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Project\NOW\MRS Bearings\Sheet\"/>
    </mc:Choice>
  </mc:AlternateContent>
  <xr:revisionPtr revIDLastSave="0" documentId="13_ncr:1_{ADD539EB-93B2-45BA-A7C3-049AADC99BBE}" xr6:coauthVersionLast="47" xr6:coauthVersionMax="47" xr10:uidLastSave="{00000000-0000-0000-0000-000000000000}"/>
  <bookViews>
    <workbookView xWindow="-108" yWindow="-108" windowWidth="23256" windowHeight="12456" activeTab="3" xr2:uid="{0B264F9D-1D5B-4C48-AC40-A814174EA447}"/>
  </bookViews>
  <sheets>
    <sheet name="PD" sheetId="1" r:id="rId1"/>
    <sheet name="Cp - Cpk" sheetId="2" r:id="rId2"/>
    <sheet name="BOM" sheetId="3" r:id="rId3"/>
    <sheet name="KPI Data" sheetId="4" r:id="rId4"/>
    <sheet name="MACHINE" sheetId="5" r:id="rId5"/>
    <sheet name="Backend Data for KPI" sheetId="6" r:id="rId6"/>
  </sheets>
  <externalReferences>
    <externalReference r:id="rId7"/>
    <externalReference r:id="rId8"/>
    <externalReference r:id="rId9"/>
    <externalReference r:id="rId10"/>
    <externalReference r:id="rId11"/>
  </externalReferences>
  <definedNames>
    <definedName name="_xlnm._FilterDatabase" localSheetId="0" hidden="1">PD!$A$1:$BW$2029</definedName>
    <definedName name="Slicer_Date">#N/A</definedName>
    <definedName name="Slicer_M_C">#N/A</definedName>
    <definedName name="Slicer_M_C1">#N/A</definedName>
    <definedName name="Slicer_M_C2">#N/A</definedName>
    <definedName name="Slicer_M_C3">#N/A</definedName>
    <definedName name="Slicer_M_C4">#N/A</definedName>
    <definedName name="Slicer_M_C5">#N/A</definedName>
    <definedName name="Slicer_Shift">#N/A</definedName>
  </definedNames>
  <calcPr calcId="191029" concurrentCalc="0"/>
  <pivotCaches>
    <pivotCache cacheId="3"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2" i="6" l="1"/>
  <c r="F121" i="6"/>
  <c r="G121" i="6"/>
  <c r="F120" i="6"/>
  <c r="G120" i="6"/>
  <c r="F119" i="6"/>
  <c r="G119" i="6"/>
  <c r="F118" i="6"/>
  <c r="G118" i="6"/>
  <c r="F117" i="6"/>
  <c r="G117" i="6"/>
  <c r="F116" i="6"/>
  <c r="G116" i="6"/>
  <c r="F115" i="6"/>
  <c r="G115" i="6"/>
  <c r="F114" i="6"/>
  <c r="G114" i="6"/>
  <c r="F113" i="6"/>
  <c r="G113" i="6"/>
  <c r="F112" i="6"/>
  <c r="G112" i="6"/>
  <c r="F111" i="6"/>
  <c r="G111" i="6"/>
  <c r="F110" i="6"/>
  <c r="G110" i="6"/>
  <c r="F109" i="6"/>
  <c r="G109" i="6"/>
  <c r="F108" i="6"/>
  <c r="G108" i="6"/>
  <c r="F107" i="6"/>
  <c r="G107" i="6"/>
  <c r="F106" i="6"/>
  <c r="G106" i="6"/>
  <c r="F105" i="6"/>
  <c r="G105" i="6"/>
  <c r="F104" i="6"/>
  <c r="G104" i="6"/>
  <c r="F103" i="6"/>
  <c r="G103" i="6"/>
  <c r="F102" i="6"/>
  <c r="G102" i="6"/>
  <c r="F101" i="6"/>
  <c r="G101" i="6"/>
  <c r="F100" i="6"/>
  <c r="G100" i="6"/>
  <c r="F99" i="6"/>
  <c r="G99" i="6"/>
  <c r="F98" i="6"/>
  <c r="G98" i="6"/>
  <c r="F97" i="6"/>
  <c r="G97" i="6"/>
  <c r="F96" i="6"/>
  <c r="G96" i="6"/>
  <c r="F95" i="6"/>
  <c r="G95" i="6"/>
  <c r="G93" i="6"/>
  <c r="I91" i="6"/>
  <c r="H91" i="6"/>
  <c r="G91" i="6"/>
  <c r="AI73" i="6"/>
  <c r="AF73" i="6"/>
  <c r="AG73" i="6"/>
  <c r="AH73" i="6"/>
  <c r="AJ73" i="6"/>
  <c r="AM73" i="6"/>
  <c r="AL73" i="6"/>
  <c r="AK73" i="6"/>
  <c r="O73" i="6"/>
  <c r="L73" i="6"/>
  <c r="M73" i="6"/>
  <c r="N73" i="6"/>
  <c r="P73" i="6"/>
  <c r="S73" i="6"/>
  <c r="R73" i="6"/>
  <c r="Q73" i="6"/>
  <c r="E73" i="6"/>
  <c r="B73" i="6"/>
  <c r="C73" i="6"/>
  <c r="D73" i="6"/>
  <c r="F73" i="6"/>
  <c r="I73" i="6"/>
  <c r="H73" i="6"/>
  <c r="G73" i="6"/>
  <c r="AI72" i="6"/>
  <c r="AF72" i="6"/>
  <c r="AG72" i="6"/>
  <c r="AH72" i="6"/>
  <c r="AJ72" i="6"/>
  <c r="AM72" i="6"/>
  <c r="AL72" i="6"/>
  <c r="AK72" i="6"/>
  <c r="O72" i="6"/>
  <c r="L72" i="6"/>
  <c r="M72" i="6"/>
  <c r="N72" i="6"/>
  <c r="P72" i="6"/>
  <c r="S72" i="6"/>
  <c r="R72" i="6"/>
  <c r="Q72" i="6"/>
  <c r="E72" i="6"/>
  <c r="B72" i="6"/>
  <c r="C72" i="6"/>
  <c r="D72" i="6"/>
  <c r="F72" i="6"/>
  <c r="I72" i="6"/>
  <c r="H72" i="6"/>
  <c r="G72" i="6"/>
  <c r="AI71" i="6"/>
  <c r="AF71" i="6"/>
  <c r="AG71" i="6"/>
  <c r="AH71" i="6"/>
  <c r="AJ71" i="6"/>
  <c r="AM71" i="6"/>
  <c r="AL71" i="6"/>
  <c r="AK71" i="6"/>
  <c r="O71" i="6"/>
  <c r="L71" i="6"/>
  <c r="M71" i="6"/>
  <c r="N71" i="6"/>
  <c r="P71" i="6"/>
  <c r="S71" i="6"/>
  <c r="R71" i="6"/>
  <c r="Q71" i="6"/>
  <c r="E71" i="6"/>
  <c r="B71" i="6"/>
  <c r="C71" i="6"/>
  <c r="D71" i="6"/>
  <c r="F71" i="6"/>
  <c r="I71" i="6"/>
  <c r="H71" i="6"/>
  <c r="G71" i="6"/>
  <c r="AI70" i="6"/>
  <c r="AF70" i="6"/>
  <c r="AG70" i="6"/>
  <c r="AH70" i="6"/>
  <c r="AJ70" i="6"/>
  <c r="AM70" i="6"/>
  <c r="AL70" i="6"/>
  <c r="AK70" i="6"/>
  <c r="O70" i="6"/>
  <c r="L70" i="6"/>
  <c r="M70" i="6"/>
  <c r="N70" i="6"/>
  <c r="P70" i="6"/>
  <c r="S70" i="6"/>
  <c r="R70" i="6"/>
  <c r="Q70" i="6"/>
  <c r="E70" i="6"/>
  <c r="B70" i="6"/>
  <c r="C70" i="6"/>
  <c r="D70" i="6"/>
  <c r="F70" i="6"/>
  <c r="I70" i="6"/>
  <c r="H70" i="6"/>
  <c r="G70" i="6"/>
  <c r="AI69" i="6"/>
  <c r="AF69" i="6"/>
  <c r="AG69" i="6"/>
  <c r="AH69" i="6"/>
  <c r="AJ69" i="6"/>
  <c r="AM69" i="6"/>
  <c r="AL69" i="6"/>
  <c r="AK69" i="6"/>
  <c r="O69" i="6"/>
  <c r="L69" i="6"/>
  <c r="M69" i="6"/>
  <c r="N69" i="6"/>
  <c r="P69" i="6"/>
  <c r="S69" i="6"/>
  <c r="R69" i="6"/>
  <c r="Q69" i="6"/>
  <c r="E69" i="6"/>
  <c r="B69" i="6"/>
  <c r="C69" i="6"/>
  <c r="D69" i="6"/>
  <c r="F69" i="6"/>
  <c r="I69" i="6"/>
  <c r="H69" i="6"/>
  <c r="G69" i="6"/>
  <c r="AI68" i="6"/>
  <c r="AF68" i="6"/>
  <c r="AG68" i="6"/>
  <c r="AH68" i="6"/>
  <c r="AJ68" i="6"/>
  <c r="AM68" i="6"/>
  <c r="AL68" i="6"/>
  <c r="AK68" i="6"/>
  <c r="Y68" i="6"/>
  <c r="V68" i="6"/>
  <c r="W68" i="6"/>
  <c r="X68" i="6"/>
  <c r="Z68" i="6"/>
  <c r="AC68" i="6"/>
  <c r="AB68" i="6"/>
  <c r="AA68" i="6"/>
  <c r="O68" i="6"/>
  <c r="L68" i="6"/>
  <c r="M68" i="6"/>
  <c r="N68" i="6"/>
  <c r="P68" i="6"/>
  <c r="S68" i="6"/>
  <c r="R68" i="6"/>
  <c r="Q68" i="6"/>
  <c r="E68" i="6"/>
  <c r="B68" i="6"/>
  <c r="C68" i="6"/>
  <c r="D68" i="6"/>
  <c r="F68" i="6"/>
  <c r="I68" i="6"/>
  <c r="H68" i="6"/>
  <c r="G68" i="6"/>
  <c r="AI67" i="6"/>
  <c r="AF67" i="6"/>
  <c r="AG67" i="6"/>
  <c r="AH67" i="6"/>
  <c r="AJ67" i="6"/>
  <c r="AM67" i="6"/>
  <c r="AL67" i="6"/>
  <c r="AK67" i="6"/>
  <c r="Y67" i="6"/>
  <c r="V67" i="6"/>
  <c r="W67" i="6"/>
  <c r="X67" i="6"/>
  <c r="Z67" i="6"/>
  <c r="AC67" i="6"/>
  <c r="AB67" i="6"/>
  <c r="AA67" i="6"/>
  <c r="O67" i="6"/>
  <c r="L67" i="6"/>
  <c r="M67" i="6"/>
  <c r="N67" i="6"/>
  <c r="P67" i="6"/>
  <c r="S67" i="6"/>
  <c r="R67" i="6"/>
  <c r="Q67" i="6"/>
  <c r="E67" i="6"/>
  <c r="B67" i="6"/>
  <c r="C67" i="6"/>
  <c r="D67" i="6"/>
  <c r="F67" i="6"/>
  <c r="I67" i="6"/>
  <c r="H67" i="6"/>
  <c r="G67" i="6"/>
  <c r="AI66" i="6"/>
  <c r="AF66" i="6"/>
  <c r="AG66" i="6"/>
  <c r="AH66" i="6"/>
  <c r="AJ66" i="6"/>
  <c r="AM66" i="6"/>
  <c r="AL66" i="6"/>
  <c r="AK66" i="6"/>
  <c r="Y66" i="6"/>
  <c r="V66" i="6"/>
  <c r="W66" i="6"/>
  <c r="X66" i="6"/>
  <c r="Z66" i="6"/>
  <c r="AC66" i="6"/>
  <c r="AB66" i="6"/>
  <c r="AA66" i="6"/>
  <c r="O66" i="6"/>
  <c r="L66" i="6"/>
  <c r="M66" i="6"/>
  <c r="N66" i="6"/>
  <c r="P66" i="6"/>
  <c r="S66" i="6"/>
  <c r="R66" i="6"/>
  <c r="Q66" i="6"/>
  <c r="E66" i="6"/>
  <c r="B66" i="6"/>
  <c r="C66" i="6"/>
  <c r="D66" i="6"/>
  <c r="F66" i="6"/>
  <c r="I66" i="6"/>
  <c r="H66" i="6"/>
  <c r="G66" i="6"/>
  <c r="AI65" i="6"/>
  <c r="AF65" i="6"/>
  <c r="AG65" i="6"/>
  <c r="AH65" i="6"/>
  <c r="AJ65" i="6"/>
  <c r="AM65" i="6"/>
  <c r="AL65" i="6"/>
  <c r="AK65" i="6"/>
  <c r="Y65" i="6"/>
  <c r="V65" i="6"/>
  <c r="W65" i="6"/>
  <c r="X65" i="6"/>
  <c r="Z65" i="6"/>
  <c r="AC65" i="6"/>
  <c r="AB65" i="6"/>
  <c r="AA65" i="6"/>
  <c r="O65" i="6"/>
  <c r="L65" i="6"/>
  <c r="M65" i="6"/>
  <c r="N65" i="6"/>
  <c r="P65" i="6"/>
  <c r="S65" i="6"/>
  <c r="R65" i="6"/>
  <c r="Q65" i="6"/>
  <c r="E65" i="6"/>
  <c r="B65" i="6"/>
  <c r="C65" i="6"/>
  <c r="D65" i="6"/>
  <c r="F65" i="6"/>
  <c r="I65" i="6"/>
  <c r="H65" i="6"/>
  <c r="G65" i="6"/>
  <c r="AI64" i="6"/>
  <c r="AF64" i="6"/>
  <c r="AG64" i="6"/>
  <c r="AH64" i="6"/>
  <c r="AJ64" i="6"/>
  <c r="AM64" i="6"/>
  <c r="AL64" i="6"/>
  <c r="AK64" i="6"/>
  <c r="Y64" i="6"/>
  <c r="V64" i="6"/>
  <c r="W64" i="6"/>
  <c r="X64" i="6"/>
  <c r="Z64" i="6"/>
  <c r="AC64" i="6"/>
  <c r="AB64" i="6"/>
  <c r="AA64" i="6"/>
  <c r="O64" i="6"/>
  <c r="L64" i="6"/>
  <c r="M64" i="6"/>
  <c r="N64" i="6"/>
  <c r="P64" i="6"/>
  <c r="S64" i="6"/>
  <c r="R64" i="6"/>
  <c r="Q64" i="6"/>
  <c r="E64" i="6"/>
  <c r="B64" i="6"/>
  <c r="C64" i="6"/>
  <c r="D64" i="6"/>
  <c r="F64" i="6"/>
  <c r="I64" i="6"/>
  <c r="H64" i="6"/>
  <c r="G64" i="6"/>
  <c r="AI63" i="6"/>
  <c r="AF63" i="6"/>
  <c r="AG63" i="6"/>
  <c r="AH63" i="6"/>
  <c r="AJ63" i="6"/>
  <c r="AM63" i="6"/>
  <c r="AL63" i="6"/>
  <c r="AK63" i="6"/>
  <c r="Y63" i="6"/>
  <c r="V63" i="6"/>
  <c r="W63" i="6"/>
  <c r="X63" i="6"/>
  <c r="Z63" i="6"/>
  <c r="AC63" i="6"/>
  <c r="AB63" i="6"/>
  <c r="AA63" i="6"/>
  <c r="O63" i="6"/>
  <c r="L63" i="6"/>
  <c r="M63" i="6"/>
  <c r="N63" i="6"/>
  <c r="P63" i="6"/>
  <c r="S63" i="6"/>
  <c r="R63" i="6"/>
  <c r="Q63" i="6"/>
  <c r="E63" i="6"/>
  <c r="B63" i="6"/>
  <c r="C63" i="6"/>
  <c r="D63" i="6"/>
  <c r="F63" i="6"/>
  <c r="I63" i="6"/>
  <c r="H63" i="6"/>
  <c r="G63" i="6"/>
  <c r="AI62" i="6"/>
  <c r="AF62" i="6"/>
  <c r="AG62" i="6"/>
  <c r="AH62" i="6"/>
  <c r="AJ62" i="6"/>
  <c r="AM62" i="6"/>
  <c r="AL62" i="6"/>
  <c r="AK62" i="6"/>
  <c r="Y62" i="6"/>
  <c r="V62" i="6"/>
  <c r="W62" i="6"/>
  <c r="X62" i="6"/>
  <c r="Z62" i="6"/>
  <c r="AC62" i="6"/>
  <c r="AB62" i="6"/>
  <c r="AA62" i="6"/>
  <c r="O62" i="6"/>
  <c r="L62" i="6"/>
  <c r="M62" i="6"/>
  <c r="N62" i="6"/>
  <c r="P62" i="6"/>
  <c r="S62" i="6"/>
  <c r="R62" i="6"/>
  <c r="Q62" i="6"/>
  <c r="E62" i="6"/>
  <c r="B62" i="6"/>
  <c r="C62" i="6"/>
  <c r="D62" i="6"/>
  <c r="F62" i="6"/>
  <c r="I62" i="6"/>
  <c r="H62" i="6"/>
  <c r="G62" i="6"/>
  <c r="AI61" i="6"/>
  <c r="AF61" i="6"/>
  <c r="AG61" i="6"/>
  <c r="AH61" i="6"/>
  <c r="AJ61" i="6"/>
  <c r="AM61" i="6"/>
  <c r="AL61" i="6"/>
  <c r="AK61" i="6"/>
  <c r="Y61" i="6"/>
  <c r="V61" i="6"/>
  <c r="W61" i="6"/>
  <c r="X61" i="6"/>
  <c r="Z61" i="6"/>
  <c r="AC61" i="6"/>
  <c r="AB61" i="6"/>
  <c r="AA61" i="6"/>
  <c r="O61" i="6"/>
  <c r="L61" i="6"/>
  <c r="M61" i="6"/>
  <c r="N61" i="6"/>
  <c r="P61" i="6"/>
  <c r="S61" i="6"/>
  <c r="R61" i="6"/>
  <c r="Q61" i="6"/>
  <c r="E61" i="6"/>
  <c r="B61" i="6"/>
  <c r="C61" i="6"/>
  <c r="D61" i="6"/>
  <c r="F61" i="6"/>
  <c r="I61" i="6"/>
  <c r="H61" i="6"/>
  <c r="G61" i="6"/>
  <c r="AI60" i="6"/>
  <c r="AF60" i="6"/>
  <c r="AG60" i="6"/>
  <c r="AH60" i="6"/>
  <c r="AJ60" i="6"/>
  <c r="AM60" i="6"/>
  <c r="AL60" i="6"/>
  <c r="AK60" i="6"/>
  <c r="Y60" i="6"/>
  <c r="V60" i="6"/>
  <c r="W60" i="6"/>
  <c r="X60" i="6"/>
  <c r="Z60" i="6"/>
  <c r="AC60" i="6"/>
  <c r="AB60" i="6"/>
  <c r="AA60" i="6"/>
  <c r="O60" i="6"/>
  <c r="L60" i="6"/>
  <c r="M60" i="6"/>
  <c r="N60" i="6"/>
  <c r="P60" i="6"/>
  <c r="S60" i="6"/>
  <c r="R60" i="6"/>
  <c r="Q60" i="6"/>
  <c r="E60" i="6"/>
  <c r="B60" i="6"/>
  <c r="C60" i="6"/>
  <c r="D60" i="6"/>
  <c r="F60" i="6"/>
  <c r="I60" i="6"/>
  <c r="H60" i="6"/>
  <c r="G60" i="6"/>
  <c r="AI59" i="6"/>
  <c r="AF59" i="6"/>
  <c r="AG59" i="6"/>
  <c r="AH59" i="6"/>
  <c r="AJ59" i="6"/>
  <c r="AM59" i="6"/>
  <c r="AL59" i="6"/>
  <c r="AK59" i="6"/>
  <c r="Y59" i="6"/>
  <c r="V59" i="6"/>
  <c r="W59" i="6"/>
  <c r="X59" i="6"/>
  <c r="Z59" i="6"/>
  <c r="AC59" i="6"/>
  <c r="AB59" i="6"/>
  <c r="AA59" i="6"/>
  <c r="O59" i="6"/>
  <c r="L59" i="6"/>
  <c r="M59" i="6"/>
  <c r="N59" i="6"/>
  <c r="P59" i="6"/>
  <c r="S59" i="6"/>
  <c r="R59" i="6"/>
  <c r="Q59" i="6"/>
  <c r="E59" i="6"/>
  <c r="B59" i="6"/>
  <c r="C59" i="6"/>
  <c r="D59" i="6"/>
  <c r="F59" i="6"/>
  <c r="I59" i="6"/>
  <c r="H59" i="6"/>
  <c r="G59" i="6"/>
  <c r="AI58" i="6"/>
  <c r="AF58" i="6"/>
  <c r="AG58" i="6"/>
  <c r="AH58" i="6"/>
  <c r="AJ58" i="6"/>
  <c r="AM58" i="6"/>
  <c r="AL58" i="6"/>
  <c r="AK58" i="6"/>
  <c r="Y58" i="6"/>
  <c r="V58" i="6"/>
  <c r="W58" i="6"/>
  <c r="X58" i="6"/>
  <c r="Z58" i="6"/>
  <c r="AC58" i="6"/>
  <c r="AB58" i="6"/>
  <c r="AA58" i="6"/>
  <c r="O58" i="6"/>
  <c r="L58" i="6"/>
  <c r="M58" i="6"/>
  <c r="N58" i="6"/>
  <c r="P58" i="6"/>
  <c r="S58" i="6"/>
  <c r="R58" i="6"/>
  <c r="Q58" i="6"/>
  <c r="E58" i="6"/>
  <c r="B58" i="6"/>
  <c r="C58" i="6"/>
  <c r="D58" i="6"/>
  <c r="F58" i="6"/>
  <c r="I58" i="6"/>
  <c r="H58" i="6"/>
  <c r="G58" i="6"/>
  <c r="AI57" i="6"/>
  <c r="AF57" i="6"/>
  <c r="AG57" i="6"/>
  <c r="AH57" i="6"/>
  <c r="AJ57" i="6"/>
  <c r="AM57" i="6"/>
  <c r="AL57" i="6"/>
  <c r="AK57" i="6"/>
  <c r="Y57" i="6"/>
  <c r="V57" i="6"/>
  <c r="W57" i="6"/>
  <c r="X57" i="6"/>
  <c r="Z57" i="6"/>
  <c r="AC57" i="6"/>
  <c r="AB57" i="6"/>
  <c r="AA57" i="6"/>
  <c r="O57" i="6"/>
  <c r="L57" i="6"/>
  <c r="M57" i="6"/>
  <c r="N57" i="6"/>
  <c r="P57" i="6"/>
  <c r="S57" i="6"/>
  <c r="R57" i="6"/>
  <c r="Q57" i="6"/>
  <c r="E57" i="6"/>
  <c r="B57" i="6"/>
  <c r="C57" i="6"/>
  <c r="D57" i="6"/>
  <c r="F57" i="6"/>
  <c r="I57" i="6"/>
  <c r="H57" i="6"/>
  <c r="G57" i="6"/>
  <c r="AI56" i="6"/>
  <c r="AF56" i="6"/>
  <c r="AG56" i="6"/>
  <c r="AH56" i="6"/>
  <c r="AJ56" i="6"/>
  <c r="AM56" i="6"/>
  <c r="AL56" i="6"/>
  <c r="AK56" i="6"/>
  <c r="Y56" i="6"/>
  <c r="V56" i="6"/>
  <c r="W56" i="6"/>
  <c r="X56" i="6"/>
  <c r="Z56" i="6"/>
  <c r="AC56" i="6"/>
  <c r="AB56" i="6"/>
  <c r="AA56" i="6"/>
  <c r="O56" i="6"/>
  <c r="L56" i="6"/>
  <c r="M56" i="6"/>
  <c r="N56" i="6"/>
  <c r="P56" i="6"/>
  <c r="S56" i="6"/>
  <c r="R56" i="6"/>
  <c r="Q56" i="6"/>
  <c r="E56" i="6"/>
  <c r="B56" i="6"/>
  <c r="C56" i="6"/>
  <c r="D56" i="6"/>
  <c r="F56" i="6"/>
  <c r="I56" i="6"/>
  <c r="H56" i="6"/>
  <c r="G56" i="6"/>
  <c r="AI55" i="6"/>
  <c r="AF55" i="6"/>
  <c r="AG55" i="6"/>
  <c r="AH55" i="6"/>
  <c r="AJ55" i="6"/>
  <c r="AM55" i="6"/>
  <c r="AL55" i="6"/>
  <c r="AK55" i="6"/>
  <c r="Y55" i="6"/>
  <c r="V55" i="6"/>
  <c r="W55" i="6"/>
  <c r="X55" i="6"/>
  <c r="Z55" i="6"/>
  <c r="AC55" i="6"/>
  <c r="AB55" i="6"/>
  <c r="AA55" i="6"/>
  <c r="O55" i="6"/>
  <c r="L55" i="6"/>
  <c r="M55" i="6"/>
  <c r="N55" i="6"/>
  <c r="P55" i="6"/>
  <c r="S55" i="6"/>
  <c r="R55" i="6"/>
  <c r="Q55" i="6"/>
  <c r="E55" i="6"/>
  <c r="B55" i="6"/>
  <c r="C55" i="6"/>
  <c r="D55" i="6"/>
  <c r="F55" i="6"/>
  <c r="I55" i="6"/>
  <c r="H55" i="6"/>
  <c r="G55" i="6"/>
  <c r="AI54" i="6"/>
  <c r="AF54" i="6"/>
  <c r="AG54" i="6"/>
  <c r="AH54" i="6"/>
  <c r="AJ54" i="6"/>
  <c r="AM54" i="6"/>
  <c r="AL54" i="6"/>
  <c r="AK54" i="6"/>
  <c r="Y54" i="6"/>
  <c r="V54" i="6"/>
  <c r="W54" i="6"/>
  <c r="X54" i="6"/>
  <c r="Z54" i="6"/>
  <c r="AC54" i="6"/>
  <c r="AB54" i="6"/>
  <c r="AA54" i="6"/>
  <c r="O54" i="6"/>
  <c r="L54" i="6"/>
  <c r="M54" i="6"/>
  <c r="N54" i="6"/>
  <c r="P54" i="6"/>
  <c r="S54" i="6"/>
  <c r="R54" i="6"/>
  <c r="Q54" i="6"/>
  <c r="E54" i="6"/>
  <c r="B54" i="6"/>
  <c r="C54" i="6"/>
  <c r="D54" i="6"/>
  <c r="F54" i="6"/>
  <c r="I54" i="6"/>
  <c r="H54" i="6"/>
  <c r="G54" i="6"/>
  <c r="AI53" i="6"/>
  <c r="AF53" i="6"/>
  <c r="AG53" i="6"/>
  <c r="AH53" i="6"/>
  <c r="AJ53" i="6"/>
  <c r="AM53" i="6"/>
  <c r="AL53" i="6"/>
  <c r="AK53" i="6"/>
  <c r="Y53" i="6"/>
  <c r="V53" i="6"/>
  <c r="W53" i="6"/>
  <c r="X53" i="6"/>
  <c r="Z53" i="6"/>
  <c r="AC53" i="6"/>
  <c r="AB53" i="6"/>
  <c r="AA53" i="6"/>
  <c r="O53" i="6"/>
  <c r="L53" i="6"/>
  <c r="M53" i="6"/>
  <c r="N53" i="6"/>
  <c r="P53" i="6"/>
  <c r="S53" i="6"/>
  <c r="R53" i="6"/>
  <c r="Q53" i="6"/>
  <c r="E53" i="6"/>
  <c r="B53" i="6"/>
  <c r="C53" i="6"/>
  <c r="D53" i="6"/>
  <c r="F53" i="6"/>
  <c r="I53" i="6"/>
  <c r="H53" i="6"/>
  <c r="G53" i="6"/>
  <c r="AI52" i="6"/>
  <c r="AF52" i="6"/>
  <c r="AG52" i="6"/>
  <c r="AH52" i="6"/>
  <c r="AJ52" i="6"/>
  <c r="AM52" i="6"/>
  <c r="AL52" i="6"/>
  <c r="AK52" i="6"/>
  <c r="Y52" i="6"/>
  <c r="V52" i="6"/>
  <c r="W52" i="6"/>
  <c r="X52" i="6"/>
  <c r="Z52" i="6"/>
  <c r="AC52" i="6"/>
  <c r="AB52" i="6"/>
  <c r="AA52" i="6"/>
  <c r="O52" i="6"/>
  <c r="L52" i="6"/>
  <c r="M52" i="6"/>
  <c r="N52" i="6"/>
  <c r="P52" i="6"/>
  <c r="S52" i="6"/>
  <c r="R52" i="6"/>
  <c r="Q52" i="6"/>
  <c r="E52" i="6"/>
  <c r="B52" i="6"/>
  <c r="C52" i="6"/>
  <c r="D52" i="6"/>
  <c r="F52" i="6"/>
  <c r="I52" i="6"/>
  <c r="H52" i="6"/>
  <c r="G52" i="6"/>
  <c r="AI51" i="6"/>
  <c r="AF51" i="6"/>
  <c r="AG51" i="6"/>
  <c r="AH51" i="6"/>
  <c r="AJ51" i="6"/>
  <c r="AM51" i="6"/>
  <c r="AL51" i="6"/>
  <c r="AK51" i="6"/>
  <c r="Y51" i="6"/>
  <c r="V51" i="6"/>
  <c r="W51" i="6"/>
  <c r="X51" i="6"/>
  <c r="Z51" i="6"/>
  <c r="AC51" i="6"/>
  <c r="AB51" i="6"/>
  <c r="AA51" i="6"/>
  <c r="O51" i="6"/>
  <c r="L51" i="6"/>
  <c r="M51" i="6"/>
  <c r="N51" i="6"/>
  <c r="P51" i="6"/>
  <c r="S51" i="6"/>
  <c r="R51" i="6"/>
  <c r="Q51" i="6"/>
  <c r="E51" i="6"/>
  <c r="B51" i="6"/>
  <c r="C51" i="6"/>
  <c r="D51" i="6"/>
  <c r="F51" i="6"/>
  <c r="I51" i="6"/>
  <c r="H51" i="6"/>
  <c r="G51" i="6"/>
  <c r="AI50" i="6"/>
  <c r="AF50" i="6"/>
  <c r="AG50" i="6"/>
  <c r="AH50" i="6"/>
  <c r="AJ50" i="6"/>
  <c r="AM50" i="6"/>
  <c r="AL50" i="6"/>
  <c r="AK50" i="6"/>
  <c r="Y50" i="6"/>
  <c r="V50" i="6"/>
  <c r="W50" i="6"/>
  <c r="X50" i="6"/>
  <c r="Z50" i="6"/>
  <c r="AC50" i="6"/>
  <c r="AB50" i="6"/>
  <c r="AA50" i="6"/>
  <c r="O50" i="6"/>
  <c r="L50" i="6"/>
  <c r="M50" i="6"/>
  <c r="N50" i="6"/>
  <c r="P50" i="6"/>
  <c r="S50" i="6"/>
  <c r="R50" i="6"/>
  <c r="Q50" i="6"/>
  <c r="E50" i="6"/>
  <c r="B50" i="6"/>
  <c r="C50" i="6"/>
  <c r="D50" i="6"/>
  <c r="F50" i="6"/>
  <c r="I50" i="6"/>
  <c r="H50" i="6"/>
  <c r="G50" i="6"/>
  <c r="AI49" i="6"/>
  <c r="AF49" i="6"/>
  <c r="AG49" i="6"/>
  <c r="AH49" i="6"/>
  <c r="AJ49" i="6"/>
  <c r="AM49" i="6"/>
  <c r="AL49" i="6"/>
  <c r="AK49" i="6"/>
  <c r="Y49" i="6"/>
  <c r="V49" i="6"/>
  <c r="W49" i="6"/>
  <c r="X49" i="6"/>
  <c r="Z49" i="6"/>
  <c r="AC49" i="6"/>
  <c r="AB49" i="6"/>
  <c r="AA49" i="6"/>
  <c r="O49" i="6"/>
  <c r="L49" i="6"/>
  <c r="M49" i="6"/>
  <c r="N49" i="6"/>
  <c r="P49" i="6"/>
  <c r="S49" i="6"/>
  <c r="R49" i="6"/>
  <c r="Q49" i="6"/>
  <c r="E49" i="6"/>
  <c r="B49" i="6"/>
  <c r="C49" i="6"/>
  <c r="D49" i="6"/>
  <c r="F49" i="6"/>
  <c r="I49" i="6"/>
  <c r="H49" i="6"/>
  <c r="G49" i="6"/>
  <c r="AI48" i="6"/>
  <c r="AF48" i="6"/>
  <c r="AG48" i="6"/>
  <c r="AH48" i="6"/>
  <c r="AJ48" i="6"/>
  <c r="AM48" i="6"/>
  <c r="AL48" i="6"/>
  <c r="AK48" i="6"/>
  <c r="Y48" i="6"/>
  <c r="V48" i="6"/>
  <c r="W48" i="6"/>
  <c r="X48" i="6"/>
  <c r="Z48" i="6"/>
  <c r="AC48" i="6"/>
  <c r="AB48" i="6"/>
  <c r="AA48" i="6"/>
  <c r="O48" i="6"/>
  <c r="L48" i="6"/>
  <c r="M48" i="6"/>
  <c r="N48" i="6"/>
  <c r="P48" i="6"/>
  <c r="S48" i="6"/>
  <c r="R48" i="6"/>
  <c r="Q48" i="6"/>
  <c r="E48" i="6"/>
  <c r="B48" i="6"/>
  <c r="C48" i="6"/>
  <c r="D48" i="6"/>
  <c r="F48" i="6"/>
  <c r="I48" i="6"/>
  <c r="H48" i="6"/>
  <c r="G48" i="6"/>
  <c r="AI47" i="6"/>
  <c r="AF47" i="6"/>
  <c r="AG47" i="6"/>
  <c r="AH47" i="6"/>
  <c r="AJ47" i="6"/>
  <c r="AM47" i="6"/>
  <c r="AL47" i="6"/>
  <c r="AK47" i="6"/>
  <c r="Y47" i="6"/>
  <c r="V47" i="6"/>
  <c r="W47" i="6"/>
  <c r="X47" i="6"/>
  <c r="Z47" i="6"/>
  <c r="AC47" i="6"/>
  <c r="AB47" i="6"/>
  <c r="AA47" i="6"/>
  <c r="O47" i="6"/>
  <c r="L47" i="6"/>
  <c r="M47" i="6"/>
  <c r="N47" i="6"/>
  <c r="P47" i="6"/>
  <c r="S47" i="6"/>
  <c r="R47" i="6"/>
  <c r="Q47" i="6"/>
  <c r="E47" i="6"/>
  <c r="B47" i="6"/>
  <c r="C47" i="6"/>
  <c r="D47" i="6"/>
  <c r="F47" i="6"/>
  <c r="I47" i="6"/>
  <c r="H47" i="6"/>
  <c r="G47" i="6"/>
  <c r="AI46" i="6"/>
  <c r="AF46" i="6"/>
  <c r="AG46" i="6"/>
  <c r="AH46" i="6"/>
  <c r="AJ46" i="6"/>
  <c r="AM46" i="6"/>
  <c r="AL46" i="6"/>
  <c r="AK46" i="6"/>
  <c r="Y46" i="6"/>
  <c r="V46" i="6"/>
  <c r="W46" i="6"/>
  <c r="X46" i="6"/>
  <c r="Z46" i="6"/>
  <c r="AC46" i="6"/>
  <c r="AB46" i="6"/>
  <c r="AA46" i="6"/>
  <c r="O46" i="6"/>
  <c r="L46" i="6"/>
  <c r="M46" i="6"/>
  <c r="N46" i="6"/>
  <c r="P46" i="6"/>
  <c r="S46" i="6"/>
  <c r="R46" i="6"/>
  <c r="Q46" i="6"/>
  <c r="E46" i="6"/>
  <c r="B46" i="6"/>
  <c r="C46" i="6"/>
  <c r="D46" i="6"/>
  <c r="F46" i="6"/>
  <c r="I46" i="6"/>
  <c r="H46" i="6"/>
  <c r="G46" i="6"/>
  <c r="AI45" i="6"/>
  <c r="AF45" i="6"/>
  <c r="AG45" i="6"/>
  <c r="AH45" i="6"/>
  <c r="AJ45" i="6"/>
  <c r="AM45" i="6"/>
  <c r="AL45" i="6"/>
  <c r="AK45" i="6"/>
  <c r="Y45" i="6"/>
  <c r="V45" i="6"/>
  <c r="W45" i="6"/>
  <c r="X45" i="6"/>
  <c r="Z45" i="6"/>
  <c r="AC45" i="6"/>
  <c r="AB45" i="6"/>
  <c r="AA45" i="6"/>
  <c r="O45" i="6"/>
  <c r="L45" i="6"/>
  <c r="M45" i="6"/>
  <c r="N45" i="6"/>
  <c r="P45" i="6"/>
  <c r="S45" i="6"/>
  <c r="R45" i="6"/>
  <c r="Q45" i="6"/>
  <c r="E45" i="6"/>
  <c r="B45" i="6"/>
  <c r="C45" i="6"/>
  <c r="D45" i="6"/>
  <c r="F45" i="6"/>
  <c r="I45" i="6"/>
  <c r="H45" i="6"/>
  <c r="G45" i="6"/>
  <c r="AI44" i="6"/>
  <c r="AF44" i="6"/>
  <c r="AG44" i="6"/>
  <c r="AH44" i="6"/>
  <c r="AJ44" i="6"/>
  <c r="AM44" i="6"/>
  <c r="AL44" i="6"/>
  <c r="AK44" i="6"/>
  <c r="Y44" i="6"/>
  <c r="V44" i="6"/>
  <c r="W44" i="6"/>
  <c r="X44" i="6"/>
  <c r="Z44" i="6"/>
  <c r="AC44" i="6"/>
  <c r="AB44" i="6"/>
  <c r="AA44" i="6"/>
  <c r="O44" i="6"/>
  <c r="L44" i="6"/>
  <c r="M44" i="6"/>
  <c r="N44" i="6"/>
  <c r="P44" i="6"/>
  <c r="S44" i="6"/>
  <c r="R44" i="6"/>
  <c r="Q44" i="6"/>
  <c r="E44" i="6"/>
  <c r="B44" i="6"/>
  <c r="C44" i="6"/>
  <c r="D44" i="6"/>
  <c r="F44" i="6"/>
  <c r="I44" i="6"/>
  <c r="H44" i="6"/>
  <c r="G44" i="6"/>
  <c r="AI43" i="6"/>
  <c r="AF43" i="6"/>
  <c r="AG43" i="6"/>
  <c r="AH43" i="6"/>
  <c r="AJ43" i="6"/>
  <c r="AM43" i="6"/>
  <c r="AL43" i="6"/>
  <c r="AK43" i="6"/>
  <c r="O43" i="6"/>
  <c r="L43" i="6"/>
  <c r="M43" i="6"/>
  <c r="N43" i="6"/>
  <c r="P43" i="6"/>
  <c r="S43" i="6"/>
  <c r="R43" i="6"/>
  <c r="Q43" i="6"/>
  <c r="E43" i="6"/>
  <c r="B43" i="6"/>
  <c r="C43" i="6"/>
  <c r="D43" i="6"/>
  <c r="F43" i="6"/>
  <c r="I43" i="6"/>
  <c r="H43" i="6"/>
  <c r="G43" i="6"/>
  <c r="AM41" i="6"/>
  <c r="AL41" i="6"/>
  <c r="AK41" i="6"/>
  <c r="AC41" i="6"/>
  <c r="AB41" i="6"/>
  <c r="AA41" i="6"/>
  <c r="S41" i="6"/>
  <c r="R41" i="6"/>
  <c r="Q41" i="6"/>
  <c r="I41" i="6"/>
  <c r="H41" i="6"/>
  <c r="G41" i="6"/>
  <c r="B31" i="6"/>
  <c r="A30" i="6"/>
  <c r="B30" i="6"/>
  <c r="B27" i="6"/>
  <c r="B24" i="6"/>
  <c r="F11" i="4"/>
  <c r="F10" i="4"/>
  <c r="F9" i="4"/>
  <c r="F8" i="4"/>
  <c r="F7" i="4"/>
  <c r="F5" i="4"/>
  <c r="F4" i="4"/>
  <c r="C7657" i="3"/>
  <c r="C7604" i="3"/>
  <c r="C7603" i="3"/>
  <c r="C7602" i="3"/>
  <c r="C7601" i="3"/>
  <c r="C7600" i="3"/>
  <c r="C7599" i="3"/>
  <c r="C7598" i="3"/>
  <c r="AD12" i="2"/>
  <c r="AD11" i="2"/>
  <c r="AD10" i="2"/>
  <c r="AD9" i="2"/>
  <c r="AD8" i="2"/>
  <c r="AD7" i="2"/>
  <c r="AD6" i="2"/>
  <c r="AD5" i="2"/>
  <c r="AD4" i="2"/>
  <c r="AD3" i="2"/>
  <c r="BN2029" i="1"/>
  <c r="BP2029" i="1"/>
  <c r="BQ2029" i="1"/>
  <c r="BG2029" i="1"/>
  <c r="BH2029" i="1"/>
  <c r="BO2029" i="1"/>
  <c r="BI2029" i="1"/>
  <c r="BJ2029" i="1"/>
  <c r="U2029" i="1"/>
  <c r="BK2029" i="1"/>
  <c r="BL2029" i="1"/>
  <c r="BM2029" i="1"/>
  <c r="O2029" i="1"/>
  <c r="K2029" i="1"/>
  <c r="D2029" i="1"/>
  <c r="BN2028" i="1"/>
  <c r="BP2028" i="1"/>
  <c r="BQ2028" i="1"/>
  <c r="BG2028" i="1"/>
  <c r="BH2028" i="1"/>
  <c r="BO2028" i="1"/>
  <c r="BI2028" i="1"/>
  <c r="BJ2028" i="1"/>
  <c r="U2028" i="1"/>
  <c r="BK2028" i="1"/>
  <c r="BL2028" i="1"/>
  <c r="BM2028" i="1"/>
  <c r="O2028" i="1"/>
  <c r="K2028" i="1"/>
  <c r="D2028" i="1"/>
  <c r="BQ2027" i="1"/>
  <c r="BP2027" i="1"/>
  <c r="BO2027" i="1"/>
  <c r="BN2027" i="1"/>
  <c r="BM2027" i="1"/>
  <c r="BL2027" i="1"/>
  <c r="BK2027" i="1"/>
  <c r="BJ2027" i="1"/>
  <c r="BI2027" i="1"/>
  <c r="BH2027" i="1"/>
  <c r="BG2027" i="1"/>
  <c r="U2027" i="1"/>
  <c r="O2027" i="1"/>
  <c r="K2027" i="1"/>
  <c r="D2027" i="1"/>
  <c r="BN2026" i="1"/>
  <c r="BP2026" i="1"/>
  <c r="BQ2026" i="1"/>
  <c r="BG2026" i="1"/>
  <c r="BH2026" i="1"/>
  <c r="BO2026" i="1"/>
  <c r="BI2026" i="1"/>
  <c r="BJ2026" i="1"/>
  <c r="U2026" i="1"/>
  <c r="BK2026" i="1"/>
  <c r="BL2026" i="1"/>
  <c r="BM2026" i="1"/>
  <c r="O2026" i="1"/>
  <c r="K2026" i="1"/>
  <c r="D2026" i="1"/>
  <c r="BN2025" i="1"/>
  <c r="BP2025" i="1"/>
  <c r="BQ2025" i="1"/>
  <c r="BG2025" i="1"/>
  <c r="BH2025" i="1"/>
  <c r="BO2025" i="1"/>
  <c r="BI2025" i="1"/>
  <c r="BJ2025" i="1"/>
  <c r="U2025" i="1"/>
  <c r="BK2025" i="1"/>
  <c r="BL2025" i="1"/>
  <c r="BM2025" i="1"/>
  <c r="O2025" i="1"/>
  <c r="K2025" i="1"/>
  <c r="D2025" i="1"/>
  <c r="BN2024" i="1"/>
  <c r="BP2024" i="1"/>
  <c r="BQ2024" i="1"/>
  <c r="BG2024" i="1"/>
  <c r="BH2024" i="1"/>
  <c r="BO2024" i="1"/>
  <c r="BI2024" i="1"/>
  <c r="BJ2024" i="1"/>
  <c r="U2024" i="1"/>
  <c r="BK2024" i="1"/>
  <c r="BL2024" i="1"/>
  <c r="BM2024" i="1"/>
  <c r="O2024" i="1"/>
  <c r="K2024" i="1"/>
  <c r="D2024" i="1"/>
  <c r="BN2023" i="1"/>
  <c r="BP2023" i="1"/>
  <c r="BQ2023" i="1"/>
  <c r="BG2023" i="1"/>
  <c r="BH2023" i="1"/>
  <c r="BO2023" i="1"/>
  <c r="BI2023" i="1"/>
  <c r="BJ2023" i="1"/>
  <c r="U2023" i="1"/>
  <c r="BK2023" i="1"/>
  <c r="BL2023" i="1"/>
  <c r="BM2023" i="1"/>
  <c r="O2023" i="1"/>
  <c r="K2023" i="1"/>
  <c r="D2023" i="1"/>
  <c r="BN2022" i="1"/>
  <c r="BP2022" i="1"/>
  <c r="BQ2022" i="1"/>
  <c r="BG2022" i="1"/>
  <c r="BH2022" i="1"/>
  <c r="BO2022" i="1"/>
  <c r="BI2022" i="1"/>
  <c r="BJ2022" i="1"/>
  <c r="U2022" i="1"/>
  <c r="BK2022" i="1"/>
  <c r="BL2022" i="1"/>
  <c r="BM2022" i="1"/>
  <c r="O2022" i="1"/>
  <c r="K2022" i="1"/>
  <c r="D2022" i="1"/>
  <c r="BN2021" i="1"/>
  <c r="BP2021" i="1"/>
  <c r="BQ2021" i="1"/>
  <c r="BG2021" i="1"/>
  <c r="BH2021" i="1"/>
  <c r="BO2021" i="1"/>
  <c r="BI2021" i="1"/>
  <c r="BJ2021" i="1"/>
  <c r="U2021" i="1"/>
  <c r="BK2021" i="1"/>
  <c r="BL2021" i="1"/>
  <c r="BM2021" i="1"/>
  <c r="O2021" i="1"/>
  <c r="K2021" i="1"/>
  <c r="D2021" i="1"/>
  <c r="BN2020" i="1"/>
  <c r="BP2020" i="1"/>
  <c r="BQ2020" i="1"/>
  <c r="BG2020" i="1"/>
  <c r="BH2020" i="1"/>
  <c r="BO2020" i="1"/>
  <c r="BI2020" i="1"/>
  <c r="BJ2020" i="1"/>
  <c r="U2020" i="1"/>
  <c r="BK2020" i="1"/>
  <c r="BL2020" i="1"/>
  <c r="BM2020" i="1"/>
  <c r="O2020" i="1"/>
  <c r="K2020" i="1"/>
  <c r="D2020" i="1"/>
  <c r="BN2019" i="1"/>
  <c r="BP2019" i="1"/>
  <c r="BQ2019" i="1"/>
  <c r="BG2019" i="1"/>
  <c r="BH2019" i="1"/>
  <c r="BO2019" i="1"/>
  <c r="BI2019" i="1"/>
  <c r="BJ2019" i="1"/>
  <c r="U2019" i="1"/>
  <c r="BK2019" i="1"/>
  <c r="BL2019" i="1"/>
  <c r="BM2019" i="1"/>
  <c r="O2019" i="1"/>
  <c r="K2019" i="1"/>
  <c r="D2019" i="1"/>
  <c r="BN2018" i="1"/>
  <c r="BP2018" i="1"/>
  <c r="BQ2018" i="1"/>
  <c r="BG2018" i="1"/>
  <c r="BH2018" i="1"/>
  <c r="BO2018" i="1"/>
  <c r="BI2018" i="1"/>
  <c r="BJ2018" i="1"/>
  <c r="U2018" i="1"/>
  <c r="BK2018" i="1"/>
  <c r="BL2018" i="1"/>
  <c r="BM2018" i="1"/>
  <c r="O2018" i="1"/>
  <c r="K2018" i="1"/>
  <c r="D2018" i="1"/>
  <c r="BN2017" i="1"/>
  <c r="BP2017" i="1"/>
  <c r="BQ2017" i="1"/>
  <c r="BG2017" i="1"/>
  <c r="BH2017" i="1"/>
  <c r="BO2017" i="1"/>
  <c r="BI2017" i="1"/>
  <c r="BJ2017" i="1"/>
  <c r="U2017" i="1"/>
  <c r="BK2017" i="1"/>
  <c r="BL2017" i="1"/>
  <c r="BM2017" i="1"/>
  <c r="O2017" i="1"/>
  <c r="K2017" i="1"/>
  <c r="D2017" i="1"/>
  <c r="BN2016" i="1"/>
  <c r="BP2016" i="1"/>
  <c r="BQ2016" i="1"/>
  <c r="BG2016" i="1"/>
  <c r="BH2016" i="1"/>
  <c r="BO2016" i="1"/>
  <c r="BI2016" i="1"/>
  <c r="BJ2016" i="1"/>
  <c r="U2016" i="1"/>
  <c r="BK2016" i="1"/>
  <c r="BL2016" i="1"/>
  <c r="BM2016" i="1"/>
  <c r="O2016" i="1"/>
  <c r="K2016" i="1"/>
  <c r="D2016" i="1"/>
  <c r="BN2015" i="1"/>
  <c r="BP2015" i="1"/>
  <c r="BQ2015" i="1"/>
  <c r="BG2015" i="1"/>
  <c r="BH2015" i="1"/>
  <c r="BO2015" i="1"/>
  <c r="BI2015" i="1"/>
  <c r="BJ2015" i="1"/>
  <c r="U2015" i="1"/>
  <c r="BK2015" i="1"/>
  <c r="BL2015" i="1"/>
  <c r="BM2015" i="1"/>
  <c r="O2015" i="1"/>
  <c r="K2015" i="1"/>
  <c r="D2015" i="1"/>
  <c r="BN2014" i="1"/>
  <c r="BP2014" i="1"/>
  <c r="BQ2014" i="1"/>
  <c r="BG2014" i="1"/>
  <c r="BH2014" i="1"/>
  <c r="BO2014" i="1"/>
  <c r="BI2014" i="1"/>
  <c r="BJ2014" i="1"/>
  <c r="U2014" i="1"/>
  <c r="BK2014" i="1"/>
  <c r="BL2014" i="1"/>
  <c r="BM2014" i="1"/>
  <c r="O2014" i="1"/>
  <c r="K2014" i="1"/>
  <c r="D2014" i="1"/>
  <c r="BN2013" i="1"/>
  <c r="BP2013" i="1"/>
  <c r="BQ2013" i="1"/>
  <c r="BG2013" i="1"/>
  <c r="BH2013" i="1"/>
  <c r="BO2013" i="1"/>
  <c r="BI2013" i="1"/>
  <c r="BJ2013" i="1"/>
  <c r="U2013" i="1"/>
  <c r="BK2013" i="1"/>
  <c r="BL2013" i="1"/>
  <c r="BM2013" i="1"/>
  <c r="O2013" i="1"/>
  <c r="K2013" i="1"/>
  <c r="D2013" i="1"/>
  <c r="BN2012" i="1"/>
  <c r="BP2012" i="1"/>
  <c r="BQ2012" i="1"/>
  <c r="BG2012" i="1"/>
  <c r="BH2012" i="1"/>
  <c r="BO2012" i="1"/>
  <c r="BI2012" i="1"/>
  <c r="BJ2012" i="1"/>
  <c r="U2012" i="1"/>
  <c r="BK2012" i="1"/>
  <c r="BL2012" i="1"/>
  <c r="BM2012" i="1"/>
  <c r="O2012" i="1"/>
  <c r="K2012" i="1"/>
  <c r="D2012" i="1"/>
  <c r="BN2011" i="1"/>
  <c r="BP2011" i="1"/>
  <c r="BQ2011" i="1"/>
  <c r="BG2011" i="1"/>
  <c r="BH2011" i="1"/>
  <c r="BO2011" i="1"/>
  <c r="BI2011" i="1"/>
  <c r="BJ2011" i="1"/>
  <c r="U2011" i="1"/>
  <c r="BK2011" i="1"/>
  <c r="BL2011" i="1"/>
  <c r="BM2011" i="1"/>
  <c r="O2011" i="1"/>
  <c r="K2011" i="1"/>
  <c r="D2011" i="1"/>
  <c r="BN2010" i="1"/>
  <c r="BP2010" i="1"/>
  <c r="BQ2010" i="1"/>
  <c r="BG2010" i="1"/>
  <c r="BH2010" i="1"/>
  <c r="BO2010" i="1"/>
  <c r="BI2010" i="1"/>
  <c r="BJ2010" i="1"/>
  <c r="U2010" i="1"/>
  <c r="BK2010" i="1"/>
  <c r="BL2010" i="1"/>
  <c r="BM2010" i="1"/>
  <c r="O2010" i="1"/>
  <c r="K2010" i="1"/>
  <c r="D2010" i="1"/>
  <c r="BN2009" i="1"/>
  <c r="BP2009" i="1"/>
  <c r="BQ2009" i="1"/>
  <c r="BG2009" i="1"/>
  <c r="BH2009" i="1"/>
  <c r="BO2009" i="1"/>
  <c r="BI2009" i="1"/>
  <c r="BJ2009" i="1"/>
  <c r="U2009" i="1"/>
  <c r="BK2009" i="1"/>
  <c r="BL2009" i="1"/>
  <c r="BM2009" i="1"/>
  <c r="O2009" i="1"/>
  <c r="K2009" i="1"/>
  <c r="D2009" i="1"/>
  <c r="BN2008" i="1"/>
  <c r="BP2008" i="1"/>
  <c r="BQ2008" i="1"/>
  <c r="BG2008" i="1"/>
  <c r="BH2008" i="1"/>
  <c r="BO2008" i="1"/>
  <c r="BI2008" i="1"/>
  <c r="BJ2008" i="1"/>
  <c r="U2008" i="1"/>
  <c r="BK2008" i="1"/>
  <c r="BL2008" i="1"/>
  <c r="BM2008" i="1"/>
  <c r="O2008" i="1"/>
  <c r="K2008" i="1"/>
  <c r="D2008" i="1"/>
  <c r="BN2007" i="1"/>
  <c r="BP2007" i="1"/>
  <c r="BQ2007" i="1"/>
  <c r="BG2007" i="1"/>
  <c r="BH2007" i="1"/>
  <c r="BO2007" i="1"/>
  <c r="BI2007" i="1"/>
  <c r="BJ2007" i="1"/>
  <c r="U2007" i="1"/>
  <c r="BK2007" i="1"/>
  <c r="BL2007" i="1"/>
  <c r="BM2007" i="1"/>
  <c r="O2007" i="1"/>
  <c r="K2007" i="1"/>
  <c r="D2007" i="1"/>
  <c r="BN2006" i="1"/>
  <c r="BP2006" i="1"/>
  <c r="BQ2006" i="1"/>
  <c r="BG2006" i="1"/>
  <c r="BH2006" i="1"/>
  <c r="BO2006" i="1"/>
  <c r="BI2006" i="1"/>
  <c r="BJ2006" i="1"/>
  <c r="U2006" i="1"/>
  <c r="BK2006" i="1"/>
  <c r="BL2006" i="1"/>
  <c r="BM2006" i="1"/>
  <c r="O2006" i="1"/>
  <c r="K2006" i="1"/>
  <c r="D2006" i="1"/>
  <c r="BN2005" i="1"/>
  <c r="BP2005" i="1"/>
  <c r="BQ2005" i="1"/>
  <c r="BG2005" i="1"/>
  <c r="BH2005" i="1"/>
  <c r="BO2005" i="1"/>
  <c r="BI2005" i="1"/>
  <c r="BJ2005" i="1"/>
  <c r="U2005" i="1"/>
  <c r="BK2005" i="1"/>
  <c r="BL2005" i="1"/>
  <c r="BM2005" i="1"/>
  <c r="O2005" i="1"/>
  <c r="K2005" i="1"/>
  <c r="D2005" i="1"/>
  <c r="BN2004" i="1"/>
  <c r="BP2004" i="1"/>
  <c r="BQ2004" i="1"/>
  <c r="BG2004" i="1"/>
  <c r="BH2004" i="1"/>
  <c r="BO2004" i="1"/>
  <c r="BI2004" i="1"/>
  <c r="BJ2004" i="1"/>
  <c r="U2004" i="1"/>
  <c r="BK2004" i="1"/>
  <c r="BL2004" i="1"/>
  <c r="BM2004" i="1"/>
  <c r="O2004" i="1"/>
  <c r="K2004" i="1"/>
  <c r="D2004" i="1"/>
  <c r="BN2003" i="1"/>
  <c r="BP2003" i="1"/>
  <c r="BQ2003" i="1"/>
  <c r="BG2003" i="1"/>
  <c r="BH2003" i="1"/>
  <c r="BO2003" i="1"/>
  <c r="BI2003" i="1"/>
  <c r="BJ2003" i="1"/>
  <c r="U2003" i="1"/>
  <c r="BK2003" i="1"/>
  <c r="BL2003" i="1"/>
  <c r="BM2003" i="1"/>
  <c r="O2003" i="1"/>
  <c r="K2003" i="1"/>
  <c r="D2003" i="1"/>
  <c r="BN2002" i="1"/>
  <c r="BP2002" i="1"/>
  <c r="BQ2002" i="1"/>
  <c r="BG2002" i="1"/>
  <c r="BH2002" i="1"/>
  <c r="BO2002" i="1"/>
  <c r="BI2002" i="1"/>
  <c r="BJ2002" i="1"/>
  <c r="U2002" i="1"/>
  <c r="BK2002" i="1"/>
  <c r="BL2002" i="1"/>
  <c r="BM2002" i="1"/>
  <c r="O2002" i="1"/>
  <c r="K2002" i="1"/>
  <c r="D2002" i="1"/>
  <c r="BN2001" i="1"/>
  <c r="BP2001" i="1"/>
  <c r="BQ2001" i="1"/>
  <c r="BG2001" i="1"/>
  <c r="BH2001" i="1"/>
  <c r="BO2001" i="1"/>
  <c r="BI2001" i="1"/>
  <c r="BJ2001" i="1"/>
  <c r="U2001" i="1"/>
  <c r="BK2001" i="1"/>
  <c r="BL2001" i="1"/>
  <c r="BM2001" i="1"/>
  <c r="O2001" i="1"/>
  <c r="K2001" i="1"/>
  <c r="D2001" i="1"/>
  <c r="BN2000" i="1"/>
  <c r="BP2000" i="1"/>
  <c r="BQ2000" i="1"/>
  <c r="BG2000" i="1"/>
  <c r="BH2000" i="1"/>
  <c r="BO2000" i="1"/>
  <c r="BI2000" i="1"/>
  <c r="BJ2000" i="1"/>
  <c r="U2000" i="1"/>
  <c r="BK2000" i="1"/>
  <c r="BL2000" i="1"/>
  <c r="BM2000" i="1"/>
  <c r="O2000" i="1"/>
  <c r="K2000" i="1"/>
  <c r="D2000" i="1"/>
  <c r="BN1999" i="1"/>
  <c r="BP1999" i="1"/>
  <c r="BQ1999" i="1"/>
  <c r="BG1999" i="1"/>
  <c r="BH1999" i="1"/>
  <c r="BO1999" i="1"/>
  <c r="BI1999" i="1"/>
  <c r="BJ1999" i="1"/>
  <c r="U1999" i="1"/>
  <c r="BK1999" i="1"/>
  <c r="BL1999" i="1"/>
  <c r="BM1999" i="1"/>
  <c r="O1999" i="1"/>
  <c r="K1999" i="1"/>
  <c r="D1999" i="1"/>
  <c r="BN1998" i="1"/>
  <c r="BP1998" i="1"/>
  <c r="BQ1998" i="1"/>
  <c r="BG1998" i="1"/>
  <c r="BH1998" i="1"/>
  <c r="BO1998" i="1"/>
  <c r="BI1998" i="1"/>
  <c r="BJ1998" i="1"/>
  <c r="U1998" i="1"/>
  <c r="BK1998" i="1"/>
  <c r="BL1998" i="1"/>
  <c r="BM1998" i="1"/>
  <c r="O1998" i="1"/>
  <c r="K1998" i="1"/>
  <c r="D1998" i="1"/>
  <c r="BN1997" i="1"/>
  <c r="BP1997" i="1"/>
  <c r="BQ1997" i="1"/>
  <c r="BG1997" i="1"/>
  <c r="BH1997" i="1"/>
  <c r="BO1997" i="1"/>
  <c r="BI1997" i="1"/>
  <c r="BJ1997" i="1"/>
  <c r="U1997" i="1"/>
  <c r="BK1997" i="1"/>
  <c r="BL1997" i="1"/>
  <c r="BM1997" i="1"/>
  <c r="O1997" i="1"/>
  <c r="K1997" i="1"/>
  <c r="D1997" i="1"/>
  <c r="BN1996" i="1"/>
  <c r="BP1996" i="1"/>
  <c r="BQ1996" i="1"/>
  <c r="BG1996" i="1"/>
  <c r="BH1996" i="1"/>
  <c r="BO1996" i="1"/>
  <c r="BI1996" i="1"/>
  <c r="BJ1996" i="1"/>
  <c r="U1996" i="1"/>
  <c r="BK1996" i="1"/>
  <c r="BL1996" i="1"/>
  <c r="BM1996" i="1"/>
  <c r="O1996" i="1"/>
  <c r="K1996" i="1"/>
  <c r="D1996" i="1"/>
  <c r="BN1995" i="1"/>
  <c r="BP1995" i="1"/>
  <c r="BQ1995" i="1"/>
  <c r="BG1995" i="1"/>
  <c r="BH1995" i="1"/>
  <c r="BO1995" i="1"/>
  <c r="BI1995" i="1"/>
  <c r="BJ1995" i="1"/>
  <c r="U1995" i="1"/>
  <c r="BK1995" i="1"/>
  <c r="BL1995" i="1"/>
  <c r="BM1995" i="1"/>
  <c r="O1995" i="1"/>
  <c r="K1995" i="1"/>
  <c r="D1995" i="1"/>
  <c r="BN1994" i="1"/>
  <c r="BP1994" i="1"/>
  <c r="BQ1994" i="1"/>
  <c r="BG1994" i="1"/>
  <c r="BH1994" i="1"/>
  <c r="BO1994" i="1"/>
  <c r="BI1994" i="1"/>
  <c r="BJ1994" i="1"/>
  <c r="U1994" i="1"/>
  <c r="BK1994" i="1"/>
  <c r="BL1994" i="1"/>
  <c r="BM1994" i="1"/>
  <c r="O1994" i="1"/>
  <c r="K1994" i="1"/>
  <c r="D1994" i="1"/>
  <c r="BN1993" i="1"/>
  <c r="BP1993" i="1"/>
  <c r="BQ1993" i="1"/>
  <c r="BG1993" i="1"/>
  <c r="BH1993" i="1"/>
  <c r="BO1993" i="1"/>
  <c r="BI1993" i="1"/>
  <c r="BJ1993" i="1"/>
  <c r="U1993" i="1"/>
  <c r="BK1993" i="1"/>
  <c r="BL1993" i="1"/>
  <c r="BM1993" i="1"/>
  <c r="O1993" i="1"/>
  <c r="K1993" i="1"/>
  <c r="D1993" i="1"/>
  <c r="BN1992" i="1"/>
  <c r="BP1992" i="1"/>
  <c r="BQ1992" i="1"/>
  <c r="BG1992" i="1"/>
  <c r="BH1992" i="1"/>
  <c r="BO1992" i="1"/>
  <c r="BI1992" i="1"/>
  <c r="BJ1992" i="1"/>
  <c r="U1992" i="1"/>
  <c r="BK1992" i="1"/>
  <c r="BL1992" i="1"/>
  <c r="BM1992" i="1"/>
  <c r="O1992" i="1"/>
  <c r="K1992" i="1"/>
  <c r="D1992" i="1"/>
  <c r="BN1991" i="1"/>
  <c r="BP1991" i="1"/>
  <c r="BQ1991" i="1"/>
  <c r="BG1991" i="1"/>
  <c r="BH1991" i="1"/>
  <c r="BO1991" i="1"/>
  <c r="BI1991" i="1"/>
  <c r="BJ1991" i="1"/>
  <c r="U1991" i="1"/>
  <c r="BK1991" i="1"/>
  <c r="BL1991" i="1"/>
  <c r="BM1991" i="1"/>
  <c r="O1991" i="1"/>
  <c r="K1991" i="1"/>
  <c r="D1991" i="1"/>
  <c r="BN1990" i="1"/>
  <c r="BP1990" i="1"/>
  <c r="BQ1990" i="1"/>
  <c r="BG1990" i="1"/>
  <c r="BH1990" i="1"/>
  <c r="BO1990" i="1"/>
  <c r="BI1990" i="1"/>
  <c r="BJ1990" i="1"/>
  <c r="U1990" i="1"/>
  <c r="BK1990" i="1"/>
  <c r="BL1990" i="1"/>
  <c r="BM1990" i="1"/>
  <c r="O1990" i="1"/>
  <c r="K1990" i="1"/>
  <c r="D1990" i="1"/>
  <c r="BN1989" i="1"/>
  <c r="BP1989" i="1"/>
  <c r="BQ1989" i="1"/>
  <c r="BG1989" i="1"/>
  <c r="BH1989" i="1"/>
  <c r="BO1989" i="1"/>
  <c r="BI1989" i="1"/>
  <c r="BJ1989" i="1"/>
  <c r="U1989" i="1"/>
  <c r="BK1989" i="1"/>
  <c r="BL1989" i="1"/>
  <c r="BM1989" i="1"/>
  <c r="O1989" i="1"/>
  <c r="K1989" i="1"/>
  <c r="D1989" i="1"/>
  <c r="BN1988" i="1"/>
  <c r="BP1988" i="1"/>
  <c r="BQ1988" i="1"/>
  <c r="BG1988" i="1"/>
  <c r="BH1988" i="1"/>
  <c r="BO1988" i="1"/>
  <c r="BI1988" i="1"/>
  <c r="BJ1988" i="1"/>
  <c r="U1988" i="1"/>
  <c r="BK1988" i="1"/>
  <c r="BL1988" i="1"/>
  <c r="BM1988" i="1"/>
  <c r="O1988" i="1"/>
  <c r="K1988" i="1"/>
  <c r="D1988" i="1"/>
  <c r="BN1987" i="1"/>
  <c r="BP1987" i="1"/>
  <c r="BQ1987" i="1"/>
  <c r="BG1987" i="1"/>
  <c r="BH1987" i="1"/>
  <c r="BO1987" i="1"/>
  <c r="BI1987" i="1"/>
  <c r="BJ1987" i="1"/>
  <c r="U1987" i="1"/>
  <c r="BK1987" i="1"/>
  <c r="BL1987" i="1"/>
  <c r="BM1987" i="1"/>
  <c r="O1987" i="1"/>
  <c r="K1987" i="1"/>
  <c r="D1987" i="1"/>
  <c r="BN1986" i="1"/>
  <c r="BP1986" i="1"/>
  <c r="BQ1986" i="1"/>
  <c r="BG1986" i="1"/>
  <c r="BH1986" i="1"/>
  <c r="BO1986" i="1"/>
  <c r="BI1986" i="1"/>
  <c r="BJ1986" i="1"/>
  <c r="U1986" i="1"/>
  <c r="BK1986" i="1"/>
  <c r="BL1986" i="1"/>
  <c r="BM1986" i="1"/>
  <c r="O1986" i="1"/>
  <c r="K1986" i="1"/>
  <c r="D1986" i="1"/>
  <c r="BN1985" i="1"/>
  <c r="BP1985" i="1"/>
  <c r="BQ1985" i="1"/>
  <c r="BG1985" i="1"/>
  <c r="BH1985" i="1"/>
  <c r="BO1985" i="1"/>
  <c r="BI1985" i="1"/>
  <c r="BJ1985" i="1"/>
  <c r="U1985" i="1"/>
  <c r="BK1985" i="1"/>
  <c r="BL1985" i="1"/>
  <c r="BM1985" i="1"/>
  <c r="O1985" i="1"/>
  <c r="K1985" i="1"/>
  <c r="D1985" i="1"/>
  <c r="BN1984" i="1"/>
  <c r="BP1984" i="1"/>
  <c r="BQ1984" i="1"/>
  <c r="BG1984" i="1"/>
  <c r="BH1984" i="1"/>
  <c r="BO1984" i="1"/>
  <c r="BI1984" i="1"/>
  <c r="BJ1984" i="1"/>
  <c r="U1984" i="1"/>
  <c r="BK1984" i="1"/>
  <c r="BL1984" i="1"/>
  <c r="BM1984" i="1"/>
  <c r="O1984" i="1"/>
  <c r="K1984" i="1"/>
  <c r="D1984" i="1"/>
  <c r="BN1983" i="1"/>
  <c r="BP1983" i="1"/>
  <c r="BQ1983" i="1"/>
  <c r="BG1983" i="1"/>
  <c r="BH1983" i="1"/>
  <c r="BO1983" i="1"/>
  <c r="BI1983" i="1"/>
  <c r="BJ1983" i="1"/>
  <c r="U1983" i="1"/>
  <c r="BK1983" i="1"/>
  <c r="BL1983" i="1"/>
  <c r="BM1983" i="1"/>
  <c r="O1983" i="1"/>
  <c r="K1983" i="1"/>
  <c r="D1983" i="1"/>
  <c r="BN1982" i="1"/>
  <c r="BP1982" i="1"/>
  <c r="BQ1982" i="1"/>
  <c r="BG1982" i="1"/>
  <c r="BH1982" i="1"/>
  <c r="BO1982" i="1"/>
  <c r="BI1982" i="1"/>
  <c r="BJ1982" i="1"/>
  <c r="U1982" i="1"/>
  <c r="BK1982" i="1"/>
  <c r="BL1982" i="1"/>
  <c r="BM1982" i="1"/>
  <c r="O1982" i="1"/>
  <c r="K1982" i="1"/>
  <c r="D1982" i="1"/>
  <c r="BN1981" i="1"/>
  <c r="BP1981" i="1"/>
  <c r="BQ1981" i="1"/>
  <c r="BG1981" i="1"/>
  <c r="BH1981" i="1"/>
  <c r="BO1981" i="1"/>
  <c r="BI1981" i="1"/>
  <c r="BJ1981" i="1"/>
  <c r="U1981" i="1"/>
  <c r="BK1981" i="1"/>
  <c r="BL1981" i="1"/>
  <c r="BM1981" i="1"/>
  <c r="O1981" i="1"/>
  <c r="K1981" i="1"/>
  <c r="D1981" i="1"/>
  <c r="BN1980" i="1"/>
  <c r="BP1980" i="1"/>
  <c r="BQ1980" i="1"/>
  <c r="BG1980" i="1"/>
  <c r="BH1980" i="1"/>
  <c r="BO1980" i="1"/>
  <c r="BI1980" i="1"/>
  <c r="BJ1980" i="1"/>
  <c r="U1980" i="1"/>
  <c r="BK1980" i="1"/>
  <c r="BL1980" i="1"/>
  <c r="BM1980" i="1"/>
  <c r="O1980" i="1"/>
  <c r="K1980" i="1"/>
  <c r="D1980" i="1"/>
  <c r="BN1979" i="1"/>
  <c r="BP1979" i="1"/>
  <c r="BQ1979" i="1"/>
  <c r="BG1979" i="1"/>
  <c r="BH1979" i="1"/>
  <c r="BO1979" i="1"/>
  <c r="BI1979" i="1"/>
  <c r="BJ1979" i="1"/>
  <c r="U1979" i="1"/>
  <c r="BK1979" i="1"/>
  <c r="BL1979" i="1"/>
  <c r="BM1979" i="1"/>
  <c r="O1979" i="1"/>
  <c r="K1979" i="1"/>
  <c r="D1979" i="1"/>
  <c r="BN1978" i="1"/>
  <c r="BP1978" i="1"/>
  <c r="BQ1978" i="1"/>
  <c r="BG1978" i="1"/>
  <c r="BH1978" i="1"/>
  <c r="BO1978" i="1"/>
  <c r="BI1978" i="1"/>
  <c r="BJ1978" i="1"/>
  <c r="U1978" i="1"/>
  <c r="BK1978" i="1"/>
  <c r="BL1978" i="1"/>
  <c r="BM1978" i="1"/>
  <c r="O1978" i="1"/>
  <c r="K1978" i="1"/>
  <c r="D1978" i="1"/>
  <c r="BN1977" i="1"/>
  <c r="BP1977" i="1"/>
  <c r="BQ1977" i="1"/>
  <c r="BG1977" i="1"/>
  <c r="BH1977" i="1"/>
  <c r="BO1977" i="1"/>
  <c r="BI1977" i="1"/>
  <c r="BJ1977" i="1"/>
  <c r="U1977" i="1"/>
  <c r="BK1977" i="1"/>
  <c r="BL1977" i="1"/>
  <c r="BM1977" i="1"/>
  <c r="O1977" i="1"/>
  <c r="K1977" i="1"/>
  <c r="D1977" i="1"/>
  <c r="BN1976" i="1"/>
  <c r="BP1976" i="1"/>
  <c r="BQ1976" i="1"/>
  <c r="BG1976" i="1"/>
  <c r="BH1976" i="1"/>
  <c r="BO1976" i="1"/>
  <c r="BI1976" i="1"/>
  <c r="BJ1976" i="1"/>
  <c r="U1976" i="1"/>
  <c r="BK1976" i="1"/>
  <c r="BL1976" i="1"/>
  <c r="BM1976" i="1"/>
  <c r="O1976" i="1"/>
  <c r="K1976" i="1"/>
  <c r="D1976" i="1"/>
  <c r="BN1975" i="1"/>
  <c r="BP1975" i="1"/>
  <c r="BQ1975" i="1"/>
  <c r="BG1975" i="1"/>
  <c r="BH1975" i="1"/>
  <c r="BO1975" i="1"/>
  <c r="BI1975" i="1"/>
  <c r="BJ1975" i="1"/>
  <c r="U1975" i="1"/>
  <c r="BK1975" i="1"/>
  <c r="BL1975" i="1"/>
  <c r="BM1975" i="1"/>
  <c r="O1975" i="1"/>
  <c r="K1975" i="1"/>
  <c r="D1975" i="1"/>
  <c r="BN1974" i="1"/>
  <c r="BP1974" i="1"/>
  <c r="BQ1974" i="1"/>
  <c r="BG1974" i="1"/>
  <c r="BH1974" i="1"/>
  <c r="BO1974" i="1"/>
  <c r="BI1974" i="1"/>
  <c r="BJ1974" i="1"/>
  <c r="U1974" i="1"/>
  <c r="BK1974" i="1"/>
  <c r="BL1974" i="1"/>
  <c r="BM1974" i="1"/>
  <c r="O1974" i="1"/>
  <c r="K1974" i="1"/>
  <c r="D1974" i="1"/>
  <c r="BN1973" i="1"/>
  <c r="BP1973" i="1"/>
  <c r="BQ1973" i="1"/>
  <c r="BG1973" i="1"/>
  <c r="BH1973" i="1"/>
  <c r="BO1973" i="1"/>
  <c r="BI1973" i="1"/>
  <c r="BJ1973" i="1"/>
  <c r="U1973" i="1"/>
  <c r="BK1973" i="1"/>
  <c r="BL1973" i="1"/>
  <c r="BM1973" i="1"/>
  <c r="O1973" i="1"/>
  <c r="K1973" i="1"/>
  <c r="D1973" i="1"/>
  <c r="BN1972" i="1"/>
  <c r="BP1972" i="1"/>
  <c r="BQ1972" i="1"/>
  <c r="BG1972" i="1"/>
  <c r="BH1972" i="1"/>
  <c r="BO1972" i="1"/>
  <c r="BI1972" i="1"/>
  <c r="BJ1972" i="1"/>
  <c r="U1972" i="1"/>
  <c r="BK1972" i="1"/>
  <c r="BL1972" i="1"/>
  <c r="BM1972" i="1"/>
  <c r="O1972" i="1"/>
  <c r="K1972" i="1"/>
  <c r="D1972" i="1"/>
  <c r="BN1971" i="1"/>
  <c r="BP1971" i="1"/>
  <c r="BQ1971" i="1"/>
  <c r="BG1971" i="1"/>
  <c r="BH1971" i="1"/>
  <c r="BO1971" i="1"/>
  <c r="BI1971" i="1"/>
  <c r="BJ1971" i="1"/>
  <c r="U1971" i="1"/>
  <c r="BK1971" i="1"/>
  <c r="BL1971" i="1"/>
  <c r="BM1971" i="1"/>
  <c r="O1971" i="1"/>
  <c r="K1971" i="1"/>
  <c r="D1971" i="1"/>
  <c r="BN1970" i="1"/>
  <c r="BP1970" i="1"/>
  <c r="BQ1970" i="1"/>
  <c r="BG1970" i="1"/>
  <c r="BH1970" i="1"/>
  <c r="BO1970" i="1"/>
  <c r="BI1970" i="1"/>
  <c r="BJ1970" i="1"/>
  <c r="U1970" i="1"/>
  <c r="BK1970" i="1"/>
  <c r="BL1970" i="1"/>
  <c r="BM1970" i="1"/>
  <c r="O1970" i="1"/>
  <c r="K1970" i="1"/>
  <c r="D1970" i="1"/>
  <c r="BN1969" i="1"/>
  <c r="BP1969" i="1"/>
  <c r="BQ1969" i="1"/>
  <c r="BG1969" i="1"/>
  <c r="BH1969" i="1"/>
  <c r="BO1969" i="1"/>
  <c r="BI1969" i="1"/>
  <c r="BJ1969" i="1"/>
  <c r="U1969" i="1"/>
  <c r="BK1969" i="1"/>
  <c r="BL1969" i="1"/>
  <c r="BM1969" i="1"/>
  <c r="O1969" i="1"/>
  <c r="K1969" i="1"/>
  <c r="D1969" i="1"/>
  <c r="BN1968" i="1"/>
  <c r="BP1968" i="1"/>
  <c r="BQ1968" i="1"/>
  <c r="BG1968" i="1"/>
  <c r="BH1968" i="1"/>
  <c r="BO1968" i="1"/>
  <c r="BI1968" i="1"/>
  <c r="BJ1968" i="1"/>
  <c r="U1968" i="1"/>
  <c r="BK1968" i="1"/>
  <c r="BL1968" i="1"/>
  <c r="BM1968" i="1"/>
  <c r="O1968" i="1"/>
  <c r="K1968" i="1"/>
  <c r="D1968" i="1"/>
  <c r="BN1967" i="1"/>
  <c r="BP1967" i="1"/>
  <c r="BQ1967" i="1"/>
  <c r="BG1967" i="1"/>
  <c r="BH1967" i="1"/>
  <c r="BO1967" i="1"/>
  <c r="BI1967" i="1"/>
  <c r="BJ1967" i="1"/>
  <c r="U1967" i="1"/>
  <c r="BK1967" i="1"/>
  <c r="BL1967" i="1"/>
  <c r="BM1967" i="1"/>
  <c r="O1967" i="1"/>
  <c r="K1967" i="1"/>
  <c r="D1967" i="1"/>
  <c r="BN1966" i="1"/>
  <c r="BP1966" i="1"/>
  <c r="BQ1966" i="1"/>
  <c r="BG1966" i="1"/>
  <c r="BH1966" i="1"/>
  <c r="BO1966" i="1"/>
  <c r="BI1966" i="1"/>
  <c r="BJ1966" i="1"/>
  <c r="U1966" i="1"/>
  <c r="BK1966" i="1"/>
  <c r="BL1966" i="1"/>
  <c r="BM1966" i="1"/>
  <c r="O1966" i="1"/>
  <c r="K1966" i="1"/>
  <c r="D1966" i="1"/>
  <c r="BN1965" i="1"/>
  <c r="BP1965" i="1"/>
  <c r="BQ1965" i="1"/>
  <c r="BG1965" i="1"/>
  <c r="BH1965" i="1"/>
  <c r="BO1965" i="1"/>
  <c r="BI1965" i="1"/>
  <c r="BJ1965" i="1"/>
  <c r="U1965" i="1"/>
  <c r="BK1965" i="1"/>
  <c r="BL1965" i="1"/>
  <c r="BM1965" i="1"/>
  <c r="O1965" i="1"/>
  <c r="K1965" i="1"/>
  <c r="D1965" i="1"/>
  <c r="BN1964" i="1"/>
  <c r="BP1964" i="1"/>
  <c r="BQ1964" i="1"/>
  <c r="BG1964" i="1"/>
  <c r="BH1964" i="1"/>
  <c r="BO1964" i="1"/>
  <c r="BI1964" i="1"/>
  <c r="BJ1964" i="1"/>
  <c r="U1964" i="1"/>
  <c r="BK1964" i="1"/>
  <c r="BL1964" i="1"/>
  <c r="BM1964" i="1"/>
  <c r="O1964" i="1"/>
  <c r="K1964" i="1"/>
  <c r="D1964" i="1"/>
  <c r="BN1963" i="1"/>
  <c r="BP1963" i="1"/>
  <c r="BQ1963" i="1"/>
  <c r="BG1963" i="1"/>
  <c r="BH1963" i="1"/>
  <c r="BO1963" i="1"/>
  <c r="BI1963" i="1"/>
  <c r="BJ1963" i="1"/>
  <c r="U1963" i="1"/>
  <c r="BK1963" i="1"/>
  <c r="BL1963" i="1"/>
  <c r="BM1963" i="1"/>
  <c r="O1963" i="1"/>
  <c r="K1963" i="1"/>
  <c r="D1963" i="1"/>
  <c r="BN1962" i="1"/>
  <c r="BP1962" i="1"/>
  <c r="BQ1962" i="1"/>
  <c r="BG1962" i="1"/>
  <c r="BH1962" i="1"/>
  <c r="BO1962" i="1"/>
  <c r="BI1962" i="1"/>
  <c r="BJ1962" i="1"/>
  <c r="U1962" i="1"/>
  <c r="BK1962" i="1"/>
  <c r="BL1962" i="1"/>
  <c r="BM1962" i="1"/>
  <c r="O1962" i="1"/>
  <c r="K1962" i="1"/>
  <c r="D1962" i="1"/>
  <c r="BN1961" i="1"/>
  <c r="BP1961" i="1"/>
  <c r="BQ1961" i="1"/>
  <c r="BG1961" i="1"/>
  <c r="BH1961" i="1"/>
  <c r="BO1961" i="1"/>
  <c r="BI1961" i="1"/>
  <c r="BJ1961" i="1"/>
  <c r="U1961" i="1"/>
  <c r="BK1961" i="1"/>
  <c r="BL1961" i="1"/>
  <c r="BM1961" i="1"/>
  <c r="O1961" i="1"/>
  <c r="K1961" i="1"/>
  <c r="D1961" i="1"/>
  <c r="BN1960" i="1"/>
  <c r="BP1960" i="1"/>
  <c r="BQ1960" i="1"/>
  <c r="BG1960" i="1"/>
  <c r="BH1960" i="1"/>
  <c r="BO1960" i="1"/>
  <c r="BI1960" i="1"/>
  <c r="BJ1960" i="1"/>
  <c r="U1960" i="1"/>
  <c r="BK1960" i="1"/>
  <c r="BL1960" i="1"/>
  <c r="BM1960" i="1"/>
  <c r="O1960" i="1"/>
  <c r="K1960" i="1"/>
  <c r="D1960" i="1"/>
  <c r="BN1959" i="1"/>
  <c r="BP1959" i="1"/>
  <c r="BQ1959" i="1"/>
  <c r="BG1959" i="1"/>
  <c r="BH1959" i="1"/>
  <c r="BO1959" i="1"/>
  <c r="BI1959" i="1"/>
  <c r="BJ1959" i="1"/>
  <c r="U1959" i="1"/>
  <c r="BK1959" i="1"/>
  <c r="BL1959" i="1"/>
  <c r="BM1959" i="1"/>
  <c r="O1959" i="1"/>
  <c r="K1959" i="1"/>
  <c r="D1959" i="1"/>
  <c r="BN1958" i="1"/>
  <c r="BP1958" i="1"/>
  <c r="BQ1958" i="1"/>
  <c r="BG1958" i="1"/>
  <c r="BH1958" i="1"/>
  <c r="BO1958" i="1"/>
  <c r="BI1958" i="1"/>
  <c r="BJ1958" i="1"/>
  <c r="U1958" i="1"/>
  <c r="BK1958" i="1"/>
  <c r="BL1958" i="1"/>
  <c r="BM1958" i="1"/>
  <c r="O1958" i="1"/>
  <c r="K1958" i="1"/>
  <c r="D1958" i="1"/>
  <c r="BN1957" i="1"/>
  <c r="BP1957" i="1"/>
  <c r="BQ1957" i="1"/>
  <c r="BG1957" i="1"/>
  <c r="BH1957" i="1"/>
  <c r="BO1957" i="1"/>
  <c r="BI1957" i="1"/>
  <c r="BJ1957" i="1"/>
  <c r="U1957" i="1"/>
  <c r="BK1957" i="1"/>
  <c r="BL1957" i="1"/>
  <c r="BM1957" i="1"/>
  <c r="O1957" i="1"/>
  <c r="K1957" i="1"/>
  <c r="D1957" i="1"/>
  <c r="BN1956" i="1"/>
  <c r="BP1956" i="1"/>
  <c r="BQ1956" i="1"/>
  <c r="BG1956" i="1"/>
  <c r="BH1956" i="1"/>
  <c r="BO1956" i="1"/>
  <c r="BI1956" i="1"/>
  <c r="BJ1956" i="1"/>
  <c r="U1956" i="1"/>
  <c r="BK1956" i="1"/>
  <c r="BL1956" i="1"/>
  <c r="BM1956" i="1"/>
  <c r="O1956" i="1"/>
  <c r="K1956" i="1"/>
  <c r="D1956" i="1"/>
  <c r="BN1955" i="1"/>
  <c r="BP1955" i="1"/>
  <c r="BQ1955" i="1"/>
  <c r="BG1955" i="1"/>
  <c r="BH1955" i="1"/>
  <c r="BO1955" i="1"/>
  <c r="BI1955" i="1"/>
  <c r="BJ1955" i="1"/>
  <c r="U1955" i="1"/>
  <c r="BK1955" i="1"/>
  <c r="BL1955" i="1"/>
  <c r="BM1955" i="1"/>
  <c r="O1955" i="1"/>
  <c r="K1955" i="1"/>
  <c r="D1955" i="1"/>
  <c r="BN1954" i="1"/>
  <c r="BP1954" i="1"/>
  <c r="BQ1954" i="1"/>
  <c r="BG1954" i="1"/>
  <c r="BH1954" i="1"/>
  <c r="BO1954" i="1"/>
  <c r="BI1954" i="1"/>
  <c r="BJ1954" i="1"/>
  <c r="U1954" i="1"/>
  <c r="BK1954" i="1"/>
  <c r="BL1954" i="1"/>
  <c r="BM1954" i="1"/>
  <c r="O1954" i="1"/>
  <c r="K1954" i="1"/>
  <c r="D1954" i="1"/>
  <c r="BN1953" i="1"/>
  <c r="BP1953" i="1"/>
  <c r="BQ1953" i="1"/>
  <c r="BG1953" i="1"/>
  <c r="BH1953" i="1"/>
  <c r="BO1953" i="1"/>
  <c r="BI1953" i="1"/>
  <c r="BJ1953" i="1"/>
  <c r="U1953" i="1"/>
  <c r="BK1953" i="1"/>
  <c r="BL1953" i="1"/>
  <c r="BM1953" i="1"/>
  <c r="O1953" i="1"/>
  <c r="K1953" i="1"/>
  <c r="D1953" i="1"/>
  <c r="BN1952" i="1"/>
  <c r="BP1952" i="1"/>
  <c r="BQ1952" i="1"/>
  <c r="BG1952" i="1"/>
  <c r="BH1952" i="1"/>
  <c r="BO1952" i="1"/>
  <c r="BI1952" i="1"/>
  <c r="BJ1952" i="1"/>
  <c r="U1952" i="1"/>
  <c r="BK1952" i="1"/>
  <c r="BL1952" i="1"/>
  <c r="BM1952" i="1"/>
  <c r="O1952" i="1"/>
  <c r="K1952" i="1"/>
  <c r="D1952" i="1"/>
  <c r="BN1951" i="1"/>
  <c r="BP1951" i="1"/>
  <c r="BQ1951" i="1"/>
  <c r="BG1951" i="1"/>
  <c r="BH1951" i="1"/>
  <c r="BO1951" i="1"/>
  <c r="BI1951" i="1"/>
  <c r="BJ1951" i="1"/>
  <c r="U1951" i="1"/>
  <c r="BK1951" i="1"/>
  <c r="BL1951" i="1"/>
  <c r="BM1951" i="1"/>
  <c r="O1951" i="1"/>
  <c r="K1951" i="1"/>
  <c r="D1951" i="1"/>
  <c r="BN1950" i="1"/>
  <c r="BP1950" i="1"/>
  <c r="BQ1950" i="1"/>
  <c r="BG1950" i="1"/>
  <c r="BH1950" i="1"/>
  <c r="BO1950" i="1"/>
  <c r="BI1950" i="1"/>
  <c r="BJ1950" i="1"/>
  <c r="U1950" i="1"/>
  <c r="BK1950" i="1"/>
  <c r="BL1950" i="1"/>
  <c r="BM1950" i="1"/>
  <c r="O1950" i="1"/>
  <c r="K1950" i="1"/>
  <c r="D1950" i="1"/>
  <c r="BN1949" i="1"/>
  <c r="BP1949" i="1"/>
  <c r="BQ1949" i="1"/>
  <c r="BG1949" i="1"/>
  <c r="BH1949" i="1"/>
  <c r="BO1949" i="1"/>
  <c r="BI1949" i="1"/>
  <c r="BJ1949" i="1"/>
  <c r="U1949" i="1"/>
  <c r="BK1949" i="1"/>
  <c r="BL1949" i="1"/>
  <c r="BM1949" i="1"/>
  <c r="O1949" i="1"/>
  <c r="K1949" i="1"/>
  <c r="D1949" i="1"/>
  <c r="BN1948" i="1"/>
  <c r="BP1948" i="1"/>
  <c r="BQ1948" i="1"/>
  <c r="BG1948" i="1"/>
  <c r="BH1948" i="1"/>
  <c r="BO1948" i="1"/>
  <c r="BI1948" i="1"/>
  <c r="BJ1948" i="1"/>
  <c r="U1948" i="1"/>
  <c r="BK1948" i="1"/>
  <c r="BL1948" i="1"/>
  <c r="BM1948" i="1"/>
  <c r="O1948" i="1"/>
  <c r="K1948" i="1"/>
  <c r="D1948" i="1"/>
  <c r="BN1947" i="1"/>
  <c r="BP1947" i="1"/>
  <c r="BQ1947" i="1"/>
  <c r="BG1947" i="1"/>
  <c r="BH1947" i="1"/>
  <c r="BO1947" i="1"/>
  <c r="BI1947" i="1"/>
  <c r="BJ1947" i="1"/>
  <c r="U1947" i="1"/>
  <c r="BK1947" i="1"/>
  <c r="BL1947" i="1"/>
  <c r="BM1947" i="1"/>
  <c r="O1947" i="1"/>
  <c r="K1947" i="1"/>
  <c r="D1947" i="1"/>
  <c r="BN1946" i="1"/>
  <c r="BP1946" i="1"/>
  <c r="BQ1946" i="1"/>
  <c r="BG1946" i="1"/>
  <c r="BH1946" i="1"/>
  <c r="BO1946" i="1"/>
  <c r="BI1946" i="1"/>
  <c r="BJ1946" i="1"/>
  <c r="U1946" i="1"/>
  <c r="BK1946" i="1"/>
  <c r="BL1946" i="1"/>
  <c r="BM1946" i="1"/>
  <c r="O1946" i="1"/>
  <c r="K1946" i="1"/>
  <c r="D1946" i="1"/>
  <c r="BN1945" i="1"/>
  <c r="BP1945" i="1"/>
  <c r="BQ1945" i="1"/>
  <c r="BG1945" i="1"/>
  <c r="BH1945" i="1"/>
  <c r="BO1945" i="1"/>
  <c r="BI1945" i="1"/>
  <c r="BJ1945" i="1"/>
  <c r="U1945" i="1"/>
  <c r="BK1945" i="1"/>
  <c r="BL1945" i="1"/>
  <c r="BM1945" i="1"/>
  <c r="O1945" i="1"/>
  <c r="K1945" i="1"/>
  <c r="D1945" i="1"/>
  <c r="BN1944" i="1"/>
  <c r="BP1944" i="1"/>
  <c r="BQ1944" i="1"/>
  <c r="BG1944" i="1"/>
  <c r="BH1944" i="1"/>
  <c r="BO1944" i="1"/>
  <c r="BI1944" i="1"/>
  <c r="BJ1944" i="1"/>
  <c r="U1944" i="1"/>
  <c r="BK1944" i="1"/>
  <c r="BL1944" i="1"/>
  <c r="BM1944" i="1"/>
  <c r="O1944" i="1"/>
  <c r="K1944" i="1"/>
  <c r="D1944" i="1"/>
  <c r="BN1943" i="1"/>
  <c r="BP1943" i="1"/>
  <c r="BQ1943" i="1"/>
  <c r="BG1943" i="1"/>
  <c r="BH1943" i="1"/>
  <c r="BO1943" i="1"/>
  <c r="BI1943" i="1"/>
  <c r="BJ1943" i="1"/>
  <c r="U1943" i="1"/>
  <c r="BK1943" i="1"/>
  <c r="BL1943" i="1"/>
  <c r="BM1943" i="1"/>
  <c r="O1943" i="1"/>
  <c r="K1943" i="1"/>
  <c r="D1943" i="1"/>
  <c r="BN1942" i="1"/>
  <c r="BP1942" i="1"/>
  <c r="BQ1942" i="1"/>
  <c r="BG1942" i="1"/>
  <c r="BH1942" i="1"/>
  <c r="BO1942" i="1"/>
  <c r="BI1942" i="1"/>
  <c r="BJ1942" i="1"/>
  <c r="U1942" i="1"/>
  <c r="BK1942" i="1"/>
  <c r="BL1942" i="1"/>
  <c r="BM1942" i="1"/>
  <c r="O1942" i="1"/>
  <c r="K1942" i="1"/>
  <c r="D1942" i="1"/>
  <c r="BN1941" i="1"/>
  <c r="BP1941" i="1"/>
  <c r="BQ1941" i="1"/>
  <c r="BG1941" i="1"/>
  <c r="BH1941" i="1"/>
  <c r="BO1941" i="1"/>
  <c r="BI1941" i="1"/>
  <c r="BJ1941" i="1"/>
  <c r="U1941" i="1"/>
  <c r="BK1941" i="1"/>
  <c r="BL1941" i="1"/>
  <c r="BM1941" i="1"/>
  <c r="O1941" i="1"/>
  <c r="K1941" i="1"/>
  <c r="D1941" i="1"/>
  <c r="BN1940" i="1"/>
  <c r="BP1940" i="1"/>
  <c r="BQ1940" i="1"/>
  <c r="BG1940" i="1"/>
  <c r="BH1940" i="1"/>
  <c r="BO1940" i="1"/>
  <c r="BI1940" i="1"/>
  <c r="BJ1940" i="1"/>
  <c r="U1940" i="1"/>
  <c r="BK1940" i="1"/>
  <c r="BL1940" i="1"/>
  <c r="BM1940" i="1"/>
  <c r="O1940" i="1"/>
  <c r="K1940" i="1"/>
  <c r="D1940" i="1"/>
  <c r="BN1939" i="1"/>
  <c r="BP1939" i="1"/>
  <c r="BQ1939" i="1"/>
  <c r="BG1939" i="1"/>
  <c r="BH1939" i="1"/>
  <c r="BO1939" i="1"/>
  <c r="BI1939" i="1"/>
  <c r="BJ1939" i="1"/>
  <c r="U1939" i="1"/>
  <c r="BK1939" i="1"/>
  <c r="BL1939" i="1"/>
  <c r="BM1939" i="1"/>
  <c r="O1939" i="1"/>
  <c r="K1939" i="1"/>
  <c r="D1939" i="1"/>
  <c r="BN1938" i="1"/>
  <c r="BP1938" i="1"/>
  <c r="BQ1938" i="1"/>
  <c r="BG1938" i="1"/>
  <c r="BH1938" i="1"/>
  <c r="BO1938" i="1"/>
  <c r="BI1938" i="1"/>
  <c r="BJ1938" i="1"/>
  <c r="U1938" i="1"/>
  <c r="BK1938" i="1"/>
  <c r="BL1938" i="1"/>
  <c r="BM1938" i="1"/>
  <c r="O1938" i="1"/>
  <c r="K1938" i="1"/>
  <c r="D1938" i="1"/>
  <c r="BN1937" i="1"/>
  <c r="BP1937" i="1"/>
  <c r="BQ1937" i="1"/>
  <c r="BG1937" i="1"/>
  <c r="BH1937" i="1"/>
  <c r="BO1937" i="1"/>
  <c r="BI1937" i="1"/>
  <c r="BJ1937" i="1"/>
  <c r="U1937" i="1"/>
  <c r="BK1937" i="1"/>
  <c r="BL1937" i="1"/>
  <c r="BM1937" i="1"/>
  <c r="O1937" i="1"/>
  <c r="K1937" i="1"/>
  <c r="D1937" i="1"/>
  <c r="BN1936" i="1"/>
  <c r="BP1936" i="1"/>
  <c r="BQ1936" i="1"/>
  <c r="BG1936" i="1"/>
  <c r="BH1936" i="1"/>
  <c r="BO1936" i="1"/>
  <c r="BI1936" i="1"/>
  <c r="BJ1936" i="1"/>
  <c r="U1936" i="1"/>
  <c r="BK1936" i="1"/>
  <c r="BL1936" i="1"/>
  <c r="BM1936" i="1"/>
  <c r="O1936" i="1"/>
  <c r="K1936" i="1"/>
  <c r="D1936" i="1"/>
  <c r="BN1935" i="1"/>
  <c r="BP1935" i="1"/>
  <c r="BQ1935" i="1"/>
  <c r="BG1935" i="1"/>
  <c r="BH1935" i="1"/>
  <c r="BO1935" i="1"/>
  <c r="BI1935" i="1"/>
  <c r="BJ1935" i="1"/>
  <c r="U1935" i="1"/>
  <c r="BK1935" i="1"/>
  <c r="BL1935" i="1"/>
  <c r="BM1935" i="1"/>
  <c r="O1935" i="1"/>
  <c r="K1935" i="1"/>
  <c r="D1935" i="1"/>
  <c r="BN1934" i="1"/>
  <c r="BP1934" i="1"/>
  <c r="BQ1934" i="1"/>
  <c r="BG1934" i="1"/>
  <c r="BH1934" i="1"/>
  <c r="BO1934" i="1"/>
  <c r="BI1934" i="1"/>
  <c r="BJ1934" i="1"/>
  <c r="U1934" i="1"/>
  <c r="BK1934" i="1"/>
  <c r="BL1934" i="1"/>
  <c r="BM1934" i="1"/>
  <c r="O1934" i="1"/>
  <c r="K1934" i="1"/>
  <c r="D1934" i="1"/>
  <c r="BN1933" i="1"/>
  <c r="BP1933" i="1"/>
  <c r="BQ1933" i="1"/>
  <c r="BG1933" i="1"/>
  <c r="BH1933" i="1"/>
  <c r="BO1933" i="1"/>
  <c r="BI1933" i="1"/>
  <c r="BJ1933" i="1"/>
  <c r="U1933" i="1"/>
  <c r="BK1933" i="1"/>
  <c r="BL1933" i="1"/>
  <c r="BM1933" i="1"/>
  <c r="O1933" i="1"/>
  <c r="K1933" i="1"/>
  <c r="D1933" i="1"/>
  <c r="BN1932" i="1"/>
  <c r="BP1932" i="1"/>
  <c r="BQ1932" i="1"/>
  <c r="BG1932" i="1"/>
  <c r="BH1932" i="1"/>
  <c r="BO1932" i="1"/>
  <c r="BI1932" i="1"/>
  <c r="BJ1932" i="1"/>
  <c r="U1932" i="1"/>
  <c r="BK1932" i="1"/>
  <c r="BL1932" i="1"/>
  <c r="BM1932" i="1"/>
  <c r="O1932" i="1"/>
  <c r="K1932" i="1"/>
  <c r="D1932" i="1"/>
  <c r="BN1931" i="1"/>
  <c r="BP1931" i="1"/>
  <c r="BQ1931" i="1"/>
  <c r="BG1931" i="1"/>
  <c r="BH1931" i="1"/>
  <c r="BO1931" i="1"/>
  <c r="BI1931" i="1"/>
  <c r="BJ1931" i="1"/>
  <c r="U1931" i="1"/>
  <c r="BK1931" i="1"/>
  <c r="BL1931" i="1"/>
  <c r="BM1931" i="1"/>
  <c r="O1931" i="1"/>
  <c r="K1931" i="1"/>
  <c r="D1931" i="1"/>
  <c r="BN1930" i="1"/>
  <c r="BP1930" i="1"/>
  <c r="BQ1930" i="1"/>
  <c r="BG1930" i="1"/>
  <c r="BH1930" i="1"/>
  <c r="BO1930" i="1"/>
  <c r="BI1930" i="1"/>
  <c r="BJ1930" i="1"/>
  <c r="U1930" i="1"/>
  <c r="BK1930" i="1"/>
  <c r="BL1930" i="1"/>
  <c r="BM1930" i="1"/>
  <c r="O1930" i="1"/>
  <c r="K1930" i="1"/>
  <c r="D1930" i="1"/>
  <c r="BN1929" i="1"/>
  <c r="BP1929" i="1"/>
  <c r="BQ1929" i="1"/>
  <c r="BG1929" i="1"/>
  <c r="BH1929" i="1"/>
  <c r="BO1929" i="1"/>
  <c r="BI1929" i="1"/>
  <c r="BJ1929" i="1"/>
  <c r="U1929" i="1"/>
  <c r="BK1929" i="1"/>
  <c r="BL1929" i="1"/>
  <c r="BM1929" i="1"/>
  <c r="O1929" i="1"/>
  <c r="K1929" i="1"/>
  <c r="D1929" i="1"/>
  <c r="BN1928" i="1"/>
  <c r="BP1928" i="1"/>
  <c r="BQ1928" i="1"/>
  <c r="BG1928" i="1"/>
  <c r="BH1928" i="1"/>
  <c r="BO1928" i="1"/>
  <c r="BI1928" i="1"/>
  <c r="BJ1928" i="1"/>
  <c r="U1928" i="1"/>
  <c r="BK1928" i="1"/>
  <c r="BL1928" i="1"/>
  <c r="BM1928" i="1"/>
  <c r="O1928" i="1"/>
  <c r="K1928" i="1"/>
  <c r="D1928" i="1"/>
  <c r="BN1927" i="1"/>
  <c r="BP1927" i="1"/>
  <c r="BQ1927" i="1"/>
  <c r="BG1927" i="1"/>
  <c r="BH1927" i="1"/>
  <c r="BO1927" i="1"/>
  <c r="BI1927" i="1"/>
  <c r="BJ1927" i="1"/>
  <c r="U1927" i="1"/>
  <c r="BK1927" i="1"/>
  <c r="BL1927" i="1"/>
  <c r="BM1927" i="1"/>
  <c r="O1927" i="1"/>
  <c r="K1927" i="1"/>
  <c r="D1927" i="1"/>
  <c r="BN1926" i="1"/>
  <c r="BP1926" i="1"/>
  <c r="BQ1926" i="1"/>
  <c r="BG1926" i="1"/>
  <c r="BH1926" i="1"/>
  <c r="BO1926" i="1"/>
  <c r="BI1926" i="1"/>
  <c r="BJ1926" i="1"/>
  <c r="U1926" i="1"/>
  <c r="BK1926" i="1"/>
  <c r="BL1926" i="1"/>
  <c r="BM1926" i="1"/>
  <c r="O1926" i="1"/>
  <c r="K1926" i="1"/>
  <c r="D1926" i="1"/>
  <c r="BN1925" i="1"/>
  <c r="BP1925" i="1"/>
  <c r="BQ1925" i="1"/>
  <c r="BG1925" i="1"/>
  <c r="BH1925" i="1"/>
  <c r="BO1925" i="1"/>
  <c r="BI1925" i="1"/>
  <c r="BJ1925" i="1"/>
  <c r="U1925" i="1"/>
  <c r="BK1925" i="1"/>
  <c r="BL1925" i="1"/>
  <c r="BM1925" i="1"/>
  <c r="O1925" i="1"/>
  <c r="K1925" i="1"/>
  <c r="D1925" i="1"/>
  <c r="BN1924" i="1"/>
  <c r="BP1924" i="1"/>
  <c r="BQ1924" i="1"/>
  <c r="BG1924" i="1"/>
  <c r="BH1924" i="1"/>
  <c r="BO1924" i="1"/>
  <c r="BI1924" i="1"/>
  <c r="BJ1924" i="1"/>
  <c r="U1924" i="1"/>
  <c r="BK1924" i="1"/>
  <c r="BL1924" i="1"/>
  <c r="BM1924" i="1"/>
  <c r="O1924" i="1"/>
  <c r="K1924" i="1"/>
  <c r="D1924" i="1"/>
  <c r="BN1923" i="1"/>
  <c r="BP1923" i="1"/>
  <c r="BQ1923" i="1"/>
  <c r="BG1923" i="1"/>
  <c r="BH1923" i="1"/>
  <c r="BO1923" i="1"/>
  <c r="BI1923" i="1"/>
  <c r="BJ1923" i="1"/>
  <c r="U1923" i="1"/>
  <c r="BK1923" i="1"/>
  <c r="BL1923" i="1"/>
  <c r="BM1923" i="1"/>
  <c r="O1923" i="1"/>
  <c r="K1923" i="1"/>
  <c r="D1923" i="1"/>
  <c r="BN1922" i="1"/>
  <c r="BP1922" i="1"/>
  <c r="BQ1922" i="1"/>
  <c r="BG1922" i="1"/>
  <c r="BH1922" i="1"/>
  <c r="BO1922" i="1"/>
  <c r="BI1922" i="1"/>
  <c r="BJ1922" i="1"/>
  <c r="U1922" i="1"/>
  <c r="BK1922" i="1"/>
  <c r="BL1922" i="1"/>
  <c r="BM1922" i="1"/>
  <c r="O1922" i="1"/>
  <c r="K1922" i="1"/>
  <c r="D1922" i="1"/>
  <c r="BN1921" i="1"/>
  <c r="BP1921" i="1"/>
  <c r="BQ1921" i="1"/>
  <c r="BG1921" i="1"/>
  <c r="BH1921" i="1"/>
  <c r="BO1921" i="1"/>
  <c r="BI1921" i="1"/>
  <c r="BJ1921" i="1"/>
  <c r="U1921" i="1"/>
  <c r="BK1921" i="1"/>
  <c r="BL1921" i="1"/>
  <c r="BM1921" i="1"/>
  <c r="O1921" i="1"/>
  <c r="K1921" i="1"/>
  <c r="D1921" i="1"/>
  <c r="BN1920" i="1"/>
  <c r="BP1920" i="1"/>
  <c r="BQ1920" i="1"/>
  <c r="BG1920" i="1"/>
  <c r="BH1920" i="1"/>
  <c r="BO1920" i="1"/>
  <c r="BI1920" i="1"/>
  <c r="BJ1920" i="1"/>
  <c r="U1920" i="1"/>
  <c r="BK1920" i="1"/>
  <c r="BL1920" i="1"/>
  <c r="BM1920" i="1"/>
  <c r="O1920" i="1"/>
  <c r="K1920" i="1"/>
  <c r="D1920" i="1"/>
  <c r="BN1919" i="1"/>
  <c r="BP1919" i="1"/>
  <c r="BQ1919" i="1"/>
  <c r="BG1919" i="1"/>
  <c r="BH1919" i="1"/>
  <c r="BO1919" i="1"/>
  <c r="BI1919" i="1"/>
  <c r="BJ1919" i="1"/>
  <c r="U1919" i="1"/>
  <c r="BK1919" i="1"/>
  <c r="BL1919" i="1"/>
  <c r="BM1919" i="1"/>
  <c r="O1919" i="1"/>
  <c r="K1919" i="1"/>
  <c r="D1919" i="1"/>
  <c r="BN1918" i="1"/>
  <c r="BP1918" i="1"/>
  <c r="BQ1918" i="1"/>
  <c r="BG1918" i="1"/>
  <c r="BH1918" i="1"/>
  <c r="BO1918" i="1"/>
  <c r="BI1918" i="1"/>
  <c r="BJ1918" i="1"/>
  <c r="U1918" i="1"/>
  <c r="BK1918" i="1"/>
  <c r="BL1918" i="1"/>
  <c r="BM1918" i="1"/>
  <c r="O1918" i="1"/>
  <c r="K1918" i="1"/>
  <c r="D1918" i="1"/>
  <c r="BN1917" i="1"/>
  <c r="BP1917" i="1"/>
  <c r="BQ1917" i="1"/>
  <c r="BG1917" i="1"/>
  <c r="BH1917" i="1"/>
  <c r="BO1917" i="1"/>
  <c r="BI1917" i="1"/>
  <c r="BJ1917" i="1"/>
  <c r="U1917" i="1"/>
  <c r="BK1917" i="1"/>
  <c r="BL1917" i="1"/>
  <c r="BM1917" i="1"/>
  <c r="O1917" i="1"/>
  <c r="K1917" i="1"/>
  <c r="D1917" i="1"/>
  <c r="BN1916" i="1"/>
  <c r="BP1916" i="1"/>
  <c r="BQ1916" i="1"/>
  <c r="BG1916" i="1"/>
  <c r="BH1916" i="1"/>
  <c r="BO1916" i="1"/>
  <c r="BI1916" i="1"/>
  <c r="BJ1916" i="1"/>
  <c r="U1916" i="1"/>
  <c r="BK1916" i="1"/>
  <c r="BL1916" i="1"/>
  <c r="BM1916" i="1"/>
  <c r="O1916" i="1"/>
  <c r="K1916" i="1"/>
  <c r="D1916" i="1"/>
  <c r="BN1915" i="1"/>
  <c r="BP1915" i="1"/>
  <c r="BQ1915" i="1"/>
  <c r="BG1915" i="1"/>
  <c r="BH1915" i="1"/>
  <c r="BO1915" i="1"/>
  <c r="BI1915" i="1"/>
  <c r="BJ1915" i="1"/>
  <c r="U1915" i="1"/>
  <c r="BK1915" i="1"/>
  <c r="BL1915" i="1"/>
  <c r="BM1915" i="1"/>
  <c r="O1915" i="1"/>
  <c r="K1915" i="1"/>
  <c r="D1915" i="1"/>
  <c r="BN1914" i="1"/>
  <c r="BP1914" i="1"/>
  <c r="BQ1914" i="1"/>
  <c r="BG1914" i="1"/>
  <c r="BH1914" i="1"/>
  <c r="BO1914" i="1"/>
  <c r="BI1914" i="1"/>
  <c r="BJ1914" i="1"/>
  <c r="U1914" i="1"/>
  <c r="BK1914" i="1"/>
  <c r="BL1914" i="1"/>
  <c r="BM1914" i="1"/>
  <c r="O1914" i="1"/>
  <c r="K1914" i="1"/>
  <c r="D1914" i="1"/>
  <c r="BN1913" i="1"/>
  <c r="BP1913" i="1"/>
  <c r="BQ1913" i="1"/>
  <c r="BG1913" i="1"/>
  <c r="BH1913" i="1"/>
  <c r="BO1913" i="1"/>
  <c r="BI1913" i="1"/>
  <c r="BJ1913" i="1"/>
  <c r="U1913" i="1"/>
  <c r="BK1913" i="1"/>
  <c r="BL1913" i="1"/>
  <c r="BM1913" i="1"/>
  <c r="O1913" i="1"/>
  <c r="K1913" i="1"/>
  <c r="D1913" i="1"/>
  <c r="BN1912" i="1"/>
  <c r="BP1912" i="1"/>
  <c r="BQ1912" i="1"/>
  <c r="BG1912" i="1"/>
  <c r="BH1912" i="1"/>
  <c r="BO1912" i="1"/>
  <c r="BI1912" i="1"/>
  <c r="BJ1912" i="1"/>
  <c r="U1912" i="1"/>
  <c r="BK1912" i="1"/>
  <c r="BL1912" i="1"/>
  <c r="BM1912" i="1"/>
  <c r="O1912" i="1"/>
  <c r="K1912" i="1"/>
  <c r="D1912" i="1"/>
  <c r="BN1911" i="1"/>
  <c r="BP1911" i="1"/>
  <c r="BQ1911" i="1"/>
  <c r="BG1911" i="1"/>
  <c r="BH1911" i="1"/>
  <c r="BO1911" i="1"/>
  <c r="BI1911" i="1"/>
  <c r="BJ1911" i="1"/>
  <c r="U1911" i="1"/>
  <c r="BK1911" i="1"/>
  <c r="BL1911" i="1"/>
  <c r="BM1911" i="1"/>
  <c r="O1911" i="1"/>
  <c r="K1911" i="1"/>
  <c r="D1911" i="1"/>
  <c r="BN1910" i="1"/>
  <c r="BP1910" i="1"/>
  <c r="BQ1910" i="1"/>
  <c r="BG1910" i="1"/>
  <c r="BH1910" i="1"/>
  <c r="BO1910" i="1"/>
  <c r="BI1910" i="1"/>
  <c r="BJ1910" i="1"/>
  <c r="U1910" i="1"/>
  <c r="BK1910" i="1"/>
  <c r="BL1910" i="1"/>
  <c r="BM1910" i="1"/>
  <c r="O1910" i="1"/>
  <c r="K1910" i="1"/>
  <c r="D1910" i="1"/>
  <c r="BN1909" i="1"/>
  <c r="BP1909" i="1"/>
  <c r="BQ1909" i="1"/>
  <c r="BG1909" i="1"/>
  <c r="BH1909" i="1"/>
  <c r="BO1909" i="1"/>
  <c r="BI1909" i="1"/>
  <c r="BJ1909" i="1"/>
  <c r="U1909" i="1"/>
  <c r="BK1909" i="1"/>
  <c r="BL1909" i="1"/>
  <c r="BM1909" i="1"/>
  <c r="O1909" i="1"/>
  <c r="K1909" i="1"/>
  <c r="D1909" i="1"/>
  <c r="BN1908" i="1"/>
  <c r="BP1908" i="1"/>
  <c r="BQ1908" i="1"/>
  <c r="BG1908" i="1"/>
  <c r="BH1908" i="1"/>
  <c r="BO1908" i="1"/>
  <c r="BI1908" i="1"/>
  <c r="BJ1908" i="1"/>
  <c r="U1908" i="1"/>
  <c r="BK1908" i="1"/>
  <c r="BL1908" i="1"/>
  <c r="BM1908" i="1"/>
  <c r="O1908" i="1"/>
  <c r="K1908" i="1"/>
  <c r="D1908" i="1"/>
  <c r="BN1907" i="1"/>
  <c r="BP1907" i="1"/>
  <c r="BQ1907" i="1"/>
  <c r="BG1907" i="1"/>
  <c r="BH1907" i="1"/>
  <c r="BO1907" i="1"/>
  <c r="BI1907" i="1"/>
  <c r="BJ1907" i="1"/>
  <c r="U1907" i="1"/>
  <c r="BK1907" i="1"/>
  <c r="BL1907" i="1"/>
  <c r="BM1907" i="1"/>
  <c r="O1907" i="1"/>
  <c r="K1907" i="1"/>
  <c r="D1907" i="1"/>
  <c r="BN1906" i="1"/>
  <c r="BP1906" i="1"/>
  <c r="BQ1906" i="1"/>
  <c r="BG1906" i="1"/>
  <c r="BH1906" i="1"/>
  <c r="BO1906" i="1"/>
  <c r="BI1906" i="1"/>
  <c r="BJ1906" i="1"/>
  <c r="U1906" i="1"/>
  <c r="BK1906" i="1"/>
  <c r="BL1906" i="1"/>
  <c r="BM1906" i="1"/>
  <c r="O1906" i="1"/>
  <c r="K1906" i="1"/>
  <c r="D1906" i="1"/>
  <c r="BN1905" i="1"/>
  <c r="BP1905" i="1"/>
  <c r="BQ1905" i="1"/>
  <c r="BG1905" i="1"/>
  <c r="BH1905" i="1"/>
  <c r="BO1905" i="1"/>
  <c r="BI1905" i="1"/>
  <c r="BJ1905" i="1"/>
  <c r="U1905" i="1"/>
  <c r="BK1905" i="1"/>
  <c r="BL1905" i="1"/>
  <c r="BM1905" i="1"/>
  <c r="O1905" i="1"/>
  <c r="K1905" i="1"/>
  <c r="D1905" i="1"/>
  <c r="BN1904" i="1"/>
  <c r="BP1904" i="1"/>
  <c r="BQ1904" i="1"/>
  <c r="BG1904" i="1"/>
  <c r="BH1904" i="1"/>
  <c r="BO1904" i="1"/>
  <c r="BI1904" i="1"/>
  <c r="BJ1904" i="1"/>
  <c r="U1904" i="1"/>
  <c r="BK1904" i="1"/>
  <c r="BL1904" i="1"/>
  <c r="BM1904" i="1"/>
  <c r="O1904" i="1"/>
  <c r="K1904" i="1"/>
  <c r="D1904" i="1"/>
  <c r="BN1903" i="1"/>
  <c r="BP1903" i="1"/>
  <c r="BQ1903" i="1"/>
  <c r="BG1903" i="1"/>
  <c r="BH1903" i="1"/>
  <c r="BO1903" i="1"/>
  <c r="BI1903" i="1"/>
  <c r="BJ1903" i="1"/>
  <c r="U1903" i="1"/>
  <c r="BK1903" i="1"/>
  <c r="BL1903" i="1"/>
  <c r="BM1903" i="1"/>
  <c r="O1903" i="1"/>
  <c r="K1903" i="1"/>
  <c r="D1903" i="1"/>
  <c r="BN1902" i="1"/>
  <c r="BP1902" i="1"/>
  <c r="BQ1902" i="1"/>
  <c r="BG1902" i="1"/>
  <c r="BH1902" i="1"/>
  <c r="BO1902" i="1"/>
  <c r="BI1902" i="1"/>
  <c r="BJ1902" i="1"/>
  <c r="U1902" i="1"/>
  <c r="BK1902" i="1"/>
  <c r="BL1902" i="1"/>
  <c r="BM1902" i="1"/>
  <c r="O1902" i="1"/>
  <c r="K1902" i="1"/>
  <c r="D1902" i="1"/>
  <c r="BN1901" i="1"/>
  <c r="BP1901" i="1"/>
  <c r="BQ1901" i="1"/>
  <c r="BG1901" i="1"/>
  <c r="BH1901" i="1"/>
  <c r="BO1901" i="1"/>
  <c r="BI1901" i="1"/>
  <c r="BJ1901" i="1"/>
  <c r="U1901" i="1"/>
  <c r="BK1901" i="1"/>
  <c r="BL1901" i="1"/>
  <c r="BM1901" i="1"/>
  <c r="O1901" i="1"/>
  <c r="K1901" i="1"/>
  <c r="D1901" i="1"/>
  <c r="BN1900" i="1"/>
  <c r="BP1900" i="1"/>
  <c r="BQ1900" i="1"/>
  <c r="BG1900" i="1"/>
  <c r="BH1900" i="1"/>
  <c r="BO1900" i="1"/>
  <c r="BI1900" i="1"/>
  <c r="BJ1900" i="1"/>
  <c r="U1900" i="1"/>
  <c r="BK1900" i="1"/>
  <c r="BL1900" i="1"/>
  <c r="BM1900" i="1"/>
  <c r="O1900" i="1"/>
  <c r="K1900" i="1"/>
  <c r="D1900" i="1"/>
  <c r="BN1899" i="1"/>
  <c r="BP1899" i="1"/>
  <c r="BQ1899" i="1"/>
  <c r="BG1899" i="1"/>
  <c r="BH1899" i="1"/>
  <c r="BO1899" i="1"/>
  <c r="BI1899" i="1"/>
  <c r="BJ1899" i="1"/>
  <c r="U1899" i="1"/>
  <c r="BK1899" i="1"/>
  <c r="BL1899" i="1"/>
  <c r="BM1899" i="1"/>
  <c r="O1899" i="1"/>
  <c r="K1899" i="1"/>
  <c r="D1899" i="1"/>
  <c r="BN1898" i="1"/>
  <c r="BP1898" i="1"/>
  <c r="BQ1898" i="1"/>
  <c r="BG1898" i="1"/>
  <c r="BH1898" i="1"/>
  <c r="BO1898" i="1"/>
  <c r="BI1898" i="1"/>
  <c r="BJ1898" i="1"/>
  <c r="U1898" i="1"/>
  <c r="BK1898" i="1"/>
  <c r="BL1898" i="1"/>
  <c r="BM1898" i="1"/>
  <c r="O1898" i="1"/>
  <c r="K1898" i="1"/>
  <c r="D1898" i="1"/>
  <c r="BN1897" i="1"/>
  <c r="BP1897" i="1"/>
  <c r="BQ1897" i="1"/>
  <c r="BG1897" i="1"/>
  <c r="BH1897" i="1"/>
  <c r="BO1897" i="1"/>
  <c r="BI1897" i="1"/>
  <c r="BJ1897" i="1"/>
  <c r="U1897" i="1"/>
  <c r="BK1897" i="1"/>
  <c r="BL1897" i="1"/>
  <c r="BM1897" i="1"/>
  <c r="O1897" i="1"/>
  <c r="K1897" i="1"/>
  <c r="D1897" i="1"/>
  <c r="BN1896" i="1"/>
  <c r="BP1896" i="1"/>
  <c r="BQ1896" i="1"/>
  <c r="BG1896" i="1"/>
  <c r="BH1896" i="1"/>
  <c r="BO1896" i="1"/>
  <c r="BI1896" i="1"/>
  <c r="BJ1896" i="1"/>
  <c r="U1896" i="1"/>
  <c r="BK1896" i="1"/>
  <c r="BL1896" i="1"/>
  <c r="BM1896" i="1"/>
  <c r="O1896" i="1"/>
  <c r="K1896" i="1"/>
  <c r="D1896" i="1"/>
  <c r="BN1895" i="1"/>
  <c r="BP1895" i="1"/>
  <c r="BQ1895" i="1"/>
  <c r="BG1895" i="1"/>
  <c r="BH1895" i="1"/>
  <c r="BO1895" i="1"/>
  <c r="BI1895" i="1"/>
  <c r="BJ1895" i="1"/>
  <c r="U1895" i="1"/>
  <c r="BK1895" i="1"/>
  <c r="BL1895" i="1"/>
  <c r="BM1895" i="1"/>
  <c r="O1895" i="1"/>
  <c r="K1895" i="1"/>
  <c r="D1895" i="1"/>
  <c r="BN1894" i="1"/>
  <c r="BP1894" i="1"/>
  <c r="BQ1894" i="1"/>
  <c r="BG1894" i="1"/>
  <c r="BH1894" i="1"/>
  <c r="BO1894" i="1"/>
  <c r="BI1894" i="1"/>
  <c r="BJ1894" i="1"/>
  <c r="U1894" i="1"/>
  <c r="BK1894" i="1"/>
  <c r="BL1894" i="1"/>
  <c r="BM1894" i="1"/>
  <c r="O1894" i="1"/>
  <c r="K1894" i="1"/>
  <c r="D1894" i="1"/>
  <c r="BN1893" i="1"/>
  <c r="BP1893" i="1"/>
  <c r="BQ1893" i="1"/>
  <c r="BG1893" i="1"/>
  <c r="BH1893" i="1"/>
  <c r="BO1893" i="1"/>
  <c r="BI1893" i="1"/>
  <c r="BJ1893" i="1"/>
  <c r="U1893" i="1"/>
  <c r="BK1893" i="1"/>
  <c r="BL1893" i="1"/>
  <c r="BM1893" i="1"/>
  <c r="O1893" i="1"/>
  <c r="K1893" i="1"/>
  <c r="D1893" i="1"/>
  <c r="BN1892" i="1"/>
  <c r="BP1892" i="1"/>
  <c r="BQ1892" i="1"/>
  <c r="BG1892" i="1"/>
  <c r="BH1892" i="1"/>
  <c r="BO1892" i="1"/>
  <c r="BI1892" i="1"/>
  <c r="BJ1892" i="1"/>
  <c r="U1892" i="1"/>
  <c r="BK1892" i="1"/>
  <c r="BL1892" i="1"/>
  <c r="BM1892" i="1"/>
  <c r="O1892" i="1"/>
  <c r="K1892" i="1"/>
  <c r="D1892" i="1"/>
  <c r="BN1891" i="1"/>
  <c r="BP1891" i="1"/>
  <c r="BQ1891" i="1"/>
  <c r="BG1891" i="1"/>
  <c r="BH1891" i="1"/>
  <c r="BO1891" i="1"/>
  <c r="BI1891" i="1"/>
  <c r="BJ1891" i="1"/>
  <c r="U1891" i="1"/>
  <c r="BK1891" i="1"/>
  <c r="BL1891" i="1"/>
  <c r="BM1891" i="1"/>
  <c r="O1891" i="1"/>
  <c r="K1891" i="1"/>
  <c r="D1891" i="1"/>
  <c r="BN1890" i="1"/>
  <c r="BP1890" i="1"/>
  <c r="BQ1890" i="1"/>
  <c r="BG1890" i="1"/>
  <c r="BH1890" i="1"/>
  <c r="BO1890" i="1"/>
  <c r="BI1890" i="1"/>
  <c r="BJ1890" i="1"/>
  <c r="U1890" i="1"/>
  <c r="BK1890" i="1"/>
  <c r="BL1890" i="1"/>
  <c r="BM1890" i="1"/>
  <c r="O1890" i="1"/>
  <c r="K1890" i="1"/>
  <c r="D1890" i="1"/>
  <c r="BN1889" i="1"/>
  <c r="BP1889" i="1"/>
  <c r="BQ1889" i="1"/>
  <c r="BG1889" i="1"/>
  <c r="BH1889" i="1"/>
  <c r="BO1889" i="1"/>
  <c r="BI1889" i="1"/>
  <c r="BJ1889" i="1"/>
  <c r="U1889" i="1"/>
  <c r="BK1889" i="1"/>
  <c r="BL1889" i="1"/>
  <c r="BM1889" i="1"/>
  <c r="O1889" i="1"/>
  <c r="K1889" i="1"/>
  <c r="D1889" i="1"/>
  <c r="BN1888" i="1"/>
  <c r="BP1888" i="1"/>
  <c r="BQ1888" i="1"/>
  <c r="BG1888" i="1"/>
  <c r="BH1888" i="1"/>
  <c r="BO1888" i="1"/>
  <c r="BI1888" i="1"/>
  <c r="BJ1888" i="1"/>
  <c r="U1888" i="1"/>
  <c r="BK1888" i="1"/>
  <c r="BL1888" i="1"/>
  <c r="BM1888" i="1"/>
  <c r="O1888" i="1"/>
  <c r="K1888" i="1"/>
  <c r="D1888" i="1"/>
  <c r="BN1887" i="1"/>
  <c r="BP1887" i="1"/>
  <c r="BQ1887" i="1"/>
  <c r="BG1887" i="1"/>
  <c r="BH1887" i="1"/>
  <c r="BO1887" i="1"/>
  <c r="BI1887" i="1"/>
  <c r="BJ1887" i="1"/>
  <c r="U1887" i="1"/>
  <c r="BK1887" i="1"/>
  <c r="BL1887" i="1"/>
  <c r="BM1887" i="1"/>
  <c r="O1887" i="1"/>
  <c r="K1887" i="1"/>
  <c r="D1887" i="1"/>
  <c r="BN1886" i="1"/>
  <c r="BP1886" i="1"/>
  <c r="BQ1886" i="1"/>
  <c r="BG1886" i="1"/>
  <c r="BH1886" i="1"/>
  <c r="BO1886" i="1"/>
  <c r="BI1886" i="1"/>
  <c r="BJ1886" i="1"/>
  <c r="U1886" i="1"/>
  <c r="BK1886" i="1"/>
  <c r="BL1886" i="1"/>
  <c r="BM1886" i="1"/>
  <c r="O1886" i="1"/>
  <c r="K1886" i="1"/>
  <c r="D1886" i="1"/>
  <c r="BN1885" i="1"/>
  <c r="BP1885" i="1"/>
  <c r="BQ1885" i="1"/>
  <c r="BG1885" i="1"/>
  <c r="BH1885" i="1"/>
  <c r="BO1885" i="1"/>
  <c r="BI1885" i="1"/>
  <c r="BJ1885" i="1"/>
  <c r="U1885" i="1"/>
  <c r="BK1885" i="1"/>
  <c r="BL1885" i="1"/>
  <c r="BM1885" i="1"/>
  <c r="O1885" i="1"/>
  <c r="K1885" i="1"/>
  <c r="D1885" i="1"/>
  <c r="BN1884" i="1"/>
  <c r="BP1884" i="1"/>
  <c r="BQ1884" i="1"/>
  <c r="BG1884" i="1"/>
  <c r="BH1884" i="1"/>
  <c r="BO1884" i="1"/>
  <c r="BI1884" i="1"/>
  <c r="BJ1884" i="1"/>
  <c r="U1884" i="1"/>
  <c r="BK1884" i="1"/>
  <c r="BL1884" i="1"/>
  <c r="BM1884" i="1"/>
  <c r="O1884" i="1"/>
  <c r="K1884" i="1"/>
  <c r="D1884" i="1"/>
  <c r="BN1883" i="1"/>
  <c r="BP1883" i="1"/>
  <c r="BQ1883" i="1"/>
  <c r="BG1883" i="1"/>
  <c r="BH1883" i="1"/>
  <c r="BO1883" i="1"/>
  <c r="BI1883" i="1"/>
  <c r="BJ1883" i="1"/>
  <c r="U1883" i="1"/>
  <c r="BK1883" i="1"/>
  <c r="BL1883" i="1"/>
  <c r="BM1883" i="1"/>
  <c r="O1883" i="1"/>
  <c r="K1883" i="1"/>
  <c r="D1883" i="1"/>
  <c r="BN1882" i="1"/>
  <c r="BP1882" i="1"/>
  <c r="BQ1882" i="1"/>
  <c r="BG1882" i="1"/>
  <c r="BH1882" i="1"/>
  <c r="BO1882" i="1"/>
  <c r="BI1882" i="1"/>
  <c r="BJ1882" i="1"/>
  <c r="U1882" i="1"/>
  <c r="BK1882" i="1"/>
  <c r="BL1882" i="1"/>
  <c r="BM1882" i="1"/>
  <c r="O1882" i="1"/>
  <c r="K1882" i="1"/>
  <c r="D1882" i="1"/>
  <c r="BN1881" i="1"/>
  <c r="BP1881" i="1"/>
  <c r="BQ1881" i="1"/>
  <c r="BG1881" i="1"/>
  <c r="BH1881" i="1"/>
  <c r="BO1881" i="1"/>
  <c r="BI1881" i="1"/>
  <c r="BJ1881" i="1"/>
  <c r="U1881" i="1"/>
  <c r="BK1881" i="1"/>
  <c r="BL1881" i="1"/>
  <c r="BM1881" i="1"/>
  <c r="O1881" i="1"/>
  <c r="K1881" i="1"/>
  <c r="D1881" i="1"/>
  <c r="BN1880" i="1"/>
  <c r="BP1880" i="1"/>
  <c r="BQ1880" i="1"/>
  <c r="BG1880" i="1"/>
  <c r="BH1880" i="1"/>
  <c r="BO1880" i="1"/>
  <c r="BI1880" i="1"/>
  <c r="BJ1880" i="1"/>
  <c r="U1880" i="1"/>
  <c r="BK1880" i="1"/>
  <c r="BL1880" i="1"/>
  <c r="BM1880" i="1"/>
  <c r="O1880" i="1"/>
  <c r="K1880" i="1"/>
  <c r="D1880" i="1"/>
  <c r="BN1879" i="1"/>
  <c r="BP1879" i="1"/>
  <c r="BQ1879" i="1"/>
  <c r="BG1879" i="1"/>
  <c r="BH1879" i="1"/>
  <c r="BO1879" i="1"/>
  <c r="BI1879" i="1"/>
  <c r="BJ1879" i="1"/>
  <c r="U1879" i="1"/>
  <c r="BK1879" i="1"/>
  <c r="BL1879" i="1"/>
  <c r="BM1879" i="1"/>
  <c r="O1879" i="1"/>
  <c r="K1879" i="1"/>
  <c r="D1879" i="1"/>
  <c r="BN1878" i="1"/>
  <c r="BP1878" i="1"/>
  <c r="BQ1878" i="1"/>
  <c r="BG1878" i="1"/>
  <c r="BH1878" i="1"/>
  <c r="BO1878" i="1"/>
  <c r="BI1878" i="1"/>
  <c r="BJ1878" i="1"/>
  <c r="U1878" i="1"/>
  <c r="BK1878" i="1"/>
  <c r="BL1878" i="1"/>
  <c r="BM1878" i="1"/>
  <c r="O1878" i="1"/>
  <c r="K1878" i="1"/>
  <c r="D1878" i="1"/>
  <c r="BN1877" i="1"/>
  <c r="BP1877" i="1"/>
  <c r="BQ1877" i="1"/>
  <c r="BG1877" i="1"/>
  <c r="BH1877" i="1"/>
  <c r="BO1877" i="1"/>
  <c r="BI1877" i="1"/>
  <c r="BJ1877" i="1"/>
  <c r="U1877" i="1"/>
  <c r="BK1877" i="1"/>
  <c r="BL1877" i="1"/>
  <c r="BM1877" i="1"/>
  <c r="O1877" i="1"/>
  <c r="K1877" i="1"/>
  <c r="D1877" i="1"/>
  <c r="BN1876" i="1"/>
  <c r="BP1876" i="1"/>
  <c r="BQ1876" i="1"/>
  <c r="BG1876" i="1"/>
  <c r="BH1876" i="1"/>
  <c r="BO1876" i="1"/>
  <c r="BI1876" i="1"/>
  <c r="BJ1876" i="1"/>
  <c r="U1876" i="1"/>
  <c r="BK1876" i="1"/>
  <c r="BL1876" i="1"/>
  <c r="BM1876" i="1"/>
  <c r="O1876" i="1"/>
  <c r="K1876" i="1"/>
  <c r="D1876" i="1"/>
  <c r="BN1875" i="1"/>
  <c r="BP1875" i="1"/>
  <c r="BQ1875" i="1"/>
  <c r="BG1875" i="1"/>
  <c r="BH1875" i="1"/>
  <c r="BO1875" i="1"/>
  <c r="BI1875" i="1"/>
  <c r="BJ1875" i="1"/>
  <c r="U1875" i="1"/>
  <c r="BK1875" i="1"/>
  <c r="BL1875" i="1"/>
  <c r="BM1875" i="1"/>
  <c r="O1875" i="1"/>
  <c r="K1875" i="1"/>
  <c r="D1875" i="1"/>
  <c r="BN1874" i="1"/>
  <c r="BP1874" i="1"/>
  <c r="BQ1874" i="1"/>
  <c r="BG1874" i="1"/>
  <c r="BH1874" i="1"/>
  <c r="BO1874" i="1"/>
  <c r="BI1874" i="1"/>
  <c r="BJ1874" i="1"/>
  <c r="U1874" i="1"/>
  <c r="BK1874" i="1"/>
  <c r="BL1874" i="1"/>
  <c r="BM1874" i="1"/>
  <c r="O1874" i="1"/>
  <c r="K1874" i="1"/>
  <c r="D1874" i="1"/>
  <c r="BN1873" i="1"/>
  <c r="BP1873" i="1"/>
  <c r="BQ1873" i="1"/>
  <c r="BG1873" i="1"/>
  <c r="BH1873" i="1"/>
  <c r="BO1873" i="1"/>
  <c r="BI1873" i="1"/>
  <c r="BJ1873" i="1"/>
  <c r="U1873" i="1"/>
  <c r="BK1873" i="1"/>
  <c r="BL1873" i="1"/>
  <c r="BM1873" i="1"/>
  <c r="O1873" i="1"/>
  <c r="K1873" i="1"/>
  <c r="D1873" i="1"/>
  <c r="BN1872" i="1"/>
  <c r="BP1872" i="1"/>
  <c r="BQ1872" i="1"/>
  <c r="BG1872" i="1"/>
  <c r="BH1872" i="1"/>
  <c r="BO1872" i="1"/>
  <c r="BI1872" i="1"/>
  <c r="BJ1872" i="1"/>
  <c r="U1872" i="1"/>
  <c r="BK1872" i="1"/>
  <c r="BL1872" i="1"/>
  <c r="BM1872" i="1"/>
  <c r="O1872" i="1"/>
  <c r="K1872" i="1"/>
  <c r="D1872" i="1"/>
  <c r="BN1871" i="1"/>
  <c r="BP1871" i="1"/>
  <c r="BQ1871" i="1"/>
  <c r="BG1871" i="1"/>
  <c r="BH1871" i="1"/>
  <c r="BO1871" i="1"/>
  <c r="BI1871" i="1"/>
  <c r="BJ1871" i="1"/>
  <c r="U1871" i="1"/>
  <c r="BK1871" i="1"/>
  <c r="BL1871" i="1"/>
  <c r="BM1871" i="1"/>
  <c r="O1871" i="1"/>
  <c r="K1871" i="1"/>
  <c r="D1871" i="1"/>
  <c r="BN1870" i="1"/>
  <c r="BP1870" i="1"/>
  <c r="BQ1870" i="1"/>
  <c r="BG1870" i="1"/>
  <c r="BH1870" i="1"/>
  <c r="BO1870" i="1"/>
  <c r="BI1870" i="1"/>
  <c r="BJ1870" i="1"/>
  <c r="U1870" i="1"/>
  <c r="BK1870" i="1"/>
  <c r="BL1870" i="1"/>
  <c r="BM1870" i="1"/>
  <c r="O1870" i="1"/>
  <c r="K1870" i="1"/>
  <c r="D1870" i="1"/>
  <c r="BN1869" i="1"/>
  <c r="BP1869" i="1"/>
  <c r="BQ1869" i="1"/>
  <c r="BG1869" i="1"/>
  <c r="BH1869" i="1"/>
  <c r="BO1869" i="1"/>
  <c r="BI1869" i="1"/>
  <c r="BJ1869" i="1"/>
  <c r="U1869" i="1"/>
  <c r="BK1869" i="1"/>
  <c r="BL1869" i="1"/>
  <c r="BM1869" i="1"/>
  <c r="O1869" i="1"/>
  <c r="K1869" i="1"/>
  <c r="D1869" i="1"/>
  <c r="BN1868" i="1"/>
  <c r="BP1868" i="1"/>
  <c r="BQ1868" i="1"/>
  <c r="BG1868" i="1"/>
  <c r="BH1868" i="1"/>
  <c r="BO1868" i="1"/>
  <c r="BI1868" i="1"/>
  <c r="BJ1868" i="1"/>
  <c r="U1868" i="1"/>
  <c r="BK1868" i="1"/>
  <c r="BL1868" i="1"/>
  <c r="BM1868" i="1"/>
  <c r="O1868" i="1"/>
  <c r="K1868" i="1"/>
  <c r="D1868" i="1"/>
  <c r="BN1867" i="1"/>
  <c r="BP1867" i="1"/>
  <c r="BQ1867" i="1"/>
  <c r="BG1867" i="1"/>
  <c r="BH1867" i="1"/>
  <c r="BO1867" i="1"/>
  <c r="BI1867" i="1"/>
  <c r="BJ1867" i="1"/>
  <c r="U1867" i="1"/>
  <c r="BK1867" i="1"/>
  <c r="BL1867" i="1"/>
  <c r="BM1867" i="1"/>
  <c r="O1867" i="1"/>
  <c r="K1867" i="1"/>
  <c r="D1867" i="1"/>
  <c r="BN1866" i="1"/>
  <c r="BP1866" i="1"/>
  <c r="BQ1866" i="1"/>
  <c r="BG1866" i="1"/>
  <c r="BH1866" i="1"/>
  <c r="BO1866" i="1"/>
  <c r="BI1866" i="1"/>
  <c r="BJ1866" i="1"/>
  <c r="U1866" i="1"/>
  <c r="BK1866" i="1"/>
  <c r="BL1866" i="1"/>
  <c r="BM1866" i="1"/>
  <c r="O1866" i="1"/>
  <c r="K1866" i="1"/>
  <c r="D1866" i="1"/>
  <c r="BN1865" i="1"/>
  <c r="BP1865" i="1"/>
  <c r="BQ1865" i="1"/>
  <c r="BG1865" i="1"/>
  <c r="BH1865" i="1"/>
  <c r="BO1865" i="1"/>
  <c r="BI1865" i="1"/>
  <c r="BJ1865" i="1"/>
  <c r="U1865" i="1"/>
  <c r="BK1865" i="1"/>
  <c r="BL1865" i="1"/>
  <c r="BM1865" i="1"/>
  <c r="O1865" i="1"/>
  <c r="K1865" i="1"/>
  <c r="D1865" i="1"/>
  <c r="BN1864" i="1"/>
  <c r="BP1864" i="1"/>
  <c r="BQ1864" i="1"/>
  <c r="BG1864" i="1"/>
  <c r="BH1864" i="1"/>
  <c r="BO1864" i="1"/>
  <c r="BI1864" i="1"/>
  <c r="BJ1864" i="1"/>
  <c r="U1864" i="1"/>
  <c r="BK1864" i="1"/>
  <c r="BL1864" i="1"/>
  <c r="BM1864" i="1"/>
  <c r="O1864" i="1"/>
  <c r="K1864" i="1"/>
  <c r="D1864" i="1"/>
  <c r="BN1863" i="1"/>
  <c r="BP1863" i="1"/>
  <c r="BQ1863" i="1"/>
  <c r="BG1863" i="1"/>
  <c r="BH1863" i="1"/>
  <c r="BO1863" i="1"/>
  <c r="BI1863" i="1"/>
  <c r="BJ1863" i="1"/>
  <c r="U1863" i="1"/>
  <c r="BK1863" i="1"/>
  <c r="BL1863" i="1"/>
  <c r="BM1863" i="1"/>
  <c r="O1863" i="1"/>
  <c r="K1863" i="1"/>
  <c r="D1863" i="1"/>
  <c r="BN1862" i="1"/>
  <c r="BP1862" i="1"/>
  <c r="BQ1862" i="1"/>
  <c r="BG1862" i="1"/>
  <c r="BH1862" i="1"/>
  <c r="BO1862" i="1"/>
  <c r="BI1862" i="1"/>
  <c r="BJ1862" i="1"/>
  <c r="U1862" i="1"/>
  <c r="BK1862" i="1"/>
  <c r="BL1862" i="1"/>
  <c r="BM1862" i="1"/>
  <c r="O1862" i="1"/>
  <c r="K1862" i="1"/>
  <c r="D1862" i="1"/>
  <c r="BN1861" i="1"/>
  <c r="BP1861" i="1"/>
  <c r="BQ1861" i="1"/>
  <c r="BG1861" i="1"/>
  <c r="BH1861" i="1"/>
  <c r="BO1861" i="1"/>
  <c r="BI1861" i="1"/>
  <c r="BJ1861" i="1"/>
  <c r="U1861" i="1"/>
  <c r="BK1861" i="1"/>
  <c r="BL1861" i="1"/>
  <c r="BM1861" i="1"/>
  <c r="O1861" i="1"/>
  <c r="K1861" i="1"/>
  <c r="D1861" i="1"/>
  <c r="BN1860" i="1"/>
  <c r="BP1860" i="1"/>
  <c r="BQ1860" i="1"/>
  <c r="BG1860" i="1"/>
  <c r="BH1860" i="1"/>
  <c r="BO1860" i="1"/>
  <c r="BI1860" i="1"/>
  <c r="BJ1860" i="1"/>
  <c r="U1860" i="1"/>
  <c r="BK1860" i="1"/>
  <c r="BL1860" i="1"/>
  <c r="BM1860" i="1"/>
  <c r="O1860" i="1"/>
  <c r="K1860" i="1"/>
  <c r="D1860" i="1"/>
  <c r="BN1859" i="1"/>
  <c r="BP1859" i="1"/>
  <c r="BQ1859" i="1"/>
  <c r="BG1859" i="1"/>
  <c r="BH1859" i="1"/>
  <c r="BO1859" i="1"/>
  <c r="BI1859" i="1"/>
  <c r="BJ1859" i="1"/>
  <c r="U1859" i="1"/>
  <c r="BK1859" i="1"/>
  <c r="BL1859" i="1"/>
  <c r="BM1859" i="1"/>
  <c r="O1859" i="1"/>
  <c r="K1859" i="1"/>
  <c r="D1859" i="1"/>
  <c r="BN1858" i="1"/>
  <c r="BP1858" i="1"/>
  <c r="BQ1858" i="1"/>
  <c r="BG1858" i="1"/>
  <c r="BH1858" i="1"/>
  <c r="BO1858" i="1"/>
  <c r="BI1858" i="1"/>
  <c r="BJ1858" i="1"/>
  <c r="U1858" i="1"/>
  <c r="BK1858" i="1"/>
  <c r="BL1858" i="1"/>
  <c r="BM1858" i="1"/>
  <c r="O1858" i="1"/>
  <c r="K1858" i="1"/>
  <c r="D1858" i="1"/>
  <c r="BN1857" i="1"/>
  <c r="BP1857" i="1"/>
  <c r="BQ1857" i="1"/>
  <c r="BG1857" i="1"/>
  <c r="BH1857" i="1"/>
  <c r="BO1857" i="1"/>
  <c r="BI1857" i="1"/>
  <c r="BJ1857" i="1"/>
  <c r="U1857" i="1"/>
  <c r="BK1857" i="1"/>
  <c r="BL1857" i="1"/>
  <c r="BM1857" i="1"/>
  <c r="O1857" i="1"/>
  <c r="K1857" i="1"/>
  <c r="D1857" i="1"/>
  <c r="BN1856" i="1"/>
  <c r="BP1856" i="1"/>
  <c r="BQ1856" i="1"/>
  <c r="BG1856" i="1"/>
  <c r="BH1856" i="1"/>
  <c r="BO1856" i="1"/>
  <c r="BI1856" i="1"/>
  <c r="BJ1856" i="1"/>
  <c r="U1856" i="1"/>
  <c r="BK1856" i="1"/>
  <c r="BL1856" i="1"/>
  <c r="BM1856" i="1"/>
  <c r="O1856" i="1"/>
  <c r="K1856" i="1"/>
  <c r="D1856" i="1"/>
  <c r="BN1855" i="1"/>
  <c r="BP1855" i="1"/>
  <c r="BQ1855" i="1"/>
  <c r="BG1855" i="1"/>
  <c r="BH1855" i="1"/>
  <c r="BO1855" i="1"/>
  <c r="BI1855" i="1"/>
  <c r="BJ1855" i="1"/>
  <c r="U1855" i="1"/>
  <c r="BK1855" i="1"/>
  <c r="BL1855" i="1"/>
  <c r="BM1855" i="1"/>
  <c r="O1855" i="1"/>
  <c r="K1855" i="1"/>
  <c r="D1855" i="1"/>
  <c r="BN1854" i="1"/>
  <c r="BP1854" i="1"/>
  <c r="BQ1854" i="1"/>
  <c r="BG1854" i="1"/>
  <c r="BH1854" i="1"/>
  <c r="BO1854" i="1"/>
  <c r="BI1854" i="1"/>
  <c r="BJ1854" i="1"/>
  <c r="U1854" i="1"/>
  <c r="BK1854" i="1"/>
  <c r="BL1854" i="1"/>
  <c r="BM1854" i="1"/>
  <c r="O1854" i="1"/>
  <c r="K1854" i="1"/>
  <c r="D1854" i="1"/>
  <c r="BN1853" i="1"/>
  <c r="BP1853" i="1"/>
  <c r="BQ1853" i="1"/>
  <c r="BG1853" i="1"/>
  <c r="BH1853" i="1"/>
  <c r="BO1853" i="1"/>
  <c r="BI1853" i="1"/>
  <c r="BJ1853" i="1"/>
  <c r="U1853" i="1"/>
  <c r="BK1853" i="1"/>
  <c r="BL1853" i="1"/>
  <c r="BM1853" i="1"/>
  <c r="O1853" i="1"/>
  <c r="K1853" i="1"/>
  <c r="D1853" i="1"/>
  <c r="BN1852" i="1"/>
  <c r="BP1852" i="1"/>
  <c r="BQ1852" i="1"/>
  <c r="BG1852" i="1"/>
  <c r="BH1852" i="1"/>
  <c r="BO1852" i="1"/>
  <c r="BI1852" i="1"/>
  <c r="BJ1852" i="1"/>
  <c r="U1852" i="1"/>
  <c r="BK1852" i="1"/>
  <c r="BL1852" i="1"/>
  <c r="BM1852" i="1"/>
  <c r="O1852" i="1"/>
  <c r="K1852" i="1"/>
  <c r="D1852" i="1"/>
  <c r="BN1851" i="1"/>
  <c r="BP1851" i="1"/>
  <c r="BQ1851" i="1"/>
  <c r="BG1851" i="1"/>
  <c r="BH1851" i="1"/>
  <c r="BO1851" i="1"/>
  <c r="BI1851" i="1"/>
  <c r="BJ1851" i="1"/>
  <c r="U1851" i="1"/>
  <c r="BK1851" i="1"/>
  <c r="BL1851" i="1"/>
  <c r="BM1851" i="1"/>
  <c r="O1851" i="1"/>
  <c r="K1851" i="1"/>
  <c r="D1851" i="1"/>
  <c r="BN1850" i="1"/>
  <c r="BP1850" i="1"/>
  <c r="BQ1850" i="1"/>
  <c r="BG1850" i="1"/>
  <c r="BH1850" i="1"/>
  <c r="BO1850" i="1"/>
  <c r="BI1850" i="1"/>
  <c r="BJ1850" i="1"/>
  <c r="U1850" i="1"/>
  <c r="BK1850" i="1"/>
  <c r="BL1850" i="1"/>
  <c r="BM1850" i="1"/>
  <c r="O1850" i="1"/>
  <c r="K1850" i="1"/>
  <c r="D1850" i="1"/>
  <c r="BN1849" i="1"/>
  <c r="BP1849" i="1"/>
  <c r="BQ1849" i="1"/>
  <c r="BG1849" i="1"/>
  <c r="BH1849" i="1"/>
  <c r="BO1849" i="1"/>
  <c r="BI1849" i="1"/>
  <c r="BJ1849" i="1"/>
  <c r="U1849" i="1"/>
  <c r="BK1849" i="1"/>
  <c r="BL1849" i="1"/>
  <c r="BM1849" i="1"/>
  <c r="O1849" i="1"/>
  <c r="K1849" i="1"/>
  <c r="D1849" i="1"/>
  <c r="BN1848" i="1"/>
  <c r="BP1848" i="1"/>
  <c r="BQ1848" i="1"/>
  <c r="BG1848" i="1"/>
  <c r="BH1848" i="1"/>
  <c r="BO1848" i="1"/>
  <c r="BI1848" i="1"/>
  <c r="BJ1848" i="1"/>
  <c r="U1848" i="1"/>
  <c r="BK1848" i="1"/>
  <c r="BL1848" i="1"/>
  <c r="BM1848" i="1"/>
  <c r="O1848" i="1"/>
  <c r="K1848" i="1"/>
  <c r="D1848" i="1"/>
  <c r="BN1847" i="1"/>
  <c r="BP1847" i="1"/>
  <c r="BQ1847" i="1"/>
  <c r="BG1847" i="1"/>
  <c r="BH1847" i="1"/>
  <c r="BO1847" i="1"/>
  <c r="BI1847" i="1"/>
  <c r="BJ1847" i="1"/>
  <c r="U1847" i="1"/>
  <c r="BK1847" i="1"/>
  <c r="BL1847" i="1"/>
  <c r="BM1847" i="1"/>
  <c r="O1847" i="1"/>
  <c r="K1847" i="1"/>
  <c r="D1847" i="1"/>
  <c r="BN1846" i="1"/>
  <c r="BP1846" i="1"/>
  <c r="BQ1846" i="1"/>
  <c r="BG1846" i="1"/>
  <c r="BH1846" i="1"/>
  <c r="BO1846" i="1"/>
  <c r="BI1846" i="1"/>
  <c r="BJ1846" i="1"/>
  <c r="U1846" i="1"/>
  <c r="BK1846" i="1"/>
  <c r="BL1846" i="1"/>
  <c r="BM1846" i="1"/>
  <c r="O1846" i="1"/>
  <c r="K1846" i="1"/>
  <c r="D1846" i="1"/>
  <c r="BN1845" i="1"/>
  <c r="BP1845" i="1"/>
  <c r="BQ1845" i="1"/>
  <c r="BG1845" i="1"/>
  <c r="BH1845" i="1"/>
  <c r="BO1845" i="1"/>
  <c r="BI1845" i="1"/>
  <c r="BJ1845" i="1"/>
  <c r="U1845" i="1"/>
  <c r="BK1845" i="1"/>
  <c r="BL1845" i="1"/>
  <c r="BM1845" i="1"/>
  <c r="O1845" i="1"/>
  <c r="K1845" i="1"/>
  <c r="D1845" i="1"/>
  <c r="BN1844" i="1"/>
  <c r="BP1844" i="1"/>
  <c r="BQ1844" i="1"/>
  <c r="BG1844" i="1"/>
  <c r="BH1844" i="1"/>
  <c r="BO1844" i="1"/>
  <c r="BI1844" i="1"/>
  <c r="BJ1844" i="1"/>
  <c r="U1844" i="1"/>
  <c r="BK1844" i="1"/>
  <c r="BL1844" i="1"/>
  <c r="BM1844" i="1"/>
  <c r="O1844" i="1"/>
  <c r="K1844" i="1"/>
  <c r="D1844" i="1"/>
  <c r="BN1843" i="1"/>
  <c r="BP1843" i="1"/>
  <c r="BQ1843" i="1"/>
  <c r="BG1843" i="1"/>
  <c r="BH1843" i="1"/>
  <c r="BO1843" i="1"/>
  <c r="BI1843" i="1"/>
  <c r="BJ1843" i="1"/>
  <c r="U1843" i="1"/>
  <c r="BK1843" i="1"/>
  <c r="BL1843" i="1"/>
  <c r="BM1843" i="1"/>
  <c r="O1843" i="1"/>
  <c r="K1843" i="1"/>
  <c r="D1843" i="1"/>
  <c r="BN1842" i="1"/>
  <c r="BP1842" i="1"/>
  <c r="BQ1842" i="1"/>
  <c r="BG1842" i="1"/>
  <c r="BH1842" i="1"/>
  <c r="BO1842" i="1"/>
  <c r="BI1842" i="1"/>
  <c r="BJ1842" i="1"/>
  <c r="U1842" i="1"/>
  <c r="BK1842" i="1"/>
  <c r="BL1842" i="1"/>
  <c r="BM1842" i="1"/>
  <c r="O1842" i="1"/>
  <c r="K1842" i="1"/>
  <c r="D1842" i="1"/>
  <c r="BN1841" i="1"/>
  <c r="BP1841" i="1"/>
  <c r="BQ1841" i="1"/>
  <c r="BG1841" i="1"/>
  <c r="BH1841" i="1"/>
  <c r="BO1841" i="1"/>
  <c r="BI1841" i="1"/>
  <c r="BJ1841" i="1"/>
  <c r="U1841" i="1"/>
  <c r="BK1841" i="1"/>
  <c r="BL1841" i="1"/>
  <c r="BM1841" i="1"/>
  <c r="O1841" i="1"/>
  <c r="K1841" i="1"/>
  <c r="D1841" i="1"/>
  <c r="BN1840" i="1"/>
  <c r="BP1840" i="1"/>
  <c r="BQ1840" i="1"/>
  <c r="BG1840" i="1"/>
  <c r="BH1840" i="1"/>
  <c r="BO1840" i="1"/>
  <c r="BI1840" i="1"/>
  <c r="BJ1840" i="1"/>
  <c r="U1840" i="1"/>
  <c r="BK1840" i="1"/>
  <c r="BL1840" i="1"/>
  <c r="BM1840" i="1"/>
  <c r="O1840" i="1"/>
  <c r="K1840" i="1"/>
  <c r="D1840" i="1"/>
  <c r="BN1839" i="1"/>
  <c r="BP1839" i="1"/>
  <c r="BQ1839" i="1"/>
  <c r="BG1839" i="1"/>
  <c r="BH1839" i="1"/>
  <c r="BO1839" i="1"/>
  <c r="BI1839" i="1"/>
  <c r="BJ1839" i="1"/>
  <c r="U1839" i="1"/>
  <c r="BK1839" i="1"/>
  <c r="BL1839" i="1"/>
  <c r="BM1839" i="1"/>
  <c r="O1839" i="1"/>
  <c r="K1839" i="1"/>
  <c r="D1839" i="1"/>
  <c r="BN1838" i="1"/>
  <c r="BP1838" i="1"/>
  <c r="BQ1838" i="1"/>
  <c r="BG1838" i="1"/>
  <c r="BH1838" i="1"/>
  <c r="BO1838" i="1"/>
  <c r="BI1838" i="1"/>
  <c r="BJ1838" i="1"/>
  <c r="U1838" i="1"/>
  <c r="BK1838" i="1"/>
  <c r="BL1838" i="1"/>
  <c r="BM1838" i="1"/>
  <c r="O1838" i="1"/>
  <c r="K1838" i="1"/>
  <c r="D1838" i="1"/>
  <c r="BN1837" i="1"/>
  <c r="BP1837" i="1"/>
  <c r="BQ1837" i="1"/>
  <c r="BG1837" i="1"/>
  <c r="BH1837" i="1"/>
  <c r="BO1837" i="1"/>
  <c r="BI1837" i="1"/>
  <c r="BJ1837" i="1"/>
  <c r="U1837" i="1"/>
  <c r="BK1837" i="1"/>
  <c r="BL1837" i="1"/>
  <c r="BM1837" i="1"/>
  <c r="O1837" i="1"/>
  <c r="K1837" i="1"/>
  <c r="D1837" i="1"/>
  <c r="BN1836" i="1"/>
  <c r="BP1836" i="1"/>
  <c r="BQ1836" i="1"/>
  <c r="BG1836" i="1"/>
  <c r="BH1836" i="1"/>
  <c r="BO1836" i="1"/>
  <c r="BI1836" i="1"/>
  <c r="BJ1836" i="1"/>
  <c r="U1836" i="1"/>
  <c r="BK1836" i="1"/>
  <c r="BL1836" i="1"/>
  <c r="BM1836" i="1"/>
  <c r="O1836" i="1"/>
  <c r="K1836" i="1"/>
  <c r="D1836" i="1"/>
  <c r="BN1835" i="1"/>
  <c r="BP1835" i="1"/>
  <c r="BQ1835" i="1"/>
  <c r="BG1835" i="1"/>
  <c r="BH1835" i="1"/>
  <c r="BO1835" i="1"/>
  <c r="BI1835" i="1"/>
  <c r="BJ1835" i="1"/>
  <c r="U1835" i="1"/>
  <c r="BK1835" i="1"/>
  <c r="BL1835" i="1"/>
  <c r="BM1835" i="1"/>
  <c r="O1835" i="1"/>
  <c r="K1835" i="1"/>
  <c r="D1835" i="1"/>
  <c r="BN1834" i="1"/>
  <c r="BP1834" i="1"/>
  <c r="BQ1834" i="1"/>
  <c r="BG1834" i="1"/>
  <c r="BH1834" i="1"/>
  <c r="BO1834" i="1"/>
  <c r="BI1834" i="1"/>
  <c r="BJ1834" i="1"/>
  <c r="U1834" i="1"/>
  <c r="BK1834" i="1"/>
  <c r="BL1834" i="1"/>
  <c r="BM1834" i="1"/>
  <c r="O1834" i="1"/>
  <c r="K1834" i="1"/>
  <c r="D1834" i="1"/>
  <c r="BN1833" i="1"/>
  <c r="BP1833" i="1"/>
  <c r="BQ1833" i="1"/>
  <c r="BG1833" i="1"/>
  <c r="BH1833" i="1"/>
  <c r="BO1833" i="1"/>
  <c r="BI1833" i="1"/>
  <c r="BJ1833" i="1"/>
  <c r="U1833" i="1"/>
  <c r="BK1833" i="1"/>
  <c r="BL1833" i="1"/>
  <c r="BM1833" i="1"/>
  <c r="O1833" i="1"/>
  <c r="K1833" i="1"/>
  <c r="D1833" i="1"/>
  <c r="BN1832" i="1"/>
  <c r="BP1832" i="1"/>
  <c r="BQ1832" i="1"/>
  <c r="BG1832" i="1"/>
  <c r="BH1832" i="1"/>
  <c r="BO1832" i="1"/>
  <c r="BI1832" i="1"/>
  <c r="BJ1832" i="1"/>
  <c r="U1832" i="1"/>
  <c r="BK1832" i="1"/>
  <c r="BL1832" i="1"/>
  <c r="BM1832" i="1"/>
  <c r="O1832" i="1"/>
  <c r="K1832" i="1"/>
  <c r="D1832" i="1"/>
  <c r="BN1831" i="1"/>
  <c r="BP1831" i="1"/>
  <c r="BQ1831" i="1"/>
  <c r="BG1831" i="1"/>
  <c r="BH1831" i="1"/>
  <c r="BO1831" i="1"/>
  <c r="BI1831" i="1"/>
  <c r="BJ1831" i="1"/>
  <c r="U1831" i="1"/>
  <c r="BK1831" i="1"/>
  <c r="BL1831" i="1"/>
  <c r="BM1831" i="1"/>
  <c r="O1831" i="1"/>
  <c r="K1831" i="1"/>
  <c r="D1831" i="1"/>
  <c r="BN1830" i="1"/>
  <c r="BP1830" i="1"/>
  <c r="BQ1830" i="1"/>
  <c r="BG1830" i="1"/>
  <c r="BH1830" i="1"/>
  <c r="BO1830" i="1"/>
  <c r="BI1830" i="1"/>
  <c r="BJ1830" i="1"/>
  <c r="U1830" i="1"/>
  <c r="BK1830" i="1"/>
  <c r="BL1830" i="1"/>
  <c r="BM1830" i="1"/>
  <c r="O1830" i="1"/>
  <c r="K1830" i="1"/>
  <c r="D1830" i="1"/>
  <c r="BN1829" i="1"/>
  <c r="BP1829" i="1"/>
  <c r="BQ1829" i="1"/>
  <c r="BG1829" i="1"/>
  <c r="BH1829" i="1"/>
  <c r="BO1829" i="1"/>
  <c r="BI1829" i="1"/>
  <c r="BJ1829" i="1"/>
  <c r="U1829" i="1"/>
  <c r="BK1829" i="1"/>
  <c r="BL1829" i="1"/>
  <c r="BM1829" i="1"/>
  <c r="O1829" i="1"/>
  <c r="K1829" i="1"/>
  <c r="D1829" i="1"/>
  <c r="BW1828" i="1"/>
  <c r="BN1828" i="1"/>
  <c r="BP1828" i="1"/>
  <c r="BQ1828" i="1"/>
  <c r="BG1828" i="1"/>
  <c r="BH1828" i="1"/>
  <c r="BO1828" i="1"/>
  <c r="BI1828" i="1"/>
  <c r="BJ1828" i="1"/>
  <c r="U1828" i="1"/>
  <c r="BK1828" i="1"/>
  <c r="BL1828" i="1"/>
  <c r="BM1828" i="1"/>
  <c r="O1828" i="1"/>
  <c r="K1828" i="1"/>
  <c r="D1828" i="1"/>
  <c r="BW1827" i="1"/>
  <c r="BN1827" i="1"/>
  <c r="BP1827" i="1"/>
  <c r="BQ1827" i="1"/>
  <c r="BG1827" i="1"/>
  <c r="BH1827" i="1"/>
  <c r="BO1827" i="1"/>
  <c r="BI1827" i="1"/>
  <c r="BJ1827" i="1"/>
  <c r="U1827" i="1"/>
  <c r="BK1827" i="1"/>
  <c r="BL1827" i="1"/>
  <c r="BM1827" i="1"/>
  <c r="O1827" i="1"/>
  <c r="K1827" i="1"/>
  <c r="D1827" i="1"/>
  <c r="BW1826" i="1"/>
  <c r="BN1826" i="1"/>
  <c r="BP1826" i="1"/>
  <c r="BQ1826" i="1"/>
  <c r="BG1826" i="1"/>
  <c r="BH1826" i="1"/>
  <c r="BO1826" i="1"/>
  <c r="BI1826" i="1"/>
  <c r="BJ1826" i="1"/>
  <c r="U1826" i="1"/>
  <c r="BK1826" i="1"/>
  <c r="BL1826" i="1"/>
  <c r="BM1826" i="1"/>
  <c r="O1826" i="1"/>
  <c r="K1826" i="1"/>
  <c r="D1826" i="1"/>
  <c r="BW1825" i="1"/>
  <c r="BN1825" i="1"/>
  <c r="BP1825" i="1"/>
  <c r="BQ1825" i="1"/>
  <c r="BG1825" i="1"/>
  <c r="BH1825" i="1"/>
  <c r="BO1825" i="1"/>
  <c r="BI1825" i="1"/>
  <c r="BJ1825" i="1"/>
  <c r="U1825" i="1"/>
  <c r="BK1825" i="1"/>
  <c r="BL1825" i="1"/>
  <c r="BM1825" i="1"/>
  <c r="O1825" i="1"/>
  <c r="K1825" i="1"/>
  <c r="D1825" i="1"/>
  <c r="BW1824" i="1"/>
  <c r="BN1824" i="1"/>
  <c r="BP1824" i="1"/>
  <c r="BQ1824" i="1"/>
  <c r="BG1824" i="1"/>
  <c r="BH1824" i="1"/>
  <c r="BO1824" i="1"/>
  <c r="BI1824" i="1"/>
  <c r="BJ1824" i="1"/>
  <c r="U1824" i="1"/>
  <c r="BK1824" i="1"/>
  <c r="BL1824" i="1"/>
  <c r="BM1824" i="1"/>
  <c r="O1824" i="1"/>
  <c r="K1824" i="1"/>
  <c r="D1824" i="1"/>
  <c r="BW1823" i="1"/>
  <c r="BN1823" i="1"/>
  <c r="BP1823" i="1"/>
  <c r="BQ1823" i="1"/>
  <c r="BG1823" i="1"/>
  <c r="BH1823" i="1"/>
  <c r="BO1823" i="1"/>
  <c r="BI1823" i="1"/>
  <c r="BJ1823" i="1"/>
  <c r="U1823" i="1"/>
  <c r="BK1823" i="1"/>
  <c r="BL1823" i="1"/>
  <c r="BM1823" i="1"/>
  <c r="O1823" i="1"/>
  <c r="K1823" i="1"/>
  <c r="D1823" i="1"/>
  <c r="BW1822" i="1"/>
  <c r="BN1822" i="1"/>
  <c r="BP1822" i="1"/>
  <c r="BQ1822" i="1"/>
  <c r="BG1822" i="1"/>
  <c r="BH1822" i="1"/>
  <c r="BO1822" i="1"/>
  <c r="BI1822" i="1"/>
  <c r="BJ1822" i="1"/>
  <c r="U1822" i="1"/>
  <c r="BK1822" i="1"/>
  <c r="BL1822" i="1"/>
  <c r="BM1822" i="1"/>
  <c r="O1822" i="1"/>
  <c r="K1822" i="1"/>
  <c r="D1822" i="1"/>
  <c r="BW1821" i="1"/>
  <c r="BN1821" i="1"/>
  <c r="BP1821" i="1"/>
  <c r="BQ1821" i="1"/>
  <c r="BG1821" i="1"/>
  <c r="BH1821" i="1"/>
  <c r="BO1821" i="1"/>
  <c r="BI1821" i="1"/>
  <c r="BJ1821" i="1"/>
  <c r="U1821" i="1"/>
  <c r="BK1821" i="1"/>
  <c r="BL1821" i="1"/>
  <c r="BM1821" i="1"/>
  <c r="O1821" i="1"/>
  <c r="K1821" i="1"/>
  <c r="D1821" i="1"/>
  <c r="BW1820" i="1"/>
  <c r="BN1820" i="1"/>
  <c r="BP1820" i="1"/>
  <c r="BQ1820" i="1"/>
  <c r="BG1820" i="1"/>
  <c r="BH1820" i="1"/>
  <c r="BO1820" i="1"/>
  <c r="BI1820" i="1"/>
  <c r="BJ1820" i="1"/>
  <c r="U1820" i="1"/>
  <c r="BK1820" i="1"/>
  <c r="BL1820" i="1"/>
  <c r="BM1820" i="1"/>
  <c r="O1820" i="1"/>
  <c r="K1820" i="1"/>
  <c r="D1820" i="1"/>
  <c r="BW1819" i="1"/>
  <c r="BN1819" i="1"/>
  <c r="BP1819" i="1"/>
  <c r="BQ1819" i="1"/>
  <c r="BG1819" i="1"/>
  <c r="BH1819" i="1"/>
  <c r="BO1819" i="1"/>
  <c r="BI1819" i="1"/>
  <c r="BJ1819" i="1"/>
  <c r="U1819" i="1"/>
  <c r="BK1819" i="1"/>
  <c r="BL1819" i="1"/>
  <c r="BM1819" i="1"/>
  <c r="O1819" i="1"/>
  <c r="K1819" i="1"/>
  <c r="D1819" i="1"/>
  <c r="BW1818" i="1"/>
  <c r="BN1818" i="1"/>
  <c r="BP1818" i="1"/>
  <c r="BQ1818" i="1"/>
  <c r="BG1818" i="1"/>
  <c r="BH1818" i="1"/>
  <c r="BO1818" i="1"/>
  <c r="BI1818" i="1"/>
  <c r="BJ1818" i="1"/>
  <c r="U1818" i="1"/>
  <c r="BK1818" i="1"/>
  <c r="BL1818" i="1"/>
  <c r="BM1818" i="1"/>
  <c r="O1818" i="1"/>
  <c r="K1818" i="1"/>
  <c r="D1818" i="1"/>
  <c r="BW1817" i="1"/>
  <c r="BN1817" i="1"/>
  <c r="BP1817" i="1"/>
  <c r="BQ1817" i="1"/>
  <c r="BG1817" i="1"/>
  <c r="BH1817" i="1"/>
  <c r="BO1817" i="1"/>
  <c r="BI1817" i="1"/>
  <c r="BJ1817" i="1"/>
  <c r="U1817" i="1"/>
  <c r="BK1817" i="1"/>
  <c r="BL1817" i="1"/>
  <c r="BM1817" i="1"/>
  <c r="O1817" i="1"/>
  <c r="K1817" i="1"/>
  <c r="D1817" i="1"/>
  <c r="BW1816" i="1"/>
  <c r="BN1816" i="1"/>
  <c r="BP1816" i="1"/>
  <c r="BQ1816" i="1"/>
  <c r="BG1816" i="1"/>
  <c r="BH1816" i="1"/>
  <c r="BO1816" i="1"/>
  <c r="BI1816" i="1"/>
  <c r="BJ1816" i="1"/>
  <c r="U1816" i="1"/>
  <c r="BK1816" i="1"/>
  <c r="BL1816" i="1"/>
  <c r="BM1816" i="1"/>
  <c r="O1816" i="1"/>
  <c r="K1816" i="1"/>
  <c r="D1816" i="1"/>
  <c r="BW1815" i="1"/>
  <c r="BN1815" i="1"/>
  <c r="BP1815" i="1"/>
  <c r="BQ1815" i="1"/>
  <c r="BG1815" i="1"/>
  <c r="BH1815" i="1"/>
  <c r="BO1815" i="1"/>
  <c r="BI1815" i="1"/>
  <c r="BJ1815" i="1"/>
  <c r="U1815" i="1"/>
  <c r="BK1815" i="1"/>
  <c r="BL1815" i="1"/>
  <c r="BM1815" i="1"/>
  <c r="O1815" i="1"/>
  <c r="K1815" i="1"/>
  <c r="D1815" i="1"/>
  <c r="BW1814" i="1"/>
  <c r="BN1814" i="1"/>
  <c r="BP1814" i="1"/>
  <c r="BQ1814" i="1"/>
  <c r="BG1814" i="1"/>
  <c r="BH1814" i="1"/>
  <c r="BO1814" i="1"/>
  <c r="BI1814" i="1"/>
  <c r="BJ1814" i="1"/>
  <c r="U1814" i="1"/>
  <c r="BK1814" i="1"/>
  <c r="BL1814" i="1"/>
  <c r="BM1814" i="1"/>
  <c r="O1814" i="1"/>
  <c r="K1814" i="1"/>
  <c r="D1814" i="1"/>
  <c r="BW1813" i="1"/>
  <c r="BN1813" i="1"/>
  <c r="BP1813" i="1"/>
  <c r="BQ1813" i="1"/>
  <c r="BG1813" i="1"/>
  <c r="BH1813" i="1"/>
  <c r="BO1813" i="1"/>
  <c r="BI1813" i="1"/>
  <c r="BJ1813" i="1"/>
  <c r="U1813" i="1"/>
  <c r="BK1813" i="1"/>
  <c r="BL1813" i="1"/>
  <c r="BM1813" i="1"/>
  <c r="O1813" i="1"/>
  <c r="K1813" i="1"/>
  <c r="D1813" i="1"/>
  <c r="BW1812" i="1"/>
  <c r="BN1812" i="1"/>
  <c r="BP1812" i="1"/>
  <c r="BQ1812" i="1"/>
  <c r="BG1812" i="1"/>
  <c r="BH1812" i="1"/>
  <c r="BO1812" i="1"/>
  <c r="BI1812" i="1"/>
  <c r="BJ1812" i="1"/>
  <c r="U1812" i="1"/>
  <c r="BK1812" i="1"/>
  <c r="BL1812" i="1"/>
  <c r="BM1812" i="1"/>
  <c r="O1812" i="1"/>
  <c r="K1812" i="1"/>
  <c r="D1812" i="1"/>
  <c r="BW1811" i="1"/>
  <c r="BN1811" i="1"/>
  <c r="BP1811" i="1"/>
  <c r="BQ1811" i="1"/>
  <c r="BG1811" i="1"/>
  <c r="BH1811" i="1"/>
  <c r="BO1811" i="1"/>
  <c r="BI1811" i="1"/>
  <c r="BJ1811" i="1"/>
  <c r="U1811" i="1"/>
  <c r="BK1811" i="1"/>
  <c r="BL1811" i="1"/>
  <c r="BM1811" i="1"/>
  <c r="O1811" i="1"/>
  <c r="K1811" i="1"/>
  <c r="D1811" i="1"/>
  <c r="BW1810" i="1"/>
  <c r="BN1810" i="1"/>
  <c r="BP1810" i="1"/>
  <c r="BQ1810" i="1"/>
  <c r="BG1810" i="1"/>
  <c r="BH1810" i="1"/>
  <c r="BO1810" i="1"/>
  <c r="BI1810" i="1"/>
  <c r="BJ1810" i="1"/>
  <c r="U1810" i="1"/>
  <c r="BK1810" i="1"/>
  <c r="BL1810" i="1"/>
  <c r="BM1810" i="1"/>
  <c r="O1810" i="1"/>
  <c r="K1810" i="1"/>
  <c r="D1810" i="1"/>
  <c r="BW1809" i="1"/>
  <c r="BN1809" i="1"/>
  <c r="BP1809" i="1"/>
  <c r="BQ1809" i="1"/>
  <c r="BG1809" i="1"/>
  <c r="BH1809" i="1"/>
  <c r="BO1809" i="1"/>
  <c r="BI1809" i="1"/>
  <c r="BJ1809" i="1"/>
  <c r="U1809" i="1"/>
  <c r="BK1809" i="1"/>
  <c r="BL1809" i="1"/>
  <c r="BM1809" i="1"/>
  <c r="O1809" i="1"/>
  <c r="K1809" i="1"/>
  <c r="D1809" i="1"/>
  <c r="BW1808" i="1"/>
  <c r="BN1808" i="1"/>
  <c r="BP1808" i="1"/>
  <c r="BQ1808" i="1"/>
  <c r="BG1808" i="1"/>
  <c r="BH1808" i="1"/>
  <c r="BO1808" i="1"/>
  <c r="BI1808" i="1"/>
  <c r="BJ1808" i="1"/>
  <c r="U1808" i="1"/>
  <c r="BK1808" i="1"/>
  <c r="BL1808" i="1"/>
  <c r="BM1808" i="1"/>
  <c r="O1808" i="1"/>
  <c r="K1808" i="1"/>
  <c r="D1808" i="1"/>
  <c r="BW1807" i="1"/>
  <c r="BN1807" i="1"/>
  <c r="BP1807" i="1"/>
  <c r="BQ1807" i="1"/>
  <c r="BG1807" i="1"/>
  <c r="BH1807" i="1"/>
  <c r="BO1807" i="1"/>
  <c r="BI1807" i="1"/>
  <c r="BJ1807" i="1"/>
  <c r="U1807" i="1"/>
  <c r="BK1807" i="1"/>
  <c r="BL1807" i="1"/>
  <c r="BM1807" i="1"/>
  <c r="O1807" i="1"/>
  <c r="K1807" i="1"/>
  <c r="D1807" i="1"/>
  <c r="BW1806" i="1"/>
  <c r="BN1806" i="1"/>
  <c r="BP1806" i="1"/>
  <c r="BQ1806" i="1"/>
  <c r="BG1806" i="1"/>
  <c r="BH1806" i="1"/>
  <c r="BO1806" i="1"/>
  <c r="BI1806" i="1"/>
  <c r="BJ1806" i="1"/>
  <c r="U1806" i="1"/>
  <c r="BK1806" i="1"/>
  <c r="BL1806" i="1"/>
  <c r="BM1806" i="1"/>
  <c r="O1806" i="1"/>
  <c r="K1806" i="1"/>
  <c r="D1806" i="1"/>
  <c r="BW1805" i="1"/>
  <c r="BN1805" i="1"/>
  <c r="BP1805" i="1"/>
  <c r="BQ1805" i="1"/>
  <c r="BG1805" i="1"/>
  <c r="BH1805" i="1"/>
  <c r="BO1805" i="1"/>
  <c r="BI1805" i="1"/>
  <c r="BJ1805" i="1"/>
  <c r="U1805" i="1"/>
  <c r="BK1805" i="1"/>
  <c r="BL1805" i="1"/>
  <c r="BM1805" i="1"/>
  <c r="O1805" i="1"/>
  <c r="K1805" i="1"/>
  <c r="D1805" i="1"/>
  <c r="BW1804" i="1"/>
  <c r="BN1804" i="1"/>
  <c r="BP1804" i="1"/>
  <c r="BQ1804" i="1"/>
  <c r="BG1804" i="1"/>
  <c r="BH1804" i="1"/>
  <c r="BO1804" i="1"/>
  <c r="BI1804" i="1"/>
  <c r="BJ1804" i="1"/>
  <c r="U1804" i="1"/>
  <c r="BK1804" i="1"/>
  <c r="BL1804" i="1"/>
  <c r="BM1804" i="1"/>
  <c r="O1804" i="1"/>
  <c r="K1804" i="1"/>
  <c r="D1804" i="1"/>
  <c r="BW1803" i="1"/>
  <c r="BN1803" i="1"/>
  <c r="BP1803" i="1"/>
  <c r="BQ1803" i="1"/>
  <c r="BG1803" i="1"/>
  <c r="BH1803" i="1"/>
  <c r="BO1803" i="1"/>
  <c r="BI1803" i="1"/>
  <c r="BJ1803" i="1"/>
  <c r="U1803" i="1"/>
  <c r="BK1803" i="1"/>
  <c r="BL1803" i="1"/>
  <c r="BM1803" i="1"/>
  <c r="O1803" i="1"/>
  <c r="K1803" i="1"/>
  <c r="D1803" i="1"/>
  <c r="BW1802" i="1"/>
  <c r="BN1802" i="1"/>
  <c r="BP1802" i="1"/>
  <c r="BQ1802" i="1"/>
  <c r="BG1802" i="1"/>
  <c r="BH1802" i="1"/>
  <c r="BO1802" i="1"/>
  <c r="BI1802" i="1"/>
  <c r="BJ1802" i="1"/>
  <c r="U1802" i="1"/>
  <c r="BK1802" i="1"/>
  <c r="BL1802" i="1"/>
  <c r="BM1802" i="1"/>
  <c r="O1802" i="1"/>
  <c r="K1802" i="1"/>
  <c r="D1802" i="1"/>
  <c r="BW1801" i="1"/>
  <c r="BN1801" i="1"/>
  <c r="BP1801" i="1"/>
  <c r="BQ1801" i="1"/>
  <c r="BG1801" i="1"/>
  <c r="BH1801" i="1"/>
  <c r="BO1801" i="1"/>
  <c r="BI1801" i="1"/>
  <c r="BJ1801" i="1"/>
  <c r="U1801" i="1"/>
  <c r="BK1801" i="1"/>
  <c r="BL1801" i="1"/>
  <c r="BM1801" i="1"/>
  <c r="O1801" i="1"/>
  <c r="K1801" i="1"/>
  <c r="D1801" i="1"/>
  <c r="BW1800" i="1"/>
  <c r="BN1800" i="1"/>
  <c r="BP1800" i="1"/>
  <c r="BQ1800" i="1"/>
  <c r="BG1800" i="1"/>
  <c r="BH1800" i="1"/>
  <c r="BO1800" i="1"/>
  <c r="BI1800" i="1"/>
  <c r="BJ1800" i="1"/>
  <c r="U1800" i="1"/>
  <c r="BK1800" i="1"/>
  <c r="BL1800" i="1"/>
  <c r="BM1800" i="1"/>
  <c r="O1800" i="1"/>
  <c r="K1800" i="1"/>
  <c r="D1800" i="1"/>
  <c r="BW1799" i="1"/>
  <c r="BN1799" i="1"/>
  <c r="BP1799" i="1"/>
  <c r="BQ1799" i="1"/>
  <c r="BG1799" i="1"/>
  <c r="BH1799" i="1"/>
  <c r="BO1799" i="1"/>
  <c r="BI1799" i="1"/>
  <c r="BJ1799" i="1"/>
  <c r="U1799" i="1"/>
  <c r="BK1799" i="1"/>
  <c r="BL1799" i="1"/>
  <c r="BM1799" i="1"/>
  <c r="O1799" i="1"/>
  <c r="K1799" i="1"/>
  <c r="D1799" i="1"/>
  <c r="BW1798" i="1"/>
  <c r="BN1798" i="1"/>
  <c r="BP1798" i="1"/>
  <c r="BQ1798" i="1"/>
  <c r="BG1798" i="1"/>
  <c r="BH1798" i="1"/>
  <c r="BO1798" i="1"/>
  <c r="BI1798" i="1"/>
  <c r="BJ1798" i="1"/>
  <c r="U1798" i="1"/>
  <c r="BK1798" i="1"/>
  <c r="BL1798" i="1"/>
  <c r="BM1798" i="1"/>
  <c r="O1798" i="1"/>
  <c r="K1798" i="1"/>
  <c r="D1798" i="1"/>
  <c r="BW1797" i="1"/>
  <c r="BN1797" i="1"/>
  <c r="BP1797" i="1"/>
  <c r="BQ1797" i="1"/>
  <c r="BG1797" i="1"/>
  <c r="BH1797" i="1"/>
  <c r="BO1797" i="1"/>
  <c r="BI1797" i="1"/>
  <c r="BJ1797" i="1"/>
  <c r="U1797" i="1"/>
  <c r="BK1797" i="1"/>
  <c r="BL1797" i="1"/>
  <c r="BM1797" i="1"/>
  <c r="O1797" i="1"/>
  <c r="K1797" i="1"/>
  <c r="D1797" i="1"/>
  <c r="BW1796" i="1"/>
  <c r="BN1796" i="1"/>
  <c r="BP1796" i="1"/>
  <c r="BQ1796" i="1"/>
  <c r="BG1796" i="1"/>
  <c r="BH1796" i="1"/>
  <c r="BO1796" i="1"/>
  <c r="BI1796" i="1"/>
  <c r="BJ1796" i="1"/>
  <c r="U1796" i="1"/>
  <c r="BK1796" i="1"/>
  <c r="BL1796" i="1"/>
  <c r="BM1796" i="1"/>
  <c r="O1796" i="1"/>
  <c r="K1796" i="1"/>
  <c r="D1796" i="1"/>
  <c r="BW1795" i="1"/>
  <c r="BN1795" i="1"/>
  <c r="BP1795" i="1"/>
  <c r="BQ1795" i="1"/>
  <c r="BG1795" i="1"/>
  <c r="BH1795" i="1"/>
  <c r="BO1795" i="1"/>
  <c r="BI1795" i="1"/>
  <c r="BJ1795" i="1"/>
  <c r="U1795" i="1"/>
  <c r="BK1795" i="1"/>
  <c r="BL1795" i="1"/>
  <c r="BM1795" i="1"/>
  <c r="O1795" i="1"/>
  <c r="K1795" i="1"/>
  <c r="D1795" i="1"/>
  <c r="BW1794" i="1"/>
  <c r="BN1794" i="1"/>
  <c r="BP1794" i="1"/>
  <c r="BQ1794" i="1"/>
  <c r="BG1794" i="1"/>
  <c r="BH1794" i="1"/>
  <c r="BO1794" i="1"/>
  <c r="BI1794" i="1"/>
  <c r="BJ1794" i="1"/>
  <c r="U1794" i="1"/>
  <c r="BK1794" i="1"/>
  <c r="BL1794" i="1"/>
  <c r="BM1794" i="1"/>
  <c r="O1794" i="1"/>
  <c r="K1794" i="1"/>
  <c r="D1794" i="1"/>
  <c r="BW1793" i="1"/>
  <c r="BN1793" i="1"/>
  <c r="BP1793" i="1"/>
  <c r="BQ1793" i="1"/>
  <c r="BG1793" i="1"/>
  <c r="BH1793" i="1"/>
  <c r="BO1793" i="1"/>
  <c r="BI1793" i="1"/>
  <c r="BJ1793" i="1"/>
  <c r="U1793" i="1"/>
  <c r="BK1793" i="1"/>
  <c r="BL1793" i="1"/>
  <c r="BM1793" i="1"/>
  <c r="O1793" i="1"/>
  <c r="K1793" i="1"/>
  <c r="D1793" i="1"/>
  <c r="BW1792" i="1"/>
  <c r="BN1792" i="1"/>
  <c r="BP1792" i="1"/>
  <c r="BQ1792" i="1"/>
  <c r="BG1792" i="1"/>
  <c r="BH1792" i="1"/>
  <c r="BO1792" i="1"/>
  <c r="BI1792" i="1"/>
  <c r="BJ1792" i="1"/>
  <c r="U1792" i="1"/>
  <c r="BK1792" i="1"/>
  <c r="BL1792" i="1"/>
  <c r="BM1792" i="1"/>
  <c r="O1792" i="1"/>
  <c r="K1792" i="1"/>
  <c r="D1792" i="1"/>
  <c r="BW1791" i="1"/>
  <c r="BN1791" i="1"/>
  <c r="BP1791" i="1"/>
  <c r="BQ1791" i="1"/>
  <c r="BG1791" i="1"/>
  <c r="BH1791" i="1"/>
  <c r="BO1791" i="1"/>
  <c r="BI1791" i="1"/>
  <c r="BJ1791" i="1"/>
  <c r="U1791" i="1"/>
  <c r="BK1791" i="1"/>
  <c r="BL1791" i="1"/>
  <c r="BM1791" i="1"/>
  <c r="O1791" i="1"/>
  <c r="K1791" i="1"/>
  <c r="D1791" i="1"/>
  <c r="BW1790" i="1"/>
  <c r="BN1790" i="1"/>
  <c r="BP1790" i="1"/>
  <c r="BQ1790" i="1"/>
  <c r="BG1790" i="1"/>
  <c r="BH1790" i="1"/>
  <c r="BO1790" i="1"/>
  <c r="BI1790" i="1"/>
  <c r="BJ1790" i="1"/>
  <c r="U1790" i="1"/>
  <c r="BK1790" i="1"/>
  <c r="BL1790" i="1"/>
  <c r="BM1790" i="1"/>
  <c r="O1790" i="1"/>
  <c r="K1790" i="1"/>
  <c r="D1790" i="1"/>
  <c r="BW1789" i="1"/>
  <c r="BN1789" i="1"/>
  <c r="BP1789" i="1"/>
  <c r="BQ1789" i="1"/>
  <c r="BG1789" i="1"/>
  <c r="BH1789" i="1"/>
  <c r="BO1789" i="1"/>
  <c r="BI1789" i="1"/>
  <c r="BJ1789" i="1"/>
  <c r="U1789" i="1"/>
  <c r="BK1789" i="1"/>
  <c r="BL1789" i="1"/>
  <c r="BM1789" i="1"/>
  <c r="O1789" i="1"/>
  <c r="K1789" i="1"/>
  <c r="D1789" i="1"/>
  <c r="BW1788" i="1"/>
  <c r="BN1788" i="1"/>
  <c r="BP1788" i="1"/>
  <c r="BQ1788" i="1"/>
  <c r="BG1788" i="1"/>
  <c r="BH1788" i="1"/>
  <c r="BO1788" i="1"/>
  <c r="BI1788" i="1"/>
  <c r="BJ1788" i="1"/>
  <c r="U1788" i="1"/>
  <c r="BK1788" i="1"/>
  <c r="BL1788" i="1"/>
  <c r="BM1788" i="1"/>
  <c r="O1788" i="1"/>
  <c r="K1788" i="1"/>
  <c r="D1788" i="1"/>
  <c r="BW1787" i="1"/>
  <c r="BN1787" i="1"/>
  <c r="BP1787" i="1"/>
  <c r="BQ1787" i="1"/>
  <c r="BG1787" i="1"/>
  <c r="BH1787" i="1"/>
  <c r="BO1787" i="1"/>
  <c r="BI1787" i="1"/>
  <c r="BJ1787" i="1"/>
  <c r="U1787" i="1"/>
  <c r="BK1787" i="1"/>
  <c r="BL1787" i="1"/>
  <c r="BM1787" i="1"/>
  <c r="O1787" i="1"/>
  <c r="K1787" i="1"/>
  <c r="D1787" i="1"/>
  <c r="BW1786" i="1"/>
  <c r="BN1786" i="1"/>
  <c r="BP1786" i="1"/>
  <c r="BQ1786" i="1"/>
  <c r="BG1786" i="1"/>
  <c r="BH1786" i="1"/>
  <c r="BO1786" i="1"/>
  <c r="BI1786" i="1"/>
  <c r="BJ1786" i="1"/>
  <c r="U1786" i="1"/>
  <c r="BK1786" i="1"/>
  <c r="BL1786" i="1"/>
  <c r="BM1786" i="1"/>
  <c r="O1786" i="1"/>
  <c r="K1786" i="1"/>
  <c r="D1786" i="1"/>
  <c r="BW1785" i="1"/>
  <c r="BN1785" i="1"/>
  <c r="BP1785" i="1"/>
  <c r="BQ1785" i="1"/>
  <c r="BG1785" i="1"/>
  <c r="BH1785" i="1"/>
  <c r="BO1785" i="1"/>
  <c r="BI1785" i="1"/>
  <c r="BJ1785" i="1"/>
  <c r="U1785" i="1"/>
  <c r="BK1785" i="1"/>
  <c r="BL1785" i="1"/>
  <c r="BM1785" i="1"/>
  <c r="O1785" i="1"/>
  <c r="K1785" i="1"/>
  <c r="D1785" i="1"/>
  <c r="BW1784" i="1"/>
  <c r="BN1784" i="1"/>
  <c r="BP1784" i="1"/>
  <c r="BQ1784" i="1"/>
  <c r="BG1784" i="1"/>
  <c r="BH1784" i="1"/>
  <c r="BO1784" i="1"/>
  <c r="BI1784" i="1"/>
  <c r="BJ1784" i="1"/>
  <c r="U1784" i="1"/>
  <c r="BK1784" i="1"/>
  <c r="BL1784" i="1"/>
  <c r="BM1784" i="1"/>
  <c r="O1784" i="1"/>
  <c r="K1784" i="1"/>
  <c r="D1784" i="1"/>
  <c r="BW1783" i="1"/>
  <c r="BN1783" i="1"/>
  <c r="BP1783" i="1"/>
  <c r="BQ1783" i="1"/>
  <c r="BG1783" i="1"/>
  <c r="BH1783" i="1"/>
  <c r="BO1783" i="1"/>
  <c r="BI1783" i="1"/>
  <c r="BJ1783" i="1"/>
  <c r="U1783" i="1"/>
  <c r="BK1783" i="1"/>
  <c r="BL1783" i="1"/>
  <c r="BM1783" i="1"/>
  <c r="O1783" i="1"/>
  <c r="K1783" i="1"/>
  <c r="D1783" i="1"/>
  <c r="BW1782" i="1"/>
  <c r="BN1782" i="1"/>
  <c r="BP1782" i="1"/>
  <c r="BQ1782" i="1"/>
  <c r="BG1782" i="1"/>
  <c r="BH1782" i="1"/>
  <c r="BO1782" i="1"/>
  <c r="BI1782" i="1"/>
  <c r="BJ1782" i="1"/>
  <c r="U1782" i="1"/>
  <c r="BK1782" i="1"/>
  <c r="BL1782" i="1"/>
  <c r="BM1782" i="1"/>
  <c r="O1782" i="1"/>
  <c r="K1782" i="1"/>
  <c r="D1782" i="1"/>
  <c r="BW1781" i="1"/>
  <c r="BN1781" i="1"/>
  <c r="BP1781" i="1"/>
  <c r="BQ1781" i="1"/>
  <c r="BG1781" i="1"/>
  <c r="BH1781" i="1"/>
  <c r="BO1781" i="1"/>
  <c r="BI1781" i="1"/>
  <c r="BJ1781" i="1"/>
  <c r="U1781" i="1"/>
  <c r="BK1781" i="1"/>
  <c r="BL1781" i="1"/>
  <c r="BM1781" i="1"/>
  <c r="O1781" i="1"/>
  <c r="K1781" i="1"/>
  <c r="D1781" i="1"/>
  <c r="BW1780" i="1"/>
  <c r="BN1780" i="1"/>
  <c r="BP1780" i="1"/>
  <c r="BQ1780" i="1"/>
  <c r="BG1780" i="1"/>
  <c r="BH1780" i="1"/>
  <c r="BO1780" i="1"/>
  <c r="BI1780" i="1"/>
  <c r="BJ1780" i="1"/>
  <c r="U1780" i="1"/>
  <c r="BK1780" i="1"/>
  <c r="BL1780" i="1"/>
  <c r="BM1780" i="1"/>
  <c r="O1780" i="1"/>
  <c r="K1780" i="1"/>
  <c r="D1780" i="1"/>
  <c r="BW1779" i="1"/>
  <c r="BN1779" i="1"/>
  <c r="BP1779" i="1"/>
  <c r="BQ1779" i="1"/>
  <c r="BG1779" i="1"/>
  <c r="BH1779" i="1"/>
  <c r="BO1779" i="1"/>
  <c r="BI1779" i="1"/>
  <c r="BJ1779" i="1"/>
  <c r="U1779" i="1"/>
  <c r="BK1779" i="1"/>
  <c r="BL1779" i="1"/>
  <c r="BM1779" i="1"/>
  <c r="O1779" i="1"/>
  <c r="K1779" i="1"/>
  <c r="D1779" i="1"/>
  <c r="BW1778" i="1"/>
  <c r="BN1778" i="1"/>
  <c r="BP1778" i="1"/>
  <c r="BQ1778" i="1"/>
  <c r="BG1778" i="1"/>
  <c r="BH1778" i="1"/>
  <c r="BO1778" i="1"/>
  <c r="BI1778" i="1"/>
  <c r="BJ1778" i="1"/>
  <c r="U1778" i="1"/>
  <c r="BK1778" i="1"/>
  <c r="BL1778" i="1"/>
  <c r="BM1778" i="1"/>
  <c r="O1778" i="1"/>
  <c r="K1778" i="1"/>
  <c r="D1778" i="1"/>
  <c r="BW1777" i="1"/>
  <c r="BN1777" i="1"/>
  <c r="BP1777" i="1"/>
  <c r="BQ1777" i="1"/>
  <c r="BG1777" i="1"/>
  <c r="BH1777" i="1"/>
  <c r="BO1777" i="1"/>
  <c r="BI1777" i="1"/>
  <c r="BJ1777" i="1"/>
  <c r="U1777" i="1"/>
  <c r="BK1777" i="1"/>
  <c r="BL1777" i="1"/>
  <c r="BM1777" i="1"/>
  <c r="O1777" i="1"/>
  <c r="K1777" i="1"/>
  <c r="D1777" i="1"/>
  <c r="BW1776" i="1"/>
  <c r="BN1776" i="1"/>
  <c r="BP1776" i="1"/>
  <c r="BQ1776" i="1"/>
  <c r="BG1776" i="1"/>
  <c r="BH1776" i="1"/>
  <c r="BO1776" i="1"/>
  <c r="BI1776" i="1"/>
  <c r="BJ1776" i="1"/>
  <c r="U1776" i="1"/>
  <c r="BK1776" i="1"/>
  <c r="BL1776" i="1"/>
  <c r="BM1776" i="1"/>
  <c r="O1776" i="1"/>
  <c r="K1776" i="1"/>
  <c r="D1776" i="1"/>
  <c r="BW1775" i="1"/>
  <c r="BN1775" i="1"/>
  <c r="BP1775" i="1"/>
  <c r="BQ1775" i="1"/>
  <c r="BG1775" i="1"/>
  <c r="BH1775" i="1"/>
  <c r="BO1775" i="1"/>
  <c r="BI1775" i="1"/>
  <c r="BJ1775" i="1"/>
  <c r="U1775" i="1"/>
  <c r="BK1775" i="1"/>
  <c r="BL1775" i="1"/>
  <c r="BM1775" i="1"/>
  <c r="O1775" i="1"/>
  <c r="K1775" i="1"/>
  <c r="D1775" i="1"/>
  <c r="BW1774" i="1"/>
  <c r="BN1774" i="1"/>
  <c r="BP1774" i="1"/>
  <c r="BQ1774" i="1"/>
  <c r="BG1774" i="1"/>
  <c r="BH1774" i="1"/>
  <c r="BO1774" i="1"/>
  <c r="BI1774" i="1"/>
  <c r="BJ1774" i="1"/>
  <c r="U1774" i="1"/>
  <c r="BK1774" i="1"/>
  <c r="BL1774" i="1"/>
  <c r="BM1774" i="1"/>
  <c r="O1774" i="1"/>
  <c r="K1774" i="1"/>
  <c r="D1774" i="1"/>
  <c r="BW1773" i="1"/>
  <c r="BN1773" i="1"/>
  <c r="BP1773" i="1"/>
  <c r="BQ1773" i="1"/>
  <c r="BG1773" i="1"/>
  <c r="BH1773" i="1"/>
  <c r="BO1773" i="1"/>
  <c r="BI1773" i="1"/>
  <c r="BJ1773" i="1"/>
  <c r="U1773" i="1"/>
  <c r="BK1773" i="1"/>
  <c r="BL1773" i="1"/>
  <c r="BM1773" i="1"/>
  <c r="O1773" i="1"/>
  <c r="K1773" i="1"/>
  <c r="D1773" i="1"/>
  <c r="BW1772" i="1"/>
  <c r="BN1772" i="1"/>
  <c r="BP1772" i="1"/>
  <c r="BQ1772" i="1"/>
  <c r="BG1772" i="1"/>
  <c r="BH1772" i="1"/>
  <c r="BO1772" i="1"/>
  <c r="BI1772" i="1"/>
  <c r="BJ1772" i="1"/>
  <c r="U1772" i="1"/>
  <c r="BK1772" i="1"/>
  <c r="BL1772" i="1"/>
  <c r="BM1772" i="1"/>
  <c r="O1772" i="1"/>
  <c r="K1772" i="1"/>
  <c r="D1772" i="1"/>
  <c r="BW1771" i="1"/>
  <c r="BN1771" i="1"/>
  <c r="BP1771" i="1"/>
  <c r="BQ1771" i="1"/>
  <c r="BG1771" i="1"/>
  <c r="BH1771" i="1"/>
  <c r="BO1771" i="1"/>
  <c r="BI1771" i="1"/>
  <c r="BJ1771" i="1"/>
  <c r="U1771" i="1"/>
  <c r="BK1771" i="1"/>
  <c r="BL1771" i="1"/>
  <c r="BM1771" i="1"/>
  <c r="O1771" i="1"/>
  <c r="K1771" i="1"/>
  <c r="D1771" i="1"/>
  <c r="BW1770" i="1"/>
  <c r="BN1770" i="1"/>
  <c r="BP1770" i="1"/>
  <c r="BQ1770" i="1"/>
  <c r="BG1770" i="1"/>
  <c r="BH1770" i="1"/>
  <c r="BO1770" i="1"/>
  <c r="BI1770" i="1"/>
  <c r="BJ1770" i="1"/>
  <c r="U1770" i="1"/>
  <c r="BK1770" i="1"/>
  <c r="BL1770" i="1"/>
  <c r="BM1770" i="1"/>
  <c r="O1770" i="1"/>
  <c r="K1770" i="1"/>
  <c r="D1770" i="1"/>
  <c r="BW1769" i="1"/>
  <c r="BN1769" i="1"/>
  <c r="BP1769" i="1"/>
  <c r="BQ1769" i="1"/>
  <c r="BG1769" i="1"/>
  <c r="BH1769" i="1"/>
  <c r="BO1769" i="1"/>
  <c r="BI1769" i="1"/>
  <c r="BJ1769" i="1"/>
  <c r="U1769" i="1"/>
  <c r="BK1769" i="1"/>
  <c r="BL1769" i="1"/>
  <c r="BM1769" i="1"/>
  <c r="O1769" i="1"/>
  <c r="K1769" i="1"/>
  <c r="D1769" i="1"/>
  <c r="BW1768" i="1"/>
  <c r="BN1768" i="1"/>
  <c r="BP1768" i="1"/>
  <c r="BQ1768" i="1"/>
  <c r="BG1768" i="1"/>
  <c r="BH1768" i="1"/>
  <c r="BO1768" i="1"/>
  <c r="BI1768" i="1"/>
  <c r="BJ1768" i="1"/>
  <c r="U1768" i="1"/>
  <c r="BK1768" i="1"/>
  <c r="BL1768" i="1"/>
  <c r="BM1768" i="1"/>
  <c r="O1768" i="1"/>
  <c r="K1768" i="1"/>
  <c r="D1768" i="1"/>
  <c r="BW1767" i="1"/>
  <c r="BN1767" i="1"/>
  <c r="BP1767" i="1"/>
  <c r="BQ1767" i="1"/>
  <c r="BG1767" i="1"/>
  <c r="BH1767" i="1"/>
  <c r="BO1767" i="1"/>
  <c r="BI1767" i="1"/>
  <c r="BJ1767" i="1"/>
  <c r="U1767" i="1"/>
  <c r="BK1767" i="1"/>
  <c r="BL1767" i="1"/>
  <c r="BM1767" i="1"/>
  <c r="O1767" i="1"/>
  <c r="K1767" i="1"/>
  <c r="D1767" i="1"/>
  <c r="BW1766" i="1"/>
  <c r="BN1766" i="1"/>
  <c r="BP1766" i="1"/>
  <c r="BQ1766" i="1"/>
  <c r="BG1766" i="1"/>
  <c r="BH1766" i="1"/>
  <c r="BO1766" i="1"/>
  <c r="BI1766" i="1"/>
  <c r="BJ1766" i="1"/>
  <c r="U1766" i="1"/>
  <c r="BK1766" i="1"/>
  <c r="BL1766" i="1"/>
  <c r="BM1766" i="1"/>
  <c r="O1766" i="1"/>
  <c r="K1766" i="1"/>
  <c r="D1766" i="1"/>
  <c r="BW1765" i="1"/>
  <c r="BN1765" i="1"/>
  <c r="BP1765" i="1"/>
  <c r="BQ1765" i="1"/>
  <c r="BG1765" i="1"/>
  <c r="BH1765" i="1"/>
  <c r="BO1765" i="1"/>
  <c r="BI1765" i="1"/>
  <c r="BJ1765" i="1"/>
  <c r="U1765" i="1"/>
  <c r="BK1765" i="1"/>
  <c r="BL1765" i="1"/>
  <c r="BM1765" i="1"/>
  <c r="O1765" i="1"/>
  <c r="K1765" i="1"/>
  <c r="D1765" i="1"/>
  <c r="BW1764" i="1"/>
  <c r="BN1764" i="1"/>
  <c r="BP1764" i="1"/>
  <c r="BQ1764" i="1"/>
  <c r="BG1764" i="1"/>
  <c r="BH1764" i="1"/>
  <c r="BO1764" i="1"/>
  <c r="BI1764" i="1"/>
  <c r="BJ1764" i="1"/>
  <c r="U1764" i="1"/>
  <c r="BK1764" i="1"/>
  <c r="BL1764" i="1"/>
  <c r="BM1764" i="1"/>
  <c r="O1764" i="1"/>
  <c r="K1764" i="1"/>
  <c r="D1764" i="1"/>
  <c r="BW1763" i="1"/>
  <c r="BN1763" i="1"/>
  <c r="BP1763" i="1"/>
  <c r="BQ1763" i="1"/>
  <c r="BG1763" i="1"/>
  <c r="BH1763" i="1"/>
  <c r="BO1763" i="1"/>
  <c r="BI1763" i="1"/>
  <c r="BJ1763" i="1"/>
  <c r="U1763" i="1"/>
  <c r="BK1763" i="1"/>
  <c r="BL1763" i="1"/>
  <c r="BM1763" i="1"/>
  <c r="O1763" i="1"/>
  <c r="K1763" i="1"/>
  <c r="D1763" i="1"/>
  <c r="BW1762" i="1"/>
  <c r="BN1762" i="1"/>
  <c r="BP1762" i="1"/>
  <c r="BQ1762" i="1"/>
  <c r="BG1762" i="1"/>
  <c r="BH1762" i="1"/>
  <c r="BO1762" i="1"/>
  <c r="BI1762" i="1"/>
  <c r="BJ1762" i="1"/>
  <c r="U1762" i="1"/>
  <c r="BK1762" i="1"/>
  <c r="BL1762" i="1"/>
  <c r="BM1762" i="1"/>
  <c r="O1762" i="1"/>
  <c r="K1762" i="1"/>
  <c r="D1762" i="1"/>
  <c r="BW1761" i="1"/>
  <c r="BN1761" i="1"/>
  <c r="BP1761" i="1"/>
  <c r="BQ1761" i="1"/>
  <c r="BG1761" i="1"/>
  <c r="BH1761" i="1"/>
  <c r="BO1761" i="1"/>
  <c r="BI1761" i="1"/>
  <c r="BJ1761" i="1"/>
  <c r="U1761" i="1"/>
  <c r="BK1761" i="1"/>
  <c r="BL1761" i="1"/>
  <c r="BM1761" i="1"/>
  <c r="O1761" i="1"/>
  <c r="K1761" i="1"/>
  <c r="D1761" i="1"/>
  <c r="BW1760" i="1"/>
  <c r="BN1760" i="1"/>
  <c r="BP1760" i="1"/>
  <c r="BQ1760" i="1"/>
  <c r="BG1760" i="1"/>
  <c r="BH1760" i="1"/>
  <c r="BO1760" i="1"/>
  <c r="BI1760" i="1"/>
  <c r="BJ1760" i="1"/>
  <c r="U1760" i="1"/>
  <c r="BK1760" i="1"/>
  <c r="BL1760" i="1"/>
  <c r="BM1760" i="1"/>
  <c r="O1760" i="1"/>
  <c r="K1760" i="1"/>
  <c r="D1760" i="1"/>
  <c r="BW1759" i="1"/>
  <c r="BN1759" i="1"/>
  <c r="BP1759" i="1"/>
  <c r="BQ1759" i="1"/>
  <c r="BG1759" i="1"/>
  <c r="BH1759" i="1"/>
  <c r="BO1759" i="1"/>
  <c r="BI1759" i="1"/>
  <c r="BJ1759" i="1"/>
  <c r="U1759" i="1"/>
  <c r="BK1759" i="1"/>
  <c r="BL1759" i="1"/>
  <c r="BM1759" i="1"/>
  <c r="O1759" i="1"/>
  <c r="K1759" i="1"/>
  <c r="D1759" i="1"/>
  <c r="BW1758" i="1"/>
  <c r="BN1758" i="1"/>
  <c r="BP1758" i="1"/>
  <c r="BQ1758" i="1"/>
  <c r="BG1758" i="1"/>
  <c r="BH1758" i="1"/>
  <c r="BO1758" i="1"/>
  <c r="BI1758" i="1"/>
  <c r="BJ1758" i="1"/>
  <c r="U1758" i="1"/>
  <c r="BK1758" i="1"/>
  <c r="BL1758" i="1"/>
  <c r="BM1758" i="1"/>
  <c r="O1758" i="1"/>
  <c r="K1758" i="1"/>
  <c r="D1758" i="1"/>
  <c r="BW1757" i="1"/>
  <c r="BN1757" i="1"/>
  <c r="BP1757" i="1"/>
  <c r="BQ1757" i="1"/>
  <c r="BG1757" i="1"/>
  <c r="BH1757" i="1"/>
  <c r="BO1757" i="1"/>
  <c r="BI1757" i="1"/>
  <c r="BJ1757" i="1"/>
  <c r="U1757" i="1"/>
  <c r="BK1757" i="1"/>
  <c r="BL1757" i="1"/>
  <c r="BM1757" i="1"/>
  <c r="O1757" i="1"/>
  <c r="K1757" i="1"/>
  <c r="D1757" i="1"/>
  <c r="BW1756" i="1"/>
  <c r="BN1756" i="1"/>
  <c r="BP1756" i="1"/>
  <c r="BQ1756" i="1"/>
  <c r="BG1756" i="1"/>
  <c r="BH1756" i="1"/>
  <c r="BO1756" i="1"/>
  <c r="BI1756" i="1"/>
  <c r="BJ1756" i="1"/>
  <c r="U1756" i="1"/>
  <c r="BK1756" i="1"/>
  <c r="BL1756" i="1"/>
  <c r="BM1756" i="1"/>
  <c r="O1756" i="1"/>
  <c r="K1756" i="1"/>
  <c r="D1756" i="1"/>
  <c r="BW1755" i="1"/>
  <c r="BN1755" i="1"/>
  <c r="BP1755" i="1"/>
  <c r="BQ1755" i="1"/>
  <c r="BG1755" i="1"/>
  <c r="BH1755" i="1"/>
  <c r="BO1755" i="1"/>
  <c r="BI1755" i="1"/>
  <c r="BJ1755" i="1"/>
  <c r="U1755" i="1"/>
  <c r="BK1755" i="1"/>
  <c r="BL1755" i="1"/>
  <c r="BM1755" i="1"/>
  <c r="O1755" i="1"/>
  <c r="K1755" i="1"/>
  <c r="D1755" i="1"/>
  <c r="BW1754" i="1"/>
  <c r="BN1754" i="1"/>
  <c r="BP1754" i="1"/>
  <c r="BQ1754" i="1"/>
  <c r="BG1754" i="1"/>
  <c r="BH1754" i="1"/>
  <c r="BO1754" i="1"/>
  <c r="BI1754" i="1"/>
  <c r="BJ1754" i="1"/>
  <c r="U1754" i="1"/>
  <c r="BK1754" i="1"/>
  <c r="BL1754" i="1"/>
  <c r="BM1754" i="1"/>
  <c r="O1754" i="1"/>
  <c r="K1754" i="1"/>
  <c r="D1754" i="1"/>
  <c r="BW1753" i="1"/>
  <c r="BN1753" i="1"/>
  <c r="BP1753" i="1"/>
  <c r="BQ1753" i="1"/>
  <c r="BG1753" i="1"/>
  <c r="BH1753" i="1"/>
  <c r="BO1753" i="1"/>
  <c r="BI1753" i="1"/>
  <c r="BJ1753" i="1"/>
  <c r="U1753" i="1"/>
  <c r="BK1753" i="1"/>
  <c r="BL1753" i="1"/>
  <c r="BM1753" i="1"/>
  <c r="O1753" i="1"/>
  <c r="K1753" i="1"/>
  <c r="D1753" i="1"/>
  <c r="BW1752" i="1"/>
  <c r="BN1752" i="1"/>
  <c r="BP1752" i="1"/>
  <c r="BQ1752" i="1"/>
  <c r="BG1752" i="1"/>
  <c r="BH1752" i="1"/>
  <c r="BO1752" i="1"/>
  <c r="BI1752" i="1"/>
  <c r="BJ1752" i="1"/>
  <c r="U1752" i="1"/>
  <c r="BK1752" i="1"/>
  <c r="BL1752" i="1"/>
  <c r="BM1752" i="1"/>
  <c r="O1752" i="1"/>
  <c r="K1752" i="1"/>
  <c r="D1752" i="1"/>
  <c r="BW1751" i="1"/>
  <c r="BN1751" i="1"/>
  <c r="BP1751" i="1"/>
  <c r="BQ1751" i="1"/>
  <c r="BG1751" i="1"/>
  <c r="BH1751" i="1"/>
  <c r="BO1751" i="1"/>
  <c r="BI1751" i="1"/>
  <c r="BJ1751" i="1"/>
  <c r="U1751" i="1"/>
  <c r="BK1751" i="1"/>
  <c r="BL1751" i="1"/>
  <c r="BM1751" i="1"/>
  <c r="O1751" i="1"/>
  <c r="K1751" i="1"/>
  <c r="D1751" i="1"/>
  <c r="BW1750" i="1"/>
  <c r="BN1750" i="1"/>
  <c r="BP1750" i="1"/>
  <c r="BQ1750" i="1"/>
  <c r="BG1750" i="1"/>
  <c r="BH1750" i="1"/>
  <c r="BO1750" i="1"/>
  <c r="BI1750" i="1"/>
  <c r="BJ1750" i="1"/>
  <c r="U1750" i="1"/>
  <c r="BK1750" i="1"/>
  <c r="BL1750" i="1"/>
  <c r="BM1750" i="1"/>
  <c r="O1750" i="1"/>
  <c r="K1750" i="1"/>
  <c r="D1750" i="1"/>
  <c r="BW1749" i="1"/>
  <c r="BN1749" i="1"/>
  <c r="BP1749" i="1"/>
  <c r="BQ1749" i="1"/>
  <c r="BG1749" i="1"/>
  <c r="BH1749" i="1"/>
  <c r="BO1749" i="1"/>
  <c r="BI1749" i="1"/>
  <c r="BJ1749" i="1"/>
  <c r="U1749" i="1"/>
  <c r="BK1749" i="1"/>
  <c r="BL1749" i="1"/>
  <c r="BM1749" i="1"/>
  <c r="O1749" i="1"/>
  <c r="K1749" i="1"/>
  <c r="D1749" i="1"/>
  <c r="BW1748" i="1"/>
  <c r="BN1748" i="1"/>
  <c r="BP1748" i="1"/>
  <c r="BQ1748" i="1"/>
  <c r="BG1748" i="1"/>
  <c r="BH1748" i="1"/>
  <c r="BO1748" i="1"/>
  <c r="BI1748" i="1"/>
  <c r="BJ1748" i="1"/>
  <c r="U1748" i="1"/>
  <c r="BK1748" i="1"/>
  <c r="BL1748" i="1"/>
  <c r="BM1748" i="1"/>
  <c r="O1748" i="1"/>
  <c r="K1748" i="1"/>
  <c r="D1748" i="1"/>
  <c r="BW1747" i="1"/>
  <c r="BN1747" i="1"/>
  <c r="BP1747" i="1"/>
  <c r="BQ1747" i="1"/>
  <c r="BG1747" i="1"/>
  <c r="BH1747" i="1"/>
  <c r="BO1747" i="1"/>
  <c r="BI1747" i="1"/>
  <c r="BJ1747" i="1"/>
  <c r="U1747" i="1"/>
  <c r="BK1747" i="1"/>
  <c r="BL1747" i="1"/>
  <c r="BM1747" i="1"/>
  <c r="O1747" i="1"/>
  <c r="K1747" i="1"/>
  <c r="D1747" i="1"/>
  <c r="BW1746" i="1"/>
  <c r="BN1746" i="1"/>
  <c r="BP1746" i="1"/>
  <c r="BQ1746" i="1"/>
  <c r="BG1746" i="1"/>
  <c r="BH1746" i="1"/>
  <c r="BO1746" i="1"/>
  <c r="BI1746" i="1"/>
  <c r="BJ1746" i="1"/>
  <c r="U1746" i="1"/>
  <c r="BK1746" i="1"/>
  <c r="BL1746" i="1"/>
  <c r="BM1746" i="1"/>
  <c r="O1746" i="1"/>
  <c r="K1746" i="1"/>
  <c r="D1746" i="1"/>
  <c r="BW1745" i="1"/>
  <c r="BN1745" i="1"/>
  <c r="BP1745" i="1"/>
  <c r="BQ1745" i="1"/>
  <c r="BG1745" i="1"/>
  <c r="BH1745" i="1"/>
  <c r="BO1745" i="1"/>
  <c r="BI1745" i="1"/>
  <c r="BJ1745" i="1"/>
  <c r="U1745" i="1"/>
  <c r="BK1745" i="1"/>
  <c r="BL1745" i="1"/>
  <c r="BM1745" i="1"/>
  <c r="O1745" i="1"/>
  <c r="K1745" i="1"/>
  <c r="D1745" i="1"/>
  <c r="BW1744" i="1"/>
  <c r="BN1744" i="1"/>
  <c r="BP1744" i="1"/>
  <c r="BQ1744" i="1"/>
  <c r="BG1744" i="1"/>
  <c r="BH1744" i="1"/>
  <c r="BO1744" i="1"/>
  <c r="BI1744" i="1"/>
  <c r="BJ1744" i="1"/>
  <c r="U1744" i="1"/>
  <c r="BK1744" i="1"/>
  <c r="BL1744" i="1"/>
  <c r="BM1744" i="1"/>
  <c r="O1744" i="1"/>
  <c r="K1744" i="1"/>
  <c r="D1744" i="1"/>
  <c r="BW1743" i="1"/>
  <c r="BN1743" i="1"/>
  <c r="BP1743" i="1"/>
  <c r="BQ1743" i="1"/>
  <c r="BG1743" i="1"/>
  <c r="BH1743" i="1"/>
  <c r="BO1743" i="1"/>
  <c r="BI1743" i="1"/>
  <c r="BJ1743" i="1"/>
  <c r="U1743" i="1"/>
  <c r="BK1743" i="1"/>
  <c r="BL1743" i="1"/>
  <c r="BM1743" i="1"/>
  <c r="O1743" i="1"/>
  <c r="K1743" i="1"/>
  <c r="D1743" i="1"/>
  <c r="BW1742" i="1"/>
  <c r="BN1742" i="1"/>
  <c r="BP1742" i="1"/>
  <c r="BQ1742" i="1"/>
  <c r="BG1742" i="1"/>
  <c r="BH1742" i="1"/>
  <c r="BO1742" i="1"/>
  <c r="BI1742" i="1"/>
  <c r="BJ1742" i="1"/>
  <c r="U1742" i="1"/>
  <c r="BK1742" i="1"/>
  <c r="BL1742" i="1"/>
  <c r="BM1742" i="1"/>
  <c r="O1742" i="1"/>
  <c r="K1742" i="1"/>
  <c r="D1742" i="1"/>
  <c r="BW1741" i="1"/>
  <c r="BN1741" i="1"/>
  <c r="BP1741" i="1"/>
  <c r="BQ1741" i="1"/>
  <c r="BG1741" i="1"/>
  <c r="BH1741" i="1"/>
  <c r="BO1741" i="1"/>
  <c r="BI1741" i="1"/>
  <c r="BJ1741" i="1"/>
  <c r="U1741" i="1"/>
  <c r="BK1741" i="1"/>
  <c r="BL1741" i="1"/>
  <c r="BM1741" i="1"/>
  <c r="O1741" i="1"/>
  <c r="K1741" i="1"/>
  <c r="D1741" i="1"/>
  <c r="BW1740" i="1"/>
  <c r="BN1740" i="1"/>
  <c r="BP1740" i="1"/>
  <c r="BQ1740" i="1"/>
  <c r="BG1740" i="1"/>
  <c r="BH1740" i="1"/>
  <c r="BO1740" i="1"/>
  <c r="BI1740" i="1"/>
  <c r="BJ1740" i="1"/>
  <c r="U1740" i="1"/>
  <c r="BK1740" i="1"/>
  <c r="BL1740" i="1"/>
  <c r="BM1740" i="1"/>
  <c r="O1740" i="1"/>
  <c r="K1740" i="1"/>
  <c r="D1740" i="1"/>
  <c r="BW1739" i="1"/>
  <c r="BN1739" i="1"/>
  <c r="BP1739" i="1"/>
  <c r="BQ1739" i="1"/>
  <c r="BG1739" i="1"/>
  <c r="BH1739" i="1"/>
  <c r="BO1739" i="1"/>
  <c r="BI1739" i="1"/>
  <c r="BJ1739" i="1"/>
  <c r="U1739" i="1"/>
  <c r="BK1739" i="1"/>
  <c r="BL1739" i="1"/>
  <c r="BM1739" i="1"/>
  <c r="O1739" i="1"/>
  <c r="K1739" i="1"/>
  <c r="D1739" i="1"/>
  <c r="BW1738" i="1"/>
  <c r="BN1738" i="1"/>
  <c r="BP1738" i="1"/>
  <c r="BQ1738" i="1"/>
  <c r="BG1738" i="1"/>
  <c r="BH1738" i="1"/>
  <c r="BO1738" i="1"/>
  <c r="BI1738" i="1"/>
  <c r="BJ1738" i="1"/>
  <c r="U1738" i="1"/>
  <c r="BK1738" i="1"/>
  <c r="BL1738" i="1"/>
  <c r="BM1738" i="1"/>
  <c r="O1738" i="1"/>
  <c r="K1738" i="1"/>
  <c r="D1738" i="1"/>
  <c r="BW1737" i="1"/>
  <c r="BN1737" i="1"/>
  <c r="BP1737" i="1"/>
  <c r="BQ1737" i="1"/>
  <c r="BG1737" i="1"/>
  <c r="BH1737" i="1"/>
  <c r="BO1737" i="1"/>
  <c r="BI1737" i="1"/>
  <c r="BJ1737" i="1"/>
  <c r="U1737" i="1"/>
  <c r="BK1737" i="1"/>
  <c r="BL1737" i="1"/>
  <c r="BM1737" i="1"/>
  <c r="O1737" i="1"/>
  <c r="K1737" i="1"/>
  <c r="D1737" i="1"/>
  <c r="BW1736" i="1"/>
  <c r="BN1736" i="1"/>
  <c r="BP1736" i="1"/>
  <c r="BQ1736" i="1"/>
  <c r="BG1736" i="1"/>
  <c r="BH1736" i="1"/>
  <c r="BO1736" i="1"/>
  <c r="BI1736" i="1"/>
  <c r="BJ1736" i="1"/>
  <c r="U1736" i="1"/>
  <c r="BK1736" i="1"/>
  <c r="BL1736" i="1"/>
  <c r="BM1736" i="1"/>
  <c r="O1736" i="1"/>
  <c r="K1736" i="1"/>
  <c r="D1736" i="1"/>
  <c r="BW1735" i="1"/>
  <c r="BN1735" i="1"/>
  <c r="BP1735" i="1"/>
  <c r="BQ1735" i="1"/>
  <c r="BG1735" i="1"/>
  <c r="BH1735" i="1"/>
  <c r="BO1735" i="1"/>
  <c r="BI1735" i="1"/>
  <c r="BJ1735" i="1"/>
  <c r="U1735" i="1"/>
  <c r="BK1735" i="1"/>
  <c r="BL1735" i="1"/>
  <c r="BM1735" i="1"/>
  <c r="O1735" i="1"/>
  <c r="K1735" i="1"/>
  <c r="D1735" i="1"/>
  <c r="BW1734" i="1"/>
  <c r="BN1734" i="1"/>
  <c r="BP1734" i="1"/>
  <c r="BQ1734" i="1"/>
  <c r="BG1734" i="1"/>
  <c r="BH1734" i="1"/>
  <c r="BO1734" i="1"/>
  <c r="BI1734" i="1"/>
  <c r="BJ1734" i="1"/>
  <c r="U1734" i="1"/>
  <c r="BK1734" i="1"/>
  <c r="BL1734" i="1"/>
  <c r="BM1734" i="1"/>
  <c r="O1734" i="1"/>
  <c r="K1734" i="1"/>
  <c r="D1734" i="1"/>
  <c r="BW1733" i="1"/>
  <c r="BN1733" i="1"/>
  <c r="BP1733" i="1"/>
  <c r="BQ1733" i="1"/>
  <c r="BG1733" i="1"/>
  <c r="BH1733" i="1"/>
  <c r="BO1733" i="1"/>
  <c r="BI1733" i="1"/>
  <c r="BJ1733" i="1"/>
  <c r="U1733" i="1"/>
  <c r="BK1733" i="1"/>
  <c r="BL1733" i="1"/>
  <c r="BM1733" i="1"/>
  <c r="O1733" i="1"/>
  <c r="K1733" i="1"/>
  <c r="D1733" i="1"/>
  <c r="BW1732" i="1"/>
  <c r="BN1732" i="1"/>
  <c r="BP1732" i="1"/>
  <c r="BQ1732" i="1"/>
  <c r="BG1732" i="1"/>
  <c r="BH1732" i="1"/>
  <c r="BO1732" i="1"/>
  <c r="BI1732" i="1"/>
  <c r="BJ1732" i="1"/>
  <c r="U1732" i="1"/>
  <c r="BK1732" i="1"/>
  <c r="BL1732" i="1"/>
  <c r="BM1732" i="1"/>
  <c r="O1732" i="1"/>
  <c r="K1732" i="1"/>
  <c r="D1732" i="1"/>
  <c r="BW1731" i="1"/>
  <c r="BN1731" i="1"/>
  <c r="BP1731" i="1"/>
  <c r="BQ1731" i="1"/>
  <c r="BG1731" i="1"/>
  <c r="BH1731" i="1"/>
  <c r="BO1731" i="1"/>
  <c r="BI1731" i="1"/>
  <c r="BJ1731" i="1"/>
  <c r="U1731" i="1"/>
  <c r="BK1731" i="1"/>
  <c r="BL1731" i="1"/>
  <c r="BM1731" i="1"/>
  <c r="O1731" i="1"/>
  <c r="K1731" i="1"/>
  <c r="D1731" i="1"/>
  <c r="BW1730" i="1"/>
  <c r="BN1730" i="1"/>
  <c r="BP1730" i="1"/>
  <c r="BQ1730" i="1"/>
  <c r="BG1730" i="1"/>
  <c r="BH1730" i="1"/>
  <c r="BO1730" i="1"/>
  <c r="BI1730" i="1"/>
  <c r="BJ1730" i="1"/>
  <c r="U1730" i="1"/>
  <c r="BK1730" i="1"/>
  <c r="BL1730" i="1"/>
  <c r="BM1730" i="1"/>
  <c r="O1730" i="1"/>
  <c r="K1730" i="1"/>
  <c r="D1730" i="1"/>
  <c r="BW1729" i="1"/>
  <c r="BN1729" i="1"/>
  <c r="BP1729" i="1"/>
  <c r="BQ1729" i="1"/>
  <c r="BG1729" i="1"/>
  <c r="BH1729" i="1"/>
  <c r="BO1729" i="1"/>
  <c r="BI1729" i="1"/>
  <c r="BJ1729" i="1"/>
  <c r="U1729" i="1"/>
  <c r="BK1729" i="1"/>
  <c r="BL1729" i="1"/>
  <c r="BM1729" i="1"/>
  <c r="O1729" i="1"/>
  <c r="K1729" i="1"/>
  <c r="D1729" i="1"/>
  <c r="BW1728" i="1"/>
  <c r="BN1728" i="1"/>
  <c r="BP1728" i="1"/>
  <c r="BQ1728" i="1"/>
  <c r="BG1728" i="1"/>
  <c r="BH1728" i="1"/>
  <c r="BO1728" i="1"/>
  <c r="BI1728" i="1"/>
  <c r="BJ1728" i="1"/>
  <c r="U1728" i="1"/>
  <c r="BK1728" i="1"/>
  <c r="BL1728" i="1"/>
  <c r="BM1728" i="1"/>
  <c r="O1728" i="1"/>
  <c r="K1728" i="1"/>
  <c r="D1728" i="1"/>
  <c r="BW1727" i="1"/>
  <c r="BN1727" i="1"/>
  <c r="BP1727" i="1"/>
  <c r="BQ1727" i="1"/>
  <c r="BG1727" i="1"/>
  <c r="BH1727" i="1"/>
  <c r="BO1727" i="1"/>
  <c r="BI1727" i="1"/>
  <c r="BJ1727" i="1"/>
  <c r="U1727" i="1"/>
  <c r="BK1727" i="1"/>
  <c r="BL1727" i="1"/>
  <c r="BM1727" i="1"/>
  <c r="O1727" i="1"/>
  <c r="K1727" i="1"/>
  <c r="D1727" i="1"/>
  <c r="BW1726" i="1"/>
  <c r="BN1726" i="1"/>
  <c r="BP1726" i="1"/>
  <c r="BQ1726" i="1"/>
  <c r="BG1726" i="1"/>
  <c r="BH1726" i="1"/>
  <c r="BO1726" i="1"/>
  <c r="BI1726" i="1"/>
  <c r="BJ1726" i="1"/>
  <c r="U1726" i="1"/>
  <c r="BK1726" i="1"/>
  <c r="BL1726" i="1"/>
  <c r="BM1726" i="1"/>
  <c r="O1726" i="1"/>
  <c r="K1726" i="1"/>
  <c r="D1726" i="1"/>
  <c r="BW1725" i="1"/>
  <c r="BN1725" i="1"/>
  <c r="BP1725" i="1"/>
  <c r="BQ1725" i="1"/>
  <c r="BG1725" i="1"/>
  <c r="BH1725" i="1"/>
  <c r="BO1725" i="1"/>
  <c r="BI1725" i="1"/>
  <c r="BJ1725" i="1"/>
  <c r="U1725" i="1"/>
  <c r="BK1725" i="1"/>
  <c r="BL1725" i="1"/>
  <c r="BM1725" i="1"/>
  <c r="O1725" i="1"/>
  <c r="K1725" i="1"/>
  <c r="D1725" i="1"/>
  <c r="BW1724" i="1"/>
  <c r="BN1724" i="1"/>
  <c r="BP1724" i="1"/>
  <c r="BQ1724" i="1"/>
  <c r="BG1724" i="1"/>
  <c r="BH1724" i="1"/>
  <c r="BO1724" i="1"/>
  <c r="BI1724" i="1"/>
  <c r="BJ1724" i="1"/>
  <c r="U1724" i="1"/>
  <c r="BK1724" i="1"/>
  <c r="BL1724" i="1"/>
  <c r="BM1724" i="1"/>
  <c r="O1724" i="1"/>
  <c r="K1724" i="1"/>
  <c r="D1724" i="1"/>
  <c r="BW1723" i="1"/>
  <c r="BN1723" i="1"/>
  <c r="BP1723" i="1"/>
  <c r="BQ1723" i="1"/>
  <c r="BG1723" i="1"/>
  <c r="BH1723" i="1"/>
  <c r="BO1723" i="1"/>
  <c r="BI1723" i="1"/>
  <c r="BJ1723" i="1"/>
  <c r="U1723" i="1"/>
  <c r="BK1723" i="1"/>
  <c r="BL1723" i="1"/>
  <c r="BM1723" i="1"/>
  <c r="O1723" i="1"/>
  <c r="K1723" i="1"/>
  <c r="D1723" i="1"/>
  <c r="BW1722" i="1"/>
  <c r="BN1722" i="1"/>
  <c r="BP1722" i="1"/>
  <c r="BQ1722" i="1"/>
  <c r="BG1722" i="1"/>
  <c r="BH1722" i="1"/>
  <c r="BO1722" i="1"/>
  <c r="BI1722" i="1"/>
  <c r="BJ1722" i="1"/>
  <c r="U1722" i="1"/>
  <c r="BK1722" i="1"/>
  <c r="BL1722" i="1"/>
  <c r="BM1722" i="1"/>
  <c r="O1722" i="1"/>
  <c r="K1722" i="1"/>
  <c r="D1722" i="1"/>
  <c r="BW1721" i="1"/>
  <c r="BN1721" i="1"/>
  <c r="BP1721" i="1"/>
  <c r="BQ1721" i="1"/>
  <c r="BG1721" i="1"/>
  <c r="BH1721" i="1"/>
  <c r="BO1721" i="1"/>
  <c r="BI1721" i="1"/>
  <c r="BJ1721" i="1"/>
  <c r="U1721" i="1"/>
  <c r="BK1721" i="1"/>
  <c r="BL1721" i="1"/>
  <c r="BM1721" i="1"/>
  <c r="O1721" i="1"/>
  <c r="K1721" i="1"/>
  <c r="D1721" i="1"/>
  <c r="BW1720" i="1"/>
  <c r="BN1720" i="1"/>
  <c r="BP1720" i="1"/>
  <c r="BQ1720" i="1"/>
  <c r="BG1720" i="1"/>
  <c r="BH1720" i="1"/>
  <c r="BO1720" i="1"/>
  <c r="BI1720" i="1"/>
  <c r="BJ1720" i="1"/>
  <c r="U1720" i="1"/>
  <c r="BK1720" i="1"/>
  <c r="BL1720" i="1"/>
  <c r="BM1720" i="1"/>
  <c r="O1720" i="1"/>
  <c r="K1720" i="1"/>
  <c r="D1720" i="1"/>
  <c r="BW1719" i="1"/>
  <c r="BN1719" i="1"/>
  <c r="BP1719" i="1"/>
  <c r="BQ1719" i="1"/>
  <c r="BG1719" i="1"/>
  <c r="BH1719" i="1"/>
  <c r="BO1719" i="1"/>
  <c r="BI1719" i="1"/>
  <c r="BJ1719" i="1"/>
  <c r="U1719" i="1"/>
  <c r="BK1719" i="1"/>
  <c r="BL1719" i="1"/>
  <c r="BM1719" i="1"/>
  <c r="O1719" i="1"/>
  <c r="K1719" i="1"/>
  <c r="D1719" i="1"/>
  <c r="BW1718" i="1"/>
  <c r="BN1718" i="1"/>
  <c r="BP1718" i="1"/>
  <c r="BQ1718" i="1"/>
  <c r="BG1718" i="1"/>
  <c r="BH1718" i="1"/>
  <c r="BO1718" i="1"/>
  <c r="BI1718" i="1"/>
  <c r="BJ1718" i="1"/>
  <c r="U1718" i="1"/>
  <c r="BK1718" i="1"/>
  <c r="BL1718" i="1"/>
  <c r="BM1718" i="1"/>
  <c r="O1718" i="1"/>
  <c r="K1718" i="1"/>
  <c r="D1718" i="1"/>
  <c r="BW1717" i="1"/>
  <c r="BN1717" i="1"/>
  <c r="BP1717" i="1"/>
  <c r="BQ1717" i="1"/>
  <c r="BG1717" i="1"/>
  <c r="BH1717" i="1"/>
  <c r="BO1717" i="1"/>
  <c r="BI1717" i="1"/>
  <c r="BJ1717" i="1"/>
  <c r="U1717" i="1"/>
  <c r="BK1717" i="1"/>
  <c r="BL1717" i="1"/>
  <c r="BM1717" i="1"/>
  <c r="O1717" i="1"/>
  <c r="K1717" i="1"/>
  <c r="D1717" i="1"/>
  <c r="BW1716" i="1"/>
  <c r="BN1716" i="1"/>
  <c r="BP1716" i="1"/>
  <c r="BQ1716" i="1"/>
  <c r="BG1716" i="1"/>
  <c r="BH1716" i="1"/>
  <c r="BO1716" i="1"/>
  <c r="BI1716" i="1"/>
  <c r="BJ1716" i="1"/>
  <c r="U1716" i="1"/>
  <c r="BK1716" i="1"/>
  <c r="BL1716" i="1"/>
  <c r="BM1716" i="1"/>
  <c r="O1716" i="1"/>
  <c r="K1716" i="1"/>
  <c r="D1716" i="1"/>
  <c r="BW1715" i="1"/>
  <c r="BN1715" i="1"/>
  <c r="BP1715" i="1"/>
  <c r="BQ1715" i="1"/>
  <c r="BG1715" i="1"/>
  <c r="BH1715" i="1"/>
  <c r="BO1715" i="1"/>
  <c r="BI1715" i="1"/>
  <c r="BJ1715" i="1"/>
  <c r="U1715" i="1"/>
  <c r="BK1715" i="1"/>
  <c r="BL1715" i="1"/>
  <c r="BM1715" i="1"/>
  <c r="O1715" i="1"/>
  <c r="K1715" i="1"/>
  <c r="D1715" i="1"/>
  <c r="BW1714" i="1"/>
  <c r="BN1714" i="1"/>
  <c r="BP1714" i="1"/>
  <c r="BQ1714" i="1"/>
  <c r="BG1714" i="1"/>
  <c r="BH1714" i="1"/>
  <c r="BO1714" i="1"/>
  <c r="BI1714" i="1"/>
  <c r="BJ1714" i="1"/>
  <c r="U1714" i="1"/>
  <c r="BK1714" i="1"/>
  <c r="BL1714" i="1"/>
  <c r="BM1714" i="1"/>
  <c r="O1714" i="1"/>
  <c r="K1714" i="1"/>
  <c r="D1714" i="1"/>
  <c r="BW1713" i="1"/>
  <c r="BN1713" i="1"/>
  <c r="BP1713" i="1"/>
  <c r="BQ1713" i="1"/>
  <c r="BG1713" i="1"/>
  <c r="BH1713" i="1"/>
  <c r="BO1713" i="1"/>
  <c r="BI1713" i="1"/>
  <c r="BJ1713" i="1"/>
  <c r="U1713" i="1"/>
  <c r="BK1713" i="1"/>
  <c r="BL1713" i="1"/>
  <c r="BM1713" i="1"/>
  <c r="O1713" i="1"/>
  <c r="K1713" i="1"/>
  <c r="D1713" i="1"/>
  <c r="BW1712" i="1"/>
  <c r="BN1712" i="1"/>
  <c r="BP1712" i="1"/>
  <c r="BQ1712" i="1"/>
  <c r="BG1712" i="1"/>
  <c r="BH1712" i="1"/>
  <c r="BO1712" i="1"/>
  <c r="BI1712" i="1"/>
  <c r="BJ1712" i="1"/>
  <c r="U1712" i="1"/>
  <c r="BK1712" i="1"/>
  <c r="BL1712" i="1"/>
  <c r="BM1712" i="1"/>
  <c r="O1712" i="1"/>
  <c r="K1712" i="1"/>
  <c r="D1712" i="1"/>
  <c r="BW1711" i="1"/>
  <c r="BN1711" i="1"/>
  <c r="BP1711" i="1"/>
  <c r="BQ1711" i="1"/>
  <c r="BG1711" i="1"/>
  <c r="BH1711" i="1"/>
  <c r="BO1711" i="1"/>
  <c r="BI1711" i="1"/>
  <c r="BJ1711" i="1"/>
  <c r="U1711" i="1"/>
  <c r="BK1711" i="1"/>
  <c r="BL1711" i="1"/>
  <c r="BM1711" i="1"/>
  <c r="O1711" i="1"/>
  <c r="K1711" i="1"/>
  <c r="D1711" i="1"/>
  <c r="BW1710" i="1"/>
  <c r="BN1710" i="1"/>
  <c r="BP1710" i="1"/>
  <c r="BQ1710" i="1"/>
  <c r="BG1710" i="1"/>
  <c r="BH1710" i="1"/>
  <c r="BO1710" i="1"/>
  <c r="BI1710" i="1"/>
  <c r="BJ1710" i="1"/>
  <c r="U1710" i="1"/>
  <c r="BK1710" i="1"/>
  <c r="BL1710" i="1"/>
  <c r="BM1710" i="1"/>
  <c r="O1710" i="1"/>
  <c r="K1710" i="1"/>
  <c r="D1710" i="1"/>
  <c r="BW1709" i="1"/>
  <c r="BN1709" i="1"/>
  <c r="BP1709" i="1"/>
  <c r="BQ1709" i="1"/>
  <c r="BG1709" i="1"/>
  <c r="BH1709" i="1"/>
  <c r="BO1709" i="1"/>
  <c r="BI1709" i="1"/>
  <c r="BJ1709" i="1"/>
  <c r="U1709" i="1"/>
  <c r="BK1709" i="1"/>
  <c r="BL1709" i="1"/>
  <c r="BM1709" i="1"/>
  <c r="O1709" i="1"/>
  <c r="K1709" i="1"/>
  <c r="D1709" i="1"/>
  <c r="BW1708" i="1"/>
  <c r="BN1708" i="1"/>
  <c r="BP1708" i="1"/>
  <c r="BQ1708" i="1"/>
  <c r="BG1708" i="1"/>
  <c r="BH1708" i="1"/>
  <c r="BO1708" i="1"/>
  <c r="BI1708" i="1"/>
  <c r="BJ1708" i="1"/>
  <c r="U1708" i="1"/>
  <c r="BK1708" i="1"/>
  <c r="BL1708" i="1"/>
  <c r="BM1708" i="1"/>
  <c r="O1708" i="1"/>
  <c r="K1708" i="1"/>
  <c r="D1708" i="1"/>
  <c r="BW1707" i="1"/>
  <c r="BN1707" i="1"/>
  <c r="BP1707" i="1"/>
  <c r="BQ1707" i="1"/>
  <c r="BG1707" i="1"/>
  <c r="BH1707" i="1"/>
  <c r="BO1707" i="1"/>
  <c r="BI1707" i="1"/>
  <c r="BJ1707" i="1"/>
  <c r="U1707" i="1"/>
  <c r="BK1707" i="1"/>
  <c r="BL1707" i="1"/>
  <c r="BM1707" i="1"/>
  <c r="O1707" i="1"/>
  <c r="K1707" i="1"/>
  <c r="BW1706" i="1"/>
  <c r="BN1706" i="1"/>
  <c r="BP1706" i="1"/>
  <c r="BQ1706" i="1"/>
  <c r="BG1706" i="1"/>
  <c r="BH1706" i="1"/>
  <c r="BO1706" i="1"/>
  <c r="BI1706" i="1"/>
  <c r="BJ1706" i="1"/>
  <c r="U1706" i="1"/>
  <c r="BK1706" i="1"/>
  <c r="BL1706" i="1"/>
  <c r="BM1706" i="1"/>
  <c r="O1706" i="1"/>
  <c r="K1706" i="1"/>
  <c r="D1706" i="1"/>
  <c r="BW1705" i="1"/>
  <c r="BN1705" i="1"/>
  <c r="BP1705" i="1"/>
  <c r="BQ1705" i="1"/>
  <c r="BG1705" i="1"/>
  <c r="BH1705" i="1"/>
  <c r="BO1705" i="1"/>
  <c r="BI1705" i="1"/>
  <c r="BJ1705" i="1"/>
  <c r="U1705" i="1"/>
  <c r="BK1705" i="1"/>
  <c r="BL1705" i="1"/>
  <c r="BM1705" i="1"/>
  <c r="O1705" i="1"/>
  <c r="K1705" i="1"/>
  <c r="D1705" i="1"/>
  <c r="BW1704" i="1"/>
  <c r="BN1704" i="1"/>
  <c r="BP1704" i="1"/>
  <c r="BQ1704" i="1"/>
  <c r="BG1704" i="1"/>
  <c r="BH1704" i="1"/>
  <c r="BO1704" i="1"/>
  <c r="BI1704" i="1"/>
  <c r="BJ1704" i="1"/>
  <c r="U1704" i="1"/>
  <c r="BK1704" i="1"/>
  <c r="BL1704" i="1"/>
  <c r="BM1704" i="1"/>
  <c r="O1704" i="1"/>
  <c r="K1704" i="1"/>
  <c r="D1704" i="1"/>
  <c r="BW1703" i="1"/>
  <c r="BN1703" i="1"/>
  <c r="BP1703" i="1"/>
  <c r="BQ1703" i="1"/>
  <c r="BG1703" i="1"/>
  <c r="BH1703" i="1"/>
  <c r="BO1703" i="1"/>
  <c r="BI1703" i="1"/>
  <c r="BJ1703" i="1"/>
  <c r="U1703" i="1"/>
  <c r="BK1703" i="1"/>
  <c r="BL1703" i="1"/>
  <c r="BM1703" i="1"/>
  <c r="O1703" i="1"/>
  <c r="K1703" i="1"/>
  <c r="D1703" i="1"/>
  <c r="BW1702" i="1"/>
  <c r="BN1702" i="1"/>
  <c r="BP1702" i="1"/>
  <c r="BQ1702" i="1"/>
  <c r="BG1702" i="1"/>
  <c r="BH1702" i="1"/>
  <c r="BO1702" i="1"/>
  <c r="BI1702" i="1"/>
  <c r="BJ1702" i="1"/>
  <c r="U1702" i="1"/>
  <c r="BK1702" i="1"/>
  <c r="BL1702" i="1"/>
  <c r="BM1702" i="1"/>
  <c r="O1702" i="1"/>
  <c r="K1702" i="1"/>
  <c r="D1702" i="1"/>
  <c r="BW1701" i="1"/>
  <c r="BN1701" i="1"/>
  <c r="BP1701" i="1"/>
  <c r="BQ1701" i="1"/>
  <c r="BG1701" i="1"/>
  <c r="BH1701" i="1"/>
  <c r="BO1701" i="1"/>
  <c r="BI1701" i="1"/>
  <c r="BJ1701" i="1"/>
  <c r="U1701" i="1"/>
  <c r="BK1701" i="1"/>
  <c r="BL1701" i="1"/>
  <c r="BM1701" i="1"/>
  <c r="O1701" i="1"/>
  <c r="K1701" i="1"/>
  <c r="D1701" i="1"/>
  <c r="BW1700" i="1"/>
  <c r="BN1700" i="1"/>
  <c r="BP1700" i="1"/>
  <c r="BQ1700" i="1"/>
  <c r="BG1700" i="1"/>
  <c r="BH1700" i="1"/>
  <c r="BO1700" i="1"/>
  <c r="BI1700" i="1"/>
  <c r="BJ1700" i="1"/>
  <c r="U1700" i="1"/>
  <c r="BK1700" i="1"/>
  <c r="BL1700" i="1"/>
  <c r="BM1700" i="1"/>
  <c r="O1700" i="1"/>
  <c r="K1700" i="1"/>
  <c r="D1700" i="1"/>
  <c r="BW1699" i="1"/>
  <c r="BN1699" i="1"/>
  <c r="BP1699" i="1"/>
  <c r="BQ1699" i="1"/>
  <c r="BG1699" i="1"/>
  <c r="BH1699" i="1"/>
  <c r="BO1699" i="1"/>
  <c r="BI1699" i="1"/>
  <c r="BJ1699" i="1"/>
  <c r="U1699" i="1"/>
  <c r="BK1699" i="1"/>
  <c r="BL1699" i="1"/>
  <c r="BM1699" i="1"/>
  <c r="O1699" i="1"/>
  <c r="K1699" i="1"/>
  <c r="D1699" i="1"/>
  <c r="BW1698" i="1"/>
  <c r="BN1698" i="1"/>
  <c r="BP1698" i="1"/>
  <c r="BQ1698" i="1"/>
  <c r="BG1698" i="1"/>
  <c r="BH1698" i="1"/>
  <c r="BO1698" i="1"/>
  <c r="BI1698" i="1"/>
  <c r="BJ1698" i="1"/>
  <c r="U1698" i="1"/>
  <c r="BK1698" i="1"/>
  <c r="BL1698" i="1"/>
  <c r="BM1698" i="1"/>
  <c r="O1698" i="1"/>
  <c r="K1698" i="1"/>
  <c r="D1698" i="1"/>
  <c r="BW1697" i="1"/>
  <c r="BN1697" i="1"/>
  <c r="BP1697" i="1"/>
  <c r="BQ1697" i="1"/>
  <c r="BG1697" i="1"/>
  <c r="BH1697" i="1"/>
  <c r="BO1697" i="1"/>
  <c r="BI1697" i="1"/>
  <c r="BJ1697" i="1"/>
  <c r="U1697" i="1"/>
  <c r="BK1697" i="1"/>
  <c r="BL1697" i="1"/>
  <c r="BM1697" i="1"/>
  <c r="O1697" i="1"/>
  <c r="K1697" i="1"/>
  <c r="D1697" i="1"/>
  <c r="BW1696" i="1"/>
  <c r="BN1696" i="1"/>
  <c r="BP1696" i="1"/>
  <c r="BQ1696" i="1"/>
  <c r="BG1696" i="1"/>
  <c r="BH1696" i="1"/>
  <c r="BO1696" i="1"/>
  <c r="BI1696" i="1"/>
  <c r="BJ1696" i="1"/>
  <c r="U1696" i="1"/>
  <c r="BK1696" i="1"/>
  <c r="BL1696" i="1"/>
  <c r="BM1696" i="1"/>
  <c r="O1696" i="1"/>
  <c r="K1696" i="1"/>
  <c r="D1696" i="1"/>
  <c r="BW1695" i="1"/>
  <c r="BN1695" i="1"/>
  <c r="BP1695" i="1"/>
  <c r="BQ1695" i="1"/>
  <c r="BG1695" i="1"/>
  <c r="BH1695" i="1"/>
  <c r="BO1695" i="1"/>
  <c r="BI1695" i="1"/>
  <c r="BJ1695" i="1"/>
  <c r="U1695" i="1"/>
  <c r="BK1695" i="1"/>
  <c r="BL1695" i="1"/>
  <c r="BM1695" i="1"/>
  <c r="O1695" i="1"/>
  <c r="K1695" i="1"/>
  <c r="D1695" i="1"/>
  <c r="BW1694" i="1"/>
  <c r="BN1694" i="1"/>
  <c r="BP1694" i="1"/>
  <c r="BQ1694" i="1"/>
  <c r="BG1694" i="1"/>
  <c r="BH1694" i="1"/>
  <c r="BO1694" i="1"/>
  <c r="BI1694" i="1"/>
  <c r="BJ1694" i="1"/>
  <c r="U1694" i="1"/>
  <c r="BK1694" i="1"/>
  <c r="BL1694" i="1"/>
  <c r="BM1694" i="1"/>
  <c r="O1694" i="1"/>
  <c r="K1694" i="1"/>
  <c r="D1694" i="1"/>
  <c r="BW1693" i="1"/>
  <c r="BN1693" i="1"/>
  <c r="BP1693" i="1"/>
  <c r="BQ1693" i="1"/>
  <c r="BG1693" i="1"/>
  <c r="BH1693" i="1"/>
  <c r="BO1693" i="1"/>
  <c r="BI1693" i="1"/>
  <c r="BJ1693" i="1"/>
  <c r="U1693" i="1"/>
  <c r="BK1693" i="1"/>
  <c r="BL1693" i="1"/>
  <c r="BM1693" i="1"/>
  <c r="O1693" i="1"/>
  <c r="K1693" i="1"/>
  <c r="D1693" i="1"/>
  <c r="BW1692" i="1"/>
  <c r="BN1692" i="1"/>
  <c r="BP1692" i="1"/>
  <c r="BQ1692" i="1"/>
  <c r="BG1692" i="1"/>
  <c r="BH1692" i="1"/>
  <c r="BO1692" i="1"/>
  <c r="BI1692" i="1"/>
  <c r="BJ1692" i="1"/>
  <c r="U1692" i="1"/>
  <c r="BK1692" i="1"/>
  <c r="BL1692" i="1"/>
  <c r="BM1692" i="1"/>
  <c r="O1692" i="1"/>
  <c r="K1692" i="1"/>
  <c r="D1692" i="1"/>
  <c r="BW1691" i="1"/>
  <c r="BN1691" i="1"/>
  <c r="BP1691" i="1"/>
  <c r="BQ1691" i="1"/>
  <c r="BG1691" i="1"/>
  <c r="BH1691" i="1"/>
  <c r="BO1691" i="1"/>
  <c r="BI1691" i="1"/>
  <c r="BJ1691" i="1"/>
  <c r="U1691" i="1"/>
  <c r="BK1691" i="1"/>
  <c r="BL1691" i="1"/>
  <c r="BM1691" i="1"/>
  <c r="O1691" i="1"/>
  <c r="K1691" i="1"/>
  <c r="D1691" i="1"/>
  <c r="BW1690" i="1"/>
  <c r="BN1690" i="1"/>
  <c r="BP1690" i="1"/>
  <c r="BQ1690" i="1"/>
  <c r="BG1690" i="1"/>
  <c r="BH1690" i="1"/>
  <c r="BO1690" i="1"/>
  <c r="BI1690" i="1"/>
  <c r="BJ1690" i="1"/>
  <c r="U1690" i="1"/>
  <c r="BK1690" i="1"/>
  <c r="BL1690" i="1"/>
  <c r="BM1690" i="1"/>
  <c r="O1690" i="1"/>
  <c r="K1690" i="1"/>
  <c r="D1690" i="1"/>
  <c r="BW1689" i="1"/>
  <c r="BN1689" i="1"/>
  <c r="BP1689" i="1"/>
  <c r="BQ1689" i="1"/>
  <c r="BG1689" i="1"/>
  <c r="BH1689" i="1"/>
  <c r="BO1689" i="1"/>
  <c r="BI1689" i="1"/>
  <c r="BJ1689" i="1"/>
  <c r="U1689" i="1"/>
  <c r="BK1689" i="1"/>
  <c r="BL1689" i="1"/>
  <c r="BM1689" i="1"/>
  <c r="O1689" i="1"/>
  <c r="K1689" i="1"/>
  <c r="D1689" i="1"/>
  <c r="BW1688" i="1"/>
  <c r="BN1688" i="1"/>
  <c r="BP1688" i="1"/>
  <c r="BQ1688" i="1"/>
  <c r="BG1688" i="1"/>
  <c r="BH1688" i="1"/>
  <c r="BO1688" i="1"/>
  <c r="BI1688" i="1"/>
  <c r="BJ1688" i="1"/>
  <c r="U1688" i="1"/>
  <c r="BK1688" i="1"/>
  <c r="BL1688" i="1"/>
  <c r="BM1688" i="1"/>
  <c r="O1688" i="1"/>
  <c r="K1688" i="1"/>
  <c r="D1688" i="1"/>
  <c r="BW1687" i="1"/>
  <c r="BN1687" i="1"/>
  <c r="BP1687" i="1"/>
  <c r="BQ1687" i="1"/>
  <c r="BG1687" i="1"/>
  <c r="BH1687" i="1"/>
  <c r="BO1687" i="1"/>
  <c r="BI1687" i="1"/>
  <c r="BJ1687" i="1"/>
  <c r="U1687" i="1"/>
  <c r="BK1687" i="1"/>
  <c r="BL1687" i="1"/>
  <c r="BM1687" i="1"/>
  <c r="O1687" i="1"/>
  <c r="K1687" i="1"/>
  <c r="D1687" i="1"/>
  <c r="BW1686" i="1"/>
  <c r="BN1686" i="1"/>
  <c r="BP1686" i="1"/>
  <c r="BQ1686" i="1"/>
  <c r="BG1686" i="1"/>
  <c r="BH1686" i="1"/>
  <c r="BO1686" i="1"/>
  <c r="BI1686" i="1"/>
  <c r="BJ1686" i="1"/>
  <c r="U1686" i="1"/>
  <c r="BK1686" i="1"/>
  <c r="BL1686" i="1"/>
  <c r="BM1686" i="1"/>
  <c r="O1686" i="1"/>
  <c r="K1686" i="1"/>
  <c r="D1686" i="1"/>
  <c r="BW1685" i="1"/>
  <c r="BN1685" i="1"/>
  <c r="BP1685" i="1"/>
  <c r="BQ1685" i="1"/>
  <c r="BG1685" i="1"/>
  <c r="BH1685" i="1"/>
  <c r="BO1685" i="1"/>
  <c r="BI1685" i="1"/>
  <c r="BJ1685" i="1"/>
  <c r="U1685" i="1"/>
  <c r="BK1685" i="1"/>
  <c r="BL1685" i="1"/>
  <c r="BM1685" i="1"/>
  <c r="O1685" i="1"/>
  <c r="K1685" i="1"/>
  <c r="D1685" i="1"/>
  <c r="BW1684" i="1"/>
  <c r="BN1684" i="1"/>
  <c r="BP1684" i="1"/>
  <c r="BQ1684" i="1"/>
  <c r="BG1684" i="1"/>
  <c r="BH1684" i="1"/>
  <c r="BO1684" i="1"/>
  <c r="BI1684" i="1"/>
  <c r="BJ1684" i="1"/>
  <c r="U1684" i="1"/>
  <c r="BK1684" i="1"/>
  <c r="BL1684" i="1"/>
  <c r="BM1684" i="1"/>
  <c r="O1684" i="1"/>
  <c r="K1684" i="1"/>
  <c r="D1684" i="1"/>
  <c r="BW1683" i="1"/>
  <c r="BN1683" i="1"/>
  <c r="BP1683" i="1"/>
  <c r="BQ1683" i="1"/>
  <c r="BG1683" i="1"/>
  <c r="BH1683" i="1"/>
  <c r="BO1683" i="1"/>
  <c r="BI1683" i="1"/>
  <c r="BJ1683" i="1"/>
  <c r="U1683" i="1"/>
  <c r="BK1683" i="1"/>
  <c r="BL1683" i="1"/>
  <c r="BM1683" i="1"/>
  <c r="O1683" i="1"/>
  <c r="K1683" i="1"/>
  <c r="D1683" i="1"/>
  <c r="BW1682" i="1"/>
  <c r="BN1682" i="1"/>
  <c r="BP1682" i="1"/>
  <c r="BQ1682" i="1"/>
  <c r="BG1682" i="1"/>
  <c r="BH1682" i="1"/>
  <c r="BO1682" i="1"/>
  <c r="BI1682" i="1"/>
  <c r="BJ1682" i="1"/>
  <c r="U1682" i="1"/>
  <c r="BK1682" i="1"/>
  <c r="BL1682" i="1"/>
  <c r="BM1682" i="1"/>
  <c r="O1682" i="1"/>
  <c r="K1682" i="1"/>
  <c r="D1682" i="1"/>
  <c r="BW1681" i="1"/>
  <c r="BN1681" i="1"/>
  <c r="BP1681" i="1"/>
  <c r="BQ1681" i="1"/>
  <c r="BG1681" i="1"/>
  <c r="BH1681" i="1"/>
  <c r="BO1681" i="1"/>
  <c r="BI1681" i="1"/>
  <c r="BJ1681" i="1"/>
  <c r="U1681" i="1"/>
  <c r="BK1681" i="1"/>
  <c r="BL1681" i="1"/>
  <c r="BM1681" i="1"/>
  <c r="O1681" i="1"/>
  <c r="K1681" i="1"/>
  <c r="D1681" i="1"/>
  <c r="BW1680" i="1"/>
  <c r="BN1680" i="1"/>
  <c r="BP1680" i="1"/>
  <c r="BQ1680" i="1"/>
  <c r="BG1680" i="1"/>
  <c r="BH1680" i="1"/>
  <c r="BO1680" i="1"/>
  <c r="BI1680" i="1"/>
  <c r="BJ1680" i="1"/>
  <c r="U1680" i="1"/>
  <c r="BK1680" i="1"/>
  <c r="BL1680" i="1"/>
  <c r="BM1680" i="1"/>
  <c r="O1680" i="1"/>
  <c r="K1680" i="1"/>
  <c r="D1680" i="1"/>
  <c r="BW1679" i="1"/>
  <c r="BN1679" i="1"/>
  <c r="BP1679" i="1"/>
  <c r="BQ1679" i="1"/>
  <c r="BG1679" i="1"/>
  <c r="BH1679" i="1"/>
  <c r="BO1679" i="1"/>
  <c r="BI1679" i="1"/>
  <c r="BJ1679" i="1"/>
  <c r="U1679" i="1"/>
  <c r="BK1679" i="1"/>
  <c r="BL1679" i="1"/>
  <c r="BM1679" i="1"/>
  <c r="O1679" i="1"/>
  <c r="K1679" i="1"/>
  <c r="D1679" i="1"/>
  <c r="BW1678" i="1"/>
  <c r="BN1678" i="1"/>
  <c r="BP1678" i="1"/>
  <c r="BQ1678" i="1"/>
  <c r="BG1678" i="1"/>
  <c r="BH1678" i="1"/>
  <c r="BO1678" i="1"/>
  <c r="BI1678" i="1"/>
  <c r="BJ1678" i="1"/>
  <c r="U1678" i="1"/>
  <c r="BK1678" i="1"/>
  <c r="BL1678" i="1"/>
  <c r="BM1678" i="1"/>
  <c r="O1678" i="1"/>
  <c r="K1678" i="1"/>
  <c r="D1678" i="1"/>
  <c r="BW1677" i="1"/>
  <c r="BN1677" i="1"/>
  <c r="BP1677" i="1"/>
  <c r="BQ1677" i="1"/>
  <c r="BG1677" i="1"/>
  <c r="BH1677" i="1"/>
  <c r="BO1677" i="1"/>
  <c r="BI1677" i="1"/>
  <c r="BJ1677" i="1"/>
  <c r="U1677" i="1"/>
  <c r="BK1677" i="1"/>
  <c r="BL1677" i="1"/>
  <c r="BM1677" i="1"/>
  <c r="O1677" i="1"/>
  <c r="K1677" i="1"/>
  <c r="BW1676" i="1"/>
  <c r="BN1676" i="1"/>
  <c r="BP1676" i="1"/>
  <c r="BQ1676" i="1"/>
  <c r="BG1676" i="1"/>
  <c r="BH1676" i="1"/>
  <c r="BO1676" i="1"/>
  <c r="BI1676" i="1"/>
  <c r="BJ1676" i="1"/>
  <c r="U1676" i="1"/>
  <c r="BK1676" i="1"/>
  <c r="BL1676" i="1"/>
  <c r="BM1676" i="1"/>
  <c r="O1676" i="1"/>
  <c r="K1676" i="1"/>
  <c r="D1676" i="1"/>
  <c r="BW1675" i="1"/>
  <c r="BN1675" i="1"/>
  <c r="BP1675" i="1"/>
  <c r="BQ1675" i="1"/>
  <c r="BG1675" i="1"/>
  <c r="BH1675" i="1"/>
  <c r="BO1675" i="1"/>
  <c r="BI1675" i="1"/>
  <c r="BJ1675" i="1"/>
  <c r="U1675" i="1"/>
  <c r="BK1675" i="1"/>
  <c r="BL1675" i="1"/>
  <c r="BM1675" i="1"/>
  <c r="O1675" i="1"/>
  <c r="K1675" i="1"/>
  <c r="D1675" i="1"/>
  <c r="BW1674" i="1"/>
  <c r="BN1674" i="1"/>
  <c r="BP1674" i="1"/>
  <c r="BQ1674" i="1"/>
  <c r="BG1674" i="1"/>
  <c r="BH1674" i="1"/>
  <c r="BO1674" i="1"/>
  <c r="BI1674" i="1"/>
  <c r="BJ1674" i="1"/>
  <c r="U1674" i="1"/>
  <c r="BK1674" i="1"/>
  <c r="BL1674" i="1"/>
  <c r="BM1674" i="1"/>
  <c r="O1674" i="1"/>
  <c r="K1674" i="1"/>
  <c r="D1674" i="1"/>
  <c r="BW1673" i="1"/>
  <c r="BN1673" i="1"/>
  <c r="BP1673" i="1"/>
  <c r="BQ1673" i="1"/>
  <c r="BG1673" i="1"/>
  <c r="BH1673" i="1"/>
  <c r="BO1673" i="1"/>
  <c r="BI1673" i="1"/>
  <c r="BJ1673" i="1"/>
  <c r="U1673" i="1"/>
  <c r="BK1673" i="1"/>
  <c r="BL1673" i="1"/>
  <c r="BM1673" i="1"/>
  <c r="O1673" i="1"/>
  <c r="K1673" i="1"/>
  <c r="D1673" i="1"/>
  <c r="BW1672" i="1"/>
  <c r="BN1672" i="1"/>
  <c r="BP1672" i="1"/>
  <c r="BQ1672" i="1"/>
  <c r="BG1672" i="1"/>
  <c r="BH1672" i="1"/>
  <c r="BO1672" i="1"/>
  <c r="BI1672" i="1"/>
  <c r="BJ1672" i="1"/>
  <c r="U1672" i="1"/>
  <c r="BK1672" i="1"/>
  <c r="BL1672" i="1"/>
  <c r="BM1672" i="1"/>
  <c r="O1672" i="1"/>
  <c r="K1672" i="1"/>
  <c r="D1672" i="1"/>
  <c r="BW1671" i="1"/>
  <c r="BN1671" i="1"/>
  <c r="BP1671" i="1"/>
  <c r="BQ1671" i="1"/>
  <c r="BG1671" i="1"/>
  <c r="BH1671" i="1"/>
  <c r="BO1671" i="1"/>
  <c r="BI1671" i="1"/>
  <c r="BJ1671" i="1"/>
  <c r="U1671" i="1"/>
  <c r="BK1671" i="1"/>
  <c r="BL1671" i="1"/>
  <c r="BM1671" i="1"/>
  <c r="O1671" i="1"/>
  <c r="K1671" i="1"/>
  <c r="D1671" i="1"/>
  <c r="BW1670" i="1"/>
  <c r="BN1670" i="1"/>
  <c r="BP1670" i="1"/>
  <c r="BQ1670" i="1"/>
  <c r="BG1670" i="1"/>
  <c r="BH1670" i="1"/>
  <c r="BO1670" i="1"/>
  <c r="BI1670" i="1"/>
  <c r="BJ1670" i="1"/>
  <c r="U1670" i="1"/>
  <c r="BK1670" i="1"/>
  <c r="BL1670" i="1"/>
  <c r="BM1670" i="1"/>
  <c r="O1670" i="1"/>
  <c r="K1670" i="1"/>
  <c r="D1670" i="1"/>
  <c r="BW1669" i="1"/>
  <c r="BN1669" i="1"/>
  <c r="BP1669" i="1"/>
  <c r="BQ1669" i="1"/>
  <c r="BG1669" i="1"/>
  <c r="BH1669" i="1"/>
  <c r="BO1669" i="1"/>
  <c r="BI1669" i="1"/>
  <c r="BJ1669" i="1"/>
  <c r="U1669" i="1"/>
  <c r="BK1669" i="1"/>
  <c r="BL1669" i="1"/>
  <c r="BM1669" i="1"/>
  <c r="O1669" i="1"/>
  <c r="K1669" i="1"/>
  <c r="D1669" i="1"/>
  <c r="BW1668" i="1"/>
  <c r="BN1668" i="1"/>
  <c r="BP1668" i="1"/>
  <c r="BQ1668" i="1"/>
  <c r="BG1668" i="1"/>
  <c r="BH1668" i="1"/>
  <c r="BO1668" i="1"/>
  <c r="BI1668" i="1"/>
  <c r="BJ1668" i="1"/>
  <c r="U1668" i="1"/>
  <c r="BK1668" i="1"/>
  <c r="BL1668" i="1"/>
  <c r="BM1668" i="1"/>
  <c r="O1668" i="1"/>
  <c r="K1668" i="1"/>
  <c r="D1668" i="1"/>
  <c r="BW1667" i="1"/>
  <c r="BN1667" i="1"/>
  <c r="BP1667" i="1"/>
  <c r="BQ1667" i="1"/>
  <c r="BG1667" i="1"/>
  <c r="BH1667" i="1"/>
  <c r="BO1667" i="1"/>
  <c r="BI1667" i="1"/>
  <c r="BJ1667" i="1"/>
  <c r="U1667" i="1"/>
  <c r="BK1667" i="1"/>
  <c r="BL1667" i="1"/>
  <c r="BM1667" i="1"/>
  <c r="O1667" i="1"/>
  <c r="K1667" i="1"/>
  <c r="D1667" i="1"/>
  <c r="BW1666" i="1"/>
  <c r="BN1666" i="1"/>
  <c r="BP1666" i="1"/>
  <c r="BQ1666" i="1"/>
  <c r="BG1666" i="1"/>
  <c r="BH1666" i="1"/>
  <c r="BO1666" i="1"/>
  <c r="BI1666" i="1"/>
  <c r="BJ1666" i="1"/>
  <c r="U1666" i="1"/>
  <c r="BK1666" i="1"/>
  <c r="BL1666" i="1"/>
  <c r="BM1666" i="1"/>
  <c r="O1666" i="1"/>
  <c r="K1666" i="1"/>
  <c r="D1666" i="1"/>
  <c r="BW1665" i="1"/>
  <c r="BN1665" i="1"/>
  <c r="BP1665" i="1"/>
  <c r="BQ1665" i="1"/>
  <c r="BG1665" i="1"/>
  <c r="BH1665" i="1"/>
  <c r="BO1665" i="1"/>
  <c r="BI1665" i="1"/>
  <c r="BJ1665" i="1"/>
  <c r="U1665" i="1"/>
  <c r="BK1665" i="1"/>
  <c r="BL1665" i="1"/>
  <c r="BM1665" i="1"/>
  <c r="O1665" i="1"/>
  <c r="K1665" i="1"/>
  <c r="D1665" i="1"/>
  <c r="BW1664" i="1"/>
  <c r="BN1664" i="1"/>
  <c r="BP1664" i="1"/>
  <c r="BQ1664" i="1"/>
  <c r="BG1664" i="1"/>
  <c r="BH1664" i="1"/>
  <c r="BO1664" i="1"/>
  <c r="BI1664" i="1"/>
  <c r="BJ1664" i="1"/>
  <c r="U1664" i="1"/>
  <c r="BK1664" i="1"/>
  <c r="BL1664" i="1"/>
  <c r="BM1664" i="1"/>
  <c r="O1664" i="1"/>
  <c r="K1664" i="1"/>
  <c r="D1664" i="1"/>
  <c r="BW1663" i="1"/>
  <c r="BN1663" i="1"/>
  <c r="BP1663" i="1"/>
  <c r="BQ1663" i="1"/>
  <c r="BG1663" i="1"/>
  <c r="BH1663" i="1"/>
  <c r="BO1663" i="1"/>
  <c r="BI1663" i="1"/>
  <c r="BJ1663" i="1"/>
  <c r="U1663" i="1"/>
  <c r="BK1663" i="1"/>
  <c r="BL1663" i="1"/>
  <c r="BM1663" i="1"/>
  <c r="O1663" i="1"/>
  <c r="K1663" i="1"/>
  <c r="D1663" i="1"/>
  <c r="BW1662" i="1"/>
  <c r="BN1662" i="1"/>
  <c r="BP1662" i="1"/>
  <c r="BQ1662" i="1"/>
  <c r="BG1662" i="1"/>
  <c r="BH1662" i="1"/>
  <c r="BO1662" i="1"/>
  <c r="BI1662" i="1"/>
  <c r="BJ1662" i="1"/>
  <c r="U1662" i="1"/>
  <c r="BK1662" i="1"/>
  <c r="BL1662" i="1"/>
  <c r="BM1662" i="1"/>
  <c r="O1662" i="1"/>
  <c r="K1662" i="1"/>
  <c r="D1662" i="1"/>
  <c r="BW1661" i="1"/>
  <c r="BN1661" i="1"/>
  <c r="BP1661" i="1"/>
  <c r="BQ1661" i="1"/>
  <c r="BG1661" i="1"/>
  <c r="BH1661" i="1"/>
  <c r="BO1661" i="1"/>
  <c r="BI1661" i="1"/>
  <c r="BJ1661" i="1"/>
  <c r="U1661" i="1"/>
  <c r="BK1661" i="1"/>
  <c r="BL1661" i="1"/>
  <c r="BM1661" i="1"/>
  <c r="O1661" i="1"/>
  <c r="K1661" i="1"/>
  <c r="D1661" i="1"/>
  <c r="BW1660" i="1"/>
  <c r="BN1660" i="1"/>
  <c r="BP1660" i="1"/>
  <c r="BQ1660" i="1"/>
  <c r="BG1660" i="1"/>
  <c r="BH1660" i="1"/>
  <c r="BO1660" i="1"/>
  <c r="BI1660" i="1"/>
  <c r="BJ1660" i="1"/>
  <c r="U1660" i="1"/>
  <c r="BK1660" i="1"/>
  <c r="BL1660" i="1"/>
  <c r="BM1660" i="1"/>
  <c r="O1660" i="1"/>
  <c r="K1660" i="1"/>
  <c r="D1660" i="1"/>
  <c r="BW1659" i="1"/>
  <c r="BN1659" i="1"/>
  <c r="BP1659" i="1"/>
  <c r="BQ1659" i="1"/>
  <c r="BG1659" i="1"/>
  <c r="BH1659" i="1"/>
  <c r="BO1659" i="1"/>
  <c r="BI1659" i="1"/>
  <c r="BJ1659" i="1"/>
  <c r="U1659" i="1"/>
  <c r="BK1659" i="1"/>
  <c r="BL1659" i="1"/>
  <c r="BM1659" i="1"/>
  <c r="O1659" i="1"/>
  <c r="K1659" i="1"/>
  <c r="D1659" i="1"/>
  <c r="BW1658" i="1"/>
  <c r="BN1658" i="1"/>
  <c r="BP1658" i="1"/>
  <c r="BQ1658" i="1"/>
  <c r="BG1658" i="1"/>
  <c r="BH1658" i="1"/>
  <c r="BO1658" i="1"/>
  <c r="BI1658" i="1"/>
  <c r="BJ1658" i="1"/>
  <c r="U1658" i="1"/>
  <c r="BK1658" i="1"/>
  <c r="BL1658" i="1"/>
  <c r="BM1658" i="1"/>
  <c r="O1658" i="1"/>
  <c r="K1658" i="1"/>
  <c r="D1658" i="1"/>
  <c r="BW1657" i="1"/>
  <c r="BN1657" i="1"/>
  <c r="BP1657" i="1"/>
  <c r="BQ1657" i="1"/>
  <c r="BG1657" i="1"/>
  <c r="BH1657" i="1"/>
  <c r="BO1657" i="1"/>
  <c r="BI1657" i="1"/>
  <c r="BJ1657" i="1"/>
  <c r="U1657" i="1"/>
  <c r="BK1657" i="1"/>
  <c r="BL1657" i="1"/>
  <c r="BM1657" i="1"/>
  <c r="O1657" i="1"/>
  <c r="K1657" i="1"/>
  <c r="D1657" i="1"/>
  <c r="BW1656" i="1"/>
  <c r="BN1656" i="1"/>
  <c r="BP1656" i="1"/>
  <c r="BQ1656" i="1"/>
  <c r="BG1656" i="1"/>
  <c r="BH1656" i="1"/>
  <c r="BO1656" i="1"/>
  <c r="BI1656" i="1"/>
  <c r="BJ1656" i="1"/>
  <c r="U1656" i="1"/>
  <c r="BK1656" i="1"/>
  <c r="BL1656" i="1"/>
  <c r="BM1656" i="1"/>
  <c r="O1656" i="1"/>
  <c r="K1656" i="1"/>
  <c r="D1656" i="1"/>
  <c r="BW1655" i="1"/>
  <c r="BN1655" i="1"/>
  <c r="BP1655" i="1"/>
  <c r="BQ1655" i="1"/>
  <c r="BG1655" i="1"/>
  <c r="BH1655" i="1"/>
  <c r="BO1655" i="1"/>
  <c r="BI1655" i="1"/>
  <c r="BJ1655" i="1"/>
  <c r="U1655" i="1"/>
  <c r="BK1655" i="1"/>
  <c r="BL1655" i="1"/>
  <c r="BM1655" i="1"/>
  <c r="O1655" i="1"/>
  <c r="K1655" i="1"/>
  <c r="D1655" i="1"/>
  <c r="BW1654" i="1"/>
  <c r="BN1654" i="1"/>
  <c r="BP1654" i="1"/>
  <c r="BQ1654" i="1"/>
  <c r="BG1654" i="1"/>
  <c r="BH1654" i="1"/>
  <c r="BO1654" i="1"/>
  <c r="BI1654" i="1"/>
  <c r="BJ1654" i="1"/>
  <c r="U1654" i="1"/>
  <c r="BK1654" i="1"/>
  <c r="BL1654" i="1"/>
  <c r="BM1654" i="1"/>
  <c r="O1654" i="1"/>
  <c r="K1654" i="1"/>
  <c r="D1654" i="1"/>
  <c r="BW1653" i="1"/>
  <c r="BN1653" i="1"/>
  <c r="BP1653" i="1"/>
  <c r="BQ1653" i="1"/>
  <c r="BG1653" i="1"/>
  <c r="BH1653" i="1"/>
  <c r="BO1653" i="1"/>
  <c r="BI1653" i="1"/>
  <c r="BJ1653" i="1"/>
  <c r="U1653" i="1"/>
  <c r="BK1653" i="1"/>
  <c r="BL1653" i="1"/>
  <c r="BM1653" i="1"/>
  <c r="O1653" i="1"/>
  <c r="K1653" i="1"/>
  <c r="D1653" i="1"/>
  <c r="BW1652" i="1"/>
  <c r="BN1652" i="1"/>
  <c r="BP1652" i="1"/>
  <c r="BQ1652" i="1"/>
  <c r="BG1652" i="1"/>
  <c r="BH1652" i="1"/>
  <c r="BO1652" i="1"/>
  <c r="BI1652" i="1"/>
  <c r="BJ1652" i="1"/>
  <c r="U1652" i="1"/>
  <c r="BK1652" i="1"/>
  <c r="BL1652" i="1"/>
  <c r="BM1652" i="1"/>
  <c r="O1652" i="1"/>
  <c r="K1652" i="1"/>
  <c r="D1652" i="1"/>
  <c r="BW1651" i="1"/>
  <c r="BN1651" i="1"/>
  <c r="BP1651" i="1"/>
  <c r="BQ1651" i="1"/>
  <c r="BG1651" i="1"/>
  <c r="BH1651" i="1"/>
  <c r="BO1651" i="1"/>
  <c r="BI1651" i="1"/>
  <c r="BJ1651" i="1"/>
  <c r="U1651" i="1"/>
  <c r="BK1651" i="1"/>
  <c r="BL1651" i="1"/>
  <c r="BM1651" i="1"/>
  <c r="O1651" i="1"/>
  <c r="K1651" i="1"/>
  <c r="D1651" i="1"/>
  <c r="BW1650" i="1"/>
  <c r="BN1650" i="1"/>
  <c r="BP1650" i="1"/>
  <c r="BQ1650" i="1"/>
  <c r="BG1650" i="1"/>
  <c r="BH1650" i="1"/>
  <c r="BO1650" i="1"/>
  <c r="BI1650" i="1"/>
  <c r="BJ1650" i="1"/>
  <c r="U1650" i="1"/>
  <c r="BK1650" i="1"/>
  <c r="BL1650" i="1"/>
  <c r="BM1650" i="1"/>
  <c r="O1650" i="1"/>
  <c r="K1650" i="1"/>
  <c r="D1650" i="1"/>
  <c r="BW1649" i="1"/>
  <c r="BN1649" i="1"/>
  <c r="BP1649" i="1"/>
  <c r="BQ1649" i="1"/>
  <c r="BG1649" i="1"/>
  <c r="BH1649" i="1"/>
  <c r="BO1649" i="1"/>
  <c r="BI1649" i="1"/>
  <c r="BJ1649" i="1"/>
  <c r="U1649" i="1"/>
  <c r="BK1649" i="1"/>
  <c r="BL1649" i="1"/>
  <c r="BM1649" i="1"/>
  <c r="O1649" i="1"/>
  <c r="K1649" i="1"/>
  <c r="D1649" i="1"/>
  <c r="BW1648" i="1"/>
  <c r="BN1648" i="1"/>
  <c r="BP1648" i="1"/>
  <c r="BQ1648" i="1"/>
  <c r="BG1648" i="1"/>
  <c r="BH1648" i="1"/>
  <c r="BO1648" i="1"/>
  <c r="BI1648" i="1"/>
  <c r="BJ1648" i="1"/>
  <c r="U1648" i="1"/>
  <c r="BK1648" i="1"/>
  <c r="BL1648" i="1"/>
  <c r="BM1648" i="1"/>
  <c r="O1648" i="1"/>
  <c r="K1648" i="1"/>
  <c r="D1648" i="1"/>
  <c r="BW1647" i="1"/>
  <c r="BN1647" i="1"/>
  <c r="BP1647" i="1"/>
  <c r="BQ1647" i="1"/>
  <c r="BG1647" i="1"/>
  <c r="BH1647" i="1"/>
  <c r="BO1647" i="1"/>
  <c r="BI1647" i="1"/>
  <c r="BJ1647" i="1"/>
  <c r="U1647" i="1"/>
  <c r="BK1647" i="1"/>
  <c r="BL1647" i="1"/>
  <c r="BM1647" i="1"/>
  <c r="O1647" i="1"/>
  <c r="K1647" i="1"/>
  <c r="D1647" i="1"/>
  <c r="BW1646" i="1"/>
  <c r="BN1646" i="1"/>
  <c r="BP1646" i="1"/>
  <c r="BQ1646" i="1"/>
  <c r="BG1646" i="1"/>
  <c r="BH1646" i="1"/>
  <c r="BO1646" i="1"/>
  <c r="BI1646" i="1"/>
  <c r="BJ1646" i="1"/>
  <c r="U1646" i="1"/>
  <c r="BK1646" i="1"/>
  <c r="BL1646" i="1"/>
  <c r="BM1646" i="1"/>
  <c r="O1646" i="1"/>
  <c r="K1646" i="1"/>
  <c r="D1646" i="1"/>
  <c r="BW1645" i="1"/>
  <c r="BN1645" i="1"/>
  <c r="BP1645" i="1"/>
  <c r="BQ1645" i="1"/>
  <c r="BG1645" i="1"/>
  <c r="BH1645" i="1"/>
  <c r="BO1645" i="1"/>
  <c r="BI1645" i="1"/>
  <c r="BJ1645" i="1"/>
  <c r="U1645" i="1"/>
  <c r="BK1645" i="1"/>
  <c r="BL1645" i="1"/>
  <c r="BM1645" i="1"/>
  <c r="O1645" i="1"/>
  <c r="K1645" i="1"/>
  <c r="D1645" i="1"/>
  <c r="BW1644" i="1"/>
  <c r="BN1644" i="1"/>
  <c r="BP1644" i="1"/>
  <c r="BQ1644" i="1"/>
  <c r="BG1644" i="1"/>
  <c r="BH1644" i="1"/>
  <c r="BO1644" i="1"/>
  <c r="BI1644" i="1"/>
  <c r="BJ1644" i="1"/>
  <c r="U1644" i="1"/>
  <c r="BK1644" i="1"/>
  <c r="BL1644" i="1"/>
  <c r="BM1644" i="1"/>
  <c r="O1644" i="1"/>
  <c r="K1644" i="1"/>
  <c r="D1644" i="1"/>
  <c r="BW1643" i="1"/>
  <c r="BN1643" i="1"/>
  <c r="BP1643" i="1"/>
  <c r="BQ1643" i="1"/>
  <c r="BG1643" i="1"/>
  <c r="BH1643" i="1"/>
  <c r="BO1643" i="1"/>
  <c r="BI1643" i="1"/>
  <c r="BJ1643" i="1"/>
  <c r="U1643" i="1"/>
  <c r="BK1643" i="1"/>
  <c r="BL1643" i="1"/>
  <c r="BM1643" i="1"/>
  <c r="O1643" i="1"/>
  <c r="K1643" i="1"/>
  <c r="D1643" i="1"/>
  <c r="BW1642" i="1"/>
  <c r="BN1642" i="1"/>
  <c r="BP1642" i="1"/>
  <c r="BQ1642" i="1"/>
  <c r="BG1642" i="1"/>
  <c r="BH1642" i="1"/>
  <c r="BO1642" i="1"/>
  <c r="BI1642" i="1"/>
  <c r="BJ1642" i="1"/>
  <c r="U1642" i="1"/>
  <c r="BK1642" i="1"/>
  <c r="BL1642" i="1"/>
  <c r="BM1642" i="1"/>
  <c r="O1642" i="1"/>
  <c r="K1642" i="1"/>
  <c r="D1642" i="1"/>
  <c r="BW1641" i="1"/>
  <c r="BN1641" i="1"/>
  <c r="BP1641" i="1"/>
  <c r="BQ1641" i="1"/>
  <c r="BG1641" i="1"/>
  <c r="BH1641" i="1"/>
  <c r="BO1641" i="1"/>
  <c r="BI1641" i="1"/>
  <c r="BJ1641" i="1"/>
  <c r="U1641" i="1"/>
  <c r="BK1641" i="1"/>
  <c r="BL1641" i="1"/>
  <c r="BM1641" i="1"/>
  <c r="O1641" i="1"/>
  <c r="K1641" i="1"/>
  <c r="D1641" i="1"/>
  <c r="BW1640" i="1"/>
  <c r="BN1640" i="1"/>
  <c r="BP1640" i="1"/>
  <c r="BQ1640" i="1"/>
  <c r="BG1640" i="1"/>
  <c r="BH1640" i="1"/>
  <c r="BO1640" i="1"/>
  <c r="BI1640" i="1"/>
  <c r="BJ1640" i="1"/>
  <c r="U1640" i="1"/>
  <c r="BK1640" i="1"/>
  <c r="BL1640" i="1"/>
  <c r="BM1640" i="1"/>
  <c r="O1640" i="1"/>
  <c r="K1640" i="1"/>
  <c r="D1640" i="1"/>
  <c r="BW1639" i="1"/>
  <c r="BN1639" i="1"/>
  <c r="BP1639" i="1"/>
  <c r="BQ1639" i="1"/>
  <c r="BG1639" i="1"/>
  <c r="BH1639" i="1"/>
  <c r="BO1639" i="1"/>
  <c r="BI1639" i="1"/>
  <c r="BJ1639" i="1"/>
  <c r="U1639" i="1"/>
  <c r="BK1639" i="1"/>
  <c r="BL1639" i="1"/>
  <c r="BM1639" i="1"/>
  <c r="O1639" i="1"/>
  <c r="K1639" i="1"/>
  <c r="D1639" i="1"/>
  <c r="BW1638" i="1"/>
  <c r="BN1638" i="1"/>
  <c r="BP1638" i="1"/>
  <c r="BQ1638" i="1"/>
  <c r="BG1638" i="1"/>
  <c r="BH1638" i="1"/>
  <c r="BO1638" i="1"/>
  <c r="BI1638" i="1"/>
  <c r="BJ1638" i="1"/>
  <c r="U1638" i="1"/>
  <c r="BK1638" i="1"/>
  <c r="BL1638" i="1"/>
  <c r="BM1638" i="1"/>
  <c r="O1638" i="1"/>
  <c r="K1638" i="1"/>
  <c r="D1638" i="1"/>
  <c r="BW1637" i="1"/>
  <c r="BN1637" i="1"/>
  <c r="BP1637" i="1"/>
  <c r="BQ1637" i="1"/>
  <c r="BG1637" i="1"/>
  <c r="BH1637" i="1"/>
  <c r="BO1637" i="1"/>
  <c r="BI1637" i="1"/>
  <c r="BJ1637" i="1"/>
  <c r="U1637" i="1"/>
  <c r="BK1637" i="1"/>
  <c r="BL1637" i="1"/>
  <c r="BM1637" i="1"/>
  <c r="O1637" i="1"/>
  <c r="K1637" i="1"/>
  <c r="D1637" i="1"/>
  <c r="BW1636" i="1"/>
  <c r="BN1636" i="1"/>
  <c r="BP1636" i="1"/>
  <c r="BQ1636" i="1"/>
  <c r="BG1636" i="1"/>
  <c r="BH1636" i="1"/>
  <c r="BO1636" i="1"/>
  <c r="BI1636" i="1"/>
  <c r="BJ1636" i="1"/>
  <c r="U1636" i="1"/>
  <c r="BK1636" i="1"/>
  <c r="BL1636" i="1"/>
  <c r="BM1636" i="1"/>
  <c r="O1636" i="1"/>
  <c r="K1636" i="1"/>
  <c r="D1636" i="1"/>
  <c r="BW1635" i="1"/>
  <c r="BN1635" i="1"/>
  <c r="BP1635" i="1"/>
  <c r="BQ1635" i="1"/>
  <c r="BG1635" i="1"/>
  <c r="BH1635" i="1"/>
  <c r="BO1635" i="1"/>
  <c r="BI1635" i="1"/>
  <c r="BJ1635" i="1"/>
  <c r="U1635" i="1"/>
  <c r="BK1635" i="1"/>
  <c r="BL1635" i="1"/>
  <c r="BM1635" i="1"/>
  <c r="O1635" i="1"/>
  <c r="K1635" i="1"/>
  <c r="D1635" i="1"/>
  <c r="BW1634" i="1"/>
  <c r="BN1634" i="1"/>
  <c r="BP1634" i="1"/>
  <c r="BQ1634" i="1"/>
  <c r="BG1634" i="1"/>
  <c r="BH1634" i="1"/>
  <c r="BO1634" i="1"/>
  <c r="BI1634" i="1"/>
  <c r="BJ1634" i="1"/>
  <c r="U1634" i="1"/>
  <c r="BK1634" i="1"/>
  <c r="BL1634" i="1"/>
  <c r="BM1634" i="1"/>
  <c r="O1634" i="1"/>
  <c r="K1634" i="1"/>
  <c r="D1634" i="1"/>
  <c r="BW1633" i="1"/>
  <c r="BN1633" i="1"/>
  <c r="BP1633" i="1"/>
  <c r="BQ1633" i="1"/>
  <c r="BG1633" i="1"/>
  <c r="BH1633" i="1"/>
  <c r="BO1633" i="1"/>
  <c r="BI1633" i="1"/>
  <c r="BJ1633" i="1"/>
  <c r="U1633" i="1"/>
  <c r="BK1633" i="1"/>
  <c r="BL1633" i="1"/>
  <c r="BM1633" i="1"/>
  <c r="O1633" i="1"/>
  <c r="K1633" i="1"/>
  <c r="D1633" i="1"/>
  <c r="BW1632" i="1"/>
  <c r="BN1632" i="1"/>
  <c r="BP1632" i="1"/>
  <c r="BQ1632" i="1"/>
  <c r="BG1632" i="1"/>
  <c r="BH1632" i="1"/>
  <c r="BO1632" i="1"/>
  <c r="BI1632" i="1"/>
  <c r="BJ1632" i="1"/>
  <c r="U1632" i="1"/>
  <c r="BK1632" i="1"/>
  <c r="BL1632" i="1"/>
  <c r="BM1632" i="1"/>
  <c r="O1632" i="1"/>
  <c r="K1632" i="1"/>
  <c r="D1632" i="1"/>
  <c r="BW1631" i="1"/>
  <c r="BN1631" i="1"/>
  <c r="BP1631" i="1"/>
  <c r="BQ1631" i="1"/>
  <c r="BG1631" i="1"/>
  <c r="BH1631" i="1"/>
  <c r="BO1631" i="1"/>
  <c r="BI1631" i="1"/>
  <c r="BJ1631" i="1"/>
  <c r="U1631" i="1"/>
  <c r="BK1631" i="1"/>
  <c r="BL1631" i="1"/>
  <c r="BM1631" i="1"/>
  <c r="O1631" i="1"/>
  <c r="K1631" i="1"/>
  <c r="D1631" i="1"/>
  <c r="BW1630" i="1"/>
  <c r="BN1630" i="1"/>
  <c r="BP1630" i="1"/>
  <c r="BQ1630" i="1"/>
  <c r="BG1630" i="1"/>
  <c r="BH1630" i="1"/>
  <c r="BO1630" i="1"/>
  <c r="BI1630" i="1"/>
  <c r="BJ1630" i="1"/>
  <c r="U1630" i="1"/>
  <c r="BK1630" i="1"/>
  <c r="BL1630" i="1"/>
  <c r="BM1630" i="1"/>
  <c r="O1630" i="1"/>
  <c r="K1630" i="1"/>
  <c r="D1630" i="1"/>
  <c r="BW1629" i="1"/>
  <c r="BN1629" i="1"/>
  <c r="BP1629" i="1"/>
  <c r="BQ1629" i="1"/>
  <c r="BG1629" i="1"/>
  <c r="BH1629" i="1"/>
  <c r="BO1629" i="1"/>
  <c r="BI1629" i="1"/>
  <c r="BJ1629" i="1"/>
  <c r="U1629" i="1"/>
  <c r="BK1629" i="1"/>
  <c r="BL1629" i="1"/>
  <c r="BM1629" i="1"/>
  <c r="O1629" i="1"/>
  <c r="K1629" i="1"/>
  <c r="D1629" i="1"/>
  <c r="BW1628" i="1"/>
  <c r="BN1628" i="1"/>
  <c r="BP1628" i="1"/>
  <c r="BQ1628" i="1"/>
  <c r="BG1628" i="1"/>
  <c r="BH1628" i="1"/>
  <c r="BO1628" i="1"/>
  <c r="BI1628" i="1"/>
  <c r="BJ1628" i="1"/>
  <c r="U1628" i="1"/>
  <c r="BK1628" i="1"/>
  <c r="BL1628" i="1"/>
  <c r="BM1628" i="1"/>
  <c r="O1628" i="1"/>
  <c r="K1628" i="1"/>
  <c r="D1628" i="1"/>
  <c r="BW1627" i="1"/>
  <c r="BN1627" i="1"/>
  <c r="BP1627" i="1"/>
  <c r="BQ1627" i="1"/>
  <c r="BG1627" i="1"/>
  <c r="BH1627" i="1"/>
  <c r="BO1627" i="1"/>
  <c r="BI1627" i="1"/>
  <c r="BJ1627" i="1"/>
  <c r="U1627" i="1"/>
  <c r="BK1627" i="1"/>
  <c r="BL1627" i="1"/>
  <c r="BM1627" i="1"/>
  <c r="O1627" i="1"/>
  <c r="K1627" i="1"/>
  <c r="D1627" i="1"/>
  <c r="BW1626" i="1"/>
  <c r="BN1626" i="1"/>
  <c r="BP1626" i="1"/>
  <c r="BQ1626" i="1"/>
  <c r="BG1626" i="1"/>
  <c r="BH1626" i="1"/>
  <c r="BO1626" i="1"/>
  <c r="BI1626" i="1"/>
  <c r="BJ1626" i="1"/>
  <c r="U1626" i="1"/>
  <c r="BK1626" i="1"/>
  <c r="BL1626" i="1"/>
  <c r="BM1626" i="1"/>
  <c r="O1626" i="1"/>
  <c r="K1626" i="1"/>
  <c r="D1626" i="1"/>
  <c r="BW1625" i="1"/>
  <c r="BN1625" i="1"/>
  <c r="BP1625" i="1"/>
  <c r="BQ1625" i="1"/>
  <c r="BG1625" i="1"/>
  <c r="BH1625" i="1"/>
  <c r="BO1625" i="1"/>
  <c r="BI1625" i="1"/>
  <c r="BJ1625" i="1"/>
  <c r="U1625" i="1"/>
  <c r="BK1625" i="1"/>
  <c r="BL1625" i="1"/>
  <c r="BM1625" i="1"/>
  <c r="O1625" i="1"/>
  <c r="K1625" i="1"/>
  <c r="D1625" i="1"/>
  <c r="BW1624" i="1"/>
  <c r="BN1624" i="1"/>
  <c r="BP1624" i="1"/>
  <c r="BQ1624" i="1"/>
  <c r="BG1624" i="1"/>
  <c r="BH1624" i="1"/>
  <c r="BO1624" i="1"/>
  <c r="BI1624" i="1"/>
  <c r="BJ1624" i="1"/>
  <c r="U1624" i="1"/>
  <c r="BK1624" i="1"/>
  <c r="BL1624" i="1"/>
  <c r="BM1624" i="1"/>
  <c r="O1624" i="1"/>
  <c r="K1624" i="1"/>
  <c r="D1624" i="1"/>
  <c r="BW1623" i="1"/>
  <c r="BN1623" i="1"/>
  <c r="BP1623" i="1"/>
  <c r="BQ1623" i="1"/>
  <c r="BG1623" i="1"/>
  <c r="BH1623" i="1"/>
  <c r="BO1623" i="1"/>
  <c r="BI1623" i="1"/>
  <c r="BJ1623" i="1"/>
  <c r="U1623" i="1"/>
  <c r="BK1623" i="1"/>
  <c r="BL1623" i="1"/>
  <c r="BM1623" i="1"/>
  <c r="O1623" i="1"/>
  <c r="K1623" i="1"/>
  <c r="D1623" i="1"/>
  <c r="BW1622" i="1"/>
  <c r="BN1622" i="1"/>
  <c r="BP1622" i="1"/>
  <c r="BQ1622" i="1"/>
  <c r="BG1622" i="1"/>
  <c r="BH1622" i="1"/>
  <c r="BO1622" i="1"/>
  <c r="BI1622" i="1"/>
  <c r="BJ1622" i="1"/>
  <c r="U1622" i="1"/>
  <c r="BK1622" i="1"/>
  <c r="BL1622" i="1"/>
  <c r="BM1622" i="1"/>
  <c r="O1622" i="1"/>
  <c r="K1622" i="1"/>
  <c r="D1622" i="1"/>
  <c r="BW1621" i="1"/>
  <c r="BN1621" i="1"/>
  <c r="BP1621" i="1"/>
  <c r="BQ1621" i="1"/>
  <c r="BG1621" i="1"/>
  <c r="BH1621" i="1"/>
  <c r="BO1621" i="1"/>
  <c r="BI1621" i="1"/>
  <c r="BJ1621" i="1"/>
  <c r="U1621" i="1"/>
  <c r="BK1621" i="1"/>
  <c r="BL1621" i="1"/>
  <c r="BM1621" i="1"/>
  <c r="O1621" i="1"/>
  <c r="K1621" i="1"/>
  <c r="D1621" i="1"/>
  <c r="BW1620" i="1"/>
  <c r="BN1620" i="1"/>
  <c r="BP1620" i="1"/>
  <c r="BQ1620" i="1"/>
  <c r="BG1620" i="1"/>
  <c r="BH1620" i="1"/>
  <c r="BO1620" i="1"/>
  <c r="BI1620" i="1"/>
  <c r="BJ1620" i="1"/>
  <c r="U1620" i="1"/>
  <c r="BK1620" i="1"/>
  <c r="BL1620" i="1"/>
  <c r="BM1620" i="1"/>
  <c r="O1620" i="1"/>
  <c r="K1620" i="1"/>
  <c r="D1620" i="1"/>
  <c r="BW1619" i="1"/>
  <c r="BN1619" i="1"/>
  <c r="BP1619" i="1"/>
  <c r="BQ1619" i="1"/>
  <c r="BG1619" i="1"/>
  <c r="BH1619" i="1"/>
  <c r="BO1619" i="1"/>
  <c r="BI1619" i="1"/>
  <c r="BJ1619" i="1"/>
  <c r="U1619" i="1"/>
  <c r="BK1619" i="1"/>
  <c r="BL1619" i="1"/>
  <c r="BM1619" i="1"/>
  <c r="O1619" i="1"/>
  <c r="K1619" i="1"/>
  <c r="D1619" i="1"/>
  <c r="BW1618" i="1"/>
  <c r="BN1618" i="1"/>
  <c r="BP1618" i="1"/>
  <c r="BQ1618" i="1"/>
  <c r="BG1618" i="1"/>
  <c r="BH1618" i="1"/>
  <c r="BO1618" i="1"/>
  <c r="BI1618" i="1"/>
  <c r="BJ1618" i="1"/>
  <c r="U1618" i="1"/>
  <c r="BK1618" i="1"/>
  <c r="BL1618" i="1"/>
  <c r="BM1618" i="1"/>
  <c r="O1618" i="1"/>
  <c r="K1618" i="1"/>
  <c r="D1618" i="1"/>
  <c r="BW1617" i="1"/>
  <c r="BN1617" i="1"/>
  <c r="BP1617" i="1"/>
  <c r="BQ1617" i="1"/>
  <c r="BG1617" i="1"/>
  <c r="BH1617" i="1"/>
  <c r="BO1617" i="1"/>
  <c r="BI1617" i="1"/>
  <c r="BJ1617" i="1"/>
  <c r="U1617" i="1"/>
  <c r="BK1617" i="1"/>
  <c r="BL1617" i="1"/>
  <c r="BM1617" i="1"/>
  <c r="O1617" i="1"/>
  <c r="K1617" i="1"/>
  <c r="D1617" i="1"/>
  <c r="BW1616" i="1"/>
  <c r="BN1616" i="1"/>
  <c r="BP1616" i="1"/>
  <c r="BQ1616" i="1"/>
  <c r="BG1616" i="1"/>
  <c r="BH1616" i="1"/>
  <c r="BO1616" i="1"/>
  <c r="BI1616" i="1"/>
  <c r="BJ1616" i="1"/>
  <c r="U1616" i="1"/>
  <c r="BK1616" i="1"/>
  <c r="BL1616" i="1"/>
  <c r="BM1616" i="1"/>
  <c r="O1616" i="1"/>
  <c r="K1616" i="1"/>
  <c r="D1616" i="1"/>
  <c r="BW1615" i="1"/>
  <c r="BN1615" i="1"/>
  <c r="BP1615" i="1"/>
  <c r="BQ1615" i="1"/>
  <c r="BG1615" i="1"/>
  <c r="BH1615" i="1"/>
  <c r="BO1615" i="1"/>
  <c r="BI1615" i="1"/>
  <c r="BJ1615" i="1"/>
  <c r="U1615" i="1"/>
  <c r="BK1615" i="1"/>
  <c r="BL1615" i="1"/>
  <c r="BM1615" i="1"/>
  <c r="O1615" i="1"/>
  <c r="K1615" i="1"/>
  <c r="D1615" i="1"/>
  <c r="BW1614" i="1"/>
  <c r="BN1614" i="1"/>
  <c r="BP1614" i="1"/>
  <c r="BQ1614" i="1"/>
  <c r="BG1614" i="1"/>
  <c r="BH1614" i="1"/>
  <c r="BO1614" i="1"/>
  <c r="BI1614" i="1"/>
  <c r="BJ1614" i="1"/>
  <c r="U1614" i="1"/>
  <c r="BK1614" i="1"/>
  <c r="BL1614" i="1"/>
  <c r="BM1614" i="1"/>
  <c r="O1614" i="1"/>
  <c r="K1614" i="1"/>
  <c r="D1614" i="1"/>
  <c r="BW1613" i="1"/>
  <c r="BN1613" i="1"/>
  <c r="BP1613" i="1"/>
  <c r="BQ1613" i="1"/>
  <c r="BG1613" i="1"/>
  <c r="BH1613" i="1"/>
  <c r="BO1613" i="1"/>
  <c r="BI1613" i="1"/>
  <c r="BJ1613" i="1"/>
  <c r="U1613" i="1"/>
  <c r="BK1613" i="1"/>
  <c r="BL1613" i="1"/>
  <c r="BM1613" i="1"/>
  <c r="O1613" i="1"/>
  <c r="K1613" i="1"/>
  <c r="D1613" i="1"/>
  <c r="BW1612" i="1"/>
  <c r="BN1612" i="1"/>
  <c r="BP1612" i="1"/>
  <c r="BQ1612" i="1"/>
  <c r="BG1612" i="1"/>
  <c r="BH1612" i="1"/>
  <c r="BO1612" i="1"/>
  <c r="BI1612" i="1"/>
  <c r="BJ1612" i="1"/>
  <c r="U1612" i="1"/>
  <c r="BK1612" i="1"/>
  <c r="BL1612" i="1"/>
  <c r="BM1612" i="1"/>
  <c r="O1612" i="1"/>
  <c r="K1612" i="1"/>
  <c r="D1612" i="1"/>
  <c r="BW1611" i="1"/>
  <c r="BN1611" i="1"/>
  <c r="BP1611" i="1"/>
  <c r="BQ1611" i="1"/>
  <c r="BG1611" i="1"/>
  <c r="BH1611" i="1"/>
  <c r="BO1611" i="1"/>
  <c r="BI1611" i="1"/>
  <c r="BJ1611" i="1"/>
  <c r="U1611" i="1"/>
  <c r="BK1611" i="1"/>
  <c r="BL1611" i="1"/>
  <c r="BM1611" i="1"/>
  <c r="O1611" i="1"/>
  <c r="K1611" i="1"/>
  <c r="D1611" i="1"/>
  <c r="BW1610" i="1"/>
  <c r="BN1610" i="1"/>
  <c r="BP1610" i="1"/>
  <c r="BQ1610" i="1"/>
  <c r="BG1610" i="1"/>
  <c r="BH1610" i="1"/>
  <c r="BO1610" i="1"/>
  <c r="BI1610" i="1"/>
  <c r="BJ1610" i="1"/>
  <c r="U1610" i="1"/>
  <c r="BK1610" i="1"/>
  <c r="BL1610" i="1"/>
  <c r="BM1610" i="1"/>
  <c r="O1610" i="1"/>
  <c r="K1610" i="1"/>
  <c r="D1610" i="1"/>
  <c r="BW1609" i="1"/>
  <c r="BN1609" i="1"/>
  <c r="BP1609" i="1"/>
  <c r="BQ1609" i="1"/>
  <c r="BG1609" i="1"/>
  <c r="BH1609" i="1"/>
  <c r="BO1609" i="1"/>
  <c r="BI1609" i="1"/>
  <c r="BJ1609" i="1"/>
  <c r="U1609" i="1"/>
  <c r="BK1609" i="1"/>
  <c r="BL1609" i="1"/>
  <c r="BM1609" i="1"/>
  <c r="O1609" i="1"/>
  <c r="K1609" i="1"/>
  <c r="D1609" i="1"/>
  <c r="BW1608" i="1"/>
  <c r="BN1608" i="1"/>
  <c r="BP1608" i="1"/>
  <c r="BQ1608" i="1"/>
  <c r="BG1608" i="1"/>
  <c r="BH1608" i="1"/>
  <c r="BO1608" i="1"/>
  <c r="BI1608" i="1"/>
  <c r="BJ1608" i="1"/>
  <c r="U1608" i="1"/>
  <c r="BK1608" i="1"/>
  <c r="BL1608" i="1"/>
  <c r="BM1608" i="1"/>
  <c r="O1608" i="1"/>
  <c r="K1608" i="1"/>
  <c r="D1608" i="1"/>
  <c r="BW1607" i="1"/>
  <c r="BN1607" i="1"/>
  <c r="BP1607" i="1"/>
  <c r="BQ1607" i="1"/>
  <c r="BG1607" i="1"/>
  <c r="BH1607" i="1"/>
  <c r="BO1607" i="1"/>
  <c r="BI1607" i="1"/>
  <c r="BJ1607" i="1"/>
  <c r="U1607" i="1"/>
  <c r="BK1607" i="1"/>
  <c r="BL1607" i="1"/>
  <c r="BM1607" i="1"/>
  <c r="O1607" i="1"/>
  <c r="K1607" i="1"/>
  <c r="D1607" i="1"/>
  <c r="BW1606" i="1"/>
  <c r="BN1606" i="1"/>
  <c r="BP1606" i="1"/>
  <c r="BQ1606" i="1"/>
  <c r="BG1606" i="1"/>
  <c r="BH1606" i="1"/>
  <c r="BO1606" i="1"/>
  <c r="BI1606" i="1"/>
  <c r="BJ1606" i="1"/>
  <c r="U1606" i="1"/>
  <c r="BK1606" i="1"/>
  <c r="BL1606" i="1"/>
  <c r="BM1606" i="1"/>
  <c r="O1606" i="1"/>
  <c r="K1606" i="1"/>
  <c r="D1606" i="1"/>
  <c r="BW1605" i="1"/>
  <c r="BN1605" i="1"/>
  <c r="BP1605" i="1"/>
  <c r="BQ1605" i="1"/>
  <c r="BG1605" i="1"/>
  <c r="BH1605" i="1"/>
  <c r="BO1605" i="1"/>
  <c r="BI1605" i="1"/>
  <c r="BJ1605" i="1"/>
  <c r="U1605" i="1"/>
  <c r="BK1605" i="1"/>
  <c r="BL1605" i="1"/>
  <c r="BM1605" i="1"/>
  <c r="O1605" i="1"/>
  <c r="K1605" i="1"/>
  <c r="D1605" i="1"/>
  <c r="BW1604" i="1"/>
  <c r="BN1604" i="1"/>
  <c r="BP1604" i="1"/>
  <c r="BQ1604" i="1"/>
  <c r="BG1604" i="1"/>
  <c r="BH1604" i="1"/>
  <c r="BO1604" i="1"/>
  <c r="BI1604" i="1"/>
  <c r="BJ1604" i="1"/>
  <c r="U1604" i="1"/>
  <c r="BK1604" i="1"/>
  <c r="BL1604" i="1"/>
  <c r="BM1604" i="1"/>
  <c r="O1604" i="1"/>
  <c r="K1604" i="1"/>
  <c r="D1604" i="1"/>
  <c r="BW1603" i="1"/>
  <c r="BN1603" i="1"/>
  <c r="BP1603" i="1"/>
  <c r="BQ1603" i="1"/>
  <c r="BG1603" i="1"/>
  <c r="BH1603" i="1"/>
  <c r="BO1603" i="1"/>
  <c r="BI1603" i="1"/>
  <c r="BJ1603" i="1"/>
  <c r="U1603" i="1"/>
  <c r="BK1603" i="1"/>
  <c r="BL1603" i="1"/>
  <c r="BM1603" i="1"/>
  <c r="O1603" i="1"/>
  <c r="K1603" i="1"/>
  <c r="D1603" i="1"/>
  <c r="BW1602" i="1"/>
  <c r="BN1602" i="1"/>
  <c r="BP1602" i="1"/>
  <c r="BQ1602" i="1"/>
  <c r="BG1602" i="1"/>
  <c r="BH1602" i="1"/>
  <c r="BO1602" i="1"/>
  <c r="BI1602" i="1"/>
  <c r="BJ1602" i="1"/>
  <c r="U1602" i="1"/>
  <c r="BK1602" i="1"/>
  <c r="BL1602" i="1"/>
  <c r="BM1602" i="1"/>
  <c r="O1602" i="1"/>
  <c r="K1602" i="1"/>
  <c r="D1602" i="1"/>
  <c r="BW1601" i="1"/>
  <c r="BN1601" i="1"/>
  <c r="BP1601" i="1"/>
  <c r="BQ1601" i="1"/>
  <c r="BG1601" i="1"/>
  <c r="BH1601" i="1"/>
  <c r="BO1601" i="1"/>
  <c r="BI1601" i="1"/>
  <c r="BJ1601" i="1"/>
  <c r="U1601" i="1"/>
  <c r="BK1601" i="1"/>
  <c r="BL1601" i="1"/>
  <c r="BM1601" i="1"/>
  <c r="O1601" i="1"/>
  <c r="K1601" i="1"/>
  <c r="D1601" i="1"/>
  <c r="BW1600" i="1"/>
  <c r="BN1600" i="1"/>
  <c r="BP1600" i="1"/>
  <c r="BQ1600" i="1"/>
  <c r="BG1600" i="1"/>
  <c r="BH1600" i="1"/>
  <c r="BO1600" i="1"/>
  <c r="BI1600" i="1"/>
  <c r="BJ1600" i="1"/>
  <c r="U1600" i="1"/>
  <c r="BK1600" i="1"/>
  <c r="BL1600" i="1"/>
  <c r="BM1600" i="1"/>
  <c r="O1600" i="1"/>
  <c r="K1600" i="1"/>
  <c r="D1600" i="1"/>
  <c r="BW1599" i="1"/>
  <c r="BN1599" i="1"/>
  <c r="BP1599" i="1"/>
  <c r="BQ1599" i="1"/>
  <c r="BG1599" i="1"/>
  <c r="BH1599" i="1"/>
  <c r="BO1599" i="1"/>
  <c r="BI1599" i="1"/>
  <c r="BJ1599" i="1"/>
  <c r="U1599" i="1"/>
  <c r="BK1599" i="1"/>
  <c r="BL1599" i="1"/>
  <c r="BM1599" i="1"/>
  <c r="O1599" i="1"/>
  <c r="K1599" i="1"/>
  <c r="D1599" i="1"/>
  <c r="BW1598" i="1"/>
  <c r="BN1598" i="1"/>
  <c r="BP1598" i="1"/>
  <c r="BQ1598" i="1"/>
  <c r="BG1598" i="1"/>
  <c r="BH1598" i="1"/>
  <c r="BO1598" i="1"/>
  <c r="BI1598" i="1"/>
  <c r="BJ1598" i="1"/>
  <c r="U1598" i="1"/>
  <c r="BK1598" i="1"/>
  <c r="BL1598" i="1"/>
  <c r="BM1598" i="1"/>
  <c r="O1598" i="1"/>
  <c r="K1598" i="1"/>
  <c r="D1598" i="1"/>
  <c r="BW1597" i="1"/>
  <c r="BN1597" i="1"/>
  <c r="BP1597" i="1"/>
  <c r="BQ1597" i="1"/>
  <c r="BG1597" i="1"/>
  <c r="BH1597" i="1"/>
  <c r="BO1597" i="1"/>
  <c r="BI1597" i="1"/>
  <c r="BJ1597" i="1"/>
  <c r="U1597" i="1"/>
  <c r="BK1597" i="1"/>
  <c r="BL1597" i="1"/>
  <c r="BM1597" i="1"/>
  <c r="O1597" i="1"/>
  <c r="K1597" i="1"/>
  <c r="D1597" i="1"/>
  <c r="BW1596" i="1"/>
  <c r="BN1596" i="1"/>
  <c r="BP1596" i="1"/>
  <c r="BQ1596" i="1"/>
  <c r="BG1596" i="1"/>
  <c r="BH1596" i="1"/>
  <c r="BO1596" i="1"/>
  <c r="BI1596" i="1"/>
  <c r="BJ1596" i="1"/>
  <c r="U1596" i="1"/>
  <c r="BK1596" i="1"/>
  <c r="BL1596" i="1"/>
  <c r="BM1596" i="1"/>
  <c r="O1596" i="1"/>
  <c r="K1596" i="1"/>
  <c r="D1596" i="1"/>
  <c r="BW1595" i="1"/>
  <c r="BN1595" i="1"/>
  <c r="BP1595" i="1"/>
  <c r="BQ1595" i="1"/>
  <c r="BG1595" i="1"/>
  <c r="BH1595" i="1"/>
  <c r="BO1595" i="1"/>
  <c r="BI1595" i="1"/>
  <c r="BJ1595" i="1"/>
  <c r="U1595" i="1"/>
  <c r="BK1595" i="1"/>
  <c r="BL1595" i="1"/>
  <c r="BM1595" i="1"/>
  <c r="O1595" i="1"/>
  <c r="K1595" i="1"/>
  <c r="D1595" i="1"/>
  <c r="BW1594" i="1"/>
  <c r="BN1594" i="1"/>
  <c r="BP1594" i="1"/>
  <c r="BQ1594" i="1"/>
  <c r="BG1594" i="1"/>
  <c r="BH1594" i="1"/>
  <c r="BO1594" i="1"/>
  <c r="BI1594" i="1"/>
  <c r="BJ1594" i="1"/>
  <c r="U1594" i="1"/>
  <c r="BK1594" i="1"/>
  <c r="BL1594" i="1"/>
  <c r="BM1594" i="1"/>
  <c r="O1594" i="1"/>
  <c r="K1594" i="1"/>
  <c r="D1594" i="1"/>
  <c r="BW1593" i="1"/>
  <c r="BN1593" i="1"/>
  <c r="BP1593" i="1"/>
  <c r="BQ1593" i="1"/>
  <c r="BG1593" i="1"/>
  <c r="BH1593" i="1"/>
  <c r="BO1593" i="1"/>
  <c r="BI1593" i="1"/>
  <c r="BJ1593" i="1"/>
  <c r="U1593" i="1"/>
  <c r="BK1593" i="1"/>
  <c r="BL1593" i="1"/>
  <c r="BM1593" i="1"/>
  <c r="O1593" i="1"/>
  <c r="K1593" i="1"/>
  <c r="D1593" i="1"/>
  <c r="BW1592" i="1"/>
  <c r="BN1592" i="1"/>
  <c r="BP1592" i="1"/>
  <c r="BQ1592" i="1"/>
  <c r="BG1592" i="1"/>
  <c r="BH1592" i="1"/>
  <c r="BO1592" i="1"/>
  <c r="BI1592" i="1"/>
  <c r="BJ1592" i="1"/>
  <c r="U1592" i="1"/>
  <c r="BK1592" i="1"/>
  <c r="BL1592" i="1"/>
  <c r="BM1592" i="1"/>
  <c r="O1592" i="1"/>
  <c r="K1592" i="1"/>
  <c r="D1592" i="1"/>
  <c r="BW1591" i="1"/>
  <c r="BN1591" i="1"/>
  <c r="BP1591" i="1"/>
  <c r="BQ1591" i="1"/>
  <c r="BG1591" i="1"/>
  <c r="BH1591" i="1"/>
  <c r="BO1591" i="1"/>
  <c r="BI1591" i="1"/>
  <c r="BJ1591" i="1"/>
  <c r="U1591" i="1"/>
  <c r="BK1591" i="1"/>
  <c r="BL1591" i="1"/>
  <c r="BM1591" i="1"/>
  <c r="O1591" i="1"/>
  <c r="K1591" i="1"/>
  <c r="D1591" i="1"/>
  <c r="BW1590" i="1"/>
  <c r="BN1590" i="1"/>
  <c r="BP1590" i="1"/>
  <c r="BQ1590" i="1"/>
  <c r="BG1590" i="1"/>
  <c r="BH1590" i="1"/>
  <c r="BO1590" i="1"/>
  <c r="BI1590" i="1"/>
  <c r="BJ1590" i="1"/>
  <c r="U1590" i="1"/>
  <c r="BK1590" i="1"/>
  <c r="BL1590" i="1"/>
  <c r="BM1590" i="1"/>
  <c r="O1590" i="1"/>
  <c r="K1590" i="1"/>
  <c r="D1590" i="1"/>
  <c r="BW1589" i="1"/>
  <c r="BN1589" i="1"/>
  <c r="BP1589" i="1"/>
  <c r="BQ1589" i="1"/>
  <c r="BG1589" i="1"/>
  <c r="BH1589" i="1"/>
  <c r="BO1589" i="1"/>
  <c r="BI1589" i="1"/>
  <c r="BJ1589" i="1"/>
  <c r="U1589" i="1"/>
  <c r="BK1589" i="1"/>
  <c r="BL1589" i="1"/>
  <c r="BM1589" i="1"/>
  <c r="O1589" i="1"/>
  <c r="K1589" i="1"/>
  <c r="D1589" i="1"/>
  <c r="BW1588" i="1"/>
  <c r="BN1588" i="1"/>
  <c r="BP1588" i="1"/>
  <c r="BQ1588" i="1"/>
  <c r="BG1588" i="1"/>
  <c r="BH1588" i="1"/>
  <c r="BO1588" i="1"/>
  <c r="BI1588" i="1"/>
  <c r="BJ1588" i="1"/>
  <c r="U1588" i="1"/>
  <c r="BK1588" i="1"/>
  <c r="BL1588" i="1"/>
  <c r="BM1588" i="1"/>
  <c r="O1588" i="1"/>
  <c r="K1588" i="1"/>
  <c r="D1588" i="1"/>
  <c r="BW1587" i="1"/>
  <c r="BN1587" i="1"/>
  <c r="BP1587" i="1"/>
  <c r="BQ1587" i="1"/>
  <c r="BG1587" i="1"/>
  <c r="BH1587" i="1"/>
  <c r="BO1587" i="1"/>
  <c r="BI1587" i="1"/>
  <c r="BJ1587" i="1"/>
  <c r="U1587" i="1"/>
  <c r="BK1587" i="1"/>
  <c r="BL1587" i="1"/>
  <c r="BM1587" i="1"/>
  <c r="O1587" i="1"/>
  <c r="K1587" i="1"/>
  <c r="D1587" i="1"/>
  <c r="BW1586" i="1"/>
  <c r="BN1586" i="1"/>
  <c r="BP1586" i="1"/>
  <c r="BQ1586" i="1"/>
  <c r="BG1586" i="1"/>
  <c r="BH1586" i="1"/>
  <c r="BO1586" i="1"/>
  <c r="BI1586" i="1"/>
  <c r="BJ1586" i="1"/>
  <c r="U1586" i="1"/>
  <c r="BK1586" i="1"/>
  <c r="BL1586" i="1"/>
  <c r="BM1586" i="1"/>
  <c r="O1586" i="1"/>
  <c r="K1586" i="1"/>
  <c r="D1586" i="1"/>
  <c r="BW1585" i="1"/>
  <c r="BN1585" i="1"/>
  <c r="BP1585" i="1"/>
  <c r="BQ1585" i="1"/>
  <c r="BG1585" i="1"/>
  <c r="BH1585" i="1"/>
  <c r="BO1585" i="1"/>
  <c r="BI1585" i="1"/>
  <c r="BJ1585" i="1"/>
  <c r="U1585" i="1"/>
  <c r="BK1585" i="1"/>
  <c r="BL1585" i="1"/>
  <c r="BM1585" i="1"/>
  <c r="O1585" i="1"/>
  <c r="K1585" i="1"/>
  <c r="D1585" i="1"/>
  <c r="BW1584" i="1"/>
  <c r="BN1584" i="1"/>
  <c r="BP1584" i="1"/>
  <c r="BQ1584" i="1"/>
  <c r="BG1584" i="1"/>
  <c r="BH1584" i="1"/>
  <c r="BO1584" i="1"/>
  <c r="BI1584" i="1"/>
  <c r="BJ1584" i="1"/>
  <c r="U1584" i="1"/>
  <c r="BK1584" i="1"/>
  <c r="BL1584" i="1"/>
  <c r="BM1584" i="1"/>
  <c r="O1584" i="1"/>
  <c r="K1584" i="1"/>
  <c r="D1584" i="1"/>
  <c r="BW1583" i="1"/>
  <c r="BN1583" i="1"/>
  <c r="BP1583" i="1"/>
  <c r="BQ1583" i="1"/>
  <c r="BG1583" i="1"/>
  <c r="BH1583" i="1"/>
  <c r="BO1583" i="1"/>
  <c r="BI1583" i="1"/>
  <c r="BJ1583" i="1"/>
  <c r="U1583" i="1"/>
  <c r="BK1583" i="1"/>
  <c r="BL1583" i="1"/>
  <c r="BM1583" i="1"/>
  <c r="O1583" i="1"/>
  <c r="K1583" i="1"/>
  <c r="D1583" i="1"/>
  <c r="BW1582" i="1"/>
  <c r="BN1582" i="1"/>
  <c r="BP1582" i="1"/>
  <c r="BQ1582" i="1"/>
  <c r="BG1582" i="1"/>
  <c r="BH1582" i="1"/>
  <c r="BO1582" i="1"/>
  <c r="BI1582" i="1"/>
  <c r="BJ1582" i="1"/>
  <c r="U1582" i="1"/>
  <c r="BK1582" i="1"/>
  <c r="BL1582" i="1"/>
  <c r="BM1582" i="1"/>
  <c r="O1582" i="1"/>
  <c r="K1582" i="1"/>
  <c r="D1582" i="1"/>
  <c r="BW1581" i="1"/>
  <c r="BN1581" i="1"/>
  <c r="BP1581" i="1"/>
  <c r="BQ1581" i="1"/>
  <c r="BG1581" i="1"/>
  <c r="BH1581" i="1"/>
  <c r="BO1581" i="1"/>
  <c r="BI1581" i="1"/>
  <c r="BJ1581" i="1"/>
  <c r="U1581" i="1"/>
  <c r="BK1581" i="1"/>
  <c r="BL1581" i="1"/>
  <c r="BM1581" i="1"/>
  <c r="O1581" i="1"/>
  <c r="K1581" i="1"/>
  <c r="D1581" i="1"/>
  <c r="BW1580" i="1"/>
  <c r="BN1580" i="1"/>
  <c r="BP1580" i="1"/>
  <c r="BQ1580" i="1"/>
  <c r="BG1580" i="1"/>
  <c r="BH1580" i="1"/>
  <c r="BO1580" i="1"/>
  <c r="BI1580" i="1"/>
  <c r="BJ1580" i="1"/>
  <c r="U1580" i="1"/>
  <c r="BK1580" i="1"/>
  <c r="BL1580" i="1"/>
  <c r="BM1580" i="1"/>
  <c r="O1580" i="1"/>
  <c r="K1580" i="1"/>
  <c r="D1580" i="1"/>
  <c r="BW1579" i="1"/>
  <c r="BN1579" i="1"/>
  <c r="BP1579" i="1"/>
  <c r="BQ1579" i="1"/>
  <c r="BG1579" i="1"/>
  <c r="BH1579" i="1"/>
  <c r="BO1579" i="1"/>
  <c r="BI1579" i="1"/>
  <c r="BJ1579" i="1"/>
  <c r="U1579" i="1"/>
  <c r="BK1579" i="1"/>
  <c r="BL1579" i="1"/>
  <c r="BM1579" i="1"/>
  <c r="O1579" i="1"/>
  <c r="K1579" i="1"/>
  <c r="D1579" i="1"/>
  <c r="BW1578" i="1"/>
  <c r="BN1578" i="1"/>
  <c r="BP1578" i="1"/>
  <c r="BQ1578" i="1"/>
  <c r="BG1578" i="1"/>
  <c r="BH1578" i="1"/>
  <c r="BO1578" i="1"/>
  <c r="BI1578" i="1"/>
  <c r="BJ1578" i="1"/>
  <c r="U1578" i="1"/>
  <c r="BK1578" i="1"/>
  <c r="BL1578" i="1"/>
  <c r="BM1578" i="1"/>
  <c r="O1578" i="1"/>
  <c r="K1578" i="1"/>
  <c r="D1578" i="1"/>
  <c r="BW1577" i="1"/>
  <c r="BN1577" i="1"/>
  <c r="BP1577" i="1"/>
  <c r="BQ1577" i="1"/>
  <c r="BG1577" i="1"/>
  <c r="BH1577" i="1"/>
  <c r="BO1577" i="1"/>
  <c r="BI1577" i="1"/>
  <c r="BJ1577" i="1"/>
  <c r="U1577" i="1"/>
  <c r="BK1577" i="1"/>
  <c r="BL1577" i="1"/>
  <c r="BM1577" i="1"/>
  <c r="O1577" i="1"/>
  <c r="K1577" i="1"/>
  <c r="D1577" i="1"/>
  <c r="BW1576" i="1"/>
  <c r="BN1576" i="1"/>
  <c r="BP1576" i="1"/>
  <c r="BQ1576" i="1"/>
  <c r="BG1576" i="1"/>
  <c r="BH1576" i="1"/>
  <c r="BO1576" i="1"/>
  <c r="BI1576" i="1"/>
  <c r="BJ1576" i="1"/>
  <c r="U1576" i="1"/>
  <c r="BK1576" i="1"/>
  <c r="BL1576" i="1"/>
  <c r="BM1576" i="1"/>
  <c r="O1576" i="1"/>
  <c r="K1576" i="1"/>
  <c r="D1576" i="1"/>
  <c r="BW1575" i="1"/>
  <c r="BN1575" i="1"/>
  <c r="BP1575" i="1"/>
  <c r="BQ1575" i="1"/>
  <c r="BG1575" i="1"/>
  <c r="BH1575" i="1"/>
  <c r="BO1575" i="1"/>
  <c r="BI1575" i="1"/>
  <c r="BJ1575" i="1"/>
  <c r="U1575" i="1"/>
  <c r="BK1575" i="1"/>
  <c r="BL1575" i="1"/>
  <c r="BM1575" i="1"/>
  <c r="O1575" i="1"/>
  <c r="K1575" i="1"/>
  <c r="D1575" i="1"/>
  <c r="BW1574" i="1"/>
  <c r="BN1574" i="1"/>
  <c r="BP1574" i="1"/>
  <c r="BQ1574" i="1"/>
  <c r="BG1574" i="1"/>
  <c r="BH1574" i="1"/>
  <c r="BO1574" i="1"/>
  <c r="BI1574" i="1"/>
  <c r="BJ1574" i="1"/>
  <c r="U1574" i="1"/>
  <c r="BK1574" i="1"/>
  <c r="BL1574" i="1"/>
  <c r="BM1574" i="1"/>
  <c r="O1574" i="1"/>
  <c r="K1574" i="1"/>
  <c r="D1574" i="1"/>
  <c r="BW1573" i="1"/>
  <c r="BN1573" i="1"/>
  <c r="BP1573" i="1"/>
  <c r="BQ1573" i="1"/>
  <c r="BG1573" i="1"/>
  <c r="BH1573" i="1"/>
  <c r="BO1573" i="1"/>
  <c r="BI1573" i="1"/>
  <c r="BJ1573" i="1"/>
  <c r="U1573" i="1"/>
  <c r="BK1573" i="1"/>
  <c r="BL1573" i="1"/>
  <c r="BM1573" i="1"/>
  <c r="O1573" i="1"/>
  <c r="K1573" i="1"/>
  <c r="D1573" i="1"/>
  <c r="BW1572" i="1"/>
  <c r="BN1572" i="1"/>
  <c r="BP1572" i="1"/>
  <c r="BQ1572" i="1"/>
  <c r="BG1572" i="1"/>
  <c r="BH1572" i="1"/>
  <c r="BO1572" i="1"/>
  <c r="BI1572" i="1"/>
  <c r="BJ1572" i="1"/>
  <c r="U1572" i="1"/>
  <c r="BK1572" i="1"/>
  <c r="BL1572" i="1"/>
  <c r="BM1572" i="1"/>
  <c r="K1572" i="1"/>
  <c r="D1572" i="1"/>
  <c r="BW1571" i="1"/>
  <c r="BN1571" i="1"/>
  <c r="BP1571" i="1"/>
  <c r="BQ1571" i="1"/>
  <c r="BG1571" i="1"/>
  <c r="BH1571" i="1"/>
  <c r="BO1571" i="1"/>
  <c r="BI1571" i="1"/>
  <c r="BJ1571" i="1"/>
  <c r="U1571" i="1"/>
  <c r="BK1571" i="1"/>
  <c r="BL1571" i="1"/>
  <c r="BM1571" i="1"/>
  <c r="O1571" i="1"/>
  <c r="K1571" i="1"/>
  <c r="D1571" i="1"/>
  <c r="BW1570" i="1"/>
  <c r="BN1570" i="1"/>
  <c r="BP1570" i="1"/>
  <c r="BQ1570" i="1"/>
  <c r="BG1570" i="1"/>
  <c r="BH1570" i="1"/>
  <c r="BO1570" i="1"/>
  <c r="BI1570" i="1"/>
  <c r="BJ1570" i="1"/>
  <c r="U1570" i="1"/>
  <c r="BK1570" i="1"/>
  <c r="BL1570" i="1"/>
  <c r="BM1570" i="1"/>
  <c r="O1570" i="1"/>
  <c r="K1570" i="1"/>
  <c r="D1570" i="1"/>
  <c r="BW1569" i="1"/>
  <c r="BN1569" i="1"/>
  <c r="BP1569" i="1"/>
  <c r="BQ1569" i="1"/>
  <c r="BG1569" i="1"/>
  <c r="BH1569" i="1"/>
  <c r="BO1569" i="1"/>
  <c r="BI1569" i="1"/>
  <c r="BJ1569" i="1"/>
  <c r="U1569" i="1"/>
  <c r="BK1569" i="1"/>
  <c r="BL1569" i="1"/>
  <c r="BM1569" i="1"/>
  <c r="O1569" i="1"/>
  <c r="K1569" i="1"/>
  <c r="D1569" i="1"/>
  <c r="BW1568" i="1"/>
  <c r="BN1568" i="1"/>
  <c r="BP1568" i="1"/>
  <c r="BQ1568" i="1"/>
  <c r="BG1568" i="1"/>
  <c r="BH1568" i="1"/>
  <c r="BO1568" i="1"/>
  <c r="BI1568" i="1"/>
  <c r="BJ1568" i="1"/>
  <c r="U1568" i="1"/>
  <c r="BK1568" i="1"/>
  <c r="BL1568" i="1"/>
  <c r="BM1568" i="1"/>
  <c r="O1568" i="1"/>
  <c r="K1568" i="1"/>
  <c r="D1568" i="1"/>
  <c r="BW1567" i="1"/>
  <c r="BN1567" i="1"/>
  <c r="BP1567" i="1"/>
  <c r="BQ1567" i="1"/>
  <c r="BG1567" i="1"/>
  <c r="BH1567" i="1"/>
  <c r="BO1567" i="1"/>
  <c r="BI1567" i="1"/>
  <c r="BJ1567" i="1"/>
  <c r="U1567" i="1"/>
  <c r="BK1567" i="1"/>
  <c r="BL1567" i="1"/>
  <c r="BM1567" i="1"/>
  <c r="O1567" i="1"/>
  <c r="K1567" i="1"/>
  <c r="D1567" i="1"/>
  <c r="BW1566" i="1"/>
  <c r="BN1566" i="1"/>
  <c r="BP1566" i="1"/>
  <c r="BQ1566" i="1"/>
  <c r="BG1566" i="1"/>
  <c r="BH1566" i="1"/>
  <c r="BO1566" i="1"/>
  <c r="BI1566" i="1"/>
  <c r="BJ1566" i="1"/>
  <c r="U1566" i="1"/>
  <c r="BK1566" i="1"/>
  <c r="BL1566" i="1"/>
  <c r="BM1566" i="1"/>
  <c r="O1566" i="1"/>
  <c r="K1566" i="1"/>
  <c r="D1566" i="1"/>
  <c r="BW1565" i="1"/>
  <c r="BN1565" i="1"/>
  <c r="BP1565" i="1"/>
  <c r="BQ1565" i="1"/>
  <c r="BG1565" i="1"/>
  <c r="BH1565" i="1"/>
  <c r="BO1565" i="1"/>
  <c r="BI1565" i="1"/>
  <c r="BJ1565" i="1"/>
  <c r="U1565" i="1"/>
  <c r="BK1565" i="1"/>
  <c r="BL1565" i="1"/>
  <c r="BM1565" i="1"/>
  <c r="O1565" i="1"/>
  <c r="K1565" i="1"/>
  <c r="D1565" i="1"/>
  <c r="BW1564" i="1"/>
  <c r="BN1564" i="1"/>
  <c r="BP1564" i="1"/>
  <c r="BQ1564" i="1"/>
  <c r="BG1564" i="1"/>
  <c r="BH1564" i="1"/>
  <c r="BO1564" i="1"/>
  <c r="BI1564" i="1"/>
  <c r="BJ1564" i="1"/>
  <c r="U1564" i="1"/>
  <c r="BK1564" i="1"/>
  <c r="BL1564" i="1"/>
  <c r="BM1564" i="1"/>
  <c r="O1564" i="1"/>
  <c r="K1564" i="1"/>
  <c r="D1564" i="1"/>
  <c r="BW1563" i="1"/>
  <c r="BN1563" i="1"/>
  <c r="BP1563" i="1"/>
  <c r="BQ1563" i="1"/>
  <c r="BG1563" i="1"/>
  <c r="BH1563" i="1"/>
  <c r="BO1563" i="1"/>
  <c r="BI1563" i="1"/>
  <c r="BJ1563" i="1"/>
  <c r="U1563" i="1"/>
  <c r="BK1563" i="1"/>
  <c r="BL1563" i="1"/>
  <c r="BM1563" i="1"/>
  <c r="K1563" i="1"/>
  <c r="D1563" i="1"/>
  <c r="BW1562" i="1"/>
  <c r="BN1562" i="1"/>
  <c r="BP1562" i="1"/>
  <c r="BQ1562" i="1"/>
  <c r="BG1562" i="1"/>
  <c r="BH1562" i="1"/>
  <c r="BO1562" i="1"/>
  <c r="BI1562" i="1"/>
  <c r="BJ1562" i="1"/>
  <c r="U1562" i="1"/>
  <c r="BK1562" i="1"/>
  <c r="BL1562" i="1"/>
  <c r="BM1562" i="1"/>
  <c r="O1562" i="1"/>
  <c r="K1562" i="1"/>
  <c r="D1562" i="1"/>
  <c r="BW1561" i="1"/>
  <c r="BN1561" i="1"/>
  <c r="BP1561" i="1"/>
  <c r="BQ1561" i="1"/>
  <c r="BG1561" i="1"/>
  <c r="BH1561" i="1"/>
  <c r="BO1561" i="1"/>
  <c r="BI1561" i="1"/>
  <c r="BJ1561" i="1"/>
  <c r="U1561" i="1"/>
  <c r="BK1561" i="1"/>
  <c r="BL1561" i="1"/>
  <c r="BM1561" i="1"/>
  <c r="O1561" i="1"/>
  <c r="K1561" i="1"/>
  <c r="D1561" i="1"/>
  <c r="BW1560" i="1"/>
  <c r="BN1560" i="1"/>
  <c r="BP1560" i="1"/>
  <c r="BQ1560" i="1"/>
  <c r="BG1560" i="1"/>
  <c r="BH1560" i="1"/>
  <c r="BO1560" i="1"/>
  <c r="BI1560" i="1"/>
  <c r="BJ1560" i="1"/>
  <c r="U1560" i="1"/>
  <c r="BK1560" i="1"/>
  <c r="BL1560" i="1"/>
  <c r="BM1560" i="1"/>
  <c r="O1560" i="1"/>
  <c r="K1560" i="1"/>
  <c r="D1560" i="1"/>
  <c r="BW1559" i="1"/>
  <c r="BN1559" i="1"/>
  <c r="BP1559" i="1"/>
  <c r="BQ1559" i="1"/>
  <c r="BG1559" i="1"/>
  <c r="BH1559" i="1"/>
  <c r="BO1559" i="1"/>
  <c r="BI1559" i="1"/>
  <c r="BJ1559" i="1"/>
  <c r="U1559" i="1"/>
  <c r="BK1559" i="1"/>
  <c r="BL1559" i="1"/>
  <c r="BM1559" i="1"/>
  <c r="O1559" i="1"/>
  <c r="K1559" i="1"/>
  <c r="D1559" i="1"/>
  <c r="BW1558" i="1"/>
  <c r="BN1558" i="1"/>
  <c r="BP1558" i="1"/>
  <c r="BQ1558" i="1"/>
  <c r="BG1558" i="1"/>
  <c r="BH1558" i="1"/>
  <c r="BO1558" i="1"/>
  <c r="BI1558" i="1"/>
  <c r="BJ1558" i="1"/>
  <c r="U1558" i="1"/>
  <c r="BK1558" i="1"/>
  <c r="BL1558" i="1"/>
  <c r="BM1558" i="1"/>
  <c r="O1558" i="1"/>
  <c r="K1558" i="1"/>
  <c r="D1558" i="1"/>
  <c r="BW1557" i="1"/>
  <c r="BN1557" i="1"/>
  <c r="BP1557" i="1"/>
  <c r="BQ1557" i="1"/>
  <c r="BG1557" i="1"/>
  <c r="BH1557" i="1"/>
  <c r="BO1557" i="1"/>
  <c r="BI1557" i="1"/>
  <c r="BJ1557" i="1"/>
  <c r="U1557" i="1"/>
  <c r="BK1557" i="1"/>
  <c r="BL1557" i="1"/>
  <c r="BM1557" i="1"/>
  <c r="O1557" i="1"/>
  <c r="K1557" i="1"/>
  <c r="D1557" i="1"/>
  <c r="BW1556" i="1"/>
  <c r="BN1556" i="1"/>
  <c r="BP1556" i="1"/>
  <c r="BQ1556" i="1"/>
  <c r="BG1556" i="1"/>
  <c r="BH1556" i="1"/>
  <c r="BO1556" i="1"/>
  <c r="BI1556" i="1"/>
  <c r="BJ1556" i="1"/>
  <c r="U1556" i="1"/>
  <c r="BK1556" i="1"/>
  <c r="BL1556" i="1"/>
  <c r="BM1556" i="1"/>
  <c r="O1556" i="1"/>
  <c r="K1556" i="1"/>
  <c r="D1556" i="1"/>
  <c r="BW1555" i="1"/>
  <c r="BN1555" i="1"/>
  <c r="BP1555" i="1"/>
  <c r="BQ1555" i="1"/>
  <c r="BG1555" i="1"/>
  <c r="BH1555" i="1"/>
  <c r="BO1555" i="1"/>
  <c r="BI1555" i="1"/>
  <c r="BJ1555" i="1"/>
  <c r="U1555" i="1"/>
  <c r="BK1555" i="1"/>
  <c r="BL1555" i="1"/>
  <c r="BM1555" i="1"/>
  <c r="O1555" i="1"/>
  <c r="K1555" i="1"/>
  <c r="D1555" i="1"/>
  <c r="BW1554" i="1"/>
  <c r="BN1554" i="1"/>
  <c r="BP1554" i="1"/>
  <c r="BQ1554" i="1"/>
  <c r="BG1554" i="1"/>
  <c r="BH1554" i="1"/>
  <c r="BO1554" i="1"/>
  <c r="BI1554" i="1"/>
  <c r="BJ1554" i="1"/>
  <c r="U1554" i="1"/>
  <c r="BK1554" i="1"/>
  <c r="BL1554" i="1"/>
  <c r="BM1554" i="1"/>
  <c r="O1554" i="1"/>
  <c r="K1554" i="1"/>
  <c r="D1554" i="1"/>
  <c r="BW1553" i="1"/>
  <c r="BN1553" i="1"/>
  <c r="BP1553" i="1"/>
  <c r="BQ1553" i="1"/>
  <c r="BG1553" i="1"/>
  <c r="BH1553" i="1"/>
  <c r="BO1553" i="1"/>
  <c r="BI1553" i="1"/>
  <c r="BJ1553" i="1"/>
  <c r="U1553" i="1"/>
  <c r="BK1553" i="1"/>
  <c r="BL1553" i="1"/>
  <c r="BM1553" i="1"/>
  <c r="O1553" i="1"/>
  <c r="K1553" i="1"/>
  <c r="D1553" i="1"/>
  <c r="BW1552" i="1"/>
  <c r="BN1552" i="1"/>
  <c r="BP1552" i="1"/>
  <c r="BQ1552" i="1"/>
  <c r="BG1552" i="1"/>
  <c r="BH1552" i="1"/>
  <c r="BO1552" i="1"/>
  <c r="BI1552" i="1"/>
  <c r="BJ1552" i="1"/>
  <c r="U1552" i="1"/>
  <c r="BK1552" i="1"/>
  <c r="BL1552" i="1"/>
  <c r="BM1552" i="1"/>
  <c r="O1552" i="1"/>
  <c r="K1552" i="1"/>
  <c r="D1552" i="1"/>
  <c r="BW1551" i="1"/>
  <c r="BN1551" i="1"/>
  <c r="BP1551" i="1"/>
  <c r="BQ1551" i="1"/>
  <c r="BG1551" i="1"/>
  <c r="BH1551" i="1"/>
  <c r="BO1551" i="1"/>
  <c r="BI1551" i="1"/>
  <c r="BJ1551" i="1"/>
  <c r="U1551" i="1"/>
  <c r="BK1551" i="1"/>
  <c r="BL1551" i="1"/>
  <c r="BM1551" i="1"/>
  <c r="O1551" i="1"/>
  <c r="K1551" i="1"/>
  <c r="D1551" i="1"/>
  <c r="BW1550" i="1"/>
  <c r="BN1550" i="1"/>
  <c r="BP1550" i="1"/>
  <c r="BQ1550" i="1"/>
  <c r="BG1550" i="1"/>
  <c r="BH1550" i="1"/>
  <c r="BO1550" i="1"/>
  <c r="BI1550" i="1"/>
  <c r="BJ1550" i="1"/>
  <c r="U1550" i="1"/>
  <c r="BK1550" i="1"/>
  <c r="BL1550" i="1"/>
  <c r="BM1550" i="1"/>
  <c r="O1550" i="1"/>
  <c r="K1550" i="1"/>
  <c r="D1550" i="1"/>
  <c r="BW1549" i="1"/>
  <c r="BN1549" i="1"/>
  <c r="BP1549" i="1"/>
  <c r="BQ1549" i="1"/>
  <c r="BG1549" i="1"/>
  <c r="BH1549" i="1"/>
  <c r="BO1549" i="1"/>
  <c r="BI1549" i="1"/>
  <c r="BJ1549" i="1"/>
  <c r="U1549" i="1"/>
  <c r="BK1549" i="1"/>
  <c r="BL1549" i="1"/>
  <c r="BM1549" i="1"/>
  <c r="O1549" i="1"/>
  <c r="K1549" i="1"/>
  <c r="D1549" i="1"/>
  <c r="BW1548" i="1"/>
  <c r="BN1548" i="1"/>
  <c r="BP1548" i="1"/>
  <c r="BQ1548" i="1"/>
  <c r="BG1548" i="1"/>
  <c r="BH1548" i="1"/>
  <c r="BO1548" i="1"/>
  <c r="BI1548" i="1"/>
  <c r="BJ1548" i="1"/>
  <c r="U1548" i="1"/>
  <c r="BK1548" i="1"/>
  <c r="BL1548" i="1"/>
  <c r="BM1548" i="1"/>
  <c r="O1548" i="1"/>
  <c r="K1548" i="1"/>
  <c r="D1548" i="1"/>
  <c r="BW1547" i="1"/>
  <c r="BN1547" i="1"/>
  <c r="BP1547" i="1"/>
  <c r="BQ1547" i="1"/>
  <c r="BG1547" i="1"/>
  <c r="BH1547" i="1"/>
  <c r="BO1547" i="1"/>
  <c r="BI1547" i="1"/>
  <c r="BJ1547" i="1"/>
  <c r="U1547" i="1"/>
  <c r="BK1547" i="1"/>
  <c r="BL1547" i="1"/>
  <c r="BM1547" i="1"/>
  <c r="O1547" i="1"/>
  <c r="K1547" i="1"/>
  <c r="D1547" i="1"/>
  <c r="BW1546" i="1"/>
  <c r="BN1546" i="1"/>
  <c r="BP1546" i="1"/>
  <c r="BQ1546" i="1"/>
  <c r="BG1546" i="1"/>
  <c r="BH1546" i="1"/>
  <c r="BO1546" i="1"/>
  <c r="BI1546" i="1"/>
  <c r="BJ1546" i="1"/>
  <c r="U1546" i="1"/>
  <c r="BK1546" i="1"/>
  <c r="BL1546" i="1"/>
  <c r="BM1546" i="1"/>
  <c r="O1546" i="1"/>
  <c r="K1546" i="1"/>
  <c r="D1546" i="1"/>
  <c r="BW1545" i="1"/>
  <c r="BN1545" i="1"/>
  <c r="BP1545" i="1"/>
  <c r="BQ1545" i="1"/>
  <c r="BG1545" i="1"/>
  <c r="BH1545" i="1"/>
  <c r="BO1545" i="1"/>
  <c r="BI1545" i="1"/>
  <c r="BJ1545" i="1"/>
  <c r="U1545" i="1"/>
  <c r="BK1545" i="1"/>
  <c r="BL1545" i="1"/>
  <c r="BM1545" i="1"/>
  <c r="O1545" i="1"/>
  <c r="K1545" i="1"/>
  <c r="D1545" i="1"/>
  <c r="BW1544" i="1"/>
  <c r="BN1544" i="1"/>
  <c r="BP1544" i="1"/>
  <c r="BQ1544" i="1"/>
  <c r="BG1544" i="1"/>
  <c r="BH1544" i="1"/>
  <c r="BO1544" i="1"/>
  <c r="BI1544" i="1"/>
  <c r="BJ1544" i="1"/>
  <c r="U1544" i="1"/>
  <c r="BK1544" i="1"/>
  <c r="BL1544" i="1"/>
  <c r="BM1544" i="1"/>
  <c r="O1544" i="1"/>
  <c r="K1544" i="1"/>
  <c r="D1544" i="1"/>
  <c r="BW1543" i="1"/>
  <c r="BN1543" i="1"/>
  <c r="BP1543" i="1"/>
  <c r="BQ1543" i="1"/>
  <c r="BG1543" i="1"/>
  <c r="BH1543" i="1"/>
  <c r="BO1543" i="1"/>
  <c r="BI1543" i="1"/>
  <c r="BJ1543" i="1"/>
  <c r="U1543" i="1"/>
  <c r="BK1543" i="1"/>
  <c r="BL1543" i="1"/>
  <c r="BM1543" i="1"/>
  <c r="O1543" i="1"/>
  <c r="K1543" i="1"/>
  <c r="D1543" i="1"/>
  <c r="BW1542" i="1"/>
  <c r="BN1542" i="1"/>
  <c r="BP1542" i="1"/>
  <c r="BQ1542" i="1"/>
  <c r="BG1542" i="1"/>
  <c r="BH1542" i="1"/>
  <c r="BO1542" i="1"/>
  <c r="BI1542" i="1"/>
  <c r="BJ1542" i="1"/>
  <c r="U1542" i="1"/>
  <c r="BK1542" i="1"/>
  <c r="BL1542" i="1"/>
  <c r="BM1542" i="1"/>
  <c r="O1542" i="1"/>
  <c r="K1542" i="1"/>
  <c r="D1542" i="1"/>
  <c r="BW1541" i="1"/>
  <c r="BN1541" i="1"/>
  <c r="BP1541" i="1"/>
  <c r="BQ1541" i="1"/>
  <c r="BG1541" i="1"/>
  <c r="BH1541" i="1"/>
  <c r="BO1541" i="1"/>
  <c r="BI1541" i="1"/>
  <c r="BJ1541" i="1"/>
  <c r="U1541" i="1"/>
  <c r="BK1541" i="1"/>
  <c r="BL1541" i="1"/>
  <c r="BM1541" i="1"/>
  <c r="O1541" i="1"/>
  <c r="K1541" i="1"/>
  <c r="D1541" i="1"/>
  <c r="BW1540" i="1"/>
  <c r="BN1540" i="1"/>
  <c r="BP1540" i="1"/>
  <c r="BQ1540" i="1"/>
  <c r="BG1540" i="1"/>
  <c r="BH1540" i="1"/>
  <c r="BO1540" i="1"/>
  <c r="BI1540" i="1"/>
  <c r="BJ1540" i="1"/>
  <c r="U1540" i="1"/>
  <c r="BK1540" i="1"/>
  <c r="BL1540" i="1"/>
  <c r="BM1540" i="1"/>
  <c r="O1540" i="1"/>
  <c r="K1540" i="1"/>
  <c r="D1540" i="1"/>
  <c r="BW1539" i="1"/>
  <c r="BN1539" i="1"/>
  <c r="BP1539" i="1"/>
  <c r="BQ1539" i="1"/>
  <c r="BG1539" i="1"/>
  <c r="BH1539" i="1"/>
  <c r="BO1539" i="1"/>
  <c r="BI1539" i="1"/>
  <c r="BJ1539" i="1"/>
  <c r="U1539" i="1"/>
  <c r="BK1539" i="1"/>
  <c r="BL1539" i="1"/>
  <c r="BM1539" i="1"/>
  <c r="O1539" i="1"/>
  <c r="K1539" i="1"/>
  <c r="D1539" i="1"/>
  <c r="BW1538" i="1"/>
  <c r="BN1538" i="1"/>
  <c r="BP1538" i="1"/>
  <c r="BQ1538" i="1"/>
  <c r="BG1538" i="1"/>
  <c r="BH1538" i="1"/>
  <c r="BO1538" i="1"/>
  <c r="BI1538" i="1"/>
  <c r="BJ1538" i="1"/>
  <c r="U1538" i="1"/>
  <c r="BK1538" i="1"/>
  <c r="BL1538" i="1"/>
  <c r="BM1538" i="1"/>
  <c r="O1538" i="1"/>
  <c r="K1538" i="1"/>
  <c r="D1538" i="1"/>
  <c r="BW1537" i="1"/>
  <c r="BN1537" i="1"/>
  <c r="BP1537" i="1"/>
  <c r="BQ1537" i="1"/>
  <c r="BG1537" i="1"/>
  <c r="BH1537" i="1"/>
  <c r="BO1537" i="1"/>
  <c r="BI1537" i="1"/>
  <c r="BJ1537" i="1"/>
  <c r="U1537" i="1"/>
  <c r="BK1537" i="1"/>
  <c r="BL1537" i="1"/>
  <c r="BM1537" i="1"/>
  <c r="O1537" i="1"/>
  <c r="K1537" i="1"/>
  <c r="D1537" i="1"/>
  <c r="BW1536" i="1"/>
  <c r="BN1536" i="1"/>
  <c r="BP1536" i="1"/>
  <c r="BQ1536" i="1"/>
  <c r="BG1536" i="1"/>
  <c r="BH1536" i="1"/>
  <c r="BO1536" i="1"/>
  <c r="BI1536" i="1"/>
  <c r="BJ1536" i="1"/>
  <c r="U1536" i="1"/>
  <c r="BK1536" i="1"/>
  <c r="BL1536" i="1"/>
  <c r="BM1536" i="1"/>
  <c r="O1536" i="1"/>
  <c r="K1536" i="1"/>
  <c r="D1536" i="1"/>
  <c r="BW1535" i="1"/>
  <c r="BN1535" i="1"/>
  <c r="BP1535" i="1"/>
  <c r="BQ1535" i="1"/>
  <c r="BG1535" i="1"/>
  <c r="BH1535" i="1"/>
  <c r="BO1535" i="1"/>
  <c r="BI1535" i="1"/>
  <c r="BJ1535" i="1"/>
  <c r="U1535" i="1"/>
  <c r="BK1535" i="1"/>
  <c r="BL1535" i="1"/>
  <c r="BM1535" i="1"/>
  <c r="O1535" i="1"/>
  <c r="K1535" i="1"/>
  <c r="D1535" i="1"/>
  <c r="BW1534" i="1"/>
  <c r="BN1534" i="1"/>
  <c r="BP1534" i="1"/>
  <c r="BQ1534" i="1"/>
  <c r="BG1534" i="1"/>
  <c r="BH1534" i="1"/>
  <c r="BO1534" i="1"/>
  <c r="BI1534" i="1"/>
  <c r="BJ1534" i="1"/>
  <c r="U1534" i="1"/>
  <c r="BK1534" i="1"/>
  <c r="BL1534" i="1"/>
  <c r="BM1534" i="1"/>
  <c r="O1534" i="1"/>
  <c r="K1534" i="1"/>
  <c r="D1534" i="1"/>
  <c r="BW1533" i="1"/>
  <c r="BN1533" i="1"/>
  <c r="BP1533" i="1"/>
  <c r="BQ1533" i="1"/>
  <c r="BG1533" i="1"/>
  <c r="BH1533" i="1"/>
  <c r="BO1533" i="1"/>
  <c r="BI1533" i="1"/>
  <c r="BJ1533" i="1"/>
  <c r="U1533" i="1"/>
  <c r="BK1533" i="1"/>
  <c r="BL1533" i="1"/>
  <c r="BM1533" i="1"/>
  <c r="O1533" i="1"/>
  <c r="K1533" i="1"/>
  <c r="D1533" i="1"/>
  <c r="BW1532" i="1"/>
  <c r="BN1532" i="1"/>
  <c r="BP1532" i="1"/>
  <c r="BQ1532" i="1"/>
  <c r="BG1532" i="1"/>
  <c r="BH1532" i="1"/>
  <c r="BO1532" i="1"/>
  <c r="BI1532" i="1"/>
  <c r="BJ1532" i="1"/>
  <c r="U1532" i="1"/>
  <c r="BK1532" i="1"/>
  <c r="BL1532" i="1"/>
  <c r="BM1532" i="1"/>
  <c r="O1532" i="1"/>
  <c r="K1532" i="1"/>
  <c r="D1532" i="1"/>
  <c r="BW1531" i="1"/>
  <c r="BN1531" i="1"/>
  <c r="BP1531" i="1"/>
  <c r="BQ1531" i="1"/>
  <c r="BG1531" i="1"/>
  <c r="BH1531" i="1"/>
  <c r="BO1531" i="1"/>
  <c r="BI1531" i="1"/>
  <c r="BJ1531" i="1"/>
  <c r="U1531" i="1"/>
  <c r="BK1531" i="1"/>
  <c r="BL1531" i="1"/>
  <c r="BM1531" i="1"/>
  <c r="O1531" i="1"/>
  <c r="K1531" i="1"/>
  <c r="D1531" i="1"/>
  <c r="BW1530" i="1"/>
  <c r="BN1530" i="1"/>
  <c r="BP1530" i="1"/>
  <c r="BQ1530" i="1"/>
  <c r="BG1530" i="1"/>
  <c r="BH1530" i="1"/>
  <c r="BO1530" i="1"/>
  <c r="BI1530" i="1"/>
  <c r="BJ1530" i="1"/>
  <c r="U1530" i="1"/>
  <c r="BK1530" i="1"/>
  <c r="BL1530" i="1"/>
  <c r="BM1530" i="1"/>
  <c r="O1530" i="1"/>
  <c r="K1530" i="1"/>
  <c r="D1530" i="1"/>
  <c r="BW1529" i="1"/>
  <c r="BN1529" i="1"/>
  <c r="BP1529" i="1"/>
  <c r="BQ1529" i="1"/>
  <c r="BG1529" i="1"/>
  <c r="BH1529" i="1"/>
  <c r="BO1529" i="1"/>
  <c r="BI1529" i="1"/>
  <c r="BJ1529" i="1"/>
  <c r="U1529" i="1"/>
  <c r="BK1529" i="1"/>
  <c r="BL1529" i="1"/>
  <c r="BM1529" i="1"/>
  <c r="O1529" i="1"/>
  <c r="K1529" i="1"/>
  <c r="D1529" i="1"/>
  <c r="BW1528" i="1"/>
  <c r="BN1528" i="1"/>
  <c r="BP1528" i="1"/>
  <c r="BQ1528" i="1"/>
  <c r="BG1528" i="1"/>
  <c r="BH1528" i="1"/>
  <c r="BO1528" i="1"/>
  <c r="BI1528" i="1"/>
  <c r="BJ1528" i="1"/>
  <c r="U1528" i="1"/>
  <c r="BK1528" i="1"/>
  <c r="BL1528" i="1"/>
  <c r="BM1528" i="1"/>
  <c r="O1528" i="1"/>
  <c r="K1528" i="1"/>
  <c r="D1528" i="1"/>
  <c r="BW1527" i="1"/>
  <c r="BN1527" i="1"/>
  <c r="BP1527" i="1"/>
  <c r="BQ1527" i="1"/>
  <c r="BG1527" i="1"/>
  <c r="BH1527" i="1"/>
  <c r="BO1527" i="1"/>
  <c r="BI1527" i="1"/>
  <c r="BJ1527" i="1"/>
  <c r="U1527" i="1"/>
  <c r="BK1527" i="1"/>
  <c r="BL1527" i="1"/>
  <c r="BM1527" i="1"/>
  <c r="O1527" i="1"/>
  <c r="K1527" i="1"/>
  <c r="D1527" i="1"/>
  <c r="BW1526" i="1"/>
  <c r="BN1526" i="1"/>
  <c r="BP1526" i="1"/>
  <c r="BQ1526" i="1"/>
  <c r="BG1526" i="1"/>
  <c r="BH1526" i="1"/>
  <c r="BO1526" i="1"/>
  <c r="BI1526" i="1"/>
  <c r="BJ1526" i="1"/>
  <c r="U1526" i="1"/>
  <c r="BK1526" i="1"/>
  <c r="BL1526" i="1"/>
  <c r="BM1526" i="1"/>
  <c r="O1526" i="1"/>
  <c r="K1526" i="1"/>
  <c r="D1526" i="1"/>
  <c r="BW1525" i="1"/>
  <c r="BN1525" i="1"/>
  <c r="BP1525" i="1"/>
  <c r="BQ1525" i="1"/>
  <c r="BG1525" i="1"/>
  <c r="BH1525" i="1"/>
  <c r="BO1525" i="1"/>
  <c r="BI1525" i="1"/>
  <c r="BJ1525" i="1"/>
  <c r="U1525" i="1"/>
  <c r="BK1525" i="1"/>
  <c r="BL1525" i="1"/>
  <c r="BM1525" i="1"/>
  <c r="O1525" i="1"/>
  <c r="K1525" i="1"/>
  <c r="D1525" i="1"/>
  <c r="BW1524" i="1"/>
  <c r="BN1524" i="1"/>
  <c r="BP1524" i="1"/>
  <c r="BQ1524" i="1"/>
  <c r="BG1524" i="1"/>
  <c r="BH1524" i="1"/>
  <c r="BO1524" i="1"/>
  <c r="BI1524" i="1"/>
  <c r="BJ1524" i="1"/>
  <c r="U1524" i="1"/>
  <c r="BK1524" i="1"/>
  <c r="BL1524" i="1"/>
  <c r="BM1524" i="1"/>
  <c r="O1524" i="1"/>
  <c r="K1524" i="1"/>
  <c r="D1524" i="1"/>
  <c r="BW1523" i="1"/>
  <c r="BN1523" i="1"/>
  <c r="BP1523" i="1"/>
  <c r="BQ1523" i="1"/>
  <c r="BG1523" i="1"/>
  <c r="BH1523" i="1"/>
  <c r="BO1523" i="1"/>
  <c r="BI1523" i="1"/>
  <c r="BJ1523" i="1"/>
  <c r="U1523" i="1"/>
  <c r="BK1523" i="1"/>
  <c r="BL1523" i="1"/>
  <c r="BM1523" i="1"/>
  <c r="O1523" i="1"/>
  <c r="K1523" i="1"/>
  <c r="D1523" i="1"/>
  <c r="BW1522" i="1"/>
  <c r="BN1522" i="1"/>
  <c r="BP1522" i="1"/>
  <c r="BQ1522" i="1"/>
  <c r="BG1522" i="1"/>
  <c r="BH1522" i="1"/>
  <c r="BO1522" i="1"/>
  <c r="BI1522" i="1"/>
  <c r="BJ1522" i="1"/>
  <c r="U1522" i="1"/>
  <c r="BK1522" i="1"/>
  <c r="BL1522" i="1"/>
  <c r="BM1522" i="1"/>
  <c r="O1522" i="1"/>
  <c r="K1522" i="1"/>
  <c r="D1522" i="1"/>
  <c r="BW1521" i="1"/>
  <c r="BN1521" i="1"/>
  <c r="BP1521" i="1"/>
  <c r="BQ1521" i="1"/>
  <c r="BG1521" i="1"/>
  <c r="BH1521" i="1"/>
  <c r="BO1521" i="1"/>
  <c r="BI1521" i="1"/>
  <c r="BJ1521" i="1"/>
  <c r="U1521" i="1"/>
  <c r="BK1521" i="1"/>
  <c r="BL1521" i="1"/>
  <c r="BM1521" i="1"/>
  <c r="O1521" i="1"/>
  <c r="K1521" i="1"/>
  <c r="D1521" i="1"/>
  <c r="BW1520" i="1"/>
  <c r="BN1520" i="1"/>
  <c r="BP1520" i="1"/>
  <c r="BQ1520" i="1"/>
  <c r="BG1520" i="1"/>
  <c r="BH1520" i="1"/>
  <c r="BO1520" i="1"/>
  <c r="BI1520" i="1"/>
  <c r="BJ1520" i="1"/>
  <c r="U1520" i="1"/>
  <c r="BK1520" i="1"/>
  <c r="BL1520" i="1"/>
  <c r="BM1520" i="1"/>
  <c r="O1520" i="1"/>
  <c r="K1520" i="1"/>
  <c r="D1520" i="1"/>
  <c r="BW1519" i="1"/>
  <c r="BN1519" i="1"/>
  <c r="BP1519" i="1"/>
  <c r="BQ1519" i="1"/>
  <c r="BG1519" i="1"/>
  <c r="BH1519" i="1"/>
  <c r="BO1519" i="1"/>
  <c r="BI1519" i="1"/>
  <c r="BJ1519" i="1"/>
  <c r="U1519" i="1"/>
  <c r="BK1519" i="1"/>
  <c r="BL1519" i="1"/>
  <c r="BM1519" i="1"/>
  <c r="O1519" i="1"/>
  <c r="K1519" i="1"/>
  <c r="D1519" i="1"/>
  <c r="BW1518" i="1"/>
  <c r="BN1518" i="1"/>
  <c r="BP1518" i="1"/>
  <c r="BQ1518" i="1"/>
  <c r="BG1518" i="1"/>
  <c r="BH1518" i="1"/>
  <c r="BO1518" i="1"/>
  <c r="BI1518" i="1"/>
  <c r="BJ1518" i="1"/>
  <c r="U1518" i="1"/>
  <c r="BK1518" i="1"/>
  <c r="BL1518" i="1"/>
  <c r="BM1518" i="1"/>
  <c r="O1518" i="1"/>
  <c r="K1518" i="1"/>
  <c r="D1518" i="1"/>
  <c r="BW1517" i="1"/>
  <c r="BN1517" i="1"/>
  <c r="BP1517" i="1"/>
  <c r="BQ1517" i="1"/>
  <c r="BG1517" i="1"/>
  <c r="BH1517" i="1"/>
  <c r="BO1517" i="1"/>
  <c r="BI1517" i="1"/>
  <c r="BJ1517" i="1"/>
  <c r="U1517" i="1"/>
  <c r="BK1517" i="1"/>
  <c r="BL1517" i="1"/>
  <c r="BM1517" i="1"/>
  <c r="O1517" i="1"/>
  <c r="K1517" i="1"/>
  <c r="D1517" i="1"/>
  <c r="BW1516" i="1"/>
  <c r="BN1516" i="1"/>
  <c r="BP1516" i="1"/>
  <c r="BQ1516" i="1"/>
  <c r="BG1516" i="1"/>
  <c r="BH1516" i="1"/>
  <c r="BO1516" i="1"/>
  <c r="BI1516" i="1"/>
  <c r="BJ1516" i="1"/>
  <c r="U1516" i="1"/>
  <c r="BK1516" i="1"/>
  <c r="BL1516" i="1"/>
  <c r="BM1516" i="1"/>
  <c r="O1516" i="1"/>
  <c r="K1516" i="1"/>
  <c r="D1516" i="1"/>
  <c r="BW1515" i="1"/>
  <c r="BN1515" i="1"/>
  <c r="BP1515" i="1"/>
  <c r="BQ1515" i="1"/>
  <c r="BG1515" i="1"/>
  <c r="BH1515" i="1"/>
  <c r="BO1515" i="1"/>
  <c r="BI1515" i="1"/>
  <c r="BJ1515" i="1"/>
  <c r="U1515" i="1"/>
  <c r="BK1515" i="1"/>
  <c r="BL1515" i="1"/>
  <c r="BM1515" i="1"/>
  <c r="O1515" i="1"/>
  <c r="K1515" i="1"/>
  <c r="D1515" i="1"/>
  <c r="BW1514" i="1"/>
  <c r="BN1514" i="1"/>
  <c r="BP1514" i="1"/>
  <c r="BQ1514" i="1"/>
  <c r="BG1514" i="1"/>
  <c r="BH1514" i="1"/>
  <c r="BO1514" i="1"/>
  <c r="BI1514" i="1"/>
  <c r="BJ1514" i="1"/>
  <c r="U1514" i="1"/>
  <c r="BK1514" i="1"/>
  <c r="BL1514" i="1"/>
  <c r="BM1514" i="1"/>
  <c r="O1514" i="1"/>
  <c r="K1514" i="1"/>
  <c r="D1514" i="1"/>
  <c r="BW1513" i="1"/>
  <c r="BN1513" i="1"/>
  <c r="BP1513" i="1"/>
  <c r="BQ1513" i="1"/>
  <c r="BG1513" i="1"/>
  <c r="BH1513" i="1"/>
  <c r="BO1513" i="1"/>
  <c r="BI1513" i="1"/>
  <c r="BJ1513" i="1"/>
  <c r="U1513" i="1"/>
  <c r="BK1513" i="1"/>
  <c r="BL1513" i="1"/>
  <c r="BM1513" i="1"/>
  <c r="O1513" i="1"/>
  <c r="K1513" i="1"/>
  <c r="D1513" i="1"/>
  <c r="BW1512" i="1"/>
  <c r="BN1512" i="1"/>
  <c r="BP1512" i="1"/>
  <c r="BQ1512" i="1"/>
  <c r="BG1512" i="1"/>
  <c r="BH1512" i="1"/>
  <c r="BO1512" i="1"/>
  <c r="BI1512" i="1"/>
  <c r="BJ1512" i="1"/>
  <c r="U1512" i="1"/>
  <c r="BK1512" i="1"/>
  <c r="BL1512" i="1"/>
  <c r="BM1512" i="1"/>
  <c r="O1512" i="1"/>
  <c r="K1512" i="1"/>
  <c r="D1512" i="1"/>
  <c r="BW1511" i="1"/>
  <c r="BN1511" i="1"/>
  <c r="BP1511" i="1"/>
  <c r="BQ1511" i="1"/>
  <c r="BG1511" i="1"/>
  <c r="BH1511" i="1"/>
  <c r="BO1511" i="1"/>
  <c r="BI1511" i="1"/>
  <c r="BJ1511" i="1"/>
  <c r="U1511" i="1"/>
  <c r="BK1511" i="1"/>
  <c r="BL1511" i="1"/>
  <c r="BM1511" i="1"/>
  <c r="O1511" i="1"/>
  <c r="K1511" i="1"/>
  <c r="D1511" i="1"/>
  <c r="BW1510" i="1"/>
  <c r="BN1510" i="1"/>
  <c r="BP1510" i="1"/>
  <c r="BQ1510" i="1"/>
  <c r="BG1510" i="1"/>
  <c r="BH1510" i="1"/>
  <c r="BO1510" i="1"/>
  <c r="BI1510" i="1"/>
  <c r="BJ1510" i="1"/>
  <c r="U1510" i="1"/>
  <c r="BK1510" i="1"/>
  <c r="BL1510" i="1"/>
  <c r="BM1510" i="1"/>
  <c r="O1510" i="1"/>
  <c r="K1510" i="1"/>
  <c r="D1510" i="1"/>
  <c r="BW1509" i="1"/>
  <c r="BN1509" i="1"/>
  <c r="BP1509" i="1"/>
  <c r="BQ1509" i="1"/>
  <c r="BG1509" i="1"/>
  <c r="BH1509" i="1"/>
  <c r="BO1509" i="1"/>
  <c r="BI1509" i="1"/>
  <c r="BJ1509" i="1"/>
  <c r="U1509" i="1"/>
  <c r="BK1509" i="1"/>
  <c r="BL1509" i="1"/>
  <c r="BM1509" i="1"/>
  <c r="O1509" i="1"/>
  <c r="K1509" i="1"/>
  <c r="D1509" i="1"/>
  <c r="BW1508" i="1"/>
  <c r="BN1508" i="1"/>
  <c r="BP1508" i="1"/>
  <c r="BQ1508" i="1"/>
  <c r="BG1508" i="1"/>
  <c r="BH1508" i="1"/>
  <c r="BO1508" i="1"/>
  <c r="BI1508" i="1"/>
  <c r="BJ1508" i="1"/>
  <c r="U1508" i="1"/>
  <c r="BK1508" i="1"/>
  <c r="BL1508" i="1"/>
  <c r="BM1508" i="1"/>
  <c r="O1508" i="1"/>
  <c r="K1508" i="1"/>
  <c r="D1508" i="1"/>
  <c r="BW1507" i="1"/>
  <c r="BN1507" i="1"/>
  <c r="BP1507" i="1"/>
  <c r="BQ1507" i="1"/>
  <c r="BG1507" i="1"/>
  <c r="BH1507" i="1"/>
  <c r="BO1507" i="1"/>
  <c r="BI1507" i="1"/>
  <c r="BJ1507" i="1"/>
  <c r="U1507" i="1"/>
  <c r="BK1507" i="1"/>
  <c r="BL1507" i="1"/>
  <c r="BM1507" i="1"/>
  <c r="O1507" i="1"/>
  <c r="K1507" i="1"/>
  <c r="D1507" i="1"/>
  <c r="BW1506" i="1"/>
  <c r="BN1506" i="1"/>
  <c r="BP1506" i="1"/>
  <c r="BQ1506" i="1"/>
  <c r="BG1506" i="1"/>
  <c r="BH1506" i="1"/>
  <c r="BO1506" i="1"/>
  <c r="BI1506" i="1"/>
  <c r="BJ1506" i="1"/>
  <c r="U1506" i="1"/>
  <c r="BK1506" i="1"/>
  <c r="BL1506" i="1"/>
  <c r="BM1506" i="1"/>
  <c r="O1506" i="1"/>
  <c r="K1506" i="1"/>
  <c r="D1506" i="1"/>
  <c r="BW1505" i="1"/>
  <c r="BN1505" i="1"/>
  <c r="BP1505" i="1"/>
  <c r="BQ1505" i="1"/>
  <c r="BG1505" i="1"/>
  <c r="BH1505" i="1"/>
  <c r="BO1505" i="1"/>
  <c r="BI1505" i="1"/>
  <c r="BJ1505" i="1"/>
  <c r="U1505" i="1"/>
  <c r="BK1505" i="1"/>
  <c r="BL1505" i="1"/>
  <c r="BM1505" i="1"/>
  <c r="O1505" i="1"/>
  <c r="K1505" i="1"/>
  <c r="D1505" i="1"/>
  <c r="BW1504" i="1"/>
  <c r="BN1504" i="1"/>
  <c r="BP1504" i="1"/>
  <c r="BQ1504" i="1"/>
  <c r="BG1504" i="1"/>
  <c r="BH1504" i="1"/>
  <c r="BO1504" i="1"/>
  <c r="BI1504" i="1"/>
  <c r="BJ1504" i="1"/>
  <c r="U1504" i="1"/>
  <c r="BK1504" i="1"/>
  <c r="BL1504" i="1"/>
  <c r="BM1504" i="1"/>
  <c r="O1504" i="1"/>
  <c r="K1504" i="1"/>
  <c r="D1504" i="1"/>
  <c r="BW1503" i="1"/>
  <c r="BN1503" i="1"/>
  <c r="BP1503" i="1"/>
  <c r="BQ1503" i="1"/>
  <c r="BG1503" i="1"/>
  <c r="BH1503" i="1"/>
  <c r="BO1503" i="1"/>
  <c r="BI1503" i="1"/>
  <c r="BJ1503" i="1"/>
  <c r="U1503" i="1"/>
  <c r="BK1503" i="1"/>
  <c r="BL1503" i="1"/>
  <c r="BM1503" i="1"/>
  <c r="O1503" i="1"/>
  <c r="K1503" i="1"/>
  <c r="D1503" i="1"/>
  <c r="BW1502" i="1"/>
  <c r="BN1502" i="1"/>
  <c r="BP1502" i="1"/>
  <c r="BQ1502" i="1"/>
  <c r="BG1502" i="1"/>
  <c r="BH1502" i="1"/>
  <c r="BO1502" i="1"/>
  <c r="BI1502" i="1"/>
  <c r="BJ1502" i="1"/>
  <c r="U1502" i="1"/>
  <c r="BK1502" i="1"/>
  <c r="BL1502" i="1"/>
  <c r="BM1502" i="1"/>
  <c r="O1502" i="1"/>
  <c r="K1502" i="1"/>
  <c r="D1502" i="1"/>
  <c r="BW1501" i="1"/>
  <c r="BN1501" i="1"/>
  <c r="BP1501" i="1"/>
  <c r="BQ1501" i="1"/>
  <c r="BG1501" i="1"/>
  <c r="BH1501" i="1"/>
  <c r="BO1501" i="1"/>
  <c r="BI1501" i="1"/>
  <c r="BJ1501" i="1"/>
  <c r="U1501" i="1"/>
  <c r="BK1501" i="1"/>
  <c r="BL1501" i="1"/>
  <c r="BM1501" i="1"/>
  <c r="O1501" i="1"/>
  <c r="K1501" i="1"/>
  <c r="D1501" i="1"/>
  <c r="BW1500" i="1"/>
  <c r="BN1500" i="1"/>
  <c r="BP1500" i="1"/>
  <c r="BQ1500" i="1"/>
  <c r="BG1500" i="1"/>
  <c r="BH1500" i="1"/>
  <c r="BO1500" i="1"/>
  <c r="BI1500" i="1"/>
  <c r="BJ1500" i="1"/>
  <c r="U1500" i="1"/>
  <c r="BK1500" i="1"/>
  <c r="BL1500" i="1"/>
  <c r="BM1500" i="1"/>
  <c r="O1500" i="1"/>
  <c r="K1500" i="1"/>
  <c r="D1500" i="1"/>
  <c r="BW1499" i="1"/>
  <c r="BN1499" i="1"/>
  <c r="BP1499" i="1"/>
  <c r="BQ1499" i="1"/>
  <c r="BG1499" i="1"/>
  <c r="BH1499" i="1"/>
  <c r="BO1499" i="1"/>
  <c r="BI1499" i="1"/>
  <c r="BJ1499" i="1"/>
  <c r="U1499" i="1"/>
  <c r="BK1499" i="1"/>
  <c r="BL1499" i="1"/>
  <c r="BM1499" i="1"/>
  <c r="O1499" i="1"/>
  <c r="K1499" i="1"/>
  <c r="D1499" i="1"/>
  <c r="BW1498" i="1"/>
  <c r="BN1498" i="1"/>
  <c r="BP1498" i="1"/>
  <c r="BQ1498" i="1"/>
  <c r="BG1498" i="1"/>
  <c r="BH1498" i="1"/>
  <c r="BO1498" i="1"/>
  <c r="BI1498" i="1"/>
  <c r="BJ1498" i="1"/>
  <c r="U1498" i="1"/>
  <c r="BK1498" i="1"/>
  <c r="BL1498" i="1"/>
  <c r="BM1498" i="1"/>
  <c r="O1498" i="1"/>
  <c r="K1498" i="1"/>
  <c r="D1498" i="1"/>
  <c r="BW1497" i="1"/>
  <c r="BN1497" i="1"/>
  <c r="BP1497" i="1"/>
  <c r="BQ1497" i="1"/>
  <c r="BG1497" i="1"/>
  <c r="BH1497" i="1"/>
  <c r="BO1497" i="1"/>
  <c r="BI1497" i="1"/>
  <c r="BJ1497" i="1"/>
  <c r="U1497" i="1"/>
  <c r="BK1497" i="1"/>
  <c r="BL1497" i="1"/>
  <c r="BM1497" i="1"/>
  <c r="O1497" i="1"/>
  <c r="K1497" i="1"/>
  <c r="D1497" i="1"/>
  <c r="BW1496" i="1"/>
  <c r="BN1496" i="1"/>
  <c r="BP1496" i="1"/>
  <c r="BQ1496" i="1"/>
  <c r="BG1496" i="1"/>
  <c r="BH1496" i="1"/>
  <c r="BO1496" i="1"/>
  <c r="BI1496" i="1"/>
  <c r="BJ1496" i="1"/>
  <c r="U1496" i="1"/>
  <c r="BK1496" i="1"/>
  <c r="BL1496" i="1"/>
  <c r="BM1496" i="1"/>
  <c r="O1496" i="1"/>
  <c r="K1496" i="1"/>
  <c r="D1496" i="1"/>
  <c r="BW1495" i="1"/>
  <c r="BN1495" i="1"/>
  <c r="BP1495" i="1"/>
  <c r="BQ1495" i="1"/>
  <c r="BG1495" i="1"/>
  <c r="BH1495" i="1"/>
  <c r="BO1495" i="1"/>
  <c r="BI1495" i="1"/>
  <c r="BJ1495" i="1"/>
  <c r="U1495" i="1"/>
  <c r="BK1495" i="1"/>
  <c r="BL1495" i="1"/>
  <c r="BM1495" i="1"/>
  <c r="O1495" i="1"/>
  <c r="K1495" i="1"/>
  <c r="D1495" i="1"/>
  <c r="BW1494" i="1"/>
  <c r="BN1494" i="1"/>
  <c r="BP1494" i="1"/>
  <c r="BQ1494" i="1"/>
  <c r="BG1494" i="1"/>
  <c r="BH1494" i="1"/>
  <c r="BO1494" i="1"/>
  <c r="BI1494" i="1"/>
  <c r="BJ1494" i="1"/>
  <c r="U1494" i="1"/>
  <c r="BK1494" i="1"/>
  <c r="BL1494" i="1"/>
  <c r="BM1494" i="1"/>
  <c r="O1494" i="1"/>
  <c r="K1494" i="1"/>
  <c r="D1494" i="1"/>
  <c r="BW1493" i="1"/>
  <c r="BN1493" i="1"/>
  <c r="BP1493" i="1"/>
  <c r="BQ1493" i="1"/>
  <c r="BG1493" i="1"/>
  <c r="BH1493" i="1"/>
  <c r="BO1493" i="1"/>
  <c r="BI1493" i="1"/>
  <c r="BJ1493" i="1"/>
  <c r="U1493" i="1"/>
  <c r="BK1493" i="1"/>
  <c r="BL1493" i="1"/>
  <c r="BM1493" i="1"/>
  <c r="O1493" i="1"/>
  <c r="K1493" i="1"/>
  <c r="D1493" i="1"/>
  <c r="BW1492" i="1"/>
  <c r="BN1492" i="1"/>
  <c r="BP1492" i="1"/>
  <c r="BQ1492" i="1"/>
  <c r="BG1492" i="1"/>
  <c r="BH1492" i="1"/>
  <c r="BO1492" i="1"/>
  <c r="BI1492" i="1"/>
  <c r="BJ1492" i="1"/>
  <c r="U1492" i="1"/>
  <c r="BK1492" i="1"/>
  <c r="BL1492" i="1"/>
  <c r="BM1492" i="1"/>
  <c r="O1492" i="1"/>
  <c r="K1492" i="1"/>
  <c r="D1492" i="1"/>
  <c r="BW1491" i="1"/>
  <c r="BN1491" i="1"/>
  <c r="BP1491" i="1"/>
  <c r="BQ1491" i="1"/>
  <c r="BG1491" i="1"/>
  <c r="BH1491" i="1"/>
  <c r="BO1491" i="1"/>
  <c r="BI1491" i="1"/>
  <c r="BJ1491" i="1"/>
  <c r="U1491" i="1"/>
  <c r="BK1491" i="1"/>
  <c r="BL1491" i="1"/>
  <c r="BM1491" i="1"/>
  <c r="O1491" i="1"/>
  <c r="K1491" i="1"/>
  <c r="D1491" i="1"/>
  <c r="BW1490" i="1"/>
  <c r="BN1490" i="1"/>
  <c r="BP1490" i="1"/>
  <c r="BQ1490" i="1"/>
  <c r="BG1490" i="1"/>
  <c r="BH1490" i="1"/>
  <c r="BO1490" i="1"/>
  <c r="BI1490" i="1"/>
  <c r="BJ1490" i="1"/>
  <c r="U1490" i="1"/>
  <c r="BK1490" i="1"/>
  <c r="BL1490" i="1"/>
  <c r="BM1490" i="1"/>
  <c r="O1490" i="1"/>
  <c r="K1490" i="1"/>
  <c r="D1490" i="1"/>
  <c r="BW1489" i="1"/>
  <c r="BN1489" i="1"/>
  <c r="BP1489" i="1"/>
  <c r="BQ1489" i="1"/>
  <c r="BG1489" i="1"/>
  <c r="BH1489" i="1"/>
  <c r="BO1489" i="1"/>
  <c r="BI1489" i="1"/>
  <c r="BJ1489" i="1"/>
  <c r="U1489" i="1"/>
  <c r="BK1489" i="1"/>
  <c r="BL1489" i="1"/>
  <c r="BM1489" i="1"/>
  <c r="O1489" i="1"/>
  <c r="K1489" i="1"/>
  <c r="D1489" i="1"/>
  <c r="BW1488" i="1"/>
  <c r="BN1488" i="1"/>
  <c r="BP1488" i="1"/>
  <c r="BQ1488" i="1"/>
  <c r="BG1488" i="1"/>
  <c r="BH1488" i="1"/>
  <c r="BO1488" i="1"/>
  <c r="BI1488" i="1"/>
  <c r="BJ1488" i="1"/>
  <c r="U1488" i="1"/>
  <c r="BK1488" i="1"/>
  <c r="BL1488" i="1"/>
  <c r="BM1488" i="1"/>
  <c r="O1488" i="1"/>
  <c r="K1488" i="1"/>
  <c r="D1488" i="1"/>
  <c r="BW1487" i="1"/>
  <c r="BN1487" i="1"/>
  <c r="BP1487" i="1"/>
  <c r="BQ1487" i="1"/>
  <c r="BG1487" i="1"/>
  <c r="BH1487" i="1"/>
  <c r="BO1487" i="1"/>
  <c r="BI1487" i="1"/>
  <c r="BJ1487" i="1"/>
  <c r="U1487" i="1"/>
  <c r="BK1487" i="1"/>
  <c r="BL1487" i="1"/>
  <c r="BM1487" i="1"/>
  <c r="O1487" i="1"/>
  <c r="K1487" i="1"/>
  <c r="D1487" i="1"/>
  <c r="BW1486" i="1"/>
  <c r="BN1486" i="1"/>
  <c r="BP1486" i="1"/>
  <c r="BQ1486" i="1"/>
  <c r="BG1486" i="1"/>
  <c r="BH1486" i="1"/>
  <c r="BO1486" i="1"/>
  <c r="BI1486" i="1"/>
  <c r="BJ1486" i="1"/>
  <c r="U1486" i="1"/>
  <c r="BK1486" i="1"/>
  <c r="BL1486" i="1"/>
  <c r="BM1486" i="1"/>
  <c r="O1486" i="1"/>
  <c r="K1486" i="1"/>
  <c r="D1486" i="1"/>
  <c r="BW1485" i="1"/>
  <c r="BN1485" i="1"/>
  <c r="BP1485" i="1"/>
  <c r="BQ1485" i="1"/>
  <c r="BG1485" i="1"/>
  <c r="BH1485" i="1"/>
  <c r="BO1485" i="1"/>
  <c r="BI1485" i="1"/>
  <c r="BJ1485" i="1"/>
  <c r="U1485" i="1"/>
  <c r="BK1485" i="1"/>
  <c r="BL1485" i="1"/>
  <c r="BM1485" i="1"/>
  <c r="O1485" i="1"/>
  <c r="K1485" i="1"/>
  <c r="D1485" i="1"/>
  <c r="BW1484" i="1"/>
  <c r="BN1484" i="1"/>
  <c r="BP1484" i="1"/>
  <c r="BQ1484" i="1"/>
  <c r="BG1484" i="1"/>
  <c r="BH1484" i="1"/>
  <c r="BO1484" i="1"/>
  <c r="BI1484" i="1"/>
  <c r="BJ1484" i="1"/>
  <c r="U1484" i="1"/>
  <c r="BK1484" i="1"/>
  <c r="BL1484" i="1"/>
  <c r="BM1484" i="1"/>
  <c r="O1484" i="1"/>
  <c r="K1484" i="1"/>
  <c r="D1484" i="1"/>
  <c r="BW1483" i="1"/>
  <c r="BN1483" i="1"/>
  <c r="BP1483" i="1"/>
  <c r="BQ1483" i="1"/>
  <c r="BG1483" i="1"/>
  <c r="BH1483" i="1"/>
  <c r="BO1483" i="1"/>
  <c r="BI1483" i="1"/>
  <c r="BJ1483" i="1"/>
  <c r="U1483" i="1"/>
  <c r="BK1483" i="1"/>
  <c r="BL1483" i="1"/>
  <c r="BM1483" i="1"/>
  <c r="O1483" i="1"/>
  <c r="K1483" i="1"/>
  <c r="D1483" i="1"/>
  <c r="BW1482" i="1"/>
  <c r="BN1482" i="1"/>
  <c r="BP1482" i="1"/>
  <c r="BQ1482" i="1"/>
  <c r="BG1482" i="1"/>
  <c r="BH1482" i="1"/>
  <c r="BO1482" i="1"/>
  <c r="BI1482" i="1"/>
  <c r="BJ1482" i="1"/>
  <c r="U1482" i="1"/>
  <c r="BK1482" i="1"/>
  <c r="BL1482" i="1"/>
  <c r="BM1482" i="1"/>
  <c r="O1482" i="1"/>
  <c r="K1482" i="1"/>
  <c r="D1482" i="1"/>
  <c r="BW1481" i="1"/>
  <c r="BN1481" i="1"/>
  <c r="BP1481" i="1"/>
  <c r="BQ1481" i="1"/>
  <c r="BG1481" i="1"/>
  <c r="BH1481" i="1"/>
  <c r="BO1481" i="1"/>
  <c r="BI1481" i="1"/>
  <c r="BJ1481" i="1"/>
  <c r="U1481" i="1"/>
  <c r="BK1481" i="1"/>
  <c r="BL1481" i="1"/>
  <c r="BM1481" i="1"/>
  <c r="O1481" i="1"/>
  <c r="K1481" i="1"/>
  <c r="D1481" i="1"/>
  <c r="BW1480" i="1"/>
  <c r="BN1480" i="1"/>
  <c r="BP1480" i="1"/>
  <c r="BQ1480" i="1"/>
  <c r="BG1480" i="1"/>
  <c r="BH1480" i="1"/>
  <c r="BO1480" i="1"/>
  <c r="BI1480" i="1"/>
  <c r="BJ1480" i="1"/>
  <c r="U1480" i="1"/>
  <c r="BK1480" i="1"/>
  <c r="BL1480" i="1"/>
  <c r="BM1480" i="1"/>
  <c r="O1480" i="1"/>
  <c r="K1480" i="1"/>
  <c r="D1480" i="1"/>
  <c r="BW1479" i="1"/>
  <c r="BN1479" i="1"/>
  <c r="BP1479" i="1"/>
  <c r="BQ1479" i="1"/>
  <c r="BG1479" i="1"/>
  <c r="BH1479" i="1"/>
  <c r="BO1479" i="1"/>
  <c r="BI1479" i="1"/>
  <c r="BJ1479" i="1"/>
  <c r="U1479" i="1"/>
  <c r="BK1479" i="1"/>
  <c r="BL1479" i="1"/>
  <c r="BM1479" i="1"/>
  <c r="O1479" i="1"/>
  <c r="K1479" i="1"/>
  <c r="D1479" i="1"/>
  <c r="BW1478" i="1"/>
  <c r="BN1478" i="1"/>
  <c r="BP1478" i="1"/>
  <c r="BQ1478" i="1"/>
  <c r="BG1478" i="1"/>
  <c r="BH1478" i="1"/>
  <c r="BO1478" i="1"/>
  <c r="BI1478" i="1"/>
  <c r="BJ1478" i="1"/>
  <c r="U1478" i="1"/>
  <c r="BK1478" i="1"/>
  <c r="BL1478" i="1"/>
  <c r="BM1478" i="1"/>
  <c r="O1478" i="1"/>
  <c r="K1478" i="1"/>
  <c r="D1478" i="1"/>
  <c r="BW1477" i="1"/>
  <c r="BN1477" i="1"/>
  <c r="BP1477" i="1"/>
  <c r="BQ1477" i="1"/>
  <c r="BG1477" i="1"/>
  <c r="BH1477" i="1"/>
  <c r="BO1477" i="1"/>
  <c r="BI1477" i="1"/>
  <c r="BJ1477" i="1"/>
  <c r="U1477" i="1"/>
  <c r="BK1477" i="1"/>
  <c r="BL1477" i="1"/>
  <c r="BM1477" i="1"/>
  <c r="O1477" i="1"/>
  <c r="K1477" i="1"/>
  <c r="D1477" i="1"/>
  <c r="BW1476" i="1"/>
  <c r="BN1476" i="1"/>
  <c r="BP1476" i="1"/>
  <c r="BQ1476" i="1"/>
  <c r="BG1476" i="1"/>
  <c r="BH1476" i="1"/>
  <c r="BO1476" i="1"/>
  <c r="BI1476" i="1"/>
  <c r="BJ1476" i="1"/>
  <c r="U1476" i="1"/>
  <c r="BK1476" i="1"/>
  <c r="BL1476" i="1"/>
  <c r="BM1476" i="1"/>
  <c r="O1476" i="1"/>
  <c r="K1476" i="1"/>
  <c r="D1476" i="1"/>
  <c r="BW1475" i="1"/>
  <c r="BN1475" i="1"/>
  <c r="BP1475" i="1"/>
  <c r="BQ1475" i="1"/>
  <c r="BG1475" i="1"/>
  <c r="BH1475" i="1"/>
  <c r="BO1475" i="1"/>
  <c r="BI1475" i="1"/>
  <c r="BJ1475" i="1"/>
  <c r="U1475" i="1"/>
  <c r="BK1475" i="1"/>
  <c r="BL1475" i="1"/>
  <c r="BM1475" i="1"/>
  <c r="O1475" i="1"/>
  <c r="K1475" i="1"/>
  <c r="D1475" i="1"/>
  <c r="BW1474" i="1"/>
  <c r="BN1474" i="1"/>
  <c r="BP1474" i="1"/>
  <c r="BQ1474" i="1"/>
  <c r="BG1474" i="1"/>
  <c r="BH1474" i="1"/>
  <c r="BO1474" i="1"/>
  <c r="BI1474" i="1"/>
  <c r="BJ1474" i="1"/>
  <c r="U1474" i="1"/>
  <c r="BK1474" i="1"/>
  <c r="BL1474" i="1"/>
  <c r="BM1474" i="1"/>
  <c r="O1474" i="1"/>
  <c r="K1474" i="1"/>
  <c r="D1474" i="1"/>
  <c r="BW1473" i="1"/>
  <c r="BN1473" i="1"/>
  <c r="BP1473" i="1"/>
  <c r="BQ1473" i="1"/>
  <c r="BG1473" i="1"/>
  <c r="BH1473" i="1"/>
  <c r="BO1473" i="1"/>
  <c r="BI1473" i="1"/>
  <c r="BJ1473" i="1"/>
  <c r="U1473" i="1"/>
  <c r="BK1473" i="1"/>
  <c r="BL1473" i="1"/>
  <c r="BM1473" i="1"/>
  <c r="O1473" i="1"/>
  <c r="K1473" i="1"/>
  <c r="D1473" i="1"/>
  <c r="BW1472" i="1"/>
  <c r="BN1472" i="1"/>
  <c r="BP1472" i="1"/>
  <c r="BQ1472" i="1"/>
  <c r="BG1472" i="1"/>
  <c r="BH1472" i="1"/>
  <c r="BO1472" i="1"/>
  <c r="BI1472" i="1"/>
  <c r="BJ1472" i="1"/>
  <c r="U1472" i="1"/>
  <c r="BK1472" i="1"/>
  <c r="BL1472" i="1"/>
  <c r="BM1472" i="1"/>
  <c r="O1472" i="1"/>
  <c r="K1472" i="1"/>
  <c r="D1472" i="1"/>
  <c r="BW1471" i="1"/>
  <c r="BN1471" i="1"/>
  <c r="BP1471" i="1"/>
  <c r="BQ1471" i="1"/>
  <c r="BG1471" i="1"/>
  <c r="BH1471" i="1"/>
  <c r="BO1471" i="1"/>
  <c r="BI1471" i="1"/>
  <c r="BJ1471" i="1"/>
  <c r="U1471" i="1"/>
  <c r="BK1471" i="1"/>
  <c r="BL1471" i="1"/>
  <c r="BM1471" i="1"/>
  <c r="O1471" i="1"/>
  <c r="K1471" i="1"/>
  <c r="D1471" i="1"/>
  <c r="BW1470" i="1"/>
  <c r="BN1470" i="1"/>
  <c r="BP1470" i="1"/>
  <c r="BQ1470" i="1"/>
  <c r="BG1470" i="1"/>
  <c r="BH1470" i="1"/>
  <c r="BO1470" i="1"/>
  <c r="BI1470" i="1"/>
  <c r="BJ1470" i="1"/>
  <c r="U1470" i="1"/>
  <c r="BK1470" i="1"/>
  <c r="BL1470" i="1"/>
  <c r="BM1470" i="1"/>
  <c r="O1470" i="1"/>
  <c r="K1470" i="1"/>
  <c r="D1470" i="1"/>
  <c r="BW1469" i="1"/>
  <c r="BN1469" i="1"/>
  <c r="BP1469" i="1"/>
  <c r="BQ1469" i="1"/>
  <c r="BG1469" i="1"/>
  <c r="BH1469" i="1"/>
  <c r="BO1469" i="1"/>
  <c r="BI1469" i="1"/>
  <c r="BJ1469" i="1"/>
  <c r="U1469" i="1"/>
  <c r="BK1469" i="1"/>
  <c r="BL1469" i="1"/>
  <c r="BM1469" i="1"/>
  <c r="O1469" i="1"/>
  <c r="K1469" i="1"/>
  <c r="D1469" i="1"/>
  <c r="BW1468" i="1"/>
  <c r="BN1468" i="1"/>
  <c r="BP1468" i="1"/>
  <c r="BQ1468" i="1"/>
  <c r="BG1468" i="1"/>
  <c r="BH1468" i="1"/>
  <c r="BO1468" i="1"/>
  <c r="BI1468" i="1"/>
  <c r="BJ1468" i="1"/>
  <c r="U1468" i="1"/>
  <c r="BK1468" i="1"/>
  <c r="BL1468" i="1"/>
  <c r="BM1468" i="1"/>
  <c r="O1468" i="1"/>
  <c r="K1468" i="1"/>
  <c r="D1468" i="1"/>
  <c r="BW1467" i="1"/>
  <c r="BN1467" i="1"/>
  <c r="BP1467" i="1"/>
  <c r="BQ1467" i="1"/>
  <c r="BG1467" i="1"/>
  <c r="BH1467" i="1"/>
  <c r="BO1467" i="1"/>
  <c r="BI1467" i="1"/>
  <c r="BJ1467" i="1"/>
  <c r="U1467" i="1"/>
  <c r="BK1467" i="1"/>
  <c r="BL1467" i="1"/>
  <c r="BM1467" i="1"/>
  <c r="O1467" i="1"/>
  <c r="K1467" i="1"/>
  <c r="D1467" i="1"/>
  <c r="BW1466" i="1"/>
  <c r="BN1466" i="1"/>
  <c r="BP1466" i="1"/>
  <c r="BQ1466" i="1"/>
  <c r="BG1466" i="1"/>
  <c r="BH1466" i="1"/>
  <c r="BO1466" i="1"/>
  <c r="BI1466" i="1"/>
  <c r="BJ1466" i="1"/>
  <c r="U1466" i="1"/>
  <c r="BK1466" i="1"/>
  <c r="BL1466" i="1"/>
  <c r="BM1466" i="1"/>
  <c r="O1466" i="1"/>
  <c r="K1466" i="1"/>
  <c r="D1466" i="1"/>
  <c r="BW1465" i="1"/>
  <c r="BN1465" i="1"/>
  <c r="BP1465" i="1"/>
  <c r="BQ1465" i="1"/>
  <c r="BG1465" i="1"/>
  <c r="BH1465" i="1"/>
  <c r="BO1465" i="1"/>
  <c r="BI1465" i="1"/>
  <c r="BJ1465" i="1"/>
  <c r="U1465" i="1"/>
  <c r="BK1465" i="1"/>
  <c r="BL1465" i="1"/>
  <c r="BM1465" i="1"/>
  <c r="O1465" i="1"/>
  <c r="K1465" i="1"/>
  <c r="D1465" i="1"/>
  <c r="BW1464" i="1"/>
  <c r="BN1464" i="1"/>
  <c r="BP1464" i="1"/>
  <c r="BQ1464" i="1"/>
  <c r="BG1464" i="1"/>
  <c r="BH1464" i="1"/>
  <c r="BO1464" i="1"/>
  <c r="BI1464" i="1"/>
  <c r="BJ1464" i="1"/>
  <c r="U1464" i="1"/>
  <c r="BK1464" i="1"/>
  <c r="BL1464" i="1"/>
  <c r="BM1464" i="1"/>
  <c r="O1464" i="1"/>
  <c r="K1464" i="1"/>
  <c r="D1464" i="1"/>
  <c r="BW1463" i="1"/>
  <c r="BN1463" i="1"/>
  <c r="BP1463" i="1"/>
  <c r="BQ1463" i="1"/>
  <c r="BG1463" i="1"/>
  <c r="BH1463" i="1"/>
  <c r="BO1463" i="1"/>
  <c r="BI1463" i="1"/>
  <c r="BJ1463" i="1"/>
  <c r="U1463" i="1"/>
  <c r="BK1463" i="1"/>
  <c r="BL1463" i="1"/>
  <c r="BM1463" i="1"/>
  <c r="O1463" i="1"/>
  <c r="K1463" i="1"/>
  <c r="D1463" i="1"/>
  <c r="BW1462" i="1"/>
  <c r="BN1462" i="1"/>
  <c r="BP1462" i="1"/>
  <c r="BQ1462" i="1"/>
  <c r="BG1462" i="1"/>
  <c r="BH1462" i="1"/>
  <c r="BO1462" i="1"/>
  <c r="BI1462" i="1"/>
  <c r="BJ1462" i="1"/>
  <c r="U1462" i="1"/>
  <c r="BK1462" i="1"/>
  <c r="BL1462" i="1"/>
  <c r="BM1462" i="1"/>
  <c r="O1462" i="1"/>
  <c r="K1462" i="1"/>
  <c r="D1462" i="1"/>
  <c r="BW1461" i="1"/>
  <c r="BN1461" i="1"/>
  <c r="BP1461" i="1"/>
  <c r="BQ1461" i="1"/>
  <c r="BG1461" i="1"/>
  <c r="BH1461" i="1"/>
  <c r="BO1461" i="1"/>
  <c r="BI1461" i="1"/>
  <c r="BJ1461" i="1"/>
  <c r="U1461" i="1"/>
  <c r="BK1461" i="1"/>
  <c r="BL1461" i="1"/>
  <c r="BM1461" i="1"/>
  <c r="O1461" i="1"/>
  <c r="K1461" i="1"/>
  <c r="D1461" i="1"/>
  <c r="BW1460" i="1"/>
  <c r="BN1460" i="1"/>
  <c r="BP1460" i="1"/>
  <c r="BQ1460" i="1"/>
  <c r="BG1460" i="1"/>
  <c r="BH1460" i="1"/>
  <c r="BO1460" i="1"/>
  <c r="BI1460" i="1"/>
  <c r="BJ1460" i="1"/>
  <c r="U1460" i="1"/>
  <c r="BK1460" i="1"/>
  <c r="BL1460" i="1"/>
  <c r="BM1460" i="1"/>
  <c r="O1460" i="1"/>
  <c r="K1460" i="1"/>
  <c r="D1460" i="1"/>
  <c r="BW1459" i="1"/>
  <c r="BN1459" i="1"/>
  <c r="BP1459" i="1"/>
  <c r="BQ1459" i="1"/>
  <c r="BG1459" i="1"/>
  <c r="BH1459" i="1"/>
  <c r="BO1459" i="1"/>
  <c r="BI1459" i="1"/>
  <c r="BJ1459" i="1"/>
  <c r="U1459" i="1"/>
  <c r="BK1459" i="1"/>
  <c r="BL1459" i="1"/>
  <c r="BM1459" i="1"/>
  <c r="O1459" i="1"/>
  <c r="K1459" i="1"/>
  <c r="D1459" i="1"/>
  <c r="BW1458" i="1"/>
  <c r="BN1458" i="1"/>
  <c r="BP1458" i="1"/>
  <c r="BQ1458" i="1"/>
  <c r="BG1458" i="1"/>
  <c r="BH1458" i="1"/>
  <c r="BO1458" i="1"/>
  <c r="BI1458" i="1"/>
  <c r="BJ1458" i="1"/>
  <c r="U1458" i="1"/>
  <c r="BK1458" i="1"/>
  <c r="BL1458" i="1"/>
  <c r="BM1458" i="1"/>
  <c r="O1458" i="1"/>
  <c r="K1458" i="1"/>
  <c r="D1458" i="1"/>
  <c r="BW1457" i="1"/>
  <c r="BN1457" i="1"/>
  <c r="BP1457" i="1"/>
  <c r="BQ1457" i="1"/>
  <c r="BG1457" i="1"/>
  <c r="BH1457" i="1"/>
  <c r="BO1457" i="1"/>
  <c r="BI1457" i="1"/>
  <c r="BJ1457" i="1"/>
  <c r="U1457" i="1"/>
  <c r="BK1457" i="1"/>
  <c r="BL1457" i="1"/>
  <c r="BM1457" i="1"/>
  <c r="O1457" i="1"/>
  <c r="K1457" i="1"/>
  <c r="D1457" i="1"/>
  <c r="BW1456" i="1"/>
  <c r="BN1456" i="1"/>
  <c r="BP1456" i="1"/>
  <c r="BQ1456" i="1"/>
  <c r="BG1456" i="1"/>
  <c r="BH1456" i="1"/>
  <c r="BO1456" i="1"/>
  <c r="BI1456" i="1"/>
  <c r="BJ1456" i="1"/>
  <c r="U1456" i="1"/>
  <c r="BK1456" i="1"/>
  <c r="BL1456" i="1"/>
  <c r="BM1456" i="1"/>
  <c r="O1456" i="1"/>
  <c r="K1456" i="1"/>
  <c r="D1456" i="1"/>
  <c r="BW1455" i="1"/>
  <c r="BN1455" i="1"/>
  <c r="BP1455" i="1"/>
  <c r="BQ1455" i="1"/>
  <c r="BG1455" i="1"/>
  <c r="BH1455" i="1"/>
  <c r="BO1455" i="1"/>
  <c r="BI1455" i="1"/>
  <c r="BJ1455" i="1"/>
  <c r="U1455" i="1"/>
  <c r="BK1455" i="1"/>
  <c r="BL1455" i="1"/>
  <c r="BM1455" i="1"/>
  <c r="O1455" i="1"/>
  <c r="K1455" i="1"/>
  <c r="D1455" i="1"/>
  <c r="BW1454" i="1"/>
  <c r="BN1454" i="1"/>
  <c r="BP1454" i="1"/>
  <c r="BQ1454" i="1"/>
  <c r="BG1454" i="1"/>
  <c r="BH1454" i="1"/>
  <c r="BO1454" i="1"/>
  <c r="BI1454" i="1"/>
  <c r="BJ1454" i="1"/>
  <c r="U1454" i="1"/>
  <c r="BK1454" i="1"/>
  <c r="BL1454" i="1"/>
  <c r="BM1454" i="1"/>
  <c r="O1454" i="1"/>
  <c r="K1454" i="1"/>
  <c r="D1454" i="1"/>
  <c r="BW1453" i="1"/>
  <c r="BN1453" i="1"/>
  <c r="BP1453" i="1"/>
  <c r="BQ1453" i="1"/>
  <c r="BG1453" i="1"/>
  <c r="BH1453" i="1"/>
  <c r="BO1453" i="1"/>
  <c r="BI1453" i="1"/>
  <c r="BJ1453" i="1"/>
  <c r="U1453" i="1"/>
  <c r="BK1453" i="1"/>
  <c r="BL1453" i="1"/>
  <c r="BM1453" i="1"/>
  <c r="O1453" i="1"/>
  <c r="K1453" i="1"/>
  <c r="D1453" i="1"/>
  <c r="BW1452" i="1"/>
  <c r="BN1452" i="1"/>
  <c r="BP1452" i="1"/>
  <c r="BQ1452" i="1"/>
  <c r="BG1452" i="1"/>
  <c r="BH1452" i="1"/>
  <c r="BO1452" i="1"/>
  <c r="BI1452" i="1"/>
  <c r="BJ1452" i="1"/>
  <c r="U1452" i="1"/>
  <c r="BK1452" i="1"/>
  <c r="BL1452" i="1"/>
  <c r="BM1452" i="1"/>
  <c r="O1452" i="1"/>
  <c r="K1452" i="1"/>
  <c r="D1452" i="1"/>
  <c r="BW1451" i="1"/>
  <c r="BN1451" i="1"/>
  <c r="BP1451" i="1"/>
  <c r="BQ1451" i="1"/>
  <c r="BG1451" i="1"/>
  <c r="BH1451" i="1"/>
  <c r="BO1451" i="1"/>
  <c r="BI1451" i="1"/>
  <c r="BJ1451" i="1"/>
  <c r="U1451" i="1"/>
  <c r="BK1451" i="1"/>
  <c r="BL1451" i="1"/>
  <c r="BM1451" i="1"/>
  <c r="O1451" i="1"/>
  <c r="K1451" i="1"/>
  <c r="D1451" i="1"/>
  <c r="BW1450" i="1"/>
  <c r="BN1450" i="1"/>
  <c r="BP1450" i="1"/>
  <c r="BQ1450" i="1"/>
  <c r="BG1450" i="1"/>
  <c r="BH1450" i="1"/>
  <c r="BO1450" i="1"/>
  <c r="BI1450" i="1"/>
  <c r="BJ1450" i="1"/>
  <c r="U1450" i="1"/>
  <c r="BK1450" i="1"/>
  <c r="BL1450" i="1"/>
  <c r="BM1450" i="1"/>
  <c r="O1450" i="1"/>
  <c r="K1450" i="1"/>
  <c r="D1450" i="1"/>
  <c r="BW1449" i="1"/>
  <c r="BN1449" i="1"/>
  <c r="BP1449" i="1"/>
  <c r="BQ1449" i="1"/>
  <c r="BG1449" i="1"/>
  <c r="BH1449" i="1"/>
  <c r="BO1449" i="1"/>
  <c r="BI1449" i="1"/>
  <c r="BJ1449" i="1"/>
  <c r="U1449" i="1"/>
  <c r="BK1449" i="1"/>
  <c r="BL1449" i="1"/>
  <c r="BM1449" i="1"/>
  <c r="O1449" i="1"/>
  <c r="K1449" i="1"/>
  <c r="D1449" i="1"/>
  <c r="BW1448" i="1"/>
  <c r="BN1448" i="1"/>
  <c r="BP1448" i="1"/>
  <c r="BQ1448" i="1"/>
  <c r="BG1448" i="1"/>
  <c r="BH1448" i="1"/>
  <c r="BO1448" i="1"/>
  <c r="BI1448" i="1"/>
  <c r="BJ1448" i="1"/>
  <c r="U1448" i="1"/>
  <c r="BK1448" i="1"/>
  <c r="BL1448" i="1"/>
  <c r="BM1448" i="1"/>
  <c r="O1448" i="1"/>
  <c r="K1448" i="1"/>
  <c r="D1448" i="1"/>
  <c r="BW1447" i="1"/>
  <c r="BN1447" i="1"/>
  <c r="BP1447" i="1"/>
  <c r="BQ1447" i="1"/>
  <c r="BG1447" i="1"/>
  <c r="BH1447" i="1"/>
  <c r="BO1447" i="1"/>
  <c r="BI1447" i="1"/>
  <c r="BJ1447" i="1"/>
  <c r="U1447" i="1"/>
  <c r="BK1447" i="1"/>
  <c r="BL1447" i="1"/>
  <c r="BM1447" i="1"/>
  <c r="O1447" i="1"/>
  <c r="K1447" i="1"/>
  <c r="D1447" i="1"/>
  <c r="BW1446" i="1"/>
  <c r="BN1446" i="1"/>
  <c r="BP1446" i="1"/>
  <c r="BQ1446" i="1"/>
  <c r="BG1446" i="1"/>
  <c r="BH1446" i="1"/>
  <c r="BO1446" i="1"/>
  <c r="BI1446" i="1"/>
  <c r="BJ1446" i="1"/>
  <c r="U1446" i="1"/>
  <c r="BK1446" i="1"/>
  <c r="BL1446" i="1"/>
  <c r="BM1446" i="1"/>
  <c r="O1446" i="1"/>
  <c r="K1446" i="1"/>
  <c r="D1446" i="1"/>
  <c r="BW1445" i="1"/>
  <c r="BN1445" i="1"/>
  <c r="BP1445" i="1"/>
  <c r="BQ1445" i="1"/>
  <c r="BG1445" i="1"/>
  <c r="BH1445" i="1"/>
  <c r="BO1445" i="1"/>
  <c r="BI1445" i="1"/>
  <c r="BJ1445" i="1"/>
  <c r="U1445" i="1"/>
  <c r="BK1445" i="1"/>
  <c r="BL1445" i="1"/>
  <c r="BM1445" i="1"/>
  <c r="O1445" i="1"/>
  <c r="K1445" i="1"/>
  <c r="D1445" i="1"/>
  <c r="BW1444" i="1"/>
  <c r="BN1444" i="1"/>
  <c r="BP1444" i="1"/>
  <c r="BQ1444" i="1"/>
  <c r="BG1444" i="1"/>
  <c r="BH1444" i="1"/>
  <c r="BO1444" i="1"/>
  <c r="BI1444" i="1"/>
  <c r="BJ1444" i="1"/>
  <c r="U1444" i="1"/>
  <c r="BK1444" i="1"/>
  <c r="BL1444" i="1"/>
  <c r="BM1444" i="1"/>
  <c r="O1444" i="1"/>
  <c r="K1444" i="1"/>
  <c r="D1444" i="1"/>
  <c r="BW1443" i="1"/>
  <c r="BN1443" i="1"/>
  <c r="BP1443" i="1"/>
  <c r="BQ1443" i="1"/>
  <c r="BG1443" i="1"/>
  <c r="BH1443" i="1"/>
  <c r="BO1443" i="1"/>
  <c r="BI1443" i="1"/>
  <c r="BJ1443" i="1"/>
  <c r="U1443" i="1"/>
  <c r="BK1443" i="1"/>
  <c r="BL1443" i="1"/>
  <c r="BM1443" i="1"/>
  <c r="O1443" i="1"/>
  <c r="K1443" i="1"/>
  <c r="D1443" i="1"/>
  <c r="BW1442" i="1"/>
  <c r="BN1442" i="1"/>
  <c r="BP1442" i="1"/>
  <c r="BQ1442" i="1"/>
  <c r="BG1442" i="1"/>
  <c r="BH1442" i="1"/>
  <c r="BO1442" i="1"/>
  <c r="BI1442" i="1"/>
  <c r="BJ1442" i="1"/>
  <c r="U1442" i="1"/>
  <c r="BK1442" i="1"/>
  <c r="BL1442" i="1"/>
  <c r="BM1442" i="1"/>
  <c r="O1442" i="1"/>
  <c r="K1442" i="1"/>
  <c r="D1442" i="1"/>
  <c r="BW1441" i="1"/>
  <c r="BN1441" i="1"/>
  <c r="BP1441" i="1"/>
  <c r="BQ1441" i="1"/>
  <c r="BG1441" i="1"/>
  <c r="BH1441" i="1"/>
  <c r="BO1441" i="1"/>
  <c r="BI1441" i="1"/>
  <c r="BJ1441" i="1"/>
  <c r="U1441" i="1"/>
  <c r="BK1441" i="1"/>
  <c r="BL1441" i="1"/>
  <c r="BM1441" i="1"/>
  <c r="O1441" i="1"/>
  <c r="K1441" i="1"/>
  <c r="D1441" i="1"/>
  <c r="BW1440" i="1"/>
  <c r="BN1440" i="1"/>
  <c r="BP1440" i="1"/>
  <c r="BQ1440" i="1"/>
  <c r="BG1440" i="1"/>
  <c r="BH1440" i="1"/>
  <c r="BO1440" i="1"/>
  <c r="BI1440" i="1"/>
  <c r="BJ1440" i="1"/>
  <c r="U1440" i="1"/>
  <c r="BK1440" i="1"/>
  <c r="BL1440" i="1"/>
  <c r="BM1440" i="1"/>
  <c r="O1440" i="1"/>
  <c r="K1440" i="1"/>
  <c r="D1440" i="1"/>
  <c r="BW1439" i="1"/>
  <c r="BN1439" i="1"/>
  <c r="BP1439" i="1"/>
  <c r="BQ1439" i="1"/>
  <c r="BG1439" i="1"/>
  <c r="BH1439" i="1"/>
  <c r="BO1439" i="1"/>
  <c r="BI1439" i="1"/>
  <c r="BJ1439" i="1"/>
  <c r="U1439" i="1"/>
  <c r="BK1439" i="1"/>
  <c r="BL1439" i="1"/>
  <c r="BM1439" i="1"/>
  <c r="O1439" i="1"/>
  <c r="K1439" i="1"/>
  <c r="D1439" i="1"/>
  <c r="BW1438" i="1"/>
  <c r="BN1438" i="1"/>
  <c r="BP1438" i="1"/>
  <c r="BQ1438" i="1"/>
  <c r="BG1438" i="1"/>
  <c r="BH1438" i="1"/>
  <c r="BO1438" i="1"/>
  <c r="BI1438" i="1"/>
  <c r="BJ1438" i="1"/>
  <c r="U1438" i="1"/>
  <c r="BK1438" i="1"/>
  <c r="BL1438" i="1"/>
  <c r="BM1438" i="1"/>
  <c r="O1438" i="1"/>
  <c r="K1438" i="1"/>
  <c r="D1438" i="1"/>
  <c r="BW1437" i="1"/>
  <c r="BN1437" i="1"/>
  <c r="BP1437" i="1"/>
  <c r="BQ1437" i="1"/>
  <c r="BG1437" i="1"/>
  <c r="BH1437" i="1"/>
  <c r="BO1437" i="1"/>
  <c r="BI1437" i="1"/>
  <c r="BJ1437" i="1"/>
  <c r="U1437" i="1"/>
  <c r="BK1437" i="1"/>
  <c r="BL1437" i="1"/>
  <c r="BM1437" i="1"/>
  <c r="O1437" i="1"/>
  <c r="K1437" i="1"/>
  <c r="D1437" i="1"/>
  <c r="BW1436" i="1"/>
  <c r="BN1436" i="1"/>
  <c r="BP1436" i="1"/>
  <c r="BQ1436" i="1"/>
  <c r="BG1436" i="1"/>
  <c r="BH1436" i="1"/>
  <c r="BO1436" i="1"/>
  <c r="BI1436" i="1"/>
  <c r="BJ1436" i="1"/>
  <c r="U1436" i="1"/>
  <c r="BK1436" i="1"/>
  <c r="BL1436" i="1"/>
  <c r="BM1436" i="1"/>
  <c r="O1436" i="1"/>
  <c r="K1436" i="1"/>
  <c r="D1436" i="1"/>
  <c r="BW1435" i="1"/>
  <c r="BN1435" i="1"/>
  <c r="BP1435" i="1"/>
  <c r="BQ1435" i="1"/>
  <c r="BG1435" i="1"/>
  <c r="BH1435" i="1"/>
  <c r="BO1435" i="1"/>
  <c r="BI1435" i="1"/>
  <c r="BJ1435" i="1"/>
  <c r="U1435" i="1"/>
  <c r="BK1435" i="1"/>
  <c r="BL1435" i="1"/>
  <c r="BM1435" i="1"/>
  <c r="O1435" i="1"/>
  <c r="K1435" i="1"/>
  <c r="D1435" i="1"/>
  <c r="BW1434" i="1"/>
  <c r="BN1434" i="1"/>
  <c r="BP1434" i="1"/>
  <c r="BQ1434" i="1"/>
  <c r="BG1434" i="1"/>
  <c r="BH1434" i="1"/>
  <c r="BO1434" i="1"/>
  <c r="BI1434" i="1"/>
  <c r="BJ1434" i="1"/>
  <c r="U1434" i="1"/>
  <c r="BK1434" i="1"/>
  <c r="BL1434" i="1"/>
  <c r="BM1434" i="1"/>
  <c r="O1434" i="1"/>
  <c r="K1434" i="1"/>
  <c r="D1434" i="1"/>
  <c r="BW1433" i="1"/>
  <c r="BN1433" i="1"/>
  <c r="BP1433" i="1"/>
  <c r="BQ1433" i="1"/>
  <c r="BG1433" i="1"/>
  <c r="BH1433" i="1"/>
  <c r="BO1433" i="1"/>
  <c r="BI1433" i="1"/>
  <c r="BJ1433" i="1"/>
  <c r="U1433" i="1"/>
  <c r="BK1433" i="1"/>
  <c r="BL1433" i="1"/>
  <c r="BM1433" i="1"/>
  <c r="O1433" i="1"/>
  <c r="K1433" i="1"/>
  <c r="D1433" i="1"/>
  <c r="BW1432" i="1"/>
  <c r="BN1432" i="1"/>
  <c r="BP1432" i="1"/>
  <c r="BQ1432" i="1"/>
  <c r="BG1432" i="1"/>
  <c r="BH1432" i="1"/>
  <c r="BO1432" i="1"/>
  <c r="BI1432" i="1"/>
  <c r="BJ1432" i="1"/>
  <c r="U1432" i="1"/>
  <c r="BK1432" i="1"/>
  <c r="BL1432" i="1"/>
  <c r="BM1432" i="1"/>
  <c r="O1432" i="1"/>
  <c r="K1432" i="1"/>
  <c r="D1432" i="1"/>
  <c r="BW1431" i="1"/>
  <c r="BN1431" i="1"/>
  <c r="BP1431" i="1"/>
  <c r="BQ1431" i="1"/>
  <c r="BG1431" i="1"/>
  <c r="BH1431" i="1"/>
  <c r="BO1431" i="1"/>
  <c r="BI1431" i="1"/>
  <c r="BJ1431" i="1"/>
  <c r="U1431" i="1"/>
  <c r="BK1431" i="1"/>
  <c r="BL1431" i="1"/>
  <c r="BM1431" i="1"/>
  <c r="O1431" i="1"/>
  <c r="K1431" i="1"/>
  <c r="D1431" i="1"/>
  <c r="BW1430" i="1"/>
  <c r="BN1430" i="1"/>
  <c r="BP1430" i="1"/>
  <c r="BQ1430" i="1"/>
  <c r="BG1430" i="1"/>
  <c r="BH1430" i="1"/>
  <c r="BO1430" i="1"/>
  <c r="BI1430" i="1"/>
  <c r="BJ1430" i="1"/>
  <c r="U1430" i="1"/>
  <c r="BK1430" i="1"/>
  <c r="BL1430" i="1"/>
  <c r="BM1430" i="1"/>
  <c r="O1430" i="1"/>
  <c r="K1430" i="1"/>
  <c r="D1430" i="1"/>
  <c r="BW1429" i="1"/>
  <c r="BN1429" i="1"/>
  <c r="BP1429" i="1"/>
  <c r="BQ1429" i="1"/>
  <c r="BG1429" i="1"/>
  <c r="BH1429" i="1"/>
  <c r="BO1429" i="1"/>
  <c r="BI1429" i="1"/>
  <c r="BJ1429" i="1"/>
  <c r="U1429" i="1"/>
  <c r="BK1429" i="1"/>
  <c r="BL1429" i="1"/>
  <c r="BM1429" i="1"/>
  <c r="O1429" i="1"/>
  <c r="K1429" i="1"/>
  <c r="D1429" i="1"/>
  <c r="BW1428" i="1"/>
  <c r="BN1428" i="1"/>
  <c r="BP1428" i="1"/>
  <c r="BQ1428" i="1"/>
  <c r="BG1428" i="1"/>
  <c r="BH1428" i="1"/>
  <c r="BO1428" i="1"/>
  <c r="BI1428" i="1"/>
  <c r="BJ1428" i="1"/>
  <c r="U1428" i="1"/>
  <c r="BK1428" i="1"/>
  <c r="BL1428" i="1"/>
  <c r="BM1428" i="1"/>
  <c r="O1428" i="1"/>
  <c r="K1428" i="1"/>
  <c r="D1428" i="1"/>
  <c r="BW1427" i="1"/>
  <c r="BN1427" i="1"/>
  <c r="BP1427" i="1"/>
  <c r="BQ1427" i="1"/>
  <c r="BG1427" i="1"/>
  <c r="BH1427" i="1"/>
  <c r="BO1427" i="1"/>
  <c r="BI1427" i="1"/>
  <c r="BJ1427" i="1"/>
  <c r="U1427" i="1"/>
  <c r="BK1427" i="1"/>
  <c r="BL1427" i="1"/>
  <c r="BM1427" i="1"/>
  <c r="O1427" i="1"/>
  <c r="K1427" i="1"/>
  <c r="D1427" i="1"/>
  <c r="BW1426" i="1"/>
  <c r="BN1426" i="1"/>
  <c r="BP1426" i="1"/>
  <c r="BQ1426" i="1"/>
  <c r="BG1426" i="1"/>
  <c r="BH1426" i="1"/>
  <c r="BO1426" i="1"/>
  <c r="BI1426" i="1"/>
  <c r="BJ1426" i="1"/>
  <c r="U1426" i="1"/>
  <c r="BK1426" i="1"/>
  <c r="BL1426" i="1"/>
  <c r="BM1426" i="1"/>
  <c r="O1426" i="1"/>
  <c r="K1426" i="1"/>
  <c r="D1426" i="1"/>
  <c r="BW1425" i="1"/>
  <c r="BN1425" i="1"/>
  <c r="BP1425" i="1"/>
  <c r="BQ1425" i="1"/>
  <c r="BG1425" i="1"/>
  <c r="BH1425" i="1"/>
  <c r="BO1425" i="1"/>
  <c r="BI1425" i="1"/>
  <c r="BJ1425" i="1"/>
  <c r="U1425" i="1"/>
  <c r="BK1425" i="1"/>
  <c r="BL1425" i="1"/>
  <c r="BM1425" i="1"/>
  <c r="O1425" i="1"/>
  <c r="K1425" i="1"/>
  <c r="D1425" i="1"/>
  <c r="BW1424" i="1"/>
  <c r="BN1424" i="1"/>
  <c r="BP1424" i="1"/>
  <c r="BQ1424" i="1"/>
  <c r="BG1424" i="1"/>
  <c r="BH1424" i="1"/>
  <c r="BO1424" i="1"/>
  <c r="BI1424" i="1"/>
  <c r="BJ1424" i="1"/>
  <c r="U1424" i="1"/>
  <c r="BK1424" i="1"/>
  <c r="BL1424" i="1"/>
  <c r="BM1424" i="1"/>
  <c r="O1424" i="1"/>
  <c r="K1424" i="1"/>
  <c r="D1424" i="1"/>
  <c r="BW1423" i="1"/>
  <c r="BN1423" i="1"/>
  <c r="BP1423" i="1"/>
  <c r="BQ1423" i="1"/>
  <c r="BG1423" i="1"/>
  <c r="BH1423" i="1"/>
  <c r="BO1423" i="1"/>
  <c r="BI1423" i="1"/>
  <c r="BJ1423" i="1"/>
  <c r="U1423" i="1"/>
  <c r="BK1423" i="1"/>
  <c r="BL1423" i="1"/>
  <c r="BM1423" i="1"/>
  <c r="O1423" i="1"/>
  <c r="K1423" i="1"/>
  <c r="D1423" i="1"/>
  <c r="BW1422" i="1"/>
  <c r="BN1422" i="1"/>
  <c r="BP1422" i="1"/>
  <c r="BQ1422" i="1"/>
  <c r="BG1422" i="1"/>
  <c r="BH1422" i="1"/>
  <c r="BO1422" i="1"/>
  <c r="BI1422" i="1"/>
  <c r="BJ1422" i="1"/>
  <c r="U1422" i="1"/>
  <c r="BK1422" i="1"/>
  <c r="BL1422" i="1"/>
  <c r="BM1422" i="1"/>
  <c r="O1422" i="1"/>
  <c r="K1422" i="1"/>
  <c r="D1422" i="1"/>
  <c r="BW1421" i="1"/>
  <c r="BN1421" i="1"/>
  <c r="BP1421" i="1"/>
  <c r="BQ1421" i="1"/>
  <c r="BG1421" i="1"/>
  <c r="BH1421" i="1"/>
  <c r="BO1421" i="1"/>
  <c r="BI1421" i="1"/>
  <c r="BJ1421" i="1"/>
  <c r="U1421" i="1"/>
  <c r="BK1421" i="1"/>
  <c r="BL1421" i="1"/>
  <c r="BM1421" i="1"/>
  <c r="O1421" i="1"/>
  <c r="K1421" i="1"/>
  <c r="D1421" i="1"/>
  <c r="BW1420" i="1"/>
  <c r="BN1420" i="1"/>
  <c r="BP1420" i="1"/>
  <c r="BQ1420" i="1"/>
  <c r="BG1420" i="1"/>
  <c r="BH1420" i="1"/>
  <c r="BO1420" i="1"/>
  <c r="BI1420" i="1"/>
  <c r="BJ1420" i="1"/>
  <c r="U1420" i="1"/>
  <c r="BK1420" i="1"/>
  <c r="BL1420" i="1"/>
  <c r="BM1420" i="1"/>
  <c r="O1420" i="1"/>
  <c r="K1420" i="1"/>
  <c r="D1420" i="1"/>
  <c r="BW1419" i="1"/>
  <c r="BN1419" i="1"/>
  <c r="BP1419" i="1"/>
  <c r="BQ1419" i="1"/>
  <c r="BG1419" i="1"/>
  <c r="BH1419" i="1"/>
  <c r="BO1419" i="1"/>
  <c r="BI1419" i="1"/>
  <c r="BJ1419" i="1"/>
  <c r="U1419" i="1"/>
  <c r="BK1419" i="1"/>
  <c r="BL1419" i="1"/>
  <c r="BM1419" i="1"/>
  <c r="O1419" i="1"/>
  <c r="K1419" i="1"/>
  <c r="D1419" i="1"/>
  <c r="BW1418" i="1"/>
  <c r="BN1418" i="1"/>
  <c r="BP1418" i="1"/>
  <c r="BQ1418" i="1"/>
  <c r="BG1418" i="1"/>
  <c r="BH1418" i="1"/>
  <c r="BO1418" i="1"/>
  <c r="BI1418" i="1"/>
  <c r="BJ1418" i="1"/>
  <c r="U1418" i="1"/>
  <c r="BK1418" i="1"/>
  <c r="BL1418" i="1"/>
  <c r="BM1418" i="1"/>
  <c r="O1418" i="1"/>
  <c r="K1418" i="1"/>
  <c r="D1418" i="1"/>
  <c r="BW1417" i="1"/>
  <c r="BN1417" i="1"/>
  <c r="BP1417" i="1"/>
  <c r="BQ1417" i="1"/>
  <c r="BG1417" i="1"/>
  <c r="BH1417" i="1"/>
  <c r="BO1417" i="1"/>
  <c r="BI1417" i="1"/>
  <c r="BJ1417" i="1"/>
  <c r="U1417" i="1"/>
  <c r="BK1417" i="1"/>
  <c r="BL1417" i="1"/>
  <c r="BM1417" i="1"/>
  <c r="O1417" i="1"/>
  <c r="K1417" i="1"/>
  <c r="D1417" i="1"/>
  <c r="BW1416" i="1"/>
  <c r="BN1416" i="1"/>
  <c r="BP1416" i="1"/>
  <c r="BQ1416" i="1"/>
  <c r="BG1416" i="1"/>
  <c r="BH1416" i="1"/>
  <c r="BO1416" i="1"/>
  <c r="BI1416" i="1"/>
  <c r="BJ1416" i="1"/>
  <c r="U1416" i="1"/>
  <c r="BK1416" i="1"/>
  <c r="BL1416" i="1"/>
  <c r="BM1416" i="1"/>
  <c r="O1416" i="1"/>
  <c r="K1416" i="1"/>
  <c r="D1416" i="1"/>
  <c r="BW1415" i="1"/>
  <c r="BN1415" i="1"/>
  <c r="BP1415" i="1"/>
  <c r="BQ1415" i="1"/>
  <c r="BG1415" i="1"/>
  <c r="BH1415" i="1"/>
  <c r="BO1415" i="1"/>
  <c r="BI1415" i="1"/>
  <c r="BJ1415" i="1"/>
  <c r="U1415" i="1"/>
  <c r="BK1415" i="1"/>
  <c r="BL1415" i="1"/>
  <c r="BM1415" i="1"/>
  <c r="O1415" i="1"/>
  <c r="K1415" i="1"/>
  <c r="D1415" i="1"/>
  <c r="BW1414" i="1"/>
  <c r="BN1414" i="1"/>
  <c r="BP1414" i="1"/>
  <c r="BQ1414" i="1"/>
  <c r="BG1414" i="1"/>
  <c r="BH1414" i="1"/>
  <c r="BO1414" i="1"/>
  <c r="BI1414" i="1"/>
  <c r="BJ1414" i="1"/>
  <c r="U1414" i="1"/>
  <c r="BK1414" i="1"/>
  <c r="BL1414" i="1"/>
  <c r="BM1414" i="1"/>
  <c r="O1414" i="1"/>
  <c r="K1414" i="1"/>
  <c r="D1414" i="1"/>
  <c r="BW1413" i="1"/>
  <c r="BN1413" i="1"/>
  <c r="BP1413" i="1"/>
  <c r="BQ1413" i="1"/>
  <c r="BG1413" i="1"/>
  <c r="BH1413" i="1"/>
  <c r="BO1413" i="1"/>
  <c r="BI1413" i="1"/>
  <c r="BJ1413" i="1"/>
  <c r="U1413" i="1"/>
  <c r="BK1413" i="1"/>
  <c r="BL1413" i="1"/>
  <c r="BM1413" i="1"/>
  <c r="O1413" i="1"/>
  <c r="K1413" i="1"/>
  <c r="D1413" i="1"/>
  <c r="BW1412" i="1"/>
  <c r="BN1412" i="1"/>
  <c r="BP1412" i="1"/>
  <c r="BQ1412" i="1"/>
  <c r="BG1412" i="1"/>
  <c r="BH1412" i="1"/>
  <c r="BO1412" i="1"/>
  <c r="BI1412" i="1"/>
  <c r="BJ1412" i="1"/>
  <c r="U1412" i="1"/>
  <c r="BK1412" i="1"/>
  <c r="BL1412" i="1"/>
  <c r="BM1412" i="1"/>
  <c r="O1412" i="1"/>
  <c r="K1412" i="1"/>
  <c r="D1412" i="1"/>
  <c r="BW1411" i="1"/>
  <c r="BN1411" i="1"/>
  <c r="BP1411" i="1"/>
  <c r="BQ1411" i="1"/>
  <c r="BG1411" i="1"/>
  <c r="BH1411" i="1"/>
  <c r="BO1411" i="1"/>
  <c r="BI1411" i="1"/>
  <c r="BJ1411" i="1"/>
  <c r="U1411" i="1"/>
  <c r="BK1411" i="1"/>
  <c r="BL1411" i="1"/>
  <c r="BM1411" i="1"/>
  <c r="O1411" i="1"/>
  <c r="K1411" i="1"/>
  <c r="D1411" i="1"/>
  <c r="BW1410" i="1"/>
  <c r="BN1410" i="1"/>
  <c r="BP1410" i="1"/>
  <c r="BQ1410" i="1"/>
  <c r="BG1410" i="1"/>
  <c r="BH1410" i="1"/>
  <c r="BO1410" i="1"/>
  <c r="BI1410" i="1"/>
  <c r="BJ1410" i="1"/>
  <c r="U1410" i="1"/>
  <c r="BK1410" i="1"/>
  <c r="BL1410" i="1"/>
  <c r="BM1410" i="1"/>
  <c r="O1410" i="1"/>
  <c r="K1410" i="1"/>
  <c r="D1410" i="1"/>
  <c r="BW1409" i="1"/>
  <c r="BN1409" i="1"/>
  <c r="BP1409" i="1"/>
  <c r="BQ1409" i="1"/>
  <c r="BG1409" i="1"/>
  <c r="BH1409" i="1"/>
  <c r="BO1409" i="1"/>
  <c r="BI1409" i="1"/>
  <c r="BJ1409" i="1"/>
  <c r="U1409" i="1"/>
  <c r="BK1409" i="1"/>
  <c r="BL1409" i="1"/>
  <c r="BM1409" i="1"/>
  <c r="O1409" i="1"/>
  <c r="K1409" i="1"/>
  <c r="D1409" i="1"/>
  <c r="BW1408" i="1"/>
  <c r="BN1408" i="1"/>
  <c r="BP1408" i="1"/>
  <c r="BQ1408" i="1"/>
  <c r="BG1408" i="1"/>
  <c r="BH1408" i="1"/>
  <c r="BO1408" i="1"/>
  <c r="BI1408" i="1"/>
  <c r="BJ1408" i="1"/>
  <c r="U1408" i="1"/>
  <c r="BK1408" i="1"/>
  <c r="BL1408" i="1"/>
  <c r="BM1408" i="1"/>
  <c r="O1408" i="1"/>
  <c r="K1408" i="1"/>
  <c r="D1408" i="1"/>
  <c r="BW1407" i="1"/>
  <c r="BN1407" i="1"/>
  <c r="BP1407" i="1"/>
  <c r="BQ1407" i="1"/>
  <c r="BG1407" i="1"/>
  <c r="BH1407" i="1"/>
  <c r="BO1407" i="1"/>
  <c r="BI1407" i="1"/>
  <c r="BJ1407" i="1"/>
  <c r="U1407" i="1"/>
  <c r="BK1407" i="1"/>
  <c r="BL1407" i="1"/>
  <c r="BM1407" i="1"/>
  <c r="O1407" i="1"/>
  <c r="K1407" i="1"/>
  <c r="D1407" i="1"/>
  <c r="BW1406" i="1"/>
  <c r="BN1406" i="1"/>
  <c r="BP1406" i="1"/>
  <c r="BQ1406" i="1"/>
  <c r="BG1406" i="1"/>
  <c r="BH1406" i="1"/>
  <c r="BO1406" i="1"/>
  <c r="BI1406" i="1"/>
  <c r="BJ1406" i="1"/>
  <c r="U1406" i="1"/>
  <c r="BK1406" i="1"/>
  <c r="BL1406" i="1"/>
  <c r="BM1406" i="1"/>
  <c r="O1406" i="1"/>
  <c r="K1406" i="1"/>
  <c r="D1406" i="1"/>
  <c r="BW1405" i="1"/>
  <c r="BN1405" i="1"/>
  <c r="BP1405" i="1"/>
  <c r="BQ1405" i="1"/>
  <c r="BG1405" i="1"/>
  <c r="BH1405" i="1"/>
  <c r="BO1405" i="1"/>
  <c r="BI1405" i="1"/>
  <c r="BJ1405" i="1"/>
  <c r="U1405" i="1"/>
  <c r="BK1405" i="1"/>
  <c r="BL1405" i="1"/>
  <c r="BM1405" i="1"/>
  <c r="O1405" i="1"/>
  <c r="K1405" i="1"/>
  <c r="D1405" i="1"/>
  <c r="BW1404" i="1"/>
  <c r="BN1404" i="1"/>
  <c r="BP1404" i="1"/>
  <c r="BQ1404" i="1"/>
  <c r="BG1404" i="1"/>
  <c r="BH1404" i="1"/>
  <c r="BO1404" i="1"/>
  <c r="BI1404" i="1"/>
  <c r="BJ1404" i="1"/>
  <c r="U1404" i="1"/>
  <c r="BK1404" i="1"/>
  <c r="BL1404" i="1"/>
  <c r="BM1404" i="1"/>
  <c r="O1404" i="1"/>
  <c r="K1404" i="1"/>
  <c r="D1404" i="1"/>
  <c r="BW1403" i="1"/>
  <c r="BN1403" i="1"/>
  <c r="BP1403" i="1"/>
  <c r="BQ1403" i="1"/>
  <c r="BG1403" i="1"/>
  <c r="BH1403" i="1"/>
  <c r="BO1403" i="1"/>
  <c r="BI1403" i="1"/>
  <c r="BJ1403" i="1"/>
  <c r="U1403" i="1"/>
  <c r="BK1403" i="1"/>
  <c r="BL1403" i="1"/>
  <c r="BM1403" i="1"/>
  <c r="O1403" i="1"/>
  <c r="K1403" i="1"/>
  <c r="D1403" i="1"/>
  <c r="BW1402" i="1"/>
  <c r="BN1402" i="1"/>
  <c r="BP1402" i="1"/>
  <c r="BQ1402" i="1"/>
  <c r="BG1402" i="1"/>
  <c r="BH1402" i="1"/>
  <c r="BO1402" i="1"/>
  <c r="BI1402" i="1"/>
  <c r="BJ1402" i="1"/>
  <c r="U1402" i="1"/>
  <c r="BK1402" i="1"/>
  <c r="BL1402" i="1"/>
  <c r="BM1402" i="1"/>
  <c r="O1402" i="1"/>
  <c r="K1402" i="1"/>
  <c r="D1402" i="1"/>
  <c r="BW1401" i="1"/>
  <c r="BN1401" i="1"/>
  <c r="BP1401" i="1"/>
  <c r="BQ1401" i="1"/>
  <c r="BG1401" i="1"/>
  <c r="BH1401" i="1"/>
  <c r="BO1401" i="1"/>
  <c r="BI1401" i="1"/>
  <c r="BJ1401" i="1"/>
  <c r="U1401" i="1"/>
  <c r="BK1401" i="1"/>
  <c r="BL1401" i="1"/>
  <c r="BM1401" i="1"/>
  <c r="O1401" i="1"/>
  <c r="K1401" i="1"/>
  <c r="D1401" i="1"/>
  <c r="BW1400" i="1"/>
  <c r="BN1400" i="1"/>
  <c r="BP1400" i="1"/>
  <c r="BQ1400" i="1"/>
  <c r="BG1400" i="1"/>
  <c r="BH1400" i="1"/>
  <c r="BO1400" i="1"/>
  <c r="BI1400" i="1"/>
  <c r="BJ1400" i="1"/>
  <c r="U1400" i="1"/>
  <c r="BK1400" i="1"/>
  <c r="BL1400" i="1"/>
  <c r="BM1400" i="1"/>
  <c r="O1400" i="1"/>
  <c r="K1400" i="1"/>
  <c r="D1400" i="1"/>
  <c r="BW1399" i="1"/>
  <c r="BN1399" i="1"/>
  <c r="BP1399" i="1"/>
  <c r="BQ1399" i="1"/>
  <c r="BG1399" i="1"/>
  <c r="BH1399" i="1"/>
  <c r="BO1399" i="1"/>
  <c r="BI1399" i="1"/>
  <c r="BJ1399" i="1"/>
  <c r="U1399" i="1"/>
  <c r="BK1399" i="1"/>
  <c r="BL1399" i="1"/>
  <c r="BM1399" i="1"/>
  <c r="O1399" i="1"/>
  <c r="K1399" i="1"/>
  <c r="D1399" i="1"/>
  <c r="BW1398" i="1"/>
  <c r="BN1398" i="1"/>
  <c r="BP1398" i="1"/>
  <c r="BQ1398" i="1"/>
  <c r="BG1398" i="1"/>
  <c r="BH1398" i="1"/>
  <c r="BO1398" i="1"/>
  <c r="BI1398" i="1"/>
  <c r="BJ1398" i="1"/>
  <c r="U1398" i="1"/>
  <c r="BK1398" i="1"/>
  <c r="BL1398" i="1"/>
  <c r="BM1398" i="1"/>
  <c r="O1398" i="1"/>
  <c r="K1398" i="1"/>
  <c r="D1398" i="1"/>
  <c r="BW1397" i="1"/>
  <c r="BN1397" i="1"/>
  <c r="BP1397" i="1"/>
  <c r="BQ1397" i="1"/>
  <c r="BG1397" i="1"/>
  <c r="BH1397" i="1"/>
  <c r="BO1397" i="1"/>
  <c r="BI1397" i="1"/>
  <c r="BJ1397" i="1"/>
  <c r="U1397" i="1"/>
  <c r="BK1397" i="1"/>
  <c r="BL1397" i="1"/>
  <c r="BM1397" i="1"/>
  <c r="O1397" i="1"/>
  <c r="K1397" i="1"/>
  <c r="D1397" i="1"/>
  <c r="BW1396" i="1"/>
  <c r="BN1396" i="1"/>
  <c r="BP1396" i="1"/>
  <c r="BQ1396" i="1"/>
  <c r="BG1396" i="1"/>
  <c r="BH1396" i="1"/>
  <c r="BO1396" i="1"/>
  <c r="BI1396" i="1"/>
  <c r="BJ1396" i="1"/>
  <c r="U1396" i="1"/>
  <c r="BK1396" i="1"/>
  <c r="BL1396" i="1"/>
  <c r="BM1396" i="1"/>
  <c r="O1396" i="1"/>
  <c r="K1396" i="1"/>
  <c r="D1396" i="1"/>
  <c r="BW1395" i="1"/>
  <c r="BN1395" i="1"/>
  <c r="BP1395" i="1"/>
  <c r="BQ1395" i="1"/>
  <c r="BG1395" i="1"/>
  <c r="BH1395" i="1"/>
  <c r="BO1395" i="1"/>
  <c r="BI1395" i="1"/>
  <c r="BJ1395" i="1"/>
  <c r="U1395" i="1"/>
  <c r="BK1395" i="1"/>
  <c r="BL1395" i="1"/>
  <c r="BM1395" i="1"/>
  <c r="O1395" i="1"/>
  <c r="K1395" i="1"/>
  <c r="D1395" i="1"/>
  <c r="BW1394" i="1"/>
  <c r="BN1394" i="1"/>
  <c r="BP1394" i="1"/>
  <c r="BQ1394" i="1"/>
  <c r="BG1394" i="1"/>
  <c r="BH1394" i="1"/>
  <c r="BO1394" i="1"/>
  <c r="BI1394" i="1"/>
  <c r="BJ1394" i="1"/>
  <c r="U1394" i="1"/>
  <c r="BK1394" i="1"/>
  <c r="BL1394" i="1"/>
  <c r="BM1394" i="1"/>
  <c r="O1394" i="1"/>
  <c r="K1394" i="1"/>
  <c r="D1394" i="1"/>
  <c r="BW1393" i="1"/>
  <c r="BN1393" i="1"/>
  <c r="BP1393" i="1"/>
  <c r="BQ1393" i="1"/>
  <c r="BG1393" i="1"/>
  <c r="BH1393" i="1"/>
  <c r="BO1393" i="1"/>
  <c r="BI1393" i="1"/>
  <c r="BJ1393" i="1"/>
  <c r="U1393" i="1"/>
  <c r="BK1393" i="1"/>
  <c r="BL1393" i="1"/>
  <c r="BM1393" i="1"/>
  <c r="O1393" i="1"/>
  <c r="K1393" i="1"/>
  <c r="D1393" i="1"/>
  <c r="BW1392" i="1"/>
  <c r="BN1392" i="1"/>
  <c r="BP1392" i="1"/>
  <c r="BQ1392" i="1"/>
  <c r="BG1392" i="1"/>
  <c r="BH1392" i="1"/>
  <c r="BO1392" i="1"/>
  <c r="BI1392" i="1"/>
  <c r="BJ1392" i="1"/>
  <c r="U1392" i="1"/>
  <c r="BK1392" i="1"/>
  <c r="BL1392" i="1"/>
  <c r="BM1392" i="1"/>
  <c r="O1392" i="1"/>
  <c r="K1392" i="1"/>
  <c r="D1392" i="1"/>
  <c r="BW1391" i="1"/>
  <c r="BN1391" i="1"/>
  <c r="BP1391" i="1"/>
  <c r="BQ1391" i="1"/>
  <c r="BG1391" i="1"/>
  <c r="BH1391" i="1"/>
  <c r="BO1391" i="1"/>
  <c r="BI1391" i="1"/>
  <c r="BJ1391" i="1"/>
  <c r="U1391" i="1"/>
  <c r="BK1391" i="1"/>
  <c r="BL1391" i="1"/>
  <c r="BM1391" i="1"/>
  <c r="O1391" i="1"/>
  <c r="K1391" i="1"/>
  <c r="D1391" i="1"/>
  <c r="BW1390" i="1"/>
  <c r="BN1390" i="1"/>
  <c r="BP1390" i="1"/>
  <c r="BQ1390" i="1"/>
  <c r="BG1390" i="1"/>
  <c r="BH1390" i="1"/>
  <c r="BO1390" i="1"/>
  <c r="BI1390" i="1"/>
  <c r="BJ1390" i="1"/>
  <c r="U1390" i="1"/>
  <c r="BK1390" i="1"/>
  <c r="BL1390" i="1"/>
  <c r="BM1390" i="1"/>
  <c r="O1390" i="1"/>
  <c r="K1390" i="1"/>
  <c r="D1390" i="1"/>
  <c r="BW1389" i="1"/>
  <c r="BN1389" i="1"/>
  <c r="BP1389" i="1"/>
  <c r="BQ1389" i="1"/>
  <c r="BG1389" i="1"/>
  <c r="BH1389" i="1"/>
  <c r="BO1389" i="1"/>
  <c r="BI1389" i="1"/>
  <c r="BJ1389" i="1"/>
  <c r="U1389" i="1"/>
  <c r="BK1389" i="1"/>
  <c r="BL1389" i="1"/>
  <c r="BM1389" i="1"/>
  <c r="O1389" i="1"/>
  <c r="K1389" i="1"/>
  <c r="D1389" i="1"/>
  <c r="BW1388" i="1"/>
  <c r="BN1388" i="1"/>
  <c r="BP1388" i="1"/>
  <c r="BQ1388" i="1"/>
  <c r="BG1388" i="1"/>
  <c r="BH1388" i="1"/>
  <c r="BO1388" i="1"/>
  <c r="BI1388" i="1"/>
  <c r="BJ1388" i="1"/>
  <c r="U1388" i="1"/>
  <c r="BK1388" i="1"/>
  <c r="BL1388" i="1"/>
  <c r="BM1388" i="1"/>
  <c r="O1388" i="1"/>
  <c r="K1388" i="1"/>
  <c r="D1388" i="1"/>
  <c r="BW1387" i="1"/>
  <c r="BN1387" i="1"/>
  <c r="BP1387" i="1"/>
  <c r="BQ1387" i="1"/>
  <c r="BG1387" i="1"/>
  <c r="BH1387" i="1"/>
  <c r="BO1387" i="1"/>
  <c r="BI1387" i="1"/>
  <c r="BJ1387" i="1"/>
  <c r="U1387" i="1"/>
  <c r="BK1387" i="1"/>
  <c r="BL1387" i="1"/>
  <c r="BM1387" i="1"/>
  <c r="O1387" i="1"/>
  <c r="K1387" i="1"/>
  <c r="D1387" i="1"/>
  <c r="BW1386" i="1"/>
  <c r="BN1386" i="1"/>
  <c r="BP1386" i="1"/>
  <c r="BQ1386" i="1"/>
  <c r="BG1386" i="1"/>
  <c r="BH1386" i="1"/>
  <c r="BO1386" i="1"/>
  <c r="BI1386" i="1"/>
  <c r="BJ1386" i="1"/>
  <c r="U1386" i="1"/>
  <c r="BK1386" i="1"/>
  <c r="BL1386" i="1"/>
  <c r="BM1386" i="1"/>
  <c r="O1386" i="1"/>
  <c r="K1386" i="1"/>
  <c r="D1386" i="1"/>
  <c r="BW1385" i="1"/>
  <c r="BN1385" i="1"/>
  <c r="BP1385" i="1"/>
  <c r="BQ1385" i="1"/>
  <c r="BG1385" i="1"/>
  <c r="BH1385" i="1"/>
  <c r="BO1385" i="1"/>
  <c r="BI1385" i="1"/>
  <c r="BJ1385" i="1"/>
  <c r="U1385" i="1"/>
  <c r="BK1385" i="1"/>
  <c r="BL1385" i="1"/>
  <c r="BM1385" i="1"/>
  <c r="O1385" i="1"/>
  <c r="K1385" i="1"/>
  <c r="D1385" i="1"/>
  <c r="BW1384" i="1"/>
  <c r="BN1384" i="1"/>
  <c r="BP1384" i="1"/>
  <c r="BQ1384" i="1"/>
  <c r="BG1384" i="1"/>
  <c r="BH1384" i="1"/>
  <c r="BO1384" i="1"/>
  <c r="BI1384" i="1"/>
  <c r="BJ1384" i="1"/>
  <c r="U1384" i="1"/>
  <c r="BK1384" i="1"/>
  <c r="BL1384" i="1"/>
  <c r="BM1384" i="1"/>
  <c r="O1384" i="1"/>
  <c r="K1384" i="1"/>
  <c r="D1384" i="1"/>
  <c r="BW1383" i="1"/>
  <c r="BN1383" i="1"/>
  <c r="BP1383" i="1"/>
  <c r="BQ1383" i="1"/>
  <c r="BG1383" i="1"/>
  <c r="BH1383" i="1"/>
  <c r="BO1383" i="1"/>
  <c r="BI1383" i="1"/>
  <c r="BJ1383" i="1"/>
  <c r="U1383" i="1"/>
  <c r="BK1383" i="1"/>
  <c r="BL1383" i="1"/>
  <c r="BM1383" i="1"/>
  <c r="O1383" i="1"/>
  <c r="K1383" i="1"/>
  <c r="D1383" i="1"/>
  <c r="BW1382" i="1"/>
  <c r="BN1382" i="1"/>
  <c r="BP1382" i="1"/>
  <c r="BQ1382" i="1"/>
  <c r="BG1382" i="1"/>
  <c r="BH1382" i="1"/>
  <c r="BO1382" i="1"/>
  <c r="BI1382" i="1"/>
  <c r="BJ1382" i="1"/>
  <c r="U1382" i="1"/>
  <c r="BK1382" i="1"/>
  <c r="BL1382" i="1"/>
  <c r="BM1382" i="1"/>
  <c r="O1382" i="1"/>
  <c r="K1382" i="1"/>
  <c r="D1382" i="1"/>
  <c r="BW1381" i="1"/>
  <c r="BN1381" i="1"/>
  <c r="BP1381" i="1"/>
  <c r="BQ1381" i="1"/>
  <c r="BG1381" i="1"/>
  <c r="BH1381" i="1"/>
  <c r="BO1381" i="1"/>
  <c r="BI1381" i="1"/>
  <c r="BJ1381" i="1"/>
  <c r="U1381" i="1"/>
  <c r="BK1381" i="1"/>
  <c r="BL1381" i="1"/>
  <c r="BM1381" i="1"/>
  <c r="O1381" i="1"/>
  <c r="K1381" i="1"/>
  <c r="D1381" i="1"/>
  <c r="BW1380" i="1"/>
  <c r="BN1380" i="1"/>
  <c r="BP1380" i="1"/>
  <c r="BQ1380" i="1"/>
  <c r="BG1380" i="1"/>
  <c r="BH1380" i="1"/>
  <c r="BO1380" i="1"/>
  <c r="BI1380" i="1"/>
  <c r="BJ1380" i="1"/>
  <c r="U1380" i="1"/>
  <c r="BK1380" i="1"/>
  <c r="BL1380" i="1"/>
  <c r="BM1380" i="1"/>
  <c r="O1380" i="1"/>
  <c r="K1380" i="1"/>
  <c r="D1380" i="1"/>
  <c r="BW1379" i="1"/>
  <c r="BN1379" i="1"/>
  <c r="BP1379" i="1"/>
  <c r="BQ1379" i="1"/>
  <c r="BG1379" i="1"/>
  <c r="BH1379" i="1"/>
  <c r="BO1379" i="1"/>
  <c r="BI1379" i="1"/>
  <c r="BJ1379" i="1"/>
  <c r="U1379" i="1"/>
  <c r="BK1379" i="1"/>
  <c r="BL1379" i="1"/>
  <c r="BM1379" i="1"/>
  <c r="O1379" i="1"/>
  <c r="K1379" i="1"/>
  <c r="D1379" i="1"/>
  <c r="BW1378" i="1"/>
  <c r="BN1378" i="1"/>
  <c r="BP1378" i="1"/>
  <c r="BQ1378" i="1"/>
  <c r="BG1378" i="1"/>
  <c r="BH1378" i="1"/>
  <c r="BO1378" i="1"/>
  <c r="BI1378" i="1"/>
  <c r="BJ1378" i="1"/>
  <c r="U1378" i="1"/>
  <c r="BK1378" i="1"/>
  <c r="BL1378" i="1"/>
  <c r="BM1378" i="1"/>
  <c r="O1378" i="1"/>
  <c r="K1378" i="1"/>
  <c r="D1378" i="1"/>
  <c r="BW1377" i="1"/>
  <c r="BN1377" i="1"/>
  <c r="BP1377" i="1"/>
  <c r="BQ1377" i="1"/>
  <c r="BG1377" i="1"/>
  <c r="BH1377" i="1"/>
  <c r="BO1377" i="1"/>
  <c r="BI1377" i="1"/>
  <c r="BJ1377" i="1"/>
  <c r="U1377" i="1"/>
  <c r="BK1377" i="1"/>
  <c r="BL1377" i="1"/>
  <c r="BM1377" i="1"/>
  <c r="O1377" i="1"/>
  <c r="K1377" i="1"/>
  <c r="D1377" i="1"/>
  <c r="BW1376" i="1"/>
  <c r="BN1376" i="1"/>
  <c r="BP1376" i="1"/>
  <c r="BQ1376" i="1"/>
  <c r="BG1376" i="1"/>
  <c r="BH1376" i="1"/>
  <c r="BO1376" i="1"/>
  <c r="BI1376" i="1"/>
  <c r="BJ1376" i="1"/>
  <c r="U1376" i="1"/>
  <c r="BK1376" i="1"/>
  <c r="BL1376" i="1"/>
  <c r="BM1376" i="1"/>
  <c r="O1376" i="1"/>
  <c r="K1376" i="1"/>
  <c r="D1376" i="1"/>
  <c r="BW1375" i="1"/>
  <c r="BN1375" i="1"/>
  <c r="BP1375" i="1"/>
  <c r="BQ1375" i="1"/>
  <c r="BG1375" i="1"/>
  <c r="BH1375" i="1"/>
  <c r="BO1375" i="1"/>
  <c r="BI1375" i="1"/>
  <c r="BJ1375" i="1"/>
  <c r="U1375" i="1"/>
  <c r="BK1375" i="1"/>
  <c r="BL1375" i="1"/>
  <c r="BM1375" i="1"/>
  <c r="O1375" i="1"/>
  <c r="K1375" i="1"/>
  <c r="D1375" i="1"/>
  <c r="BW1374" i="1"/>
  <c r="BN1374" i="1"/>
  <c r="BP1374" i="1"/>
  <c r="BQ1374" i="1"/>
  <c r="BG1374" i="1"/>
  <c r="BH1374" i="1"/>
  <c r="BO1374" i="1"/>
  <c r="BI1374" i="1"/>
  <c r="BJ1374" i="1"/>
  <c r="U1374" i="1"/>
  <c r="BK1374" i="1"/>
  <c r="BL1374" i="1"/>
  <c r="BM1374" i="1"/>
  <c r="O1374" i="1"/>
  <c r="K1374" i="1"/>
  <c r="D1374" i="1"/>
  <c r="BW1373" i="1"/>
  <c r="BN1373" i="1"/>
  <c r="BP1373" i="1"/>
  <c r="BQ1373" i="1"/>
  <c r="BG1373" i="1"/>
  <c r="BH1373" i="1"/>
  <c r="BO1373" i="1"/>
  <c r="BI1373" i="1"/>
  <c r="BJ1373" i="1"/>
  <c r="U1373" i="1"/>
  <c r="BK1373" i="1"/>
  <c r="BL1373" i="1"/>
  <c r="BM1373" i="1"/>
  <c r="O1373" i="1"/>
  <c r="K1373" i="1"/>
  <c r="D1373" i="1"/>
  <c r="BW1372" i="1"/>
  <c r="BN1372" i="1"/>
  <c r="BP1372" i="1"/>
  <c r="BQ1372" i="1"/>
  <c r="BG1372" i="1"/>
  <c r="BH1372" i="1"/>
  <c r="BO1372" i="1"/>
  <c r="BI1372" i="1"/>
  <c r="BJ1372" i="1"/>
  <c r="U1372" i="1"/>
  <c r="BK1372" i="1"/>
  <c r="BL1372" i="1"/>
  <c r="BM1372" i="1"/>
  <c r="O1372" i="1"/>
  <c r="K1372" i="1"/>
  <c r="D1372" i="1"/>
  <c r="BW1371" i="1"/>
  <c r="BN1371" i="1"/>
  <c r="BP1371" i="1"/>
  <c r="BQ1371" i="1"/>
  <c r="BG1371" i="1"/>
  <c r="BH1371" i="1"/>
  <c r="BO1371" i="1"/>
  <c r="BI1371" i="1"/>
  <c r="BJ1371" i="1"/>
  <c r="U1371" i="1"/>
  <c r="BK1371" i="1"/>
  <c r="BL1371" i="1"/>
  <c r="BM1371" i="1"/>
  <c r="O1371" i="1"/>
  <c r="K1371" i="1"/>
  <c r="D1371" i="1"/>
  <c r="BW1370" i="1"/>
  <c r="BN1370" i="1"/>
  <c r="BP1370" i="1"/>
  <c r="BQ1370" i="1"/>
  <c r="BG1370" i="1"/>
  <c r="BH1370" i="1"/>
  <c r="BO1370" i="1"/>
  <c r="BI1370" i="1"/>
  <c r="BJ1370" i="1"/>
  <c r="U1370" i="1"/>
  <c r="BK1370" i="1"/>
  <c r="BL1370" i="1"/>
  <c r="BM1370" i="1"/>
  <c r="O1370" i="1"/>
  <c r="K1370" i="1"/>
  <c r="D1370" i="1"/>
  <c r="BW1369" i="1"/>
  <c r="BN1369" i="1"/>
  <c r="BP1369" i="1"/>
  <c r="BQ1369" i="1"/>
  <c r="BG1369" i="1"/>
  <c r="BH1369" i="1"/>
  <c r="BO1369" i="1"/>
  <c r="BI1369" i="1"/>
  <c r="BJ1369" i="1"/>
  <c r="U1369" i="1"/>
  <c r="BK1369" i="1"/>
  <c r="BL1369" i="1"/>
  <c r="BM1369" i="1"/>
  <c r="O1369" i="1"/>
  <c r="K1369" i="1"/>
  <c r="D1369" i="1"/>
  <c r="BW1368" i="1"/>
  <c r="BN1368" i="1"/>
  <c r="BP1368" i="1"/>
  <c r="BQ1368" i="1"/>
  <c r="BG1368" i="1"/>
  <c r="BH1368" i="1"/>
  <c r="BO1368" i="1"/>
  <c r="BI1368" i="1"/>
  <c r="BJ1368" i="1"/>
  <c r="U1368" i="1"/>
  <c r="BK1368" i="1"/>
  <c r="BL1368" i="1"/>
  <c r="BM1368" i="1"/>
  <c r="O1368" i="1"/>
  <c r="K1368" i="1"/>
  <c r="D1368" i="1"/>
  <c r="BW1367" i="1"/>
  <c r="BN1367" i="1"/>
  <c r="BP1367" i="1"/>
  <c r="BQ1367" i="1"/>
  <c r="BG1367" i="1"/>
  <c r="BH1367" i="1"/>
  <c r="BO1367" i="1"/>
  <c r="BI1367" i="1"/>
  <c r="BJ1367" i="1"/>
  <c r="U1367" i="1"/>
  <c r="BK1367" i="1"/>
  <c r="BL1367" i="1"/>
  <c r="BM1367" i="1"/>
  <c r="O1367" i="1"/>
  <c r="K1367" i="1"/>
  <c r="D1367" i="1"/>
  <c r="BW1366" i="1"/>
  <c r="BN1366" i="1"/>
  <c r="BP1366" i="1"/>
  <c r="BQ1366" i="1"/>
  <c r="BG1366" i="1"/>
  <c r="BH1366" i="1"/>
  <c r="BO1366" i="1"/>
  <c r="BI1366" i="1"/>
  <c r="BJ1366" i="1"/>
  <c r="U1366" i="1"/>
  <c r="BK1366" i="1"/>
  <c r="BL1366" i="1"/>
  <c r="BM1366" i="1"/>
  <c r="O1366" i="1"/>
  <c r="K1366" i="1"/>
  <c r="D1366" i="1"/>
  <c r="BW1365" i="1"/>
  <c r="BN1365" i="1"/>
  <c r="BP1365" i="1"/>
  <c r="BQ1365" i="1"/>
  <c r="BG1365" i="1"/>
  <c r="BH1365" i="1"/>
  <c r="BO1365" i="1"/>
  <c r="BI1365" i="1"/>
  <c r="BJ1365" i="1"/>
  <c r="U1365" i="1"/>
  <c r="BK1365" i="1"/>
  <c r="BL1365" i="1"/>
  <c r="BM1365" i="1"/>
  <c r="O1365" i="1"/>
  <c r="K1365" i="1"/>
  <c r="D1365" i="1"/>
  <c r="BW1364" i="1"/>
  <c r="BN1364" i="1"/>
  <c r="BP1364" i="1"/>
  <c r="BQ1364" i="1"/>
  <c r="BG1364" i="1"/>
  <c r="BH1364" i="1"/>
  <c r="BO1364" i="1"/>
  <c r="BI1364" i="1"/>
  <c r="BJ1364" i="1"/>
  <c r="U1364" i="1"/>
  <c r="BK1364" i="1"/>
  <c r="BL1364" i="1"/>
  <c r="BM1364" i="1"/>
  <c r="O1364" i="1"/>
  <c r="K1364" i="1"/>
  <c r="D1364" i="1"/>
  <c r="BW1363" i="1"/>
  <c r="BN1363" i="1"/>
  <c r="BP1363" i="1"/>
  <c r="BQ1363" i="1"/>
  <c r="BG1363" i="1"/>
  <c r="BH1363" i="1"/>
  <c r="BO1363" i="1"/>
  <c r="BI1363" i="1"/>
  <c r="BJ1363" i="1"/>
  <c r="U1363" i="1"/>
  <c r="BK1363" i="1"/>
  <c r="BL1363" i="1"/>
  <c r="BM1363" i="1"/>
  <c r="O1363" i="1"/>
  <c r="K1363" i="1"/>
  <c r="D1363" i="1"/>
  <c r="BW1362" i="1"/>
  <c r="BN1362" i="1"/>
  <c r="BP1362" i="1"/>
  <c r="BQ1362" i="1"/>
  <c r="BG1362" i="1"/>
  <c r="BH1362" i="1"/>
  <c r="BO1362" i="1"/>
  <c r="BI1362" i="1"/>
  <c r="BJ1362" i="1"/>
  <c r="U1362" i="1"/>
  <c r="BK1362" i="1"/>
  <c r="BL1362" i="1"/>
  <c r="BM1362" i="1"/>
  <c r="O1362" i="1"/>
  <c r="K1362" i="1"/>
  <c r="D1362" i="1"/>
  <c r="BW1361" i="1"/>
  <c r="BN1361" i="1"/>
  <c r="BP1361" i="1"/>
  <c r="BQ1361" i="1"/>
  <c r="BG1361" i="1"/>
  <c r="BH1361" i="1"/>
  <c r="BO1361" i="1"/>
  <c r="BI1361" i="1"/>
  <c r="BJ1361" i="1"/>
  <c r="U1361" i="1"/>
  <c r="BK1361" i="1"/>
  <c r="BL1361" i="1"/>
  <c r="BM1361" i="1"/>
  <c r="O1361" i="1"/>
  <c r="K1361" i="1"/>
  <c r="D1361" i="1"/>
  <c r="BW1360" i="1"/>
  <c r="BN1360" i="1"/>
  <c r="BP1360" i="1"/>
  <c r="BQ1360" i="1"/>
  <c r="BG1360" i="1"/>
  <c r="BH1360" i="1"/>
  <c r="BO1360" i="1"/>
  <c r="BI1360" i="1"/>
  <c r="BJ1360" i="1"/>
  <c r="U1360" i="1"/>
  <c r="BK1360" i="1"/>
  <c r="BL1360" i="1"/>
  <c r="BM1360" i="1"/>
  <c r="O1360" i="1"/>
  <c r="K1360" i="1"/>
  <c r="D1360" i="1"/>
  <c r="BW1359" i="1"/>
  <c r="BN1359" i="1"/>
  <c r="BP1359" i="1"/>
  <c r="BQ1359" i="1"/>
  <c r="BG1359" i="1"/>
  <c r="BH1359" i="1"/>
  <c r="BO1359" i="1"/>
  <c r="BI1359" i="1"/>
  <c r="BJ1359" i="1"/>
  <c r="U1359" i="1"/>
  <c r="BK1359" i="1"/>
  <c r="BL1359" i="1"/>
  <c r="BM1359" i="1"/>
  <c r="O1359" i="1"/>
  <c r="K1359" i="1"/>
  <c r="D1359" i="1"/>
  <c r="BW1358" i="1"/>
  <c r="BN1358" i="1"/>
  <c r="BP1358" i="1"/>
  <c r="BQ1358" i="1"/>
  <c r="BG1358" i="1"/>
  <c r="BH1358" i="1"/>
  <c r="BO1358" i="1"/>
  <c r="BI1358" i="1"/>
  <c r="BJ1358" i="1"/>
  <c r="U1358" i="1"/>
  <c r="BK1358" i="1"/>
  <c r="BL1358" i="1"/>
  <c r="BM1358" i="1"/>
  <c r="O1358" i="1"/>
  <c r="K1358" i="1"/>
  <c r="D1358" i="1"/>
  <c r="BW1357" i="1"/>
  <c r="BN1357" i="1"/>
  <c r="BP1357" i="1"/>
  <c r="BQ1357" i="1"/>
  <c r="BG1357" i="1"/>
  <c r="BH1357" i="1"/>
  <c r="BO1357" i="1"/>
  <c r="BI1357" i="1"/>
  <c r="BJ1357" i="1"/>
  <c r="U1357" i="1"/>
  <c r="BK1357" i="1"/>
  <c r="BL1357" i="1"/>
  <c r="BM1357" i="1"/>
  <c r="O1357" i="1"/>
  <c r="K1357" i="1"/>
  <c r="D1357" i="1"/>
  <c r="BW1356" i="1"/>
  <c r="BN1356" i="1"/>
  <c r="BP1356" i="1"/>
  <c r="BQ1356" i="1"/>
  <c r="BG1356" i="1"/>
  <c r="BH1356" i="1"/>
  <c r="BO1356" i="1"/>
  <c r="BI1356" i="1"/>
  <c r="BJ1356" i="1"/>
  <c r="U1356" i="1"/>
  <c r="BK1356" i="1"/>
  <c r="BL1356" i="1"/>
  <c r="BM1356" i="1"/>
  <c r="O1356" i="1"/>
  <c r="K1356" i="1"/>
  <c r="D1356" i="1"/>
  <c r="BW1355" i="1"/>
  <c r="BN1355" i="1"/>
  <c r="BP1355" i="1"/>
  <c r="BQ1355" i="1"/>
  <c r="BG1355" i="1"/>
  <c r="BH1355" i="1"/>
  <c r="BO1355" i="1"/>
  <c r="BI1355" i="1"/>
  <c r="BJ1355" i="1"/>
  <c r="U1355" i="1"/>
  <c r="BK1355" i="1"/>
  <c r="BL1355" i="1"/>
  <c r="BM1355" i="1"/>
  <c r="O1355" i="1"/>
  <c r="K1355" i="1"/>
  <c r="D1355" i="1"/>
  <c r="BW1354" i="1"/>
  <c r="BN1354" i="1"/>
  <c r="BP1354" i="1"/>
  <c r="BQ1354" i="1"/>
  <c r="BG1354" i="1"/>
  <c r="BH1354" i="1"/>
  <c r="BO1354" i="1"/>
  <c r="BI1354" i="1"/>
  <c r="BJ1354" i="1"/>
  <c r="U1354" i="1"/>
  <c r="BK1354" i="1"/>
  <c r="BL1354" i="1"/>
  <c r="BM1354" i="1"/>
  <c r="O1354" i="1"/>
  <c r="K1354" i="1"/>
  <c r="D1354" i="1"/>
  <c r="BW1353" i="1"/>
  <c r="BN1353" i="1"/>
  <c r="BP1353" i="1"/>
  <c r="BQ1353" i="1"/>
  <c r="BG1353" i="1"/>
  <c r="BH1353" i="1"/>
  <c r="BO1353" i="1"/>
  <c r="BI1353" i="1"/>
  <c r="BJ1353" i="1"/>
  <c r="U1353" i="1"/>
  <c r="BK1353" i="1"/>
  <c r="BL1353" i="1"/>
  <c r="BM1353" i="1"/>
  <c r="O1353" i="1"/>
  <c r="K1353" i="1"/>
  <c r="D1353" i="1"/>
  <c r="BW1352" i="1"/>
  <c r="BN1352" i="1"/>
  <c r="BP1352" i="1"/>
  <c r="BQ1352" i="1"/>
  <c r="BG1352" i="1"/>
  <c r="BH1352" i="1"/>
  <c r="BO1352" i="1"/>
  <c r="BI1352" i="1"/>
  <c r="BJ1352" i="1"/>
  <c r="U1352" i="1"/>
  <c r="BK1352" i="1"/>
  <c r="BL1352" i="1"/>
  <c r="BM1352" i="1"/>
  <c r="O1352" i="1"/>
  <c r="K1352" i="1"/>
  <c r="D1352" i="1"/>
  <c r="BW1351" i="1"/>
  <c r="BN1351" i="1"/>
  <c r="BP1351" i="1"/>
  <c r="BQ1351" i="1"/>
  <c r="BG1351" i="1"/>
  <c r="BH1351" i="1"/>
  <c r="BO1351" i="1"/>
  <c r="BI1351" i="1"/>
  <c r="BJ1351" i="1"/>
  <c r="U1351" i="1"/>
  <c r="BK1351" i="1"/>
  <c r="BL1351" i="1"/>
  <c r="BM1351" i="1"/>
  <c r="O1351" i="1"/>
  <c r="K1351" i="1"/>
  <c r="D1351" i="1"/>
  <c r="BW1350" i="1"/>
  <c r="BN1350" i="1"/>
  <c r="BP1350" i="1"/>
  <c r="BQ1350" i="1"/>
  <c r="BG1350" i="1"/>
  <c r="BH1350" i="1"/>
  <c r="BO1350" i="1"/>
  <c r="BI1350" i="1"/>
  <c r="BJ1350" i="1"/>
  <c r="U1350" i="1"/>
  <c r="BK1350" i="1"/>
  <c r="BL1350" i="1"/>
  <c r="BM1350" i="1"/>
  <c r="O1350" i="1"/>
  <c r="K1350" i="1"/>
  <c r="D1350" i="1"/>
  <c r="BW1349" i="1"/>
  <c r="BN1349" i="1"/>
  <c r="BP1349" i="1"/>
  <c r="BQ1349" i="1"/>
  <c r="BG1349" i="1"/>
  <c r="BH1349" i="1"/>
  <c r="BO1349" i="1"/>
  <c r="BI1349" i="1"/>
  <c r="BJ1349" i="1"/>
  <c r="U1349" i="1"/>
  <c r="BK1349" i="1"/>
  <c r="BL1349" i="1"/>
  <c r="BM1349" i="1"/>
  <c r="O1349" i="1"/>
  <c r="K1349" i="1"/>
  <c r="D1349" i="1"/>
  <c r="BW1348" i="1"/>
  <c r="BN1348" i="1"/>
  <c r="BP1348" i="1"/>
  <c r="BQ1348" i="1"/>
  <c r="BG1348" i="1"/>
  <c r="BH1348" i="1"/>
  <c r="BO1348" i="1"/>
  <c r="BI1348" i="1"/>
  <c r="BJ1348" i="1"/>
  <c r="U1348" i="1"/>
  <c r="BK1348" i="1"/>
  <c r="BL1348" i="1"/>
  <c r="BM1348" i="1"/>
  <c r="O1348" i="1"/>
  <c r="K1348" i="1"/>
  <c r="D1348" i="1"/>
  <c r="BW1347" i="1"/>
  <c r="BN1347" i="1"/>
  <c r="BP1347" i="1"/>
  <c r="BQ1347" i="1"/>
  <c r="BG1347" i="1"/>
  <c r="BH1347" i="1"/>
  <c r="BO1347" i="1"/>
  <c r="BI1347" i="1"/>
  <c r="BJ1347" i="1"/>
  <c r="U1347" i="1"/>
  <c r="BK1347" i="1"/>
  <c r="BL1347" i="1"/>
  <c r="BM1347" i="1"/>
  <c r="O1347" i="1"/>
  <c r="K1347" i="1"/>
  <c r="D1347" i="1"/>
  <c r="BW1346" i="1"/>
  <c r="BN1346" i="1"/>
  <c r="BP1346" i="1"/>
  <c r="BQ1346" i="1"/>
  <c r="BG1346" i="1"/>
  <c r="BH1346" i="1"/>
  <c r="BO1346" i="1"/>
  <c r="BI1346" i="1"/>
  <c r="BJ1346" i="1"/>
  <c r="U1346" i="1"/>
  <c r="BK1346" i="1"/>
  <c r="BL1346" i="1"/>
  <c r="BM1346" i="1"/>
  <c r="O1346" i="1"/>
  <c r="K1346" i="1"/>
  <c r="D1346" i="1"/>
  <c r="BW1345" i="1"/>
  <c r="BN1345" i="1"/>
  <c r="BP1345" i="1"/>
  <c r="BQ1345" i="1"/>
  <c r="BG1345" i="1"/>
  <c r="BH1345" i="1"/>
  <c r="BO1345" i="1"/>
  <c r="BI1345" i="1"/>
  <c r="BJ1345" i="1"/>
  <c r="U1345" i="1"/>
  <c r="BK1345" i="1"/>
  <c r="BL1345" i="1"/>
  <c r="BM1345" i="1"/>
  <c r="O1345" i="1"/>
  <c r="K1345" i="1"/>
  <c r="D1345" i="1"/>
  <c r="BW1344" i="1"/>
  <c r="BN1344" i="1"/>
  <c r="BP1344" i="1"/>
  <c r="BQ1344" i="1"/>
  <c r="BG1344" i="1"/>
  <c r="BH1344" i="1"/>
  <c r="BO1344" i="1"/>
  <c r="BI1344" i="1"/>
  <c r="BJ1344" i="1"/>
  <c r="U1344" i="1"/>
  <c r="BK1344" i="1"/>
  <c r="BL1344" i="1"/>
  <c r="BM1344" i="1"/>
  <c r="O1344" i="1"/>
  <c r="K1344" i="1"/>
  <c r="D1344" i="1"/>
  <c r="BW1343" i="1"/>
  <c r="BN1343" i="1"/>
  <c r="BP1343" i="1"/>
  <c r="BQ1343" i="1"/>
  <c r="BG1343" i="1"/>
  <c r="BH1343" i="1"/>
  <c r="BO1343" i="1"/>
  <c r="BI1343" i="1"/>
  <c r="BJ1343" i="1"/>
  <c r="U1343" i="1"/>
  <c r="BK1343" i="1"/>
  <c r="BL1343" i="1"/>
  <c r="BM1343" i="1"/>
  <c r="O1343" i="1"/>
  <c r="K1343" i="1"/>
  <c r="D1343" i="1"/>
  <c r="BW1342" i="1"/>
  <c r="BN1342" i="1"/>
  <c r="BP1342" i="1"/>
  <c r="BQ1342" i="1"/>
  <c r="BG1342" i="1"/>
  <c r="BH1342" i="1"/>
  <c r="BO1342" i="1"/>
  <c r="BI1342" i="1"/>
  <c r="BJ1342" i="1"/>
  <c r="U1342" i="1"/>
  <c r="BK1342" i="1"/>
  <c r="BL1342" i="1"/>
  <c r="BM1342" i="1"/>
  <c r="O1342" i="1"/>
  <c r="K1342" i="1"/>
  <c r="D1342" i="1"/>
  <c r="BW1341" i="1"/>
  <c r="BN1341" i="1"/>
  <c r="BP1341" i="1"/>
  <c r="BQ1341" i="1"/>
  <c r="BG1341" i="1"/>
  <c r="BH1341" i="1"/>
  <c r="BO1341" i="1"/>
  <c r="BI1341" i="1"/>
  <c r="BJ1341" i="1"/>
  <c r="U1341" i="1"/>
  <c r="BK1341" i="1"/>
  <c r="BL1341" i="1"/>
  <c r="BM1341" i="1"/>
  <c r="O1341" i="1"/>
  <c r="K1341" i="1"/>
  <c r="D1341" i="1"/>
  <c r="BW1340" i="1"/>
  <c r="BN1340" i="1"/>
  <c r="BP1340" i="1"/>
  <c r="BQ1340" i="1"/>
  <c r="BG1340" i="1"/>
  <c r="BH1340" i="1"/>
  <c r="BO1340" i="1"/>
  <c r="BI1340" i="1"/>
  <c r="BJ1340" i="1"/>
  <c r="U1340" i="1"/>
  <c r="BK1340" i="1"/>
  <c r="BL1340" i="1"/>
  <c r="BM1340" i="1"/>
  <c r="O1340" i="1"/>
  <c r="K1340" i="1"/>
  <c r="D1340" i="1"/>
  <c r="BW1339" i="1"/>
  <c r="BN1339" i="1"/>
  <c r="BP1339" i="1"/>
  <c r="BQ1339" i="1"/>
  <c r="BG1339" i="1"/>
  <c r="BH1339" i="1"/>
  <c r="BO1339" i="1"/>
  <c r="BI1339" i="1"/>
  <c r="BJ1339" i="1"/>
  <c r="U1339" i="1"/>
  <c r="BK1339" i="1"/>
  <c r="BL1339" i="1"/>
  <c r="BM1339" i="1"/>
  <c r="O1339" i="1"/>
  <c r="K1339" i="1"/>
  <c r="D1339" i="1"/>
  <c r="BW1338" i="1"/>
  <c r="BN1338" i="1"/>
  <c r="BP1338" i="1"/>
  <c r="BQ1338" i="1"/>
  <c r="BG1338" i="1"/>
  <c r="BH1338" i="1"/>
  <c r="BO1338" i="1"/>
  <c r="BI1338" i="1"/>
  <c r="BJ1338" i="1"/>
  <c r="U1338" i="1"/>
  <c r="BK1338" i="1"/>
  <c r="BL1338" i="1"/>
  <c r="BM1338" i="1"/>
  <c r="O1338" i="1"/>
  <c r="K1338" i="1"/>
  <c r="D1338" i="1"/>
  <c r="BW1337" i="1"/>
  <c r="BN1337" i="1"/>
  <c r="BP1337" i="1"/>
  <c r="BQ1337" i="1"/>
  <c r="BG1337" i="1"/>
  <c r="BH1337" i="1"/>
  <c r="BO1337" i="1"/>
  <c r="BI1337" i="1"/>
  <c r="BJ1337" i="1"/>
  <c r="U1337" i="1"/>
  <c r="BK1337" i="1"/>
  <c r="BL1337" i="1"/>
  <c r="BM1337" i="1"/>
  <c r="O1337" i="1"/>
  <c r="K1337" i="1"/>
  <c r="D1337" i="1"/>
  <c r="BW1336" i="1"/>
  <c r="BN1336" i="1"/>
  <c r="BP1336" i="1"/>
  <c r="BQ1336" i="1"/>
  <c r="BG1336" i="1"/>
  <c r="BH1336" i="1"/>
  <c r="BO1336" i="1"/>
  <c r="BI1336" i="1"/>
  <c r="BJ1336" i="1"/>
  <c r="U1336" i="1"/>
  <c r="BK1336" i="1"/>
  <c r="BL1336" i="1"/>
  <c r="BM1336" i="1"/>
  <c r="O1336" i="1"/>
  <c r="K1336" i="1"/>
  <c r="D1336" i="1"/>
  <c r="BW1335" i="1"/>
  <c r="BN1335" i="1"/>
  <c r="BP1335" i="1"/>
  <c r="BQ1335" i="1"/>
  <c r="BG1335" i="1"/>
  <c r="BH1335" i="1"/>
  <c r="BO1335" i="1"/>
  <c r="BI1335" i="1"/>
  <c r="BJ1335" i="1"/>
  <c r="U1335" i="1"/>
  <c r="BK1335" i="1"/>
  <c r="BL1335" i="1"/>
  <c r="BM1335" i="1"/>
  <c r="O1335" i="1"/>
  <c r="K1335" i="1"/>
  <c r="D1335" i="1"/>
  <c r="BW1334" i="1"/>
  <c r="BN1334" i="1"/>
  <c r="BP1334" i="1"/>
  <c r="BQ1334" i="1"/>
  <c r="BG1334" i="1"/>
  <c r="BH1334" i="1"/>
  <c r="BO1334" i="1"/>
  <c r="BI1334" i="1"/>
  <c r="BJ1334" i="1"/>
  <c r="U1334" i="1"/>
  <c r="BK1334" i="1"/>
  <c r="BL1334" i="1"/>
  <c r="BM1334" i="1"/>
  <c r="O1334" i="1"/>
  <c r="K1334" i="1"/>
  <c r="D1334" i="1"/>
  <c r="BW1333" i="1"/>
  <c r="BN1333" i="1"/>
  <c r="BP1333" i="1"/>
  <c r="BQ1333" i="1"/>
  <c r="BG1333" i="1"/>
  <c r="BH1333" i="1"/>
  <c r="BO1333" i="1"/>
  <c r="BI1333" i="1"/>
  <c r="BJ1333" i="1"/>
  <c r="U1333" i="1"/>
  <c r="BK1333" i="1"/>
  <c r="BL1333" i="1"/>
  <c r="BM1333" i="1"/>
  <c r="O1333" i="1"/>
  <c r="K1333" i="1"/>
  <c r="D1333" i="1"/>
  <c r="BW1332" i="1"/>
  <c r="BN1332" i="1"/>
  <c r="BP1332" i="1"/>
  <c r="BQ1332" i="1"/>
  <c r="BG1332" i="1"/>
  <c r="BH1332" i="1"/>
  <c r="BO1332" i="1"/>
  <c r="BI1332" i="1"/>
  <c r="BJ1332" i="1"/>
  <c r="U1332" i="1"/>
  <c r="BK1332" i="1"/>
  <c r="BL1332" i="1"/>
  <c r="BM1332" i="1"/>
  <c r="O1332" i="1"/>
  <c r="K1332" i="1"/>
  <c r="D1332" i="1"/>
  <c r="BW1331" i="1"/>
  <c r="BN1331" i="1"/>
  <c r="BP1331" i="1"/>
  <c r="BQ1331" i="1"/>
  <c r="BG1331" i="1"/>
  <c r="BH1331" i="1"/>
  <c r="BO1331" i="1"/>
  <c r="BI1331" i="1"/>
  <c r="BJ1331" i="1"/>
  <c r="U1331" i="1"/>
  <c r="BK1331" i="1"/>
  <c r="BL1331" i="1"/>
  <c r="BM1331" i="1"/>
  <c r="O1331" i="1"/>
  <c r="K1331" i="1"/>
  <c r="D1331" i="1"/>
  <c r="BW1330" i="1"/>
  <c r="BN1330" i="1"/>
  <c r="BP1330" i="1"/>
  <c r="BQ1330" i="1"/>
  <c r="BG1330" i="1"/>
  <c r="BH1330" i="1"/>
  <c r="BO1330" i="1"/>
  <c r="BI1330" i="1"/>
  <c r="BJ1330" i="1"/>
  <c r="U1330" i="1"/>
  <c r="BK1330" i="1"/>
  <c r="BL1330" i="1"/>
  <c r="BM1330" i="1"/>
  <c r="O1330" i="1"/>
  <c r="K1330" i="1"/>
  <c r="D1330" i="1"/>
  <c r="BW1329" i="1"/>
  <c r="BN1329" i="1"/>
  <c r="BP1329" i="1"/>
  <c r="BQ1329" i="1"/>
  <c r="BG1329" i="1"/>
  <c r="BH1329" i="1"/>
  <c r="BO1329" i="1"/>
  <c r="BI1329" i="1"/>
  <c r="BJ1329" i="1"/>
  <c r="U1329" i="1"/>
  <c r="BK1329" i="1"/>
  <c r="BL1329" i="1"/>
  <c r="BM1329" i="1"/>
  <c r="O1329" i="1"/>
  <c r="K1329" i="1"/>
  <c r="D1329" i="1"/>
  <c r="BW1328" i="1"/>
  <c r="BN1328" i="1"/>
  <c r="BP1328" i="1"/>
  <c r="BQ1328" i="1"/>
  <c r="BG1328" i="1"/>
  <c r="BH1328" i="1"/>
  <c r="BO1328" i="1"/>
  <c r="BI1328" i="1"/>
  <c r="BJ1328" i="1"/>
  <c r="U1328" i="1"/>
  <c r="BK1328" i="1"/>
  <c r="BL1328" i="1"/>
  <c r="BM1328" i="1"/>
  <c r="O1328" i="1"/>
  <c r="K1328" i="1"/>
  <c r="D1328" i="1"/>
  <c r="BW1327" i="1"/>
  <c r="BN1327" i="1"/>
  <c r="BP1327" i="1"/>
  <c r="BQ1327" i="1"/>
  <c r="BG1327" i="1"/>
  <c r="BH1327" i="1"/>
  <c r="BO1327" i="1"/>
  <c r="BI1327" i="1"/>
  <c r="BJ1327" i="1"/>
  <c r="U1327" i="1"/>
  <c r="BK1327" i="1"/>
  <c r="BL1327" i="1"/>
  <c r="BM1327" i="1"/>
  <c r="O1327" i="1"/>
  <c r="K1327" i="1"/>
  <c r="D1327" i="1"/>
  <c r="BW1326" i="1"/>
  <c r="BN1326" i="1"/>
  <c r="BP1326" i="1"/>
  <c r="BQ1326" i="1"/>
  <c r="BG1326" i="1"/>
  <c r="BH1326" i="1"/>
  <c r="BO1326" i="1"/>
  <c r="BI1326" i="1"/>
  <c r="BJ1326" i="1"/>
  <c r="U1326" i="1"/>
  <c r="BK1326" i="1"/>
  <c r="BL1326" i="1"/>
  <c r="BM1326" i="1"/>
  <c r="O1326" i="1"/>
  <c r="K1326" i="1"/>
  <c r="D1326" i="1"/>
  <c r="BW1325" i="1"/>
  <c r="BN1325" i="1"/>
  <c r="BP1325" i="1"/>
  <c r="BQ1325" i="1"/>
  <c r="BG1325" i="1"/>
  <c r="BH1325" i="1"/>
  <c r="BO1325" i="1"/>
  <c r="BI1325" i="1"/>
  <c r="BJ1325" i="1"/>
  <c r="U1325" i="1"/>
  <c r="BK1325" i="1"/>
  <c r="BL1325" i="1"/>
  <c r="BM1325" i="1"/>
  <c r="O1325" i="1"/>
  <c r="K1325" i="1"/>
  <c r="D1325" i="1"/>
  <c r="BW1324" i="1"/>
  <c r="BN1324" i="1"/>
  <c r="BP1324" i="1"/>
  <c r="BQ1324" i="1"/>
  <c r="BG1324" i="1"/>
  <c r="BH1324" i="1"/>
  <c r="BO1324" i="1"/>
  <c r="BI1324" i="1"/>
  <c r="BJ1324" i="1"/>
  <c r="U1324" i="1"/>
  <c r="BK1324" i="1"/>
  <c r="BL1324" i="1"/>
  <c r="BM1324" i="1"/>
  <c r="O1324" i="1"/>
  <c r="K1324" i="1"/>
  <c r="D1324" i="1"/>
  <c r="BW1323" i="1"/>
  <c r="BN1323" i="1"/>
  <c r="BP1323" i="1"/>
  <c r="BQ1323" i="1"/>
  <c r="BG1323" i="1"/>
  <c r="BH1323" i="1"/>
  <c r="BO1323" i="1"/>
  <c r="BI1323" i="1"/>
  <c r="BJ1323" i="1"/>
  <c r="U1323" i="1"/>
  <c r="BK1323" i="1"/>
  <c r="BL1323" i="1"/>
  <c r="BM1323" i="1"/>
  <c r="O1323" i="1"/>
  <c r="K1323" i="1"/>
  <c r="D1323" i="1"/>
  <c r="BW1322" i="1"/>
  <c r="BN1322" i="1"/>
  <c r="BP1322" i="1"/>
  <c r="BQ1322" i="1"/>
  <c r="BG1322" i="1"/>
  <c r="BH1322" i="1"/>
  <c r="BO1322" i="1"/>
  <c r="BI1322" i="1"/>
  <c r="BJ1322" i="1"/>
  <c r="U1322" i="1"/>
  <c r="BK1322" i="1"/>
  <c r="BL1322" i="1"/>
  <c r="BM1322" i="1"/>
  <c r="O1322" i="1"/>
  <c r="K1322" i="1"/>
  <c r="D1322" i="1"/>
  <c r="BW1321" i="1"/>
  <c r="BN1321" i="1"/>
  <c r="BP1321" i="1"/>
  <c r="BQ1321" i="1"/>
  <c r="BG1321" i="1"/>
  <c r="BH1321" i="1"/>
  <c r="BO1321" i="1"/>
  <c r="BI1321" i="1"/>
  <c r="BJ1321" i="1"/>
  <c r="U1321" i="1"/>
  <c r="BK1321" i="1"/>
  <c r="BL1321" i="1"/>
  <c r="BM1321" i="1"/>
  <c r="O1321" i="1"/>
  <c r="K1321" i="1"/>
  <c r="D1321" i="1"/>
  <c r="BW1320" i="1"/>
  <c r="BN1320" i="1"/>
  <c r="BP1320" i="1"/>
  <c r="BQ1320" i="1"/>
  <c r="BG1320" i="1"/>
  <c r="BH1320" i="1"/>
  <c r="BO1320" i="1"/>
  <c r="BI1320" i="1"/>
  <c r="BJ1320" i="1"/>
  <c r="U1320" i="1"/>
  <c r="BK1320" i="1"/>
  <c r="BL1320" i="1"/>
  <c r="BM1320" i="1"/>
  <c r="O1320" i="1"/>
  <c r="K1320" i="1"/>
  <c r="D1320" i="1"/>
  <c r="BW1319" i="1"/>
  <c r="BN1319" i="1"/>
  <c r="BP1319" i="1"/>
  <c r="BQ1319" i="1"/>
  <c r="BG1319" i="1"/>
  <c r="BH1319" i="1"/>
  <c r="BO1319" i="1"/>
  <c r="BI1319" i="1"/>
  <c r="BJ1319" i="1"/>
  <c r="U1319" i="1"/>
  <c r="BK1319" i="1"/>
  <c r="BL1319" i="1"/>
  <c r="BM1319" i="1"/>
  <c r="O1319" i="1"/>
  <c r="K1319" i="1"/>
  <c r="D1319" i="1"/>
  <c r="BW1318" i="1"/>
  <c r="BN1318" i="1"/>
  <c r="BP1318" i="1"/>
  <c r="BQ1318" i="1"/>
  <c r="BG1318" i="1"/>
  <c r="BH1318" i="1"/>
  <c r="BO1318" i="1"/>
  <c r="BI1318" i="1"/>
  <c r="BJ1318" i="1"/>
  <c r="U1318" i="1"/>
  <c r="BK1318" i="1"/>
  <c r="BL1318" i="1"/>
  <c r="BM1318" i="1"/>
  <c r="O1318" i="1"/>
  <c r="K1318" i="1"/>
  <c r="D1318" i="1"/>
  <c r="BW1317" i="1"/>
  <c r="BN1317" i="1"/>
  <c r="BP1317" i="1"/>
  <c r="BQ1317" i="1"/>
  <c r="BG1317" i="1"/>
  <c r="BH1317" i="1"/>
  <c r="BO1317" i="1"/>
  <c r="BI1317" i="1"/>
  <c r="BJ1317" i="1"/>
  <c r="U1317" i="1"/>
  <c r="BK1317" i="1"/>
  <c r="BL1317" i="1"/>
  <c r="BM1317" i="1"/>
  <c r="O1317" i="1"/>
  <c r="K1317" i="1"/>
  <c r="D1317" i="1"/>
  <c r="BW1316" i="1"/>
  <c r="BN1316" i="1"/>
  <c r="BP1316" i="1"/>
  <c r="BQ1316" i="1"/>
  <c r="BG1316" i="1"/>
  <c r="BH1316" i="1"/>
  <c r="BO1316" i="1"/>
  <c r="BI1316" i="1"/>
  <c r="BJ1316" i="1"/>
  <c r="U1316" i="1"/>
  <c r="BK1316" i="1"/>
  <c r="BL1316" i="1"/>
  <c r="BM1316" i="1"/>
  <c r="O1316" i="1"/>
  <c r="K1316" i="1"/>
  <c r="D1316" i="1"/>
  <c r="BW1315" i="1"/>
  <c r="BN1315" i="1"/>
  <c r="BP1315" i="1"/>
  <c r="BQ1315" i="1"/>
  <c r="BG1315" i="1"/>
  <c r="BH1315" i="1"/>
  <c r="BO1315" i="1"/>
  <c r="BI1315" i="1"/>
  <c r="BJ1315" i="1"/>
  <c r="U1315" i="1"/>
  <c r="BK1315" i="1"/>
  <c r="BL1315" i="1"/>
  <c r="BM1315" i="1"/>
  <c r="O1315" i="1"/>
  <c r="K1315" i="1"/>
  <c r="D1315" i="1"/>
  <c r="BW1314" i="1"/>
  <c r="BN1314" i="1"/>
  <c r="BP1314" i="1"/>
  <c r="BQ1314" i="1"/>
  <c r="BG1314" i="1"/>
  <c r="BH1314" i="1"/>
  <c r="BO1314" i="1"/>
  <c r="BI1314" i="1"/>
  <c r="BJ1314" i="1"/>
  <c r="U1314" i="1"/>
  <c r="BK1314" i="1"/>
  <c r="BL1314" i="1"/>
  <c r="BM1314" i="1"/>
  <c r="O1314" i="1"/>
  <c r="K1314" i="1"/>
  <c r="D1314" i="1"/>
  <c r="BW1313" i="1"/>
  <c r="BN1313" i="1"/>
  <c r="BP1313" i="1"/>
  <c r="BQ1313" i="1"/>
  <c r="BG1313" i="1"/>
  <c r="BH1313" i="1"/>
  <c r="BO1313" i="1"/>
  <c r="BI1313" i="1"/>
  <c r="BJ1313" i="1"/>
  <c r="U1313" i="1"/>
  <c r="BK1313" i="1"/>
  <c r="BL1313" i="1"/>
  <c r="BM1313" i="1"/>
  <c r="O1313" i="1"/>
  <c r="K1313" i="1"/>
  <c r="D1313" i="1"/>
  <c r="BW1312" i="1"/>
  <c r="BN1312" i="1"/>
  <c r="BP1312" i="1"/>
  <c r="BQ1312" i="1"/>
  <c r="BG1312" i="1"/>
  <c r="BH1312" i="1"/>
  <c r="BO1312" i="1"/>
  <c r="BI1312" i="1"/>
  <c r="BJ1312" i="1"/>
  <c r="U1312" i="1"/>
  <c r="BK1312" i="1"/>
  <c r="BL1312" i="1"/>
  <c r="BM1312" i="1"/>
  <c r="O1312" i="1"/>
  <c r="K1312" i="1"/>
  <c r="D1312" i="1"/>
  <c r="BW1311" i="1"/>
  <c r="BN1311" i="1"/>
  <c r="BP1311" i="1"/>
  <c r="BQ1311" i="1"/>
  <c r="BG1311" i="1"/>
  <c r="BH1311" i="1"/>
  <c r="BO1311" i="1"/>
  <c r="BI1311" i="1"/>
  <c r="BJ1311" i="1"/>
  <c r="U1311" i="1"/>
  <c r="BK1311" i="1"/>
  <c r="BL1311" i="1"/>
  <c r="BM1311" i="1"/>
  <c r="O1311" i="1"/>
  <c r="K1311" i="1"/>
  <c r="D1311" i="1"/>
  <c r="BW1310" i="1"/>
  <c r="BN1310" i="1"/>
  <c r="BP1310" i="1"/>
  <c r="BQ1310" i="1"/>
  <c r="BG1310" i="1"/>
  <c r="BH1310" i="1"/>
  <c r="BO1310" i="1"/>
  <c r="BI1310" i="1"/>
  <c r="BJ1310" i="1"/>
  <c r="U1310" i="1"/>
  <c r="BK1310" i="1"/>
  <c r="BL1310" i="1"/>
  <c r="BM1310" i="1"/>
  <c r="O1310" i="1"/>
  <c r="K1310" i="1"/>
  <c r="D1310" i="1"/>
  <c r="BW1309" i="1"/>
  <c r="BN1309" i="1"/>
  <c r="BP1309" i="1"/>
  <c r="BQ1309" i="1"/>
  <c r="BG1309" i="1"/>
  <c r="BH1309" i="1"/>
  <c r="BO1309" i="1"/>
  <c r="BI1309" i="1"/>
  <c r="BJ1309" i="1"/>
  <c r="U1309" i="1"/>
  <c r="BK1309" i="1"/>
  <c r="BL1309" i="1"/>
  <c r="BM1309" i="1"/>
  <c r="O1309" i="1"/>
  <c r="K1309" i="1"/>
  <c r="D1309" i="1"/>
  <c r="BW1308" i="1"/>
  <c r="BN1308" i="1"/>
  <c r="BP1308" i="1"/>
  <c r="BQ1308" i="1"/>
  <c r="BG1308" i="1"/>
  <c r="BH1308" i="1"/>
  <c r="BO1308" i="1"/>
  <c r="BI1308" i="1"/>
  <c r="BJ1308" i="1"/>
  <c r="U1308" i="1"/>
  <c r="BK1308" i="1"/>
  <c r="BL1308" i="1"/>
  <c r="BM1308" i="1"/>
  <c r="O1308" i="1"/>
  <c r="K1308" i="1"/>
  <c r="D1308" i="1"/>
  <c r="BW1307" i="1"/>
  <c r="BN1307" i="1"/>
  <c r="BP1307" i="1"/>
  <c r="BQ1307" i="1"/>
  <c r="BG1307" i="1"/>
  <c r="BH1307" i="1"/>
  <c r="BO1307" i="1"/>
  <c r="BI1307" i="1"/>
  <c r="BJ1307" i="1"/>
  <c r="U1307" i="1"/>
  <c r="BK1307" i="1"/>
  <c r="BL1307" i="1"/>
  <c r="BM1307" i="1"/>
  <c r="O1307" i="1"/>
  <c r="K1307" i="1"/>
  <c r="D1307" i="1"/>
  <c r="BW1306" i="1"/>
  <c r="BN1306" i="1"/>
  <c r="BP1306" i="1"/>
  <c r="BQ1306" i="1"/>
  <c r="BG1306" i="1"/>
  <c r="BH1306" i="1"/>
  <c r="BO1306" i="1"/>
  <c r="BI1306" i="1"/>
  <c r="BJ1306" i="1"/>
  <c r="U1306" i="1"/>
  <c r="BK1306" i="1"/>
  <c r="BL1306" i="1"/>
  <c r="BM1306" i="1"/>
  <c r="O1306" i="1"/>
  <c r="K1306" i="1"/>
  <c r="D1306" i="1"/>
  <c r="BW1305" i="1"/>
  <c r="BN1305" i="1"/>
  <c r="BP1305" i="1"/>
  <c r="BQ1305" i="1"/>
  <c r="BG1305" i="1"/>
  <c r="BH1305" i="1"/>
  <c r="BO1305" i="1"/>
  <c r="BI1305" i="1"/>
  <c r="BJ1305" i="1"/>
  <c r="U1305" i="1"/>
  <c r="BK1305" i="1"/>
  <c r="BL1305" i="1"/>
  <c r="BM1305" i="1"/>
  <c r="O1305" i="1"/>
  <c r="K1305" i="1"/>
  <c r="D1305" i="1"/>
  <c r="BW1304" i="1"/>
  <c r="BN1304" i="1"/>
  <c r="BP1304" i="1"/>
  <c r="BQ1304" i="1"/>
  <c r="BG1304" i="1"/>
  <c r="BH1304" i="1"/>
  <c r="BO1304" i="1"/>
  <c r="BI1304" i="1"/>
  <c r="BJ1304" i="1"/>
  <c r="U1304" i="1"/>
  <c r="BK1304" i="1"/>
  <c r="BL1304" i="1"/>
  <c r="BM1304" i="1"/>
  <c r="O1304" i="1"/>
  <c r="K1304" i="1"/>
  <c r="D1304" i="1"/>
  <c r="BW1303" i="1"/>
  <c r="BN1303" i="1"/>
  <c r="BP1303" i="1"/>
  <c r="BQ1303" i="1"/>
  <c r="BG1303" i="1"/>
  <c r="BH1303" i="1"/>
  <c r="BO1303" i="1"/>
  <c r="BI1303" i="1"/>
  <c r="BJ1303" i="1"/>
  <c r="U1303" i="1"/>
  <c r="BK1303" i="1"/>
  <c r="BL1303" i="1"/>
  <c r="BM1303" i="1"/>
  <c r="O1303" i="1"/>
  <c r="K1303" i="1"/>
  <c r="D1303" i="1"/>
  <c r="BW1302" i="1"/>
  <c r="BN1302" i="1"/>
  <c r="BP1302" i="1"/>
  <c r="BQ1302" i="1"/>
  <c r="BG1302" i="1"/>
  <c r="BH1302" i="1"/>
  <c r="BO1302" i="1"/>
  <c r="BI1302" i="1"/>
  <c r="BJ1302" i="1"/>
  <c r="U1302" i="1"/>
  <c r="BK1302" i="1"/>
  <c r="BL1302" i="1"/>
  <c r="BM1302" i="1"/>
  <c r="O1302" i="1"/>
  <c r="K1302" i="1"/>
  <c r="D1302" i="1"/>
  <c r="BW1301" i="1"/>
  <c r="BN1301" i="1"/>
  <c r="BP1301" i="1"/>
  <c r="BQ1301" i="1"/>
  <c r="BG1301" i="1"/>
  <c r="BH1301" i="1"/>
  <c r="BO1301" i="1"/>
  <c r="BI1301" i="1"/>
  <c r="BJ1301" i="1"/>
  <c r="U1301" i="1"/>
  <c r="BK1301" i="1"/>
  <c r="BL1301" i="1"/>
  <c r="BM1301" i="1"/>
  <c r="O1301" i="1"/>
  <c r="K1301" i="1"/>
  <c r="D1301" i="1"/>
  <c r="BW1300" i="1"/>
  <c r="BN1300" i="1"/>
  <c r="BP1300" i="1"/>
  <c r="BQ1300" i="1"/>
  <c r="BG1300" i="1"/>
  <c r="BH1300" i="1"/>
  <c r="BO1300" i="1"/>
  <c r="BI1300" i="1"/>
  <c r="BJ1300" i="1"/>
  <c r="U1300" i="1"/>
  <c r="BK1300" i="1"/>
  <c r="BL1300" i="1"/>
  <c r="BM1300" i="1"/>
  <c r="O1300" i="1"/>
  <c r="K1300" i="1"/>
  <c r="D1300" i="1"/>
  <c r="BW1299" i="1"/>
  <c r="BN1299" i="1"/>
  <c r="BP1299" i="1"/>
  <c r="BQ1299" i="1"/>
  <c r="BG1299" i="1"/>
  <c r="BH1299" i="1"/>
  <c r="BO1299" i="1"/>
  <c r="BI1299" i="1"/>
  <c r="BJ1299" i="1"/>
  <c r="U1299" i="1"/>
  <c r="BK1299" i="1"/>
  <c r="BL1299" i="1"/>
  <c r="BM1299" i="1"/>
  <c r="O1299" i="1"/>
  <c r="K1299" i="1"/>
  <c r="D1299" i="1"/>
  <c r="BW1298" i="1"/>
  <c r="BN1298" i="1"/>
  <c r="BP1298" i="1"/>
  <c r="BQ1298" i="1"/>
  <c r="BG1298" i="1"/>
  <c r="BH1298" i="1"/>
  <c r="BO1298" i="1"/>
  <c r="BI1298" i="1"/>
  <c r="BJ1298" i="1"/>
  <c r="U1298" i="1"/>
  <c r="BK1298" i="1"/>
  <c r="BL1298" i="1"/>
  <c r="BM1298" i="1"/>
  <c r="O1298" i="1"/>
  <c r="K1298" i="1"/>
  <c r="D1298" i="1"/>
  <c r="BW1297" i="1"/>
  <c r="BN1297" i="1"/>
  <c r="BP1297" i="1"/>
  <c r="BQ1297" i="1"/>
  <c r="BG1297" i="1"/>
  <c r="BH1297" i="1"/>
  <c r="BO1297" i="1"/>
  <c r="BI1297" i="1"/>
  <c r="BJ1297" i="1"/>
  <c r="U1297" i="1"/>
  <c r="BK1297" i="1"/>
  <c r="BL1297" i="1"/>
  <c r="BM1297" i="1"/>
  <c r="O1297" i="1"/>
  <c r="K1297" i="1"/>
  <c r="D1297" i="1"/>
  <c r="BW1296" i="1"/>
  <c r="BN1296" i="1"/>
  <c r="BP1296" i="1"/>
  <c r="BQ1296" i="1"/>
  <c r="BG1296" i="1"/>
  <c r="BH1296" i="1"/>
  <c r="BO1296" i="1"/>
  <c r="BI1296" i="1"/>
  <c r="BJ1296" i="1"/>
  <c r="U1296" i="1"/>
  <c r="BK1296" i="1"/>
  <c r="BL1296" i="1"/>
  <c r="BM1296" i="1"/>
  <c r="O1296" i="1"/>
  <c r="K1296" i="1"/>
  <c r="D1296" i="1"/>
  <c r="BW1295" i="1"/>
  <c r="BN1295" i="1"/>
  <c r="BP1295" i="1"/>
  <c r="BQ1295" i="1"/>
  <c r="BG1295" i="1"/>
  <c r="BH1295" i="1"/>
  <c r="BO1295" i="1"/>
  <c r="BI1295" i="1"/>
  <c r="BJ1295" i="1"/>
  <c r="U1295" i="1"/>
  <c r="BK1295" i="1"/>
  <c r="BL1295" i="1"/>
  <c r="BM1295" i="1"/>
  <c r="O1295" i="1"/>
  <c r="K1295" i="1"/>
  <c r="D1295" i="1"/>
  <c r="BW1294" i="1"/>
  <c r="BN1294" i="1"/>
  <c r="BP1294" i="1"/>
  <c r="BQ1294" i="1"/>
  <c r="BG1294" i="1"/>
  <c r="BH1294" i="1"/>
  <c r="BO1294" i="1"/>
  <c r="BI1294" i="1"/>
  <c r="BJ1294" i="1"/>
  <c r="U1294" i="1"/>
  <c r="BK1294" i="1"/>
  <c r="BL1294" i="1"/>
  <c r="BM1294" i="1"/>
  <c r="O1294" i="1"/>
  <c r="K1294" i="1"/>
  <c r="D1294" i="1"/>
  <c r="BW1293" i="1"/>
  <c r="BN1293" i="1"/>
  <c r="BP1293" i="1"/>
  <c r="BQ1293" i="1"/>
  <c r="BG1293" i="1"/>
  <c r="BH1293" i="1"/>
  <c r="BO1293" i="1"/>
  <c r="BI1293" i="1"/>
  <c r="BJ1293" i="1"/>
  <c r="U1293" i="1"/>
  <c r="BK1293" i="1"/>
  <c r="BL1293" i="1"/>
  <c r="BM1293" i="1"/>
  <c r="O1293" i="1"/>
  <c r="K1293" i="1"/>
  <c r="D1293" i="1"/>
  <c r="BW1292" i="1"/>
  <c r="BN1292" i="1"/>
  <c r="BP1292" i="1"/>
  <c r="BQ1292" i="1"/>
  <c r="BG1292" i="1"/>
  <c r="BH1292" i="1"/>
  <c r="BO1292" i="1"/>
  <c r="BI1292" i="1"/>
  <c r="BJ1292" i="1"/>
  <c r="U1292" i="1"/>
  <c r="BK1292" i="1"/>
  <c r="BL1292" i="1"/>
  <c r="BM1292" i="1"/>
  <c r="O1292" i="1"/>
  <c r="K1292" i="1"/>
  <c r="D1292" i="1"/>
  <c r="BW1291" i="1"/>
  <c r="BN1291" i="1"/>
  <c r="BP1291" i="1"/>
  <c r="BQ1291" i="1"/>
  <c r="BG1291" i="1"/>
  <c r="BH1291" i="1"/>
  <c r="BO1291" i="1"/>
  <c r="BI1291" i="1"/>
  <c r="BJ1291" i="1"/>
  <c r="U1291" i="1"/>
  <c r="BK1291" i="1"/>
  <c r="BL1291" i="1"/>
  <c r="BM1291" i="1"/>
  <c r="O1291" i="1"/>
  <c r="K1291" i="1"/>
  <c r="D1291" i="1"/>
  <c r="BW1290" i="1"/>
  <c r="BN1290" i="1"/>
  <c r="BP1290" i="1"/>
  <c r="BQ1290" i="1"/>
  <c r="BG1290" i="1"/>
  <c r="BH1290" i="1"/>
  <c r="BO1290" i="1"/>
  <c r="BI1290" i="1"/>
  <c r="BJ1290" i="1"/>
  <c r="U1290" i="1"/>
  <c r="BK1290" i="1"/>
  <c r="BL1290" i="1"/>
  <c r="BM1290" i="1"/>
  <c r="O1290" i="1"/>
  <c r="K1290" i="1"/>
  <c r="D1290" i="1"/>
  <c r="BW1289" i="1"/>
  <c r="BN1289" i="1"/>
  <c r="BP1289" i="1"/>
  <c r="BQ1289" i="1"/>
  <c r="BG1289" i="1"/>
  <c r="BH1289" i="1"/>
  <c r="BO1289" i="1"/>
  <c r="BI1289" i="1"/>
  <c r="BJ1289" i="1"/>
  <c r="U1289" i="1"/>
  <c r="BK1289" i="1"/>
  <c r="BL1289" i="1"/>
  <c r="BM1289" i="1"/>
  <c r="O1289" i="1"/>
  <c r="K1289" i="1"/>
  <c r="D1289" i="1"/>
  <c r="BW1288" i="1"/>
  <c r="BN1288" i="1"/>
  <c r="BP1288" i="1"/>
  <c r="BQ1288" i="1"/>
  <c r="BG1288" i="1"/>
  <c r="BH1288" i="1"/>
  <c r="BO1288" i="1"/>
  <c r="BI1288" i="1"/>
  <c r="BJ1288" i="1"/>
  <c r="U1288" i="1"/>
  <c r="BK1288" i="1"/>
  <c r="BL1288" i="1"/>
  <c r="BM1288" i="1"/>
  <c r="O1288" i="1"/>
  <c r="K1288" i="1"/>
  <c r="D1288" i="1"/>
  <c r="BW1287" i="1"/>
  <c r="BN1287" i="1"/>
  <c r="BP1287" i="1"/>
  <c r="BQ1287" i="1"/>
  <c r="BG1287" i="1"/>
  <c r="BH1287" i="1"/>
  <c r="BO1287" i="1"/>
  <c r="BI1287" i="1"/>
  <c r="BJ1287" i="1"/>
  <c r="U1287" i="1"/>
  <c r="BK1287" i="1"/>
  <c r="BL1287" i="1"/>
  <c r="BM1287" i="1"/>
  <c r="O1287" i="1"/>
  <c r="K1287" i="1"/>
  <c r="D1287" i="1"/>
  <c r="BW1286" i="1"/>
  <c r="BN1286" i="1"/>
  <c r="BP1286" i="1"/>
  <c r="BQ1286" i="1"/>
  <c r="BG1286" i="1"/>
  <c r="BH1286" i="1"/>
  <c r="BO1286" i="1"/>
  <c r="BI1286" i="1"/>
  <c r="BJ1286" i="1"/>
  <c r="U1286" i="1"/>
  <c r="BK1286" i="1"/>
  <c r="BL1286" i="1"/>
  <c r="BM1286" i="1"/>
  <c r="O1286" i="1"/>
  <c r="K1286" i="1"/>
  <c r="D1286" i="1"/>
  <c r="BW1285" i="1"/>
  <c r="BN1285" i="1"/>
  <c r="BP1285" i="1"/>
  <c r="BQ1285" i="1"/>
  <c r="BG1285" i="1"/>
  <c r="BH1285" i="1"/>
  <c r="BO1285" i="1"/>
  <c r="BI1285" i="1"/>
  <c r="BJ1285" i="1"/>
  <c r="U1285" i="1"/>
  <c r="BK1285" i="1"/>
  <c r="BL1285" i="1"/>
  <c r="BM1285" i="1"/>
  <c r="O1285" i="1"/>
  <c r="K1285" i="1"/>
  <c r="D1285" i="1"/>
  <c r="BW1284" i="1"/>
  <c r="BN1284" i="1"/>
  <c r="BP1284" i="1"/>
  <c r="BQ1284" i="1"/>
  <c r="BG1284" i="1"/>
  <c r="BH1284" i="1"/>
  <c r="BO1284" i="1"/>
  <c r="BI1284" i="1"/>
  <c r="BJ1284" i="1"/>
  <c r="U1284" i="1"/>
  <c r="BK1284" i="1"/>
  <c r="BL1284" i="1"/>
  <c r="BM1284" i="1"/>
  <c r="O1284" i="1"/>
  <c r="K1284" i="1"/>
  <c r="D1284" i="1"/>
  <c r="BW1283" i="1"/>
  <c r="BN1283" i="1"/>
  <c r="BP1283" i="1"/>
  <c r="BQ1283" i="1"/>
  <c r="BG1283" i="1"/>
  <c r="BH1283" i="1"/>
  <c r="BO1283" i="1"/>
  <c r="BI1283" i="1"/>
  <c r="BJ1283" i="1"/>
  <c r="U1283" i="1"/>
  <c r="BK1283" i="1"/>
  <c r="BL1283" i="1"/>
  <c r="BM1283" i="1"/>
  <c r="O1283" i="1"/>
  <c r="K1283" i="1"/>
  <c r="D1283" i="1"/>
  <c r="BW1282" i="1"/>
  <c r="BN1282" i="1"/>
  <c r="BP1282" i="1"/>
  <c r="BQ1282" i="1"/>
  <c r="BG1282" i="1"/>
  <c r="BH1282" i="1"/>
  <c r="BO1282" i="1"/>
  <c r="BI1282" i="1"/>
  <c r="BJ1282" i="1"/>
  <c r="U1282" i="1"/>
  <c r="BK1282" i="1"/>
  <c r="BL1282" i="1"/>
  <c r="BM1282" i="1"/>
  <c r="O1282" i="1"/>
  <c r="K1282" i="1"/>
  <c r="D1282" i="1"/>
  <c r="BW1281" i="1"/>
  <c r="BN1281" i="1"/>
  <c r="BP1281" i="1"/>
  <c r="BQ1281" i="1"/>
  <c r="BG1281" i="1"/>
  <c r="BH1281" i="1"/>
  <c r="BO1281" i="1"/>
  <c r="BI1281" i="1"/>
  <c r="BJ1281" i="1"/>
  <c r="U1281" i="1"/>
  <c r="BK1281" i="1"/>
  <c r="BL1281" i="1"/>
  <c r="BM1281" i="1"/>
  <c r="O1281" i="1"/>
  <c r="K1281" i="1"/>
  <c r="D1281" i="1"/>
  <c r="BW1280" i="1"/>
  <c r="BN1280" i="1"/>
  <c r="BP1280" i="1"/>
  <c r="BQ1280" i="1"/>
  <c r="BG1280" i="1"/>
  <c r="BH1280" i="1"/>
  <c r="BO1280" i="1"/>
  <c r="BI1280" i="1"/>
  <c r="BJ1280" i="1"/>
  <c r="U1280" i="1"/>
  <c r="BK1280" i="1"/>
  <c r="BL1280" i="1"/>
  <c r="BM1280" i="1"/>
  <c r="O1280" i="1"/>
  <c r="K1280" i="1"/>
  <c r="D1280" i="1"/>
  <c r="BW1279" i="1"/>
  <c r="BN1279" i="1"/>
  <c r="BP1279" i="1"/>
  <c r="BQ1279" i="1"/>
  <c r="BG1279" i="1"/>
  <c r="BH1279" i="1"/>
  <c r="BO1279" i="1"/>
  <c r="BI1279" i="1"/>
  <c r="BJ1279" i="1"/>
  <c r="U1279" i="1"/>
  <c r="BK1279" i="1"/>
  <c r="BL1279" i="1"/>
  <c r="BM1279" i="1"/>
  <c r="O1279" i="1"/>
  <c r="K1279" i="1"/>
  <c r="D1279" i="1"/>
  <c r="BW1278" i="1"/>
  <c r="BN1278" i="1"/>
  <c r="BP1278" i="1"/>
  <c r="BQ1278" i="1"/>
  <c r="BG1278" i="1"/>
  <c r="BH1278" i="1"/>
  <c r="BO1278" i="1"/>
  <c r="BI1278" i="1"/>
  <c r="BJ1278" i="1"/>
  <c r="U1278" i="1"/>
  <c r="BK1278" i="1"/>
  <c r="BL1278" i="1"/>
  <c r="BM1278" i="1"/>
  <c r="O1278" i="1"/>
  <c r="K1278" i="1"/>
  <c r="D1278" i="1"/>
  <c r="BW1277" i="1"/>
  <c r="BN1277" i="1"/>
  <c r="BP1277" i="1"/>
  <c r="BQ1277" i="1"/>
  <c r="BG1277" i="1"/>
  <c r="BH1277" i="1"/>
  <c r="BO1277" i="1"/>
  <c r="BI1277" i="1"/>
  <c r="BJ1277" i="1"/>
  <c r="U1277" i="1"/>
  <c r="BK1277" i="1"/>
  <c r="BL1277" i="1"/>
  <c r="BM1277" i="1"/>
  <c r="O1277" i="1"/>
  <c r="K1277" i="1"/>
  <c r="D1277" i="1"/>
  <c r="BW1276" i="1"/>
  <c r="BN1276" i="1"/>
  <c r="BP1276" i="1"/>
  <c r="BQ1276" i="1"/>
  <c r="BG1276" i="1"/>
  <c r="BH1276" i="1"/>
  <c r="BO1276" i="1"/>
  <c r="BI1276" i="1"/>
  <c r="BJ1276" i="1"/>
  <c r="U1276" i="1"/>
  <c r="BK1276" i="1"/>
  <c r="BL1276" i="1"/>
  <c r="BM1276" i="1"/>
  <c r="O1276" i="1"/>
  <c r="K1276" i="1"/>
  <c r="D1276" i="1"/>
  <c r="BW1275" i="1"/>
  <c r="BN1275" i="1"/>
  <c r="BP1275" i="1"/>
  <c r="BQ1275" i="1"/>
  <c r="BG1275" i="1"/>
  <c r="BH1275" i="1"/>
  <c r="BO1275" i="1"/>
  <c r="BI1275" i="1"/>
  <c r="BJ1275" i="1"/>
  <c r="U1275" i="1"/>
  <c r="BK1275" i="1"/>
  <c r="BL1275" i="1"/>
  <c r="BM1275" i="1"/>
  <c r="O1275" i="1"/>
  <c r="K1275" i="1"/>
  <c r="D1275" i="1"/>
  <c r="BW1274" i="1"/>
  <c r="BN1274" i="1"/>
  <c r="BP1274" i="1"/>
  <c r="BQ1274" i="1"/>
  <c r="BG1274" i="1"/>
  <c r="BH1274" i="1"/>
  <c r="BO1274" i="1"/>
  <c r="BI1274" i="1"/>
  <c r="BJ1274" i="1"/>
  <c r="U1274" i="1"/>
  <c r="BK1274" i="1"/>
  <c r="BL1274" i="1"/>
  <c r="BM1274" i="1"/>
  <c r="O1274" i="1"/>
  <c r="K1274" i="1"/>
  <c r="D1274" i="1"/>
  <c r="BW1273" i="1"/>
  <c r="BN1273" i="1"/>
  <c r="BP1273" i="1"/>
  <c r="BQ1273" i="1"/>
  <c r="BG1273" i="1"/>
  <c r="BH1273" i="1"/>
  <c r="BO1273" i="1"/>
  <c r="BI1273" i="1"/>
  <c r="BJ1273" i="1"/>
  <c r="U1273" i="1"/>
  <c r="BK1273" i="1"/>
  <c r="BL1273" i="1"/>
  <c r="BM1273" i="1"/>
  <c r="O1273" i="1"/>
  <c r="K1273" i="1"/>
  <c r="D1273" i="1"/>
  <c r="BW1272" i="1"/>
  <c r="BN1272" i="1"/>
  <c r="BP1272" i="1"/>
  <c r="BQ1272" i="1"/>
  <c r="BG1272" i="1"/>
  <c r="BH1272" i="1"/>
  <c r="BO1272" i="1"/>
  <c r="BI1272" i="1"/>
  <c r="BJ1272" i="1"/>
  <c r="U1272" i="1"/>
  <c r="BK1272" i="1"/>
  <c r="BL1272" i="1"/>
  <c r="BM1272" i="1"/>
  <c r="O1272" i="1"/>
  <c r="K1272" i="1"/>
  <c r="D1272" i="1"/>
  <c r="BW1271" i="1"/>
  <c r="BN1271" i="1"/>
  <c r="BP1271" i="1"/>
  <c r="BQ1271" i="1"/>
  <c r="BG1271" i="1"/>
  <c r="BH1271" i="1"/>
  <c r="BO1271" i="1"/>
  <c r="BI1271" i="1"/>
  <c r="BJ1271" i="1"/>
  <c r="U1271" i="1"/>
  <c r="BK1271" i="1"/>
  <c r="BL1271" i="1"/>
  <c r="BM1271" i="1"/>
  <c r="O1271" i="1"/>
  <c r="K1271" i="1"/>
  <c r="D1271" i="1"/>
  <c r="BW1270" i="1"/>
  <c r="BN1270" i="1"/>
  <c r="BP1270" i="1"/>
  <c r="BQ1270" i="1"/>
  <c r="BG1270" i="1"/>
  <c r="BH1270" i="1"/>
  <c r="BO1270" i="1"/>
  <c r="BI1270" i="1"/>
  <c r="BJ1270" i="1"/>
  <c r="U1270" i="1"/>
  <c r="BK1270" i="1"/>
  <c r="BL1270" i="1"/>
  <c r="BM1270" i="1"/>
  <c r="O1270" i="1"/>
  <c r="K1270" i="1"/>
  <c r="D1270" i="1"/>
  <c r="BW1269" i="1"/>
  <c r="BN1269" i="1"/>
  <c r="BP1269" i="1"/>
  <c r="BQ1269" i="1"/>
  <c r="BG1269" i="1"/>
  <c r="BH1269" i="1"/>
  <c r="BO1269" i="1"/>
  <c r="BI1269" i="1"/>
  <c r="BJ1269" i="1"/>
  <c r="U1269" i="1"/>
  <c r="BK1269" i="1"/>
  <c r="BL1269" i="1"/>
  <c r="BM1269" i="1"/>
  <c r="O1269" i="1"/>
  <c r="K1269" i="1"/>
  <c r="D1269" i="1"/>
  <c r="BW1268" i="1"/>
  <c r="BN1268" i="1"/>
  <c r="BP1268" i="1"/>
  <c r="BQ1268" i="1"/>
  <c r="BG1268" i="1"/>
  <c r="BH1268" i="1"/>
  <c r="BO1268" i="1"/>
  <c r="BI1268" i="1"/>
  <c r="BJ1268" i="1"/>
  <c r="U1268" i="1"/>
  <c r="BK1268" i="1"/>
  <c r="BL1268" i="1"/>
  <c r="BM1268" i="1"/>
  <c r="O1268" i="1"/>
  <c r="K1268" i="1"/>
  <c r="D1268" i="1"/>
  <c r="BW1267" i="1"/>
  <c r="BN1267" i="1"/>
  <c r="BP1267" i="1"/>
  <c r="BQ1267" i="1"/>
  <c r="BG1267" i="1"/>
  <c r="BH1267" i="1"/>
  <c r="BO1267" i="1"/>
  <c r="BI1267" i="1"/>
  <c r="BJ1267" i="1"/>
  <c r="U1267" i="1"/>
  <c r="BK1267" i="1"/>
  <c r="BL1267" i="1"/>
  <c r="BM1267" i="1"/>
  <c r="O1267" i="1"/>
  <c r="K1267" i="1"/>
  <c r="D1267" i="1"/>
  <c r="BW1266" i="1"/>
  <c r="BN1266" i="1"/>
  <c r="BP1266" i="1"/>
  <c r="BQ1266" i="1"/>
  <c r="BG1266" i="1"/>
  <c r="BH1266" i="1"/>
  <c r="BO1266" i="1"/>
  <c r="BI1266" i="1"/>
  <c r="BJ1266" i="1"/>
  <c r="U1266" i="1"/>
  <c r="BK1266" i="1"/>
  <c r="BL1266" i="1"/>
  <c r="BM1266" i="1"/>
  <c r="O1266" i="1"/>
  <c r="K1266" i="1"/>
  <c r="D1266" i="1"/>
  <c r="BW1265" i="1"/>
  <c r="BN1265" i="1"/>
  <c r="BP1265" i="1"/>
  <c r="BQ1265" i="1"/>
  <c r="BG1265" i="1"/>
  <c r="BH1265" i="1"/>
  <c r="BO1265" i="1"/>
  <c r="BI1265" i="1"/>
  <c r="BJ1265" i="1"/>
  <c r="U1265" i="1"/>
  <c r="BK1265" i="1"/>
  <c r="BL1265" i="1"/>
  <c r="BM1265" i="1"/>
  <c r="O1265" i="1"/>
  <c r="K1265" i="1"/>
  <c r="D1265" i="1"/>
  <c r="BW1264" i="1"/>
  <c r="BN1264" i="1"/>
  <c r="BP1264" i="1"/>
  <c r="BQ1264" i="1"/>
  <c r="BG1264" i="1"/>
  <c r="BH1264" i="1"/>
  <c r="BO1264" i="1"/>
  <c r="BI1264" i="1"/>
  <c r="BJ1264" i="1"/>
  <c r="U1264" i="1"/>
  <c r="BK1264" i="1"/>
  <c r="BL1264" i="1"/>
  <c r="BM1264" i="1"/>
  <c r="O1264" i="1"/>
  <c r="K1264" i="1"/>
  <c r="D1264" i="1"/>
  <c r="BW1263" i="1"/>
  <c r="BN1263" i="1"/>
  <c r="BP1263" i="1"/>
  <c r="BQ1263" i="1"/>
  <c r="BG1263" i="1"/>
  <c r="BH1263" i="1"/>
  <c r="BO1263" i="1"/>
  <c r="BI1263" i="1"/>
  <c r="BJ1263" i="1"/>
  <c r="U1263" i="1"/>
  <c r="BK1263" i="1"/>
  <c r="BL1263" i="1"/>
  <c r="BM1263" i="1"/>
  <c r="O1263" i="1"/>
  <c r="K1263" i="1"/>
  <c r="D1263" i="1"/>
  <c r="BW1262" i="1"/>
  <c r="BN1262" i="1"/>
  <c r="BP1262" i="1"/>
  <c r="BQ1262" i="1"/>
  <c r="BG1262" i="1"/>
  <c r="BH1262" i="1"/>
  <c r="BO1262" i="1"/>
  <c r="BI1262" i="1"/>
  <c r="BJ1262" i="1"/>
  <c r="U1262" i="1"/>
  <c r="BK1262" i="1"/>
  <c r="BL1262" i="1"/>
  <c r="BM1262" i="1"/>
  <c r="O1262" i="1"/>
  <c r="K1262" i="1"/>
  <c r="D1262" i="1"/>
  <c r="BW1261" i="1"/>
  <c r="BN1261" i="1"/>
  <c r="BP1261" i="1"/>
  <c r="BQ1261" i="1"/>
  <c r="BG1261" i="1"/>
  <c r="BH1261" i="1"/>
  <c r="BO1261" i="1"/>
  <c r="BI1261" i="1"/>
  <c r="BJ1261" i="1"/>
  <c r="U1261" i="1"/>
  <c r="BK1261" i="1"/>
  <c r="BL1261" i="1"/>
  <c r="BM1261" i="1"/>
  <c r="O1261" i="1"/>
  <c r="K1261" i="1"/>
  <c r="D1261" i="1"/>
  <c r="BW1260" i="1"/>
  <c r="BN1260" i="1"/>
  <c r="BP1260" i="1"/>
  <c r="BQ1260" i="1"/>
  <c r="BG1260" i="1"/>
  <c r="BH1260" i="1"/>
  <c r="BO1260" i="1"/>
  <c r="BI1260" i="1"/>
  <c r="BJ1260" i="1"/>
  <c r="U1260" i="1"/>
  <c r="BK1260" i="1"/>
  <c r="BL1260" i="1"/>
  <c r="BM1260" i="1"/>
  <c r="O1260" i="1"/>
  <c r="K1260" i="1"/>
  <c r="D1260" i="1"/>
  <c r="BW1259" i="1"/>
  <c r="BN1259" i="1"/>
  <c r="BP1259" i="1"/>
  <c r="BQ1259" i="1"/>
  <c r="BG1259" i="1"/>
  <c r="BH1259" i="1"/>
  <c r="BO1259" i="1"/>
  <c r="BI1259" i="1"/>
  <c r="BJ1259" i="1"/>
  <c r="U1259" i="1"/>
  <c r="BK1259" i="1"/>
  <c r="BL1259" i="1"/>
  <c r="BM1259" i="1"/>
  <c r="O1259" i="1"/>
  <c r="K1259" i="1"/>
  <c r="D1259" i="1"/>
  <c r="BW1258" i="1"/>
  <c r="BN1258" i="1"/>
  <c r="BP1258" i="1"/>
  <c r="BQ1258" i="1"/>
  <c r="BG1258" i="1"/>
  <c r="BH1258" i="1"/>
  <c r="BO1258" i="1"/>
  <c r="BI1258" i="1"/>
  <c r="BJ1258" i="1"/>
  <c r="U1258" i="1"/>
  <c r="BK1258" i="1"/>
  <c r="BL1258" i="1"/>
  <c r="BM1258" i="1"/>
  <c r="O1258" i="1"/>
  <c r="K1258" i="1"/>
  <c r="D1258" i="1"/>
  <c r="BW1257" i="1"/>
  <c r="BN1257" i="1"/>
  <c r="BP1257" i="1"/>
  <c r="BQ1257" i="1"/>
  <c r="BG1257" i="1"/>
  <c r="BH1257" i="1"/>
  <c r="BO1257" i="1"/>
  <c r="BI1257" i="1"/>
  <c r="BJ1257" i="1"/>
  <c r="U1257" i="1"/>
  <c r="BK1257" i="1"/>
  <c r="BL1257" i="1"/>
  <c r="BM1257" i="1"/>
  <c r="O1257" i="1"/>
  <c r="K1257" i="1"/>
  <c r="D1257" i="1"/>
  <c r="BW1256" i="1"/>
  <c r="BN1256" i="1"/>
  <c r="BP1256" i="1"/>
  <c r="BQ1256" i="1"/>
  <c r="BG1256" i="1"/>
  <c r="BH1256" i="1"/>
  <c r="BO1256" i="1"/>
  <c r="BI1256" i="1"/>
  <c r="BJ1256" i="1"/>
  <c r="U1256" i="1"/>
  <c r="BK1256" i="1"/>
  <c r="BL1256" i="1"/>
  <c r="BM1256" i="1"/>
  <c r="O1256" i="1"/>
  <c r="K1256" i="1"/>
  <c r="D1256" i="1"/>
  <c r="BW1255" i="1"/>
  <c r="BN1255" i="1"/>
  <c r="BP1255" i="1"/>
  <c r="BQ1255" i="1"/>
  <c r="BG1255" i="1"/>
  <c r="BH1255" i="1"/>
  <c r="BO1255" i="1"/>
  <c r="BI1255" i="1"/>
  <c r="BJ1255" i="1"/>
  <c r="U1255" i="1"/>
  <c r="BK1255" i="1"/>
  <c r="BL1255" i="1"/>
  <c r="BM1255" i="1"/>
  <c r="O1255" i="1"/>
  <c r="K1255" i="1"/>
  <c r="D1255" i="1"/>
  <c r="BW1254" i="1"/>
  <c r="BN1254" i="1"/>
  <c r="BP1254" i="1"/>
  <c r="BQ1254" i="1"/>
  <c r="BG1254" i="1"/>
  <c r="BH1254" i="1"/>
  <c r="BO1254" i="1"/>
  <c r="BI1254" i="1"/>
  <c r="BJ1254" i="1"/>
  <c r="U1254" i="1"/>
  <c r="BK1254" i="1"/>
  <c r="BL1254" i="1"/>
  <c r="BM1254" i="1"/>
  <c r="O1254" i="1"/>
  <c r="K1254" i="1"/>
  <c r="D1254" i="1"/>
  <c r="BW1253" i="1"/>
  <c r="BN1253" i="1"/>
  <c r="BP1253" i="1"/>
  <c r="BQ1253" i="1"/>
  <c r="BG1253" i="1"/>
  <c r="BH1253" i="1"/>
  <c r="BO1253" i="1"/>
  <c r="BI1253" i="1"/>
  <c r="BJ1253" i="1"/>
  <c r="U1253" i="1"/>
  <c r="BK1253" i="1"/>
  <c r="BL1253" i="1"/>
  <c r="BM1253" i="1"/>
  <c r="O1253" i="1"/>
  <c r="K1253" i="1"/>
  <c r="D1253" i="1"/>
  <c r="BW1252" i="1"/>
  <c r="BN1252" i="1"/>
  <c r="BP1252" i="1"/>
  <c r="BQ1252" i="1"/>
  <c r="BG1252" i="1"/>
  <c r="BH1252" i="1"/>
  <c r="BO1252" i="1"/>
  <c r="BI1252" i="1"/>
  <c r="BJ1252" i="1"/>
  <c r="U1252" i="1"/>
  <c r="BK1252" i="1"/>
  <c r="BL1252" i="1"/>
  <c r="BM1252" i="1"/>
  <c r="O1252" i="1"/>
  <c r="K1252" i="1"/>
  <c r="D1252" i="1"/>
  <c r="BW1251" i="1"/>
  <c r="BN1251" i="1"/>
  <c r="BP1251" i="1"/>
  <c r="BQ1251" i="1"/>
  <c r="BG1251" i="1"/>
  <c r="BH1251" i="1"/>
  <c r="BO1251" i="1"/>
  <c r="BI1251" i="1"/>
  <c r="BJ1251" i="1"/>
  <c r="U1251" i="1"/>
  <c r="BK1251" i="1"/>
  <c r="BL1251" i="1"/>
  <c r="BM1251" i="1"/>
  <c r="O1251" i="1"/>
  <c r="K1251" i="1"/>
  <c r="D1251" i="1"/>
  <c r="BW1250" i="1"/>
  <c r="BN1250" i="1"/>
  <c r="BP1250" i="1"/>
  <c r="BQ1250" i="1"/>
  <c r="BG1250" i="1"/>
  <c r="BH1250" i="1"/>
  <c r="BO1250" i="1"/>
  <c r="BI1250" i="1"/>
  <c r="BJ1250" i="1"/>
  <c r="U1250" i="1"/>
  <c r="BK1250" i="1"/>
  <c r="BL1250" i="1"/>
  <c r="BM1250" i="1"/>
  <c r="O1250" i="1"/>
  <c r="K1250" i="1"/>
  <c r="D1250" i="1"/>
  <c r="BW1249" i="1"/>
  <c r="BN1249" i="1"/>
  <c r="BP1249" i="1"/>
  <c r="BQ1249" i="1"/>
  <c r="BG1249" i="1"/>
  <c r="BH1249" i="1"/>
  <c r="BO1249" i="1"/>
  <c r="BI1249" i="1"/>
  <c r="BJ1249" i="1"/>
  <c r="U1249" i="1"/>
  <c r="BK1249" i="1"/>
  <c r="BL1249" i="1"/>
  <c r="BM1249" i="1"/>
  <c r="O1249" i="1"/>
  <c r="K1249" i="1"/>
  <c r="D1249" i="1"/>
  <c r="BW1248" i="1"/>
  <c r="BN1248" i="1"/>
  <c r="BP1248" i="1"/>
  <c r="BQ1248" i="1"/>
  <c r="BG1248" i="1"/>
  <c r="BH1248" i="1"/>
  <c r="BO1248" i="1"/>
  <c r="BI1248" i="1"/>
  <c r="BJ1248" i="1"/>
  <c r="U1248" i="1"/>
  <c r="BK1248" i="1"/>
  <c r="BL1248" i="1"/>
  <c r="BM1248" i="1"/>
  <c r="O1248" i="1"/>
  <c r="K1248" i="1"/>
  <c r="D1248" i="1"/>
  <c r="BW1247" i="1"/>
  <c r="BN1247" i="1"/>
  <c r="BP1247" i="1"/>
  <c r="BQ1247" i="1"/>
  <c r="BG1247" i="1"/>
  <c r="BH1247" i="1"/>
  <c r="BO1247" i="1"/>
  <c r="BI1247" i="1"/>
  <c r="BJ1247" i="1"/>
  <c r="U1247" i="1"/>
  <c r="BK1247" i="1"/>
  <c r="BL1247" i="1"/>
  <c r="BM1247" i="1"/>
  <c r="O1247" i="1"/>
  <c r="K1247" i="1"/>
  <c r="D1247" i="1"/>
  <c r="BW1246" i="1"/>
  <c r="BN1246" i="1"/>
  <c r="BP1246" i="1"/>
  <c r="BQ1246" i="1"/>
  <c r="BG1246" i="1"/>
  <c r="BH1246" i="1"/>
  <c r="BO1246" i="1"/>
  <c r="BI1246" i="1"/>
  <c r="BJ1246" i="1"/>
  <c r="U1246" i="1"/>
  <c r="BK1246" i="1"/>
  <c r="BL1246" i="1"/>
  <c r="BM1246" i="1"/>
  <c r="O1246" i="1"/>
  <c r="K1246" i="1"/>
  <c r="D1246" i="1"/>
  <c r="BW1245" i="1"/>
  <c r="BN1245" i="1"/>
  <c r="BP1245" i="1"/>
  <c r="BQ1245" i="1"/>
  <c r="BG1245" i="1"/>
  <c r="BH1245" i="1"/>
  <c r="BO1245" i="1"/>
  <c r="BI1245" i="1"/>
  <c r="BJ1245" i="1"/>
  <c r="U1245" i="1"/>
  <c r="BK1245" i="1"/>
  <c r="BL1245" i="1"/>
  <c r="BM1245" i="1"/>
  <c r="O1245" i="1"/>
  <c r="K1245" i="1"/>
  <c r="D1245" i="1"/>
  <c r="BW1244" i="1"/>
  <c r="BN1244" i="1"/>
  <c r="BP1244" i="1"/>
  <c r="BQ1244" i="1"/>
  <c r="BG1244" i="1"/>
  <c r="BH1244" i="1"/>
  <c r="BO1244" i="1"/>
  <c r="BI1244" i="1"/>
  <c r="BJ1244" i="1"/>
  <c r="U1244" i="1"/>
  <c r="BK1244" i="1"/>
  <c r="BL1244" i="1"/>
  <c r="BM1244" i="1"/>
  <c r="O1244" i="1"/>
  <c r="K1244" i="1"/>
  <c r="D1244" i="1"/>
  <c r="BW1243" i="1"/>
  <c r="BN1243" i="1"/>
  <c r="BP1243" i="1"/>
  <c r="BQ1243" i="1"/>
  <c r="BG1243" i="1"/>
  <c r="BH1243" i="1"/>
  <c r="BO1243" i="1"/>
  <c r="BI1243" i="1"/>
  <c r="BJ1243" i="1"/>
  <c r="U1243" i="1"/>
  <c r="BK1243" i="1"/>
  <c r="BL1243" i="1"/>
  <c r="BM1243" i="1"/>
  <c r="O1243" i="1"/>
  <c r="K1243" i="1"/>
  <c r="D1243" i="1"/>
  <c r="BW1242" i="1"/>
  <c r="BN1242" i="1"/>
  <c r="BP1242" i="1"/>
  <c r="BQ1242" i="1"/>
  <c r="BG1242" i="1"/>
  <c r="BH1242" i="1"/>
  <c r="BO1242" i="1"/>
  <c r="BI1242" i="1"/>
  <c r="BJ1242" i="1"/>
  <c r="U1242" i="1"/>
  <c r="BK1242" i="1"/>
  <c r="BL1242" i="1"/>
  <c r="BM1242" i="1"/>
  <c r="O1242" i="1"/>
  <c r="K1242" i="1"/>
  <c r="D1242" i="1"/>
  <c r="BW1241" i="1"/>
  <c r="BN1241" i="1"/>
  <c r="BP1241" i="1"/>
  <c r="BQ1241" i="1"/>
  <c r="BG1241" i="1"/>
  <c r="BH1241" i="1"/>
  <c r="BO1241" i="1"/>
  <c r="BI1241" i="1"/>
  <c r="BJ1241" i="1"/>
  <c r="U1241" i="1"/>
  <c r="BK1241" i="1"/>
  <c r="BL1241" i="1"/>
  <c r="BM1241" i="1"/>
  <c r="O1241" i="1"/>
  <c r="K1241" i="1"/>
  <c r="D1241" i="1"/>
  <c r="BW1240" i="1"/>
  <c r="BN1240" i="1"/>
  <c r="BP1240" i="1"/>
  <c r="BQ1240" i="1"/>
  <c r="BG1240" i="1"/>
  <c r="BH1240" i="1"/>
  <c r="BO1240" i="1"/>
  <c r="BI1240" i="1"/>
  <c r="BJ1240" i="1"/>
  <c r="U1240" i="1"/>
  <c r="BK1240" i="1"/>
  <c r="BL1240" i="1"/>
  <c r="BM1240" i="1"/>
  <c r="O1240" i="1"/>
  <c r="K1240" i="1"/>
  <c r="D1240" i="1"/>
  <c r="BW1239" i="1"/>
  <c r="BN1239" i="1"/>
  <c r="BP1239" i="1"/>
  <c r="BQ1239" i="1"/>
  <c r="BG1239" i="1"/>
  <c r="BH1239" i="1"/>
  <c r="BO1239" i="1"/>
  <c r="BI1239" i="1"/>
  <c r="BJ1239" i="1"/>
  <c r="U1239" i="1"/>
  <c r="BK1239" i="1"/>
  <c r="BL1239" i="1"/>
  <c r="BM1239" i="1"/>
  <c r="O1239" i="1"/>
  <c r="K1239" i="1"/>
  <c r="D1239" i="1"/>
  <c r="BW1238" i="1"/>
  <c r="BN1238" i="1"/>
  <c r="BP1238" i="1"/>
  <c r="BQ1238" i="1"/>
  <c r="BG1238" i="1"/>
  <c r="BH1238" i="1"/>
  <c r="BO1238" i="1"/>
  <c r="BI1238" i="1"/>
  <c r="BJ1238" i="1"/>
  <c r="U1238" i="1"/>
  <c r="BK1238" i="1"/>
  <c r="BL1238" i="1"/>
  <c r="BM1238" i="1"/>
  <c r="O1238" i="1"/>
  <c r="K1238" i="1"/>
  <c r="D1238" i="1"/>
  <c r="BW1237" i="1"/>
  <c r="BN1237" i="1"/>
  <c r="BP1237" i="1"/>
  <c r="BQ1237" i="1"/>
  <c r="BG1237" i="1"/>
  <c r="BH1237" i="1"/>
  <c r="BO1237" i="1"/>
  <c r="BI1237" i="1"/>
  <c r="BJ1237" i="1"/>
  <c r="U1237" i="1"/>
  <c r="BK1237" i="1"/>
  <c r="BL1237" i="1"/>
  <c r="BM1237" i="1"/>
  <c r="O1237" i="1"/>
  <c r="K1237" i="1"/>
  <c r="D1237" i="1"/>
  <c r="BW1236" i="1"/>
  <c r="BN1236" i="1"/>
  <c r="BP1236" i="1"/>
  <c r="BQ1236" i="1"/>
  <c r="BG1236" i="1"/>
  <c r="BH1236" i="1"/>
  <c r="BO1236" i="1"/>
  <c r="BI1236" i="1"/>
  <c r="BJ1236" i="1"/>
  <c r="U1236" i="1"/>
  <c r="BK1236" i="1"/>
  <c r="BL1236" i="1"/>
  <c r="BM1236" i="1"/>
  <c r="O1236" i="1"/>
  <c r="K1236" i="1"/>
  <c r="D1236" i="1"/>
  <c r="BW1235" i="1"/>
  <c r="BN1235" i="1"/>
  <c r="BP1235" i="1"/>
  <c r="BQ1235" i="1"/>
  <c r="BG1235" i="1"/>
  <c r="BH1235" i="1"/>
  <c r="BO1235" i="1"/>
  <c r="BI1235" i="1"/>
  <c r="BJ1235" i="1"/>
  <c r="U1235" i="1"/>
  <c r="BK1235" i="1"/>
  <c r="BL1235" i="1"/>
  <c r="BM1235" i="1"/>
  <c r="K1235" i="1"/>
  <c r="D1235" i="1"/>
  <c r="BW1234" i="1"/>
  <c r="BN1234" i="1"/>
  <c r="BP1234" i="1"/>
  <c r="BQ1234" i="1"/>
  <c r="BG1234" i="1"/>
  <c r="BH1234" i="1"/>
  <c r="BO1234" i="1"/>
  <c r="BI1234" i="1"/>
  <c r="BJ1234" i="1"/>
  <c r="U1234" i="1"/>
  <c r="BK1234" i="1"/>
  <c r="BL1234" i="1"/>
  <c r="BM1234" i="1"/>
  <c r="O1234" i="1"/>
  <c r="K1234" i="1"/>
  <c r="D1234" i="1"/>
  <c r="BW1233" i="1"/>
  <c r="BN1233" i="1"/>
  <c r="BP1233" i="1"/>
  <c r="BQ1233" i="1"/>
  <c r="BG1233" i="1"/>
  <c r="BH1233" i="1"/>
  <c r="BO1233" i="1"/>
  <c r="BI1233" i="1"/>
  <c r="BJ1233" i="1"/>
  <c r="U1233" i="1"/>
  <c r="BK1233" i="1"/>
  <c r="BL1233" i="1"/>
  <c r="BM1233" i="1"/>
  <c r="O1233" i="1"/>
  <c r="K1233" i="1"/>
  <c r="D1233" i="1"/>
  <c r="BW1232" i="1"/>
  <c r="BN1232" i="1"/>
  <c r="BP1232" i="1"/>
  <c r="BQ1232" i="1"/>
  <c r="BG1232" i="1"/>
  <c r="BH1232" i="1"/>
  <c r="BO1232" i="1"/>
  <c r="BI1232" i="1"/>
  <c r="BJ1232" i="1"/>
  <c r="U1232" i="1"/>
  <c r="BK1232" i="1"/>
  <c r="BL1232" i="1"/>
  <c r="BM1232" i="1"/>
  <c r="O1232" i="1"/>
  <c r="K1232" i="1"/>
  <c r="D1232" i="1"/>
  <c r="BW1231" i="1"/>
  <c r="BN1231" i="1"/>
  <c r="BP1231" i="1"/>
  <c r="BQ1231" i="1"/>
  <c r="BG1231" i="1"/>
  <c r="BH1231" i="1"/>
  <c r="BO1231" i="1"/>
  <c r="BI1231" i="1"/>
  <c r="BJ1231" i="1"/>
  <c r="U1231" i="1"/>
  <c r="BK1231" i="1"/>
  <c r="BL1231" i="1"/>
  <c r="BM1231" i="1"/>
  <c r="O1231" i="1"/>
  <c r="K1231" i="1"/>
  <c r="D1231" i="1"/>
  <c r="BW1230" i="1"/>
  <c r="BN1230" i="1"/>
  <c r="BP1230" i="1"/>
  <c r="BQ1230" i="1"/>
  <c r="BG1230" i="1"/>
  <c r="BH1230" i="1"/>
  <c r="BO1230" i="1"/>
  <c r="BI1230" i="1"/>
  <c r="BJ1230" i="1"/>
  <c r="U1230" i="1"/>
  <c r="BK1230" i="1"/>
  <c r="BL1230" i="1"/>
  <c r="BM1230" i="1"/>
  <c r="O1230" i="1"/>
  <c r="K1230" i="1"/>
  <c r="D1230" i="1"/>
  <c r="BW1229" i="1"/>
  <c r="BN1229" i="1"/>
  <c r="BP1229" i="1"/>
  <c r="BQ1229" i="1"/>
  <c r="BG1229" i="1"/>
  <c r="BH1229" i="1"/>
  <c r="BO1229" i="1"/>
  <c r="BI1229" i="1"/>
  <c r="BJ1229" i="1"/>
  <c r="U1229" i="1"/>
  <c r="BK1229" i="1"/>
  <c r="BL1229" i="1"/>
  <c r="BM1229" i="1"/>
  <c r="O1229" i="1"/>
  <c r="K1229" i="1"/>
  <c r="D1229" i="1"/>
  <c r="BW1228" i="1"/>
  <c r="BN1228" i="1"/>
  <c r="BP1228" i="1"/>
  <c r="BQ1228" i="1"/>
  <c r="BG1228" i="1"/>
  <c r="BH1228" i="1"/>
  <c r="BO1228" i="1"/>
  <c r="BI1228" i="1"/>
  <c r="BJ1228" i="1"/>
  <c r="U1228" i="1"/>
  <c r="BK1228" i="1"/>
  <c r="BL1228" i="1"/>
  <c r="BM1228" i="1"/>
  <c r="O1228" i="1"/>
  <c r="K1228" i="1"/>
  <c r="D1228" i="1"/>
  <c r="BW1227" i="1"/>
  <c r="BN1227" i="1"/>
  <c r="BP1227" i="1"/>
  <c r="BQ1227" i="1"/>
  <c r="BG1227" i="1"/>
  <c r="BH1227" i="1"/>
  <c r="BO1227" i="1"/>
  <c r="BI1227" i="1"/>
  <c r="BJ1227" i="1"/>
  <c r="U1227" i="1"/>
  <c r="BK1227" i="1"/>
  <c r="BL1227" i="1"/>
  <c r="BM1227" i="1"/>
  <c r="O1227" i="1"/>
  <c r="K1227" i="1"/>
  <c r="D1227" i="1"/>
  <c r="BW1226" i="1"/>
  <c r="BN1226" i="1"/>
  <c r="BP1226" i="1"/>
  <c r="BQ1226" i="1"/>
  <c r="BG1226" i="1"/>
  <c r="BH1226" i="1"/>
  <c r="BO1226" i="1"/>
  <c r="BI1226" i="1"/>
  <c r="BJ1226" i="1"/>
  <c r="U1226" i="1"/>
  <c r="BK1226" i="1"/>
  <c r="BL1226" i="1"/>
  <c r="BM1226" i="1"/>
  <c r="O1226" i="1"/>
  <c r="K1226" i="1"/>
  <c r="D1226" i="1"/>
  <c r="BW1225" i="1"/>
  <c r="BN1225" i="1"/>
  <c r="BP1225" i="1"/>
  <c r="BQ1225" i="1"/>
  <c r="BG1225" i="1"/>
  <c r="BH1225" i="1"/>
  <c r="BO1225" i="1"/>
  <c r="BI1225" i="1"/>
  <c r="BJ1225" i="1"/>
  <c r="U1225" i="1"/>
  <c r="BK1225" i="1"/>
  <c r="BL1225" i="1"/>
  <c r="BM1225" i="1"/>
  <c r="O1225" i="1"/>
  <c r="K1225" i="1"/>
  <c r="D1225" i="1"/>
  <c r="BW1224" i="1"/>
  <c r="BN1224" i="1"/>
  <c r="BP1224" i="1"/>
  <c r="BQ1224" i="1"/>
  <c r="BG1224" i="1"/>
  <c r="BH1224" i="1"/>
  <c r="BO1224" i="1"/>
  <c r="BI1224" i="1"/>
  <c r="BJ1224" i="1"/>
  <c r="U1224" i="1"/>
  <c r="BK1224" i="1"/>
  <c r="BL1224" i="1"/>
  <c r="BM1224" i="1"/>
  <c r="O1224" i="1"/>
  <c r="K1224" i="1"/>
  <c r="D1224" i="1"/>
  <c r="BW1223" i="1"/>
  <c r="BN1223" i="1"/>
  <c r="BP1223" i="1"/>
  <c r="BQ1223" i="1"/>
  <c r="BG1223" i="1"/>
  <c r="BH1223" i="1"/>
  <c r="BO1223" i="1"/>
  <c r="BI1223" i="1"/>
  <c r="BJ1223" i="1"/>
  <c r="U1223" i="1"/>
  <c r="BK1223" i="1"/>
  <c r="BL1223" i="1"/>
  <c r="BM1223" i="1"/>
  <c r="O1223" i="1"/>
  <c r="K1223" i="1"/>
  <c r="D1223" i="1"/>
  <c r="BW1222" i="1"/>
  <c r="BN1222" i="1"/>
  <c r="BP1222" i="1"/>
  <c r="BQ1222" i="1"/>
  <c r="BG1222" i="1"/>
  <c r="BH1222" i="1"/>
  <c r="BO1222" i="1"/>
  <c r="BI1222" i="1"/>
  <c r="BJ1222" i="1"/>
  <c r="U1222" i="1"/>
  <c r="BK1222" i="1"/>
  <c r="BL1222" i="1"/>
  <c r="BM1222" i="1"/>
  <c r="O1222" i="1"/>
  <c r="K1222" i="1"/>
  <c r="D1222" i="1"/>
  <c r="BW1221" i="1"/>
  <c r="BN1221" i="1"/>
  <c r="BP1221" i="1"/>
  <c r="BQ1221" i="1"/>
  <c r="BG1221" i="1"/>
  <c r="BH1221" i="1"/>
  <c r="BO1221" i="1"/>
  <c r="BI1221" i="1"/>
  <c r="BJ1221" i="1"/>
  <c r="U1221" i="1"/>
  <c r="BK1221" i="1"/>
  <c r="BL1221" i="1"/>
  <c r="BM1221" i="1"/>
  <c r="O1221" i="1"/>
  <c r="K1221" i="1"/>
  <c r="D1221" i="1"/>
  <c r="BW1220" i="1"/>
  <c r="BN1220" i="1"/>
  <c r="BP1220" i="1"/>
  <c r="BQ1220" i="1"/>
  <c r="BG1220" i="1"/>
  <c r="BH1220" i="1"/>
  <c r="BO1220" i="1"/>
  <c r="BI1220" i="1"/>
  <c r="BJ1220" i="1"/>
  <c r="U1220" i="1"/>
  <c r="BK1220" i="1"/>
  <c r="BL1220" i="1"/>
  <c r="BM1220" i="1"/>
  <c r="O1220" i="1"/>
  <c r="K1220" i="1"/>
  <c r="D1220" i="1"/>
  <c r="BW1219" i="1"/>
  <c r="BN1219" i="1"/>
  <c r="BP1219" i="1"/>
  <c r="BQ1219" i="1"/>
  <c r="BG1219" i="1"/>
  <c r="BH1219" i="1"/>
  <c r="BO1219" i="1"/>
  <c r="BI1219" i="1"/>
  <c r="BJ1219" i="1"/>
  <c r="U1219" i="1"/>
  <c r="BK1219" i="1"/>
  <c r="BL1219" i="1"/>
  <c r="BM1219" i="1"/>
  <c r="O1219" i="1"/>
  <c r="K1219" i="1"/>
  <c r="D1219" i="1"/>
  <c r="BW1218" i="1"/>
  <c r="BN1218" i="1"/>
  <c r="BP1218" i="1"/>
  <c r="BQ1218" i="1"/>
  <c r="BG1218" i="1"/>
  <c r="BH1218" i="1"/>
  <c r="BO1218" i="1"/>
  <c r="BI1218" i="1"/>
  <c r="BJ1218" i="1"/>
  <c r="U1218" i="1"/>
  <c r="BK1218" i="1"/>
  <c r="BL1218" i="1"/>
  <c r="BM1218" i="1"/>
  <c r="O1218" i="1"/>
  <c r="K1218" i="1"/>
  <c r="D1218" i="1"/>
  <c r="BW1217" i="1"/>
  <c r="BN1217" i="1"/>
  <c r="BP1217" i="1"/>
  <c r="BQ1217" i="1"/>
  <c r="BG1217" i="1"/>
  <c r="BH1217" i="1"/>
  <c r="BO1217" i="1"/>
  <c r="BI1217" i="1"/>
  <c r="BJ1217" i="1"/>
  <c r="U1217" i="1"/>
  <c r="BK1217" i="1"/>
  <c r="BL1217" i="1"/>
  <c r="BM1217" i="1"/>
  <c r="O1217" i="1"/>
  <c r="K1217" i="1"/>
  <c r="D1217" i="1"/>
  <c r="BW1216" i="1"/>
  <c r="BN1216" i="1"/>
  <c r="BP1216" i="1"/>
  <c r="BQ1216" i="1"/>
  <c r="BG1216" i="1"/>
  <c r="BH1216" i="1"/>
  <c r="BO1216" i="1"/>
  <c r="BI1216" i="1"/>
  <c r="BJ1216" i="1"/>
  <c r="U1216" i="1"/>
  <c r="BK1216" i="1"/>
  <c r="BL1216" i="1"/>
  <c r="BM1216" i="1"/>
  <c r="O1216" i="1"/>
  <c r="K1216" i="1"/>
  <c r="D1216" i="1"/>
  <c r="BW1215" i="1"/>
  <c r="BN1215" i="1"/>
  <c r="BP1215" i="1"/>
  <c r="BQ1215" i="1"/>
  <c r="BG1215" i="1"/>
  <c r="BH1215" i="1"/>
  <c r="BO1215" i="1"/>
  <c r="BI1215" i="1"/>
  <c r="BJ1215" i="1"/>
  <c r="U1215" i="1"/>
  <c r="BK1215" i="1"/>
  <c r="BL1215" i="1"/>
  <c r="BM1215" i="1"/>
  <c r="O1215" i="1"/>
  <c r="K1215" i="1"/>
  <c r="D1215" i="1"/>
  <c r="BW1214" i="1"/>
  <c r="BN1214" i="1"/>
  <c r="BP1214" i="1"/>
  <c r="BQ1214" i="1"/>
  <c r="BG1214" i="1"/>
  <c r="BH1214" i="1"/>
  <c r="BO1214" i="1"/>
  <c r="BI1214" i="1"/>
  <c r="BJ1214" i="1"/>
  <c r="U1214" i="1"/>
  <c r="BK1214" i="1"/>
  <c r="BL1214" i="1"/>
  <c r="BM1214" i="1"/>
  <c r="O1214" i="1"/>
  <c r="K1214" i="1"/>
  <c r="D1214" i="1"/>
  <c r="BW1213" i="1"/>
  <c r="BN1213" i="1"/>
  <c r="BP1213" i="1"/>
  <c r="BQ1213" i="1"/>
  <c r="BG1213" i="1"/>
  <c r="BH1213" i="1"/>
  <c r="BO1213" i="1"/>
  <c r="BI1213" i="1"/>
  <c r="BJ1213" i="1"/>
  <c r="U1213" i="1"/>
  <c r="BK1213" i="1"/>
  <c r="BL1213" i="1"/>
  <c r="BM1213" i="1"/>
  <c r="O1213" i="1"/>
  <c r="K1213" i="1"/>
  <c r="D1213" i="1"/>
  <c r="BW1212" i="1"/>
  <c r="BN1212" i="1"/>
  <c r="BP1212" i="1"/>
  <c r="BQ1212" i="1"/>
  <c r="BG1212" i="1"/>
  <c r="BH1212" i="1"/>
  <c r="BO1212" i="1"/>
  <c r="BI1212" i="1"/>
  <c r="BJ1212" i="1"/>
  <c r="U1212" i="1"/>
  <c r="BK1212" i="1"/>
  <c r="BL1212" i="1"/>
  <c r="BM1212" i="1"/>
  <c r="O1212" i="1"/>
  <c r="K1212" i="1"/>
  <c r="D1212" i="1"/>
  <c r="BW1211" i="1"/>
  <c r="BN1211" i="1"/>
  <c r="BP1211" i="1"/>
  <c r="BQ1211" i="1"/>
  <c r="BG1211" i="1"/>
  <c r="BH1211" i="1"/>
  <c r="BO1211" i="1"/>
  <c r="BI1211" i="1"/>
  <c r="BJ1211" i="1"/>
  <c r="U1211" i="1"/>
  <c r="BK1211" i="1"/>
  <c r="BL1211" i="1"/>
  <c r="BM1211" i="1"/>
  <c r="O1211" i="1"/>
  <c r="K1211" i="1"/>
  <c r="D1211" i="1"/>
  <c r="BW1210" i="1"/>
  <c r="BN1210" i="1"/>
  <c r="BP1210" i="1"/>
  <c r="BQ1210" i="1"/>
  <c r="BG1210" i="1"/>
  <c r="BH1210" i="1"/>
  <c r="BO1210" i="1"/>
  <c r="BI1210" i="1"/>
  <c r="BJ1210" i="1"/>
  <c r="U1210" i="1"/>
  <c r="BK1210" i="1"/>
  <c r="BL1210" i="1"/>
  <c r="BM1210" i="1"/>
  <c r="O1210" i="1"/>
  <c r="K1210" i="1"/>
  <c r="D1210" i="1"/>
  <c r="BW1209" i="1"/>
  <c r="BN1209" i="1"/>
  <c r="BP1209" i="1"/>
  <c r="BQ1209" i="1"/>
  <c r="BG1209" i="1"/>
  <c r="BH1209" i="1"/>
  <c r="BO1209" i="1"/>
  <c r="BI1209" i="1"/>
  <c r="BJ1209" i="1"/>
  <c r="U1209" i="1"/>
  <c r="BK1209" i="1"/>
  <c r="BL1209" i="1"/>
  <c r="BM1209" i="1"/>
  <c r="O1209" i="1"/>
  <c r="K1209" i="1"/>
  <c r="D1209" i="1"/>
  <c r="BW1208" i="1"/>
  <c r="BN1208" i="1"/>
  <c r="BP1208" i="1"/>
  <c r="BQ1208" i="1"/>
  <c r="BG1208" i="1"/>
  <c r="BH1208" i="1"/>
  <c r="BO1208" i="1"/>
  <c r="BI1208" i="1"/>
  <c r="BJ1208" i="1"/>
  <c r="U1208" i="1"/>
  <c r="BK1208" i="1"/>
  <c r="BL1208" i="1"/>
  <c r="BM1208" i="1"/>
  <c r="O1208" i="1"/>
  <c r="K1208" i="1"/>
  <c r="D1208" i="1"/>
  <c r="BW1207" i="1"/>
  <c r="BN1207" i="1"/>
  <c r="BP1207" i="1"/>
  <c r="BQ1207" i="1"/>
  <c r="BG1207" i="1"/>
  <c r="BH1207" i="1"/>
  <c r="BO1207" i="1"/>
  <c r="BI1207" i="1"/>
  <c r="BJ1207" i="1"/>
  <c r="U1207" i="1"/>
  <c r="BK1207" i="1"/>
  <c r="BL1207" i="1"/>
  <c r="BM1207" i="1"/>
  <c r="O1207" i="1"/>
  <c r="K1207" i="1"/>
  <c r="D1207" i="1"/>
  <c r="BW1206" i="1"/>
  <c r="BN1206" i="1"/>
  <c r="BP1206" i="1"/>
  <c r="BQ1206" i="1"/>
  <c r="BG1206" i="1"/>
  <c r="BH1206" i="1"/>
  <c r="BO1206" i="1"/>
  <c r="BI1206" i="1"/>
  <c r="BJ1206" i="1"/>
  <c r="U1206" i="1"/>
  <c r="BK1206" i="1"/>
  <c r="BL1206" i="1"/>
  <c r="BM1206" i="1"/>
  <c r="O1206" i="1"/>
  <c r="K1206" i="1"/>
  <c r="D1206" i="1"/>
  <c r="BW1205" i="1"/>
  <c r="BN1205" i="1"/>
  <c r="BP1205" i="1"/>
  <c r="BQ1205" i="1"/>
  <c r="BG1205" i="1"/>
  <c r="BH1205" i="1"/>
  <c r="BO1205" i="1"/>
  <c r="BI1205" i="1"/>
  <c r="BJ1205" i="1"/>
  <c r="U1205" i="1"/>
  <c r="BK1205" i="1"/>
  <c r="BL1205" i="1"/>
  <c r="BM1205" i="1"/>
  <c r="O1205" i="1"/>
  <c r="K1205" i="1"/>
  <c r="D1205" i="1"/>
  <c r="BW1204" i="1"/>
  <c r="BN1204" i="1"/>
  <c r="BP1204" i="1"/>
  <c r="BQ1204" i="1"/>
  <c r="BG1204" i="1"/>
  <c r="BH1204" i="1"/>
  <c r="BO1204" i="1"/>
  <c r="BI1204" i="1"/>
  <c r="BJ1204" i="1"/>
  <c r="U1204" i="1"/>
  <c r="BK1204" i="1"/>
  <c r="BL1204" i="1"/>
  <c r="BM1204" i="1"/>
  <c r="O1204" i="1"/>
  <c r="K1204" i="1"/>
  <c r="D1204" i="1"/>
  <c r="BW1203" i="1"/>
  <c r="BN1203" i="1"/>
  <c r="BP1203" i="1"/>
  <c r="BQ1203" i="1"/>
  <c r="BG1203" i="1"/>
  <c r="BH1203" i="1"/>
  <c r="BO1203" i="1"/>
  <c r="BI1203" i="1"/>
  <c r="BJ1203" i="1"/>
  <c r="U1203" i="1"/>
  <c r="BK1203" i="1"/>
  <c r="BL1203" i="1"/>
  <c r="BM1203" i="1"/>
  <c r="O1203" i="1"/>
  <c r="K1203" i="1"/>
  <c r="D1203" i="1"/>
  <c r="BW1202" i="1"/>
  <c r="BN1202" i="1"/>
  <c r="BP1202" i="1"/>
  <c r="BQ1202" i="1"/>
  <c r="BG1202" i="1"/>
  <c r="BH1202" i="1"/>
  <c r="BO1202" i="1"/>
  <c r="BI1202" i="1"/>
  <c r="BJ1202" i="1"/>
  <c r="U1202" i="1"/>
  <c r="BK1202" i="1"/>
  <c r="BL1202" i="1"/>
  <c r="BM1202" i="1"/>
  <c r="O1202" i="1"/>
  <c r="K1202" i="1"/>
  <c r="D1202" i="1"/>
  <c r="BW1201" i="1"/>
  <c r="BN1201" i="1"/>
  <c r="BP1201" i="1"/>
  <c r="BQ1201" i="1"/>
  <c r="BG1201" i="1"/>
  <c r="BH1201" i="1"/>
  <c r="BO1201" i="1"/>
  <c r="BI1201" i="1"/>
  <c r="BJ1201" i="1"/>
  <c r="U1201" i="1"/>
  <c r="BK1201" i="1"/>
  <c r="BL1201" i="1"/>
  <c r="BM1201" i="1"/>
  <c r="O1201" i="1"/>
  <c r="K1201" i="1"/>
  <c r="D1201" i="1"/>
  <c r="BW1200" i="1"/>
  <c r="BN1200" i="1"/>
  <c r="BP1200" i="1"/>
  <c r="BQ1200" i="1"/>
  <c r="BG1200" i="1"/>
  <c r="BH1200" i="1"/>
  <c r="BO1200" i="1"/>
  <c r="BI1200" i="1"/>
  <c r="BJ1200" i="1"/>
  <c r="U1200" i="1"/>
  <c r="BK1200" i="1"/>
  <c r="BL1200" i="1"/>
  <c r="BM1200" i="1"/>
  <c r="O1200" i="1"/>
  <c r="K1200" i="1"/>
  <c r="D1200" i="1"/>
  <c r="BW1199" i="1"/>
  <c r="BN1199" i="1"/>
  <c r="BP1199" i="1"/>
  <c r="BQ1199" i="1"/>
  <c r="BG1199" i="1"/>
  <c r="BH1199" i="1"/>
  <c r="BO1199" i="1"/>
  <c r="BI1199" i="1"/>
  <c r="BJ1199" i="1"/>
  <c r="U1199" i="1"/>
  <c r="BK1199" i="1"/>
  <c r="BL1199" i="1"/>
  <c r="BM1199" i="1"/>
  <c r="O1199" i="1"/>
  <c r="K1199" i="1"/>
  <c r="D1199" i="1"/>
  <c r="BW1198" i="1"/>
  <c r="BN1198" i="1"/>
  <c r="BP1198" i="1"/>
  <c r="BQ1198" i="1"/>
  <c r="BG1198" i="1"/>
  <c r="BH1198" i="1"/>
  <c r="BO1198" i="1"/>
  <c r="BI1198" i="1"/>
  <c r="BJ1198" i="1"/>
  <c r="U1198" i="1"/>
  <c r="BK1198" i="1"/>
  <c r="BL1198" i="1"/>
  <c r="BM1198" i="1"/>
  <c r="O1198" i="1"/>
  <c r="K1198" i="1"/>
  <c r="D1198" i="1"/>
  <c r="BW1197" i="1"/>
  <c r="BN1197" i="1"/>
  <c r="BP1197" i="1"/>
  <c r="BQ1197" i="1"/>
  <c r="BG1197" i="1"/>
  <c r="BH1197" i="1"/>
  <c r="BO1197" i="1"/>
  <c r="BI1197" i="1"/>
  <c r="BJ1197" i="1"/>
  <c r="U1197" i="1"/>
  <c r="BK1197" i="1"/>
  <c r="BL1197" i="1"/>
  <c r="BM1197" i="1"/>
  <c r="O1197" i="1"/>
  <c r="K1197" i="1"/>
  <c r="D1197" i="1"/>
  <c r="BW1196" i="1"/>
  <c r="BN1196" i="1"/>
  <c r="BP1196" i="1"/>
  <c r="BQ1196" i="1"/>
  <c r="BG1196" i="1"/>
  <c r="BH1196" i="1"/>
  <c r="BO1196" i="1"/>
  <c r="BI1196" i="1"/>
  <c r="BJ1196" i="1"/>
  <c r="U1196" i="1"/>
  <c r="BK1196" i="1"/>
  <c r="BL1196" i="1"/>
  <c r="BM1196" i="1"/>
  <c r="O1196" i="1"/>
  <c r="K1196" i="1"/>
  <c r="D1196" i="1"/>
  <c r="BW1195" i="1"/>
  <c r="BN1195" i="1"/>
  <c r="BP1195" i="1"/>
  <c r="BQ1195" i="1"/>
  <c r="BG1195" i="1"/>
  <c r="BH1195" i="1"/>
  <c r="BO1195" i="1"/>
  <c r="BI1195" i="1"/>
  <c r="BJ1195" i="1"/>
  <c r="U1195" i="1"/>
  <c r="BK1195" i="1"/>
  <c r="BL1195" i="1"/>
  <c r="BM1195" i="1"/>
  <c r="O1195" i="1"/>
  <c r="K1195" i="1"/>
  <c r="D1195" i="1"/>
  <c r="BW1194" i="1"/>
  <c r="BN1194" i="1"/>
  <c r="BP1194" i="1"/>
  <c r="BQ1194" i="1"/>
  <c r="BG1194" i="1"/>
  <c r="BH1194" i="1"/>
  <c r="BO1194" i="1"/>
  <c r="BI1194" i="1"/>
  <c r="BJ1194" i="1"/>
  <c r="U1194" i="1"/>
  <c r="BK1194" i="1"/>
  <c r="BL1194" i="1"/>
  <c r="BM1194" i="1"/>
  <c r="O1194" i="1"/>
  <c r="K1194" i="1"/>
  <c r="D1194" i="1"/>
  <c r="BW1193" i="1"/>
  <c r="BN1193" i="1"/>
  <c r="BP1193" i="1"/>
  <c r="BQ1193" i="1"/>
  <c r="BG1193" i="1"/>
  <c r="BH1193" i="1"/>
  <c r="BO1193" i="1"/>
  <c r="BI1193" i="1"/>
  <c r="BJ1193" i="1"/>
  <c r="U1193" i="1"/>
  <c r="BK1193" i="1"/>
  <c r="BL1193" i="1"/>
  <c r="BM1193" i="1"/>
  <c r="O1193" i="1"/>
  <c r="K1193" i="1"/>
  <c r="D1193" i="1"/>
  <c r="BW1192" i="1"/>
  <c r="BN1192" i="1"/>
  <c r="BP1192" i="1"/>
  <c r="BQ1192" i="1"/>
  <c r="BG1192" i="1"/>
  <c r="BH1192" i="1"/>
  <c r="BO1192" i="1"/>
  <c r="BI1192" i="1"/>
  <c r="BJ1192" i="1"/>
  <c r="U1192" i="1"/>
  <c r="BK1192" i="1"/>
  <c r="BL1192" i="1"/>
  <c r="BM1192" i="1"/>
  <c r="O1192" i="1"/>
  <c r="K1192" i="1"/>
  <c r="D1192" i="1"/>
  <c r="BW1191" i="1"/>
  <c r="BN1191" i="1"/>
  <c r="BP1191" i="1"/>
  <c r="BQ1191" i="1"/>
  <c r="BG1191" i="1"/>
  <c r="BH1191" i="1"/>
  <c r="BO1191" i="1"/>
  <c r="BI1191" i="1"/>
  <c r="BJ1191" i="1"/>
  <c r="U1191" i="1"/>
  <c r="BK1191" i="1"/>
  <c r="BL1191" i="1"/>
  <c r="BM1191" i="1"/>
  <c r="O1191" i="1"/>
  <c r="K1191" i="1"/>
  <c r="D1191" i="1"/>
  <c r="BW1190" i="1"/>
  <c r="BN1190" i="1"/>
  <c r="BP1190" i="1"/>
  <c r="BQ1190" i="1"/>
  <c r="BG1190" i="1"/>
  <c r="BH1190" i="1"/>
  <c r="BO1190" i="1"/>
  <c r="BI1190" i="1"/>
  <c r="BJ1190" i="1"/>
  <c r="U1190" i="1"/>
  <c r="BK1190" i="1"/>
  <c r="BL1190" i="1"/>
  <c r="BM1190" i="1"/>
  <c r="O1190" i="1"/>
  <c r="K1190" i="1"/>
  <c r="D1190" i="1"/>
  <c r="BW1189" i="1"/>
  <c r="BN1189" i="1"/>
  <c r="BP1189" i="1"/>
  <c r="BQ1189" i="1"/>
  <c r="BG1189" i="1"/>
  <c r="BH1189" i="1"/>
  <c r="BO1189" i="1"/>
  <c r="BI1189" i="1"/>
  <c r="BJ1189" i="1"/>
  <c r="U1189" i="1"/>
  <c r="BK1189" i="1"/>
  <c r="BL1189" i="1"/>
  <c r="BM1189" i="1"/>
  <c r="O1189" i="1"/>
  <c r="K1189" i="1"/>
  <c r="D1189" i="1"/>
  <c r="BW1188" i="1"/>
  <c r="BN1188" i="1"/>
  <c r="BP1188" i="1"/>
  <c r="BQ1188" i="1"/>
  <c r="BG1188" i="1"/>
  <c r="BH1188" i="1"/>
  <c r="BO1188" i="1"/>
  <c r="BI1188" i="1"/>
  <c r="BJ1188" i="1"/>
  <c r="U1188" i="1"/>
  <c r="BK1188" i="1"/>
  <c r="BL1188" i="1"/>
  <c r="BM1188" i="1"/>
  <c r="O1188" i="1"/>
  <c r="K1188" i="1"/>
  <c r="D1188" i="1"/>
  <c r="BW1187" i="1"/>
  <c r="BN1187" i="1"/>
  <c r="BP1187" i="1"/>
  <c r="BQ1187" i="1"/>
  <c r="BG1187" i="1"/>
  <c r="BH1187" i="1"/>
  <c r="BO1187" i="1"/>
  <c r="BI1187" i="1"/>
  <c r="BJ1187" i="1"/>
  <c r="U1187" i="1"/>
  <c r="BK1187" i="1"/>
  <c r="BL1187" i="1"/>
  <c r="BM1187" i="1"/>
  <c r="O1187" i="1"/>
  <c r="K1187" i="1"/>
  <c r="D1187" i="1"/>
  <c r="BW1186" i="1"/>
  <c r="BN1186" i="1"/>
  <c r="BP1186" i="1"/>
  <c r="BQ1186" i="1"/>
  <c r="BG1186" i="1"/>
  <c r="BH1186" i="1"/>
  <c r="BO1186" i="1"/>
  <c r="BI1186" i="1"/>
  <c r="BJ1186" i="1"/>
  <c r="U1186" i="1"/>
  <c r="BK1186" i="1"/>
  <c r="BL1186" i="1"/>
  <c r="BM1186" i="1"/>
  <c r="O1186" i="1"/>
  <c r="K1186" i="1"/>
  <c r="D1186" i="1"/>
  <c r="BW1185" i="1"/>
  <c r="BN1185" i="1"/>
  <c r="BP1185" i="1"/>
  <c r="BQ1185" i="1"/>
  <c r="BG1185" i="1"/>
  <c r="BH1185" i="1"/>
  <c r="BO1185" i="1"/>
  <c r="BI1185" i="1"/>
  <c r="BJ1185" i="1"/>
  <c r="U1185" i="1"/>
  <c r="BK1185" i="1"/>
  <c r="BL1185" i="1"/>
  <c r="BM1185" i="1"/>
  <c r="O1185" i="1"/>
  <c r="K1185" i="1"/>
  <c r="D1185" i="1"/>
  <c r="BW1184" i="1"/>
  <c r="BN1184" i="1"/>
  <c r="BP1184" i="1"/>
  <c r="BQ1184" i="1"/>
  <c r="BG1184" i="1"/>
  <c r="BH1184" i="1"/>
  <c r="BO1184" i="1"/>
  <c r="BI1184" i="1"/>
  <c r="BJ1184" i="1"/>
  <c r="U1184" i="1"/>
  <c r="BK1184" i="1"/>
  <c r="BL1184" i="1"/>
  <c r="BM1184" i="1"/>
  <c r="O1184" i="1"/>
  <c r="K1184" i="1"/>
  <c r="D1184" i="1"/>
  <c r="BW1183" i="1"/>
  <c r="BN1183" i="1"/>
  <c r="BP1183" i="1"/>
  <c r="BQ1183" i="1"/>
  <c r="BG1183" i="1"/>
  <c r="BH1183" i="1"/>
  <c r="BO1183" i="1"/>
  <c r="BI1183" i="1"/>
  <c r="BJ1183" i="1"/>
  <c r="U1183" i="1"/>
  <c r="BK1183" i="1"/>
  <c r="BL1183" i="1"/>
  <c r="BM1183" i="1"/>
  <c r="O1183" i="1"/>
  <c r="K1183" i="1"/>
  <c r="D1183" i="1"/>
  <c r="BW1182" i="1"/>
  <c r="BN1182" i="1"/>
  <c r="BP1182" i="1"/>
  <c r="BQ1182" i="1"/>
  <c r="BG1182" i="1"/>
  <c r="BH1182" i="1"/>
  <c r="BO1182" i="1"/>
  <c r="BI1182" i="1"/>
  <c r="BJ1182" i="1"/>
  <c r="U1182" i="1"/>
  <c r="BK1182" i="1"/>
  <c r="R1182" i="1"/>
  <c r="BL1182" i="1"/>
  <c r="BM1182" i="1"/>
  <c r="O1182" i="1"/>
  <c r="K1182" i="1"/>
  <c r="D1182" i="1"/>
  <c r="BW1181" i="1"/>
  <c r="BN1181" i="1"/>
  <c r="BP1181" i="1"/>
  <c r="BQ1181" i="1"/>
  <c r="BG1181" i="1"/>
  <c r="BH1181" i="1"/>
  <c r="BO1181" i="1"/>
  <c r="BI1181" i="1"/>
  <c r="BJ1181" i="1"/>
  <c r="U1181" i="1"/>
  <c r="BK1181" i="1"/>
  <c r="R1181" i="1"/>
  <c r="BL1181" i="1"/>
  <c r="BM1181" i="1"/>
  <c r="O1181" i="1"/>
  <c r="K1181" i="1"/>
  <c r="D1181" i="1"/>
  <c r="BW1180" i="1"/>
  <c r="BN1180" i="1"/>
  <c r="BP1180" i="1"/>
  <c r="BQ1180" i="1"/>
  <c r="BG1180" i="1"/>
  <c r="BH1180" i="1"/>
  <c r="BO1180" i="1"/>
  <c r="BI1180" i="1"/>
  <c r="BJ1180" i="1"/>
  <c r="U1180" i="1"/>
  <c r="BK1180" i="1"/>
  <c r="BL1180" i="1"/>
  <c r="BM1180" i="1"/>
  <c r="O1180" i="1"/>
  <c r="K1180" i="1"/>
  <c r="D1180" i="1"/>
  <c r="BW1179" i="1"/>
  <c r="BN1179" i="1"/>
  <c r="BP1179" i="1"/>
  <c r="BQ1179" i="1"/>
  <c r="BG1179" i="1"/>
  <c r="BH1179" i="1"/>
  <c r="BO1179" i="1"/>
  <c r="BI1179" i="1"/>
  <c r="BJ1179" i="1"/>
  <c r="U1179" i="1"/>
  <c r="BK1179" i="1"/>
  <c r="BL1179" i="1"/>
  <c r="BM1179" i="1"/>
  <c r="O1179" i="1"/>
  <c r="K1179" i="1"/>
  <c r="D1179" i="1"/>
  <c r="BW1178" i="1"/>
  <c r="BN1178" i="1"/>
  <c r="BP1178" i="1"/>
  <c r="BQ1178" i="1"/>
  <c r="BG1178" i="1"/>
  <c r="BH1178" i="1"/>
  <c r="BO1178" i="1"/>
  <c r="BI1178" i="1"/>
  <c r="BJ1178" i="1"/>
  <c r="U1178" i="1"/>
  <c r="BK1178" i="1"/>
  <c r="BL1178" i="1"/>
  <c r="BM1178" i="1"/>
  <c r="O1178" i="1"/>
  <c r="K1178" i="1"/>
  <c r="D1178" i="1"/>
  <c r="BW1177" i="1"/>
  <c r="BN1177" i="1"/>
  <c r="BP1177" i="1"/>
  <c r="BQ1177" i="1"/>
  <c r="BG1177" i="1"/>
  <c r="BH1177" i="1"/>
  <c r="BO1177" i="1"/>
  <c r="BI1177" i="1"/>
  <c r="BJ1177" i="1"/>
  <c r="U1177" i="1"/>
  <c r="BK1177" i="1"/>
  <c r="BL1177" i="1"/>
  <c r="BM1177" i="1"/>
  <c r="O1177" i="1"/>
  <c r="K1177" i="1"/>
  <c r="D1177" i="1"/>
  <c r="BW1176" i="1"/>
  <c r="BN1176" i="1"/>
  <c r="BP1176" i="1"/>
  <c r="BQ1176" i="1"/>
  <c r="BG1176" i="1"/>
  <c r="BH1176" i="1"/>
  <c r="BO1176" i="1"/>
  <c r="BI1176" i="1"/>
  <c r="BJ1176" i="1"/>
  <c r="U1176" i="1"/>
  <c r="BK1176" i="1"/>
  <c r="BL1176" i="1"/>
  <c r="BM1176" i="1"/>
  <c r="O1176" i="1"/>
  <c r="K1176" i="1"/>
  <c r="D1176" i="1"/>
  <c r="BW1175" i="1"/>
  <c r="BN1175" i="1"/>
  <c r="BP1175" i="1"/>
  <c r="BQ1175" i="1"/>
  <c r="BG1175" i="1"/>
  <c r="BH1175" i="1"/>
  <c r="BO1175" i="1"/>
  <c r="BI1175" i="1"/>
  <c r="BJ1175" i="1"/>
  <c r="U1175" i="1"/>
  <c r="BK1175" i="1"/>
  <c r="BL1175" i="1"/>
  <c r="BM1175" i="1"/>
  <c r="O1175" i="1"/>
  <c r="K1175" i="1"/>
  <c r="D1175" i="1"/>
  <c r="BW1174" i="1"/>
  <c r="BN1174" i="1"/>
  <c r="BP1174" i="1"/>
  <c r="BQ1174" i="1"/>
  <c r="BG1174" i="1"/>
  <c r="BH1174" i="1"/>
  <c r="BO1174" i="1"/>
  <c r="BI1174" i="1"/>
  <c r="BJ1174" i="1"/>
  <c r="U1174" i="1"/>
  <c r="BK1174" i="1"/>
  <c r="BL1174" i="1"/>
  <c r="BM1174" i="1"/>
  <c r="O1174" i="1"/>
  <c r="K1174" i="1"/>
  <c r="D1174" i="1"/>
  <c r="BW1173" i="1"/>
  <c r="BN1173" i="1"/>
  <c r="BP1173" i="1"/>
  <c r="BQ1173" i="1"/>
  <c r="BG1173" i="1"/>
  <c r="BH1173" i="1"/>
  <c r="BO1173" i="1"/>
  <c r="BI1173" i="1"/>
  <c r="BJ1173" i="1"/>
  <c r="U1173" i="1"/>
  <c r="BK1173" i="1"/>
  <c r="BL1173" i="1"/>
  <c r="BM1173" i="1"/>
  <c r="O1173" i="1"/>
  <c r="K1173" i="1"/>
  <c r="D1173" i="1"/>
  <c r="BW1172" i="1"/>
  <c r="BN1172" i="1"/>
  <c r="BP1172" i="1"/>
  <c r="BQ1172" i="1"/>
  <c r="BG1172" i="1"/>
  <c r="BH1172" i="1"/>
  <c r="BO1172" i="1"/>
  <c r="BI1172" i="1"/>
  <c r="BJ1172" i="1"/>
  <c r="U1172" i="1"/>
  <c r="BK1172" i="1"/>
  <c r="BL1172" i="1"/>
  <c r="BM1172" i="1"/>
  <c r="O1172" i="1"/>
  <c r="K1172" i="1"/>
  <c r="D1172" i="1"/>
  <c r="BW1171" i="1"/>
  <c r="BN1171" i="1"/>
  <c r="BP1171" i="1"/>
  <c r="BQ1171" i="1"/>
  <c r="BG1171" i="1"/>
  <c r="BH1171" i="1"/>
  <c r="BO1171" i="1"/>
  <c r="BI1171" i="1"/>
  <c r="BJ1171" i="1"/>
  <c r="U1171" i="1"/>
  <c r="BK1171" i="1"/>
  <c r="BL1171" i="1"/>
  <c r="BM1171" i="1"/>
  <c r="O1171" i="1"/>
  <c r="K1171" i="1"/>
  <c r="D1171" i="1"/>
  <c r="BW1170" i="1"/>
  <c r="BN1170" i="1"/>
  <c r="BP1170" i="1"/>
  <c r="BQ1170" i="1"/>
  <c r="BG1170" i="1"/>
  <c r="BH1170" i="1"/>
  <c r="BO1170" i="1"/>
  <c r="BI1170" i="1"/>
  <c r="BJ1170" i="1"/>
  <c r="U1170" i="1"/>
  <c r="BK1170" i="1"/>
  <c r="BL1170" i="1"/>
  <c r="BM1170" i="1"/>
  <c r="O1170" i="1"/>
  <c r="K1170" i="1"/>
  <c r="D1170" i="1"/>
  <c r="BW1169" i="1"/>
  <c r="BN1169" i="1"/>
  <c r="BP1169" i="1"/>
  <c r="BQ1169" i="1"/>
  <c r="BG1169" i="1"/>
  <c r="BH1169" i="1"/>
  <c r="BO1169" i="1"/>
  <c r="BI1169" i="1"/>
  <c r="BJ1169" i="1"/>
  <c r="U1169" i="1"/>
  <c r="BK1169" i="1"/>
  <c r="BL1169" i="1"/>
  <c r="BM1169" i="1"/>
  <c r="O1169" i="1"/>
  <c r="K1169" i="1"/>
  <c r="D1169" i="1"/>
  <c r="BW1168" i="1"/>
  <c r="BN1168" i="1"/>
  <c r="BP1168" i="1"/>
  <c r="BQ1168" i="1"/>
  <c r="BG1168" i="1"/>
  <c r="BH1168" i="1"/>
  <c r="BO1168" i="1"/>
  <c r="BI1168" i="1"/>
  <c r="BJ1168" i="1"/>
  <c r="U1168" i="1"/>
  <c r="BK1168" i="1"/>
  <c r="BL1168" i="1"/>
  <c r="BM1168" i="1"/>
  <c r="O1168" i="1"/>
  <c r="K1168" i="1"/>
  <c r="D1168" i="1"/>
  <c r="BW1167" i="1"/>
  <c r="BN1167" i="1"/>
  <c r="BP1167" i="1"/>
  <c r="BQ1167" i="1"/>
  <c r="BG1167" i="1"/>
  <c r="BH1167" i="1"/>
  <c r="BO1167" i="1"/>
  <c r="BI1167" i="1"/>
  <c r="BJ1167" i="1"/>
  <c r="U1167" i="1"/>
  <c r="BK1167" i="1"/>
  <c r="BL1167" i="1"/>
  <c r="BM1167" i="1"/>
  <c r="O1167" i="1"/>
  <c r="K1167" i="1"/>
  <c r="D1167" i="1"/>
  <c r="BW1166" i="1"/>
  <c r="BN1166" i="1"/>
  <c r="BP1166" i="1"/>
  <c r="BQ1166" i="1"/>
  <c r="BG1166" i="1"/>
  <c r="BH1166" i="1"/>
  <c r="BO1166" i="1"/>
  <c r="BI1166" i="1"/>
  <c r="BJ1166" i="1"/>
  <c r="U1166" i="1"/>
  <c r="BK1166" i="1"/>
  <c r="BL1166" i="1"/>
  <c r="BM1166" i="1"/>
  <c r="O1166" i="1"/>
  <c r="K1166" i="1"/>
  <c r="D1166" i="1"/>
  <c r="BW1165" i="1"/>
  <c r="BN1165" i="1"/>
  <c r="BP1165" i="1"/>
  <c r="BQ1165" i="1"/>
  <c r="BG1165" i="1"/>
  <c r="BH1165" i="1"/>
  <c r="BO1165" i="1"/>
  <c r="BI1165" i="1"/>
  <c r="BJ1165" i="1"/>
  <c r="U1165" i="1"/>
  <c r="BK1165" i="1"/>
  <c r="BL1165" i="1"/>
  <c r="BM1165" i="1"/>
  <c r="O1165" i="1"/>
  <c r="K1165" i="1"/>
  <c r="D1165" i="1"/>
  <c r="BW1164" i="1"/>
  <c r="BN1164" i="1"/>
  <c r="BP1164" i="1"/>
  <c r="BQ1164" i="1"/>
  <c r="BG1164" i="1"/>
  <c r="BH1164" i="1"/>
  <c r="BO1164" i="1"/>
  <c r="BI1164" i="1"/>
  <c r="BJ1164" i="1"/>
  <c r="U1164" i="1"/>
  <c r="BK1164" i="1"/>
  <c r="BL1164" i="1"/>
  <c r="BM1164" i="1"/>
  <c r="O1164" i="1"/>
  <c r="K1164" i="1"/>
  <c r="D1164" i="1"/>
  <c r="BW1163" i="1"/>
  <c r="BN1163" i="1"/>
  <c r="BP1163" i="1"/>
  <c r="BQ1163" i="1"/>
  <c r="BG1163" i="1"/>
  <c r="BH1163" i="1"/>
  <c r="BO1163" i="1"/>
  <c r="BI1163" i="1"/>
  <c r="BJ1163" i="1"/>
  <c r="U1163" i="1"/>
  <c r="BK1163" i="1"/>
  <c r="BL1163" i="1"/>
  <c r="BM1163" i="1"/>
  <c r="O1163" i="1"/>
  <c r="K1163" i="1"/>
  <c r="D1163" i="1"/>
  <c r="BW1162" i="1"/>
  <c r="BN1162" i="1"/>
  <c r="BP1162" i="1"/>
  <c r="BQ1162" i="1"/>
  <c r="BG1162" i="1"/>
  <c r="BH1162" i="1"/>
  <c r="BO1162" i="1"/>
  <c r="BI1162" i="1"/>
  <c r="BJ1162" i="1"/>
  <c r="U1162" i="1"/>
  <c r="BK1162" i="1"/>
  <c r="BL1162" i="1"/>
  <c r="BM1162" i="1"/>
  <c r="O1162" i="1"/>
  <c r="K1162" i="1"/>
  <c r="D1162" i="1"/>
  <c r="BW1161" i="1"/>
  <c r="BN1161" i="1"/>
  <c r="BP1161" i="1"/>
  <c r="BQ1161" i="1"/>
  <c r="BG1161" i="1"/>
  <c r="BH1161" i="1"/>
  <c r="BO1161" i="1"/>
  <c r="BI1161" i="1"/>
  <c r="BJ1161" i="1"/>
  <c r="U1161" i="1"/>
  <c r="BK1161" i="1"/>
  <c r="BL1161" i="1"/>
  <c r="BM1161" i="1"/>
  <c r="O1161" i="1"/>
  <c r="K1161" i="1"/>
  <c r="D1161" i="1"/>
  <c r="BW1160" i="1"/>
  <c r="BN1160" i="1"/>
  <c r="BP1160" i="1"/>
  <c r="BQ1160" i="1"/>
  <c r="BG1160" i="1"/>
  <c r="BH1160" i="1"/>
  <c r="BO1160" i="1"/>
  <c r="BI1160" i="1"/>
  <c r="BJ1160" i="1"/>
  <c r="U1160" i="1"/>
  <c r="BK1160" i="1"/>
  <c r="BL1160" i="1"/>
  <c r="BM1160" i="1"/>
  <c r="O1160" i="1"/>
  <c r="K1160" i="1"/>
  <c r="D1160" i="1"/>
  <c r="BW1159" i="1"/>
  <c r="BN1159" i="1"/>
  <c r="BP1159" i="1"/>
  <c r="BQ1159" i="1"/>
  <c r="BG1159" i="1"/>
  <c r="BH1159" i="1"/>
  <c r="BO1159" i="1"/>
  <c r="BI1159" i="1"/>
  <c r="BJ1159" i="1"/>
  <c r="U1159" i="1"/>
  <c r="BK1159" i="1"/>
  <c r="BL1159" i="1"/>
  <c r="BM1159" i="1"/>
  <c r="O1159" i="1"/>
  <c r="K1159" i="1"/>
  <c r="D1159" i="1"/>
  <c r="BW1158" i="1"/>
  <c r="BN1158" i="1"/>
  <c r="BP1158" i="1"/>
  <c r="BQ1158" i="1"/>
  <c r="BG1158" i="1"/>
  <c r="BH1158" i="1"/>
  <c r="BO1158" i="1"/>
  <c r="BI1158" i="1"/>
  <c r="BJ1158" i="1"/>
  <c r="U1158" i="1"/>
  <c r="BK1158" i="1"/>
  <c r="BL1158" i="1"/>
  <c r="BM1158" i="1"/>
  <c r="O1158" i="1"/>
  <c r="K1158" i="1"/>
  <c r="D1158" i="1"/>
  <c r="BW1157" i="1"/>
  <c r="BN1157" i="1"/>
  <c r="BP1157" i="1"/>
  <c r="BQ1157" i="1"/>
  <c r="BG1157" i="1"/>
  <c r="BH1157" i="1"/>
  <c r="BO1157" i="1"/>
  <c r="BI1157" i="1"/>
  <c r="BJ1157" i="1"/>
  <c r="U1157" i="1"/>
  <c r="BK1157" i="1"/>
  <c r="BL1157" i="1"/>
  <c r="BM1157" i="1"/>
  <c r="O1157" i="1"/>
  <c r="K1157" i="1"/>
  <c r="D1157" i="1"/>
  <c r="BW1156" i="1"/>
  <c r="BN1156" i="1"/>
  <c r="BP1156" i="1"/>
  <c r="BQ1156" i="1"/>
  <c r="BG1156" i="1"/>
  <c r="BH1156" i="1"/>
  <c r="BO1156" i="1"/>
  <c r="BI1156" i="1"/>
  <c r="BJ1156" i="1"/>
  <c r="U1156" i="1"/>
  <c r="BK1156" i="1"/>
  <c r="BL1156" i="1"/>
  <c r="BM1156" i="1"/>
  <c r="O1156" i="1"/>
  <c r="K1156" i="1"/>
  <c r="D1156" i="1"/>
  <c r="BW1155" i="1"/>
  <c r="BN1155" i="1"/>
  <c r="BP1155" i="1"/>
  <c r="BQ1155" i="1"/>
  <c r="BG1155" i="1"/>
  <c r="BH1155" i="1"/>
  <c r="BO1155" i="1"/>
  <c r="BI1155" i="1"/>
  <c r="BJ1155" i="1"/>
  <c r="U1155" i="1"/>
  <c r="BK1155" i="1"/>
  <c r="BL1155" i="1"/>
  <c r="BM1155" i="1"/>
  <c r="O1155" i="1"/>
  <c r="K1155" i="1"/>
  <c r="D1155" i="1"/>
  <c r="BW1154" i="1"/>
  <c r="BN1154" i="1"/>
  <c r="BP1154" i="1"/>
  <c r="BQ1154" i="1"/>
  <c r="BG1154" i="1"/>
  <c r="BH1154" i="1"/>
  <c r="BO1154" i="1"/>
  <c r="BI1154" i="1"/>
  <c r="BJ1154" i="1"/>
  <c r="U1154" i="1"/>
  <c r="BK1154" i="1"/>
  <c r="BL1154" i="1"/>
  <c r="BM1154" i="1"/>
  <c r="O1154" i="1"/>
  <c r="K1154" i="1"/>
  <c r="D1154" i="1"/>
  <c r="BW1153" i="1"/>
  <c r="BN1153" i="1"/>
  <c r="BP1153" i="1"/>
  <c r="BQ1153" i="1"/>
  <c r="BG1153" i="1"/>
  <c r="BH1153" i="1"/>
  <c r="BO1153" i="1"/>
  <c r="BI1153" i="1"/>
  <c r="BJ1153" i="1"/>
  <c r="U1153" i="1"/>
  <c r="BK1153" i="1"/>
  <c r="BL1153" i="1"/>
  <c r="BM1153" i="1"/>
  <c r="O1153" i="1"/>
  <c r="K1153" i="1"/>
  <c r="D1153" i="1"/>
  <c r="BW1152" i="1"/>
  <c r="BN1152" i="1"/>
  <c r="BP1152" i="1"/>
  <c r="BQ1152" i="1"/>
  <c r="BG1152" i="1"/>
  <c r="BH1152" i="1"/>
  <c r="BO1152" i="1"/>
  <c r="BI1152" i="1"/>
  <c r="BJ1152" i="1"/>
  <c r="U1152" i="1"/>
  <c r="BK1152" i="1"/>
  <c r="BL1152" i="1"/>
  <c r="BM1152" i="1"/>
  <c r="O1152" i="1"/>
  <c r="K1152" i="1"/>
  <c r="D1152" i="1"/>
  <c r="BW1151" i="1"/>
  <c r="BN1151" i="1"/>
  <c r="BP1151" i="1"/>
  <c r="BQ1151" i="1"/>
  <c r="BG1151" i="1"/>
  <c r="BH1151" i="1"/>
  <c r="BO1151" i="1"/>
  <c r="BI1151" i="1"/>
  <c r="BJ1151" i="1"/>
  <c r="U1151" i="1"/>
  <c r="BK1151" i="1"/>
  <c r="BL1151" i="1"/>
  <c r="BM1151" i="1"/>
  <c r="O1151" i="1"/>
  <c r="K1151" i="1"/>
  <c r="D1151" i="1"/>
  <c r="BW1150" i="1"/>
  <c r="BN1150" i="1"/>
  <c r="BP1150" i="1"/>
  <c r="BQ1150" i="1"/>
  <c r="BG1150" i="1"/>
  <c r="BH1150" i="1"/>
  <c r="BO1150" i="1"/>
  <c r="BI1150" i="1"/>
  <c r="BJ1150" i="1"/>
  <c r="U1150" i="1"/>
  <c r="BK1150" i="1"/>
  <c r="BL1150" i="1"/>
  <c r="BM1150" i="1"/>
  <c r="O1150" i="1"/>
  <c r="K1150" i="1"/>
  <c r="D1150" i="1"/>
  <c r="BW1149" i="1"/>
  <c r="BN1149" i="1"/>
  <c r="BP1149" i="1"/>
  <c r="BQ1149" i="1"/>
  <c r="BG1149" i="1"/>
  <c r="BH1149" i="1"/>
  <c r="BO1149" i="1"/>
  <c r="BI1149" i="1"/>
  <c r="BJ1149" i="1"/>
  <c r="U1149" i="1"/>
  <c r="BK1149" i="1"/>
  <c r="BL1149" i="1"/>
  <c r="BM1149" i="1"/>
  <c r="O1149" i="1"/>
  <c r="K1149" i="1"/>
  <c r="D1149" i="1"/>
  <c r="BW1148" i="1"/>
  <c r="BN1148" i="1"/>
  <c r="BP1148" i="1"/>
  <c r="BQ1148" i="1"/>
  <c r="BG1148" i="1"/>
  <c r="BH1148" i="1"/>
  <c r="BO1148" i="1"/>
  <c r="BI1148" i="1"/>
  <c r="BJ1148" i="1"/>
  <c r="U1148" i="1"/>
  <c r="BK1148" i="1"/>
  <c r="BL1148" i="1"/>
  <c r="BM1148" i="1"/>
  <c r="O1148" i="1"/>
  <c r="K1148" i="1"/>
  <c r="D1148" i="1"/>
  <c r="BW1147" i="1"/>
  <c r="BN1147" i="1"/>
  <c r="BP1147" i="1"/>
  <c r="BQ1147" i="1"/>
  <c r="BG1147" i="1"/>
  <c r="BH1147" i="1"/>
  <c r="BO1147" i="1"/>
  <c r="BI1147" i="1"/>
  <c r="BJ1147" i="1"/>
  <c r="U1147" i="1"/>
  <c r="BK1147" i="1"/>
  <c r="BL1147" i="1"/>
  <c r="BM1147" i="1"/>
  <c r="O1147" i="1"/>
  <c r="K1147" i="1"/>
  <c r="D1147" i="1"/>
  <c r="BW1146" i="1"/>
  <c r="BN1146" i="1"/>
  <c r="BP1146" i="1"/>
  <c r="BQ1146" i="1"/>
  <c r="BG1146" i="1"/>
  <c r="BH1146" i="1"/>
  <c r="BO1146" i="1"/>
  <c r="BI1146" i="1"/>
  <c r="BJ1146" i="1"/>
  <c r="U1146" i="1"/>
  <c r="BK1146" i="1"/>
  <c r="BL1146" i="1"/>
  <c r="BM1146" i="1"/>
  <c r="O1146" i="1"/>
  <c r="K1146" i="1"/>
  <c r="D1146" i="1"/>
  <c r="BW1145" i="1"/>
  <c r="BN1145" i="1"/>
  <c r="BP1145" i="1"/>
  <c r="BQ1145" i="1"/>
  <c r="BG1145" i="1"/>
  <c r="BH1145" i="1"/>
  <c r="BO1145" i="1"/>
  <c r="BI1145" i="1"/>
  <c r="BJ1145" i="1"/>
  <c r="U1145" i="1"/>
  <c r="BK1145" i="1"/>
  <c r="BL1145" i="1"/>
  <c r="BM1145" i="1"/>
  <c r="O1145" i="1"/>
  <c r="K1145" i="1"/>
  <c r="D1145" i="1"/>
  <c r="BW1144" i="1"/>
  <c r="BN1144" i="1"/>
  <c r="BP1144" i="1"/>
  <c r="BQ1144" i="1"/>
  <c r="BG1144" i="1"/>
  <c r="BH1144" i="1"/>
  <c r="BO1144" i="1"/>
  <c r="BI1144" i="1"/>
  <c r="BJ1144" i="1"/>
  <c r="U1144" i="1"/>
  <c r="BK1144" i="1"/>
  <c r="BL1144" i="1"/>
  <c r="BM1144" i="1"/>
  <c r="O1144" i="1"/>
  <c r="K1144" i="1"/>
  <c r="D1144" i="1"/>
  <c r="BW1143" i="1"/>
  <c r="BN1143" i="1"/>
  <c r="BP1143" i="1"/>
  <c r="BQ1143" i="1"/>
  <c r="BG1143" i="1"/>
  <c r="BH1143" i="1"/>
  <c r="BO1143" i="1"/>
  <c r="BI1143" i="1"/>
  <c r="BJ1143" i="1"/>
  <c r="U1143" i="1"/>
  <c r="BK1143" i="1"/>
  <c r="BL1143" i="1"/>
  <c r="BM1143" i="1"/>
  <c r="O1143" i="1"/>
  <c r="K1143" i="1"/>
  <c r="D1143" i="1"/>
  <c r="BW1142" i="1"/>
  <c r="BN1142" i="1"/>
  <c r="BP1142" i="1"/>
  <c r="BQ1142" i="1"/>
  <c r="BG1142" i="1"/>
  <c r="BH1142" i="1"/>
  <c r="BO1142" i="1"/>
  <c r="BI1142" i="1"/>
  <c r="BJ1142" i="1"/>
  <c r="U1142" i="1"/>
  <c r="BK1142" i="1"/>
  <c r="BL1142" i="1"/>
  <c r="BM1142" i="1"/>
  <c r="O1142" i="1"/>
  <c r="K1142" i="1"/>
  <c r="D1142" i="1"/>
  <c r="BW1141" i="1"/>
  <c r="BN1141" i="1"/>
  <c r="BP1141" i="1"/>
  <c r="BQ1141" i="1"/>
  <c r="BG1141" i="1"/>
  <c r="BH1141" i="1"/>
  <c r="BO1141" i="1"/>
  <c r="BI1141" i="1"/>
  <c r="BJ1141" i="1"/>
  <c r="U1141" i="1"/>
  <c r="BK1141" i="1"/>
  <c r="BL1141" i="1"/>
  <c r="BM1141" i="1"/>
  <c r="O1141" i="1"/>
  <c r="K1141" i="1"/>
  <c r="D1141" i="1"/>
  <c r="BW1140" i="1"/>
  <c r="BN1140" i="1"/>
  <c r="BP1140" i="1"/>
  <c r="BQ1140" i="1"/>
  <c r="BG1140" i="1"/>
  <c r="BH1140" i="1"/>
  <c r="BO1140" i="1"/>
  <c r="BI1140" i="1"/>
  <c r="BJ1140" i="1"/>
  <c r="U1140" i="1"/>
  <c r="BK1140" i="1"/>
  <c r="BL1140" i="1"/>
  <c r="BM1140" i="1"/>
  <c r="O1140" i="1"/>
  <c r="K1140" i="1"/>
  <c r="D1140" i="1"/>
  <c r="BW1139" i="1"/>
  <c r="BN1139" i="1"/>
  <c r="BP1139" i="1"/>
  <c r="BQ1139" i="1"/>
  <c r="BG1139" i="1"/>
  <c r="BH1139" i="1"/>
  <c r="BO1139" i="1"/>
  <c r="BI1139" i="1"/>
  <c r="BJ1139" i="1"/>
  <c r="U1139" i="1"/>
  <c r="BK1139" i="1"/>
  <c r="BL1139" i="1"/>
  <c r="BM1139" i="1"/>
  <c r="O1139" i="1"/>
  <c r="K1139" i="1"/>
  <c r="D1139" i="1"/>
  <c r="BW1138" i="1"/>
  <c r="BN1138" i="1"/>
  <c r="BP1138" i="1"/>
  <c r="BQ1138" i="1"/>
  <c r="BG1138" i="1"/>
  <c r="BH1138" i="1"/>
  <c r="BO1138" i="1"/>
  <c r="BI1138" i="1"/>
  <c r="BJ1138" i="1"/>
  <c r="U1138" i="1"/>
  <c r="BK1138" i="1"/>
  <c r="BL1138" i="1"/>
  <c r="BM1138" i="1"/>
  <c r="O1138" i="1"/>
  <c r="K1138" i="1"/>
  <c r="D1138" i="1"/>
  <c r="BW1137" i="1"/>
  <c r="BN1137" i="1"/>
  <c r="BP1137" i="1"/>
  <c r="BQ1137" i="1"/>
  <c r="BG1137" i="1"/>
  <c r="BH1137" i="1"/>
  <c r="BO1137" i="1"/>
  <c r="BI1137" i="1"/>
  <c r="BJ1137" i="1"/>
  <c r="U1137" i="1"/>
  <c r="BK1137" i="1"/>
  <c r="BL1137" i="1"/>
  <c r="BM1137" i="1"/>
  <c r="O1137" i="1"/>
  <c r="K1137" i="1"/>
  <c r="D1137" i="1"/>
  <c r="BW1136" i="1"/>
  <c r="BN1136" i="1"/>
  <c r="BP1136" i="1"/>
  <c r="BQ1136" i="1"/>
  <c r="BG1136" i="1"/>
  <c r="BH1136" i="1"/>
  <c r="BO1136" i="1"/>
  <c r="BI1136" i="1"/>
  <c r="BJ1136" i="1"/>
  <c r="U1136" i="1"/>
  <c r="BK1136" i="1"/>
  <c r="BL1136" i="1"/>
  <c r="BM1136" i="1"/>
  <c r="O1136" i="1"/>
  <c r="K1136" i="1"/>
  <c r="D1136" i="1"/>
  <c r="BW1135" i="1"/>
  <c r="BN1135" i="1"/>
  <c r="BP1135" i="1"/>
  <c r="BQ1135" i="1"/>
  <c r="BG1135" i="1"/>
  <c r="BH1135" i="1"/>
  <c r="BO1135" i="1"/>
  <c r="BI1135" i="1"/>
  <c r="BJ1135" i="1"/>
  <c r="U1135" i="1"/>
  <c r="BK1135" i="1"/>
  <c r="BL1135" i="1"/>
  <c r="BM1135" i="1"/>
  <c r="O1135" i="1"/>
  <c r="K1135" i="1"/>
  <c r="D1135" i="1"/>
  <c r="BW1134" i="1"/>
  <c r="BN1134" i="1"/>
  <c r="BP1134" i="1"/>
  <c r="BQ1134" i="1"/>
  <c r="BG1134" i="1"/>
  <c r="BH1134" i="1"/>
  <c r="BO1134" i="1"/>
  <c r="BI1134" i="1"/>
  <c r="BJ1134" i="1"/>
  <c r="U1134" i="1"/>
  <c r="BK1134" i="1"/>
  <c r="BL1134" i="1"/>
  <c r="BM1134" i="1"/>
  <c r="O1134" i="1"/>
  <c r="K1134" i="1"/>
  <c r="D1134" i="1"/>
  <c r="BW1133" i="1"/>
  <c r="BN1133" i="1"/>
  <c r="BP1133" i="1"/>
  <c r="BQ1133" i="1"/>
  <c r="BG1133" i="1"/>
  <c r="BH1133" i="1"/>
  <c r="BO1133" i="1"/>
  <c r="BI1133" i="1"/>
  <c r="BJ1133" i="1"/>
  <c r="U1133" i="1"/>
  <c r="BK1133" i="1"/>
  <c r="BL1133" i="1"/>
  <c r="BM1133" i="1"/>
  <c r="O1133" i="1"/>
  <c r="K1133" i="1"/>
  <c r="D1133" i="1"/>
  <c r="BW1132" i="1"/>
  <c r="BN1132" i="1"/>
  <c r="BP1132" i="1"/>
  <c r="BQ1132" i="1"/>
  <c r="BG1132" i="1"/>
  <c r="BH1132" i="1"/>
  <c r="BO1132" i="1"/>
  <c r="BI1132" i="1"/>
  <c r="BJ1132" i="1"/>
  <c r="U1132" i="1"/>
  <c r="BK1132" i="1"/>
  <c r="BL1132" i="1"/>
  <c r="BM1132" i="1"/>
  <c r="O1132" i="1"/>
  <c r="K1132" i="1"/>
  <c r="D1132" i="1"/>
  <c r="BW1131" i="1"/>
  <c r="BN1131" i="1"/>
  <c r="BP1131" i="1"/>
  <c r="BQ1131" i="1"/>
  <c r="BG1131" i="1"/>
  <c r="BH1131" i="1"/>
  <c r="BO1131" i="1"/>
  <c r="BI1131" i="1"/>
  <c r="BJ1131" i="1"/>
  <c r="U1131" i="1"/>
  <c r="BK1131" i="1"/>
  <c r="BL1131" i="1"/>
  <c r="BM1131" i="1"/>
  <c r="O1131" i="1"/>
  <c r="K1131" i="1"/>
  <c r="D1131" i="1"/>
  <c r="BW1130" i="1"/>
  <c r="BN1130" i="1"/>
  <c r="BP1130" i="1"/>
  <c r="BQ1130" i="1"/>
  <c r="BG1130" i="1"/>
  <c r="BH1130" i="1"/>
  <c r="BO1130" i="1"/>
  <c r="BI1130" i="1"/>
  <c r="BJ1130" i="1"/>
  <c r="U1130" i="1"/>
  <c r="BK1130" i="1"/>
  <c r="BL1130" i="1"/>
  <c r="BM1130" i="1"/>
  <c r="O1130" i="1"/>
  <c r="K1130" i="1"/>
  <c r="D1130" i="1"/>
  <c r="BW1129" i="1"/>
  <c r="BN1129" i="1"/>
  <c r="BP1129" i="1"/>
  <c r="BQ1129" i="1"/>
  <c r="BG1129" i="1"/>
  <c r="BH1129" i="1"/>
  <c r="BO1129" i="1"/>
  <c r="BI1129" i="1"/>
  <c r="BJ1129" i="1"/>
  <c r="U1129" i="1"/>
  <c r="BK1129" i="1"/>
  <c r="BL1129" i="1"/>
  <c r="BM1129" i="1"/>
  <c r="O1129" i="1"/>
  <c r="K1129" i="1"/>
  <c r="D1129" i="1"/>
  <c r="BW1128" i="1"/>
  <c r="BN1128" i="1"/>
  <c r="BP1128" i="1"/>
  <c r="BQ1128" i="1"/>
  <c r="BG1128" i="1"/>
  <c r="BH1128" i="1"/>
  <c r="BO1128" i="1"/>
  <c r="BI1128" i="1"/>
  <c r="BJ1128" i="1"/>
  <c r="U1128" i="1"/>
  <c r="BK1128" i="1"/>
  <c r="BL1128" i="1"/>
  <c r="BM1128" i="1"/>
  <c r="O1128" i="1"/>
  <c r="K1128" i="1"/>
  <c r="D1128" i="1"/>
  <c r="BW1127" i="1"/>
  <c r="BN1127" i="1"/>
  <c r="BP1127" i="1"/>
  <c r="BQ1127" i="1"/>
  <c r="BG1127" i="1"/>
  <c r="BH1127" i="1"/>
  <c r="BO1127" i="1"/>
  <c r="BI1127" i="1"/>
  <c r="BJ1127" i="1"/>
  <c r="U1127" i="1"/>
  <c r="BK1127" i="1"/>
  <c r="BL1127" i="1"/>
  <c r="BM1127" i="1"/>
  <c r="O1127" i="1"/>
  <c r="K1127" i="1"/>
  <c r="D1127" i="1"/>
  <c r="BW1126" i="1"/>
  <c r="BN1126" i="1"/>
  <c r="BP1126" i="1"/>
  <c r="BQ1126" i="1"/>
  <c r="BG1126" i="1"/>
  <c r="BH1126" i="1"/>
  <c r="BO1126" i="1"/>
  <c r="BI1126" i="1"/>
  <c r="BJ1126" i="1"/>
  <c r="U1126" i="1"/>
  <c r="BK1126" i="1"/>
  <c r="BL1126" i="1"/>
  <c r="BM1126" i="1"/>
  <c r="O1126" i="1"/>
  <c r="K1126" i="1"/>
  <c r="D1126" i="1"/>
  <c r="BW1125" i="1"/>
  <c r="BN1125" i="1"/>
  <c r="BP1125" i="1"/>
  <c r="BQ1125" i="1"/>
  <c r="BG1125" i="1"/>
  <c r="BH1125" i="1"/>
  <c r="BO1125" i="1"/>
  <c r="BI1125" i="1"/>
  <c r="BJ1125" i="1"/>
  <c r="U1125" i="1"/>
  <c r="BK1125" i="1"/>
  <c r="BL1125" i="1"/>
  <c r="BM1125" i="1"/>
  <c r="O1125" i="1"/>
  <c r="K1125" i="1"/>
  <c r="D1125" i="1"/>
  <c r="BW1124" i="1"/>
  <c r="BN1124" i="1"/>
  <c r="BP1124" i="1"/>
  <c r="BQ1124" i="1"/>
  <c r="BG1124" i="1"/>
  <c r="BH1124" i="1"/>
  <c r="BO1124" i="1"/>
  <c r="BI1124" i="1"/>
  <c r="BJ1124" i="1"/>
  <c r="U1124" i="1"/>
  <c r="BK1124" i="1"/>
  <c r="BL1124" i="1"/>
  <c r="BM1124" i="1"/>
  <c r="O1124" i="1"/>
  <c r="K1124" i="1"/>
  <c r="D1124" i="1"/>
  <c r="BW1123" i="1"/>
  <c r="BN1123" i="1"/>
  <c r="BP1123" i="1"/>
  <c r="BQ1123" i="1"/>
  <c r="BG1123" i="1"/>
  <c r="BH1123" i="1"/>
  <c r="BO1123" i="1"/>
  <c r="BI1123" i="1"/>
  <c r="BJ1123" i="1"/>
  <c r="U1123" i="1"/>
  <c r="BK1123" i="1"/>
  <c r="BL1123" i="1"/>
  <c r="BM1123" i="1"/>
  <c r="O1123" i="1"/>
  <c r="K1123" i="1"/>
  <c r="D1123" i="1"/>
  <c r="BW1122" i="1"/>
  <c r="BN1122" i="1"/>
  <c r="BP1122" i="1"/>
  <c r="BQ1122" i="1"/>
  <c r="BG1122" i="1"/>
  <c r="BH1122" i="1"/>
  <c r="BO1122" i="1"/>
  <c r="BI1122" i="1"/>
  <c r="BJ1122" i="1"/>
  <c r="U1122" i="1"/>
  <c r="BK1122" i="1"/>
  <c r="BL1122" i="1"/>
  <c r="BM1122" i="1"/>
  <c r="O1122" i="1"/>
  <c r="K1122" i="1"/>
  <c r="D1122" i="1"/>
  <c r="BW1121" i="1"/>
  <c r="BN1121" i="1"/>
  <c r="BP1121" i="1"/>
  <c r="BQ1121" i="1"/>
  <c r="BG1121" i="1"/>
  <c r="BH1121" i="1"/>
  <c r="BO1121" i="1"/>
  <c r="BI1121" i="1"/>
  <c r="BJ1121" i="1"/>
  <c r="U1121" i="1"/>
  <c r="BK1121" i="1"/>
  <c r="BL1121" i="1"/>
  <c r="BM1121" i="1"/>
  <c r="O1121" i="1"/>
  <c r="K1121" i="1"/>
  <c r="D1121" i="1"/>
  <c r="BW1120" i="1"/>
  <c r="BN1120" i="1"/>
  <c r="BP1120" i="1"/>
  <c r="BQ1120" i="1"/>
  <c r="BG1120" i="1"/>
  <c r="BH1120" i="1"/>
  <c r="BO1120" i="1"/>
  <c r="BI1120" i="1"/>
  <c r="BJ1120" i="1"/>
  <c r="U1120" i="1"/>
  <c r="BK1120" i="1"/>
  <c r="BL1120" i="1"/>
  <c r="BM1120" i="1"/>
  <c r="O1120" i="1"/>
  <c r="K1120" i="1"/>
  <c r="D1120" i="1"/>
  <c r="BW1119" i="1"/>
  <c r="BN1119" i="1"/>
  <c r="BP1119" i="1"/>
  <c r="BQ1119" i="1"/>
  <c r="BG1119" i="1"/>
  <c r="BH1119" i="1"/>
  <c r="BO1119" i="1"/>
  <c r="BI1119" i="1"/>
  <c r="BJ1119" i="1"/>
  <c r="U1119" i="1"/>
  <c r="BK1119" i="1"/>
  <c r="BL1119" i="1"/>
  <c r="BM1119" i="1"/>
  <c r="O1119" i="1"/>
  <c r="K1119" i="1"/>
  <c r="D1119" i="1"/>
  <c r="BW1118" i="1"/>
  <c r="BN1118" i="1"/>
  <c r="BP1118" i="1"/>
  <c r="BQ1118" i="1"/>
  <c r="BG1118" i="1"/>
  <c r="BH1118" i="1"/>
  <c r="BO1118" i="1"/>
  <c r="BI1118" i="1"/>
  <c r="BJ1118" i="1"/>
  <c r="U1118" i="1"/>
  <c r="BK1118" i="1"/>
  <c r="BL1118" i="1"/>
  <c r="BM1118" i="1"/>
  <c r="O1118" i="1"/>
  <c r="K1118" i="1"/>
  <c r="D1118" i="1"/>
  <c r="BW1117" i="1"/>
  <c r="BN1117" i="1"/>
  <c r="BP1117" i="1"/>
  <c r="BQ1117" i="1"/>
  <c r="BG1117" i="1"/>
  <c r="BH1117" i="1"/>
  <c r="BO1117" i="1"/>
  <c r="BI1117" i="1"/>
  <c r="BJ1117" i="1"/>
  <c r="U1117" i="1"/>
  <c r="BK1117" i="1"/>
  <c r="BL1117" i="1"/>
  <c r="BM1117" i="1"/>
  <c r="O1117" i="1"/>
  <c r="K1117" i="1"/>
  <c r="D1117" i="1"/>
  <c r="BW1116" i="1"/>
  <c r="BN1116" i="1"/>
  <c r="BP1116" i="1"/>
  <c r="BQ1116" i="1"/>
  <c r="BG1116" i="1"/>
  <c r="BH1116" i="1"/>
  <c r="BO1116" i="1"/>
  <c r="BI1116" i="1"/>
  <c r="BJ1116" i="1"/>
  <c r="U1116" i="1"/>
  <c r="BK1116" i="1"/>
  <c r="BL1116" i="1"/>
  <c r="BM1116" i="1"/>
  <c r="O1116" i="1"/>
  <c r="K1116" i="1"/>
  <c r="D1116" i="1"/>
  <c r="BW1115" i="1"/>
  <c r="BN1115" i="1"/>
  <c r="BP1115" i="1"/>
  <c r="BQ1115" i="1"/>
  <c r="BG1115" i="1"/>
  <c r="BH1115" i="1"/>
  <c r="BO1115" i="1"/>
  <c r="BI1115" i="1"/>
  <c r="BJ1115" i="1"/>
  <c r="U1115" i="1"/>
  <c r="BK1115" i="1"/>
  <c r="BL1115" i="1"/>
  <c r="BM1115" i="1"/>
  <c r="O1115" i="1"/>
  <c r="K1115" i="1"/>
  <c r="D1115" i="1"/>
  <c r="BW1114" i="1"/>
  <c r="BN1114" i="1"/>
  <c r="BP1114" i="1"/>
  <c r="BQ1114" i="1"/>
  <c r="BG1114" i="1"/>
  <c r="BH1114" i="1"/>
  <c r="BO1114" i="1"/>
  <c r="U1114" i="1"/>
  <c r="BL1114" i="1"/>
  <c r="BI1114" i="1"/>
  <c r="BK1114" i="1"/>
  <c r="BJ1114" i="1"/>
  <c r="O1114" i="1"/>
  <c r="K1114" i="1"/>
  <c r="D1114" i="1"/>
  <c r="BW1113" i="1"/>
  <c r="BN1113" i="1"/>
  <c r="BP1113" i="1"/>
  <c r="BQ1113" i="1"/>
  <c r="BG1113" i="1"/>
  <c r="BH1113" i="1"/>
  <c r="BO1113" i="1"/>
  <c r="BI1113" i="1"/>
  <c r="BJ1113" i="1"/>
  <c r="U1113" i="1"/>
  <c r="BK1113" i="1"/>
  <c r="BL1113" i="1"/>
  <c r="BM1113" i="1"/>
  <c r="O1113" i="1"/>
  <c r="K1113" i="1"/>
  <c r="D1113" i="1"/>
  <c r="BW1112" i="1"/>
  <c r="BN1112" i="1"/>
  <c r="BP1112" i="1"/>
  <c r="BQ1112" i="1"/>
  <c r="BG1112" i="1"/>
  <c r="BH1112" i="1"/>
  <c r="BO1112" i="1"/>
  <c r="BI1112" i="1"/>
  <c r="BJ1112" i="1"/>
  <c r="U1112" i="1"/>
  <c r="BK1112" i="1"/>
  <c r="BL1112" i="1"/>
  <c r="BM1112" i="1"/>
  <c r="O1112" i="1"/>
  <c r="K1112" i="1"/>
  <c r="D1112" i="1"/>
  <c r="BW1111" i="1"/>
  <c r="BN1111" i="1"/>
  <c r="BP1111" i="1"/>
  <c r="BQ1111" i="1"/>
  <c r="BG1111" i="1"/>
  <c r="BH1111" i="1"/>
  <c r="BO1111" i="1"/>
  <c r="BI1111" i="1"/>
  <c r="BJ1111" i="1"/>
  <c r="U1111" i="1"/>
  <c r="BK1111" i="1"/>
  <c r="BL1111" i="1"/>
  <c r="BM1111" i="1"/>
  <c r="O1111" i="1"/>
  <c r="K1111" i="1"/>
  <c r="D1111" i="1"/>
  <c r="BW1110" i="1"/>
  <c r="BN1110" i="1"/>
  <c r="BP1110" i="1"/>
  <c r="BQ1110" i="1"/>
  <c r="BG1110" i="1"/>
  <c r="BH1110" i="1"/>
  <c r="BO1110" i="1"/>
  <c r="BI1110" i="1"/>
  <c r="BJ1110" i="1"/>
  <c r="U1110" i="1"/>
  <c r="BK1110" i="1"/>
  <c r="BL1110" i="1"/>
  <c r="BM1110" i="1"/>
  <c r="O1110" i="1"/>
  <c r="K1110" i="1"/>
  <c r="D1110" i="1"/>
  <c r="BW1109" i="1"/>
  <c r="BN1109" i="1"/>
  <c r="BP1109" i="1"/>
  <c r="BQ1109" i="1"/>
  <c r="BG1109" i="1"/>
  <c r="BH1109" i="1"/>
  <c r="BO1109" i="1"/>
  <c r="BI1109" i="1"/>
  <c r="BJ1109" i="1"/>
  <c r="U1109" i="1"/>
  <c r="BK1109" i="1"/>
  <c r="BL1109" i="1"/>
  <c r="BM1109" i="1"/>
  <c r="O1109" i="1"/>
  <c r="K1109" i="1"/>
  <c r="D1109" i="1"/>
  <c r="BW1108" i="1"/>
  <c r="BN1108" i="1"/>
  <c r="BP1108" i="1"/>
  <c r="BQ1108" i="1"/>
  <c r="BG1108" i="1"/>
  <c r="BH1108" i="1"/>
  <c r="BO1108" i="1"/>
  <c r="BI1108" i="1"/>
  <c r="BJ1108" i="1"/>
  <c r="U1108" i="1"/>
  <c r="BK1108" i="1"/>
  <c r="BL1108" i="1"/>
  <c r="BM1108" i="1"/>
  <c r="O1108" i="1"/>
  <c r="K1108" i="1"/>
  <c r="D1108" i="1"/>
  <c r="BW1107" i="1"/>
  <c r="BN1107" i="1"/>
  <c r="BP1107" i="1"/>
  <c r="BQ1107" i="1"/>
  <c r="BG1107" i="1"/>
  <c r="BH1107" i="1"/>
  <c r="BO1107" i="1"/>
  <c r="BI1107" i="1"/>
  <c r="BJ1107" i="1"/>
  <c r="U1107" i="1"/>
  <c r="BK1107" i="1"/>
  <c r="BL1107" i="1"/>
  <c r="BM1107" i="1"/>
  <c r="O1107" i="1"/>
  <c r="K1107" i="1"/>
  <c r="D1107" i="1"/>
  <c r="BW1106" i="1"/>
  <c r="BN1106" i="1"/>
  <c r="BP1106" i="1"/>
  <c r="BQ1106" i="1"/>
  <c r="BG1106" i="1"/>
  <c r="BH1106" i="1"/>
  <c r="BO1106" i="1"/>
  <c r="BI1106" i="1"/>
  <c r="BJ1106" i="1"/>
  <c r="U1106" i="1"/>
  <c r="BK1106" i="1"/>
  <c r="BL1106" i="1"/>
  <c r="BM1106" i="1"/>
  <c r="O1106" i="1"/>
  <c r="K1106" i="1"/>
  <c r="D1106" i="1"/>
  <c r="BW1105" i="1"/>
  <c r="BN1105" i="1"/>
  <c r="BP1105" i="1"/>
  <c r="BQ1105" i="1"/>
  <c r="BG1105" i="1"/>
  <c r="BH1105" i="1"/>
  <c r="BO1105" i="1"/>
  <c r="BI1105" i="1"/>
  <c r="BJ1105" i="1"/>
  <c r="U1105" i="1"/>
  <c r="BK1105" i="1"/>
  <c r="BL1105" i="1"/>
  <c r="BM1105" i="1"/>
  <c r="O1105" i="1"/>
  <c r="K1105" i="1"/>
  <c r="D1105" i="1"/>
  <c r="BW1104" i="1"/>
  <c r="BN1104" i="1"/>
  <c r="BP1104" i="1"/>
  <c r="BQ1104" i="1"/>
  <c r="BG1104" i="1"/>
  <c r="BH1104" i="1"/>
  <c r="BO1104" i="1"/>
  <c r="BI1104" i="1"/>
  <c r="BJ1104" i="1"/>
  <c r="U1104" i="1"/>
  <c r="BK1104" i="1"/>
  <c r="BL1104" i="1"/>
  <c r="BM1104" i="1"/>
  <c r="O1104" i="1"/>
  <c r="K1104" i="1"/>
  <c r="D1104" i="1"/>
  <c r="BW1103" i="1"/>
  <c r="BN1103" i="1"/>
  <c r="BP1103" i="1"/>
  <c r="BQ1103" i="1"/>
  <c r="BG1103" i="1"/>
  <c r="BH1103" i="1"/>
  <c r="BO1103" i="1"/>
  <c r="BI1103" i="1"/>
  <c r="BJ1103" i="1"/>
  <c r="U1103" i="1"/>
  <c r="BK1103" i="1"/>
  <c r="BL1103" i="1"/>
  <c r="BM1103" i="1"/>
  <c r="O1103" i="1"/>
  <c r="K1103" i="1"/>
  <c r="D1103" i="1"/>
  <c r="BW1102" i="1"/>
  <c r="BN1102" i="1"/>
  <c r="BP1102" i="1"/>
  <c r="BQ1102" i="1"/>
  <c r="BG1102" i="1"/>
  <c r="BH1102" i="1"/>
  <c r="BO1102" i="1"/>
  <c r="BI1102" i="1"/>
  <c r="BJ1102" i="1"/>
  <c r="U1102" i="1"/>
  <c r="BK1102" i="1"/>
  <c r="BL1102" i="1"/>
  <c r="BM1102" i="1"/>
  <c r="O1102" i="1"/>
  <c r="K1102" i="1"/>
  <c r="D1102" i="1"/>
  <c r="BW1101" i="1"/>
  <c r="BN1101" i="1"/>
  <c r="BP1101" i="1"/>
  <c r="BQ1101" i="1"/>
  <c r="BG1101" i="1"/>
  <c r="BH1101" i="1"/>
  <c r="BO1101" i="1"/>
  <c r="BI1101" i="1"/>
  <c r="BJ1101" i="1"/>
  <c r="U1101" i="1"/>
  <c r="BK1101" i="1"/>
  <c r="BL1101" i="1"/>
  <c r="BM1101" i="1"/>
  <c r="O1101" i="1"/>
  <c r="K1101" i="1"/>
  <c r="D1101" i="1"/>
  <c r="BW1100" i="1"/>
  <c r="BN1100" i="1"/>
  <c r="BP1100" i="1"/>
  <c r="BQ1100" i="1"/>
  <c r="BG1100" i="1"/>
  <c r="BH1100" i="1"/>
  <c r="BO1100" i="1"/>
  <c r="BI1100" i="1"/>
  <c r="BJ1100" i="1"/>
  <c r="U1100" i="1"/>
  <c r="BK1100" i="1"/>
  <c r="BL1100" i="1"/>
  <c r="BM1100" i="1"/>
  <c r="O1100" i="1"/>
  <c r="K1100" i="1"/>
  <c r="D1100" i="1"/>
  <c r="BW1099" i="1"/>
  <c r="BN1099" i="1"/>
  <c r="BP1099" i="1"/>
  <c r="BQ1099" i="1"/>
  <c r="BG1099" i="1"/>
  <c r="BH1099" i="1"/>
  <c r="BO1099" i="1"/>
  <c r="BI1099" i="1"/>
  <c r="BJ1099" i="1"/>
  <c r="U1099" i="1"/>
  <c r="BK1099" i="1"/>
  <c r="BL1099" i="1"/>
  <c r="BM1099" i="1"/>
  <c r="O1099" i="1"/>
  <c r="K1099" i="1"/>
  <c r="D1099" i="1"/>
  <c r="BW1098" i="1"/>
  <c r="BN1098" i="1"/>
  <c r="BP1098" i="1"/>
  <c r="BQ1098" i="1"/>
  <c r="BG1098" i="1"/>
  <c r="BH1098" i="1"/>
  <c r="BO1098" i="1"/>
  <c r="BI1098" i="1"/>
  <c r="BJ1098" i="1"/>
  <c r="U1098" i="1"/>
  <c r="BK1098" i="1"/>
  <c r="BL1098" i="1"/>
  <c r="BM1098" i="1"/>
  <c r="O1098" i="1"/>
  <c r="K1098" i="1"/>
  <c r="D1098" i="1"/>
  <c r="BW1097" i="1"/>
  <c r="BN1097" i="1"/>
  <c r="BP1097" i="1"/>
  <c r="BQ1097" i="1"/>
  <c r="BG1097" i="1"/>
  <c r="BH1097" i="1"/>
  <c r="BO1097" i="1"/>
  <c r="BI1097" i="1"/>
  <c r="BJ1097" i="1"/>
  <c r="U1097" i="1"/>
  <c r="BK1097" i="1"/>
  <c r="BL1097" i="1"/>
  <c r="BM1097" i="1"/>
  <c r="O1097" i="1"/>
  <c r="K1097" i="1"/>
  <c r="D1097" i="1"/>
  <c r="BW1096" i="1"/>
  <c r="BN1096" i="1"/>
  <c r="BP1096" i="1"/>
  <c r="BQ1096" i="1"/>
  <c r="BG1096" i="1"/>
  <c r="BH1096" i="1"/>
  <c r="BO1096" i="1"/>
  <c r="BI1096" i="1"/>
  <c r="BJ1096" i="1"/>
  <c r="U1096" i="1"/>
  <c r="BK1096" i="1"/>
  <c r="BL1096" i="1"/>
  <c r="BM1096" i="1"/>
  <c r="O1096" i="1"/>
  <c r="K1096" i="1"/>
  <c r="D1096" i="1"/>
  <c r="BW1095" i="1"/>
  <c r="BN1095" i="1"/>
  <c r="BP1095" i="1"/>
  <c r="BQ1095" i="1"/>
  <c r="BG1095" i="1"/>
  <c r="BH1095" i="1"/>
  <c r="BO1095" i="1"/>
  <c r="BI1095" i="1"/>
  <c r="BJ1095" i="1"/>
  <c r="U1095" i="1"/>
  <c r="BK1095" i="1"/>
  <c r="BL1095" i="1"/>
  <c r="BM1095" i="1"/>
  <c r="O1095" i="1"/>
  <c r="K1095" i="1"/>
  <c r="D1095" i="1"/>
  <c r="BW1094" i="1"/>
  <c r="BN1094" i="1"/>
  <c r="BP1094" i="1"/>
  <c r="BQ1094" i="1"/>
  <c r="BG1094" i="1"/>
  <c r="BH1094" i="1"/>
  <c r="BO1094" i="1"/>
  <c r="BI1094" i="1"/>
  <c r="BJ1094" i="1"/>
  <c r="U1094" i="1"/>
  <c r="BK1094" i="1"/>
  <c r="BL1094" i="1"/>
  <c r="BM1094" i="1"/>
  <c r="O1094" i="1"/>
  <c r="K1094" i="1"/>
  <c r="D1094" i="1"/>
  <c r="BW1093" i="1"/>
  <c r="BN1093" i="1"/>
  <c r="BP1093" i="1"/>
  <c r="BQ1093" i="1"/>
  <c r="BG1093" i="1"/>
  <c r="BH1093" i="1"/>
  <c r="BO1093" i="1"/>
  <c r="BI1093" i="1"/>
  <c r="BJ1093" i="1"/>
  <c r="U1093" i="1"/>
  <c r="BK1093" i="1"/>
  <c r="BL1093" i="1"/>
  <c r="BM1093" i="1"/>
  <c r="O1093" i="1"/>
  <c r="K1093" i="1"/>
  <c r="D1093" i="1"/>
  <c r="BW1092" i="1"/>
  <c r="BN1092" i="1"/>
  <c r="BP1092" i="1"/>
  <c r="BQ1092" i="1"/>
  <c r="BG1092" i="1"/>
  <c r="BH1092" i="1"/>
  <c r="BO1092" i="1"/>
  <c r="BI1092" i="1"/>
  <c r="BJ1092" i="1"/>
  <c r="U1092" i="1"/>
  <c r="BK1092" i="1"/>
  <c r="BL1092" i="1"/>
  <c r="BM1092" i="1"/>
  <c r="O1092" i="1"/>
  <c r="K1092" i="1"/>
  <c r="D1092" i="1"/>
  <c r="BW1091" i="1"/>
  <c r="BN1091" i="1"/>
  <c r="BP1091" i="1"/>
  <c r="BQ1091" i="1"/>
  <c r="BG1091" i="1"/>
  <c r="BH1091" i="1"/>
  <c r="BO1091" i="1"/>
  <c r="BI1091" i="1"/>
  <c r="BJ1091" i="1"/>
  <c r="U1091" i="1"/>
  <c r="BK1091" i="1"/>
  <c r="BL1091" i="1"/>
  <c r="BM1091" i="1"/>
  <c r="O1091" i="1"/>
  <c r="K1091" i="1"/>
  <c r="D1091" i="1"/>
  <c r="BW1090" i="1"/>
  <c r="BN1090" i="1"/>
  <c r="BP1090" i="1"/>
  <c r="BQ1090" i="1"/>
  <c r="BG1090" i="1"/>
  <c r="BH1090" i="1"/>
  <c r="BO1090" i="1"/>
  <c r="BI1090" i="1"/>
  <c r="BJ1090" i="1"/>
  <c r="U1090" i="1"/>
  <c r="BK1090" i="1"/>
  <c r="BL1090" i="1"/>
  <c r="BM1090" i="1"/>
  <c r="O1090" i="1"/>
  <c r="K1090" i="1"/>
  <c r="D1090" i="1"/>
  <c r="BW1089" i="1"/>
  <c r="BN1089" i="1"/>
  <c r="BP1089" i="1"/>
  <c r="BQ1089" i="1"/>
  <c r="BG1089" i="1"/>
  <c r="BH1089" i="1"/>
  <c r="BO1089" i="1"/>
  <c r="BI1089" i="1"/>
  <c r="BJ1089" i="1"/>
  <c r="U1089" i="1"/>
  <c r="BK1089" i="1"/>
  <c r="BL1089" i="1"/>
  <c r="BM1089" i="1"/>
  <c r="O1089" i="1"/>
  <c r="K1089" i="1"/>
  <c r="D1089" i="1"/>
  <c r="BW1088" i="1"/>
  <c r="BN1088" i="1"/>
  <c r="BP1088" i="1"/>
  <c r="BQ1088" i="1"/>
  <c r="BG1088" i="1"/>
  <c r="BH1088" i="1"/>
  <c r="BO1088" i="1"/>
  <c r="BI1088" i="1"/>
  <c r="BJ1088" i="1"/>
  <c r="U1088" i="1"/>
  <c r="BK1088" i="1"/>
  <c r="BL1088" i="1"/>
  <c r="BM1088" i="1"/>
  <c r="O1088" i="1"/>
  <c r="K1088" i="1"/>
  <c r="D1088" i="1"/>
  <c r="BW1087" i="1"/>
  <c r="BN1087" i="1"/>
  <c r="BP1087" i="1"/>
  <c r="BQ1087" i="1"/>
  <c r="BG1087" i="1"/>
  <c r="BH1087" i="1"/>
  <c r="BO1087" i="1"/>
  <c r="BI1087" i="1"/>
  <c r="BJ1087" i="1"/>
  <c r="U1087" i="1"/>
  <c r="BK1087" i="1"/>
  <c r="BL1087" i="1"/>
  <c r="BM1087" i="1"/>
  <c r="O1087" i="1"/>
  <c r="K1087" i="1"/>
  <c r="D1087" i="1"/>
  <c r="BW1086" i="1"/>
  <c r="BN1086" i="1"/>
  <c r="BP1086" i="1"/>
  <c r="BQ1086" i="1"/>
  <c r="BG1086" i="1"/>
  <c r="BH1086" i="1"/>
  <c r="BO1086" i="1"/>
  <c r="BI1086" i="1"/>
  <c r="BJ1086" i="1"/>
  <c r="U1086" i="1"/>
  <c r="BK1086" i="1"/>
  <c r="BL1086" i="1"/>
  <c r="BM1086" i="1"/>
  <c r="O1086" i="1"/>
  <c r="K1086" i="1"/>
  <c r="D1086" i="1"/>
  <c r="BW1085" i="1"/>
  <c r="BN1085" i="1"/>
  <c r="BP1085" i="1"/>
  <c r="BQ1085" i="1"/>
  <c r="BG1085" i="1"/>
  <c r="BH1085" i="1"/>
  <c r="BO1085" i="1"/>
  <c r="BI1085" i="1"/>
  <c r="BJ1085" i="1"/>
  <c r="U1085" i="1"/>
  <c r="BK1085" i="1"/>
  <c r="BL1085" i="1"/>
  <c r="BM1085" i="1"/>
  <c r="O1085" i="1"/>
  <c r="K1085" i="1"/>
  <c r="D1085" i="1"/>
  <c r="BW1084" i="1"/>
  <c r="BN1084" i="1"/>
  <c r="BP1084" i="1"/>
  <c r="BQ1084" i="1"/>
  <c r="BG1084" i="1"/>
  <c r="BH1084" i="1"/>
  <c r="BO1084" i="1"/>
  <c r="BI1084" i="1"/>
  <c r="BJ1084" i="1"/>
  <c r="U1084" i="1"/>
  <c r="BK1084" i="1"/>
  <c r="BL1084" i="1"/>
  <c r="BM1084" i="1"/>
  <c r="O1084" i="1"/>
  <c r="K1084" i="1"/>
  <c r="D1084" i="1"/>
  <c r="BW1083" i="1"/>
  <c r="BN1083" i="1"/>
  <c r="BP1083" i="1"/>
  <c r="BQ1083" i="1"/>
  <c r="BG1083" i="1"/>
  <c r="BH1083" i="1"/>
  <c r="BO1083" i="1"/>
  <c r="BI1083" i="1"/>
  <c r="BJ1083" i="1"/>
  <c r="U1083" i="1"/>
  <c r="BK1083" i="1"/>
  <c r="BL1083" i="1"/>
  <c r="BM1083" i="1"/>
  <c r="O1083" i="1"/>
  <c r="K1083" i="1"/>
  <c r="D1083" i="1"/>
  <c r="BW1082" i="1"/>
  <c r="BN1082" i="1"/>
  <c r="BP1082" i="1"/>
  <c r="BQ1082" i="1"/>
  <c r="BG1082" i="1"/>
  <c r="BH1082" i="1"/>
  <c r="BO1082" i="1"/>
  <c r="BI1082" i="1"/>
  <c r="BJ1082" i="1"/>
  <c r="U1082" i="1"/>
  <c r="BK1082" i="1"/>
  <c r="BL1082" i="1"/>
  <c r="BM1082" i="1"/>
  <c r="O1082" i="1"/>
  <c r="K1082" i="1"/>
  <c r="D1082" i="1"/>
  <c r="BW1081" i="1"/>
  <c r="BN1081" i="1"/>
  <c r="BP1081" i="1"/>
  <c r="BQ1081" i="1"/>
  <c r="BG1081" i="1"/>
  <c r="BH1081" i="1"/>
  <c r="BO1081" i="1"/>
  <c r="BI1081" i="1"/>
  <c r="BJ1081" i="1"/>
  <c r="U1081" i="1"/>
  <c r="BK1081" i="1"/>
  <c r="BL1081" i="1"/>
  <c r="BM1081" i="1"/>
  <c r="O1081" i="1"/>
  <c r="K1081" i="1"/>
  <c r="D1081" i="1"/>
  <c r="BW1080" i="1"/>
  <c r="BN1080" i="1"/>
  <c r="BP1080" i="1"/>
  <c r="BQ1080" i="1"/>
  <c r="BG1080" i="1"/>
  <c r="BH1080" i="1"/>
  <c r="BO1080" i="1"/>
  <c r="BI1080" i="1"/>
  <c r="BJ1080" i="1"/>
  <c r="U1080" i="1"/>
  <c r="BK1080" i="1"/>
  <c r="BL1080" i="1"/>
  <c r="BM1080" i="1"/>
  <c r="O1080" i="1"/>
  <c r="K1080" i="1"/>
  <c r="D1080" i="1"/>
  <c r="BW1079" i="1"/>
  <c r="BN1079" i="1"/>
  <c r="BP1079" i="1"/>
  <c r="BQ1079" i="1"/>
  <c r="BG1079" i="1"/>
  <c r="BH1079" i="1"/>
  <c r="BO1079" i="1"/>
  <c r="BI1079" i="1"/>
  <c r="BJ1079" i="1"/>
  <c r="U1079" i="1"/>
  <c r="BK1079" i="1"/>
  <c r="BL1079" i="1"/>
  <c r="BM1079" i="1"/>
  <c r="O1079" i="1"/>
  <c r="K1079" i="1"/>
  <c r="D1079" i="1"/>
  <c r="BW1078" i="1"/>
  <c r="BN1078" i="1"/>
  <c r="BP1078" i="1"/>
  <c r="BQ1078" i="1"/>
  <c r="BG1078" i="1"/>
  <c r="BH1078" i="1"/>
  <c r="BO1078" i="1"/>
  <c r="BI1078" i="1"/>
  <c r="BJ1078" i="1"/>
  <c r="U1078" i="1"/>
  <c r="BK1078" i="1"/>
  <c r="BL1078" i="1"/>
  <c r="BM1078" i="1"/>
  <c r="O1078" i="1"/>
  <c r="K1078" i="1"/>
  <c r="D1078" i="1"/>
  <c r="BW1077" i="1"/>
  <c r="BN1077" i="1"/>
  <c r="BP1077" i="1"/>
  <c r="BQ1077" i="1"/>
  <c r="BG1077" i="1"/>
  <c r="BH1077" i="1"/>
  <c r="BO1077" i="1"/>
  <c r="BI1077" i="1"/>
  <c r="BJ1077" i="1"/>
  <c r="U1077" i="1"/>
  <c r="BK1077" i="1"/>
  <c r="BL1077" i="1"/>
  <c r="BM1077" i="1"/>
  <c r="O1077" i="1"/>
  <c r="K1077" i="1"/>
  <c r="D1077" i="1"/>
  <c r="BW1076" i="1"/>
  <c r="BN1076" i="1"/>
  <c r="BP1076" i="1"/>
  <c r="BQ1076" i="1"/>
  <c r="BG1076" i="1"/>
  <c r="BH1076" i="1"/>
  <c r="BO1076" i="1"/>
  <c r="BI1076" i="1"/>
  <c r="BJ1076" i="1"/>
  <c r="U1076" i="1"/>
  <c r="BK1076" i="1"/>
  <c r="BL1076" i="1"/>
  <c r="BM1076" i="1"/>
  <c r="O1076" i="1"/>
  <c r="K1076" i="1"/>
  <c r="D1076" i="1"/>
  <c r="BW1075" i="1"/>
  <c r="BN1075" i="1"/>
  <c r="BP1075" i="1"/>
  <c r="BQ1075" i="1"/>
  <c r="BG1075" i="1"/>
  <c r="BH1075" i="1"/>
  <c r="BO1075" i="1"/>
  <c r="BI1075" i="1"/>
  <c r="BJ1075" i="1"/>
  <c r="U1075" i="1"/>
  <c r="BK1075" i="1"/>
  <c r="BL1075" i="1"/>
  <c r="BM1075" i="1"/>
  <c r="O1075" i="1"/>
  <c r="K1075" i="1"/>
  <c r="D1075" i="1"/>
  <c r="BW1074" i="1"/>
  <c r="BN1074" i="1"/>
  <c r="BP1074" i="1"/>
  <c r="BQ1074" i="1"/>
  <c r="BG1074" i="1"/>
  <c r="BH1074" i="1"/>
  <c r="BO1074" i="1"/>
  <c r="BI1074" i="1"/>
  <c r="BJ1074" i="1"/>
  <c r="U1074" i="1"/>
  <c r="BK1074" i="1"/>
  <c r="BL1074" i="1"/>
  <c r="BM1074" i="1"/>
  <c r="O1074" i="1"/>
  <c r="K1074" i="1"/>
  <c r="D1074" i="1"/>
  <c r="BW1073" i="1"/>
  <c r="BN1073" i="1"/>
  <c r="BP1073" i="1"/>
  <c r="BQ1073" i="1"/>
  <c r="BG1073" i="1"/>
  <c r="BH1073" i="1"/>
  <c r="BO1073" i="1"/>
  <c r="BI1073" i="1"/>
  <c r="BJ1073" i="1"/>
  <c r="U1073" i="1"/>
  <c r="BK1073" i="1"/>
  <c r="BL1073" i="1"/>
  <c r="BM1073" i="1"/>
  <c r="O1073" i="1"/>
  <c r="K1073" i="1"/>
  <c r="D1073" i="1"/>
  <c r="BW1072" i="1"/>
  <c r="BN1072" i="1"/>
  <c r="BP1072" i="1"/>
  <c r="BQ1072" i="1"/>
  <c r="BG1072" i="1"/>
  <c r="BH1072" i="1"/>
  <c r="BO1072" i="1"/>
  <c r="BI1072" i="1"/>
  <c r="BJ1072" i="1"/>
  <c r="U1072" i="1"/>
  <c r="BK1072" i="1"/>
  <c r="BL1072" i="1"/>
  <c r="BM1072" i="1"/>
  <c r="O1072" i="1"/>
  <c r="K1072" i="1"/>
  <c r="D1072" i="1"/>
  <c r="BW1071" i="1"/>
  <c r="BN1071" i="1"/>
  <c r="BP1071" i="1"/>
  <c r="BQ1071" i="1"/>
  <c r="BG1071" i="1"/>
  <c r="BH1071" i="1"/>
  <c r="BO1071" i="1"/>
  <c r="BI1071" i="1"/>
  <c r="BJ1071" i="1"/>
  <c r="U1071" i="1"/>
  <c r="BK1071" i="1"/>
  <c r="BL1071" i="1"/>
  <c r="BM1071" i="1"/>
  <c r="O1071" i="1"/>
  <c r="K1071" i="1"/>
  <c r="D1071" i="1"/>
  <c r="BW1070" i="1"/>
  <c r="BN1070" i="1"/>
  <c r="BP1070" i="1"/>
  <c r="BQ1070" i="1"/>
  <c r="BG1070" i="1"/>
  <c r="BH1070" i="1"/>
  <c r="BO1070" i="1"/>
  <c r="BI1070" i="1"/>
  <c r="BJ1070" i="1"/>
  <c r="U1070" i="1"/>
  <c r="BK1070" i="1"/>
  <c r="BL1070" i="1"/>
  <c r="BM1070" i="1"/>
  <c r="O1070" i="1"/>
  <c r="K1070" i="1"/>
  <c r="D1070" i="1"/>
  <c r="BW1069" i="1"/>
  <c r="BN1069" i="1"/>
  <c r="BP1069" i="1"/>
  <c r="BQ1069" i="1"/>
  <c r="BG1069" i="1"/>
  <c r="BH1069" i="1"/>
  <c r="BO1069" i="1"/>
  <c r="BI1069" i="1"/>
  <c r="BJ1069" i="1"/>
  <c r="U1069" i="1"/>
  <c r="BK1069" i="1"/>
  <c r="BL1069" i="1"/>
  <c r="BM1069" i="1"/>
  <c r="O1069" i="1"/>
  <c r="K1069" i="1"/>
  <c r="D1069" i="1"/>
  <c r="BW1068" i="1"/>
  <c r="BN1068" i="1"/>
  <c r="BP1068" i="1"/>
  <c r="BQ1068" i="1"/>
  <c r="BG1068" i="1"/>
  <c r="BH1068" i="1"/>
  <c r="BO1068" i="1"/>
  <c r="BI1068" i="1"/>
  <c r="BJ1068" i="1"/>
  <c r="U1068" i="1"/>
  <c r="BK1068" i="1"/>
  <c r="BL1068" i="1"/>
  <c r="BM1068" i="1"/>
  <c r="O1068" i="1"/>
  <c r="K1068" i="1"/>
  <c r="D1068" i="1"/>
  <c r="BW1067" i="1"/>
  <c r="BN1067" i="1"/>
  <c r="BP1067" i="1"/>
  <c r="BQ1067" i="1"/>
  <c r="BG1067" i="1"/>
  <c r="BH1067" i="1"/>
  <c r="BO1067" i="1"/>
  <c r="BI1067" i="1"/>
  <c r="BJ1067" i="1"/>
  <c r="U1067" i="1"/>
  <c r="BK1067" i="1"/>
  <c r="BL1067" i="1"/>
  <c r="BM1067" i="1"/>
  <c r="O1067" i="1"/>
  <c r="K1067" i="1"/>
  <c r="D1067" i="1"/>
  <c r="BW1066" i="1"/>
  <c r="BN1066" i="1"/>
  <c r="BP1066" i="1"/>
  <c r="BQ1066" i="1"/>
  <c r="BG1066" i="1"/>
  <c r="BH1066" i="1"/>
  <c r="BO1066" i="1"/>
  <c r="BI1066" i="1"/>
  <c r="BJ1066" i="1"/>
  <c r="U1066" i="1"/>
  <c r="BK1066" i="1"/>
  <c r="BL1066" i="1"/>
  <c r="BM1066" i="1"/>
  <c r="O1066" i="1"/>
  <c r="K1066" i="1"/>
  <c r="D1066" i="1"/>
  <c r="BW1065" i="1"/>
  <c r="BN1065" i="1"/>
  <c r="BP1065" i="1"/>
  <c r="BQ1065" i="1"/>
  <c r="BG1065" i="1"/>
  <c r="BH1065" i="1"/>
  <c r="BO1065" i="1"/>
  <c r="BI1065" i="1"/>
  <c r="BJ1065" i="1"/>
  <c r="U1065" i="1"/>
  <c r="BK1065" i="1"/>
  <c r="BL1065" i="1"/>
  <c r="BM1065" i="1"/>
  <c r="O1065" i="1"/>
  <c r="K1065" i="1"/>
  <c r="D1065" i="1"/>
  <c r="BW1064" i="1"/>
  <c r="BN1064" i="1"/>
  <c r="BP1064" i="1"/>
  <c r="BQ1064" i="1"/>
  <c r="BG1064" i="1"/>
  <c r="BH1064" i="1"/>
  <c r="BO1064" i="1"/>
  <c r="BI1064" i="1"/>
  <c r="BJ1064" i="1"/>
  <c r="U1064" i="1"/>
  <c r="BK1064" i="1"/>
  <c r="BL1064" i="1"/>
  <c r="BM1064" i="1"/>
  <c r="O1064" i="1"/>
  <c r="K1064" i="1"/>
  <c r="D1064" i="1"/>
  <c r="BW1063" i="1"/>
  <c r="BG1063" i="1"/>
  <c r="BH1063" i="1"/>
  <c r="U1063" i="1"/>
  <c r="O1063" i="1"/>
  <c r="K1063" i="1"/>
  <c r="D1063" i="1"/>
  <c r="BW1062" i="1"/>
  <c r="BN1062" i="1"/>
  <c r="BP1062" i="1"/>
  <c r="BQ1062" i="1"/>
  <c r="BG1062" i="1"/>
  <c r="BH1062" i="1"/>
  <c r="BO1062" i="1"/>
  <c r="BI1062" i="1"/>
  <c r="BJ1062" i="1"/>
  <c r="U1062" i="1"/>
  <c r="BK1062" i="1"/>
  <c r="BL1062" i="1"/>
  <c r="BM1062" i="1"/>
  <c r="O1062" i="1"/>
  <c r="K1062" i="1"/>
  <c r="D1062" i="1"/>
  <c r="BW1061" i="1"/>
  <c r="BN1061" i="1"/>
  <c r="BP1061" i="1"/>
  <c r="BQ1061" i="1"/>
  <c r="BG1061" i="1"/>
  <c r="BH1061" i="1"/>
  <c r="BO1061" i="1"/>
  <c r="BI1061" i="1"/>
  <c r="BJ1061" i="1"/>
  <c r="U1061" i="1"/>
  <c r="BK1061" i="1"/>
  <c r="BL1061" i="1"/>
  <c r="BM1061" i="1"/>
  <c r="O1061" i="1"/>
  <c r="K1061" i="1"/>
  <c r="D1061" i="1"/>
  <c r="BW1060" i="1"/>
  <c r="BN1060" i="1"/>
  <c r="BP1060" i="1"/>
  <c r="BQ1060" i="1"/>
  <c r="BG1060" i="1"/>
  <c r="BH1060" i="1"/>
  <c r="BO1060" i="1"/>
  <c r="BI1060" i="1"/>
  <c r="BJ1060" i="1"/>
  <c r="U1060" i="1"/>
  <c r="BK1060" i="1"/>
  <c r="BL1060" i="1"/>
  <c r="BM1060" i="1"/>
  <c r="O1060" i="1"/>
  <c r="K1060" i="1"/>
  <c r="D1060" i="1"/>
  <c r="BW1059" i="1"/>
  <c r="BN1059" i="1"/>
  <c r="BP1059" i="1"/>
  <c r="BQ1059" i="1"/>
  <c r="BG1059" i="1"/>
  <c r="BH1059" i="1"/>
  <c r="BO1059" i="1"/>
  <c r="BI1059" i="1"/>
  <c r="BJ1059" i="1"/>
  <c r="U1059" i="1"/>
  <c r="BK1059" i="1"/>
  <c r="BL1059" i="1"/>
  <c r="BM1059" i="1"/>
  <c r="O1059" i="1"/>
  <c r="K1059" i="1"/>
  <c r="D1059" i="1"/>
  <c r="BW1058" i="1"/>
  <c r="BN1058" i="1"/>
  <c r="BP1058" i="1"/>
  <c r="BQ1058" i="1"/>
  <c r="BG1058" i="1"/>
  <c r="BH1058" i="1"/>
  <c r="BO1058" i="1"/>
  <c r="BI1058" i="1"/>
  <c r="BJ1058" i="1"/>
  <c r="U1058" i="1"/>
  <c r="BK1058" i="1"/>
  <c r="BL1058" i="1"/>
  <c r="BM1058" i="1"/>
  <c r="O1058" i="1"/>
  <c r="K1058" i="1"/>
  <c r="D1058" i="1"/>
  <c r="BW1057" i="1"/>
  <c r="BN1057" i="1"/>
  <c r="BP1057" i="1"/>
  <c r="BQ1057" i="1"/>
  <c r="BG1057" i="1"/>
  <c r="BH1057" i="1"/>
  <c r="BO1057" i="1"/>
  <c r="BI1057" i="1"/>
  <c r="BJ1057" i="1"/>
  <c r="U1057" i="1"/>
  <c r="BK1057" i="1"/>
  <c r="BL1057" i="1"/>
  <c r="BM1057" i="1"/>
  <c r="O1057" i="1"/>
  <c r="K1057" i="1"/>
  <c r="D1057" i="1"/>
  <c r="BW1056" i="1"/>
  <c r="BN1056" i="1"/>
  <c r="BP1056" i="1"/>
  <c r="BQ1056" i="1"/>
  <c r="BG1056" i="1"/>
  <c r="BH1056" i="1"/>
  <c r="BO1056" i="1"/>
  <c r="BI1056" i="1"/>
  <c r="BJ1056" i="1"/>
  <c r="U1056" i="1"/>
  <c r="BK1056" i="1"/>
  <c r="BL1056" i="1"/>
  <c r="BM1056" i="1"/>
  <c r="O1056" i="1"/>
  <c r="K1056" i="1"/>
  <c r="D1056" i="1"/>
  <c r="BW1055" i="1"/>
  <c r="BN1055" i="1"/>
  <c r="BP1055" i="1"/>
  <c r="BQ1055" i="1"/>
  <c r="BG1055" i="1"/>
  <c r="BH1055" i="1"/>
  <c r="BO1055" i="1"/>
  <c r="BI1055" i="1"/>
  <c r="BJ1055" i="1"/>
  <c r="U1055" i="1"/>
  <c r="BK1055" i="1"/>
  <c r="BL1055" i="1"/>
  <c r="BM1055" i="1"/>
  <c r="O1055" i="1"/>
  <c r="K1055" i="1"/>
  <c r="D1055" i="1"/>
  <c r="BW1054" i="1"/>
  <c r="BN1054" i="1"/>
  <c r="BP1054" i="1"/>
  <c r="BQ1054" i="1"/>
  <c r="BG1054" i="1"/>
  <c r="BH1054" i="1"/>
  <c r="BO1054" i="1"/>
  <c r="BI1054" i="1"/>
  <c r="BJ1054" i="1"/>
  <c r="U1054" i="1"/>
  <c r="BK1054" i="1"/>
  <c r="BL1054" i="1"/>
  <c r="BM1054" i="1"/>
  <c r="O1054" i="1"/>
  <c r="K1054" i="1"/>
  <c r="D1054" i="1"/>
  <c r="BW1053" i="1"/>
  <c r="BN1053" i="1"/>
  <c r="BP1053" i="1"/>
  <c r="BQ1053" i="1"/>
  <c r="BG1053" i="1"/>
  <c r="BH1053" i="1"/>
  <c r="BO1053" i="1"/>
  <c r="BI1053" i="1"/>
  <c r="BJ1053" i="1"/>
  <c r="U1053" i="1"/>
  <c r="BK1053" i="1"/>
  <c r="BL1053" i="1"/>
  <c r="BM1053" i="1"/>
  <c r="O1053" i="1"/>
  <c r="K1053" i="1"/>
  <c r="D1053" i="1"/>
  <c r="BW1052" i="1"/>
  <c r="BN1052" i="1"/>
  <c r="BP1052" i="1"/>
  <c r="BQ1052" i="1"/>
  <c r="BG1052" i="1"/>
  <c r="BH1052" i="1"/>
  <c r="BO1052" i="1"/>
  <c r="BI1052" i="1"/>
  <c r="BJ1052" i="1"/>
  <c r="U1052" i="1"/>
  <c r="BK1052" i="1"/>
  <c r="BL1052" i="1"/>
  <c r="BM1052" i="1"/>
  <c r="O1052" i="1"/>
  <c r="K1052" i="1"/>
  <c r="D1052" i="1"/>
  <c r="BW1051" i="1"/>
  <c r="BN1051" i="1"/>
  <c r="BP1051" i="1"/>
  <c r="BQ1051" i="1"/>
  <c r="BG1051" i="1"/>
  <c r="BH1051" i="1"/>
  <c r="BO1051" i="1"/>
  <c r="BI1051" i="1"/>
  <c r="BJ1051" i="1"/>
  <c r="U1051" i="1"/>
  <c r="BK1051" i="1"/>
  <c r="BL1051" i="1"/>
  <c r="BM1051" i="1"/>
  <c r="O1051" i="1"/>
  <c r="K1051" i="1"/>
  <c r="D1051" i="1"/>
  <c r="BW1050" i="1"/>
  <c r="BN1050" i="1"/>
  <c r="BP1050" i="1"/>
  <c r="BQ1050" i="1"/>
  <c r="BG1050" i="1"/>
  <c r="BH1050" i="1"/>
  <c r="BO1050" i="1"/>
  <c r="BI1050" i="1"/>
  <c r="BJ1050" i="1"/>
  <c r="U1050" i="1"/>
  <c r="BK1050" i="1"/>
  <c r="BL1050" i="1"/>
  <c r="BM1050" i="1"/>
  <c r="O1050" i="1"/>
  <c r="K1050" i="1"/>
  <c r="D1050" i="1"/>
  <c r="BW1049" i="1"/>
  <c r="BN1049" i="1"/>
  <c r="BP1049" i="1"/>
  <c r="BQ1049" i="1"/>
  <c r="BG1049" i="1"/>
  <c r="BH1049" i="1"/>
  <c r="BO1049" i="1"/>
  <c r="BI1049" i="1"/>
  <c r="BJ1049" i="1"/>
  <c r="U1049" i="1"/>
  <c r="BK1049" i="1"/>
  <c r="BL1049" i="1"/>
  <c r="BM1049" i="1"/>
  <c r="O1049" i="1"/>
  <c r="K1049" i="1"/>
  <c r="D1049" i="1"/>
  <c r="BW1048" i="1"/>
  <c r="BN1048" i="1"/>
  <c r="BP1048" i="1"/>
  <c r="BQ1048" i="1"/>
  <c r="BG1048" i="1"/>
  <c r="BH1048" i="1"/>
  <c r="BO1048" i="1"/>
  <c r="BI1048" i="1"/>
  <c r="BJ1048" i="1"/>
  <c r="U1048" i="1"/>
  <c r="BK1048" i="1"/>
  <c r="BL1048" i="1"/>
  <c r="BM1048" i="1"/>
  <c r="O1048" i="1"/>
  <c r="K1048" i="1"/>
  <c r="D1048" i="1"/>
  <c r="BW1047" i="1"/>
  <c r="BN1047" i="1"/>
  <c r="BP1047" i="1"/>
  <c r="BQ1047" i="1"/>
  <c r="BG1047" i="1"/>
  <c r="BH1047" i="1"/>
  <c r="BO1047" i="1"/>
  <c r="BI1047" i="1"/>
  <c r="BJ1047" i="1"/>
  <c r="U1047" i="1"/>
  <c r="BK1047" i="1"/>
  <c r="BL1047" i="1"/>
  <c r="BM1047" i="1"/>
  <c r="O1047" i="1"/>
  <c r="K1047" i="1"/>
  <c r="D1047" i="1"/>
  <c r="BW1046" i="1"/>
  <c r="BN1046" i="1"/>
  <c r="BP1046" i="1"/>
  <c r="BQ1046" i="1"/>
  <c r="BG1046" i="1"/>
  <c r="BH1046" i="1"/>
  <c r="BO1046" i="1"/>
  <c r="BI1046" i="1"/>
  <c r="BJ1046" i="1"/>
  <c r="U1046" i="1"/>
  <c r="BK1046" i="1"/>
  <c r="BL1046" i="1"/>
  <c r="BM1046" i="1"/>
  <c r="O1046" i="1"/>
  <c r="K1046" i="1"/>
  <c r="D1046" i="1"/>
  <c r="BW1045" i="1"/>
  <c r="BN1045" i="1"/>
  <c r="BP1045" i="1"/>
  <c r="BQ1045" i="1"/>
  <c r="BG1045" i="1"/>
  <c r="BH1045" i="1"/>
  <c r="BO1045" i="1"/>
  <c r="BI1045" i="1"/>
  <c r="BJ1045" i="1"/>
  <c r="U1045" i="1"/>
  <c r="BK1045" i="1"/>
  <c r="BL1045" i="1"/>
  <c r="BM1045" i="1"/>
  <c r="O1045" i="1"/>
  <c r="K1045" i="1"/>
  <c r="D1045" i="1"/>
  <c r="BW1044" i="1"/>
  <c r="BN1044" i="1"/>
  <c r="BP1044" i="1"/>
  <c r="BQ1044" i="1"/>
  <c r="BG1044" i="1"/>
  <c r="BH1044" i="1"/>
  <c r="BO1044" i="1"/>
  <c r="BI1044" i="1"/>
  <c r="BJ1044" i="1"/>
  <c r="U1044" i="1"/>
  <c r="BK1044" i="1"/>
  <c r="BL1044" i="1"/>
  <c r="BM1044" i="1"/>
  <c r="O1044" i="1"/>
  <c r="K1044" i="1"/>
  <c r="D1044" i="1"/>
  <c r="BW1043" i="1"/>
  <c r="BN1043" i="1"/>
  <c r="BP1043" i="1"/>
  <c r="BQ1043" i="1"/>
  <c r="BG1043" i="1"/>
  <c r="BH1043" i="1"/>
  <c r="BO1043" i="1"/>
  <c r="BI1043" i="1"/>
  <c r="BJ1043" i="1"/>
  <c r="U1043" i="1"/>
  <c r="BK1043" i="1"/>
  <c r="BL1043" i="1"/>
  <c r="BM1043" i="1"/>
  <c r="O1043" i="1"/>
  <c r="K1043" i="1"/>
  <c r="D1043" i="1"/>
  <c r="BW1042" i="1"/>
  <c r="BN1042" i="1"/>
  <c r="BP1042" i="1"/>
  <c r="BQ1042" i="1"/>
  <c r="BG1042" i="1"/>
  <c r="BH1042" i="1"/>
  <c r="BO1042" i="1"/>
  <c r="BI1042" i="1"/>
  <c r="BJ1042" i="1"/>
  <c r="U1042" i="1"/>
  <c r="BK1042" i="1"/>
  <c r="BL1042" i="1"/>
  <c r="BM1042" i="1"/>
  <c r="O1042" i="1"/>
  <c r="K1042" i="1"/>
  <c r="D1042" i="1"/>
  <c r="BW1041" i="1"/>
  <c r="BN1041" i="1"/>
  <c r="BP1041" i="1"/>
  <c r="BQ1041" i="1"/>
  <c r="BG1041" i="1"/>
  <c r="BH1041" i="1"/>
  <c r="BO1041" i="1"/>
  <c r="BI1041" i="1"/>
  <c r="BJ1041" i="1"/>
  <c r="U1041" i="1"/>
  <c r="BK1041" i="1"/>
  <c r="BL1041" i="1"/>
  <c r="BM1041" i="1"/>
  <c r="O1041" i="1"/>
  <c r="K1041" i="1"/>
  <c r="D1041" i="1"/>
  <c r="BW1040" i="1"/>
  <c r="BN1040" i="1"/>
  <c r="BP1040" i="1"/>
  <c r="BQ1040" i="1"/>
  <c r="BG1040" i="1"/>
  <c r="BH1040" i="1"/>
  <c r="BO1040" i="1"/>
  <c r="BI1040" i="1"/>
  <c r="BJ1040" i="1"/>
  <c r="U1040" i="1"/>
  <c r="BK1040" i="1"/>
  <c r="BL1040" i="1"/>
  <c r="BM1040" i="1"/>
  <c r="O1040" i="1"/>
  <c r="K1040" i="1"/>
  <c r="D1040" i="1"/>
  <c r="BW1039" i="1"/>
  <c r="BN1039" i="1"/>
  <c r="BP1039" i="1"/>
  <c r="BQ1039" i="1"/>
  <c r="BG1039" i="1"/>
  <c r="BH1039" i="1"/>
  <c r="BO1039" i="1"/>
  <c r="BI1039" i="1"/>
  <c r="BJ1039" i="1"/>
  <c r="U1039" i="1"/>
  <c r="BK1039" i="1"/>
  <c r="BL1039" i="1"/>
  <c r="BM1039" i="1"/>
  <c r="O1039" i="1"/>
  <c r="K1039" i="1"/>
  <c r="D1039" i="1"/>
  <c r="BW1038" i="1"/>
  <c r="BN1038" i="1"/>
  <c r="BP1038" i="1"/>
  <c r="BQ1038" i="1"/>
  <c r="BG1038" i="1"/>
  <c r="BH1038" i="1"/>
  <c r="BO1038" i="1"/>
  <c r="BI1038" i="1"/>
  <c r="BJ1038" i="1"/>
  <c r="U1038" i="1"/>
  <c r="BK1038" i="1"/>
  <c r="BL1038" i="1"/>
  <c r="BM1038" i="1"/>
  <c r="O1038" i="1"/>
  <c r="K1038" i="1"/>
  <c r="D1038" i="1"/>
  <c r="BW1037" i="1"/>
  <c r="BN1037" i="1"/>
  <c r="BP1037" i="1"/>
  <c r="BQ1037" i="1"/>
  <c r="BG1037" i="1"/>
  <c r="BH1037" i="1"/>
  <c r="BO1037" i="1"/>
  <c r="BI1037" i="1"/>
  <c r="BJ1037" i="1"/>
  <c r="U1037" i="1"/>
  <c r="BK1037" i="1"/>
  <c r="BL1037" i="1"/>
  <c r="BM1037" i="1"/>
  <c r="O1037" i="1"/>
  <c r="K1037" i="1"/>
  <c r="D1037" i="1"/>
  <c r="BW1036" i="1"/>
  <c r="BN1036" i="1"/>
  <c r="BP1036" i="1"/>
  <c r="BQ1036" i="1"/>
  <c r="BG1036" i="1"/>
  <c r="BH1036" i="1"/>
  <c r="BO1036" i="1"/>
  <c r="BI1036" i="1"/>
  <c r="BJ1036" i="1"/>
  <c r="U1036" i="1"/>
  <c r="BK1036" i="1"/>
  <c r="BL1036" i="1"/>
  <c r="BM1036" i="1"/>
  <c r="O1036" i="1"/>
  <c r="K1036" i="1"/>
  <c r="D1036" i="1"/>
  <c r="BW1035" i="1"/>
  <c r="BN1035" i="1"/>
  <c r="BP1035" i="1"/>
  <c r="BQ1035" i="1"/>
  <c r="BG1035" i="1"/>
  <c r="BH1035" i="1"/>
  <c r="BO1035" i="1"/>
  <c r="BI1035" i="1"/>
  <c r="BJ1035" i="1"/>
  <c r="U1035" i="1"/>
  <c r="BK1035" i="1"/>
  <c r="BL1035" i="1"/>
  <c r="BM1035" i="1"/>
  <c r="O1035" i="1"/>
  <c r="K1035" i="1"/>
  <c r="D1035" i="1"/>
  <c r="BW1034" i="1"/>
  <c r="BN1034" i="1"/>
  <c r="BP1034" i="1"/>
  <c r="BQ1034" i="1"/>
  <c r="BG1034" i="1"/>
  <c r="BH1034" i="1"/>
  <c r="BO1034" i="1"/>
  <c r="BI1034" i="1"/>
  <c r="BJ1034" i="1"/>
  <c r="U1034" i="1"/>
  <c r="BK1034" i="1"/>
  <c r="BL1034" i="1"/>
  <c r="BM1034" i="1"/>
  <c r="O1034" i="1"/>
  <c r="K1034" i="1"/>
  <c r="D1034" i="1"/>
  <c r="BW1033" i="1"/>
  <c r="BN1033" i="1"/>
  <c r="BP1033" i="1"/>
  <c r="BQ1033" i="1"/>
  <c r="BG1033" i="1"/>
  <c r="BH1033" i="1"/>
  <c r="BO1033" i="1"/>
  <c r="BI1033" i="1"/>
  <c r="BJ1033" i="1"/>
  <c r="U1033" i="1"/>
  <c r="BK1033" i="1"/>
  <c r="BL1033" i="1"/>
  <c r="BM1033" i="1"/>
  <c r="O1033" i="1"/>
  <c r="K1033" i="1"/>
  <c r="D1033" i="1"/>
  <c r="BW1032" i="1"/>
  <c r="BN1032" i="1"/>
  <c r="BP1032" i="1"/>
  <c r="BQ1032" i="1"/>
  <c r="BG1032" i="1"/>
  <c r="BH1032" i="1"/>
  <c r="BO1032" i="1"/>
  <c r="BI1032" i="1"/>
  <c r="BJ1032" i="1"/>
  <c r="U1032" i="1"/>
  <c r="BK1032" i="1"/>
  <c r="BL1032" i="1"/>
  <c r="BM1032" i="1"/>
  <c r="O1032" i="1"/>
  <c r="K1032" i="1"/>
  <c r="D1032" i="1"/>
  <c r="BW1031" i="1"/>
  <c r="BN1031" i="1"/>
  <c r="BP1031" i="1"/>
  <c r="BQ1031" i="1"/>
  <c r="BG1031" i="1"/>
  <c r="BH1031" i="1"/>
  <c r="BO1031" i="1"/>
  <c r="BI1031" i="1"/>
  <c r="BJ1031" i="1"/>
  <c r="U1031" i="1"/>
  <c r="BK1031" i="1"/>
  <c r="BL1031" i="1"/>
  <c r="BM1031" i="1"/>
  <c r="O1031" i="1"/>
  <c r="K1031" i="1"/>
  <c r="D1031" i="1"/>
  <c r="BW1030" i="1"/>
  <c r="BN1030" i="1"/>
  <c r="BP1030" i="1"/>
  <c r="BQ1030" i="1"/>
  <c r="BG1030" i="1"/>
  <c r="BH1030" i="1"/>
  <c r="BO1030" i="1"/>
  <c r="BI1030" i="1"/>
  <c r="BJ1030" i="1"/>
  <c r="U1030" i="1"/>
  <c r="BK1030" i="1"/>
  <c r="BL1030" i="1"/>
  <c r="BM1030" i="1"/>
  <c r="O1030" i="1"/>
  <c r="K1030" i="1"/>
  <c r="D1030" i="1"/>
  <c r="BW1029" i="1"/>
  <c r="BN1029" i="1"/>
  <c r="BP1029" i="1"/>
  <c r="BQ1029" i="1"/>
  <c r="BG1029" i="1"/>
  <c r="BH1029" i="1"/>
  <c r="BO1029" i="1"/>
  <c r="BI1029" i="1"/>
  <c r="BJ1029" i="1"/>
  <c r="U1029" i="1"/>
  <c r="BK1029" i="1"/>
  <c r="BL1029" i="1"/>
  <c r="BM1029" i="1"/>
  <c r="O1029" i="1"/>
  <c r="K1029" i="1"/>
  <c r="D1029" i="1"/>
  <c r="BW1028" i="1"/>
  <c r="BN1028" i="1"/>
  <c r="BP1028" i="1"/>
  <c r="BQ1028" i="1"/>
  <c r="BG1028" i="1"/>
  <c r="BH1028" i="1"/>
  <c r="BO1028" i="1"/>
  <c r="BI1028" i="1"/>
  <c r="BJ1028" i="1"/>
  <c r="U1028" i="1"/>
  <c r="BK1028" i="1"/>
  <c r="BL1028" i="1"/>
  <c r="BM1028" i="1"/>
  <c r="O1028" i="1"/>
  <c r="K1028" i="1"/>
  <c r="D1028" i="1"/>
  <c r="BW1027" i="1"/>
  <c r="BN1027" i="1"/>
  <c r="BP1027" i="1"/>
  <c r="BQ1027" i="1"/>
  <c r="BG1027" i="1"/>
  <c r="BH1027" i="1"/>
  <c r="BO1027" i="1"/>
  <c r="BI1027" i="1"/>
  <c r="BJ1027" i="1"/>
  <c r="U1027" i="1"/>
  <c r="BK1027" i="1"/>
  <c r="BL1027" i="1"/>
  <c r="BM1027" i="1"/>
  <c r="O1027" i="1"/>
  <c r="K1027" i="1"/>
  <c r="D1027" i="1"/>
  <c r="BW1026" i="1"/>
  <c r="BN1026" i="1"/>
  <c r="BP1026" i="1"/>
  <c r="BQ1026" i="1"/>
  <c r="BG1026" i="1"/>
  <c r="BH1026" i="1"/>
  <c r="BO1026" i="1"/>
  <c r="BI1026" i="1"/>
  <c r="BJ1026" i="1"/>
  <c r="U1026" i="1"/>
  <c r="BK1026" i="1"/>
  <c r="BL1026" i="1"/>
  <c r="BM1026" i="1"/>
  <c r="O1026" i="1"/>
  <c r="K1026" i="1"/>
  <c r="D1026" i="1"/>
  <c r="BW1025" i="1"/>
  <c r="BN1025" i="1"/>
  <c r="BP1025" i="1"/>
  <c r="BQ1025" i="1"/>
  <c r="BG1025" i="1"/>
  <c r="BH1025" i="1"/>
  <c r="BO1025" i="1"/>
  <c r="BI1025" i="1"/>
  <c r="BJ1025" i="1"/>
  <c r="U1025" i="1"/>
  <c r="BK1025" i="1"/>
  <c r="BL1025" i="1"/>
  <c r="BM1025" i="1"/>
  <c r="O1025" i="1"/>
  <c r="K1025" i="1"/>
  <c r="D1025" i="1"/>
  <c r="BW1024" i="1"/>
  <c r="BN1024" i="1"/>
  <c r="BP1024" i="1"/>
  <c r="BQ1024" i="1"/>
  <c r="BG1024" i="1"/>
  <c r="BH1024" i="1"/>
  <c r="BO1024" i="1"/>
  <c r="BI1024" i="1"/>
  <c r="BJ1024" i="1"/>
  <c r="U1024" i="1"/>
  <c r="BK1024" i="1"/>
  <c r="BL1024" i="1"/>
  <c r="BM1024" i="1"/>
  <c r="O1024" i="1"/>
  <c r="K1024" i="1"/>
  <c r="D1024" i="1"/>
  <c r="BW1023" i="1"/>
  <c r="BN1023" i="1"/>
  <c r="BP1023" i="1"/>
  <c r="BQ1023" i="1"/>
  <c r="BG1023" i="1"/>
  <c r="BH1023" i="1"/>
  <c r="BO1023" i="1"/>
  <c r="BI1023" i="1"/>
  <c r="BJ1023" i="1"/>
  <c r="U1023" i="1"/>
  <c r="BK1023" i="1"/>
  <c r="BL1023" i="1"/>
  <c r="BM1023" i="1"/>
  <c r="O1023" i="1"/>
  <c r="K1023" i="1"/>
  <c r="D1023" i="1"/>
  <c r="BW1022" i="1"/>
  <c r="BN1022" i="1"/>
  <c r="BP1022" i="1"/>
  <c r="BQ1022" i="1"/>
  <c r="BG1022" i="1"/>
  <c r="BH1022" i="1"/>
  <c r="BO1022" i="1"/>
  <c r="BI1022" i="1"/>
  <c r="BJ1022" i="1"/>
  <c r="U1022" i="1"/>
  <c r="BK1022" i="1"/>
  <c r="BL1022" i="1"/>
  <c r="BM1022" i="1"/>
  <c r="O1022" i="1"/>
  <c r="K1022" i="1"/>
  <c r="D1022" i="1"/>
  <c r="BW1021" i="1"/>
  <c r="BN1021" i="1"/>
  <c r="BP1021" i="1"/>
  <c r="BQ1021" i="1"/>
  <c r="BG1021" i="1"/>
  <c r="BH1021" i="1"/>
  <c r="BO1021" i="1"/>
  <c r="BI1021" i="1"/>
  <c r="BJ1021" i="1"/>
  <c r="U1021" i="1"/>
  <c r="BK1021" i="1"/>
  <c r="BL1021" i="1"/>
  <c r="BM1021" i="1"/>
  <c r="O1021" i="1"/>
  <c r="K1021" i="1"/>
  <c r="D1021" i="1"/>
  <c r="BW1020" i="1"/>
  <c r="BN1020" i="1"/>
  <c r="BP1020" i="1"/>
  <c r="BQ1020" i="1"/>
  <c r="BG1020" i="1"/>
  <c r="BH1020" i="1"/>
  <c r="BO1020" i="1"/>
  <c r="BI1020" i="1"/>
  <c r="BJ1020" i="1"/>
  <c r="U1020" i="1"/>
  <c r="BK1020" i="1"/>
  <c r="BL1020" i="1"/>
  <c r="BM1020" i="1"/>
  <c r="O1020" i="1"/>
  <c r="K1020" i="1"/>
  <c r="D1020" i="1"/>
  <c r="BW1019" i="1"/>
  <c r="BN1019" i="1"/>
  <c r="BP1019" i="1"/>
  <c r="BQ1019" i="1"/>
  <c r="BG1019" i="1"/>
  <c r="BH1019" i="1"/>
  <c r="BO1019" i="1"/>
  <c r="BI1019" i="1"/>
  <c r="BJ1019" i="1"/>
  <c r="U1019" i="1"/>
  <c r="BK1019" i="1"/>
  <c r="BL1019" i="1"/>
  <c r="BM1019" i="1"/>
  <c r="O1019" i="1"/>
  <c r="K1019" i="1"/>
  <c r="D1019" i="1"/>
  <c r="BW1018" i="1"/>
  <c r="BN1018" i="1"/>
  <c r="BP1018" i="1"/>
  <c r="BQ1018" i="1"/>
  <c r="BG1018" i="1"/>
  <c r="BH1018" i="1"/>
  <c r="BO1018" i="1"/>
  <c r="BI1018" i="1"/>
  <c r="BJ1018" i="1"/>
  <c r="U1018" i="1"/>
  <c r="BK1018" i="1"/>
  <c r="BL1018" i="1"/>
  <c r="BM1018" i="1"/>
  <c r="O1018" i="1"/>
  <c r="K1018" i="1"/>
  <c r="D1018" i="1"/>
  <c r="BW1017" i="1"/>
  <c r="BN1017" i="1"/>
  <c r="BP1017" i="1"/>
  <c r="BQ1017" i="1"/>
  <c r="BG1017" i="1"/>
  <c r="BH1017" i="1"/>
  <c r="BO1017" i="1"/>
  <c r="BI1017" i="1"/>
  <c r="BJ1017" i="1"/>
  <c r="U1017" i="1"/>
  <c r="BK1017" i="1"/>
  <c r="BL1017" i="1"/>
  <c r="BM1017" i="1"/>
  <c r="O1017" i="1"/>
  <c r="K1017" i="1"/>
  <c r="D1017" i="1"/>
  <c r="BW1016" i="1"/>
  <c r="BN1016" i="1"/>
  <c r="BP1016" i="1"/>
  <c r="BQ1016" i="1"/>
  <c r="BG1016" i="1"/>
  <c r="BH1016" i="1"/>
  <c r="BO1016" i="1"/>
  <c r="BI1016" i="1"/>
  <c r="BJ1016" i="1"/>
  <c r="U1016" i="1"/>
  <c r="BK1016" i="1"/>
  <c r="BL1016" i="1"/>
  <c r="BM1016" i="1"/>
  <c r="O1016" i="1"/>
  <c r="K1016" i="1"/>
  <c r="D1016" i="1"/>
  <c r="BW1015" i="1"/>
  <c r="BN1015" i="1"/>
  <c r="BP1015" i="1"/>
  <c r="BQ1015" i="1"/>
  <c r="BG1015" i="1"/>
  <c r="BH1015" i="1"/>
  <c r="BO1015" i="1"/>
  <c r="BI1015" i="1"/>
  <c r="BJ1015" i="1"/>
  <c r="U1015" i="1"/>
  <c r="BK1015" i="1"/>
  <c r="BL1015" i="1"/>
  <c r="BM1015" i="1"/>
  <c r="O1015" i="1"/>
  <c r="K1015" i="1"/>
  <c r="D1015" i="1"/>
  <c r="BW1014" i="1"/>
  <c r="BN1014" i="1"/>
  <c r="BP1014" i="1"/>
  <c r="BQ1014" i="1"/>
  <c r="BG1014" i="1"/>
  <c r="BH1014" i="1"/>
  <c r="BO1014" i="1"/>
  <c r="BI1014" i="1"/>
  <c r="BJ1014" i="1"/>
  <c r="U1014" i="1"/>
  <c r="BK1014" i="1"/>
  <c r="BL1014" i="1"/>
  <c r="BM1014" i="1"/>
  <c r="O1014" i="1"/>
  <c r="K1014" i="1"/>
  <c r="D1014" i="1"/>
  <c r="BW1013" i="1"/>
  <c r="BN1013" i="1"/>
  <c r="BP1013" i="1"/>
  <c r="BQ1013" i="1"/>
  <c r="BG1013" i="1"/>
  <c r="BH1013" i="1"/>
  <c r="BO1013" i="1"/>
  <c r="BI1013" i="1"/>
  <c r="BJ1013" i="1"/>
  <c r="U1013" i="1"/>
  <c r="BK1013" i="1"/>
  <c r="BL1013" i="1"/>
  <c r="BM1013" i="1"/>
  <c r="O1013" i="1"/>
  <c r="K1013" i="1"/>
  <c r="D1013" i="1"/>
  <c r="BW1012" i="1"/>
  <c r="BN1012" i="1"/>
  <c r="BP1012" i="1"/>
  <c r="BQ1012" i="1"/>
  <c r="BG1012" i="1"/>
  <c r="BH1012" i="1"/>
  <c r="BO1012" i="1"/>
  <c r="BI1012" i="1"/>
  <c r="BJ1012" i="1"/>
  <c r="U1012" i="1"/>
  <c r="BK1012" i="1"/>
  <c r="BL1012" i="1"/>
  <c r="BM1012" i="1"/>
  <c r="O1012" i="1"/>
  <c r="K1012" i="1"/>
  <c r="D1012" i="1"/>
  <c r="BW1011" i="1"/>
  <c r="BN1011" i="1"/>
  <c r="BP1011" i="1"/>
  <c r="BQ1011" i="1"/>
  <c r="BG1011" i="1"/>
  <c r="BH1011" i="1"/>
  <c r="BO1011" i="1"/>
  <c r="BI1011" i="1"/>
  <c r="BJ1011" i="1"/>
  <c r="U1011" i="1"/>
  <c r="BK1011" i="1"/>
  <c r="BL1011" i="1"/>
  <c r="BM1011" i="1"/>
  <c r="O1011" i="1"/>
  <c r="K1011" i="1"/>
  <c r="D1011" i="1"/>
  <c r="BW1010" i="1"/>
  <c r="BN1010" i="1"/>
  <c r="BP1010" i="1"/>
  <c r="BQ1010" i="1"/>
  <c r="BG1010" i="1"/>
  <c r="BH1010" i="1"/>
  <c r="BO1010" i="1"/>
  <c r="BI1010" i="1"/>
  <c r="BJ1010" i="1"/>
  <c r="U1010" i="1"/>
  <c r="BK1010" i="1"/>
  <c r="BL1010" i="1"/>
  <c r="BM1010" i="1"/>
  <c r="O1010" i="1"/>
  <c r="K1010" i="1"/>
  <c r="D1010" i="1"/>
  <c r="BW1009" i="1"/>
  <c r="BN1009" i="1"/>
  <c r="BP1009" i="1"/>
  <c r="BQ1009" i="1"/>
  <c r="BG1009" i="1"/>
  <c r="BH1009" i="1"/>
  <c r="BO1009" i="1"/>
  <c r="BI1009" i="1"/>
  <c r="BJ1009" i="1"/>
  <c r="U1009" i="1"/>
  <c r="BK1009" i="1"/>
  <c r="BL1009" i="1"/>
  <c r="BM1009" i="1"/>
  <c r="O1009" i="1"/>
  <c r="K1009" i="1"/>
  <c r="D1009" i="1"/>
  <c r="BW1008" i="1"/>
  <c r="BN1008" i="1"/>
  <c r="BP1008" i="1"/>
  <c r="BQ1008" i="1"/>
  <c r="BG1008" i="1"/>
  <c r="BH1008" i="1"/>
  <c r="BO1008" i="1"/>
  <c r="BI1008" i="1"/>
  <c r="BJ1008" i="1"/>
  <c r="U1008" i="1"/>
  <c r="BK1008" i="1"/>
  <c r="BL1008" i="1"/>
  <c r="BM1008" i="1"/>
  <c r="O1008" i="1"/>
  <c r="K1008" i="1"/>
  <c r="D1008" i="1"/>
  <c r="BW1007" i="1"/>
  <c r="BN1007" i="1"/>
  <c r="BP1007" i="1"/>
  <c r="BQ1007" i="1"/>
  <c r="BG1007" i="1"/>
  <c r="BH1007" i="1"/>
  <c r="BO1007" i="1"/>
  <c r="BI1007" i="1"/>
  <c r="BJ1007" i="1"/>
  <c r="U1007" i="1"/>
  <c r="BK1007" i="1"/>
  <c r="BL1007" i="1"/>
  <c r="BM1007" i="1"/>
  <c r="O1007" i="1"/>
  <c r="K1007" i="1"/>
  <c r="D1007" i="1"/>
  <c r="BW1006" i="1"/>
  <c r="BN1006" i="1"/>
  <c r="BP1006" i="1"/>
  <c r="BQ1006" i="1"/>
  <c r="BG1006" i="1"/>
  <c r="BH1006" i="1"/>
  <c r="BO1006" i="1"/>
  <c r="BI1006" i="1"/>
  <c r="BJ1006" i="1"/>
  <c r="U1006" i="1"/>
  <c r="BK1006" i="1"/>
  <c r="BL1006" i="1"/>
  <c r="BM1006" i="1"/>
  <c r="O1006" i="1"/>
  <c r="K1006" i="1"/>
  <c r="D1006" i="1"/>
  <c r="BW1005" i="1"/>
  <c r="BN1005" i="1"/>
  <c r="BP1005" i="1"/>
  <c r="BQ1005" i="1"/>
  <c r="BG1005" i="1"/>
  <c r="BH1005" i="1"/>
  <c r="BO1005" i="1"/>
  <c r="BI1005" i="1"/>
  <c r="BJ1005" i="1"/>
  <c r="U1005" i="1"/>
  <c r="BK1005" i="1"/>
  <c r="BL1005" i="1"/>
  <c r="BM1005" i="1"/>
  <c r="O1005" i="1"/>
  <c r="K1005" i="1"/>
  <c r="D1005" i="1"/>
  <c r="BW1004" i="1"/>
  <c r="BN1004" i="1"/>
  <c r="BP1004" i="1"/>
  <c r="BQ1004" i="1"/>
  <c r="BG1004" i="1"/>
  <c r="BH1004" i="1"/>
  <c r="BO1004" i="1"/>
  <c r="BI1004" i="1"/>
  <c r="BJ1004" i="1"/>
  <c r="U1004" i="1"/>
  <c r="BK1004" i="1"/>
  <c r="BL1004" i="1"/>
  <c r="BM1004" i="1"/>
  <c r="O1004" i="1"/>
  <c r="K1004" i="1"/>
  <c r="D1004" i="1"/>
  <c r="BW1003" i="1"/>
  <c r="BN1003" i="1"/>
  <c r="BP1003" i="1"/>
  <c r="BQ1003" i="1"/>
  <c r="BG1003" i="1"/>
  <c r="BH1003" i="1"/>
  <c r="BO1003" i="1"/>
  <c r="BI1003" i="1"/>
  <c r="BJ1003" i="1"/>
  <c r="U1003" i="1"/>
  <c r="BK1003" i="1"/>
  <c r="BL1003" i="1"/>
  <c r="BM1003" i="1"/>
  <c r="O1003" i="1"/>
  <c r="K1003" i="1"/>
  <c r="D1003" i="1"/>
  <c r="BW1002" i="1"/>
  <c r="BN1002" i="1"/>
  <c r="BP1002" i="1"/>
  <c r="BQ1002" i="1"/>
  <c r="BG1002" i="1"/>
  <c r="BH1002" i="1"/>
  <c r="BO1002" i="1"/>
  <c r="BI1002" i="1"/>
  <c r="BJ1002" i="1"/>
  <c r="U1002" i="1"/>
  <c r="BK1002" i="1"/>
  <c r="BL1002" i="1"/>
  <c r="BM1002" i="1"/>
  <c r="O1002" i="1"/>
  <c r="K1002" i="1"/>
  <c r="D1002" i="1"/>
  <c r="BW1001" i="1"/>
  <c r="BN1001" i="1"/>
  <c r="BP1001" i="1"/>
  <c r="BQ1001" i="1"/>
  <c r="BG1001" i="1"/>
  <c r="BH1001" i="1"/>
  <c r="BO1001" i="1"/>
  <c r="BI1001" i="1"/>
  <c r="BJ1001" i="1"/>
  <c r="U1001" i="1"/>
  <c r="BK1001" i="1"/>
  <c r="BL1001" i="1"/>
  <c r="BM1001" i="1"/>
  <c r="O1001" i="1"/>
  <c r="K1001" i="1"/>
  <c r="D1001" i="1"/>
  <c r="BW1000" i="1"/>
  <c r="BN1000" i="1"/>
  <c r="BP1000" i="1"/>
  <c r="BQ1000" i="1"/>
  <c r="BG1000" i="1"/>
  <c r="BH1000" i="1"/>
  <c r="BO1000" i="1"/>
  <c r="BI1000" i="1"/>
  <c r="BJ1000" i="1"/>
  <c r="U1000" i="1"/>
  <c r="BK1000" i="1"/>
  <c r="BL1000" i="1"/>
  <c r="BM1000" i="1"/>
  <c r="O1000" i="1"/>
  <c r="K1000" i="1"/>
  <c r="D1000" i="1"/>
  <c r="BW999" i="1"/>
  <c r="BN999" i="1"/>
  <c r="BP999" i="1"/>
  <c r="BQ999" i="1"/>
  <c r="BG999" i="1"/>
  <c r="BH999" i="1"/>
  <c r="BO999" i="1"/>
  <c r="BI999" i="1"/>
  <c r="BJ999" i="1"/>
  <c r="U999" i="1"/>
  <c r="BK999" i="1"/>
  <c r="BL999" i="1"/>
  <c r="BM999" i="1"/>
  <c r="O999" i="1"/>
  <c r="K999" i="1"/>
  <c r="D999" i="1"/>
  <c r="BW998" i="1"/>
  <c r="BN998" i="1"/>
  <c r="BP998" i="1"/>
  <c r="BQ998" i="1"/>
  <c r="BG998" i="1"/>
  <c r="BH998" i="1"/>
  <c r="BO998" i="1"/>
  <c r="BI998" i="1"/>
  <c r="BJ998" i="1"/>
  <c r="U998" i="1"/>
  <c r="BK998" i="1"/>
  <c r="BL998" i="1"/>
  <c r="BM998" i="1"/>
  <c r="O998" i="1"/>
  <c r="K998" i="1"/>
  <c r="D998" i="1"/>
  <c r="BW997" i="1"/>
  <c r="BN997" i="1"/>
  <c r="BP997" i="1"/>
  <c r="BQ997" i="1"/>
  <c r="BG997" i="1"/>
  <c r="BH997" i="1"/>
  <c r="BO997" i="1"/>
  <c r="BI997" i="1"/>
  <c r="BJ997" i="1"/>
  <c r="U997" i="1"/>
  <c r="BK997" i="1"/>
  <c r="BL997" i="1"/>
  <c r="BM997" i="1"/>
  <c r="O997" i="1"/>
  <c r="K997" i="1"/>
  <c r="D997" i="1"/>
  <c r="BW996" i="1"/>
  <c r="BN996" i="1"/>
  <c r="BP996" i="1"/>
  <c r="BQ996" i="1"/>
  <c r="BG996" i="1"/>
  <c r="BH996" i="1"/>
  <c r="BO996" i="1"/>
  <c r="BI996" i="1"/>
  <c r="BJ996" i="1"/>
  <c r="U996" i="1"/>
  <c r="BK996" i="1"/>
  <c r="BL996" i="1"/>
  <c r="BM996" i="1"/>
  <c r="O996" i="1"/>
  <c r="K996" i="1"/>
  <c r="D996" i="1"/>
  <c r="BW995" i="1"/>
  <c r="BN995" i="1"/>
  <c r="BP995" i="1"/>
  <c r="BQ995" i="1"/>
  <c r="BG995" i="1"/>
  <c r="BH995" i="1"/>
  <c r="BO995" i="1"/>
  <c r="BI995" i="1"/>
  <c r="BJ995" i="1"/>
  <c r="U995" i="1"/>
  <c r="BK995" i="1"/>
  <c r="BL995" i="1"/>
  <c r="BM995" i="1"/>
  <c r="O995" i="1"/>
  <c r="K995" i="1"/>
  <c r="D995" i="1"/>
  <c r="BW994" i="1"/>
  <c r="BN994" i="1"/>
  <c r="BP994" i="1"/>
  <c r="BQ994" i="1"/>
  <c r="BG994" i="1"/>
  <c r="BH994" i="1"/>
  <c r="BO994" i="1"/>
  <c r="BI994" i="1"/>
  <c r="BJ994" i="1"/>
  <c r="U994" i="1"/>
  <c r="BK994" i="1"/>
  <c r="BL994" i="1"/>
  <c r="BM994" i="1"/>
  <c r="O994" i="1"/>
  <c r="K994" i="1"/>
  <c r="D994" i="1"/>
  <c r="BW993" i="1"/>
  <c r="BN993" i="1"/>
  <c r="BP993" i="1"/>
  <c r="BQ993" i="1"/>
  <c r="BG993" i="1"/>
  <c r="BH993" i="1"/>
  <c r="BO993" i="1"/>
  <c r="BI993" i="1"/>
  <c r="BJ993" i="1"/>
  <c r="U993" i="1"/>
  <c r="BK993" i="1"/>
  <c r="BL993" i="1"/>
  <c r="BM993" i="1"/>
  <c r="O993" i="1"/>
  <c r="K993" i="1"/>
  <c r="D993" i="1"/>
  <c r="BW992" i="1"/>
  <c r="BN992" i="1"/>
  <c r="BP992" i="1"/>
  <c r="BQ992" i="1"/>
  <c r="BG992" i="1"/>
  <c r="BH992" i="1"/>
  <c r="BO992" i="1"/>
  <c r="BI992" i="1"/>
  <c r="BJ992" i="1"/>
  <c r="U992" i="1"/>
  <c r="BK992" i="1"/>
  <c r="BL992" i="1"/>
  <c r="BM992" i="1"/>
  <c r="O992" i="1"/>
  <c r="K992" i="1"/>
  <c r="D992" i="1"/>
  <c r="BW991" i="1"/>
  <c r="BN991" i="1"/>
  <c r="BP991" i="1"/>
  <c r="BQ991" i="1"/>
  <c r="BG991" i="1"/>
  <c r="BH991" i="1"/>
  <c r="BO991" i="1"/>
  <c r="BI991" i="1"/>
  <c r="BJ991" i="1"/>
  <c r="U991" i="1"/>
  <c r="BK991" i="1"/>
  <c r="BL991" i="1"/>
  <c r="BM991" i="1"/>
  <c r="O991" i="1"/>
  <c r="K991" i="1"/>
  <c r="D991" i="1"/>
  <c r="BW990" i="1"/>
  <c r="BN990" i="1"/>
  <c r="BP990" i="1"/>
  <c r="BQ990" i="1"/>
  <c r="BG990" i="1"/>
  <c r="BH990" i="1"/>
  <c r="BO990" i="1"/>
  <c r="BI990" i="1"/>
  <c r="BJ990" i="1"/>
  <c r="U990" i="1"/>
  <c r="BK990" i="1"/>
  <c r="BL990" i="1"/>
  <c r="BM990" i="1"/>
  <c r="O990" i="1"/>
  <c r="K990" i="1"/>
  <c r="D990" i="1"/>
  <c r="BW989" i="1"/>
  <c r="BN989" i="1"/>
  <c r="BP989" i="1"/>
  <c r="BQ989" i="1"/>
  <c r="BG989" i="1"/>
  <c r="BH989" i="1"/>
  <c r="BO989" i="1"/>
  <c r="BI989" i="1"/>
  <c r="BJ989" i="1"/>
  <c r="U989" i="1"/>
  <c r="BK989" i="1"/>
  <c r="BL989" i="1"/>
  <c r="BM989" i="1"/>
  <c r="O989" i="1"/>
  <c r="K989" i="1"/>
  <c r="D989" i="1"/>
  <c r="BW988" i="1"/>
  <c r="BN988" i="1"/>
  <c r="BP988" i="1"/>
  <c r="BQ988" i="1"/>
  <c r="BG988" i="1"/>
  <c r="BH988" i="1"/>
  <c r="BO988" i="1"/>
  <c r="BI988" i="1"/>
  <c r="BJ988" i="1"/>
  <c r="U988" i="1"/>
  <c r="BK988" i="1"/>
  <c r="BL988" i="1"/>
  <c r="BM988" i="1"/>
  <c r="O988" i="1"/>
  <c r="K988" i="1"/>
  <c r="D988" i="1"/>
  <c r="BW987" i="1"/>
  <c r="BN987" i="1"/>
  <c r="BP987" i="1"/>
  <c r="BQ987" i="1"/>
  <c r="BG987" i="1"/>
  <c r="BH987" i="1"/>
  <c r="BO987" i="1"/>
  <c r="BI987" i="1"/>
  <c r="BJ987" i="1"/>
  <c r="U987" i="1"/>
  <c r="BK987" i="1"/>
  <c r="BL987" i="1"/>
  <c r="BM987" i="1"/>
  <c r="O987" i="1"/>
  <c r="K987" i="1"/>
  <c r="D987" i="1"/>
  <c r="BW986" i="1"/>
  <c r="BN986" i="1"/>
  <c r="BP986" i="1"/>
  <c r="BQ986" i="1"/>
  <c r="BG986" i="1"/>
  <c r="BH986" i="1"/>
  <c r="BO986" i="1"/>
  <c r="BI986" i="1"/>
  <c r="BJ986" i="1"/>
  <c r="U986" i="1"/>
  <c r="BK986" i="1"/>
  <c r="BL986" i="1"/>
  <c r="BM986" i="1"/>
  <c r="O986" i="1"/>
  <c r="K986" i="1"/>
  <c r="D986" i="1"/>
  <c r="BW985" i="1"/>
  <c r="BN985" i="1"/>
  <c r="BP985" i="1"/>
  <c r="BQ985" i="1"/>
  <c r="BG985" i="1"/>
  <c r="BH985" i="1"/>
  <c r="BO985" i="1"/>
  <c r="BI985" i="1"/>
  <c r="BJ985" i="1"/>
  <c r="U985" i="1"/>
  <c r="BK985" i="1"/>
  <c r="BL985" i="1"/>
  <c r="BM985" i="1"/>
  <c r="O985" i="1"/>
  <c r="K985" i="1"/>
  <c r="D985" i="1"/>
  <c r="BW984" i="1"/>
  <c r="BN984" i="1"/>
  <c r="BP984" i="1"/>
  <c r="BQ984" i="1"/>
  <c r="BG984" i="1"/>
  <c r="BH984" i="1"/>
  <c r="BO984" i="1"/>
  <c r="BI984" i="1"/>
  <c r="BJ984" i="1"/>
  <c r="U984" i="1"/>
  <c r="BK984" i="1"/>
  <c r="BL984" i="1"/>
  <c r="BM984" i="1"/>
  <c r="O984" i="1"/>
  <c r="K984" i="1"/>
  <c r="D984" i="1"/>
  <c r="BW983" i="1"/>
  <c r="BN983" i="1"/>
  <c r="BP983" i="1"/>
  <c r="BQ983" i="1"/>
  <c r="BG983" i="1"/>
  <c r="BH983" i="1"/>
  <c r="BO983" i="1"/>
  <c r="BI983" i="1"/>
  <c r="BJ983" i="1"/>
  <c r="U983" i="1"/>
  <c r="BK983" i="1"/>
  <c r="BL983" i="1"/>
  <c r="BM983" i="1"/>
  <c r="O983" i="1"/>
  <c r="K983" i="1"/>
  <c r="D983" i="1"/>
  <c r="BW982" i="1"/>
  <c r="BN982" i="1"/>
  <c r="BP982" i="1"/>
  <c r="BQ982" i="1"/>
  <c r="BG982" i="1"/>
  <c r="BH982" i="1"/>
  <c r="BO982" i="1"/>
  <c r="BI982" i="1"/>
  <c r="BJ982" i="1"/>
  <c r="U982" i="1"/>
  <c r="BK982" i="1"/>
  <c r="BL982" i="1"/>
  <c r="BM982" i="1"/>
  <c r="O982" i="1"/>
  <c r="K982" i="1"/>
  <c r="D982" i="1"/>
  <c r="BW981" i="1"/>
  <c r="BN981" i="1"/>
  <c r="BP981" i="1"/>
  <c r="BQ981" i="1"/>
  <c r="BG981" i="1"/>
  <c r="BH981" i="1"/>
  <c r="BO981" i="1"/>
  <c r="BI981" i="1"/>
  <c r="BJ981" i="1"/>
  <c r="U981" i="1"/>
  <c r="BK981" i="1"/>
  <c r="BL981" i="1"/>
  <c r="BM981" i="1"/>
  <c r="O981" i="1"/>
  <c r="K981" i="1"/>
  <c r="D981" i="1"/>
  <c r="BW980" i="1"/>
  <c r="BN980" i="1"/>
  <c r="BP980" i="1"/>
  <c r="BQ980" i="1"/>
  <c r="BG980" i="1"/>
  <c r="BH980" i="1"/>
  <c r="BO980" i="1"/>
  <c r="BI980" i="1"/>
  <c r="BJ980" i="1"/>
  <c r="U980" i="1"/>
  <c r="BK980" i="1"/>
  <c r="BL980" i="1"/>
  <c r="BM980" i="1"/>
  <c r="O980" i="1"/>
  <c r="K980" i="1"/>
  <c r="D980" i="1"/>
  <c r="BW979" i="1"/>
  <c r="BN979" i="1"/>
  <c r="BP979" i="1"/>
  <c r="BQ979" i="1"/>
  <c r="BG979" i="1"/>
  <c r="BH979" i="1"/>
  <c r="BO979" i="1"/>
  <c r="BI979" i="1"/>
  <c r="BJ979" i="1"/>
  <c r="U979" i="1"/>
  <c r="BK979" i="1"/>
  <c r="BL979" i="1"/>
  <c r="BM979" i="1"/>
  <c r="O979" i="1"/>
  <c r="K979" i="1"/>
  <c r="D979" i="1"/>
  <c r="BW978" i="1"/>
  <c r="BN978" i="1"/>
  <c r="BP978" i="1"/>
  <c r="BQ978" i="1"/>
  <c r="BG978" i="1"/>
  <c r="BH978" i="1"/>
  <c r="BO978" i="1"/>
  <c r="BI978" i="1"/>
  <c r="BJ978" i="1"/>
  <c r="U978" i="1"/>
  <c r="BK978" i="1"/>
  <c r="BL978" i="1"/>
  <c r="BM978" i="1"/>
  <c r="O978" i="1"/>
  <c r="K978" i="1"/>
  <c r="D978" i="1"/>
  <c r="BW977" i="1"/>
  <c r="BN977" i="1"/>
  <c r="BP977" i="1"/>
  <c r="BQ977" i="1"/>
  <c r="BG977" i="1"/>
  <c r="BH977" i="1"/>
  <c r="BO977" i="1"/>
  <c r="BI977" i="1"/>
  <c r="BJ977" i="1"/>
  <c r="U977" i="1"/>
  <c r="BK977" i="1"/>
  <c r="BL977" i="1"/>
  <c r="BM977" i="1"/>
  <c r="O977" i="1"/>
  <c r="K977" i="1"/>
  <c r="D977" i="1"/>
  <c r="BW976" i="1"/>
  <c r="BN976" i="1"/>
  <c r="BP976" i="1"/>
  <c r="BQ976" i="1"/>
  <c r="BG976" i="1"/>
  <c r="BH976" i="1"/>
  <c r="BO976" i="1"/>
  <c r="BI976" i="1"/>
  <c r="BJ976" i="1"/>
  <c r="U976" i="1"/>
  <c r="BK976" i="1"/>
  <c r="BL976" i="1"/>
  <c r="BM976" i="1"/>
  <c r="O976" i="1"/>
  <c r="K976" i="1"/>
  <c r="D976" i="1"/>
  <c r="BW975" i="1"/>
  <c r="BN975" i="1"/>
  <c r="BP975" i="1"/>
  <c r="BQ975" i="1"/>
  <c r="BG975" i="1"/>
  <c r="BH975" i="1"/>
  <c r="BO975" i="1"/>
  <c r="BI975" i="1"/>
  <c r="BJ975" i="1"/>
  <c r="U975" i="1"/>
  <c r="BK975" i="1"/>
  <c r="BL975" i="1"/>
  <c r="BM975" i="1"/>
  <c r="O975" i="1"/>
  <c r="K975" i="1"/>
  <c r="D975" i="1"/>
  <c r="BW974" i="1"/>
  <c r="BN974" i="1"/>
  <c r="BP974" i="1"/>
  <c r="BQ974" i="1"/>
  <c r="BG974" i="1"/>
  <c r="BH974" i="1"/>
  <c r="BO974" i="1"/>
  <c r="BI974" i="1"/>
  <c r="BJ974" i="1"/>
  <c r="U974" i="1"/>
  <c r="BK974" i="1"/>
  <c r="BL974" i="1"/>
  <c r="BM974" i="1"/>
  <c r="O974" i="1"/>
  <c r="K974" i="1"/>
  <c r="D974" i="1"/>
  <c r="BW973" i="1"/>
  <c r="BN973" i="1"/>
  <c r="BP973" i="1"/>
  <c r="BQ973" i="1"/>
  <c r="BG973" i="1"/>
  <c r="BH973" i="1"/>
  <c r="BO973" i="1"/>
  <c r="BI973" i="1"/>
  <c r="BJ973" i="1"/>
  <c r="U973" i="1"/>
  <c r="BK973" i="1"/>
  <c r="BL973" i="1"/>
  <c r="BM973" i="1"/>
  <c r="O973" i="1"/>
  <c r="K973" i="1"/>
  <c r="D973" i="1"/>
  <c r="BW972" i="1"/>
  <c r="BN972" i="1"/>
  <c r="BP972" i="1"/>
  <c r="BQ972" i="1"/>
  <c r="BG972" i="1"/>
  <c r="BH972" i="1"/>
  <c r="BO972" i="1"/>
  <c r="BI972" i="1"/>
  <c r="BJ972" i="1"/>
  <c r="U972" i="1"/>
  <c r="BK972" i="1"/>
  <c r="BL972" i="1"/>
  <c r="BM972" i="1"/>
  <c r="O972" i="1"/>
  <c r="K972" i="1"/>
  <c r="D972" i="1"/>
  <c r="BW971" i="1"/>
  <c r="BN971" i="1"/>
  <c r="BP971" i="1"/>
  <c r="BQ971" i="1"/>
  <c r="BG971" i="1"/>
  <c r="BH971" i="1"/>
  <c r="BO971" i="1"/>
  <c r="BI971" i="1"/>
  <c r="BJ971" i="1"/>
  <c r="U971" i="1"/>
  <c r="BK971" i="1"/>
  <c r="BL971" i="1"/>
  <c r="BM971" i="1"/>
  <c r="O971" i="1"/>
  <c r="K971" i="1"/>
  <c r="D971" i="1"/>
  <c r="BW970" i="1"/>
  <c r="BN970" i="1"/>
  <c r="BP970" i="1"/>
  <c r="BQ970" i="1"/>
  <c r="BG970" i="1"/>
  <c r="BH970" i="1"/>
  <c r="BO970" i="1"/>
  <c r="BI970" i="1"/>
  <c r="BJ970" i="1"/>
  <c r="U970" i="1"/>
  <c r="BK970" i="1"/>
  <c r="BL970" i="1"/>
  <c r="BM970" i="1"/>
  <c r="O970" i="1"/>
  <c r="K970" i="1"/>
  <c r="D970" i="1"/>
  <c r="BW969" i="1"/>
  <c r="BN969" i="1"/>
  <c r="BP969" i="1"/>
  <c r="BQ969" i="1"/>
  <c r="BG969" i="1"/>
  <c r="BH969" i="1"/>
  <c r="BO969" i="1"/>
  <c r="BI969" i="1"/>
  <c r="BJ969" i="1"/>
  <c r="U969" i="1"/>
  <c r="BK969" i="1"/>
  <c r="BL969" i="1"/>
  <c r="BM969" i="1"/>
  <c r="O969" i="1"/>
  <c r="K969" i="1"/>
  <c r="D969" i="1"/>
  <c r="BW968" i="1"/>
  <c r="BN968" i="1"/>
  <c r="BP968" i="1"/>
  <c r="BQ968" i="1"/>
  <c r="BG968" i="1"/>
  <c r="BH968" i="1"/>
  <c r="BO968" i="1"/>
  <c r="BI968" i="1"/>
  <c r="BJ968" i="1"/>
  <c r="U968" i="1"/>
  <c r="BK968" i="1"/>
  <c r="BL968" i="1"/>
  <c r="BM968" i="1"/>
  <c r="O968" i="1"/>
  <c r="K968" i="1"/>
  <c r="D968" i="1"/>
  <c r="BW967" i="1"/>
  <c r="BN967" i="1"/>
  <c r="BP967" i="1"/>
  <c r="BQ967" i="1"/>
  <c r="BG967" i="1"/>
  <c r="BH967" i="1"/>
  <c r="BO967" i="1"/>
  <c r="BI967" i="1"/>
  <c r="BJ967" i="1"/>
  <c r="U967" i="1"/>
  <c r="BK967" i="1"/>
  <c r="BL967" i="1"/>
  <c r="BM967" i="1"/>
  <c r="O967" i="1"/>
  <c r="K967" i="1"/>
  <c r="D967" i="1"/>
  <c r="BW966" i="1"/>
  <c r="BN966" i="1"/>
  <c r="BP966" i="1"/>
  <c r="BQ966" i="1"/>
  <c r="BG966" i="1"/>
  <c r="BH966" i="1"/>
  <c r="BO966" i="1"/>
  <c r="BI966" i="1"/>
  <c r="BJ966" i="1"/>
  <c r="U966" i="1"/>
  <c r="BK966" i="1"/>
  <c r="BL966" i="1"/>
  <c r="BM966" i="1"/>
  <c r="O966" i="1"/>
  <c r="K966" i="1"/>
  <c r="D966" i="1"/>
  <c r="BW965" i="1"/>
  <c r="BN965" i="1"/>
  <c r="BP965" i="1"/>
  <c r="BQ965" i="1"/>
  <c r="BG965" i="1"/>
  <c r="BH965" i="1"/>
  <c r="BO965" i="1"/>
  <c r="BI965" i="1"/>
  <c r="BJ965" i="1"/>
  <c r="U965" i="1"/>
  <c r="BK965" i="1"/>
  <c r="BL965" i="1"/>
  <c r="BM965" i="1"/>
  <c r="O965" i="1"/>
  <c r="K965" i="1"/>
  <c r="D965" i="1"/>
  <c r="BW964" i="1"/>
  <c r="BN964" i="1"/>
  <c r="BP964" i="1"/>
  <c r="BQ964" i="1"/>
  <c r="BG964" i="1"/>
  <c r="BH964" i="1"/>
  <c r="BO964" i="1"/>
  <c r="BI964" i="1"/>
  <c r="BJ964" i="1"/>
  <c r="U964" i="1"/>
  <c r="BK964" i="1"/>
  <c r="BL964" i="1"/>
  <c r="BM964" i="1"/>
  <c r="O964" i="1"/>
  <c r="K964" i="1"/>
  <c r="D964" i="1"/>
  <c r="BW963" i="1"/>
  <c r="BN963" i="1"/>
  <c r="BP963" i="1"/>
  <c r="BQ963" i="1"/>
  <c r="BG963" i="1"/>
  <c r="BH963" i="1"/>
  <c r="BO963" i="1"/>
  <c r="BI963" i="1"/>
  <c r="BJ963" i="1"/>
  <c r="U963" i="1"/>
  <c r="BK963" i="1"/>
  <c r="BL963" i="1"/>
  <c r="BM963" i="1"/>
  <c r="O963" i="1"/>
  <c r="K963" i="1"/>
  <c r="D963" i="1"/>
  <c r="BW962" i="1"/>
  <c r="BN962" i="1"/>
  <c r="BP962" i="1"/>
  <c r="BQ962" i="1"/>
  <c r="BG962" i="1"/>
  <c r="BH962" i="1"/>
  <c r="BO962" i="1"/>
  <c r="BI962" i="1"/>
  <c r="BJ962" i="1"/>
  <c r="U962" i="1"/>
  <c r="BK962" i="1"/>
  <c r="BL962" i="1"/>
  <c r="BM962" i="1"/>
  <c r="O962" i="1"/>
  <c r="K962" i="1"/>
  <c r="D962" i="1"/>
  <c r="BW961" i="1"/>
  <c r="BN961" i="1"/>
  <c r="BP961" i="1"/>
  <c r="BQ961" i="1"/>
  <c r="BG961" i="1"/>
  <c r="BH961" i="1"/>
  <c r="BO961" i="1"/>
  <c r="BI961" i="1"/>
  <c r="BJ961" i="1"/>
  <c r="U961" i="1"/>
  <c r="BK961" i="1"/>
  <c r="BL961" i="1"/>
  <c r="BM961" i="1"/>
  <c r="O961" i="1"/>
  <c r="K961" i="1"/>
  <c r="D961" i="1"/>
  <c r="BW960" i="1"/>
  <c r="BN960" i="1"/>
  <c r="BP960" i="1"/>
  <c r="BQ960" i="1"/>
  <c r="BG960" i="1"/>
  <c r="BH960" i="1"/>
  <c r="BO960" i="1"/>
  <c r="BI960" i="1"/>
  <c r="BJ960" i="1"/>
  <c r="U960" i="1"/>
  <c r="BK960" i="1"/>
  <c r="BL960" i="1"/>
  <c r="BM960" i="1"/>
  <c r="O960" i="1"/>
  <c r="K960" i="1"/>
  <c r="D960" i="1"/>
  <c r="BW959" i="1"/>
  <c r="BN959" i="1"/>
  <c r="BP959" i="1"/>
  <c r="BQ959" i="1"/>
  <c r="BG959" i="1"/>
  <c r="BH959" i="1"/>
  <c r="BO959" i="1"/>
  <c r="BI959" i="1"/>
  <c r="BJ959" i="1"/>
  <c r="U959" i="1"/>
  <c r="BK959" i="1"/>
  <c r="BL959" i="1"/>
  <c r="BM959" i="1"/>
  <c r="O959" i="1"/>
  <c r="K959" i="1"/>
  <c r="D959" i="1"/>
  <c r="BW958" i="1"/>
  <c r="BN958" i="1"/>
  <c r="BP958" i="1"/>
  <c r="BQ958" i="1"/>
  <c r="BG958" i="1"/>
  <c r="BH958" i="1"/>
  <c r="BO958" i="1"/>
  <c r="BI958" i="1"/>
  <c r="BJ958" i="1"/>
  <c r="U958" i="1"/>
  <c r="BK958" i="1"/>
  <c r="BL958" i="1"/>
  <c r="BM958" i="1"/>
  <c r="O958" i="1"/>
  <c r="K958" i="1"/>
  <c r="D958" i="1"/>
  <c r="BW957" i="1"/>
  <c r="BN957" i="1"/>
  <c r="BP957" i="1"/>
  <c r="BQ957" i="1"/>
  <c r="BG957" i="1"/>
  <c r="BH957" i="1"/>
  <c r="BO957" i="1"/>
  <c r="BI957" i="1"/>
  <c r="BJ957" i="1"/>
  <c r="U957" i="1"/>
  <c r="BK957" i="1"/>
  <c r="BL957" i="1"/>
  <c r="BM957" i="1"/>
  <c r="O957" i="1"/>
  <c r="K957" i="1"/>
  <c r="D957" i="1"/>
  <c r="BW956" i="1"/>
  <c r="BN956" i="1"/>
  <c r="BP956" i="1"/>
  <c r="BQ956" i="1"/>
  <c r="BG956" i="1"/>
  <c r="BH956" i="1"/>
  <c r="BO956" i="1"/>
  <c r="BI956" i="1"/>
  <c r="BJ956" i="1"/>
  <c r="U956" i="1"/>
  <c r="BK956" i="1"/>
  <c r="BL956" i="1"/>
  <c r="BM956" i="1"/>
  <c r="O956" i="1"/>
  <c r="K956" i="1"/>
  <c r="D956" i="1"/>
  <c r="BW955" i="1"/>
  <c r="BN955" i="1"/>
  <c r="BP955" i="1"/>
  <c r="BQ955" i="1"/>
  <c r="BG955" i="1"/>
  <c r="BH955" i="1"/>
  <c r="BO955" i="1"/>
  <c r="BI955" i="1"/>
  <c r="BJ955" i="1"/>
  <c r="U955" i="1"/>
  <c r="BK955" i="1"/>
  <c r="BL955" i="1"/>
  <c r="BM955" i="1"/>
  <c r="O955" i="1"/>
  <c r="K955" i="1"/>
  <c r="D955" i="1"/>
  <c r="BW954" i="1"/>
  <c r="BN954" i="1"/>
  <c r="BP954" i="1"/>
  <c r="BQ954" i="1"/>
  <c r="BG954" i="1"/>
  <c r="BH954" i="1"/>
  <c r="BO954" i="1"/>
  <c r="BI954" i="1"/>
  <c r="BJ954" i="1"/>
  <c r="U954" i="1"/>
  <c r="BK954" i="1"/>
  <c r="BL954" i="1"/>
  <c r="BM954" i="1"/>
  <c r="O954" i="1"/>
  <c r="K954" i="1"/>
  <c r="D954" i="1"/>
  <c r="BW953" i="1"/>
  <c r="BN953" i="1"/>
  <c r="BP953" i="1"/>
  <c r="BQ953" i="1"/>
  <c r="BG953" i="1"/>
  <c r="BH953" i="1"/>
  <c r="BO953" i="1"/>
  <c r="BI953" i="1"/>
  <c r="BJ953" i="1"/>
  <c r="U953" i="1"/>
  <c r="BK953" i="1"/>
  <c r="BL953" i="1"/>
  <c r="BM953" i="1"/>
  <c r="O953" i="1"/>
  <c r="K953" i="1"/>
  <c r="D953" i="1"/>
  <c r="BW952" i="1"/>
  <c r="BN952" i="1"/>
  <c r="BP952" i="1"/>
  <c r="BQ952" i="1"/>
  <c r="BG952" i="1"/>
  <c r="BH952" i="1"/>
  <c r="BO952" i="1"/>
  <c r="BI952" i="1"/>
  <c r="BJ952" i="1"/>
  <c r="U952" i="1"/>
  <c r="BK952" i="1"/>
  <c r="BL952" i="1"/>
  <c r="BM952" i="1"/>
  <c r="O952" i="1"/>
  <c r="K952" i="1"/>
  <c r="D952" i="1"/>
  <c r="BW951" i="1"/>
  <c r="BN951" i="1"/>
  <c r="BP951" i="1"/>
  <c r="BQ951" i="1"/>
  <c r="BG951" i="1"/>
  <c r="BH951" i="1"/>
  <c r="BO951" i="1"/>
  <c r="BI951" i="1"/>
  <c r="BJ951" i="1"/>
  <c r="U951" i="1"/>
  <c r="BK951" i="1"/>
  <c r="BL951" i="1"/>
  <c r="BM951" i="1"/>
  <c r="O951" i="1"/>
  <c r="K951" i="1"/>
  <c r="D951" i="1"/>
  <c r="BW950" i="1"/>
  <c r="BN950" i="1"/>
  <c r="BP950" i="1"/>
  <c r="BQ950" i="1"/>
  <c r="BG950" i="1"/>
  <c r="BH950" i="1"/>
  <c r="BO950" i="1"/>
  <c r="BI950" i="1"/>
  <c r="BJ950" i="1"/>
  <c r="U950" i="1"/>
  <c r="BK950" i="1"/>
  <c r="BL950" i="1"/>
  <c r="BM950" i="1"/>
  <c r="O950" i="1"/>
  <c r="K950" i="1"/>
  <c r="D950" i="1"/>
  <c r="BW949" i="1"/>
  <c r="BN949" i="1"/>
  <c r="BP949" i="1"/>
  <c r="BQ949" i="1"/>
  <c r="BG949" i="1"/>
  <c r="BH949" i="1"/>
  <c r="BO949" i="1"/>
  <c r="BI949" i="1"/>
  <c r="BJ949" i="1"/>
  <c r="U949" i="1"/>
  <c r="BK949" i="1"/>
  <c r="BL949" i="1"/>
  <c r="BM949" i="1"/>
  <c r="O949" i="1"/>
  <c r="K949" i="1"/>
  <c r="D949" i="1"/>
  <c r="BW948" i="1"/>
  <c r="BN948" i="1"/>
  <c r="BP948" i="1"/>
  <c r="BQ948" i="1"/>
  <c r="BG948" i="1"/>
  <c r="BH948" i="1"/>
  <c r="BO948" i="1"/>
  <c r="BI948" i="1"/>
  <c r="BJ948" i="1"/>
  <c r="U948" i="1"/>
  <c r="BK948" i="1"/>
  <c r="BL948" i="1"/>
  <c r="BM948" i="1"/>
  <c r="O948" i="1"/>
  <c r="K948" i="1"/>
  <c r="D948" i="1"/>
  <c r="BW947" i="1"/>
  <c r="BN947" i="1"/>
  <c r="BP947" i="1"/>
  <c r="BQ947" i="1"/>
  <c r="BG947" i="1"/>
  <c r="BH947" i="1"/>
  <c r="BO947" i="1"/>
  <c r="BI947" i="1"/>
  <c r="BJ947" i="1"/>
  <c r="U947" i="1"/>
  <c r="BK947" i="1"/>
  <c r="BL947" i="1"/>
  <c r="BM947" i="1"/>
  <c r="O947" i="1"/>
  <c r="K947" i="1"/>
  <c r="D947" i="1"/>
  <c r="BW946" i="1"/>
  <c r="BN946" i="1"/>
  <c r="BP946" i="1"/>
  <c r="BQ946" i="1"/>
  <c r="BG946" i="1"/>
  <c r="BH946" i="1"/>
  <c r="BO946" i="1"/>
  <c r="BI946" i="1"/>
  <c r="BJ946" i="1"/>
  <c r="U946" i="1"/>
  <c r="BK946" i="1"/>
  <c r="BL946" i="1"/>
  <c r="BM946" i="1"/>
  <c r="O946" i="1"/>
  <c r="K946" i="1"/>
  <c r="D946" i="1"/>
  <c r="BW945" i="1"/>
  <c r="BN945" i="1"/>
  <c r="BP945" i="1"/>
  <c r="BQ945" i="1"/>
  <c r="BG945" i="1"/>
  <c r="BH945" i="1"/>
  <c r="BO945" i="1"/>
  <c r="BI945" i="1"/>
  <c r="BJ945" i="1"/>
  <c r="U945" i="1"/>
  <c r="BK945" i="1"/>
  <c r="BL945" i="1"/>
  <c r="BM945" i="1"/>
  <c r="O945" i="1"/>
  <c r="K945" i="1"/>
  <c r="D945" i="1"/>
  <c r="BW944" i="1"/>
  <c r="BN944" i="1"/>
  <c r="BP944" i="1"/>
  <c r="BQ944" i="1"/>
  <c r="BG944" i="1"/>
  <c r="BH944" i="1"/>
  <c r="BO944" i="1"/>
  <c r="BI944" i="1"/>
  <c r="BJ944" i="1"/>
  <c r="U944" i="1"/>
  <c r="BK944" i="1"/>
  <c r="BL944" i="1"/>
  <c r="BM944" i="1"/>
  <c r="O944" i="1"/>
  <c r="K944" i="1"/>
  <c r="D944" i="1"/>
  <c r="BW943" i="1"/>
  <c r="BN943" i="1"/>
  <c r="BP943" i="1"/>
  <c r="BQ943" i="1"/>
  <c r="BG943" i="1"/>
  <c r="BH943" i="1"/>
  <c r="BO943" i="1"/>
  <c r="BI943" i="1"/>
  <c r="BJ943" i="1"/>
  <c r="U943" i="1"/>
  <c r="BK943" i="1"/>
  <c r="BL943" i="1"/>
  <c r="BM943" i="1"/>
  <c r="O943" i="1"/>
  <c r="K943" i="1"/>
  <c r="D943" i="1"/>
  <c r="BW942" i="1"/>
  <c r="BN942" i="1"/>
  <c r="BP942" i="1"/>
  <c r="BQ942" i="1"/>
  <c r="BG942" i="1"/>
  <c r="BH942" i="1"/>
  <c r="BO942" i="1"/>
  <c r="BI942" i="1"/>
  <c r="BJ942" i="1"/>
  <c r="U942" i="1"/>
  <c r="BK942" i="1"/>
  <c r="BL942" i="1"/>
  <c r="BM942" i="1"/>
  <c r="O942" i="1"/>
  <c r="K942" i="1"/>
  <c r="D942" i="1"/>
  <c r="BW941" i="1"/>
  <c r="BN941" i="1"/>
  <c r="BP941" i="1"/>
  <c r="BQ941" i="1"/>
  <c r="BG941" i="1"/>
  <c r="BH941" i="1"/>
  <c r="BO941" i="1"/>
  <c r="BI941" i="1"/>
  <c r="BJ941" i="1"/>
  <c r="U941" i="1"/>
  <c r="BK941" i="1"/>
  <c r="BL941" i="1"/>
  <c r="BM941" i="1"/>
  <c r="O941" i="1"/>
  <c r="K941" i="1"/>
  <c r="D941" i="1"/>
  <c r="BW940" i="1"/>
  <c r="BN940" i="1"/>
  <c r="BP940" i="1"/>
  <c r="BQ940" i="1"/>
  <c r="BG940" i="1"/>
  <c r="BH940" i="1"/>
  <c r="BO940" i="1"/>
  <c r="BI940" i="1"/>
  <c r="BJ940" i="1"/>
  <c r="U940" i="1"/>
  <c r="BK940" i="1"/>
  <c r="BL940" i="1"/>
  <c r="BM940" i="1"/>
  <c r="O940" i="1"/>
  <c r="K940" i="1"/>
  <c r="D940" i="1"/>
  <c r="BW939" i="1"/>
  <c r="BN939" i="1"/>
  <c r="BP939" i="1"/>
  <c r="BQ939" i="1"/>
  <c r="BG939" i="1"/>
  <c r="BH939" i="1"/>
  <c r="BO939" i="1"/>
  <c r="BI939" i="1"/>
  <c r="BJ939" i="1"/>
  <c r="U939" i="1"/>
  <c r="BK939" i="1"/>
  <c r="BL939" i="1"/>
  <c r="BM939" i="1"/>
  <c r="O939" i="1"/>
  <c r="K939" i="1"/>
  <c r="D939" i="1"/>
  <c r="BW938" i="1"/>
  <c r="BN938" i="1"/>
  <c r="BP938" i="1"/>
  <c r="BQ938" i="1"/>
  <c r="BG938" i="1"/>
  <c r="BH938" i="1"/>
  <c r="BO938" i="1"/>
  <c r="BI938" i="1"/>
  <c r="BJ938" i="1"/>
  <c r="U938" i="1"/>
  <c r="BK938" i="1"/>
  <c r="BL938" i="1"/>
  <c r="BM938" i="1"/>
  <c r="O938" i="1"/>
  <c r="K938" i="1"/>
  <c r="D938" i="1"/>
  <c r="BW937" i="1"/>
  <c r="BN937" i="1"/>
  <c r="BP937" i="1"/>
  <c r="BQ937" i="1"/>
  <c r="BG937" i="1"/>
  <c r="BH937" i="1"/>
  <c r="BO937" i="1"/>
  <c r="BI937" i="1"/>
  <c r="BJ937" i="1"/>
  <c r="U937" i="1"/>
  <c r="BK937" i="1"/>
  <c r="BL937" i="1"/>
  <c r="BM937" i="1"/>
  <c r="O937" i="1"/>
  <c r="K937" i="1"/>
  <c r="D937" i="1"/>
  <c r="BW936" i="1"/>
  <c r="BN936" i="1"/>
  <c r="BP936" i="1"/>
  <c r="BQ936" i="1"/>
  <c r="BG936" i="1"/>
  <c r="BH936" i="1"/>
  <c r="BO936" i="1"/>
  <c r="BI936" i="1"/>
  <c r="BJ936" i="1"/>
  <c r="U936" i="1"/>
  <c r="BK936" i="1"/>
  <c r="BL936" i="1"/>
  <c r="BM936" i="1"/>
  <c r="O936" i="1"/>
  <c r="K936" i="1"/>
  <c r="D936" i="1"/>
  <c r="BW935" i="1"/>
  <c r="BN935" i="1"/>
  <c r="BP935" i="1"/>
  <c r="BQ935" i="1"/>
  <c r="BG935" i="1"/>
  <c r="BH935" i="1"/>
  <c r="BO935" i="1"/>
  <c r="BI935" i="1"/>
  <c r="BJ935" i="1"/>
  <c r="U935" i="1"/>
  <c r="BK935" i="1"/>
  <c r="BL935" i="1"/>
  <c r="BM935" i="1"/>
  <c r="O935" i="1"/>
  <c r="K935" i="1"/>
  <c r="D935" i="1"/>
  <c r="BW934" i="1"/>
  <c r="BN934" i="1"/>
  <c r="BP934" i="1"/>
  <c r="BQ934" i="1"/>
  <c r="BG934" i="1"/>
  <c r="BH934" i="1"/>
  <c r="BO934" i="1"/>
  <c r="BI934" i="1"/>
  <c r="BJ934" i="1"/>
  <c r="U934" i="1"/>
  <c r="BK934" i="1"/>
  <c r="BL934" i="1"/>
  <c r="BM934" i="1"/>
  <c r="O934" i="1"/>
  <c r="K934" i="1"/>
  <c r="D934" i="1"/>
  <c r="BW933" i="1"/>
  <c r="BN933" i="1"/>
  <c r="BP933" i="1"/>
  <c r="BQ933" i="1"/>
  <c r="BG933" i="1"/>
  <c r="BH933" i="1"/>
  <c r="BO933" i="1"/>
  <c r="BI933" i="1"/>
  <c r="BJ933" i="1"/>
  <c r="U933" i="1"/>
  <c r="BK933" i="1"/>
  <c r="BL933" i="1"/>
  <c r="BM933" i="1"/>
  <c r="O933" i="1"/>
  <c r="K933" i="1"/>
  <c r="D933" i="1"/>
  <c r="BW932" i="1"/>
  <c r="BN932" i="1"/>
  <c r="BP932" i="1"/>
  <c r="BQ932" i="1"/>
  <c r="BG932" i="1"/>
  <c r="BH932" i="1"/>
  <c r="BO932" i="1"/>
  <c r="BI932" i="1"/>
  <c r="BJ932" i="1"/>
  <c r="U932" i="1"/>
  <c r="BK932" i="1"/>
  <c r="BL932" i="1"/>
  <c r="BM932" i="1"/>
  <c r="O932" i="1"/>
  <c r="K932" i="1"/>
  <c r="D932" i="1"/>
  <c r="BW931" i="1"/>
  <c r="BN931" i="1"/>
  <c r="BP931" i="1"/>
  <c r="BQ931" i="1"/>
  <c r="BG931" i="1"/>
  <c r="BH931" i="1"/>
  <c r="BO931" i="1"/>
  <c r="BI931" i="1"/>
  <c r="BJ931" i="1"/>
  <c r="U931" i="1"/>
  <c r="BK931" i="1"/>
  <c r="BL931" i="1"/>
  <c r="BM931" i="1"/>
  <c r="O931" i="1"/>
  <c r="K931" i="1"/>
  <c r="D931" i="1"/>
  <c r="BW930" i="1"/>
  <c r="BN930" i="1"/>
  <c r="BP930" i="1"/>
  <c r="BQ930" i="1"/>
  <c r="BG930" i="1"/>
  <c r="BH930" i="1"/>
  <c r="BO930" i="1"/>
  <c r="BI930" i="1"/>
  <c r="BJ930" i="1"/>
  <c r="U930" i="1"/>
  <c r="BK930" i="1"/>
  <c r="BL930" i="1"/>
  <c r="BM930" i="1"/>
  <c r="O930" i="1"/>
  <c r="K930" i="1"/>
  <c r="D930" i="1"/>
  <c r="BW929" i="1"/>
  <c r="BN929" i="1"/>
  <c r="BP929" i="1"/>
  <c r="BQ929" i="1"/>
  <c r="BG929" i="1"/>
  <c r="BH929" i="1"/>
  <c r="BO929" i="1"/>
  <c r="BI929" i="1"/>
  <c r="BJ929" i="1"/>
  <c r="U929" i="1"/>
  <c r="BK929" i="1"/>
  <c r="BL929" i="1"/>
  <c r="BM929" i="1"/>
  <c r="O929" i="1"/>
  <c r="K929" i="1"/>
  <c r="D929" i="1"/>
  <c r="BW928" i="1"/>
  <c r="BN928" i="1"/>
  <c r="BP928" i="1"/>
  <c r="BQ928" i="1"/>
  <c r="BG928" i="1"/>
  <c r="BH928" i="1"/>
  <c r="BO928" i="1"/>
  <c r="BI928" i="1"/>
  <c r="BJ928" i="1"/>
  <c r="U928" i="1"/>
  <c r="BK928" i="1"/>
  <c r="BL928" i="1"/>
  <c r="BM928" i="1"/>
  <c r="O928" i="1"/>
  <c r="K928" i="1"/>
  <c r="D928" i="1"/>
  <c r="BW927" i="1"/>
  <c r="BN927" i="1"/>
  <c r="BP927" i="1"/>
  <c r="BQ927" i="1"/>
  <c r="BG927" i="1"/>
  <c r="BH927" i="1"/>
  <c r="BO927" i="1"/>
  <c r="BI927" i="1"/>
  <c r="BJ927" i="1"/>
  <c r="U927" i="1"/>
  <c r="BK927" i="1"/>
  <c r="BL927" i="1"/>
  <c r="BM927" i="1"/>
  <c r="O927" i="1"/>
  <c r="K927" i="1"/>
  <c r="D927" i="1"/>
  <c r="BW926" i="1"/>
  <c r="BN926" i="1"/>
  <c r="BP926" i="1"/>
  <c r="BQ926" i="1"/>
  <c r="BG926" i="1"/>
  <c r="BH926" i="1"/>
  <c r="BO926" i="1"/>
  <c r="BI926" i="1"/>
  <c r="BJ926" i="1"/>
  <c r="U926" i="1"/>
  <c r="BK926" i="1"/>
  <c r="BL926" i="1"/>
  <c r="BM926" i="1"/>
  <c r="O926" i="1"/>
  <c r="K926" i="1"/>
  <c r="D926" i="1"/>
  <c r="BW925" i="1"/>
  <c r="BN925" i="1"/>
  <c r="BP925" i="1"/>
  <c r="BQ925" i="1"/>
  <c r="BG925" i="1"/>
  <c r="BH925" i="1"/>
  <c r="BO925" i="1"/>
  <c r="BI925" i="1"/>
  <c r="BJ925" i="1"/>
  <c r="U925" i="1"/>
  <c r="BK925" i="1"/>
  <c r="BL925" i="1"/>
  <c r="BM925" i="1"/>
  <c r="O925" i="1"/>
  <c r="K925" i="1"/>
  <c r="D925" i="1"/>
  <c r="BW924" i="1"/>
  <c r="BN924" i="1"/>
  <c r="BP924" i="1"/>
  <c r="BQ924" i="1"/>
  <c r="BG924" i="1"/>
  <c r="BH924" i="1"/>
  <c r="BO924" i="1"/>
  <c r="BI924" i="1"/>
  <c r="BJ924" i="1"/>
  <c r="U924" i="1"/>
  <c r="BK924" i="1"/>
  <c r="BL924" i="1"/>
  <c r="BM924" i="1"/>
  <c r="O924" i="1"/>
  <c r="K924" i="1"/>
  <c r="D924" i="1"/>
  <c r="BW923" i="1"/>
  <c r="BN923" i="1"/>
  <c r="BP923" i="1"/>
  <c r="BQ923" i="1"/>
  <c r="BG923" i="1"/>
  <c r="BH923" i="1"/>
  <c r="BO923" i="1"/>
  <c r="BI923" i="1"/>
  <c r="BJ923" i="1"/>
  <c r="U923" i="1"/>
  <c r="BK923" i="1"/>
  <c r="BL923" i="1"/>
  <c r="BM923" i="1"/>
  <c r="O923" i="1"/>
  <c r="K923" i="1"/>
  <c r="D923" i="1"/>
  <c r="BW922" i="1"/>
  <c r="BN922" i="1"/>
  <c r="BP922" i="1"/>
  <c r="BQ922" i="1"/>
  <c r="BG922" i="1"/>
  <c r="BH922" i="1"/>
  <c r="BO922" i="1"/>
  <c r="BI922" i="1"/>
  <c r="BJ922" i="1"/>
  <c r="U922" i="1"/>
  <c r="BK922" i="1"/>
  <c r="BL922" i="1"/>
  <c r="BM922" i="1"/>
  <c r="O922" i="1"/>
  <c r="K922" i="1"/>
  <c r="D922" i="1"/>
  <c r="BW921" i="1"/>
  <c r="BN921" i="1"/>
  <c r="BP921" i="1"/>
  <c r="BQ921" i="1"/>
  <c r="BG921" i="1"/>
  <c r="BH921" i="1"/>
  <c r="BO921" i="1"/>
  <c r="BI921" i="1"/>
  <c r="BJ921" i="1"/>
  <c r="U921" i="1"/>
  <c r="BK921" i="1"/>
  <c r="BL921" i="1"/>
  <c r="BM921" i="1"/>
  <c r="O921" i="1"/>
  <c r="K921" i="1"/>
  <c r="D921" i="1"/>
  <c r="BW920" i="1"/>
  <c r="BN920" i="1"/>
  <c r="BP920" i="1"/>
  <c r="BQ920" i="1"/>
  <c r="BG920" i="1"/>
  <c r="BH920" i="1"/>
  <c r="BO920" i="1"/>
  <c r="BI920" i="1"/>
  <c r="BJ920" i="1"/>
  <c r="U920" i="1"/>
  <c r="BK920" i="1"/>
  <c r="BL920" i="1"/>
  <c r="BM920" i="1"/>
  <c r="O920" i="1"/>
  <c r="K920" i="1"/>
  <c r="D920" i="1"/>
  <c r="BW919" i="1"/>
  <c r="BN919" i="1"/>
  <c r="BP919" i="1"/>
  <c r="BQ919" i="1"/>
  <c r="BG919" i="1"/>
  <c r="BH919" i="1"/>
  <c r="BO919" i="1"/>
  <c r="BI919" i="1"/>
  <c r="BJ919" i="1"/>
  <c r="U919" i="1"/>
  <c r="BK919" i="1"/>
  <c r="BL919" i="1"/>
  <c r="BM919" i="1"/>
  <c r="O919" i="1"/>
  <c r="K919" i="1"/>
  <c r="D919" i="1"/>
  <c r="BW918" i="1"/>
  <c r="BN918" i="1"/>
  <c r="BP918" i="1"/>
  <c r="BQ918" i="1"/>
  <c r="BG918" i="1"/>
  <c r="BH918" i="1"/>
  <c r="BO918" i="1"/>
  <c r="BI918" i="1"/>
  <c r="BJ918" i="1"/>
  <c r="U918" i="1"/>
  <c r="BK918" i="1"/>
  <c r="BL918" i="1"/>
  <c r="BM918" i="1"/>
  <c r="O918" i="1"/>
  <c r="K918" i="1"/>
  <c r="D918" i="1"/>
  <c r="BW917" i="1"/>
  <c r="BN917" i="1"/>
  <c r="BP917" i="1"/>
  <c r="BQ917" i="1"/>
  <c r="BG917" i="1"/>
  <c r="BH917" i="1"/>
  <c r="BO917" i="1"/>
  <c r="BI917" i="1"/>
  <c r="BJ917" i="1"/>
  <c r="U917" i="1"/>
  <c r="BK917" i="1"/>
  <c r="BL917" i="1"/>
  <c r="BM917" i="1"/>
  <c r="O917" i="1"/>
  <c r="K917" i="1"/>
  <c r="D917" i="1"/>
  <c r="BW916" i="1"/>
  <c r="BN916" i="1"/>
  <c r="BP916" i="1"/>
  <c r="BQ916" i="1"/>
  <c r="BG916" i="1"/>
  <c r="BH916" i="1"/>
  <c r="BO916" i="1"/>
  <c r="BI916" i="1"/>
  <c r="BJ916" i="1"/>
  <c r="U916" i="1"/>
  <c r="BK916" i="1"/>
  <c r="BL916" i="1"/>
  <c r="BM916" i="1"/>
  <c r="O916" i="1"/>
  <c r="K916" i="1"/>
  <c r="D916" i="1"/>
  <c r="BW915" i="1"/>
  <c r="BN915" i="1"/>
  <c r="BP915" i="1"/>
  <c r="BQ915" i="1"/>
  <c r="BG915" i="1"/>
  <c r="BH915" i="1"/>
  <c r="BO915" i="1"/>
  <c r="BI915" i="1"/>
  <c r="BJ915" i="1"/>
  <c r="U915" i="1"/>
  <c r="BK915" i="1"/>
  <c r="BL915" i="1"/>
  <c r="BM915" i="1"/>
  <c r="O915" i="1"/>
  <c r="K915" i="1"/>
  <c r="D915" i="1"/>
  <c r="BW914" i="1"/>
  <c r="BN914" i="1"/>
  <c r="BP914" i="1"/>
  <c r="BQ914" i="1"/>
  <c r="BG914" i="1"/>
  <c r="BH914" i="1"/>
  <c r="BO914" i="1"/>
  <c r="BI914" i="1"/>
  <c r="BJ914" i="1"/>
  <c r="U914" i="1"/>
  <c r="BK914" i="1"/>
  <c r="BL914" i="1"/>
  <c r="BM914" i="1"/>
  <c r="O914" i="1"/>
  <c r="K914" i="1"/>
  <c r="D914" i="1"/>
  <c r="BW913" i="1"/>
  <c r="BN913" i="1"/>
  <c r="BP913" i="1"/>
  <c r="BQ913" i="1"/>
  <c r="BG913" i="1"/>
  <c r="BH913" i="1"/>
  <c r="BO913" i="1"/>
  <c r="BI913" i="1"/>
  <c r="BJ913" i="1"/>
  <c r="U913" i="1"/>
  <c r="BK913" i="1"/>
  <c r="BL913" i="1"/>
  <c r="BM913" i="1"/>
  <c r="O913" i="1"/>
  <c r="K913" i="1"/>
  <c r="D913" i="1"/>
  <c r="BW912" i="1"/>
  <c r="BN912" i="1"/>
  <c r="BP912" i="1"/>
  <c r="BQ912" i="1"/>
  <c r="BG912" i="1"/>
  <c r="BH912" i="1"/>
  <c r="BO912" i="1"/>
  <c r="BI912" i="1"/>
  <c r="BJ912" i="1"/>
  <c r="U912" i="1"/>
  <c r="BK912" i="1"/>
  <c r="BL912" i="1"/>
  <c r="BM912" i="1"/>
  <c r="O912" i="1"/>
  <c r="K912" i="1"/>
  <c r="D912" i="1"/>
  <c r="BW911" i="1"/>
  <c r="BN911" i="1"/>
  <c r="BP911" i="1"/>
  <c r="BQ911" i="1"/>
  <c r="BG911" i="1"/>
  <c r="BH911" i="1"/>
  <c r="BO911" i="1"/>
  <c r="BI911" i="1"/>
  <c r="BJ911" i="1"/>
  <c r="U911" i="1"/>
  <c r="BK911" i="1"/>
  <c r="BL911" i="1"/>
  <c r="BM911" i="1"/>
  <c r="O911" i="1"/>
  <c r="K911" i="1"/>
  <c r="D911" i="1"/>
  <c r="BW910" i="1"/>
  <c r="BN910" i="1"/>
  <c r="BP910" i="1"/>
  <c r="BQ910" i="1"/>
  <c r="BG910" i="1"/>
  <c r="BH910" i="1"/>
  <c r="BO910" i="1"/>
  <c r="BI910" i="1"/>
  <c r="BJ910" i="1"/>
  <c r="U910" i="1"/>
  <c r="BK910" i="1"/>
  <c r="BL910" i="1"/>
  <c r="BM910" i="1"/>
  <c r="O910" i="1"/>
  <c r="K910" i="1"/>
  <c r="D910" i="1"/>
  <c r="BW909" i="1"/>
  <c r="BN909" i="1"/>
  <c r="BP909" i="1"/>
  <c r="BQ909" i="1"/>
  <c r="BG909" i="1"/>
  <c r="BH909" i="1"/>
  <c r="BO909" i="1"/>
  <c r="BI909" i="1"/>
  <c r="BJ909" i="1"/>
  <c r="U909" i="1"/>
  <c r="BK909" i="1"/>
  <c r="BL909" i="1"/>
  <c r="BM909" i="1"/>
  <c r="O909" i="1"/>
  <c r="K909" i="1"/>
  <c r="D909" i="1"/>
  <c r="BW908" i="1"/>
  <c r="BN908" i="1"/>
  <c r="BP908" i="1"/>
  <c r="BQ908" i="1"/>
  <c r="BG908" i="1"/>
  <c r="BH908" i="1"/>
  <c r="BO908" i="1"/>
  <c r="BI908" i="1"/>
  <c r="BJ908" i="1"/>
  <c r="U908" i="1"/>
  <c r="BK908" i="1"/>
  <c r="BL908" i="1"/>
  <c r="BM908" i="1"/>
  <c r="O908" i="1"/>
  <c r="K908" i="1"/>
  <c r="BW907" i="1"/>
  <c r="BN907" i="1"/>
  <c r="BP907" i="1"/>
  <c r="BQ907" i="1"/>
  <c r="BG907" i="1"/>
  <c r="BH907" i="1"/>
  <c r="BO907" i="1"/>
  <c r="BI907" i="1"/>
  <c r="BJ907" i="1"/>
  <c r="U907" i="1"/>
  <c r="BK907" i="1"/>
  <c r="BL907" i="1"/>
  <c r="BM907" i="1"/>
  <c r="O907" i="1"/>
  <c r="K907" i="1"/>
  <c r="D907" i="1"/>
  <c r="BW906" i="1"/>
  <c r="BN906" i="1"/>
  <c r="BP906" i="1"/>
  <c r="BQ906" i="1"/>
  <c r="BG906" i="1"/>
  <c r="BH906" i="1"/>
  <c r="BO906" i="1"/>
  <c r="BI906" i="1"/>
  <c r="BJ906" i="1"/>
  <c r="U906" i="1"/>
  <c r="BK906" i="1"/>
  <c r="BL906" i="1"/>
  <c r="BM906" i="1"/>
  <c r="O906" i="1"/>
  <c r="K906" i="1"/>
  <c r="D906" i="1"/>
  <c r="BW905" i="1"/>
  <c r="BN905" i="1"/>
  <c r="BP905" i="1"/>
  <c r="BQ905" i="1"/>
  <c r="BG905" i="1"/>
  <c r="BH905" i="1"/>
  <c r="BO905" i="1"/>
  <c r="BI905" i="1"/>
  <c r="BJ905" i="1"/>
  <c r="U905" i="1"/>
  <c r="BK905" i="1"/>
  <c r="BL905" i="1"/>
  <c r="BM905" i="1"/>
  <c r="O905" i="1"/>
  <c r="K905" i="1"/>
  <c r="D905" i="1"/>
  <c r="BW904" i="1"/>
  <c r="BN904" i="1"/>
  <c r="BP904" i="1"/>
  <c r="BQ904" i="1"/>
  <c r="BG904" i="1"/>
  <c r="BH904" i="1"/>
  <c r="BO904" i="1"/>
  <c r="BI904" i="1"/>
  <c r="BJ904" i="1"/>
  <c r="U904" i="1"/>
  <c r="BK904" i="1"/>
  <c r="BL904" i="1"/>
  <c r="BM904" i="1"/>
  <c r="O904" i="1"/>
  <c r="K904" i="1"/>
  <c r="D904" i="1"/>
  <c r="BW903" i="1"/>
  <c r="BN903" i="1"/>
  <c r="BP903" i="1"/>
  <c r="BQ903" i="1"/>
  <c r="BG903" i="1"/>
  <c r="BH903" i="1"/>
  <c r="BO903" i="1"/>
  <c r="BI903" i="1"/>
  <c r="BJ903" i="1"/>
  <c r="U903" i="1"/>
  <c r="BK903" i="1"/>
  <c r="BL903" i="1"/>
  <c r="BM903" i="1"/>
  <c r="O903" i="1"/>
  <c r="K903" i="1"/>
  <c r="D903" i="1"/>
  <c r="BW902" i="1"/>
  <c r="BN902" i="1"/>
  <c r="BP902" i="1"/>
  <c r="BQ902" i="1"/>
  <c r="BG902" i="1"/>
  <c r="BH902" i="1"/>
  <c r="BO902" i="1"/>
  <c r="BI902" i="1"/>
  <c r="BJ902" i="1"/>
  <c r="U902" i="1"/>
  <c r="BK902" i="1"/>
  <c r="BL902" i="1"/>
  <c r="BM902" i="1"/>
  <c r="O902" i="1"/>
  <c r="K902" i="1"/>
  <c r="D902" i="1"/>
  <c r="BW901" i="1"/>
  <c r="BN901" i="1"/>
  <c r="BP901" i="1"/>
  <c r="BQ901" i="1"/>
  <c r="BG901" i="1"/>
  <c r="BH901" i="1"/>
  <c r="BO901" i="1"/>
  <c r="BI901" i="1"/>
  <c r="BJ901" i="1"/>
  <c r="U901" i="1"/>
  <c r="BK901" i="1"/>
  <c r="BL901" i="1"/>
  <c r="BM901" i="1"/>
  <c r="O901" i="1"/>
  <c r="K901" i="1"/>
  <c r="D901" i="1"/>
  <c r="BW900" i="1"/>
  <c r="BN900" i="1"/>
  <c r="BP900" i="1"/>
  <c r="BQ900" i="1"/>
  <c r="BG900" i="1"/>
  <c r="BH900" i="1"/>
  <c r="BO900" i="1"/>
  <c r="BI900" i="1"/>
  <c r="BJ900" i="1"/>
  <c r="U900" i="1"/>
  <c r="BK900" i="1"/>
  <c r="BL900" i="1"/>
  <c r="BM900" i="1"/>
  <c r="O900" i="1"/>
  <c r="K900" i="1"/>
  <c r="D900" i="1"/>
  <c r="BW899" i="1"/>
  <c r="BN899" i="1"/>
  <c r="BP899" i="1"/>
  <c r="BQ899" i="1"/>
  <c r="BG899" i="1"/>
  <c r="BH899" i="1"/>
  <c r="BO899" i="1"/>
  <c r="BI899" i="1"/>
  <c r="BJ899" i="1"/>
  <c r="U899" i="1"/>
  <c r="BK899" i="1"/>
  <c r="BL899" i="1"/>
  <c r="BM899" i="1"/>
  <c r="O899" i="1"/>
  <c r="K899" i="1"/>
  <c r="D899" i="1"/>
  <c r="BW898" i="1"/>
  <c r="BN898" i="1"/>
  <c r="BP898" i="1"/>
  <c r="BQ898" i="1"/>
  <c r="BG898" i="1"/>
  <c r="BH898" i="1"/>
  <c r="BO898" i="1"/>
  <c r="BI898" i="1"/>
  <c r="BJ898" i="1"/>
  <c r="U898" i="1"/>
  <c r="BK898" i="1"/>
  <c r="BL898" i="1"/>
  <c r="BM898" i="1"/>
  <c r="O898" i="1"/>
  <c r="K898" i="1"/>
  <c r="D898" i="1"/>
  <c r="BW897" i="1"/>
  <c r="BN897" i="1"/>
  <c r="BP897" i="1"/>
  <c r="BQ897" i="1"/>
  <c r="BG897" i="1"/>
  <c r="BH897" i="1"/>
  <c r="BO897" i="1"/>
  <c r="BI897" i="1"/>
  <c r="BJ897" i="1"/>
  <c r="U897" i="1"/>
  <c r="BK897" i="1"/>
  <c r="BL897" i="1"/>
  <c r="BM897" i="1"/>
  <c r="O897" i="1"/>
  <c r="K897" i="1"/>
  <c r="D897" i="1"/>
  <c r="BW896" i="1"/>
  <c r="BN896" i="1"/>
  <c r="BP896" i="1"/>
  <c r="BQ896" i="1"/>
  <c r="BG896" i="1"/>
  <c r="BH896" i="1"/>
  <c r="BO896" i="1"/>
  <c r="BI896" i="1"/>
  <c r="BJ896" i="1"/>
  <c r="U896" i="1"/>
  <c r="BK896" i="1"/>
  <c r="BL896" i="1"/>
  <c r="BM896" i="1"/>
  <c r="O896" i="1"/>
  <c r="K896" i="1"/>
  <c r="D896" i="1"/>
  <c r="BW895" i="1"/>
  <c r="BN895" i="1"/>
  <c r="BP895" i="1"/>
  <c r="BQ895" i="1"/>
  <c r="BG895" i="1"/>
  <c r="BH895" i="1"/>
  <c r="BO895" i="1"/>
  <c r="BI895" i="1"/>
  <c r="BJ895" i="1"/>
  <c r="U895" i="1"/>
  <c r="BK895" i="1"/>
  <c r="BL895" i="1"/>
  <c r="BM895" i="1"/>
  <c r="O895" i="1"/>
  <c r="K895" i="1"/>
  <c r="D895" i="1"/>
  <c r="BW894" i="1"/>
  <c r="BN894" i="1"/>
  <c r="BP894" i="1"/>
  <c r="BQ894" i="1"/>
  <c r="BG894" i="1"/>
  <c r="BH894" i="1"/>
  <c r="BO894" i="1"/>
  <c r="BI894" i="1"/>
  <c r="BJ894" i="1"/>
  <c r="U894" i="1"/>
  <c r="BK894" i="1"/>
  <c r="BL894" i="1"/>
  <c r="BM894" i="1"/>
  <c r="O894" i="1"/>
  <c r="K894" i="1"/>
  <c r="D894" i="1"/>
  <c r="BW893" i="1"/>
  <c r="BN893" i="1"/>
  <c r="BP893" i="1"/>
  <c r="BQ893" i="1"/>
  <c r="BG893" i="1"/>
  <c r="BH893" i="1"/>
  <c r="BO893" i="1"/>
  <c r="BI893" i="1"/>
  <c r="BJ893" i="1"/>
  <c r="U893" i="1"/>
  <c r="BK893" i="1"/>
  <c r="BL893" i="1"/>
  <c r="BM893" i="1"/>
  <c r="O893" i="1"/>
  <c r="K893" i="1"/>
  <c r="D893" i="1"/>
  <c r="BW892" i="1"/>
  <c r="BN892" i="1"/>
  <c r="BP892" i="1"/>
  <c r="BQ892" i="1"/>
  <c r="BG892" i="1"/>
  <c r="BH892" i="1"/>
  <c r="BO892" i="1"/>
  <c r="BI892" i="1"/>
  <c r="BJ892" i="1"/>
  <c r="U892" i="1"/>
  <c r="BK892" i="1"/>
  <c r="BL892" i="1"/>
  <c r="BM892" i="1"/>
  <c r="O892" i="1"/>
  <c r="K892" i="1"/>
  <c r="D892" i="1"/>
  <c r="BW891" i="1"/>
  <c r="BN891" i="1"/>
  <c r="BP891" i="1"/>
  <c r="BQ891" i="1"/>
  <c r="BG891" i="1"/>
  <c r="BH891" i="1"/>
  <c r="BO891" i="1"/>
  <c r="BI891" i="1"/>
  <c r="BJ891" i="1"/>
  <c r="U891" i="1"/>
  <c r="BK891" i="1"/>
  <c r="BL891" i="1"/>
  <c r="BM891" i="1"/>
  <c r="O891" i="1"/>
  <c r="K891" i="1"/>
  <c r="D891" i="1"/>
  <c r="BW890" i="1"/>
  <c r="BN890" i="1"/>
  <c r="BP890" i="1"/>
  <c r="BQ890" i="1"/>
  <c r="BG890" i="1"/>
  <c r="BH890" i="1"/>
  <c r="BO890" i="1"/>
  <c r="BI890" i="1"/>
  <c r="BJ890" i="1"/>
  <c r="U890" i="1"/>
  <c r="BK890" i="1"/>
  <c r="BL890" i="1"/>
  <c r="BM890" i="1"/>
  <c r="O890" i="1"/>
  <c r="K890" i="1"/>
  <c r="D890" i="1"/>
  <c r="BW889" i="1"/>
  <c r="BN889" i="1"/>
  <c r="BP889" i="1"/>
  <c r="BQ889" i="1"/>
  <c r="BG889" i="1"/>
  <c r="BH889" i="1"/>
  <c r="BO889" i="1"/>
  <c r="BI889" i="1"/>
  <c r="BJ889" i="1"/>
  <c r="U889" i="1"/>
  <c r="BK889" i="1"/>
  <c r="BL889" i="1"/>
  <c r="BM889" i="1"/>
  <c r="O889" i="1"/>
  <c r="K889" i="1"/>
  <c r="D889" i="1"/>
  <c r="BW888" i="1"/>
  <c r="BN888" i="1"/>
  <c r="BP888" i="1"/>
  <c r="BQ888" i="1"/>
  <c r="BG888" i="1"/>
  <c r="BH888" i="1"/>
  <c r="BO888" i="1"/>
  <c r="BI888" i="1"/>
  <c r="BJ888" i="1"/>
  <c r="U888" i="1"/>
  <c r="BK888" i="1"/>
  <c r="BL888" i="1"/>
  <c r="BM888" i="1"/>
  <c r="O888" i="1"/>
  <c r="K888" i="1"/>
  <c r="D888" i="1"/>
  <c r="BW887" i="1"/>
  <c r="BN887" i="1"/>
  <c r="BP887" i="1"/>
  <c r="BQ887" i="1"/>
  <c r="BG887" i="1"/>
  <c r="BH887" i="1"/>
  <c r="BO887" i="1"/>
  <c r="BI887" i="1"/>
  <c r="BJ887" i="1"/>
  <c r="U887" i="1"/>
  <c r="BK887" i="1"/>
  <c r="BL887" i="1"/>
  <c r="BM887" i="1"/>
  <c r="O887" i="1"/>
  <c r="K887" i="1"/>
  <c r="D887" i="1"/>
  <c r="BW886" i="1"/>
  <c r="BN886" i="1"/>
  <c r="BP886" i="1"/>
  <c r="BQ886" i="1"/>
  <c r="BG886" i="1"/>
  <c r="BH886" i="1"/>
  <c r="BO886" i="1"/>
  <c r="BI886" i="1"/>
  <c r="BJ886" i="1"/>
  <c r="U886" i="1"/>
  <c r="BK886" i="1"/>
  <c r="BL886" i="1"/>
  <c r="BM886" i="1"/>
  <c r="O886" i="1"/>
  <c r="K886" i="1"/>
  <c r="D886" i="1"/>
  <c r="BW885" i="1"/>
  <c r="BN885" i="1"/>
  <c r="BP885" i="1"/>
  <c r="BQ885" i="1"/>
  <c r="BG885" i="1"/>
  <c r="BH885" i="1"/>
  <c r="BO885" i="1"/>
  <c r="BI885" i="1"/>
  <c r="BJ885" i="1"/>
  <c r="U885" i="1"/>
  <c r="BK885" i="1"/>
  <c r="BL885" i="1"/>
  <c r="BM885" i="1"/>
  <c r="O885" i="1"/>
  <c r="K885" i="1"/>
  <c r="D885" i="1"/>
  <c r="BW884" i="1"/>
  <c r="BN884" i="1"/>
  <c r="BP884" i="1"/>
  <c r="BQ884" i="1"/>
  <c r="BG884" i="1"/>
  <c r="BH884" i="1"/>
  <c r="BO884" i="1"/>
  <c r="BI884" i="1"/>
  <c r="BJ884" i="1"/>
  <c r="U884" i="1"/>
  <c r="BK884" i="1"/>
  <c r="BL884" i="1"/>
  <c r="BM884" i="1"/>
  <c r="O884" i="1"/>
  <c r="K884" i="1"/>
  <c r="D884" i="1"/>
  <c r="BW883" i="1"/>
  <c r="BN883" i="1"/>
  <c r="BP883" i="1"/>
  <c r="BQ883" i="1"/>
  <c r="BG883" i="1"/>
  <c r="BH883" i="1"/>
  <c r="BO883" i="1"/>
  <c r="BI883" i="1"/>
  <c r="BJ883" i="1"/>
  <c r="U883" i="1"/>
  <c r="BK883" i="1"/>
  <c r="BL883" i="1"/>
  <c r="BM883" i="1"/>
  <c r="O883" i="1"/>
  <c r="K883" i="1"/>
  <c r="D883" i="1"/>
  <c r="BW882" i="1"/>
  <c r="BN882" i="1"/>
  <c r="BP882" i="1"/>
  <c r="BQ882" i="1"/>
  <c r="BG882" i="1"/>
  <c r="BH882" i="1"/>
  <c r="BO882" i="1"/>
  <c r="BI882" i="1"/>
  <c r="BJ882" i="1"/>
  <c r="U882" i="1"/>
  <c r="BK882" i="1"/>
  <c r="BL882" i="1"/>
  <c r="BM882" i="1"/>
  <c r="O882" i="1"/>
  <c r="K882" i="1"/>
  <c r="D882" i="1"/>
  <c r="BW881" i="1"/>
  <c r="BN881" i="1"/>
  <c r="BP881" i="1"/>
  <c r="BQ881" i="1"/>
  <c r="BG881" i="1"/>
  <c r="BH881" i="1"/>
  <c r="BO881" i="1"/>
  <c r="BI881" i="1"/>
  <c r="BJ881" i="1"/>
  <c r="U881" i="1"/>
  <c r="BK881" i="1"/>
  <c r="BL881" i="1"/>
  <c r="BM881" i="1"/>
  <c r="O881" i="1"/>
  <c r="K881" i="1"/>
  <c r="D881" i="1"/>
  <c r="BW880" i="1"/>
  <c r="BN880" i="1"/>
  <c r="BP880" i="1"/>
  <c r="BQ880" i="1"/>
  <c r="BG880" i="1"/>
  <c r="BH880" i="1"/>
  <c r="BO880" i="1"/>
  <c r="BI880" i="1"/>
  <c r="BJ880" i="1"/>
  <c r="U880" i="1"/>
  <c r="BK880" i="1"/>
  <c r="BL880" i="1"/>
  <c r="BM880" i="1"/>
  <c r="O880" i="1"/>
  <c r="K880" i="1"/>
  <c r="D880" i="1"/>
  <c r="BW879" i="1"/>
  <c r="BN879" i="1"/>
  <c r="BP879" i="1"/>
  <c r="BQ879" i="1"/>
  <c r="BG879" i="1"/>
  <c r="BH879" i="1"/>
  <c r="BO879" i="1"/>
  <c r="BI879" i="1"/>
  <c r="BJ879" i="1"/>
  <c r="U879" i="1"/>
  <c r="BK879" i="1"/>
  <c r="BL879" i="1"/>
  <c r="BM879" i="1"/>
  <c r="O879" i="1"/>
  <c r="K879" i="1"/>
  <c r="D879" i="1"/>
  <c r="BW878" i="1"/>
  <c r="BN878" i="1"/>
  <c r="BP878" i="1"/>
  <c r="BQ878" i="1"/>
  <c r="BG878" i="1"/>
  <c r="BH878" i="1"/>
  <c r="BO878" i="1"/>
  <c r="BI878" i="1"/>
  <c r="BJ878" i="1"/>
  <c r="U878" i="1"/>
  <c r="BK878" i="1"/>
  <c r="BL878" i="1"/>
  <c r="BM878" i="1"/>
  <c r="O878" i="1"/>
  <c r="K878" i="1"/>
  <c r="D878" i="1"/>
  <c r="BW877" i="1"/>
  <c r="BN877" i="1"/>
  <c r="BP877" i="1"/>
  <c r="BQ877" i="1"/>
  <c r="BG877" i="1"/>
  <c r="BH877" i="1"/>
  <c r="BO877" i="1"/>
  <c r="BI877" i="1"/>
  <c r="BJ877" i="1"/>
  <c r="U877" i="1"/>
  <c r="BK877" i="1"/>
  <c r="BL877" i="1"/>
  <c r="BM877" i="1"/>
  <c r="O877" i="1"/>
  <c r="K877" i="1"/>
  <c r="D877" i="1"/>
  <c r="BW876" i="1"/>
  <c r="BN876" i="1"/>
  <c r="BP876" i="1"/>
  <c r="BQ876" i="1"/>
  <c r="BG876" i="1"/>
  <c r="BH876" i="1"/>
  <c r="BO876" i="1"/>
  <c r="BI876" i="1"/>
  <c r="BJ876" i="1"/>
  <c r="U876" i="1"/>
  <c r="BK876" i="1"/>
  <c r="BL876" i="1"/>
  <c r="BM876" i="1"/>
  <c r="O876" i="1"/>
  <c r="K876" i="1"/>
  <c r="D876" i="1"/>
  <c r="BW875" i="1"/>
  <c r="BN875" i="1"/>
  <c r="BP875" i="1"/>
  <c r="BQ875" i="1"/>
  <c r="BG875" i="1"/>
  <c r="BH875" i="1"/>
  <c r="BO875" i="1"/>
  <c r="BI875" i="1"/>
  <c r="BJ875" i="1"/>
  <c r="U875" i="1"/>
  <c r="BK875" i="1"/>
  <c r="BL875" i="1"/>
  <c r="BM875" i="1"/>
  <c r="O875" i="1"/>
  <c r="K875" i="1"/>
  <c r="D875" i="1"/>
  <c r="BW874" i="1"/>
  <c r="BN874" i="1"/>
  <c r="BP874" i="1"/>
  <c r="BQ874" i="1"/>
  <c r="BG874" i="1"/>
  <c r="BH874" i="1"/>
  <c r="BO874" i="1"/>
  <c r="BI874" i="1"/>
  <c r="BJ874" i="1"/>
  <c r="U874" i="1"/>
  <c r="BK874" i="1"/>
  <c r="BL874" i="1"/>
  <c r="BM874" i="1"/>
  <c r="O874" i="1"/>
  <c r="K874" i="1"/>
  <c r="D874" i="1"/>
  <c r="BW873" i="1"/>
  <c r="BN873" i="1"/>
  <c r="BP873" i="1"/>
  <c r="BQ873" i="1"/>
  <c r="BG873" i="1"/>
  <c r="BH873" i="1"/>
  <c r="BO873" i="1"/>
  <c r="BI873" i="1"/>
  <c r="BJ873" i="1"/>
  <c r="U873" i="1"/>
  <c r="BK873" i="1"/>
  <c r="BL873" i="1"/>
  <c r="BM873" i="1"/>
  <c r="O873" i="1"/>
  <c r="K873" i="1"/>
  <c r="D873" i="1"/>
  <c r="BW872" i="1"/>
  <c r="BW871" i="1"/>
  <c r="BW870" i="1"/>
  <c r="BW869" i="1"/>
  <c r="BW868" i="1"/>
  <c r="BW867" i="1"/>
  <c r="BW866" i="1"/>
  <c r="BW865" i="1"/>
  <c r="BW864" i="1"/>
  <c r="BW863" i="1"/>
  <c r="BW862" i="1"/>
  <c r="BW861" i="1"/>
  <c r="BW860" i="1"/>
  <c r="BW859" i="1"/>
  <c r="BW858" i="1"/>
  <c r="BW857" i="1"/>
  <c r="BW856" i="1"/>
  <c r="BW855" i="1"/>
  <c r="BW854" i="1"/>
  <c r="BW853" i="1"/>
  <c r="BW852" i="1"/>
  <c r="BW851" i="1"/>
  <c r="BW850" i="1"/>
  <c r="BW849" i="1"/>
  <c r="BW848" i="1"/>
  <c r="BW847" i="1"/>
  <c r="BW846" i="1"/>
  <c r="BW845" i="1"/>
  <c r="BW844" i="1"/>
  <c r="BW843" i="1"/>
  <c r="BW842" i="1"/>
  <c r="BW841" i="1"/>
  <c r="BW840" i="1"/>
  <c r="BW839" i="1"/>
  <c r="BW838" i="1"/>
  <c r="BW837" i="1"/>
  <c r="BW836" i="1"/>
  <c r="BW835" i="1"/>
  <c r="BW834" i="1"/>
  <c r="BW833" i="1"/>
  <c r="BW832" i="1"/>
  <c r="BW831" i="1"/>
  <c r="BW830" i="1"/>
  <c r="BW829" i="1"/>
  <c r="BW828" i="1"/>
  <c r="BW827" i="1"/>
  <c r="BW826" i="1"/>
  <c r="BW825" i="1"/>
  <c r="BW824" i="1"/>
  <c r="BW823" i="1"/>
  <c r="BW822" i="1"/>
  <c r="BW821" i="1"/>
  <c r="BW820" i="1"/>
  <c r="BW819" i="1"/>
  <c r="BW818" i="1"/>
  <c r="BW817" i="1"/>
  <c r="BW816" i="1"/>
  <c r="BW815" i="1"/>
  <c r="BW814" i="1"/>
  <c r="BW813" i="1"/>
  <c r="BW812" i="1"/>
  <c r="BW811" i="1"/>
  <c r="BW810" i="1"/>
  <c r="BW809" i="1"/>
  <c r="BW808" i="1"/>
  <c r="BW807" i="1"/>
  <c r="BW806" i="1"/>
  <c r="BW805" i="1"/>
  <c r="BW804" i="1"/>
  <c r="BW803" i="1"/>
  <c r="BW802" i="1"/>
  <c r="BW801" i="1"/>
  <c r="BW800" i="1"/>
  <c r="BW799" i="1"/>
  <c r="BW798" i="1"/>
  <c r="BN798" i="1"/>
  <c r="BP798" i="1"/>
  <c r="BQ798" i="1"/>
  <c r="BG798" i="1"/>
  <c r="BH798" i="1"/>
  <c r="BO798" i="1"/>
  <c r="BI798" i="1"/>
  <c r="BJ798" i="1"/>
  <c r="U798" i="1"/>
  <c r="BK798" i="1"/>
  <c r="BL798" i="1"/>
  <c r="BM798" i="1"/>
  <c r="O798" i="1"/>
  <c r="K798" i="1"/>
  <c r="D798" i="1"/>
  <c r="BW797" i="1"/>
  <c r="BN797" i="1"/>
  <c r="BP797" i="1"/>
  <c r="BQ797" i="1"/>
  <c r="BG797" i="1"/>
  <c r="BH797" i="1"/>
  <c r="BO797" i="1"/>
  <c r="BI797" i="1"/>
  <c r="BJ797" i="1"/>
  <c r="U797" i="1"/>
  <c r="BK797" i="1"/>
  <c r="BL797" i="1"/>
  <c r="BM797" i="1"/>
  <c r="O797" i="1"/>
  <c r="K797" i="1"/>
  <c r="D797" i="1"/>
  <c r="BW796" i="1"/>
  <c r="BN796" i="1"/>
  <c r="BP796" i="1"/>
  <c r="BQ796" i="1"/>
  <c r="BG796" i="1"/>
  <c r="BH796" i="1"/>
  <c r="BO796" i="1"/>
  <c r="BI796" i="1"/>
  <c r="BJ796" i="1"/>
  <c r="U796" i="1"/>
  <c r="BK796" i="1"/>
  <c r="BL796" i="1"/>
  <c r="BM796" i="1"/>
  <c r="O796" i="1"/>
  <c r="K796" i="1"/>
  <c r="D796" i="1"/>
  <c r="BW795" i="1"/>
  <c r="BN795" i="1"/>
  <c r="BP795" i="1"/>
  <c r="BQ795" i="1"/>
  <c r="BG795" i="1"/>
  <c r="BH795" i="1"/>
  <c r="BO795" i="1"/>
  <c r="BI795" i="1"/>
  <c r="BJ795" i="1"/>
  <c r="U795" i="1"/>
  <c r="BK795" i="1"/>
  <c r="BL795" i="1"/>
  <c r="BM795" i="1"/>
  <c r="O795" i="1"/>
  <c r="K795" i="1"/>
  <c r="D795" i="1"/>
  <c r="BW794" i="1"/>
  <c r="BN794" i="1"/>
  <c r="BP794" i="1"/>
  <c r="BQ794" i="1"/>
  <c r="BG794" i="1"/>
  <c r="BH794" i="1"/>
  <c r="BO794" i="1"/>
  <c r="BI794" i="1"/>
  <c r="BJ794" i="1"/>
  <c r="U794" i="1"/>
  <c r="BK794" i="1"/>
  <c r="BL794" i="1"/>
  <c r="BM794" i="1"/>
  <c r="O794" i="1"/>
  <c r="K794" i="1"/>
  <c r="D794" i="1"/>
  <c r="BW793" i="1"/>
  <c r="BN793" i="1"/>
  <c r="BP793" i="1"/>
  <c r="BQ793" i="1"/>
  <c r="BG793" i="1"/>
  <c r="BH793" i="1"/>
  <c r="BO793" i="1"/>
  <c r="BI793" i="1"/>
  <c r="BJ793" i="1"/>
  <c r="U793" i="1"/>
  <c r="BK793" i="1"/>
  <c r="BL793" i="1"/>
  <c r="BM793" i="1"/>
  <c r="O793" i="1"/>
  <c r="K793" i="1"/>
  <c r="D793" i="1"/>
  <c r="BW792" i="1"/>
  <c r="BN792" i="1"/>
  <c r="BP792" i="1"/>
  <c r="BQ792" i="1"/>
  <c r="BG792" i="1"/>
  <c r="BH792" i="1"/>
  <c r="BO792" i="1"/>
  <c r="BI792" i="1"/>
  <c r="BJ792" i="1"/>
  <c r="U792" i="1"/>
  <c r="BK792" i="1"/>
  <c r="BL792" i="1"/>
  <c r="BM792" i="1"/>
  <c r="O792" i="1"/>
  <c r="K792" i="1"/>
  <c r="D792" i="1"/>
  <c r="BW791" i="1"/>
  <c r="BN791" i="1"/>
  <c r="BP791" i="1"/>
  <c r="BQ791" i="1"/>
  <c r="BG791" i="1"/>
  <c r="BH791" i="1"/>
  <c r="BO791" i="1"/>
  <c r="BI791" i="1"/>
  <c r="BJ791" i="1"/>
  <c r="U791" i="1"/>
  <c r="BK791" i="1"/>
  <c r="BL791" i="1"/>
  <c r="BM791" i="1"/>
  <c r="O791" i="1"/>
  <c r="K791" i="1"/>
  <c r="D791" i="1"/>
  <c r="BW790" i="1"/>
  <c r="BN790" i="1"/>
  <c r="BP790" i="1"/>
  <c r="BQ790" i="1"/>
  <c r="BG790" i="1"/>
  <c r="BH790" i="1"/>
  <c r="BO790" i="1"/>
  <c r="BI790" i="1"/>
  <c r="BJ790" i="1"/>
  <c r="U790" i="1"/>
  <c r="BK790" i="1"/>
  <c r="BL790" i="1"/>
  <c r="BM790" i="1"/>
  <c r="O790" i="1"/>
  <c r="K790" i="1"/>
  <c r="D790" i="1"/>
  <c r="BW789" i="1"/>
  <c r="BN789" i="1"/>
  <c r="BP789" i="1"/>
  <c r="BQ789" i="1"/>
  <c r="BG789" i="1"/>
  <c r="BH789" i="1"/>
  <c r="BO789" i="1"/>
  <c r="BI789" i="1"/>
  <c r="BJ789" i="1"/>
  <c r="U789" i="1"/>
  <c r="BK789" i="1"/>
  <c r="BL789" i="1"/>
  <c r="BM789" i="1"/>
  <c r="O789" i="1"/>
  <c r="K789" i="1"/>
  <c r="D789" i="1"/>
  <c r="BW788" i="1"/>
  <c r="BN788" i="1"/>
  <c r="BP788" i="1"/>
  <c r="BQ788" i="1"/>
  <c r="BG788" i="1"/>
  <c r="BH788" i="1"/>
  <c r="BO788" i="1"/>
  <c r="BI788" i="1"/>
  <c r="BJ788" i="1"/>
  <c r="U788" i="1"/>
  <c r="BK788" i="1"/>
  <c r="BL788" i="1"/>
  <c r="BM788" i="1"/>
  <c r="O788" i="1"/>
  <c r="K788" i="1"/>
  <c r="D788" i="1"/>
  <c r="BW787" i="1"/>
  <c r="BN787" i="1"/>
  <c r="BP787" i="1"/>
  <c r="BQ787" i="1"/>
  <c r="BG787" i="1"/>
  <c r="BH787" i="1"/>
  <c r="BO787" i="1"/>
  <c r="BI787" i="1"/>
  <c r="BJ787" i="1"/>
  <c r="U787" i="1"/>
  <c r="BK787" i="1"/>
  <c r="BL787" i="1"/>
  <c r="BM787" i="1"/>
  <c r="O787" i="1"/>
  <c r="K787" i="1"/>
  <c r="D787" i="1"/>
  <c r="BW786" i="1"/>
  <c r="BN786" i="1"/>
  <c r="BP786" i="1"/>
  <c r="BQ786" i="1"/>
  <c r="BG786" i="1"/>
  <c r="BH786" i="1"/>
  <c r="BO786" i="1"/>
  <c r="BI786" i="1"/>
  <c r="BJ786" i="1"/>
  <c r="U786" i="1"/>
  <c r="BK786" i="1"/>
  <c r="BL786" i="1"/>
  <c r="BM786" i="1"/>
  <c r="O786" i="1"/>
  <c r="K786" i="1"/>
  <c r="D786" i="1"/>
  <c r="BW785" i="1"/>
  <c r="BN785" i="1"/>
  <c r="BP785" i="1"/>
  <c r="BQ785" i="1"/>
  <c r="BG785" i="1"/>
  <c r="BH785" i="1"/>
  <c r="BO785" i="1"/>
  <c r="BI785" i="1"/>
  <c r="BJ785" i="1"/>
  <c r="U785" i="1"/>
  <c r="BK785" i="1"/>
  <c r="BL785" i="1"/>
  <c r="BM785" i="1"/>
  <c r="O785" i="1"/>
  <c r="K785" i="1"/>
  <c r="D785" i="1"/>
  <c r="BW784" i="1"/>
  <c r="BN784" i="1"/>
  <c r="BP784" i="1"/>
  <c r="BQ784" i="1"/>
  <c r="BG784" i="1"/>
  <c r="BH784" i="1"/>
  <c r="BO784" i="1"/>
  <c r="BI784" i="1"/>
  <c r="BJ784" i="1"/>
  <c r="U784" i="1"/>
  <c r="BK784" i="1"/>
  <c r="BL784" i="1"/>
  <c r="BM784" i="1"/>
  <c r="O784" i="1"/>
  <c r="K784" i="1"/>
  <c r="D784" i="1"/>
  <c r="BW783" i="1"/>
  <c r="BN783" i="1"/>
  <c r="BP783" i="1"/>
  <c r="BQ783" i="1"/>
  <c r="BG783" i="1"/>
  <c r="BH783" i="1"/>
  <c r="BO783" i="1"/>
  <c r="BI783" i="1"/>
  <c r="BJ783" i="1"/>
  <c r="U783" i="1"/>
  <c r="BK783" i="1"/>
  <c r="BL783" i="1"/>
  <c r="BM783" i="1"/>
  <c r="O783" i="1"/>
  <c r="K783" i="1"/>
  <c r="D783" i="1"/>
  <c r="BW782" i="1"/>
  <c r="BN782" i="1"/>
  <c r="BP782" i="1"/>
  <c r="BQ782" i="1"/>
  <c r="BG782" i="1"/>
  <c r="BH782" i="1"/>
  <c r="BO782" i="1"/>
  <c r="BI782" i="1"/>
  <c r="BJ782" i="1"/>
  <c r="U782" i="1"/>
  <c r="BK782" i="1"/>
  <c r="BL782" i="1"/>
  <c r="BM782" i="1"/>
  <c r="O782" i="1"/>
  <c r="K782" i="1"/>
  <c r="D782" i="1"/>
  <c r="BW781" i="1"/>
  <c r="BN781" i="1"/>
  <c r="BP781" i="1"/>
  <c r="BQ781" i="1"/>
  <c r="BG781" i="1"/>
  <c r="BH781" i="1"/>
  <c r="BO781" i="1"/>
  <c r="BI781" i="1"/>
  <c r="BJ781" i="1"/>
  <c r="U781" i="1"/>
  <c r="BK781" i="1"/>
  <c r="BL781" i="1"/>
  <c r="BM781" i="1"/>
  <c r="O781" i="1"/>
  <c r="K781" i="1"/>
  <c r="D781" i="1"/>
  <c r="BW780" i="1"/>
  <c r="BN780" i="1"/>
  <c r="BP780" i="1"/>
  <c r="BQ780" i="1"/>
  <c r="BG780" i="1"/>
  <c r="BH780" i="1"/>
  <c r="BO780" i="1"/>
  <c r="BI780" i="1"/>
  <c r="BJ780" i="1"/>
  <c r="U780" i="1"/>
  <c r="BK780" i="1"/>
  <c r="BL780" i="1"/>
  <c r="BM780" i="1"/>
  <c r="O780" i="1"/>
  <c r="K780" i="1"/>
  <c r="D780" i="1"/>
  <c r="BW779" i="1"/>
  <c r="BN779" i="1"/>
  <c r="BP779" i="1"/>
  <c r="BQ779" i="1"/>
  <c r="BG779" i="1"/>
  <c r="BH779" i="1"/>
  <c r="BO779" i="1"/>
  <c r="BI779" i="1"/>
  <c r="BJ779" i="1"/>
  <c r="U779" i="1"/>
  <c r="BK779" i="1"/>
  <c r="BL779" i="1"/>
  <c r="BM779" i="1"/>
  <c r="O779" i="1"/>
  <c r="K779" i="1"/>
  <c r="D779" i="1"/>
  <c r="BW778" i="1"/>
  <c r="BN778" i="1"/>
  <c r="BP778" i="1"/>
  <c r="BQ778" i="1"/>
  <c r="BG778" i="1"/>
  <c r="BH778" i="1"/>
  <c r="BO778" i="1"/>
  <c r="BI778" i="1"/>
  <c r="BJ778" i="1"/>
  <c r="U778" i="1"/>
  <c r="BK778" i="1"/>
  <c r="BL778" i="1"/>
  <c r="BM778" i="1"/>
  <c r="O778" i="1"/>
  <c r="K778" i="1"/>
  <c r="D778" i="1"/>
  <c r="BW777" i="1"/>
  <c r="BN777" i="1"/>
  <c r="BP777" i="1"/>
  <c r="BQ777" i="1"/>
  <c r="BG777" i="1"/>
  <c r="BH777" i="1"/>
  <c r="BO777" i="1"/>
  <c r="BI777" i="1"/>
  <c r="BJ777" i="1"/>
  <c r="U777" i="1"/>
  <c r="BK777" i="1"/>
  <c r="BL777" i="1"/>
  <c r="BM777" i="1"/>
  <c r="O777" i="1"/>
  <c r="K777" i="1"/>
  <c r="D777" i="1"/>
  <c r="BW776" i="1"/>
  <c r="BN776" i="1"/>
  <c r="BP776" i="1"/>
  <c r="BQ776" i="1"/>
  <c r="BG776" i="1"/>
  <c r="BH776" i="1"/>
  <c r="BO776" i="1"/>
  <c r="BI776" i="1"/>
  <c r="BJ776" i="1"/>
  <c r="U776" i="1"/>
  <c r="BK776" i="1"/>
  <c r="BL776" i="1"/>
  <c r="BM776" i="1"/>
  <c r="O776" i="1"/>
  <c r="K776" i="1"/>
  <c r="D776" i="1"/>
  <c r="BW775" i="1"/>
  <c r="BG775" i="1"/>
  <c r="BH775" i="1"/>
  <c r="BI775" i="1"/>
  <c r="BJ775" i="1"/>
  <c r="U775" i="1"/>
  <c r="BK775" i="1"/>
  <c r="BL775" i="1"/>
  <c r="BM775" i="1"/>
  <c r="O775" i="1"/>
  <c r="K775" i="1"/>
  <c r="D775" i="1"/>
  <c r="BW774" i="1"/>
  <c r="BG774" i="1"/>
  <c r="BH774" i="1"/>
  <c r="BI774" i="1"/>
  <c r="BJ774" i="1"/>
  <c r="U774" i="1"/>
  <c r="BK774" i="1"/>
  <c r="BL774" i="1"/>
  <c r="BM774" i="1"/>
  <c r="O774" i="1"/>
  <c r="K774" i="1"/>
  <c r="D774" i="1"/>
  <c r="BW773" i="1"/>
  <c r="BN773" i="1"/>
  <c r="BP773" i="1"/>
  <c r="BQ773" i="1"/>
  <c r="BG773" i="1"/>
  <c r="BH773" i="1"/>
  <c r="BO773" i="1"/>
  <c r="BI773" i="1"/>
  <c r="BJ773" i="1"/>
  <c r="U773" i="1"/>
  <c r="BK773" i="1"/>
  <c r="BL773" i="1"/>
  <c r="BM773" i="1"/>
  <c r="O773" i="1"/>
  <c r="K773" i="1"/>
  <c r="D773" i="1"/>
  <c r="BW772" i="1"/>
  <c r="BN772" i="1"/>
  <c r="BP772" i="1"/>
  <c r="BQ772" i="1"/>
  <c r="BG772" i="1"/>
  <c r="BH772" i="1"/>
  <c r="BO772" i="1"/>
  <c r="BI772" i="1"/>
  <c r="BJ772" i="1"/>
  <c r="U772" i="1"/>
  <c r="BK772" i="1"/>
  <c r="BL772" i="1"/>
  <c r="BM772" i="1"/>
  <c r="O772" i="1"/>
  <c r="K772" i="1"/>
  <c r="D772" i="1"/>
  <c r="BW771" i="1"/>
  <c r="BN771" i="1"/>
  <c r="BP771" i="1"/>
  <c r="BQ771" i="1"/>
  <c r="BG771" i="1"/>
  <c r="BH771" i="1"/>
  <c r="BO771" i="1"/>
  <c r="BI771" i="1"/>
  <c r="BJ771" i="1"/>
  <c r="U771" i="1"/>
  <c r="BK771" i="1"/>
  <c r="BL771" i="1"/>
  <c r="BM771" i="1"/>
  <c r="O771" i="1"/>
  <c r="K771" i="1"/>
  <c r="D771" i="1"/>
  <c r="BW770" i="1"/>
  <c r="BN770" i="1"/>
  <c r="BP770" i="1"/>
  <c r="BQ770" i="1"/>
  <c r="BG770" i="1"/>
  <c r="BH770" i="1"/>
  <c r="BO770" i="1"/>
  <c r="BI770" i="1"/>
  <c r="BJ770" i="1"/>
  <c r="U770" i="1"/>
  <c r="BK770" i="1"/>
  <c r="BL770" i="1"/>
  <c r="BM770" i="1"/>
  <c r="O770" i="1"/>
  <c r="K770" i="1"/>
  <c r="D770" i="1"/>
  <c r="BW769" i="1"/>
  <c r="BN769" i="1"/>
  <c r="BP769" i="1"/>
  <c r="BQ769" i="1"/>
  <c r="BG769" i="1"/>
  <c r="BH769" i="1"/>
  <c r="BO769" i="1"/>
  <c r="BI769" i="1"/>
  <c r="BJ769" i="1"/>
  <c r="U769" i="1"/>
  <c r="BK769" i="1"/>
  <c r="BL769" i="1"/>
  <c r="BM769" i="1"/>
  <c r="O769" i="1"/>
  <c r="K769" i="1"/>
  <c r="D769" i="1"/>
  <c r="BW768" i="1"/>
  <c r="BN768" i="1"/>
  <c r="BP768" i="1"/>
  <c r="BQ768" i="1"/>
  <c r="BG768" i="1"/>
  <c r="BH768" i="1"/>
  <c r="BO768" i="1"/>
  <c r="BI768" i="1"/>
  <c r="BJ768" i="1"/>
  <c r="U768" i="1"/>
  <c r="BK768" i="1"/>
  <c r="BL768" i="1"/>
  <c r="BM768" i="1"/>
  <c r="O768" i="1"/>
  <c r="K768" i="1"/>
  <c r="D768" i="1"/>
  <c r="BW767" i="1"/>
  <c r="BN767" i="1"/>
  <c r="BP767" i="1"/>
  <c r="BQ767" i="1"/>
  <c r="BG767" i="1"/>
  <c r="BH767" i="1"/>
  <c r="BO767" i="1"/>
  <c r="BI767" i="1"/>
  <c r="BJ767" i="1"/>
  <c r="U767" i="1"/>
  <c r="BK767" i="1"/>
  <c r="BL767" i="1"/>
  <c r="BM767" i="1"/>
  <c r="O767" i="1"/>
  <c r="K767" i="1"/>
  <c r="D767" i="1"/>
  <c r="BW766" i="1"/>
  <c r="BN766" i="1"/>
  <c r="BP766" i="1"/>
  <c r="BQ766" i="1"/>
  <c r="BG766" i="1"/>
  <c r="BH766" i="1"/>
  <c r="BO766" i="1"/>
  <c r="BI766" i="1"/>
  <c r="BJ766" i="1"/>
  <c r="U766" i="1"/>
  <c r="BK766" i="1"/>
  <c r="BL766" i="1"/>
  <c r="BM766" i="1"/>
  <c r="O766" i="1"/>
  <c r="K766" i="1"/>
  <c r="D766" i="1"/>
  <c r="BW765" i="1"/>
  <c r="BN765" i="1"/>
  <c r="BP765" i="1"/>
  <c r="BQ765" i="1"/>
  <c r="BG765" i="1"/>
  <c r="BH765" i="1"/>
  <c r="BO765" i="1"/>
  <c r="BI765" i="1"/>
  <c r="BJ765" i="1"/>
  <c r="U765" i="1"/>
  <c r="BK765" i="1"/>
  <c r="BL765" i="1"/>
  <c r="BM765" i="1"/>
  <c r="O765" i="1"/>
  <c r="K765" i="1"/>
  <c r="D765" i="1"/>
  <c r="BW764" i="1"/>
  <c r="BN764" i="1"/>
  <c r="BP764" i="1"/>
  <c r="BQ764" i="1"/>
  <c r="BG764" i="1"/>
  <c r="BH764" i="1"/>
  <c r="BO764" i="1"/>
  <c r="BI764" i="1"/>
  <c r="BJ764" i="1"/>
  <c r="U764" i="1"/>
  <c r="BK764" i="1"/>
  <c r="BL764" i="1"/>
  <c r="BM764" i="1"/>
  <c r="O764" i="1"/>
  <c r="K764" i="1"/>
  <c r="D764" i="1"/>
  <c r="BW763" i="1"/>
  <c r="BN763" i="1"/>
  <c r="BP763" i="1"/>
  <c r="BQ763" i="1"/>
  <c r="BG763" i="1"/>
  <c r="BH763" i="1"/>
  <c r="BO763" i="1"/>
  <c r="BI763" i="1"/>
  <c r="BJ763" i="1"/>
  <c r="U763" i="1"/>
  <c r="BK763" i="1"/>
  <c r="BL763" i="1"/>
  <c r="BM763" i="1"/>
  <c r="O763" i="1"/>
  <c r="K763" i="1"/>
  <c r="D763" i="1"/>
  <c r="BW762" i="1"/>
  <c r="BN762" i="1"/>
  <c r="BP762" i="1"/>
  <c r="BQ762" i="1"/>
  <c r="BG762" i="1"/>
  <c r="BH762" i="1"/>
  <c r="BO762" i="1"/>
  <c r="BI762" i="1"/>
  <c r="BJ762" i="1"/>
  <c r="U762" i="1"/>
  <c r="BK762" i="1"/>
  <c r="BL762" i="1"/>
  <c r="BM762" i="1"/>
  <c r="O762" i="1"/>
  <c r="K762" i="1"/>
  <c r="D762" i="1"/>
  <c r="BW761" i="1"/>
  <c r="BN761" i="1"/>
  <c r="BP761" i="1"/>
  <c r="BQ761" i="1"/>
  <c r="BG761" i="1"/>
  <c r="BH761" i="1"/>
  <c r="BO761" i="1"/>
  <c r="BI761" i="1"/>
  <c r="BJ761" i="1"/>
  <c r="U761" i="1"/>
  <c r="BK761" i="1"/>
  <c r="BL761" i="1"/>
  <c r="BM761" i="1"/>
  <c r="O761" i="1"/>
  <c r="K761" i="1"/>
  <c r="D761" i="1"/>
  <c r="BW760" i="1"/>
  <c r="BN760" i="1"/>
  <c r="BP760" i="1"/>
  <c r="BQ760" i="1"/>
  <c r="BG760" i="1"/>
  <c r="BH760" i="1"/>
  <c r="BO760" i="1"/>
  <c r="BI760" i="1"/>
  <c r="BJ760" i="1"/>
  <c r="U760" i="1"/>
  <c r="BK760" i="1"/>
  <c r="BL760" i="1"/>
  <c r="BM760" i="1"/>
  <c r="O760" i="1"/>
  <c r="K760" i="1"/>
  <c r="D760" i="1"/>
  <c r="BW759" i="1"/>
  <c r="BN759" i="1"/>
  <c r="BP759" i="1"/>
  <c r="BQ759" i="1"/>
  <c r="BG759" i="1"/>
  <c r="BH759" i="1"/>
  <c r="BO759" i="1"/>
  <c r="BI759" i="1"/>
  <c r="BJ759" i="1"/>
  <c r="U759" i="1"/>
  <c r="BK759" i="1"/>
  <c r="BL759" i="1"/>
  <c r="BM759" i="1"/>
  <c r="O759" i="1"/>
  <c r="K759" i="1"/>
  <c r="D759" i="1"/>
  <c r="BW758" i="1"/>
  <c r="BN758" i="1"/>
  <c r="BP758" i="1"/>
  <c r="BQ758" i="1"/>
  <c r="BG758" i="1"/>
  <c r="BH758" i="1"/>
  <c r="BO758" i="1"/>
  <c r="BI758" i="1"/>
  <c r="BJ758" i="1"/>
  <c r="U758" i="1"/>
  <c r="BK758" i="1"/>
  <c r="BL758" i="1"/>
  <c r="BM758" i="1"/>
  <c r="O758" i="1"/>
  <c r="K758" i="1"/>
  <c r="D758" i="1"/>
  <c r="BW757" i="1"/>
  <c r="BN757" i="1"/>
  <c r="BP757" i="1"/>
  <c r="BQ757" i="1"/>
  <c r="BG757" i="1"/>
  <c r="BH757" i="1"/>
  <c r="BO757" i="1"/>
  <c r="BI757" i="1"/>
  <c r="BJ757" i="1"/>
  <c r="U757" i="1"/>
  <c r="BK757" i="1"/>
  <c r="BL757" i="1"/>
  <c r="BM757" i="1"/>
  <c r="O757" i="1"/>
  <c r="K757" i="1"/>
  <c r="D757" i="1"/>
  <c r="BW756" i="1"/>
  <c r="BN756" i="1"/>
  <c r="BP756" i="1"/>
  <c r="BQ756" i="1"/>
  <c r="BG756" i="1"/>
  <c r="BH756" i="1"/>
  <c r="BO756" i="1"/>
  <c r="BI756" i="1"/>
  <c r="BJ756" i="1"/>
  <c r="U756" i="1"/>
  <c r="BK756" i="1"/>
  <c r="BL756" i="1"/>
  <c r="BM756" i="1"/>
  <c r="O756" i="1"/>
  <c r="K756" i="1"/>
  <c r="D756" i="1"/>
  <c r="BW755" i="1"/>
  <c r="BN755" i="1"/>
  <c r="BP755" i="1"/>
  <c r="BQ755" i="1"/>
  <c r="BG755" i="1"/>
  <c r="BH755" i="1"/>
  <c r="BO755" i="1"/>
  <c r="BI755" i="1"/>
  <c r="BJ755" i="1"/>
  <c r="U755" i="1"/>
  <c r="BK755" i="1"/>
  <c r="BL755" i="1"/>
  <c r="BM755" i="1"/>
  <c r="O755" i="1"/>
  <c r="K755" i="1"/>
  <c r="D755" i="1"/>
  <c r="BW754" i="1"/>
  <c r="BN754" i="1"/>
  <c r="BP754" i="1"/>
  <c r="BQ754" i="1"/>
  <c r="BG754" i="1"/>
  <c r="BH754" i="1"/>
  <c r="BO754" i="1"/>
  <c r="BI754" i="1"/>
  <c r="BJ754" i="1"/>
  <c r="U754" i="1"/>
  <c r="BK754" i="1"/>
  <c r="BL754" i="1"/>
  <c r="BM754" i="1"/>
  <c r="O754" i="1"/>
  <c r="K754" i="1"/>
  <c r="D754" i="1"/>
  <c r="BW753" i="1"/>
  <c r="BN753" i="1"/>
  <c r="BP753" i="1"/>
  <c r="BQ753" i="1"/>
  <c r="BG753" i="1"/>
  <c r="BH753" i="1"/>
  <c r="BO753" i="1"/>
  <c r="BI753" i="1"/>
  <c r="BJ753" i="1"/>
  <c r="U753" i="1"/>
  <c r="BK753" i="1"/>
  <c r="BL753" i="1"/>
  <c r="BM753" i="1"/>
  <c r="O753" i="1"/>
  <c r="K753" i="1"/>
  <c r="D753" i="1"/>
  <c r="BW752" i="1"/>
  <c r="BN752" i="1"/>
  <c r="BP752" i="1"/>
  <c r="BQ752" i="1"/>
  <c r="BG752" i="1"/>
  <c r="BH752" i="1"/>
  <c r="BO752" i="1"/>
  <c r="BI752" i="1"/>
  <c r="BJ752" i="1"/>
  <c r="U752" i="1"/>
  <c r="BK752" i="1"/>
  <c r="BL752" i="1"/>
  <c r="BM752" i="1"/>
  <c r="O752" i="1"/>
  <c r="K752" i="1"/>
  <c r="D752" i="1"/>
  <c r="BW751" i="1"/>
  <c r="BN751" i="1"/>
  <c r="BP751" i="1"/>
  <c r="BQ751" i="1"/>
  <c r="BG751" i="1"/>
  <c r="BH751" i="1"/>
  <c r="BO751" i="1"/>
  <c r="BI751" i="1"/>
  <c r="BJ751" i="1"/>
  <c r="U751" i="1"/>
  <c r="BK751" i="1"/>
  <c r="BL751" i="1"/>
  <c r="BM751" i="1"/>
  <c r="O751" i="1"/>
  <c r="K751" i="1"/>
  <c r="D751" i="1"/>
  <c r="BW750" i="1"/>
  <c r="BN750" i="1"/>
  <c r="BP750" i="1"/>
  <c r="BQ750" i="1"/>
  <c r="BG750" i="1"/>
  <c r="BH750" i="1"/>
  <c r="BO750" i="1"/>
  <c r="BI750" i="1"/>
  <c r="BJ750" i="1"/>
  <c r="U750" i="1"/>
  <c r="BK750" i="1"/>
  <c r="BL750" i="1"/>
  <c r="BM750" i="1"/>
  <c r="O750" i="1"/>
  <c r="K750" i="1"/>
  <c r="D750" i="1"/>
  <c r="BW749" i="1"/>
  <c r="BN749" i="1"/>
  <c r="BP749" i="1"/>
  <c r="BQ749" i="1"/>
  <c r="BG749" i="1"/>
  <c r="BH749" i="1"/>
  <c r="BO749" i="1"/>
  <c r="BI749" i="1"/>
  <c r="BJ749" i="1"/>
  <c r="U749" i="1"/>
  <c r="BK749" i="1"/>
  <c r="BL749" i="1"/>
  <c r="BM749" i="1"/>
  <c r="O749" i="1"/>
  <c r="K749" i="1"/>
  <c r="D749" i="1"/>
  <c r="BW748" i="1"/>
  <c r="BN748" i="1"/>
  <c r="BP748" i="1"/>
  <c r="BQ748" i="1"/>
  <c r="BG748" i="1"/>
  <c r="BH748" i="1"/>
  <c r="BO748" i="1"/>
  <c r="BI748" i="1"/>
  <c r="BJ748" i="1"/>
  <c r="U748" i="1"/>
  <c r="BK748" i="1"/>
  <c r="BL748" i="1"/>
  <c r="BM748" i="1"/>
  <c r="O748" i="1"/>
  <c r="K748" i="1"/>
  <c r="D748" i="1"/>
  <c r="BW747" i="1"/>
  <c r="BN747" i="1"/>
  <c r="BP747" i="1"/>
  <c r="BQ747" i="1"/>
  <c r="BG747" i="1"/>
  <c r="BH747" i="1"/>
  <c r="BO747" i="1"/>
  <c r="BI747" i="1"/>
  <c r="BJ747" i="1"/>
  <c r="U747" i="1"/>
  <c r="BK747" i="1"/>
  <c r="BL747" i="1"/>
  <c r="BM747" i="1"/>
  <c r="O747" i="1"/>
  <c r="K747" i="1"/>
  <c r="D747" i="1"/>
  <c r="BW746" i="1"/>
  <c r="BN746" i="1"/>
  <c r="BP746" i="1"/>
  <c r="BQ746" i="1"/>
  <c r="BG746" i="1"/>
  <c r="BH746" i="1"/>
  <c r="BO746" i="1"/>
  <c r="BI746" i="1"/>
  <c r="BJ746" i="1"/>
  <c r="U746" i="1"/>
  <c r="BK746" i="1"/>
  <c r="BL746" i="1"/>
  <c r="BM746" i="1"/>
  <c r="O746" i="1"/>
  <c r="K746" i="1"/>
  <c r="D746" i="1"/>
  <c r="BW745" i="1"/>
  <c r="BN745" i="1"/>
  <c r="BP745" i="1"/>
  <c r="BQ745" i="1"/>
  <c r="BG745" i="1"/>
  <c r="BH745" i="1"/>
  <c r="BO745" i="1"/>
  <c r="BI745" i="1"/>
  <c r="BJ745" i="1"/>
  <c r="U745" i="1"/>
  <c r="BK745" i="1"/>
  <c r="BL745" i="1"/>
  <c r="BM745" i="1"/>
  <c r="O745" i="1"/>
  <c r="K745" i="1"/>
  <c r="D745" i="1"/>
  <c r="BW744" i="1"/>
  <c r="BN744" i="1"/>
  <c r="BP744" i="1"/>
  <c r="BQ744" i="1"/>
  <c r="BG744" i="1"/>
  <c r="BH744" i="1"/>
  <c r="BO744" i="1"/>
  <c r="BI744" i="1"/>
  <c r="BJ744" i="1"/>
  <c r="U744" i="1"/>
  <c r="BK744" i="1"/>
  <c r="BL744" i="1"/>
  <c r="BM744" i="1"/>
  <c r="O744" i="1"/>
  <c r="K744" i="1"/>
  <c r="D744" i="1"/>
  <c r="BW743" i="1"/>
  <c r="BN743" i="1"/>
  <c r="BP743" i="1"/>
  <c r="BQ743" i="1"/>
  <c r="BG743" i="1"/>
  <c r="BH743" i="1"/>
  <c r="BO743" i="1"/>
  <c r="BI743" i="1"/>
  <c r="BJ743" i="1"/>
  <c r="U743" i="1"/>
  <c r="BK743" i="1"/>
  <c r="BL743" i="1"/>
  <c r="BM743" i="1"/>
  <c r="O743" i="1"/>
  <c r="K743" i="1"/>
  <c r="D743" i="1"/>
  <c r="BW742" i="1"/>
  <c r="BN742" i="1"/>
  <c r="BP742" i="1"/>
  <c r="BQ742" i="1"/>
  <c r="BG742" i="1"/>
  <c r="BH742" i="1"/>
  <c r="BO742" i="1"/>
  <c r="BI742" i="1"/>
  <c r="BJ742" i="1"/>
  <c r="U742" i="1"/>
  <c r="BK742" i="1"/>
  <c r="BL742" i="1"/>
  <c r="BM742" i="1"/>
  <c r="O742" i="1"/>
  <c r="K742" i="1"/>
  <c r="D742" i="1"/>
  <c r="BW741" i="1"/>
  <c r="BN741" i="1"/>
  <c r="BP741" i="1"/>
  <c r="BQ741" i="1"/>
  <c r="BG741" i="1"/>
  <c r="BH741" i="1"/>
  <c r="BO741" i="1"/>
  <c r="BI741" i="1"/>
  <c r="BJ741" i="1"/>
  <c r="U741" i="1"/>
  <c r="BK741" i="1"/>
  <c r="BL741" i="1"/>
  <c r="BM741" i="1"/>
  <c r="O741" i="1"/>
  <c r="K741" i="1"/>
  <c r="D741" i="1"/>
  <c r="BW740" i="1"/>
  <c r="BN740" i="1"/>
  <c r="BP740" i="1"/>
  <c r="BQ740" i="1"/>
  <c r="BG740" i="1"/>
  <c r="BH740" i="1"/>
  <c r="BO740" i="1"/>
  <c r="BI740" i="1"/>
  <c r="BJ740" i="1"/>
  <c r="U740" i="1"/>
  <c r="BK740" i="1"/>
  <c r="BL740" i="1"/>
  <c r="BM740" i="1"/>
  <c r="O740" i="1"/>
  <c r="K740" i="1"/>
  <c r="D740" i="1"/>
  <c r="BW739" i="1"/>
  <c r="BN739" i="1"/>
  <c r="BP739" i="1"/>
  <c r="BQ739" i="1"/>
  <c r="BG739" i="1"/>
  <c r="BH739" i="1"/>
  <c r="BO739" i="1"/>
  <c r="BI739" i="1"/>
  <c r="BJ739" i="1"/>
  <c r="U739" i="1"/>
  <c r="BK739" i="1"/>
  <c r="BL739" i="1"/>
  <c r="BM739" i="1"/>
  <c r="O739" i="1"/>
  <c r="K739" i="1"/>
  <c r="D739" i="1"/>
  <c r="BW738" i="1"/>
  <c r="BN738" i="1"/>
  <c r="BP738" i="1"/>
  <c r="BQ738" i="1"/>
  <c r="BG738" i="1"/>
  <c r="BH738" i="1"/>
  <c r="BO738" i="1"/>
  <c r="BI738" i="1"/>
  <c r="BJ738" i="1"/>
  <c r="U738" i="1"/>
  <c r="BK738" i="1"/>
  <c r="BL738" i="1"/>
  <c r="BM738" i="1"/>
  <c r="O738" i="1"/>
  <c r="K738" i="1"/>
  <c r="D738" i="1"/>
  <c r="BW737" i="1"/>
  <c r="BN737" i="1"/>
  <c r="BP737" i="1"/>
  <c r="BQ737" i="1"/>
  <c r="BG737" i="1"/>
  <c r="BH737" i="1"/>
  <c r="BO737" i="1"/>
  <c r="BI737" i="1"/>
  <c r="BJ737" i="1"/>
  <c r="U737" i="1"/>
  <c r="BK737" i="1"/>
  <c r="BL737" i="1"/>
  <c r="BM737" i="1"/>
  <c r="O737" i="1"/>
  <c r="K737" i="1"/>
  <c r="D737" i="1"/>
  <c r="BW736" i="1"/>
  <c r="BN736" i="1"/>
  <c r="BP736" i="1"/>
  <c r="BQ736" i="1"/>
  <c r="BG736" i="1"/>
  <c r="BH736" i="1"/>
  <c r="BO736" i="1"/>
  <c r="BI736" i="1"/>
  <c r="BJ736" i="1"/>
  <c r="U736" i="1"/>
  <c r="BK736" i="1"/>
  <c r="BL736" i="1"/>
  <c r="BM736" i="1"/>
  <c r="O736" i="1"/>
  <c r="K736" i="1"/>
  <c r="D736" i="1"/>
  <c r="BW735" i="1"/>
  <c r="BN735" i="1"/>
  <c r="BP735" i="1"/>
  <c r="BQ735" i="1"/>
  <c r="BG735" i="1"/>
  <c r="BH735" i="1"/>
  <c r="BO735" i="1"/>
  <c r="BI735" i="1"/>
  <c r="BJ735" i="1"/>
  <c r="U735" i="1"/>
  <c r="BK735" i="1"/>
  <c r="BL735" i="1"/>
  <c r="BM735" i="1"/>
  <c r="O735" i="1"/>
  <c r="K735" i="1"/>
  <c r="D735" i="1"/>
  <c r="BW734" i="1"/>
  <c r="BN734" i="1"/>
  <c r="BP734" i="1"/>
  <c r="BQ734" i="1"/>
  <c r="BG734" i="1"/>
  <c r="BH734" i="1"/>
  <c r="BO734" i="1"/>
  <c r="BI734" i="1"/>
  <c r="BJ734" i="1"/>
  <c r="U734" i="1"/>
  <c r="BK734" i="1"/>
  <c r="BL734" i="1"/>
  <c r="BM734" i="1"/>
  <c r="O734" i="1"/>
  <c r="K734" i="1"/>
  <c r="D734" i="1"/>
  <c r="BW733" i="1"/>
  <c r="BN733" i="1"/>
  <c r="BP733" i="1"/>
  <c r="BQ733" i="1"/>
  <c r="BG733" i="1"/>
  <c r="BH733" i="1"/>
  <c r="BO733" i="1"/>
  <c r="BI733" i="1"/>
  <c r="BJ733" i="1"/>
  <c r="U733" i="1"/>
  <c r="BK733" i="1"/>
  <c r="BL733" i="1"/>
  <c r="BM733" i="1"/>
  <c r="O733" i="1"/>
  <c r="K733" i="1"/>
  <c r="D733" i="1"/>
  <c r="BW732" i="1"/>
  <c r="BN732" i="1"/>
  <c r="BP732" i="1"/>
  <c r="BQ732" i="1"/>
  <c r="BG732" i="1"/>
  <c r="BH732" i="1"/>
  <c r="BO732" i="1"/>
  <c r="BI732" i="1"/>
  <c r="BJ732" i="1"/>
  <c r="U732" i="1"/>
  <c r="BK732" i="1"/>
  <c r="BL732" i="1"/>
  <c r="BM732" i="1"/>
  <c r="O732" i="1"/>
  <c r="K732" i="1"/>
  <c r="D732" i="1"/>
  <c r="BW731" i="1"/>
  <c r="BN731" i="1"/>
  <c r="BP731" i="1"/>
  <c r="BQ731" i="1"/>
  <c r="BG731" i="1"/>
  <c r="BH731" i="1"/>
  <c r="BO731" i="1"/>
  <c r="BI731" i="1"/>
  <c r="BJ731" i="1"/>
  <c r="U731" i="1"/>
  <c r="BK731" i="1"/>
  <c r="BL731" i="1"/>
  <c r="BM731" i="1"/>
  <c r="O731" i="1"/>
  <c r="K731" i="1"/>
  <c r="D731" i="1"/>
  <c r="BW730" i="1"/>
  <c r="BN730" i="1"/>
  <c r="BP730" i="1"/>
  <c r="BQ730" i="1"/>
  <c r="BG730" i="1"/>
  <c r="BH730" i="1"/>
  <c r="BO730" i="1"/>
  <c r="BI730" i="1"/>
  <c r="BJ730" i="1"/>
  <c r="U730" i="1"/>
  <c r="BK730" i="1"/>
  <c r="BL730" i="1"/>
  <c r="BM730" i="1"/>
  <c r="O730" i="1"/>
  <c r="K730" i="1"/>
  <c r="D730" i="1"/>
  <c r="BW729" i="1"/>
  <c r="BN729" i="1"/>
  <c r="BP729" i="1"/>
  <c r="BQ729" i="1"/>
  <c r="BG729" i="1"/>
  <c r="BH729" i="1"/>
  <c r="BO729" i="1"/>
  <c r="BI729" i="1"/>
  <c r="BJ729" i="1"/>
  <c r="U729" i="1"/>
  <c r="BK729" i="1"/>
  <c r="BL729" i="1"/>
  <c r="BM729" i="1"/>
  <c r="O729" i="1"/>
  <c r="K729" i="1"/>
  <c r="D729" i="1"/>
  <c r="BW728" i="1"/>
  <c r="BN728" i="1"/>
  <c r="BP728" i="1"/>
  <c r="BQ728" i="1"/>
  <c r="BG728" i="1"/>
  <c r="BH728" i="1"/>
  <c r="BO728" i="1"/>
  <c r="BI728" i="1"/>
  <c r="BJ728" i="1"/>
  <c r="U728" i="1"/>
  <c r="BK728" i="1"/>
  <c r="BL728" i="1"/>
  <c r="BM728" i="1"/>
  <c r="O728" i="1"/>
  <c r="K728" i="1"/>
  <c r="D728" i="1"/>
  <c r="BW727" i="1"/>
  <c r="BN727" i="1"/>
  <c r="BP727" i="1"/>
  <c r="BQ727" i="1"/>
  <c r="BG727" i="1"/>
  <c r="BH727" i="1"/>
  <c r="BO727" i="1"/>
  <c r="BI727" i="1"/>
  <c r="BJ727" i="1"/>
  <c r="U727" i="1"/>
  <c r="BK727" i="1"/>
  <c r="BL727" i="1"/>
  <c r="BM727" i="1"/>
  <c r="O727" i="1"/>
  <c r="K727" i="1"/>
  <c r="D727" i="1"/>
  <c r="BW726" i="1"/>
  <c r="BN726" i="1"/>
  <c r="BP726" i="1"/>
  <c r="BQ726" i="1"/>
  <c r="BG726" i="1"/>
  <c r="BH726" i="1"/>
  <c r="BO726" i="1"/>
  <c r="BI726" i="1"/>
  <c r="BJ726" i="1"/>
  <c r="U726" i="1"/>
  <c r="BK726" i="1"/>
  <c r="BL726" i="1"/>
  <c r="BM726" i="1"/>
  <c r="O726" i="1"/>
  <c r="K726" i="1"/>
  <c r="D726" i="1"/>
  <c r="BW725" i="1"/>
  <c r="BN725" i="1"/>
  <c r="BP725" i="1"/>
  <c r="BQ725" i="1"/>
  <c r="BG725" i="1"/>
  <c r="BH725" i="1"/>
  <c r="BO725" i="1"/>
  <c r="BI725" i="1"/>
  <c r="BJ725" i="1"/>
  <c r="U725" i="1"/>
  <c r="BK725" i="1"/>
  <c r="BL725" i="1"/>
  <c r="BM725" i="1"/>
  <c r="O725" i="1"/>
  <c r="K725" i="1"/>
  <c r="D725" i="1"/>
  <c r="BW724" i="1"/>
  <c r="BN724" i="1"/>
  <c r="BP724" i="1"/>
  <c r="BQ724" i="1"/>
  <c r="BG724" i="1"/>
  <c r="BH724" i="1"/>
  <c r="BO724" i="1"/>
  <c r="BI724" i="1"/>
  <c r="BJ724" i="1"/>
  <c r="U724" i="1"/>
  <c r="BK724" i="1"/>
  <c r="BL724" i="1"/>
  <c r="BM724" i="1"/>
  <c r="O724" i="1"/>
  <c r="K724" i="1"/>
  <c r="D724" i="1"/>
  <c r="BW723" i="1"/>
  <c r="BN723" i="1"/>
  <c r="BP723" i="1"/>
  <c r="BQ723" i="1"/>
  <c r="BG723" i="1"/>
  <c r="BH723" i="1"/>
  <c r="BO723" i="1"/>
  <c r="BI723" i="1"/>
  <c r="BJ723" i="1"/>
  <c r="U723" i="1"/>
  <c r="BK723" i="1"/>
  <c r="BL723" i="1"/>
  <c r="BM723" i="1"/>
  <c r="O723" i="1"/>
  <c r="K723" i="1"/>
  <c r="D723" i="1"/>
  <c r="BW722" i="1"/>
  <c r="BN722" i="1"/>
  <c r="BP722" i="1"/>
  <c r="BQ722" i="1"/>
  <c r="BG722" i="1"/>
  <c r="BH722" i="1"/>
  <c r="BO722" i="1"/>
  <c r="BI722" i="1"/>
  <c r="BJ722" i="1"/>
  <c r="U722" i="1"/>
  <c r="BK722" i="1"/>
  <c r="BL722" i="1"/>
  <c r="BM722" i="1"/>
  <c r="O722" i="1"/>
  <c r="K722" i="1"/>
  <c r="D722" i="1"/>
  <c r="BW721" i="1"/>
  <c r="BN721" i="1"/>
  <c r="BP721" i="1"/>
  <c r="BQ721" i="1"/>
  <c r="BG721" i="1"/>
  <c r="BH721" i="1"/>
  <c r="BO721" i="1"/>
  <c r="BI721" i="1"/>
  <c r="BJ721" i="1"/>
  <c r="U721" i="1"/>
  <c r="BK721" i="1"/>
  <c r="BL721" i="1"/>
  <c r="BM721" i="1"/>
  <c r="O721" i="1"/>
  <c r="K721" i="1"/>
  <c r="D721" i="1"/>
  <c r="BW720" i="1"/>
  <c r="BN720" i="1"/>
  <c r="BP720" i="1"/>
  <c r="BQ720" i="1"/>
  <c r="BG720" i="1"/>
  <c r="BH720" i="1"/>
  <c r="BO720" i="1"/>
  <c r="BI720" i="1"/>
  <c r="BJ720" i="1"/>
  <c r="U720" i="1"/>
  <c r="BK720" i="1"/>
  <c r="BL720" i="1"/>
  <c r="BM720" i="1"/>
  <c r="O720" i="1"/>
  <c r="K720" i="1"/>
  <c r="D720" i="1"/>
  <c r="BW719" i="1"/>
  <c r="BN719" i="1"/>
  <c r="BP719" i="1"/>
  <c r="BQ719" i="1"/>
  <c r="BG719" i="1"/>
  <c r="BH719" i="1"/>
  <c r="BO719" i="1"/>
  <c r="BI719" i="1"/>
  <c r="BJ719" i="1"/>
  <c r="U719" i="1"/>
  <c r="BK719" i="1"/>
  <c r="BL719" i="1"/>
  <c r="BM719" i="1"/>
  <c r="O719" i="1"/>
  <c r="K719" i="1"/>
  <c r="D719" i="1"/>
  <c r="BW718" i="1"/>
  <c r="BN718" i="1"/>
  <c r="BP718" i="1"/>
  <c r="BQ718" i="1"/>
  <c r="BG718" i="1"/>
  <c r="BH718" i="1"/>
  <c r="BO718" i="1"/>
  <c r="BI718" i="1"/>
  <c r="BJ718" i="1"/>
  <c r="U718" i="1"/>
  <c r="BK718" i="1"/>
  <c r="BL718" i="1"/>
  <c r="BM718" i="1"/>
  <c r="O718" i="1"/>
  <c r="K718" i="1"/>
  <c r="D718" i="1"/>
  <c r="BW717" i="1"/>
  <c r="BN717" i="1"/>
  <c r="BP717" i="1"/>
  <c r="BQ717" i="1"/>
  <c r="BG717" i="1"/>
  <c r="BH717" i="1"/>
  <c r="BO717" i="1"/>
  <c r="BI717" i="1"/>
  <c r="BJ717" i="1"/>
  <c r="U717" i="1"/>
  <c r="BK717" i="1"/>
  <c r="BL717" i="1"/>
  <c r="BM717" i="1"/>
  <c r="O717" i="1"/>
  <c r="K717" i="1"/>
  <c r="D717" i="1"/>
  <c r="BW716" i="1"/>
  <c r="BN716" i="1"/>
  <c r="BP716" i="1"/>
  <c r="BQ716" i="1"/>
  <c r="BG716" i="1"/>
  <c r="BH716" i="1"/>
  <c r="BO716" i="1"/>
  <c r="BI716" i="1"/>
  <c r="BJ716" i="1"/>
  <c r="U716" i="1"/>
  <c r="BK716" i="1"/>
  <c r="BL716" i="1"/>
  <c r="BM716" i="1"/>
  <c r="O716" i="1"/>
  <c r="K716" i="1"/>
  <c r="D716" i="1"/>
  <c r="BW715" i="1"/>
  <c r="BN715" i="1"/>
  <c r="BP715" i="1"/>
  <c r="BQ715" i="1"/>
  <c r="BG715" i="1"/>
  <c r="BH715" i="1"/>
  <c r="BO715" i="1"/>
  <c r="BI715" i="1"/>
  <c r="BJ715" i="1"/>
  <c r="U715" i="1"/>
  <c r="BK715" i="1"/>
  <c r="BL715" i="1"/>
  <c r="BM715" i="1"/>
  <c r="O715" i="1"/>
  <c r="K715" i="1"/>
  <c r="D715" i="1"/>
  <c r="BW714" i="1"/>
  <c r="BN714" i="1"/>
  <c r="BP714" i="1"/>
  <c r="BQ714" i="1"/>
  <c r="BG714" i="1"/>
  <c r="BH714" i="1"/>
  <c r="BO714" i="1"/>
  <c r="BI714" i="1"/>
  <c r="BJ714" i="1"/>
  <c r="U714" i="1"/>
  <c r="BK714" i="1"/>
  <c r="BL714" i="1"/>
  <c r="BM714" i="1"/>
  <c r="O714" i="1"/>
  <c r="K714" i="1"/>
  <c r="D714" i="1"/>
  <c r="BW713" i="1"/>
  <c r="BN713" i="1"/>
  <c r="BP713" i="1"/>
  <c r="BQ713" i="1"/>
  <c r="BG713" i="1"/>
  <c r="BH713" i="1"/>
  <c r="BO713" i="1"/>
  <c r="BI713" i="1"/>
  <c r="BJ713" i="1"/>
  <c r="U713" i="1"/>
  <c r="BK713" i="1"/>
  <c r="BL713" i="1"/>
  <c r="BM713" i="1"/>
  <c r="O713" i="1"/>
  <c r="K713" i="1"/>
  <c r="D713" i="1"/>
  <c r="BW712" i="1"/>
  <c r="BN712" i="1"/>
  <c r="BP712" i="1"/>
  <c r="BQ712" i="1"/>
  <c r="BG712" i="1"/>
  <c r="BH712" i="1"/>
  <c r="BO712" i="1"/>
  <c r="BI712" i="1"/>
  <c r="BJ712" i="1"/>
  <c r="U712" i="1"/>
  <c r="BK712" i="1"/>
  <c r="BL712" i="1"/>
  <c r="BM712" i="1"/>
  <c r="O712" i="1"/>
  <c r="K712" i="1"/>
  <c r="D712" i="1"/>
  <c r="BW711" i="1"/>
  <c r="BN711" i="1"/>
  <c r="BP711" i="1"/>
  <c r="BQ711" i="1"/>
  <c r="BG711" i="1"/>
  <c r="BH711" i="1"/>
  <c r="BO711" i="1"/>
  <c r="BI711" i="1"/>
  <c r="BJ711" i="1"/>
  <c r="U711" i="1"/>
  <c r="BK711" i="1"/>
  <c r="BL711" i="1"/>
  <c r="BM711" i="1"/>
  <c r="O711" i="1"/>
  <c r="K711" i="1"/>
  <c r="D711" i="1"/>
  <c r="BW710" i="1"/>
  <c r="BN710" i="1"/>
  <c r="BP710" i="1"/>
  <c r="BQ710" i="1"/>
  <c r="BG710" i="1"/>
  <c r="BH710" i="1"/>
  <c r="BO710" i="1"/>
  <c r="BI710" i="1"/>
  <c r="BJ710" i="1"/>
  <c r="U710" i="1"/>
  <c r="BK710" i="1"/>
  <c r="BL710" i="1"/>
  <c r="BM710" i="1"/>
  <c r="O710" i="1"/>
  <c r="K710" i="1"/>
  <c r="D710" i="1"/>
  <c r="BW709" i="1"/>
  <c r="BN709" i="1"/>
  <c r="BP709" i="1"/>
  <c r="BQ709" i="1"/>
  <c r="BG709" i="1"/>
  <c r="BH709" i="1"/>
  <c r="BO709" i="1"/>
  <c r="BI709" i="1"/>
  <c r="BJ709" i="1"/>
  <c r="U709" i="1"/>
  <c r="BK709" i="1"/>
  <c r="BL709" i="1"/>
  <c r="BM709" i="1"/>
  <c r="O709" i="1"/>
  <c r="K709" i="1"/>
  <c r="D709" i="1"/>
  <c r="BW708" i="1"/>
  <c r="BN708" i="1"/>
  <c r="BP708" i="1"/>
  <c r="BQ708" i="1"/>
  <c r="BG708" i="1"/>
  <c r="BH708" i="1"/>
  <c r="BO708" i="1"/>
  <c r="BI708" i="1"/>
  <c r="BJ708" i="1"/>
  <c r="U708" i="1"/>
  <c r="BK708" i="1"/>
  <c r="BL708" i="1"/>
  <c r="BM708" i="1"/>
  <c r="O708" i="1"/>
  <c r="K708" i="1"/>
  <c r="D708" i="1"/>
  <c r="BW707" i="1"/>
  <c r="BN707" i="1"/>
  <c r="BP707" i="1"/>
  <c r="BQ707" i="1"/>
  <c r="BG707" i="1"/>
  <c r="BH707" i="1"/>
  <c r="BO707" i="1"/>
  <c r="BI707" i="1"/>
  <c r="BJ707" i="1"/>
  <c r="U707" i="1"/>
  <c r="BK707" i="1"/>
  <c r="BL707" i="1"/>
  <c r="BM707" i="1"/>
  <c r="O707" i="1"/>
  <c r="K707" i="1"/>
  <c r="D707" i="1"/>
  <c r="BW706" i="1"/>
  <c r="BN706" i="1"/>
  <c r="BP706" i="1"/>
  <c r="BQ706" i="1"/>
  <c r="BG706" i="1"/>
  <c r="BH706" i="1"/>
  <c r="BO706" i="1"/>
  <c r="BI706" i="1"/>
  <c r="BJ706" i="1"/>
  <c r="U706" i="1"/>
  <c r="BK706" i="1"/>
  <c r="BL706" i="1"/>
  <c r="BM706" i="1"/>
  <c r="O706" i="1"/>
  <c r="K706" i="1"/>
  <c r="D706" i="1"/>
  <c r="BW705" i="1"/>
  <c r="BN705" i="1"/>
  <c r="BP705" i="1"/>
  <c r="BQ705" i="1"/>
  <c r="BG705" i="1"/>
  <c r="BH705" i="1"/>
  <c r="BO705" i="1"/>
  <c r="BI705" i="1"/>
  <c r="BJ705" i="1"/>
  <c r="U705" i="1"/>
  <c r="BK705" i="1"/>
  <c r="BL705" i="1"/>
  <c r="BM705" i="1"/>
  <c r="O705" i="1"/>
  <c r="K705" i="1"/>
  <c r="D705" i="1"/>
  <c r="BW704" i="1"/>
  <c r="BN704" i="1"/>
  <c r="BP704" i="1"/>
  <c r="BQ704" i="1"/>
  <c r="BG704" i="1"/>
  <c r="BH704" i="1"/>
  <c r="BO704" i="1"/>
  <c r="BI704" i="1"/>
  <c r="BJ704" i="1"/>
  <c r="U704" i="1"/>
  <c r="BK704" i="1"/>
  <c r="BL704" i="1"/>
  <c r="BM704" i="1"/>
  <c r="O704" i="1"/>
  <c r="K704" i="1"/>
  <c r="D704" i="1"/>
  <c r="BW703" i="1"/>
  <c r="BN703" i="1"/>
  <c r="BP703" i="1"/>
  <c r="BQ703" i="1"/>
  <c r="BG703" i="1"/>
  <c r="BH703" i="1"/>
  <c r="BO703" i="1"/>
  <c r="BI703" i="1"/>
  <c r="BJ703" i="1"/>
  <c r="U703" i="1"/>
  <c r="BK703" i="1"/>
  <c r="BL703" i="1"/>
  <c r="BM703" i="1"/>
  <c r="O703" i="1"/>
  <c r="K703" i="1"/>
  <c r="D703" i="1"/>
  <c r="BW702" i="1"/>
  <c r="BN702" i="1"/>
  <c r="BP702" i="1"/>
  <c r="BQ702" i="1"/>
  <c r="BG702" i="1"/>
  <c r="BH702" i="1"/>
  <c r="BO702" i="1"/>
  <c r="BJ702" i="1"/>
  <c r="U702" i="1"/>
  <c r="BK702" i="1"/>
  <c r="BL702" i="1"/>
  <c r="BM702" i="1"/>
  <c r="O702" i="1"/>
  <c r="K702" i="1"/>
  <c r="D702" i="1"/>
  <c r="BW701" i="1"/>
  <c r="BN701" i="1"/>
  <c r="BP701" i="1"/>
  <c r="BQ701" i="1"/>
  <c r="BG701" i="1"/>
  <c r="BH701" i="1"/>
  <c r="BO701" i="1"/>
  <c r="BI701" i="1"/>
  <c r="BJ701" i="1"/>
  <c r="U701" i="1"/>
  <c r="BK701" i="1"/>
  <c r="BL701" i="1"/>
  <c r="BM701" i="1"/>
  <c r="O701" i="1"/>
  <c r="K701" i="1"/>
  <c r="D701" i="1"/>
  <c r="BW700" i="1"/>
  <c r="BN700" i="1"/>
  <c r="BP700" i="1"/>
  <c r="BQ700" i="1"/>
  <c r="BG700" i="1"/>
  <c r="BH700" i="1"/>
  <c r="BO700" i="1"/>
  <c r="BI700" i="1"/>
  <c r="BJ700" i="1"/>
  <c r="U700" i="1"/>
  <c r="BK700" i="1"/>
  <c r="BL700" i="1"/>
  <c r="BM700" i="1"/>
  <c r="O700" i="1"/>
  <c r="K700" i="1"/>
  <c r="D700" i="1"/>
  <c r="BW699" i="1"/>
  <c r="BN699" i="1"/>
  <c r="BP699" i="1"/>
  <c r="BQ699" i="1"/>
  <c r="BG699" i="1"/>
  <c r="BH699" i="1"/>
  <c r="BO699" i="1"/>
  <c r="BI699" i="1"/>
  <c r="BJ699" i="1"/>
  <c r="U699" i="1"/>
  <c r="BK699" i="1"/>
  <c r="BL699" i="1"/>
  <c r="BM699" i="1"/>
  <c r="O699" i="1"/>
  <c r="K699" i="1"/>
  <c r="D699" i="1"/>
  <c r="BW698" i="1"/>
  <c r="BN698" i="1"/>
  <c r="BP698" i="1"/>
  <c r="BQ698" i="1"/>
  <c r="BG698" i="1"/>
  <c r="BH698" i="1"/>
  <c r="BO698" i="1"/>
  <c r="BI698" i="1"/>
  <c r="BJ698" i="1"/>
  <c r="U698" i="1"/>
  <c r="BK698" i="1"/>
  <c r="BL698" i="1"/>
  <c r="BM698" i="1"/>
  <c r="O698" i="1"/>
  <c r="K698" i="1"/>
  <c r="D698" i="1"/>
  <c r="BW697" i="1"/>
  <c r="BN697" i="1"/>
  <c r="BP697" i="1"/>
  <c r="BQ697" i="1"/>
  <c r="BG697" i="1"/>
  <c r="BH697" i="1"/>
  <c r="BO697" i="1"/>
  <c r="BI697" i="1"/>
  <c r="BJ697" i="1"/>
  <c r="U697" i="1"/>
  <c r="BK697" i="1"/>
  <c r="BL697" i="1"/>
  <c r="BM697" i="1"/>
  <c r="O697" i="1"/>
  <c r="K697" i="1"/>
  <c r="D697" i="1"/>
  <c r="BW696" i="1"/>
  <c r="BN696" i="1"/>
  <c r="BP696" i="1"/>
  <c r="BQ696" i="1"/>
  <c r="BG696" i="1"/>
  <c r="BH696" i="1"/>
  <c r="BO696" i="1"/>
  <c r="BI696" i="1"/>
  <c r="BJ696" i="1"/>
  <c r="U696" i="1"/>
  <c r="BK696" i="1"/>
  <c r="BL696" i="1"/>
  <c r="BM696" i="1"/>
  <c r="O696" i="1"/>
  <c r="K696" i="1"/>
  <c r="D696" i="1"/>
  <c r="BW695" i="1"/>
  <c r="BN695" i="1"/>
  <c r="BP695" i="1"/>
  <c r="BQ695" i="1"/>
  <c r="BG695" i="1"/>
  <c r="BH695" i="1"/>
  <c r="BO695" i="1"/>
  <c r="BI695" i="1"/>
  <c r="BJ695" i="1"/>
  <c r="U695" i="1"/>
  <c r="BK695" i="1"/>
  <c r="BL695" i="1"/>
  <c r="BM695" i="1"/>
  <c r="O695" i="1"/>
  <c r="K695" i="1"/>
  <c r="D695" i="1"/>
  <c r="BW694" i="1"/>
  <c r="BN694" i="1"/>
  <c r="BP694" i="1"/>
  <c r="BQ694" i="1"/>
  <c r="BG694" i="1"/>
  <c r="BH694" i="1"/>
  <c r="BO694" i="1"/>
  <c r="BI694" i="1"/>
  <c r="BJ694" i="1"/>
  <c r="U694" i="1"/>
  <c r="BK694" i="1"/>
  <c r="BL694" i="1"/>
  <c r="BM694" i="1"/>
  <c r="O694" i="1"/>
  <c r="K694" i="1"/>
  <c r="D694" i="1"/>
  <c r="BW693" i="1"/>
  <c r="BN693" i="1"/>
  <c r="BP693" i="1"/>
  <c r="BQ693" i="1"/>
  <c r="BG693" i="1"/>
  <c r="BH693" i="1"/>
  <c r="BO693" i="1"/>
  <c r="BI693" i="1"/>
  <c r="BJ693" i="1"/>
  <c r="U693" i="1"/>
  <c r="BK693" i="1"/>
  <c r="BL693" i="1"/>
  <c r="BM693" i="1"/>
  <c r="O693" i="1"/>
  <c r="K693" i="1"/>
  <c r="D693" i="1"/>
  <c r="BW692" i="1"/>
  <c r="BN692" i="1"/>
  <c r="BP692" i="1"/>
  <c r="BQ692" i="1"/>
  <c r="BG692" i="1"/>
  <c r="BH692" i="1"/>
  <c r="BO692" i="1"/>
  <c r="BI692" i="1"/>
  <c r="BJ692" i="1"/>
  <c r="BK692" i="1"/>
  <c r="BL692" i="1"/>
  <c r="BM692" i="1"/>
  <c r="O692" i="1"/>
  <c r="K692" i="1"/>
  <c r="D692" i="1"/>
  <c r="BW691" i="1"/>
  <c r="BN691" i="1"/>
  <c r="BP691" i="1"/>
  <c r="BQ691" i="1"/>
  <c r="BG691" i="1"/>
  <c r="BH691" i="1"/>
  <c r="BO691" i="1"/>
  <c r="BI691" i="1"/>
  <c r="BJ691" i="1"/>
  <c r="U691" i="1"/>
  <c r="BK691" i="1"/>
  <c r="BL691" i="1"/>
  <c r="BM691" i="1"/>
  <c r="O691" i="1"/>
  <c r="K691" i="1"/>
  <c r="D691" i="1"/>
  <c r="BW690" i="1"/>
  <c r="BN690" i="1"/>
  <c r="BP690" i="1"/>
  <c r="BQ690" i="1"/>
  <c r="BG690" i="1"/>
  <c r="BH690" i="1"/>
  <c r="BO690" i="1"/>
  <c r="BI690" i="1"/>
  <c r="BJ690" i="1"/>
  <c r="U690" i="1"/>
  <c r="BK690" i="1"/>
  <c r="BL690" i="1"/>
  <c r="BM690" i="1"/>
  <c r="O690" i="1"/>
  <c r="K690" i="1"/>
  <c r="D690" i="1"/>
  <c r="BW689" i="1"/>
  <c r="BN689" i="1"/>
  <c r="BP689" i="1"/>
  <c r="BQ689" i="1"/>
  <c r="BG689" i="1"/>
  <c r="BH689" i="1"/>
  <c r="BO689" i="1"/>
  <c r="BI689" i="1"/>
  <c r="BJ689" i="1"/>
  <c r="U689" i="1"/>
  <c r="BK689" i="1"/>
  <c r="BL689" i="1"/>
  <c r="BM689" i="1"/>
  <c r="O689" i="1"/>
  <c r="K689" i="1"/>
  <c r="D689" i="1"/>
  <c r="BW688" i="1"/>
  <c r="BN688" i="1"/>
  <c r="BP688" i="1"/>
  <c r="BQ688" i="1"/>
  <c r="BG688" i="1"/>
  <c r="BH688" i="1"/>
  <c r="BO688" i="1"/>
  <c r="BI688" i="1"/>
  <c r="BJ688" i="1"/>
  <c r="U688" i="1"/>
  <c r="BK688" i="1"/>
  <c r="BL688" i="1"/>
  <c r="BM688" i="1"/>
  <c r="O688" i="1"/>
  <c r="K688" i="1"/>
  <c r="D688" i="1"/>
  <c r="BW687" i="1"/>
  <c r="BN687" i="1"/>
  <c r="BP687" i="1"/>
  <c r="BQ687" i="1"/>
  <c r="BG687" i="1"/>
  <c r="BH687" i="1"/>
  <c r="BO687" i="1"/>
  <c r="BI687" i="1"/>
  <c r="BJ687" i="1"/>
  <c r="U687" i="1"/>
  <c r="BK687" i="1"/>
  <c r="BL687" i="1"/>
  <c r="BM687" i="1"/>
  <c r="O687" i="1"/>
  <c r="K687" i="1"/>
  <c r="D687" i="1"/>
  <c r="BW686" i="1"/>
  <c r="BN686" i="1"/>
  <c r="BP686" i="1"/>
  <c r="BQ686" i="1"/>
  <c r="BG686" i="1"/>
  <c r="BH686" i="1"/>
  <c r="BO686" i="1"/>
  <c r="BI686" i="1"/>
  <c r="BJ686" i="1"/>
  <c r="U686" i="1"/>
  <c r="BK686" i="1"/>
  <c r="BL686" i="1"/>
  <c r="BM686" i="1"/>
  <c r="O686" i="1"/>
  <c r="K686" i="1"/>
  <c r="D686" i="1"/>
  <c r="BW685" i="1"/>
  <c r="BN685" i="1"/>
  <c r="BP685" i="1"/>
  <c r="BQ685" i="1"/>
  <c r="BG685" i="1"/>
  <c r="BH685" i="1"/>
  <c r="BO685" i="1"/>
  <c r="BI685" i="1"/>
  <c r="BJ685" i="1"/>
  <c r="U685" i="1"/>
  <c r="BK685" i="1"/>
  <c r="BL685" i="1"/>
  <c r="BM685" i="1"/>
  <c r="O685" i="1"/>
  <c r="K685" i="1"/>
  <c r="D685" i="1"/>
  <c r="BW684" i="1"/>
  <c r="BN684" i="1"/>
  <c r="BP684" i="1"/>
  <c r="BQ684" i="1"/>
  <c r="BG684" i="1"/>
  <c r="BH684" i="1"/>
  <c r="BO684" i="1"/>
  <c r="BI684" i="1"/>
  <c r="BJ684" i="1"/>
  <c r="U684" i="1"/>
  <c r="BK684" i="1"/>
  <c r="BL684" i="1"/>
  <c r="BM684" i="1"/>
  <c r="O684" i="1"/>
  <c r="K684" i="1"/>
  <c r="D684" i="1"/>
  <c r="BW683" i="1"/>
  <c r="BN683" i="1"/>
  <c r="BP683" i="1"/>
  <c r="BQ683" i="1"/>
  <c r="BG683" i="1"/>
  <c r="BH683" i="1"/>
  <c r="BO683" i="1"/>
  <c r="BI683" i="1"/>
  <c r="BJ683" i="1"/>
  <c r="U683" i="1"/>
  <c r="BK683" i="1"/>
  <c r="BL683" i="1"/>
  <c r="BM683" i="1"/>
  <c r="O683" i="1"/>
  <c r="K683" i="1"/>
  <c r="D683" i="1"/>
  <c r="BW682" i="1"/>
  <c r="BN682" i="1"/>
  <c r="BP682" i="1"/>
  <c r="BQ682" i="1"/>
  <c r="BG682" i="1"/>
  <c r="BH682" i="1"/>
  <c r="BO682" i="1"/>
  <c r="BI682" i="1"/>
  <c r="BJ682" i="1"/>
  <c r="U682" i="1"/>
  <c r="BK682" i="1"/>
  <c r="BL682" i="1"/>
  <c r="BM682" i="1"/>
  <c r="O682" i="1"/>
  <c r="K682" i="1"/>
  <c r="D682" i="1"/>
  <c r="BW681" i="1"/>
  <c r="BN681" i="1"/>
  <c r="BP681" i="1"/>
  <c r="BQ681" i="1"/>
  <c r="BG681" i="1"/>
  <c r="BH681" i="1"/>
  <c r="BO681" i="1"/>
  <c r="BI681" i="1"/>
  <c r="BJ681" i="1"/>
  <c r="U681" i="1"/>
  <c r="BK681" i="1"/>
  <c r="BL681" i="1"/>
  <c r="BM681" i="1"/>
  <c r="O681" i="1"/>
  <c r="K681" i="1"/>
  <c r="D681" i="1"/>
  <c r="BW680" i="1"/>
  <c r="BN680" i="1"/>
  <c r="BP680" i="1"/>
  <c r="BQ680" i="1"/>
  <c r="BG680" i="1"/>
  <c r="BH680" i="1"/>
  <c r="BO680" i="1"/>
  <c r="BI680" i="1"/>
  <c r="BJ680" i="1"/>
  <c r="U680" i="1"/>
  <c r="BK680" i="1"/>
  <c r="BL680" i="1"/>
  <c r="BM680" i="1"/>
  <c r="O680" i="1"/>
  <c r="K680" i="1"/>
  <c r="D680" i="1"/>
  <c r="BW679" i="1"/>
  <c r="BN679" i="1"/>
  <c r="BP679" i="1"/>
  <c r="BQ679" i="1"/>
  <c r="BG679" i="1"/>
  <c r="BH679" i="1"/>
  <c r="BO679" i="1"/>
  <c r="BI679" i="1"/>
  <c r="BJ679" i="1"/>
  <c r="U679" i="1"/>
  <c r="BK679" i="1"/>
  <c r="BL679" i="1"/>
  <c r="BM679" i="1"/>
  <c r="O679" i="1"/>
  <c r="K679" i="1"/>
  <c r="D679" i="1"/>
  <c r="BW678" i="1"/>
  <c r="BN678" i="1"/>
  <c r="BP678" i="1"/>
  <c r="BQ678" i="1"/>
  <c r="BG678" i="1"/>
  <c r="BH678" i="1"/>
  <c r="BO678" i="1"/>
  <c r="BI678" i="1"/>
  <c r="BJ678" i="1"/>
  <c r="U678" i="1"/>
  <c r="BK678" i="1"/>
  <c r="BL678" i="1"/>
  <c r="BM678" i="1"/>
  <c r="O678" i="1"/>
  <c r="K678" i="1"/>
  <c r="D678" i="1"/>
  <c r="BW677" i="1"/>
  <c r="BN677" i="1"/>
  <c r="BP677" i="1"/>
  <c r="BQ677" i="1"/>
  <c r="BG677" i="1"/>
  <c r="BH677" i="1"/>
  <c r="BO677" i="1"/>
  <c r="BI677" i="1"/>
  <c r="BJ677" i="1"/>
  <c r="U677" i="1"/>
  <c r="BK677" i="1"/>
  <c r="BL677" i="1"/>
  <c r="BM677" i="1"/>
  <c r="O677" i="1"/>
  <c r="K677" i="1"/>
  <c r="D677" i="1"/>
  <c r="BW676" i="1"/>
  <c r="BN676" i="1"/>
  <c r="BP676" i="1"/>
  <c r="BQ676" i="1"/>
  <c r="BG676" i="1"/>
  <c r="BH676" i="1"/>
  <c r="BO676" i="1"/>
  <c r="BI676" i="1"/>
  <c r="BJ676" i="1"/>
  <c r="U676" i="1"/>
  <c r="BK676" i="1"/>
  <c r="BL676" i="1"/>
  <c r="BM676" i="1"/>
  <c r="O676" i="1"/>
  <c r="K676" i="1"/>
  <c r="D676" i="1"/>
  <c r="BW675" i="1"/>
  <c r="BN675" i="1"/>
  <c r="BP675" i="1"/>
  <c r="BQ675" i="1"/>
  <c r="BG675" i="1"/>
  <c r="BH675" i="1"/>
  <c r="BO675" i="1"/>
  <c r="BI675" i="1"/>
  <c r="BJ675" i="1"/>
  <c r="U675" i="1"/>
  <c r="BK675" i="1"/>
  <c r="BL675" i="1"/>
  <c r="BM675" i="1"/>
  <c r="O675" i="1"/>
  <c r="K675" i="1"/>
  <c r="D675" i="1"/>
  <c r="BW674" i="1"/>
  <c r="BN674" i="1"/>
  <c r="BP674" i="1"/>
  <c r="BQ674" i="1"/>
  <c r="BG674" i="1"/>
  <c r="BH674" i="1"/>
  <c r="BO674" i="1"/>
  <c r="BI674" i="1"/>
  <c r="BJ674" i="1"/>
  <c r="U674" i="1"/>
  <c r="BK674" i="1"/>
  <c r="BL674" i="1"/>
  <c r="BM674" i="1"/>
  <c r="O674" i="1"/>
  <c r="K674" i="1"/>
  <c r="D674" i="1"/>
  <c r="BW673" i="1"/>
  <c r="BN673" i="1"/>
  <c r="BP673" i="1"/>
  <c r="BQ673" i="1"/>
  <c r="BG673" i="1"/>
  <c r="BH673" i="1"/>
  <c r="BO673" i="1"/>
  <c r="BI673" i="1"/>
  <c r="BJ673" i="1"/>
  <c r="U673" i="1"/>
  <c r="BK673" i="1"/>
  <c r="BL673" i="1"/>
  <c r="BM673" i="1"/>
  <c r="O673" i="1"/>
  <c r="K673" i="1"/>
  <c r="D673" i="1"/>
  <c r="BW672" i="1"/>
  <c r="BN672" i="1"/>
  <c r="BP672" i="1"/>
  <c r="BQ672" i="1"/>
  <c r="BG672" i="1"/>
  <c r="BH672" i="1"/>
  <c r="BO672" i="1"/>
  <c r="BI672" i="1"/>
  <c r="BJ672" i="1"/>
  <c r="U672" i="1"/>
  <c r="BK672" i="1"/>
  <c r="BL672" i="1"/>
  <c r="BM672" i="1"/>
  <c r="O672" i="1"/>
  <c r="K672" i="1"/>
  <c r="D672" i="1"/>
  <c r="BW671" i="1"/>
  <c r="BN671" i="1"/>
  <c r="BP671" i="1"/>
  <c r="BQ671" i="1"/>
  <c r="BG671" i="1"/>
  <c r="BH671" i="1"/>
  <c r="BO671" i="1"/>
  <c r="BI671" i="1"/>
  <c r="BJ671" i="1"/>
  <c r="U671" i="1"/>
  <c r="BK671" i="1"/>
  <c r="BL671" i="1"/>
  <c r="BM671" i="1"/>
  <c r="O671" i="1"/>
  <c r="K671" i="1"/>
  <c r="D671" i="1"/>
  <c r="BW670" i="1"/>
  <c r="BN670" i="1"/>
  <c r="BP670" i="1"/>
  <c r="BQ670" i="1"/>
  <c r="BG670" i="1"/>
  <c r="BH670" i="1"/>
  <c r="BO670" i="1"/>
  <c r="BI670" i="1"/>
  <c r="BJ670" i="1"/>
  <c r="U670" i="1"/>
  <c r="BK670" i="1"/>
  <c r="BL670" i="1"/>
  <c r="BM670" i="1"/>
  <c r="O670" i="1"/>
  <c r="K670" i="1"/>
  <c r="D670" i="1"/>
  <c r="BW669" i="1"/>
  <c r="BN669" i="1"/>
  <c r="BP669" i="1"/>
  <c r="BQ669" i="1"/>
  <c r="BG669" i="1"/>
  <c r="BH669" i="1"/>
  <c r="BO669" i="1"/>
  <c r="BI669" i="1"/>
  <c r="BJ669" i="1"/>
  <c r="U669" i="1"/>
  <c r="BK669" i="1"/>
  <c r="BL669" i="1"/>
  <c r="BM669" i="1"/>
  <c r="O669" i="1"/>
  <c r="K669" i="1"/>
  <c r="D669" i="1"/>
  <c r="BW668" i="1"/>
  <c r="BN668" i="1"/>
  <c r="BP668" i="1"/>
  <c r="BQ668" i="1"/>
  <c r="BG668" i="1"/>
  <c r="BH668" i="1"/>
  <c r="BO668" i="1"/>
  <c r="BI668" i="1"/>
  <c r="BJ668" i="1"/>
  <c r="U668" i="1"/>
  <c r="BK668" i="1"/>
  <c r="BL668" i="1"/>
  <c r="BM668" i="1"/>
  <c r="O668" i="1"/>
  <c r="K668" i="1"/>
  <c r="D668" i="1"/>
  <c r="BW667" i="1"/>
  <c r="BN667" i="1"/>
  <c r="BP667" i="1"/>
  <c r="BQ667" i="1"/>
  <c r="BG667" i="1"/>
  <c r="BH667" i="1"/>
  <c r="BO667" i="1"/>
  <c r="BI667" i="1"/>
  <c r="BJ667" i="1"/>
  <c r="U667" i="1"/>
  <c r="BK667" i="1"/>
  <c r="BL667" i="1"/>
  <c r="BM667" i="1"/>
  <c r="O667" i="1"/>
  <c r="K667" i="1"/>
  <c r="D667" i="1"/>
  <c r="BW666" i="1"/>
  <c r="BN666" i="1"/>
  <c r="BP666" i="1"/>
  <c r="BQ666" i="1"/>
  <c r="BG666" i="1"/>
  <c r="BH666" i="1"/>
  <c r="BO666" i="1"/>
  <c r="BI666" i="1"/>
  <c r="BJ666" i="1"/>
  <c r="U666" i="1"/>
  <c r="BK666" i="1"/>
  <c r="BL666" i="1"/>
  <c r="BM666" i="1"/>
  <c r="O666" i="1"/>
  <c r="K666" i="1"/>
  <c r="D666" i="1"/>
  <c r="BW665" i="1"/>
  <c r="BN665" i="1"/>
  <c r="BP665" i="1"/>
  <c r="BQ665" i="1"/>
  <c r="BG665" i="1"/>
  <c r="BH665" i="1"/>
  <c r="BO665" i="1"/>
  <c r="BI665" i="1"/>
  <c r="BJ665" i="1"/>
  <c r="U665" i="1"/>
  <c r="BK665" i="1"/>
  <c r="BL665" i="1"/>
  <c r="BM665" i="1"/>
  <c r="O665" i="1"/>
  <c r="K665" i="1"/>
  <c r="D665" i="1"/>
  <c r="BW664" i="1"/>
  <c r="BN664" i="1"/>
  <c r="BP664" i="1"/>
  <c r="BQ664" i="1"/>
  <c r="BG664" i="1"/>
  <c r="BH664" i="1"/>
  <c r="BO664" i="1"/>
  <c r="BI664" i="1"/>
  <c r="BJ664" i="1"/>
  <c r="U664" i="1"/>
  <c r="BK664" i="1"/>
  <c r="BL664" i="1"/>
  <c r="BM664" i="1"/>
  <c r="O664" i="1"/>
  <c r="K664" i="1"/>
  <c r="D664" i="1"/>
  <c r="BW663" i="1"/>
  <c r="BN663" i="1"/>
  <c r="BP663" i="1"/>
  <c r="BQ663" i="1"/>
  <c r="BG663" i="1"/>
  <c r="BH663" i="1"/>
  <c r="BO663" i="1"/>
  <c r="BI663" i="1"/>
  <c r="BJ663" i="1"/>
  <c r="U663" i="1"/>
  <c r="BK663" i="1"/>
  <c r="BL663" i="1"/>
  <c r="BM663" i="1"/>
  <c r="O663" i="1"/>
  <c r="K663" i="1"/>
  <c r="D663" i="1"/>
  <c r="BW662" i="1"/>
  <c r="BN662" i="1"/>
  <c r="BP662" i="1"/>
  <c r="BQ662" i="1"/>
  <c r="BG662" i="1"/>
  <c r="BH662" i="1"/>
  <c r="BO662" i="1"/>
  <c r="BI662" i="1"/>
  <c r="BJ662" i="1"/>
  <c r="U662" i="1"/>
  <c r="BK662" i="1"/>
  <c r="BL662" i="1"/>
  <c r="BM662" i="1"/>
  <c r="O662" i="1"/>
  <c r="K662" i="1"/>
  <c r="D662" i="1"/>
  <c r="BW661" i="1"/>
  <c r="BN661" i="1"/>
  <c r="BP661" i="1"/>
  <c r="BQ661" i="1"/>
  <c r="BG661" i="1"/>
  <c r="BH661" i="1"/>
  <c r="BO661" i="1"/>
  <c r="BI661" i="1"/>
  <c r="BJ661" i="1"/>
  <c r="U661" i="1"/>
  <c r="BK661" i="1"/>
  <c r="BL661" i="1"/>
  <c r="BM661" i="1"/>
  <c r="O661" i="1"/>
  <c r="K661" i="1"/>
  <c r="D661" i="1"/>
  <c r="BW660" i="1"/>
  <c r="BN660" i="1"/>
  <c r="BP660" i="1"/>
  <c r="BQ660" i="1"/>
  <c r="BG660" i="1"/>
  <c r="BH660" i="1"/>
  <c r="BO660" i="1"/>
  <c r="BI660" i="1"/>
  <c r="BJ660" i="1"/>
  <c r="U660" i="1"/>
  <c r="BK660" i="1"/>
  <c r="BL660" i="1"/>
  <c r="BM660" i="1"/>
  <c r="O660" i="1"/>
  <c r="K660" i="1"/>
  <c r="D660" i="1"/>
  <c r="BW659" i="1"/>
  <c r="BN659" i="1"/>
  <c r="BP659" i="1"/>
  <c r="BQ659" i="1"/>
  <c r="BG659" i="1"/>
  <c r="BH659" i="1"/>
  <c r="BO659" i="1"/>
  <c r="BI659" i="1"/>
  <c r="BJ659" i="1"/>
  <c r="U659" i="1"/>
  <c r="BK659" i="1"/>
  <c r="BL659" i="1"/>
  <c r="BM659" i="1"/>
  <c r="O659" i="1"/>
  <c r="K659" i="1"/>
  <c r="D659" i="1"/>
  <c r="BW658" i="1"/>
  <c r="BN658" i="1"/>
  <c r="BP658" i="1"/>
  <c r="BQ658" i="1"/>
  <c r="BG658" i="1"/>
  <c r="BH658" i="1"/>
  <c r="BO658" i="1"/>
  <c r="BI658" i="1"/>
  <c r="BJ658" i="1"/>
  <c r="U658" i="1"/>
  <c r="BK658" i="1"/>
  <c r="BL658" i="1"/>
  <c r="BM658" i="1"/>
  <c r="O658" i="1"/>
  <c r="K658" i="1"/>
  <c r="D658" i="1"/>
  <c r="BW657" i="1"/>
  <c r="BN657" i="1"/>
  <c r="BP657" i="1"/>
  <c r="BQ657" i="1"/>
  <c r="BG657" i="1"/>
  <c r="BH657" i="1"/>
  <c r="BO657" i="1"/>
  <c r="BI657" i="1"/>
  <c r="BJ657" i="1"/>
  <c r="U657" i="1"/>
  <c r="BK657" i="1"/>
  <c r="BL657" i="1"/>
  <c r="BM657" i="1"/>
  <c r="O657" i="1"/>
  <c r="K657" i="1"/>
  <c r="D657" i="1"/>
  <c r="BW656" i="1"/>
  <c r="BN656" i="1"/>
  <c r="BP656" i="1"/>
  <c r="BQ656" i="1"/>
  <c r="BG656" i="1"/>
  <c r="BH656" i="1"/>
  <c r="BO656" i="1"/>
  <c r="BI656" i="1"/>
  <c r="BJ656" i="1"/>
  <c r="U656" i="1"/>
  <c r="BK656" i="1"/>
  <c r="BL656" i="1"/>
  <c r="BM656" i="1"/>
  <c r="O656" i="1"/>
  <c r="K656" i="1"/>
  <c r="D656" i="1"/>
  <c r="BW655" i="1"/>
  <c r="BN655" i="1"/>
  <c r="BP655" i="1"/>
  <c r="BQ655" i="1"/>
  <c r="BG655" i="1"/>
  <c r="BH655" i="1"/>
  <c r="BO655" i="1"/>
  <c r="BI655" i="1"/>
  <c r="BJ655" i="1"/>
  <c r="U655" i="1"/>
  <c r="BK655" i="1"/>
  <c r="BL655" i="1"/>
  <c r="BM655" i="1"/>
  <c r="O655" i="1"/>
  <c r="K655" i="1"/>
  <c r="D655" i="1"/>
  <c r="BW654" i="1"/>
  <c r="BN654" i="1"/>
  <c r="BP654" i="1"/>
  <c r="BQ654" i="1"/>
  <c r="BG654" i="1"/>
  <c r="BH654" i="1"/>
  <c r="BO654" i="1"/>
  <c r="BI654" i="1"/>
  <c r="BJ654" i="1"/>
  <c r="U654" i="1"/>
  <c r="BK654" i="1"/>
  <c r="BL654" i="1"/>
  <c r="BM654" i="1"/>
  <c r="O654" i="1"/>
  <c r="K654" i="1"/>
  <c r="D654" i="1"/>
  <c r="BW653" i="1"/>
  <c r="BN653" i="1"/>
  <c r="BP653" i="1"/>
  <c r="BQ653" i="1"/>
  <c r="BG653" i="1"/>
  <c r="BH653" i="1"/>
  <c r="BO653" i="1"/>
  <c r="BI653" i="1"/>
  <c r="BJ653" i="1"/>
  <c r="U653" i="1"/>
  <c r="BK653" i="1"/>
  <c r="BL653" i="1"/>
  <c r="BM653" i="1"/>
  <c r="O653" i="1"/>
  <c r="K653" i="1"/>
  <c r="D653" i="1"/>
  <c r="BW652" i="1"/>
  <c r="BN652" i="1"/>
  <c r="BP652" i="1"/>
  <c r="BQ652" i="1"/>
  <c r="BG652" i="1"/>
  <c r="BH652" i="1"/>
  <c r="BO652" i="1"/>
  <c r="BI652" i="1"/>
  <c r="BJ652" i="1"/>
  <c r="U652" i="1"/>
  <c r="BK652" i="1"/>
  <c r="BL652" i="1"/>
  <c r="BM652" i="1"/>
  <c r="O652" i="1"/>
  <c r="K652" i="1"/>
  <c r="D652" i="1"/>
  <c r="BW651" i="1"/>
  <c r="BN651" i="1"/>
  <c r="BP651" i="1"/>
  <c r="BQ651" i="1"/>
  <c r="BG651" i="1"/>
  <c r="BH651" i="1"/>
  <c r="BO651" i="1"/>
  <c r="BI651" i="1"/>
  <c r="BJ651" i="1"/>
  <c r="U651" i="1"/>
  <c r="BK651" i="1"/>
  <c r="BL651" i="1"/>
  <c r="BM651" i="1"/>
  <c r="O651" i="1"/>
  <c r="K651" i="1"/>
  <c r="D651" i="1"/>
  <c r="BW650" i="1"/>
  <c r="BN650" i="1"/>
  <c r="BP650" i="1"/>
  <c r="BQ650" i="1"/>
  <c r="BG650" i="1"/>
  <c r="BH650" i="1"/>
  <c r="BO650" i="1"/>
  <c r="BI650" i="1"/>
  <c r="BJ650" i="1"/>
  <c r="U650" i="1"/>
  <c r="BK650" i="1"/>
  <c r="BL650" i="1"/>
  <c r="BM650" i="1"/>
  <c r="O650" i="1"/>
  <c r="K650" i="1"/>
  <c r="D650" i="1"/>
  <c r="BW649" i="1"/>
  <c r="BN649" i="1"/>
  <c r="BP649" i="1"/>
  <c r="BQ649" i="1"/>
  <c r="BG649" i="1"/>
  <c r="BH649" i="1"/>
  <c r="BO649" i="1"/>
  <c r="BI649" i="1"/>
  <c r="BJ649" i="1"/>
  <c r="U649" i="1"/>
  <c r="BK649" i="1"/>
  <c r="BL649" i="1"/>
  <c r="BM649" i="1"/>
  <c r="O649" i="1"/>
  <c r="K649" i="1"/>
  <c r="D649" i="1"/>
  <c r="BW648" i="1"/>
  <c r="BN648" i="1"/>
  <c r="BP648" i="1"/>
  <c r="BQ648" i="1"/>
  <c r="BG648" i="1"/>
  <c r="BH648" i="1"/>
  <c r="BO648" i="1"/>
  <c r="BI648" i="1"/>
  <c r="BJ648" i="1"/>
  <c r="U648" i="1"/>
  <c r="BK648" i="1"/>
  <c r="BL648" i="1"/>
  <c r="BM648" i="1"/>
  <c r="O648" i="1"/>
  <c r="K648" i="1"/>
  <c r="D648" i="1"/>
  <c r="BW647" i="1"/>
  <c r="BN647" i="1"/>
  <c r="BP647" i="1"/>
  <c r="BQ647" i="1"/>
  <c r="BG647" i="1"/>
  <c r="BH647" i="1"/>
  <c r="BO647" i="1"/>
  <c r="BI647" i="1"/>
  <c r="BJ647" i="1"/>
  <c r="U647" i="1"/>
  <c r="BK647" i="1"/>
  <c r="BL647" i="1"/>
  <c r="BM647" i="1"/>
  <c r="O647" i="1"/>
  <c r="K647" i="1"/>
  <c r="D647" i="1"/>
  <c r="BW646" i="1"/>
  <c r="BN646" i="1"/>
  <c r="BP646" i="1"/>
  <c r="BQ646" i="1"/>
  <c r="BG646" i="1"/>
  <c r="BH646" i="1"/>
  <c r="BO646" i="1"/>
  <c r="BI646" i="1"/>
  <c r="BJ646" i="1"/>
  <c r="U646" i="1"/>
  <c r="BK646" i="1"/>
  <c r="BL646" i="1"/>
  <c r="BM646" i="1"/>
  <c r="O646" i="1"/>
  <c r="K646" i="1"/>
  <c r="D646" i="1"/>
  <c r="BW645" i="1"/>
  <c r="BN645" i="1"/>
  <c r="BP645" i="1"/>
  <c r="BQ645" i="1"/>
  <c r="BG645" i="1"/>
  <c r="BH645" i="1"/>
  <c r="BO645" i="1"/>
  <c r="BI645" i="1"/>
  <c r="BJ645" i="1"/>
  <c r="U645" i="1"/>
  <c r="BK645" i="1"/>
  <c r="BL645" i="1"/>
  <c r="BM645" i="1"/>
  <c r="O645" i="1"/>
  <c r="K645" i="1"/>
  <c r="D645" i="1"/>
  <c r="BW644" i="1"/>
  <c r="BN644" i="1"/>
  <c r="BP644" i="1"/>
  <c r="BQ644" i="1"/>
  <c r="BG644" i="1"/>
  <c r="BH644" i="1"/>
  <c r="BO644" i="1"/>
  <c r="BI644" i="1"/>
  <c r="BJ644" i="1"/>
  <c r="U644" i="1"/>
  <c r="BK644" i="1"/>
  <c r="BL644" i="1"/>
  <c r="BM644" i="1"/>
  <c r="O644" i="1"/>
  <c r="K644" i="1"/>
  <c r="D644" i="1"/>
  <c r="BW643" i="1"/>
  <c r="BN643" i="1"/>
  <c r="BP643" i="1"/>
  <c r="BQ643" i="1"/>
  <c r="BG643" i="1"/>
  <c r="BH643" i="1"/>
  <c r="BO643" i="1"/>
  <c r="BI643" i="1"/>
  <c r="BJ643" i="1"/>
  <c r="U643" i="1"/>
  <c r="BK643" i="1"/>
  <c r="BL643" i="1"/>
  <c r="BM643" i="1"/>
  <c r="O643" i="1"/>
  <c r="K643" i="1"/>
  <c r="D643" i="1"/>
  <c r="BW642" i="1"/>
  <c r="BN642" i="1"/>
  <c r="BP642" i="1"/>
  <c r="BQ642" i="1"/>
  <c r="BG642" i="1"/>
  <c r="BH642" i="1"/>
  <c r="BO642" i="1"/>
  <c r="BI642" i="1"/>
  <c r="BJ642" i="1"/>
  <c r="U642" i="1"/>
  <c r="BK642" i="1"/>
  <c r="BL642" i="1"/>
  <c r="BM642" i="1"/>
  <c r="O642" i="1"/>
  <c r="K642" i="1"/>
  <c r="D642" i="1"/>
  <c r="BW641" i="1"/>
  <c r="BN641" i="1"/>
  <c r="BP641" i="1"/>
  <c r="BQ641" i="1"/>
  <c r="BG641" i="1"/>
  <c r="BH641" i="1"/>
  <c r="BO641" i="1"/>
  <c r="BI641" i="1"/>
  <c r="BJ641" i="1"/>
  <c r="U641" i="1"/>
  <c r="BK641" i="1"/>
  <c r="BL641" i="1"/>
  <c r="BM641" i="1"/>
  <c r="O641" i="1"/>
  <c r="K641" i="1"/>
  <c r="D641" i="1"/>
  <c r="BW640" i="1"/>
  <c r="BN640" i="1"/>
  <c r="BP640" i="1"/>
  <c r="BQ640" i="1"/>
  <c r="BG640" i="1"/>
  <c r="BH640" i="1"/>
  <c r="BO640" i="1"/>
  <c r="BI640" i="1"/>
  <c r="BJ640" i="1"/>
  <c r="U640" i="1"/>
  <c r="BK640" i="1"/>
  <c r="BL640" i="1"/>
  <c r="BM640" i="1"/>
  <c r="O640" i="1"/>
  <c r="K640" i="1"/>
  <c r="D640" i="1"/>
  <c r="BW639" i="1"/>
  <c r="BN639" i="1"/>
  <c r="BP639" i="1"/>
  <c r="BQ639" i="1"/>
  <c r="BG639" i="1"/>
  <c r="BH639" i="1"/>
  <c r="BO639" i="1"/>
  <c r="BI639" i="1"/>
  <c r="BJ639" i="1"/>
  <c r="U639" i="1"/>
  <c r="BK639" i="1"/>
  <c r="BL639" i="1"/>
  <c r="BM639" i="1"/>
  <c r="O639" i="1"/>
  <c r="K639" i="1"/>
  <c r="D639" i="1"/>
  <c r="BW638" i="1"/>
  <c r="BN638" i="1"/>
  <c r="BP638" i="1"/>
  <c r="BQ638" i="1"/>
  <c r="BG638" i="1"/>
  <c r="BH638" i="1"/>
  <c r="BO638" i="1"/>
  <c r="BI638" i="1"/>
  <c r="BJ638" i="1"/>
  <c r="U638" i="1"/>
  <c r="BK638" i="1"/>
  <c r="BL638" i="1"/>
  <c r="BM638" i="1"/>
  <c r="O638" i="1"/>
  <c r="K638" i="1"/>
  <c r="D638" i="1"/>
  <c r="BW637" i="1"/>
  <c r="BN637" i="1"/>
  <c r="BP637" i="1"/>
  <c r="BQ637" i="1"/>
  <c r="BG637" i="1"/>
  <c r="BH637" i="1"/>
  <c r="BO637" i="1"/>
  <c r="BI637" i="1"/>
  <c r="BJ637" i="1"/>
  <c r="U637" i="1"/>
  <c r="BK637" i="1"/>
  <c r="BL637" i="1"/>
  <c r="BM637" i="1"/>
  <c r="O637" i="1"/>
  <c r="K637" i="1"/>
  <c r="D637" i="1"/>
  <c r="BW636" i="1"/>
  <c r="BN636" i="1"/>
  <c r="BP636" i="1"/>
  <c r="BQ636" i="1"/>
  <c r="BG636" i="1"/>
  <c r="BH636" i="1"/>
  <c r="BO636" i="1"/>
  <c r="BI636" i="1"/>
  <c r="BJ636" i="1"/>
  <c r="U636" i="1"/>
  <c r="BK636" i="1"/>
  <c r="BL636" i="1"/>
  <c r="BM636" i="1"/>
  <c r="O636" i="1"/>
  <c r="K636" i="1"/>
  <c r="D636" i="1"/>
  <c r="BW635" i="1"/>
  <c r="BN635" i="1"/>
  <c r="BP635" i="1"/>
  <c r="BQ635" i="1"/>
  <c r="BG635" i="1"/>
  <c r="BH635" i="1"/>
  <c r="BO635" i="1"/>
  <c r="BI635" i="1"/>
  <c r="BJ635" i="1"/>
  <c r="U635" i="1"/>
  <c r="BK635" i="1"/>
  <c r="BL635" i="1"/>
  <c r="BM635" i="1"/>
  <c r="O635" i="1"/>
  <c r="K635" i="1"/>
  <c r="D635" i="1"/>
  <c r="BW634" i="1"/>
  <c r="BN634" i="1"/>
  <c r="BP634" i="1"/>
  <c r="BQ634" i="1"/>
  <c r="BG634" i="1"/>
  <c r="BH634" i="1"/>
  <c r="BO634" i="1"/>
  <c r="BI634" i="1"/>
  <c r="BJ634" i="1"/>
  <c r="U634" i="1"/>
  <c r="BK634" i="1"/>
  <c r="BL634" i="1"/>
  <c r="BM634" i="1"/>
  <c r="O634" i="1"/>
  <c r="K634" i="1"/>
  <c r="D634" i="1"/>
  <c r="BW633" i="1"/>
  <c r="BN633" i="1"/>
  <c r="BP633" i="1"/>
  <c r="BQ633" i="1"/>
  <c r="BG633" i="1"/>
  <c r="BH633" i="1"/>
  <c r="BO633" i="1"/>
  <c r="BI633" i="1"/>
  <c r="BJ633" i="1"/>
  <c r="U633" i="1"/>
  <c r="BK633" i="1"/>
  <c r="BL633" i="1"/>
  <c r="BM633" i="1"/>
  <c r="O633" i="1"/>
  <c r="K633" i="1"/>
  <c r="D633" i="1"/>
  <c r="BW632" i="1"/>
  <c r="BN632" i="1"/>
  <c r="BP632" i="1"/>
  <c r="BQ632" i="1"/>
  <c r="BG632" i="1"/>
  <c r="BH632" i="1"/>
  <c r="BO632" i="1"/>
  <c r="BI632" i="1"/>
  <c r="BJ632" i="1"/>
  <c r="U632" i="1"/>
  <c r="BK632" i="1"/>
  <c r="BL632" i="1"/>
  <c r="BM632" i="1"/>
  <c r="O632" i="1"/>
  <c r="K632" i="1"/>
  <c r="D632" i="1"/>
  <c r="BW631" i="1"/>
  <c r="BN631" i="1"/>
  <c r="BP631" i="1"/>
  <c r="BQ631" i="1"/>
  <c r="BG631" i="1"/>
  <c r="BH631" i="1"/>
  <c r="BO631" i="1"/>
  <c r="BI631" i="1"/>
  <c r="BJ631" i="1"/>
  <c r="U631" i="1"/>
  <c r="BK631" i="1"/>
  <c r="BL631" i="1"/>
  <c r="BM631" i="1"/>
  <c r="O631" i="1"/>
  <c r="K631" i="1"/>
  <c r="D631" i="1"/>
  <c r="BW630" i="1"/>
  <c r="BN630" i="1"/>
  <c r="BP630" i="1"/>
  <c r="BQ630" i="1"/>
  <c r="BG630" i="1"/>
  <c r="BH630" i="1"/>
  <c r="BO630" i="1"/>
  <c r="BI630" i="1"/>
  <c r="BJ630" i="1"/>
  <c r="U630" i="1"/>
  <c r="BK630" i="1"/>
  <c r="BL630" i="1"/>
  <c r="BM630" i="1"/>
  <c r="O630" i="1"/>
  <c r="K630" i="1"/>
  <c r="D630" i="1"/>
  <c r="BW629" i="1"/>
  <c r="BN629" i="1"/>
  <c r="BP629" i="1"/>
  <c r="BQ629" i="1"/>
  <c r="BG629" i="1"/>
  <c r="BH629" i="1"/>
  <c r="BO629" i="1"/>
  <c r="BI629" i="1"/>
  <c r="BJ629" i="1"/>
  <c r="U629" i="1"/>
  <c r="BK629" i="1"/>
  <c r="BL629" i="1"/>
  <c r="BM629" i="1"/>
  <c r="O629" i="1"/>
  <c r="K629" i="1"/>
  <c r="D629" i="1"/>
  <c r="BW628" i="1"/>
  <c r="BN628" i="1"/>
  <c r="BP628" i="1"/>
  <c r="BQ628" i="1"/>
  <c r="BG628" i="1"/>
  <c r="BH628" i="1"/>
  <c r="BO628" i="1"/>
  <c r="BI628" i="1"/>
  <c r="BJ628" i="1"/>
  <c r="U628" i="1"/>
  <c r="BK628" i="1"/>
  <c r="BL628" i="1"/>
  <c r="BM628" i="1"/>
  <c r="O628" i="1"/>
  <c r="K628" i="1"/>
  <c r="D628" i="1"/>
  <c r="BW627" i="1"/>
  <c r="BN627" i="1"/>
  <c r="BP627" i="1"/>
  <c r="BQ627" i="1"/>
  <c r="BG627" i="1"/>
  <c r="BH627" i="1"/>
  <c r="BO627" i="1"/>
  <c r="BI627" i="1"/>
  <c r="BJ627" i="1"/>
  <c r="U627" i="1"/>
  <c r="BK627" i="1"/>
  <c r="BL627" i="1"/>
  <c r="BM627" i="1"/>
  <c r="O627" i="1"/>
  <c r="K627" i="1"/>
  <c r="D627" i="1"/>
  <c r="BW626" i="1"/>
  <c r="BN626" i="1"/>
  <c r="BP626" i="1"/>
  <c r="BQ626" i="1"/>
  <c r="BG626" i="1"/>
  <c r="BH626" i="1"/>
  <c r="BO626" i="1"/>
  <c r="BI626" i="1"/>
  <c r="BJ626" i="1"/>
  <c r="U626" i="1"/>
  <c r="BK626" i="1"/>
  <c r="BL626" i="1"/>
  <c r="BM626" i="1"/>
  <c r="O626" i="1"/>
  <c r="K626" i="1"/>
  <c r="D626" i="1"/>
  <c r="BW625" i="1"/>
  <c r="BN625" i="1"/>
  <c r="BP625" i="1"/>
  <c r="BQ625" i="1"/>
  <c r="BG625" i="1"/>
  <c r="BH625" i="1"/>
  <c r="BO625" i="1"/>
  <c r="BI625" i="1"/>
  <c r="BJ625" i="1"/>
  <c r="U625" i="1"/>
  <c r="BK625" i="1"/>
  <c r="BL625" i="1"/>
  <c r="BM625" i="1"/>
  <c r="O625" i="1"/>
  <c r="K625" i="1"/>
  <c r="D625" i="1"/>
  <c r="BW624" i="1"/>
  <c r="BN624" i="1"/>
  <c r="BP624" i="1"/>
  <c r="BQ624" i="1"/>
  <c r="BG624" i="1"/>
  <c r="BH624" i="1"/>
  <c r="BO624" i="1"/>
  <c r="BI624" i="1"/>
  <c r="BJ624" i="1"/>
  <c r="U624" i="1"/>
  <c r="BK624" i="1"/>
  <c r="BL624" i="1"/>
  <c r="BM624" i="1"/>
  <c r="O624" i="1"/>
  <c r="K624" i="1"/>
  <c r="D624" i="1"/>
  <c r="BW623" i="1"/>
  <c r="BN623" i="1"/>
  <c r="BP623" i="1"/>
  <c r="BQ623" i="1"/>
  <c r="BG623" i="1"/>
  <c r="BH623" i="1"/>
  <c r="BO623" i="1"/>
  <c r="BI623" i="1"/>
  <c r="BJ623" i="1"/>
  <c r="U623" i="1"/>
  <c r="BK623" i="1"/>
  <c r="BL623" i="1"/>
  <c r="BM623" i="1"/>
  <c r="O623" i="1"/>
  <c r="K623" i="1"/>
  <c r="D623" i="1"/>
  <c r="BW622" i="1"/>
  <c r="BN622" i="1"/>
  <c r="BP622" i="1"/>
  <c r="BQ622" i="1"/>
  <c r="BG622" i="1"/>
  <c r="BH622" i="1"/>
  <c r="BO622" i="1"/>
  <c r="BI622" i="1"/>
  <c r="BJ622" i="1"/>
  <c r="U622" i="1"/>
  <c r="BK622" i="1"/>
  <c r="BL622" i="1"/>
  <c r="BM622" i="1"/>
  <c r="O622" i="1"/>
  <c r="K622" i="1"/>
  <c r="D622" i="1"/>
  <c r="BW621" i="1"/>
  <c r="BN621" i="1"/>
  <c r="BP621" i="1"/>
  <c r="BQ621" i="1"/>
  <c r="BG621" i="1"/>
  <c r="BH621" i="1"/>
  <c r="BO621" i="1"/>
  <c r="BI621" i="1"/>
  <c r="BJ621" i="1"/>
  <c r="U621" i="1"/>
  <c r="BK621" i="1"/>
  <c r="BL621" i="1"/>
  <c r="BM621" i="1"/>
  <c r="O621" i="1"/>
  <c r="K621" i="1"/>
  <c r="D621" i="1"/>
  <c r="BW620" i="1"/>
  <c r="BN620" i="1"/>
  <c r="BP620" i="1"/>
  <c r="BQ620" i="1"/>
  <c r="BG620" i="1"/>
  <c r="BH620" i="1"/>
  <c r="BO620" i="1"/>
  <c r="BI620" i="1"/>
  <c r="BJ620" i="1"/>
  <c r="U620" i="1"/>
  <c r="BK620" i="1"/>
  <c r="BL620" i="1"/>
  <c r="BM620" i="1"/>
  <c r="O620" i="1"/>
  <c r="K620" i="1"/>
  <c r="D620" i="1"/>
  <c r="BW619" i="1"/>
  <c r="BN619" i="1"/>
  <c r="BP619" i="1"/>
  <c r="BQ619" i="1"/>
  <c r="BG619" i="1"/>
  <c r="BH619" i="1"/>
  <c r="BO619" i="1"/>
  <c r="BI619" i="1"/>
  <c r="BJ619" i="1"/>
  <c r="U619" i="1"/>
  <c r="BK619" i="1"/>
  <c r="BL619" i="1"/>
  <c r="BM619" i="1"/>
  <c r="O619" i="1"/>
  <c r="K619" i="1"/>
  <c r="D619" i="1"/>
  <c r="BW618" i="1"/>
  <c r="BN618" i="1"/>
  <c r="BP618" i="1"/>
  <c r="BQ618" i="1"/>
  <c r="BG618" i="1"/>
  <c r="BH618" i="1"/>
  <c r="BO618" i="1"/>
  <c r="BI618" i="1"/>
  <c r="BJ618" i="1"/>
  <c r="U618" i="1"/>
  <c r="BK618" i="1"/>
  <c r="BL618" i="1"/>
  <c r="BM618" i="1"/>
  <c r="O618" i="1"/>
  <c r="K618" i="1"/>
  <c r="D618" i="1"/>
  <c r="BW617" i="1"/>
  <c r="BN617" i="1"/>
  <c r="BP617" i="1"/>
  <c r="BQ617" i="1"/>
  <c r="BG617" i="1"/>
  <c r="BH617" i="1"/>
  <c r="BO617" i="1"/>
  <c r="BI617" i="1"/>
  <c r="BJ617" i="1"/>
  <c r="U617" i="1"/>
  <c r="BK617" i="1"/>
  <c r="BL617" i="1"/>
  <c r="BM617" i="1"/>
  <c r="O617" i="1"/>
  <c r="K617" i="1"/>
  <c r="D617" i="1"/>
  <c r="BW616" i="1"/>
  <c r="BN616" i="1"/>
  <c r="BP616" i="1"/>
  <c r="BQ616" i="1"/>
  <c r="BG616" i="1"/>
  <c r="BH616" i="1"/>
  <c r="BO616" i="1"/>
  <c r="BI616" i="1"/>
  <c r="BJ616" i="1"/>
  <c r="U616" i="1"/>
  <c r="BK616" i="1"/>
  <c r="BL616" i="1"/>
  <c r="BM616" i="1"/>
  <c r="O616" i="1"/>
  <c r="K616" i="1"/>
  <c r="D616" i="1"/>
  <c r="BW615" i="1"/>
  <c r="BN615" i="1"/>
  <c r="BP615" i="1"/>
  <c r="BQ615" i="1"/>
  <c r="BG615" i="1"/>
  <c r="BH615" i="1"/>
  <c r="BO615" i="1"/>
  <c r="BI615" i="1"/>
  <c r="BJ615" i="1"/>
  <c r="U615" i="1"/>
  <c r="BK615" i="1"/>
  <c r="BL615" i="1"/>
  <c r="BM615" i="1"/>
  <c r="O615" i="1"/>
  <c r="K615" i="1"/>
  <c r="D615" i="1"/>
  <c r="BW614" i="1"/>
  <c r="BN614" i="1"/>
  <c r="BP614" i="1"/>
  <c r="BQ614" i="1"/>
  <c r="BG614" i="1"/>
  <c r="BH614" i="1"/>
  <c r="BO614" i="1"/>
  <c r="BI614" i="1"/>
  <c r="BJ614" i="1"/>
  <c r="U614" i="1"/>
  <c r="BK614" i="1"/>
  <c r="BL614" i="1"/>
  <c r="BM614" i="1"/>
  <c r="O614" i="1"/>
  <c r="K614" i="1"/>
  <c r="D614" i="1"/>
  <c r="BW613" i="1"/>
  <c r="BN613" i="1"/>
  <c r="BP613" i="1"/>
  <c r="BQ613" i="1"/>
  <c r="BG613" i="1"/>
  <c r="BH613" i="1"/>
  <c r="BO613" i="1"/>
  <c r="BI613" i="1"/>
  <c r="BJ613" i="1"/>
  <c r="U613" i="1"/>
  <c r="BK613" i="1"/>
  <c r="BL613" i="1"/>
  <c r="BM613" i="1"/>
  <c r="O613" i="1"/>
  <c r="K613" i="1"/>
  <c r="D613" i="1"/>
  <c r="BW612" i="1"/>
  <c r="BN612" i="1"/>
  <c r="BP612" i="1"/>
  <c r="BQ612" i="1"/>
  <c r="BG612" i="1"/>
  <c r="BH612" i="1"/>
  <c r="BO612" i="1"/>
  <c r="BI612" i="1"/>
  <c r="BJ612" i="1"/>
  <c r="U612" i="1"/>
  <c r="BK612" i="1"/>
  <c r="BL612" i="1"/>
  <c r="BM612" i="1"/>
  <c r="O612" i="1"/>
  <c r="K612" i="1"/>
  <c r="D612" i="1"/>
  <c r="BW611" i="1"/>
  <c r="BN611" i="1"/>
  <c r="BP611" i="1"/>
  <c r="BQ611" i="1"/>
  <c r="BG611" i="1"/>
  <c r="BH611" i="1"/>
  <c r="BO611" i="1"/>
  <c r="BI611" i="1"/>
  <c r="BJ611" i="1"/>
  <c r="U611" i="1"/>
  <c r="BK611" i="1"/>
  <c r="BL611" i="1"/>
  <c r="BM611" i="1"/>
  <c r="O611" i="1"/>
  <c r="K611" i="1"/>
  <c r="D611" i="1"/>
  <c r="BW610" i="1"/>
  <c r="BN610" i="1"/>
  <c r="BP610" i="1"/>
  <c r="BQ610" i="1"/>
  <c r="BG610" i="1"/>
  <c r="BH610" i="1"/>
  <c r="BO610" i="1"/>
  <c r="BI610" i="1"/>
  <c r="BJ610" i="1"/>
  <c r="U610" i="1"/>
  <c r="BK610" i="1"/>
  <c r="BL610" i="1"/>
  <c r="BM610" i="1"/>
  <c r="O610" i="1"/>
  <c r="K610" i="1"/>
  <c r="D610" i="1"/>
  <c r="BW609" i="1"/>
  <c r="BN609" i="1"/>
  <c r="BP609" i="1"/>
  <c r="BQ609" i="1"/>
  <c r="BG609" i="1"/>
  <c r="BH609" i="1"/>
  <c r="BO609" i="1"/>
  <c r="BI609" i="1"/>
  <c r="BJ609" i="1"/>
  <c r="U609" i="1"/>
  <c r="BK609" i="1"/>
  <c r="BL609" i="1"/>
  <c r="BM609" i="1"/>
  <c r="O609" i="1"/>
  <c r="K609" i="1"/>
  <c r="D609" i="1"/>
  <c r="BW608" i="1"/>
  <c r="BN608" i="1"/>
  <c r="BP608" i="1"/>
  <c r="BQ608" i="1"/>
  <c r="BG608" i="1"/>
  <c r="BH608" i="1"/>
  <c r="BO608" i="1"/>
  <c r="BI608" i="1"/>
  <c r="BJ608" i="1"/>
  <c r="U608" i="1"/>
  <c r="BK608" i="1"/>
  <c r="BL608" i="1"/>
  <c r="BM608" i="1"/>
  <c r="O608" i="1"/>
  <c r="K608" i="1"/>
  <c r="D608" i="1"/>
  <c r="BW607" i="1"/>
  <c r="BN607" i="1"/>
  <c r="BP607" i="1"/>
  <c r="BQ607" i="1"/>
  <c r="BG607" i="1"/>
  <c r="BH607" i="1"/>
  <c r="BO607" i="1"/>
  <c r="BI607" i="1"/>
  <c r="BJ607" i="1"/>
  <c r="U607" i="1"/>
  <c r="BK607" i="1"/>
  <c r="BL607" i="1"/>
  <c r="BM607" i="1"/>
  <c r="O607" i="1"/>
  <c r="K607" i="1"/>
  <c r="D607" i="1"/>
  <c r="BW606" i="1"/>
  <c r="BN606" i="1"/>
  <c r="BP606" i="1"/>
  <c r="BQ606" i="1"/>
  <c r="BG606" i="1"/>
  <c r="BH606" i="1"/>
  <c r="BO606" i="1"/>
  <c r="BI606" i="1"/>
  <c r="BJ606" i="1"/>
  <c r="U606" i="1"/>
  <c r="BK606" i="1"/>
  <c r="BL606" i="1"/>
  <c r="BM606" i="1"/>
  <c r="O606" i="1"/>
  <c r="K606" i="1"/>
  <c r="D606" i="1"/>
  <c r="BW605" i="1"/>
  <c r="BN605" i="1"/>
  <c r="BP605" i="1"/>
  <c r="BQ605" i="1"/>
  <c r="BG605" i="1"/>
  <c r="BH605" i="1"/>
  <c r="BO605" i="1"/>
  <c r="BI605" i="1"/>
  <c r="BJ605" i="1"/>
  <c r="U605" i="1"/>
  <c r="BK605" i="1"/>
  <c r="BL605" i="1"/>
  <c r="BM605" i="1"/>
  <c r="O605" i="1"/>
  <c r="K605" i="1"/>
  <c r="D605" i="1"/>
  <c r="BW604" i="1"/>
  <c r="BN604" i="1"/>
  <c r="BP604" i="1"/>
  <c r="BQ604" i="1"/>
  <c r="BG604" i="1"/>
  <c r="BH604" i="1"/>
  <c r="BO604" i="1"/>
  <c r="BI604" i="1"/>
  <c r="BJ604" i="1"/>
  <c r="U604" i="1"/>
  <c r="BK604" i="1"/>
  <c r="BL604" i="1"/>
  <c r="BM604" i="1"/>
  <c r="O604" i="1"/>
  <c r="K604" i="1"/>
  <c r="D604" i="1"/>
  <c r="BW603" i="1"/>
  <c r="BN603" i="1"/>
  <c r="BP603" i="1"/>
  <c r="BQ603" i="1"/>
  <c r="BG603" i="1"/>
  <c r="BH603" i="1"/>
  <c r="BO603" i="1"/>
  <c r="BI603" i="1"/>
  <c r="BJ603" i="1"/>
  <c r="U603" i="1"/>
  <c r="BK603" i="1"/>
  <c r="BL603" i="1"/>
  <c r="BM603" i="1"/>
  <c r="O603" i="1"/>
  <c r="K603" i="1"/>
  <c r="D603" i="1"/>
  <c r="BW602" i="1"/>
  <c r="BN602" i="1"/>
  <c r="BP602" i="1"/>
  <c r="BQ602" i="1"/>
  <c r="BG602" i="1"/>
  <c r="BH602" i="1"/>
  <c r="BO602" i="1"/>
  <c r="BI602" i="1"/>
  <c r="BJ602" i="1"/>
  <c r="U602" i="1"/>
  <c r="BK602" i="1"/>
  <c r="BL602" i="1"/>
  <c r="BM602" i="1"/>
  <c r="O602" i="1"/>
  <c r="K602" i="1"/>
  <c r="D602" i="1"/>
  <c r="BW601" i="1"/>
  <c r="BN601" i="1"/>
  <c r="BP601" i="1"/>
  <c r="BQ601" i="1"/>
  <c r="BG601" i="1"/>
  <c r="BH601" i="1"/>
  <c r="BO601" i="1"/>
  <c r="BI601" i="1"/>
  <c r="BJ601" i="1"/>
  <c r="U601" i="1"/>
  <c r="BK601" i="1"/>
  <c r="BL601" i="1"/>
  <c r="BM601" i="1"/>
  <c r="O601" i="1"/>
  <c r="K601" i="1"/>
  <c r="D601" i="1"/>
  <c r="BW600" i="1"/>
  <c r="BN600" i="1"/>
  <c r="BP600" i="1"/>
  <c r="BQ600" i="1"/>
  <c r="BG600" i="1"/>
  <c r="BH600" i="1"/>
  <c r="BO600" i="1"/>
  <c r="BI600" i="1"/>
  <c r="BJ600" i="1"/>
  <c r="U600" i="1"/>
  <c r="BK600" i="1"/>
  <c r="BL600" i="1"/>
  <c r="BM600" i="1"/>
  <c r="O600" i="1"/>
  <c r="K600" i="1"/>
  <c r="D600" i="1"/>
  <c r="BW599" i="1"/>
  <c r="BN599" i="1"/>
  <c r="BP599" i="1"/>
  <c r="BQ599" i="1"/>
  <c r="BG599" i="1"/>
  <c r="BH599" i="1"/>
  <c r="BO599" i="1"/>
  <c r="BI599" i="1"/>
  <c r="BJ599" i="1"/>
  <c r="U599" i="1"/>
  <c r="BK599" i="1"/>
  <c r="BL599" i="1"/>
  <c r="BM599" i="1"/>
  <c r="O599" i="1"/>
  <c r="K599" i="1"/>
  <c r="D599" i="1"/>
  <c r="BW598" i="1"/>
  <c r="BN598" i="1"/>
  <c r="BP598" i="1"/>
  <c r="BQ598" i="1"/>
  <c r="BG598" i="1"/>
  <c r="BH598" i="1"/>
  <c r="BO598" i="1"/>
  <c r="BI598" i="1"/>
  <c r="BJ598" i="1"/>
  <c r="U598" i="1"/>
  <c r="BK598" i="1"/>
  <c r="BL598" i="1"/>
  <c r="BM598" i="1"/>
  <c r="O598" i="1"/>
  <c r="K598" i="1"/>
  <c r="D598" i="1"/>
  <c r="BW597" i="1"/>
  <c r="BN597" i="1"/>
  <c r="BP597" i="1"/>
  <c r="BQ597" i="1"/>
  <c r="BG597" i="1"/>
  <c r="BH597" i="1"/>
  <c r="BO597" i="1"/>
  <c r="BI597" i="1"/>
  <c r="BJ597" i="1"/>
  <c r="U597" i="1"/>
  <c r="BK597" i="1"/>
  <c r="BL597" i="1"/>
  <c r="BM597" i="1"/>
  <c r="O597" i="1"/>
  <c r="K597" i="1"/>
  <c r="D597" i="1"/>
  <c r="BW596" i="1"/>
  <c r="BN596" i="1"/>
  <c r="BP596" i="1"/>
  <c r="BQ596" i="1"/>
  <c r="BG596" i="1"/>
  <c r="BH596" i="1"/>
  <c r="BO596" i="1"/>
  <c r="BI596" i="1"/>
  <c r="BJ596" i="1"/>
  <c r="U596" i="1"/>
  <c r="BK596" i="1"/>
  <c r="BL596" i="1"/>
  <c r="BM596" i="1"/>
  <c r="O596" i="1"/>
  <c r="K596" i="1"/>
  <c r="D596" i="1"/>
  <c r="BW595" i="1"/>
  <c r="BN595" i="1"/>
  <c r="BP595" i="1"/>
  <c r="BQ595" i="1"/>
  <c r="BG595" i="1"/>
  <c r="BH595" i="1"/>
  <c r="BO595" i="1"/>
  <c r="BI595" i="1"/>
  <c r="BJ595" i="1"/>
  <c r="U595" i="1"/>
  <c r="BK595" i="1"/>
  <c r="BL595" i="1"/>
  <c r="BM595" i="1"/>
  <c r="O595" i="1"/>
  <c r="K595" i="1"/>
  <c r="D595" i="1"/>
  <c r="BW594" i="1"/>
  <c r="BN594" i="1"/>
  <c r="BP594" i="1"/>
  <c r="BQ594" i="1"/>
  <c r="BG594" i="1"/>
  <c r="BH594" i="1"/>
  <c r="BO594" i="1"/>
  <c r="BI594" i="1"/>
  <c r="BJ594" i="1"/>
  <c r="U594" i="1"/>
  <c r="BK594" i="1"/>
  <c r="BL594" i="1"/>
  <c r="BM594" i="1"/>
  <c r="O594" i="1"/>
  <c r="K594" i="1"/>
  <c r="D594" i="1"/>
  <c r="BW593" i="1"/>
  <c r="BN593" i="1"/>
  <c r="BP593" i="1"/>
  <c r="BQ593" i="1"/>
  <c r="BG593" i="1"/>
  <c r="BH593" i="1"/>
  <c r="BO593" i="1"/>
  <c r="BI593" i="1"/>
  <c r="BJ593" i="1"/>
  <c r="U593" i="1"/>
  <c r="BK593" i="1"/>
  <c r="BL593" i="1"/>
  <c r="BM593" i="1"/>
  <c r="O593" i="1"/>
  <c r="K593" i="1"/>
  <c r="D593" i="1"/>
  <c r="BW592" i="1"/>
  <c r="BN592" i="1"/>
  <c r="BP592" i="1"/>
  <c r="BQ592" i="1"/>
  <c r="BG592" i="1"/>
  <c r="BH592" i="1"/>
  <c r="BO592" i="1"/>
  <c r="BI592" i="1"/>
  <c r="BJ592" i="1"/>
  <c r="U592" i="1"/>
  <c r="BK592" i="1"/>
  <c r="BL592" i="1"/>
  <c r="BM592" i="1"/>
  <c r="O592" i="1"/>
  <c r="K592" i="1"/>
  <c r="D592" i="1"/>
  <c r="BW591" i="1"/>
  <c r="BN591" i="1"/>
  <c r="BP591" i="1"/>
  <c r="BQ591" i="1"/>
  <c r="BG591" i="1"/>
  <c r="BH591" i="1"/>
  <c r="BO591" i="1"/>
  <c r="BI591" i="1"/>
  <c r="BJ591" i="1"/>
  <c r="U591" i="1"/>
  <c r="BK591" i="1"/>
  <c r="BL591" i="1"/>
  <c r="BM591" i="1"/>
  <c r="O591" i="1"/>
  <c r="K591" i="1"/>
  <c r="D591" i="1"/>
  <c r="BW590" i="1"/>
  <c r="BN590" i="1"/>
  <c r="BP590" i="1"/>
  <c r="BQ590" i="1"/>
  <c r="BG590" i="1"/>
  <c r="BH590" i="1"/>
  <c r="BO590" i="1"/>
  <c r="BI590" i="1"/>
  <c r="BJ590" i="1"/>
  <c r="U590" i="1"/>
  <c r="BK590" i="1"/>
  <c r="BL590" i="1"/>
  <c r="BM590" i="1"/>
  <c r="O590" i="1"/>
  <c r="K590" i="1"/>
  <c r="D590" i="1"/>
  <c r="BW589" i="1"/>
  <c r="BN589" i="1"/>
  <c r="BP589" i="1"/>
  <c r="BQ589" i="1"/>
  <c r="BG589" i="1"/>
  <c r="BH589" i="1"/>
  <c r="BO589" i="1"/>
  <c r="BI589" i="1"/>
  <c r="BJ589" i="1"/>
  <c r="U589" i="1"/>
  <c r="BK589" i="1"/>
  <c r="BL589" i="1"/>
  <c r="BM589" i="1"/>
  <c r="O589" i="1"/>
  <c r="K589" i="1"/>
  <c r="D589" i="1"/>
  <c r="BW588" i="1"/>
  <c r="BN588" i="1"/>
  <c r="BP588" i="1"/>
  <c r="BQ588" i="1"/>
  <c r="BG588" i="1"/>
  <c r="BH588" i="1"/>
  <c r="BO588" i="1"/>
  <c r="BI588" i="1"/>
  <c r="BJ588" i="1"/>
  <c r="U588" i="1"/>
  <c r="BK588" i="1"/>
  <c r="BL588" i="1"/>
  <c r="BM588" i="1"/>
  <c r="O588" i="1"/>
  <c r="K588" i="1"/>
  <c r="D588" i="1"/>
  <c r="BW587" i="1"/>
  <c r="BN587" i="1"/>
  <c r="BP587" i="1"/>
  <c r="BQ587" i="1"/>
  <c r="BG587" i="1"/>
  <c r="BH587" i="1"/>
  <c r="BO587" i="1"/>
  <c r="BI587" i="1"/>
  <c r="BJ587" i="1"/>
  <c r="U587" i="1"/>
  <c r="BK587" i="1"/>
  <c r="BL587" i="1"/>
  <c r="BM587" i="1"/>
  <c r="O587" i="1"/>
  <c r="K587" i="1"/>
  <c r="D587" i="1"/>
  <c r="BW586" i="1"/>
  <c r="BN586" i="1"/>
  <c r="BP586" i="1"/>
  <c r="BQ586" i="1"/>
  <c r="BG586" i="1"/>
  <c r="BH586" i="1"/>
  <c r="BO586" i="1"/>
  <c r="BI586" i="1"/>
  <c r="BJ586" i="1"/>
  <c r="U586" i="1"/>
  <c r="BK586" i="1"/>
  <c r="BL586" i="1"/>
  <c r="BM586" i="1"/>
  <c r="O586" i="1"/>
  <c r="K586" i="1"/>
  <c r="D586" i="1"/>
  <c r="BW585" i="1"/>
  <c r="BN585" i="1"/>
  <c r="BP585" i="1"/>
  <c r="BQ585" i="1"/>
  <c r="BG585" i="1"/>
  <c r="BH585" i="1"/>
  <c r="BO585" i="1"/>
  <c r="BI585" i="1"/>
  <c r="BJ585" i="1"/>
  <c r="U585" i="1"/>
  <c r="BK585" i="1"/>
  <c r="BL585" i="1"/>
  <c r="BM585" i="1"/>
  <c r="O585" i="1"/>
  <c r="K585" i="1"/>
  <c r="D585" i="1"/>
  <c r="BW584" i="1"/>
  <c r="BN584" i="1"/>
  <c r="BP584" i="1"/>
  <c r="BQ584" i="1"/>
  <c r="BG584" i="1"/>
  <c r="BH584" i="1"/>
  <c r="BO584" i="1"/>
  <c r="BI584" i="1"/>
  <c r="BJ584" i="1"/>
  <c r="U584" i="1"/>
  <c r="BK584" i="1"/>
  <c r="BL584" i="1"/>
  <c r="BM584" i="1"/>
  <c r="O584" i="1"/>
  <c r="K584" i="1"/>
  <c r="D584" i="1"/>
  <c r="BW583" i="1"/>
  <c r="BN583" i="1"/>
  <c r="BP583" i="1"/>
  <c r="BQ583" i="1"/>
  <c r="BG583" i="1"/>
  <c r="BH583" i="1"/>
  <c r="BO583" i="1"/>
  <c r="BI583" i="1"/>
  <c r="BJ583" i="1"/>
  <c r="U583" i="1"/>
  <c r="BK583" i="1"/>
  <c r="BL583" i="1"/>
  <c r="BM583" i="1"/>
  <c r="O583" i="1"/>
  <c r="K583" i="1"/>
  <c r="D583" i="1"/>
  <c r="BW582" i="1"/>
  <c r="BN582" i="1"/>
  <c r="BP582" i="1"/>
  <c r="BQ582" i="1"/>
  <c r="BG582" i="1"/>
  <c r="BH582" i="1"/>
  <c r="BO582" i="1"/>
  <c r="BI582" i="1"/>
  <c r="BJ582" i="1"/>
  <c r="U582" i="1"/>
  <c r="BK582" i="1"/>
  <c r="BL582" i="1"/>
  <c r="BM582" i="1"/>
  <c r="O582" i="1"/>
  <c r="K582" i="1"/>
  <c r="D582" i="1"/>
  <c r="BW581" i="1"/>
  <c r="BN581" i="1"/>
  <c r="BP581" i="1"/>
  <c r="BQ581" i="1"/>
  <c r="BG581" i="1"/>
  <c r="BH581" i="1"/>
  <c r="BO581" i="1"/>
  <c r="BI581" i="1"/>
  <c r="BJ581" i="1"/>
  <c r="U581" i="1"/>
  <c r="BK581" i="1"/>
  <c r="BL581" i="1"/>
  <c r="BM581" i="1"/>
  <c r="O581" i="1"/>
  <c r="K581" i="1"/>
  <c r="D581" i="1"/>
  <c r="BW580" i="1"/>
  <c r="BN580" i="1"/>
  <c r="BP580" i="1"/>
  <c r="BQ580" i="1"/>
  <c r="BG580" i="1"/>
  <c r="BH580" i="1"/>
  <c r="BO580" i="1"/>
  <c r="BI580" i="1"/>
  <c r="BJ580" i="1"/>
  <c r="U580" i="1"/>
  <c r="BK580" i="1"/>
  <c r="BL580" i="1"/>
  <c r="BM580" i="1"/>
  <c r="O580" i="1"/>
  <c r="K580" i="1"/>
  <c r="D580" i="1"/>
  <c r="BW579" i="1"/>
  <c r="BN579" i="1"/>
  <c r="BP579" i="1"/>
  <c r="BQ579" i="1"/>
  <c r="BG579" i="1"/>
  <c r="BH579" i="1"/>
  <c r="BO579" i="1"/>
  <c r="BI579" i="1"/>
  <c r="BJ579" i="1"/>
  <c r="U579" i="1"/>
  <c r="BK579" i="1"/>
  <c r="BL579" i="1"/>
  <c r="BM579" i="1"/>
  <c r="O579" i="1"/>
  <c r="K579" i="1"/>
  <c r="D579" i="1"/>
  <c r="BW578" i="1"/>
  <c r="BN578" i="1"/>
  <c r="BP578" i="1"/>
  <c r="BQ578" i="1"/>
  <c r="BG578" i="1"/>
  <c r="BH578" i="1"/>
  <c r="BO578" i="1"/>
  <c r="BI578" i="1"/>
  <c r="BJ578" i="1"/>
  <c r="U578" i="1"/>
  <c r="BK578" i="1"/>
  <c r="BL578" i="1"/>
  <c r="BM578" i="1"/>
  <c r="O578" i="1"/>
  <c r="K578" i="1"/>
  <c r="D578" i="1"/>
  <c r="BW577" i="1"/>
  <c r="BN577" i="1"/>
  <c r="BP577" i="1"/>
  <c r="BQ577" i="1"/>
  <c r="BG577" i="1"/>
  <c r="BH577" i="1"/>
  <c r="BO577" i="1"/>
  <c r="BI577" i="1"/>
  <c r="BJ577" i="1"/>
  <c r="U577" i="1"/>
  <c r="BK577" i="1"/>
  <c r="BL577" i="1"/>
  <c r="BM577" i="1"/>
  <c r="O577" i="1"/>
  <c r="K577" i="1"/>
  <c r="D577" i="1"/>
  <c r="BW576" i="1"/>
  <c r="BN576" i="1"/>
  <c r="BP576" i="1"/>
  <c r="BQ576" i="1"/>
  <c r="BG576" i="1"/>
  <c r="BH576" i="1"/>
  <c r="BO576" i="1"/>
  <c r="BI576" i="1"/>
  <c r="BJ576" i="1"/>
  <c r="U576" i="1"/>
  <c r="BK576" i="1"/>
  <c r="BL576" i="1"/>
  <c r="BM576" i="1"/>
  <c r="O576" i="1"/>
  <c r="K576" i="1"/>
  <c r="D576" i="1"/>
  <c r="BW575" i="1"/>
  <c r="BN575" i="1"/>
  <c r="BP575" i="1"/>
  <c r="BQ575" i="1"/>
  <c r="BG575" i="1"/>
  <c r="BH575" i="1"/>
  <c r="BO575" i="1"/>
  <c r="BI575" i="1"/>
  <c r="BJ575" i="1"/>
  <c r="U575" i="1"/>
  <c r="BK575" i="1"/>
  <c r="BL575" i="1"/>
  <c r="BM575" i="1"/>
  <c r="O575" i="1"/>
  <c r="K575" i="1"/>
  <c r="D575" i="1"/>
  <c r="BW574" i="1"/>
  <c r="BN574" i="1"/>
  <c r="BP574" i="1"/>
  <c r="BQ574" i="1"/>
  <c r="BG574" i="1"/>
  <c r="BH574" i="1"/>
  <c r="BO574" i="1"/>
  <c r="BI574" i="1"/>
  <c r="BJ574" i="1"/>
  <c r="U574" i="1"/>
  <c r="BK574" i="1"/>
  <c r="BL574" i="1"/>
  <c r="BM574" i="1"/>
  <c r="O574" i="1"/>
  <c r="K574" i="1"/>
  <c r="D574" i="1"/>
  <c r="BW573" i="1"/>
  <c r="BN573" i="1"/>
  <c r="BP573" i="1"/>
  <c r="BQ573" i="1"/>
  <c r="BG573" i="1"/>
  <c r="BH573" i="1"/>
  <c r="BO573" i="1"/>
  <c r="BI573" i="1"/>
  <c r="BJ573" i="1"/>
  <c r="U573" i="1"/>
  <c r="BK573" i="1"/>
  <c r="BL573" i="1"/>
  <c r="BM573" i="1"/>
  <c r="O573" i="1"/>
  <c r="K573" i="1"/>
  <c r="D573" i="1"/>
  <c r="BW572" i="1"/>
  <c r="BN572" i="1"/>
  <c r="BP572" i="1"/>
  <c r="BQ572" i="1"/>
  <c r="BG572" i="1"/>
  <c r="BH572" i="1"/>
  <c r="BO572" i="1"/>
  <c r="BI572" i="1"/>
  <c r="BJ572" i="1"/>
  <c r="U572" i="1"/>
  <c r="BK572" i="1"/>
  <c r="BL572" i="1"/>
  <c r="BM572" i="1"/>
  <c r="O572" i="1"/>
  <c r="K572" i="1"/>
  <c r="D572" i="1"/>
  <c r="BW571" i="1"/>
  <c r="BN571" i="1"/>
  <c r="BP571" i="1"/>
  <c r="BQ571" i="1"/>
  <c r="BG571" i="1"/>
  <c r="BH571" i="1"/>
  <c r="BO571" i="1"/>
  <c r="BI571" i="1"/>
  <c r="BJ571" i="1"/>
  <c r="U571" i="1"/>
  <c r="BK571" i="1"/>
  <c r="BL571" i="1"/>
  <c r="BM571" i="1"/>
  <c r="O571" i="1"/>
  <c r="K571" i="1"/>
  <c r="D571" i="1"/>
  <c r="BW570" i="1"/>
  <c r="BN570" i="1"/>
  <c r="BP570" i="1"/>
  <c r="BQ570" i="1"/>
  <c r="BG570" i="1"/>
  <c r="BH570" i="1"/>
  <c r="BO570" i="1"/>
  <c r="BI570" i="1"/>
  <c r="BJ570" i="1"/>
  <c r="U570" i="1"/>
  <c r="BK570" i="1"/>
  <c r="BL570" i="1"/>
  <c r="BM570" i="1"/>
  <c r="O570" i="1"/>
  <c r="K570" i="1"/>
  <c r="D570" i="1"/>
  <c r="BW569" i="1"/>
  <c r="BN569" i="1"/>
  <c r="BP569" i="1"/>
  <c r="BQ569" i="1"/>
  <c r="BG569" i="1"/>
  <c r="BH569" i="1"/>
  <c r="BO569" i="1"/>
  <c r="BI569" i="1"/>
  <c r="BJ569" i="1"/>
  <c r="U569" i="1"/>
  <c r="BK569" i="1"/>
  <c r="BL569" i="1"/>
  <c r="BM569" i="1"/>
  <c r="O569" i="1"/>
  <c r="K569" i="1"/>
  <c r="D569" i="1"/>
  <c r="BW568" i="1"/>
  <c r="BN568" i="1"/>
  <c r="BP568" i="1"/>
  <c r="BQ568" i="1"/>
  <c r="BG568" i="1"/>
  <c r="BH568" i="1"/>
  <c r="BO568" i="1"/>
  <c r="BI568" i="1"/>
  <c r="BJ568" i="1"/>
  <c r="U568" i="1"/>
  <c r="BK568" i="1"/>
  <c r="BL568" i="1"/>
  <c r="BM568" i="1"/>
  <c r="O568" i="1"/>
  <c r="K568" i="1"/>
  <c r="D568" i="1"/>
  <c r="BW567" i="1"/>
  <c r="BN567" i="1"/>
  <c r="BP567" i="1"/>
  <c r="BQ567" i="1"/>
  <c r="BG567" i="1"/>
  <c r="BH567" i="1"/>
  <c r="BO567" i="1"/>
  <c r="BI567" i="1"/>
  <c r="BJ567" i="1"/>
  <c r="U567" i="1"/>
  <c r="BK567" i="1"/>
  <c r="BL567" i="1"/>
  <c r="BM567" i="1"/>
  <c r="O567" i="1"/>
  <c r="K567" i="1"/>
  <c r="D567" i="1"/>
  <c r="BW566" i="1"/>
  <c r="BN566" i="1"/>
  <c r="BP566" i="1"/>
  <c r="BQ566" i="1"/>
  <c r="BG566" i="1"/>
  <c r="BH566" i="1"/>
  <c r="BO566" i="1"/>
  <c r="BI566" i="1"/>
  <c r="BJ566" i="1"/>
  <c r="U566" i="1"/>
  <c r="BK566" i="1"/>
  <c r="BL566" i="1"/>
  <c r="BM566" i="1"/>
  <c r="O566" i="1"/>
  <c r="K566" i="1"/>
  <c r="D566" i="1"/>
  <c r="BW565" i="1"/>
  <c r="BN565" i="1"/>
  <c r="BP565" i="1"/>
  <c r="BQ565" i="1"/>
  <c r="BG565" i="1"/>
  <c r="BH565" i="1"/>
  <c r="BO565" i="1"/>
  <c r="BI565" i="1"/>
  <c r="BJ565" i="1"/>
  <c r="U565" i="1"/>
  <c r="BK565" i="1"/>
  <c r="BL565" i="1"/>
  <c r="BM565" i="1"/>
  <c r="O565" i="1"/>
  <c r="K565" i="1"/>
  <c r="D565" i="1"/>
  <c r="BW564" i="1"/>
  <c r="BN564" i="1"/>
  <c r="BP564" i="1"/>
  <c r="BQ564" i="1"/>
  <c r="BG564" i="1"/>
  <c r="BH564" i="1"/>
  <c r="BO564" i="1"/>
  <c r="BI564" i="1"/>
  <c r="BJ564" i="1"/>
  <c r="U564" i="1"/>
  <c r="BK564" i="1"/>
  <c r="BL564" i="1"/>
  <c r="BM564" i="1"/>
  <c r="O564" i="1"/>
  <c r="K564" i="1"/>
  <c r="D564" i="1"/>
  <c r="BW563" i="1"/>
  <c r="BN563" i="1"/>
  <c r="BP563" i="1"/>
  <c r="BQ563" i="1"/>
  <c r="BG563" i="1"/>
  <c r="BH563" i="1"/>
  <c r="BO563" i="1"/>
  <c r="BI563" i="1"/>
  <c r="BJ563" i="1"/>
  <c r="U563" i="1"/>
  <c r="BK563" i="1"/>
  <c r="BL563" i="1"/>
  <c r="BM563" i="1"/>
  <c r="O563" i="1"/>
  <c r="K563" i="1"/>
  <c r="D563" i="1"/>
  <c r="BW562" i="1"/>
  <c r="BN562" i="1"/>
  <c r="BP562" i="1"/>
  <c r="BQ562" i="1"/>
  <c r="BG562" i="1"/>
  <c r="BH562" i="1"/>
  <c r="BO562" i="1"/>
  <c r="BI562" i="1"/>
  <c r="BJ562" i="1"/>
  <c r="U562" i="1"/>
  <c r="BK562" i="1"/>
  <c r="BL562" i="1"/>
  <c r="BM562" i="1"/>
  <c r="O562" i="1"/>
  <c r="K562" i="1"/>
  <c r="D562" i="1"/>
  <c r="BW561" i="1"/>
  <c r="BN561" i="1"/>
  <c r="BP561" i="1"/>
  <c r="BQ561" i="1"/>
  <c r="BG561" i="1"/>
  <c r="BH561" i="1"/>
  <c r="BO561" i="1"/>
  <c r="BI561" i="1"/>
  <c r="BJ561" i="1"/>
  <c r="U561" i="1"/>
  <c r="BK561" i="1"/>
  <c r="BL561" i="1"/>
  <c r="BM561" i="1"/>
  <c r="O561" i="1"/>
  <c r="K561" i="1"/>
  <c r="D561" i="1"/>
  <c r="BW560" i="1"/>
  <c r="BN560" i="1"/>
  <c r="BP560" i="1"/>
  <c r="BQ560" i="1"/>
  <c r="BG560" i="1"/>
  <c r="BH560" i="1"/>
  <c r="BO560" i="1"/>
  <c r="BI560" i="1"/>
  <c r="BJ560" i="1"/>
  <c r="U560" i="1"/>
  <c r="BK560" i="1"/>
  <c r="BL560" i="1"/>
  <c r="BM560" i="1"/>
  <c r="O560" i="1"/>
  <c r="K560" i="1"/>
  <c r="D560" i="1"/>
  <c r="BW559" i="1"/>
  <c r="BN559" i="1"/>
  <c r="BP559" i="1"/>
  <c r="BQ559" i="1"/>
  <c r="BG559" i="1"/>
  <c r="BH559" i="1"/>
  <c r="BO559" i="1"/>
  <c r="BI559" i="1"/>
  <c r="BJ559" i="1"/>
  <c r="U559" i="1"/>
  <c r="BK559" i="1"/>
  <c r="BL559" i="1"/>
  <c r="BM559" i="1"/>
  <c r="O559" i="1"/>
  <c r="K559" i="1"/>
  <c r="D559" i="1"/>
  <c r="BW558" i="1"/>
  <c r="BN558" i="1"/>
  <c r="BP558" i="1"/>
  <c r="BQ558" i="1"/>
  <c r="BG558" i="1"/>
  <c r="BH558" i="1"/>
  <c r="BO558" i="1"/>
  <c r="BI558" i="1"/>
  <c r="BJ558" i="1"/>
  <c r="U558" i="1"/>
  <c r="BK558" i="1"/>
  <c r="BL558" i="1"/>
  <c r="BM558" i="1"/>
  <c r="O558" i="1"/>
  <c r="K558" i="1"/>
  <c r="D558" i="1"/>
  <c r="BW557" i="1"/>
  <c r="BN557" i="1"/>
  <c r="BP557" i="1"/>
  <c r="BQ557" i="1"/>
  <c r="BG557" i="1"/>
  <c r="BH557" i="1"/>
  <c r="BO557" i="1"/>
  <c r="BI557" i="1"/>
  <c r="BJ557" i="1"/>
  <c r="U557" i="1"/>
  <c r="BK557" i="1"/>
  <c r="BL557" i="1"/>
  <c r="BM557" i="1"/>
  <c r="O557" i="1"/>
  <c r="K557" i="1"/>
  <c r="D557" i="1"/>
  <c r="BW556" i="1"/>
  <c r="BN556" i="1"/>
  <c r="BP556" i="1"/>
  <c r="BQ556" i="1"/>
  <c r="BG556" i="1"/>
  <c r="BH556" i="1"/>
  <c r="BO556" i="1"/>
  <c r="BI556" i="1"/>
  <c r="BJ556" i="1"/>
  <c r="U556" i="1"/>
  <c r="BK556" i="1"/>
  <c r="BL556" i="1"/>
  <c r="BM556" i="1"/>
  <c r="O556" i="1"/>
  <c r="K556" i="1"/>
  <c r="D556" i="1"/>
  <c r="BW555" i="1"/>
  <c r="BN555" i="1"/>
  <c r="BP555" i="1"/>
  <c r="BQ555" i="1"/>
  <c r="BG555" i="1"/>
  <c r="BH555" i="1"/>
  <c r="BO555" i="1"/>
  <c r="BI555" i="1"/>
  <c r="BJ555" i="1"/>
  <c r="U555" i="1"/>
  <c r="BK555" i="1"/>
  <c r="BL555" i="1"/>
  <c r="BM555" i="1"/>
  <c r="O555" i="1"/>
  <c r="K555" i="1"/>
  <c r="D555" i="1"/>
  <c r="BW554" i="1"/>
  <c r="BN554" i="1"/>
  <c r="BP554" i="1"/>
  <c r="BQ554" i="1"/>
  <c r="BG554" i="1"/>
  <c r="BH554" i="1"/>
  <c r="BO554" i="1"/>
  <c r="BI554" i="1"/>
  <c r="BJ554" i="1"/>
  <c r="U554" i="1"/>
  <c r="BK554" i="1"/>
  <c r="BL554" i="1"/>
  <c r="BM554" i="1"/>
  <c r="O554" i="1"/>
  <c r="K554" i="1"/>
  <c r="D554" i="1"/>
  <c r="BW553" i="1"/>
  <c r="BN553" i="1"/>
  <c r="BP553" i="1"/>
  <c r="BQ553" i="1"/>
  <c r="BG553" i="1"/>
  <c r="BH553" i="1"/>
  <c r="BO553" i="1"/>
  <c r="BI553" i="1"/>
  <c r="BJ553" i="1"/>
  <c r="U553" i="1"/>
  <c r="BK553" i="1"/>
  <c r="BL553" i="1"/>
  <c r="BM553" i="1"/>
  <c r="O553" i="1"/>
  <c r="K553" i="1"/>
  <c r="D553" i="1"/>
  <c r="BW552" i="1"/>
  <c r="BN552" i="1"/>
  <c r="BP552" i="1"/>
  <c r="BQ552" i="1"/>
  <c r="BG552" i="1"/>
  <c r="BH552" i="1"/>
  <c r="BO552" i="1"/>
  <c r="BI552" i="1"/>
  <c r="BJ552" i="1"/>
  <c r="U552" i="1"/>
  <c r="BK552" i="1"/>
  <c r="BL552" i="1"/>
  <c r="BM552" i="1"/>
  <c r="O552" i="1"/>
  <c r="K552" i="1"/>
  <c r="D552" i="1"/>
  <c r="BW551" i="1"/>
  <c r="BN551" i="1"/>
  <c r="BP551" i="1"/>
  <c r="BQ551" i="1"/>
  <c r="BG551" i="1"/>
  <c r="BH551" i="1"/>
  <c r="BO551" i="1"/>
  <c r="BI551" i="1"/>
  <c r="BJ551" i="1"/>
  <c r="U551" i="1"/>
  <c r="BK551" i="1"/>
  <c r="BL551" i="1"/>
  <c r="BM551" i="1"/>
  <c r="O551" i="1"/>
  <c r="K551" i="1"/>
  <c r="D551" i="1"/>
  <c r="BW550" i="1"/>
  <c r="BN550" i="1"/>
  <c r="BP550" i="1"/>
  <c r="BQ550" i="1"/>
  <c r="BG550" i="1"/>
  <c r="BH550" i="1"/>
  <c r="BO550" i="1"/>
  <c r="BI550" i="1"/>
  <c r="BJ550" i="1"/>
  <c r="U550" i="1"/>
  <c r="BK550" i="1"/>
  <c r="BL550" i="1"/>
  <c r="BM550" i="1"/>
  <c r="O550" i="1"/>
  <c r="K550" i="1"/>
  <c r="D550" i="1"/>
  <c r="BW549" i="1"/>
  <c r="BN549" i="1"/>
  <c r="BP549" i="1"/>
  <c r="BQ549" i="1"/>
  <c r="BG549" i="1"/>
  <c r="BH549" i="1"/>
  <c r="BO549" i="1"/>
  <c r="BI549" i="1"/>
  <c r="BJ549" i="1"/>
  <c r="U549" i="1"/>
  <c r="BK549" i="1"/>
  <c r="BL549" i="1"/>
  <c r="BM549" i="1"/>
  <c r="O549" i="1"/>
  <c r="K549" i="1"/>
  <c r="D549" i="1"/>
  <c r="BW548" i="1"/>
  <c r="BN548" i="1"/>
  <c r="BP548" i="1"/>
  <c r="BQ548" i="1"/>
  <c r="BG548" i="1"/>
  <c r="BH548" i="1"/>
  <c r="BO548" i="1"/>
  <c r="BI548" i="1"/>
  <c r="BJ548" i="1"/>
  <c r="U548" i="1"/>
  <c r="BK548" i="1"/>
  <c r="BL548" i="1"/>
  <c r="BM548" i="1"/>
  <c r="O548" i="1"/>
  <c r="K548" i="1"/>
  <c r="D548" i="1"/>
  <c r="BW547" i="1"/>
  <c r="BN547" i="1"/>
  <c r="BP547" i="1"/>
  <c r="BQ547" i="1"/>
  <c r="BG547" i="1"/>
  <c r="BH547" i="1"/>
  <c r="BO547" i="1"/>
  <c r="BI547" i="1"/>
  <c r="BJ547" i="1"/>
  <c r="U547" i="1"/>
  <c r="BK547" i="1"/>
  <c r="BL547" i="1"/>
  <c r="BM547" i="1"/>
  <c r="O547" i="1"/>
  <c r="K547" i="1"/>
  <c r="D547" i="1"/>
  <c r="BW546" i="1"/>
  <c r="BN546" i="1"/>
  <c r="BP546" i="1"/>
  <c r="BQ546" i="1"/>
  <c r="BG546" i="1"/>
  <c r="BH546" i="1"/>
  <c r="BO546" i="1"/>
  <c r="BI546" i="1"/>
  <c r="BJ546" i="1"/>
  <c r="U546" i="1"/>
  <c r="BK546" i="1"/>
  <c r="BL546" i="1"/>
  <c r="BM546" i="1"/>
  <c r="O546" i="1"/>
  <c r="K546" i="1"/>
  <c r="D546" i="1"/>
  <c r="BW545" i="1"/>
  <c r="BN545" i="1"/>
  <c r="BP545" i="1"/>
  <c r="BQ545" i="1"/>
  <c r="BG545" i="1"/>
  <c r="BH545" i="1"/>
  <c r="BO545" i="1"/>
  <c r="BI545" i="1"/>
  <c r="BJ545" i="1"/>
  <c r="U545" i="1"/>
  <c r="BK545" i="1"/>
  <c r="BL545" i="1"/>
  <c r="BM545" i="1"/>
  <c r="O545" i="1"/>
  <c r="K545" i="1"/>
  <c r="D545" i="1"/>
  <c r="BW544" i="1"/>
  <c r="BN544" i="1"/>
  <c r="BP544" i="1"/>
  <c r="BQ544" i="1"/>
  <c r="BG544" i="1"/>
  <c r="BH544" i="1"/>
  <c r="BO544" i="1"/>
  <c r="BI544" i="1"/>
  <c r="BJ544" i="1"/>
  <c r="U544" i="1"/>
  <c r="BK544" i="1"/>
  <c r="BL544" i="1"/>
  <c r="BM544" i="1"/>
  <c r="O544" i="1"/>
  <c r="K544" i="1"/>
  <c r="D544" i="1"/>
  <c r="BW543" i="1"/>
  <c r="BN543" i="1"/>
  <c r="BP543" i="1"/>
  <c r="BQ543" i="1"/>
  <c r="BG543" i="1"/>
  <c r="BH543" i="1"/>
  <c r="BO543" i="1"/>
  <c r="BI543" i="1"/>
  <c r="BJ543" i="1"/>
  <c r="U543" i="1"/>
  <c r="BK543" i="1"/>
  <c r="BL543" i="1"/>
  <c r="BM543" i="1"/>
  <c r="O543" i="1"/>
  <c r="K543" i="1"/>
  <c r="D543" i="1"/>
  <c r="BW542" i="1"/>
  <c r="BN542" i="1"/>
  <c r="BP542" i="1"/>
  <c r="BQ542" i="1"/>
  <c r="BG542" i="1"/>
  <c r="BH542" i="1"/>
  <c r="BO542" i="1"/>
  <c r="BI542" i="1"/>
  <c r="BJ542" i="1"/>
  <c r="U542" i="1"/>
  <c r="BK542" i="1"/>
  <c r="BL542" i="1"/>
  <c r="BM542" i="1"/>
  <c r="O542" i="1"/>
  <c r="K542" i="1"/>
  <c r="D542" i="1"/>
  <c r="BW541" i="1"/>
  <c r="BN541" i="1"/>
  <c r="BP541" i="1"/>
  <c r="BQ541" i="1"/>
  <c r="BG541" i="1"/>
  <c r="BH541" i="1"/>
  <c r="BO541" i="1"/>
  <c r="BI541" i="1"/>
  <c r="BJ541" i="1"/>
  <c r="U541" i="1"/>
  <c r="BK541" i="1"/>
  <c r="BL541" i="1"/>
  <c r="BM541" i="1"/>
  <c r="O541" i="1"/>
  <c r="K541" i="1"/>
  <c r="D541" i="1"/>
  <c r="BW540" i="1"/>
  <c r="BN540" i="1"/>
  <c r="BP540" i="1"/>
  <c r="BQ540" i="1"/>
  <c r="BG540" i="1"/>
  <c r="BH540" i="1"/>
  <c r="BO540" i="1"/>
  <c r="BI540" i="1"/>
  <c r="BJ540" i="1"/>
  <c r="U540" i="1"/>
  <c r="BK540" i="1"/>
  <c r="BL540" i="1"/>
  <c r="BM540" i="1"/>
  <c r="O540" i="1"/>
  <c r="K540" i="1"/>
  <c r="D540" i="1"/>
  <c r="BW539" i="1"/>
  <c r="BN539" i="1"/>
  <c r="BP539" i="1"/>
  <c r="BQ539" i="1"/>
  <c r="BG539" i="1"/>
  <c r="BH539" i="1"/>
  <c r="BO539" i="1"/>
  <c r="BI539" i="1"/>
  <c r="BJ539" i="1"/>
  <c r="U539" i="1"/>
  <c r="BK539" i="1"/>
  <c r="BL539" i="1"/>
  <c r="BM539" i="1"/>
  <c r="O539" i="1"/>
  <c r="K539" i="1"/>
  <c r="D539" i="1"/>
  <c r="BW538" i="1"/>
  <c r="BN538" i="1"/>
  <c r="BP538" i="1"/>
  <c r="BQ538" i="1"/>
  <c r="BG538" i="1"/>
  <c r="BH538" i="1"/>
  <c r="BO538" i="1"/>
  <c r="BI538" i="1"/>
  <c r="BJ538" i="1"/>
  <c r="U538" i="1"/>
  <c r="BK538" i="1"/>
  <c r="BL538" i="1"/>
  <c r="BM538" i="1"/>
  <c r="O538" i="1"/>
  <c r="K538" i="1"/>
  <c r="D538" i="1"/>
  <c r="BW537" i="1"/>
  <c r="BN537" i="1"/>
  <c r="BP537" i="1"/>
  <c r="BQ537" i="1"/>
  <c r="BG537" i="1"/>
  <c r="BH537" i="1"/>
  <c r="BO537" i="1"/>
  <c r="BI537" i="1"/>
  <c r="BJ537" i="1"/>
  <c r="U537" i="1"/>
  <c r="BK537" i="1"/>
  <c r="BL537" i="1"/>
  <c r="BM537" i="1"/>
  <c r="O537" i="1"/>
  <c r="K537" i="1"/>
  <c r="D537" i="1"/>
  <c r="BW536" i="1"/>
  <c r="BN536" i="1"/>
  <c r="BP536" i="1"/>
  <c r="BQ536" i="1"/>
  <c r="BG536" i="1"/>
  <c r="BH536" i="1"/>
  <c r="BO536" i="1"/>
  <c r="BI536" i="1"/>
  <c r="BJ536" i="1"/>
  <c r="U536" i="1"/>
  <c r="BK536" i="1"/>
  <c r="BL536" i="1"/>
  <c r="BM536" i="1"/>
  <c r="O536" i="1"/>
  <c r="K536" i="1"/>
  <c r="D536" i="1"/>
  <c r="BW535" i="1"/>
  <c r="BN535" i="1"/>
  <c r="BP535" i="1"/>
  <c r="BQ535" i="1"/>
  <c r="BG535" i="1"/>
  <c r="BH535" i="1"/>
  <c r="BO535" i="1"/>
  <c r="BI535" i="1"/>
  <c r="BJ535" i="1"/>
  <c r="U535" i="1"/>
  <c r="BK535" i="1"/>
  <c r="BL535" i="1"/>
  <c r="BM535" i="1"/>
  <c r="O535" i="1"/>
  <c r="K535" i="1"/>
  <c r="D535" i="1"/>
  <c r="BW534" i="1"/>
  <c r="BN534" i="1"/>
  <c r="BP534" i="1"/>
  <c r="BQ534" i="1"/>
  <c r="BG534" i="1"/>
  <c r="BH534" i="1"/>
  <c r="BO534" i="1"/>
  <c r="BI534" i="1"/>
  <c r="BJ534" i="1"/>
  <c r="U534" i="1"/>
  <c r="BK534" i="1"/>
  <c r="BL534" i="1"/>
  <c r="BM534" i="1"/>
  <c r="O534" i="1"/>
  <c r="K534" i="1"/>
  <c r="D534" i="1"/>
  <c r="BW533" i="1"/>
  <c r="BN533" i="1"/>
  <c r="BP533" i="1"/>
  <c r="BQ533" i="1"/>
  <c r="BG533" i="1"/>
  <c r="BH533" i="1"/>
  <c r="BO533" i="1"/>
  <c r="BI533" i="1"/>
  <c r="BJ533" i="1"/>
  <c r="U533" i="1"/>
  <c r="BK533" i="1"/>
  <c r="BL533" i="1"/>
  <c r="BM533" i="1"/>
  <c r="O533" i="1"/>
  <c r="K533" i="1"/>
  <c r="D533" i="1"/>
  <c r="BW532" i="1"/>
  <c r="BN532" i="1"/>
  <c r="BP532" i="1"/>
  <c r="BQ532" i="1"/>
  <c r="BG532" i="1"/>
  <c r="BH532" i="1"/>
  <c r="BO532" i="1"/>
  <c r="BI532" i="1"/>
  <c r="BJ532" i="1"/>
  <c r="U532" i="1"/>
  <c r="BK532" i="1"/>
  <c r="BL532" i="1"/>
  <c r="BM532" i="1"/>
  <c r="O532" i="1"/>
  <c r="K532" i="1"/>
  <c r="D532" i="1"/>
  <c r="BW531" i="1"/>
  <c r="BN531" i="1"/>
  <c r="BP531" i="1"/>
  <c r="BQ531" i="1"/>
  <c r="BG531" i="1"/>
  <c r="BH531" i="1"/>
  <c r="BO531" i="1"/>
  <c r="BI531" i="1"/>
  <c r="BJ531" i="1"/>
  <c r="U531" i="1"/>
  <c r="BK531" i="1"/>
  <c r="BL531" i="1"/>
  <c r="BM531" i="1"/>
  <c r="O531" i="1"/>
  <c r="K531" i="1"/>
  <c r="D531" i="1"/>
  <c r="BW530" i="1"/>
  <c r="BN530" i="1"/>
  <c r="BP530" i="1"/>
  <c r="BQ530" i="1"/>
  <c r="BG530" i="1"/>
  <c r="BH530" i="1"/>
  <c r="BO530" i="1"/>
  <c r="BI530" i="1"/>
  <c r="BJ530" i="1"/>
  <c r="U530" i="1"/>
  <c r="BK530" i="1"/>
  <c r="BL530" i="1"/>
  <c r="BM530" i="1"/>
  <c r="O530" i="1"/>
  <c r="K530" i="1"/>
  <c r="D530" i="1"/>
  <c r="BW529" i="1"/>
  <c r="BN529" i="1"/>
  <c r="BP529" i="1"/>
  <c r="BQ529" i="1"/>
  <c r="BG529" i="1"/>
  <c r="BH529" i="1"/>
  <c r="BO529" i="1"/>
  <c r="BI529" i="1"/>
  <c r="BJ529" i="1"/>
  <c r="U529" i="1"/>
  <c r="BK529" i="1"/>
  <c r="BL529" i="1"/>
  <c r="BM529" i="1"/>
  <c r="O529" i="1"/>
  <c r="K529" i="1"/>
  <c r="D529" i="1"/>
  <c r="BW528" i="1"/>
  <c r="BN528" i="1"/>
  <c r="BP528" i="1"/>
  <c r="BQ528" i="1"/>
  <c r="BG528" i="1"/>
  <c r="BH528" i="1"/>
  <c r="BO528" i="1"/>
  <c r="BI528" i="1"/>
  <c r="BJ528" i="1"/>
  <c r="U528" i="1"/>
  <c r="BK528" i="1"/>
  <c r="BL528" i="1"/>
  <c r="BM528" i="1"/>
  <c r="O528" i="1"/>
  <c r="K528" i="1"/>
  <c r="D528" i="1"/>
  <c r="BW527" i="1"/>
  <c r="BN527" i="1"/>
  <c r="BP527" i="1"/>
  <c r="BQ527" i="1"/>
  <c r="BG527" i="1"/>
  <c r="BH527" i="1"/>
  <c r="BO527" i="1"/>
  <c r="BI527" i="1"/>
  <c r="BJ527" i="1"/>
  <c r="U527" i="1"/>
  <c r="BK527" i="1"/>
  <c r="BL527" i="1"/>
  <c r="BM527" i="1"/>
  <c r="O527" i="1"/>
  <c r="K527" i="1"/>
  <c r="D527" i="1"/>
  <c r="BW526" i="1"/>
  <c r="BN526" i="1"/>
  <c r="BP526" i="1"/>
  <c r="BQ526" i="1"/>
  <c r="BG526" i="1"/>
  <c r="BH526" i="1"/>
  <c r="BO526" i="1"/>
  <c r="BI526" i="1"/>
  <c r="BJ526" i="1"/>
  <c r="U526" i="1"/>
  <c r="BK526" i="1"/>
  <c r="BL526" i="1"/>
  <c r="BM526" i="1"/>
  <c r="O526" i="1"/>
  <c r="K526" i="1"/>
  <c r="D526" i="1"/>
  <c r="BW525" i="1"/>
  <c r="BN525" i="1"/>
  <c r="BP525" i="1"/>
  <c r="BQ525" i="1"/>
  <c r="BG525" i="1"/>
  <c r="BH525" i="1"/>
  <c r="BO525" i="1"/>
  <c r="BI525" i="1"/>
  <c r="BJ525" i="1"/>
  <c r="U525" i="1"/>
  <c r="BK525" i="1"/>
  <c r="BL525" i="1"/>
  <c r="BM525" i="1"/>
  <c r="O525" i="1"/>
  <c r="K525" i="1"/>
  <c r="D525" i="1"/>
  <c r="BW524" i="1"/>
  <c r="BN524" i="1"/>
  <c r="BP524" i="1"/>
  <c r="BQ524" i="1"/>
  <c r="BG524" i="1"/>
  <c r="BH524" i="1"/>
  <c r="BO524" i="1"/>
  <c r="BI524" i="1"/>
  <c r="BJ524" i="1"/>
  <c r="U524" i="1"/>
  <c r="BK524" i="1"/>
  <c r="BL524" i="1"/>
  <c r="BM524" i="1"/>
  <c r="O524" i="1"/>
  <c r="K524" i="1"/>
  <c r="D524" i="1"/>
  <c r="BW523" i="1"/>
  <c r="BN523" i="1"/>
  <c r="BP523" i="1"/>
  <c r="BQ523" i="1"/>
  <c r="BG523" i="1"/>
  <c r="BH523" i="1"/>
  <c r="BO523" i="1"/>
  <c r="BI523" i="1"/>
  <c r="BJ523" i="1"/>
  <c r="U523" i="1"/>
  <c r="BK523" i="1"/>
  <c r="BL523" i="1"/>
  <c r="BM523" i="1"/>
  <c r="O523" i="1"/>
  <c r="K523" i="1"/>
  <c r="D523" i="1"/>
  <c r="BW522" i="1"/>
  <c r="BN522" i="1"/>
  <c r="BP522" i="1"/>
  <c r="BQ522" i="1"/>
  <c r="BG522" i="1"/>
  <c r="BH522" i="1"/>
  <c r="BO522" i="1"/>
  <c r="BI522" i="1"/>
  <c r="BJ522" i="1"/>
  <c r="U522" i="1"/>
  <c r="BK522" i="1"/>
  <c r="BL522" i="1"/>
  <c r="BM522" i="1"/>
  <c r="O522" i="1"/>
  <c r="K522" i="1"/>
  <c r="D522" i="1"/>
  <c r="BW521" i="1"/>
  <c r="BN521" i="1"/>
  <c r="BP521" i="1"/>
  <c r="BQ521" i="1"/>
  <c r="BG521" i="1"/>
  <c r="BH521" i="1"/>
  <c r="BO521" i="1"/>
  <c r="BI521" i="1"/>
  <c r="BJ521" i="1"/>
  <c r="U521" i="1"/>
  <c r="BK521" i="1"/>
  <c r="BL521" i="1"/>
  <c r="BM521" i="1"/>
  <c r="O521" i="1"/>
  <c r="K521" i="1"/>
  <c r="D521" i="1"/>
  <c r="BW520" i="1"/>
  <c r="BN520" i="1"/>
  <c r="BP520" i="1"/>
  <c r="BQ520" i="1"/>
  <c r="BG520" i="1"/>
  <c r="BH520" i="1"/>
  <c r="BO520" i="1"/>
  <c r="BI520" i="1"/>
  <c r="BJ520" i="1"/>
  <c r="U520" i="1"/>
  <c r="BK520" i="1"/>
  <c r="BL520" i="1"/>
  <c r="BM520" i="1"/>
  <c r="O520" i="1"/>
  <c r="K520" i="1"/>
  <c r="D520" i="1"/>
  <c r="BW519" i="1"/>
  <c r="BN519" i="1"/>
  <c r="BP519" i="1"/>
  <c r="BQ519" i="1"/>
  <c r="BG519" i="1"/>
  <c r="BH519" i="1"/>
  <c r="BO519" i="1"/>
  <c r="BI519" i="1"/>
  <c r="BJ519" i="1"/>
  <c r="U519" i="1"/>
  <c r="BK519" i="1"/>
  <c r="BL519" i="1"/>
  <c r="BM519" i="1"/>
  <c r="O519" i="1"/>
  <c r="K519" i="1"/>
  <c r="D519" i="1"/>
  <c r="BW518" i="1"/>
  <c r="BN518" i="1"/>
  <c r="BP518" i="1"/>
  <c r="BQ518" i="1"/>
  <c r="BG518" i="1"/>
  <c r="BH518" i="1"/>
  <c r="BO518" i="1"/>
  <c r="BI518" i="1"/>
  <c r="BJ518" i="1"/>
  <c r="U518" i="1"/>
  <c r="BK518" i="1"/>
  <c r="BL518" i="1"/>
  <c r="BM518" i="1"/>
  <c r="O518" i="1"/>
  <c r="K518" i="1"/>
  <c r="D518" i="1"/>
  <c r="BW517" i="1"/>
  <c r="BN517" i="1"/>
  <c r="BP517" i="1"/>
  <c r="BQ517" i="1"/>
  <c r="BG517" i="1"/>
  <c r="BH517" i="1"/>
  <c r="BO517" i="1"/>
  <c r="BI517" i="1"/>
  <c r="BJ517" i="1"/>
  <c r="U517" i="1"/>
  <c r="BK517" i="1"/>
  <c r="BL517" i="1"/>
  <c r="BM517" i="1"/>
  <c r="O517" i="1"/>
  <c r="K517" i="1"/>
  <c r="D517" i="1"/>
  <c r="BW516" i="1"/>
  <c r="BN516" i="1"/>
  <c r="BP516" i="1"/>
  <c r="BQ516" i="1"/>
  <c r="BG516" i="1"/>
  <c r="BH516" i="1"/>
  <c r="BO516" i="1"/>
  <c r="BI516" i="1"/>
  <c r="BJ516" i="1"/>
  <c r="U516" i="1"/>
  <c r="BK516" i="1"/>
  <c r="BL516" i="1"/>
  <c r="BM516" i="1"/>
  <c r="O516" i="1"/>
  <c r="K516" i="1"/>
  <c r="D516" i="1"/>
  <c r="BW515" i="1"/>
  <c r="BN515" i="1"/>
  <c r="BP515" i="1"/>
  <c r="BQ515" i="1"/>
  <c r="BG515" i="1"/>
  <c r="BH515" i="1"/>
  <c r="BO515" i="1"/>
  <c r="BI515" i="1"/>
  <c r="BJ515" i="1"/>
  <c r="U515" i="1"/>
  <c r="BK515" i="1"/>
  <c r="BL515" i="1"/>
  <c r="BM515" i="1"/>
  <c r="O515" i="1"/>
  <c r="K515" i="1"/>
  <c r="D515" i="1"/>
  <c r="BW514" i="1"/>
  <c r="BN514" i="1"/>
  <c r="BP514" i="1"/>
  <c r="BQ514" i="1"/>
  <c r="BG514" i="1"/>
  <c r="BH514" i="1"/>
  <c r="BO514" i="1"/>
  <c r="BI514" i="1"/>
  <c r="BJ514" i="1"/>
  <c r="U514" i="1"/>
  <c r="BK514" i="1"/>
  <c r="BL514" i="1"/>
  <c r="BM514" i="1"/>
  <c r="O514" i="1"/>
  <c r="K514" i="1"/>
  <c r="D514" i="1"/>
  <c r="BW513" i="1"/>
  <c r="BN513" i="1"/>
  <c r="BP513" i="1"/>
  <c r="BQ513" i="1"/>
  <c r="BG513" i="1"/>
  <c r="BH513" i="1"/>
  <c r="BO513" i="1"/>
  <c r="BI513" i="1"/>
  <c r="BJ513" i="1"/>
  <c r="U513" i="1"/>
  <c r="BK513" i="1"/>
  <c r="BL513" i="1"/>
  <c r="BM513" i="1"/>
  <c r="O513" i="1"/>
  <c r="K513" i="1"/>
  <c r="D513" i="1"/>
  <c r="BW512" i="1"/>
  <c r="BN512" i="1"/>
  <c r="BP512" i="1"/>
  <c r="BQ512" i="1"/>
  <c r="BG512" i="1"/>
  <c r="BH512" i="1"/>
  <c r="BO512" i="1"/>
  <c r="BI512" i="1"/>
  <c r="BJ512" i="1"/>
  <c r="U512" i="1"/>
  <c r="BK512" i="1"/>
  <c r="BL512" i="1"/>
  <c r="BM512" i="1"/>
  <c r="O512" i="1"/>
  <c r="K512" i="1"/>
  <c r="D512" i="1"/>
  <c r="BW511" i="1"/>
  <c r="BN511" i="1"/>
  <c r="BP511" i="1"/>
  <c r="BQ511" i="1"/>
  <c r="BG511" i="1"/>
  <c r="BH511" i="1"/>
  <c r="BO511" i="1"/>
  <c r="BI511" i="1"/>
  <c r="BJ511" i="1"/>
  <c r="U511" i="1"/>
  <c r="BK511" i="1"/>
  <c r="BL511" i="1"/>
  <c r="BM511" i="1"/>
  <c r="O511" i="1"/>
  <c r="K511" i="1"/>
  <c r="D511" i="1"/>
  <c r="BW510" i="1"/>
  <c r="BN510" i="1"/>
  <c r="BP510" i="1"/>
  <c r="BQ510" i="1"/>
  <c r="BG510" i="1"/>
  <c r="BH510" i="1"/>
  <c r="BO510" i="1"/>
  <c r="BI510" i="1"/>
  <c r="BJ510" i="1"/>
  <c r="U510" i="1"/>
  <c r="BK510" i="1"/>
  <c r="BL510" i="1"/>
  <c r="BM510" i="1"/>
  <c r="O510" i="1"/>
  <c r="K510" i="1"/>
  <c r="D510" i="1"/>
  <c r="BW509" i="1"/>
  <c r="BN509" i="1"/>
  <c r="BP509" i="1"/>
  <c r="BQ509" i="1"/>
  <c r="BG509" i="1"/>
  <c r="BH509" i="1"/>
  <c r="BO509" i="1"/>
  <c r="BI509" i="1"/>
  <c r="BJ509" i="1"/>
  <c r="U509" i="1"/>
  <c r="BK509" i="1"/>
  <c r="BL509" i="1"/>
  <c r="BM509" i="1"/>
  <c r="O509" i="1"/>
  <c r="K509" i="1"/>
  <c r="D509" i="1"/>
  <c r="BW508" i="1"/>
  <c r="BN508" i="1"/>
  <c r="BP508" i="1"/>
  <c r="BQ508" i="1"/>
  <c r="BG508" i="1"/>
  <c r="BH508" i="1"/>
  <c r="BO508" i="1"/>
  <c r="BI508" i="1"/>
  <c r="BJ508" i="1"/>
  <c r="U508" i="1"/>
  <c r="BK508" i="1"/>
  <c r="BL508" i="1"/>
  <c r="BM508" i="1"/>
  <c r="O508" i="1"/>
  <c r="K508" i="1"/>
  <c r="D508" i="1"/>
  <c r="BW507" i="1"/>
  <c r="BN507" i="1"/>
  <c r="BP507" i="1"/>
  <c r="BQ507" i="1"/>
  <c r="BG507" i="1"/>
  <c r="BH507" i="1"/>
  <c r="BO507" i="1"/>
  <c r="BI507" i="1"/>
  <c r="BJ507" i="1"/>
  <c r="U507" i="1"/>
  <c r="BK507" i="1"/>
  <c r="BL507" i="1"/>
  <c r="BM507" i="1"/>
  <c r="O507" i="1"/>
  <c r="K507" i="1"/>
  <c r="D507" i="1"/>
  <c r="BW506" i="1"/>
  <c r="BN506" i="1"/>
  <c r="BP506" i="1"/>
  <c r="BQ506" i="1"/>
  <c r="BG506" i="1"/>
  <c r="BH506" i="1"/>
  <c r="BO506" i="1"/>
  <c r="BI506" i="1"/>
  <c r="BJ506" i="1"/>
  <c r="U506" i="1"/>
  <c r="BK506" i="1"/>
  <c r="BL506" i="1"/>
  <c r="BM506" i="1"/>
  <c r="O506" i="1"/>
  <c r="K506" i="1"/>
  <c r="D506" i="1"/>
  <c r="BW505" i="1"/>
  <c r="BN505" i="1"/>
  <c r="BP505" i="1"/>
  <c r="BQ505" i="1"/>
  <c r="BG505" i="1"/>
  <c r="BH505" i="1"/>
  <c r="BO505" i="1"/>
  <c r="BI505" i="1"/>
  <c r="BJ505" i="1"/>
  <c r="U505" i="1"/>
  <c r="BK505" i="1"/>
  <c r="BL505" i="1"/>
  <c r="BM505" i="1"/>
  <c r="O505" i="1"/>
  <c r="K505" i="1"/>
  <c r="D505" i="1"/>
  <c r="BW504" i="1"/>
  <c r="BN504" i="1"/>
  <c r="BP504" i="1"/>
  <c r="BQ504" i="1"/>
  <c r="BG504" i="1"/>
  <c r="BH504" i="1"/>
  <c r="BO504" i="1"/>
  <c r="BI504" i="1"/>
  <c r="BJ504" i="1"/>
  <c r="U504" i="1"/>
  <c r="BK504" i="1"/>
  <c r="BL504" i="1"/>
  <c r="BM504" i="1"/>
  <c r="O504" i="1"/>
  <c r="K504" i="1"/>
  <c r="D504" i="1"/>
  <c r="BW503" i="1"/>
  <c r="BN503" i="1"/>
  <c r="BP503" i="1"/>
  <c r="BQ503" i="1"/>
  <c r="BG503" i="1"/>
  <c r="BH503" i="1"/>
  <c r="BO503" i="1"/>
  <c r="BI503" i="1"/>
  <c r="BJ503" i="1"/>
  <c r="U503" i="1"/>
  <c r="BK503" i="1"/>
  <c r="BL503" i="1"/>
  <c r="BM503" i="1"/>
  <c r="O503" i="1"/>
  <c r="K503" i="1"/>
  <c r="D503" i="1"/>
  <c r="BW502" i="1"/>
  <c r="BN502" i="1"/>
  <c r="BP502" i="1"/>
  <c r="BQ502" i="1"/>
  <c r="BG502" i="1"/>
  <c r="BH502" i="1"/>
  <c r="BO502" i="1"/>
  <c r="BI502" i="1"/>
  <c r="BJ502" i="1"/>
  <c r="U502" i="1"/>
  <c r="BK502" i="1"/>
  <c r="BL502" i="1"/>
  <c r="BM502" i="1"/>
  <c r="O502" i="1"/>
  <c r="K502" i="1"/>
  <c r="D502" i="1"/>
  <c r="BW501" i="1"/>
  <c r="BN501" i="1"/>
  <c r="BP501" i="1"/>
  <c r="BQ501" i="1"/>
  <c r="BG501" i="1"/>
  <c r="BH501" i="1"/>
  <c r="BO501" i="1"/>
  <c r="BI501" i="1"/>
  <c r="BJ501" i="1"/>
  <c r="U501" i="1"/>
  <c r="BK501" i="1"/>
  <c r="BL501" i="1"/>
  <c r="BM501" i="1"/>
  <c r="O501" i="1"/>
  <c r="K501" i="1"/>
  <c r="D501" i="1"/>
  <c r="BW500" i="1"/>
  <c r="BN500" i="1"/>
  <c r="BP500" i="1"/>
  <c r="BQ500" i="1"/>
  <c r="BG500" i="1"/>
  <c r="BH500" i="1"/>
  <c r="BO500" i="1"/>
  <c r="BI500" i="1"/>
  <c r="BJ500" i="1"/>
  <c r="U500" i="1"/>
  <c r="BK500" i="1"/>
  <c r="BL500" i="1"/>
  <c r="BM500" i="1"/>
  <c r="O500" i="1"/>
  <c r="K500" i="1"/>
  <c r="D500" i="1"/>
  <c r="BW499" i="1"/>
  <c r="BN499" i="1"/>
  <c r="BP499" i="1"/>
  <c r="BQ499" i="1"/>
  <c r="BG499" i="1"/>
  <c r="BH499" i="1"/>
  <c r="BO499" i="1"/>
  <c r="BI499" i="1"/>
  <c r="BJ499" i="1"/>
  <c r="U499" i="1"/>
  <c r="BK499" i="1"/>
  <c r="BL499" i="1"/>
  <c r="BM499" i="1"/>
  <c r="O499" i="1"/>
  <c r="K499" i="1"/>
  <c r="D499" i="1"/>
  <c r="BW498" i="1"/>
  <c r="BN498" i="1"/>
  <c r="BP498" i="1"/>
  <c r="BQ498" i="1"/>
  <c r="BG498" i="1"/>
  <c r="BH498" i="1"/>
  <c r="BO498" i="1"/>
  <c r="BI498" i="1"/>
  <c r="BJ498" i="1"/>
  <c r="U498" i="1"/>
  <c r="BK498" i="1"/>
  <c r="BL498" i="1"/>
  <c r="BM498" i="1"/>
  <c r="O498" i="1"/>
  <c r="K498" i="1"/>
  <c r="D498" i="1"/>
  <c r="BW497" i="1"/>
  <c r="BN497" i="1"/>
  <c r="BP497" i="1"/>
  <c r="BQ497" i="1"/>
  <c r="BG497" i="1"/>
  <c r="BH497" i="1"/>
  <c r="BO497" i="1"/>
  <c r="BI497" i="1"/>
  <c r="BJ497" i="1"/>
  <c r="U497" i="1"/>
  <c r="BK497" i="1"/>
  <c r="BL497" i="1"/>
  <c r="BM497" i="1"/>
  <c r="O497" i="1"/>
  <c r="K497" i="1"/>
  <c r="D497" i="1"/>
  <c r="BW496" i="1"/>
  <c r="BN496" i="1"/>
  <c r="BP496" i="1"/>
  <c r="BQ496" i="1"/>
  <c r="BG496" i="1"/>
  <c r="BH496" i="1"/>
  <c r="BO496" i="1"/>
  <c r="BI496" i="1"/>
  <c r="BJ496" i="1"/>
  <c r="U496" i="1"/>
  <c r="BK496" i="1"/>
  <c r="BL496" i="1"/>
  <c r="BM496" i="1"/>
  <c r="O496" i="1"/>
  <c r="K496" i="1"/>
  <c r="D496" i="1"/>
  <c r="BW495" i="1"/>
  <c r="BN495" i="1"/>
  <c r="BP495" i="1"/>
  <c r="BQ495" i="1"/>
  <c r="BG495" i="1"/>
  <c r="BH495" i="1"/>
  <c r="BO495" i="1"/>
  <c r="BI495" i="1"/>
  <c r="BJ495" i="1"/>
  <c r="U495" i="1"/>
  <c r="BK495" i="1"/>
  <c r="BL495" i="1"/>
  <c r="BM495" i="1"/>
  <c r="O495" i="1"/>
  <c r="K495" i="1"/>
  <c r="D495" i="1"/>
  <c r="BW494" i="1"/>
  <c r="BN494" i="1"/>
  <c r="BP494" i="1"/>
  <c r="BQ494" i="1"/>
  <c r="BG494" i="1"/>
  <c r="BH494" i="1"/>
  <c r="BO494" i="1"/>
  <c r="BI494" i="1"/>
  <c r="BJ494" i="1"/>
  <c r="U494" i="1"/>
  <c r="BK494" i="1"/>
  <c r="BL494" i="1"/>
  <c r="BM494" i="1"/>
  <c r="O494" i="1"/>
  <c r="K494" i="1"/>
  <c r="D494" i="1"/>
  <c r="BW493" i="1"/>
  <c r="BN493" i="1"/>
  <c r="BP493" i="1"/>
  <c r="BQ493" i="1"/>
  <c r="BG493" i="1"/>
  <c r="BH493" i="1"/>
  <c r="BO493" i="1"/>
  <c r="BI493" i="1"/>
  <c r="BJ493" i="1"/>
  <c r="U493" i="1"/>
  <c r="BK493" i="1"/>
  <c r="BL493" i="1"/>
  <c r="BM493" i="1"/>
  <c r="O493" i="1"/>
  <c r="K493" i="1"/>
  <c r="D493" i="1"/>
  <c r="BW492" i="1"/>
  <c r="BN492" i="1"/>
  <c r="BP492" i="1"/>
  <c r="BQ492" i="1"/>
  <c r="BG492" i="1"/>
  <c r="BH492" i="1"/>
  <c r="BO492" i="1"/>
  <c r="BI492" i="1"/>
  <c r="BJ492" i="1"/>
  <c r="U492" i="1"/>
  <c r="BK492" i="1"/>
  <c r="BL492" i="1"/>
  <c r="BM492" i="1"/>
  <c r="O492" i="1"/>
  <c r="K492" i="1"/>
  <c r="D492" i="1"/>
  <c r="BW491" i="1"/>
  <c r="BN491" i="1"/>
  <c r="BP491" i="1"/>
  <c r="BQ491" i="1"/>
  <c r="BG491" i="1"/>
  <c r="BH491" i="1"/>
  <c r="BO491" i="1"/>
  <c r="BI491" i="1"/>
  <c r="BJ491" i="1"/>
  <c r="U491" i="1"/>
  <c r="BK491" i="1"/>
  <c r="BL491" i="1"/>
  <c r="BM491" i="1"/>
  <c r="O491" i="1"/>
  <c r="K491" i="1"/>
  <c r="D491" i="1"/>
  <c r="BW490" i="1"/>
  <c r="BN490" i="1"/>
  <c r="BP490" i="1"/>
  <c r="BQ490" i="1"/>
  <c r="BG490" i="1"/>
  <c r="BH490" i="1"/>
  <c r="BO490" i="1"/>
  <c r="BI490" i="1"/>
  <c r="BJ490" i="1"/>
  <c r="U490" i="1"/>
  <c r="BK490" i="1"/>
  <c r="BL490" i="1"/>
  <c r="BM490" i="1"/>
  <c r="O490" i="1"/>
  <c r="K490" i="1"/>
  <c r="D490" i="1"/>
  <c r="BW489" i="1"/>
  <c r="BN489" i="1"/>
  <c r="BP489" i="1"/>
  <c r="BQ489" i="1"/>
  <c r="BG489" i="1"/>
  <c r="BH489" i="1"/>
  <c r="BO489" i="1"/>
  <c r="BI489" i="1"/>
  <c r="BJ489" i="1"/>
  <c r="U489" i="1"/>
  <c r="BK489" i="1"/>
  <c r="BL489" i="1"/>
  <c r="BM489" i="1"/>
  <c r="O489" i="1"/>
  <c r="K489" i="1"/>
  <c r="D489" i="1"/>
  <c r="BW488" i="1"/>
  <c r="BN488" i="1"/>
  <c r="BP488" i="1"/>
  <c r="BQ488" i="1"/>
  <c r="BG488" i="1"/>
  <c r="BH488" i="1"/>
  <c r="BO488" i="1"/>
  <c r="BI488" i="1"/>
  <c r="BJ488" i="1"/>
  <c r="U488" i="1"/>
  <c r="BK488" i="1"/>
  <c r="BL488" i="1"/>
  <c r="BM488" i="1"/>
  <c r="O488" i="1"/>
  <c r="K488" i="1"/>
  <c r="D488" i="1"/>
  <c r="BW487" i="1"/>
  <c r="BN487" i="1"/>
  <c r="BP487" i="1"/>
  <c r="BQ487" i="1"/>
  <c r="BG487" i="1"/>
  <c r="BH487" i="1"/>
  <c r="BO487" i="1"/>
  <c r="BI487" i="1"/>
  <c r="BJ487" i="1"/>
  <c r="U487" i="1"/>
  <c r="BK487" i="1"/>
  <c r="BL487" i="1"/>
  <c r="BM487" i="1"/>
  <c r="O487" i="1"/>
  <c r="K487" i="1"/>
  <c r="D487" i="1"/>
  <c r="BW486" i="1"/>
  <c r="BN486" i="1"/>
  <c r="BP486" i="1"/>
  <c r="BQ486" i="1"/>
  <c r="BG486" i="1"/>
  <c r="BH486" i="1"/>
  <c r="BO486" i="1"/>
  <c r="BI486" i="1"/>
  <c r="BJ486" i="1"/>
  <c r="U486" i="1"/>
  <c r="BK486" i="1"/>
  <c r="BL486" i="1"/>
  <c r="BM486" i="1"/>
  <c r="O486" i="1"/>
  <c r="K486" i="1"/>
  <c r="D486" i="1"/>
  <c r="BW485" i="1"/>
  <c r="BN485" i="1"/>
  <c r="BP485" i="1"/>
  <c r="BQ485" i="1"/>
  <c r="BG485" i="1"/>
  <c r="BH485" i="1"/>
  <c r="BO485" i="1"/>
  <c r="BI485" i="1"/>
  <c r="BJ485" i="1"/>
  <c r="U485" i="1"/>
  <c r="BK485" i="1"/>
  <c r="BL485" i="1"/>
  <c r="BM485" i="1"/>
  <c r="O485" i="1"/>
  <c r="K485" i="1"/>
  <c r="D485" i="1"/>
  <c r="BW484" i="1"/>
  <c r="BN484" i="1"/>
  <c r="BP484" i="1"/>
  <c r="BQ484" i="1"/>
  <c r="BG484" i="1"/>
  <c r="BH484" i="1"/>
  <c r="BO484" i="1"/>
  <c r="BI484" i="1"/>
  <c r="BJ484" i="1"/>
  <c r="U484" i="1"/>
  <c r="BK484" i="1"/>
  <c r="BL484" i="1"/>
  <c r="BM484" i="1"/>
  <c r="O484" i="1"/>
  <c r="K484" i="1"/>
  <c r="D484" i="1"/>
  <c r="BW483" i="1"/>
  <c r="BN483" i="1"/>
  <c r="BP483" i="1"/>
  <c r="BQ483" i="1"/>
  <c r="BG483" i="1"/>
  <c r="BH483" i="1"/>
  <c r="BO483" i="1"/>
  <c r="BI483" i="1"/>
  <c r="BJ483" i="1"/>
  <c r="U483" i="1"/>
  <c r="BK483" i="1"/>
  <c r="BL483" i="1"/>
  <c r="BM483" i="1"/>
  <c r="O483" i="1"/>
  <c r="K483" i="1"/>
  <c r="D483" i="1"/>
  <c r="BW482" i="1"/>
  <c r="BN482" i="1"/>
  <c r="BP482" i="1"/>
  <c r="BQ482" i="1"/>
  <c r="BG482" i="1"/>
  <c r="BH482" i="1"/>
  <c r="BO482" i="1"/>
  <c r="BI482" i="1"/>
  <c r="BJ482" i="1"/>
  <c r="U482" i="1"/>
  <c r="BK482" i="1"/>
  <c r="BL482" i="1"/>
  <c r="BM482" i="1"/>
  <c r="O482" i="1"/>
  <c r="K482" i="1"/>
  <c r="D482" i="1"/>
  <c r="BW481" i="1"/>
  <c r="BN481" i="1"/>
  <c r="BP481" i="1"/>
  <c r="BQ481" i="1"/>
  <c r="BG481" i="1"/>
  <c r="BH481" i="1"/>
  <c r="BO481" i="1"/>
  <c r="BI481" i="1"/>
  <c r="BJ481" i="1"/>
  <c r="U481" i="1"/>
  <c r="BK481" i="1"/>
  <c r="BL481" i="1"/>
  <c r="BM481" i="1"/>
  <c r="O481" i="1"/>
  <c r="K481" i="1"/>
  <c r="D481" i="1"/>
  <c r="BW480" i="1"/>
  <c r="BN480" i="1"/>
  <c r="BP480" i="1"/>
  <c r="BQ480" i="1"/>
  <c r="BG480" i="1"/>
  <c r="BH480" i="1"/>
  <c r="BO480" i="1"/>
  <c r="BI480" i="1"/>
  <c r="BJ480" i="1"/>
  <c r="U480" i="1"/>
  <c r="BK480" i="1"/>
  <c r="BL480" i="1"/>
  <c r="BM480" i="1"/>
  <c r="O480" i="1"/>
  <c r="K480" i="1"/>
  <c r="D480" i="1"/>
  <c r="BW479" i="1"/>
  <c r="BN479" i="1"/>
  <c r="BP479" i="1"/>
  <c r="BQ479" i="1"/>
  <c r="BG479" i="1"/>
  <c r="BH479" i="1"/>
  <c r="BO479" i="1"/>
  <c r="BI479" i="1"/>
  <c r="BJ479" i="1"/>
  <c r="U479" i="1"/>
  <c r="BK479" i="1"/>
  <c r="BL479" i="1"/>
  <c r="BM479" i="1"/>
  <c r="O479" i="1"/>
  <c r="K479" i="1"/>
  <c r="BW478" i="1"/>
  <c r="BN478" i="1"/>
  <c r="BP478" i="1"/>
  <c r="BQ478" i="1"/>
  <c r="BG478" i="1"/>
  <c r="BH478" i="1"/>
  <c r="BO478" i="1"/>
  <c r="BI478" i="1"/>
  <c r="BJ478" i="1"/>
  <c r="U478" i="1"/>
  <c r="BK478" i="1"/>
  <c r="BL478" i="1"/>
  <c r="BM478" i="1"/>
  <c r="O478" i="1"/>
  <c r="K478" i="1"/>
  <c r="D478" i="1"/>
  <c r="BW477" i="1"/>
  <c r="BN477" i="1"/>
  <c r="BP477" i="1"/>
  <c r="BQ477" i="1"/>
  <c r="BG477" i="1"/>
  <c r="BH477" i="1"/>
  <c r="BO477" i="1"/>
  <c r="BI477" i="1"/>
  <c r="BJ477" i="1"/>
  <c r="U477" i="1"/>
  <c r="BK477" i="1"/>
  <c r="BL477" i="1"/>
  <c r="BM477" i="1"/>
  <c r="O477" i="1"/>
  <c r="K477" i="1"/>
  <c r="D477" i="1"/>
  <c r="BW476" i="1"/>
  <c r="BN476" i="1"/>
  <c r="BP476" i="1"/>
  <c r="BQ476" i="1"/>
  <c r="BG476" i="1"/>
  <c r="BH476" i="1"/>
  <c r="BO476" i="1"/>
  <c r="BI476" i="1"/>
  <c r="BJ476" i="1"/>
  <c r="U476" i="1"/>
  <c r="BK476" i="1"/>
  <c r="BL476" i="1"/>
  <c r="BM476" i="1"/>
  <c r="O476" i="1"/>
  <c r="K476" i="1"/>
  <c r="D476" i="1"/>
  <c r="BW475" i="1"/>
  <c r="BN475" i="1"/>
  <c r="BP475" i="1"/>
  <c r="BQ475" i="1"/>
  <c r="BG475" i="1"/>
  <c r="BH475" i="1"/>
  <c r="BO475" i="1"/>
  <c r="BI475" i="1"/>
  <c r="BJ475" i="1"/>
  <c r="U475" i="1"/>
  <c r="BK475" i="1"/>
  <c r="BL475" i="1"/>
  <c r="BM475" i="1"/>
  <c r="O475" i="1"/>
  <c r="K475" i="1"/>
  <c r="D475" i="1"/>
  <c r="BW474" i="1"/>
  <c r="BN474" i="1"/>
  <c r="BP474" i="1"/>
  <c r="BQ474" i="1"/>
  <c r="BG474" i="1"/>
  <c r="BH474" i="1"/>
  <c r="BO474" i="1"/>
  <c r="BI474" i="1"/>
  <c r="BJ474" i="1"/>
  <c r="U474" i="1"/>
  <c r="BK474" i="1"/>
  <c r="BL474" i="1"/>
  <c r="BM474" i="1"/>
  <c r="O474" i="1"/>
  <c r="K474" i="1"/>
  <c r="D474" i="1"/>
  <c r="BW473" i="1"/>
  <c r="BN473" i="1"/>
  <c r="BP473" i="1"/>
  <c r="BQ473" i="1"/>
  <c r="BG473" i="1"/>
  <c r="BH473" i="1"/>
  <c r="BO473" i="1"/>
  <c r="BI473" i="1"/>
  <c r="BJ473" i="1"/>
  <c r="U473" i="1"/>
  <c r="BK473" i="1"/>
  <c r="BL473" i="1"/>
  <c r="BM473" i="1"/>
  <c r="O473" i="1"/>
  <c r="K473" i="1"/>
  <c r="D473" i="1"/>
  <c r="BW472" i="1"/>
  <c r="BN472" i="1"/>
  <c r="BP472" i="1"/>
  <c r="BQ472" i="1"/>
  <c r="BG472" i="1"/>
  <c r="BH472" i="1"/>
  <c r="BO472" i="1"/>
  <c r="BI472" i="1"/>
  <c r="BJ472" i="1"/>
  <c r="U472" i="1"/>
  <c r="BK472" i="1"/>
  <c r="BL472" i="1"/>
  <c r="BM472" i="1"/>
  <c r="O472" i="1"/>
  <c r="K472" i="1"/>
  <c r="D472" i="1"/>
  <c r="BW471" i="1"/>
  <c r="BN471" i="1"/>
  <c r="BP471" i="1"/>
  <c r="BQ471" i="1"/>
  <c r="BG471" i="1"/>
  <c r="BH471" i="1"/>
  <c r="BO471" i="1"/>
  <c r="BI471" i="1"/>
  <c r="BJ471" i="1"/>
  <c r="U471" i="1"/>
  <c r="BK471" i="1"/>
  <c r="BL471" i="1"/>
  <c r="BM471" i="1"/>
  <c r="O471" i="1"/>
  <c r="K471" i="1"/>
  <c r="D471" i="1"/>
  <c r="BW470" i="1"/>
  <c r="BN470" i="1"/>
  <c r="BP470" i="1"/>
  <c r="BQ470" i="1"/>
  <c r="BG470" i="1"/>
  <c r="BH470" i="1"/>
  <c r="BO470" i="1"/>
  <c r="BI470" i="1"/>
  <c r="BJ470" i="1"/>
  <c r="U470" i="1"/>
  <c r="BK470" i="1"/>
  <c r="BL470" i="1"/>
  <c r="BM470" i="1"/>
  <c r="O470" i="1"/>
  <c r="K470" i="1"/>
  <c r="D470" i="1"/>
  <c r="BW469" i="1"/>
  <c r="BN469" i="1"/>
  <c r="BP469" i="1"/>
  <c r="BQ469" i="1"/>
  <c r="BG469" i="1"/>
  <c r="BH469" i="1"/>
  <c r="BO469" i="1"/>
  <c r="BI469" i="1"/>
  <c r="BJ469" i="1"/>
  <c r="U469" i="1"/>
  <c r="BK469" i="1"/>
  <c r="BL469" i="1"/>
  <c r="BM469" i="1"/>
  <c r="O469" i="1"/>
  <c r="K469" i="1"/>
  <c r="D469" i="1"/>
  <c r="BW468" i="1"/>
  <c r="BN468" i="1"/>
  <c r="BP468" i="1"/>
  <c r="BQ468" i="1"/>
  <c r="BG468" i="1"/>
  <c r="BH468" i="1"/>
  <c r="BO468" i="1"/>
  <c r="BI468" i="1"/>
  <c r="BJ468" i="1"/>
  <c r="U468" i="1"/>
  <c r="BK468" i="1"/>
  <c r="BL468" i="1"/>
  <c r="BM468" i="1"/>
  <c r="O468" i="1"/>
  <c r="K468" i="1"/>
  <c r="D468" i="1"/>
  <c r="BW467" i="1"/>
  <c r="BN467" i="1"/>
  <c r="BP467" i="1"/>
  <c r="BQ467" i="1"/>
  <c r="BG467" i="1"/>
  <c r="BH467" i="1"/>
  <c r="BO467" i="1"/>
  <c r="BI467" i="1"/>
  <c r="BJ467" i="1"/>
  <c r="U467" i="1"/>
  <c r="BK467" i="1"/>
  <c r="BL467" i="1"/>
  <c r="BM467" i="1"/>
  <c r="O467" i="1"/>
  <c r="K467" i="1"/>
  <c r="D467" i="1"/>
  <c r="BW466" i="1"/>
  <c r="BN466" i="1"/>
  <c r="BP466" i="1"/>
  <c r="BQ466" i="1"/>
  <c r="BG466" i="1"/>
  <c r="BH466" i="1"/>
  <c r="BO466" i="1"/>
  <c r="BI466" i="1"/>
  <c r="BJ466" i="1"/>
  <c r="U466" i="1"/>
  <c r="BK466" i="1"/>
  <c r="BL466" i="1"/>
  <c r="BM466" i="1"/>
  <c r="O466" i="1"/>
  <c r="K466" i="1"/>
  <c r="D466" i="1"/>
  <c r="BW465" i="1"/>
  <c r="BN465" i="1"/>
  <c r="BP465" i="1"/>
  <c r="BQ465" i="1"/>
  <c r="BG465" i="1"/>
  <c r="BH465" i="1"/>
  <c r="BO465" i="1"/>
  <c r="BI465" i="1"/>
  <c r="BJ465" i="1"/>
  <c r="U465" i="1"/>
  <c r="BK465" i="1"/>
  <c r="BL465" i="1"/>
  <c r="BM465" i="1"/>
  <c r="O465" i="1"/>
  <c r="K465" i="1"/>
  <c r="D465" i="1"/>
  <c r="BW464" i="1"/>
  <c r="BN464" i="1"/>
  <c r="BP464" i="1"/>
  <c r="BQ464" i="1"/>
  <c r="BG464" i="1"/>
  <c r="BH464" i="1"/>
  <c r="BO464" i="1"/>
  <c r="BI464" i="1"/>
  <c r="BJ464" i="1"/>
  <c r="U464" i="1"/>
  <c r="BK464" i="1"/>
  <c r="BL464" i="1"/>
  <c r="BM464" i="1"/>
  <c r="O464" i="1"/>
  <c r="K464" i="1"/>
  <c r="D464" i="1"/>
  <c r="BW463" i="1"/>
  <c r="BN463" i="1"/>
  <c r="BP463" i="1"/>
  <c r="BQ463" i="1"/>
  <c r="BG463" i="1"/>
  <c r="BH463" i="1"/>
  <c r="BO463" i="1"/>
  <c r="BI463" i="1"/>
  <c r="BJ463" i="1"/>
  <c r="U463" i="1"/>
  <c r="BK463" i="1"/>
  <c r="BL463" i="1"/>
  <c r="BM463" i="1"/>
  <c r="O463" i="1"/>
  <c r="K463" i="1"/>
  <c r="D463" i="1"/>
  <c r="BW462" i="1"/>
  <c r="BN462" i="1"/>
  <c r="BP462" i="1"/>
  <c r="BQ462" i="1"/>
  <c r="BG462" i="1"/>
  <c r="BH462" i="1"/>
  <c r="BO462" i="1"/>
  <c r="BI462" i="1"/>
  <c r="BJ462" i="1"/>
  <c r="U462" i="1"/>
  <c r="BK462" i="1"/>
  <c r="BL462" i="1"/>
  <c r="BM462" i="1"/>
  <c r="O462" i="1"/>
  <c r="K462" i="1"/>
  <c r="D462" i="1"/>
  <c r="BW461" i="1"/>
  <c r="BN461" i="1"/>
  <c r="BP461" i="1"/>
  <c r="BQ461" i="1"/>
  <c r="BG461" i="1"/>
  <c r="BH461" i="1"/>
  <c r="BO461" i="1"/>
  <c r="BI461" i="1"/>
  <c r="BJ461" i="1"/>
  <c r="U461" i="1"/>
  <c r="BK461" i="1"/>
  <c r="BL461" i="1"/>
  <c r="BM461" i="1"/>
  <c r="O461" i="1"/>
  <c r="K461" i="1"/>
  <c r="D461" i="1"/>
  <c r="BW460" i="1"/>
  <c r="BN460" i="1"/>
  <c r="BP460" i="1"/>
  <c r="BQ460" i="1"/>
  <c r="BG460" i="1"/>
  <c r="BH460" i="1"/>
  <c r="BO460" i="1"/>
  <c r="BI460" i="1"/>
  <c r="BJ460" i="1"/>
  <c r="U460" i="1"/>
  <c r="BK460" i="1"/>
  <c r="BL460" i="1"/>
  <c r="BM460" i="1"/>
  <c r="O460" i="1"/>
  <c r="K460" i="1"/>
  <c r="D460" i="1"/>
  <c r="BW459" i="1"/>
  <c r="BN459" i="1"/>
  <c r="BP459" i="1"/>
  <c r="BQ459" i="1"/>
  <c r="BG459" i="1"/>
  <c r="BH459" i="1"/>
  <c r="BO459" i="1"/>
  <c r="BI459" i="1"/>
  <c r="BJ459" i="1"/>
  <c r="U459" i="1"/>
  <c r="BK459" i="1"/>
  <c r="BL459" i="1"/>
  <c r="BM459" i="1"/>
  <c r="O459" i="1"/>
  <c r="K459" i="1"/>
  <c r="D459" i="1"/>
  <c r="BW458" i="1"/>
  <c r="BN458" i="1"/>
  <c r="BP458" i="1"/>
  <c r="BQ458" i="1"/>
  <c r="BG458" i="1"/>
  <c r="BH458" i="1"/>
  <c r="BO458" i="1"/>
  <c r="BI458" i="1"/>
  <c r="BJ458" i="1"/>
  <c r="U458" i="1"/>
  <c r="BK458" i="1"/>
  <c r="BL458" i="1"/>
  <c r="BM458" i="1"/>
  <c r="O458" i="1"/>
  <c r="K458" i="1"/>
  <c r="D458" i="1"/>
  <c r="BW457" i="1"/>
  <c r="BN457" i="1"/>
  <c r="BP457" i="1"/>
  <c r="BQ457" i="1"/>
  <c r="BG457" i="1"/>
  <c r="BH457" i="1"/>
  <c r="BO457" i="1"/>
  <c r="BI457" i="1"/>
  <c r="BJ457" i="1"/>
  <c r="U457" i="1"/>
  <c r="BK457" i="1"/>
  <c r="BL457" i="1"/>
  <c r="BM457" i="1"/>
  <c r="O457" i="1"/>
  <c r="K457" i="1"/>
  <c r="D457" i="1"/>
  <c r="BW456" i="1"/>
  <c r="BN456" i="1"/>
  <c r="BP456" i="1"/>
  <c r="BQ456" i="1"/>
  <c r="BG456" i="1"/>
  <c r="BH456" i="1"/>
  <c r="BO456" i="1"/>
  <c r="BI456" i="1"/>
  <c r="BJ456" i="1"/>
  <c r="U456" i="1"/>
  <c r="BK456" i="1"/>
  <c r="BL456" i="1"/>
  <c r="BM456" i="1"/>
  <c r="O456" i="1"/>
  <c r="K456" i="1"/>
  <c r="D456" i="1"/>
  <c r="BW455" i="1"/>
  <c r="BN455" i="1"/>
  <c r="BP455" i="1"/>
  <c r="BQ455" i="1"/>
  <c r="BG455" i="1"/>
  <c r="BH455" i="1"/>
  <c r="BO455" i="1"/>
  <c r="BI455" i="1"/>
  <c r="BJ455" i="1"/>
  <c r="U455" i="1"/>
  <c r="BK455" i="1"/>
  <c r="BL455" i="1"/>
  <c r="BM455" i="1"/>
  <c r="O455" i="1"/>
  <c r="K455" i="1"/>
  <c r="D455" i="1"/>
  <c r="BW454" i="1"/>
  <c r="BN454" i="1"/>
  <c r="BP454" i="1"/>
  <c r="BQ454" i="1"/>
  <c r="BG454" i="1"/>
  <c r="BH454" i="1"/>
  <c r="BO454" i="1"/>
  <c r="BI454" i="1"/>
  <c r="BJ454" i="1"/>
  <c r="U454" i="1"/>
  <c r="BK454" i="1"/>
  <c r="BL454" i="1"/>
  <c r="BM454" i="1"/>
  <c r="O454" i="1"/>
  <c r="K454" i="1"/>
  <c r="D454" i="1"/>
  <c r="BW453" i="1"/>
  <c r="BN453" i="1"/>
  <c r="BP453" i="1"/>
  <c r="BQ453" i="1"/>
  <c r="BG453" i="1"/>
  <c r="BH453" i="1"/>
  <c r="BO453" i="1"/>
  <c r="BI453" i="1"/>
  <c r="BJ453" i="1"/>
  <c r="U453" i="1"/>
  <c r="BK453" i="1"/>
  <c r="BL453" i="1"/>
  <c r="BM453" i="1"/>
  <c r="O453" i="1"/>
  <c r="K453" i="1"/>
  <c r="D453" i="1"/>
  <c r="BW452" i="1"/>
  <c r="BN452" i="1"/>
  <c r="BP452" i="1"/>
  <c r="BQ452" i="1"/>
  <c r="BG452" i="1"/>
  <c r="BH452" i="1"/>
  <c r="BO452" i="1"/>
  <c r="BI452" i="1"/>
  <c r="BJ452" i="1"/>
  <c r="U452" i="1"/>
  <c r="BK452" i="1"/>
  <c r="BL452" i="1"/>
  <c r="BM452" i="1"/>
  <c r="O452" i="1"/>
  <c r="K452" i="1"/>
  <c r="D452" i="1"/>
  <c r="BW451" i="1"/>
  <c r="BN451" i="1"/>
  <c r="BP451" i="1"/>
  <c r="BQ451" i="1"/>
  <c r="BG451" i="1"/>
  <c r="BH451" i="1"/>
  <c r="BO451" i="1"/>
  <c r="BI451" i="1"/>
  <c r="BJ451" i="1"/>
  <c r="U451" i="1"/>
  <c r="BK451" i="1"/>
  <c r="BL451" i="1"/>
  <c r="BM451" i="1"/>
  <c r="O451" i="1"/>
  <c r="K451" i="1"/>
  <c r="D451" i="1"/>
  <c r="BW450" i="1"/>
  <c r="BN450" i="1"/>
  <c r="BP450" i="1"/>
  <c r="BQ450" i="1"/>
  <c r="BG450" i="1"/>
  <c r="BH450" i="1"/>
  <c r="BO450" i="1"/>
  <c r="BI450" i="1"/>
  <c r="BJ450" i="1"/>
  <c r="U450" i="1"/>
  <c r="BK450" i="1"/>
  <c r="BL450" i="1"/>
  <c r="BM450" i="1"/>
  <c r="O450" i="1"/>
  <c r="K450" i="1"/>
  <c r="D450" i="1"/>
  <c r="BW449" i="1"/>
  <c r="BN449" i="1"/>
  <c r="BP449" i="1"/>
  <c r="BQ449" i="1"/>
  <c r="BG449" i="1"/>
  <c r="BH449" i="1"/>
  <c r="BO449" i="1"/>
  <c r="BI449" i="1"/>
  <c r="BJ449" i="1"/>
  <c r="U449" i="1"/>
  <c r="BK449" i="1"/>
  <c r="BL449" i="1"/>
  <c r="BM449" i="1"/>
  <c r="O449" i="1"/>
  <c r="K449" i="1"/>
  <c r="D449" i="1"/>
  <c r="BW448" i="1"/>
  <c r="BN448" i="1"/>
  <c r="BP448" i="1"/>
  <c r="BQ448" i="1"/>
  <c r="BG448" i="1"/>
  <c r="BH448" i="1"/>
  <c r="BO448" i="1"/>
  <c r="BI448" i="1"/>
  <c r="BJ448" i="1"/>
  <c r="U448" i="1"/>
  <c r="BK448" i="1"/>
  <c r="BL448" i="1"/>
  <c r="BM448" i="1"/>
  <c r="O448" i="1"/>
  <c r="K448" i="1"/>
  <c r="D448" i="1"/>
  <c r="BW447" i="1"/>
  <c r="BN447" i="1"/>
  <c r="BP447" i="1"/>
  <c r="BQ447" i="1"/>
  <c r="BG447" i="1"/>
  <c r="BH447" i="1"/>
  <c r="BO447" i="1"/>
  <c r="BI447" i="1"/>
  <c r="BJ447" i="1"/>
  <c r="U447" i="1"/>
  <c r="BK447" i="1"/>
  <c r="BL447" i="1"/>
  <c r="BM447" i="1"/>
  <c r="O447" i="1"/>
  <c r="K447" i="1"/>
  <c r="D447" i="1"/>
  <c r="BW446" i="1"/>
  <c r="BN446" i="1"/>
  <c r="BP446" i="1"/>
  <c r="BQ446" i="1"/>
  <c r="BG446" i="1"/>
  <c r="BH446" i="1"/>
  <c r="BO446" i="1"/>
  <c r="BI446" i="1"/>
  <c r="BJ446" i="1"/>
  <c r="U446" i="1"/>
  <c r="BK446" i="1"/>
  <c r="BL446" i="1"/>
  <c r="BM446" i="1"/>
  <c r="O446" i="1"/>
  <c r="K446" i="1"/>
  <c r="D446" i="1"/>
  <c r="BW445" i="1"/>
  <c r="BN445" i="1"/>
  <c r="BP445" i="1"/>
  <c r="BQ445" i="1"/>
  <c r="BG445" i="1"/>
  <c r="BH445" i="1"/>
  <c r="BO445" i="1"/>
  <c r="BI445" i="1"/>
  <c r="BJ445" i="1"/>
  <c r="U445" i="1"/>
  <c r="BK445" i="1"/>
  <c r="BL445" i="1"/>
  <c r="BM445" i="1"/>
  <c r="O445" i="1"/>
  <c r="K445" i="1"/>
  <c r="D445" i="1"/>
  <c r="BW444" i="1"/>
  <c r="BN444" i="1"/>
  <c r="BP444" i="1"/>
  <c r="BQ444" i="1"/>
  <c r="BG444" i="1"/>
  <c r="BH444" i="1"/>
  <c r="BO444" i="1"/>
  <c r="BI444" i="1"/>
  <c r="BJ444" i="1"/>
  <c r="U444" i="1"/>
  <c r="BK444" i="1"/>
  <c r="BL444" i="1"/>
  <c r="BM444" i="1"/>
  <c r="O444" i="1"/>
  <c r="K444" i="1"/>
  <c r="D444" i="1"/>
  <c r="BW443" i="1"/>
  <c r="BN443" i="1"/>
  <c r="BP443" i="1"/>
  <c r="BQ443" i="1"/>
  <c r="BG443" i="1"/>
  <c r="BH443" i="1"/>
  <c r="BO443" i="1"/>
  <c r="BI443" i="1"/>
  <c r="BJ443" i="1"/>
  <c r="U443" i="1"/>
  <c r="BK443" i="1"/>
  <c r="BL443" i="1"/>
  <c r="BM443" i="1"/>
  <c r="O443" i="1"/>
  <c r="K443" i="1"/>
  <c r="D443" i="1"/>
  <c r="BW442" i="1"/>
  <c r="BN442" i="1"/>
  <c r="BP442" i="1"/>
  <c r="BQ442" i="1"/>
  <c r="BG442" i="1"/>
  <c r="BH442" i="1"/>
  <c r="BO442" i="1"/>
  <c r="BI442" i="1"/>
  <c r="BJ442" i="1"/>
  <c r="U442" i="1"/>
  <c r="BK442" i="1"/>
  <c r="BL442" i="1"/>
  <c r="BM442" i="1"/>
  <c r="O442" i="1"/>
  <c r="K442" i="1"/>
  <c r="D442" i="1"/>
  <c r="BW441" i="1"/>
  <c r="BN441" i="1"/>
  <c r="BP441" i="1"/>
  <c r="BQ441" i="1"/>
  <c r="BG441" i="1"/>
  <c r="BH441" i="1"/>
  <c r="BO441" i="1"/>
  <c r="BI441" i="1"/>
  <c r="BJ441" i="1"/>
  <c r="U441" i="1"/>
  <c r="BK441" i="1"/>
  <c r="BL441" i="1"/>
  <c r="BM441" i="1"/>
  <c r="O441" i="1"/>
  <c r="K441" i="1"/>
  <c r="D441" i="1"/>
  <c r="BW440" i="1"/>
  <c r="BN440" i="1"/>
  <c r="BP440" i="1"/>
  <c r="BQ440" i="1"/>
  <c r="BG440" i="1"/>
  <c r="BH440" i="1"/>
  <c r="BO440" i="1"/>
  <c r="BI440" i="1"/>
  <c r="BJ440" i="1"/>
  <c r="U440" i="1"/>
  <c r="BK440" i="1"/>
  <c r="BL440" i="1"/>
  <c r="BM440" i="1"/>
  <c r="O440" i="1"/>
  <c r="K440" i="1"/>
  <c r="D440" i="1"/>
  <c r="BW439" i="1"/>
  <c r="BN439" i="1"/>
  <c r="BP439" i="1"/>
  <c r="BQ439" i="1"/>
  <c r="BG439" i="1"/>
  <c r="BH439" i="1"/>
  <c r="BO439" i="1"/>
  <c r="BI439" i="1"/>
  <c r="BJ439" i="1"/>
  <c r="U439" i="1"/>
  <c r="BK439" i="1"/>
  <c r="BL439" i="1"/>
  <c r="BM439" i="1"/>
  <c r="O439" i="1"/>
  <c r="K439" i="1"/>
  <c r="D439" i="1"/>
  <c r="BW438" i="1"/>
  <c r="BN438" i="1"/>
  <c r="BP438" i="1"/>
  <c r="BQ438" i="1"/>
  <c r="BG438" i="1"/>
  <c r="BH438" i="1"/>
  <c r="BO438" i="1"/>
  <c r="BI438" i="1"/>
  <c r="BJ438" i="1"/>
  <c r="U438" i="1"/>
  <c r="BK438" i="1"/>
  <c r="BL438" i="1"/>
  <c r="BM438" i="1"/>
  <c r="O438" i="1"/>
  <c r="K438" i="1"/>
  <c r="D438" i="1"/>
  <c r="BW437" i="1"/>
  <c r="BN437" i="1"/>
  <c r="BP437" i="1"/>
  <c r="BQ437" i="1"/>
  <c r="BG437" i="1"/>
  <c r="BH437" i="1"/>
  <c r="BO437" i="1"/>
  <c r="BI437" i="1"/>
  <c r="BJ437" i="1"/>
  <c r="U437" i="1"/>
  <c r="BK437" i="1"/>
  <c r="BL437" i="1"/>
  <c r="BM437" i="1"/>
  <c r="O437" i="1"/>
  <c r="K437" i="1"/>
  <c r="D437" i="1"/>
  <c r="BW436" i="1"/>
  <c r="BN436" i="1"/>
  <c r="BP436" i="1"/>
  <c r="BQ436" i="1"/>
  <c r="BG436" i="1"/>
  <c r="BH436" i="1"/>
  <c r="BO436" i="1"/>
  <c r="BI436" i="1"/>
  <c r="BJ436" i="1"/>
  <c r="U436" i="1"/>
  <c r="BK436" i="1"/>
  <c r="BL436" i="1"/>
  <c r="BM436" i="1"/>
  <c r="O436" i="1"/>
  <c r="K436" i="1"/>
  <c r="D436" i="1"/>
  <c r="BW435" i="1"/>
  <c r="BN435" i="1"/>
  <c r="BP435" i="1"/>
  <c r="BQ435" i="1"/>
  <c r="BG435" i="1"/>
  <c r="BH435" i="1"/>
  <c r="BO435" i="1"/>
  <c r="BI435" i="1"/>
  <c r="BJ435" i="1"/>
  <c r="U435" i="1"/>
  <c r="BK435" i="1"/>
  <c r="BL435" i="1"/>
  <c r="BM435" i="1"/>
  <c r="O435" i="1"/>
  <c r="K435" i="1"/>
  <c r="D435" i="1"/>
  <c r="BW434" i="1"/>
  <c r="BN434" i="1"/>
  <c r="BP434" i="1"/>
  <c r="BQ434" i="1"/>
  <c r="BG434" i="1"/>
  <c r="BH434" i="1"/>
  <c r="BO434" i="1"/>
  <c r="BI434" i="1"/>
  <c r="BJ434" i="1"/>
  <c r="U434" i="1"/>
  <c r="BK434" i="1"/>
  <c r="BL434" i="1"/>
  <c r="BM434" i="1"/>
  <c r="O434" i="1"/>
  <c r="K434" i="1"/>
  <c r="D434" i="1"/>
  <c r="BW433" i="1"/>
  <c r="BN433" i="1"/>
  <c r="BP433" i="1"/>
  <c r="BQ433" i="1"/>
  <c r="BG433" i="1"/>
  <c r="BH433" i="1"/>
  <c r="BO433" i="1"/>
  <c r="BI433" i="1"/>
  <c r="BJ433" i="1"/>
  <c r="U433" i="1"/>
  <c r="BK433" i="1"/>
  <c r="BL433" i="1"/>
  <c r="BM433" i="1"/>
  <c r="O433" i="1"/>
  <c r="K433" i="1"/>
  <c r="D433" i="1"/>
  <c r="BW432" i="1"/>
  <c r="BN432" i="1"/>
  <c r="BP432" i="1"/>
  <c r="BQ432" i="1"/>
  <c r="BG432" i="1"/>
  <c r="BH432" i="1"/>
  <c r="BO432" i="1"/>
  <c r="BI432" i="1"/>
  <c r="BJ432" i="1"/>
  <c r="U432" i="1"/>
  <c r="BK432" i="1"/>
  <c r="BL432" i="1"/>
  <c r="BM432" i="1"/>
  <c r="O432" i="1"/>
  <c r="K432" i="1"/>
  <c r="D432" i="1"/>
  <c r="BW431" i="1"/>
  <c r="BN431" i="1"/>
  <c r="BP431" i="1"/>
  <c r="BQ431" i="1"/>
  <c r="BG431" i="1"/>
  <c r="BH431" i="1"/>
  <c r="BO431" i="1"/>
  <c r="BI431" i="1"/>
  <c r="BJ431" i="1"/>
  <c r="U431" i="1"/>
  <c r="BK431" i="1"/>
  <c r="BL431" i="1"/>
  <c r="BM431" i="1"/>
  <c r="O431" i="1"/>
  <c r="K431" i="1"/>
  <c r="D431" i="1"/>
  <c r="BW430" i="1"/>
  <c r="BN430" i="1"/>
  <c r="BP430" i="1"/>
  <c r="BQ430" i="1"/>
  <c r="BG430" i="1"/>
  <c r="BH430" i="1"/>
  <c r="BO430" i="1"/>
  <c r="BI430" i="1"/>
  <c r="BJ430" i="1"/>
  <c r="U430" i="1"/>
  <c r="BK430" i="1"/>
  <c r="BL430" i="1"/>
  <c r="BM430" i="1"/>
  <c r="O430" i="1"/>
  <c r="K430" i="1"/>
  <c r="D430" i="1"/>
  <c r="BW429" i="1"/>
  <c r="BN429" i="1"/>
  <c r="BP429" i="1"/>
  <c r="BQ429" i="1"/>
  <c r="BG429" i="1"/>
  <c r="BH429" i="1"/>
  <c r="BO429" i="1"/>
  <c r="BI429" i="1"/>
  <c r="BJ429" i="1"/>
  <c r="U429" i="1"/>
  <c r="BK429" i="1"/>
  <c r="BL429" i="1"/>
  <c r="BM429" i="1"/>
  <c r="O429" i="1"/>
  <c r="K429" i="1"/>
  <c r="D429" i="1"/>
  <c r="BW428" i="1"/>
  <c r="BN428" i="1"/>
  <c r="BP428" i="1"/>
  <c r="BQ428" i="1"/>
  <c r="BG428" i="1"/>
  <c r="BH428" i="1"/>
  <c r="BO428" i="1"/>
  <c r="BI428" i="1"/>
  <c r="BJ428" i="1"/>
  <c r="U428" i="1"/>
  <c r="BK428" i="1"/>
  <c r="BL428" i="1"/>
  <c r="BM428" i="1"/>
  <c r="O428" i="1"/>
  <c r="K428" i="1"/>
  <c r="D428" i="1"/>
  <c r="BW427" i="1"/>
  <c r="BN427" i="1"/>
  <c r="BP427" i="1"/>
  <c r="BQ427" i="1"/>
  <c r="BG427" i="1"/>
  <c r="BH427" i="1"/>
  <c r="BO427" i="1"/>
  <c r="BI427" i="1"/>
  <c r="BJ427" i="1"/>
  <c r="U427" i="1"/>
  <c r="BK427" i="1"/>
  <c r="BL427" i="1"/>
  <c r="BM427" i="1"/>
  <c r="O427" i="1"/>
  <c r="K427" i="1"/>
  <c r="D427" i="1"/>
  <c r="BW426" i="1"/>
  <c r="BN426" i="1"/>
  <c r="BP426" i="1"/>
  <c r="BQ426" i="1"/>
  <c r="BG426" i="1"/>
  <c r="BH426" i="1"/>
  <c r="BO426" i="1"/>
  <c r="BI426" i="1"/>
  <c r="BJ426" i="1"/>
  <c r="U426" i="1"/>
  <c r="BK426" i="1"/>
  <c r="BL426" i="1"/>
  <c r="BM426" i="1"/>
  <c r="O426" i="1"/>
  <c r="K426" i="1"/>
  <c r="D426" i="1"/>
  <c r="BW425" i="1"/>
  <c r="BN425" i="1"/>
  <c r="BP425" i="1"/>
  <c r="BQ425" i="1"/>
  <c r="BG425" i="1"/>
  <c r="BH425" i="1"/>
  <c r="BO425" i="1"/>
  <c r="BI425" i="1"/>
  <c r="BJ425" i="1"/>
  <c r="U425" i="1"/>
  <c r="BK425" i="1"/>
  <c r="BL425" i="1"/>
  <c r="BM425" i="1"/>
  <c r="O425" i="1"/>
  <c r="K425" i="1"/>
  <c r="D425" i="1"/>
  <c r="BW424" i="1"/>
  <c r="BN424" i="1"/>
  <c r="BP424" i="1"/>
  <c r="BQ424" i="1"/>
  <c r="BG424" i="1"/>
  <c r="BH424" i="1"/>
  <c r="BO424" i="1"/>
  <c r="BI424" i="1"/>
  <c r="BJ424" i="1"/>
  <c r="U424" i="1"/>
  <c r="BK424" i="1"/>
  <c r="BL424" i="1"/>
  <c r="BM424" i="1"/>
  <c r="O424" i="1"/>
  <c r="K424" i="1"/>
  <c r="D424" i="1"/>
  <c r="BW423" i="1"/>
  <c r="BN423" i="1"/>
  <c r="BP423" i="1"/>
  <c r="BQ423" i="1"/>
  <c r="BG423" i="1"/>
  <c r="BH423" i="1"/>
  <c r="BO423" i="1"/>
  <c r="BI423" i="1"/>
  <c r="BJ423" i="1"/>
  <c r="U423" i="1"/>
  <c r="BK423" i="1"/>
  <c r="BL423" i="1"/>
  <c r="BM423" i="1"/>
  <c r="O423" i="1"/>
  <c r="K423" i="1"/>
  <c r="D423" i="1"/>
  <c r="BW422" i="1"/>
  <c r="BN422" i="1"/>
  <c r="BP422" i="1"/>
  <c r="BQ422" i="1"/>
  <c r="BG422" i="1"/>
  <c r="BH422" i="1"/>
  <c r="BO422" i="1"/>
  <c r="BI422" i="1"/>
  <c r="BJ422" i="1"/>
  <c r="U422" i="1"/>
  <c r="BK422" i="1"/>
  <c r="BL422" i="1"/>
  <c r="BM422" i="1"/>
  <c r="O422" i="1"/>
  <c r="K422" i="1"/>
  <c r="D422" i="1"/>
  <c r="BW421" i="1"/>
  <c r="BN421" i="1"/>
  <c r="BP421" i="1"/>
  <c r="BQ421" i="1"/>
  <c r="BG421" i="1"/>
  <c r="BH421" i="1"/>
  <c r="BO421" i="1"/>
  <c r="BI421" i="1"/>
  <c r="BJ421" i="1"/>
  <c r="U421" i="1"/>
  <c r="BK421" i="1"/>
  <c r="BL421" i="1"/>
  <c r="BM421" i="1"/>
  <c r="O421" i="1"/>
  <c r="K421" i="1"/>
  <c r="D421" i="1"/>
  <c r="BW420" i="1"/>
  <c r="BN420" i="1"/>
  <c r="BP420" i="1"/>
  <c r="BQ420" i="1"/>
  <c r="BG420" i="1"/>
  <c r="BH420" i="1"/>
  <c r="BO420" i="1"/>
  <c r="BI420" i="1"/>
  <c r="BJ420" i="1"/>
  <c r="U420" i="1"/>
  <c r="BK420" i="1"/>
  <c r="BL420" i="1"/>
  <c r="BM420" i="1"/>
  <c r="O420" i="1"/>
  <c r="K420" i="1"/>
  <c r="D420" i="1"/>
  <c r="BW419" i="1"/>
  <c r="BN419" i="1"/>
  <c r="BP419" i="1"/>
  <c r="BQ419" i="1"/>
  <c r="BG419" i="1"/>
  <c r="BH419" i="1"/>
  <c r="BO419" i="1"/>
  <c r="BI419" i="1"/>
  <c r="BJ419" i="1"/>
  <c r="U419" i="1"/>
  <c r="BK419" i="1"/>
  <c r="BL419" i="1"/>
  <c r="BM419" i="1"/>
  <c r="O419" i="1"/>
  <c r="K419" i="1"/>
  <c r="D419" i="1"/>
  <c r="BW418" i="1"/>
  <c r="BN418" i="1"/>
  <c r="BP418" i="1"/>
  <c r="BQ418" i="1"/>
  <c r="BG418" i="1"/>
  <c r="BH418" i="1"/>
  <c r="BO418" i="1"/>
  <c r="BI418" i="1"/>
  <c r="BJ418" i="1"/>
  <c r="U418" i="1"/>
  <c r="BK418" i="1"/>
  <c r="BL418" i="1"/>
  <c r="BM418" i="1"/>
  <c r="O418" i="1"/>
  <c r="K418" i="1"/>
  <c r="D418" i="1"/>
  <c r="BW417" i="1"/>
  <c r="BN417" i="1"/>
  <c r="BP417" i="1"/>
  <c r="BQ417" i="1"/>
  <c r="BG417" i="1"/>
  <c r="BH417" i="1"/>
  <c r="BO417" i="1"/>
  <c r="BI417" i="1"/>
  <c r="BJ417" i="1"/>
  <c r="U417" i="1"/>
  <c r="BK417" i="1"/>
  <c r="BL417" i="1"/>
  <c r="BM417" i="1"/>
  <c r="O417" i="1"/>
  <c r="K417" i="1"/>
  <c r="D417" i="1"/>
  <c r="BW416" i="1"/>
  <c r="BN416" i="1"/>
  <c r="BP416" i="1"/>
  <c r="BQ416" i="1"/>
  <c r="BG416" i="1"/>
  <c r="BH416" i="1"/>
  <c r="BO416" i="1"/>
  <c r="BI416" i="1"/>
  <c r="BJ416" i="1"/>
  <c r="U416" i="1"/>
  <c r="BK416" i="1"/>
  <c r="BL416" i="1"/>
  <c r="BM416" i="1"/>
  <c r="O416" i="1"/>
  <c r="K416" i="1"/>
  <c r="D416" i="1"/>
  <c r="BW415" i="1"/>
  <c r="BN415" i="1"/>
  <c r="BP415" i="1"/>
  <c r="BQ415" i="1"/>
  <c r="BG415" i="1"/>
  <c r="BH415" i="1"/>
  <c r="BO415" i="1"/>
  <c r="BI415" i="1"/>
  <c r="BJ415" i="1"/>
  <c r="U415" i="1"/>
  <c r="BK415" i="1"/>
  <c r="BL415" i="1"/>
  <c r="BM415" i="1"/>
  <c r="O415" i="1"/>
  <c r="K415" i="1"/>
  <c r="D415" i="1"/>
  <c r="BW414" i="1"/>
  <c r="BN414" i="1"/>
  <c r="BP414" i="1"/>
  <c r="BQ414" i="1"/>
  <c r="BG414" i="1"/>
  <c r="BH414" i="1"/>
  <c r="BO414" i="1"/>
  <c r="BI414" i="1"/>
  <c r="BJ414" i="1"/>
  <c r="U414" i="1"/>
  <c r="BK414" i="1"/>
  <c r="BL414" i="1"/>
  <c r="BM414" i="1"/>
  <c r="O414" i="1"/>
  <c r="K414" i="1"/>
  <c r="D414" i="1"/>
  <c r="BW413" i="1"/>
  <c r="BN413" i="1"/>
  <c r="BP413" i="1"/>
  <c r="BQ413" i="1"/>
  <c r="BG413" i="1"/>
  <c r="BH413" i="1"/>
  <c r="BO413" i="1"/>
  <c r="BI413" i="1"/>
  <c r="BJ413" i="1"/>
  <c r="U413" i="1"/>
  <c r="BK413" i="1"/>
  <c r="BL413" i="1"/>
  <c r="BM413" i="1"/>
  <c r="O413" i="1"/>
  <c r="K413" i="1"/>
  <c r="D413" i="1"/>
  <c r="BW412" i="1"/>
  <c r="BN412" i="1"/>
  <c r="BP412" i="1"/>
  <c r="BQ412" i="1"/>
  <c r="BG412" i="1"/>
  <c r="BH412" i="1"/>
  <c r="BO412" i="1"/>
  <c r="BI412" i="1"/>
  <c r="BJ412" i="1"/>
  <c r="U412" i="1"/>
  <c r="BK412" i="1"/>
  <c r="BL412" i="1"/>
  <c r="BM412" i="1"/>
  <c r="O412" i="1"/>
  <c r="K412" i="1"/>
  <c r="D412" i="1"/>
  <c r="BW411" i="1"/>
  <c r="BN411" i="1"/>
  <c r="BP411" i="1"/>
  <c r="BQ411" i="1"/>
  <c r="BG411" i="1"/>
  <c r="BH411" i="1"/>
  <c r="BO411" i="1"/>
  <c r="BI411" i="1"/>
  <c r="BJ411" i="1"/>
  <c r="U411" i="1"/>
  <c r="BK411" i="1"/>
  <c r="BL411" i="1"/>
  <c r="BM411" i="1"/>
  <c r="O411" i="1"/>
  <c r="K411" i="1"/>
  <c r="D411" i="1"/>
  <c r="BW410" i="1"/>
  <c r="BN410" i="1"/>
  <c r="BP410" i="1"/>
  <c r="BQ410" i="1"/>
  <c r="BG410" i="1"/>
  <c r="BH410" i="1"/>
  <c r="BO410" i="1"/>
  <c r="BI410" i="1"/>
  <c r="BJ410" i="1"/>
  <c r="U410" i="1"/>
  <c r="BK410" i="1"/>
  <c r="BL410" i="1"/>
  <c r="BM410" i="1"/>
  <c r="O410" i="1"/>
  <c r="K410" i="1"/>
  <c r="D410" i="1"/>
  <c r="BW409" i="1"/>
  <c r="BN409" i="1"/>
  <c r="BP409" i="1"/>
  <c r="BQ409" i="1"/>
  <c r="BG409" i="1"/>
  <c r="BH409" i="1"/>
  <c r="BO409" i="1"/>
  <c r="BI409" i="1"/>
  <c r="BJ409" i="1"/>
  <c r="U409" i="1"/>
  <c r="BK409" i="1"/>
  <c r="BL409" i="1"/>
  <c r="BM409" i="1"/>
  <c r="O409" i="1"/>
  <c r="K409" i="1"/>
  <c r="D409" i="1"/>
  <c r="BW408" i="1"/>
  <c r="BN408" i="1"/>
  <c r="BP408" i="1"/>
  <c r="BQ408" i="1"/>
  <c r="BG408" i="1"/>
  <c r="BH408" i="1"/>
  <c r="BO408" i="1"/>
  <c r="BI408" i="1"/>
  <c r="BJ408" i="1"/>
  <c r="U408" i="1"/>
  <c r="BK408" i="1"/>
  <c r="BL408" i="1"/>
  <c r="BM408" i="1"/>
  <c r="O408" i="1"/>
  <c r="K408" i="1"/>
  <c r="D408" i="1"/>
  <c r="BW407" i="1"/>
  <c r="BN407" i="1"/>
  <c r="BP407" i="1"/>
  <c r="BQ407" i="1"/>
  <c r="BG407" i="1"/>
  <c r="BH407" i="1"/>
  <c r="BO407" i="1"/>
  <c r="BI407" i="1"/>
  <c r="BJ407" i="1"/>
  <c r="U407" i="1"/>
  <c r="BK407" i="1"/>
  <c r="BL407" i="1"/>
  <c r="BM407" i="1"/>
  <c r="O407" i="1"/>
  <c r="K407" i="1"/>
  <c r="D407" i="1"/>
  <c r="BW406" i="1"/>
  <c r="BN406" i="1"/>
  <c r="BP406" i="1"/>
  <c r="BQ406" i="1"/>
  <c r="BG406" i="1"/>
  <c r="BH406" i="1"/>
  <c r="BO406" i="1"/>
  <c r="BI406" i="1"/>
  <c r="BJ406" i="1"/>
  <c r="U406" i="1"/>
  <c r="BK406" i="1"/>
  <c r="BL406" i="1"/>
  <c r="BM406" i="1"/>
  <c r="O406" i="1"/>
  <c r="K406" i="1"/>
  <c r="D406" i="1"/>
  <c r="BW405" i="1"/>
  <c r="BN405" i="1"/>
  <c r="BP405" i="1"/>
  <c r="BQ405" i="1"/>
  <c r="BG405" i="1"/>
  <c r="BH405" i="1"/>
  <c r="BO405" i="1"/>
  <c r="BI405" i="1"/>
  <c r="BJ405" i="1"/>
  <c r="U405" i="1"/>
  <c r="BK405" i="1"/>
  <c r="BL405" i="1"/>
  <c r="BM405" i="1"/>
  <c r="O405" i="1"/>
  <c r="K405" i="1"/>
  <c r="D405" i="1"/>
  <c r="BW404" i="1"/>
  <c r="BN404" i="1"/>
  <c r="BP404" i="1"/>
  <c r="BQ404" i="1"/>
  <c r="BG404" i="1"/>
  <c r="BH404" i="1"/>
  <c r="BO404" i="1"/>
  <c r="BI404" i="1"/>
  <c r="BJ404" i="1"/>
  <c r="U404" i="1"/>
  <c r="BK404" i="1"/>
  <c r="BL404" i="1"/>
  <c r="BM404" i="1"/>
  <c r="O404" i="1"/>
  <c r="K404" i="1"/>
  <c r="D404" i="1"/>
  <c r="BW403" i="1"/>
  <c r="BN403" i="1"/>
  <c r="BP403" i="1"/>
  <c r="BQ403" i="1"/>
  <c r="BG403" i="1"/>
  <c r="BH403" i="1"/>
  <c r="BO403" i="1"/>
  <c r="BI403" i="1"/>
  <c r="BJ403" i="1"/>
  <c r="U403" i="1"/>
  <c r="BK403" i="1"/>
  <c r="BL403" i="1"/>
  <c r="BM403" i="1"/>
  <c r="O403" i="1"/>
  <c r="K403" i="1"/>
  <c r="D403" i="1"/>
  <c r="BW402" i="1"/>
  <c r="BN402" i="1"/>
  <c r="BP402" i="1"/>
  <c r="BQ402" i="1"/>
  <c r="BG402" i="1"/>
  <c r="BH402" i="1"/>
  <c r="BO402" i="1"/>
  <c r="BI402" i="1"/>
  <c r="BJ402" i="1"/>
  <c r="U402" i="1"/>
  <c r="BK402" i="1"/>
  <c r="BL402" i="1"/>
  <c r="BM402" i="1"/>
  <c r="O402" i="1"/>
  <c r="K402" i="1"/>
  <c r="D402" i="1"/>
  <c r="BW401" i="1"/>
  <c r="BN401" i="1"/>
  <c r="BP401" i="1"/>
  <c r="BQ401" i="1"/>
  <c r="BG401" i="1"/>
  <c r="BH401" i="1"/>
  <c r="BO401" i="1"/>
  <c r="BI401" i="1"/>
  <c r="BJ401" i="1"/>
  <c r="U401" i="1"/>
  <c r="BK401" i="1"/>
  <c r="BL401" i="1"/>
  <c r="BM401" i="1"/>
  <c r="O401" i="1"/>
  <c r="K401" i="1"/>
  <c r="D401" i="1"/>
  <c r="BW400" i="1"/>
  <c r="BN400" i="1"/>
  <c r="BP400" i="1"/>
  <c r="BQ400" i="1"/>
  <c r="BG400" i="1"/>
  <c r="BH400" i="1"/>
  <c r="BO400" i="1"/>
  <c r="BI400" i="1"/>
  <c r="BJ400" i="1"/>
  <c r="U400" i="1"/>
  <c r="BK400" i="1"/>
  <c r="BL400" i="1"/>
  <c r="BM400" i="1"/>
  <c r="O400" i="1"/>
  <c r="K400" i="1"/>
  <c r="D400" i="1"/>
  <c r="BW399" i="1"/>
  <c r="BN399" i="1"/>
  <c r="BP399" i="1"/>
  <c r="BQ399" i="1"/>
  <c r="BG399" i="1"/>
  <c r="BH399" i="1"/>
  <c r="BO399" i="1"/>
  <c r="BI399" i="1"/>
  <c r="BJ399" i="1"/>
  <c r="U399" i="1"/>
  <c r="BK399" i="1"/>
  <c r="BL399" i="1"/>
  <c r="BM399" i="1"/>
  <c r="O399" i="1"/>
  <c r="K399" i="1"/>
  <c r="D399" i="1"/>
  <c r="BW398" i="1"/>
  <c r="BN398" i="1"/>
  <c r="BP398" i="1"/>
  <c r="BQ398" i="1"/>
  <c r="BG398" i="1"/>
  <c r="BH398" i="1"/>
  <c r="BO398" i="1"/>
  <c r="BI398" i="1"/>
  <c r="BJ398" i="1"/>
  <c r="U398" i="1"/>
  <c r="BK398" i="1"/>
  <c r="BL398" i="1"/>
  <c r="BM398" i="1"/>
  <c r="O398" i="1"/>
  <c r="K398" i="1"/>
  <c r="D398" i="1"/>
  <c r="BW397" i="1"/>
  <c r="BN397" i="1"/>
  <c r="BP397" i="1"/>
  <c r="BQ397" i="1"/>
  <c r="BG397" i="1"/>
  <c r="BH397" i="1"/>
  <c r="BO397" i="1"/>
  <c r="BI397" i="1"/>
  <c r="BJ397" i="1"/>
  <c r="U397" i="1"/>
  <c r="BK397" i="1"/>
  <c r="BL397" i="1"/>
  <c r="BM397" i="1"/>
  <c r="O397" i="1"/>
  <c r="K397" i="1"/>
  <c r="D397" i="1"/>
  <c r="BW396" i="1"/>
  <c r="BN396" i="1"/>
  <c r="BP396" i="1"/>
  <c r="BQ396" i="1"/>
  <c r="BG396" i="1"/>
  <c r="BH396" i="1"/>
  <c r="BO396" i="1"/>
  <c r="BI396" i="1"/>
  <c r="BJ396" i="1"/>
  <c r="U396" i="1"/>
  <c r="BK396" i="1"/>
  <c r="BL396" i="1"/>
  <c r="BM396" i="1"/>
  <c r="O396" i="1"/>
  <c r="K396" i="1"/>
  <c r="D396" i="1"/>
  <c r="BW395" i="1"/>
  <c r="BN395" i="1"/>
  <c r="BP395" i="1"/>
  <c r="BQ395" i="1"/>
  <c r="BG395" i="1"/>
  <c r="BH395" i="1"/>
  <c r="BO395" i="1"/>
  <c r="BI395" i="1"/>
  <c r="BJ395" i="1"/>
  <c r="U395" i="1"/>
  <c r="BK395" i="1"/>
  <c r="BL395" i="1"/>
  <c r="BM395" i="1"/>
  <c r="O395" i="1"/>
  <c r="K395" i="1"/>
  <c r="D395" i="1"/>
  <c r="BW394" i="1"/>
  <c r="BN394" i="1"/>
  <c r="BP394" i="1"/>
  <c r="BQ394" i="1"/>
  <c r="BG394" i="1"/>
  <c r="BH394" i="1"/>
  <c r="BO394" i="1"/>
  <c r="BI394" i="1"/>
  <c r="BJ394" i="1"/>
  <c r="U394" i="1"/>
  <c r="BK394" i="1"/>
  <c r="BL394" i="1"/>
  <c r="BM394" i="1"/>
  <c r="O394" i="1"/>
  <c r="K394" i="1"/>
  <c r="D394" i="1"/>
  <c r="BW393" i="1"/>
  <c r="BN393" i="1"/>
  <c r="BP393" i="1"/>
  <c r="BQ393" i="1"/>
  <c r="BG393" i="1"/>
  <c r="BH393" i="1"/>
  <c r="BO393" i="1"/>
  <c r="BI393" i="1"/>
  <c r="BJ393" i="1"/>
  <c r="U393" i="1"/>
  <c r="BK393" i="1"/>
  <c r="BL393" i="1"/>
  <c r="BM393" i="1"/>
  <c r="O393" i="1"/>
  <c r="K393" i="1"/>
  <c r="D393" i="1"/>
  <c r="BW392" i="1"/>
  <c r="BN392" i="1"/>
  <c r="BP392" i="1"/>
  <c r="BQ392" i="1"/>
  <c r="BG392" i="1"/>
  <c r="BH392" i="1"/>
  <c r="BO392" i="1"/>
  <c r="BI392" i="1"/>
  <c r="BJ392" i="1"/>
  <c r="U392" i="1"/>
  <c r="BK392" i="1"/>
  <c r="BL392" i="1"/>
  <c r="BM392" i="1"/>
  <c r="O392" i="1"/>
  <c r="K392" i="1"/>
  <c r="D392" i="1"/>
  <c r="BW391" i="1"/>
  <c r="BN391" i="1"/>
  <c r="BP391" i="1"/>
  <c r="BQ391" i="1"/>
  <c r="BG391" i="1"/>
  <c r="BH391" i="1"/>
  <c r="BO391" i="1"/>
  <c r="BI391" i="1"/>
  <c r="BJ391" i="1"/>
  <c r="U391" i="1"/>
  <c r="BK391" i="1"/>
  <c r="BL391" i="1"/>
  <c r="BM391" i="1"/>
  <c r="O391" i="1"/>
  <c r="K391" i="1"/>
  <c r="D391" i="1"/>
  <c r="BW390" i="1"/>
  <c r="BN390" i="1"/>
  <c r="BP390" i="1"/>
  <c r="BQ390" i="1"/>
  <c r="BG390" i="1"/>
  <c r="BH390" i="1"/>
  <c r="BO390" i="1"/>
  <c r="BI390" i="1"/>
  <c r="BJ390" i="1"/>
  <c r="U390" i="1"/>
  <c r="BK390" i="1"/>
  <c r="BL390" i="1"/>
  <c r="BM390" i="1"/>
  <c r="O390" i="1"/>
  <c r="K390" i="1"/>
  <c r="D390" i="1"/>
  <c r="BW389" i="1"/>
  <c r="BN389" i="1"/>
  <c r="BP389" i="1"/>
  <c r="BQ389" i="1"/>
  <c r="BG389" i="1"/>
  <c r="BH389" i="1"/>
  <c r="BO389" i="1"/>
  <c r="BI389" i="1"/>
  <c r="BJ389" i="1"/>
  <c r="U389" i="1"/>
  <c r="BK389" i="1"/>
  <c r="BL389" i="1"/>
  <c r="BM389" i="1"/>
  <c r="O389" i="1"/>
  <c r="K389" i="1"/>
  <c r="D389" i="1"/>
  <c r="BW388" i="1"/>
  <c r="BN388" i="1"/>
  <c r="BP388" i="1"/>
  <c r="BQ388" i="1"/>
  <c r="BG388" i="1"/>
  <c r="BH388" i="1"/>
  <c r="BO388" i="1"/>
  <c r="BI388" i="1"/>
  <c r="BJ388" i="1"/>
  <c r="U388" i="1"/>
  <c r="BK388" i="1"/>
  <c r="BL388" i="1"/>
  <c r="BM388" i="1"/>
  <c r="O388" i="1"/>
  <c r="K388" i="1"/>
  <c r="D388" i="1"/>
  <c r="BW387" i="1"/>
  <c r="BN387" i="1"/>
  <c r="BP387" i="1"/>
  <c r="BQ387" i="1"/>
  <c r="BG387" i="1"/>
  <c r="BH387" i="1"/>
  <c r="BO387" i="1"/>
  <c r="BI387" i="1"/>
  <c r="BJ387" i="1"/>
  <c r="U387" i="1"/>
  <c r="BK387" i="1"/>
  <c r="BL387" i="1"/>
  <c r="BM387" i="1"/>
  <c r="O387" i="1"/>
  <c r="K387" i="1"/>
  <c r="D387" i="1"/>
  <c r="BW386" i="1"/>
  <c r="BN386" i="1"/>
  <c r="BP386" i="1"/>
  <c r="BQ386" i="1"/>
  <c r="BG386" i="1"/>
  <c r="BH386" i="1"/>
  <c r="BO386" i="1"/>
  <c r="BI386" i="1"/>
  <c r="BJ386" i="1"/>
  <c r="U386" i="1"/>
  <c r="BK386" i="1"/>
  <c r="BL386" i="1"/>
  <c r="BM386" i="1"/>
  <c r="O386" i="1"/>
  <c r="K386" i="1"/>
  <c r="D386" i="1"/>
  <c r="BW385" i="1"/>
  <c r="BN385" i="1"/>
  <c r="BP385" i="1"/>
  <c r="BQ385" i="1"/>
  <c r="BG385" i="1"/>
  <c r="BH385" i="1"/>
  <c r="BO385" i="1"/>
  <c r="BI385" i="1"/>
  <c r="BJ385" i="1"/>
  <c r="U385" i="1"/>
  <c r="BK385" i="1"/>
  <c r="BL385" i="1"/>
  <c r="BM385" i="1"/>
  <c r="O385" i="1"/>
  <c r="K385" i="1"/>
  <c r="D385" i="1"/>
  <c r="BW384" i="1"/>
  <c r="BN384" i="1"/>
  <c r="BP384" i="1"/>
  <c r="BQ384" i="1"/>
  <c r="BG384" i="1"/>
  <c r="BH384" i="1"/>
  <c r="BO384" i="1"/>
  <c r="BI384" i="1"/>
  <c r="BJ384" i="1"/>
  <c r="U384" i="1"/>
  <c r="BK384" i="1"/>
  <c r="BL384" i="1"/>
  <c r="BM384" i="1"/>
  <c r="O384" i="1"/>
  <c r="K384" i="1"/>
  <c r="D384" i="1"/>
  <c r="BW383" i="1"/>
  <c r="BN383" i="1"/>
  <c r="BP383" i="1"/>
  <c r="BQ383" i="1"/>
  <c r="BG383" i="1"/>
  <c r="BH383" i="1"/>
  <c r="BO383" i="1"/>
  <c r="BI383" i="1"/>
  <c r="BJ383" i="1"/>
  <c r="U383" i="1"/>
  <c r="BK383" i="1"/>
  <c r="BL383" i="1"/>
  <c r="BM383" i="1"/>
  <c r="O383" i="1"/>
  <c r="K383" i="1"/>
  <c r="D383" i="1"/>
  <c r="BW382" i="1"/>
  <c r="BN382" i="1"/>
  <c r="BP382" i="1"/>
  <c r="BQ382" i="1"/>
  <c r="BG382" i="1"/>
  <c r="BH382" i="1"/>
  <c r="BO382" i="1"/>
  <c r="BI382" i="1"/>
  <c r="BJ382" i="1"/>
  <c r="U382" i="1"/>
  <c r="BK382" i="1"/>
  <c r="BL382" i="1"/>
  <c r="BM382" i="1"/>
  <c r="O382" i="1"/>
  <c r="K382" i="1"/>
  <c r="D382" i="1"/>
  <c r="BW381" i="1"/>
  <c r="BN381" i="1"/>
  <c r="BP381" i="1"/>
  <c r="BQ381" i="1"/>
  <c r="BG381" i="1"/>
  <c r="BH381" i="1"/>
  <c r="BO381" i="1"/>
  <c r="BI381" i="1"/>
  <c r="BJ381" i="1"/>
  <c r="U381" i="1"/>
  <c r="BK381" i="1"/>
  <c r="BL381" i="1"/>
  <c r="BM381" i="1"/>
  <c r="O381" i="1"/>
  <c r="K381" i="1"/>
  <c r="D381" i="1"/>
  <c r="BW380" i="1"/>
  <c r="BN380" i="1"/>
  <c r="BP380" i="1"/>
  <c r="BQ380" i="1"/>
  <c r="BG380" i="1"/>
  <c r="BH380" i="1"/>
  <c r="BO380" i="1"/>
  <c r="BI380" i="1"/>
  <c r="BJ380" i="1"/>
  <c r="U380" i="1"/>
  <c r="BK380" i="1"/>
  <c r="BL380" i="1"/>
  <c r="BM380" i="1"/>
  <c r="O380" i="1"/>
  <c r="K380" i="1"/>
  <c r="D380" i="1"/>
  <c r="BW379" i="1"/>
  <c r="BN379" i="1"/>
  <c r="BP379" i="1"/>
  <c r="BQ379" i="1"/>
  <c r="BG379" i="1"/>
  <c r="BH379" i="1"/>
  <c r="BO379" i="1"/>
  <c r="BI379" i="1"/>
  <c r="BJ379" i="1"/>
  <c r="U379" i="1"/>
  <c r="BK379" i="1"/>
  <c r="BL379" i="1"/>
  <c r="BM379" i="1"/>
  <c r="O379" i="1"/>
  <c r="K379" i="1"/>
  <c r="BW378" i="1"/>
  <c r="BN378" i="1"/>
  <c r="BP378" i="1"/>
  <c r="BQ378" i="1"/>
  <c r="BG378" i="1"/>
  <c r="BH378" i="1"/>
  <c r="BO378" i="1"/>
  <c r="BI378" i="1"/>
  <c r="BJ378" i="1"/>
  <c r="U378" i="1"/>
  <c r="BK378" i="1"/>
  <c r="BL378" i="1"/>
  <c r="BM378" i="1"/>
  <c r="O378" i="1"/>
  <c r="K378" i="1"/>
  <c r="D378" i="1"/>
  <c r="BW377" i="1"/>
  <c r="BN377" i="1"/>
  <c r="BP377" i="1"/>
  <c r="BQ377" i="1"/>
  <c r="BG377" i="1"/>
  <c r="BH377" i="1"/>
  <c r="BO377" i="1"/>
  <c r="BI377" i="1"/>
  <c r="BJ377" i="1"/>
  <c r="U377" i="1"/>
  <c r="BK377" i="1"/>
  <c r="BL377" i="1"/>
  <c r="BM377" i="1"/>
  <c r="O377" i="1"/>
  <c r="K377" i="1"/>
  <c r="D377" i="1"/>
  <c r="BW376" i="1"/>
  <c r="BN376" i="1"/>
  <c r="BP376" i="1"/>
  <c r="BQ376" i="1"/>
  <c r="BG376" i="1"/>
  <c r="BH376" i="1"/>
  <c r="BO376" i="1"/>
  <c r="BI376" i="1"/>
  <c r="BJ376" i="1"/>
  <c r="U376" i="1"/>
  <c r="BK376" i="1"/>
  <c r="BL376" i="1"/>
  <c r="BM376" i="1"/>
  <c r="O376" i="1"/>
  <c r="K376" i="1"/>
  <c r="D376" i="1"/>
  <c r="BW375" i="1"/>
  <c r="BN375" i="1"/>
  <c r="BP375" i="1"/>
  <c r="BQ375" i="1"/>
  <c r="BG375" i="1"/>
  <c r="BH375" i="1"/>
  <c r="BO375" i="1"/>
  <c r="BI375" i="1"/>
  <c r="BJ375" i="1"/>
  <c r="U375" i="1"/>
  <c r="BK375" i="1"/>
  <c r="BL375" i="1"/>
  <c r="BM375" i="1"/>
  <c r="O375" i="1"/>
  <c r="K375" i="1"/>
  <c r="D375" i="1"/>
  <c r="BW374" i="1"/>
  <c r="BN374" i="1"/>
  <c r="BP374" i="1"/>
  <c r="BQ374" i="1"/>
  <c r="BG374" i="1"/>
  <c r="BH374" i="1"/>
  <c r="BO374" i="1"/>
  <c r="BI374" i="1"/>
  <c r="BJ374" i="1"/>
  <c r="U374" i="1"/>
  <c r="BK374" i="1"/>
  <c r="BL374" i="1"/>
  <c r="BM374" i="1"/>
  <c r="O374" i="1"/>
  <c r="K374" i="1"/>
  <c r="D374" i="1"/>
  <c r="BW373" i="1"/>
  <c r="BN373" i="1"/>
  <c r="BP373" i="1"/>
  <c r="BQ373" i="1"/>
  <c r="BG373" i="1"/>
  <c r="BH373" i="1"/>
  <c r="BO373" i="1"/>
  <c r="BI373" i="1"/>
  <c r="BJ373" i="1"/>
  <c r="U373" i="1"/>
  <c r="BK373" i="1"/>
  <c r="BL373" i="1"/>
  <c r="BM373" i="1"/>
  <c r="O373" i="1"/>
  <c r="K373" i="1"/>
  <c r="D373" i="1"/>
  <c r="BW372" i="1"/>
  <c r="BN372" i="1"/>
  <c r="BP372" i="1"/>
  <c r="BQ372" i="1"/>
  <c r="BG372" i="1"/>
  <c r="BH372" i="1"/>
  <c r="BO372" i="1"/>
  <c r="BI372" i="1"/>
  <c r="BJ372" i="1"/>
  <c r="U372" i="1"/>
  <c r="BK372" i="1"/>
  <c r="BL372" i="1"/>
  <c r="BM372" i="1"/>
  <c r="O372" i="1"/>
  <c r="K372" i="1"/>
  <c r="D372" i="1"/>
  <c r="BW371" i="1"/>
  <c r="BN371" i="1"/>
  <c r="BP371" i="1"/>
  <c r="BQ371" i="1"/>
  <c r="BG371" i="1"/>
  <c r="BH371" i="1"/>
  <c r="BO371" i="1"/>
  <c r="BI371" i="1"/>
  <c r="BJ371" i="1"/>
  <c r="U371" i="1"/>
  <c r="BK371" i="1"/>
  <c r="BL371" i="1"/>
  <c r="BM371" i="1"/>
  <c r="O371" i="1"/>
  <c r="K371" i="1"/>
  <c r="D371" i="1"/>
  <c r="BW370" i="1"/>
  <c r="BN370" i="1"/>
  <c r="BP370" i="1"/>
  <c r="BQ370" i="1"/>
  <c r="BG370" i="1"/>
  <c r="BH370" i="1"/>
  <c r="BO370" i="1"/>
  <c r="BI370" i="1"/>
  <c r="BJ370" i="1"/>
  <c r="U370" i="1"/>
  <c r="BK370" i="1"/>
  <c r="BL370" i="1"/>
  <c r="BM370" i="1"/>
  <c r="O370" i="1"/>
  <c r="K370" i="1"/>
  <c r="D370" i="1"/>
  <c r="BW369" i="1"/>
  <c r="BN369" i="1"/>
  <c r="BP369" i="1"/>
  <c r="BQ369" i="1"/>
  <c r="BG369" i="1"/>
  <c r="BH369" i="1"/>
  <c r="BO369" i="1"/>
  <c r="BI369" i="1"/>
  <c r="BJ369" i="1"/>
  <c r="U369" i="1"/>
  <c r="BK369" i="1"/>
  <c r="BL369" i="1"/>
  <c r="BM369" i="1"/>
  <c r="O369" i="1"/>
  <c r="K369" i="1"/>
  <c r="D369" i="1"/>
  <c r="BW368" i="1"/>
  <c r="BN368" i="1"/>
  <c r="BP368" i="1"/>
  <c r="BQ368" i="1"/>
  <c r="BG368" i="1"/>
  <c r="BH368" i="1"/>
  <c r="BO368" i="1"/>
  <c r="BI368" i="1"/>
  <c r="BJ368" i="1"/>
  <c r="U368" i="1"/>
  <c r="BK368" i="1"/>
  <c r="BL368" i="1"/>
  <c r="BM368" i="1"/>
  <c r="O368" i="1"/>
  <c r="K368" i="1"/>
  <c r="D368" i="1"/>
  <c r="BW367" i="1"/>
  <c r="BN367" i="1"/>
  <c r="BP367" i="1"/>
  <c r="BQ367" i="1"/>
  <c r="BG367" i="1"/>
  <c r="BH367" i="1"/>
  <c r="BO367" i="1"/>
  <c r="BI367" i="1"/>
  <c r="BJ367" i="1"/>
  <c r="U367" i="1"/>
  <c r="BK367" i="1"/>
  <c r="BL367" i="1"/>
  <c r="BM367" i="1"/>
  <c r="O367" i="1"/>
  <c r="K367" i="1"/>
  <c r="D367" i="1"/>
  <c r="BW366" i="1"/>
  <c r="BN366" i="1"/>
  <c r="BP366" i="1"/>
  <c r="BQ366" i="1"/>
  <c r="BG366" i="1"/>
  <c r="BH366" i="1"/>
  <c r="BO366" i="1"/>
  <c r="BI366" i="1"/>
  <c r="BJ366" i="1"/>
  <c r="U366" i="1"/>
  <c r="BK366" i="1"/>
  <c r="BL366" i="1"/>
  <c r="BM366" i="1"/>
  <c r="O366" i="1"/>
  <c r="K366" i="1"/>
  <c r="D366" i="1"/>
  <c r="BW365" i="1"/>
  <c r="BN365" i="1"/>
  <c r="BP365" i="1"/>
  <c r="BQ365" i="1"/>
  <c r="BG365" i="1"/>
  <c r="BH365" i="1"/>
  <c r="BO365" i="1"/>
  <c r="BI365" i="1"/>
  <c r="BJ365" i="1"/>
  <c r="U365" i="1"/>
  <c r="BK365" i="1"/>
  <c r="BL365" i="1"/>
  <c r="BM365" i="1"/>
  <c r="O365" i="1"/>
  <c r="K365" i="1"/>
  <c r="D365" i="1"/>
  <c r="BW364" i="1"/>
  <c r="BN364" i="1"/>
  <c r="BP364" i="1"/>
  <c r="BQ364" i="1"/>
  <c r="BG364" i="1"/>
  <c r="BH364" i="1"/>
  <c r="BO364" i="1"/>
  <c r="BI364" i="1"/>
  <c r="BJ364" i="1"/>
  <c r="U364" i="1"/>
  <c r="BK364" i="1"/>
  <c r="BL364" i="1"/>
  <c r="BM364" i="1"/>
  <c r="O364" i="1"/>
  <c r="K364" i="1"/>
  <c r="D364" i="1"/>
  <c r="BW363" i="1"/>
  <c r="BN363" i="1"/>
  <c r="BP363" i="1"/>
  <c r="BQ363" i="1"/>
  <c r="BG363" i="1"/>
  <c r="BH363" i="1"/>
  <c r="BO363" i="1"/>
  <c r="BI363" i="1"/>
  <c r="BJ363" i="1"/>
  <c r="U363" i="1"/>
  <c r="BK363" i="1"/>
  <c r="BL363" i="1"/>
  <c r="BM363" i="1"/>
  <c r="O363" i="1"/>
  <c r="K363" i="1"/>
  <c r="D363" i="1"/>
  <c r="BW362" i="1"/>
  <c r="BN362" i="1"/>
  <c r="BP362" i="1"/>
  <c r="BQ362" i="1"/>
  <c r="BG362" i="1"/>
  <c r="BH362" i="1"/>
  <c r="BO362" i="1"/>
  <c r="BI362" i="1"/>
  <c r="BJ362" i="1"/>
  <c r="U362" i="1"/>
  <c r="BK362" i="1"/>
  <c r="BL362" i="1"/>
  <c r="BM362" i="1"/>
  <c r="O362" i="1"/>
  <c r="K362" i="1"/>
  <c r="D362" i="1"/>
  <c r="BW361" i="1"/>
  <c r="BN361" i="1"/>
  <c r="BP361" i="1"/>
  <c r="BQ361" i="1"/>
  <c r="BG361" i="1"/>
  <c r="BH361" i="1"/>
  <c r="BO361" i="1"/>
  <c r="BI361" i="1"/>
  <c r="BJ361" i="1"/>
  <c r="U361" i="1"/>
  <c r="BK361" i="1"/>
  <c r="BL361" i="1"/>
  <c r="BM361" i="1"/>
  <c r="O361" i="1"/>
  <c r="K361" i="1"/>
  <c r="D361" i="1"/>
  <c r="BW360" i="1"/>
  <c r="BN360" i="1"/>
  <c r="BP360" i="1"/>
  <c r="BQ360" i="1"/>
  <c r="BG360" i="1"/>
  <c r="BH360" i="1"/>
  <c r="BO360" i="1"/>
  <c r="BI360" i="1"/>
  <c r="BJ360" i="1"/>
  <c r="U360" i="1"/>
  <c r="BK360" i="1"/>
  <c r="BL360" i="1"/>
  <c r="BM360" i="1"/>
  <c r="O360" i="1"/>
  <c r="K360" i="1"/>
  <c r="D360" i="1"/>
  <c r="BW359" i="1"/>
  <c r="BN359" i="1"/>
  <c r="BP359" i="1"/>
  <c r="BQ359" i="1"/>
  <c r="BG359" i="1"/>
  <c r="BH359" i="1"/>
  <c r="BO359" i="1"/>
  <c r="BI359" i="1"/>
  <c r="BJ359" i="1"/>
  <c r="U359" i="1"/>
  <c r="BK359" i="1"/>
  <c r="BL359" i="1"/>
  <c r="BM359" i="1"/>
  <c r="O359" i="1"/>
  <c r="K359" i="1"/>
  <c r="D359" i="1"/>
  <c r="BW358" i="1"/>
  <c r="BN358" i="1"/>
  <c r="BP358" i="1"/>
  <c r="BQ358" i="1"/>
  <c r="BG358" i="1"/>
  <c r="BH358" i="1"/>
  <c r="BO358" i="1"/>
  <c r="BI358" i="1"/>
  <c r="BJ358" i="1"/>
  <c r="U358" i="1"/>
  <c r="BK358" i="1"/>
  <c r="BL358" i="1"/>
  <c r="BM358" i="1"/>
  <c r="O358" i="1"/>
  <c r="K358" i="1"/>
  <c r="D358" i="1"/>
  <c r="BW357" i="1"/>
  <c r="BN357" i="1"/>
  <c r="BP357" i="1"/>
  <c r="BQ357" i="1"/>
  <c r="BG357" i="1"/>
  <c r="BH357" i="1"/>
  <c r="BO357" i="1"/>
  <c r="BI357" i="1"/>
  <c r="BJ357" i="1"/>
  <c r="U357" i="1"/>
  <c r="BK357" i="1"/>
  <c r="BL357" i="1"/>
  <c r="BM357" i="1"/>
  <c r="O357" i="1"/>
  <c r="K357" i="1"/>
  <c r="D357" i="1"/>
  <c r="BW356" i="1"/>
  <c r="BN356" i="1"/>
  <c r="BP356" i="1"/>
  <c r="BQ356" i="1"/>
  <c r="BG356" i="1"/>
  <c r="BH356" i="1"/>
  <c r="BO356" i="1"/>
  <c r="BI356" i="1"/>
  <c r="BJ356" i="1"/>
  <c r="U356" i="1"/>
  <c r="BK356" i="1"/>
  <c r="BL356" i="1"/>
  <c r="BM356" i="1"/>
  <c r="O356" i="1"/>
  <c r="K356" i="1"/>
  <c r="D356" i="1"/>
  <c r="BW355" i="1"/>
  <c r="BN355" i="1"/>
  <c r="BP355" i="1"/>
  <c r="BQ355" i="1"/>
  <c r="BG355" i="1"/>
  <c r="BH355" i="1"/>
  <c r="BO355" i="1"/>
  <c r="BI355" i="1"/>
  <c r="BJ355" i="1"/>
  <c r="U355" i="1"/>
  <c r="BK355" i="1"/>
  <c r="BL355" i="1"/>
  <c r="BM355" i="1"/>
  <c r="O355" i="1"/>
  <c r="K355" i="1"/>
  <c r="D355" i="1"/>
  <c r="BW354" i="1"/>
  <c r="BN354" i="1"/>
  <c r="BP354" i="1"/>
  <c r="BQ354" i="1"/>
  <c r="BG354" i="1"/>
  <c r="BH354" i="1"/>
  <c r="BO354" i="1"/>
  <c r="BI354" i="1"/>
  <c r="BJ354" i="1"/>
  <c r="U354" i="1"/>
  <c r="BK354" i="1"/>
  <c r="BL354" i="1"/>
  <c r="BM354" i="1"/>
  <c r="O354" i="1"/>
  <c r="K354" i="1"/>
  <c r="D354" i="1"/>
  <c r="BW353" i="1"/>
  <c r="BN353" i="1"/>
  <c r="BP353" i="1"/>
  <c r="BQ353" i="1"/>
  <c r="BG353" i="1"/>
  <c r="BH353" i="1"/>
  <c r="BO353" i="1"/>
  <c r="BI353" i="1"/>
  <c r="BJ353" i="1"/>
  <c r="U353" i="1"/>
  <c r="BK353" i="1"/>
  <c r="BL353" i="1"/>
  <c r="BM353" i="1"/>
  <c r="O353" i="1"/>
  <c r="K353" i="1"/>
  <c r="D353" i="1"/>
  <c r="BW352" i="1"/>
  <c r="BN352" i="1"/>
  <c r="BP352" i="1"/>
  <c r="BQ352" i="1"/>
  <c r="BG352" i="1"/>
  <c r="BH352" i="1"/>
  <c r="BO352" i="1"/>
  <c r="BI352" i="1"/>
  <c r="BJ352" i="1"/>
  <c r="U352" i="1"/>
  <c r="BK352" i="1"/>
  <c r="BL352" i="1"/>
  <c r="BM352" i="1"/>
  <c r="O352" i="1"/>
  <c r="K352" i="1"/>
  <c r="D352" i="1"/>
  <c r="BW351" i="1"/>
  <c r="BN351" i="1"/>
  <c r="BP351" i="1"/>
  <c r="BQ351" i="1"/>
  <c r="BG351" i="1"/>
  <c r="BH351" i="1"/>
  <c r="BO351" i="1"/>
  <c r="BI351" i="1"/>
  <c r="BJ351" i="1"/>
  <c r="U351" i="1"/>
  <c r="BK351" i="1"/>
  <c r="BL351" i="1"/>
  <c r="BM351" i="1"/>
  <c r="O351" i="1"/>
  <c r="K351" i="1"/>
  <c r="D351" i="1"/>
  <c r="BW350" i="1"/>
  <c r="BN350" i="1"/>
  <c r="BP350" i="1"/>
  <c r="BQ350" i="1"/>
  <c r="BG350" i="1"/>
  <c r="BH350" i="1"/>
  <c r="BO350" i="1"/>
  <c r="BI350" i="1"/>
  <c r="BJ350" i="1"/>
  <c r="U350" i="1"/>
  <c r="BK350" i="1"/>
  <c r="BL350" i="1"/>
  <c r="BM350" i="1"/>
  <c r="O350" i="1"/>
  <c r="K350" i="1"/>
  <c r="D350" i="1"/>
  <c r="BW349" i="1"/>
  <c r="BN349" i="1"/>
  <c r="BP349" i="1"/>
  <c r="BQ349" i="1"/>
  <c r="BG349" i="1"/>
  <c r="BH349" i="1"/>
  <c r="BO349" i="1"/>
  <c r="BI349" i="1"/>
  <c r="BJ349" i="1"/>
  <c r="U349" i="1"/>
  <c r="BK349" i="1"/>
  <c r="BL349" i="1"/>
  <c r="BM349" i="1"/>
  <c r="O349" i="1"/>
  <c r="K349" i="1"/>
  <c r="D349" i="1"/>
  <c r="BW348" i="1"/>
  <c r="BN348" i="1"/>
  <c r="BP348" i="1"/>
  <c r="BQ348" i="1"/>
  <c r="BG348" i="1"/>
  <c r="BH348" i="1"/>
  <c r="BO348" i="1"/>
  <c r="BI348" i="1"/>
  <c r="BJ348" i="1"/>
  <c r="U348" i="1"/>
  <c r="BK348" i="1"/>
  <c r="BL348" i="1"/>
  <c r="BM348" i="1"/>
  <c r="O348" i="1"/>
  <c r="K348" i="1"/>
  <c r="D348" i="1"/>
  <c r="BW347" i="1"/>
  <c r="BN347" i="1"/>
  <c r="BP347" i="1"/>
  <c r="BQ347" i="1"/>
  <c r="BG347" i="1"/>
  <c r="BH347" i="1"/>
  <c r="BO347" i="1"/>
  <c r="BI347" i="1"/>
  <c r="BJ347" i="1"/>
  <c r="U347" i="1"/>
  <c r="BK347" i="1"/>
  <c r="BL347" i="1"/>
  <c r="BM347" i="1"/>
  <c r="O347" i="1"/>
  <c r="K347" i="1"/>
  <c r="D347" i="1"/>
  <c r="BW346" i="1"/>
  <c r="BN346" i="1"/>
  <c r="BP346" i="1"/>
  <c r="BQ346" i="1"/>
  <c r="BG346" i="1"/>
  <c r="BH346" i="1"/>
  <c r="BO346" i="1"/>
  <c r="BI346" i="1"/>
  <c r="BJ346" i="1"/>
  <c r="U346" i="1"/>
  <c r="BK346" i="1"/>
  <c r="BL346" i="1"/>
  <c r="BM346" i="1"/>
  <c r="O346" i="1"/>
  <c r="K346" i="1"/>
  <c r="D346" i="1"/>
  <c r="BW345" i="1"/>
  <c r="BN345" i="1"/>
  <c r="BP345" i="1"/>
  <c r="BQ345" i="1"/>
  <c r="BG345" i="1"/>
  <c r="BH345" i="1"/>
  <c r="BO345" i="1"/>
  <c r="BI345" i="1"/>
  <c r="BJ345" i="1"/>
  <c r="U345" i="1"/>
  <c r="BK345" i="1"/>
  <c r="BL345" i="1"/>
  <c r="BM345" i="1"/>
  <c r="O345" i="1"/>
  <c r="K345" i="1"/>
  <c r="D345" i="1"/>
  <c r="BW344" i="1"/>
  <c r="BN344" i="1"/>
  <c r="BP344" i="1"/>
  <c r="BQ344" i="1"/>
  <c r="BG344" i="1"/>
  <c r="BH344" i="1"/>
  <c r="BO344" i="1"/>
  <c r="BI344" i="1"/>
  <c r="BJ344" i="1"/>
  <c r="U344" i="1"/>
  <c r="BK344" i="1"/>
  <c r="BL344" i="1"/>
  <c r="BM344" i="1"/>
  <c r="O344" i="1"/>
  <c r="K344" i="1"/>
  <c r="D344" i="1"/>
  <c r="BW343" i="1"/>
  <c r="BN343" i="1"/>
  <c r="BP343" i="1"/>
  <c r="BQ343" i="1"/>
  <c r="BG343" i="1"/>
  <c r="BH343" i="1"/>
  <c r="BO343" i="1"/>
  <c r="BI343" i="1"/>
  <c r="BJ343" i="1"/>
  <c r="U343" i="1"/>
  <c r="BK343" i="1"/>
  <c r="BL343" i="1"/>
  <c r="BM343" i="1"/>
  <c r="O343" i="1"/>
  <c r="K343" i="1"/>
  <c r="D343" i="1"/>
  <c r="BW342" i="1"/>
  <c r="BN342" i="1"/>
  <c r="BP342" i="1"/>
  <c r="BQ342" i="1"/>
  <c r="BG342" i="1"/>
  <c r="BH342" i="1"/>
  <c r="BO342" i="1"/>
  <c r="BI342" i="1"/>
  <c r="BJ342" i="1"/>
  <c r="U342" i="1"/>
  <c r="BK342" i="1"/>
  <c r="BL342" i="1"/>
  <c r="BM342" i="1"/>
  <c r="O342" i="1"/>
  <c r="K342" i="1"/>
  <c r="D342" i="1"/>
  <c r="BW341" i="1"/>
  <c r="BN341" i="1"/>
  <c r="BP341" i="1"/>
  <c r="BQ341" i="1"/>
  <c r="BG341" i="1"/>
  <c r="BH341" i="1"/>
  <c r="BO341" i="1"/>
  <c r="BI341" i="1"/>
  <c r="BJ341" i="1"/>
  <c r="U341" i="1"/>
  <c r="BK341" i="1"/>
  <c r="BL341" i="1"/>
  <c r="BM341" i="1"/>
  <c r="O341" i="1"/>
  <c r="K341" i="1"/>
  <c r="D341" i="1"/>
  <c r="BW340" i="1"/>
  <c r="BN340" i="1"/>
  <c r="BP340" i="1"/>
  <c r="BQ340" i="1"/>
  <c r="BG340" i="1"/>
  <c r="BH340" i="1"/>
  <c r="BO340" i="1"/>
  <c r="BI340" i="1"/>
  <c r="BJ340" i="1"/>
  <c r="U340" i="1"/>
  <c r="BK340" i="1"/>
  <c r="BL340" i="1"/>
  <c r="BM340" i="1"/>
  <c r="O340" i="1"/>
  <c r="K340" i="1"/>
  <c r="D340" i="1"/>
  <c r="BW339" i="1"/>
  <c r="BN339" i="1"/>
  <c r="BP339" i="1"/>
  <c r="BQ339" i="1"/>
  <c r="BG339" i="1"/>
  <c r="BH339" i="1"/>
  <c r="BO339" i="1"/>
  <c r="BI339" i="1"/>
  <c r="BJ339" i="1"/>
  <c r="U339" i="1"/>
  <c r="BK339" i="1"/>
  <c r="BL339" i="1"/>
  <c r="BM339" i="1"/>
  <c r="O339" i="1"/>
  <c r="K339" i="1"/>
  <c r="D339" i="1"/>
  <c r="BW338" i="1"/>
  <c r="BN338" i="1"/>
  <c r="BP338" i="1"/>
  <c r="BQ338" i="1"/>
  <c r="BG338" i="1"/>
  <c r="BH338" i="1"/>
  <c r="BO338" i="1"/>
  <c r="BI338" i="1"/>
  <c r="BJ338" i="1"/>
  <c r="U338" i="1"/>
  <c r="BK338" i="1"/>
  <c r="BL338" i="1"/>
  <c r="BM338" i="1"/>
  <c r="O338" i="1"/>
  <c r="K338" i="1"/>
  <c r="D338" i="1"/>
  <c r="BW337" i="1"/>
  <c r="BN337" i="1"/>
  <c r="BP337" i="1"/>
  <c r="BQ337" i="1"/>
  <c r="BG337" i="1"/>
  <c r="BH337" i="1"/>
  <c r="BO337" i="1"/>
  <c r="BI337" i="1"/>
  <c r="BJ337" i="1"/>
  <c r="U337" i="1"/>
  <c r="BK337" i="1"/>
  <c r="BL337" i="1"/>
  <c r="BM337" i="1"/>
  <c r="O337" i="1"/>
  <c r="K337" i="1"/>
  <c r="D337" i="1"/>
  <c r="BW336" i="1"/>
  <c r="BN336" i="1"/>
  <c r="BP336" i="1"/>
  <c r="BQ336" i="1"/>
  <c r="BG336" i="1"/>
  <c r="BH336" i="1"/>
  <c r="BO336" i="1"/>
  <c r="BI336" i="1"/>
  <c r="BJ336" i="1"/>
  <c r="U336" i="1"/>
  <c r="BK336" i="1"/>
  <c r="BL336" i="1"/>
  <c r="BM336" i="1"/>
  <c r="O336" i="1"/>
  <c r="K336" i="1"/>
  <c r="D336" i="1"/>
  <c r="BW335" i="1"/>
  <c r="BN335" i="1"/>
  <c r="BP335" i="1"/>
  <c r="BQ335" i="1"/>
  <c r="BG335" i="1"/>
  <c r="BH335" i="1"/>
  <c r="BO335" i="1"/>
  <c r="BI335" i="1"/>
  <c r="BJ335" i="1"/>
  <c r="U335" i="1"/>
  <c r="BK335" i="1"/>
  <c r="BL335" i="1"/>
  <c r="BM335" i="1"/>
  <c r="O335" i="1"/>
  <c r="K335" i="1"/>
  <c r="D335" i="1"/>
  <c r="BW334" i="1"/>
  <c r="BN334" i="1"/>
  <c r="BP334" i="1"/>
  <c r="BQ334" i="1"/>
  <c r="BG334" i="1"/>
  <c r="BH334" i="1"/>
  <c r="BO334" i="1"/>
  <c r="BI334" i="1"/>
  <c r="BJ334" i="1"/>
  <c r="U334" i="1"/>
  <c r="BK334" i="1"/>
  <c r="BL334" i="1"/>
  <c r="BM334" i="1"/>
  <c r="O334" i="1"/>
  <c r="K334" i="1"/>
  <c r="BW333" i="1"/>
  <c r="BN333" i="1"/>
  <c r="BP333" i="1"/>
  <c r="BQ333" i="1"/>
  <c r="BG333" i="1"/>
  <c r="BH333" i="1"/>
  <c r="BO333" i="1"/>
  <c r="BI333" i="1"/>
  <c r="BJ333" i="1"/>
  <c r="U333" i="1"/>
  <c r="BK333" i="1"/>
  <c r="BL333" i="1"/>
  <c r="BM333" i="1"/>
  <c r="O333" i="1"/>
  <c r="K333" i="1"/>
  <c r="D333" i="1"/>
  <c r="BW332" i="1"/>
  <c r="BN332" i="1"/>
  <c r="BP332" i="1"/>
  <c r="BQ332" i="1"/>
  <c r="BG332" i="1"/>
  <c r="BH332" i="1"/>
  <c r="BO332" i="1"/>
  <c r="BI332" i="1"/>
  <c r="BJ332" i="1"/>
  <c r="U332" i="1"/>
  <c r="BK332" i="1"/>
  <c r="BL332" i="1"/>
  <c r="BM332" i="1"/>
  <c r="O332" i="1"/>
  <c r="K332" i="1"/>
  <c r="BW331" i="1"/>
  <c r="BN331" i="1"/>
  <c r="BP331" i="1"/>
  <c r="BQ331" i="1"/>
  <c r="BG331" i="1"/>
  <c r="BH331" i="1"/>
  <c r="BO331" i="1"/>
  <c r="BI331" i="1"/>
  <c r="BJ331" i="1"/>
  <c r="U331" i="1"/>
  <c r="BK331" i="1"/>
  <c r="BL331" i="1"/>
  <c r="BM331" i="1"/>
  <c r="O331" i="1"/>
  <c r="K331" i="1"/>
  <c r="D331" i="1"/>
  <c r="BW330" i="1"/>
  <c r="BN330" i="1"/>
  <c r="BP330" i="1"/>
  <c r="BQ330" i="1"/>
  <c r="BG330" i="1"/>
  <c r="BH330" i="1"/>
  <c r="BO330" i="1"/>
  <c r="BI330" i="1"/>
  <c r="BJ330" i="1"/>
  <c r="U330" i="1"/>
  <c r="BK330" i="1"/>
  <c r="BL330" i="1"/>
  <c r="BM330" i="1"/>
  <c r="O330" i="1"/>
  <c r="K330" i="1"/>
  <c r="D330" i="1"/>
  <c r="BW329" i="1"/>
  <c r="BN329" i="1"/>
  <c r="BP329" i="1"/>
  <c r="BQ329" i="1"/>
  <c r="BG329" i="1"/>
  <c r="BH329" i="1"/>
  <c r="BO329" i="1"/>
  <c r="BI329" i="1"/>
  <c r="BJ329" i="1"/>
  <c r="U329" i="1"/>
  <c r="BK329" i="1"/>
  <c r="BL329" i="1"/>
  <c r="BM329" i="1"/>
  <c r="O329" i="1"/>
  <c r="K329" i="1"/>
  <c r="D329" i="1"/>
  <c r="BW328" i="1"/>
  <c r="BN328" i="1"/>
  <c r="BP328" i="1"/>
  <c r="BQ328" i="1"/>
  <c r="BG328" i="1"/>
  <c r="BH328" i="1"/>
  <c r="BO328" i="1"/>
  <c r="BI328" i="1"/>
  <c r="BJ328" i="1"/>
  <c r="U328" i="1"/>
  <c r="BK328" i="1"/>
  <c r="BL328" i="1"/>
  <c r="BM328" i="1"/>
  <c r="O328" i="1"/>
  <c r="K328" i="1"/>
  <c r="D328" i="1"/>
  <c r="BW327" i="1"/>
  <c r="BN327" i="1"/>
  <c r="BP327" i="1"/>
  <c r="BQ327" i="1"/>
  <c r="BG327" i="1"/>
  <c r="BH327" i="1"/>
  <c r="BO327" i="1"/>
  <c r="BI327" i="1"/>
  <c r="BJ327" i="1"/>
  <c r="U327" i="1"/>
  <c r="BK327" i="1"/>
  <c r="BL327" i="1"/>
  <c r="BM327" i="1"/>
  <c r="O327" i="1"/>
  <c r="K327" i="1"/>
  <c r="D327" i="1"/>
  <c r="BW326" i="1"/>
  <c r="BN326" i="1"/>
  <c r="BP326" i="1"/>
  <c r="BQ326" i="1"/>
  <c r="BG326" i="1"/>
  <c r="BH326" i="1"/>
  <c r="BO326" i="1"/>
  <c r="BI326" i="1"/>
  <c r="BJ326" i="1"/>
  <c r="U326" i="1"/>
  <c r="BK326" i="1"/>
  <c r="BL326" i="1"/>
  <c r="BM326" i="1"/>
  <c r="O326" i="1"/>
  <c r="K326" i="1"/>
  <c r="D326" i="1"/>
  <c r="BW325" i="1"/>
  <c r="BN325" i="1"/>
  <c r="BP325" i="1"/>
  <c r="BQ325" i="1"/>
  <c r="BG325" i="1"/>
  <c r="BH325" i="1"/>
  <c r="BO325" i="1"/>
  <c r="BI325" i="1"/>
  <c r="BJ325" i="1"/>
  <c r="U325" i="1"/>
  <c r="BK325" i="1"/>
  <c r="BL325" i="1"/>
  <c r="BM325" i="1"/>
  <c r="O325" i="1"/>
  <c r="K325" i="1"/>
  <c r="D325" i="1"/>
  <c r="BW324" i="1"/>
  <c r="BN324" i="1"/>
  <c r="BP324" i="1"/>
  <c r="BQ324" i="1"/>
  <c r="BG324" i="1"/>
  <c r="BH324" i="1"/>
  <c r="BO324" i="1"/>
  <c r="BI324" i="1"/>
  <c r="BJ324" i="1"/>
  <c r="U324" i="1"/>
  <c r="BK324" i="1"/>
  <c r="BL324" i="1"/>
  <c r="BM324" i="1"/>
  <c r="O324" i="1"/>
  <c r="K324" i="1"/>
  <c r="D324" i="1"/>
  <c r="BW323" i="1"/>
  <c r="BN323" i="1"/>
  <c r="BP323" i="1"/>
  <c r="BQ323" i="1"/>
  <c r="BG323" i="1"/>
  <c r="BH323" i="1"/>
  <c r="BO323" i="1"/>
  <c r="BI323" i="1"/>
  <c r="BJ323" i="1"/>
  <c r="U323" i="1"/>
  <c r="BK323" i="1"/>
  <c r="BL323" i="1"/>
  <c r="BM323" i="1"/>
  <c r="O323" i="1"/>
  <c r="K323" i="1"/>
  <c r="D323" i="1"/>
  <c r="BW322" i="1"/>
  <c r="BN322" i="1"/>
  <c r="BP322" i="1"/>
  <c r="BQ322" i="1"/>
  <c r="BG322" i="1"/>
  <c r="BH322" i="1"/>
  <c r="BO322" i="1"/>
  <c r="BI322" i="1"/>
  <c r="BJ322" i="1"/>
  <c r="U322" i="1"/>
  <c r="BK322" i="1"/>
  <c r="BL322" i="1"/>
  <c r="BM322" i="1"/>
  <c r="O322" i="1"/>
  <c r="K322" i="1"/>
  <c r="D322" i="1"/>
  <c r="BW321" i="1"/>
  <c r="BN321" i="1"/>
  <c r="BP321" i="1"/>
  <c r="BQ321" i="1"/>
  <c r="BG321" i="1"/>
  <c r="BH321" i="1"/>
  <c r="BO321" i="1"/>
  <c r="BI321" i="1"/>
  <c r="BJ321" i="1"/>
  <c r="U321" i="1"/>
  <c r="BK321" i="1"/>
  <c r="BL321" i="1"/>
  <c r="BM321" i="1"/>
  <c r="O321" i="1"/>
  <c r="K321" i="1"/>
  <c r="D321" i="1"/>
  <c r="BW320" i="1"/>
  <c r="BN320" i="1"/>
  <c r="BP320" i="1"/>
  <c r="BQ320" i="1"/>
  <c r="BG320" i="1"/>
  <c r="BH320" i="1"/>
  <c r="BO320" i="1"/>
  <c r="BI320" i="1"/>
  <c r="BJ320" i="1"/>
  <c r="U320" i="1"/>
  <c r="BK320" i="1"/>
  <c r="BL320" i="1"/>
  <c r="BM320" i="1"/>
  <c r="O320" i="1"/>
  <c r="K320" i="1"/>
  <c r="D320" i="1"/>
  <c r="BW319" i="1"/>
  <c r="BN319" i="1"/>
  <c r="BP319" i="1"/>
  <c r="BQ319" i="1"/>
  <c r="BG319" i="1"/>
  <c r="BH319" i="1"/>
  <c r="BO319" i="1"/>
  <c r="BI319" i="1"/>
  <c r="BJ319" i="1"/>
  <c r="U319" i="1"/>
  <c r="BK319" i="1"/>
  <c r="BL319" i="1"/>
  <c r="BM319" i="1"/>
  <c r="O319" i="1"/>
  <c r="K319" i="1"/>
  <c r="D319" i="1"/>
  <c r="BW318" i="1"/>
  <c r="BN318" i="1"/>
  <c r="BP318" i="1"/>
  <c r="BQ318" i="1"/>
  <c r="BG318" i="1"/>
  <c r="BH318" i="1"/>
  <c r="BO318" i="1"/>
  <c r="BI318" i="1"/>
  <c r="BJ318" i="1"/>
  <c r="U318" i="1"/>
  <c r="BK318" i="1"/>
  <c r="BL318" i="1"/>
  <c r="BM318" i="1"/>
  <c r="O318" i="1"/>
  <c r="K318" i="1"/>
  <c r="D318" i="1"/>
  <c r="BW317" i="1"/>
  <c r="BN317" i="1"/>
  <c r="BP317" i="1"/>
  <c r="BQ317" i="1"/>
  <c r="BG317" i="1"/>
  <c r="BH317" i="1"/>
  <c r="BO317" i="1"/>
  <c r="BI317" i="1"/>
  <c r="BJ317" i="1"/>
  <c r="U317" i="1"/>
  <c r="BK317" i="1"/>
  <c r="BL317" i="1"/>
  <c r="BM317" i="1"/>
  <c r="O317" i="1"/>
  <c r="K317" i="1"/>
  <c r="D317" i="1"/>
  <c r="BW316" i="1"/>
  <c r="BN316" i="1"/>
  <c r="BP316" i="1"/>
  <c r="BQ316" i="1"/>
  <c r="BG316" i="1"/>
  <c r="BH316" i="1"/>
  <c r="BO316" i="1"/>
  <c r="BI316" i="1"/>
  <c r="BJ316" i="1"/>
  <c r="U316" i="1"/>
  <c r="BK316" i="1"/>
  <c r="BL316" i="1"/>
  <c r="BM316" i="1"/>
  <c r="O316" i="1"/>
  <c r="K316" i="1"/>
  <c r="D316" i="1"/>
  <c r="BW315" i="1"/>
  <c r="BN315" i="1"/>
  <c r="BP315" i="1"/>
  <c r="BQ315" i="1"/>
  <c r="BG315" i="1"/>
  <c r="BH315" i="1"/>
  <c r="BO315" i="1"/>
  <c r="BI315" i="1"/>
  <c r="BJ315" i="1"/>
  <c r="U315" i="1"/>
  <c r="BK315" i="1"/>
  <c r="BL315" i="1"/>
  <c r="BM315" i="1"/>
  <c r="O315" i="1"/>
  <c r="K315" i="1"/>
  <c r="D315" i="1"/>
  <c r="BW314" i="1"/>
  <c r="BN314" i="1"/>
  <c r="BP314" i="1"/>
  <c r="BQ314" i="1"/>
  <c r="BG314" i="1"/>
  <c r="BH314" i="1"/>
  <c r="BO314" i="1"/>
  <c r="BI314" i="1"/>
  <c r="BJ314" i="1"/>
  <c r="U314" i="1"/>
  <c r="BK314" i="1"/>
  <c r="BL314" i="1"/>
  <c r="BM314" i="1"/>
  <c r="O314" i="1"/>
  <c r="K314" i="1"/>
  <c r="D314" i="1"/>
  <c r="BW313" i="1"/>
  <c r="BN313" i="1"/>
  <c r="BP313" i="1"/>
  <c r="BQ313" i="1"/>
  <c r="BG313" i="1"/>
  <c r="BH313" i="1"/>
  <c r="BO313" i="1"/>
  <c r="BI313" i="1"/>
  <c r="BJ313" i="1"/>
  <c r="U313" i="1"/>
  <c r="BK313" i="1"/>
  <c r="BL313" i="1"/>
  <c r="BM313" i="1"/>
  <c r="O313" i="1"/>
  <c r="K313" i="1"/>
  <c r="D313" i="1"/>
  <c r="BW312" i="1"/>
  <c r="BN312" i="1"/>
  <c r="BP312" i="1"/>
  <c r="BQ312" i="1"/>
  <c r="BG312" i="1"/>
  <c r="BH312" i="1"/>
  <c r="BO312" i="1"/>
  <c r="BI312" i="1"/>
  <c r="BJ312" i="1"/>
  <c r="U312" i="1"/>
  <c r="BK312" i="1"/>
  <c r="BL312" i="1"/>
  <c r="BM312" i="1"/>
  <c r="O312" i="1"/>
  <c r="K312" i="1"/>
  <c r="D312" i="1"/>
  <c r="BW311" i="1"/>
  <c r="BN311" i="1"/>
  <c r="BP311" i="1"/>
  <c r="BQ311" i="1"/>
  <c r="BG311" i="1"/>
  <c r="BH311" i="1"/>
  <c r="BO311" i="1"/>
  <c r="BI311" i="1"/>
  <c r="BJ311" i="1"/>
  <c r="U311" i="1"/>
  <c r="BK311" i="1"/>
  <c r="BL311" i="1"/>
  <c r="BM311" i="1"/>
  <c r="O311" i="1"/>
  <c r="K311" i="1"/>
  <c r="D311" i="1"/>
  <c r="BW310" i="1"/>
  <c r="BN310" i="1"/>
  <c r="BP310" i="1"/>
  <c r="BQ310" i="1"/>
  <c r="BG310" i="1"/>
  <c r="BH310" i="1"/>
  <c r="BO310" i="1"/>
  <c r="BI310" i="1"/>
  <c r="BJ310" i="1"/>
  <c r="U310" i="1"/>
  <c r="BK310" i="1"/>
  <c r="BL310" i="1"/>
  <c r="BM310" i="1"/>
  <c r="O310" i="1"/>
  <c r="K310" i="1"/>
  <c r="D310" i="1"/>
  <c r="BW309" i="1"/>
  <c r="BN309" i="1"/>
  <c r="BP309" i="1"/>
  <c r="BQ309" i="1"/>
  <c r="BG309" i="1"/>
  <c r="BH309" i="1"/>
  <c r="BO309" i="1"/>
  <c r="BI309" i="1"/>
  <c r="BJ309" i="1"/>
  <c r="U309" i="1"/>
  <c r="BK309" i="1"/>
  <c r="BL309" i="1"/>
  <c r="BM309" i="1"/>
  <c r="O309" i="1"/>
  <c r="K309" i="1"/>
  <c r="D309" i="1"/>
  <c r="BW308" i="1"/>
  <c r="BN308" i="1"/>
  <c r="BP308" i="1"/>
  <c r="BQ308" i="1"/>
  <c r="BG308" i="1"/>
  <c r="BH308" i="1"/>
  <c r="BO308" i="1"/>
  <c r="BI308" i="1"/>
  <c r="BJ308" i="1"/>
  <c r="U308" i="1"/>
  <c r="BK308" i="1"/>
  <c r="BL308" i="1"/>
  <c r="BM308" i="1"/>
  <c r="O308" i="1"/>
  <c r="K308" i="1"/>
  <c r="D308" i="1"/>
  <c r="BW307" i="1"/>
  <c r="BN307" i="1"/>
  <c r="BP307" i="1"/>
  <c r="BQ307" i="1"/>
  <c r="BG307" i="1"/>
  <c r="BH307" i="1"/>
  <c r="BO307" i="1"/>
  <c r="BI307" i="1"/>
  <c r="BJ307" i="1"/>
  <c r="U307" i="1"/>
  <c r="BK307" i="1"/>
  <c r="BL307" i="1"/>
  <c r="BM307" i="1"/>
  <c r="O307" i="1"/>
  <c r="K307" i="1"/>
  <c r="D307" i="1"/>
  <c r="BW306" i="1"/>
  <c r="BN306" i="1"/>
  <c r="BP306" i="1"/>
  <c r="BQ306" i="1"/>
  <c r="BG306" i="1"/>
  <c r="BH306" i="1"/>
  <c r="BO306" i="1"/>
  <c r="BI306" i="1"/>
  <c r="BJ306" i="1"/>
  <c r="U306" i="1"/>
  <c r="BK306" i="1"/>
  <c r="BL306" i="1"/>
  <c r="BM306" i="1"/>
  <c r="O306" i="1"/>
  <c r="K306" i="1"/>
  <c r="D306" i="1"/>
  <c r="BW305" i="1"/>
  <c r="BN305" i="1"/>
  <c r="BP305" i="1"/>
  <c r="BQ305" i="1"/>
  <c r="BG305" i="1"/>
  <c r="BH305" i="1"/>
  <c r="BO305" i="1"/>
  <c r="BI305" i="1"/>
  <c r="BJ305" i="1"/>
  <c r="U305" i="1"/>
  <c r="BK305" i="1"/>
  <c r="BL305" i="1"/>
  <c r="BM305" i="1"/>
  <c r="O305" i="1"/>
  <c r="K305" i="1"/>
  <c r="D305" i="1"/>
  <c r="BW304" i="1"/>
  <c r="BN304" i="1"/>
  <c r="BP304" i="1"/>
  <c r="BQ304" i="1"/>
  <c r="BG304" i="1"/>
  <c r="BH304" i="1"/>
  <c r="BO304" i="1"/>
  <c r="BI304" i="1"/>
  <c r="BJ304" i="1"/>
  <c r="U304" i="1"/>
  <c r="BK304" i="1"/>
  <c r="BL304" i="1"/>
  <c r="BM304" i="1"/>
  <c r="O304" i="1"/>
  <c r="K304" i="1"/>
  <c r="D304" i="1"/>
  <c r="BW303" i="1"/>
  <c r="BN303" i="1"/>
  <c r="BP303" i="1"/>
  <c r="BQ303" i="1"/>
  <c r="BG303" i="1"/>
  <c r="BH303" i="1"/>
  <c r="BO303" i="1"/>
  <c r="BI303" i="1"/>
  <c r="BJ303" i="1"/>
  <c r="U303" i="1"/>
  <c r="BK303" i="1"/>
  <c r="BL303" i="1"/>
  <c r="BM303" i="1"/>
  <c r="O303" i="1"/>
  <c r="K303" i="1"/>
  <c r="D303" i="1"/>
  <c r="BW302" i="1"/>
  <c r="BN302" i="1"/>
  <c r="BP302" i="1"/>
  <c r="BQ302" i="1"/>
  <c r="BG302" i="1"/>
  <c r="BH302" i="1"/>
  <c r="BO302" i="1"/>
  <c r="BI302" i="1"/>
  <c r="BJ302" i="1"/>
  <c r="U302" i="1"/>
  <c r="BK302" i="1"/>
  <c r="BL302" i="1"/>
  <c r="BM302" i="1"/>
  <c r="O302" i="1"/>
  <c r="K302" i="1"/>
  <c r="D302" i="1"/>
  <c r="BW301" i="1"/>
  <c r="BN301" i="1"/>
  <c r="BP301" i="1"/>
  <c r="BQ301" i="1"/>
  <c r="BG301" i="1"/>
  <c r="BH301" i="1"/>
  <c r="BO301" i="1"/>
  <c r="BI301" i="1"/>
  <c r="BJ301" i="1"/>
  <c r="U301" i="1"/>
  <c r="BK301" i="1"/>
  <c r="BL301" i="1"/>
  <c r="BM301" i="1"/>
  <c r="O301" i="1"/>
  <c r="K301" i="1"/>
  <c r="D301" i="1"/>
  <c r="BW300" i="1"/>
  <c r="BN300" i="1"/>
  <c r="BP300" i="1"/>
  <c r="BQ300" i="1"/>
  <c r="BG300" i="1"/>
  <c r="BH300" i="1"/>
  <c r="BO300" i="1"/>
  <c r="BI300" i="1"/>
  <c r="BJ300" i="1"/>
  <c r="U300" i="1"/>
  <c r="BK300" i="1"/>
  <c r="BL300" i="1"/>
  <c r="BM300" i="1"/>
  <c r="O300" i="1"/>
  <c r="K300" i="1"/>
  <c r="D300" i="1"/>
  <c r="BW299" i="1"/>
  <c r="BN299" i="1"/>
  <c r="BP299" i="1"/>
  <c r="BQ299" i="1"/>
  <c r="BG299" i="1"/>
  <c r="BH299" i="1"/>
  <c r="BO299" i="1"/>
  <c r="BI299" i="1"/>
  <c r="BJ299" i="1"/>
  <c r="U299" i="1"/>
  <c r="BK299" i="1"/>
  <c r="BL299" i="1"/>
  <c r="BM299" i="1"/>
  <c r="O299" i="1"/>
  <c r="K299" i="1"/>
  <c r="D299" i="1"/>
  <c r="BW298" i="1"/>
  <c r="BN298" i="1"/>
  <c r="BP298" i="1"/>
  <c r="BQ298" i="1"/>
  <c r="BG298" i="1"/>
  <c r="BH298" i="1"/>
  <c r="BO298" i="1"/>
  <c r="BI298" i="1"/>
  <c r="BJ298" i="1"/>
  <c r="U298" i="1"/>
  <c r="BK298" i="1"/>
  <c r="BL298" i="1"/>
  <c r="BM298" i="1"/>
  <c r="O298" i="1"/>
  <c r="K298" i="1"/>
  <c r="D298" i="1"/>
  <c r="BW297" i="1"/>
  <c r="BN297" i="1"/>
  <c r="BP297" i="1"/>
  <c r="BQ297" i="1"/>
  <c r="BG297" i="1"/>
  <c r="BH297" i="1"/>
  <c r="BO297" i="1"/>
  <c r="BI297" i="1"/>
  <c r="BJ297" i="1"/>
  <c r="U297" i="1"/>
  <c r="BK297" i="1"/>
  <c r="BL297" i="1"/>
  <c r="BM297" i="1"/>
  <c r="O297" i="1"/>
  <c r="K297" i="1"/>
  <c r="D297" i="1"/>
  <c r="BW296" i="1"/>
  <c r="BN296" i="1"/>
  <c r="BP296" i="1"/>
  <c r="BQ296" i="1"/>
  <c r="BG296" i="1"/>
  <c r="BH296" i="1"/>
  <c r="BO296" i="1"/>
  <c r="BI296" i="1"/>
  <c r="BJ296" i="1"/>
  <c r="U296" i="1"/>
  <c r="BK296" i="1"/>
  <c r="BL296" i="1"/>
  <c r="BM296" i="1"/>
  <c r="O296" i="1"/>
  <c r="K296" i="1"/>
  <c r="D296" i="1"/>
  <c r="BW295" i="1"/>
  <c r="BN295" i="1"/>
  <c r="BP295" i="1"/>
  <c r="BQ295" i="1"/>
  <c r="BG295" i="1"/>
  <c r="BH295" i="1"/>
  <c r="BO295" i="1"/>
  <c r="BI295" i="1"/>
  <c r="BJ295" i="1"/>
  <c r="U295" i="1"/>
  <c r="BK295" i="1"/>
  <c r="BL295" i="1"/>
  <c r="BM295" i="1"/>
  <c r="O295" i="1"/>
  <c r="K295" i="1"/>
  <c r="D295" i="1"/>
  <c r="BW294" i="1"/>
  <c r="BN294" i="1"/>
  <c r="BP294" i="1"/>
  <c r="BQ294" i="1"/>
  <c r="BG294" i="1"/>
  <c r="BH294" i="1"/>
  <c r="BO294" i="1"/>
  <c r="BI294" i="1"/>
  <c r="BJ294" i="1"/>
  <c r="U294" i="1"/>
  <c r="BK294" i="1"/>
  <c r="BL294" i="1"/>
  <c r="BM294" i="1"/>
  <c r="O294" i="1"/>
  <c r="K294" i="1"/>
  <c r="D294" i="1"/>
  <c r="BW293" i="1"/>
  <c r="BN293" i="1"/>
  <c r="BP293" i="1"/>
  <c r="BQ293" i="1"/>
  <c r="BG293" i="1"/>
  <c r="BH293" i="1"/>
  <c r="BO293" i="1"/>
  <c r="BI293" i="1"/>
  <c r="BJ293" i="1"/>
  <c r="U293" i="1"/>
  <c r="BK293" i="1"/>
  <c r="BL293" i="1"/>
  <c r="BM293" i="1"/>
  <c r="O293" i="1"/>
  <c r="K293" i="1"/>
  <c r="D293" i="1"/>
  <c r="BW292" i="1"/>
  <c r="BN292" i="1"/>
  <c r="BP292" i="1"/>
  <c r="BQ292" i="1"/>
  <c r="BG292" i="1"/>
  <c r="BH292" i="1"/>
  <c r="BO292" i="1"/>
  <c r="BI292" i="1"/>
  <c r="BJ292" i="1"/>
  <c r="U292" i="1"/>
  <c r="BK292" i="1"/>
  <c r="BL292" i="1"/>
  <c r="BM292" i="1"/>
  <c r="O292" i="1"/>
  <c r="K292" i="1"/>
  <c r="D292" i="1"/>
  <c r="BW291" i="1"/>
  <c r="BN291" i="1"/>
  <c r="BP291" i="1"/>
  <c r="BQ291" i="1"/>
  <c r="BG291" i="1"/>
  <c r="BH291" i="1"/>
  <c r="BO291" i="1"/>
  <c r="BI291" i="1"/>
  <c r="BJ291" i="1"/>
  <c r="U291" i="1"/>
  <c r="BK291" i="1"/>
  <c r="BL291" i="1"/>
  <c r="BM291" i="1"/>
  <c r="O291" i="1"/>
  <c r="K291" i="1"/>
  <c r="D291" i="1"/>
  <c r="BW290" i="1"/>
  <c r="BN290" i="1"/>
  <c r="BP290" i="1"/>
  <c r="BQ290" i="1"/>
  <c r="BG290" i="1"/>
  <c r="BH290" i="1"/>
  <c r="BO290" i="1"/>
  <c r="BI290" i="1"/>
  <c r="BJ290" i="1"/>
  <c r="U290" i="1"/>
  <c r="BK290" i="1"/>
  <c r="BL290" i="1"/>
  <c r="BM290" i="1"/>
  <c r="O290" i="1"/>
  <c r="K290" i="1"/>
  <c r="D290" i="1"/>
  <c r="BW289" i="1"/>
  <c r="BN289" i="1"/>
  <c r="BP289" i="1"/>
  <c r="BQ289" i="1"/>
  <c r="BG289" i="1"/>
  <c r="BH289" i="1"/>
  <c r="BO289" i="1"/>
  <c r="BI289" i="1"/>
  <c r="BJ289" i="1"/>
  <c r="U289" i="1"/>
  <c r="BK289" i="1"/>
  <c r="BL289" i="1"/>
  <c r="BM289" i="1"/>
  <c r="O289" i="1"/>
  <c r="K289" i="1"/>
  <c r="D289" i="1"/>
  <c r="BW288" i="1"/>
  <c r="BN288" i="1"/>
  <c r="BP288" i="1"/>
  <c r="BQ288" i="1"/>
  <c r="BG288" i="1"/>
  <c r="BH288" i="1"/>
  <c r="BO288" i="1"/>
  <c r="BI288" i="1"/>
  <c r="BJ288" i="1"/>
  <c r="U288" i="1"/>
  <c r="BK288" i="1"/>
  <c r="BL288" i="1"/>
  <c r="BM288" i="1"/>
  <c r="O288" i="1"/>
  <c r="K288" i="1"/>
  <c r="D288" i="1"/>
  <c r="BW287" i="1"/>
  <c r="BN287" i="1"/>
  <c r="BP287" i="1"/>
  <c r="BQ287" i="1"/>
  <c r="BG287" i="1"/>
  <c r="BH287" i="1"/>
  <c r="BO287" i="1"/>
  <c r="BI287" i="1"/>
  <c r="BJ287" i="1"/>
  <c r="U287" i="1"/>
  <c r="BK287" i="1"/>
  <c r="BL287" i="1"/>
  <c r="BM287" i="1"/>
  <c r="O287" i="1"/>
  <c r="K287" i="1"/>
  <c r="D287" i="1"/>
  <c r="BW286" i="1"/>
  <c r="BN286" i="1"/>
  <c r="BP286" i="1"/>
  <c r="BQ286" i="1"/>
  <c r="BG286" i="1"/>
  <c r="BH286" i="1"/>
  <c r="BO286" i="1"/>
  <c r="BI286" i="1"/>
  <c r="BJ286" i="1"/>
  <c r="U286" i="1"/>
  <c r="BK286" i="1"/>
  <c r="BL286" i="1"/>
  <c r="BM286" i="1"/>
  <c r="O286" i="1"/>
  <c r="K286" i="1"/>
  <c r="D286" i="1"/>
  <c r="BW285" i="1"/>
  <c r="BN285" i="1"/>
  <c r="BP285" i="1"/>
  <c r="BQ285" i="1"/>
  <c r="BG285" i="1"/>
  <c r="BH285" i="1"/>
  <c r="BO285" i="1"/>
  <c r="BI285" i="1"/>
  <c r="BJ285" i="1"/>
  <c r="U285" i="1"/>
  <c r="BK285" i="1"/>
  <c r="BL285" i="1"/>
  <c r="BM285" i="1"/>
  <c r="O285" i="1"/>
  <c r="K285" i="1"/>
  <c r="D285" i="1"/>
  <c r="BW284" i="1"/>
  <c r="BN284" i="1"/>
  <c r="BP284" i="1"/>
  <c r="BQ284" i="1"/>
  <c r="BG284" i="1"/>
  <c r="BH284" i="1"/>
  <c r="BO284" i="1"/>
  <c r="BI284" i="1"/>
  <c r="BJ284" i="1"/>
  <c r="U284" i="1"/>
  <c r="BK284" i="1"/>
  <c r="BL284" i="1"/>
  <c r="BM284" i="1"/>
  <c r="O284" i="1"/>
  <c r="K284" i="1"/>
  <c r="D284" i="1"/>
  <c r="BW283" i="1"/>
  <c r="BN283" i="1"/>
  <c r="BP283" i="1"/>
  <c r="BQ283" i="1"/>
  <c r="BG283" i="1"/>
  <c r="BH283" i="1"/>
  <c r="BO283" i="1"/>
  <c r="BI283" i="1"/>
  <c r="BJ283" i="1"/>
  <c r="U283" i="1"/>
  <c r="BK283" i="1"/>
  <c r="BL283" i="1"/>
  <c r="BM283" i="1"/>
  <c r="O283" i="1"/>
  <c r="K283" i="1"/>
  <c r="D283" i="1"/>
  <c r="BW282" i="1"/>
  <c r="BN282" i="1"/>
  <c r="BP282" i="1"/>
  <c r="BQ282" i="1"/>
  <c r="BG282" i="1"/>
  <c r="BH282" i="1"/>
  <c r="BO282" i="1"/>
  <c r="BI282" i="1"/>
  <c r="BJ282" i="1"/>
  <c r="U282" i="1"/>
  <c r="BK282" i="1"/>
  <c r="BL282" i="1"/>
  <c r="BM282" i="1"/>
  <c r="O282" i="1"/>
  <c r="K282" i="1"/>
  <c r="D282" i="1"/>
  <c r="BW281" i="1"/>
  <c r="BN281" i="1"/>
  <c r="BP281" i="1"/>
  <c r="BQ281" i="1"/>
  <c r="BG281" i="1"/>
  <c r="BH281" i="1"/>
  <c r="BO281" i="1"/>
  <c r="BI281" i="1"/>
  <c r="BJ281" i="1"/>
  <c r="U281" i="1"/>
  <c r="BK281" i="1"/>
  <c r="BL281" i="1"/>
  <c r="BM281" i="1"/>
  <c r="O281" i="1"/>
  <c r="K281" i="1"/>
  <c r="D281" i="1"/>
  <c r="BW280" i="1"/>
  <c r="BN280" i="1"/>
  <c r="BP280" i="1"/>
  <c r="BQ280" i="1"/>
  <c r="BG280" i="1"/>
  <c r="BH280" i="1"/>
  <c r="BO280" i="1"/>
  <c r="BI280" i="1"/>
  <c r="BJ280" i="1"/>
  <c r="U280" i="1"/>
  <c r="BK280" i="1"/>
  <c r="BL280" i="1"/>
  <c r="BM280" i="1"/>
  <c r="O280" i="1"/>
  <c r="K280" i="1"/>
  <c r="D280" i="1"/>
  <c r="BW279" i="1"/>
  <c r="BN279" i="1"/>
  <c r="BP279" i="1"/>
  <c r="BQ279" i="1"/>
  <c r="BG279" i="1"/>
  <c r="BH279" i="1"/>
  <c r="BO279" i="1"/>
  <c r="BI279" i="1"/>
  <c r="BJ279" i="1"/>
  <c r="U279" i="1"/>
  <c r="BK279" i="1"/>
  <c r="BL279" i="1"/>
  <c r="BM279" i="1"/>
  <c r="O279" i="1"/>
  <c r="K279" i="1"/>
  <c r="D279" i="1"/>
  <c r="BW278" i="1"/>
  <c r="BN278" i="1"/>
  <c r="BP278" i="1"/>
  <c r="BQ278" i="1"/>
  <c r="BG278" i="1"/>
  <c r="BH278" i="1"/>
  <c r="BO278" i="1"/>
  <c r="BI278" i="1"/>
  <c r="BJ278" i="1"/>
  <c r="U278" i="1"/>
  <c r="BK278" i="1"/>
  <c r="BL278" i="1"/>
  <c r="BM278" i="1"/>
  <c r="O278" i="1"/>
  <c r="K278" i="1"/>
  <c r="D278" i="1"/>
  <c r="BW277" i="1"/>
  <c r="BN277" i="1"/>
  <c r="BP277" i="1"/>
  <c r="BQ277" i="1"/>
  <c r="BG277" i="1"/>
  <c r="BH277" i="1"/>
  <c r="BO277" i="1"/>
  <c r="BI277" i="1"/>
  <c r="BJ277" i="1"/>
  <c r="U277" i="1"/>
  <c r="BK277" i="1"/>
  <c r="BL277" i="1"/>
  <c r="BM277" i="1"/>
  <c r="O277" i="1"/>
  <c r="K277" i="1"/>
  <c r="D277" i="1"/>
  <c r="BW276" i="1"/>
  <c r="BN276" i="1"/>
  <c r="BP276" i="1"/>
  <c r="BQ276" i="1"/>
  <c r="BG276" i="1"/>
  <c r="BH276" i="1"/>
  <c r="BO276" i="1"/>
  <c r="BI276" i="1"/>
  <c r="BJ276" i="1"/>
  <c r="U276" i="1"/>
  <c r="BK276" i="1"/>
  <c r="BL276" i="1"/>
  <c r="BM276" i="1"/>
  <c r="O276" i="1"/>
  <c r="K276" i="1"/>
  <c r="D276" i="1"/>
  <c r="BW275" i="1"/>
  <c r="BN275" i="1"/>
  <c r="BP275" i="1"/>
  <c r="BQ275" i="1"/>
  <c r="BG275" i="1"/>
  <c r="BH275" i="1"/>
  <c r="BO275" i="1"/>
  <c r="BI275" i="1"/>
  <c r="BJ275" i="1"/>
  <c r="U275" i="1"/>
  <c r="BK275" i="1"/>
  <c r="BL275" i="1"/>
  <c r="BM275" i="1"/>
  <c r="O275" i="1"/>
  <c r="K275" i="1"/>
  <c r="D275" i="1"/>
  <c r="BW274" i="1"/>
  <c r="BN274" i="1"/>
  <c r="BP274" i="1"/>
  <c r="BQ274" i="1"/>
  <c r="BG274" i="1"/>
  <c r="BH274" i="1"/>
  <c r="BO274" i="1"/>
  <c r="BI274" i="1"/>
  <c r="BJ274" i="1"/>
  <c r="U274" i="1"/>
  <c r="BK274" i="1"/>
  <c r="BL274" i="1"/>
  <c r="BM274" i="1"/>
  <c r="O274" i="1"/>
  <c r="K274" i="1"/>
  <c r="D274" i="1"/>
  <c r="BW273" i="1"/>
  <c r="BN273" i="1"/>
  <c r="BP273" i="1"/>
  <c r="BQ273" i="1"/>
  <c r="BG273" i="1"/>
  <c r="BH273" i="1"/>
  <c r="BO273" i="1"/>
  <c r="BI273" i="1"/>
  <c r="BJ273" i="1"/>
  <c r="U273" i="1"/>
  <c r="BK273" i="1"/>
  <c r="BL273" i="1"/>
  <c r="BM273" i="1"/>
  <c r="O273" i="1"/>
  <c r="K273" i="1"/>
  <c r="D273" i="1"/>
  <c r="BW272" i="1"/>
  <c r="BN272" i="1"/>
  <c r="BP272" i="1"/>
  <c r="BQ272" i="1"/>
  <c r="BG272" i="1"/>
  <c r="BH272" i="1"/>
  <c r="BO272" i="1"/>
  <c r="BI272" i="1"/>
  <c r="BJ272" i="1"/>
  <c r="U272" i="1"/>
  <c r="BK272" i="1"/>
  <c r="BL272" i="1"/>
  <c r="BM272" i="1"/>
  <c r="O272" i="1"/>
  <c r="K272" i="1"/>
  <c r="D272" i="1"/>
  <c r="BW271" i="1"/>
  <c r="BN271" i="1"/>
  <c r="BP271" i="1"/>
  <c r="BQ271" i="1"/>
  <c r="BG271" i="1"/>
  <c r="BH271" i="1"/>
  <c r="BO271" i="1"/>
  <c r="BI271" i="1"/>
  <c r="BJ271" i="1"/>
  <c r="U271" i="1"/>
  <c r="BK271" i="1"/>
  <c r="BL271" i="1"/>
  <c r="BM271" i="1"/>
  <c r="O271" i="1"/>
  <c r="K271" i="1"/>
  <c r="D271" i="1"/>
  <c r="BW270" i="1"/>
  <c r="BN270" i="1"/>
  <c r="BP270" i="1"/>
  <c r="BQ270" i="1"/>
  <c r="BG270" i="1"/>
  <c r="BH270" i="1"/>
  <c r="BO270" i="1"/>
  <c r="BI270" i="1"/>
  <c r="BJ270" i="1"/>
  <c r="U270" i="1"/>
  <c r="BK270" i="1"/>
  <c r="BL270" i="1"/>
  <c r="BM270" i="1"/>
  <c r="O270" i="1"/>
  <c r="K270" i="1"/>
  <c r="D270" i="1"/>
  <c r="BW269" i="1"/>
  <c r="BN269" i="1"/>
  <c r="BP269" i="1"/>
  <c r="BQ269" i="1"/>
  <c r="BG269" i="1"/>
  <c r="BH269" i="1"/>
  <c r="BO269" i="1"/>
  <c r="BI269" i="1"/>
  <c r="BJ269" i="1"/>
  <c r="U269" i="1"/>
  <c r="BK269" i="1"/>
  <c r="BL269" i="1"/>
  <c r="BM269" i="1"/>
  <c r="O269" i="1"/>
  <c r="K269" i="1"/>
  <c r="D269" i="1"/>
  <c r="BW268" i="1"/>
  <c r="BN268" i="1"/>
  <c r="BP268" i="1"/>
  <c r="BQ268" i="1"/>
  <c r="BG268" i="1"/>
  <c r="BH268" i="1"/>
  <c r="BO268" i="1"/>
  <c r="BI268" i="1"/>
  <c r="BJ268" i="1"/>
  <c r="U268" i="1"/>
  <c r="BK268" i="1"/>
  <c r="BL268" i="1"/>
  <c r="BM268" i="1"/>
  <c r="O268" i="1"/>
  <c r="K268" i="1"/>
  <c r="D268" i="1"/>
  <c r="BW267" i="1"/>
  <c r="BN267" i="1"/>
  <c r="BP267" i="1"/>
  <c r="BQ267" i="1"/>
  <c r="BG267" i="1"/>
  <c r="BH267" i="1"/>
  <c r="BO267" i="1"/>
  <c r="BI267" i="1"/>
  <c r="BJ267" i="1"/>
  <c r="U267" i="1"/>
  <c r="BK267" i="1"/>
  <c r="BL267" i="1"/>
  <c r="BM267" i="1"/>
  <c r="O267" i="1"/>
  <c r="K267" i="1"/>
  <c r="D267" i="1"/>
  <c r="BW266" i="1"/>
  <c r="BN266" i="1"/>
  <c r="BP266" i="1"/>
  <c r="BQ266" i="1"/>
  <c r="BG266" i="1"/>
  <c r="BH266" i="1"/>
  <c r="BO266" i="1"/>
  <c r="BI266" i="1"/>
  <c r="BJ266" i="1"/>
  <c r="U266" i="1"/>
  <c r="BK266" i="1"/>
  <c r="BL266" i="1"/>
  <c r="BM266" i="1"/>
  <c r="O266" i="1"/>
  <c r="K266" i="1"/>
  <c r="D266" i="1"/>
  <c r="BW265" i="1"/>
  <c r="BN265" i="1"/>
  <c r="BP265" i="1"/>
  <c r="BQ265" i="1"/>
  <c r="BG265" i="1"/>
  <c r="BH265" i="1"/>
  <c r="BO265" i="1"/>
  <c r="BI265" i="1"/>
  <c r="BJ265" i="1"/>
  <c r="U265" i="1"/>
  <c r="BK265" i="1"/>
  <c r="BL265" i="1"/>
  <c r="BM265" i="1"/>
  <c r="O265" i="1"/>
  <c r="K265" i="1"/>
  <c r="D265" i="1"/>
  <c r="BW264" i="1"/>
  <c r="BN264" i="1"/>
  <c r="BP264" i="1"/>
  <c r="BQ264" i="1"/>
  <c r="BG264" i="1"/>
  <c r="BH264" i="1"/>
  <c r="BO264" i="1"/>
  <c r="BI264" i="1"/>
  <c r="BJ264" i="1"/>
  <c r="U264" i="1"/>
  <c r="BK264" i="1"/>
  <c r="BL264" i="1"/>
  <c r="BM264" i="1"/>
  <c r="O264" i="1"/>
  <c r="K264" i="1"/>
  <c r="D264" i="1"/>
  <c r="BW263" i="1"/>
  <c r="BN263" i="1"/>
  <c r="BP263" i="1"/>
  <c r="BQ263" i="1"/>
  <c r="BG263" i="1"/>
  <c r="BH263" i="1"/>
  <c r="BO263" i="1"/>
  <c r="BI263" i="1"/>
  <c r="BJ263" i="1"/>
  <c r="U263" i="1"/>
  <c r="BK263" i="1"/>
  <c r="BL263" i="1"/>
  <c r="BM263" i="1"/>
  <c r="O263" i="1"/>
  <c r="K263" i="1"/>
  <c r="D263" i="1"/>
  <c r="BW262" i="1"/>
  <c r="BN262" i="1"/>
  <c r="BP262" i="1"/>
  <c r="BQ262" i="1"/>
  <c r="BG262" i="1"/>
  <c r="BH262" i="1"/>
  <c r="BO262" i="1"/>
  <c r="BI262" i="1"/>
  <c r="BJ262" i="1"/>
  <c r="U262" i="1"/>
  <c r="BK262" i="1"/>
  <c r="BL262" i="1"/>
  <c r="BM262" i="1"/>
  <c r="O262" i="1"/>
  <c r="K262" i="1"/>
  <c r="D262" i="1"/>
  <c r="BW261" i="1"/>
  <c r="BN261" i="1"/>
  <c r="BP261" i="1"/>
  <c r="BQ261" i="1"/>
  <c r="BG261" i="1"/>
  <c r="BH261" i="1"/>
  <c r="BO261" i="1"/>
  <c r="BI261" i="1"/>
  <c r="BJ261" i="1"/>
  <c r="U261" i="1"/>
  <c r="BK261" i="1"/>
  <c r="BL261" i="1"/>
  <c r="BM261" i="1"/>
  <c r="O261" i="1"/>
  <c r="K261" i="1"/>
  <c r="D261" i="1"/>
  <c r="BW260" i="1"/>
  <c r="BN260" i="1"/>
  <c r="BP260" i="1"/>
  <c r="BQ260" i="1"/>
  <c r="BG260" i="1"/>
  <c r="BH260" i="1"/>
  <c r="BO260" i="1"/>
  <c r="BI260" i="1"/>
  <c r="BJ260" i="1"/>
  <c r="U260" i="1"/>
  <c r="BK260" i="1"/>
  <c r="BL260" i="1"/>
  <c r="BM260" i="1"/>
  <c r="O260" i="1"/>
  <c r="K260" i="1"/>
  <c r="D260" i="1"/>
  <c r="BW259" i="1"/>
  <c r="BN259" i="1"/>
  <c r="BP259" i="1"/>
  <c r="BQ259" i="1"/>
  <c r="BG259" i="1"/>
  <c r="BH259" i="1"/>
  <c r="BO259" i="1"/>
  <c r="BI259" i="1"/>
  <c r="BJ259" i="1"/>
  <c r="U259" i="1"/>
  <c r="BK259" i="1"/>
  <c r="BL259" i="1"/>
  <c r="BM259" i="1"/>
  <c r="O259" i="1"/>
  <c r="K259" i="1"/>
  <c r="D259" i="1"/>
  <c r="BW258" i="1"/>
  <c r="BN258" i="1"/>
  <c r="BP258" i="1"/>
  <c r="BQ258" i="1"/>
  <c r="BG258" i="1"/>
  <c r="BH258" i="1"/>
  <c r="BO258" i="1"/>
  <c r="BI258" i="1"/>
  <c r="BJ258" i="1"/>
  <c r="U258" i="1"/>
  <c r="BK258" i="1"/>
  <c r="BL258" i="1"/>
  <c r="BM258" i="1"/>
  <c r="O258" i="1"/>
  <c r="K258" i="1"/>
  <c r="D258" i="1"/>
  <c r="BW257" i="1"/>
  <c r="BN257" i="1"/>
  <c r="BP257" i="1"/>
  <c r="BQ257" i="1"/>
  <c r="BG257" i="1"/>
  <c r="BH257" i="1"/>
  <c r="BO257" i="1"/>
  <c r="BI257" i="1"/>
  <c r="BJ257" i="1"/>
  <c r="U257" i="1"/>
  <c r="BK257" i="1"/>
  <c r="BL257" i="1"/>
  <c r="BM257" i="1"/>
  <c r="O257" i="1"/>
  <c r="K257" i="1"/>
  <c r="D257" i="1"/>
  <c r="BW256" i="1"/>
  <c r="BN256" i="1"/>
  <c r="BP256" i="1"/>
  <c r="BQ256" i="1"/>
  <c r="BG256" i="1"/>
  <c r="BH256" i="1"/>
  <c r="BO256" i="1"/>
  <c r="BI256" i="1"/>
  <c r="BJ256" i="1"/>
  <c r="U256" i="1"/>
  <c r="BK256" i="1"/>
  <c r="BL256" i="1"/>
  <c r="BM256" i="1"/>
  <c r="O256" i="1"/>
  <c r="K256" i="1"/>
  <c r="D256" i="1"/>
  <c r="BW255" i="1"/>
  <c r="BN255" i="1"/>
  <c r="BP255" i="1"/>
  <c r="BQ255" i="1"/>
  <c r="BG255" i="1"/>
  <c r="BH255" i="1"/>
  <c r="BO255" i="1"/>
  <c r="BI255" i="1"/>
  <c r="BJ255" i="1"/>
  <c r="U255" i="1"/>
  <c r="BK255" i="1"/>
  <c r="BL255" i="1"/>
  <c r="BM255" i="1"/>
  <c r="O255" i="1"/>
  <c r="K255" i="1"/>
  <c r="D255" i="1"/>
  <c r="BW254" i="1"/>
  <c r="BN254" i="1"/>
  <c r="BP254" i="1"/>
  <c r="BQ254" i="1"/>
  <c r="BG254" i="1"/>
  <c r="BH254" i="1"/>
  <c r="BO254" i="1"/>
  <c r="BI254" i="1"/>
  <c r="BJ254" i="1"/>
  <c r="U254" i="1"/>
  <c r="BK254" i="1"/>
  <c r="BL254" i="1"/>
  <c r="BM254" i="1"/>
  <c r="O254" i="1"/>
  <c r="K254" i="1"/>
  <c r="D254" i="1"/>
  <c r="BW253" i="1"/>
  <c r="BN253" i="1"/>
  <c r="BP253" i="1"/>
  <c r="BQ253" i="1"/>
  <c r="BG253" i="1"/>
  <c r="BH253" i="1"/>
  <c r="BO253" i="1"/>
  <c r="BI253" i="1"/>
  <c r="BJ253" i="1"/>
  <c r="U253" i="1"/>
  <c r="BK253" i="1"/>
  <c r="BL253" i="1"/>
  <c r="BM253" i="1"/>
  <c r="O253" i="1"/>
  <c r="K253" i="1"/>
  <c r="D253" i="1"/>
  <c r="BW252" i="1"/>
  <c r="BN252" i="1"/>
  <c r="BP252" i="1"/>
  <c r="BQ252" i="1"/>
  <c r="BG252" i="1"/>
  <c r="BH252" i="1"/>
  <c r="BO252" i="1"/>
  <c r="BI252" i="1"/>
  <c r="BJ252" i="1"/>
  <c r="U252" i="1"/>
  <c r="BK252" i="1"/>
  <c r="BL252" i="1"/>
  <c r="BM252" i="1"/>
  <c r="O252" i="1"/>
  <c r="K252" i="1"/>
  <c r="D252" i="1"/>
  <c r="BW251" i="1"/>
  <c r="BN251" i="1"/>
  <c r="BP251" i="1"/>
  <c r="BQ251" i="1"/>
  <c r="BG251" i="1"/>
  <c r="BH251" i="1"/>
  <c r="BO251" i="1"/>
  <c r="BI251" i="1"/>
  <c r="BJ251" i="1"/>
  <c r="U251" i="1"/>
  <c r="BK251" i="1"/>
  <c r="BL251" i="1"/>
  <c r="BM251" i="1"/>
  <c r="O251" i="1"/>
  <c r="K251" i="1"/>
  <c r="D251" i="1"/>
  <c r="BW250" i="1"/>
  <c r="BN250" i="1"/>
  <c r="BP250" i="1"/>
  <c r="BQ250" i="1"/>
  <c r="BG250" i="1"/>
  <c r="BH250" i="1"/>
  <c r="BO250" i="1"/>
  <c r="BI250" i="1"/>
  <c r="BJ250" i="1"/>
  <c r="U250" i="1"/>
  <c r="BK250" i="1"/>
  <c r="BL250" i="1"/>
  <c r="BM250" i="1"/>
  <c r="O250" i="1"/>
  <c r="K250" i="1"/>
  <c r="D250" i="1"/>
  <c r="BW249" i="1"/>
  <c r="BN249" i="1"/>
  <c r="BP249" i="1"/>
  <c r="BQ249" i="1"/>
  <c r="BG249" i="1"/>
  <c r="BH249" i="1"/>
  <c r="BO249" i="1"/>
  <c r="BI249" i="1"/>
  <c r="BJ249" i="1"/>
  <c r="U249" i="1"/>
  <c r="BK249" i="1"/>
  <c r="BL249" i="1"/>
  <c r="BM249" i="1"/>
  <c r="O249" i="1"/>
  <c r="K249" i="1"/>
  <c r="D249" i="1"/>
  <c r="BW248" i="1"/>
  <c r="BN248" i="1"/>
  <c r="BP248" i="1"/>
  <c r="BQ248" i="1"/>
  <c r="BG248" i="1"/>
  <c r="BH248" i="1"/>
  <c r="BO248" i="1"/>
  <c r="BI248" i="1"/>
  <c r="BJ248" i="1"/>
  <c r="U248" i="1"/>
  <c r="BK248" i="1"/>
  <c r="BL248" i="1"/>
  <c r="BM248" i="1"/>
  <c r="O248" i="1"/>
  <c r="K248" i="1"/>
  <c r="D248" i="1"/>
  <c r="BW247" i="1"/>
  <c r="BN247" i="1"/>
  <c r="BP247" i="1"/>
  <c r="BQ247" i="1"/>
  <c r="BG247" i="1"/>
  <c r="BH247" i="1"/>
  <c r="BO247" i="1"/>
  <c r="BI247" i="1"/>
  <c r="BJ247" i="1"/>
  <c r="U247" i="1"/>
  <c r="BK247" i="1"/>
  <c r="BL247" i="1"/>
  <c r="BM247" i="1"/>
  <c r="O247" i="1"/>
  <c r="K247" i="1"/>
  <c r="D247" i="1"/>
  <c r="BW246" i="1"/>
  <c r="BN246" i="1"/>
  <c r="BP246" i="1"/>
  <c r="BQ246" i="1"/>
  <c r="BG246" i="1"/>
  <c r="BH246" i="1"/>
  <c r="BO246" i="1"/>
  <c r="BI246" i="1"/>
  <c r="BJ246" i="1"/>
  <c r="U246" i="1"/>
  <c r="BK246" i="1"/>
  <c r="BL246" i="1"/>
  <c r="BM246" i="1"/>
  <c r="O246" i="1"/>
  <c r="K246" i="1"/>
  <c r="D246" i="1"/>
  <c r="BW245" i="1"/>
  <c r="BN245" i="1"/>
  <c r="BP245" i="1"/>
  <c r="BQ245" i="1"/>
  <c r="BG245" i="1"/>
  <c r="BH245" i="1"/>
  <c r="BO245" i="1"/>
  <c r="BI245" i="1"/>
  <c r="BJ245" i="1"/>
  <c r="U245" i="1"/>
  <c r="BK245" i="1"/>
  <c r="BL245" i="1"/>
  <c r="BM245" i="1"/>
  <c r="O245" i="1"/>
  <c r="K245" i="1"/>
  <c r="D245" i="1"/>
  <c r="BW244" i="1"/>
  <c r="BN244" i="1"/>
  <c r="BP244" i="1"/>
  <c r="BQ244" i="1"/>
  <c r="BG244" i="1"/>
  <c r="BH244" i="1"/>
  <c r="BO244" i="1"/>
  <c r="BI244" i="1"/>
  <c r="BJ244" i="1"/>
  <c r="U244" i="1"/>
  <c r="BK244" i="1"/>
  <c r="BL244" i="1"/>
  <c r="BM244" i="1"/>
  <c r="O244" i="1"/>
  <c r="K244" i="1"/>
  <c r="D244" i="1"/>
  <c r="BW243" i="1"/>
  <c r="BN243" i="1"/>
  <c r="BP243" i="1"/>
  <c r="BQ243" i="1"/>
  <c r="BG243" i="1"/>
  <c r="BH243" i="1"/>
  <c r="BO243" i="1"/>
  <c r="BI243" i="1"/>
  <c r="BJ243" i="1"/>
  <c r="U243" i="1"/>
  <c r="BK243" i="1"/>
  <c r="BL243" i="1"/>
  <c r="BM243" i="1"/>
  <c r="O243" i="1"/>
  <c r="K243" i="1"/>
  <c r="D243" i="1"/>
  <c r="BW242" i="1"/>
  <c r="BN242" i="1"/>
  <c r="BP242" i="1"/>
  <c r="BQ242" i="1"/>
  <c r="BG242" i="1"/>
  <c r="BH242" i="1"/>
  <c r="BO242" i="1"/>
  <c r="BI242" i="1"/>
  <c r="BJ242" i="1"/>
  <c r="U242" i="1"/>
  <c r="BK242" i="1"/>
  <c r="BL242" i="1"/>
  <c r="BM242" i="1"/>
  <c r="O242" i="1"/>
  <c r="K242" i="1"/>
  <c r="D242" i="1"/>
  <c r="BW241" i="1"/>
  <c r="BN241" i="1"/>
  <c r="BP241" i="1"/>
  <c r="BQ241" i="1"/>
  <c r="BG241" i="1"/>
  <c r="BH241" i="1"/>
  <c r="BO241" i="1"/>
  <c r="BI241" i="1"/>
  <c r="BJ241" i="1"/>
  <c r="U241" i="1"/>
  <c r="BK241" i="1"/>
  <c r="BL241" i="1"/>
  <c r="BM241" i="1"/>
  <c r="O241" i="1"/>
  <c r="K241" i="1"/>
  <c r="D241" i="1"/>
  <c r="BW240" i="1"/>
  <c r="BN240" i="1"/>
  <c r="BP240" i="1"/>
  <c r="BQ240" i="1"/>
  <c r="BG240" i="1"/>
  <c r="BH240" i="1"/>
  <c r="BO240" i="1"/>
  <c r="BI240" i="1"/>
  <c r="BJ240" i="1"/>
  <c r="U240" i="1"/>
  <c r="BK240" i="1"/>
  <c r="BL240" i="1"/>
  <c r="BM240" i="1"/>
  <c r="O240" i="1"/>
  <c r="K240" i="1"/>
  <c r="D240" i="1"/>
  <c r="BW239" i="1"/>
  <c r="BN239" i="1"/>
  <c r="BP239" i="1"/>
  <c r="BQ239" i="1"/>
  <c r="BG239" i="1"/>
  <c r="BH239" i="1"/>
  <c r="BO239" i="1"/>
  <c r="BI239" i="1"/>
  <c r="BJ239" i="1"/>
  <c r="U239" i="1"/>
  <c r="BK239" i="1"/>
  <c r="BL239" i="1"/>
  <c r="BM239" i="1"/>
  <c r="O239" i="1"/>
  <c r="K239" i="1"/>
  <c r="D239" i="1"/>
  <c r="BW238" i="1"/>
  <c r="BN238" i="1"/>
  <c r="BP238" i="1"/>
  <c r="BQ238" i="1"/>
  <c r="BG238" i="1"/>
  <c r="BH238" i="1"/>
  <c r="BO238" i="1"/>
  <c r="BI238" i="1"/>
  <c r="BJ238" i="1"/>
  <c r="U238" i="1"/>
  <c r="BK238" i="1"/>
  <c r="BL238" i="1"/>
  <c r="BM238" i="1"/>
  <c r="O238" i="1"/>
  <c r="K238" i="1"/>
  <c r="D238" i="1"/>
  <c r="BW237" i="1"/>
  <c r="BN237" i="1"/>
  <c r="BP237" i="1"/>
  <c r="BQ237" i="1"/>
  <c r="BG237" i="1"/>
  <c r="BH237" i="1"/>
  <c r="BO237" i="1"/>
  <c r="BI237" i="1"/>
  <c r="BJ237" i="1"/>
  <c r="U237" i="1"/>
  <c r="BK237" i="1"/>
  <c r="BL237" i="1"/>
  <c r="BM237" i="1"/>
  <c r="O237" i="1"/>
  <c r="K237" i="1"/>
  <c r="D237" i="1"/>
  <c r="BW236" i="1"/>
  <c r="BN236" i="1"/>
  <c r="BP236" i="1"/>
  <c r="BQ236" i="1"/>
  <c r="BG236" i="1"/>
  <c r="BH236" i="1"/>
  <c r="BO236" i="1"/>
  <c r="BI236" i="1"/>
  <c r="BJ236" i="1"/>
  <c r="U236" i="1"/>
  <c r="BK236" i="1"/>
  <c r="BL236" i="1"/>
  <c r="BM236" i="1"/>
  <c r="O236" i="1"/>
  <c r="K236" i="1"/>
  <c r="D236" i="1"/>
  <c r="BW235" i="1"/>
  <c r="BN235" i="1"/>
  <c r="BP235" i="1"/>
  <c r="BQ235" i="1"/>
  <c r="BG235" i="1"/>
  <c r="BH235" i="1"/>
  <c r="BO235" i="1"/>
  <c r="BI235" i="1"/>
  <c r="BJ235" i="1"/>
  <c r="U235" i="1"/>
  <c r="BK235" i="1"/>
  <c r="BL235" i="1"/>
  <c r="BM235" i="1"/>
  <c r="O235" i="1"/>
  <c r="K235" i="1"/>
  <c r="D235" i="1"/>
  <c r="BW234" i="1"/>
  <c r="BN234" i="1"/>
  <c r="BP234" i="1"/>
  <c r="BQ234" i="1"/>
  <c r="BG234" i="1"/>
  <c r="BH234" i="1"/>
  <c r="BO234" i="1"/>
  <c r="BI234" i="1"/>
  <c r="BJ234" i="1"/>
  <c r="U234" i="1"/>
  <c r="BK234" i="1"/>
  <c r="BL234" i="1"/>
  <c r="BM234" i="1"/>
  <c r="O234" i="1"/>
  <c r="K234" i="1"/>
  <c r="D234" i="1"/>
  <c r="BW233" i="1"/>
  <c r="BN233" i="1"/>
  <c r="BP233" i="1"/>
  <c r="BQ233" i="1"/>
  <c r="BG233" i="1"/>
  <c r="BH233" i="1"/>
  <c r="BO233" i="1"/>
  <c r="BI233" i="1"/>
  <c r="BJ233" i="1"/>
  <c r="U233" i="1"/>
  <c r="BK233" i="1"/>
  <c r="BL233" i="1"/>
  <c r="BM233" i="1"/>
  <c r="O233" i="1"/>
  <c r="K233" i="1"/>
  <c r="D233" i="1"/>
  <c r="BW232" i="1"/>
  <c r="BN232" i="1"/>
  <c r="BP232" i="1"/>
  <c r="BQ232" i="1"/>
  <c r="BG232" i="1"/>
  <c r="BH232" i="1"/>
  <c r="BO232" i="1"/>
  <c r="BI232" i="1"/>
  <c r="BJ232" i="1"/>
  <c r="U232" i="1"/>
  <c r="BK232" i="1"/>
  <c r="BL232" i="1"/>
  <c r="BM232" i="1"/>
  <c r="O232" i="1"/>
  <c r="K232" i="1"/>
  <c r="D232" i="1"/>
  <c r="BW231" i="1"/>
  <c r="BN231" i="1"/>
  <c r="BP231" i="1"/>
  <c r="BQ231" i="1"/>
  <c r="BG231" i="1"/>
  <c r="BH231" i="1"/>
  <c r="BO231" i="1"/>
  <c r="BI231" i="1"/>
  <c r="BJ231" i="1"/>
  <c r="U231" i="1"/>
  <c r="BK231" i="1"/>
  <c r="BL231" i="1"/>
  <c r="BM231" i="1"/>
  <c r="O231" i="1"/>
  <c r="K231" i="1"/>
  <c r="D231" i="1"/>
  <c r="BW230" i="1"/>
  <c r="BN230" i="1"/>
  <c r="BP230" i="1"/>
  <c r="BQ230" i="1"/>
  <c r="BG230" i="1"/>
  <c r="BH230" i="1"/>
  <c r="BO230" i="1"/>
  <c r="BI230" i="1"/>
  <c r="BJ230" i="1"/>
  <c r="U230" i="1"/>
  <c r="BK230" i="1"/>
  <c r="BL230" i="1"/>
  <c r="BM230" i="1"/>
  <c r="O230" i="1"/>
  <c r="K230" i="1"/>
  <c r="D230" i="1"/>
  <c r="BW229" i="1"/>
  <c r="BN229" i="1"/>
  <c r="BP229" i="1"/>
  <c r="BQ229" i="1"/>
  <c r="BG229" i="1"/>
  <c r="BH229" i="1"/>
  <c r="BO229" i="1"/>
  <c r="BI229" i="1"/>
  <c r="BJ229" i="1"/>
  <c r="U229" i="1"/>
  <c r="BK229" i="1"/>
  <c r="BL229" i="1"/>
  <c r="BM229" i="1"/>
  <c r="O229" i="1"/>
  <c r="K229" i="1"/>
  <c r="D229" i="1"/>
  <c r="BW228" i="1"/>
  <c r="BN228" i="1"/>
  <c r="BP228" i="1"/>
  <c r="BQ228" i="1"/>
  <c r="BG228" i="1"/>
  <c r="BH228" i="1"/>
  <c r="BO228" i="1"/>
  <c r="BI228" i="1"/>
  <c r="BJ228" i="1"/>
  <c r="U228" i="1"/>
  <c r="BK228" i="1"/>
  <c r="BL228" i="1"/>
  <c r="BM228" i="1"/>
  <c r="O228" i="1"/>
  <c r="K228" i="1"/>
  <c r="D228" i="1"/>
  <c r="BW227" i="1"/>
  <c r="BN227" i="1"/>
  <c r="BP227" i="1"/>
  <c r="BQ227" i="1"/>
  <c r="BG227" i="1"/>
  <c r="BH227" i="1"/>
  <c r="BO227" i="1"/>
  <c r="BI227" i="1"/>
  <c r="BJ227" i="1"/>
  <c r="U227" i="1"/>
  <c r="BK227" i="1"/>
  <c r="BL227" i="1"/>
  <c r="BM227" i="1"/>
  <c r="O227" i="1"/>
  <c r="K227" i="1"/>
  <c r="D227" i="1"/>
  <c r="BW226" i="1"/>
  <c r="BN226" i="1"/>
  <c r="BP226" i="1"/>
  <c r="BQ226" i="1"/>
  <c r="BG226" i="1"/>
  <c r="BH226" i="1"/>
  <c r="BO226" i="1"/>
  <c r="BI226" i="1"/>
  <c r="BJ226" i="1"/>
  <c r="U226" i="1"/>
  <c r="BK226" i="1"/>
  <c r="BL226" i="1"/>
  <c r="BM226" i="1"/>
  <c r="O226" i="1"/>
  <c r="K226" i="1"/>
  <c r="D226" i="1"/>
  <c r="BW225" i="1"/>
  <c r="BN225" i="1"/>
  <c r="BP225" i="1"/>
  <c r="BQ225" i="1"/>
  <c r="BG225" i="1"/>
  <c r="BH225" i="1"/>
  <c r="BO225" i="1"/>
  <c r="BI225" i="1"/>
  <c r="BJ225" i="1"/>
  <c r="U225" i="1"/>
  <c r="BK225" i="1"/>
  <c r="BL225" i="1"/>
  <c r="BM225" i="1"/>
  <c r="O225" i="1"/>
  <c r="K225" i="1"/>
  <c r="D225" i="1"/>
  <c r="BW224" i="1"/>
  <c r="BN224" i="1"/>
  <c r="BP224" i="1"/>
  <c r="BQ224" i="1"/>
  <c r="BG224" i="1"/>
  <c r="BH224" i="1"/>
  <c r="BO224" i="1"/>
  <c r="BI224" i="1"/>
  <c r="BJ224" i="1"/>
  <c r="U224" i="1"/>
  <c r="BK224" i="1"/>
  <c r="BL224" i="1"/>
  <c r="BM224" i="1"/>
  <c r="O224" i="1"/>
  <c r="K224" i="1"/>
  <c r="D224" i="1"/>
  <c r="BW223" i="1"/>
  <c r="BN223" i="1"/>
  <c r="BP223" i="1"/>
  <c r="BQ223" i="1"/>
  <c r="BG223" i="1"/>
  <c r="BH223" i="1"/>
  <c r="BO223" i="1"/>
  <c r="BI223" i="1"/>
  <c r="BJ223" i="1"/>
  <c r="U223" i="1"/>
  <c r="BK223" i="1"/>
  <c r="BL223" i="1"/>
  <c r="BM223" i="1"/>
  <c r="O223" i="1"/>
  <c r="K223" i="1"/>
  <c r="D223" i="1"/>
  <c r="BW222" i="1"/>
  <c r="BN222" i="1"/>
  <c r="BP222" i="1"/>
  <c r="BQ222" i="1"/>
  <c r="BG222" i="1"/>
  <c r="BH222" i="1"/>
  <c r="BO222" i="1"/>
  <c r="BI222" i="1"/>
  <c r="BJ222" i="1"/>
  <c r="U222" i="1"/>
  <c r="BK222" i="1"/>
  <c r="BL222" i="1"/>
  <c r="BM222" i="1"/>
  <c r="O222" i="1"/>
  <c r="K222" i="1"/>
  <c r="D222" i="1"/>
  <c r="BW221" i="1"/>
  <c r="BN221" i="1"/>
  <c r="BP221" i="1"/>
  <c r="BQ221" i="1"/>
  <c r="BG221" i="1"/>
  <c r="BH221" i="1"/>
  <c r="BO221" i="1"/>
  <c r="BI221" i="1"/>
  <c r="BJ221" i="1"/>
  <c r="U221" i="1"/>
  <c r="BK221" i="1"/>
  <c r="BL221" i="1"/>
  <c r="BM221" i="1"/>
  <c r="O221" i="1"/>
  <c r="K221" i="1"/>
  <c r="D221" i="1"/>
  <c r="BW220" i="1"/>
  <c r="BN220" i="1"/>
  <c r="BP220" i="1"/>
  <c r="BQ220" i="1"/>
  <c r="BG220" i="1"/>
  <c r="BH220" i="1"/>
  <c r="BO220" i="1"/>
  <c r="BI220" i="1"/>
  <c r="BJ220" i="1"/>
  <c r="U220" i="1"/>
  <c r="BK220" i="1"/>
  <c r="BL220" i="1"/>
  <c r="BM220" i="1"/>
  <c r="O220" i="1"/>
  <c r="K220" i="1"/>
  <c r="D220" i="1"/>
  <c r="BW219" i="1"/>
  <c r="BN219" i="1"/>
  <c r="BP219" i="1"/>
  <c r="BQ219" i="1"/>
  <c r="BG219" i="1"/>
  <c r="BH219" i="1"/>
  <c r="BO219" i="1"/>
  <c r="BI219" i="1"/>
  <c r="BJ219" i="1"/>
  <c r="U219" i="1"/>
  <c r="BK219" i="1"/>
  <c r="BL219" i="1"/>
  <c r="BM219" i="1"/>
  <c r="O219" i="1"/>
  <c r="K219" i="1"/>
  <c r="D219" i="1"/>
  <c r="BW218" i="1"/>
  <c r="BN218" i="1"/>
  <c r="BP218" i="1"/>
  <c r="BQ218" i="1"/>
  <c r="BG218" i="1"/>
  <c r="BH218" i="1"/>
  <c r="BO218" i="1"/>
  <c r="BI218" i="1"/>
  <c r="BJ218" i="1"/>
  <c r="U218" i="1"/>
  <c r="BK218" i="1"/>
  <c r="BL218" i="1"/>
  <c r="BM218" i="1"/>
  <c r="O218" i="1"/>
  <c r="K218" i="1"/>
  <c r="D218" i="1"/>
  <c r="BW217" i="1"/>
  <c r="BN217" i="1"/>
  <c r="BP217" i="1"/>
  <c r="BQ217" i="1"/>
  <c r="BG217" i="1"/>
  <c r="BH217" i="1"/>
  <c r="BO217" i="1"/>
  <c r="BI217" i="1"/>
  <c r="BJ217" i="1"/>
  <c r="U217" i="1"/>
  <c r="BK217" i="1"/>
  <c r="BL217" i="1"/>
  <c r="BM217" i="1"/>
  <c r="O217" i="1"/>
  <c r="K217" i="1"/>
  <c r="D217" i="1"/>
  <c r="BW216" i="1"/>
  <c r="BN216" i="1"/>
  <c r="BP216" i="1"/>
  <c r="BQ216" i="1"/>
  <c r="BG216" i="1"/>
  <c r="BH216" i="1"/>
  <c r="BO216" i="1"/>
  <c r="BI216" i="1"/>
  <c r="BJ216" i="1"/>
  <c r="U216" i="1"/>
  <c r="BK216" i="1"/>
  <c r="BL216" i="1"/>
  <c r="BM216" i="1"/>
  <c r="O216" i="1"/>
  <c r="K216" i="1"/>
  <c r="D216" i="1"/>
  <c r="BW215" i="1"/>
  <c r="BN215" i="1"/>
  <c r="BP215" i="1"/>
  <c r="BQ215" i="1"/>
  <c r="BG215" i="1"/>
  <c r="BH215" i="1"/>
  <c r="BO215" i="1"/>
  <c r="BI215" i="1"/>
  <c r="BJ215" i="1"/>
  <c r="U215" i="1"/>
  <c r="BK215" i="1"/>
  <c r="BL215" i="1"/>
  <c r="BM215" i="1"/>
  <c r="O215" i="1"/>
  <c r="K215" i="1"/>
  <c r="D215" i="1"/>
  <c r="BW214" i="1"/>
  <c r="BN214" i="1"/>
  <c r="BP214" i="1"/>
  <c r="BQ214" i="1"/>
  <c r="BG214" i="1"/>
  <c r="BH214" i="1"/>
  <c r="BO214" i="1"/>
  <c r="BI214" i="1"/>
  <c r="BJ214" i="1"/>
  <c r="U214" i="1"/>
  <c r="BK214" i="1"/>
  <c r="BL214" i="1"/>
  <c r="BM214" i="1"/>
  <c r="O214" i="1"/>
  <c r="K214" i="1"/>
  <c r="D214" i="1"/>
  <c r="BW213" i="1"/>
  <c r="BN213" i="1"/>
  <c r="BP213" i="1"/>
  <c r="BQ213" i="1"/>
  <c r="BG213" i="1"/>
  <c r="BH213" i="1"/>
  <c r="BO213" i="1"/>
  <c r="BI213" i="1"/>
  <c r="BJ213" i="1"/>
  <c r="U213" i="1"/>
  <c r="BK213" i="1"/>
  <c r="BL213" i="1"/>
  <c r="BM213" i="1"/>
  <c r="O213" i="1"/>
  <c r="K213" i="1"/>
  <c r="D213" i="1"/>
  <c r="BW212" i="1"/>
  <c r="BN212" i="1"/>
  <c r="BP212" i="1"/>
  <c r="BQ212" i="1"/>
  <c r="BG212" i="1"/>
  <c r="BH212" i="1"/>
  <c r="BO212" i="1"/>
  <c r="BI212" i="1"/>
  <c r="BJ212" i="1"/>
  <c r="U212" i="1"/>
  <c r="BK212" i="1"/>
  <c r="BL212" i="1"/>
  <c r="BM212" i="1"/>
  <c r="O212" i="1"/>
  <c r="K212" i="1"/>
  <c r="D212" i="1"/>
  <c r="BW211" i="1"/>
  <c r="BN211" i="1"/>
  <c r="BP211" i="1"/>
  <c r="BQ211" i="1"/>
  <c r="BG211" i="1"/>
  <c r="BH211" i="1"/>
  <c r="BO211" i="1"/>
  <c r="BI211" i="1"/>
  <c r="BJ211" i="1"/>
  <c r="U211" i="1"/>
  <c r="BK211" i="1"/>
  <c r="BL211" i="1"/>
  <c r="BM211" i="1"/>
  <c r="O211" i="1"/>
  <c r="K211" i="1"/>
  <c r="D211" i="1"/>
  <c r="BW210" i="1"/>
  <c r="BN210" i="1"/>
  <c r="BP210" i="1"/>
  <c r="BQ210" i="1"/>
  <c r="BG210" i="1"/>
  <c r="BH210" i="1"/>
  <c r="BO210" i="1"/>
  <c r="BI210" i="1"/>
  <c r="BJ210" i="1"/>
  <c r="U210" i="1"/>
  <c r="BK210" i="1"/>
  <c r="BL210" i="1"/>
  <c r="BM210" i="1"/>
  <c r="O210" i="1"/>
  <c r="K210" i="1"/>
  <c r="D210" i="1"/>
  <c r="BW209" i="1"/>
  <c r="BN209" i="1"/>
  <c r="BP209" i="1"/>
  <c r="BQ209" i="1"/>
  <c r="BG209" i="1"/>
  <c r="BH209" i="1"/>
  <c r="BO209" i="1"/>
  <c r="BI209" i="1"/>
  <c r="BJ209" i="1"/>
  <c r="U209" i="1"/>
  <c r="BK209" i="1"/>
  <c r="BL209" i="1"/>
  <c r="BM209" i="1"/>
  <c r="O209" i="1"/>
  <c r="K209" i="1"/>
  <c r="D209" i="1"/>
  <c r="BW208" i="1"/>
  <c r="BN208" i="1"/>
  <c r="BP208" i="1"/>
  <c r="BQ208" i="1"/>
  <c r="BG208" i="1"/>
  <c r="BH208" i="1"/>
  <c r="BO208" i="1"/>
  <c r="BI208" i="1"/>
  <c r="BJ208" i="1"/>
  <c r="U208" i="1"/>
  <c r="BK208" i="1"/>
  <c r="BL208" i="1"/>
  <c r="BM208" i="1"/>
  <c r="O208" i="1"/>
  <c r="K208" i="1"/>
  <c r="D208" i="1"/>
  <c r="BW207" i="1"/>
  <c r="BN207" i="1"/>
  <c r="BP207" i="1"/>
  <c r="BQ207" i="1"/>
  <c r="BG207" i="1"/>
  <c r="BH207" i="1"/>
  <c r="BO207" i="1"/>
  <c r="BI207" i="1"/>
  <c r="BJ207" i="1"/>
  <c r="U207" i="1"/>
  <c r="BK207" i="1"/>
  <c r="BL207" i="1"/>
  <c r="BM207" i="1"/>
  <c r="O207" i="1"/>
  <c r="K207" i="1"/>
  <c r="D207" i="1"/>
  <c r="BW206" i="1"/>
  <c r="BN206" i="1"/>
  <c r="BP206" i="1"/>
  <c r="BQ206" i="1"/>
  <c r="BG206" i="1"/>
  <c r="BH206" i="1"/>
  <c r="BO206" i="1"/>
  <c r="BI206" i="1"/>
  <c r="BJ206" i="1"/>
  <c r="U206" i="1"/>
  <c r="BK206" i="1"/>
  <c r="BL206" i="1"/>
  <c r="BM206" i="1"/>
  <c r="O206" i="1"/>
  <c r="K206" i="1"/>
  <c r="D206" i="1"/>
  <c r="BW205" i="1"/>
  <c r="BN205" i="1"/>
  <c r="BP205" i="1"/>
  <c r="BQ205" i="1"/>
  <c r="BG205" i="1"/>
  <c r="BH205" i="1"/>
  <c r="BO205" i="1"/>
  <c r="BI205" i="1"/>
  <c r="BJ205" i="1"/>
  <c r="U205" i="1"/>
  <c r="BK205" i="1"/>
  <c r="BL205" i="1"/>
  <c r="BM205" i="1"/>
  <c r="O205" i="1"/>
  <c r="K205" i="1"/>
  <c r="D205" i="1"/>
  <c r="BW204" i="1"/>
  <c r="BN204" i="1"/>
  <c r="BP204" i="1"/>
  <c r="BQ204" i="1"/>
  <c r="BG204" i="1"/>
  <c r="BH204" i="1"/>
  <c r="BO204" i="1"/>
  <c r="BI204" i="1"/>
  <c r="BJ204" i="1"/>
  <c r="U204" i="1"/>
  <c r="BK204" i="1"/>
  <c r="BL204" i="1"/>
  <c r="BM204" i="1"/>
  <c r="O204" i="1"/>
  <c r="K204" i="1"/>
  <c r="D204" i="1"/>
  <c r="BW203" i="1"/>
  <c r="BN203" i="1"/>
  <c r="BP203" i="1"/>
  <c r="BQ203" i="1"/>
  <c r="BG203" i="1"/>
  <c r="BH203" i="1"/>
  <c r="BO203" i="1"/>
  <c r="BI203" i="1"/>
  <c r="BJ203" i="1"/>
  <c r="U203" i="1"/>
  <c r="BK203" i="1"/>
  <c r="BL203" i="1"/>
  <c r="BM203" i="1"/>
  <c r="O203" i="1"/>
  <c r="K203" i="1"/>
  <c r="D203" i="1"/>
  <c r="BW202" i="1"/>
  <c r="BN202" i="1"/>
  <c r="BP202" i="1"/>
  <c r="BQ202" i="1"/>
  <c r="BG202" i="1"/>
  <c r="BH202" i="1"/>
  <c r="BO202" i="1"/>
  <c r="BI202" i="1"/>
  <c r="BJ202" i="1"/>
  <c r="U202" i="1"/>
  <c r="BK202" i="1"/>
  <c r="BL202" i="1"/>
  <c r="BM202" i="1"/>
  <c r="O202" i="1"/>
  <c r="K202" i="1"/>
  <c r="D202" i="1"/>
  <c r="BW201" i="1"/>
  <c r="BN201" i="1"/>
  <c r="BP201" i="1"/>
  <c r="BQ201" i="1"/>
  <c r="BG201" i="1"/>
  <c r="BH201" i="1"/>
  <c r="BO201" i="1"/>
  <c r="BI201" i="1"/>
  <c r="BJ201" i="1"/>
  <c r="U201" i="1"/>
  <c r="BK201" i="1"/>
  <c r="BL201" i="1"/>
  <c r="BM201" i="1"/>
  <c r="O201" i="1"/>
  <c r="K201" i="1"/>
  <c r="D201" i="1"/>
  <c r="BW200" i="1"/>
  <c r="BN200" i="1"/>
  <c r="BP200" i="1"/>
  <c r="BQ200" i="1"/>
  <c r="BG200" i="1"/>
  <c r="BH200" i="1"/>
  <c r="BO200" i="1"/>
  <c r="BI200" i="1"/>
  <c r="BJ200" i="1"/>
  <c r="U200" i="1"/>
  <c r="BK200" i="1"/>
  <c r="BL200" i="1"/>
  <c r="BM200" i="1"/>
  <c r="O200" i="1"/>
  <c r="K200" i="1"/>
  <c r="D200" i="1"/>
  <c r="BW199" i="1"/>
  <c r="BN199" i="1"/>
  <c r="BP199" i="1"/>
  <c r="BQ199" i="1"/>
  <c r="BG199" i="1"/>
  <c r="BH199" i="1"/>
  <c r="BO199" i="1"/>
  <c r="BI199" i="1"/>
  <c r="BJ199" i="1"/>
  <c r="U199" i="1"/>
  <c r="BK199" i="1"/>
  <c r="BL199" i="1"/>
  <c r="BM199" i="1"/>
  <c r="O199" i="1"/>
  <c r="K199" i="1"/>
  <c r="D199" i="1"/>
  <c r="BW198" i="1"/>
  <c r="BN198" i="1"/>
  <c r="BP198" i="1"/>
  <c r="BQ198" i="1"/>
  <c r="BG198" i="1"/>
  <c r="BH198" i="1"/>
  <c r="BO198" i="1"/>
  <c r="BI198" i="1"/>
  <c r="BJ198" i="1"/>
  <c r="U198" i="1"/>
  <c r="BK198" i="1"/>
  <c r="BL198" i="1"/>
  <c r="BM198" i="1"/>
  <c r="O198" i="1"/>
  <c r="K198" i="1"/>
  <c r="D198" i="1"/>
  <c r="BW197" i="1"/>
  <c r="BN197" i="1"/>
  <c r="BP197" i="1"/>
  <c r="BQ197" i="1"/>
  <c r="BG197" i="1"/>
  <c r="BH197" i="1"/>
  <c r="BO197" i="1"/>
  <c r="BI197" i="1"/>
  <c r="BJ197" i="1"/>
  <c r="U197" i="1"/>
  <c r="BK197" i="1"/>
  <c r="BL197" i="1"/>
  <c r="BM197" i="1"/>
  <c r="O197" i="1"/>
  <c r="K197" i="1"/>
  <c r="D197" i="1"/>
  <c r="BW196" i="1"/>
  <c r="BN196" i="1"/>
  <c r="BP196" i="1"/>
  <c r="BQ196" i="1"/>
  <c r="BG196" i="1"/>
  <c r="BH196" i="1"/>
  <c r="BO196" i="1"/>
  <c r="BI196" i="1"/>
  <c r="BJ196" i="1"/>
  <c r="U196" i="1"/>
  <c r="BK196" i="1"/>
  <c r="BL196" i="1"/>
  <c r="BM196" i="1"/>
  <c r="O196" i="1"/>
  <c r="K196" i="1"/>
  <c r="D196" i="1"/>
  <c r="BW195" i="1"/>
  <c r="BN195" i="1"/>
  <c r="BP195" i="1"/>
  <c r="BQ195" i="1"/>
  <c r="BG195" i="1"/>
  <c r="BH195" i="1"/>
  <c r="BO195" i="1"/>
  <c r="BI195" i="1"/>
  <c r="BJ195" i="1"/>
  <c r="U195" i="1"/>
  <c r="BK195" i="1"/>
  <c r="BL195" i="1"/>
  <c r="BM195" i="1"/>
  <c r="O195" i="1"/>
  <c r="K195" i="1"/>
  <c r="D195" i="1"/>
  <c r="BW194" i="1"/>
  <c r="BN194" i="1"/>
  <c r="BP194" i="1"/>
  <c r="BQ194" i="1"/>
  <c r="BG194" i="1"/>
  <c r="BH194" i="1"/>
  <c r="BO194" i="1"/>
  <c r="BI194" i="1"/>
  <c r="BJ194" i="1"/>
  <c r="U194" i="1"/>
  <c r="BK194" i="1"/>
  <c r="BL194" i="1"/>
  <c r="BM194" i="1"/>
  <c r="O194" i="1"/>
  <c r="K194" i="1"/>
  <c r="D194" i="1"/>
  <c r="BW193" i="1"/>
  <c r="BN193" i="1"/>
  <c r="BP193" i="1"/>
  <c r="BQ193" i="1"/>
  <c r="BG193" i="1"/>
  <c r="BH193" i="1"/>
  <c r="BO193" i="1"/>
  <c r="BI193" i="1"/>
  <c r="BJ193" i="1"/>
  <c r="U193" i="1"/>
  <c r="BK193" i="1"/>
  <c r="BL193" i="1"/>
  <c r="BM193" i="1"/>
  <c r="O193" i="1"/>
  <c r="K193" i="1"/>
  <c r="D193" i="1"/>
  <c r="BW192" i="1"/>
  <c r="BN192" i="1"/>
  <c r="BP192" i="1"/>
  <c r="BQ192" i="1"/>
  <c r="BG192" i="1"/>
  <c r="BH192" i="1"/>
  <c r="BO192" i="1"/>
  <c r="BI192" i="1"/>
  <c r="BJ192" i="1"/>
  <c r="U192" i="1"/>
  <c r="BK192" i="1"/>
  <c r="BL192" i="1"/>
  <c r="BM192" i="1"/>
  <c r="O192" i="1"/>
  <c r="K192" i="1"/>
  <c r="D192" i="1"/>
  <c r="BW191" i="1"/>
  <c r="BN191" i="1"/>
  <c r="BP191" i="1"/>
  <c r="BQ191" i="1"/>
  <c r="BG191" i="1"/>
  <c r="BH191" i="1"/>
  <c r="BO191" i="1"/>
  <c r="BI191" i="1"/>
  <c r="BJ191" i="1"/>
  <c r="U191" i="1"/>
  <c r="BK191" i="1"/>
  <c r="BL191" i="1"/>
  <c r="BM191" i="1"/>
  <c r="O191" i="1"/>
  <c r="K191" i="1"/>
  <c r="D191" i="1"/>
  <c r="BW190" i="1"/>
  <c r="BN190" i="1"/>
  <c r="BP190" i="1"/>
  <c r="BQ190" i="1"/>
  <c r="BG190" i="1"/>
  <c r="BH190" i="1"/>
  <c r="BO190" i="1"/>
  <c r="BI190" i="1"/>
  <c r="BJ190" i="1"/>
  <c r="U190" i="1"/>
  <c r="BK190" i="1"/>
  <c r="BL190" i="1"/>
  <c r="BM190" i="1"/>
  <c r="O190" i="1"/>
  <c r="K190" i="1"/>
  <c r="D190" i="1"/>
  <c r="BW189" i="1"/>
  <c r="BN189" i="1"/>
  <c r="BP189" i="1"/>
  <c r="BQ189" i="1"/>
  <c r="BG189" i="1"/>
  <c r="BH189" i="1"/>
  <c r="BO189" i="1"/>
  <c r="BI189" i="1"/>
  <c r="BJ189" i="1"/>
  <c r="U189" i="1"/>
  <c r="BK189" i="1"/>
  <c r="BL189" i="1"/>
  <c r="BM189" i="1"/>
  <c r="O189" i="1"/>
  <c r="K189" i="1"/>
  <c r="D189" i="1"/>
  <c r="BW188" i="1"/>
  <c r="BN188" i="1"/>
  <c r="BP188" i="1"/>
  <c r="BQ188" i="1"/>
  <c r="BG188" i="1"/>
  <c r="BH188" i="1"/>
  <c r="BO188" i="1"/>
  <c r="BI188" i="1"/>
  <c r="BJ188" i="1"/>
  <c r="U188" i="1"/>
  <c r="BK188" i="1"/>
  <c r="BL188" i="1"/>
  <c r="BM188" i="1"/>
  <c r="O188" i="1"/>
  <c r="K188" i="1"/>
  <c r="D188" i="1"/>
  <c r="BW187" i="1"/>
  <c r="BN187" i="1"/>
  <c r="BP187" i="1"/>
  <c r="BQ187" i="1"/>
  <c r="BG187" i="1"/>
  <c r="BH187" i="1"/>
  <c r="BO187" i="1"/>
  <c r="BI187" i="1"/>
  <c r="BJ187" i="1"/>
  <c r="U187" i="1"/>
  <c r="BK187" i="1"/>
  <c r="BL187" i="1"/>
  <c r="BM187" i="1"/>
  <c r="O187" i="1"/>
  <c r="K187" i="1"/>
  <c r="D187" i="1"/>
  <c r="BW186" i="1"/>
  <c r="BN186" i="1"/>
  <c r="BP186" i="1"/>
  <c r="BQ186" i="1"/>
  <c r="BG186" i="1"/>
  <c r="BH186" i="1"/>
  <c r="BO186" i="1"/>
  <c r="BI186" i="1"/>
  <c r="BJ186" i="1"/>
  <c r="U186" i="1"/>
  <c r="BK186" i="1"/>
  <c r="BL186" i="1"/>
  <c r="BM186" i="1"/>
  <c r="O186" i="1"/>
  <c r="K186" i="1"/>
  <c r="D186" i="1"/>
  <c r="BW185" i="1"/>
  <c r="BN185" i="1"/>
  <c r="BP185" i="1"/>
  <c r="BQ185" i="1"/>
  <c r="BG185" i="1"/>
  <c r="BH185" i="1"/>
  <c r="BO185" i="1"/>
  <c r="BI185" i="1"/>
  <c r="BJ185" i="1"/>
  <c r="U185" i="1"/>
  <c r="BK185" i="1"/>
  <c r="BL185" i="1"/>
  <c r="BM185" i="1"/>
  <c r="O185" i="1"/>
  <c r="K185" i="1"/>
  <c r="D185" i="1"/>
  <c r="BW184" i="1"/>
  <c r="BN184" i="1"/>
  <c r="BP184" i="1"/>
  <c r="BQ184" i="1"/>
  <c r="BG184" i="1"/>
  <c r="BH184" i="1"/>
  <c r="BO184" i="1"/>
  <c r="BI184" i="1"/>
  <c r="BJ184" i="1"/>
  <c r="U184" i="1"/>
  <c r="BK184" i="1"/>
  <c r="BL184" i="1"/>
  <c r="BM184" i="1"/>
  <c r="O184" i="1"/>
  <c r="K184" i="1"/>
  <c r="D184" i="1"/>
  <c r="BW183" i="1"/>
  <c r="BN183" i="1"/>
  <c r="BP183" i="1"/>
  <c r="BQ183" i="1"/>
  <c r="BG183" i="1"/>
  <c r="BH183" i="1"/>
  <c r="BO183" i="1"/>
  <c r="BI183" i="1"/>
  <c r="BJ183" i="1"/>
  <c r="U183" i="1"/>
  <c r="BK183" i="1"/>
  <c r="BL183" i="1"/>
  <c r="BM183" i="1"/>
  <c r="O183" i="1"/>
  <c r="K183" i="1"/>
  <c r="D183" i="1"/>
  <c r="BW182" i="1"/>
  <c r="BN182" i="1"/>
  <c r="BP182" i="1"/>
  <c r="BQ182" i="1"/>
  <c r="BG182" i="1"/>
  <c r="BH182" i="1"/>
  <c r="BO182" i="1"/>
  <c r="BI182" i="1"/>
  <c r="BJ182" i="1"/>
  <c r="U182" i="1"/>
  <c r="BK182" i="1"/>
  <c r="BL182" i="1"/>
  <c r="BM182" i="1"/>
  <c r="O182" i="1"/>
  <c r="K182" i="1"/>
  <c r="D182" i="1"/>
  <c r="BW181" i="1"/>
  <c r="BN181" i="1"/>
  <c r="BP181" i="1"/>
  <c r="BQ181" i="1"/>
  <c r="BG181" i="1"/>
  <c r="BH181" i="1"/>
  <c r="BO181" i="1"/>
  <c r="BI181" i="1"/>
  <c r="BJ181" i="1"/>
  <c r="U181" i="1"/>
  <c r="BK181" i="1"/>
  <c r="BL181" i="1"/>
  <c r="BM181" i="1"/>
  <c r="O181" i="1"/>
  <c r="K181" i="1"/>
  <c r="D181" i="1"/>
  <c r="BW180" i="1"/>
  <c r="BN180" i="1"/>
  <c r="BP180" i="1"/>
  <c r="BQ180" i="1"/>
  <c r="BG180" i="1"/>
  <c r="BH180" i="1"/>
  <c r="BO180" i="1"/>
  <c r="BI180" i="1"/>
  <c r="BJ180" i="1"/>
  <c r="U180" i="1"/>
  <c r="BK180" i="1"/>
  <c r="BL180" i="1"/>
  <c r="BM180" i="1"/>
  <c r="O180" i="1"/>
  <c r="K180" i="1"/>
  <c r="D180" i="1"/>
  <c r="BW179" i="1"/>
  <c r="BN179" i="1"/>
  <c r="BP179" i="1"/>
  <c r="BQ179" i="1"/>
  <c r="BG179" i="1"/>
  <c r="BH179" i="1"/>
  <c r="BO179" i="1"/>
  <c r="BI179" i="1"/>
  <c r="BJ179" i="1"/>
  <c r="U179" i="1"/>
  <c r="BK179" i="1"/>
  <c r="BL179" i="1"/>
  <c r="BM179" i="1"/>
  <c r="O179" i="1"/>
  <c r="K179" i="1"/>
  <c r="D179" i="1"/>
  <c r="BW178" i="1"/>
  <c r="BN178" i="1"/>
  <c r="BP178" i="1"/>
  <c r="BQ178" i="1"/>
  <c r="BG178" i="1"/>
  <c r="BH178" i="1"/>
  <c r="BO178" i="1"/>
  <c r="BI178" i="1"/>
  <c r="BJ178" i="1"/>
  <c r="U178" i="1"/>
  <c r="BK178" i="1"/>
  <c r="BL178" i="1"/>
  <c r="BM178" i="1"/>
  <c r="O178" i="1"/>
  <c r="K178" i="1"/>
  <c r="D178" i="1"/>
  <c r="BW177" i="1"/>
  <c r="BN177" i="1"/>
  <c r="BP177" i="1"/>
  <c r="BQ177" i="1"/>
  <c r="BG177" i="1"/>
  <c r="BH177" i="1"/>
  <c r="BO177" i="1"/>
  <c r="BI177" i="1"/>
  <c r="BJ177" i="1"/>
  <c r="U177" i="1"/>
  <c r="BK177" i="1"/>
  <c r="BL177" i="1"/>
  <c r="BM177" i="1"/>
  <c r="O177" i="1"/>
  <c r="K177" i="1"/>
  <c r="D177" i="1"/>
  <c r="BW176" i="1"/>
  <c r="BN176" i="1"/>
  <c r="BP176" i="1"/>
  <c r="BQ176" i="1"/>
  <c r="BG176" i="1"/>
  <c r="BH176" i="1"/>
  <c r="BO176" i="1"/>
  <c r="BI176" i="1"/>
  <c r="BJ176" i="1"/>
  <c r="U176" i="1"/>
  <c r="BK176" i="1"/>
  <c r="BL176" i="1"/>
  <c r="BM176" i="1"/>
  <c r="O176" i="1"/>
  <c r="K176" i="1"/>
  <c r="D176" i="1"/>
  <c r="BW175" i="1"/>
  <c r="BN175" i="1"/>
  <c r="BP175" i="1"/>
  <c r="BQ175" i="1"/>
  <c r="BG175" i="1"/>
  <c r="BH175" i="1"/>
  <c r="BO175" i="1"/>
  <c r="BI175" i="1"/>
  <c r="BJ175" i="1"/>
  <c r="U175" i="1"/>
  <c r="BK175" i="1"/>
  <c r="BL175" i="1"/>
  <c r="BM175" i="1"/>
  <c r="O175" i="1"/>
  <c r="K175" i="1"/>
  <c r="D175" i="1"/>
  <c r="BW174" i="1"/>
  <c r="BN174" i="1"/>
  <c r="BP174" i="1"/>
  <c r="BQ174" i="1"/>
  <c r="BG174" i="1"/>
  <c r="BH174" i="1"/>
  <c r="BO174" i="1"/>
  <c r="BI174" i="1"/>
  <c r="BJ174" i="1"/>
  <c r="U174" i="1"/>
  <c r="BK174" i="1"/>
  <c r="BL174" i="1"/>
  <c r="BM174" i="1"/>
  <c r="O174" i="1"/>
  <c r="K174" i="1"/>
  <c r="D174" i="1"/>
  <c r="BW173" i="1"/>
  <c r="BN173" i="1"/>
  <c r="BP173" i="1"/>
  <c r="BQ173" i="1"/>
  <c r="BG173" i="1"/>
  <c r="BH173" i="1"/>
  <c r="BO173" i="1"/>
  <c r="BI173" i="1"/>
  <c r="BJ173" i="1"/>
  <c r="U173" i="1"/>
  <c r="BK173" i="1"/>
  <c r="BL173" i="1"/>
  <c r="BM173" i="1"/>
  <c r="O173" i="1"/>
  <c r="K173" i="1"/>
  <c r="D173" i="1"/>
  <c r="BW172" i="1"/>
  <c r="BN172" i="1"/>
  <c r="BP172" i="1"/>
  <c r="BQ172" i="1"/>
  <c r="BG172" i="1"/>
  <c r="BH172" i="1"/>
  <c r="BO172" i="1"/>
  <c r="BI172" i="1"/>
  <c r="BJ172" i="1"/>
  <c r="U172" i="1"/>
  <c r="BK172" i="1"/>
  <c r="BL172" i="1"/>
  <c r="BM172" i="1"/>
  <c r="O172" i="1"/>
  <c r="K172" i="1"/>
  <c r="D172" i="1"/>
  <c r="BW171" i="1"/>
  <c r="BN171" i="1"/>
  <c r="BP171" i="1"/>
  <c r="BQ171" i="1"/>
  <c r="BG171" i="1"/>
  <c r="BH171" i="1"/>
  <c r="BO171" i="1"/>
  <c r="BI171" i="1"/>
  <c r="BJ171" i="1"/>
  <c r="U171" i="1"/>
  <c r="BK171" i="1"/>
  <c r="BL171" i="1"/>
  <c r="BM171" i="1"/>
  <c r="O171" i="1"/>
  <c r="K171" i="1"/>
  <c r="D171" i="1"/>
  <c r="BW170" i="1"/>
  <c r="BN170" i="1"/>
  <c r="BP170" i="1"/>
  <c r="BQ170" i="1"/>
  <c r="BG170" i="1"/>
  <c r="BH170" i="1"/>
  <c r="BO170" i="1"/>
  <c r="BI170" i="1"/>
  <c r="BJ170" i="1"/>
  <c r="U170" i="1"/>
  <c r="BK170" i="1"/>
  <c r="BL170" i="1"/>
  <c r="BM170" i="1"/>
  <c r="O170" i="1"/>
  <c r="K170" i="1"/>
  <c r="D170" i="1"/>
  <c r="BW169" i="1"/>
  <c r="BN169" i="1"/>
  <c r="BP169" i="1"/>
  <c r="BQ169" i="1"/>
  <c r="BG169" i="1"/>
  <c r="BH169" i="1"/>
  <c r="BO169" i="1"/>
  <c r="BI169" i="1"/>
  <c r="BJ169" i="1"/>
  <c r="U169" i="1"/>
  <c r="BK169" i="1"/>
  <c r="BL169" i="1"/>
  <c r="BM169" i="1"/>
  <c r="O169" i="1"/>
  <c r="K169" i="1"/>
  <c r="D169" i="1"/>
  <c r="BW168" i="1"/>
  <c r="BN168" i="1"/>
  <c r="BP168" i="1"/>
  <c r="BQ168" i="1"/>
  <c r="BG168" i="1"/>
  <c r="BH168" i="1"/>
  <c r="BO168" i="1"/>
  <c r="BI168" i="1"/>
  <c r="BJ168" i="1"/>
  <c r="U168" i="1"/>
  <c r="BK168" i="1"/>
  <c r="BL168" i="1"/>
  <c r="BM168" i="1"/>
  <c r="O168" i="1"/>
  <c r="K168" i="1"/>
  <c r="D168" i="1"/>
  <c r="BW167" i="1"/>
  <c r="BN167" i="1"/>
  <c r="BP167" i="1"/>
  <c r="BQ167" i="1"/>
  <c r="BG167" i="1"/>
  <c r="BH167" i="1"/>
  <c r="BO167" i="1"/>
  <c r="BI167" i="1"/>
  <c r="BJ167" i="1"/>
  <c r="U167" i="1"/>
  <c r="BK167" i="1"/>
  <c r="BL167" i="1"/>
  <c r="BM167" i="1"/>
  <c r="O167" i="1"/>
  <c r="K167" i="1"/>
  <c r="D167" i="1"/>
  <c r="BW166" i="1"/>
  <c r="BN166" i="1"/>
  <c r="BP166" i="1"/>
  <c r="BQ166" i="1"/>
  <c r="BG166" i="1"/>
  <c r="BH166" i="1"/>
  <c r="BO166" i="1"/>
  <c r="BI166" i="1"/>
  <c r="BJ166" i="1"/>
  <c r="U166" i="1"/>
  <c r="BK166" i="1"/>
  <c r="BL166" i="1"/>
  <c r="BM166" i="1"/>
  <c r="O166" i="1"/>
  <c r="K166" i="1"/>
  <c r="D166" i="1"/>
  <c r="BW165" i="1"/>
  <c r="BN165" i="1"/>
  <c r="BP165" i="1"/>
  <c r="BQ165" i="1"/>
  <c r="BG165" i="1"/>
  <c r="BH165" i="1"/>
  <c r="BO165" i="1"/>
  <c r="BI165" i="1"/>
  <c r="BJ165" i="1"/>
  <c r="U165" i="1"/>
  <c r="BK165" i="1"/>
  <c r="BL165" i="1"/>
  <c r="BM165" i="1"/>
  <c r="O165" i="1"/>
  <c r="K165" i="1"/>
  <c r="D165" i="1"/>
  <c r="BW164" i="1"/>
  <c r="BN164" i="1"/>
  <c r="BP164" i="1"/>
  <c r="BQ164" i="1"/>
  <c r="BG164" i="1"/>
  <c r="BH164" i="1"/>
  <c r="BO164" i="1"/>
  <c r="BI164" i="1"/>
  <c r="BJ164" i="1"/>
  <c r="U164" i="1"/>
  <c r="BK164" i="1"/>
  <c r="BL164" i="1"/>
  <c r="BM164" i="1"/>
  <c r="O164" i="1"/>
  <c r="K164" i="1"/>
  <c r="D164" i="1"/>
  <c r="BW163" i="1"/>
  <c r="BN163" i="1"/>
  <c r="BP163" i="1"/>
  <c r="BQ163" i="1"/>
  <c r="BG163" i="1"/>
  <c r="BH163" i="1"/>
  <c r="BO163" i="1"/>
  <c r="BI163" i="1"/>
  <c r="BJ163" i="1"/>
  <c r="U163" i="1"/>
  <c r="BK163" i="1"/>
  <c r="BL163" i="1"/>
  <c r="BM163" i="1"/>
  <c r="O163" i="1"/>
  <c r="K163" i="1"/>
  <c r="D163" i="1"/>
  <c r="BW162" i="1"/>
  <c r="BN162" i="1"/>
  <c r="BP162" i="1"/>
  <c r="BQ162" i="1"/>
  <c r="BG162" i="1"/>
  <c r="BH162" i="1"/>
  <c r="BO162" i="1"/>
  <c r="BI162" i="1"/>
  <c r="BJ162" i="1"/>
  <c r="U162" i="1"/>
  <c r="BK162" i="1"/>
  <c r="BL162" i="1"/>
  <c r="BM162" i="1"/>
  <c r="O162" i="1"/>
  <c r="K162" i="1"/>
  <c r="D162" i="1"/>
  <c r="BW161" i="1"/>
  <c r="BN161" i="1"/>
  <c r="BP161" i="1"/>
  <c r="BQ161" i="1"/>
  <c r="BG161" i="1"/>
  <c r="BH161" i="1"/>
  <c r="BO161" i="1"/>
  <c r="BI161" i="1"/>
  <c r="BJ161" i="1"/>
  <c r="U161" i="1"/>
  <c r="BK161" i="1"/>
  <c r="BL161" i="1"/>
  <c r="BM161" i="1"/>
  <c r="O161" i="1"/>
  <c r="K161" i="1"/>
  <c r="D161" i="1"/>
  <c r="BW160" i="1"/>
  <c r="BN160" i="1"/>
  <c r="BP160" i="1"/>
  <c r="BQ160" i="1"/>
  <c r="BG160" i="1"/>
  <c r="BH160" i="1"/>
  <c r="BO160" i="1"/>
  <c r="BI160" i="1"/>
  <c r="BJ160" i="1"/>
  <c r="U160" i="1"/>
  <c r="BK160" i="1"/>
  <c r="BL160" i="1"/>
  <c r="BM160" i="1"/>
  <c r="O160" i="1"/>
  <c r="K160" i="1"/>
  <c r="D160" i="1"/>
  <c r="BW159" i="1"/>
  <c r="BN159" i="1"/>
  <c r="BP159" i="1"/>
  <c r="BQ159" i="1"/>
  <c r="BG159" i="1"/>
  <c r="BH159" i="1"/>
  <c r="BO159" i="1"/>
  <c r="BI159" i="1"/>
  <c r="BJ159" i="1"/>
  <c r="U159" i="1"/>
  <c r="BK159" i="1"/>
  <c r="BL159" i="1"/>
  <c r="BM159" i="1"/>
  <c r="O159" i="1"/>
  <c r="K159" i="1"/>
  <c r="D159" i="1"/>
  <c r="BW158" i="1"/>
  <c r="BN158" i="1"/>
  <c r="BP158" i="1"/>
  <c r="BQ158" i="1"/>
  <c r="BG158" i="1"/>
  <c r="BH158" i="1"/>
  <c r="BO158" i="1"/>
  <c r="BI158" i="1"/>
  <c r="BJ158" i="1"/>
  <c r="U158" i="1"/>
  <c r="BK158" i="1"/>
  <c r="BL158" i="1"/>
  <c r="BM158" i="1"/>
  <c r="O158" i="1"/>
  <c r="K158" i="1"/>
  <c r="D158" i="1"/>
  <c r="BW157" i="1"/>
  <c r="BN157" i="1"/>
  <c r="BP157" i="1"/>
  <c r="BQ157" i="1"/>
  <c r="BG157" i="1"/>
  <c r="BH157" i="1"/>
  <c r="BO157" i="1"/>
  <c r="BI157" i="1"/>
  <c r="BJ157" i="1"/>
  <c r="U157" i="1"/>
  <c r="BK157" i="1"/>
  <c r="BL157" i="1"/>
  <c r="BM157" i="1"/>
  <c r="O157" i="1"/>
  <c r="K157" i="1"/>
  <c r="D157" i="1"/>
  <c r="BW156" i="1"/>
  <c r="BN156" i="1"/>
  <c r="BP156" i="1"/>
  <c r="BQ156" i="1"/>
  <c r="BG156" i="1"/>
  <c r="BH156" i="1"/>
  <c r="BO156" i="1"/>
  <c r="BI156" i="1"/>
  <c r="BJ156" i="1"/>
  <c r="U156" i="1"/>
  <c r="BK156" i="1"/>
  <c r="BL156" i="1"/>
  <c r="BM156" i="1"/>
  <c r="O156" i="1"/>
  <c r="K156" i="1"/>
  <c r="D156" i="1"/>
  <c r="BW155" i="1"/>
  <c r="BN155" i="1"/>
  <c r="BP155" i="1"/>
  <c r="BQ155" i="1"/>
  <c r="BG155" i="1"/>
  <c r="BH155" i="1"/>
  <c r="BO155" i="1"/>
  <c r="BI155" i="1"/>
  <c r="BJ155" i="1"/>
  <c r="U155" i="1"/>
  <c r="BK155" i="1"/>
  <c r="BL155" i="1"/>
  <c r="BM155" i="1"/>
  <c r="O155" i="1"/>
  <c r="K155" i="1"/>
  <c r="D155" i="1"/>
  <c r="BW154" i="1"/>
  <c r="BN154" i="1"/>
  <c r="BP154" i="1"/>
  <c r="BQ154" i="1"/>
  <c r="BG154" i="1"/>
  <c r="BH154" i="1"/>
  <c r="BO154" i="1"/>
  <c r="BI154" i="1"/>
  <c r="BJ154" i="1"/>
  <c r="U154" i="1"/>
  <c r="BK154" i="1"/>
  <c r="BL154" i="1"/>
  <c r="BM154" i="1"/>
  <c r="O154" i="1"/>
  <c r="K154" i="1"/>
  <c r="D154" i="1"/>
  <c r="BW153" i="1"/>
  <c r="BN153" i="1"/>
  <c r="BP153" i="1"/>
  <c r="BQ153" i="1"/>
  <c r="BG153" i="1"/>
  <c r="BH153" i="1"/>
  <c r="BO153" i="1"/>
  <c r="BI153" i="1"/>
  <c r="BJ153" i="1"/>
  <c r="U153" i="1"/>
  <c r="BK153" i="1"/>
  <c r="BL153" i="1"/>
  <c r="BM153" i="1"/>
  <c r="O153" i="1"/>
  <c r="K153" i="1"/>
  <c r="D153" i="1"/>
  <c r="BW152" i="1"/>
  <c r="BN152" i="1"/>
  <c r="BP152" i="1"/>
  <c r="BQ152" i="1"/>
  <c r="BG152" i="1"/>
  <c r="BH152" i="1"/>
  <c r="BO152" i="1"/>
  <c r="BI152" i="1"/>
  <c r="BJ152" i="1"/>
  <c r="U152" i="1"/>
  <c r="BK152" i="1"/>
  <c r="BL152" i="1"/>
  <c r="BM152" i="1"/>
  <c r="O152" i="1"/>
  <c r="K152" i="1"/>
  <c r="D152" i="1"/>
  <c r="BW151" i="1"/>
  <c r="BN151" i="1"/>
  <c r="BP151" i="1"/>
  <c r="BQ151" i="1"/>
  <c r="BG151" i="1"/>
  <c r="BH151" i="1"/>
  <c r="BO151" i="1"/>
  <c r="BI151" i="1"/>
  <c r="BJ151" i="1"/>
  <c r="U151" i="1"/>
  <c r="BK151" i="1"/>
  <c r="BL151" i="1"/>
  <c r="BM151" i="1"/>
  <c r="O151" i="1"/>
  <c r="K151" i="1"/>
  <c r="D151" i="1"/>
  <c r="BW150" i="1"/>
  <c r="BN150" i="1"/>
  <c r="BP150" i="1"/>
  <c r="BQ150" i="1"/>
  <c r="BG150" i="1"/>
  <c r="BH150" i="1"/>
  <c r="BO150" i="1"/>
  <c r="BI150" i="1"/>
  <c r="BJ150" i="1"/>
  <c r="U150" i="1"/>
  <c r="BK150" i="1"/>
  <c r="BL150" i="1"/>
  <c r="BM150" i="1"/>
  <c r="O150" i="1"/>
  <c r="K150" i="1"/>
  <c r="D150" i="1"/>
  <c r="BW149" i="1"/>
  <c r="BN149" i="1"/>
  <c r="BP149" i="1"/>
  <c r="BQ149" i="1"/>
  <c r="BG149" i="1"/>
  <c r="BH149" i="1"/>
  <c r="BO149" i="1"/>
  <c r="BI149" i="1"/>
  <c r="BJ149" i="1"/>
  <c r="U149" i="1"/>
  <c r="BK149" i="1"/>
  <c r="BL149" i="1"/>
  <c r="BM149" i="1"/>
  <c r="O149" i="1"/>
  <c r="K149" i="1"/>
  <c r="D149" i="1"/>
  <c r="BW148" i="1"/>
  <c r="BN148" i="1"/>
  <c r="BP148" i="1"/>
  <c r="BQ148" i="1"/>
  <c r="BG148" i="1"/>
  <c r="BH148" i="1"/>
  <c r="BO148" i="1"/>
  <c r="BI148" i="1"/>
  <c r="BJ148" i="1"/>
  <c r="U148" i="1"/>
  <c r="BK148" i="1"/>
  <c r="BL148" i="1"/>
  <c r="BM148" i="1"/>
  <c r="O148" i="1"/>
  <c r="K148" i="1"/>
  <c r="D148" i="1"/>
  <c r="BW147" i="1"/>
  <c r="BN147" i="1"/>
  <c r="BP147" i="1"/>
  <c r="BQ147" i="1"/>
  <c r="BG147" i="1"/>
  <c r="BH147" i="1"/>
  <c r="BO147" i="1"/>
  <c r="BI147" i="1"/>
  <c r="BJ147" i="1"/>
  <c r="U147" i="1"/>
  <c r="BK147" i="1"/>
  <c r="BL147" i="1"/>
  <c r="BM147" i="1"/>
  <c r="O147" i="1"/>
  <c r="K147" i="1"/>
  <c r="D147" i="1"/>
  <c r="BW146" i="1"/>
  <c r="BN146" i="1"/>
  <c r="BP146" i="1"/>
  <c r="BQ146" i="1"/>
  <c r="BG146" i="1"/>
  <c r="BH146" i="1"/>
  <c r="BO146" i="1"/>
  <c r="BI146" i="1"/>
  <c r="BJ146" i="1"/>
  <c r="U146" i="1"/>
  <c r="BK146" i="1"/>
  <c r="BL146" i="1"/>
  <c r="BM146" i="1"/>
  <c r="O146" i="1"/>
  <c r="K146" i="1"/>
  <c r="D146" i="1"/>
  <c r="BW145" i="1"/>
  <c r="BN145" i="1"/>
  <c r="BP145" i="1"/>
  <c r="BQ145" i="1"/>
  <c r="BG145" i="1"/>
  <c r="BH145" i="1"/>
  <c r="BO145" i="1"/>
  <c r="BI145" i="1"/>
  <c r="BJ145" i="1"/>
  <c r="U145" i="1"/>
  <c r="BK145" i="1"/>
  <c r="BL145" i="1"/>
  <c r="BM145" i="1"/>
  <c r="O145" i="1"/>
  <c r="K145" i="1"/>
  <c r="D145" i="1"/>
  <c r="BW144" i="1"/>
  <c r="BN144" i="1"/>
  <c r="BP144" i="1"/>
  <c r="BQ144" i="1"/>
  <c r="BG144" i="1"/>
  <c r="BH144" i="1"/>
  <c r="BO144" i="1"/>
  <c r="BI144" i="1"/>
  <c r="BJ144" i="1"/>
  <c r="U144" i="1"/>
  <c r="BK144" i="1"/>
  <c r="BL144" i="1"/>
  <c r="BM144" i="1"/>
  <c r="O144" i="1"/>
  <c r="K144" i="1"/>
  <c r="D144" i="1"/>
  <c r="BW143" i="1"/>
  <c r="BN143" i="1"/>
  <c r="BP143" i="1"/>
  <c r="BQ143" i="1"/>
  <c r="BG143" i="1"/>
  <c r="BH143" i="1"/>
  <c r="BO143" i="1"/>
  <c r="BI143" i="1"/>
  <c r="BJ143" i="1"/>
  <c r="U143" i="1"/>
  <c r="BK143" i="1"/>
  <c r="BL143" i="1"/>
  <c r="BM143" i="1"/>
  <c r="O143" i="1"/>
  <c r="K143" i="1"/>
  <c r="D143" i="1"/>
  <c r="BW142" i="1"/>
  <c r="BN142" i="1"/>
  <c r="BP142" i="1"/>
  <c r="BQ142" i="1"/>
  <c r="BG142" i="1"/>
  <c r="BH142" i="1"/>
  <c r="BO142" i="1"/>
  <c r="BI142" i="1"/>
  <c r="BJ142" i="1"/>
  <c r="U142" i="1"/>
  <c r="BK142" i="1"/>
  <c r="BL142" i="1"/>
  <c r="BM142" i="1"/>
  <c r="O142" i="1"/>
  <c r="K142" i="1"/>
  <c r="D142" i="1"/>
  <c r="BW141" i="1"/>
  <c r="BN141" i="1"/>
  <c r="BP141" i="1"/>
  <c r="BQ141" i="1"/>
  <c r="BG141" i="1"/>
  <c r="BH141" i="1"/>
  <c r="BO141" i="1"/>
  <c r="BI141" i="1"/>
  <c r="BJ141" i="1"/>
  <c r="U141" i="1"/>
  <c r="BK141" i="1"/>
  <c r="BL141" i="1"/>
  <c r="BM141" i="1"/>
  <c r="O141" i="1"/>
  <c r="K141" i="1"/>
  <c r="D141" i="1"/>
  <c r="BW140" i="1"/>
  <c r="BN140" i="1"/>
  <c r="BP140" i="1"/>
  <c r="BQ140" i="1"/>
  <c r="BG140" i="1"/>
  <c r="BH140" i="1"/>
  <c r="BO140" i="1"/>
  <c r="BI140" i="1"/>
  <c r="BJ140" i="1"/>
  <c r="U140" i="1"/>
  <c r="BK140" i="1"/>
  <c r="BL140" i="1"/>
  <c r="BM140" i="1"/>
  <c r="O140" i="1"/>
  <c r="K140" i="1"/>
  <c r="D140" i="1"/>
  <c r="BW139" i="1"/>
  <c r="BN139" i="1"/>
  <c r="BP139" i="1"/>
  <c r="BQ139" i="1"/>
  <c r="BG139" i="1"/>
  <c r="BH139" i="1"/>
  <c r="BO139" i="1"/>
  <c r="BI139" i="1"/>
  <c r="BJ139" i="1"/>
  <c r="U139" i="1"/>
  <c r="BK139" i="1"/>
  <c r="BL139" i="1"/>
  <c r="BM139" i="1"/>
  <c r="O139" i="1"/>
  <c r="K139" i="1"/>
  <c r="D139" i="1"/>
  <c r="BW138" i="1"/>
  <c r="BN138" i="1"/>
  <c r="BP138" i="1"/>
  <c r="BQ138" i="1"/>
  <c r="BG138" i="1"/>
  <c r="BH138" i="1"/>
  <c r="BO138" i="1"/>
  <c r="BI138" i="1"/>
  <c r="BJ138" i="1"/>
  <c r="U138" i="1"/>
  <c r="BK138" i="1"/>
  <c r="BL138" i="1"/>
  <c r="BM138" i="1"/>
  <c r="O138" i="1"/>
  <c r="K138" i="1"/>
  <c r="D138" i="1"/>
  <c r="BW137" i="1"/>
  <c r="BN137" i="1"/>
  <c r="BP137" i="1"/>
  <c r="BQ137" i="1"/>
  <c r="BG137" i="1"/>
  <c r="BH137" i="1"/>
  <c r="BO137" i="1"/>
  <c r="BI137" i="1"/>
  <c r="BJ137" i="1"/>
  <c r="U137" i="1"/>
  <c r="BK137" i="1"/>
  <c r="BL137" i="1"/>
  <c r="BM137" i="1"/>
  <c r="O137" i="1"/>
  <c r="K137" i="1"/>
  <c r="D137" i="1"/>
  <c r="BW136" i="1"/>
  <c r="BN136" i="1"/>
  <c r="BP136" i="1"/>
  <c r="BQ136" i="1"/>
  <c r="BG136" i="1"/>
  <c r="BH136" i="1"/>
  <c r="BO136" i="1"/>
  <c r="BI136" i="1"/>
  <c r="BJ136" i="1"/>
  <c r="U136" i="1"/>
  <c r="BK136" i="1"/>
  <c r="BL136" i="1"/>
  <c r="BM136" i="1"/>
  <c r="O136" i="1"/>
  <c r="K136" i="1"/>
  <c r="D136" i="1"/>
  <c r="BW135" i="1"/>
  <c r="BN135" i="1"/>
  <c r="BP135" i="1"/>
  <c r="BQ135" i="1"/>
  <c r="BG135" i="1"/>
  <c r="BH135" i="1"/>
  <c r="BO135" i="1"/>
  <c r="BI135" i="1"/>
  <c r="BJ135" i="1"/>
  <c r="U135" i="1"/>
  <c r="BK135" i="1"/>
  <c r="BL135" i="1"/>
  <c r="BM135" i="1"/>
  <c r="O135" i="1"/>
  <c r="K135" i="1"/>
  <c r="D135" i="1"/>
  <c r="BW134" i="1"/>
  <c r="BN134" i="1"/>
  <c r="BP134" i="1"/>
  <c r="BQ134" i="1"/>
  <c r="BG134" i="1"/>
  <c r="BH134" i="1"/>
  <c r="BO134" i="1"/>
  <c r="BI134" i="1"/>
  <c r="BJ134" i="1"/>
  <c r="U134" i="1"/>
  <c r="BK134" i="1"/>
  <c r="BL134" i="1"/>
  <c r="BM134" i="1"/>
  <c r="O134" i="1"/>
  <c r="K134" i="1"/>
  <c r="D134" i="1"/>
  <c r="BW133" i="1"/>
  <c r="BN133" i="1"/>
  <c r="BP133" i="1"/>
  <c r="BQ133" i="1"/>
  <c r="BG133" i="1"/>
  <c r="BH133" i="1"/>
  <c r="BO133" i="1"/>
  <c r="BI133" i="1"/>
  <c r="BJ133" i="1"/>
  <c r="U133" i="1"/>
  <c r="BK133" i="1"/>
  <c r="BL133" i="1"/>
  <c r="BM133" i="1"/>
  <c r="O133" i="1"/>
  <c r="K133" i="1"/>
  <c r="D133" i="1"/>
  <c r="BW132" i="1"/>
  <c r="BN132" i="1"/>
  <c r="BP132" i="1"/>
  <c r="BQ132" i="1"/>
  <c r="BG132" i="1"/>
  <c r="BH132" i="1"/>
  <c r="BO132" i="1"/>
  <c r="BI132" i="1"/>
  <c r="BJ132" i="1"/>
  <c r="U132" i="1"/>
  <c r="BK132" i="1"/>
  <c r="BL132" i="1"/>
  <c r="BM132" i="1"/>
  <c r="O132" i="1"/>
  <c r="K132" i="1"/>
  <c r="D132" i="1"/>
  <c r="BW131" i="1"/>
  <c r="BN131" i="1"/>
  <c r="BP131" i="1"/>
  <c r="BQ131" i="1"/>
  <c r="BG131" i="1"/>
  <c r="BH131" i="1"/>
  <c r="BO131" i="1"/>
  <c r="BI131" i="1"/>
  <c r="BJ131" i="1"/>
  <c r="U131" i="1"/>
  <c r="BK131" i="1"/>
  <c r="BL131" i="1"/>
  <c r="BM131" i="1"/>
  <c r="O131" i="1"/>
  <c r="K131" i="1"/>
  <c r="D131" i="1"/>
  <c r="BW130" i="1"/>
  <c r="BN130" i="1"/>
  <c r="BP130" i="1"/>
  <c r="BQ130" i="1"/>
  <c r="BG130" i="1"/>
  <c r="BH130" i="1"/>
  <c r="BO130" i="1"/>
  <c r="BI130" i="1"/>
  <c r="BJ130" i="1"/>
  <c r="U130" i="1"/>
  <c r="BK130" i="1"/>
  <c r="BL130" i="1"/>
  <c r="BM130" i="1"/>
  <c r="O130" i="1"/>
  <c r="K130" i="1"/>
  <c r="D130" i="1"/>
  <c r="BW129" i="1"/>
  <c r="BN129" i="1"/>
  <c r="BP129" i="1"/>
  <c r="BQ129" i="1"/>
  <c r="BG129" i="1"/>
  <c r="BH129" i="1"/>
  <c r="BO129" i="1"/>
  <c r="BI129" i="1"/>
  <c r="BJ129" i="1"/>
  <c r="U129" i="1"/>
  <c r="BK129" i="1"/>
  <c r="BL129" i="1"/>
  <c r="BM129" i="1"/>
  <c r="O129" i="1"/>
  <c r="K129" i="1"/>
  <c r="D129" i="1"/>
  <c r="BW128" i="1"/>
  <c r="BN128" i="1"/>
  <c r="BP128" i="1"/>
  <c r="BQ128" i="1"/>
  <c r="BG128" i="1"/>
  <c r="BH128" i="1"/>
  <c r="BO128" i="1"/>
  <c r="BI128" i="1"/>
  <c r="BJ128" i="1"/>
  <c r="U128" i="1"/>
  <c r="BK128" i="1"/>
  <c r="BL128" i="1"/>
  <c r="BM128" i="1"/>
  <c r="O128" i="1"/>
  <c r="K128" i="1"/>
  <c r="D128" i="1"/>
  <c r="BW127" i="1"/>
  <c r="BN127" i="1"/>
  <c r="BP127" i="1"/>
  <c r="BQ127" i="1"/>
  <c r="BG127" i="1"/>
  <c r="BH127" i="1"/>
  <c r="BO127" i="1"/>
  <c r="BI127" i="1"/>
  <c r="BJ127" i="1"/>
  <c r="U127" i="1"/>
  <c r="BK127" i="1"/>
  <c r="BL127" i="1"/>
  <c r="BM127" i="1"/>
  <c r="O127" i="1"/>
  <c r="K127" i="1"/>
  <c r="D127" i="1"/>
  <c r="BW126" i="1"/>
  <c r="BN126" i="1"/>
  <c r="BP126" i="1"/>
  <c r="BQ126" i="1"/>
  <c r="BG126" i="1"/>
  <c r="BH126" i="1"/>
  <c r="BO126" i="1"/>
  <c r="BI126" i="1"/>
  <c r="BJ126" i="1"/>
  <c r="U126" i="1"/>
  <c r="BK126" i="1"/>
  <c r="BL126" i="1"/>
  <c r="BM126" i="1"/>
  <c r="O126" i="1"/>
  <c r="K126" i="1"/>
  <c r="D126" i="1"/>
  <c r="BW125" i="1"/>
  <c r="BN125" i="1"/>
  <c r="BP125" i="1"/>
  <c r="BQ125" i="1"/>
  <c r="BG125" i="1"/>
  <c r="BH125" i="1"/>
  <c r="BO125" i="1"/>
  <c r="BI125" i="1"/>
  <c r="BJ125" i="1"/>
  <c r="U125" i="1"/>
  <c r="BK125" i="1"/>
  <c r="BL125" i="1"/>
  <c r="BM125" i="1"/>
  <c r="O125" i="1"/>
  <c r="K125" i="1"/>
  <c r="D125" i="1"/>
  <c r="BW124" i="1"/>
  <c r="BN124" i="1"/>
  <c r="BP124" i="1"/>
  <c r="BQ124" i="1"/>
  <c r="BG124" i="1"/>
  <c r="BH124" i="1"/>
  <c r="BO124" i="1"/>
  <c r="BI124" i="1"/>
  <c r="BJ124" i="1"/>
  <c r="U124" i="1"/>
  <c r="BK124" i="1"/>
  <c r="BL124" i="1"/>
  <c r="BM124" i="1"/>
  <c r="O124" i="1"/>
  <c r="K124" i="1"/>
  <c r="D124" i="1"/>
  <c r="BW123" i="1"/>
  <c r="BN123" i="1"/>
  <c r="BP123" i="1"/>
  <c r="BQ123" i="1"/>
  <c r="BG123" i="1"/>
  <c r="BH123" i="1"/>
  <c r="BO123" i="1"/>
  <c r="BI123" i="1"/>
  <c r="BJ123" i="1"/>
  <c r="U123" i="1"/>
  <c r="BK123" i="1"/>
  <c r="BL123" i="1"/>
  <c r="BM123" i="1"/>
  <c r="O123" i="1"/>
  <c r="K123" i="1"/>
  <c r="D123" i="1"/>
  <c r="BW122" i="1"/>
  <c r="BN122" i="1"/>
  <c r="BP122" i="1"/>
  <c r="BQ122" i="1"/>
  <c r="BG122" i="1"/>
  <c r="BH122" i="1"/>
  <c r="BO122" i="1"/>
  <c r="BI122" i="1"/>
  <c r="BJ122" i="1"/>
  <c r="U122" i="1"/>
  <c r="BK122" i="1"/>
  <c r="BL122" i="1"/>
  <c r="BM122" i="1"/>
  <c r="O122" i="1"/>
  <c r="K122" i="1"/>
  <c r="D122" i="1"/>
  <c r="BW121" i="1"/>
  <c r="BN121" i="1"/>
  <c r="BP121" i="1"/>
  <c r="BQ121" i="1"/>
  <c r="BG121" i="1"/>
  <c r="BH121" i="1"/>
  <c r="BO121" i="1"/>
  <c r="BI121" i="1"/>
  <c r="BJ121" i="1"/>
  <c r="U121" i="1"/>
  <c r="BK121" i="1"/>
  <c r="BL121" i="1"/>
  <c r="BM121" i="1"/>
  <c r="O121" i="1"/>
  <c r="K121" i="1"/>
  <c r="D121" i="1"/>
  <c r="BW120" i="1"/>
  <c r="BN120" i="1"/>
  <c r="BP120" i="1"/>
  <c r="BQ120" i="1"/>
  <c r="BG120" i="1"/>
  <c r="BH120" i="1"/>
  <c r="BO120" i="1"/>
  <c r="BI120" i="1"/>
  <c r="BJ120" i="1"/>
  <c r="U120" i="1"/>
  <c r="BK120" i="1"/>
  <c r="BL120" i="1"/>
  <c r="BM120" i="1"/>
  <c r="O120" i="1"/>
  <c r="K120" i="1"/>
  <c r="D120" i="1"/>
  <c r="BW119" i="1"/>
  <c r="BN119" i="1"/>
  <c r="BP119" i="1"/>
  <c r="BQ119" i="1"/>
  <c r="BG119" i="1"/>
  <c r="BH119" i="1"/>
  <c r="BO119" i="1"/>
  <c r="BI119" i="1"/>
  <c r="BJ119" i="1"/>
  <c r="U119" i="1"/>
  <c r="BK119" i="1"/>
  <c r="BL119" i="1"/>
  <c r="BM119" i="1"/>
  <c r="O119" i="1"/>
  <c r="K119" i="1"/>
  <c r="D119" i="1"/>
  <c r="BW118" i="1"/>
  <c r="BN118" i="1"/>
  <c r="BP118" i="1"/>
  <c r="BQ118" i="1"/>
  <c r="BG118" i="1"/>
  <c r="BH118" i="1"/>
  <c r="BO118" i="1"/>
  <c r="BI118" i="1"/>
  <c r="BJ118" i="1"/>
  <c r="U118" i="1"/>
  <c r="BK118" i="1"/>
  <c r="BL118" i="1"/>
  <c r="BM118" i="1"/>
  <c r="O118" i="1"/>
  <c r="K118" i="1"/>
  <c r="D118" i="1"/>
  <c r="BW117" i="1"/>
  <c r="BN117" i="1"/>
  <c r="BP117" i="1"/>
  <c r="BQ117" i="1"/>
  <c r="BG117" i="1"/>
  <c r="BH117" i="1"/>
  <c r="BO117" i="1"/>
  <c r="BI117" i="1"/>
  <c r="BJ117" i="1"/>
  <c r="U117" i="1"/>
  <c r="BK117" i="1"/>
  <c r="BL117" i="1"/>
  <c r="BM117" i="1"/>
  <c r="O117" i="1"/>
  <c r="K117" i="1"/>
  <c r="D117" i="1"/>
  <c r="BW116" i="1"/>
  <c r="BN116" i="1"/>
  <c r="BP116" i="1"/>
  <c r="BQ116" i="1"/>
  <c r="BG116" i="1"/>
  <c r="BH116" i="1"/>
  <c r="BO116" i="1"/>
  <c r="BI116" i="1"/>
  <c r="BJ116" i="1"/>
  <c r="U116" i="1"/>
  <c r="BK116" i="1"/>
  <c r="BL116" i="1"/>
  <c r="BM116" i="1"/>
  <c r="O116" i="1"/>
  <c r="K116" i="1"/>
  <c r="D116" i="1"/>
  <c r="BW115" i="1"/>
  <c r="BN115" i="1"/>
  <c r="BP115" i="1"/>
  <c r="BQ115" i="1"/>
  <c r="BG115" i="1"/>
  <c r="BH115" i="1"/>
  <c r="BO115" i="1"/>
  <c r="BI115" i="1"/>
  <c r="BJ115" i="1"/>
  <c r="U115" i="1"/>
  <c r="BK115" i="1"/>
  <c r="BL115" i="1"/>
  <c r="BM115" i="1"/>
  <c r="O115" i="1"/>
  <c r="K115" i="1"/>
  <c r="D115" i="1"/>
  <c r="BW114" i="1"/>
  <c r="BN114" i="1"/>
  <c r="BP114" i="1"/>
  <c r="BQ114" i="1"/>
  <c r="BG114" i="1"/>
  <c r="BH114" i="1"/>
  <c r="BO114" i="1"/>
  <c r="BI114" i="1"/>
  <c r="BJ114" i="1"/>
  <c r="U114" i="1"/>
  <c r="BK114" i="1"/>
  <c r="BL114" i="1"/>
  <c r="BM114" i="1"/>
  <c r="O114" i="1"/>
  <c r="K114" i="1"/>
  <c r="D114" i="1"/>
  <c r="BW113" i="1"/>
  <c r="BN113" i="1"/>
  <c r="BP113" i="1"/>
  <c r="BQ113" i="1"/>
  <c r="BG113" i="1"/>
  <c r="BH113" i="1"/>
  <c r="BO113" i="1"/>
  <c r="BI113" i="1"/>
  <c r="BJ113" i="1"/>
  <c r="U113" i="1"/>
  <c r="BK113" i="1"/>
  <c r="BL113" i="1"/>
  <c r="BM113" i="1"/>
  <c r="O113" i="1"/>
  <c r="K113" i="1"/>
  <c r="D113" i="1"/>
  <c r="BW112" i="1"/>
  <c r="BN112" i="1"/>
  <c r="BP112" i="1"/>
  <c r="BQ112" i="1"/>
  <c r="BG112" i="1"/>
  <c r="BH112" i="1"/>
  <c r="BO112" i="1"/>
  <c r="BI112" i="1"/>
  <c r="BJ112" i="1"/>
  <c r="U112" i="1"/>
  <c r="BK112" i="1"/>
  <c r="BL112" i="1"/>
  <c r="BM112" i="1"/>
  <c r="O112" i="1"/>
  <c r="K112" i="1"/>
  <c r="D112" i="1"/>
  <c r="BW111" i="1"/>
  <c r="BN111" i="1"/>
  <c r="BP111" i="1"/>
  <c r="BQ111" i="1"/>
  <c r="BG111" i="1"/>
  <c r="BH111" i="1"/>
  <c r="BO111" i="1"/>
  <c r="BI111" i="1"/>
  <c r="BJ111" i="1"/>
  <c r="U111" i="1"/>
  <c r="BK111" i="1"/>
  <c r="BL111" i="1"/>
  <c r="BM111" i="1"/>
  <c r="O111" i="1"/>
  <c r="K111" i="1"/>
  <c r="D111" i="1"/>
  <c r="BW110" i="1"/>
  <c r="BN110" i="1"/>
  <c r="BP110" i="1"/>
  <c r="BQ110" i="1"/>
  <c r="BG110" i="1"/>
  <c r="BH110" i="1"/>
  <c r="BO110" i="1"/>
  <c r="BI110" i="1"/>
  <c r="BJ110" i="1"/>
  <c r="U110" i="1"/>
  <c r="BK110" i="1"/>
  <c r="BL110" i="1"/>
  <c r="BM110" i="1"/>
  <c r="O110" i="1"/>
  <c r="K110" i="1"/>
  <c r="D110" i="1"/>
  <c r="BW109" i="1"/>
  <c r="BN109" i="1"/>
  <c r="BP109" i="1"/>
  <c r="BQ109" i="1"/>
  <c r="BG109" i="1"/>
  <c r="BH109" i="1"/>
  <c r="BO109" i="1"/>
  <c r="BI109" i="1"/>
  <c r="BJ109" i="1"/>
  <c r="U109" i="1"/>
  <c r="BK109" i="1"/>
  <c r="BL109" i="1"/>
  <c r="BM109" i="1"/>
  <c r="O109" i="1"/>
  <c r="K109" i="1"/>
  <c r="D109" i="1"/>
  <c r="BW108" i="1"/>
  <c r="BN108" i="1"/>
  <c r="BP108" i="1"/>
  <c r="BQ108" i="1"/>
  <c r="BG108" i="1"/>
  <c r="BH108" i="1"/>
  <c r="BO108" i="1"/>
  <c r="BI108" i="1"/>
  <c r="BJ108" i="1"/>
  <c r="U108" i="1"/>
  <c r="BK108" i="1"/>
  <c r="BL108" i="1"/>
  <c r="BM108" i="1"/>
  <c r="O108" i="1"/>
  <c r="K108" i="1"/>
  <c r="D108" i="1"/>
  <c r="BW107" i="1"/>
  <c r="BN107" i="1"/>
  <c r="BP107" i="1"/>
  <c r="BQ107" i="1"/>
  <c r="BG107" i="1"/>
  <c r="BH107" i="1"/>
  <c r="BO107" i="1"/>
  <c r="BI107" i="1"/>
  <c r="BJ107" i="1"/>
  <c r="U107" i="1"/>
  <c r="BK107" i="1"/>
  <c r="BL107" i="1"/>
  <c r="BM107" i="1"/>
  <c r="O107" i="1"/>
  <c r="K107" i="1"/>
  <c r="D107" i="1"/>
  <c r="BW106" i="1"/>
  <c r="BN106" i="1"/>
  <c r="BP106" i="1"/>
  <c r="BQ106" i="1"/>
  <c r="BG106" i="1"/>
  <c r="BH106" i="1"/>
  <c r="BO106" i="1"/>
  <c r="BI106" i="1"/>
  <c r="BJ106" i="1"/>
  <c r="U106" i="1"/>
  <c r="BK106" i="1"/>
  <c r="BL106" i="1"/>
  <c r="BM106" i="1"/>
  <c r="O106" i="1"/>
  <c r="K106" i="1"/>
  <c r="D106" i="1"/>
  <c r="BW105" i="1"/>
  <c r="BN105" i="1"/>
  <c r="BP105" i="1"/>
  <c r="BQ105" i="1"/>
  <c r="BG105" i="1"/>
  <c r="BH105" i="1"/>
  <c r="BO105" i="1"/>
  <c r="BI105" i="1"/>
  <c r="BJ105" i="1"/>
  <c r="U105" i="1"/>
  <c r="BK105" i="1"/>
  <c r="BL105" i="1"/>
  <c r="BM105" i="1"/>
  <c r="O105" i="1"/>
  <c r="K105" i="1"/>
  <c r="D105" i="1"/>
  <c r="BW104" i="1"/>
  <c r="BN104" i="1"/>
  <c r="BP104" i="1"/>
  <c r="BQ104" i="1"/>
  <c r="BG104" i="1"/>
  <c r="BH104" i="1"/>
  <c r="BO104" i="1"/>
  <c r="BI104" i="1"/>
  <c r="BJ104" i="1"/>
  <c r="U104" i="1"/>
  <c r="BK104" i="1"/>
  <c r="BL104" i="1"/>
  <c r="BM104" i="1"/>
  <c r="O104" i="1"/>
  <c r="K104" i="1"/>
  <c r="D104" i="1"/>
  <c r="BW103" i="1"/>
  <c r="BN103" i="1"/>
  <c r="BP103" i="1"/>
  <c r="BQ103" i="1"/>
  <c r="BG103" i="1"/>
  <c r="BH103" i="1"/>
  <c r="BO103" i="1"/>
  <c r="BI103" i="1"/>
  <c r="BJ103" i="1"/>
  <c r="U103" i="1"/>
  <c r="BK103" i="1"/>
  <c r="BL103" i="1"/>
  <c r="BM103" i="1"/>
  <c r="O103" i="1"/>
  <c r="K103" i="1"/>
  <c r="D103" i="1"/>
  <c r="BW102" i="1"/>
  <c r="BN102" i="1"/>
  <c r="BP102" i="1"/>
  <c r="BQ102" i="1"/>
  <c r="BG102" i="1"/>
  <c r="BH102" i="1"/>
  <c r="BO102" i="1"/>
  <c r="BI102" i="1"/>
  <c r="BJ102" i="1"/>
  <c r="U102" i="1"/>
  <c r="BK102" i="1"/>
  <c r="BL102" i="1"/>
  <c r="BM102" i="1"/>
  <c r="O102" i="1"/>
  <c r="K102" i="1"/>
  <c r="D102" i="1"/>
  <c r="BW101" i="1"/>
  <c r="BN101" i="1"/>
  <c r="BP101" i="1"/>
  <c r="BQ101" i="1"/>
  <c r="BG101" i="1"/>
  <c r="BH101" i="1"/>
  <c r="BO101" i="1"/>
  <c r="BI101" i="1"/>
  <c r="BJ101" i="1"/>
  <c r="U101" i="1"/>
  <c r="BK101" i="1"/>
  <c r="BL101" i="1"/>
  <c r="BM101" i="1"/>
  <c r="O101" i="1"/>
  <c r="K101" i="1"/>
  <c r="D101" i="1"/>
  <c r="BW100" i="1"/>
  <c r="BN100" i="1"/>
  <c r="BP100" i="1"/>
  <c r="BQ100" i="1"/>
  <c r="BG100" i="1"/>
  <c r="BH100" i="1"/>
  <c r="BO100" i="1"/>
  <c r="BI100" i="1"/>
  <c r="BJ100" i="1"/>
  <c r="U100" i="1"/>
  <c r="BK100" i="1"/>
  <c r="BL100" i="1"/>
  <c r="BM100" i="1"/>
  <c r="O100" i="1"/>
  <c r="K100" i="1"/>
  <c r="D100" i="1"/>
  <c r="BW99" i="1"/>
  <c r="BN99" i="1"/>
  <c r="BP99" i="1"/>
  <c r="BQ99" i="1"/>
  <c r="BG99" i="1"/>
  <c r="BH99" i="1"/>
  <c r="BO99" i="1"/>
  <c r="BI99" i="1"/>
  <c r="BJ99" i="1"/>
  <c r="U99" i="1"/>
  <c r="BK99" i="1"/>
  <c r="BL99" i="1"/>
  <c r="BM99" i="1"/>
  <c r="O99" i="1"/>
  <c r="K99" i="1"/>
  <c r="D99" i="1"/>
  <c r="BW98" i="1"/>
  <c r="BN98" i="1"/>
  <c r="BP98" i="1"/>
  <c r="BQ98" i="1"/>
  <c r="BG98" i="1"/>
  <c r="BH98" i="1"/>
  <c r="BO98" i="1"/>
  <c r="BI98" i="1"/>
  <c r="BJ98" i="1"/>
  <c r="U98" i="1"/>
  <c r="BK98" i="1"/>
  <c r="BL98" i="1"/>
  <c r="BM98" i="1"/>
  <c r="O98" i="1"/>
  <c r="K98" i="1"/>
  <c r="D98" i="1"/>
  <c r="BW97" i="1"/>
  <c r="BN97" i="1"/>
  <c r="BP97" i="1"/>
  <c r="BQ97" i="1"/>
  <c r="BG97" i="1"/>
  <c r="BH97" i="1"/>
  <c r="BO97" i="1"/>
  <c r="BI97" i="1"/>
  <c r="BJ97" i="1"/>
  <c r="U97" i="1"/>
  <c r="BK97" i="1"/>
  <c r="BL97" i="1"/>
  <c r="BM97" i="1"/>
  <c r="O97" i="1"/>
  <c r="K97" i="1"/>
  <c r="D97" i="1"/>
  <c r="BW96" i="1"/>
  <c r="BN96" i="1"/>
  <c r="BP96" i="1"/>
  <c r="BQ96" i="1"/>
  <c r="BG96" i="1"/>
  <c r="BH96" i="1"/>
  <c r="BO96" i="1"/>
  <c r="BI96" i="1"/>
  <c r="BJ96" i="1"/>
  <c r="U96" i="1"/>
  <c r="BK96" i="1"/>
  <c r="BL96" i="1"/>
  <c r="BM96" i="1"/>
  <c r="O96" i="1"/>
  <c r="K96" i="1"/>
  <c r="BW95" i="1"/>
  <c r="BN95" i="1"/>
  <c r="BP95" i="1"/>
  <c r="BQ95" i="1"/>
  <c r="BG95" i="1"/>
  <c r="BH95" i="1"/>
  <c r="BO95" i="1"/>
  <c r="BI95" i="1"/>
  <c r="BJ95" i="1"/>
  <c r="U95" i="1"/>
  <c r="BK95" i="1"/>
  <c r="BL95" i="1"/>
  <c r="BM95" i="1"/>
  <c r="O95" i="1"/>
  <c r="K95" i="1"/>
  <c r="D95" i="1"/>
  <c r="BW94" i="1"/>
  <c r="BN94" i="1"/>
  <c r="BP94" i="1"/>
  <c r="BQ94" i="1"/>
  <c r="BG94" i="1"/>
  <c r="BH94" i="1"/>
  <c r="BO94" i="1"/>
  <c r="BI94" i="1"/>
  <c r="BJ94" i="1"/>
  <c r="U94" i="1"/>
  <c r="BK94" i="1"/>
  <c r="BL94" i="1"/>
  <c r="BM94" i="1"/>
  <c r="O94" i="1"/>
  <c r="K94" i="1"/>
  <c r="D94" i="1"/>
  <c r="BW93" i="1"/>
  <c r="BN93" i="1"/>
  <c r="BP93" i="1"/>
  <c r="BQ93" i="1"/>
  <c r="BG93" i="1"/>
  <c r="BH93" i="1"/>
  <c r="BO93" i="1"/>
  <c r="BI93" i="1"/>
  <c r="BJ93" i="1"/>
  <c r="U93" i="1"/>
  <c r="BK93" i="1"/>
  <c r="BL93" i="1"/>
  <c r="BM93" i="1"/>
  <c r="O93" i="1"/>
  <c r="K93" i="1"/>
  <c r="D93" i="1"/>
  <c r="BW92" i="1"/>
  <c r="BN92" i="1"/>
  <c r="BP92" i="1"/>
  <c r="BQ92" i="1"/>
  <c r="BG92" i="1"/>
  <c r="BH92" i="1"/>
  <c r="BO92" i="1"/>
  <c r="BI92" i="1"/>
  <c r="BJ92" i="1"/>
  <c r="U92" i="1"/>
  <c r="BK92" i="1"/>
  <c r="BL92" i="1"/>
  <c r="BM92" i="1"/>
  <c r="O92" i="1"/>
  <c r="K92" i="1"/>
  <c r="D92" i="1"/>
  <c r="BW91" i="1"/>
  <c r="BN91" i="1"/>
  <c r="BP91" i="1"/>
  <c r="BQ91" i="1"/>
  <c r="BG91" i="1"/>
  <c r="BH91" i="1"/>
  <c r="BO91" i="1"/>
  <c r="BI91" i="1"/>
  <c r="BJ91" i="1"/>
  <c r="U91" i="1"/>
  <c r="BK91" i="1"/>
  <c r="BL91" i="1"/>
  <c r="BM91" i="1"/>
  <c r="O91" i="1"/>
  <c r="K91" i="1"/>
  <c r="D91" i="1"/>
  <c r="BW90" i="1"/>
  <c r="BN90" i="1"/>
  <c r="BP90" i="1"/>
  <c r="BQ90" i="1"/>
  <c r="BG90" i="1"/>
  <c r="BH90" i="1"/>
  <c r="BO90" i="1"/>
  <c r="BI90" i="1"/>
  <c r="BJ90" i="1"/>
  <c r="U90" i="1"/>
  <c r="BK90" i="1"/>
  <c r="BL90" i="1"/>
  <c r="BM90" i="1"/>
  <c r="O90" i="1"/>
  <c r="K90" i="1"/>
  <c r="D90" i="1"/>
  <c r="BW89" i="1"/>
  <c r="BN89" i="1"/>
  <c r="BP89" i="1"/>
  <c r="BQ89" i="1"/>
  <c r="BG89" i="1"/>
  <c r="BH89" i="1"/>
  <c r="BO89" i="1"/>
  <c r="BI89" i="1"/>
  <c r="BJ89" i="1"/>
  <c r="U89" i="1"/>
  <c r="BK89" i="1"/>
  <c r="BL89" i="1"/>
  <c r="BM89" i="1"/>
  <c r="O89" i="1"/>
  <c r="K89" i="1"/>
  <c r="D89" i="1"/>
  <c r="BW88" i="1"/>
  <c r="BN88" i="1"/>
  <c r="BP88" i="1"/>
  <c r="BQ88" i="1"/>
  <c r="BG88" i="1"/>
  <c r="BH88" i="1"/>
  <c r="BO88" i="1"/>
  <c r="BI88" i="1"/>
  <c r="BJ88" i="1"/>
  <c r="U88" i="1"/>
  <c r="BK88" i="1"/>
  <c r="BL88" i="1"/>
  <c r="BM88" i="1"/>
  <c r="O88" i="1"/>
  <c r="K88" i="1"/>
  <c r="D88" i="1"/>
  <c r="BW87" i="1"/>
  <c r="BN87" i="1"/>
  <c r="BP87" i="1"/>
  <c r="BQ87" i="1"/>
  <c r="BG87" i="1"/>
  <c r="BH87" i="1"/>
  <c r="BO87" i="1"/>
  <c r="BI87" i="1"/>
  <c r="BJ87" i="1"/>
  <c r="U87" i="1"/>
  <c r="BK87" i="1"/>
  <c r="BL87" i="1"/>
  <c r="BM87" i="1"/>
  <c r="O87" i="1"/>
  <c r="K87" i="1"/>
  <c r="D87" i="1"/>
  <c r="BW86" i="1"/>
  <c r="BN86" i="1"/>
  <c r="BP86" i="1"/>
  <c r="BQ86" i="1"/>
  <c r="BG86" i="1"/>
  <c r="BH86" i="1"/>
  <c r="BO86" i="1"/>
  <c r="BI86" i="1"/>
  <c r="BJ86" i="1"/>
  <c r="U86" i="1"/>
  <c r="BK86" i="1"/>
  <c r="BL86" i="1"/>
  <c r="BM86" i="1"/>
  <c r="O86" i="1"/>
  <c r="K86" i="1"/>
  <c r="D86" i="1"/>
  <c r="BW85" i="1"/>
  <c r="BN85" i="1"/>
  <c r="BP85" i="1"/>
  <c r="BQ85" i="1"/>
  <c r="BG85" i="1"/>
  <c r="BH85" i="1"/>
  <c r="BO85" i="1"/>
  <c r="BI85" i="1"/>
  <c r="BJ85" i="1"/>
  <c r="U85" i="1"/>
  <c r="BK85" i="1"/>
  <c r="BL85" i="1"/>
  <c r="BM85" i="1"/>
  <c r="O85" i="1"/>
  <c r="K85" i="1"/>
  <c r="D85" i="1"/>
  <c r="BW84" i="1"/>
  <c r="BN84" i="1"/>
  <c r="BP84" i="1"/>
  <c r="BQ84" i="1"/>
  <c r="BG84" i="1"/>
  <c r="BH84" i="1"/>
  <c r="BO84" i="1"/>
  <c r="BI84" i="1"/>
  <c r="BJ84" i="1"/>
  <c r="U84" i="1"/>
  <c r="BK84" i="1"/>
  <c r="BL84" i="1"/>
  <c r="BM84" i="1"/>
  <c r="O84" i="1"/>
  <c r="K84" i="1"/>
  <c r="D84" i="1"/>
  <c r="BW83" i="1"/>
  <c r="BN83" i="1"/>
  <c r="BP83" i="1"/>
  <c r="BQ83" i="1"/>
  <c r="BG83" i="1"/>
  <c r="BH83" i="1"/>
  <c r="BO83" i="1"/>
  <c r="BI83" i="1"/>
  <c r="BJ83" i="1"/>
  <c r="U82" i="1"/>
  <c r="BK83" i="1"/>
  <c r="BL83" i="1"/>
  <c r="BM83" i="1"/>
  <c r="U83" i="1"/>
  <c r="O83" i="1"/>
  <c r="K83" i="1"/>
  <c r="D83" i="1"/>
  <c r="BW82" i="1"/>
  <c r="BN82" i="1"/>
  <c r="BP82" i="1"/>
  <c r="BQ82" i="1"/>
  <c r="BG82" i="1"/>
  <c r="BH82" i="1"/>
  <c r="BO82" i="1"/>
  <c r="BI82" i="1"/>
  <c r="BJ82" i="1"/>
  <c r="U81" i="1"/>
  <c r="BK82" i="1"/>
  <c r="BL82" i="1"/>
  <c r="BM82" i="1"/>
  <c r="O82" i="1"/>
  <c r="K82" i="1"/>
  <c r="D82" i="1"/>
  <c r="BW81" i="1"/>
  <c r="BN81" i="1"/>
  <c r="BP81" i="1"/>
  <c r="BQ81" i="1"/>
  <c r="BG81" i="1"/>
  <c r="BH81" i="1"/>
  <c r="BO81" i="1"/>
  <c r="BI81" i="1"/>
  <c r="BJ81" i="1"/>
  <c r="U80" i="1"/>
  <c r="BK81" i="1"/>
  <c r="BL81" i="1"/>
  <c r="BM81" i="1"/>
  <c r="O81" i="1"/>
  <c r="K81" i="1"/>
  <c r="D81" i="1"/>
  <c r="BW80" i="1"/>
  <c r="BN80" i="1"/>
  <c r="BP80" i="1"/>
  <c r="BQ80" i="1"/>
  <c r="BG80" i="1"/>
  <c r="BH80" i="1"/>
  <c r="BO80" i="1"/>
  <c r="BI80" i="1"/>
  <c r="BJ80" i="1"/>
  <c r="BK80" i="1"/>
  <c r="BL80" i="1"/>
  <c r="BM80" i="1"/>
  <c r="O80" i="1"/>
  <c r="K80" i="1"/>
  <c r="D80" i="1"/>
  <c r="BW79" i="1"/>
  <c r="BN79" i="1"/>
  <c r="BP79" i="1"/>
  <c r="BQ79" i="1"/>
  <c r="BG79" i="1"/>
  <c r="BH79" i="1"/>
  <c r="BO79" i="1"/>
  <c r="BI79" i="1"/>
  <c r="BJ79" i="1"/>
  <c r="U79" i="1"/>
  <c r="BK79" i="1"/>
  <c r="BL79" i="1"/>
  <c r="BM79" i="1"/>
  <c r="O79" i="1"/>
  <c r="K79" i="1"/>
  <c r="D79" i="1"/>
  <c r="BW78" i="1"/>
  <c r="BN78" i="1"/>
  <c r="BP78" i="1"/>
  <c r="BQ78" i="1"/>
  <c r="BG78" i="1"/>
  <c r="BH78" i="1"/>
  <c r="BO78" i="1"/>
  <c r="BI78" i="1"/>
  <c r="BJ78" i="1"/>
  <c r="U78" i="1"/>
  <c r="BK78" i="1"/>
  <c r="BL78" i="1"/>
  <c r="BM78" i="1"/>
  <c r="O78" i="1"/>
  <c r="K78" i="1"/>
  <c r="D78" i="1"/>
  <c r="BW77" i="1"/>
  <c r="BN77" i="1"/>
  <c r="BP77" i="1"/>
  <c r="BQ77" i="1"/>
  <c r="BG77" i="1"/>
  <c r="BH77" i="1"/>
  <c r="BO77" i="1"/>
  <c r="BI77" i="1"/>
  <c r="BJ77" i="1"/>
  <c r="U77" i="1"/>
  <c r="BK77" i="1"/>
  <c r="BL77" i="1"/>
  <c r="BM77" i="1"/>
  <c r="O77" i="1"/>
  <c r="K77" i="1"/>
  <c r="D77" i="1"/>
  <c r="BW76" i="1"/>
  <c r="BN76" i="1"/>
  <c r="BP76" i="1"/>
  <c r="BQ76" i="1"/>
  <c r="BG76" i="1"/>
  <c r="BH76" i="1"/>
  <c r="BO76" i="1"/>
  <c r="BI76" i="1"/>
  <c r="BJ76" i="1"/>
  <c r="U76" i="1"/>
  <c r="BK76" i="1"/>
  <c r="BL76" i="1"/>
  <c r="BM76" i="1"/>
  <c r="O76" i="1"/>
  <c r="K76" i="1"/>
  <c r="D76" i="1"/>
  <c r="BW75" i="1"/>
  <c r="BN75" i="1"/>
  <c r="BP75" i="1"/>
  <c r="BQ75" i="1"/>
  <c r="BG75" i="1"/>
  <c r="BH75" i="1"/>
  <c r="BO75" i="1"/>
  <c r="BI75" i="1"/>
  <c r="BJ75" i="1"/>
  <c r="U75" i="1"/>
  <c r="BK75" i="1"/>
  <c r="BL75" i="1"/>
  <c r="BM75" i="1"/>
  <c r="O75" i="1"/>
  <c r="K75" i="1"/>
  <c r="D75" i="1"/>
  <c r="BW74" i="1"/>
  <c r="BN74" i="1"/>
  <c r="BP74" i="1"/>
  <c r="BQ74" i="1"/>
  <c r="BG74" i="1"/>
  <c r="BH74" i="1"/>
  <c r="BO74" i="1"/>
  <c r="BI74" i="1"/>
  <c r="BJ74" i="1"/>
  <c r="U74" i="1"/>
  <c r="BK74" i="1"/>
  <c r="BL74" i="1"/>
  <c r="BM74" i="1"/>
  <c r="O74" i="1"/>
  <c r="K74" i="1"/>
  <c r="D74" i="1"/>
  <c r="BW73" i="1"/>
  <c r="BN73" i="1"/>
  <c r="BP73" i="1"/>
  <c r="BQ73" i="1"/>
  <c r="BG73" i="1"/>
  <c r="BH73" i="1"/>
  <c r="BO73" i="1"/>
  <c r="BI73" i="1"/>
  <c r="BJ73" i="1"/>
  <c r="U73" i="1"/>
  <c r="BK73" i="1"/>
  <c r="BL73" i="1"/>
  <c r="BM73" i="1"/>
  <c r="O73" i="1"/>
  <c r="K73" i="1"/>
  <c r="D73" i="1"/>
  <c r="BW72" i="1"/>
  <c r="BN72" i="1"/>
  <c r="BP72" i="1"/>
  <c r="BQ72" i="1"/>
  <c r="BG72" i="1"/>
  <c r="BH72" i="1"/>
  <c r="BO72" i="1"/>
  <c r="BI72" i="1"/>
  <c r="BJ72" i="1"/>
  <c r="U72" i="1"/>
  <c r="BK72" i="1"/>
  <c r="BL72" i="1"/>
  <c r="BM72" i="1"/>
  <c r="O72" i="1"/>
  <c r="K72" i="1"/>
  <c r="D72" i="1"/>
  <c r="BW71" i="1"/>
  <c r="BN71" i="1"/>
  <c r="BP71" i="1"/>
  <c r="BQ71" i="1"/>
  <c r="BG71" i="1"/>
  <c r="BH71" i="1"/>
  <c r="BO71" i="1"/>
  <c r="BI71" i="1"/>
  <c r="BJ71" i="1"/>
  <c r="U71" i="1"/>
  <c r="BK71" i="1"/>
  <c r="BL71" i="1"/>
  <c r="BM71" i="1"/>
  <c r="O71" i="1"/>
  <c r="K71" i="1"/>
  <c r="D71" i="1"/>
  <c r="BW70" i="1"/>
  <c r="BN70" i="1"/>
  <c r="BP70" i="1"/>
  <c r="BQ70" i="1"/>
  <c r="BG70" i="1"/>
  <c r="BH70" i="1"/>
  <c r="BO70" i="1"/>
  <c r="BI70" i="1"/>
  <c r="BJ70" i="1"/>
  <c r="U70" i="1"/>
  <c r="BK70" i="1"/>
  <c r="BL70" i="1"/>
  <c r="BM70" i="1"/>
  <c r="O70" i="1"/>
  <c r="K70" i="1"/>
  <c r="D70" i="1"/>
  <c r="BW69" i="1"/>
  <c r="BN69" i="1"/>
  <c r="BP69" i="1"/>
  <c r="BQ69" i="1"/>
  <c r="BG69" i="1"/>
  <c r="BH69" i="1"/>
  <c r="BO69" i="1"/>
  <c r="BI69" i="1"/>
  <c r="BJ69" i="1"/>
  <c r="U69" i="1"/>
  <c r="BK69" i="1"/>
  <c r="BL69" i="1"/>
  <c r="BM69" i="1"/>
  <c r="O69" i="1"/>
  <c r="K69" i="1"/>
  <c r="D69" i="1"/>
  <c r="BW68" i="1"/>
  <c r="BN68" i="1"/>
  <c r="BP68" i="1"/>
  <c r="BQ68" i="1"/>
  <c r="BG68" i="1"/>
  <c r="BH68" i="1"/>
  <c r="BO68" i="1"/>
  <c r="BI68" i="1"/>
  <c r="BJ68" i="1"/>
  <c r="U68" i="1"/>
  <c r="BK68" i="1"/>
  <c r="BL68" i="1"/>
  <c r="BM68" i="1"/>
  <c r="O68" i="1"/>
  <c r="K68" i="1"/>
  <c r="D68" i="1"/>
  <c r="BW67" i="1"/>
  <c r="BN67" i="1"/>
  <c r="BP67" i="1"/>
  <c r="BQ67" i="1"/>
  <c r="BG67" i="1"/>
  <c r="BH67" i="1"/>
  <c r="BO67" i="1"/>
  <c r="BI67" i="1"/>
  <c r="BJ67" i="1"/>
  <c r="U67" i="1"/>
  <c r="BK67" i="1"/>
  <c r="BL67" i="1"/>
  <c r="BM67" i="1"/>
  <c r="O67" i="1"/>
  <c r="K67" i="1"/>
  <c r="D67" i="1"/>
  <c r="BW66" i="1"/>
  <c r="BN66" i="1"/>
  <c r="BP66" i="1"/>
  <c r="BQ66" i="1"/>
  <c r="BG66" i="1"/>
  <c r="BH66" i="1"/>
  <c r="BO66" i="1"/>
  <c r="BI66" i="1"/>
  <c r="BJ66" i="1"/>
  <c r="U66" i="1"/>
  <c r="BK66" i="1"/>
  <c r="BL66" i="1"/>
  <c r="BM66" i="1"/>
  <c r="O66" i="1"/>
  <c r="K66" i="1"/>
  <c r="D66" i="1"/>
  <c r="BW65" i="1"/>
  <c r="BN65" i="1"/>
  <c r="BP65" i="1"/>
  <c r="BQ65" i="1"/>
  <c r="BG65" i="1"/>
  <c r="BH65" i="1"/>
  <c r="BO65" i="1"/>
  <c r="BI65" i="1"/>
  <c r="BJ65" i="1"/>
  <c r="U65" i="1"/>
  <c r="BK65" i="1"/>
  <c r="BL65" i="1"/>
  <c r="BM65" i="1"/>
  <c r="O65" i="1"/>
  <c r="K65" i="1"/>
  <c r="D65" i="1"/>
  <c r="BW64" i="1"/>
  <c r="BN64" i="1"/>
  <c r="BP64" i="1"/>
  <c r="BQ64" i="1"/>
  <c r="BG64" i="1"/>
  <c r="BH64" i="1"/>
  <c r="BO64" i="1"/>
  <c r="BI64" i="1"/>
  <c r="BJ64" i="1"/>
  <c r="U64" i="1"/>
  <c r="BK64" i="1"/>
  <c r="BL64" i="1"/>
  <c r="BM64" i="1"/>
  <c r="O64" i="1"/>
  <c r="K64" i="1"/>
  <c r="D64" i="1"/>
  <c r="BW63" i="1"/>
  <c r="BN63" i="1"/>
  <c r="BP63" i="1"/>
  <c r="BQ63" i="1"/>
  <c r="BG63" i="1"/>
  <c r="BH63" i="1"/>
  <c r="BO63" i="1"/>
  <c r="BI63" i="1"/>
  <c r="BJ63" i="1"/>
  <c r="U63" i="1"/>
  <c r="BK63" i="1"/>
  <c r="BL63" i="1"/>
  <c r="BM63" i="1"/>
  <c r="O63" i="1"/>
  <c r="K63" i="1"/>
  <c r="D63" i="1"/>
  <c r="BW62" i="1"/>
  <c r="BN62" i="1"/>
  <c r="BP62" i="1"/>
  <c r="BQ62" i="1"/>
  <c r="BG62" i="1"/>
  <c r="BH62" i="1"/>
  <c r="BO62" i="1"/>
  <c r="BI62" i="1"/>
  <c r="BJ62" i="1"/>
  <c r="U62" i="1"/>
  <c r="BK62" i="1"/>
  <c r="BL62" i="1"/>
  <c r="BM62" i="1"/>
  <c r="O62" i="1"/>
  <c r="K62" i="1"/>
  <c r="D62" i="1"/>
  <c r="BW61" i="1"/>
  <c r="BN61" i="1"/>
  <c r="BP61" i="1"/>
  <c r="BQ61" i="1"/>
  <c r="BG61" i="1"/>
  <c r="BH61" i="1"/>
  <c r="BO61" i="1"/>
  <c r="BI61" i="1"/>
  <c r="BJ61" i="1"/>
  <c r="U61" i="1"/>
  <c r="BK61" i="1"/>
  <c r="BL61" i="1"/>
  <c r="BM61" i="1"/>
  <c r="O61" i="1"/>
  <c r="K61" i="1"/>
  <c r="D61" i="1"/>
  <c r="BW60" i="1"/>
  <c r="BN60" i="1"/>
  <c r="BP60" i="1"/>
  <c r="BQ60" i="1"/>
  <c r="BG60" i="1"/>
  <c r="BH60" i="1"/>
  <c r="BO60" i="1"/>
  <c r="BI60" i="1"/>
  <c r="BJ60" i="1"/>
  <c r="U60" i="1"/>
  <c r="BK60" i="1"/>
  <c r="BL60" i="1"/>
  <c r="BM60" i="1"/>
  <c r="O60" i="1"/>
  <c r="K60" i="1"/>
  <c r="D60" i="1"/>
  <c r="BW59" i="1"/>
  <c r="BN59" i="1"/>
  <c r="BP59" i="1"/>
  <c r="BQ59" i="1"/>
  <c r="BG59" i="1"/>
  <c r="BH59" i="1"/>
  <c r="BO59" i="1"/>
  <c r="BI59" i="1"/>
  <c r="BJ59" i="1"/>
  <c r="U59" i="1"/>
  <c r="BK59" i="1"/>
  <c r="BL59" i="1"/>
  <c r="BM59" i="1"/>
  <c r="O59" i="1"/>
  <c r="K59" i="1"/>
  <c r="D59" i="1"/>
  <c r="BW58" i="1"/>
  <c r="BN58" i="1"/>
  <c r="BP58" i="1"/>
  <c r="BQ58" i="1"/>
  <c r="BG58" i="1"/>
  <c r="BH58" i="1"/>
  <c r="BO58" i="1"/>
  <c r="BI58" i="1"/>
  <c r="BJ58" i="1"/>
  <c r="U58" i="1"/>
  <c r="BK58" i="1"/>
  <c r="BL58" i="1"/>
  <c r="BM58" i="1"/>
  <c r="O58" i="1"/>
  <c r="K58" i="1"/>
  <c r="D58" i="1"/>
  <c r="BW57" i="1"/>
  <c r="BN57" i="1"/>
  <c r="BP57" i="1"/>
  <c r="BQ57" i="1"/>
  <c r="BG57" i="1"/>
  <c r="BH57" i="1"/>
  <c r="BO57" i="1"/>
  <c r="BI57" i="1"/>
  <c r="BJ57" i="1"/>
  <c r="U57" i="1"/>
  <c r="BK57" i="1"/>
  <c r="BL57" i="1"/>
  <c r="BM57" i="1"/>
  <c r="O57" i="1"/>
  <c r="K57" i="1"/>
  <c r="D57" i="1"/>
  <c r="BW56" i="1"/>
  <c r="BN56" i="1"/>
  <c r="BP56" i="1"/>
  <c r="BQ56" i="1"/>
  <c r="BG56" i="1"/>
  <c r="BH56" i="1"/>
  <c r="BO56" i="1"/>
  <c r="BI56" i="1"/>
  <c r="BJ56" i="1"/>
  <c r="U56" i="1"/>
  <c r="BK56" i="1"/>
  <c r="BL56" i="1"/>
  <c r="BM56" i="1"/>
  <c r="O56" i="1"/>
  <c r="K56" i="1"/>
  <c r="D56" i="1"/>
  <c r="BW55" i="1"/>
  <c r="BN55" i="1"/>
  <c r="BP55" i="1"/>
  <c r="BQ55" i="1"/>
  <c r="BG55" i="1"/>
  <c r="BH55" i="1"/>
  <c r="BO55" i="1"/>
  <c r="BI55" i="1"/>
  <c r="BJ55" i="1"/>
  <c r="U55" i="1"/>
  <c r="BK55" i="1"/>
  <c r="BL55" i="1"/>
  <c r="BM55" i="1"/>
  <c r="O55" i="1"/>
  <c r="K55" i="1"/>
  <c r="D55" i="1"/>
  <c r="BW54" i="1"/>
  <c r="BN54" i="1"/>
  <c r="BP54" i="1"/>
  <c r="BQ54" i="1"/>
  <c r="BG54" i="1"/>
  <c r="BH54" i="1"/>
  <c r="BO54" i="1"/>
  <c r="BI54" i="1"/>
  <c r="BJ54" i="1"/>
  <c r="U54" i="1"/>
  <c r="BK54" i="1"/>
  <c r="BL54" i="1"/>
  <c r="BM54" i="1"/>
  <c r="O54" i="1"/>
  <c r="K54" i="1"/>
  <c r="D54" i="1"/>
  <c r="BW53" i="1"/>
  <c r="BN53" i="1"/>
  <c r="BP53" i="1"/>
  <c r="BQ53" i="1"/>
  <c r="BG53" i="1"/>
  <c r="BH53" i="1"/>
  <c r="BO53" i="1"/>
  <c r="BI53" i="1"/>
  <c r="BJ53" i="1"/>
  <c r="U53" i="1"/>
  <c r="BK53" i="1"/>
  <c r="BL53" i="1"/>
  <c r="BM53" i="1"/>
  <c r="O53" i="1"/>
  <c r="K53" i="1"/>
  <c r="D53" i="1"/>
  <c r="BW52" i="1"/>
  <c r="BN52" i="1"/>
  <c r="BP52" i="1"/>
  <c r="BQ52" i="1"/>
  <c r="BG52" i="1"/>
  <c r="BH52" i="1"/>
  <c r="BO52" i="1"/>
  <c r="BI52" i="1"/>
  <c r="BJ52" i="1"/>
  <c r="U52" i="1"/>
  <c r="BK52" i="1"/>
  <c r="BL52" i="1"/>
  <c r="BM52" i="1"/>
  <c r="O52" i="1"/>
  <c r="K52" i="1"/>
  <c r="D52" i="1"/>
  <c r="BW51" i="1"/>
  <c r="BN51" i="1"/>
  <c r="BP51" i="1"/>
  <c r="BQ51" i="1"/>
  <c r="BG51" i="1"/>
  <c r="BH51" i="1"/>
  <c r="BO51" i="1"/>
  <c r="BI51" i="1"/>
  <c r="BJ51" i="1"/>
  <c r="U51" i="1"/>
  <c r="BK51" i="1"/>
  <c r="BL51" i="1"/>
  <c r="BM51" i="1"/>
  <c r="O51" i="1"/>
  <c r="K51" i="1"/>
  <c r="D51" i="1"/>
  <c r="BW50" i="1"/>
  <c r="BN50" i="1"/>
  <c r="BP50" i="1"/>
  <c r="BQ50" i="1"/>
  <c r="BG50" i="1"/>
  <c r="BH50" i="1"/>
  <c r="BO50" i="1"/>
  <c r="BI50" i="1"/>
  <c r="BJ50" i="1"/>
  <c r="U50" i="1"/>
  <c r="BK50" i="1"/>
  <c r="BL50" i="1"/>
  <c r="BM50" i="1"/>
  <c r="O50" i="1"/>
  <c r="K50" i="1"/>
  <c r="D50" i="1"/>
  <c r="BW49" i="1"/>
  <c r="BN49" i="1"/>
  <c r="BP49" i="1"/>
  <c r="BQ49" i="1"/>
  <c r="BG49" i="1"/>
  <c r="BH49" i="1"/>
  <c r="BO49" i="1"/>
  <c r="BI49" i="1"/>
  <c r="BJ49" i="1"/>
  <c r="U49" i="1"/>
  <c r="BK49" i="1"/>
  <c r="BL49" i="1"/>
  <c r="BM49" i="1"/>
  <c r="O49" i="1"/>
  <c r="K49" i="1"/>
  <c r="D49" i="1"/>
  <c r="BW48" i="1"/>
  <c r="BN48" i="1"/>
  <c r="BP48" i="1"/>
  <c r="BQ48" i="1"/>
  <c r="BG48" i="1"/>
  <c r="BH48" i="1"/>
  <c r="BO48" i="1"/>
  <c r="BI48" i="1"/>
  <c r="BJ48" i="1"/>
  <c r="U48" i="1"/>
  <c r="BK48" i="1"/>
  <c r="BL48" i="1"/>
  <c r="BM48" i="1"/>
  <c r="O48" i="1"/>
  <c r="K48" i="1"/>
  <c r="D48" i="1"/>
  <c r="BW47" i="1"/>
  <c r="BN47" i="1"/>
  <c r="BP47" i="1"/>
  <c r="BQ47" i="1"/>
  <c r="BG47" i="1"/>
  <c r="BH47" i="1"/>
  <c r="BO47" i="1"/>
  <c r="BI47" i="1"/>
  <c r="BJ47" i="1"/>
  <c r="U47" i="1"/>
  <c r="BK47" i="1"/>
  <c r="BL47" i="1"/>
  <c r="BM47" i="1"/>
  <c r="O47" i="1"/>
  <c r="K47" i="1"/>
  <c r="D47" i="1"/>
  <c r="BW46" i="1"/>
  <c r="BN46" i="1"/>
  <c r="BP46" i="1"/>
  <c r="BQ46" i="1"/>
  <c r="BG46" i="1"/>
  <c r="BH46" i="1"/>
  <c r="BO46" i="1"/>
  <c r="BI46" i="1"/>
  <c r="BJ46" i="1"/>
  <c r="U46" i="1"/>
  <c r="BK46" i="1"/>
  <c r="BL46" i="1"/>
  <c r="BM46" i="1"/>
  <c r="O46" i="1"/>
  <c r="K46" i="1"/>
  <c r="D46" i="1"/>
  <c r="BW45" i="1"/>
  <c r="BN45" i="1"/>
  <c r="BP45" i="1"/>
  <c r="BQ45" i="1"/>
  <c r="BG45" i="1"/>
  <c r="BH45" i="1"/>
  <c r="BO45" i="1"/>
  <c r="BI45" i="1"/>
  <c r="BJ45" i="1"/>
  <c r="U45" i="1"/>
  <c r="BK45" i="1"/>
  <c r="BL45" i="1"/>
  <c r="BM45" i="1"/>
  <c r="O45" i="1"/>
  <c r="K45" i="1"/>
  <c r="D45" i="1"/>
  <c r="BW44" i="1"/>
  <c r="BN44" i="1"/>
  <c r="BP44" i="1"/>
  <c r="BQ44" i="1"/>
  <c r="BG44" i="1"/>
  <c r="BH44" i="1"/>
  <c r="BO44" i="1"/>
  <c r="BI44" i="1"/>
  <c r="BJ44" i="1"/>
  <c r="U44" i="1"/>
  <c r="BK44" i="1"/>
  <c r="BL44" i="1"/>
  <c r="BM44" i="1"/>
  <c r="O44" i="1"/>
  <c r="K44" i="1"/>
  <c r="D44" i="1"/>
  <c r="BW43" i="1"/>
  <c r="BN43" i="1"/>
  <c r="BP43" i="1"/>
  <c r="BQ43" i="1"/>
  <c r="BG43" i="1"/>
  <c r="BH43" i="1"/>
  <c r="BO43" i="1"/>
  <c r="BI43" i="1"/>
  <c r="BJ43" i="1"/>
  <c r="U43" i="1"/>
  <c r="BK43" i="1"/>
  <c r="BL43" i="1"/>
  <c r="BM43" i="1"/>
  <c r="O43" i="1"/>
  <c r="K43" i="1"/>
  <c r="D43" i="1"/>
  <c r="BW42" i="1"/>
  <c r="BN42" i="1"/>
  <c r="BP42" i="1"/>
  <c r="BQ42" i="1"/>
  <c r="BG42" i="1"/>
  <c r="BH42" i="1"/>
  <c r="BO42" i="1"/>
  <c r="BI42" i="1"/>
  <c r="BJ42" i="1"/>
  <c r="U42" i="1"/>
  <c r="BK42" i="1"/>
  <c r="BL42" i="1"/>
  <c r="BM42" i="1"/>
  <c r="O42" i="1"/>
  <c r="K42" i="1"/>
  <c r="D42" i="1"/>
  <c r="BW41" i="1"/>
  <c r="BN41" i="1"/>
  <c r="BP41" i="1"/>
  <c r="BQ41" i="1"/>
  <c r="BG41" i="1"/>
  <c r="BH41" i="1"/>
  <c r="BO41" i="1"/>
  <c r="BI41" i="1"/>
  <c r="BJ41" i="1"/>
  <c r="U41" i="1"/>
  <c r="BK41" i="1"/>
  <c r="BL41" i="1"/>
  <c r="BM41" i="1"/>
  <c r="O41" i="1"/>
  <c r="K41" i="1"/>
  <c r="D41" i="1"/>
  <c r="BW40" i="1"/>
  <c r="BN40" i="1"/>
  <c r="BP40" i="1"/>
  <c r="BQ40" i="1"/>
  <c r="BG40" i="1"/>
  <c r="BH40" i="1"/>
  <c r="BO40" i="1"/>
  <c r="BI40" i="1"/>
  <c r="BJ40" i="1"/>
  <c r="U40" i="1"/>
  <c r="BK40" i="1"/>
  <c r="BL40" i="1"/>
  <c r="BM40" i="1"/>
  <c r="O40" i="1"/>
  <c r="K40" i="1"/>
  <c r="D40" i="1"/>
  <c r="BW39" i="1"/>
  <c r="BN39" i="1"/>
  <c r="BP39" i="1"/>
  <c r="BQ39" i="1"/>
  <c r="BG39" i="1"/>
  <c r="BH39" i="1"/>
  <c r="BO39" i="1"/>
  <c r="BI39" i="1"/>
  <c r="BJ39" i="1"/>
  <c r="U39" i="1"/>
  <c r="BK39" i="1"/>
  <c r="BL39" i="1"/>
  <c r="BM39" i="1"/>
  <c r="O39" i="1"/>
  <c r="K39" i="1"/>
  <c r="D39" i="1"/>
  <c r="BW38" i="1"/>
  <c r="BN38" i="1"/>
  <c r="BP38" i="1"/>
  <c r="BQ38" i="1"/>
  <c r="BG38" i="1"/>
  <c r="BH38" i="1"/>
  <c r="BO38" i="1"/>
  <c r="BI38" i="1"/>
  <c r="BJ38" i="1"/>
  <c r="U38" i="1"/>
  <c r="BK38" i="1"/>
  <c r="BL38" i="1"/>
  <c r="BM38" i="1"/>
  <c r="O38" i="1"/>
  <c r="K38" i="1"/>
  <c r="D38" i="1"/>
  <c r="BW37" i="1"/>
  <c r="BN37" i="1"/>
  <c r="BP37" i="1"/>
  <c r="BQ37" i="1"/>
  <c r="BG37" i="1"/>
  <c r="BH37" i="1"/>
  <c r="BO37" i="1"/>
  <c r="BI37" i="1"/>
  <c r="BJ37" i="1"/>
  <c r="U37" i="1"/>
  <c r="BK37" i="1"/>
  <c r="BL37" i="1"/>
  <c r="BM37" i="1"/>
  <c r="O37" i="1"/>
  <c r="K37" i="1"/>
  <c r="D37" i="1"/>
  <c r="BW36" i="1"/>
  <c r="BN36" i="1"/>
  <c r="BP36" i="1"/>
  <c r="BQ36" i="1"/>
  <c r="BG36" i="1"/>
  <c r="BH36" i="1"/>
  <c r="BO36" i="1"/>
  <c r="BI36" i="1"/>
  <c r="BJ36" i="1"/>
  <c r="U36" i="1"/>
  <c r="BK36" i="1"/>
  <c r="BL36" i="1"/>
  <c r="BM36" i="1"/>
  <c r="O36" i="1"/>
  <c r="K36" i="1"/>
  <c r="D36" i="1"/>
  <c r="BW35" i="1"/>
  <c r="BN35" i="1"/>
  <c r="BP35" i="1"/>
  <c r="BQ35" i="1"/>
  <c r="BG35" i="1"/>
  <c r="BH35" i="1"/>
  <c r="BO35" i="1"/>
  <c r="BI35" i="1"/>
  <c r="BJ35" i="1"/>
  <c r="U35" i="1"/>
  <c r="BK35" i="1"/>
  <c r="BL35" i="1"/>
  <c r="BM35" i="1"/>
  <c r="O35" i="1"/>
  <c r="K35" i="1"/>
  <c r="D35" i="1"/>
  <c r="BW34" i="1"/>
  <c r="BN34" i="1"/>
  <c r="BP34" i="1"/>
  <c r="BQ34" i="1"/>
  <c r="BG34" i="1"/>
  <c r="BH34" i="1"/>
  <c r="BO34" i="1"/>
  <c r="BI34" i="1"/>
  <c r="BJ34" i="1"/>
  <c r="U34" i="1"/>
  <c r="BK34" i="1"/>
  <c r="BL34" i="1"/>
  <c r="BM34" i="1"/>
  <c r="O34" i="1"/>
  <c r="K34" i="1"/>
  <c r="D34" i="1"/>
  <c r="BW33" i="1"/>
  <c r="BN33" i="1"/>
  <c r="BP33" i="1"/>
  <c r="BQ33" i="1"/>
  <c r="BG33" i="1"/>
  <c r="BH33" i="1"/>
  <c r="BO33" i="1"/>
  <c r="BI33" i="1"/>
  <c r="BJ33" i="1"/>
  <c r="U33" i="1"/>
  <c r="BK33" i="1"/>
  <c r="BL33" i="1"/>
  <c r="BM33" i="1"/>
  <c r="O33" i="1"/>
  <c r="K33" i="1"/>
  <c r="D33" i="1"/>
  <c r="BW32" i="1"/>
  <c r="BN32" i="1"/>
  <c r="BP32" i="1"/>
  <c r="BQ32" i="1"/>
  <c r="BG32" i="1"/>
  <c r="BH32" i="1"/>
  <c r="BO32" i="1"/>
  <c r="BI32" i="1"/>
  <c r="BJ32" i="1"/>
  <c r="U32" i="1"/>
  <c r="BK32" i="1"/>
  <c r="BL32" i="1"/>
  <c r="BM32" i="1"/>
  <c r="O32" i="1"/>
  <c r="K32" i="1"/>
  <c r="D32" i="1"/>
  <c r="BW31" i="1"/>
  <c r="BN31" i="1"/>
  <c r="BP31" i="1"/>
  <c r="BQ31" i="1"/>
  <c r="BG31" i="1"/>
  <c r="BH31" i="1"/>
  <c r="BO31" i="1"/>
  <c r="BI31" i="1"/>
  <c r="BJ31" i="1"/>
  <c r="U31" i="1"/>
  <c r="BK31" i="1"/>
  <c r="BL31" i="1"/>
  <c r="BM31" i="1"/>
  <c r="O31" i="1"/>
  <c r="K31" i="1"/>
  <c r="D31" i="1"/>
  <c r="BW30" i="1"/>
  <c r="BN30" i="1"/>
  <c r="BP30" i="1"/>
  <c r="BQ30" i="1"/>
  <c r="BG30" i="1"/>
  <c r="BH30" i="1"/>
  <c r="BO30" i="1"/>
  <c r="BI30" i="1"/>
  <c r="BJ30" i="1"/>
  <c r="U30" i="1"/>
  <c r="BK30" i="1"/>
  <c r="BL30" i="1"/>
  <c r="BM30" i="1"/>
  <c r="O30" i="1"/>
  <c r="K30" i="1"/>
  <c r="D30" i="1"/>
  <c r="BW29" i="1"/>
  <c r="BN29" i="1"/>
  <c r="BP29" i="1"/>
  <c r="BQ29" i="1"/>
  <c r="BG29" i="1"/>
  <c r="BH29" i="1"/>
  <c r="BO29" i="1"/>
  <c r="BI29" i="1"/>
  <c r="BJ29" i="1"/>
  <c r="U29" i="1"/>
  <c r="BK29" i="1"/>
  <c r="BL29" i="1"/>
  <c r="BM29" i="1"/>
  <c r="O29" i="1"/>
  <c r="K29" i="1"/>
  <c r="D29" i="1"/>
  <c r="BW28" i="1"/>
  <c r="BN28" i="1"/>
  <c r="BP28" i="1"/>
  <c r="BQ28" i="1"/>
  <c r="BG28" i="1"/>
  <c r="BH28" i="1"/>
  <c r="BO28" i="1"/>
  <c r="BI28" i="1"/>
  <c r="BJ28" i="1"/>
  <c r="U28" i="1"/>
  <c r="BK28" i="1"/>
  <c r="BL28" i="1"/>
  <c r="BM28" i="1"/>
  <c r="O28" i="1"/>
  <c r="K28" i="1"/>
  <c r="D28" i="1"/>
  <c r="BW27" i="1"/>
  <c r="BN27" i="1"/>
  <c r="BP27" i="1"/>
  <c r="BQ27" i="1"/>
  <c r="BG27" i="1"/>
  <c r="BH27" i="1"/>
  <c r="BO27" i="1"/>
  <c r="BI27" i="1"/>
  <c r="BJ27" i="1"/>
  <c r="U27" i="1"/>
  <c r="BK27" i="1"/>
  <c r="BL27" i="1"/>
  <c r="BM27" i="1"/>
  <c r="O27" i="1"/>
  <c r="K27" i="1"/>
  <c r="D27" i="1"/>
  <c r="BW26" i="1"/>
  <c r="BN26" i="1"/>
  <c r="BP26" i="1"/>
  <c r="BQ26" i="1"/>
  <c r="BG26" i="1"/>
  <c r="BH26" i="1"/>
  <c r="BO26" i="1"/>
  <c r="BI26" i="1"/>
  <c r="BJ26" i="1"/>
  <c r="U26" i="1"/>
  <c r="BK26" i="1"/>
  <c r="BL26" i="1"/>
  <c r="BM26" i="1"/>
  <c r="O26" i="1"/>
  <c r="K26" i="1"/>
  <c r="D26" i="1"/>
  <c r="BW25" i="1"/>
  <c r="BN25" i="1"/>
  <c r="BP25" i="1"/>
  <c r="BQ25" i="1"/>
  <c r="BG25" i="1"/>
  <c r="BH25" i="1"/>
  <c r="BO25" i="1"/>
  <c r="BI25" i="1"/>
  <c r="BJ25" i="1"/>
  <c r="U25" i="1"/>
  <c r="BK25" i="1"/>
  <c r="BL25" i="1"/>
  <c r="BM25" i="1"/>
  <c r="O25" i="1"/>
  <c r="K25" i="1"/>
  <c r="D25" i="1"/>
  <c r="BW24" i="1"/>
  <c r="BN24" i="1"/>
  <c r="BP24" i="1"/>
  <c r="BQ24" i="1"/>
  <c r="BG24" i="1"/>
  <c r="BH24" i="1"/>
  <c r="BO24" i="1"/>
  <c r="BI24" i="1"/>
  <c r="BJ24" i="1"/>
  <c r="U24" i="1"/>
  <c r="BK24" i="1"/>
  <c r="BL24" i="1"/>
  <c r="BM24" i="1"/>
  <c r="O24" i="1"/>
  <c r="K24" i="1"/>
  <c r="D24" i="1"/>
  <c r="BW23" i="1"/>
  <c r="BN23" i="1"/>
  <c r="BP23" i="1"/>
  <c r="BQ23" i="1"/>
  <c r="BG23" i="1"/>
  <c r="BH23" i="1"/>
  <c r="BO23" i="1"/>
  <c r="BI23" i="1"/>
  <c r="BJ23" i="1"/>
  <c r="U23" i="1"/>
  <c r="BK23" i="1"/>
  <c r="BL23" i="1"/>
  <c r="BM23" i="1"/>
  <c r="O23" i="1"/>
  <c r="K23" i="1"/>
  <c r="D23" i="1"/>
  <c r="BW22" i="1"/>
  <c r="BN22" i="1"/>
  <c r="BP22" i="1"/>
  <c r="BQ22" i="1"/>
  <c r="BG22" i="1"/>
  <c r="BH22" i="1"/>
  <c r="BO22" i="1"/>
  <c r="BI22" i="1"/>
  <c r="BJ22" i="1"/>
  <c r="U22" i="1"/>
  <c r="BK22" i="1"/>
  <c r="BL22" i="1"/>
  <c r="BM22" i="1"/>
  <c r="O22" i="1"/>
  <c r="K22" i="1"/>
  <c r="D22" i="1"/>
  <c r="BW21" i="1"/>
  <c r="BN21" i="1"/>
  <c r="BP21" i="1"/>
  <c r="BQ21" i="1"/>
  <c r="BG21" i="1"/>
  <c r="BH21" i="1"/>
  <c r="BO21" i="1"/>
  <c r="BI21" i="1"/>
  <c r="BJ21" i="1"/>
  <c r="U21" i="1"/>
  <c r="BK21" i="1"/>
  <c r="BL21" i="1"/>
  <c r="BM21" i="1"/>
  <c r="O21" i="1"/>
  <c r="K21" i="1"/>
  <c r="D21" i="1"/>
  <c r="BW20" i="1"/>
  <c r="BN20" i="1"/>
  <c r="BP20" i="1"/>
  <c r="BQ20" i="1"/>
  <c r="BG20" i="1"/>
  <c r="BH20" i="1"/>
  <c r="BO20" i="1"/>
  <c r="BI20" i="1"/>
  <c r="BJ20" i="1"/>
  <c r="U20" i="1"/>
  <c r="BK20" i="1"/>
  <c r="BL20" i="1"/>
  <c r="BM20" i="1"/>
  <c r="O20" i="1"/>
  <c r="K20" i="1"/>
  <c r="D20" i="1"/>
  <c r="BW19" i="1"/>
  <c r="BN19" i="1"/>
  <c r="BP19" i="1"/>
  <c r="BQ19" i="1"/>
  <c r="BG19" i="1"/>
  <c r="BH19" i="1"/>
  <c r="BO19" i="1"/>
  <c r="BI19" i="1"/>
  <c r="BJ19" i="1"/>
  <c r="U19" i="1"/>
  <c r="BK19" i="1"/>
  <c r="BL19" i="1"/>
  <c r="BM19" i="1"/>
  <c r="O19" i="1"/>
  <c r="K19" i="1"/>
  <c r="D19" i="1"/>
  <c r="BW18" i="1"/>
  <c r="BN18" i="1"/>
  <c r="BP18" i="1"/>
  <c r="BQ18" i="1"/>
  <c r="BG18" i="1"/>
  <c r="BH18" i="1"/>
  <c r="BO18" i="1"/>
  <c r="BI18" i="1"/>
  <c r="BJ18" i="1"/>
  <c r="U18" i="1"/>
  <c r="BK18" i="1"/>
  <c r="BL18" i="1"/>
  <c r="BM18" i="1"/>
  <c r="O18" i="1"/>
  <c r="K18" i="1"/>
  <c r="D18" i="1"/>
  <c r="BW17" i="1"/>
  <c r="BN17" i="1"/>
  <c r="BP17" i="1"/>
  <c r="BQ17" i="1"/>
  <c r="BG17" i="1"/>
  <c r="BH17" i="1"/>
  <c r="BO17" i="1"/>
  <c r="BI17" i="1"/>
  <c r="BJ17" i="1"/>
  <c r="U17" i="1"/>
  <c r="BK17" i="1"/>
  <c r="BL17" i="1"/>
  <c r="BM17" i="1"/>
  <c r="O17" i="1"/>
  <c r="K17" i="1"/>
  <c r="D17" i="1"/>
  <c r="BW16" i="1"/>
  <c r="BN16" i="1"/>
  <c r="BP16" i="1"/>
  <c r="BQ16" i="1"/>
  <c r="BG16" i="1"/>
  <c r="BH16" i="1"/>
  <c r="BO16" i="1"/>
  <c r="BI16" i="1"/>
  <c r="BJ16" i="1"/>
  <c r="U16" i="1"/>
  <c r="BK16" i="1"/>
  <c r="BL16" i="1"/>
  <c r="BM16" i="1"/>
  <c r="O16" i="1"/>
  <c r="K16" i="1"/>
  <c r="D16" i="1"/>
  <c r="BW15" i="1"/>
  <c r="BN15" i="1"/>
  <c r="BP15" i="1"/>
  <c r="BQ15" i="1"/>
  <c r="BG15" i="1"/>
  <c r="BH15" i="1"/>
  <c r="BO15" i="1"/>
  <c r="BI15" i="1"/>
  <c r="BJ15" i="1"/>
  <c r="U15" i="1"/>
  <c r="BK15" i="1"/>
  <c r="BL15" i="1"/>
  <c r="BM15" i="1"/>
  <c r="O15" i="1"/>
  <c r="K15" i="1"/>
  <c r="D15" i="1"/>
  <c r="BW14" i="1"/>
  <c r="BN14" i="1"/>
  <c r="BP14" i="1"/>
  <c r="BQ14" i="1"/>
  <c r="BG14" i="1"/>
  <c r="BH14" i="1"/>
  <c r="BO14" i="1"/>
  <c r="BI14" i="1"/>
  <c r="BJ14" i="1"/>
  <c r="U14" i="1"/>
  <c r="BK14" i="1"/>
  <c r="BL14" i="1"/>
  <c r="BM14" i="1"/>
  <c r="O14" i="1"/>
  <c r="K14" i="1"/>
  <c r="D14" i="1"/>
  <c r="BW13" i="1"/>
  <c r="BN13" i="1"/>
  <c r="BP13" i="1"/>
  <c r="BQ13" i="1"/>
  <c r="BG13" i="1"/>
  <c r="BH13" i="1"/>
  <c r="BO13" i="1"/>
  <c r="BI13" i="1"/>
  <c r="BJ13" i="1"/>
  <c r="U13" i="1"/>
  <c r="BK13" i="1"/>
  <c r="BL13" i="1"/>
  <c r="BM13" i="1"/>
  <c r="O13" i="1"/>
  <c r="K13" i="1"/>
  <c r="D13" i="1"/>
  <c r="BW12" i="1"/>
  <c r="BN12" i="1"/>
  <c r="BP12" i="1"/>
  <c r="BQ12" i="1"/>
  <c r="BG12" i="1"/>
  <c r="BH12" i="1"/>
  <c r="BO12" i="1"/>
  <c r="BI12" i="1"/>
  <c r="BJ12" i="1"/>
  <c r="U12" i="1"/>
  <c r="BK12" i="1"/>
  <c r="BL12" i="1"/>
  <c r="BM12" i="1"/>
  <c r="O12" i="1"/>
  <c r="K12" i="1"/>
  <c r="D12" i="1"/>
  <c r="BW11" i="1"/>
  <c r="BN11" i="1"/>
  <c r="BP11" i="1"/>
  <c r="BQ11" i="1"/>
  <c r="BG11" i="1"/>
  <c r="BH11" i="1"/>
  <c r="BO11" i="1"/>
  <c r="BI11" i="1"/>
  <c r="BJ11" i="1"/>
  <c r="U11" i="1"/>
  <c r="BK11" i="1"/>
  <c r="BL11" i="1"/>
  <c r="BM11" i="1"/>
  <c r="O11" i="1"/>
  <c r="K11" i="1"/>
  <c r="D11" i="1"/>
  <c r="BW10" i="1"/>
  <c r="BN10" i="1"/>
  <c r="BP10" i="1"/>
  <c r="BQ10" i="1"/>
  <c r="BG10" i="1"/>
  <c r="BH10" i="1"/>
  <c r="BO10" i="1"/>
  <c r="BI10" i="1"/>
  <c r="BJ10" i="1"/>
  <c r="U10" i="1"/>
  <c r="BK10" i="1"/>
  <c r="BL10" i="1"/>
  <c r="BM10" i="1"/>
  <c r="O10" i="1"/>
  <c r="K10" i="1"/>
  <c r="D10" i="1"/>
  <c r="BW9" i="1"/>
  <c r="BN9" i="1"/>
  <c r="BP9" i="1"/>
  <c r="BQ9" i="1"/>
  <c r="BG9" i="1"/>
  <c r="BH9" i="1"/>
  <c r="BO9" i="1"/>
  <c r="BI9" i="1"/>
  <c r="BJ9" i="1"/>
  <c r="U9" i="1"/>
  <c r="BK9" i="1"/>
  <c r="BL9" i="1"/>
  <c r="BM9" i="1"/>
  <c r="O9" i="1"/>
  <c r="K9" i="1"/>
  <c r="D9" i="1"/>
  <c r="BW8" i="1"/>
  <c r="BN8" i="1"/>
  <c r="BP8" i="1"/>
  <c r="BQ8" i="1"/>
  <c r="BG8" i="1"/>
  <c r="BH8" i="1"/>
  <c r="BO8" i="1"/>
  <c r="BI8" i="1"/>
  <c r="BJ8" i="1"/>
  <c r="U8" i="1"/>
  <c r="BK8" i="1"/>
  <c r="BL8" i="1"/>
  <c r="BM8" i="1"/>
  <c r="O8" i="1"/>
  <c r="K8" i="1"/>
  <c r="D8" i="1"/>
  <c r="BW7" i="1"/>
  <c r="BN7" i="1"/>
  <c r="BP7" i="1"/>
  <c r="BQ7" i="1"/>
  <c r="BG7" i="1"/>
  <c r="BH7" i="1"/>
  <c r="BO7" i="1"/>
  <c r="BI7" i="1"/>
  <c r="BJ7" i="1"/>
  <c r="U7" i="1"/>
  <c r="BK7" i="1"/>
  <c r="BL7" i="1"/>
  <c r="BM7" i="1"/>
  <c r="O7" i="1"/>
  <c r="K7" i="1"/>
  <c r="D7" i="1"/>
  <c r="BW6" i="1"/>
  <c r="BN6" i="1"/>
  <c r="BP6" i="1"/>
  <c r="BQ6" i="1"/>
  <c r="BG6" i="1"/>
  <c r="BH6" i="1"/>
  <c r="BO6" i="1"/>
  <c r="BI6" i="1"/>
  <c r="BJ6" i="1"/>
  <c r="U6" i="1"/>
  <c r="BK6" i="1"/>
  <c r="BL6" i="1"/>
  <c r="BM6" i="1"/>
  <c r="O6" i="1"/>
  <c r="K6" i="1"/>
  <c r="D6" i="1"/>
  <c r="BW5" i="1"/>
  <c r="BN5" i="1"/>
  <c r="BP5" i="1"/>
  <c r="BQ5" i="1"/>
  <c r="BG5" i="1"/>
  <c r="BH5" i="1"/>
  <c r="BO5" i="1"/>
  <c r="BI5" i="1"/>
  <c r="BJ5" i="1"/>
  <c r="U5" i="1"/>
  <c r="BK5" i="1"/>
  <c r="BL5" i="1"/>
  <c r="BM5" i="1"/>
  <c r="O5" i="1"/>
  <c r="K5" i="1"/>
  <c r="D5" i="1"/>
  <c r="BW4" i="1"/>
  <c r="BN4" i="1"/>
  <c r="BP4" i="1"/>
  <c r="BQ4" i="1"/>
  <c r="BG4" i="1"/>
  <c r="BH4" i="1"/>
  <c r="BO4" i="1"/>
  <c r="BI4" i="1"/>
  <c r="BJ4" i="1"/>
  <c r="U4" i="1"/>
  <c r="BK4" i="1"/>
  <c r="BL4" i="1"/>
  <c r="BM4" i="1"/>
  <c r="O4" i="1"/>
  <c r="K4" i="1"/>
  <c r="D4" i="1"/>
  <c r="BW3" i="1"/>
  <c r="BN3" i="1"/>
  <c r="BP3" i="1"/>
  <c r="BQ3" i="1"/>
  <c r="BG3" i="1"/>
  <c r="BH3" i="1"/>
  <c r="BO3" i="1"/>
  <c r="BI3" i="1"/>
  <c r="BJ3" i="1"/>
  <c r="U3" i="1"/>
  <c r="BK3" i="1"/>
  <c r="BL3" i="1"/>
  <c r="BM3" i="1"/>
  <c r="O3" i="1"/>
  <c r="K3" i="1"/>
  <c r="D3" i="1"/>
  <c r="BW2" i="1"/>
  <c r="BN2" i="1"/>
  <c r="BP2" i="1"/>
  <c r="BQ2" i="1"/>
  <c r="BG2" i="1"/>
  <c r="BH2" i="1"/>
  <c r="BO2" i="1"/>
  <c r="BI2" i="1"/>
  <c r="BJ2" i="1"/>
  <c r="U2" i="1"/>
  <c r="BK2" i="1"/>
  <c r="BL2" i="1"/>
  <c r="BM2" i="1"/>
  <c r="O2" i="1"/>
  <c r="K2" i="1"/>
  <c r="D2" i="1"/>
</calcChain>
</file>

<file path=xl/sharedStrings.xml><?xml version="1.0" encoding="utf-8"?>
<sst xmlns="http://schemas.openxmlformats.org/spreadsheetml/2006/main" count="18222" uniqueCount="8020">
  <si>
    <t>SR NO</t>
  </si>
  <si>
    <t>Date</t>
  </si>
  <si>
    <t>Shift</t>
  </si>
  <si>
    <t>M/C</t>
  </si>
  <si>
    <t>M/c</t>
  </si>
  <si>
    <t>Opt</t>
  </si>
  <si>
    <t>Name 1</t>
  </si>
  <si>
    <t>Name 2</t>
  </si>
  <si>
    <t>Name 3</t>
  </si>
  <si>
    <t>ITEM CODE</t>
  </si>
  <si>
    <t>ITEM   NAME</t>
  </si>
  <si>
    <t>BATCH NO</t>
  </si>
  <si>
    <t>.OR/ IR</t>
  </si>
  <si>
    <t>Cycle time</t>
  </si>
  <si>
    <t>P.H.P</t>
  </si>
  <si>
    <t>PASS</t>
  </si>
  <si>
    <t>Good</t>
  </si>
  <si>
    <t>Rework</t>
  </si>
  <si>
    <t>IN Running REJ.</t>
  </si>
  <si>
    <t>T.R</t>
  </si>
  <si>
    <t>Total</t>
  </si>
  <si>
    <t>Working MINUTES</t>
  </si>
  <si>
    <t>TOTAL</t>
  </si>
  <si>
    <t>Plan Hrs</t>
  </si>
  <si>
    <t>Availability     ( Ar ) = x/a (%)</t>
  </si>
  <si>
    <t>Net Performance (Pr)=(o*n)/
(x*3600) (%)</t>
  </si>
  <si>
    <t>Quality rate  (Qr)=(o-p)/o (%)</t>
  </si>
  <si>
    <t>O.E.E=  Ar*Pr*Cr (%)</t>
  </si>
  <si>
    <t>AD</t>
  </si>
  <si>
    <t>M/C
 Plan Qty.</t>
  </si>
  <si>
    <t>Down Time (Hrs)</t>
  </si>
  <si>
    <t>Total Loss Qty.</t>
  </si>
  <si>
    <t>RA CHECK</t>
  </si>
  <si>
    <t>Step check</t>
  </si>
  <si>
    <t xml:space="preserve">ROUNDNESS </t>
  </si>
  <si>
    <t>STRAIGTNESS</t>
  </si>
  <si>
    <t>Radius</t>
  </si>
  <si>
    <t>no.of pass x good qty</t>
  </si>
  <si>
    <t>I</t>
  </si>
  <si>
    <t>FG.03</t>
  </si>
  <si>
    <t>II</t>
  </si>
  <si>
    <t>RFG</t>
  </si>
  <si>
    <t>Nareshbhai  Rathod</t>
  </si>
  <si>
    <t>Sanjay</t>
  </si>
  <si>
    <t>FG.04</t>
  </si>
  <si>
    <t>Ketan</t>
  </si>
  <si>
    <t>Sunil</t>
  </si>
  <si>
    <t>FG</t>
  </si>
  <si>
    <t>Vishal</t>
  </si>
  <si>
    <t>Light Cut</t>
  </si>
  <si>
    <t>CG.02</t>
  </si>
  <si>
    <t>CG.03</t>
  </si>
  <si>
    <t>RODG</t>
  </si>
  <si>
    <t>Kalpeshbhai Vasoya</t>
  </si>
  <si>
    <t>Umang</t>
  </si>
  <si>
    <t>FODG</t>
  </si>
  <si>
    <t>Gankesh</t>
  </si>
  <si>
    <t>Badriprasad Mali</t>
  </si>
  <si>
    <t>Pradip</t>
  </si>
  <si>
    <t>CG.04</t>
  </si>
  <si>
    <t>CG.09</t>
  </si>
  <si>
    <t>EG.02</t>
  </si>
  <si>
    <t>EG.04</t>
  </si>
  <si>
    <t>CODG</t>
  </si>
  <si>
    <t>Dilip Panday</t>
  </si>
  <si>
    <t>Jaglal Gupta</t>
  </si>
  <si>
    <t>EG.05</t>
  </si>
  <si>
    <t>Kiran Vaghadiya</t>
  </si>
  <si>
    <t xml:space="preserve">Anand </t>
  </si>
  <si>
    <t>EG.07</t>
  </si>
  <si>
    <t>TG</t>
  </si>
  <si>
    <t>Shrawan Matho</t>
  </si>
  <si>
    <t>EG.08</t>
  </si>
  <si>
    <t>IG.01</t>
  </si>
  <si>
    <t>IG.04</t>
  </si>
  <si>
    <t>BG</t>
  </si>
  <si>
    <t>Vala  Himesh</t>
  </si>
  <si>
    <t>Raymalbhai Bharathiya</t>
  </si>
  <si>
    <t>IG.11</t>
  </si>
  <si>
    <t>IG.12</t>
  </si>
  <si>
    <t>IG.13</t>
  </si>
  <si>
    <t>Ass. Rework</t>
  </si>
  <si>
    <t>Himesh</t>
  </si>
  <si>
    <t>Pankajbhai Khasiya</t>
  </si>
  <si>
    <t>Shamjibhai Satapara</t>
  </si>
  <si>
    <t>IG.14</t>
  </si>
  <si>
    <t>Kaushik Vasveliya</t>
  </si>
  <si>
    <t>IG.15</t>
  </si>
  <si>
    <t>Abhijitsinh Rana</t>
  </si>
  <si>
    <t>Akash Kumar</t>
  </si>
  <si>
    <t>IG.16</t>
  </si>
  <si>
    <t>Anand P</t>
  </si>
  <si>
    <t>Hashmukh</t>
  </si>
  <si>
    <t>IG.17</t>
  </si>
  <si>
    <t>IG.18</t>
  </si>
  <si>
    <t>Hritik singh</t>
  </si>
  <si>
    <t>Ramesh Shakriya</t>
  </si>
  <si>
    <t>IG.19</t>
  </si>
  <si>
    <t>Rinaben Oganiya</t>
  </si>
  <si>
    <t>IG.20</t>
  </si>
  <si>
    <t>HO.02</t>
  </si>
  <si>
    <t>HONING</t>
  </si>
  <si>
    <t>Rohit</t>
  </si>
  <si>
    <t>Akshay</t>
  </si>
  <si>
    <t>HO.03</t>
  </si>
  <si>
    <t>Pankaj  Oganiya</t>
  </si>
  <si>
    <t>Parulben Ranga</t>
  </si>
  <si>
    <t>Nihar Sheth</t>
  </si>
  <si>
    <t>HO.06</t>
  </si>
  <si>
    <t>Navghan</t>
  </si>
  <si>
    <t>Anand Kaldiya</t>
  </si>
  <si>
    <t>HO.07 IR</t>
  </si>
  <si>
    <t>Mehul M</t>
  </si>
  <si>
    <t>HO.07 OR</t>
  </si>
  <si>
    <t>Ravikumar Sharma</t>
  </si>
  <si>
    <t>HO.08 IR</t>
  </si>
  <si>
    <t>HO.08 OR</t>
  </si>
  <si>
    <t>Pravin Baraiya</t>
  </si>
  <si>
    <t>HO.09 IR</t>
  </si>
  <si>
    <t>HO.09 OR</t>
  </si>
  <si>
    <t>Tofik</t>
  </si>
  <si>
    <t>Ajay</t>
  </si>
  <si>
    <t>SFODG</t>
  </si>
  <si>
    <t>Kishan</t>
  </si>
  <si>
    <t>Rutvik</t>
  </si>
  <si>
    <t>EG</t>
  </si>
  <si>
    <t>Amit Makampara</t>
  </si>
  <si>
    <t>Varshaben Mankoliya</t>
  </si>
  <si>
    <t>Taslimbhai Kondhiya</t>
  </si>
  <si>
    <t>Ramdev</t>
  </si>
  <si>
    <t>Atul</t>
  </si>
  <si>
    <t>Baldev Dabhi</t>
  </si>
  <si>
    <t xml:space="preserve">Dilip </t>
  </si>
  <si>
    <t>Anil</t>
  </si>
  <si>
    <t>ATUl</t>
  </si>
  <si>
    <t>IG</t>
  </si>
  <si>
    <t>Vijay D</t>
  </si>
  <si>
    <t>Mehul P</t>
  </si>
  <si>
    <t>IR</t>
  </si>
  <si>
    <t/>
  </si>
  <si>
    <t xml:space="preserve">JC.OR 8008 </t>
  </si>
  <si>
    <t>OR</t>
  </si>
  <si>
    <t xml:space="preserve">IR.IR 32X41X28 </t>
  </si>
  <si>
    <t xml:space="preserve">NF.OR 311 </t>
  </si>
  <si>
    <t xml:space="preserve">OR.9916 </t>
  </si>
  <si>
    <t>CG</t>
  </si>
  <si>
    <t>Sumit</t>
  </si>
  <si>
    <t>Hitesh</t>
  </si>
  <si>
    <t>OR.MNA6718G</t>
  </si>
  <si>
    <t xml:space="preserve">NB.OR 95076 </t>
  </si>
  <si>
    <t>R.OR 442(JC 8015) (L)</t>
  </si>
  <si>
    <t>NA/RNA.OR 6905 SR</t>
  </si>
  <si>
    <t>EG.03</t>
  </si>
  <si>
    <t xml:space="preserve">D.IR 14537 SPL </t>
  </si>
  <si>
    <t>IR.209</t>
  </si>
  <si>
    <t>Ravi Dave</t>
  </si>
  <si>
    <t>Akash</t>
  </si>
  <si>
    <t>IR.9916</t>
  </si>
  <si>
    <t>SAMPLE</t>
  </si>
  <si>
    <t xml:space="preserve">OR.209 YY2 </t>
  </si>
  <si>
    <t xml:space="preserve">R.OR 448(JC 8007) </t>
  </si>
  <si>
    <t xml:space="preserve">D.OR 14536 </t>
  </si>
  <si>
    <t>HO</t>
  </si>
  <si>
    <t>IR-BA1-9935(G)</t>
  </si>
  <si>
    <t>NA/RNA.OR 49/32</t>
  </si>
  <si>
    <t>Ravibhai  Janadiya</t>
  </si>
  <si>
    <t xml:space="preserve">IR.IR 42X51.5X37 </t>
  </si>
  <si>
    <t xml:space="preserve">HO.10 </t>
  </si>
  <si>
    <t>KANJI</t>
  </si>
  <si>
    <t>+</t>
  </si>
  <si>
    <t>Vikram</t>
  </si>
  <si>
    <t>Pawan</t>
  </si>
  <si>
    <t>RBG</t>
  </si>
  <si>
    <r>
      <t xml:space="preserve">New Setting </t>
    </r>
    <r>
      <rPr>
        <b/>
        <sz val="10"/>
        <color rgb="FFC00000"/>
        <rFont val="Cambria"/>
        <family val="1"/>
      </rPr>
      <t>10</t>
    </r>
  </si>
  <si>
    <r>
      <t>RE SETTING,LODING</t>
    </r>
    <r>
      <rPr>
        <b/>
        <sz val="10"/>
        <color rgb="FFC00000"/>
        <rFont val="Cambria"/>
        <family val="1"/>
      </rPr>
      <t xml:space="preserve"> 11</t>
    </r>
  </si>
  <si>
    <r>
      <t xml:space="preserve">Ovality Problem </t>
    </r>
    <r>
      <rPr>
        <b/>
        <sz val="10"/>
        <color rgb="FFC00000"/>
        <rFont val="Cambria"/>
        <family val="1"/>
      </rPr>
      <t>11Ov</t>
    </r>
  </si>
  <si>
    <r>
      <t xml:space="preserve">Taper Problem  </t>
    </r>
    <r>
      <rPr>
        <b/>
        <sz val="10"/>
        <color rgb="FFC00000"/>
        <rFont val="Cambria"/>
        <family val="1"/>
      </rPr>
      <t>11Tp</t>
    </r>
  </si>
  <si>
    <r>
      <t xml:space="preserve">Ra Problem  </t>
    </r>
    <r>
      <rPr>
        <b/>
        <sz val="10"/>
        <color rgb="FFC00000"/>
        <rFont val="Cambria"/>
        <family val="1"/>
      </rPr>
      <t>11Ra</t>
    </r>
  </si>
  <si>
    <r>
      <t xml:space="preserve">Raadiua Problem  </t>
    </r>
    <r>
      <rPr>
        <b/>
        <sz val="10"/>
        <color rgb="FFC00000"/>
        <rFont val="Cambria"/>
        <family val="1"/>
      </rPr>
      <t>11Rd</t>
    </r>
  </si>
  <si>
    <r>
      <t xml:space="preserve">Size variation Problem </t>
    </r>
    <r>
      <rPr>
        <b/>
        <sz val="10"/>
        <color rgb="FFC00000"/>
        <rFont val="Cambria"/>
        <family val="1"/>
      </rPr>
      <t xml:space="preserve"> 11 Sv</t>
    </r>
    <r>
      <rPr>
        <b/>
        <sz val="10"/>
        <color indexed="8"/>
        <rFont val="Cambria"/>
        <family val="1"/>
      </rPr>
      <t xml:space="preserve">
IPG Pro</t>
    </r>
  </si>
  <si>
    <r>
      <t xml:space="preserve">Roundness Problem </t>
    </r>
    <r>
      <rPr>
        <b/>
        <sz val="10"/>
        <color rgb="FFC00000"/>
        <rFont val="Cambria"/>
        <family val="1"/>
      </rPr>
      <t xml:space="preserve"> 11Ro</t>
    </r>
  </si>
  <si>
    <r>
      <t xml:space="preserve">Diamond Turn  </t>
    </r>
    <r>
      <rPr>
        <b/>
        <sz val="10"/>
        <color rgb="FFC00000"/>
        <rFont val="Cambria"/>
        <family val="1"/>
      </rPr>
      <t>11Dt</t>
    </r>
  </si>
  <si>
    <r>
      <t>Diamond change</t>
    </r>
    <r>
      <rPr>
        <b/>
        <sz val="10"/>
        <color rgb="FFC00000"/>
        <rFont val="Cambria"/>
        <family val="1"/>
      </rPr>
      <t xml:space="preserve"> 11Dc</t>
    </r>
  </si>
  <si>
    <r>
      <t xml:space="preserve">Straightness Problem </t>
    </r>
    <r>
      <rPr>
        <b/>
        <sz val="10"/>
        <color rgb="FFC00000"/>
        <rFont val="Cambria"/>
        <family val="1"/>
      </rPr>
      <t xml:space="preserve"> 11St</t>
    </r>
  </si>
  <si>
    <r>
      <t xml:space="preserve">Finishing Problem </t>
    </r>
    <r>
      <rPr>
        <b/>
        <sz val="10"/>
        <color rgb="FFC00000"/>
        <rFont val="Cambria"/>
        <family val="1"/>
      </rPr>
      <t>11Fn</t>
    </r>
  </si>
  <si>
    <r>
      <t xml:space="preserve">Vibration Problem </t>
    </r>
    <r>
      <rPr>
        <b/>
        <sz val="10"/>
        <color rgb="FFC00000"/>
        <rFont val="Cambria"/>
        <family val="1"/>
      </rPr>
      <t>11Vb</t>
    </r>
  </si>
  <si>
    <r>
      <t xml:space="preserve">Step Problem </t>
    </r>
    <r>
      <rPr>
        <b/>
        <sz val="10"/>
        <color rgb="FFC00000"/>
        <rFont val="Cambria"/>
        <family val="1"/>
      </rPr>
      <t>11Sp</t>
    </r>
  </si>
  <si>
    <r>
      <t xml:space="preserve">Squareness problem </t>
    </r>
    <r>
      <rPr>
        <b/>
        <sz val="10"/>
        <color rgb="FFC00000"/>
        <rFont val="Cambria"/>
        <family val="1"/>
      </rPr>
      <t>11Sq</t>
    </r>
  </si>
  <si>
    <r>
      <t xml:space="preserve">Burning Problem </t>
    </r>
    <r>
      <rPr>
        <b/>
        <sz val="10"/>
        <color rgb="FFC00000"/>
        <rFont val="Cambria"/>
        <family val="1"/>
      </rPr>
      <t>11Br</t>
    </r>
  </si>
  <si>
    <r>
      <t xml:space="preserve">Tool Waiting   </t>
    </r>
    <r>
      <rPr>
        <b/>
        <sz val="10"/>
        <color rgb="FFC00000"/>
        <rFont val="Cambria"/>
        <family val="1"/>
      </rPr>
      <t>12</t>
    </r>
  </si>
  <si>
    <r>
      <t xml:space="preserve">No Material </t>
    </r>
    <r>
      <rPr>
        <b/>
        <sz val="10"/>
        <color rgb="FFC00000"/>
        <rFont val="Cambria"/>
        <family val="1"/>
      </rPr>
      <t xml:space="preserve"> 14(INTERNAL)</t>
    </r>
  </si>
  <si>
    <r>
      <t xml:space="preserve">Q.C. Waiting </t>
    </r>
    <r>
      <rPr>
        <b/>
        <sz val="10"/>
        <color rgb="FFC00000"/>
        <rFont val="Cambria"/>
        <family val="1"/>
      </rPr>
      <t xml:space="preserve"> 19</t>
    </r>
  </si>
  <si>
    <r>
      <t xml:space="preserve">Wheel Change </t>
    </r>
    <r>
      <rPr>
        <b/>
        <sz val="10"/>
        <color rgb="FFC00000"/>
        <rFont val="Cambria"/>
        <family val="1"/>
      </rPr>
      <t xml:space="preserve"> 17</t>
    </r>
  </si>
  <si>
    <r>
      <t xml:space="preserve">Wheel Dressing  </t>
    </r>
    <r>
      <rPr>
        <b/>
        <sz val="10"/>
        <color rgb="FFC00000"/>
        <rFont val="Cambria"/>
        <family val="1"/>
      </rPr>
      <t>18</t>
    </r>
  </si>
  <si>
    <r>
      <t xml:space="preserve">No Operator   </t>
    </r>
    <r>
      <rPr>
        <b/>
        <sz val="10"/>
        <color rgb="FFC00000"/>
        <rFont val="Cambria"/>
        <family val="1"/>
      </rPr>
      <t>13</t>
    </r>
  </si>
  <si>
    <r>
      <t xml:space="preserve">New Operator  </t>
    </r>
    <r>
      <rPr>
        <b/>
        <sz val="10"/>
        <color rgb="FFC00000"/>
        <rFont val="Cambria"/>
        <family val="1"/>
      </rPr>
      <t>15</t>
    </r>
  </si>
  <si>
    <r>
      <t xml:space="preserve">Material Defect  </t>
    </r>
    <r>
      <rPr>
        <b/>
        <sz val="10"/>
        <color rgb="FFC00000"/>
        <rFont val="Cambria"/>
        <family val="1"/>
      </rPr>
      <t>16</t>
    </r>
  </si>
  <si>
    <r>
      <t xml:space="preserve">No Material  </t>
    </r>
    <r>
      <rPr>
        <b/>
        <sz val="10"/>
        <color rgb="FFC00000"/>
        <rFont val="Cambria"/>
        <family val="1"/>
      </rPr>
      <t>14(EXTERNAL)</t>
    </r>
  </si>
  <si>
    <r>
      <t xml:space="preserve">Under Trial  </t>
    </r>
    <r>
      <rPr>
        <b/>
        <sz val="10"/>
        <color rgb="FFC00000"/>
        <rFont val="Cambria"/>
        <family val="1"/>
      </rPr>
      <t>20</t>
    </r>
  </si>
  <si>
    <r>
      <t>Mech.Maint.</t>
    </r>
    <r>
      <rPr>
        <b/>
        <sz val="11"/>
        <color rgb="FFC00000"/>
        <rFont val="Cambria"/>
        <family val="1"/>
      </rPr>
      <t>21</t>
    </r>
  </si>
  <si>
    <r>
      <t xml:space="preserve">Elec. Maint. </t>
    </r>
    <r>
      <rPr>
        <b/>
        <sz val="10"/>
        <color rgb="FFC00000"/>
        <rFont val="Cambria"/>
        <family val="1"/>
      </rPr>
      <t xml:space="preserve"> 22</t>
    </r>
  </si>
  <si>
    <r>
      <t xml:space="preserve">Prev. Maint.   </t>
    </r>
    <r>
      <rPr>
        <b/>
        <sz val="10"/>
        <color rgb="FFC00000"/>
        <rFont val="Cambria"/>
        <family val="1"/>
      </rPr>
      <t>23</t>
    </r>
  </si>
  <si>
    <r>
      <t xml:space="preserve">No Power   </t>
    </r>
    <r>
      <rPr>
        <b/>
        <sz val="10"/>
        <color rgb="FFC00000"/>
        <rFont val="Cambria"/>
        <family val="1"/>
      </rPr>
      <t>24</t>
    </r>
  </si>
  <si>
    <r>
      <t xml:space="preserve">No Air  </t>
    </r>
    <r>
      <rPr>
        <b/>
        <sz val="10"/>
        <color rgb="FFC00000"/>
        <rFont val="Cambria"/>
        <family val="1"/>
      </rPr>
      <t>25</t>
    </r>
  </si>
  <si>
    <r>
      <t xml:space="preserve">No Coolant  </t>
    </r>
    <r>
      <rPr>
        <b/>
        <sz val="10"/>
        <color rgb="FFC00000"/>
        <rFont val="Cambria"/>
        <family val="1"/>
      </rPr>
      <t>26</t>
    </r>
  </si>
  <si>
    <r>
      <t xml:space="preserve">Other  </t>
    </r>
    <r>
      <rPr>
        <b/>
        <sz val="10"/>
        <color rgb="FFC00000"/>
        <rFont val="Cambria"/>
        <family val="1"/>
      </rPr>
      <t>27</t>
    </r>
  </si>
  <si>
    <r>
      <t xml:space="preserve">Oiling  </t>
    </r>
    <r>
      <rPr>
        <b/>
        <sz val="10"/>
        <color rgb="FFC00000"/>
        <rFont val="Cambria"/>
        <family val="1"/>
      </rPr>
      <t>28</t>
    </r>
  </si>
  <si>
    <r>
      <t xml:space="preserve">M/c Cleaning  </t>
    </r>
    <r>
      <rPr>
        <b/>
        <sz val="10"/>
        <color rgb="FFC00000"/>
        <rFont val="Cambria"/>
        <family val="1"/>
      </rPr>
      <t>29</t>
    </r>
  </si>
  <si>
    <r>
      <t xml:space="preserve">Not In Plan </t>
    </r>
    <r>
      <rPr>
        <b/>
        <sz val="10"/>
        <color rgb="FFC00000"/>
        <rFont val="Cambria"/>
        <family val="1"/>
      </rPr>
      <t>30</t>
    </r>
  </si>
  <si>
    <t xml:space="preserve">Cp_Cpk Summary Sheet </t>
  </si>
  <si>
    <t>Machine</t>
  </si>
  <si>
    <t>{=AVERAGE()</t>
  </si>
  <si>
    <t>Item Code</t>
  </si>
  <si>
    <t>Item Name</t>
  </si>
  <si>
    <t>c</t>
  </si>
  <si>
    <t>BR 2800 (F)</t>
  </si>
  <si>
    <t>BR CLIPS 2800 (F)</t>
  </si>
  <si>
    <t>NCG 2800 (F)</t>
  </si>
  <si>
    <t>BR 2800 (TCG) (F)</t>
  </si>
  <si>
    <t>BR 282423XC (F)</t>
  </si>
  <si>
    <t>BR 3017(26) (F)</t>
  </si>
  <si>
    <t>IR BR 3017(26) (F)</t>
  </si>
  <si>
    <t>BR CLIPS 3017(26) (F)</t>
  </si>
  <si>
    <t>BR 3017(26) I.D.P (F)</t>
  </si>
  <si>
    <t>SHAFT10X74  (G)</t>
  </si>
  <si>
    <t>SHAFT10X42  (G)</t>
  </si>
  <si>
    <t>SHAFT 6X21.8  (P)</t>
  </si>
  <si>
    <t>IR.MBT2830EGL (G)</t>
  </si>
  <si>
    <t>449106620 (MCFR 90 SBX) (F)</t>
  </si>
  <si>
    <t>IR.IR 25X30X100 PLAIN  (G)</t>
  </si>
  <si>
    <t>IR.IR 25X30X100 Eccentric (T)</t>
  </si>
  <si>
    <t>IR.IR 25X30X94 (G)</t>
  </si>
  <si>
    <t>IR.214 YY4 (P)</t>
  </si>
  <si>
    <t>IR.62211 2RS (L)</t>
  </si>
  <si>
    <t>IR.215 YY4  (T)</t>
  </si>
  <si>
    <t>TK.IR 40 4A (P)</t>
  </si>
  <si>
    <t>D.IR 14537 SPL (T)</t>
  </si>
  <si>
    <t>IR.IR 364255 (T)</t>
  </si>
  <si>
    <t>IR.IR 28X35X48 (G)</t>
  </si>
  <si>
    <t>IR.IR 45X58X77 (T)</t>
  </si>
  <si>
    <t>IR.9913 (G)</t>
  </si>
  <si>
    <t>IR 9937 (G)</t>
  </si>
  <si>
    <t>IR 4008 (T)</t>
  </si>
  <si>
    <t>0010 245RVTSCISORASSY3920 (F)</t>
  </si>
  <si>
    <t>0010 245RVTSCISORASSY SPL (F)</t>
  </si>
  <si>
    <t>0120245GOSPSCISORASY39113 (F)</t>
  </si>
  <si>
    <t>Simens circlip (F)</t>
  </si>
  <si>
    <t>0010245GOSPSCISORASY WC (F)</t>
  </si>
  <si>
    <t>IR.MNG7435EGL SRL  (T)</t>
  </si>
  <si>
    <t>IR.MNG7535EGL SPL  (G)</t>
  </si>
  <si>
    <t>NA/RNA.IR 4911 DR (G)</t>
  </si>
  <si>
    <t>IR.6305 2RS (70MM DIA)  (G)</t>
  </si>
  <si>
    <t>IR.6305-2RS N</t>
  </si>
  <si>
    <t>IR.6305 2RS (70MM DIA)SPL  (G)</t>
  </si>
  <si>
    <t>W.35.01X51.054X3.590 (T)</t>
  </si>
  <si>
    <t>W.35.01X51.54X3.315 (G)</t>
  </si>
  <si>
    <t>070 0940041770/MAC (F)</t>
  </si>
  <si>
    <t>SL 18 3006 A (F)</t>
  </si>
  <si>
    <t>BRI.IR 122420  (G)</t>
  </si>
  <si>
    <t>HA-63000 CONE (H)</t>
  </si>
  <si>
    <t>HC-63000 CONE (T)</t>
  </si>
  <si>
    <t>OB-73001 CONE (G)</t>
  </si>
  <si>
    <t>OC-73001 CONE (T)</t>
  </si>
  <si>
    <t>HD-63003 CONE (G)</t>
  </si>
  <si>
    <t>HA-63003 CONE (T)</t>
  </si>
  <si>
    <t>YA-66000 CONE (G)</t>
  </si>
  <si>
    <t>YC-66000 CONE (T)</t>
  </si>
  <si>
    <t>IR.22211 MB (G)</t>
  </si>
  <si>
    <t>IR 22212 E/C3 (T)</t>
  </si>
  <si>
    <t>MCFD 52 (F)</t>
  </si>
  <si>
    <t>NJ.IR 2205 (G)</t>
  </si>
  <si>
    <t>NJ.IR 310 (12) (T)</t>
  </si>
  <si>
    <t>NUP.IR 310(12) (G)</t>
  </si>
  <si>
    <t>NUP.IR 214  (T)</t>
  </si>
  <si>
    <t>NUP.W 214 (G)</t>
  </si>
  <si>
    <t>NUP.W 307 (G)</t>
  </si>
  <si>
    <t>0020940041790(4910205) (F)</t>
  </si>
  <si>
    <t>IR.IR 15X18X19.5 (G)</t>
  </si>
  <si>
    <t>IR.IR 10X13X12.5 (T)</t>
  </si>
  <si>
    <t>IR.IR 20X24X28.5 (G)</t>
  </si>
  <si>
    <t>IR.IRT 45X50X12.5  (T)</t>
  </si>
  <si>
    <t>IR.IR 7X16.990X10.9  (G)</t>
  </si>
  <si>
    <t>IR.IR 607025 (T)</t>
  </si>
  <si>
    <t>RRB.IR 3308 (P)</t>
  </si>
  <si>
    <t>IR.IR 35X43.9X28 (T)</t>
  </si>
  <si>
    <t>IR.IR 32X41X28 (P)</t>
  </si>
  <si>
    <t>IR.IR 34.150X25X26 (T)</t>
  </si>
  <si>
    <t>IR.IR 50X60.3X32</t>
  </si>
  <si>
    <t>IR.IR 40X50X32 (P)</t>
  </si>
  <si>
    <t>IR.CRB 2531.96259 (P)</t>
  </si>
  <si>
    <t>IR.45-3-00-3026 (T)</t>
  </si>
  <si>
    <t>WS.45-3-00-3026 (G)</t>
  </si>
  <si>
    <t>4910266 (F)</t>
  </si>
  <si>
    <t>SCH BUSH T-300-2907 (F)</t>
  </si>
  <si>
    <t>0000940041795(T-400-3045) (F)</t>
  </si>
  <si>
    <t>NKI.IR 20/16 FC  (G)</t>
  </si>
  <si>
    <t>IR.IR 252920</t>
  </si>
  <si>
    <t>NKI.IR 25/30 FC  (G)</t>
  </si>
  <si>
    <t>001 0930041746(4920084) (F)</t>
  </si>
  <si>
    <t>G.IR 1103 KRRB  (T)</t>
  </si>
  <si>
    <t>G.IR 1107 KRRB  (G)</t>
  </si>
  <si>
    <t>G.IR 1115 KRRB  (T)</t>
  </si>
  <si>
    <t>G.IR 1203 KRRB  (G)</t>
  </si>
  <si>
    <t>UC.IR 211  (T)</t>
  </si>
  <si>
    <t>UC.IR 211_60X110  (G)</t>
  </si>
  <si>
    <t>IR.IR 28X32X17 (T)</t>
  </si>
  <si>
    <t>0020 940042650(4910203) (F)</t>
  </si>
  <si>
    <t>MCFR.STADE 90 S (P)</t>
  </si>
  <si>
    <t>MFCR.WASHER 90 S (T)</t>
  </si>
  <si>
    <t>85MM LENGTH LINK (G)</t>
  </si>
  <si>
    <t>98MM LENGTH LINK (T)</t>
  </si>
  <si>
    <t>150MM LENGTH LINK (G)</t>
  </si>
  <si>
    <t>163MM LENGTH LINK (T)</t>
  </si>
  <si>
    <t>940041770 material (G)</t>
  </si>
  <si>
    <t>SL.IR 18 3006 A (T)</t>
  </si>
  <si>
    <t>MCFD.STADE 52 (P)</t>
  </si>
  <si>
    <t>MCFD.WASHER 52 (T)</t>
  </si>
  <si>
    <t>940041288 MATERIAL (G)</t>
  </si>
  <si>
    <t>940041288 MATERIAL (V)</t>
  </si>
  <si>
    <t>940041599 (G)</t>
  </si>
  <si>
    <t>940041767  material (G)</t>
  </si>
  <si>
    <t>940041768 maerial  (V)</t>
  </si>
  <si>
    <t>940041427 L.P(93)material  (G)</t>
  </si>
  <si>
    <t>940041350 material  (T)</t>
  </si>
  <si>
    <t>IR.6667 (P)</t>
  </si>
  <si>
    <t>WASHER.6667 (T)</t>
  </si>
  <si>
    <t>IR.JU 065 (P)</t>
  </si>
  <si>
    <t>940041680 material (T)</t>
  </si>
  <si>
    <t>940041847 material (G)</t>
  </si>
  <si>
    <t>4997396-001 material (G)</t>
  </si>
  <si>
    <t>940041107 material (T)</t>
  </si>
  <si>
    <t>940041108 material (G)</t>
  </si>
  <si>
    <t>NUTR.IR 2562X (G)</t>
  </si>
  <si>
    <t>NUTR.IR 3072X (T)</t>
  </si>
  <si>
    <t>940041546 (3920184) material (G)</t>
  </si>
  <si>
    <t>940041849 material (V)</t>
  </si>
  <si>
    <t>930041087 material (P)</t>
  </si>
  <si>
    <t>940041646 material (V)</t>
  </si>
  <si>
    <t>BUSH 7X14.7X8.8  (G)</t>
  </si>
  <si>
    <t>BUSH 7X14.4X8.8  (T)</t>
  </si>
  <si>
    <t>IR.5305 2RS  (G)</t>
  </si>
  <si>
    <t>IR.ER23NCRLC  (G)</t>
  </si>
  <si>
    <t>IR.ER12NCRLC  (T)</t>
  </si>
  <si>
    <t>IR.ER16NCRLC  (G)</t>
  </si>
  <si>
    <t>IR.ER19NCRLC  (T)</t>
  </si>
  <si>
    <t>IR.ER20NCRLC  (G)</t>
  </si>
  <si>
    <t>IR.ER31NCRLC  (T)</t>
  </si>
  <si>
    <t>SEATING W.53203U  (G)</t>
  </si>
  <si>
    <t>SHAFT W.53203U  (G)</t>
  </si>
  <si>
    <t>0060940041949(4920520) (F)</t>
  </si>
  <si>
    <t>IR.3202 (G)</t>
  </si>
  <si>
    <t>IR.3203 2RS (T)</t>
  </si>
  <si>
    <t>IR.3204 2RS (G)</t>
  </si>
  <si>
    <t>IR.3205 (G)</t>
  </si>
  <si>
    <t>IR. 3206 2RS (G)</t>
  </si>
  <si>
    <t>IR. 3207 2RS (T)</t>
  </si>
  <si>
    <t>IR.3208 (G)</t>
  </si>
  <si>
    <t>IR.3209 (T)</t>
  </si>
  <si>
    <t>IR.3210 (G)</t>
  </si>
  <si>
    <t>IR.3211 (T)</t>
  </si>
  <si>
    <t>IR.3302 2 RS</t>
  </si>
  <si>
    <t>IR.3303 (P)</t>
  </si>
  <si>
    <t>IR.3304 (G)</t>
  </si>
  <si>
    <t>IR.3305 (T)</t>
  </si>
  <si>
    <t>IR.3306 2RS (G)</t>
  </si>
  <si>
    <t>IR.3308 (T)</t>
  </si>
  <si>
    <t>IR.3309 (G)</t>
  </si>
  <si>
    <t>IR.3310 (T)</t>
  </si>
  <si>
    <t>IR.3311 (G)</t>
  </si>
  <si>
    <t>IR 7206 (T)</t>
  </si>
  <si>
    <t>IR 7207 (G)</t>
  </si>
  <si>
    <t>IR 7208 (T)</t>
  </si>
  <si>
    <t>IR 7209 (G)</t>
  </si>
  <si>
    <t>IR 7210 (T)</t>
  </si>
  <si>
    <t>IR 7211 (G)</t>
  </si>
  <si>
    <t>IR 7212(T)</t>
  </si>
  <si>
    <t>IR 7213(G)</t>
  </si>
  <si>
    <t>IR.7303 (G)</t>
  </si>
  <si>
    <t>IR 7304(T)</t>
  </si>
  <si>
    <t>IR.7305(G)</t>
  </si>
  <si>
    <t>IR 7306 (T)</t>
  </si>
  <si>
    <t>IR 7309 (G)</t>
  </si>
  <si>
    <t>IR 7310 (T)</t>
  </si>
  <si>
    <t>IR 7311 (G)</t>
  </si>
  <si>
    <t>IR 7312(T)</t>
  </si>
  <si>
    <t>IR.7313 (G)</t>
  </si>
  <si>
    <t>IR.62206 2RS (T)</t>
  </si>
  <si>
    <t>IR.62205 2RS (G)</t>
  </si>
  <si>
    <t>IR.6205 2RS (T)</t>
  </si>
  <si>
    <t>IR.63005 2RS (G)</t>
  </si>
  <si>
    <t>IR.2205 2RS (T)</t>
  </si>
  <si>
    <t>IR.7314 (G)</t>
  </si>
  <si>
    <t>0020940041544/MAC4920846 (F)</t>
  </si>
  <si>
    <t>920041100/MAC1(JN 454783) (F)</t>
  </si>
  <si>
    <t>940041288 (F)</t>
  </si>
  <si>
    <t>IR.NC30002/10</t>
  </si>
  <si>
    <t>N.IR 1788 (H)</t>
  </si>
  <si>
    <t>N.IR 1766 (T)</t>
  </si>
  <si>
    <t>MCT.SHAFT 4100 (H)</t>
  </si>
  <si>
    <t>0010940041546/MAC4949608 (F)</t>
  </si>
  <si>
    <t>NEW4924314 (F)</t>
  </si>
  <si>
    <t>940041767 (F)</t>
  </si>
  <si>
    <t>Box.BR 2820</t>
  </si>
  <si>
    <t>Box.BR 2822</t>
  </si>
  <si>
    <t>Box.BR 2824</t>
  </si>
  <si>
    <t>Box.BR 282423X</t>
  </si>
  <si>
    <t>Box.BR 3020</t>
  </si>
  <si>
    <t>Box.BR 3220</t>
  </si>
  <si>
    <t>Box.BR 3222</t>
  </si>
  <si>
    <t>Box.BR 3225</t>
  </si>
  <si>
    <t>Box.BR 3226</t>
  </si>
  <si>
    <t>Box.BR 32-01-06</t>
  </si>
  <si>
    <t>Box.BR 3620</t>
  </si>
  <si>
    <t>Box.BR 3622</t>
  </si>
  <si>
    <t>Box.BR 362526</t>
  </si>
  <si>
    <t>Box.BR 400024</t>
  </si>
  <si>
    <t>Box.BR 402424</t>
  </si>
  <si>
    <t>Box.BR 402026</t>
  </si>
  <si>
    <t>Box.BR 4020</t>
  </si>
  <si>
    <t>Box.BR 4025</t>
  </si>
  <si>
    <t>Box.BR 2815(06)</t>
  </si>
  <si>
    <t>Box.BR 2814.2(22)</t>
  </si>
  <si>
    <t>Box.BR 3216.3(06)</t>
  </si>
  <si>
    <t>Box.BR 3216.5(22)</t>
  </si>
  <si>
    <t>Box.BR 3217S</t>
  </si>
  <si>
    <t>Box.BR 3217L</t>
  </si>
  <si>
    <t>Box.BR 3218.5(06)</t>
  </si>
  <si>
    <t>Box.BR 3221(06)</t>
  </si>
  <si>
    <t>Box.BR 3420</t>
  </si>
  <si>
    <t>Box.BR 3618.5(06)</t>
  </si>
  <si>
    <t>Box.BR 3621(06)</t>
  </si>
  <si>
    <t>Box.BR 4319</t>
  </si>
  <si>
    <t>Box.BR 4525</t>
  </si>
  <si>
    <t>Box.BR 28[P]16</t>
  </si>
  <si>
    <t>Box.BR 28[P]16.5</t>
  </si>
  <si>
    <t>Box.BR 30[P]16</t>
  </si>
  <si>
    <t>Box.BR 32[P]18-24</t>
  </si>
  <si>
    <t>Box.BR 32[P]18-26</t>
  </si>
  <si>
    <t>Box.BR 34[P]19</t>
  </si>
  <si>
    <t>Box.BR 34[P]20(26)</t>
  </si>
  <si>
    <t>Box.BR 35[P]17 BB</t>
  </si>
  <si>
    <t>Box.BR 47[P]17 BB</t>
  </si>
  <si>
    <t>Box.BR 31.750[P]18</t>
  </si>
  <si>
    <t>Box.BR 17[P]34</t>
  </si>
  <si>
    <t>Box.NK 121816</t>
  </si>
  <si>
    <t>Box.NK 1816</t>
  </si>
  <si>
    <t>Box.NK 2020</t>
  </si>
  <si>
    <t>Box.NK 2216</t>
  </si>
  <si>
    <t>Box.NK 2520</t>
  </si>
  <si>
    <t>Box.NK 3020</t>
  </si>
  <si>
    <t>Box.NK 40/20</t>
  </si>
  <si>
    <t>Box.NK 5020 O.G.</t>
  </si>
  <si>
    <t>Box.NKI 28/20</t>
  </si>
  <si>
    <t>Box.NKI 50/25</t>
  </si>
  <si>
    <t>Box.NKI 253815</t>
  </si>
  <si>
    <t>Box.BR 202816</t>
  </si>
  <si>
    <t>Box.BRI 162820</t>
  </si>
  <si>
    <t>Box.BR 202820</t>
  </si>
  <si>
    <t>Box.NKM 5565</t>
  </si>
  <si>
    <t>Box.NA 2045</t>
  </si>
  <si>
    <t>Box.NA 4901</t>
  </si>
  <si>
    <t>Box.RNA 4901</t>
  </si>
  <si>
    <t>Box.NA 4902</t>
  </si>
  <si>
    <t>Box.RNA 4902</t>
  </si>
  <si>
    <t>Box.NA 4903</t>
  </si>
  <si>
    <t>Box.NA 4904</t>
  </si>
  <si>
    <t>Box.NA 4905</t>
  </si>
  <si>
    <t>Box.RNA 4905</t>
  </si>
  <si>
    <t>Box.RNA 4906</t>
  </si>
  <si>
    <t>Box.NA 4907</t>
  </si>
  <si>
    <t>Box.NA 4909</t>
  </si>
  <si>
    <t>Box.RNA 4909</t>
  </si>
  <si>
    <t>Box.NA 4910</t>
  </si>
  <si>
    <t>Box.NA 4911</t>
  </si>
  <si>
    <t>Box.RNA 4911</t>
  </si>
  <si>
    <t>Box.RNA 4912</t>
  </si>
  <si>
    <t>Box.NA 4913</t>
  </si>
  <si>
    <t>Box.RNA 4914</t>
  </si>
  <si>
    <t>Box.NA 4916</t>
  </si>
  <si>
    <t>Box.RNA 4917</t>
  </si>
  <si>
    <t>Box.NA 4918</t>
  </si>
  <si>
    <t>Box.NA 4919</t>
  </si>
  <si>
    <t>Box.RNA 4919</t>
  </si>
  <si>
    <t>Box.IR 4919</t>
  </si>
  <si>
    <t>Box.NA 6901</t>
  </si>
  <si>
    <t>Box.RNA 6901</t>
  </si>
  <si>
    <t>Box.NA 6902</t>
  </si>
  <si>
    <t>Box.NA 6903</t>
  </si>
  <si>
    <t>Box.NA 6904</t>
  </si>
  <si>
    <t>Box.NA 6905</t>
  </si>
  <si>
    <t>Box.NA 6906</t>
  </si>
  <si>
    <t>Box.RNA 6906</t>
  </si>
  <si>
    <t>Box.NA 6907</t>
  </si>
  <si>
    <t>Box.NA 6908</t>
  </si>
  <si>
    <t>Box.NA 6909</t>
  </si>
  <si>
    <t>Box.NA 6911</t>
  </si>
  <si>
    <t>Box.RNA 6911</t>
  </si>
  <si>
    <t>Box.NA 6912</t>
  </si>
  <si>
    <t>Box.NA 6913</t>
  </si>
  <si>
    <t>Box.NA 6914</t>
  </si>
  <si>
    <t>Box.NA 6915</t>
  </si>
  <si>
    <t>Box.NA 6916</t>
  </si>
  <si>
    <t>Box.RNA 6916</t>
  </si>
  <si>
    <t>Box.NA 69/28</t>
  </si>
  <si>
    <t>Box.RNA 69/28</t>
  </si>
  <si>
    <t>Box.NA 69/32</t>
  </si>
  <si>
    <t>Box.HB 4933 SPL.</t>
  </si>
  <si>
    <t>Box.IR 354030.4</t>
  </si>
  <si>
    <t>Box.NKS 35</t>
  </si>
  <si>
    <t>Box.NKIS 40</t>
  </si>
  <si>
    <t>Box.NKS 60</t>
  </si>
  <si>
    <t>Box.TCG 30/13 D</t>
  </si>
  <si>
    <t>Box.CAGE 424</t>
  </si>
  <si>
    <t>Box.R 450 CAP</t>
  </si>
  <si>
    <t>Box.BR 31.5[P]18-24</t>
  </si>
  <si>
    <t>Box.BRI 102212</t>
  </si>
  <si>
    <t>Box.BRI 122412</t>
  </si>
  <si>
    <t>Box.BR 162416</t>
  </si>
  <si>
    <t>Box.BRI 162816</t>
  </si>
  <si>
    <t>Box.BRI 162816 SP.</t>
  </si>
  <si>
    <t>Box.BRI 183016</t>
  </si>
  <si>
    <t>Box.BR 223020</t>
  </si>
  <si>
    <t>Box.M 75100(Box.BR 3600)</t>
  </si>
  <si>
    <t>BOX.M 75688</t>
  </si>
  <si>
    <t>BOX.M 76220(BR 3620 SPL)</t>
  </si>
  <si>
    <t>Box.NK 12/16</t>
  </si>
  <si>
    <t>Box.NK 35/20</t>
  </si>
  <si>
    <t>Box.NK 35/30</t>
  </si>
  <si>
    <t>Box.NK 37/20</t>
  </si>
  <si>
    <t>Box.NK 40/30</t>
  </si>
  <si>
    <t>Box.NK 43/30</t>
  </si>
  <si>
    <t>Box.NK 45/20</t>
  </si>
  <si>
    <t>Box.NK 47/20</t>
  </si>
  <si>
    <t>Box.NK 47/30</t>
  </si>
  <si>
    <t>Box.NK 50/35</t>
  </si>
  <si>
    <t>Box.NK 55/35</t>
  </si>
  <si>
    <t>Box.NK 60/25</t>
  </si>
  <si>
    <t>Box.NK 60/35</t>
  </si>
  <si>
    <t>Box.NK 80/25</t>
  </si>
  <si>
    <t>Box.NK 90/25</t>
  </si>
  <si>
    <t>Box.NK 65/25</t>
  </si>
  <si>
    <t>Box.NK 15/16</t>
  </si>
  <si>
    <t>Box.NK 30/30</t>
  </si>
  <si>
    <t>Box.NK 38/20</t>
  </si>
  <si>
    <t>Box.NK 42/20</t>
  </si>
  <si>
    <t>Box.NK 42/30</t>
  </si>
  <si>
    <t>Box.NK 38/30</t>
  </si>
  <si>
    <t>Box.BR 282223</t>
  </si>
  <si>
    <t>Box.BR 28242326</t>
  </si>
  <si>
    <t>Box.BR 322224</t>
  </si>
  <si>
    <t>940041768 (F)</t>
  </si>
  <si>
    <t>4941757 (F)</t>
  </si>
  <si>
    <t>HP97885 (F)</t>
  </si>
  <si>
    <t>HV53930 (F)</t>
  </si>
  <si>
    <t>940041770 L.PAWL(75.6) (F)</t>
  </si>
  <si>
    <t>IR.PIR7316C  (G)</t>
  </si>
  <si>
    <t>4921103 (F)</t>
  </si>
  <si>
    <t>4921453 (F)</t>
  </si>
  <si>
    <t>HV95285  (F)</t>
  </si>
  <si>
    <t>6667 (F)</t>
  </si>
  <si>
    <t>JU 065 (F)</t>
  </si>
  <si>
    <t>4910411 (F)</t>
  </si>
  <si>
    <t>4910539 (F)</t>
  </si>
  <si>
    <t>005 0940041848 4910540 (F)</t>
  </si>
  <si>
    <t>940041334 MATERIAL (P)</t>
  </si>
  <si>
    <t>940041550 MATERIAL (T)</t>
  </si>
  <si>
    <t>940041552 MATERIAL (P)</t>
  </si>
  <si>
    <t>940041664 MATERIAL (T)</t>
  </si>
  <si>
    <t>940041664 Rev 05 MATERIAL (G)</t>
  </si>
  <si>
    <t>940041677 MATERIAL (H)</t>
  </si>
  <si>
    <t>940041822 MATERIAL (T)</t>
  </si>
  <si>
    <t>940041539 MATERIAL (P)</t>
  </si>
  <si>
    <t>940123203 MATERIAL (T)</t>
  </si>
  <si>
    <t>JN460183 (F)</t>
  </si>
  <si>
    <t>JN460182 (F)</t>
  </si>
  <si>
    <t>940042323 (F)</t>
  </si>
  <si>
    <t>930042026 (F)</t>
  </si>
  <si>
    <t>930042100 (F)</t>
  </si>
  <si>
    <t>940141545 (F)</t>
  </si>
  <si>
    <t>940087305(7.7) (F)</t>
  </si>
  <si>
    <t>940087305(9.7) (F)</t>
  </si>
  <si>
    <t>0170 9400414000 4910415 (F)</t>
  </si>
  <si>
    <t>0010 940041460(H3G8505) (F)</t>
  </si>
  <si>
    <t>008 0940041771/MAC (F)</t>
  </si>
  <si>
    <t>BR.IR 2822 (P)</t>
  </si>
  <si>
    <t>SHAFT 10x23 (T)</t>
  </si>
  <si>
    <t>SHAFT 16x39.3 (I)</t>
  </si>
  <si>
    <t>SHAFT 12X70 (T)</t>
  </si>
  <si>
    <t>SHAFT 8 X 37.5 (P)</t>
  </si>
  <si>
    <t>BR.IR 282223 SPL. (P)</t>
  </si>
  <si>
    <t>BR.IR 282423X (T)</t>
  </si>
  <si>
    <t>BR.IR 28161620 (P)</t>
  </si>
  <si>
    <t>BR.IR 30172621 (T)</t>
  </si>
  <si>
    <t>BR.IR 3000 (P)</t>
  </si>
  <si>
    <t>BR.IR 301725.420 (T)</t>
  </si>
  <si>
    <t>BR.IR 322224 SPL. (P)</t>
  </si>
  <si>
    <t>BR.IR 3622 (P)</t>
  </si>
  <si>
    <t>BR.IR 3620 (P)</t>
  </si>
  <si>
    <t>BR.IR 3620(25) (T)</t>
  </si>
  <si>
    <t>BR.IR 4022(20) (P)</t>
  </si>
  <si>
    <t>BR.IR 402424 (T)</t>
  </si>
  <si>
    <t>BR.IR 4000 (P)</t>
  </si>
  <si>
    <t>BR.IR 402026 (T)</t>
  </si>
  <si>
    <t>BR.IR 4225 (P)</t>
  </si>
  <si>
    <t>BR.IR 2815(06) (T)</t>
  </si>
  <si>
    <t>BR.IR 2814.2(22) (P)</t>
  </si>
  <si>
    <t>BR.IR 2816.3(06) (T)</t>
  </si>
  <si>
    <t>BR.IR 2816(24)1317 (P)</t>
  </si>
  <si>
    <t>4997396-001 (F)</t>
  </si>
  <si>
    <t>6042801-001(3.00) (F)</t>
  </si>
  <si>
    <t>6042801-002(3.06) (F)</t>
  </si>
  <si>
    <t>6042801-003(3.12) (F)</t>
  </si>
  <si>
    <t>6042801-004(3.18) (F)</t>
  </si>
  <si>
    <t>6042801-005(3.24) (F)</t>
  </si>
  <si>
    <t>6042801-006(3.30) (F)</t>
  </si>
  <si>
    <t>6042801-007(3.36) (F)</t>
  </si>
  <si>
    <t>6042801-008(3.42) (F)</t>
  </si>
  <si>
    <t>6042801-009(3.48) (F)</t>
  </si>
  <si>
    <t>6042801-010(3.54) (F)</t>
  </si>
  <si>
    <t>6042801-011(3.60) (F)</t>
  </si>
  <si>
    <t>6042801-012(3.66) (F)</t>
  </si>
  <si>
    <t>6042801-013(3.72) (F)</t>
  </si>
  <si>
    <t>6042801-014(3.78) (F)</t>
  </si>
  <si>
    <t>6042801-015(3.84) (F)</t>
  </si>
  <si>
    <t>6042801-016(3.90) (F)</t>
  </si>
  <si>
    <t>6042801-017(3.96) (F)</t>
  </si>
  <si>
    <t>6042801-018(4.02) (F)</t>
  </si>
  <si>
    <t>6042801-019(4.08) (F)</t>
  </si>
  <si>
    <t>6042801-020(4.15) (F)</t>
  </si>
  <si>
    <t>4996933-001/28.677 37.846 (F)</t>
  </si>
  <si>
    <t>ZCG-MFG-485(4996933-001) (F)</t>
  </si>
  <si>
    <t>BR.IR 3017(26) (P)</t>
  </si>
  <si>
    <t>BR.IR 3216.3(06) (T)</t>
  </si>
  <si>
    <t>BR.IR 3216.5 (P)</t>
  </si>
  <si>
    <t>BR.STADE 4136 (T)</t>
  </si>
  <si>
    <t>BR.IR 3218.5(06) (P)</t>
  </si>
  <si>
    <t>BR.IR 3221(06) (T)</t>
  </si>
  <si>
    <t>BR.IR 3420 (P)</t>
  </si>
  <si>
    <t>BR.IR 3422 (T)</t>
  </si>
  <si>
    <t>BR.IR 3422 TCG (G)</t>
  </si>
  <si>
    <t>BR.IR 3618.5(06) (T)</t>
  </si>
  <si>
    <t>BR.IR 3621(20) (P)</t>
  </si>
  <si>
    <t>BR.IR 4019(06) (T)</t>
  </si>
  <si>
    <t>BR.IR 450029 (P)</t>
  </si>
  <si>
    <t>BR.IR 20-3P (T)</t>
  </si>
  <si>
    <t>SPL.IR S 20 (P)</t>
  </si>
  <si>
    <t>SPL.IR S 20 SPL (G)</t>
  </si>
  <si>
    <t>SPL.IR S 36 (T)</t>
  </si>
  <si>
    <t>BR.IR 28[P]16 (P)</t>
  </si>
  <si>
    <t>BR.IR 28[P]16.5 (P)</t>
  </si>
  <si>
    <t>BR.IR 28[P]16.5-27 (P)</t>
  </si>
  <si>
    <t>BR.IR 30[P]15.875 (P)</t>
  </si>
  <si>
    <t>BR.IR 3016 (T)</t>
  </si>
  <si>
    <t>BR.IR 32[P]18-24 (P)</t>
  </si>
  <si>
    <t>BR.IR 32[P]18-26 (H)</t>
  </si>
  <si>
    <t>BR.IR 32[P]19(26) (T)</t>
  </si>
  <si>
    <t>BR.IR 34[P]20(26) (P)</t>
  </si>
  <si>
    <t>BR.IR 42[P]25 (T)</t>
  </si>
  <si>
    <t>BR.IR 40[P]22(26) (P)</t>
  </si>
  <si>
    <t>BR.IR 35[P]17BB (T)</t>
  </si>
  <si>
    <t>BR.IR 47[P]17BB (P)</t>
  </si>
  <si>
    <t>BR.IR 31.750[P]18 (T)</t>
  </si>
  <si>
    <t>BR.IR 34[P]18 (P)</t>
  </si>
  <si>
    <t>IR BUSH 25.15X32.15X25 (T)</t>
  </si>
  <si>
    <t>BR.IR 20[P]47 (P)</t>
  </si>
  <si>
    <t>BR.IR 17[P]34 (T)</t>
  </si>
  <si>
    <t>BR.IR 25[P]52 (P)</t>
  </si>
  <si>
    <t>BR.IR 2814.216.623(22) (T)</t>
  </si>
  <si>
    <t>J.IR 179 (P)</t>
  </si>
  <si>
    <t>BT.IR 2015 (T)</t>
  </si>
  <si>
    <t>BT.IR 2019 (L)</t>
  </si>
  <si>
    <t>IR 393106 (T)</t>
  </si>
  <si>
    <t>SF.IR 24 (P)</t>
  </si>
  <si>
    <t>SF.IR 24 R (H)</t>
  </si>
  <si>
    <t>IR.3810 2RS (G)</t>
  </si>
  <si>
    <t>IR.3812 2RS (T)</t>
  </si>
  <si>
    <t>F.IR 295 540 01 (P)</t>
  </si>
  <si>
    <t>IR 101.3303 (T)</t>
  </si>
  <si>
    <t>IR 101.3303 (G)</t>
  </si>
  <si>
    <t>F.IR 92529 (T)</t>
  </si>
  <si>
    <t>F.IR 18374506 (P)</t>
  </si>
  <si>
    <t>IR 45 NPPB (T)</t>
  </si>
  <si>
    <t>IR 45 NPPB LMW (G)</t>
  </si>
  <si>
    <t>J.IR 193(BAHB 636035A) (P)</t>
  </si>
  <si>
    <t>J.IR 196 (T)</t>
  </si>
  <si>
    <t>J.IR 197 (P)</t>
  </si>
  <si>
    <t>J.IR 198 (T)</t>
  </si>
  <si>
    <t>J.IR 198 (G)</t>
  </si>
  <si>
    <t>J.IR 199 (T)</t>
  </si>
  <si>
    <t>4925190 (F)</t>
  </si>
  <si>
    <t>J.IR 200 (P)</t>
  </si>
  <si>
    <t>J.IR 201 (T)</t>
  </si>
  <si>
    <t>J.IR 202(42MM BEARINGS) F (P)</t>
  </si>
  <si>
    <t>J.IR 203 (T)</t>
  </si>
  <si>
    <t>J.IR 204 (P)</t>
  </si>
  <si>
    <t>J.IR 205 (P)</t>
  </si>
  <si>
    <t>J.IR 206 (T)</t>
  </si>
  <si>
    <t>CF.STADE 20 (P)</t>
  </si>
  <si>
    <t>CF.STADE 5/8 SB (T)</t>
  </si>
  <si>
    <t>FC.IR 16644 SPL (P)</t>
  </si>
  <si>
    <t>FC.IR 1506 (T)</t>
  </si>
  <si>
    <t>FC.IR 401507 SPL (P)</t>
  </si>
  <si>
    <t>NAST.IR 50 (T)</t>
  </si>
  <si>
    <t>J.IR 214 (P)</t>
  </si>
  <si>
    <t>CF.STADE 6 (T)</t>
  </si>
  <si>
    <t>CF.STADE 8 (P)</t>
  </si>
  <si>
    <t>CF.STADE 10 (T)</t>
  </si>
  <si>
    <t>CF.STADE 12 (P)</t>
  </si>
  <si>
    <t>CF.STADE 16 (T)</t>
  </si>
  <si>
    <t>CF.STADE 18 (P)</t>
  </si>
  <si>
    <t>W 324134 (T)</t>
  </si>
  <si>
    <t>W 324132 (P)</t>
  </si>
  <si>
    <t>W 394122 (T)</t>
  </si>
  <si>
    <t>IR J 232(9904) (P)</t>
  </si>
  <si>
    <t>IR J 233(9903) (T)</t>
  </si>
  <si>
    <t>BALL.PHS 30 (P)</t>
  </si>
  <si>
    <t>VCF.STADE 4 1/2 (T)</t>
  </si>
  <si>
    <t>IR.D07026 REV.03 (P)</t>
  </si>
  <si>
    <t>IR.D07026 REV.02 (T)</t>
  </si>
  <si>
    <t>IR.D01470 (P)</t>
  </si>
  <si>
    <t>J.IR 238 (T)</t>
  </si>
  <si>
    <t>J.IR 239(GB 41073) (P)</t>
  </si>
  <si>
    <t>CF.STADE 24 (T)</t>
  </si>
  <si>
    <t>CF.STADE 30 (P)</t>
  </si>
  <si>
    <t>IR.207 RR2 (T)</t>
  </si>
  <si>
    <t>IR. 408021 (T)</t>
  </si>
  <si>
    <t>IW-BDA-4002 (T)</t>
  </si>
  <si>
    <t>BAHB.IR 633528F (T)</t>
  </si>
  <si>
    <t>IR.D01464 (P)</t>
  </si>
  <si>
    <t>IR.14 00 1740 (P)</t>
  </si>
  <si>
    <t>ZARN.IR 1545 (T)</t>
  </si>
  <si>
    <t>ZARN.IR 3062 (P)</t>
  </si>
  <si>
    <t>ZARN.IR 3570 (T)</t>
  </si>
  <si>
    <t>ZARF.IR 3590 (G)</t>
  </si>
  <si>
    <t>ZARN.IR 4075 (T)</t>
  </si>
  <si>
    <t>ZARN.IR 4580 (P)</t>
  </si>
  <si>
    <t>ZARN.IR 5090 (T)</t>
  </si>
  <si>
    <t>ZARN.IR 50110 (P)</t>
  </si>
  <si>
    <t>STADE.4910662/0 (T)</t>
  </si>
  <si>
    <t>D.IR 14536 (P)</t>
  </si>
  <si>
    <t>D.IR 14537 (T)</t>
  </si>
  <si>
    <t>D.IR 14537 R1 (G)</t>
  </si>
  <si>
    <t>D.IR 14537 R2  (T)</t>
  </si>
  <si>
    <t>D.IR 14537 SPL  (T)</t>
  </si>
  <si>
    <t>IR.6006 2RS (P)</t>
  </si>
  <si>
    <t>IR.LB2YT9001A(72X37X37) (T)</t>
  </si>
  <si>
    <t>IRB.IR 1016 (G)</t>
  </si>
  <si>
    <t>IRB.IR 1616 (P)</t>
  </si>
  <si>
    <t>NAF.IR 558530 (P)</t>
  </si>
  <si>
    <t>IRB.IR 1212 (T)</t>
  </si>
  <si>
    <t>IRB.IR 1212 (G)</t>
  </si>
  <si>
    <t>NKM.IR 5565 (P)</t>
  </si>
  <si>
    <t>IRB.IR 2424 (G)</t>
  </si>
  <si>
    <t>IW-BDA-4007 (P)</t>
  </si>
  <si>
    <t>NA/RNA.IR 3055 (G)</t>
  </si>
  <si>
    <t>IR 17X22.350X17.2 (G)</t>
  </si>
  <si>
    <t>IR 17X20X16.500 (T)</t>
  </si>
  <si>
    <t>IR 17X20X20.5 (G)</t>
  </si>
  <si>
    <t>IR.210 YY2 (P)</t>
  </si>
  <si>
    <t>NKSR.IR 50 (G)</t>
  </si>
  <si>
    <t>IR.3697001 [60X110] (P)</t>
  </si>
  <si>
    <t>IR.110 YY2 (G)</t>
  </si>
  <si>
    <t>IR.4303 (P)</t>
  </si>
  <si>
    <t>IR.9916 (T)</t>
  </si>
  <si>
    <t>NA/RNA.IR 4900 (G)</t>
  </si>
  <si>
    <t>NA/RNA.IR 4901 2RS (G)</t>
  </si>
  <si>
    <t>NA/RNA.IR 4902 (T)</t>
  </si>
  <si>
    <t>NA/RNA.IR 4903 (G)</t>
  </si>
  <si>
    <t>NA/RNA.IR 4903 2RS (T)</t>
  </si>
  <si>
    <t>NA/RNA.IR 4904 (G)</t>
  </si>
  <si>
    <t>NA/RNA.IR 4905 (T)</t>
  </si>
  <si>
    <t>NA/RNA.IR 4905 2RS (G)</t>
  </si>
  <si>
    <t>NA/RNA.IR 4906 (G)</t>
  </si>
  <si>
    <t>NA/RNA.IR 4907 (T)</t>
  </si>
  <si>
    <t>NA/RNA.IR 4908 (G)</t>
  </si>
  <si>
    <t>NA/RNA.IR 4908 2RS (T)</t>
  </si>
  <si>
    <t>NA/RNA.IR 95072 (G)</t>
  </si>
  <si>
    <t>NA/RNA.IR 4910 (T)</t>
  </si>
  <si>
    <t>NU.IR 4910 (G)</t>
  </si>
  <si>
    <t>NA/RNA.IR 4911 (T)</t>
  </si>
  <si>
    <t>NA.IR 4911(25) 2RS (G)</t>
  </si>
  <si>
    <t>NA.WASHER 4911(25) 2RS (T)</t>
  </si>
  <si>
    <t>NA.IR 4911 2RS (G)</t>
  </si>
  <si>
    <t>NA/RNA.IR 4912 (T)</t>
  </si>
  <si>
    <t>NA/RNA.IR 4913 (G)</t>
  </si>
  <si>
    <t>NA/RNA.IR 4915 (G)</t>
  </si>
  <si>
    <t>NA/RNA.IR 4916 (G)</t>
  </si>
  <si>
    <t>NA/RNA.IR 4917 (T)</t>
  </si>
  <si>
    <t>NA/RNA.IR 4918 (G)</t>
  </si>
  <si>
    <t>NA/RNA.IR 4919 (T)</t>
  </si>
  <si>
    <t>NA/RNA.IR 49/22 (G)</t>
  </si>
  <si>
    <t>NA/RNA.IR 49/28 (T)</t>
  </si>
  <si>
    <t>NA/RNA.IR 49/32 (G)</t>
  </si>
  <si>
    <t>NA/RNA.IR 49/48 (T)</t>
  </si>
  <si>
    <t>NA/RNA.IR 6901 (G)</t>
  </si>
  <si>
    <t>NA/RNA.IR 6902 (T)</t>
  </si>
  <si>
    <t>NA/RNA.IR 6903 (G)</t>
  </si>
  <si>
    <t>NA/RNA.IR 6904 (T)</t>
  </si>
  <si>
    <t>NA/RNA.IR 6905 (G)</t>
  </si>
  <si>
    <t>NA/RNA.IR 6906 (T)</t>
  </si>
  <si>
    <t>NA/RNA.IR 6907 (G)</t>
  </si>
  <si>
    <t>NA/RNA.IR 6908 (T)</t>
  </si>
  <si>
    <t>NA/RNA.IR 6909 (G)</t>
  </si>
  <si>
    <t>NA/RNA.IR 6910 (T)</t>
  </si>
  <si>
    <t>NA/RNA.IR 6912 (T)</t>
  </si>
  <si>
    <t>NA/RNA.IR 6913 (G)</t>
  </si>
  <si>
    <t xml:space="preserve">NA/RNA.IR 6914 </t>
  </si>
  <si>
    <t>NA/RNA.IR 6915 (G)</t>
  </si>
  <si>
    <t>NA/RNA.IR 6916 (T)</t>
  </si>
  <si>
    <t>NA/RNA.IR 69/22 (G)</t>
  </si>
  <si>
    <t>NA/RNA.IR 69/28 (T)</t>
  </si>
  <si>
    <t>NA/RNA.IR 69/32 (G)</t>
  </si>
  <si>
    <t>NA/RNA.IR 4904 UU (T)</t>
  </si>
  <si>
    <t>920041053(PIN 6X31) (G)</t>
  </si>
  <si>
    <t>920041042collarpin 8x36 (T)</t>
  </si>
  <si>
    <t>920041049collarpin 6X29 (G)</t>
  </si>
  <si>
    <t>920041050collarpin12X68 (T)</t>
  </si>
  <si>
    <t>920041051pinmsdia5x39sp (G)</t>
  </si>
  <si>
    <t>920041052p(C S)12X77 (T)</t>
  </si>
  <si>
    <t>920041054 PIN(12X142) (G)</t>
  </si>
  <si>
    <t>920041055 PIN(16X137) (T)</t>
  </si>
  <si>
    <t>920041063 PIN(15X54) (G)</t>
  </si>
  <si>
    <t>920041064 PIN(20X53) (T)</t>
  </si>
  <si>
    <t>920041065 PIN(12X62) (G)</t>
  </si>
  <si>
    <t>920041066pinmsdia12x23ccF (T)</t>
  </si>
  <si>
    <t>920041154collarpindia 12F (G)</t>
  </si>
  <si>
    <t>920041030pinmsdia12x81spF (T)</t>
  </si>
  <si>
    <t>920041004 COLLAR PIN (G)</t>
  </si>
  <si>
    <t>920041011BAR PIN 16X48 (T)</t>
  </si>
  <si>
    <t>920041001PINMSDIA 10X24 (G)</t>
  </si>
  <si>
    <t>920041003 PIN 13X38 (T)</t>
  </si>
  <si>
    <t>9200410153PHLEVER DIA30 (G)</t>
  </si>
  <si>
    <t>920041010 PIN 16X42 (T)</t>
  </si>
  <si>
    <t>920041089 (G)</t>
  </si>
  <si>
    <t>920041088B619 PIN 16X78 (T)</t>
  </si>
  <si>
    <t>940041361 BAR PIN (G)</t>
  </si>
  <si>
    <t>940041314BARPIN 10X55.5 (T)</t>
  </si>
  <si>
    <t>940041348BARPIN 10X118 (G)</t>
  </si>
  <si>
    <t>940041356BARPIN 20X76 (T)</t>
  </si>
  <si>
    <t>940041333BARPIN 25X61 (G)</t>
  </si>
  <si>
    <t>940041311BARPIN 13X137 (T)</t>
  </si>
  <si>
    <t>940041353BARPIN (G)</t>
  </si>
  <si>
    <t>940041322BARPIN 8X31 (T)</t>
  </si>
  <si>
    <t>940041388BARPIN 8X28 (G)</t>
  </si>
  <si>
    <t>940041342BARPIN 16X150 (T)</t>
  </si>
  <si>
    <t>940041307BARPIN 13X150 (G)</t>
  </si>
  <si>
    <t>940041354BARPIN 10X160 (T)</t>
  </si>
  <si>
    <t>930041110BARPIN 5X21S.S (G)</t>
  </si>
  <si>
    <t>930041342PREVENTION PIN (T)</t>
  </si>
  <si>
    <t>940041358BAR PIN 22X42 (G)</t>
  </si>
  <si>
    <t>940041359BAR PIN 22X48 (T)</t>
  </si>
  <si>
    <t>940041337BAR PIN 22X81 (G)</t>
  </si>
  <si>
    <t>930041108BAR PIN 20X138 (T)</t>
  </si>
  <si>
    <t>940041405BARPIDIA 24SSI (G)</t>
  </si>
  <si>
    <t>940041357BARPIDIA 16X42 (T)</t>
  </si>
  <si>
    <t>940041360BARPIDIA 13X34 (G)</t>
  </si>
  <si>
    <t>940041352BARPIDIA 30X101 (T)</t>
  </si>
  <si>
    <t>940041611BAR PIN 13X128 (G)</t>
  </si>
  <si>
    <t>920041859BARPIN FOR25KV (T)</t>
  </si>
  <si>
    <t>920041109PIN 33kv SSI (G)</t>
  </si>
  <si>
    <t>940041614 (T)</t>
  </si>
  <si>
    <t>920041047BARPIN 8X14 (G)</t>
  </si>
  <si>
    <t>930041106BARPIN 10X140 (T)</t>
  </si>
  <si>
    <t>930041052BARPIN 30X87.5 (G)</t>
  </si>
  <si>
    <t>930041053BARPIN 32X97.5 (T)</t>
  </si>
  <si>
    <t>930041701BARPIN PU 245 (G)</t>
  </si>
  <si>
    <t>940041392BARPIN 16X158 (T)</t>
  </si>
  <si>
    <t>930041250BARPIN 16X40 (G)</t>
  </si>
  <si>
    <t>IR 6211 2RS (T)</t>
  </si>
  <si>
    <t>IR 6211 2RS SPL (P)</t>
  </si>
  <si>
    <t>IR.IR 172216.4 (T)</t>
  </si>
  <si>
    <t>IR.IR 283520.4 (P)</t>
  </si>
  <si>
    <t>IR.IR 283520.4 READIOUS (T)</t>
  </si>
  <si>
    <t>IR.IR 303530.4 (T)</t>
  </si>
  <si>
    <t>IR.IR 354030.4 (P)</t>
  </si>
  <si>
    <t>NKIS.IR 20 (T)</t>
  </si>
  <si>
    <t>NKIS.IR 25 (G)</t>
  </si>
  <si>
    <t>NKIS.IR 30 (IR 303722) (T)</t>
  </si>
  <si>
    <t>NKIS.IR 45 (IR 455522) (G)</t>
  </si>
  <si>
    <t>NKIS.IR 40 (T)</t>
  </si>
  <si>
    <t>NKIS.IR 35 (IR 354322) (G)</t>
  </si>
  <si>
    <t>NKIS.IR 50 (IR 506028) (T)</t>
  </si>
  <si>
    <t>4920798 (F)</t>
  </si>
  <si>
    <t>R.STADE 408 (P)</t>
  </si>
  <si>
    <t>R.STADE 409 (T)</t>
  </si>
  <si>
    <t>R.STADE 410 (P)</t>
  </si>
  <si>
    <t>R.STADE 411 (T)</t>
  </si>
  <si>
    <t>MR.IR 31 (P)</t>
  </si>
  <si>
    <t>IR.5674000 (T)</t>
  </si>
  <si>
    <t>STO.IR 6 (P)</t>
  </si>
  <si>
    <t>R.IR 423 (STO 12) (T)</t>
  </si>
  <si>
    <t>IR.JC 8017 (P)</t>
  </si>
  <si>
    <t>IR.JC 8018 (T)</t>
  </si>
  <si>
    <t>IR.JC 8019 (G)</t>
  </si>
  <si>
    <t>IR.JC 8011 (T)</t>
  </si>
  <si>
    <t>R.IR 428 (JC 8002) (P)</t>
  </si>
  <si>
    <t>R.IR 430 (T)</t>
  </si>
  <si>
    <t>R.IR 433(SHAFT 6902 SPL) (G)</t>
  </si>
  <si>
    <t>R.IR 437(STO 25 ZZ) (T)</t>
  </si>
  <si>
    <t>R.IR 438(NURT 35)-1 (P)</t>
  </si>
  <si>
    <t>R.IR 438(NURT 35)-2 (T)</t>
  </si>
  <si>
    <t>R.IR 440(JC 8021) (P)</t>
  </si>
  <si>
    <t>R.IR 441(JC 8024) (T)</t>
  </si>
  <si>
    <t>R.IR 443(NATV 15 PP A) (P)</t>
  </si>
  <si>
    <t>NATV.IR 15 (T)</t>
  </si>
  <si>
    <t>R.IR 444 (1041400) 44MM (P)</t>
  </si>
  <si>
    <t>R.IR 445(310-4715) (T)</t>
  </si>
  <si>
    <t>R.IR 449(JC 8037) (P)</t>
  </si>
  <si>
    <t>R.IR 456 (XR 12072) (T)</t>
  </si>
  <si>
    <t>R.IR 461(108-2381)SIDE (P)</t>
  </si>
  <si>
    <t>R.IR 461(108-2381)CENT (T)</t>
  </si>
  <si>
    <t>R.IR 469 (KDL 16/12P) (P)</t>
  </si>
  <si>
    <t>R.IR 473 (T)</t>
  </si>
  <si>
    <t>R.IR 474 (P)</t>
  </si>
  <si>
    <t>R.IR 475 (T)</t>
  </si>
  <si>
    <t>R.IR 476 (OSN0615/16V) (P)</t>
  </si>
  <si>
    <t>R.IR 479 (MR 31MCGILL) (T)</t>
  </si>
  <si>
    <t>R.IR 481(BR26[P]4344.6) (P)</t>
  </si>
  <si>
    <t>NJ.IR 2206 (T)</t>
  </si>
  <si>
    <t>NJ.IR 206 (P)</t>
  </si>
  <si>
    <t>NU.IR 309 (T)</t>
  </si>
  <si>
    <t>NU.IR 305 (P)</t>
  </si>
  <si>
    <t>NU.IR 205 (T)</t>
  </si>
  <si>
    <t>N.IR 305 (P)</t>
  </si>
  <si>
    <t>N.IR 205 (T)</t>
  </si>
  <si>
    <t>NJ.IR 211 (P)</t>
  </si>
  <si>
    <t>4920797 (F)</t>
  </si>
  <si>
    <t>BRI.IR 61812(61012) (G)</t>
  </si>
  <si>
    <t>BRI.IR 82012(IR 122012) (T)</t>
  </si>
  <si>
    <t>BRI.IR 102212(IR 142212) (G)</t>
  </si>
  <si>
    <t>BRI.IR 102216(IR 142216) (T)</t>
  </si>
  <si>
    <t>BRI.IR 122412 (G)</t>
  </si>
  <si>
    <t>BRI.IR 122416 (T)</t>
  </si>
  <si>
    <t>BRI.IR 142616(IR 141816) (G)</t>
  </si>
  <si>
    <t>BRI.IR 142620(IR 141820) (T)</t>
  </si>
  <si>
    <t>BRI.IR 162816 SP. (G)</t>
  </si>
  <si>
    <t>IR 22205 LMW (L)</t>
  </si>
  <si>
    <t>BRI.IR 162820 (G)</t>
  </si>
  <si>
    <t>BRI.IR 183016(IR 182216) (T)</t>
  </si>
  <si>
    <t>BRI.IR 183020(IR 222220) (G)</t>
  </si>
  <si>
    <t>BRI.IR 203316(IR 202416) (T)</t>
  </si>
  <si>
    <t>BRI.IR 203320(IR 202420) (G)</t>
  </si>
  <si>
    <t>IR 22205 (T)</t>
  </si>
  <si>
    <t>IR 22205 LMW (P)</t>
  </si>
  <si>
    <t>IR 22206 (T)</t>
  </si>
  <si>
    <t>IR 549157 D (G)</t>
  </si>
  <si>
    <t>IR 22206(409680800)LMW (T)</t>
  </si>
  <si>
    <t>IR 22207 (P)</t>
  </si>
  <si>
    <t>IR 22208 (T)</t>
  </si>
  <si>
    <t>IR 22209 (P)</t>
  </si>
  <si>
    <t>IR 22210 (T)</t>
  </si>
  <si>
    <t>IR 22211 (P)</t>
  </si>
  <si>
    <t>IR 22211 SPL (T)</t>
  </si>
  <si>
    <t>IR 21304 (P)</t>
  </si>
  <si>
    <t>IR 21305 (T)</t>
  </si>
  <si>
    <t>IR 21306 (P)</t>
  </si>
  <si>
    <t>IR 21307 (T)</t>
  </si>
  <si>
    <t>IR 21308 (P)</t>
  </si>
  <si>
    <t>IR 21309 (T)</t>
  </si>
  <si>
    <t>IR 21310 (P)</t>
  </si>
  <si>
    <t>IR 21311 (T)</t>
  </si>
  <si>
    <t>IR 21312 (P)</t>
  </si>
  <si>
    <t>S 575 (IR 7345) (T)</t>
  </si>
  <si>
    <t>0010920041200(CD 480574) (F)</t>
  </si>
  <si>
    <t>N.IR 204 (G)</t>
  </si>
  <si>
    <t>N.IR 304 (T)</t>
  </si>
  <si>
    <t>NJ.IR 204 (G)</t>
  </si>
  <si>
    <t>NJ.IR 304 (T)</t>
  </si>
  <si>
    <t>NU.IR 204 (G)</t>
  </si>
  <si>
    <t>NU.IR 304 (T)</t>
  </si>
  <si>
    <t>NJ.IR 2304 (G)</t>
  </si>
  <si>
    <t>NU.IR 2304 (P)</t>
  </si>
  <si>
    <t>N.IR 205 (H)</t>
  </si>
  <si>
    <t>N.IR 305 (T)</t>
  </si>
  <si>
    <t>NJ.IR 205 (G)</t>
  </si>
  <si>
    <t>NJ.IR 305 (T)</t>
  </si>
  <si>
    <t>NU.IR 205 (G)</t>
  </si>
  <si>
    <t>NU.IR 305 (T)</t>
  </si>
  <si>
    <t>NJ.IR 2305 (G)</t>
  </si>
  <si>
    <t>NU.IR 2305 (T)</t>
  </si>
  <si>
    <t>N.IR 206 (G)</t>
  </si>
  <si>
    <t>N.IR 306 (T)</t>
  </si>
  <si>
    <t>NJ.IR 206 (G)</t>
  </si>
  <si>
    <t>NJ.IR 306 (T)</t>
  </si>
  <si>
    <t>NU.IR 206 (G)</t>
  </si>
  <si>
    <t>NU.IR 306 (T)</t>
  </si>
  <si>
    <t>NJ.IR 2206 (G)</t>
  </si>
  <si>
    <t>NJ.IR 2306 (T)</t>
  </si>
  <si>
    <t>NU.IR 2206 (G)</t>
  </si>
  <si>
    <t>NJ.IR 406 (T)</t>
  </si>
  <si>
    <t>NUP.IR 2206 (G)</t>
  </si>
  <si>
    <t>NUP.WASHER 2206 (T)</t>
  </si>
  <si>
    <t>N.IR 207 (G)</t>
  </si>
  <si>
    <t>N.IR 307 (T)</t>
  </si>
  <si>
    <t>NJ.IR 207 (G)</t>
  </si>
  <si>
    <t>NJ.IR 307 (T)</t>
  </si>
  <si>
    <t>NU.IR 207 (G)</t>
  </si>
  <si>
    <t>NU.IR 307 (T)</t>
  </si>
  <si>
    <t>NJ.IR 2207 (G)</t>
  </si>
  <si>
    <t>NJ.IR 2307 (T)</t>
  </si>
  <si>
    <t>NU.IR 2207 (G)</t>
  </si>
  <si>
    <t>NU.IR 2307 (T)</t>
  </si>
  <si>
    <t>NJ.IR 408 (G)</t>
  </si>
  <si>
    <t>N.IR 208 (T)</t>
  </si>
  <si>
    <t>N.IR 308 (G)</t>
  </si>
  <si>
    <t>NJ.IR 208 (T)</t>
  </si>
  <si>
    <t>NJ.IR 308 (G)</t>
  </si>
  <si>
    <t>NU.IR 208 (T)</t>
  </si>
  <si>
    <t>NU.IR 308 (G)</t>
  </si>
  <si>
    <t>NJ.IR 2208 (T)</t>
  </si>
  <si>
    <t>NJ.IR 2308 (G)</t>
  </si>
  <si>
    <t>NU.IR 2208 (T)</t>
  </si>
  <si>
    <t>NU.IR 2308 (P)</t>
  </si>
  <si>
    <t>N.IR 209 (T)</t>
  </si>
  <si>
    <t>N.IR 309 (G)</t>
  </si>
  <si>
    <t>NJ.IR 209 (T)</t>
  </si>
  <si>
    <t>NJ.IR 309 (G)</t>
  </si>
  <si>
    <t>NU.IR 209 (T)</t>
  </si>
  <si>
    <t>NJ.IR 2209 (G)</t>
  </si>
  <si>
    <t>NU.IR 2209 (T)</t>
  </si>
  <si>
    <t>NU.IR 2309 (P)</t>
  </si>
  <si>
    <t>N.IR 210 (T)</t>
  </si>
  <si>
    <t>N.IR 310 (G)</t>
  </si>
  <si>
    <t>NJ.IR 210 (T)</t>
  </si>
  <si>
    <t>NJ.IR 310 (G)</t>
  </si>
  <si>
    <t>NU.IR 210 (T)</t>
  </si>
  <si>
    <t>NU.IR 310 (G)</t>
  </si>
  <si>
    <t>NJ.IR 2210 (T)</t>
  </si>
  <si>
    <t>NJ.IR 2310 (G)</t>
  </si>
  <si>
    <t>NU.IR 2210 (T)</t>
  </si>
  <si>
    <t>NU.IR 2310 (P)</t>
  </si>
  <si>
    <t>N.IR 211 (T)</t>
  </si>
  <si>
    <t>N.IR 311 (G)</t>
  </si>
  <si>
    <t>NJ.IR 211 (T)</t>
  </si>
  <si>
    <t>NJ.IR 311 (G)</t>
  </si>
  <si>
    <t>.NU.IR 211 (T)</t>
  </si>
  <si>
    <t>NU.IR 311 (G)</t>
  </si>
  <si>
    <t>NJ.IR 2211 (T)</t>
  </si>
  <si>
    <t>NU.IR 2211 (G)</t>
  </si>
  <si>
    <t>NU.IR 2311 (T)</t>
  </si>
  <si>
    <t>NU.IR 212 (P)</t>
  </si>
  <si>
    <t>N.IR 212 (T)</t>
  </si>
  <si>
    <t>N.IR 312 (G)</t>
  </si>
  <si>
    <t>NJ.IR 212 (T)</t>
  </si>
  <si>
    <t>NJ.IR 312 (G)</t>
  </si>
  <si>
    <t>NU.IR 212 (T)</t>
  </si>
  <si>
    <t>NU.IR 312 (G)</t>
  </si>
  <si>
    <t>NJ.IR 2212 (T)</t>
  </si>
  <si>
    <t>NU.IR 2212 (G)</t>
  </si>
  <si>
    <t>NU.IR 2312 (T)</t>
  </si>
  <si>
    <t>N.IR 213 (G)</t>
  </si>
  <si>
    <t>N.IR 313 (T)</t>
  </si>
  <si>
    <t>NJ.IR 213 (G)</t>
  </si>
  <si>
    <t>NJ.IR 313 (T)</t>
  </si>
  <si>
    <t>NU.IR 213 (G)</t>
  </si>
  <si>
    <t>NU.IR 313 (T)</t>
  </si>
  <si>
    <t>NJ.IR 2213 (G)</t>
  </si>
  <si>
    <t>NU.IR 2213 (T)</t>
  </si>
  <si>
    <t>NU.IR 305 ECP (G)</t>
  </si>
  <si>
    <t>NU.IR 309 ECP (T)</t>
  </si>
  <si>
    <t>NU.IR 304 E (G)</t>
  </si>
  <si>
    <t>NAF.IR 153212 (T)</t>
  </si>
  <si>
    <t>NAF.IR 203716(IR 202516) (G)</t>
  </si>
  <si>
    <t>NAF.IR 254216(IR 253016) (P)</t>
  </si>
  <si>
    <t>NAF.IR 355017(354017) (T)</t>
  </si>
  <si>
    <t>NAF.IR 405517(IR 404517) (G)</t>
  </si>
  <si>
    <t>NAF.IR 406240(IR 404540) (T)</t>
  </si>
  <si>
    <t>NAF.IR 5040000(IR 505520) (G)</t>
  </si>
  <si>
    <t>NA/RNA.IR 5902 (T)</t>
  </si>
  <si>
    <t>NA/RNA.IR 5903 (G)</t>
  </si>
  <si>
    <t>NA/RNA.IR 5904 (T)</t>
  </si>
  <si>
    <t>NA/RNA.IR 59/22 (G)</t>
  </si>
  <si>
    <t>NA/RNA.IR 5905 (T)</t>
  </si>
  <si>
    <t>NA/RNA.IR 59/28 (G)</t>
  </si>
  <si>
    <t>NA/RNA.IR 5906 (T)</t>
  </si>
  <si>
    <t>NA/RNA.IR 59/32 (G)</t>
  </si>
  <si>
    <t>NA/RNA.IR 5907 (T)</t>
  </si>
  <si>
    <t>NA/RNA.IR 5908 (G)</t>
  </si>
  <si>
    <t>NA/RNA.IR 5909 (T)</t>
  </si>
  <si>
    <t>NA/RNA.IR 5910 (G)</t>
  </si>
  <si>
    <t>NA/RNA.IR 5911 (T)</t>
  </si>
  <si>
    <t>NA/RNA.IR 5912 (G)</t>
  </si>
  <si>
    <t>NA/RNA.IR 5913 (T)</t>
  </si>
  <si>
    <t>UC.IR 205 DR (P)</t>
  </si>
  <si>
    <t>UC.IR 205 SR (T)</t>
  </si>
  <si>
    <t>UC.IR 208 DR (P)</t>
  </si>
  <si>
    <t>UC.IR 208 SR (T)</t>
  </si>
  <si>
    <t>NATR.IR 6 (P)</t>
  </si>
  <si>
    <t>0030 930141195 SNAP RING (F)</t>
  </si>
  <si>
    <t>IR.IR 202520.5 (T)</t>
  </si>
  <si>
    <t>IR.IR 121512.5 (P)</t>
  </si>
  <si>
    <t>IR.IR 121516.5 (T)</t>
  </si>
  <si>
    <t>IR.IR 12X16X22.5 (G)</t>
  </si>
  <si>
    <t>IR.IR 152020.5 (T)</t>
  </si>
  <si>
    <t>IR.IR 202512.5 (P)</t>
  </si>
  <si>
    <t>IR.IR 202525.5(HK 2525) (T)</t>
  </si>
  <si>
    <t>IR.IR 253020.4 (P)</t>
  </si>
  <si>
    <t>IR.IR 81210 (T)</t>
  </si>
  <si>
    <t>IR.IR 81212.5 (P)</t>
  </si>
  <si>
    <t>IR.IR 81212.5 SPL (T)</t>
  </si>
  <si>
    <t>IR.IR 10X16.3X10 (P)</t>
  </si>
  <si>
    <t>IR.IR 10X16.4X10 (T)</t>
  </si>
  <si>
    <t>IR.IR 10X16.5X10 (P)</t>
  </si>
  <si>
    <t>IR.IR 10X15.8X10 (T)</t>
  </si>
  <si>
    <t>IR.IR 10X16X10 (P)</t>
  </si>
  <si>
    <t>IR.IR 10X16.1X10 (T)</t>
  </si>
  <si>
    <t>IR.IR 30X35X12.5 (P)</t>
  </si>
  <si>
    <t>IR.IR 40X45X16.5 (T)</t>
  </si>
  <si>
    <t>IR.IR 10X16.2X10 (P)</t>
  </si>
  <si>
    <t>IR.IR 10X15.9X10 (T)</t>
  </si>
  <si>
    <t>IR.IR 10X15.7X10 (P)</t>
  </si>
  <si>
    <t>IR.IR 120X110X30 (T)</t>
  </si>
  <si>
    <t>IR.IR 100X110X30 (G)</t>
  </si>
  <si>
    <t>IR.IR 100X110X40 (T)</t>
  </si>
  <si>
    <t>IR.IR 25X30X12.5 (P)</t>
  </si>
  <si>
    <t>IR.IR 10X16.8X10 (T)</t>
  </si>
  <si>
    <t>IR.IRT 2820(28X32X20.5) (P)</t>
  </si>
  <si>
    <t>IR.IRT 4020(40X45X20.5) (T)</t>
  </si>
  <si>
    <t>IR.IR 60X70X28 (G)</t>
  </si>
  <si>
    <t>IR 55X72X52 (T)</t>
  </si>
  <si>
    <t>IR.IR 50X59X40 (P)</t>
  </si>
  <si>
    <t>IR.IR 9010030 (T)</t>
  </si>
  <si>
    <t>IR.IR 42X51.5X37 (P)</t>
  </si>
  <si>
    <t>IR.IR 20X28.6X16 (T)</t>
  </si>
  <si>
    <t>IR.IR 32X42.5X29 (P)</t>
  </si>
  <si>
    <t>BR.IR 4319 (T)</t>
  </si>
  <si>
    <t>BR.IR 52[P]25 (P)</t>
  </si>
  <si>
    <t>BR.IR 32[P]17-25.4 (T)</t>
  </si>
  <si>
    <t>BR.IR 34[P]19-25.4 (P)</t>
  </si>
  <si>
    <t>M.IR 76100(3216.2(06) (T)</t>
  </si>
  <si>
    <t>BR.IR 3620 SPL. (P)</t>
  </si>
  <si>
    <t>M.IR 400011 (T)</t>
  </si>
  <si>
    <t>M.IR 76411 (P)</t>
  </si>
  <si>
    <t>M.IR 76511 (T)</t>
  </si>
  <si>
    <t>M.IR 76611 (P)</t>
  </si>
  <si>
    <t>M.IR 76711 (T)</t>
  </si>
  <si>
    <t>M.IR 77299(BR 5525) (L)</t>
  </si>
  <si>
    <t>M.IR 77826(TEX Z 232) (T)</t>
  </si>
  <si>
    <t>M.IR 77900 (P)</t>
  </si>
  <si>
    <t>0635332008 1048 2RS (F)</t>
  </si>
  <si>
    <t>NKI.IR 5/12(5812) (G)</t>
  </si>
  <si>
    <t>NKI.IR 6/12(6912) (T)</t>
  </si>
  <si>
    <t>NKI.IR 6/16(6916) (G)</t>
  </si>
  <si>
    <t>NKI.IR 7/12(71012) (T)</t>
  </si>
  <si>
    <t>NKI.IR 7/16(71016) (G)</t>
  </si>
  <si>
    <t>NKI.IR 9/12(91212) (T)</t>
  </si>
  <si>
    <t>NKI.IR 9/16(91216) (G)</t>
  </si>
  <si>
    <t>NKI.IR 10/16(101416) (T)</t>
  </si>
  <si>
    <t>IR.IR 10X14X16.5 (G)</t>
  </si>
  <si>
    <t>NKI.IR 10/20(101420) (T)</t>
  </si>
  <si>
    <t>IR.IR 10X14X28.5 (G)</t>
  </si>
  <si>
    <t>NKI.IR 12/16(121616) (T)</t>
  </si>
  <si>
    <t>NKI.IR 12/20(121620) (G)</t>
  </si>
  <si>
    <t>NKI.IR 15/16(151916) (T)</t>
  </si>
  <si>
    <t>NKI.IR 15/20(151920) (G)</t>
  </si>
  <si>
    <t>NKI.IR 17/16(172116) (T)</t>
  </si>
  <si>
    <t>NKI.IR 17/20(172120) (G)</t>
  </si>
  <si>
    <t>NKI.IR 20/16(202416) (T)</t>
  </si>
  <si>
    <t>NKI.IR 20/20(202420) (G)</t>
  </si>
  <si>
    <t>NKI.IR 22/16(222616) (T)</t>
  </si>
  <si>
    <t>NKI.IR 25/20(252920) (G)</t>
  </si>
  <si>
    <t>NKI.IR 25/30(252930) (T)</t>
  </si>
  <si>
    <t>NKI.IR 28/20(283220) (G)</t>
  </si>
  <si>
    <t>NKI.IR 28/30(283230) (T)</t>
  </si>
  <si>
    <t>NKI.IR 30/20(303520) (G)</t>
  </si>
  <si>
    <t>NKI.IR 30/30(303530) (T)</t>
  </si>
  <si>
    <t>NKI.IR 32/20(323720) (G)</t>
  </si>
  <si>
    <t>NKI.IR 32/30(323730) (T)</t>
  </si>
  <si>
    <t>NKI.IR 35/20(354020) (G)</t>
  </si>
  <si>
    <t>NKI.IR 35/30(354030) (T)</t>
  </si>
  <si>
    <t>NKI.IR 38/20(384320) (G)</t>
  </si>
  <si>
    <t>NKI.IR 38/30(384330) (T)</t>
  </si>
  <si>
    <t>NKI.IR 40/20(404520) (G)</t>
  </si>
  <si>
    <t>NKI.IR 40/30(404530) (T)</t>
  </si>
  <si>
    <t>NKI.IR 42/20(424720) (G)</t>
  </si>
  <si>
    <t>NKI.IR 42/30(424730) (T)</t>
  </si>
  <si>
    <t>NKI.IR 45/25(455025) (G)</t>
  </si>
  <si>
    <t>NKI.IR 45/35(455035) (T)</t>
  </si>
  <si>
    <t>NKI.IR 50/25(505525) (G)</t>
  </si>
  <si>
    <t>NKI.IR 50/35(505535) (T)</t>
  </si>
  <si>
    <t>NKI.IR 55/25(556025) (G)</t>
  </si>
  <si>
    <t>NKI.IR 55/35(556035) (T)</t>
  </si>
  <si>
    <t>NKI.IR 60/25(6040005) (G)</t>
  </si>
  <si>
    <t>NKI.IR 60/35(606835) (T)</t>
  </si>
  <si>
    <t>NKI.IR 65/25(657325) (G)</t>
  </si>
  <si>
    <t>NKI.IR 65/35(657335) (T)</t>
  </si>
  <si>
    <t>NKI.IR 70/25(708025) (G)</t>
  </si>
  <si>
    <t>NKI.IR 70/35(708035) (T)</t>
  </si>
  <si>
    <t>NKI.IR 75/25(758525) (G)</t>
  </si>
  <si>
    <t>NKI.IR 75/35(758535) (T)</t>
  </si>
  <si>
    <t>NKI.IR 80/25(809025) (G)</t>
  </si>
  <si>
    <t>NKI.IR 80/35(809035) (T)</t>
  </si>
  <si>
    <t>NKI.IR 85/26(859526) (G)</t>
  </si>
  <si>
    <t>NKI.IR 85/36(859536) (T)</t>
  </si>
  <si>
    <t>NKI.IR 90/26(9010026) (G)</t>
  </si>
  <si>
    <t>NKI.IR 90/36(9010036) (T)</t>
  </si>
  <si>
    <t>NKI.IR 95/26(9510526) (G)</t>
  </si>
  <si>
    <t>NKI.IR 95/36(9510536) (T)</t>
  </si>
  <si>
    <t>NKI.IR 22/20(222620) (G)</t>
  </si>
  <si>
    <t>NBI.IR 95002 (T)</t>
  </si>
  <si>
    <t>NUTR 40 (F)</t>
  </si>
  <si>
    <t>NUTR 1542 X (F)</t>
  </si>
  <si>
    <t>NUTR 2562 X (F)</t>
  </si>
  <si>
    <t>NUTR 3072  (F)</t>
  </si>
  <si>
    <t>NKI.IR 18/20 (G)</t>
  </si>
  <si>
    <t>NKI.IR 253815 (T)</t>
  </si>
  <si>
    <t>NU.IR 2215 (P)</t>
  </si>
  <si>
    <t>NU.IR 2305 BRS (T)</t>
  </si>
  <si>
    <t>IR.RAE 25 NPPB (P)</t>
  </si>
  <si>
    <t>IR.GE 30 KRRB (T)</t>
  </si>
  <si>
    <t>IR.GE 35 KRRB (P)</t>
  </si>
  <si>
    <t>IR.35/72 (T)</t>
  </si>
  <si>
    <t>IR.GE 40 KRRB (P)</t>
  </si>
  <si>
    <t>IR.GE 50 KRRB (T)</t>
  </si>
  <si>
    <t>IR.50/90 (P)</t>
  </si>
  <si>
    <t>IR.GYE 35 KRRB SPL (T)</t>
  </si>
  <si>
    <t>IR.IR 31.750X37X18 (G)</t>
  </si>
  <si>
    <t>4650 297/5(85X20(M64X2)) (T)</t>
  </si>
  <si>
    <t>G050 307/3(40X12(M30X2)) (P)</t>
  </si>
  <si>
    <t>G050 129/7(40X7(M30X2)) (T)</t>
  </si>
  <si>
    <t>BR.IR 30[P]16 (P)</t>
  </si>
  <si>
    <t>SL.IR 045012PP (T)</t>
  </si>
  <si>
    <t>SL.IR 045010PP (T)</t>
  </si>
  <si>
    <t>SL.IR 045016PP (P)</t>
  </si>
  <si>
    <t>NAU.IR 4906 UU (T)</t>
  </si>
  <si>
    <t>NAU.IR W 4906 UU (G)</t>
  </si>
  <si>
    <t>IR.IR 10X14X18.5 (T)</t>
  </si>
  <si>
    <t>IR.IR 10X14X30.5 (P)</t>
  </si>
  <si>
    <t>SAT.IR 35 (T)</t>
  </si>
  <si>
    <t>SAT.IR 20 (P)</t>
  </si>
  <si>
    <t>SAT.IR 17 (T)</t>
  </si>
  <si>
    <t>IR NATV 6 (P)</t>
  </si>
  <si>
    <t>SHAFT (7.8X35) (T)</t>
  </si>
  <si>
    <t>BR.IR 41130 (P)</t>
  </si>
  <si>
    <t>NUTR 50 (F)</t>
  </si>
  <si>
    <t>00108810006071002 HTA (F)</t>
  </si>
  <si>
    <t>00108810006071002 HTA R1 (F)</t>
  </si>
  <si>
    <t>00108810006071002 HTA R.2  (F)</t>
  </si>
  <si>
    <t>GE.IR 20 (P)</t>
  </si>
  <si>
    <t>GE IR 20 ES (438020070) (G)</t>
  </si>
  <si>
    <t>GE IR 25 ES (438020080) (G)</t>
  </si>
  <si>
    <t>0040 940041940 B.L.ASSLY (F)</t>
  </si>
  <si>
    <t>14519-000 (F)</t>
  </si>
  <si>
    <t>150-310 MATERIAL</t>
  </si>
  <si>
    <t>ZCG-MFG-486(14519-000) (F)</t>
  </si>
  <si>
    <t>0100940041546(3200184) (F)</t>
  </si>
  <si>
    <t>006 0940041849 3911766 (F)</t>
  </si>
  <si>
    <t>0110 940041326 HV71142 (F)</t>
  </si>
  <si>
    <t>930041087(HN 39340) (F)</t>
  </si>
  <si>
    <t>0010940041568(3922711) (F)</t>
  </si>
  <si>
    <t>3924685 (F)</t>
  </si>
  <si>
    <t>ROLLER 14.7X8.8 (F)</t>
  </si>
  <si>
    <t>ROLLER 14.4X8.8 (F)</t>
  </si>
  <si>
    <t>IR.IR 25X29X12.6  (G)</t>
  </si>
  <si>
    <t>IR.IR 35X40X14.1  (T)</t>
  </si>
  <si>
    <t>IR.IR 35X40X34.1  (G)</t>
  </si>
  <si>
    <t>IR.IR 40X45X17.6  (T)</t>
  </si>
  <si>
    <t>IR.IR 40X45X47.6  (G)</t>
  </si>
  <si>
    <t>IR.IR 17X21X18.1  (T)</t>
  </si>
  <si>
    <t>IR.IR 17X21X29.1  (G)</t>
  </si>
  <si>
    <t>IR.IR 25X29X22.6  (T)</t>
  </si>
  <si>
    <t>IR.IR 35X40X24.1  (G)</t>
  </si>
  <si>
    <t>IR.IR 40X45X40.1  (T)</t>
  </si>
  <si>
    <t>IR.IR 17X21X10.1  (G)</t>
  </si>
  <si>
    <t>IR.IR 25X29X27.6  (G)</t>
  </si>
  <si>
    <t>IR.IR 50X55X90  (T)</t>
  </si>
  <si>
    <t>5305 2Z (F)</t>
  </si>
  <si>
    <t>5305 2RS (F)</t>
  </si>
  <si>
    <t>ER23NCRLC (F)</t>
  </si>
  <si>
    <t>ER12NCRLC (F)</t>
  </si>
  <si>
    <t>ER16NCRLC (F)</t>
  </si>
  <si>
    <t>ER19NCRLC (F)</t>
  </si>
  <si>
    <t>ER20NCRLC (F)</t>
  </si>
  <si>
    <t>ER31NCRLC (F)</t>
  </si>
  <si>
    <t>53203U (F)</t>
  </si>
  <si>
    <t>300055859 MC25X30X26 (F)</t>
  </si>
  <si>
    <t>BR 282223X (F)</t>
  </si>
  <si>
    <t>3202-B-TVP (F)</t>
  </si>
  <si>
    <t>3203-B-TVP (F)</t>
  </si>
  <si>
    <t>3203A 2RS(F)</t>
  </si>
  <si>
    <t>3204-B-TVP (F)</t>
  </si>
  <si>
    <t>3204 A 2RS (F)</t>
  </si>
  <si>
    <t>3205-B-TVP (F)</t>
  </si>
  <si>
    <t>3206-B-TVP (F)</t>
  </si>
  <si>
    <t>3206 A 2 RS (F)</t>
  </si>
  <si>
    <t>NUP.W 310 (12) (G)</t>
  </si>
  <si>
    <t>3207-B-TVP (F)</t>
  </si>
  <si>
    <t>IR. 3207 2RS (F)</t>
  </si>
  <si>
    <t>3208-B-TVP (F)</t>
  </si>
  <si>
    <t>3209-B-TVP (F)</t>
  </si>
  <si>
    <t>BR 3216.3(06) (F)</t>
  </si>
  <si>
    <t>NCG 3216.3(06) (F)</t>
  </si>
  <si>
    <t>TCG 3216.3(06) (F)</t>
  </si>
  <si>
    <t>3210-B-TVP (F)</t>
  </si>
  <si>
    <t>3211-B-TVP (F)</t>
  </si>
  <si>
    <t>3304-B-TVP (F)</t>
  </si>
  <si>
    <t>3305-B-TVP (F)</t>
  </si>
  <si>
    <t>BR 3216.3(20) (F)</t>
  </si>
  <si>
    <t>3306-B-TVP (F)</t>
  </si>
  <si>
    <t>3307-B-TVP (F)</t>
  </si>
  <si>
    <t>3308-B-TVP (F)</t>
  </si>
  <si>
    <t>3309-B-TVP (F)</t>
  </si>
  <si>
    <t>MRS BAG 3.5X4.5</t>
  </si>
  <si>
    <t>MRS BAG 5.5X7.0</t>
  </si>
  <si>
    <t>P.V.C SHRINK BAG 600X750</t>
  </si>
  <si>
    <t>P.V.C SHRINK BAG 600X500</t>
  </si>
  <si>
    <t>P.V.C. SHRINK BAGS300X400</t>
  </si>
  <si>
    <t>PLASTIC ROLLS 44""(GAU 50)"</t>
  </si>
  <si>
    <t>H.M 90MMX115MM</t>
  </si>
  <si>
    <t>H.M. 145MMX180MM</t>
  </si>
  <si>
    <t>H.M. 70MMX100MM</t>
  </si>
  <si>
    <t>H.M. 105MMX265MM</t>
  </si>
  <si>
    <t>H.M. 180MMX230MM</t>
  </si>
  <si>
    <t>H.M. 105MMX130MM</t>
  </si>
  <si>
    <t>H.M. 130MMX160MM</t>
  </si>
  <si>
    <t>H.M. 60MMX80MM</t>
  </si>
  <si>
    <t>H.M. 75MMX115MM</t>
  </si>
  <si>
    <t>MRS BAG 65(L)X45(W)</t>
  </si>
  <si>
    <t>MRS BAG 80(L)X60(W)</t>
  </si>
  <si>
    <t>MRS BAG 95(L)X70(W)</t>
  </si>
  <si>
    <t>MRS BAG 110(L)X85(W)</t>
  </si>
  <si>
    <t>MRS BAG 125(L)X100(W)</t>
  </si>
  <si>
    <t>MRS BAG 145(L)X115(W)</t>
  </si>
  <si>
    <t>MRS BAG 160(L)X130(W)</t>
  </si>
  <si>
    <t>MRS BAG 180(L)X150(W)</t>
  </si>
  <si>
    <t>MRS BAG 200(L)X170(W)</t>
  </si>
  <si>
    <t>MRS BAG 225(L)X200(W)</t>
  </si>
  <si>
    <t>MRS BAG 170(L)X200(W)</t>
  </si>
  <si>
    <t>PLASTIC BAGS</t>
  </si>
  <si>
    <t>3310-B-TVP (F)</t>
  </si>
  <si>
    <t>3311-B-TVP (F)</t>
  </si>
  <si>
    <t>7203-B-TVP (F)</t>
  </si>
  <si>
    <t>7204-B-TVP (F)</t>
  </si>
  <si>
    <t>7205-B-TVP (F)</t>
  </si>
  <si>
    <t>7206-B-TVP (F)</t>
  </si>
  <si>
    <t>7208-B-TVP (F)</t>
  </si>
  <si>
    <t>7209-B-TVP (F)</t>
  </si>
  <si>
    <t>7210-B-TVP (F)</t>
  </si>
  <si>
    <t>7211-B-TVP (F)</t>
  </si>
  <si>
    <t>7212-B-TVP (F)</t>
  </si>
  <si>
    <t>7213-B-TVP (F)</t>
  </si>
  <si>
    <t>7214-B-TVP (F)</t>
  </si>
  <si>
    <t>7215-B-TVP (F)</t>
  </si>
  <si>
    <t>7302-B-TVP (F)</t>
  </si>
  <si>
    <t>7304-B-TVP (F)</t>
  </si>
  <si>
    <t>7305-B-TVP (F)</t>
  </si>
  <si>
    <t>BR 3216.5(06) (F)</t>
  </si>
  <si>
    <t>BR CLIPS 3216.5(06) (F)</t>
  </si>
  <si>
    <t>7306-B-TVP (F)</t>
  </si>
  <si>
    <t>7307-B-TVP (F)</t>
  </si>
  <si>
    <t>7308-B-TVP (F)</t>
  </si>
  <si>
    <t>7309-B-TVP (F)</t>
  </si>
  <si>
    <t>7310-B-TVP (F)</t>
  </si>
  <si>
    <t>7311-B-TVP (F)</t>
  </si>
  <si>
    <t>7312-B-TVP (F)</t>
  </si>
  <si>
    <t>7313-B-TVP (F)</t>
  </si>
  <si>
    <t>IR.62206 2RS (F)</t>
  </si>
  <si>
    <t>62205 2RS(F)</t>
  </si>
  <si>
    <t>BR 3216.5(22) (F)</t>
  </si>
  <si>
    <t>BR CLIPS 3216.5(22) (F)</t>
  </si>
  <si>
    <t>NCG 3216.5(22) (F)</t>
  </si>
  <si>
    <t>IR.63005 2RS (F)</t>
  </si>
  <si>
    <t>2205 E 2 RS (F)</t>
  </si>
  <si>
    <t>7314-B-TVP (F)</t>
  </si>
  <si>
    <t>7315-B-TVP (F)</t>
  </si>
  <si>
    <t>BRANOPAC VCI PAPER G MG50</t>
  </si>
  <si>
    <t>BR 2826 (F)</t>
  </si>
  <si>
    <t>BR CLIPS 2826 (F)</t>
  </si>
  <si>
    <t>NCG 2826 (F)</t>
  </si>
  <si>
    <t>BR 3217S (F)</t>
  </si>
  <si>
    <t>BR CLIPS 3217S (F)</t>
  </si>
  <si>
    <t>NCG 3217S (F)</t>
  </si>
  <si>
    <t>BR Nipple 3217S (F)</t>
  </si>
  <si>
    <t>NAX 2530Z (F)</t>
  </si>
  <si>
    <t>N.OR 1788 (F)</t>
  </si>
  <si>
    <t>N. IR. 1788 (F)</t>
  </si>
  <si>
    <t>N.OR 1766 (F)</t>
  </si>
  <si>
    <t>N.IR 1766 (F)</t>
  </si>
  <si>
    <t>6907 ZZ MATERIAL</t>
  </si>
  <si>
    <t>6908 ZZ MATERIAL  (F)</t>
  </si>
  <si>
    <t>30209 MATERIAL(F)</t>
  </si>
  <si>
    <t>BR 3217L (F)</t>
  </si>
  <si>
    <t>BR CLIPS 3217L (F)</t>
  </si>
  <si>
    <t>BR 4136 (F)</t>
  </si>
  <si>
    <t>BR 440029 (F)</t>
  </si>
  <si>
    <t>BR 3218.5(06) (F)</t>
  </si>
  <si>
    <t>BR CLIPS 3218.5(06) (F)</t>
  </si>
  <si>
    <t>NCG 3218.5(06) (F)</t>
  </si>
  <si>
    <t>BR Nipple 3218.5 (F)</t>
  </si>
  <si>
    <t>BR 3218.5(06)X (F)</t>
  </si>
  <si>
    <t>BR 3221(06) (F)</t>
  </si>
  <si>
    <t>NCG 3221(06) (F)</t>
  </si>
  <si>
    <t>BR 3221(06)  TCG (F)</t>
  </si>
  <si>
    <t>BR 2129P (F)</t>
  </si>
  <si>
    <t>BR 2140P (F)</t>
  </si>
  <si>
    <t>BR 3420 (F)</t>
  </si>
  <si>
    <t>BR 282023 (F)</t>
  </si>
  <si>
    <t>BR 3422 (F)</t>
  </si>
  <si>
    <t>NCG 3422 (F)</t>
  </si>
  <si>
    <t>BR 3422 TCG (F)</t>
  </si>
  <si>
    <t>STEEL WIRE 2.7MM SAE52100</t>
  </si>
  <si>
    <t>STEEL WIRE 3.2MM SAE52100</t>
  </si>
  <si>
    <t>STEEL WIRE 3.4MM SAE52100</t>
  </si>
  <si>
    <t>WIRE 4.7MM SAE52100</t>
  </si>
  <si>
    <t>STEEL WIRE 4.2MM SAE52100</t>
  </si>
  <si>
    <t>STEEL WIRE 8.0MM SAE52100</t>
  </si>
  <si>
    <t>STEEL WIRE 8.1MM SAE52100</t>
  </si>
  <si>
    <t>STEEL WIRE 5.3MM SAE52100</t>
  </si>
  <si>
    <t>STEEL WIRE 2.2MM SAE52100</t>
  </si>
  <si>
    <t>STEEL WIRE 5.2MM SAE5210</t>
  </si>
  <si>
    <t>STEEL WIRE 5.7MM SAE5210</t>
  </si>
  <si>
    <t>STEEL WIRE 1.7MM SAE52100</t>
  </si>
  <si>
    <t>STEEL WIRE 8.3MM SAE52100</t>
  </si>
  <si>
    <t>BR 3621(22) (F)</t>
  </si>
  <si>
    <t>BR CLIPS 3621(22) (F)</t>
  </si>
  <si>
    <t>BR 3621(25) (F)</t>
  </si>
  <si>
    <t>BR 3618.5(06) (F)</t>
  </si>
  <si>
    <t>BR CLIPS 3618.5(06) (F)</t>
  </si>
  <si>
    <t>NCG 3618.5(06) (F)</t>
  </si>
  <si>
    <t>BR 3618.5(06) WITH RE (F)</t>
  </si>
  <si>
    <t>Pipe 42.4x30.000</t>
  </si>
  <si>
    <t>Pipe 64X52.500</t>
  </si>
  <si>
    <t>Pipe 35x17</t>
  </si>
  <si>
    <t>Pipe 29/30x17/18</t>
  </si>
  <si>
    <t>Pipe 33x23.500</t>
  </si>
  <si>
    <t>Pipe 51x37</t>
  </si>
  <si>
    <t>Pipe 53x37</t>
  </si>
  <si>
    <t>Pipe 50x35.500</t>
  </si>
  <si>
    <t>Pipe 33x14</t>
  </si>
  <si>
    <t>Pipe 32x17.500</t>
  </si>
  <si>
    <t>Pipe 33x22/23</t>
  </si>
  <si>
    <t>Pipe 25.6x16</t>
  </si>
  <si>
    <t>Pipe 28.700x19</t>
  </si>
  <si>
    <t>Pipe 25.7/26x12/13</t>
  </si>
  <si>
    <t>Pipe 24x10/11/12</t>
  </si>
  <si>
    <t>Pipe 25/27x12/15</t>
  </si>
  <si>
    <t>Pipe 45x36/37/38</t>
  </si>
  <si>
    <t>Pipe 43x33/34/35</t>
  </si>
  <si>
    <t>Pipe 45x33/34</t>
  </si>
  <si>
    <t>Pipe 47x29/30</t>
  </si>
  <si>
    <t>Pipe 45x35</t>
  </si>
  <si>
    <t>Pipe 26/27x15/16</t>
  </si>
  <si>
    <t>Pipe 26.5/26.7x13.700</t>
  </si>
  <si>
    <t>Pipe 25x12.5/15</t>
  </si>
  <si>
    <t>Pipe 91.5x79.500</t>
  </si>
  <si>
    <t>Pipe 95x75.300</t>
  </si>
  <si>
    <t>Pipe 53x40.0</t>
  </si>
  <si>
    <t>Pipe 67x42.8</t>
  </si>
  <si>
    <t>Pipe 77/76x65</t>
  </si>
  <si>
    <t>Pipe 101x80/83/90</t>
  </si>
  <si>
    <t>Pipe 96x80</t>
  </si>
  <si>
    <t>Pipe 83x62</t>
  </si>
  <si>
    <t>Pipe 65x51</t>
  </si>
  <si>
    <t>Pipe 67x50/51/52/53</t>
  </si>
  <si>
    <t>Pipe 87x70</t>
  </si>
  <si>
    <t>Pipe 93x76</t>
  </si>
  <si>
    <t>Pipe 72x58</t>
  </si>
  <si>
    <t>Pipe 76x64/63</t>
  </si>
  <si>
    <t>Pipe 32.5x28 mm.</t>
  </si>
  <si>
    <t>Pipe 20x10/15</t>
  </si>
  <si>
    <t>Pipe 26x14</t>
  </si>
  <si>
    <t>Pipe 27x15</t>
  </si>
  <si>
    <t>Pipe 33/34x17</t>
  </si>
  <si>
    <t>Pipe 35x24</t>
  </si>
  <si>
    <t>Pipe 48x35</t>
  </si>
  <si>
    <t>Pipe 29x21/22</t>
  </si>
  <si>
    <t>Pipe 43x23</t>
  </si>
  <si>
    <t>Pipe 48x21</t>
  </si>
  <si>
    <t>Pipe 51.500x32.500</t>
  </si>
  <si>
    <t>Pipe 100.3x89</t>
  </si>
  <si>
    <t>Pipe 28.5x13</t>
  </si>
  <si>
    <t>Pipe 41x33</t>
  </si>
  <si>
    <t>Pipe 41x30</t>
  </si>
  <si>
    <t>Pipe 41x29</t>
  </si>
  <si>
    <t>Pipe 48x29</t>
  </si>
  <si>
    <t>Pipe 69X34</t>
  </si>
  <si>
    <t>Pipe 49X38/39</t>
  </si>
  <si>
    <t>Pipe 37X27/28.5/29</t>
  </si>
  <si>
    <t>Pipe 34X24</t>
  </si>
  <si>
    <t>Pipe 34X20</t>
  </si>
  <si>
    <t>Pipe 29.7/28.7X22/23</t>
  </si>
  <si>
    <t>Pipe 30/29.7X23/24</t>
  </si>
  <si>
    <t>Pipe 30.7/31X23/24</t>
  </si>
  <si>
    <t>Pipe 33X24</t>
  </si>
  <si>
    <t>PIPE 33X24 BRASS</t>
  </si>
  <si>
    <t>PIPE 35X24.6 BRASS</t>
  </si>
  <si>
    <t>PIPE 35.5X26 BRASS</t>
  </si>
  <si>
    <t>Pipe 47.9X35.20</t>
  </si>
  <si>
    <t>Pipe 31.5/30X22/23</t>
  </si>
  <si>
    <t>Pipe 38x29</t>
  </si>
  <si>
    <t>Pipe 27/26.5X20.5/21</t>
  </si>
  <si>
    <t>Pipe 42X30</t>
  </si>
  <si>
    <t>Pipe 39X29</t>
  </si>
  <si>
    <t>Pipe 70X55</t>
  </si>
  <si>
    <t>Pipe 93X68.5</t>
  </si>
  <si>
    <t>SHAFTING 20.3mm</t>
  </si>
  <si>
    <t>SHAFTING 21.0mm</t>
  </si>
  <si>
    <t>SHAFTING 15.000mm</t>
  </si>
  <si>
    <t>SHAFTING 18.000mm</t>
  </si>
  <si>
    <t>SHAFTING 23.000mm</t>
  </si>
  <si>
    <t>SHAFTING 32.000mm</t>
  </si>
  <si>
    <t>SHAFTING 42.000mm</t>
  </si>
  <si>
    <t>SHAFTING 53.000mm</t>
  </si>
  <si>
    <t>SHAFTING 70.000mm</t>
  </si>
  <si>
    <t>SHAFTING 40.000mm</t>
  </si>
  <si>
    <t>SHAFTING 48.000mm</t>
  </si>
  <si>
    <t>SHAFTING 45 MM SAE 52100</t>
  </si>
  <si>
    <t>SHAFTING 40/45/50</t>
  </si>
  <si>
    <t>SHAFTING 20MM (S.S 420)</t>
  </si>
  <si>
    <t>SHAFTING 40.000 SAE 8620</t>
  </si>
  <si>
    <t>SHAFTING 50MM (SAE 8620)</t>
  </si>
  <si>
    <t>SHAFTING 40MM EN 9(SAE 4140)</t>
  </si>
  <si>
    <t>SHAFTING 21.5 PB G95/5</t>
  </si>
  <si>
    <t>SHAFTING 53.000(SAE 8620)</t>
  </si>
  <si>
    <t>Pipe 32X16.3/16.5</t>
  </si>
  <si>
    <t>Pipe 32X16/15.50</t>
  </si>
  <si>
    <t>Pipe 18.7X10.000</t>
  </si>
  <si>
    <t>Pipe 31X21</t>
  </si>
  <si>
    <t>Pipe 25X14</t>
  </si>
  <si>
    <t>Pipe 21X11</t>
  </si>
  <si>
    <t>Pipe 32.7X13</t>
  </si>
  <si>
    <t>Pipe 45X23</t>
  </si>
  <si>
    <t>Pipe 35.9X18.2</t>
  </si>
  <si>
    <t>Pipe 36X27</t>
  </si>
  <si>
    <t>Pipe 38.5X26</t>
  </si>
  <si>
    <t>Pipe 39X28.5</t>
  </si>
  <si>
    <t>Pipe 66X57</t>
  </si>
  <si>
    <t>Pipe 32X22</t>
  </si>
  <si>
    <t>Pipe 91X75</t>
  </si>
  <si>
    <t>Pipe 97X80</t>
  </si>
  <si>
    <t>Pipe 15X9</t>
  </si>
  <si>
    <t>Pipe 48.8X39</t>
  </si>
  <si>
    <t>PIPE 48X41 MATEIAL MS</t>
  </si>
  <si>
    <t>PIPE 50X38 MS</t>
  </si>
  <si>
    <t>Pipe 51X42.5/43</t>
  </si>
  <si>
    <t>Pipe 46X33</t>
  </si>
  <si>
    <t>Pipe 59X44</t>
  </si>
  <si>
    <t>Pipe 58/59X44/45</t>
  </si>
  <si>
    <t>Pipe 69X55/56</t>
  </si>
  <si>
    <t>Pipe 40X14</t>
  </si>
  <si>
    <t>Pipe 48X39.7</t>
  </si>
  <si>
    <t>Pipe 48X40</t>
  </si>
  <si>
    <t>Pipe 58.5X44.5</t>
  </si>
  <si>
    <t>Pipe 53.9X41.1</t>
  </si>
  <si>
    <t>Pipe 41X30.5</t>
  </si>
  <si>
    <t>Pipe 76X60</t>
  </si>
  <si>
    <t>Pipe 88X73</t>
  </si>
  <si>
    <t>Pipe 43X31</t>
  </si>
  <si>
    <t>Pipe 42.9X32</t>
  </si>
  <si>
    <t>Pipe 63.2X49.4</t>
  </si>
  <si>
    <t>Pipe 63.5X47.8</t>
  </si>
  <si>
    <t>Pipe 54.5X44.4</t>
  </si>
  <si>
    <t>Pipe 42X32</t>
  </si>
  <si>
    <t>Pipe 41.3X23.5</t>
  </si>
  <si>
    <t>Pipe 38X18/20</t>
  </si>
  <si>
    <t>PIPE 38X19 BRASS</t>
  </si>
  <si>
    <t>Pipe 28/29X12/13</t>
  </si>
  <si>
    <t>Pipe 25X13</t>
  </si>
  <si>
    <t>Pipe 92X73</t>
  </si>
  <si>
    <t>Pipe 82X67</t>
  </si>
  <si>
    <t>Pipe 43.8X28.80</t>
  </si>
  <si>
    <t>Pipe 64X40</t>
  </si>
  <si>
    <t>Pipe 37.5X23.8</t>
  </si>
  <si>
    <t>Pipe 82X64/65</t>
  </si>
  <si>
    <t>Pipe 51.7X34.3</t>
  </si>
  <si>
    <t>Pipe 51X36</t>
  </si>
  <si>
    <t>Pipe 67X49</t>
  </si>
  <si>
    <t>Pipe 47X32</t>
  </si>
  <si>
    <t>Pipe 25.1X15.4/15.5</t>
  </si>
  <si>
    <t>Pipe 28.6X22.8</t>
  </si>
  <si>
    <t>Pipe 32.6/32.7X26.10</t>
  </si>
  <si>
    <t>Pipe 27.8X18.200</t>
  </si>
  <si>
    <t>Pipe 36.6X29</t>
  </si>
  <si>
    <t>Pipe 30.8X18</t>
  </si>
  <si>
    <t>Pipe 33.7X22</t>
  </si>
  <si>
    <t>PIPE 40.78 X 26.05</t>
  </si>
  <si>
    <t>STRIPS 65.5X0.85 c.r.c.a</t>
  </si>
  <si>
    <t>STRIPS 33.0X1.00 c.r.c.a</t>
  </si>
  <si>
    <t>Pipe 29.8X18</t>
  </si>
  <si>
    <t>Pipe 52.9X39.3</t>
  </si>
  <si>
    <t>Pipe 48X36/37</t>
  </si>
  <si>
    <t>Pipe 47X37</t>
  </si>
  <si>
    <t>Pipe 31X23</t>
  </si>
  <si>
    <t>Pipe 54X33</t>
  </si>
  <si>
    <t>Pipe 69X54</t>
  </si>
  <si>
    <t>Pipe 50.3/50.7X36/38</t>
  </si>
  <si>
    <t>Pipe 26X13.5/15</t>
  </si>
  <si>
    <t>Pipe 27X17</t>
  </si>
  <si>
    <t>Pipe 36.8X28.5</t>
  </si>
  <si>
    <t>Pipe 36X22</t>
  </si>
  <si>
    <t>Pipe 33.7X13.5</t>
  </si>
  <si>
    <t>SHAFTING 28.000</t>
  </si>
  <si>
    <t>SHAFTING 28.00020MN CRS</t>
  </si>
  <si>
    <t>SHAFTING 28MM(SAE 8620)</t>
  </si>
  <si>
    <t>Pipe 22.4X14.8</t>
  </si>
  <si>
    <t>Pipe 36X28</t>
  </si>
  <si>
    <t>Pipe 33.5X23.500</t>
  </si>
  <si>
    <t>Pipe 23.5X14.500</t>
  </si>
  <si>
    <t>Pipe 70X48</t>
  </si>
  <si>
    <t>Pipe 39X23.5</t>
  </si>
  <si>
    <t>SHAFTING 29.000/30.000</t>
  </si>
  <si>
    <t>SHAFTING 30MM 16MnCr5</t>
  </si>
  <si>
    <t>Pipe 28.10X18</t>
  </si>
  <si>
    <t>CUTTINGBUSH 28x18x43.70mm</t>
  </si>
  <si>
    <t>NYLONE Zytel 101L NC010</t>
  </si>
  <si>
    <t>Ultramid A3K Uncolour</t>
  </si>
  <si>
    <t>NYLON ZYTEL E 101LBK080</t>
  </si>
  <si>
    <t>NYLON 70G 33L BK031</t>
  </si>
  <si>
    <t>NYLON PG33MS2-01 BK</t>
  </si>
  <si>
    <t>REDILON HS 164 NATURAL</t>
  </si>
  <si>
    <t>NYL 66 UF NATURL PXR-01NC</t>
  </si>
  <si>
    <t>Pipe 27.6X15.800</t>
  </si>
  <si>
    <t>Pipe 45.7X31.300</t>
  </si>
  <si>
    <t>Pipe 35.7X29.300</t>
  </si>
  <si>
    <t>Pipe 55.7X41.100</t>
  </si>
  <si>
    <t>Pipe 32.6X26.400</t>
  </si>
  <si>
    <t>Pipe 27.6X17.400</t>
  </si>
  <si>
    <t>Pipe 36.2X26.200</t>
  </si>
  <si>
    <t>Pipe 47.9X35.200</t>
  </si>
  <si>
    <t>Pipe 24.6X15.800</t>
  </si>
  <si>
    <t>Pipe 24.6X14.200</t>
  </si>
  <si>
    <t>Pipe 52.6X41.200</t>
  </si>
  <si>
    <t>Pipe 42.9X28.8</t>
  </si>
  <si>
    <t>Pipe 78.8X69.200</t>
  </si>
  <si>
    <t>Pipe 45.2X36.200</t>
  </si>
  <si>
    <t>Pipe 32.3X24.700</t>
  </si>
  <si>
    <t>Pipe 33X13</t>
  </si>
  <si>
    <t>Pipe 21.6X13.5</t>
  </si>
  <si>
    <t>Pipe 44.5X33.500</t>
  </si>
  <si>
    <t>Pipe 43.5/44X34</t>
  </si>
  <si>
    <t>Pipe 48X35</t>
  </si>
  <si>
    <t>Pipe 51.3X37.3/38</t>
  </si>
  <si>
    <t>Pipe 56.9X39</t>
  </si>
  <si>
    <t>Pipe 68.5/69X52/53</t>
  </si>
  <si>
    <t>Pipe 65/66X51</t>
  </si>
  <si>
    <t>Pipe 92X57</t>
  </si>
  <si>
    <t>Pipe 48/49X33/34/35</t>
  </si>
  <si>
    <t>Pipe 38.7X23.5</t>
  </si>
  <si>
    <t>Pipe 33X18</t>
  </si>
  <si>
    <t>Pipe 61X52.3</t>
  </si>
  <si>
    <t>Pipe 50.8X40</t>
  </si>
  <si>
    <t>Pipe 39X30.8</t>
  </si>
  <si>
    <t>Pipe 41.5XX17.8</t>
  </si>
  <si>
    <t>Pipe 33X26</t>
  </si>
  <si>
    <t>CUTTINGBUSH 33x26x49.60mm</t>
  </si>
  <si>
    <t>Pipe 30.3X22</t>
  </si>
  <si>
    <t>Pipe 32.6x26.400</t>
  </si>
  <si>
    <t>Pipe 27.6x18.200</t>
  </si>
  <si>
    <t>Pipe 81.0x69.200</t>
  </si>
  <si>
    <t>Pipe 64.1x49.900</t>
  </si>
  <si>
    <t>Pipe 24.6x15.400</t>
  </si>
  <si>
    <t>Pipe 32.3x24.700</t>
  </si>
  <si>
    <t>Pipe 42.9x28.10</t>
  </si>
  <si>
    <t>Pipe 24.6x13.600</t>
  </si>
  <si>
    <t>Pipe 82X63</t>
  </si>
  <si>
    <t>STRIPS 67.0X1.10 c.r.c.a</t>
  </si>
  <si>
    <t>Pipe 30X14</t>
  </si>
  <si>
    <t>Pipe 26.7X14</t>
  </si>
  <si>
    <t>SHAFTING 38.000 mm</t>
  </si>
  <si>
    <t>Pipe 110X57</t>
  </si>
  <si>
    <t>Pipe 88X69</t>
  </si>
  <si>
    <t>Pipe 60.9X46.2</t>
  </si>
  <si>
    <t>NYLONE RGF 25%</t>
  </si>
  <si>
    <t>Pipe 57X32.7</t>
  </si>
  <si>
    <t>Pipe 51.7X28</t>
  </si>
  <si>
    <t>Pipe 22.6X13.8</t>
  </si>
  <si>
    <t>Pipe 27X14.5</t>
  </si>
  <si>
    <t>Pipe 33/35X19</t>
  </si>
  <si>
    <t>Pipe 28.7x22.500</t>
  </si>
  <si>
    <t>Pipe 24X14.8</t>
  </si>
  <si>
    <t>Pipe 81X64.5</t>
  </si>
  <si>
    <t>Pipe 31X18</t>
  </si>
  <si>
    <t>Pipe 47.8x30.000</t>
  </si>
  <si>
    <t>Pipe 30x24</t>
  </si>
  <si>
    <t>Pipe 45.7x32.000*</t>
  </si>
  <si>
    <t>Pipe 38.7X22.000*</t>
  </si>
  <si>
    <t>Pipe 35.8x18.000*</t>
  </si>
  <si>
    <t>Pipe 41.6X29.000</t>
  </si>
  <si>
    <t>Pipe 39.0x20.000*</t>
  </si>
  <si>
    <t>Pipe 96.0X75.000*</t>
  </si>
  <si>
    <t>Pipe 38.5X23.500*</t>
  </si>
  <si>
    <t>Pipe 50.0x36/37/38*</t>
  </si>
  <si>
    <t>Pipe 41X31</t>
  </si>
  <si>
    <t>Pipe 31.0x20.5/21*</t>
  </si>
  <si>
    <t>Pipe 28.5X12.000*</t>
  </si>
  <si>
    <t>SHAFTING 34*</t>
  </si>
  <si>
    <t>Pipe 30.8x24.500</t>
  </si>
  <si>
    <t>NYLONE RGF 15%</t>
  </si>
  <si>
    <t>NYLON 66 15 GF PGHS15-01K</t>
  </si>
  <si>
    <t>N RADILON A RV150 100 NAT</t>
  </si>
  <si>
    <t>N RADILON A GV 15 SCHWARZ</t>
  </si>
  <si>
    <t>N RADILON A RV 150 100 NT</t>
  </si>
  <si>
    <t>Pipe 53.5x33.000</t>
  </si>
  <si>
    <t>Pipe 34.5x18.700</t>
  </si>
  <si>
    <t>Pipe 56.0x46.000</t>
  </si>
  <si>
    <t>Pipe 35.0x18.000</t>
  </si>
  <si>
    <t>Pipe 26.3x18.700</t>
  </si>
  <si>
    <t>Pipe 38.0x28.500</t>
  </si>
  <si>
    <t>Pipe 51.0x38.000</t>
  </si>
  <si>
    <t>Pipe 63.0x51.000</t>
  </si>
  <si>
    <t>Pipe 28.0x20.500</t>
  </si>
  <si>
    <t>Pipe 30.7x22.500</t>
  </si>
  <si>
    <t>Pipe 39.0x31.000</t>
  </si>
  <si>
    <t>Pipe 103.0X87</t>
  </si>
  <si>
    <t>Pipe 70.0x56.000</t>
  </si>
  <si>
    <t>Pipe 74.0x62.300</t>
  </si>
  <si>
    <t>Pipe 82.0x66.000</t>
  </si>
  <si>
    <t>Pipe 92.0x76.000</t>
  </si>
  <si>
    <t>Pipe 88.0x68.000</t>
  </si>
  <si>
    <t>Pipe 34.5x19.600</t>
  </si>
  <si>
    <t>Pipe 31.0x25.000</t>
  </si>
  <si>
    <t>Pipe 46.7x22.500</t>
  </si>
  <si>
    <t>Pipe 56.2x44.000</t>
  </si>
  <si>
    <t>Pipe 74.0x57.4</t>
  </si>
  <si>
    <t>Pipe 61.0x53.000</t>
  </si>
  <si>
    <t>Pipe 30.4x24.100</t>
  </si>
  <si>
    <t>Pipe 32.9X24</t>
  </si>
  <si>
    <t>Pipe 64.5x40.500</t>
  </si>
  <si>
    <t>Pipe 103x75</t>
  </si>
  <si>
    <t>NYLONE A3HG5</t>
  </si>
  <si>
    <t>NYLONE A4H</t>
  </si>
  <si>
    <t>NYLON 66 25 GFPGHS25-01BK</t>
  </si>
  <si>
    <t>NYLON  REDILON A RV 250KB</t>
  </si>
  <si>
    <t>NYLON RADILON A BF 990 GY</t>
  </si>
  <si>
    <t>N RADILON A RV 300K 990GY</t>
  </si>
  <si>
    <t>NYLON A RV 250K 333BK</t>
  </si>
  <si>
    <t>Pipe 32.6x25.100</t>
  </si>
  <si>
    <t>Pipe 73.0x55.000</t>
  </si>
  <si>
    <t>Pipe 61.0x54.000</t>
  </si>
  <si>
    <t>Pipe 27.0x17.500</t>
  </si>
  <si>
    <t>Pipe 27.7x15.400</t>
  </si>
  <si>
    <t>Pipe 35.0x22.000</t>
  </si>
  <si>
    <t>Pipe 35.0x22.000   (MS)</t>
  </si>
  <si>
    <t>Pipe 27.6x16.900</t>
  </si>
  <si>
    <t>Pipe 70.0x50.000</t>
  </si>
  <si>
    <t>Pipe 37.0x24.000</t>
  </si>
  <si>
    <t>Pipe 46.0x38.000</t>
  </si>
  <si>
    <t>Pipe 56.0x48.000</t>
  </si>
  <si>
    <t>PLATE 150X140X10</t>
  </si>
  <si>
    <t>Pipe 120.0x97.000</t>
  </si>
  <si>
    <t>Pipe 47.9x28.5</t>
  </si>
  <si>
    <t>Pipe 29.0x15.000</t>
  </si>
  <si>
    <t>Pipe 29.0x13.000</t>
  </si>
  <si>
    <t>Pipe 91.3x70.000</t>
  </si>
  <si>
    <t>NYLONE A3K(NYLONE 66)</t>
  </si>
  <si>
    <t>Pipe 28.6x21.400</t>
  </si>
  <si>
    <t>Pipe 47.6x37.600</t>
  </si>
  <si>
    <t>Pipe 29.6x15.600</t>
  </si>
  <si>
    <t>Pipe 35.5x21.700</t>
  </si>
  <si>
    <t>Pipe 23.6x15.600</t>
  </si>
  <si>
    <t>Pipe 52.6x40.600</t>
  </si>
  <si>
    <t>Pipe 51.9x37.100</t>
  </si>
  <si>
    <t>Pipe 32.6x24.600</t>
  </si>
  <si>
    <t>Pipe 31.0x19.000</t>
  </si>
  <si>
    <t>Pipe 30.6x17.600</t>
  </si>
  <si>
    <t>Pipe 30.6x18.500</t>
  </si>
  <si>
    <t>Pipe 29.8x23.800</t>
  </si>
  <si>
    <t>Pipe 32.3x21.500</t>
  </si>
  <si>
    <t>Pipe 92X74</t>
  </si>
  <si>
    <t>Pipe 51X33</t>
  </si>
  <si>
    <t>Pipe 88X68</t>
  </si>
  <si>
    <t>Pipe 96X47.5</t>
  </si>
  <si>
    <t>Pipe 67X43/44</t>
  </si>
  <si>
    <t>Pipe 66X50</t>
  </si>
  <si>
    <t>Pipe 54X31</t>
  </si>
  <si>
    <t>Pipe 38X26</t>
  </si>
  <si>
    <t>Pipe 53.3X35</t>
  </si>
  <si>
    <t>Pipe 28.6X23.2</t>
  </si>
  <si>
    <t>Pipe 27.6X13.8</t>
  </si>
  <si>
    <t>Pipe 98X63</t>
  </si>
  <si>
    <t>Pipe 59X42</t>
  </si>
  <si>
    <t>Pipe 86X73</t>
  </si>
  <si>
    <t>Pipe 74X60</t>
  </si>
  <si>
    <t>SHAFTING 36.00</t>
  </si>
  <si>
    <t>SHAFTING 34 MM SAE 1015</t>
  </si>
  <si>
    <t>PIPE BRASS 40X28.5</t>
  </si>
  <si>
    <t>PIPE 86X72</t>
  </si>
  <si>
    <t>PIPE 53X45</t>
  </si>
  <si>
    <t>PIPE 30.6X25.4</t>
  </si>
  <si>
    <t>PIPE 26.6X17.6</t>
  </si>
  <si>
    <t>PIPE 40.5X32.5</t>
  </si>
  <si>
    <t>PIPE 35X21</t>
  </si>
  <si>
    <t>PIPE 47.6X36.3</t>
  </si>
  <si>
    <t>PIPE 40.7X29.2</t>
  </si>
  <si>
    <t>PIPE 50 X 32.5</t>
  </si>
  <si>
    <t>PIPE 50 X 39</t>
  </si>
  <si>
    <t>PIPE 66.5X 50.8</t>
  </si>
  <si>
    <t>PIPE 46X31.5</t>
  </si>
  <si>
    <t>PIPE 27.6X20</t>
  </si>
  <si>
    <t>SHAFTING 26.5MM</t>
  </si>
  <si>
    <t>PIPE 47X22</t>
  </si>
  <si>
    <t>PIPE 29X18</t>
  </si>
  <si>
    <t>SHAFTING 12.700 mm</t>
  </si>
  <si>
    <t>MIX SIZE PIPE</t>
  </si>
  <si>
    <t>SHAFTING 16.000MM</t>
  </si>
  <si>
    <t>PIPE 33X24.2</t>
  </si>
  <si>
    <t>PIPE 77X51.5</t>
  </si>
  <si>
    <t>PIPE 29X23</t>
  </si>
  <si>
    <t>PIPE 24.7X15.7</t>
  </si>
  <si>
    <t>PIPE 30.7X25</t>
  </si>
  <si>
    <t>PIPE 47X33/34</t>
  </si>
  <si>
    <t>SHAFTING 31.9 EN1A</t>
  </si>
  <si>
    <t>PIPE 32.5X14 ALUMINIUM</t>
  </si>
  <si>
    <t>PIPE 25X12.5 ALUMINIUM</t>
  </si>
  <si>
    <t>SHAFTING 25 ALUMINIUM</t>
  </si>
  <si>
    <t>SHAFTING 25MM S.S 17.4 PH</t>
  </si>
  <si>
    <t>PIPE 31.7X15/16</t>
  </si>
  <si>
    <t>PIPE 30X16/17</t>
  </si>
  <si>
    <t>PIPE 53.5X26.3</t>
  </si>
  <si>
    <t>PIPE 114X64.5</t>
  </si>
  <si>
    <t>PIPE 92.5X49.5</t>
  </si>
  <si>
    <t>PIPE 40.6X33.2</t>
  </si>
  <si>
    <t>PIPE 34.6X22.2</t>
  </si>
  <si>
    <t>SHAFTING 55</t>
  </si>
  <si>
    <t>PIPE 55X39</t>
  </si>
  <si>
    <t>PIPE 72.8X57.5</t>
  </si>
  <si>
    <t>SHAFTING 24.00</t>
  </si>
  <si>
    <t>SHAFTING 14.000MM20MN CR5</t>
  </si>
  <si>
    <t>SHAFTING 38.000MM20MN CR5</t>
  </si>
  <si>
    <t>FORGING OR 22211</t>
  </si>
  <si>
    <t>FORGING IR 22211</t>
  </si>
  <si>
    <t>PIPE 54X38</t>
  </si>
  <si>
    <t>PIPE 50.7X34.2</t>
  </si>
  <si>
    <t>PIPE 80.7X68.2</t>
  </si>
  <si>
    <t>PIPE 60.8X39</t>
  </si>
  <si>
    <t>PIPE 52.7X43.2</t>
  </si>
  <si>
    <t>PIPE 41.3X28.5</t>
  </si>
  <si>
    <t>PIPE 41X28 BRASS</t>
  </si>
  <si>
    <t>BRASS PIPE 34.5X19</t>
  </si>
  <si>
    <t>PIPE 40.3X23.5</t>
  </si>
  <si>
    <t>PIPE 33.5X17.5</t>
  </si>
  <si>
    <t>PIPE 46.5X29</t>
  </si>
  <si>
    <t>PIPE 32.7X18.0</t>
  </si>
  <si>
    <t>PIPE 53.6X37.5</t>
  </si>
  <si>
    <t>PIPE 51.5X35.6</t>
  </si>
  <si>
    <t>PIPE 61X49</t>
  </si>
  <si>
    <t>PIPE 82X60.5</t>
  </si>
  <si>
    <t>PIPE 88X64/65</t>
  </si>
  <si>
    <t>PIPE 92/93/94X67</t>
  </si>
  <si>
    <t>PIPE 68X58</t>
  </si>
  <si>
    <t>PIPE 137.2X114.6</t>
  </si>
  <si>
    <t>PIPE 65.3X43.4</t>
  </si>
  <si>
    <t>PIPE 103X82</t>
  </si>
  <si>
    <t>PIPE 107X91</t>
  </si>
  <si>
    <t>PIPE 73.3X58.2</t>
  </si>
  <si>
    <t>PIPE 73X60/59 MS</t>
  </si>
  <si>
    <t>SHAFTING 33.4</t>
  </si>
  <si>
    <t>PIPE 113X97</t>
  </si>
  <si>
    <t>PIPE 53X28</t>
  </si>
  <si>
    <t>PIPE 36.5X15</t>
  </si>
  <si>
    <t>PIPE 26X11.150</t>
  </si>
  <si>
    <t>PIPE 32.8X25.5</t>
  </si>
  <si>
    <t>PIPE 128X86</t>
  </si>
  <si>
    <t>CR SHEET(ASP)2.3 G EN-47</t>
  </si>
  <si>
    <t>CR SHEET(ASP)2.8  EN-47</t>
  </si>
  <si>
    <t>C.R.C.A.1.5X128MM 16MNCR5</t>
  </si>
  <si>
    <t>PIPE 62.6X44.2</t>
  </si>
  <si>
    <t>PIPE 59.5X37.000</t>
  </si>
  <si>
    <t>PIPE 86.5X66</t>
  </si>
  <si>
    <t>PIPE 53.5X36</t>
  </si>
  <si>
    <t>PIPE 83X58</t>
  </si>
  <si>
    <t>PIPE 50.7X28.7</t>
  </si>
  <si>
    <t>PIPE 25X18</t>
  </si>
  <si>
    <t>SHAFTING 17</t>
  </si>
  <si>
    <t>PIPE 36X25</t>
  </si>
  <si>
    <t>PIPE 94X43</t>
  </si>
  <si>
    <t>PIPE 41X25/26</t>
  </si>
  <si>
    <t>PIPE 54.9X43.2</t>
  </si>
  <si>
    <t>PIPE 85X55</t>
  </si>
  <si>
    <t>PIPE 54.7X39.2</t>
  </si>
  <si>
    <t>PIPE 55.7X49.2</t>
  </si>
  <si>
    <t>PIPE 58X32.5</t>
  </si>
  <si>
    <t>PIPE 74X51</t>
  </si>
  <si>
    <t>PIPE 73X38</t>
  </si>
  <si>
    <t>PIPE 93X51</t>
  </si>
  <si>
    <t>PIPE 85.5X45</t>
  </si>
  <si>
    <t>PIPE 52X42</t>
  </si>
  <si>
    <t>PIPE 82.6X50</t>
  </si>
  <si>
    <t>PIPE 72X53.4</t>
  </si>
  <si>
    <t>PIPE 59X49</t>
  </si>
  <si>
    <t>PIPE 95X56</t>
  </si>
  <si>
    <t>PIPE 112X84</t>
  </si>
  <si>
    <t>PIPE 97X43</t>
  </si>
  <si>
    <t>PIPE 99.5X70</t>
  </si>
  <si>
    <t>PIPE 126X105</t>
  </si>
  <si>
    <t>PIPE 74.7X56</t>
  </si>
  <si>
    <t>PIPE 71X43</t>
  </si>
  <si>
    <t>PIPE 63X53</t>
  </si>
  <si>
    <t>PIPE 101X88</t>
  </si>
  <si>
    <t>PIPE 69X54</t>
  </si>
  <si>
    <t>PIPE 102/103X74/75</t>
  </si>
  <si>
    <t>PIPE 105X81</t>
  </si>
  <si>
    <t>PIPE 105/106X81/82</t>
  </si>
  <si>
    <t>PIPE 113X82</t>
  </si>
  <si>
    <t>PIPE 104X86</t>
  </si>
  <si>
    <t>PIPE 113.6X88</t>
  </si>
  <si>
    <t>PIPE 113X88</t>
  </si>
  <si>
    <t>PIPE 123/125X94/96</t>
  </si>
  <si>
    <t>PIPE 122X89</t>
  </si>
  <si>
    <t>PIPE 113X94</t>
  </si>
  <si>
    <t>PIPE 132/133X94/99</t>
  </si>
  <si>
    <t>PIPE 130X95</t>
  </si>
  <si>
    <t>PIPE 142X105/107</t>
  </si>
  <si>
    <t>PIPE 143.5X97</t>
  </si>
  <si>
    <t>PIPE 155X115.7</t>
  </si>
  <si>
    <t>PIPE 121X110</t>
  </si>
  <si>
    <t>PIPE 108.9X84.7</t>
  </si>
  <si>
    <t>PIPE 88/86X62</t>
  </si>
  <si>
    <t>PIPE 62X37</t>
  </si>
  <si>
    <t>PIPE 70X41</t>
  </si>
  <si>
    <t>PIPE 73X43</t>
  </si>
  <si>
    <t>PIPE 75X48.3</t>
  </si>
  <si>
    <t>PIPE 86X47</t>
  </si>
  <si>
    <t>PIPE 80.5X55</t>
  </si>
  <si>
    <t>PIPE 89X60</t>
  </si>
  <si>
    <t>PIPE 96X59</t>
  </si>
  <si>
    <t>PIPE 94X64</t>
  </si>
  <si>
    <t>PIPE 106X57</t>
  </si>
  <si>
    <t>PIPE 97X67</t>
  </si>
  <si>
    <t>PIPE 80.5X52</t>
  </si>
  <si>
    <t>PIPE 97X51.5</t>
  </si>
  <si>
    <t>PIPE 88X58</t>
  </si>
  <si>
    <t>PIPE 99X55</t>
  </si>
  <si>
    <t>PIPE 93X61</t>
  </si>
  <si>
    <t>PIPE 153X86</t>
  </si>
  <si>
    <t>PIPE 184X128</t>
  </si>
  <si>
    <t>PIPE 133X97</t>
  </si>
  <si>
    <t>PIPE 164X122.3</t>
  </si>
  <si>
    <t>BUSH 25X45X10.8</t>
  </si>
  <si>
    <t>PIPE 129X107</t>
  </si>
  <si>
    <t>PIPE 96X79.3</t>
  </si>
  <si>
    <t>PIPE 78X51</t>
  </si>
  <si>
    <t>PIPE 64X48</t>
  </si>
  <si>
    <t>FORGING IR NJ.309</t>
  </si>
  <si>
    <t>FORGING OR NJ.309</t>
  </si>
  <si>
    <t>NYLONE VITON A401C FKM</t>
  </si>
  <si>
    <t>PIPE 54.2X36.6</t>
  </si>
  <si>
    <t>PIPE 45X27</t>
  </si>
  <si>
    <t>PIPE 66X52/53/54</t>
  </si>
  <si>
    <t>Estane GP 85 AB - 8%</t>
  </si>
  <si>
    <t>PIPE 58.7X41</t>
  </si>
  <si>
    <t>PIPE 73.5X40.5</t>
  </si>
  <si>
    <t>PIPE 67X36</t>
  </si>
  <si>
    <t>PIPE 34.8X26.4</t>
  </si>
  <si>
    <t>SHAFTING 65 MM EN 8</t>
  </si>
  <si>
    <t>SHAFTING 65MM(SAE 8620)</t>
  </si>
  <si>
    <t>SHAFTING 125MM (EN 47)</t>
  </si>
  <si>
    <t>SHAFTING 40MM(EN 15)</t>
  </si>
  <si>
    <t>PIPE 56X28.3</t>
  </si>
  <si>
    <t>PIPE 71X32</t>
  </si>
  <si>
    <t>PIPE 79X53</t>
  </si>
  <si>
    <t>PIPE 105X35</t>
  </si>
  <si>
    <t>PIPE 106X56</t>
  </si>
  <si>
    <t>PIPE 46.7X30</t>
  </si>
  <si>
    <t>PIPE 37.4X29.6</t>
  </si>
  <si>
    <t>PIPE 29.4X22.6</t>
  </si>
  <si>
    <t>PIPE 25.4X15.1</t>
  </si>
  <si>
    <t>PIPE 29.4X17.1</t>
  </si>
  <si>
    <t>PIPE 43.9X24.8</t>
  </si>
  <si>
    <t>PIPE 33.45X23.650</t>
  </si>
  <si>
    <t>PIPE 35.3X20.8</t>
  </si>
  <si>
    <t>PIPE 41.4X32.6</t>
  </si>
  <si>
    <t>PIPE 27.4X17.1</t>
  </si>
  <si>
    <t>PIPE 28.4X16.6</t>
  </si>
  <si>
    <t>PIPE 46.150X35.75</t>
  </si>
  <si>
    <t>PIPE 28.4X15.6</t>
  </si>
  <si>
    <t>PIPE 31.4X17.6</t>
  </si>
  <si>
    <t>PIPE 56.5X35.5</t>
  </si>
  <si>
    <t>PIPE 31.44X24.640</t>
  </si>
  <si>
    <t>SHAFTING 18 (M 8620)</t>
  </si>
  <si>
    <t>SHAFTING 20 (M 8620)</t>
  </si>
  <si>
    <t>SHAFTING 22.6(M 8620)</t>
  </si>
  <si>
    <t>SHAFTING 25(M 8620)</t>
  </si>
  <si>
    <t>SHAFTING 32(M 8620)</t>
  </si>
  <si>
    <t>SHAFTING 36(M 8620)</t>
  </si>
  <si>
    <t>SHAFTING 36MM C-45</t>
  </si>
  <si>
    <t>SHAFTING 36MM SAE 1018</t>
  </si>
  <si>
    <t>SHAFTING 32 BRI SAE 1018</t>
  </si>
  <si>
    <t>SHAFTING 34 BRI SAE 1018</t>
  </si>
  <si>
    <t>SHAFTING 19.650 SAE 52100</t>
  </si>
  <si>
    <t>SHAFTING 22 MM(SAE 1050)</t>
  </si>
  <si>
    <t>SHAFTING 35 BRASS</t>
  </si>
  <si>
    <t>SHAFTING 22.65 MM SAE52100</t>
  </si>
  <si>
    <t>SHATING 35MM EN-1 A</t>
  </si>
  <si>
    <t>SHAFTING 33.5BRI SAE 1018</t>
  </si>
  <si>
    <t>SHAFTING 45 MM (EN 8)</t>
  </si>
  <si>
    <t>SHAFTING 45 MM (SAE 1018)</t>
  </si>
  <si>
    <t>SHAFTING 45 MM (SAE 8620)</t>
  </si>
  <si>
    <t>SHAFTING 45 MM (20MNCR5)</t>
  </si>
  <si>
    <t>SHAFTING 95 MM (SAE 1018)</t>
  </si>
  <si>
    <t>SHAFTING 90 MM (SAE 1018)</t>
  </si>
  <si>
    <t>SHAFTING 42 MM (SAE 1018)</t>
  </si>
  <si>
    <t>SHAFTING 90 MM (EN 8)</t>
  </si>
  <si>
    <t>SHAFTING.40MM (SAE 1018)</t>
  </si>
  <si>
    <t>SHAFTING 38.5MM(SAE 1018) BRI</t>
  </si>
  <si>
    <t>PIPE 71.5X44</t>
  </si>
  <si>
    <t>PIPE 53X42/43</t>
  </si>
  <si>
    <t>Pipe 42.10X26.2</t>
  </si>
  <si>
    <t>PIPE 124.7X100.8</t>
  </si>
  <si>
    <t>PIPE 52.6X33</t>
  </si>
  <si>
    <t>SHAFTING 85MM(EN 47)</t>
  </si>
  <si>
    <t>PIPE 63X47</t>
  </si>
  <si>
    <t>PIPE 17X10</t>
  </si>
  <si>
    <t>PIPE 31X24</t>
  </si>
  <si>
    <t>PIPE 50.6X44 BRASS PIPE</t>
  </si>
  <si>
    <t>PIPE 60.9X44.2</t>
  </si>
  <si>
    <t>PIPE 54X34</t>
  </si>
  <si>
    <t>SHAFTING 28MM/32MM</t>
  </si>
  <si>
    <t>PIPE 24X17</t>
  </si>
  <si>
    <t>PIPE 118X81</t>
  </si>
  <si>
    <t>PIPE 77X57</t>
  </si>
  <si>
    <t>PIPE 36.7X24.7</t>
  </si>
  <si>
    <t>Pipe 42.6X26.8</t>
  </si>
  <si>
    <t>SHAFTING 56MM(EN 19)</t>
  </si>
  <si>
    <t>SHAFTING 56MM(SAE 8620)</t>
  </si>
  <si>
    <t>PIPE 41X24</t>
  </si>
  <si>
    <t>PIPE 81X64</t>
  </si>
  <si>
    <t>PIPE 75.8X58.8</t>
  </si>
  <si>
    <t>STRIPS 52.0X1.20 c.r.c.a</t>
  </si>
  <si>
    <t>STRIPS 49.0X1.20 c.r.c.a</t>
  </si>
  <si>
    <t>STRIPS 17.0X0.70 EDD.</t>
  </si>
  <si>
    <t>PIPE 101X86.5</t>
  </si>
  <si>
    <t>PIPE 26X19</t>
  </si>
  <si>
    <t>PIPE 38X30</t>
  </si>
  <si>
    <t>PIPE 36X29</t>
  </si>
  <si>
    <t>PIPE 71X54</t>
  </si>
  <si>
    <t>PIPE 69X58</t>
  </si>
  <si>
    <t>PIPE 53X44</t>
  </si>
  <si>
    <t>PIPE 90.7X61.3</t>
  </si>
  <si>
    <t>C.I.Casting for Plumber B</t>
  </si>
  <si>
    <t>PIPE 70X54</t>
  </si>
  <si>
    <t>PIPE 46X28</t>
  </si>
  <si>
    <t>ROADS 10 MM(SAE 1010/EN2)</t>
  </si>
  <si>
    <t>ROADS 20 MM(EN1AL)</t>
  </si>
  <si>
    <t>PIPE 27.9X17.6</t>
  </si>
  <si>
    <t>PIPE 29X16</t>
  </si>
  <si>
    <t>SHAFTING 60MM(SAE 8620)</t>
  </si>
  <si>
    <t>PIPE 19.7X12.9</t>
  </si>
  <si>
    <t>PIPE 65X54 MS</t>
  </si>
  <si>
    <t>PIPE 70X58 MS</t>
  </si>
  <si>
    <t>PIPE 38X24.5 MS</t>
  </si>
  <si>
    <t>PIPE 33.5X24 MS</t>
  </si>
  <si>
    <t>PIPE 26X13 MS</t>
  </si>
  <si>
    <t>SHAFTING 10 MM SAE 1055</t>
  </si>
  <si>
    <t>SHAFTING 10MM 16MnCr5</t>
  </si>
  <si>
    <t>SHAFTING 12 MM SAE 1055</t>
  </si>
  <si>
    <t>SHAFTING 14 MM SAE 1055</t>
  </si>
  <si>
    <t>SHAFTING 17 MM SAE 1055</t>
  </si>
  <si>
    <t>CUTTING BUSH 41X29.5X51</t>
  </si>
  <si>
    <t>CUTTING BUSH 28X18X21</t>
  </si>
  <si>
    <t>CUTTING BUSH 29X23X23</t>
  </si>
  <si>
    <t>CUTTING BUSH 25X15.5X20</t>
  </si>
  <si>
    <t>CUTTING BUSH 31X25X23</t>
  </si>
  <si>
    <t>CUTTING BUSH 27X17.5X20</t>
  </si>
  <si>
    <t>SHAFTING 25.7 100cr6</t>
  </si>
  <si>
    <t>SHAFTING 32.8MM 100cr6</t>
  </si>
  <si>
    <t>BR 3621(06) (F)</t>
  </si>
  <si>
    <t>BR 3621(20) (F)</t>
  </si>
  <si>
    <t>BR CLIPS 3621(20) (F)</t>
  </si>
  <si>
    <t>CRCA COIL 0.8X89MM</t>
  </si>
  <si>
    <t>CRCA COIL 0.85X78MM</t>
  </si>
  <si>
    <t>CRCA COIL 0.63X123MM</t>
  </si>
  <si>
    <t>CRCA COIL 0.63X54MM</t>
  </si>
  <si>
    <t>CRCA COIL 1.1X89MM</t>
  </si>
  <si>
    <t>CRCA COIL 1.13X610MM</t>
  </si>
  <si>
    <t>CRCA COIL 1.2X45MM</t>
  </si>
  <si>
    <t>COIL 2.50X55 CRCA</t>
  </si>
  <si>
    <t>COIL 0.85X75 CRCA</t>
  </si>
  <si>
    <t>COIL 0.50X72 CRCA</t>
  </si>
  <si>
    <t>16 MnCr5 2x42.5MM</t>
  </si>
  <si>
    <t>CRCA 1.13X89 GRADE EDD</t>
  </si>
  <si>
    <t>COIL 1.13X87 CRCA EDD</t>
  </si>
  <si>
    <t>SHAFTING 31.4 100 CR 6</t>
  </si>
  <si>
    <t>SHAFTING 17.55 100 CR 6</t>
  </si>
  <si>
    <t>C.R.STEEL 0.8X380MM C 80</t>
  </si>
  <si>
    <t>COIL 0.80X53 C80</t>
  </si>
  <si>
    <t>C80 0.8X56MM</t>
  </si>
  <si>
    <t>BR 452529 (F)</t>
  </si>
  <si>
    <t>BR 3719(22) (F)</t>
  </si>
  <si>
    <t>BR 4019(06) (F)</t>
  </si>
  <si>
    <t>BR 452429 (F)</t>
  </si>
  <si>
    <t>BR CLIPS 452429 (F)</t>
  </si>
  <si>
    <t>BR 2816.5 SPL (F)</t>
  </si>
  <si>
    <t>BR 450029 (F)</t>
  </si>
  <si>
    <t>BR CLIPS 4525 (F)</t>
  </si>
  <si>
    <t>6011 2RS MATERIAL</t>
  </si>
  <si>
    <t>6007 2RS MATERIAL</t>
  </si>
  <si>
    <t>BR 2134(25) (F)</t>
  </si>
  <si>
    <t>BR 2136(20) (F)</t>
  </si>
  <si>
    <t>PIN 7PG16L</t>
  </si>
  <si>
    <t>4920897 WASHER</t>
  </si>
  <si>
    <t>4920893  SPL</t>
  </si>
  <si>
    <t>245GOSP SCISSORASSLY mate</t>
  </si>
  <si>
    <t>491306 LINK</t>
  </si>
  <si>
    <t>Simens circlip</t>
  </si>
  <si>
    <t>940041770 material</t>
  </si>
  <si>
    <t>940041790 material</t>
  </si>
  <si>
    <t>940041795 material</t>
  </si>
  <si>
    <t>940041795(T-400-3045)</t>
  </si>
  <si>
    <t>930041746 material</t>
  </si>
  <si>
    <t>940042650 material</t>
  </si>
  <si>
    <t>940041949 material</t>
  </si>
  <si>
    <t>940041544/MAC material</t>
  </si>
  <si>
    <t>T-400-3266 material</t>
  </si>
  <si>
    <t>940041288 MATERIAL</t>
  </si>
  <si>
    <t>940041546/MAC material</t>
  </si>
  <si>
    <t>940041767  material</t>
  </si>
  <si>
    <t>940041768 maerial</t>
  </si>
  <si>
    <t>940041600 material</t>
  </si>
  <si>
    <t>940041426 material</t>
  </si>
  <si>
    <t>940041427 L.P(93)materiaL</t>
  </si>
  <si>
    <t>940041770 L.PAWL(75.6)MAT</t>
  </si>
  <si>
    <t>940041109 material</t>
  </si>
  <si>
    <t>920031009 material</t>
  </si>
  <si>
    <t>940041350 material</t>
  </si>
  <si>
    <t>940041680 material</t>
  </si>
  <si>
    <t>940041847 material</t>
  </si>
  <si>
    <t>940041848 material</t>
  </si>
  <si>
    <t>920041118 material(V)</t>
  </si>
  <si>
    <t>920041114 material</t>
  </si>
  <si>
    <t>940042323 material</t>
  </si>
  <si>
    <t>930042026 material</t>
  </si>
  <si>
    <t>930042100 material</t>
  </si>
  <si>
    <t>940141545 material</t>
  </si>
  <si>
    <t>940087305(7.7) material</t>
  </si>
  <si>
    <t>940087305(9.7)  material</t>
  </si>
  <si>
    <t>9400414000 material</t>
  </si>
  <si>
    <t>940041460 material</t>
  </si>
  <si>
    <t>940041771 material</t>
  </si>
  <si>
    <t>4997396-001 material.</t>
  </si>
  <si>
    <t>WASHER-001</t>
  </si>
  <si>
    <t>WASHER-002</t>
  </si>
  <si>
    <t>WASHER-003</t>
  </si>
  <si>
    <t>WASHER-004</t>
  </si>
  <si>
    <t>WASHER-005</t>
  </si>
  <si>
    <t>WASHER-006</t>
  </si>
  <si>
    <t>WASHER-007</t>
  </si>
  <si>
    <t>WASHER-008</t>
  </si>
  <si>
    <t>WASHER-009</t>
  </si>
  <si>
    <t>WASHER-010</t>
  </si>
  <si>
    <t>WASHER-011</t>
  </si>
  <si>
    <t>WASHER-012</t>
  </si>
  <si>
    <t>WASHER-013</t>
  </si>
  <si>
    <t>WASHER-014</t>
  </si>
  <si>
    <t>WASHER-015</t>
  </si>
  <si>
    <t>WASHER-016</t>
  </si>
  <si>
    <t>WASHER-017</t>
  </si>
  <si>
    <t>WASHER-018</t>
  </si>
  <si>
    <t>WASHER-019</t>
  </si>
  <si>
    <t>WASHER-020</t>
  </si>
  <si>
    <t>4925190 MATERIAL</t>
  </si>
  <si>
    <t>940041107 MATERIAL</t>
  </si>
  <si>
    <t>940041108 MATEIAL</t>
  </si>
  <si>
    <t>920041200 MATERIAL</t>
  </si>
  <si>
    <t>SNAP RING BR 39  MATERIAL</t>
  </si>
  <si>
    <t>NUTR 40 MATERAIL</t>
  </si>
  <si>
    <t>NUTR 50 MATERIAL</t>
  </si>
  <si>
    <t>TRANSLATING ARM SMALL</t>
  </si>
  <si>
    <t>TRANSLATING ARM BIG</t>
  </si>
  <si>
    <t>940041940 B.L.ASSLY</t>
  </si>
  <si>
    <t>940041546 (3920184) MATER</t>
  </si>
  <si>
    <t>940041849 MATERIAL</t>
  </si>
  <si>
    <t>940041326 material</t>
  </si>
  <si>
    <t>940041568 MATERIAL</t>
  </si>
  <si>
    <t>5305 2RS MATERIAL</t>
  </si>
  <si>
    <t>6907 ZZ MATERIAL  (G)</t>
  </si>
  <si>
    <t>6908 ZZ MATERIAL  (G)</t>
  </si>
  <si>
    <t>30209 MATERIAL</t>
  </si>
  <si>
    <t>6010 ZZ MATERIAL</t>
  </si>
  <si>
    <t>6013 ZZ MATERIAL</t>
  </si>
  <si>
    <t>6014 ZZ MATERIAL</t>
  </si>
  <si>
    <t>6015 ZZ MATERIAL</t>
  </si>
  <si>
    <t>AS 2643 material</t>
  </si>
  <si>
    <t>R 460 material</t>
  </si>
  <si>
    <t>NJ 307 MATERIAL</t>
  </si>
  <si>
    <t>NK 12/16  MATERIAL</t>
  </si>
  <si>
    <t>IR 121616 MATERIAL</t>
  </si>
  <si>
    <t>NK 19/20 MATERIAL</t>
  </si>
  <si>
    <t>IR 151920 MATERIAL</t>
  </si>
  <si>
    <t>IR 172116 MATRIAL</t>
  </si>
  <si>
    <t>NK 29/30 MATERIAL</t>
  </si>
  <si>
    <t>NK 32/20 MATERIAL</t>
  </si>
  <si>
    <t>NK 37/30 MATERIAL</t>
  </si>
  <si>
    <t>IR 323730 MATERIAL</t>
  </si>
  <si>
    <t>NK 60/35 MATERIAL</t>
  </si>
  <si>
    <t>IR 556035 MATERIAL</t>
  </si>
  <si>
    <t>NK 20/16 MATERIAL</t>
  </si>
  <si>
    <t>NK 38/20 MATERIAL</t>
  </si>
  <si>
    <t>NK 30/20 MATERIAL</t>
  </si>
  <si>
    <t>SC 36266 MATERIAL</t>
  </si>
  <si>
    <t>BR 40222621 FIX MATERIL</t>
  </si>
  <si>
    <t>BR 3621(20) material</t>
  </si>
  <si>
    <t>RNA 6902 + 85mm PIN MAT.</t>
  </si>
  <si>
    <t>BR 36202621 FIX MATERIAL</t>
  </si>
  <si>
    <t>SF 24          Materia</t>
  </si>
  <si>
    <t>SF 24 R         Materia</t>
  </si>
  <si>
    <t>3000 2RS         Material</t>
  </si>
  <si>
    <t>3810 2RS MAT.OR/IR/BALL</t>
  </si>
  <si>
    <t>F 295540-01   Materia</t>
  </si>
  <si>
    <t>J 186.01(F 29535401)mater</t>
  </si>
  <si>
    <t>JUO-6           Materials</t>
  </si>
  <si>
    <t>TOP ROLLERS     Material</t>
  </si>
  <si>
    <t>2B12Z 1CT       Materia</t>
  </si>
  <si>
    <t>2B12Z 2CT       Materia</t>
  </si>
  <si>
    <t>FC 3019          Material</t>
  </si>
  <si>
    <t>FC 1506     material</t>
  </si>
  <si>
    <t>FC 1506 STADELENTH 15 R.M</t>
  </si>
  <si>
    <t>SR90JOCKEYPULLOY material</t>
  </si>
  <si>
    <t>SR90 BEARING material</t>
  </si>
  <si>
    <t>SR90 BEARING WITH CUP mat</t>
  </si>
  <si>
    <t>SR 6JOCKEYPULLOY material</t>
  </si>
  <si>
    <t>SR 7JOCKEYPULLOY material</t>
  </si>
  <si>
    <t>SR 7 FORK material</t>
  </si>
  <si>
    <t>BSR 72JOCKEYPULLOY materi</t>
  </si>
  <si>
    <t>SR 71JOCKEYPULLOY materi</t>
  </si>
  <si>
    <t>BSR 71 JOCKEYPULLEY Mater</t>
  </si>
  <si>
    <t>W 324134  ROUND MATERIAL</t>
  </si>
  <si>
    <t>W 324132       MATERIAL</t>
  </si>
  <si>
    <t>D07026 MATERIAL</t>
  </si>
  <si>
    <t>D01470 MATERIAL</t>
  </si>
  <si>
    <t>6208 MATERIAL</t>
  </si>
  <si>
    <t>6208 2RS MATERIA</t>
  </si>
  <si>
    <t>6209 2RS MATERIAL (C)</t>
  </si>
  <si>
    <t>6208 ZZ NR MATERIAL</t>
  </si>
  <si>
    <t>6309 Material</t>
  </si>
  <si>
    <t>6309 2RS MATERIAL</t>
  </si>
  <si>
    <t>6309 ZZ MATERIAL</t>
  </si>
  <si>
    <t>6011  Material</t>
  </si>
  <si>
    <t>6007  Material</t>
  </si>
  <si>
    <t>6307 2RS  MATERIAL</t>
  </si>
  <si>
    <t>6010  Material</t>
  </si>
  <si>
    <t>62211 2RS MATERIAL</t>
  </si>
  <si>
    <t>6006 C3 MATERIAL</t>
  </si>
  <si>
    <t>6312 C3 MATERIAL</t>
  </si>
  <si>
    <t>6006 ZZ NR  MATERIAL</t>
  </si>
  <si>
    <t>NA 4911 MATERIAL</t>
  </si>
  <si>
    <t>RNA 49/48 RAW MATERIAL</t>
  </si>
  <si>
    <t>RNA 6905 SR MATERIAL</t>
  </si>
  <si>
    <t>6001 ZZ MATERIAL</t>
  </si>
  <si>
    <t>6002 ZZ MATERIAL</t>
  </si>
  <si>
    <t>6004 ZZ MATERIAL</t>
  </si>
  <si>
    <t>6005 ZZ MATERIAL</t>
  </si>
  <si>
    <t>6006 ZZ MATERIAL</t>
  </si>
  <si>
    <t>6007 ZZ MATERIAL</t>
  </si>
  <si>
    <t>6008 ZZ MATERIAL</t>
  </si>
  <si>
    <t>6009 ZZ MATERIAL</t>
  </si>
  <si>
    <t>6012 ZZ MATERIAL.</t>
  </si>
  <si>
    <t>6018 ZZ MATERIAL (C)</t>
  </si>
  <si>
    <t>6004 2RS MATERIAL</t>
  </si>
  <si>
    <t>6004 ZZ NR MATERIAL</t>
  </si>
  <si>
    <t>6001 2RS MATERIAL</t>
  </si>
  <si>
    <t>6002 2RS MATERIAL</t>
  </si>
  <si>
    <t>6003 2RS MATERIAL.</t>
  </si>
  <si>
    <t>6202 ZZ MATERIAL</t>
  </si>
  <si>
    <t>6204 ZZ MATERIAL</t>
  </si>
  <si>
    <t>6205 ZZ MATERIAL</t>
  </si>
  <si>
    <t>6206 ZZ MATERIAL</t>
  </si>
  <si>
    <t>6207 ZZ MATERIAL</t>
  </si>
  <si>
    <t>6208 ZZ MATERIAL (C)</t>
  </si>
  <si>
    <t>6209 ZZ MATERIAL</t>
  </si>
  <si>
    <t>6203 2RS MATERIAL</t>
  </si>
  <si>
    <t>6207 2RS MATERIAL</t>
  </si>
  <si>
    <t>6212ZZ MATERIAL.</t>
  </si>
  <si>
    <t>6204 2RS MATERIAL</t>
  </si>
  <si>
    <t>6205 MATERIAL</t>
  </si>
  <si>
    <t>6000 2RS MATERIAL</t>
  </si>
  <si>
    <t>6005  MATERIAL</t>
  </si>
  <si>
    <t>6205 2RS MATERIAL</t>
  </si>
  <si>
    <t>6206 2RS MATERIAL</t>
  </si>
  <si>
    <t>6302 ZZ MATERIAL</t>
  </si>
  <si>
    <t>6304 ZZ MATERIAL</t>
  </si>
  <si>
    <t>6305 ZZ MATERIAL</t>
  </si>
  <si>
    <t>6306 ZZ MATERIAL.</t>
  </si>
  <si>
    <t>6311 ZZ MATERIAL (C)</t>
  </si>
  <si>
    <t>6306 2RS MATEIRAL.</t>
  </si>
  <si>
    <t>6308 2RS MATERIAL</t>
  </si>
  <si>
    <t>6211 2RS MATERIAL</t>
  </si>
  <si>
    <t>6310 ZZ MATERIAL (C)</t>
  </si>
  <si>
    <t>NKS 28 MATERIAL</t>
  </si>
  <si>
    <t>WASHER 34.975X52.1200.810</t>
  </si>
  <si>
    <t>WASHER 31.750X49.2X0.8</t>
  </si>
  <si>
    <t>HOUSING (TFO BEARING)</t>
  </si>
  <si>
    <t>B 394215 MATERIAL</t>
  </si>
  <si>
    <t>R 407.02 MATERIAL</t>
  </si>
  <si>
    <t>AS 2542 MATERIAL</t>
  </si>
  <si>
    <t>AS 3552 MATERIAL</t>
  </si>
  <si>
    <t>NATV 15 MATERIAL</t>
  </si>
  <si>
    <t>R 444(1041400) materil</t>
  </si>
  <si>
    <t>R 444(1041400) materilRS</t>
  </si>
  <si>
    <t>R 444 (16mm ID) material.</t>
  </si>
  <si>
    <t>R 446(KL 205 NPPB AH-01)</t>
  </si>
  <si>
    <t>R 447 material</t>
  </si>
  <si>
    <t>R 459(WPB 781415) materi</t>
  </si>
  <si>
    <t>R 462 RAW MATERIAL</t>
  </si>
  <si>
    <t>R 465(7x19x18)   Material</t>
  </si>
  <si>
    <t>465(7x19x18X10) RS Materi</t>
  </si>
  <si>
    <t>R 465(7x19x18X10) MS Mate</t>
  </si>
  <si>
    <t>R 466(6x18.5x22) Material</t>
  </si>
  <si>
    <t>R 467(8406-1)    Material</t>
  </si>
  <si>
    <t>R 469 MATERIAL</t>
  </si>
  <si>
    <t>R 470            material</t>
  </si>
  <si>
    <t>R 471 (42mmDia)  Material</t>
  </si>
  <si>
    <t>R 472           Materials</t>
  </si>
  <si>
    <t>R 472 WITH 6 MM IDmateria</t>
  </si>
  <si>
    <t>R 480           Materials</t>
  </si>
  <si>
    <t>R 482 WASHER (AS 2542)</t>
  </si>
  <si>
    <t>22218 MATERIAL</t>
  </si>
  <si>
    <t>6008  Material</t>
  </si>
  <si>
    <t>6009  Material</t>
  </si>
  <si>
    <t>R 76877(2B18-3) materil</t>
  </si>
  <si>
    <t>M 77500 MATERIAL</t>
  </si>
  <si>
    <t>NK 24/16 MATERIAL</t>
  </si>
  <si>
    <t>W 10X14.6X0.850</t>
  </si>
  <si>
    <t>52 MM OD PULLY BEARING MA</t>
  </si>
  <si>
    <t>Allen socket with K.Nut R</t>
  </si>
  <si>
    <t>AS 5070 MATERIAL</t>
  </si>
  <si>
    <t>AS 5070 THK 1.5 MATERIAL</t>
  </si>
  <si>
    <t>AS 5470 MATERIAL.</t>
  </si>
  <si>
    <t>AS 3047 MATERIAL</t>
  </si>
  <si>
    <t>AS 08X21X1 MATERIAL</t>
  </si>
  <si>
    <t>AS 90120 MATERIAL</t>
  </si>
  <si>
    <t>AS 4060 MATERIAL</t>
  </si>
  <si>
    <t>JL 1812 BEARING MATERIAL</t>
  </si>
  <si>
    <t>7-24-13-9 material</t>
  </si>
  <si>
    <t>NATV 8 MATERIAL</t>
  </si>
  <si>
    <t>NATV 6 material.</t>
  </si>
  <si>
    <t>WB 24-11.1-34-51.5 mater.</t>
  </si>
  <si>
    <t>WB 24-11.1-34-59 material</t>
  </si>
  <si>
    <t>F 218989</t>
  </si>
  <si>
    <t>WB 22-9.3-24-36.4 Materil</t>
  </si>
  <si>
    <t>WB 6-14-24-41 Material</t>
  </si>
  <si>
    <t>WB 25-8-41.7-60 Materials</t>
  </si>
  <si>
    <t>WB 19-8-22-35   Materials</t>
  </si>
  <si>
    <t>WB 16-7.5-25-50 OG  Mater</t>
  </si>
  <si>
    <t>WB 16-7.5-25-42WPmaterial</t>
  </si>
  <si>
    <t>WB 17.79/18-7.8-16-35 Mat</t>
  </si>
  <si>
    <t>WB 17.79/18-7.8-16-35Mat</t>
  </si>
  <si>
    <t>FC 26-12-44-143/19.5 Mate</t>
  </si>
  <si>
    <t>WB 16-7.5-20-40/8 Materia</t>
  </si>
  <si>
    <t>WB 16-7.5-20-28 Materials</t>
  </si>
  <si>
    <t>WB16-7.5-20-28OGaterials</t>
  </si>
  <si>
    <t>WB 18-7.5-22-30 Materials</t>
  </si>
  <si>
    <t>WB 19-9-22-34   Materials</t>
  </si>
  <si>
    <t>WB 19-9-22-34 OGMaterials</t>
  </si>
  <si>
    <t>WB 19-9-22-42   Material</t>
  </si>
  <si>
    <t>WB 19-9-22-35   Materials</t>
  </si>
  <si>
    <t>WB22-9.3-24-41.5Materials</t>
  </si>
  <si>
    <t>CN.BUSH 1210</t>
  </si>
  <si>
    <t>CN.BUSH 1210        WO/RO</t>
  </si>
  <si>
    <t>CN.BUSH 90001</t>
  </si>
  <si>
    <t>CN.BUSH 90001       WO/RO</t>
  </si>
  <si>
    <t>HK 1015 HO MATERIAL</t>
  </si>
  <si>
    <t>HK 2520 MATERIAL</t>
  </si>
  <si>
    <t>HK 2520 OH MATERIAL</t>
  </si>
  <si>
    <t>HK 1010 MATERIAL</t>
  </si>
  <si>
    <t>HK 1010  OH MATERIAL</t>
  </si>
  <si>
    <t>HK 810 MATERIAL</t>
  </si>
  <si>
    <t>HK 4520 MATERIAL</t>
  </si>
  <si>
    <t>HK 2526 MATERIAL</t>
  </si>
  <si>
    <t>HK 1616 MATERIAL</t>
  </si>
  <si>
    <t>HK 1616 OH MATERIAL</t>
  </si>
  <si>
    <t>HK 1015 MATEIRAL</t>
  </si>
  <si>
    <t>HK 1210 MATERIAL</t>
  </si>
  <si>
    <t>HK 1210 OH MATERIAL</t>
  </si>
  <si>
    <t>KT 81110 C3 MATERIAL</t>
  </si>
  <si>
    <t>HK 1412 MATERIAL</t>
  </si>
  <si>
    <t>HK 1412 OH MATERIAL</t>
  </si>
  <si>
    <t>HK 1512 MATERIAL</t>
  </si>
  <si>
    <t>HK 1512 OH MATERIAL</t>
  </si>
  <si>
    <t>JV 2016 MATERIAL</t>
  </si>
  <si>
    <t>JV 126 MATERIAL</t>
  </si>
  <si>
    <t>HK 1612 MATERIAL</t>
  </si>
  <si>
    <t>HK 1612 OH MATERIAL</t>
  </si>
  <si>
    <t>HK 2016 MATERIAL</t>
  </si>
  <si>
    <t>HK 2016 OH MATERIAL</t>
  </si>
  <si>
    <t>HK 3016 2RS MATERIAL</t>
  </si>
  <si>
    <t>HK 3020 MATERIAL</t>
  </si>
  <si>
    <t>HK 3020 OH MATERIAL</t>
  </si>
  <si>
    <t>HK 0609 MATERIAL</t>
  </si>
  <si>
    <t>HK 1012 MATERIAL</t>
  </si>
  <si>
    <t>HK 1012 HO MATERIAL</t>
  </si>
  <si>
    <t>HK 2216 MATERIAL</t>
  </si>
  <si>
    <t>HK 2216 WC MATERIAL</t>
  </si>
  <si>
    <t>HK 2216 HO MATERIAL</t>
  </si>
  <si>
    <t>HK 1312 MATERIAL</t>
  </si>
  <si>
    <t>HK 1312 OH  MATERIAL</t>
  </si>
  <si>
    <t>HK 2212 MATERIAL</t>
  </si>
  <si>
    <t>HK 2212 OH MATERIAL</t>
  </si>
  <si>
    <t>HK 1516 MATERIAL</t>
  </si>
  <si>
    <t>BK 1010 MATERIAL</t>
  </si>
  <si>
    <t>TA 6040 MATERIAL</t>
  </si>
  <si>
    <t>PTD4951194000 6013ZZ MATE</t>
  </si>
  <si>
    <t>BR 2140(20) (F)</t>
  </si>
  <si>
    <t>BR 2132(20) (F)</t>
  </si>
  <si>
    <t>BR 2130(20) (F)</t>
  </si>
  <si>
    <t>TCG BR 2130(20) (F)</t>
  </si>
  <si>
    <t>BR 20-3P (F)</t>
  </si>
  <si>
    <t>BR 3621(24)25 (F)</t>
  </si>
  <si>
    <t>SPL S 20 (F)</t>
  </si>
  <si>
    <t>SPL S 20 SPL(26X20X85) (F)</t>
  </si>
  <si>
    <t>SPL S 36 (F)</t>
  </si>
  <si>
    <t>RNA 6902 WITH PIN 85 MM   (F)</t>
  </si>
  <si>
    <t>RNA 6902 WITH PIN 72 MM    (F)</t>
  </si>
  <si>
    <t>40001246 (SPL S 20 SPL)    (F)</t>
  </si>
  <si>
    <t>BR 2130(22) (F)</t>
  </si>
  <si>
    <t>NCG BR 2130(22) (F)</t>
  </si>
  <si>
    <t>BR 2822 SPL (F)</t>
  </si>
  <si>
    <t>BR 28[P]16 (F)</t>
  </si>
  <si>
    <t>BR 2816 W/O PIN (F)</t>
  </si>
  <si>
    <t>BR 28[P]16.5 (F)</t>
  </si>
  <si>
    <t>BR 28[P]16.5(23X) (F)</t>
  </si>
  <si>
    <t>081A25SHGROUT FINISH (F)</t>
  </si>
  <si>
    <t>061519SHGROUT (SHAFT)  (G)</t>
  </si>
  <si>
    <t>061519SHGROUT FINISH (F)</t>
  </si>
  <si>
    <t>604785 ROLLER BUSH material</t>
  </si>
  <si>
    <t>K02604432SF10 PIN MAT.  (G)</t>
  </si>
  <si>
    <t>K02604432SF10 PIN FINISH (F)</t>
  </si>
  <si>
    <t>K02594433SF20 ROLLER MAT.  (G)</t>
  </si>
  <si>
    <t>K02594433SF20 ROLLER FINI (F)</t>
  </si>
  <si>
    <t>BR 28[P]16.5-27 (F)</t>
  </si>
  <si>
    <t>BR 36202621FIX(BR 2820-2) (F)</t>
  </si>
  <si>
    <t>BR 3015.875 (F)</t>
  </si>
  <si>
    <t>BR 3016 (F)</t>
  </si>
  <si>
    <t>BR 3016(20) (F)</t>
  </si>
  <si>
    <t>BR 3016(22) (F)</t>
  </si>
  <si>
    <t>BR 301725.422 (F)</t>
  </si>
  <si>
    <t>BR 3621(24) (F)</t>
  </si>
  <si>
    <t>BR 31.5[P]18-24 (F)</t>
  </si>
  <si>
    <t>CRATES 0-30 BLUE</t>
  </si>
  <si>
    <t>CRATES 31-40 BLUE</t>
  </si>
  <si>
    <t>CRATES 41-55 BLUE</t>
  </si>
  <si>
    <t>CRATES 56-85 BLUE</t>
  </si>
  <si>
    <t>CRATES 41-55 GREEN</t>
  </si>
  <si>
    <t>CRATES 56-85 GREEN</t>
  </si>
  <si>
    <t>BR 32[P]18-24 (F)</t>
  </si>
  <si>
    <t>BR 32[P]18-26 (F)</t>
  </si>
  <si>
    <t>BR CLIPS 32[P]18-26 (F)</t>
  </si>
  <si>
    <t>BR 32[P]18-26 W/O PIN (F)</t>
  </si>
  <si>
    <t>BR 32[P]19 (F)</t>
  </si>
  <si>
    <t>BR 32(P)19(06) (F)</t>
  </si>
  <si>
    <t>BR 32[P]19(26) (F)</t>
  </si>
  <si>
    <t>BR 32[P]22 (F)</t>
  </si>
  <si>
    <t>PIN 32[P]22 (F)</t>
  </si>
  <si>
    <t>BR 32[P]22 NETURAL (F)</t>
  </si>
  <si>
    <t>BR 34[P]20(26) (F)</t>
  </si>
  <si>
    <t>BR 42[P]25 (F)</t>
  </si>
  <si>
    <t>BR 40[P]22(26) (F)</t>
  </si>
  <si>
    <t>BR 35[P]17 BB (F)</t>
  </si>
  <si>
    <t>BR 47[P]17 BB (F)</t>
  </si>
  <si>
    <t>BR 31.750[P]18 (F)</t>
  </si>
  <si>
    <t>BR 34[P]18 (F)</t>
  </si>
  <si>
    <t>IR 25.15032.15025 (F)</t>
  </si>
  <si>
    <t>BR 20[P]47 (F)</t>
  </si>
  <si>
    <t>BR 17[P]34 (F)</t>
  </si>
  <si>
    <t>BR 25[P]52 (F)</t>
  </si>
  <si>
    <t>BR OR 25[P]52 (F)</t>
  </si>
  <si>
    <t>IR 25X32X22 (F)</t>
  </si>
  <si>
    <t>BR 2814.216.623(22) (F)</t>
  </si>
  <si>
    <t>NCG 2814.216.623(22) (F)</t>
  </si>
  <si>
    <t>GRAE 38 NPPB(85X38) (F)</t>
  </si>
  <si>
    <t>BT 2015 (F)</t>
  </si>
  <si>
    <t>BT 2019 (F)</t>
  </si>
  <si>
    <t>393106(BT 2004) (F)</t>
  </si>
  <si>
    <t>SF 24 (F)</t>
  </si>
  <si>
    <t>SF 24 SPL (F)</t>
  </si>
  <si>
    <t>SF 24 SPL (W/O IR) (F)</t>
  </si>
  <si>
    <t>SF 24 SPL INNER RING (F)</t>
  </si>
  <si>
    <t>SF 24 R (F)</t>
  </si>
  <si>
    <t>MCG SF 24 R (F)</t>
  </si>
  <si>
    <t>6P-RS4620100 (F)</t>
  </si>
  <si>
    <t>IR 6P-RS 4620100 (F)</t>
  </si>
  <si>
    <t>IR 25X30X100 Plain (F)</t>
  </si>
  <si>
    <t>IR 25X30X100 Eccentric (F)</t>
  </si>
  <si>
    <t>3000 2RS (F)</t>
  </si>
  <si>
    <t>3810 2RS (F)</t>
  </si>
  <si>
    <t>3812 2RS (F)</t>
  </si>
  <si>
    <t>J 186 (F 295540-01)M.S (F)</t>
  </si>
  <si>
    <t>J 186.01(F 29535401)R.S (F)</t>
  </si>
  <si>
    <t>101.3303 (F)</t>
  </si>
  <si>
    <t>101.3303 SPL (F)</t>
  </si>
  <si>
    <t>101.3303 Components (F)</t>
  </si>
  <si>
    <t>J 188 (JUO-6) (F)</t>
  </si>
  <si>
    <t>J 189 (F 92529) (F)</t>
  </si>
  <si>
    <t>J 190 (F 18374506) (F)</t>
  </si>
  <si>
    <t>J 191 (TOP ROLLERS) (F)</t>
  </si>
  <si>
    <t>GRAE 45 NPPB (F)</t>
  </si>
  <si>
    <t>GRAE 45 NPPB LMW (F)</t>
  </si>
  <si>
    <t>GRAE 45 NPPB(SPL) (F)</t>
  </si>
  <si>
    <t>GRAE 45 NPPB(EBS RING) (F)</t>
  </si>
  <si>
    <t>G.S 45 NNPB (F)</t>
  </si>
  <si>
    <t>ECCENTRIC COLLAR 45 NPPB (F)</t>
  </si>
  <si>
    <t>BAHB 636035A (F)</t>
  </si>
  <si>
    <t>2B12Z 1CT (F)</t>
  </si>
  <si>
    <t>2B12Z 2CT (F)</t>
  </si>
  <si>
    <t>J 196 (SKETCH 6143 A) (F)</t>
  </si>
  <si>
    <t>JOR 196.01(SKETCH 6143 A) (F)</t>
  </si>
  <si>
    <t>J IR 196.02(SKETCH 6143A) (F)</t>
  </si>
  <si>
    <t>J 197 (SPROKET BEARING) (F)</t>
  </si>
  <si>
    <t>J 198 (BA1 9909 ) (F)</t>
  </si>
  <si>
    <t>OMBA9909(CUP FOR 9909) (F)</t>
  </si>
  <si>
    <t>IMBA9909(CONE FOR 9909) (F)</t>
  </si>
  <si>
    <t>XLO 394366 (F)</t>
  </si>
  <si>
    <t>XLO 394364 (F)</t>
  </si>
  <si>
    <t>XLO 394364 SPL (F)</t>
  </si>
  <si>
    <t>BR 2820 (F)</t>
  </si>
  <si>
    <t>E 15 (F)</t>
  </si>
  <si>
    <t>OR.MBT2830EGL (G)</t>
  </si>
  <si>
    <t>04001142046 MC42X46X51.4 (F)</t>
  </si>
  <si>
    <t>20004323AA NEEDLE 5X25 (F)</t>
  </si>
  <si>
    <t>20004035AA NEEDLE 4X25.4 (F)</t>
  </si>
  <si>
    <t>OR 25X48X24.1 (F)</t>
  </si>
  <si>
    <t>TYPE 30.2(30.35X48X24.1) (F)</t>
  </si>
  <si>
    <t>TYPE 30.38(30.4X48X24.1) (F)</t>
  </si>
  <si>
    <t>TYPE 30.2(30.35X48X24.1)1  (F)</t>
  </si>
  <si>
    <t>TYPE 30.38(30.4X48X24.1)1 (F)</t>
  </si>
  <si>
    <t>TYPE 30.38(30.4X48X24.1)2 (F)</t>
  </si>
  <si>
    <t>OR.211 YY4 (P)</t>
  </si>
  <si>
    <t>OR.214 YY4 (T)</t>
  </si>
  <si>
    <t>OR.62211 2RS (G)</t>
  </si>
  <si>
    <t>OR.215 YY4  (G)</t>
  </si>
  <si>
    <t>TK.OR 40 4A (T)</t>
  </si>
  <si>
    <t>D.OR 14536 SPL (G)</t>
  </si>
  <si>
    <t>OR.9913 (T)</t>
  </si>
  <si>
    <t>OR.9913 C (G)</t>
  </si>
  <si>
    <t>OR 9937 (T)</t>
  </si>
  <si>
    <t>OR 4008 (G)</t>
  </si>
  <si>
    <t>OR-BA1-9935 (T)</t>
  </si>
  <si>
    <t>20003704AA MC(162116) (F)</t>
  </si>
  <si>
    <t>RNA.OR 4902 TN  (G)</t>
  </si>
  <si>
    <t>OR.MNG7435EGL (T)</t>
  </si>
  <si>
    <t>OR.MNG7435EGL SRL  (G)</t>
  </si>
  <si>
    <t>OR.MNG7535EGL SPL  (T)</t>
  </si>
  <si>
    <t>NA/RNA.OR 4911 DR (G)</t>
  </si>
  <si>
    <t>OR.6305 2RS (70MM DIA)  (T)</t>
  </si>
  <si>
    <t>OR.6305-2RS N (G)</t>
  </si>
  <si>
    <t>TRD.W 2840</t>
  </si>
  <si>
    <t>OR.MNA 6869 (G)</t>
  </si>
  <si>
    <t>MNA.SLEEVE 50 (T)</t>
  </si>
  <si>
    <t>20003860AA MC(45X53X28) (F)</t>
  </si>
  <si>
    <t>NK.OR 50/12  (G)</t>
  </si>
  <si>
    <t>JC.OR 8038 (T)</t>
  </si>
  <si>
    <t>R.OR 479 (P)</t>
  </si>
  <si>
    <t>OR.MNA6718G (G)</t>
  </si>
  <si>
    <t>20004145AA MC(25X31X17) (F)</t>
  </si>
  <si>
    <t>BC-62000 CUP (G)</t>
  </si>
  <si>
    <t>BD-62000 CUP (T)</t>
  </si>
  <si>
    <t>HB-73000 CUP (G)</t>
  </si>
  <si>
    <t>OA-73001 CUP (T)</t>
  </si>
  <si>
    <t>HC-63003 CUP (G)</t>
  </si>
  <si>
    <t>HB-63003 CUP (T)</t>
  </si>
  <si>
    <t>YB-66000 CUP (G)</t>
  </si>
  <si>
    <t>For Stock</t>
  </si>
  <si>
    <t>OR.22211 MB (T)</t>
  </si>
  <si>
    <t>OR 22212 E/C3 (P)</t>
  </si>
  <si>
    <t>20004147AA MC(18X24X12) (F)</t>
  </si>
  <si>
    <t>NJ.OR 2205 (G)</t>
  </si>
  <si>
    <t>NJ.OR 310(12) (T)</t>
  </si>
  <si>
    <t>NF.OR 311  (G)</t>
  </si>
  <si>
    <t>NUP.OR 214  (T)</t>
  </si>
  <si>
    <t>20004336AA MC(25X30X20) (F)</t>
  </si>
  <si>
    <t>RRB.OR 3308 (G)</t>
  </si>
  <si>
    <t>OR.43-7 (T)</t>
  </si>
  <si>
    <t>OR.45-3-00-3026 (P)</t>
  </si>
  <si>
    <t>20004339AA MC(40X45X27) (F)</t>
  </si>
  <si>
    <t>24161-404527 (F)</t>
  </si>
  <si>
    <t>NKI.OR 20/16 FC  (G)</t>
  </si>
  <si>
    <t>NKI.OR 25/30 FC  (T)</t>
  </si>
  <si>
    <t>RPNA.OR 35/52  (G)</t>
  </si>
  <si>
    <t>RPNA.SHELL 35/52 (T)</t>
  </si>
  <si>
    <t>MNA.OR 4020  (G)</t>
  </si>
  <si>
    <t>MSA.OR 3988  (T)</t>
  </si>
  <si>
    <t>RPNA.OR 40/55  (G)</t>
  </si>
  <si>
    <t>RPNA.SHELL 40/55 (T)</t>
  </si>
  <si>
    <t>RPNA.OR 45/62  (G)</t>
  </si>
  <si>
    <t>RPNA.SHELL 45/62 (T)</t>
  </si>
  <si>
    <t>NK.OR 17/20 SPL  (G)</t>
  </si>
  <si>
    <t>RPNA.OR 18/32  (T)</t>
  </si>
  <si>
    <t>RPNA.SHELL 18/32 (G)</t>
  </si>
  <si>
    <t>RPNA.OR 20/35  (T)</t>
  </si>
  <si>
    <t>RPNA.SHELL 20/35 (G)</t>
  </si>
  <si>
    <t>RPNA.OR 25/42  (T)</t>
  </si>
  <si>
    <t>RPNA.SHELL 25/42 (G)</t>
  </si>
  <si>
    <t>RPNA.OR 28/44  (T)</t>
  </si>
  <si>
    <t>RPNA.SHELL 28/44 (G)</t>
  </si>
  <si>
    <t>04001303022 ROLLER 3X21.8  (F)</t>
  </si>
  <si>
    <t>RPNA.OR 30/47  (G)</t>
  </si>
  <si>
    <t>RPNA.SHELL 30/47 (T)</t>
  </si>
  <si>
    <t>SC.OR 28227.5 (P)</t>
  </si>
  <si>
    <t>CUP.MDA 4500G (T)</t>
  </si>
  <si>
    <t>UCT.OR 205  (G)</t>
  </si>
  <si>
    <t>G.OR 1103 KRRB  (T)</t>
  </si>
  <si>
    <t>G.OR 1107 KRRB  (G)</t>
  </si>
  <si>
    <t>G.OR 1115 KRRB  (T)</t>
  </si>
  <si>
    <t>G.OR 1203 KRRB  (G)</t>
  </si>
  <si>
    <t>UC.OR 211_60X110  (T)</t>
  </si>
  <si>
    <t>E 20 (F)</t>
  </si>
  <si>
    <t>04001303014 ROLLER 3X13.8  (F)</t>
  </si>
  <si>
    <t>5A8252-33560-1(4.5X39.8) (F)</t>
  </si>
  <si>
    <t>D10106190 MC(25X33X23.8) (F)</t>
  </si>
  <si>
    <t>D10197940 MC(56X61X35) (F)</t>
  </si>
  <si>
    <t>D10409100 MC(60X68X25) (F)</t>
  </si>
  <si>
    <t>D10096730 (7.925X25.4BPM)  (F)</t>
  </si>
  <si>
    <t>ROLLER 4X16.9 BR (F)</t>
  </si>
  <si>
    <t>D10150801 (5X26) (F)</t>
  </si>
  <si>
    <t>D10523890 (5.558X17.3) (F)</t>
  </si>
  <si>
    <t>RO 3X19.8 BR (F)</t>
  </si>
  <si>
    <t>MCFR.OR 90 S (P)</t>
  </si>
  <si>
    <t>SL.OR 18 3006 A (T)</t>
  </si>
  <si>
    <t>MCFD.OR 52 (P)</t>
  </si>
  <si>
    <t>930041746 G.R. (T)</t>
  </si>
  <si>
    <t>OR.6667 (P)</t>
  </si>
  <si>
    <t>OR.JU 065 (T)</t>
  </si>
  <si>
    <t>OR.3203 2RS (G)</t>
  </si>
  <si>
    <t>NUTR.OR 2562X (T)</t>
  </si>
  <si>
    <t>14519 material (G)</t>
  </si>
  <si>
    <t>OR.5305 2RS  (G)</t>
  </si>
  <si>
    <t>OR.ER23NCRLC  (G)</t>
  </si>
  <si>
    <t>OR.ER12NCRLC  (G)</t>
  </si>
  <si>
    <t>OR.ER16NCRLC  (G)</t>
  </si>
  <si>
    <t>OR.ER19NCRLC  (T)</t>
  </si>
  <si>
    <t>OR.ER31NCRLC  (G)</t>
  </si>
  <si>
    <t>HOUSING W.53203U  (T)</t>
  </si>
  <si>
    <t>OR.215514-2RS (G)</t>
  </si>
  <si>
    <t>25X31X33.6  (F)</t>
  </si>
  <si>
    <t>OR.3202 2RS (G)</t>
  </si>
  <si>
    <t>OR.3203 2RS (T)</t>
  </si>
  <si>
    <t>OR.3204 2RS (G)</t>
  </si>
  <si>
    <t>OR 3205 (T)</t>
  </si>
  <si>
    <t>OR.3206 2RS (G)</t>
  </si>
  <si>
    <t>OR.3207 2RS (T)</t>
  </si>
  <si>
    <t>OR.3208 2RS (G)</t>
  </si>
  <si>
    <t>OR.3302 2RS (G)</t>
  </si>
  <si>
    <t>OR.3303 2RS (T)</t>
  </si>
  <si>
    <t>OR.3304 2RS (G)</t>
  </si>
  <si>
    <t>OR.3305 2RS (G)</t>
  </si>
  <si>
    <t>OR 3306 2RS (G)</t>
  </si>
  <si>
    <t>OR.3307 2RS (G)</t>
  </si>
  <si>
    <t>OR.3310 (G)</t>
  </si>
  <si>
    <t>OR.7203(G)</t>
  </si>
  <si>
    <t>OR.7204 (T)</t>
  </si>
  <si>
    <t>OR.7205 (G)</t>
  </si>
  <si>
    <t>OR.7206(T)</t>
  </si>
  <si>
    <t>OR.7207 (G)</t>
  </si>
  <si>
    <t>OR.7303 (T)</t>
  </si>
  <si>
    <t>OR.7304(G)</t>
  </si>
  <si>
    <t>OR.7305(T)</t>
  </si>
  <si>
    <t>OR.62206 2RS (G)</t>
  </si>
  <si>
    <t>OR.62205 2RS (T)</t>
  </si>
  <si>
    <t>OR.6205 2RS (G)</t>
  </si>
  <si>
    <t>OR.63005 2RS (T)</t>
  </si>
  <si>
    <t>OR.2205E 2RS (G)</t>
  </si>
  <si>
    <t>24161-323826 (F)</t>
  </si>
  <si>
    <t>N.OR 1788 (L)</t>
  </si>
  <si>
    <t>N.OR 1766 (T)</t>
  </si>
  <si>
    <t>MCT.OR 4100(H)</t>
  </si>
  <si>
    <t>24161-182417 (F)</t>
  </si>
  <si>
    <t>24161-202825 (F)</t>
  </si>
  <si>
    <t>NEEDLE CAGE NW 223020 (F)</t>
  </si>
  <si>
    <t>MCG.CAGE 26X40X26(F)</t>
  </si>
  <si>
    <t>PIR7316C (F)</t>
  </si>
  <si>
    <t>POR8614R (F)</t>
  </si>
  <si>
    <t>J 202(3806) (F)</t>
  </si>
  <si>
    <t>OR.OR 25X48X24.1 (P)</t>
  </si>
  <si>
    <t>OR.OR 30.35/30.4X48X24.1 (G)</t>
  </si>
  <si>
    <t>OR.OR 30.35/30.4X48X24.1 (T)</t>
  </si>
  <si>
    <t>R.OR 30.35/30.4X48X24.1  (G)</t>
  </si>
  <si>
    <t>OR.POR8614R  (T)</t>
  </si>
  <si>
    <t>K 15X19X17 (F)</t>
  </si>
  <si>
    <t>RAE 38 NPPB(80X38) (F)</t>
  </si>
  <si>
    <t>HK.CUP 2520 (G)</t>
  </si>
  <si>
    <t>HK.CUP 1616 (T)</t>
  </si>
  <si>
    <t>HK.CUP 1015 (G)</t>
  </si>
  <si>
    <t>HK.CUP 1210 (T)</t>
  </si>
  <si>
    <t>HK.CUP 1212 (G)</t>
  </si>
  <si>
    <t>HK.CUP 1412 (T)</t>
  </si>
  <si>
    <t>HK.CUP 1512 (G)</t>
  </si>
  <si>
    <t>JV.CUP 2016 (T)</t>
  </si>
  <si>
    <t>JV.CUP 126 (G)</t>
  </si>
  <si>
    <t>HK.CUP 1612 (P)</t>
  </si>
  <si>
    <t>HK.CUP 2016 (T)</t>
  </si>
  <si>
    <t>HK.CUP 2020  (G)</t>
  </si>
  <si>
    <t>HK.CUP 3016 2RS (T)</t>
  </si>
  <si>
    <t>HK.CUP 3012 (G)</t>
  </si>
  <si>
    <t>HK.CUP 3020 (T)</t>
  </si>
  <si>
    <t>HK.CUP 0609 (G)</t>
  </si>
  <si>
    <t>HK.CUP 0608 (T)</t>
  </si>
  <si>
    <t>HK.CUP 0808  (G)</t>
  </si>
  <si>
    <t>HK.CUP 0810 (G)</t>
  </si>
  <si>
    <t>HK.CUP 2216 (G)</t>
  </si>
  <si>
    <t>HK.CUP 2212 (G)</t>
  </si>
  <si>
    <t>HK.CUP 2210 (G)</t>
  </si>
  <si>
    <t>BK.CUP 1010  (G)</t>
  </si>
  <si>
    <t>HK.CUP 0812 2RS (G)</t>
  </si>
  <si>
    <t>JV.CUP 2012 (G)</t>
  </si>
  <si>
    <t>519447 A (F)</t>
  </si>
  <si>
    <t>TR.OR 506430 (P)</t>
  </si>
  <si>
    <t>519510 (F)</t>
  </si>
  <si>
    <t>409080410 A00(519510) (F)</t>
  </si>
  <si>
    <t>BR 3000 FT G.R. (G)</t>
  </si>
  <si>
    <t>GE.OR 20 (P)</t>
  </si>
  <si>
    <t>T.W.88</t>
  </si>
  <si>
    <t>GE OR 20 ES (438020070) (G)</t>
  </si>
  <si>
    <t>GE OR 25 ES (438020080) (G)</t>
  </si>
  <si>
    <t>519484 ZZ (F)</t>
  </si>
  <si>
    <t>409010080 A00(519484 ZZ)  (F)</t>
  </si>
  <si>
    <t>CF 20 (F)</t>
  </si>
  <si>
    <t>CF 5/8 SB (F)</t>
  </si>
  <si>
    <t>BR.OR 2822 (P)</t>
  </si>
  <si>
    <t>BR.OR 282223 SPL. (P)</t>
  </si>
  <si>
    <t>BR.OR 282423XC (P)</t>
  </si>
  <si>
    <t>BR.OR 28161620 (P)</t>
  </si>
  <si>
    <t>BR.OR 30172621 (P)</t>
  </si>
  <si>
    <t>BR.OR 3000 (P)</t>
  </si>
  <si>
    <t>BR.OR 3222 (P)</t>
  </si>
  <si>
    <t>BR.OR 3222 LMW (P)</t>
  </si>
  <si>
    <t>BR.OR 322224 SPL. (P)</t>
  </si>
  <si>
    <t>BR.OR 322224 MZ (G)</t>
  </si>
  <si>
    <t>BR.OR 32-01-06 (P)</t>
  </si>
  <si>
    <t>BR.OR 3622 (P)</t>
  </si>
  <si>
    <t>BR.OR 3620 (P)</t>
  </si>
  <si>
    <t>BR.OR 362526 (P)</t>
  </si>
  <si>
    <t>BR.OR 3620(25) (P)</t>
  </si>
  <si>
    <t>BR.OR 4022(20) (P)</t>
  </si>
  <si>
    <t>BR.OR 402424 (P)</t>
  </si>
  <si>
    <t>BR.OR 4000 (P)</t>
  </si>
  <si>
    <t>BR.OR 402026 (P)</t>
  </si>
  <si>
    <t>BR.OR 4225 (P)</t>
  </si>
  <si>
    <t>BR.OR 2815(06) (P)</t>
  </si>
  <si>
    <t>BR.OR 2814.2(22) (P)</t>
  </si>
  <si>
    <t>BR.OR 3216.3(06) (P)</t>
  </si>
  <si>
    <t>BR.OR 3217 (P)</t>
  </si>
  <si>
    <t>BR.OR 4136 (P)</t>
  </si>
  <si>
    <t>BR.WASHER 4136 (G)</t>
  </si>
  <si>
    <t>BR.OR 440029 (P)</t>
  </si>
  <si>
    <t>BR.OR 3218.5(06) (P)</t>
  </si>
  <si>
    <t>BR.OR 3221(06) (P)</t>
  </si>
  <si>
    <t>BR.OR 2129P (P)</t>
  </si>
  <si>
    <t>BR.OR 2140P (P)</t>
  </si>
  <si>
    <t>BR.OR 3420 (P)</t>
  </si>
  <si>
    <t>BR.OR 3422 (P)</t>
  </si>
  <si>
    <t>BR.OR 3618.5 (P)</t>
  </si>
  <si>
    <t>BR.OR 3719(22) (P)</t>
  </si>
  <si>
    <t>BR.OR 450029 (P)</t>
  </si>
  <si>
    <t>BR.OR 2134(25) (P)</t>
  </si>
  <si>
    <t>BR.OR 2130(20) (P)</t>
  </si>
  <si>
    <t>BR.OR 20-3P (P)</t>
  </si>
  <si>
    <t>BR.OR 28[P]16 (P)</t>
  </si>
  <si>
    <t>BR.OR 28[P]16.5(23 (P)</t>
  </si>
  <si>
    <t>BR.OR 28[P]16.5-27 (P)</t>
  </si>
  <si>
    <t>BR.OR 30[P]15.875 (P)</t>
  </si>
  <si>
    <t>BR.OR 3015.875 (G)</t>
  </si>
  <si>
    <t>BR.OR 3016 (P)</t>
  </si>
  <si>
    <t>BR.OR 3016(22) (P)</t>
  </si>
  <si>
    <t>BR.OR 32[P]19 (P)</t>
  </si>
  <si>
    <t>BR.OR 32[P]22 (P)</t>
  </si>
  <si>
    <t>BR.OR 34[P]20(26) (P)</t>
  </si>
  <si>
    <t>BR.OR 42[P]25 (P)</t>
  </si>
  <si>
    <t>BR.OR 40[P]22(26) (P)</t>
  </si>
  <si>
    <t>BR.OR 35[P]17BB (P)</t>
  </si>
  <si>
    <t>BR.OR 47[P]17BB (P)</t>
  </si>
  <si>
    <t>BR.OR 31.750[P]18 (P)</t>
  </si>
  <si>
    <t>BR.OR 34[P]18 (P)</t>
  </si>
  <si>
    <t>BR.OR 20[P]47 (P)</t>
  </si>
  <si>
    <t>BR.OR 17[P]34 (P)</t>
  </si>
  <si>
    <t>BR.OR 25[P]52 (P)</t>
  </si>
  <si>
    <t>J.OR 179 (P)</t>
  </si>
  <si>
    <t>BT.OR 2015 (P)</t>
  </si>
  <si>
    <t>BT.OR 2019 (P)</t>
  </si>
  <si>
    <t>OR 393106 (P)</t>
  </si>
  <si>
    <t>SF.OR 24 (P)</t>
  </si>
  <si>
    <t>SF.OR 24 SPL (G)</t>
  </si>
  <si>
    <t>SF.OR 24 R (P)</t>
  </si>
  <si>
    <t>OR.3810 2RS (G)</t>
  </si>
  <si>
    <t>OR.3812 2RS (G)</t>
  </si>
  <si>
    <t>F.OR 2950540 01 (P)</t>
  </si>
  <si>
    <t>OR 101.3303 (P)</t>
  </si>
  <si>
    <t>OR 101.3303 SPL (G)</t>
  </si>
  <si>
    <t>F.OR 92529 (P)</t>
  </si>
  <si>
    <t>F.OR 18374506 (P)</t>
  </si>
  <si>
    <t>OR 45 NPPB (P)</t>
  </si>
  <si>
    <t>OR 45 NPPB LMW (G)</t>
  </si>
  <si>
    <t>J.OR 193(BAHB 636035A) (P)</t>
  </si>
  <si>
    <t>J.OR 196 (G)</t>
  </si>
  <si>
    <t>J.OR 197 (P)</t>
  </si>
  <si>
    <t>J.OR 198 (P)</t>
  </si>
  <si>
    <t>J.OR 199 (G)</t>
  </si>
  <si>
    <t>J.OR 200 (P)</t>
  </si>
  <si>
    <t>J.OR 201 (P)</t>
  </si>
  <si>
    <t>J.OR 202(42MM BEARINGS) (P)</t>
  </si>
  <si>
    <t>J.OR 203 (P)</t>
  </si>
  <si>
    <t>J.OR 204 (P)</t>
  </si>
  <si>
    <t>J.OR 205 (G)</t>
  </si>
  <si>
    <t>J.OR 206 (G)</t>
  </si>
  <si>
    <t>CF.OR 20 (P)</t>
  </si>
  <si>
    <t>CF.OR 5/8 SB (P)</t>
  </si>
  <si>
    <t>FC.OR 16644 SPL (P)</t>
  </si>
  <si>
    <t>FC.OR 1506 (P)</t>
  </si>
  <si>
    <t>FC.OR 401507 SPL (P)</t>
  </si>
  <si>
    <t>NAST.OR 50 (RNAST 50) (G)</t>
  </si>
  <si>
    <t>R.OR 214 (P)</t>
  </si>
  <si>
    <t>CF.OR 06 (P)</t>
  </si>
  <si>
    <t>CF.OR 08 (P)</t>
  </si>
  <si>
    <t>CF.OR 10 (P)</t>
  </si>
  <si>
    <t>CF.OR 10-1 (P)</t>
  </si>
  <si>
    <t>CF.OR 12 (P)</t>
  </si>
  <si>
    <t>CF.OR 12-1 (P)</t>
  </si>
  <si>
    <t>CF.OR 16 (P)</t>
  </si>
  <si>
    <t>CF.OR 18 (P)</t>
  </si>
  <si>
    <t>OR J 232(9904) (P)</t>
  </si>
  <si>
    <t>OR J 233(9903) (T)</t>
  </si>
  <si>
    <t>STADE.PHS 30 (P)</t>
  </si>
  <si>
    <t>VCF.OR 4 1/2 (P)</t>
  </si>
  <si>
    <t>OR.D0147/D07026 (P)</t>
  </si>
  <si>
    <t>J.OR 238 (P)</t>
  </si>
  <si>
    <t>J.OR 239(GB 41073) (P)</t>
  </si>
  <si>
    <t>CF.OR 20-1 (P)</t>
  </si>
  <si>
    <t>OR.4910662/0 (G)</t>
  </si>
  <si>
    <t>CF.OR 24 (P)</t>
  </si>
  <si>
    <t>CF.OR 24-1 (P)</t>
  </si>
  <si>
    <t>CF.OR 30 (P)</t>
  </si>
  <si>
    <t>CF.OR 30-1 (P)</t>
  </si>
  <si>
    <t>OR.207 RR2 (P)</t>
  </si>
  <si>
    <t>OR. 208 YY2 (P)</t>
  </si>
  <si>
    <t>OR.209 YY2 (P)</t>
  </si>
  <si>
    <t>OW-BDA-4002 (P)</t>
  </si>
  <si>
    <t>OW-BDA-4003 (P)</t>
  </si>
  <si>
    <t>324015 (BALL CUP SMALL) (P)</t>
  </si>
  <si>
    <t>324019 (BALL CUP BIG) (G)</t>
  </si>
  <si>
    <t>BAHB.OR 633528F (P)</t>
  </si>
  <si>
    <t>OR.D01464 (P)</t>
  </si>
  <si>
    <t>OR.14 00 1740 (P)</t>
  </si>
  <si>
    <t>ZARN.OR 1545 (P)</t>
  </si>
  <si>
    <t>ZARN.WASHER 1545 (G)</t>
  </si>
  <si>
    <t>ZARN.OR 3062 (P)</t>
  </si>
  <si>
    <t>ZARN.WASHER 3062 (G)</t>
  </si>
  <si>
    <t>ZARN.OR 3570 (P)</t>
  </si>
  <si>
    <t>ZARN.WASHER 3570 (G)</t>
  </si>
  <si>
    <t>ZARF.OR 3590 (G)</t>
  </si>
  <si>
    <t>ZARF.WASHER 3590 (G)</t>
  </si>
  <si>
    <t>ZARN.OR 4075 (P)</t>
  </si>
  <si>
    <t>ZARN.WASHER 4075 (G)</t>
  </si>
  <si>
    <t>ZARN.OR 4580 (P)</t>
  </si>
  <si>
    <t>ZARN.WASHER 4580 (G)</t>
  </si>
  <si>
    <t>ZARN.OR 5090 (P)</t>
  </si>
  <si>
    <t>ZARN.WASHER 5090 (G)</t>
  </si>
  <si>
    <t>ZARN.OR 50110 (P)</t>
  </si>
  <si>
    <t>ZARN.WASHER 50110 (G)</t>
  </si>
  <si>
    <t>OR.4910662/2 (P)</t>
  </si>
  <si>
    <t>WASHER.4910662/0 (G)</t>
  </si>
  <si>
    <t>D.OR 14536 (P)</t>
  </si>
  <si>
    <t>D.OR 14537 R1 (G)</t>
  </si>
  <si>
    <t>D.OR 14537 R2 (G)</t>
  </si>
  <si>
    <t>OR.6006 2RS (P)</t>
  </si>
  <si>
    <t>OR.LB2YT9001A(72X37X37) (P)</t>
  </si>
  <si>
    <t>NAF.OR 558530 (P)</t>
  </si>
  <si>
    <t>NKM.OR 5565 (P)</t>
  </si>
  <si>
    <t>OW-BDA-4007 (P)</t>
  </si>
  <si>
    <t>NA/RNA.OR 3055 (G)</t>
  </si>
  <si>
    <t>OR.210 YY2 (G)</t>
  </si>
  <si>
    <t>NKXR.OR 50 (P)</t>
  </si>
  <si>
    <t>NKXR.WASHER 50 (G)</t>
  </si>
  <si>
    <t>NKXR.OR 35 (P)</t>
  </si>
  <si>
    <t>NKXR.WASHER 35 (G)</t>
  </si>
  <si>
    <t>OR.3697001 [60X110] (P)</t>
  </si>
  <si>
    <t>OR.110 YY2 (G)</t>
  </si>
  <si>
    <t>OR.3697002 [60X97] (P)</t>
  </si>
  <si>
    <t>OR.4303 (P)</t>
  </si>
  <si>
    <t>OR.9916 (P)</t>
  </si>
  <si>
    <t>NA/RNA.OR 4900 (G)</t>
  </si>
  <si>
    <t>NA/RNA.OR 4901 (G)</t>
  </si>
  <si>
    <t>NA/RNA.OR 4901 2RS (G)</t>
  </si>
  <si>
    <t>NA/RNA.OR 4902 (G)</t>
  </si>
  <si>
    <t>NA/RNA.OR 4903 (G)</t>
  </si>
  <si>
    <t>NU.OR 2305 (P)</t>
  </si>
  <si>
    <t>NA/RNA.OR 4903 2RS (P)</t>
  </si>
  <si>
    <t>NA/RNA.OR 4904 (G)</t>
  </si>
  <si>
    <t>NA/RNA.OR 4905 (G)</t>
  </si>
  <si>
    <t>NA/RNA.OR 4905 2RS (G)</t>
  </si>
  <si>
    <t>NA/RNA.OR 4906 (G)</t>
  </si>
  <si>
    <t>NA/RNA.OR 4907 (G)</t>
  </si>
  <si>
    <t>NA/RNA.OR 4908 (G)</t>
  </si>
  <si>
    <t>NA/RNA.OR 4908 2RS (H)</t>
  </si>
  <si>
    <t>NA/RNA.OR 95072 (G)</t>
  </si>
  <si>
    <t>NA/RNA.OR 4909 (G)</t>
  </si>
  <si>
    <t>NA/RNA.OR 4910 (G)</t>
  </si>
  <si>
    <t>NU.OR 4910 (G)</t>
  </si>
  <si>
    <t>NA/RNA.OR 4911 (G)</t>
  </si>
  <si>
    <t>NA.OR 4911(25) 2RS (G)</t>
  </si>
  <si>
    <t>NA.OR 4911 2RS (G)</t>
  </si>
  <si>
    <t>NA/RNA.OR 4912 (G)</t>
  </si>
  <si>
    <t>NA/RNA.OR 4913 (G)</t>
  </si>
  <si>
    <t>NA/RNA.OR 4914 (G)</t>
  </si>
  <si>
    <t>NA/RNA.OR 4915 (G)</t>
  </si>
  <si>
    <t>NA/RNA.OR 4916 (H)</t>
  </si>
  <si>
    <t>NA/RNA.OR 4917 (G)</t>
  </si>
  <si>
    <t>NA/RNA.OR 4918 (G)</t>
  </si>
  <si>
    <t>NA/RNA.OR 4919 (G)</t>
  </si>
  <si>
    <t>NA/RNA.OR 49/22 (G)</t>
  </si>
  <si>
    <t>NA/RNA.OR 49/28 (G)</t>
  </si>
  <si>
    <t>NA/RNA.OR 49/32 (G)</t>
  </si>
  <si>
    <t>NA/RNA.OR 49/48 (G)</t>
  </si>
  <si>
    <t>NA/RNA.OR 6901 (G)</t>
  </si>
  <si>
    <t>NA/RNA.OR 6902 (G)</t>
  </si>
  <si>
    <t>NA/RNA.OR 6903 (G)</t>
  </si>
  <si>
    <t>NA/RNA.OR 6904 (G)</t>
  </si>
  <si>
    <t>NA/RNA.OR 6905 DR (G)</t>
  </si>
  <si>
    <t>NA/RNA.OR 6905 DR SPL. (G)</t>
  </si>
  <si>
    <t>NA/RNA.OR 6906 (G)</t>
  </si>
  <si>
    <t>NA/RNA.OR 6907 (G)</t>
  </si>
  <si>
    <t>NA/RNA.OR 6908 (G)</t>
  </si>
  <si>
    <t>NA/RNA.OR 6909 (G)</t>
  </si>
  <si>
    <t>NA/RNA.OR 6910 (G)</t>
  </si>
  <si>
    <t>NA/RNA.OR 6912 (G)</t>
  </si>
  <si>
    <t>NA/RNA.OR 6913 (G)</t>
  </si>
  <si>
    <t>NA/RNA.OR 6914 (G)</t>
  </si>
  <si>
    <t>NA/RNA.OR 6915 (G)</t>
  </si>
  <si>
    <t>NA/RNA.OR 6916 (G)</t>
  </si>
  <si>
    <t>NA/RNA.OR 69/22 (G)</t>
  </si>
  <si>
    <t>NA/RNA.OR 69/28 (G)</t>
  </si>
  <si>
    <t>NA/RNA.OR 69/32 (G)</t>
  </si>
  <si>
    <t>NA/RNA.OR 6905 SR (G)</t>
  </si>
  <si>
    <t>OR 6211 2RS (P)</t>
  </si>
  <si>
    <t>OR 6211 2RS SPL (P)</t>
  </si>
  <si>
    <t>BE.OR 202420 (P)</t>
  </si>
  <si>
    <t>BE.OR 252920 (P)</t>
  </si>
  <si>
    <t>BE.OR 283220 (P)</t>
  </si>
  <si>
    <t>BE.OR 354020 (P)</t>
  </si>
  <si>
    <t>BE.OR 252940 (P)</t>
  </si>
  <si>
    <t>BE.OR 252940 SP. (G)</t>
  </si>
  <si>
    <t>OR.OR 252926 (P)</t>
  </si>
  <si>
    <t>BE.OR 252926 (H)</t>
  </si>
  <si>
    <t>HA.OR 4530 SPL. (P)</t>
  </si>
  <si>
    <t>HB.OR 4933 SPL. (P)</t>
  </si>
  <si>
    <t>BE.OR 253240 SP. (P)</t>
  </si>
  <si>
    <t>NKIS.OR 20 (G)</t>
  </si>
  <si>
    <t>NKIS.OR 25 (T)</t>
  </si>
  <si>
    <t>NKIS.OR 30 (NKS 37) (G)</t>
  </si>
  <si>
    <t>NKS.OR 35 (T)</t>
  </si>
  <si>
    <t>NKIS.OR 45 (NKS 55) (G)</t>
  </si>
  <si>
    <t>NKS.OR 50(NKIS 40) (T)</t>
  </si>
  <si>
    <t>NKIS.OR 35 (NKS 43) (G)</t>
  </si>
  <si>
    <t>NKIS.OR 50 (NKS 60) (T)</t>
  </si>
  <si>
    <t>NKS.OR 20 (G)</t>
  </si>
  <si>
    <t>NKS.OR 22 (T)</t>
  </si>
  <si>
    <t>NKS.OR 25 (G)</t>
  </si>
  <si>
    <t>NKS.OR 30 (T)</t>
  </si>
  <si>
    <t>NKS.OR 40 (G)</t>
  </si>
  <si>
    <t>NKS.OR 45 (T)</t>
  </si>
  <si>
    <t>OR 394215 (G)</t>
  </si>
  <si>
    <t>R.OR 407.02 (T)</t>
  </si>
  <si>
    <t>R.OR 408 (P)</t>
  </si>
  <si>
    <t>R.OR 409 (T)</t>
  </si>
  <si>
    <t>R.OR 410 (P)</t>
  </si>
  <si>
    <t>R.OR 411 (T)</t>
  </si>
  <si>
    <t>R.OR 412 (P)</t>
  </si>
  <si>
    <t>MR.OR 31 (P)</t>
  </si>
  <si>
    <t>JC.OR 8008 (P)</t>
  </si>
  <si>
    <t>OR.5674000 (P)</t>
  </si>
  <si>
    <t>WASHER.5674000 (G)</t>
  </si>
  <si>
    <t>RSTO.OR 5 (P)</t>
  </si>
  <si>
    <t>STO.OR 6 (P)</t>
  </si>
  <si>
    <t>RSTO.OR 10 (P)</t>
  </si>
  <si>
    <t>R.OR 423 (STO 12) (P)</t>
  </si>
  <si>
    <t>OR.JC 8017 (P)</t>
  </si>
  <si>
    <t>OR.JC 8018 (G)</t>
  </si>
  <si>
    <t>OR.JC 8019 (G)</t>
  </si>
  <si>
    <t>OR.JC 8011 F (T)</t>
  </si>
  <si>
    <t>R.OR 426(43.5X95X11.025) (P)</t>
  </si>
  <si>
    <t>R.OR 426.01 (50X95X3.75) (T)</t>
  </si>
  <si>
    <t>R.OR 426.02 (52X93X3.75) (G)</t>
  </si>
  <si>
    <t>R.OR 428 (JC 8021) (T)</t>
  </si>
  <si>
    <t>R.OR 430 (P)</t>
  </si>
  <si>
    <t>R.OR 432(AJ 15836) (T)</t>
  </si>
  <si>
    <t>R.OR 433(RNA 6902 SPL) (G)</t>
  </si>
  <si>
    <t>R.OR 434(NAST 17) (T)</t>
  </si>
  <si>
    <t>R.OR 435(RNA 69/32 SPL) (P)</t>
  </si>
  <si>
    <t>R.OR 436(NB 95076) (H)</t>
  </si>
  <si>
    <t>R.OR 437(STO 25 ZZ) (P)</t>
  </si>
  <si>
    <t>R.OR 438(NURT 35) (T)</t>
  </si>
  <si>
    <t>R.OR 443(NATV 15 PP A) (P)</t>
  </si>
  <si>
    <t>NATV.OR 15 (G)</t>
  </si>
  <si>
    <t>R.OR 444 (1041400) 44MM (P)</t>
  </si>
  <si>
    <t>R.OR 445(310-4715) (P)</t>
  </si>
  <si>
    <t>R.OR 448(JC 8007) (P)</t>
  </si>
  <si>
    <t>R.OR 449(JC 8037) (P)</t>
  </si>
  <si>
    <t>R.OR 450(CY-600-168) CF (P)</t>
  </si>
  <si>
    <t>R.OR 451 (NK 50/20) (P)</t>
  </si>
  <si>
    <t>R.OR 452 (NK 121816) (P)</t>
  </si>
  <si>
    <t>R.OR 453 (S 1032) (P)</t>
  </si>
  <si>
    <t>R.OR 455 (Y 1032) (P)</t>
  </si>
  <si>
    <t>R.OR 456 (XR 12072) (P)</t>
  </si>
  <si>
    <t>R.OR 457 (NB 152312) (P)</t>
  </si>
  <si>
    <t>R.OR 458(081500) (P)</t>
  </si>
  <si>
    <t>R.OR 459(781415) (P)</t>
  </si>
  <si>
    <t>R.OR 460(382496) (P)</t>
  </si>
  <si>
    <t>R.OR 461(108-2381) (P)</t>
  </si>
  <si>
    <t>R.OR 462 (12.24 SPL.) (P)</t>
  </si>
  <si>
    <t>R.OR 463(F 82925) (P)</t>
  </si>
  <si>
    <t>R.OR 464 (P)</t>
  </si>
  <si>
    <t>R.OR 468 (KDL 12/12) (P)</t>
  </si>
  <si>
    <t>R.OR 469 (KDL 16/12P) (P)</t>
  </si>
  <si>
    <t>R.OR 470 (P)</t>
  </si>
  <si>
    <t>R.OR 473 (P)</t>
  </si>
  <si>
    <t>R.OR 474 (P)</t>
  </si>
  <si>
    <t>WASHER R 474 (G)</t>
  </si>
  <si>
    <t>R.OR 475 (P)</t>
  </si>
  <si>
    <t>R.OR 476 (OSN0615/16V) (P)</t>
  </si>
  <si>
    <t>R.OR 477 (STR 587745) (T)</t>
  </si>
  <si>
    <t>R.OR 478 (40NAN6530) (P)</t>
  </si>
  <si>
    <t>R.OR 479 (MR 31MCGILL) (T)</t>
  </si>
  <si>
    <t>R.OR 481(BR 26[P]4344.6) (P)</t>
  </si>
  <si>
    <t>BR.OR 31.5[P]18-24 (T)</t>
  </si>
  <si>
    <t>R.OR 484 (SPL 1226) (P)</t>
  </si>
  <si>
    <t>R.OR 484 (SPL 1226) W (T)</t>
  </si>
  <si>
    <t>NJ.OR 2206 (P)</t>
  </si>
  <si>
    <t>NJ.OR 206 (T)</t>
  </si>
  <si>
    <t>NU.OR 309 (P)</t>
  </si>
  <si>
    <t>NU.OR 305 (T)</t>
  </si>
  <si>
    <t>NU.OR 205 (P)</t>
  </si>
  <si>
    <t>N.OR 305 (T)</t>
  </si>
  <si>
    <t>N.OR 205 (P)</t>
  </si>
  <si>
    <t>NB.OR 3230 (T)</t>
  </si>
  <si>
    <t>NJ.OR 211 (P)</t>
  </si>
  <si>
    <t>NB.OR 95076 TN</t>
  </si>
  <si>
    <t>BRI.OR 61812(BR 101812) (T)</t>
  </si>
  <si>
    <t>BRI.OR 82012(BR 122012) (G)</t>
  </si>
  <si>
    <t>BRI.OR 102212(BR 142212) (T)</t>
  </si>
  <si>
    <t>BRI.OR 102216(BR 142216) (H)</t>
  </si>
  <si>
    <t>BRI.OR 122412(BR 162412) (G)</t>
  </si>
  <si>
    <t>BRI.OR 122416 (T)</t>
  </si>
  <si>
    <t>BRI.OR 142616(BR 182616) (G)</t>
  </si>
  <si>
    <t>BRI.OR 142620(BR 182620) (T)</t>
  </si>
  <si>
    <t>BRI.OR 162816 (G)</t>
  </si>
  <si>
    <t>BRI.OR 162820 (H)</t>
  </si>
  <si>
    <t>BRI.OR 183016(BR 223016) (G)</t>
  </si>
  <si>
    <t>BRI.OR 183020(IR 223020) (G)</t>
  </si>
  <si>
    <t>BRI.OR 203316(BR 243316) (G)</t>
  </si>
  <si>
    <t>BRI.OR 203320(BR 243320) (G)</t>
  </si>
  <si>
    <t>OR 22205 (P)</t>
  </si>
  <si>
    <t>OR 22205 LMW (P)</t>
  </si>
  <si>
    <t>OR 22206 (P)</t>
  </si>
  <si>
    <t>OR 22206(409680800)LMW (P)</t>
  </si>
  <si>
    <t>OR 22207 (P)</t>
  </si>
  <si>
    <t>OR 22208 (P)</t>
  </si>
  <si>
    <t>OR 22209 (P)</t>
  </si>
  <si>
    <t>OR 22210 (P)</t>
  </si>
  <si>
    <t>OR 22211 (P)</t>
  </si>
  <si>
    <t>OR 22211 SPL (P)</t>
  </si>
  <si>
    <t>OR 21304 (P)</t>
  </si>
  <si>
    <t>OR 21305 (G)</t>
  </si>
  <si>
    <t>OR 21306 (P)</t>
  </si>
  <si>
    <t>OR 21307 (P)</t>
  </si>
  <si>
    <t>OR 21308 (P)</t>
  </si>
  <si>
    <t>OR 21309 (P)</t>
  </si>
  <si>
    <t>OR 21310 (P)</t>
  </si>
  <si>
    <t>OR 21311 (P)</t>
  </si>
  <si>
    <t>OR 21312 (P)</t>
  </si>
  <si>
    <t>WS 81118 (P)</t>
  </si>
  <si>
    <t>GS 81118 (G)</t>
  </si>
  <si>
    <t>WS 81117 (P)</t>
  </si>
  <si>
    <t>GS 81117 (G)</t>
  </si>
  <si>
    <t>WS 81126 (P)</t>
  </si>
  <si>
    <t>GS 81126 (G)</t>
  </si>
  <si>
    <t>WS 81102 (G)</t>
  </si>
  <si>
    <t>GS 81102 (G)</t>
  </si>
  <si>
    <t>WS 81103 (P)</t>
  </si>
  <si>
    <t>GS 81103 (G)</t>
  </si>
  <si>
    <t>WS 81104 (P)</t>
  </si>
  <si>
    <t>GS 81104 (G)</t>
  </si>
  <si>
    <t>WS 81105 (P)</t>
  </si>
  <si>
    <t>GS 81105 (G)</t>
  </si>
  <si>
    <t>WS 81106 (P)</t>
  </si>
  <si>
    <t>GS 81106 (G)</t>
  </si>
  <si>
    <t>WS 81107 (P)</t>
  </si>
  <si>
    <t>GS 81107 (G)</t>
  </si>
  <si>
    <t>WS 81108 (P)</t>
  </si>
  <si>
    <t>GS 81108 (G)</t>
  </si>
  <si>
    <t>WS 81109 (P)</t>
  </si>
  <si>
    <t>GS 81109 (G)</t>
  </si>
  <si>
    <t>WS 81110 (P)</t>
  </si>
  <si>
    <t>GS 81110 (G)</t>
  </si>
  <si>
    <t>WS 81111 (P)</t>
  </si>
  <si>
    <t>GS 81111 (G)</t>
  </si>
  <si>
    <t>WS 81112 (P)</t>
  </si>
  <si>
    <t>GS 81112 (G)</t>
  </si>
  <si>
    <t>WS 81113 (P)</t>
  </si>
  <si>
    <t>GS 81113 (G)</t>
  </si>
  <si>
    <t>WS 81114 (P)</t>
  </si>
  <si>
    <t>GS 81114 (G)</t>
  </si>
  <si>
    <t>WS 81206 (P)</t>
  </si>
  <si>
    <t>GS 81206 (G)</t>
  </si>
  <si>
    <t>WS 81207 (P)</t>
  </si>
  <si>
    <t>GS 81207 (G)</t>
  </si>
  <si>
    <t>WS 81208 (P)</t>
  </si>
  <si>
    <t>GS 81208 (G)</t>
  </si>
  <si>
    <t>WS 81209 (P)</t>
  </si>
  <si>
    <t>GS 81209 (G)</t>
  </si>
  <si>
    <t>WS 81210 (P)</t>
  </si>
  <si>
    <t>GS 81210 (G)</t>
  </si>
  <si>
    <t>WS 81211 (P)</t>
  </si>
  <si>
    <t>GS 81211 (G)</t>
  </si>
  <si>
    <t>WS 81212 (P)</t>
  </si>
  <si>
    <t>GS 81212 (G)</t>
  </si>
  <si>
    <t>WS 81213 (P)</t>
  </si>
  <si>
    <t>GS 81213 (G)</t>
  </si>
  <si>
    <t>WS 81214 (P)</t>
  </si>
  <si>
    <t>GS 81214 (G)</t>
  </si>
  <si>
    <t>WS 81218 (P)</t>
  </si>
  <si>
    <t>GS 81218 (G)</t>
  </si>
  <si>
    <t>NAF/RNAF.OR 404517 (H)</t>
  </si>
  <si>
    <t>N.OR 204 (G)</t>
  </si>
  <si>
    <t>N.OR 304 (G)</t>
  </si>
  <si>
    <t>NU.OR 204 (G)</t>
  </si>
  <si>
    <t>NU.OR 304 (G)</t>
  </si>
  <si>
    <t>NU/NJ.OR 2304 (P)</t>
  </si>
  <si>
    <t>N.OR 205 (G)</t>
  </si>
  <si>
    <t>N.OR 305 (G)</t>
  </si>
  <si>
    <t>NU.OR 205 (G)</t>
  </si>
  <si>
    <t>NU.OR 305 (G)</t>
  </si>
  <si>
    <t>N.OR 206 (G)</t>
  </si>
  <si>
    <t>N.OR 306 (G)</t>
  </si>
  <si>
    <t>NU.OR 206 (G)</t>
  </si>
  <si>
    <t>NU.OR 306 (L)</t>
  </si>
  <si>
    <t>NJ.OR 2206 (G)</t>
  </si>
  <si>
    <t>NU.OR 2306 (P)</t>
  </si>
  <si>
    <t>NJ.OR 406 (G)</t>
  </si>
  <si>
    <t>N.OR 207 (G)</t>
  </si>
  <si>
    <t>N.OR 307 (G)</t>
  </si>
  <si>
    <t>NU.OR 207 (G)</t>
  </si>
  <si>
    <t>NU.OR 307 (G)</t>
  </si>
  <si>
    <t>NU.OR 2207 (G)</t>
  </si>
  <si>
    <t>NU.OR 2307 (P)</t>
  </si>
  <si>
    <t>NJ.OR 408 (G)</t>
  </si>
  <si>
    <t>N.OR 208 (G)</t>
  </si>
  <si>
    <t>N.OR 308 (G)</t>
  </si>
  <si>
    <t>NU.OR 208 (G)</t>
  </si>
  <si>
    <t>NU.OR 308 (H)</t>
  </si>
  <si>
    <t>NU.OR 2208 (G)</t>
  </si>
  <si>
    <t>NU.OR 2308 (P)</t>
  </si>
  <si>
    <t>N.OR 209 (H)</t>
  </si>
  <si>
    <t>N.OR 309 (G)</t>
  </si>
  <si>
    <t>NU.OR 209 (G)</t>
  </si>
  <si>
    <t>NJ.OR 2209 (G)</t>
  </si>
  <si>
    <t>N.OR 210 (G)</t>
  </si>
  <si>
    <t>N.OR 310 (G)</t>
  </si>
  <si>
    <t>NU.OR 210 (G)</t>
  </si>
  <si>
    <t>NU.OR 310 (G)</t>
  </si>
  <si>
    <t>NU.OR 2210 (G)</t>
  </si>
  <si>
    <t>NU.OR 2310 (P)</t>
  </si>
  <si>
    <t>N.OR 211 (G)</t>
  </si>
  <si>
    <t>N.OR 311 (G)</t>
  </si>
  <si>
    <t>NU.OR 211 (G)</t>
  </si>
  <si>
    <t>NU.OR 311 (G)</t>
  </si>
  <si>
    <t>NU.OR 2211 (G)</t>
  </si>
  <si>
    <t>NU.OR 2311 (P)</t>
  </si>
  <si>
    <t>N.OR 212 (G)</t>
  </si>
  <si>
    <t>N.OR 312 (G)</t>
  </si>
  <si>
    <t>NU.OR 212 (G)</t>
  </si>
  <si>
    <t>NU.OR 312 (G)</t>
  </si>
  <si>
    <t>NU.OR 2212 (G)</t>
  </si>
  <si>
    <t>NU.OR 2312 (P)</t>
  </si>
  <si>
    <t>N.OR 213 (G)</t>
  </si>
  <si>
    <t>N.OR 313 (G)</t>
  </si>
  <si>
    <t>NU.OR 213 (G)</t>
  </si>
  <si>
    <t>NU.OR 313 (G)</t>
  </si>
  <si>
    <t>NU.OR 2213 (G)</t>
  </si>
  <si>
    <t>NU.OR 305 ECP (G)</t>
  </si>
  <si>
    <t>NU.OR 307 ECP (G)</t>
  </si>
  <si>
    <t>NU.OR 309 ECP (G)</t>
  </si>
  <si>
    <t>NU.OR 304 E (G)</t>
  </si>
  <si>
    <t>NAF/RNAF.OR 203212 (G)</t>
  </si>
  <si>
    <t>NA/RNA.OR 5902 (G)</t>
  </si>
  <si>
    <t>NA/RNA.OR 5903 (G)</t>
  </si>
  <si>
    <t>NA/RNA.OR 5904 (G)</t>
  </si>
  <si>
    <t>NA/RNA.OR 59/22 (G)</t>
  </si>
  <si>
    <t>NA/RNA.OR 5905 (G)</t>
  </si>
  <si>
    <t>NA/RNA.OR 59/28 (G)</t>
  </si>
  <si>
    <t>NA/RNA.OR 5906 (G)</t>
  </si>
  <si>
    <t>NA/RNA.OR 59/32 (G)</t>
  </si>
  <si>
    <t>NA/RNA.OR 5907 (G)</t>
  </si>
  <si>
    <t>NA/RNA.OR 5908 (G)</t>
  </si>
  <si>
    <t>NA/RNA.OR 5909 (G)</t>
  </si>
  <si>
    <t>NA/RNA.OR 5910 (G)</t>
  </si>
  <si>
    <t>NA/RNA.OR 5911 (G)</t>
  </si>
  <si>
    <t>NA/RNA.OR 5912 (G)</t>
  </si>
  <si>
    <t>NA/RNA.OR 5913 (G)</t>
  </si>
  <si>
    <t>UC.OR 205 DR (P)</t>
  </si>
  <si>
    <t>UC.OR 205 SR (G)</t>
  </si>
  <si>
    <t>UC.OR 208 DR (P)</t>
  </si>
  <si>
    <t>UC.OR 208 SR (G)</t>
  </si>
  <si>
    <t>NATR.OR 6 (P)</t>
  </si>
  <si>
    <t>BR.OR 2816(24)1317 (P)</t>
  </si>
  <si>
    <t>BR.OR 4319 (P)</t>
  </si>
  <si>
    <t>BR.OR 52[P]25 (P)</t>
  </si>
  <si>
    <t>BR.OR 30[P]16.5F (P)</t>
  </si>
  <si>
    <t>BR.OR 32[P]17 (P)</t>
  </si>
  <si>
    <t>BR.OR 32[P]22 SPL. (P)</t>
  </si>
  <si>
    <t>BR.OR 32[P]22 SPL MZ (G)</t>
  </si>
  <si>
    <t>BR.OR 34[P]19-25.4 (P)</t>
  </si>
  <si>
    <t>BR.OR 3620 SPL. (P)</t>
  </si>
  <si>
    <t>M.OR 400011 (P)</t>
  </si>
  <si>
    <t>M.OR 76411 (P)</t>
  </si>
  <si>
    <t>M.OR 76511 (P)</t>
  </si>
  <si>
    <t>M.OR 76611 (P)</t>
  </si>
  <si>
    <t>M.OR 76711 (P)</t>
  </si>
  <si>
    <t>M.OR77100(BR 320024SPLS) (P)</t>
  </si>
  <si>
    <t>M.OR 77299(BR 5525) (P)</t>
  </si>
  <si>
    <t>M.OR 5525SPL(G)</t>
  </si>
  <si>
    <t>M.OR 77900 (P)</t>
  </si>
  <si>
    <t>NK.OR 6/10 TN (G)</t>
  </si>
  <si>
    <t>NK.OR 8/12(NKI 5/12) (G)</t>
  </si>
  <si>
    <t>NK.OR 8/16 (G)</t>
  </si>
  <si>
    <t>NK.OR 9/12(NKI 6/12) (G)</t>
  </si>
  <si>
    <t>NK.OR 9/16(NKI 6/16) (G)</t>
  </si>
  <si>
    <t>NK.OR 10/12(NKI 7/12) (G)</t>
  </si>
  <si>
    <t>NK.OR 10/16(NKI 7/16) (G)</t>
  </si>
  <si>
    <t>NK.OR 12/12(NKI 9/12) (G)</t>
  </si>
  <si>
    <t>NK.OR 12/16(NKI 9/16) (G)</t>
  </si>
  <si>
    <t>NK.OR 14/16(NKI 10/16) (G)</t>
  </si>
  <si>
    <t>NK.OR 14/20(NKI 10/20) (G)</t>
  </si>
  <si>
    <t>NK.OR 16/16(NKI 12/16) (G)</t>
  </si>
  <si>
    <t>NK.OR 16/20(NKI 12/20) (G)</t>
  </si>
  <si>
    <t>NK.OR 19/16(NKI 15/16) (G)</t>
  </si>
  <si>
    <t>NK.OR 19/20(NKI 15/20) (G)</t>
  </si>
  <si>
    <t>NK.OR 21/16(NKI 17/16) (T)</t>
  </si>
  <si>
    <t>NK.OR 21/20(NKI 17/20) (G)</t>
  </si>
  <si>
    <t>NK.OR 24/16(NKI 20/16) (T)</t>
  </si>
  <si>
    <t>NK.OR 24/20(NKI 20/20) (G)</t>
  </si>
  <si>
    <t>NK.OR 26/16(NKI 22/16) (G)</t>
  </si>
  <si>
    <t>NK.OR 29/20(NKI 25/20) (G)</t>
  </si>
  <si>
    <t>NK.OR 29/30(NKI 25/30) (G)</t>
  </si>
  <si>
    <t>NK.OR 32/20(NKI 28/20) (G)</t>
  </si>
  <si>
    <t>NK.OR 32/30(NKI 28/30) (G)</t>
  </si>
  <si>
    <t>NK.OR 35/20(NKI 30/20) (G)</t>
  </si>
  <si>
    <t>NK.OR 35/30(NKI 30/30) (T)</t>
  </si>
  <si>
    <t>NK.OR 37/20(NKI 32/20) (G)</t>
  </si>
  <si>
    <t>NK.OR 37/30(NKI 32/30) (T)</t>
  </si>
  <si>
    <t>NK.OR 40/20(NKI 35/20) (G)</t>
  </si>
  <si>
    <t>NK.OR 40/30(NKI 35/30) (T)</t>
  </si>
  <si>
    <t>NK.OR 43/20(NKI 38/20) (G)</t>
  </si>
  <si>
    <t>NK.OR 43/30(NKI 38/30) (T)</t>
  </si>
  <si>
    <t>NK.OR 45/20(NKI 40/20) (G)</t>
  </si>
  <si>
    <t>NK.OR 45/30(NKI 40/30) (T)</t>
  </si>
  <si>
    <t>NK.OR 47/20(NKI 42/20) (G)</t>
  </si>
  <si>
    <t>NK.OR 47/30(NKI 42/30) (T)</t>
  </si>
  <si>
    <t>NK.OR 50/25(NKI 45/25) (H)</t>
  </si>
  <si>
    <t>NK.OR 50/35(NKI 45/35) (T)</t>
  </si>
  <si>
    <t>NK.OR 55/25(NKI 50/25) (G)</t>
  </si>
  <si>
    <t>NK.OR 55/35(NKI 50/35) (T)</t>
  </si>
  <si>
    <t>NK.OR 60/25(NKI 55/25) (G)</t>
  </si>
  <si>
    <t>NK.OR 60/35(NKI 55/35) (T)</t>
  </si>
  <si>
    <t>NK.OR 68/25(NKI 60/25) (G)</t>
  </si>
  <si>
    <t>NK.OR 68/35(NKI 60/35) (T)</t>
  </si>
  <si>
    <t>NK.OR 73/25(NKI 65/25) (G)</t>
  </si>
  <si>
    <t>NK.OR 73/35(NKI 65/35) (T)</t>
  </si>
  <si>
    <t>NK.OR 80/25(NKI 70/25) (G)</t>
  </si>
  <si>
    <t>NK.OR 80/35(NKI 70/35) (G)</t>
  </si>
  <si>
    <t>NK.OR 85/25(NKI 75/25) (T)</t>
  </si>
  <si>
    <t>NK.OR 85/35(NKI 75/35) (G)</t>
  </si>
  <si>
    <t>NK.OR 90/25(NKI 80/25) (T)</t>
  </si>
  <si>
    <t>NK.OR 90/35(NKI 80/35) (G)</t>
  </si>
  <si>
    <t>NK.OR 95/26(NKI 85/26) (T)</t>
  </si>
  <si>
    <t>NK.OR 95/36(NKI 85/36) (G)</t>
  </si>
  <si>
    <t>NK.OR 100/26(NKI 90/26) (T)</t>
  </si>
  <si>
    <t>NK.OR 100/36(NKI 90/36) (G)</t>
  </si>
  <si>
    <t>NK.OR 105/26(NKI 95/26) (T)</t>
  </si>
  <si>
    <t>NK.OR 105/36(NKI 95/36) (G)</t>
  </si>
  <si>
    <t>NK.OR 26/20(NKI 22/20) (T)</t>
  </si>
  <si>
    <t>NBI.OR 95002 (P)</t>
  </si>
  <si>
    <t>NK.OR 65/35 (T)</t>
  </si>
  <si>
    <t>NK.OR 65/25 (G)</t>
  </si>
  <si>
    <t>NK.OR 15/16 (T)</t>
  </si>
  <si>
    <t>NK.OR 15/20 (G)</t>
  </si>
  <si>
    <t>NK.OR 17/16 (T)</t>
  </si>
  <si>
    <t>NK.OR 17/20 (G)</t>
  </si>
  <si>
    <t>NK.OR 18/16 (T)</t>
  </si>
  <si>
    <t>NK.OR 18/20 (G)</t>
  </si>
  <si>
    <t>NK.OR 20/16 (G)</t>
  </si>
  <si>
    <t>NK.OR 20/20 (T)</t>
  </si>
  <si>
    <t>NK.OR 22/16 (G)</t>
  </si>
  <si>
    <t>NK.OR 22/20 (T)</t>
  </si>
  <si>
    <t>NK.OR 25/16 (G)</t>
  </si>
  <si>
    <t>NK.OR 25/20 (T)</t>
  </si>
  <si>
    <t>NK.OR 28/30 (G)</t>
  </si>
  <si>
    <t>NK.OR 28/20 (T)</t>
  </si>
  <si>
    <t>NK.OR 30/30 (G)</t>
  </si>
  <si>
    <t>NK.OR 38/20 (T)</t>
  </si>
  <si>
    <t>NK.OR 42/20 (G)</t>
  </si>
  <si>
    <t>NK.OR 42/30 (T)</t>
  </si>
  <si>
    <t>NK.OR 50/30 (G)</t>
  </si>
  <si>
    <t>NKI.OR 18/20 (T)</t>
  </si>
  <si>
    <t>NK.OR 70/25 (G)</t>
  </si>
  <si>
    <t>NK.OR 70/35 (T)</t>
  </si>
  <si>
    <t>NK.OR 253815 (G)</t>
  </si>
  <si>
    <t>NK.OR 30/20 (T)</t>
  </si>
  <si>
    <t>NK.OR 38/30 (G)</t>
  </si>
  <si>
    <t>NK.OR 75/25 (G)</t>
  </si>
  <si>
    <t>NK.OR 75/35 (T)</t>
  </si>
  <si>
    <t>NU.OR 2215 (P)</t>
  </si>
  <si>
    <t>NU.OR 2305 BRS (T)</t>
  </si>
  <si>
    <t>OR.RAE 25 NPPB (P)</t>
  </si>
  <si>
    <t>OR.GE 30 KRRB (T)</t>
  </si>
  <si>
    <t>OR.GE 35 KRRB (P)</t>
  </si>
  <si>
    <t>OR 35/72 (T)</t>
  </si>
  <si>
    <t>OR.GE 40 KRRB (P)</t>
  </si>
  <si>
    <t>OR.GE 50 KRRB (T)</t>
  </si>
  <si>
    <t>OR.50/90 (P)</t>
  </si>
  <si>
    <t>OR.GYE 35 KRRB SPL (T)</t>
  </si>
  <si>
    <t>BR.OR 282223 (P)</t>
  </si>
  <si>
    <t>BR.OR 28242326 (T)</t>
  </si>
  <si>
    <t>BR.OR 322224 (P)</t>
  </si>
  <si>
    <t>BR.OR 30[P]16 (P)</t>
  </si>
  <si>
    <t>SL.OR 045012PP (T)</t>
  </si>
  <si>
    <t>BR.OR 3719(25)26 X (P)</t>
  </si>
  <si>
    <t>SL.OR 045010PP (T)</t>
  </si>
  <si>
    <t>SL.OR 045016PP (P)</t>
  </si>
  <si>
    <t>NAU.OR 4906 UU (T)</t>
  </si>
  <si>
    <t>SAT.OR 35 (P)</t>
  </si>
  <si>
    <t>SAT.OR 20 (T)</t>
  </si>
  <si>
    <t>SAT.OR 17 (P)</t>
  </si>
  <si>
    <t>OR.SC 36266 (T)</t>
  </si>
  <si>
    <t>BALL WASHER(12.5X17.8X6) (G)</t>
  </si>
  <si>
    <t>BUSH WASHER(12.35X18X6) (T)</t>
  </si>
  <si>
    <t>NEEDLE WASHER(13.8X18X5) (G)</t>
  </si>
  <si>
    <t>END WASHER(8.15X18X5) (T)</t>
  </si>
  <si>
    <t>STO 6 FC O/R (P)</t>
  </si>
  <si>
    <t>F.OR 93024 (T)</t>
  </si>
  <si>
    <t>FC 3019 (F)</t>
  </si>
  <si>
    <t>FC 16644 SPL (F)</t>
  </si>
  <si>
    <t>FC 1506 (F 208897 ) (F)</t>
  </si>
  <si>
    <t>FC 1506 STADE LENTH 15 (F)</t>
  </si>
  <si>
    <t>FC 401507 SPL. (F)</t>
  </si>
  <si>
    <t>NAST 50 (F)</t>
  </si>
  <si>
    <t>RNAST 50 (F)</t>
  </si>
  <si>
    <t>IR 506020 (F)</t>
  </si>
  <si>
    <t>HK.CUP 4520 (G)</t>
  </si>
  <si>
    <t>361206 R (5060102216) (F)</t>
  </si>
  <si>
    <t>CF 6 (F)</t>
  </si>
  <si>
    <t>CF 8 (F)</t>
  </si>
  <si>
    <t>CF 10 (F)</t>
  </si>
  <si>
    <t>CF 10-1 (F)</t>
  </si>
  <si>
    <t>CF 12 (F)</t>
  </si>
  <si>
    <t>CF 12-1 (F)</t>
  </si>
  <si>
    <t>CF 16 (F)</t>
  </si>
  <si>
    <t>CF 18 (F)</t>
  </si>
  <si>
    <t>SR 90 JOCKEY PULLEY (F)</t>
  </si>
  <si>
    <t>SR 90 BEARING (F)</t>
  </si>
  <si>
    <t>SR 90 BEARING WITH CUP (F)</t>
  </si>
  <si>
    <t>SR 6 JOCKEY PULLEY (F)</t>
  </si>
  <si>
    <t>SR 7 JOCKEY PULLEY (F)</t>
  </si>
  <si>
    <t>SR 7 FORK (F)</t>
  </si>
  <si>
    <t>BSR 72 JOCKEY PULLEY (F)</t>
  </si>
  <si>
    <t>SR 71 JOCKEY PULLOY (F)</t>
  </si>
  <si>
    <t>BSR 71 JOCKEY PULLEY (F)</t>
  </si>
  <si>
    <t>W 324134 (F)</t>
  </si>
  <si>
    <t>W 324132 (F)</t>
  </si>
  <si>
    <t>W 394122 (F)</t>
  </si>
  <si>
    <t>RWCP9904(CUP FOR 9904) (F)</t>
  </si>
  <si>
    <t>RWCN9904(CONE FOR 9904) (F)</t>
  </si>
  <si>
    <t>SMALL OUTER RING 55 DIA (F)</t>
  </si>
  <si>
    <t>SMALL INNER RING ID 32MM  (F)</t>
  </si>
  <si>
    <t>RWCP9904 JBO (F)</t>
  </si>
  <si>
    <t>RWCN9904 JBO (F)</t>
  </si>
  <si>
    <t>RWCP9903(CUP FOR 9903) (F)</t>
  </si>
  <si>
    <t>RWCN9903(CONE FOR 9903) (F)</t>
  </si>
  <si>
    <t>BIG OUTER RING 88 DIA (F)</t>
  </si>
  <si>
    <t>BIG INNER RING ID 56 MM (F)</t>
  </si>
  <si>
    <t>RWCP9903 JBO (F)</t>
  </si>
  <si>
    <t>RWCN9903 JBO (F)</t>
  </si>
  <si>
    <t>PHS 30 (F)</t>
  </si>
  <si>
    <t>0330940122771(PHS 30) (F)</t>
  </si>
  <si>
    <t>VCF 4 1/2 (F)</t>
  </si>
  <si>
    <t>D 07026 REV.03 (F)</t>
  </si>
  <si>
    <t>D 12000(07026 REV.02) (F)</t>
  </si>
  <si>
    <t>D 14855(01470) (F)</t>
  </si>
  <si>
    <t>D 12900 (F)</t>
  </si>
  <si>
    <t>AELS 202-010N (F)</t>
  </si>
  <si>
    <t>GB 41073 (F)</t>
  </si>
  <si>
    <t>CF 20-1 (F)</t>
  </si>
  <si>
    <t>CF 24 (F)</t>
  </si>
  <si>
    <t>CF 24-1 (F)</t>
  </si>
  <si>
    <t>CF 30 (F)</t>
  </si>
  <si>
    <t>CF 30-1 (F)</t>
  </si>
  <si>
    <t>207 YY2 (JB1030W 2RS) (F)</t>
  </si>
  <si>
    <t>208 YY2 - 550499 (F)</t>
  </si>
  <si>
    <t>408021 (M140 HL) (F)</t>
  </si>
  <si>
    <t>209 YY2 - 550751 (F)</t>
  </si>
  <si>
    <t>OWBDA4002(CUP FOR 4002) (F)</t>
  </si>
  <si>
    <t>IWBDA4002(CONE FOR 4002) (F)</t>
  </si>
  <si>
    <t>OWBDA4003(CUP FOR 4003) (F)</t>
  </si>
  <si>
    <t>IWBDA4003(CONE FOR 4003) (F)</t>
  </si>
  <si>
    <t>BR 30172621 (F)</t>
  </si>
  <si>
    <t>324015 (BALL CUP SMALL) (F)</t>
  </si>
  <si>
    <t>324019 (BALL CUP BIG) (F)</t>
  </si>
  <si>
    <t>IR 182220 (F)</t>
  </si>
  <si>
    <t>6208 (F)</t>
  </si>
  <si>
    <t>6208 2RS (F)</t>
  </si>
  <si>
    <t>6209 2RS (F)</t>
  </si>
  <si>
    <t>6208 ZZ NR MATERIAL (F)</t>
  </si>
  <si>
    <t>40001224 (6208) (F)</t>
  </si>
  <si>
    <t>40028099 6208 2RS (F)</t>
  </si>
  <si>
    <t>6309 (F)</t>
  </si>
  <si>
    <t>6309 2RS (F)</t>
  </si>
  <si>
    <t>6011 (F)</t>
  </si>
  <si>
    <t>6011 2RS (F)</t>
  </si>
  <si>
    <t>40028100 6011 2RS (F)</t>
  </si>
  <si>
    <t>6007 (F)</t>
  </si>
  <si>
    <t>6007 2RS (F)</t>
  </si>
  <si>
    <t>6307 2RS</t>
  </si>
  <si>
    <t>40028101 6007 2RS (F)</t>
  </si>
  <si>
    <t>6010 (F)</t>
  </si>
  <si>
    <t>BAHB 633528 F (F)</t>
  </si>
  <si>
    <t>D 14854(01464) (F)</t>
  </si>
  <si>
    <t>IR 258 (F)</t>
  </si>
  <si>
    <t>OR 258 (F)</t>
  </si>
  <si>
    <t>14001740 (F)</t>
  </si>
  <si>
    <t>BR 3000 Z (F)</t>
  </si>
  <si>
    <t>BR3000(Bore+)UL30-0003665 (F)</t>
  </si>
  <si>
    <t>BR CLIPS 3000 (F)</t>
  </si>
  <si>
    <t>NCG 3000 (F)</t>
  </si>
  <si>
    <t>BR 3000 FT (F)</t>
  </si>
  <si>
    <t>BR Nipple 3000FINAL TYPE (F)</t>
  </si>
  <si>
    <t>BR 3000 LMW (F)</t>
  </si>
  <si>
    <t>ZARN 1545 (F)</t>
  </si>
  <si>
    <t>211 YY4 - 10000087014203   (F)</t>
  </si>
  <si>
    <t>214 YY4 (F)</t>
  </si>
  <si>
    <t>62211 2RS (F)</t>
  </si>
  <si>
    <t>215 YY4 (F)</t>
  </si>
  <si>
    <t>ZARN 3062 (F)</t>
  </si>
  <si>
    <t>ZARN 3570 (F)</t>
  </si>
  <si>
    <t>ZARF 3590 (F)</t>
  </si>
  <si>
    <t>BR 3020 (F)</t>
  </si>
  <si>
    <t>ZARN 4075 (F)</t>
  </si>
  <si>
    <t>ZARN 4580 (F)</t>
  </si>
  <si>
    <t>ZARN 4580 WITHOUT IR (F)</t>
  </si>
  <si>
    <t>ZARN 5090 (F)</t>
  </si>
  <si>
    <t>ZARN 50110 (F)</t>
  </si>
  <si>
    <t>11761015000 TK 40-16AU3    (F)</t>
  </si>
  <si>
    <t>BR 3022 (F)</t>
  </si>
  <si>
    <t>BR CLIPS 3022 (F)</t>
  </si>
  <si>
    <t>4910662/0 MCFD 90 (F)</t>
  </si>
  <si>
    <t>D 14536 (F)</t>
  </si>
  <si>
    <t>R02 430 001 (F)</t>
  </si>
  <si>
    <t>D 14536 WITH COVER (F)</t>
  </si>
  <si>
    <t>D 14537 (F)</t>
  </si>
  <si>
    <t>R02 430 002 (F)</t>
  </si>
  <si>
    <t>D 14537 R1 (F)</t>
  </si>
  <si>
    <t>D 14537 WITH COVER (F)</t>
  </si>
  <si>
    <t>D 14537 R2 (F)</t>
  </si>
  <si>
    <t>D14537 SPL (F)</t>
  </si>
  <si>
    <t>6006 2RS (F)</t>
  </si>
  <si>
    <t>6006 C3 (F)</t>
  </si>
  <si>
    <t>6312 C3 (F)</t>
  </si>
  <si>
    <t>6006 ZZ NR  MATERIAL (F)</t>
  </si>
  <si>
    <t>LB2YT9001A(72X37X37) (F)</t>
  </si>
  <si>
    <t>IRB 1016 (F)</t>
  </si>
  <si>
    <t>IRB 1616 (F)</t>
  </si>
  <si>
    <t>NAF 558530 (F)</t>
  </si>
  <si>
    <t>IRB 1212 (F)</t>
  </si>
  <si>
    <t>IR 36X42X55 (F)</t>
  </si>
  <si>
    <t>IR 556530 (F)</t>
  </si>
  <si>
    <t>IR 28X35X48 (F)</t>
  </si>
  <si>
    <t>IR 45X58X77 (F)</t>
  </si>
  <si>
    <t>MCG 558530 (F)</t>
  </si>
  <si>
    <t>NKM 5565 (F)</t>
  </si>
  <si>
    <t>IRB 2424 (F)</t>
  </si>
  <si>
    <t>NKMOR 5565 (F)</t>
  </si>
  <si>
    <t>IR 505528 (F)</t>
  </si>
  <si>
    <t>OWBDA4007(CUP FOR 4007) (F)</t>
  </si>
  <si>
    <t>IWBDA4007(CONE FOR 4007) (F)</t>
  </si>
  <si>
    <t>NA 3055 (F)</t>
  </si>
  <si>
    <t>RNA 3055 (F)</t>
  </si>
  <si>
    <t>IR 5072.538 (F)</t>
  </si>
  <si>
    <t>BR 3026 (F)</t>
  </si>
  <si>
    <t>IR BR 3026 Bore plus (F)</t>
  </si>
  <si>
    <t>BR CLIPS 3026 (F)</t>
  </si>
  <si>
    <t>BR 3026 FT (F)</t>
  </si>
  <si>
    <t>IR 17X22.350X17.2 (F)</t>
  </si>
  <si>
    <t>IRT 172016.500 (F)</t>
  </si>
  <si>
    <t>IRT 172020.5 (F)</t>
  </si>
  <si>
    <t>210 YY2-10042252 (F)</t>
  </si>
  <si>
    <t>NKXR 50Z (F)</t>
  </si>
  <si>
    <t>IR 455035 OH (F)</t>
  </si>
  <si>
    <t>NKXR 35Z (F)</t>
  </si>
  <si>
    <t>110 YY2 (F)</t>
  </si>
  <si>
    <t>97 YY2 (F)</t>
  </si>
  <si>
    <t>0635337022 4303 (F)</t>
  </si>
  <si>
    <t>OWBA19916A (F)</t>
  </si>
  <si>
    <t>IWBA19916A (F)</t>
  </si>
  <si>
    <t>OW-BA1-9913-B (F)</t>
  </si>
  <si>
    <t>IW-BA1-9913-B (F)</t>
  </si>
  <si>
    <t>OW-BA1-9913-C (F)</t>
  </si>
  <si>
    <t>IW-BA1-9913-C (F)</t>
  </si>
  <si>
    <t>OW-BA1-9937 (F)</t>
  </si>
  <si>
    <t>IW-BA1-9937 (F)</t>
  </si>
  <si>
    <t>OW-BDA-4008 (F)</t>
  </si>
  <si>
    <t>IW-BDA-4008 (F)</t>
  </si>
  <si>
    <t>OR-BA1-9935 (F)</t>
  </si>
  <si>
    <t>IR-BA1-9935 (F)</t>
  </si>
  <si>
    <t>BR 2822 (NCG) (F)</t>
  </si>
  <si>
    <t>BR CLIPS 2822 (F)</t>
  </si>
  <si>
    <t>NCG 2822 (F)</t>
  </si>
  <si>
    <t>TCG 2822 (F)</t>
  </si>
  <si>
    <t>BR Nipple 2822 (F)</t>
  </si>
  <si>
    <t>BR 2822 (TCG) (F)</t>
  </si>
  <si>
    <t>NCG 3000 WITHOUTROLLERS (F)</t>
  </si>
  <si>
    <t>BR 301725.420 (F)</t>
  </si>
  <si>
    <t>NA 4900 (F)</t>
  </si>
  <si>
    <t>RNA 4900 (F)</t>
  </si>
  <si>
    <t>IR 101413 (F)</t>
  </si>
  <si>
    <t>CAGE.MBT2830EGL</t>
  </si>
  <si>
    <t>0010940041334(HY34715) (F)</t>
  </si>
  <si>
    <t>4920466 (F)</t>
  </si>
  <si>
    <t>NCG.211 YY4</t>
  </si>
  <si>
    <t>MCG.211 YY4</t>
  </si>
  <si>
    <t>NCG.214 YY4</t>
  </si>
  <si>
    <t>NCG.62211</t>
  </si>
  <si>
    <t>NCG.215 YY4</t>
  </si>
  <si>
    <t>TK.MCG 40 4A</t>
  </si>
  <si>
    <t>4920180 (F)</t>
  </si>
  <si>
    <t>RNA.NCG 4902</t>
  </si>
  <si>
    <t>MCG.MNG7535EGL.SPL</t>
  </si>
  <si>
    <t>NCG.6305 2RS (70MM DIA)</t>
  </si>
  <si>
    <t>NCG.6305-2RS N</t>
  </si>
  <si>
    <t>NTA CAGE 2840</t>
  </si>
  <si>
    <t>MCG.MCG 35X52X2</t>
  </si>
  <si>
    <t>MCG.MNA 6869</t>
  </si>
  <si>
    <t>MCG 35X52X2</t>
  </si>
  <si>
    <t>MNA.NCG 50</t>
  </si>
  <si>
    <t>4910457 (F)</t>
  </si>
  <si>
    <t>0030 940041664(4910457)5 (F)</t>
  </si>
  <si>
    <t>CAG.MCG 55X63X38</t>
  </si>
  <si>
    <t>MCG.MC 42.422X51.948X25.4</t>
  </si>
  <si>
    <t>NK.MCG 50/12</t>
  </si>
  <si>
    <t>MCG.MNA6718G</t>
  </si>
  <si>
    <t>4910407 (F)</t>
  </si>
  <si>
    <t>62000 CAGE</t>
  </si>
  <si>
    <t>73000 CAGE</t>
  </si>
  <si>
    <t>73001 CAGE</t>
  </si>
  <si>
    <t>HD/HC-63003 CAGE</t>
  </si>
  <si>
    <t>HA/HB-63003 CAGE</t>
  </si>
  <si>
    <t>YA/YB-66000 CAGE</t>
  </si>
  <si>
    <t>YC/YD-66000 CAGE</t>
  </si>
  <si>
    <t>MCG.22211 MB</t>
  </si>
  <si>
    <t>MCG 22212 E/C3</t>
  </si>
  <si>
    <t>4910496 (F)</t>
  </si>
  <si>
    <t>NJ.MCG 2205</t>
  </si>
  <si>
    <t>NJ.MCG 310 (12)</t>
  </si>
  <si>
    <t>NCG.NUP 214</t>
  </si>
  <si>
    <t>0070940041539(4949482) (F)</t>
  </si>
  <si>
    <t>4920179 (F)</t>
  </si>
  <si>
    <t>RPNA.MCG 35/52</t>
  </si>
  <si>
    <t>MNA.MCG 4020</t>
  </si>
  <si>
    <t>MSA.NCG 3423</t>
  </si>
  <si>
    <t>RPNA.MCG 40/55</t>
  </si>
  <si>
    <t>RPNA.MCG 45/62</t>
  </si>
  <si>
    <t>NK.MCG 17/20 SPL</t>
  </si>
  <si>
    <t>RPNA.MCG 18/32</t>
  </si>
  <si>
    <t>RPNA.MCG 20/35</t>
  </si>
  <si>
    <t>RPNA.MCG 25/42</t>
  </si>
  <si>
    <t>RPNA.MCG 28/44</t>
  </si>
  <si>
    <t>RPNA.MCG 30/47</t>
  </si>
  <si>
    <t>SC.NCG 28x22x7.5</t>
  </si>
  <si>
    <t>NCG.MDA 4500G</t>
  </si>
  <si>
    <t>UC.NCG 211</t>
  </si>
  <si>
    <t>UC.NCG 211_60X110</t>
  </si>
  <si>
    <t>HK.MCG 1012</t>
  </si>
  <si>
    <t>HK.MCG 1210</t>
  </si>
  <si>
    <t>HK.MCG 3020</t>
  </si>
  <si>
    <t>HK.MCG 0609</t>
  </si>
  <si>
    <t>HK.MCG 2520</t>
  </si>
  <si>
    <t>HK.MCG 0808</t>
  </si>
  <si>
    <t>HK.MCG 1612</t>
  </si>
  <si>
    <t>HK.MCG 0910</t>
  </si>
  <si>
    <t>HK.MCG 1512</t>
  </si>
  <si>
    <t>HK.MCG 2216</t>
  </si>
  <si>
    <t>HK.MCG 1010</t>
  </si>
  <si>
    <t>HK.MCG 1015</t>
  </si>
  <si>
    <t>HK.MCG 0810</t>
  </si>
  <si>
    <t>HK.MCG 2210</t>
  </si>
  <si>
    <t>HK.MCG 1616</t>
  </si>
  <si>
    <t>HK.MCG 2212</t>
  </si>
  <si>
    <t>HK.MCG 2016</t>
  </si>
  <si>
    <t>HK.MCG 1412</t>
  </si>
  <si>
    <t>HK.MCG 2512</t>
  </si>
  <si>
    <t>HK.MCG 2020</t>
  </si>
  <si>
    <t>HK.MCG 4520</t>
  </si>
  <si>
    <t>HK.MCG 6020</t>
  </si>
  <si>
    <t>HK.MCG 3016 2RS</t>
  </si>
  <si>
    <t>JV.MCG 2012</t>
  </si>
  <si>
    <t>JV.MCG 126</t>
  </si>
  <si>
    <t>JV.MCG 2016</t>
  </si>
  <si>
    <t>NA 4901 (F)</t>
  </si>
  <si>
    <t>RNA 4901 (F)</t>
  </si>
  <si>
    <t>IR 121613 (F)</t>
  </si>
  <si>
    <t>NA 4901  2RS (F)</t>
  </si>
  <si>
    <t>IR 121614 (F)</t>
  </si>
  <si>
    <t>MCG.MCGR 90 S</t>
  </si>
  <si>
    <t>NCG.6667 25%GF</t>
  </si>
  <si>
    <t>CAGE.JU 065</t>
  </si>
  <si>
    <t>AXK.CAGE28.677X37.846X1.5</t>
  </si>
  <si>
    <t>NCG.3203 2RS</t>
  </si>
  <si>
    <t>NCG.5305 2RS</t>
  </si>
  <si>
    <t>CAGE.53203U</t>
  </si>
  <si>
    <t>NCG.NCG 51100</t>
  </si>
  <si>
    <t>NCG.NCG 51101</t>
  </si>
  <si>
    <t>NCG.NCG 51102</t>
  </si>
  <si>
    <t>NCG.NCG 51103</t>
  </si>
  <si>
    <t>NCG.NCG 51104</t>
  </si>
  <si>
    <t>NCG.NCG 51105</t>
  </si>
  <si>
    <t>NCG.NCG 51106</t>
  </si>
  <si>
    <t>NCG.NCG 51107</t>
  </si>
  <si>
    <t>NCG.NCG 51108</t>
  </si>
  <si>
    <t>MCG 25X30X26</t>
  </si>
  <si>
    <t>NCG. 3202</t>
  </si>
  <si>
    <t>NCG.3204 2 RS</t>
  </si>
  <si>
    <t>NCG. 3205 2RS</t>
  </si>
  <si>
    <t>NCG. 3206 2RS</t>
  </si>
  <si>
    <t>NCG.3207 2 RS</t>
  </si>
  <si>
    <t>NCG. 3302</t>
  </si>
  <si>
    <t>NCG. 3303</t>
  </si>
  <si>
    <t>NCG. 3304</t>
  </si>
  <si>
    <t>NCG.3306 2 RS</t>
  </si>
  <si>
    <t>NCG. 3309</t>
  </si>
  <si>
    <t>NCG. 3311</t>
  </si>
  <si>
    <t>NCG. 7203</t>
  </si>
  <si>
    <t>NCG. 7204</t>
  </si>
  <si>
    <t>NCG. 7205</t>
  </si>
  <si>
    <t>NCG. 7206</t>
  </si>
  <si>
    <t>NCG. 7207</t>
  </si>
  <si>
    <t>NCG. 7208</t>
  </si>
  <si>
    <t>NCG. 7209</t>
  </si>
  <si>
    <t>NCG. 7210</t>
  </si>
  <si>
    <t>NCG. 7211</t>
  </si>
  <si>
    <t>NCG. 7212</t>
  </si>
  <si>
    <t>NCG. 7213</t>
  </si>
  <si>
    <t>NCG. 7214</t>
  </si>
  <si>
    <t>NCG. 7215</t>
  </si>
  <si>
    <t>NCG. 7302</t>
  </si>
  <si>
    <t>NCG. 7303</t>
  </si>
  <si>
    <t>NCG. 7305</t>
  </si>
  <si>
    <t>NCG. 7307</t>
  </si>
  <si>
    <t>NCG. 7309</t>
  </si>
  <si>
    <t>NCG. 7312</t>
  </si>
  <si>
    <t>NCG. 7313</t>
  </si>
  <si>
    <t>NCG. 62206</t>
  </si>
  <si>
    <t>NCG. 7314</t>
  </si>
  <si>
    <t>NCG. 7315</t>
  </si>
  <si>
    <t>NAX.BCG 2530Z</t>
  </si>
  <si>
    <t>NA 4902 (F)</t>
  </si>
  <si>
    <t>RNA 4902 (F)</t>
  </si>
  <si>
    <t>IR 152013 (F)</t>
  </si>
  <si>
    <t>RNA 4902 TN (F)</t>
  </si>
  <si>
    <t>0050930122001(RNA 4902) (F)</t>
  </si>
  <si>
    <t>CAGE.CAGE 42X46X51.4</t>
  </si>
  <si>
    <t>MCG.MCG 75X83X34.6</t>
  </si>
  <si>
    <t>CAGE.CAGE 283616</t>
  </si>
  <si>
    <t>CAGE.CAGE 263314</t>
  </si>
  <si>
    <t>CAGE.CAGE (162116)</t>
  </si>
  <si>
    <t>CAGE.CAGE 45X53X28</t>
  </si>
  <si>
    <t>CAGE.CAGE 25X31X17</t>
  </si>
  <si>
    <t>CAGE.CAGE 18X24X12</t>
  </si>
  <si>
    <t>CAGE.CAGE 25X30X20</t>
  </si>
  <si>
    <t>CAGE.CAGE 40X45X27</t>
  </si>
  <si>
    <t>CAGE.CAGE 25X33X23.8</t>
  </si>
  <si>
    <t>CAGE.CAGE 56X61X35</t>
  </si>
  <si>
    <t>CAGE.CAGE 60X68X25</t>
  </si>
  <si>
    <t>MCG 25X31X33.6</t>
  </si>
  <si>
    <t>MCG.MCG 75X83X22.8</t>
  </si>
  <si>
    <t>MCG.MCG 75X83X34.6 (G)</t>
  </si>
  <si>
    <t>MCG.MCG 75X83X39.6</t>
  </si>
  <si>
    <t>MCG.MCG 96X104X54.6</t>
  </si>
  <si>
    <t>MCG.MCG 90X98X41</t>
  </si>
  <si>
    <t>MCG.32X38X26</t>
  </si>
  <si>
    <t>MCG.18X24X17</t>
  </si>
  <si>
    <t>MCG.20X28X25</t>
  </si>
  <si>
    <t>CAGE.CAGE 22X30X20 BRASS</t>
  </si>
  <si>
    <t>MCG.CAGE 26X40X26</t>
  </si>
  <si>
    <t>MCG.CAGE 25X33X20</t>
  </si>
  <si>
    <t>NCG.6208</t>
  </si>
  <si>
    <t>NA 4903 (F)</t>
  </si>
  <si>
    <t>RNA 4903 (F)</t>
  </si>
  <si>
    <t>IR 172213 (F)</t>
  </si>
  <si>
    <t>NA 4903 2RS (F)</t>
  </si>
  <si>
    <t>RNA 4903 2RS (F)</t>
  </si>
  <si>
    <t>IR 172214 (F)</t>
  </si>
  <si>
    <t>NA 4904 (F)</t>
  </si>
  <si>
    <t>RNA 4904 (F)</t>
  </si>
  <si>
    <t>IR 202517 (F)</t>
  </si>
  <si>
    <t>0120940122308(NA 4904) (F)</t>
  </si>
  <si>
    <t>0430940122798(IR 202517) (F)</t>
  </si>
  <si>
    <t>TR.MCG 506430</t>
  </si>
  <si>
    <t>NA 4905 (F)</t>
  </si>
  <si>
    <t>RNA 4905 (F)</t>
  </si>
  <si>
    <t>IR 253017 (F)</t>
  </si>
  <si>
    <t>449011791 RNA 4905 (F)</t>
  </si>
  <si>
    <t>NA 4905 2RS (F)</t>
  </si>
  <si>
    <t>RNA 4905 2RS (F)</t>
  </si>
  <si>
    <t>IR 253018 (F)</t>
  </si>
  <si>
    <t>NA 4905 RS (F)</t>
  </si>
  <si>
    <t>RNA 4905 RS (F)</t>
  </si>
  <si>
    <t>NA 4906 (F)</t>
  </si>
  <si>
    <t>RNA 4906 (F)</t>
  </si>
  <si>
    <t>IR 303517 (F)</t>
  </si>
  <si>
    <t>0110940122307(NA 4906) (F)</t>
  </si>
  <si>
    <t>NA 4907 (F)</t>
  </si>
  <si>
    <t>RNA 4907 (F)</t>
  </si>
  <si>
    <t>IR 354220 (F)</t>
  </si>
  <si>
    <t>NA 4908 (F)</t>
  </si>
  <si>
    <t>RNA 4908 (F)</t>
  </si>
  <si>
    <t>IR 404822 (F)</t>
  </si>
  <si>
    <t>NA 4908 2RS (F)</t>
  </si>
  <si>
    <t>RNA 4908 2RS (F)</t>
  </si>
  <si>
    <t>IR 404823 (F)</t>
  </si>
  <si>
    <t>NA 95072 (F)</t>
  </si>
  <si>
    <t>RNA 95072 (F)</t>
  </si>
  <si>
    <t>IR 95072 (F)</t>
  </si>
  <si>
    <t>0360940122775(RNA 4908) (F)</t>
  </si>
  <si>
    <t>NA 4909 (F)</t>
  </si>
  <si>
    <t>RNA 4909 (F)</t>
  </si>
  <si>
    <t>IR 455222 (F)</t>
  </si>
  <si>
    <t>0280940122344(RNA 4909) (F)</t>
  </si>
  <si>
    <t>BR.NCG 2822 12.5% GLASS</t>
  </si>
  <si>
    <t>BR.NCG 2822</t>
  </si>
  <si>
    <t>BR.TCG 2822</t>
  </si>
  <si>
    <t>BR.NCGR 2822</t>
  </si>
  <si>
    <t>BR.NCG 282223</t>
  </si>
  <si>
    <t>BR.NCGR 282223</t>
  </si>
  <si>
    <t>BR.NCG 28161620</t>
  </si>
  <si>
    <t>BR.NCGR 28161620</t>
  </si>
  <si>
    <t>BR.NCG 3000</t>
  </si>
  <si>
    <t>BR.TCG 222613</t>
  </si>
  <si>
    <t>BR.NCGR 3000</t>
  </si>
  <si>
    <t>BR.NCG 3222</t>
  </si>
  <si>
    <t>BR.TCG 3222</t>
  </si>
  <si>
    <t>BR.NCG 3222(import)</t>
  </si>
  <si>
    <t>BR.NCG 3222(22 ROLLERS)</t>
  </si>
  <si>
    <t>BR.NCG 3222(LOCK TYPE)</t>
  </si>
  <si>
    <t>BR.NCG 3222 12.5% GLASS</t>
  </si>
  <si>
    <t>BR.NCGR 3222</t>
  </si>
  <si>
    <t>BR.NCGR 3222 12.5% GLASS</t>
  </si>
  <si>
    <t>BR.NCG 322224</t>
  </si>
  <si>
    <t>BR.NCG 3224(For BR 322224</t>
  </si>
  <si>
    <t>BR.NCG 322224(LOCK TYPE)</t>
  </si>
  <si>
    <t>BR.NCG 32-01-06</t>
  </si>
  <si>
    <t>BR.NCG 3622</t>
  </si>
  <si>
    <t>BR.TCG 3622</t>
  </si>
  <si>
    <t>BR.NCG 3624</t>
  </si>
  <si>
    <t>BR.NCG 3622 12.5% GLASS</t>
  </si>
  <si>
    <t>BR.NCGR 3622</t>
  </si>
  <si>
    <t>BR.NCG 402424</t>
  </si>
  <si>
    <t>BR.TCG 400024</t>
  </si>
  <si>
    <t>BR.NCGR 402424</t>
  </si>
  <si>
    <t>BR.NCG 4000</t>
  </si>
  <si>
    <t>BR.TCG 4000</t>
  </si>
  <si>
    <t>BR.NCGR 4000</t>
  </si>
  <si>
    <t>BR.TCG 4225</t>
  </si>
  <si>
    <t>BR.TCG 2815</t>
  </si>
  <si>
    <t>BR.NCG 2814.2(22)</t>
  </si>
  <si>
    <t>BR.TCG 3216.3</t>
  </si>
  <si>
    <t>BR.NCG 3216.3(06)</t>
  </si>
  <si>
    <t>BR.NCGR 3216.3(06)</t>
  </si>
  <si>
    <t>BR.NCG 3216.5 (Local)</t>
  </si>
  <si>
    <t>BR.TCG 242813</t>
  </si>
  <si>
    <t>BR.NCG 3216.5 (Import)</t>
  </si>
  <si>
    <t>BR.NCGR 3216.5 (Local)</t>
  </si>
  <si>
    <t>BR.NCGR 3216.5 (Import)</t>
  </si>
  <si>
    <t>BR.NCG 3217</t>
  </si>
  <si>
    <t>BR.NCGR 3217</t>
  </si>
  <si>
    <t>BR.MCG 4136</t>
  </si>
  <si>
    <t>BR.NCG 3218.5(06)</t>
  </si>
  <si>
    <t>BR.NCGR 3218.5(06)</t>
  </si>
  <si>
    <t>BR.NCG 3218.5(06)LOCKTYPE</t>
  </si>
  <si>
    <t>BR.TCG 2140P</t>
  </si>
  <si>
    <t>BR.TCG 3422</t>
  </si>
  <si>
    <t>BR.NCG 450029</t>
  </si>
  <si>
    <t>BR.TCG 450029</t>
  </si>
  <si>
    <t>BR.NCGR 450029</t>
  </si>
  <si>
    <t>BR.TCG 2130(20)</t>
  </si>
  <si>
    <t>BR.TCG 202617</t>
  </si>
  <si>
    <t>BR.MCG 32[P]22</t>
  </si>
  <si>
    <t>BR.NCG 34[P]20-26</t>
  </si>
  <si>
    <t>BR.NCGR 34[P]20-26</t>
  </si>
  <si>
    <t>BR.TCG 42[P]25</t>
  </si>
  <si>
    <t>BR.NCG 42[P]25</t>
  </si>
  <si>
    <t>BR.NCG 35[P]17BB</t>
  </si>
  <si>
    <t>BR.NCG 47[P]17BB</t>
  </si>
  <si>
    <t>BR.NCG 31.750[P]18</t>
  </si>
  <si>
    <t>BR.NCG 34[P]18</t>
  </si>
  <si>
    <t>BR.MCG 20[P]47</t>
  </si>
  <si>
    <t>BR.MCG 17[P]34</t>
  </si>
  <si>
    <t>BR.MCG 25[P]52</t>
  </si>
  <si>
    <t>J.NCG 179</t>
  </si>
  <si>
    <t>CAGE RIVET 2015</t>
  </si>
  <si>
    <t>CAGE RIVET 2019</t>
  </si>
  <si>
    <t>CAGE RIVET 393106</t>
  </si>
  <si>
    <t>SF.MCG 24</t>
  </si>
  <si>
    <t>SF.MCGB 24</t>
  </si>
  <si>
    <t>NCG.3810 2RS</t>
  </si>
  <si>
    <t>NCG.3812 2RS</t>
  </si>
  <si>
    <t>F.NCG 2950540 01</t>
  </si>
  <si>
    <t>NCG 101.3303</t>
  </si>
  <si>
    <t>F.NCG 92529</t>
  </si>
  <si>
    <t>F.NCGR 92529</t>
  </si>
  <si>
    <t>F.NCG 18374506</t>
  </si>
  <si>
    <t>CAGE 45 NPPB</t>
  </si>
  <si>
    <t>J.NCG (BAHB 636035A)</t>
  </si>
  <si>
    <t>J.NCG 197</t>
  </si>
  <si>
    <t>J.MCG 200</t>
  </si>
  <si>
    <t>J.MCG 201</t>
  </si>
  <si>
    <t>J.MCG 202(42MM BEARINGS)</t>
  </si>
  <si>
    <t>J.NCG 203</t>
  </si>
  <si>
    <t>J.NCG 204</t>
  </si>
  <si>
    <t>J.NCG 205</t>
  </si>
  <si>
    <t>NK.NCG 25/16</t>
  </si>
  <si>
    <t>J.NCG 206</t>
  </si>
  <si>
    <t>CF.MCG 20</t>
  </si>
  <si>
    <t>FC.NCG 1506</t>
  </si>
  <si>
    <t>FC.NCGR 1506</t>
  </si>
  <si>
    <t>NAST.MCG 50 (RNAST 50)</t>
  </si>
  <si>
    <t>J.NCG 214</t>
  </si>
  <si>
    <t>CF.MCG 06</t>
  </si>
  <si>
    <t>CF.MCG 08</t>
  </si>
  <si>
    <t>CF.MCG 10</t>
  </si>
  <si>
    <t>CF.MCG 12</t>
  </si>
  <si>
    <t>CF.MCG 16</t>
  </si>
  <si>
    <t>CF.MCG 18</t>
  </si>
  <si>
    <t>BEARING LM67048/10</t>
  </si>
  <si>
    <t>NCG.D01470/D07026</t>
  </si>
  <si>
    <t>J.MCG 238</t>
  </si>
  <si>
    <t>J.NCG 239(GB 41073)</t>
  </si>
  <si>
    <t>CF.MCG 24</t>
  </si>
  <si>
    <t>CF.MCG 30</t>
  </si>
  <si>
    <t>NCG.207 YY2</t>
  </si>
  <si>
    <t>NCG.208 YY2</t>
  </si>
  <si>
    <t>NCG 209 YY</t>
  </si>
  <si>
    <t>NK.NCG 50/20</t>
  </si>
  <si>
    <t>BAHB.NCG 633528F</t>
  </si>
  <si>
    <t>NCG.14 00 1740</t>
  </si>
  <si>
    <t>NK.MCG 32/30</t>
  </si>
  <si>
    <t>D.NCG 14536(A3HG5)</t>
  </si>
  <si>
    <t>BR.MCG 162416</t>
  </si>
  <si>
    <t>MCG.6006 2RS</t>
  </si>
  <si>
    <t>NCG.LB2YT9001A(72X37X37)</t>
  </si>
  <si>
    <t>BRI.MCG 1016</t>
  </si>
  <si>
    <t>BRI.MCG 1616</t>
  </si>
  <si>
    <t>NAF.MCG 558530</t>
  </si>
  <si>
    <t>NKM.MCG 5565</t>
  </si>
  <si>
    <t>NA/RNA.MCG 3055</t>
  </si>
  <si>
    <t>NCG 210 YY2</t>
  </si>
  <si>
    <t>NKXR.MCG 50</t>
  </si>
  <si>
    <t>MCG.3697001 [60X110]</t>
  </si>
  <si>
    <t>NCG 110 YY2</t>
  </si>
  <si>
    <t>NCG.4303</t>
  </si>
  <si>
    <t>NA/RNA.MCG 4900</t>
  </si>
  <si>
    <t>NA/RNA.MCG 4901</t>
  </si>
  <si>
    <t>NA/RNA.MCG 4902</t>
  </si>
  <si>
    <t>NA/RNA.MCG 4903</t>
  </si>
  <si>
    <t>NA/RNA.MCG 4903 2RS</t>
  </si>
  <si>
    <t>NA/RNA.MCG 4904</t>
  </si>
  <si>
    <t>NA/RNA.MCG 4905</t>
  </si>
  <si>
    <t>NA/RNA.MCG 4905 2RS</t>
  </si>
  <si>
    <t>NA/RNA.MCG 4906</t>
  </si>
  <si>
    <t>NA/RNA.MCG 4907</t>
  </si>
  <si>
    <t>NA/RNA.MCG 4908</t>
  </si>
  <si>
    <t>NA/RNA.MCG 4908 2RS</t>
  </si>
  <si>
    <t>NA/RNA.MCG 950072</t>
  </si>
  <si>
    <t>NA/RNA.MCG 4909</t>
  </si>
  <si>
    <t>NA/RNA.MCG 4910</t>
  </si>
  <si>
    <t>NA/RNA.MCG 4911</t>
  </si>
  <si>
    <t>NA/RNA.MCG 4912</t>
  </si>
  <si>
    <t>NA/RNA.MCG 4913</t>
  </si>
  <si>
    <t>NA/RNA.MCG 4914</t>
  </si>
  <si>
    <t>NA/RNA.MCG 4915</t>
  </si>
  <si>
    <t>NA/RNA.MCG 4916</t>
  </si>
  <si>
    <t>NA/RNA.MCG 4917</t>
  </si>
  <si>
    <t>NA/RNA.MCG 4918</t>
  </si>
  <si>
    <t>NA/RNA.MCG 4919</t>
  </si>
  <si>
    <t>NA/RNA.MCG 49/22</t>
  </si>
  <si>
    <t>NA/RNA.MCG 49/28</t>
  </si>
  <si>
    <t>NA/RNA.MCG 49/32</t>
  </si>
  <si>
    <t>NA/RNA.MCG 49/48</t>
  </si>
  <si>
    <t>NA/RNA.MCG 6901</t>
  </si>
  <si>
    <t>NA/RNA.MCG 6902</t>
  </si>
  <si>
    <t>NA/RNA.MCG 6903</t>
  </si>
  <si>
    <t>NA/RNA.MCG 6904</t>
  </si>
  <si>
    <t>NA/RNA.MCG 6905 (DR)</t>
  </si>
  <si>
    <t>NA/RNA.MCG 6905 DR SPL.</t>
  </si>
  <si>
    <t>NA/RNA.MCG 6906</t>
  </si>
  <si>
    <t>NA/RNA.MCG 6907 (DR)</t>
  </si>
  <si>
    <t>NA/RNA.MCG 6908 (DR)</t>
  </si>
  <si>
    <t>NA/RNA.MCG 6909 (DR)</t>
  </si>
  <si>
    <t>NA/RNA.MCG 6910 (D)</t>
  </si>
  <si>
    <t>NA/RNA.MCG 6911 (DR)</t>
  </si>
  <si>
    <t>NA/RNA.MCG 6912 (DR)</t>
  </si>
  <si>
    <t>NA/RNA.MCG 6913 (DR)</t>
  </si>
  <si>
    <t>NA/RNA.MCG 6914 (DR)</t>
  </si>
  <si>
    <t>NA/RNA.MCG 6915 (DR)</t>
  </si>
  <si>
    <t>NA/RNA.MCG 6916 (DR)</t>
  </si>
  <si>
    <t>NA/RNA.MCG 69/22</t>
  </si>
  <si>
    <t>NA/RNA.MCG 69/28</t>
  </si>
  <si>
    <t>NA/RNA.MCG 69/32</t>
  </si>
  <si>
    <t>NA/RNA.MCG 6905 SR</t>
  </si>
  <si>
    <t>MCG. 6204</t>
  </si>
  <si>
    <t>MCG. 6205</t>
  </si>
  <si>
    <t>MCG. 6206</t>
  </si>
  <si>
    <t>MCG. 6207</t>
  </si>
  <si>
    <t>MCG. 6210</t>
  </si>
  <si>
    <t>CAGE 6211 2RS</t>
  </si>
  <si>
    <t>HA.MCG 4530 SPL.</t>
  </si>
  <si>
    <t>HB.MCG 4933 SPL.</t>
  </si>
  <si>
    <t>NKIS.MCG 20</t>
  </si>
  <si>
    <t>NKIS.MCG 25</t>
  </si>
  <si>
    <t>NKS.MCG 35</t>
  </si>
  <si>
    <t>NKIS.MCG 30 (NKS 37)</t>
  </si>
  <si>
    <t>NKIS.MCG 45 (NKS 55)</t>
  </si>
  <si>
    <t>NKIS.MCG 40 (NKS 50)</t>
  </si>
  <si>
    <t>NKIS.MCG 35 (NKS 43)</t>
  </si>
  <si>
    <t>NKIS.MCG 50 (NKS 60)</t>
  </si>
  <si>
    <t>NKS.MCG 20</t>
  </si>
  <si>
    <t>NKS.MCG 25</t>
  </si>
  <si>
    <t>NKS.MCG 30</t>
  </si>
  <si>
    <t>NKS.MCG 40</t>
  </si>
  <si>
    <t>NKS.MCG 45</t>
  </si>
  <si>
    <t>NCG34.92X52.37X0.8materal</t>
  </si>
  <si>
    <t>NCG 31.75X49.2X0.8materal</t>
  </si>
  <si>
    <t>NCG 35X52X2</t>
  </si>
  <si>
    <t>NCG 30X47X2</t>
  </si>
  <si>
    <t>NCG 25X42X2</t>
  </si>
  <si>
    <t>NCG 22.5X35.8X2</t>
  </si>
  <si>
    <t>KXK.BRASS 1126(130X170X4)</t>
  </si>
  <si>
    <t>AXK.CAGE 4060</t>
  </si>
  <si>
    <t>AXK.CAGE 5070</t>
  </si>
  <si>
    <t>AXK.CAGE 85110</t>
  </si>
  <si>
    <t>AXK.CAGE 90120</t>
  </si>
  <si>
    <t>AXK.CAGE 4060 WITH ROLLER</t>
  </si>
  <si>
    <t>AXK.CAGE 5070 WITH ROLLER</t>
  </si>
  <si>
    <t>NCG.NCG 143X149X6</t>
  </si>
  <si>
    <t>NCG.NCG 1730</t>
  </si>
  <si>
    <t>NCGR 1730</t>
  </si>
  <si>
    <t>NCG.NCG 70X78X8.7</t>
  </si>
  <si>
    <t>NCG.NCG 127X135X5.5</t>
  </si>
  <si>
    <t>TCG.TCG 16/13 D</t>
  </si>
  <si>
    <t>TCG.TCG 21/13 D</t>
  </si>
  <si>
    <t>TCG.TCG 24/13 D</t>
  </si>
  <si>
    <t>TCG.TCG 30/13 D</t>
  </si>
  <si>
    <t>TCG.TCGR 30/13 D</t>
  </si>
  <si>
    <t>TCG.TCG 21/17 D</t>
  </si>
  <si>
    <t>CAGE.CAGE 405</t>
  </si>
  <si>
    <t>CAGE.CAGE 12X17X10</t>
  </si>
  <si>
    <t>MCG.MCG 55X63X25</t>
  </si>
  <si>
    <t>MCG.MCG 45X52X18</t>
  </si>
  <si>
    <t>MCG.MCG 55X60X20</t>
  </si>
  <si>
    <t>MCG.MCG 55X63X15</t>
  </si>
  <si>
    <t>MCG.MCG 50X56X23</t>
  </si>
  <si>
    <t>CAGE.394215</t>
  </si>
  <si>
    <t>R.MCG 407.02</t>
  </si>
  <si>
    <t>CAGE. NCGR 394215</t>
  </si>
  <si>
    <t>R.MCG 412(SMALL)</t>
  </si>
  <si>
    <t>R.MCG 412(BIG)</t>
  </si>
  <si>
    <t>AXK.BRS R 413</t>
  </si>
  <si>
    <t>MR.MCG 31</t>
  </si>
  <si>
    <t>NCG 08X21X2</t>
  </si>
  <si>
    <t>RSTO.NCG 5</t>
  </si>
  <si>
    <t>R.NCG 421</t>
  </si>
  <si>
    <t>RSTO.MCG 10</t>
  </si>
  <si>
    <t>R.MCG 423 (STO 12)</t>
  </si>
  <si>
    <t>CAGE.CAGE 424(38x52x44)</t>
  </si>
  <si>
    <t>R.NCG 426</t>
  </si>
  <si>
    <t>ASSEMBLED CAGE 426</t>
  </si>
  <si>
    <t>CAGE.CAGE 81110</t>
  </si>
  <si>
    <t>MCG.MCG 242810</t>
  </si>
  <si>
    <t>MCG.MCG 344238</t>
  </si>
  <si>
    <t>MCG.MCG 395520.5</t>
  </si>
  <si>
    <t>CAGE.CAGE 431(28x38x16.5)</t>
  </si>
  <si>
    <t>CAGE.R 432(AJ 15836)</t>
  </si>
  <si>
    <t>R.MCG 433(RNA 6902 SPL)</t>
  </si>
  <si>
    <t>R.MCG 434(NAST 17)</t>
  </si>
  <si>
    <t>CAGE.R 436(NB 95076)</t>
  </si>
  <si>
    <t>CAGE.R 437(STO 25 ZZ)</t>
  </si>
  <si>
    <t>R.NCG 442(JC 8015)</t>
  </si>
  <si>
    <t>CAGE.CAGE 445(23.5x27.8x1</t>
  </si>
  <si>
    <t>R.MCG 449(JC 8037)</t>
  </si>
  <si>
    <t>R.MCG 451 (NK 50/20)</t>
  </si>
  <si>
    <t>R.MCG 452 (NK 121816)</t>
  </si>
  <si>
    <t>R.MCGR 452 (NK 121816)</t>
  </si>
  <si>
    <t>R.MCG 453 (S 1032)</t>
  </si>
  <si>
    <t>R.MCG 455 (Y 1032)</t>
  </si>
  <si>
    <t>R.MCG 457 (NB 152312)</t>
  </si>
  <si>
    <t>R.MCG 461(108-2381)</t>
  </si>
  <si>
    <t>R.NCG 462 (12.24 SPL.)</t>
  </si>
  <si>
    <t>R.MCG 463(F 82925)</t>
  </si>
  <si>
    <t>R.MCG 464</t>
  </si>
  <si>
    <t>R.MCG 468 (KDL 1212)</t>
  </si>
  <si>
    <t>R.MCG 469 (KDL 16/12P)</t>
  </si>
  <si>
    <t>R.MCG 470</t>
  </si>
  <si>
    <t>R.MCG 479</t>
  </si>
  <si>
    <t>R.TCG 481(BR 26[P]4344.6)</t>
  </si>
  <si>
    <t>R.NCG 481(BR 26[P]4344.6)</t>
  </si>
  <si>
    <t>R.NCG 482(AS 2542)</t>
  </si>
  <si>
    <t>R.NCGR 482(AS 2542)</t>
  </si>
  <si>
    <t>R.NCG 484 (SPL 1226)</t>
  </si>
  <si>
    <t>NJ.MCG 2206</t>
  </si>
  <si>
    <t>NU.MCG 309</t>
  </si>
  <si>
    <t>NU.MCG 305</t>
  </si>
  <si>
    <t>NU.MCG 205</t>
  </si>
  <si>
    <t>N.MCG 305</t>
  </si>
  <si>
    <t>N.MCG 205</t>
  </si>
  <si>
    <t>NB.MCG 3230</t>
  </si>
  <si>
    <t>NJ.MCG 211</t>
  </si>
  <si>
    <t>K 202701 (C)</t>
  </si>
  <si>
    <t>NB.MCG 95076</t>
  </si>
  <si>
    <t>NB.NCG 95076</t>
  </si>
  <si>
    <t>BRI.MCG 61812(BR 101812)</t>
  </si>
  <si>
    <t>BRI.MCG 82012(BR 122012)</t>
  </si>
  <si>
    <t>BRI.MCG 102212(142212)</t>
  </si>
  <si>
    <t>BRI.MCG 102216(142216)</t>
  </si>
  <si>
    <t>BRI.MCG 122412(BR 162412)</t>
  </si>
  <si>
    <t>BRI.MCG 122416(BR 162416)</t>
  </si>
  <si>
    <t>BRI.MCG 142616(BR 182616)</t>
  </si>
  <si>
    <t>BRI.MCG 142620(BR 182620)</t>
  </si>
  <si>
    <t>BRI.MCG 162816(BR 202816)</t>
  </si>
  <si>
    <t>BRI.MCG 162820</t>
  </si>
  <si>
    <t>BRI.MCG 183016(BR 223016)</t>
  </si>
  <si>
    <t>BRI.MCG 183020(BR 223020)</t>
  </si>
  <si>
    <t>BRI.MCG 203316(BR 243316)</t>
  </si>
  <si>
    <t>BRI.MCG 203320(BR 243320)</t>
  </si>
  <si>
    <t>MCG 22205</t>
  </si>
  <si>
    <t>MCG 22205 LMW</t>
  </si>
  <si>
    <t>MCG 22206</t>
  </si>
  <si>
    <t>NCG 549157 D</t>
  </si>
  <si>
    <t>MCG 22206(409680800)LMW</t>
  </si>
  <si>
    <t>MCG 22207</t>
  </si>
  <si>
    <t>MCG 22208</t>
  </si>
  <si>
    <t>MCG 22209</t>
  </si>
  <si>
    <t>MCG 22210</t>
  </si>
  <si>
    <t>MCG 22211</t>
  </si>
  <si>
    <t>MCG 22211 SPL</t>
  </si>
  <si>
    <t>MCG 21304</t>
  </si>
  <si>
    <t>MCG 21305</t>
  </si>
  <si>
    <t>MCG 21306</t>
  </si>
  <si>
    <t>MCG 21307</t>
  </si>
  <si>
    <t>MCG 21308</t>
  </si>
  <si>
    <t>MCG 21309</t>
  </si>
  <si>
    <t>MCG 21310</t>
  </si>
  <si>
    <t>MCG 21311</t>
  </si>
  <si>
    <t>MCG 21312</t>
  </si>
  <si>
    <t>NCG 81102</t>
  </si>
  <si>
    <t>NCG 81103</t>
  </si>
  <si>
    <t>NCG 81104</t>
  </si>
  <si>
    <t>NCG 81105</t>
  </si>
  <si>
    <t>NCG 81106</t>
  </si>
  <si>
    <t>NCG 81107</t>
  </si>
  <si>
    <t>NCG 81108</t>
  </si>
  <si>
    <t>NCG 81109</t>
  </si>
  <si>
    <t>NCG 81110</t>
  </si>
  <si>
    <t>NCG 81111</t>
  </si>
  <si>
    <t>NCG 81112</t>
  </si>
  <si>
    <t>NCG 81113</t>
  </si>
  <si>
    <t>NCG 81114</t>
  </si>
  <si>
    <t>NCG 81206</t>
  </si>
  <si>
    <t>NCG 81207</t>
  </si>
  <si>
    <t>NCG 81208</t>
  </si>
  <si>
    <t>NCG 81209</t>
  </si>
  <si>
    <t>NCG 81210</t>
  </si>
  <si>
    <t>NCG 81211</t>
  </si>
  <si>
    <t>NCG 81212</t>
  </si>
  <si>
    <t>NCG 81213</t>
  </si>
  <si>
    <t>NCG 81214</t>
  </si>
  <si>
    <t>N.MCG 204</t>
  </si>
  <si>
    <t>N.MCG 304</t>
  </si>
  <si>
    <t>NU/NJ.MCG 204</t>
  </si>
  <si>
    <t>NU/NJ.MCG 304</t>
  </si>
  <si>
    <t>NU.MCG 2304</t>
  </si>
  <si>
    <t>NU/NJ.MCG 205</t>
  </si>
  <si>
    <t>NU/NJ.MCG 305</t>
  </si>
  <si>
    <t>NU/NJ.MCG 2305</t>
  </si>
  <si>
    <t>N.MCG 206</t>
  </si>
  <si>
    <t>N.MCG 306</t>
  </si>
  <si>
    <t>NU/NJ.MCG 206</t>
  </si>
  <si>
    <t>NU/NJ.MCG 306</t>
  </si>
  <si>
    <t>NU/NJ.MCG 2206</t>
  </si>
  <si>
    <t>NU/NJ.MCG 2306</t>
  </si>
  <si>
    <t>NJ.MCG 406</t>
  </si>
  <si>
    <t>N.MCG 207</t>
  </si>
  <si>
    <t>N.MCG 307</t>
  </si>
  <si>
    <t>NU/NJ.MCG 207</t>
  </si>
  <si>
    <t>NU/NJ.MCG 307</t>
  </si>
  <si>
    <t>NU/NJ.MCG 2207</t>
  </si>
  <si>
    <t>NU/NJ.MCG 2307</t>
  </si>
  <si>
    <t>NJ.MCG 408</t>
  </si>
  <si>
    <t>N.MCG 208</t>
  </si>
  <si>
    <t>N.MCG 308</t>
  </si>
  <si>
    <t>NU.MCG 208</t>
  </si>
  <si>
    <t>NU/NJ.MCG 308</t>
  </si>
  <si>
    <t>NU.MCG 2208</t>
  </si>
  <si>
    <t>NU.MCG 2308</t>
  </si>
  <si>
    <t>N.MCG 209</t>
  </si>
  <si>
    <t>N.MCG 309</t>
  </si>
  <si>
    <t>NU/NJ.MCG 209</t>
  </si>
  <si>
    <t>NU/NJ.MCG 2209</t>
  </si>
  <si>
    <t>N.MCG 210</t>
  </si>
  <si>
    <t>N.MCG 310</t>
  </si>
  <si>
    <t>NU.MCG 210</t>
  </si>
  <si>
    <t>NU.MCG 310</t>
  </si>
  <si>
    <t>NU.MCG 2210</t>
  </si>
  <si>
    <t>N.MCG 211</t>
  </si>
  <si>
    <t>N.MCG 311</t>
  </si>
  <si>
    <t>NU.MCG 211</t>
  </si>
  <si>
    <t>NU.MCG 311</t>
  </si>
  <si>
    <t>NU.MCG 2211</t>
  </si>
  <si>
    <t>N.MCG 212</t>
  </si>
  <si>
    <t>N.MCG 312</t>
  </si>
  <si>
    <t>NU.MCG 212</t>
  </si>
  <si>
    <t>NU.MCG 312</t>
  </si>
  <si>
    <t>NU.MCG 2212</t>
  </si>
  <si>
    <t>NU.MCG 2213</t>
  </si>
  <si>
    <t>N.MCG 213</t>
  </si>
  <si>
    <t>N.MCG 313</t>
  </si>
  <si>
    <t>NU.MCG 213</t>
  </si>
  <si>
    <t>NU.MCG 313</t>
  </si>
  <si>
    <t>NU.NCG 305 ECP</t>
  </si>
  <si>
    <t>NU.NCG 307 ECP</t>
  </si>
  <si>
    <t>NU.NCG 309 ECP</t>
  </si>
  <si>
    <t>NU.NCG 304 E</t>
  </si>
  <si>
    <t>NAF/RNAF.M 153212</t>
  </si>
  <si>
    <t>NA/RNA.MCG 5902</t>
  </si>
  <si>
    <t>NA/RNA.MCG 5903</t>
  </si>
  <si>
    <t>NA/RNA.MCG 5904</t>
  </si>
  <si>
    <t>NA/RNA.MCG 59/22</t>
  </si>
  <si>
    <t>NA/RNA.MCG 5905</t>
  </si>
  <si>
    <t>NA/RNA.MCG 59/28</t>
  </si>
  <si>
    <t>NA/RNA.MCG 5906</t>
  </si>
  <si>
    <t>NA/RNA.MCG 5907</t>
  </si>
  <si>
    <t>NA/RNA.MCG 5908</t>
  </si>
  <si>
    <t>NA/RNA.MCG 5909</t>
  </si>
  <si>
    <t>NA/RNA.MCG 5910</t>
  </si>
  <si>
    <t>NA/RNA.MCG 5911</t>
  </si>
  <si>
    <t>NA/RNA.MCG 5912</t>
  </si>
  <si>
    <t>NA/RNA.MCG 5913</t>
  </si>
  <si>
    <t>UC.NCG 205 DR</t>
  </si>
  <si>
    <t>UC.MCG 205 SR</t>
  </si>
  <si>
    <t>UC.MCG 208 SR</t>
  </si>
  <si>
    <t>NATR.NCG 6</t>
  </si>
  <si>
    <t>BR.TCG 52[P]25</t>
  </si>
  <si>
    <t>BR.TCGR 52[P]25</t>
  </si>
  <si>
    <t>BR.TCG 32[P]17</t>
  </si>
  <si>
    <t>BR.NCG 34[P]19-25.4</t>
  </si>
  <si>
    <t>BR.TCG 34[P]19</t>
  </si>
  <si>
    <t>BR.NCG 3216(06)</t>
  </si>
  <si>
    <t>BR.NCG 3620 SPL.</t>
  </si>
  <si>
    <t>M.NCG 76411 (22x28x12)</t>
  </si>
  <si>
    <t>BR.NCG M 78800</t>
  </si>
  <si>
    <t>BR.NCGR M 78800</t>
  </si>
  <si>
    <t>NK.NCG 6/10 TN</t>
  </si>
  <si>
    <t>NKI.MCG 5/12(NK 8/12)</t>
  </si>
  <si>
    <t>NKI.NCG 5/12(NK 8/12)</t>
  </si>
  <si>
    <t>NK.MCG 8/16</t>
  </si>
  <si>
    <t>NK.NCG 8/16</t>
  </si>
  <si>
    <t>NKI.MCG 6/12(NK 9/12)</t>
  </si>
  <si>
    <t>NKI.MCG 6/16(NK 9/16)</t>
  </si>
  <si>
    <t>NKI.NCG 7/12(NK 10/12 TN)</t>
  </si>
  <si>
    <t>NKI.NCGR 7/12(NK 10/12 TN</t>
  </si>
  <si>
    <t>NKI.MCG 7/16(NK 10/16)</t>
  </si>
  <si>
    <t>NKI.MCG 9/12(NK 12/12)</t>
  </si>
  <si>
    <t>NKI.MCG 9/16(NK 12/16)</t>
  </si>
  <si>
    <t>NKI.MCG 10/16(NK 14/16)</t>
  </si>
  <si>
    <t>NKI.MCG 10/20(NK 14/20)</t>
  </si>
  <si>
    <t>NKI.MCG 12/16(NK 16/16)</t>
  </si>
  <si>
    <t>NKI.MCG 12/20(NK 16/20)</t>
  </si>
  <si>
    <t>NKI.MCG 15/16(NK 19/16)</t>
  </si>
  <si>
    <t>NKI.MCG 15/20(NK 19/20)</t>
  </si>
  <si>
    <t>NKI.MCG 17/16(NK 21/16)</t>
  </si>
  <si>
    <t>NKI.MCG 17/20(NK 21/20)</t>
  </si>
  <si>
    <t>NKI.MCG 20/16(NK 24/16)</t>
  </si>
  <si>
    <t>NKI.MCG 20/20(NK 24/20)</t>
  </si>
  <si>
    <t>NKI.MCG 22/16(NK 26/16)</t>
  </si>
  <si>
    <t>NKI.MCG 25/20(NK 29/20)</t>
  </si>
  <si>
    <t>NKI.MCG 25/30(NK 29/30)</t>
  </si>
  <si>
    <t>NKI.MCG 28/20(NK 32/20)</t>
  </si>
  <si>
    <t>NKI.MCG 28/30(NK 32/30)</t>
  </si>
  <si>
    <t>NKI.MCG 30/20(NK 35/20)</t>
  </si>
  <si>
    <t>NKI.MCG 30/30(NK 35/30)</t>
  </si>
  <si>
    <t>NKI.MCG 32/20(NK 37/20)</t>
  </si>
  <si>
    <t>NKI.MCG 32/30(NK 37/30)</t>
  </si>
  <si>
    <t>NKI.MCG 35/20(NK 40/20)</t>
  </si>
  <si>
    <t>NKI.MCG 35/30(NK 40/30)</t>
  </si>
  <si>
    <t>NKI.MCG 38/20(NK 43/20)</t>
  </si>
  <si>
    <t>NKI.MCG 38/30(NK 43/30)</t>
  </si>
  <si>
    <t>NKI.MCG 40/20(NK 45/20)</t>
  </si>
  <si>
    <t>NKI.MCG 40/30(NK 45/30)</t>
  </si>
  <si>
    <t>NKI.MCG 42/20(NK 47/20)</t>
  </si>
  <si>
    <t>NKI.MCG 42/30(NK 47/30)</t>
  </si>
  <si>
    <t>NKI.MCG 45/25(NK 50/25)</t>
  </si>
  <si>
    <t>NKI.MCG 45/35(NK 50/35)</t>
  </si>
  <si>
    <t>NKI.MCG 50/25(NK 55/25)</t>
  </si>
  <si>
    <t>NKI.MCG 50/35(NK 55/35)</t>
  </si>
  <si>
    <t>NKI.MCG 55/25(NK 60/25)</t>
  </si>
  <si>
    <t>NKI.MCG 55/35(NK 60/35)</t>
  </si>
  <si>
    <t>NKI.MCG 60/25(NK 68/25)</t>
  </si>
  <si>
    <t>NKI.MCG 60/35(NK 68/35)</t>
  </si>
  <si>
    <t>NKI.MCG 65/25(NK 73/25)</t>
  </si>
  <si>
    <t>NKI.MCG 65/35(NK 73/35)</t>
  </si>
  <si>
    <t>NKI.MCG 70/25(NK 80/25)</t>
  </si>
  <si>
    <t>NKI.MCG 70/35(NK 80/35)</t>
  </si>
  <si>
    <t>NKI.MCG 75/25(NK 85/25)</t>
  </si>
  <si>
    <t>NKI.MCG 75/35(NK 85/35)</t>
  </si>
  <si>
    <t>NKI.MCG 80/25(NK 90/25)</t>
  </si>
  <si>
    <t>NKI.MCG 80/35(NK 90/35)</t>
  </si>
  <si>
    <t>NKI.MCG 85/26(NK 95/26)</t>
  </si>
  <si>
    <t>NKI.MCG 85/36(NK 95/36)</t>
  </si>
  <si>
    <t>NKI.MCG 90/26(NK 100/26)</t>
  </si>
  <si>
    <t>NKI.MCG 90/36(NK 100/36)</t>
  </si>
  <si>
    <t>NKI.MCG 95/26(NK 105/26)</t>
  </si>
  <si>
    <t>NKI.MCG 95/36(NK 105/36)</t>
  </si>
  <si>
    <t>NKI.MCG 22/20(NK 26/20)</t>
  </si>
  <si>
    <t>NBI.MCG 95002</t>
  </si>
  <si>
    <t>NK.MCG 65/35</t>
  </si>
  <si>
    <t>NK.MCG 65/25</t>
  </si>
  <si>
    <t>NK.MCG 15/16</t>
  </si>
  <si>
    <t>NK.MCG 15/20</t>
  </si>
  <si>
    <t>NK.MCG 17/16</t>
  </si>
  <si>
    <t>NK.MCG 17/20</t>
  </si>
  <si>
    <t>NK.MCG 18/16</t>
  </si>
  <si>
    <t>NK.MCG 18/20</t>
  </si>
  <si>
    <t>NK.MCG 20/16</t>
  </si>
  <si>
    <t>NK.MCG 20/20</t>
  </si>
  <si>
    <t>NK.MCG 22/16</t>
  </si>
  <si>
    <t>NK.MCG 22/20</t>
  </si>
  <si>
    <t>NK.MCG 25/16</t>
  </si>
  <si>
    <t>NK.MCG 25/20</t>
  </si>
  <si>
    <t>NK.MCG 28/30</t>
  </si>
  <si>
    <t>NK.MCG 28/20</t>
  </si>
  <si>
    <t>NK.MCG 30/30</t>
  </si>
  <si>
    <t>NK.MCG 38/20</t>
  </si>
  <si>
    <t>NK.MCG 42/20</t>
  </si>
  <si>
    <t>NK.MCG 42/30</t>
  </si>
  <si>
    <t>NK.MCG 50/30</t>
  </si>
  <si>
    <t>NKI.MCG 18/20</t>
  </si>
  <si>
    <t>NK.MCG 70/25</t>
  </si>
  <si>
    <t>NK.MCG 70/35</t>
  </si>
  <si>
    <t>NKI.MCG 253815(NK 253815)</t>
  </si>
  <si>
    <t>NK.MCG 30/20</t>
  </si>
  <si>
    <t>NK.MCG 38/30</t>
  </si>
  <si>
    <t>NK.MCG 75/25</t>
  </si>
  <si>
    <t>NK.MCG 75/35</t>
  </si>
  <si>
    <t>NU.BRS 2215</t>
  </si>
  <si>
    <t>NU.BRS 2305</t>
  </si>
  <si>
    <t>NCG.GE 30 KRRB</t>
  </si>
  <si>
    <t>NCG.GE 35 KRRB</t>
  </si>
  <si>
    <t>NCG.GE 40 KRRB</t>
  </si>
  <si>
    <t>NCG.GE 50 KRRB</t>
  </si>
  <si>
    <t>NCG.50/90</t>
  </si>
  <si>
    <t>BR.NCGR 322224</t>
  </si>
  <si>
    <t>K.CAGE 37X42X17</t>
  </si>
  <si>
    <t>NCG 20X35X2</t>
  </si>
  <si>
    <t>NAU.MCG 4906 UU</t>
  </si>
  <si>
    <t>NCG (LINEAR CAGE) G 30%</t>
  </si>
  <si>
    <t>NCG.SC 36266</t>
  </si>
  <si>
    <t>BALL CAGE</t>
  </si>
  <si>
    <t>NEEDLE CAGE</t>
  </si>
  <si>
    <t>BR.NCG 224026</t>
  </si>
  <si>
    <t>NQ.NCG 2016</t>
  </si>
  <si>
    <t>D.NCG 30/13</t>
  </si>
  <si>
    <t>D.NCG 16/13</t>
  </si>
  <si>
    <t>D.NCG 24/13</t>
  </si>
  <si>
    <t>D.NCG 21/13</t>
  </si>
  <si>
    <t>BR.NCG 283515</t>
  </si>
  <si>
    <t>DL.MCG 3520</t>
  </si>
  <si>
    <t>NA 4910 (F)</t>
  </si>
  <si>
    <t>RNA 4910 (F)</t>
  </si>
  <si>
    <t>IR 505822 (F)</t>
  </si>
  <si>
    <t>NU 4910 (F)</t>
  </si>
  <si>
    <t>NU OUTERRING 4910 (F)</t>
  </si>
  <si>
    <t>IR 50X57.220X22 (F)</t>
  </si>
  <si>
    <t>0370940122761(RNA 4910) (F)</t>
  </si>
  <si>
    <t>HK 2520 (F)</t>
  </si>
  <si>
    <t>HK 2520 OH (F)</t>
  </si>
  <si>
    <t>TLA 1010 (F)</t>
  </si>
  <si>
    <t>HK 1010  OH (F)</t>
  </si>
  <si>
    <t>0030 930122005(TLA 810) (F)</t>
  </si>
  <si>
    <t>TLA 4520 (F)</t>
  </si>
  <si>
    <t>TLA 2526 (F)</t>
  </si>
  <si>
    <t>TLA 1616 (F)</t>
  </si>
  <si>
    <t>HK 1616 OH (F)</t>
  </si>
  <si>
    <t>0080 940122795(TLA 1015) (F)</t>
  </si>
  <si>
    <t>HK 1015 MM406420 (F)</t>
  </si>
  <si>
    <t>HK 1015 (F)</t>
  </si>
  <si>
    <t>HK 1015 HO (F)</t>
  </si>
  <si>
    <t>0090 940122758(TLA 1210) (F)</t>
  </si>
  <si>
    <t>HK 1210 (F)</t>
  </si>
  <si>
    <t>HK 1210  OH (F)</t>
  </si>
  <si>
    <t>HK 1212 (F)</t>
  </si>
  <si>
    <t>0130 940122312KT 81110C3 (F)</t>
  </si>
  <si>
    <t>HK 1412 (F)</t>
  </si>
  <si>
    <t>DB 1412 FOR ZF (F)</t>
  </si>
  <si>
    <t>HK 1412 OH (F)</t>
  </si>
  <si>
    <t>NA 4911 (F)</t>
  </si>
  <si>
    <t>RNA 4911 (F)</t>
  </si>
  <si>
    <t>IR 556325 (F)</t>
  </si>
  <si>
    <t>NA 4911 C3 (F)</t>
  </si>
  <si>
    <t>40001253 (NA 4911) (F)</t>
  </si>
  <si>
    <t>40003691IR 4911(55X63X25)  (F)</t>
  </si>
  <si>
    <t>8101410079(NA 4911) (F)</t>
  </si>
  <si>
    <t>8101410079 NA 4911 C3 (F)</t>
  </si>
  <si>
    <t>0010 3372449110001NA 4911  (F)</t>
  </si>
  <si>
    <t>NA 4911(25) 2RS (F)</t>
  </si>
  <si>
    <t>NA 4911(30) 2RS (F)</t>
  </si>
  <si>
    <t>MNG7435EGL (F)</t>
  </si>
  <si>
    <t>MNG7435EGL SRL (F)</t>
  </si>
  <si>
    <t>MNG 7535EGL SPL (F)</t>
  </si>
  <si>
    <t>HK 1512 (F)</t>
  </si>
  <si>
    <t>HK 1512 OH (F)</t>
  </si>
  <si>
    <t>JV 2016 (F)</t>
  </si>
  <si>
    <t>JV 2016 HC (F)</t>
  </si>
  <si>
    <t>JV 126 (F)</t>
  </si>
  <si>
    <t>JV 126 HC  (F)</t>
  </si>
  <si>
    <t>HK 1612 (F)</t>
  </si>
  <si>
    <t>HK 1612 OH (F)</t>
  </si>
  <si>
    <t>HK 2016 (F)</t>
  </si>
  <si>
    <t>HK 2016 OH (F)</t>
  </si>
  <si>
    <t>HK 2020 (F)</t>
  </si>
  <si>
    <t>HK 3016 2RS (F)</t>
  </si>
  <si>
    <t>HK 3012 (F)</t>
  </si>
  <si>
    <t>HK 3020 (F)</t>
  </si>
  <si>
    <t>HK 3020 OH (F)</t>
  </si>
  <si>
    <t>HK 3020 HC (F)</t>
  </si>
  <si>
    <t>HK 0609 (F)</t>
  </si>
  <si>
    <t>HK 0608 (F)</t>
  </si>
  <si>
    <t>HK 0808 (F)</t>
  </si>
  <si>
    <t>HK 0810 (F)</t>
  </si>
  <si>
    <t>HK 1012 (F)</t>
  </si>
  <si>
    <t>HK 1012 HO (F)</t>
  </si>
  <si>
    <t>HK 2216 (F)</t>
  </si>
  <si>
    <t>HK 2216 WC (F)</t>
  </si>
  <si>
    <t>HK 2216 HO (F)</t>
  </si>
  <si>
    <t>NA 4912 (F)</t>
  </si>
  <si>
    <t>RNA 4912 (F)</t>
  </si>
  <si>
    <t>IR 6040005 (F)</t>
  </si>
  <si>
    <t>HK 1312 OH (F)</t>
  </si>
  <si>
    <t>HK 2212 (F)</t>
  </si>
  <si>
    <t>HK 2210 (F)</t>
  </si>
  <si>
    <t>HK 2212 OH (F)</t>
  </si>
  <si>
    <t>HK 1516 (F)</t>
  </si>
  <si>
    <t>BK 1010 (F)</t>
  </si>
  <si>
    <t>HK 0812 2RS (F)</t>
  </si>
  <si>
    <t>JV 2012 (F)</t>
  </si>
  <si>
    <t>JV 2012 HC  (F)</t>
  </si>
  <si>
    <t>TA 6040 MATERIAL(F)</t>
  </si>
  <si>
    <t>NA 4913 (F)</t>
  </si>
  <si>
    <t>RNA 4913 (F)</t>
  </si>
  <si>
    <t>IR 657225 (F)</t>
  </si>
  <si>
    <t>0080940122303(RNA 4913) (F)</t>
  </si>
  <si>
    <t>NA 4914 (F)</t>
  </si>
  <si>
    <t>RNA 4914 (F)</t>
  </si>
  <si>
    <t>IR 708030 (F)</t>
  </si>
  <si>
    <t>0410940122787(RNA 4914) (F)</t>
  </si>
  <si>
    <t>NA 4915 (F)</t>
  </si>
  <si>
    <t>RNA 4915 (F)</t>
  </si>
  <si>
    <t>IR 758530 (F)</t>
  </si>
  <si>
    <t>NA 4916 (F)</t>
  </si>
  <si>
    <t>RNA 4916 (F)</t>
  </si>
  <si>
    <t>IR 809030 (F)</t>
  </si>
  <si>
    <t>MCG NA 4916 (F)</t>
  </si>
  <si>
    <t>NA 4917 (F)</t>
  </si>
  <si>
    <t>RNA 4917 (F)</t>
  </si>
  <si>
    <t>IR 8510035 (F)</t>
  </si>
  <si>
    <t>NA 4918 (F)</t>
  </si>
  <si>
    <t>RNA 4918 (F)</t>
  </si>
  <si>
    <t>IR 9010535 (F)</t>
  </si>
  <si>
    <t>NA 4919 (F)</t>
  </si>
  <si>
    <t>RNA 4919 (F)</t>
  </si>
  <si>
    <t>IR 9511035 (F)</t>
  </si>
  <si>
    <t>MCG NA 4919 (F)</t>
  </si>
  <si>
    <t>ROLLERS 6.5X27.8 (F)</t>
  </si>
  <si>
    <t>NA 49/22 (F)</t>
  </si>
  <si>
    <t>RNA 49/22 (F)</t>
  </si>
  <si>
    <t>IR 222817 (F)</t>
  </si>
  <si>
    <t>NA 49/28 (F)</t>
  </si>
  <si>
    <t>RNA 49/28 (F)</t>
  </si>
  <si>
    <t>IR 283217 (F)</t>
  </si>
  <si>
    <t>NA 49/32 (F)</t>
  </si>
  <si>
    <t>RNA 49/32 (F)</t>
  </si>
  <si>
    <t>IR 324020 (F)</t>
  </si>
  <si>
    <t>0140940122320(RNA 49/32)   (F)</t>
  </si>
  <si>
    <t>NA 49/48 (F)</t>
  </si>
  <si>
    <t>RNA 49/48 (F)</t>
  </si>
  <si>
    <t>IR 485422 (F)</t>
  </si>
  <si>
    <t>0070940122301(RNA 49/48)   (F)</t>
  </si>
  <si>
    <t>NA 4911 SPL. (F)</t>
  </si>
  <si>
    <t>NA 6901 (F)</t>
  </si>
  <si>
    <t>RNA 6901 (F)</t>
  </si>
  <si>
    <t>IR 121622 (F)</t>
  </si>
  <si>
    <t>NA 6902 (F)</t>
  </si>
  <si>
    <t>RNA 6902 (F)</t>
  </si>
  <si>
    <t>IR 152023 (F)</t>
  </si>
  <si>
    <t>40001247 (RNA 6902) (F)</t>
  </si>
  <si>
    <t>NA 6903 (F)</t>
  </si>
  <si>
    <t>RNA 6903 (F)</t>
  </si>
  <si>
    <t>IR 172223 (F)</t>
  </si>
  <si>
    <t>NA 6904 (F)</t>
  </si>
  <si>
    <t>RNA 6904 (F)</t>
  </si>
  <si>
    <t>IR 202530 (F)</t>
  </si>
  <si>
    <t>0510940122804(NA 6904) (F)</t>
  </si>
  <si>
    <t>0010920122002(IR 202530) (F)</t>
  </si>
  <si>
    <t>NA 6905 DR (F)</t>
  </si>
  <si>
    <t>RNA 6905DR** (F)</t>
  </si>
  <si>
    <t>IR 253030 (F)</t>
  </si>
  <si>
    <t>NA 6905 DR SPL. (F)</t>
  </si>
  <si>
    <t>RNA 6905 DR SPL. (F)</t>
  </si>
  <si>
    <t>NA 6906 (F)</t>
  </si>
  <si>
    <t>RNA 6906 (F)</t>
  </si>
  <si>
    <t>IR 303530 (F)</t>
  </si>
  <si>
    <t>NA 6907 (F)</t>
  </si>
  <si>
    <t>RNA 6907 (F)</t>
  </si>
  <si>
    <t>IR 354236 (F)</t>
  </si>
  <si>
    <t>NA 6908 (F)</t>
  </si>
  <si>
    <t>RNA 6908 (F)</t>
  </si>
  <si>
    <t>IR 404840 (F)</t>
  </si>
  <si>
    <t>0350940122774(IR 404840)   (F)</t>
  </si>
  <si>
    <t>NA 6909 (F)</t>
  </si>
  <si>
    <t>RNA 6909 (F)</t>
  </si>
  <si>
    <t>IR 455240 (F)</t>
  </si>
  <si>
    <t>NA 6910 (F)</t>
  </si>
  <si>
    <t>RNA 6910 (F)</t>
  </si>
  <si>
    <t>IR 505840 (F)</t>
  </si>
  <si>
    <t>0380940122762(RNA 6910) (F)</t>
  </si>
  <si>
    <t>NA 6911 (F)</t>
  </si>
  <si>
    <t>RNA 6911 (F)</t>
  </si>
  <si>
    <t>IR 556345 (F)</t>
  </si>
  <si>
    <t>NA 6912 (F)</t>
  </si>
  <si>
    <t>RNA 6912 (F)</t>
  </si>
  <si>
    <t>IR 606845 (F)</t>
  </si>
  <si>
    <t>NA 6912  C2 (F)</t>
  </si>
  <si>
    <t>NA 6913 (F)</t>
  </si>
  <si>
    <t>RNA 6913 (F)</t>
  </si>
  <si>
    <t>IR 657245 (F)</t>
  </si>
  <si>
    <t>0190940122325(IR 657245) (F)</t>
  </si>
  <si>
    <t>NA 6914 (F)</t>
  </si>
  <si>
    <t>RNA 6914 (F)</t>
  </si>
  <si>
    <t>IR 708054 (F)</t>
  </si>
  <si>
    <t>0420940122788 IR 70X80X5 (F)</t>
  </si>
  <si>
    <t>NA 6915 (F)</t>
  </si>
  <si>
    <t>RNA 6915 (F)</t>
  </si>
  <si>
    <t>IR 758554 (F)</t>
  </si>
  <si>
    <t>NA 6916 (F)</t>
  </si>
  <si>
    <t>RNA 6916 (F)</t>
  </si>
  <si>
    <t>IR 809054 (F)</t>
  </si>
  <si>
    <t>NA 69/22 (F)</t>
  </si>
  <si>
    <t>RNA 69/22 (F)</t>
  </si>
  <si>
    <t>IR 222830 (F)</t>
  </si>
  <si>
    <t>NA 69/28 (F)</t>
  </si>
  <si>
    <t>RNA 69/28 (F)</t>
  </si>
  <si>
    <t>IR 283230 (F)</t>
  </si>
  <si>
    <t>NA 69/32 (F)</t>
  </si>
  <si>
    <t>RNA 69/32 (F)</t>
  </si>
  <si>
    <t>IR 324036 (F)</t>
  </si>
  <si>
    <t>0150940122321(IR 324036) (F)</t>
  </si>
  <si>
    <t>NA 6905 SR (F)</t>
  </si>
  <si>
    <t>RNA 6905 SR (F)</t>
  </si>
  <si>
    <t>IR 4904 UU(IR 202518) (F)</t>
  </si>
  <si>
    <t>920041053 (pin 6x31) (F)</t>
  </si>
  <si>
    <t>920041042collarpin 8x36 (F)</t>
  </si>
  <si>
    <t>920041049collarpin 6X29 (F)</t>
  </si>
  <si>
    <t>920041050collarpin12X68 (F)</t>
  </si>
  <si>
    <t>920041051pinmsdia5x39sp (F)</t>
  </si>
  <si>
    <t>920041052p(C S)12X77 (F)</t>
  </si>
  <si>
    <t>920041054 PIN(12X142) (F)</t>
  </si>
  <si>
    <t>920041055 PIN(16X137) (F)</t>
  </si>
  <si>
    <t>920041063 PIN(15X54) (F)</t>
  </si>
  <si>
    <t>920041064 PIN(20X53) (F)</t>
  </si>
  <si>
    <t>920041065 PIN(12X62) (F)</t>
  </si>
  <si>
    <t>920041066pinmsdia12x23cc (F)</t>
  </si>
  <si>
    <t>920041154collarpindia 12 (F)</t>
  </si>
  <si>
    <t>920041030pinmsdia12x81sp (F)</t>
  </si>
  <si>
    <t>920041004 COLLAR PIN (F)</t>
  </si>
  <si>
    <t>920041011BAR PIN 16X48 (F)</t>
  </si>
  <si>
    <t>920041001PINMSDIA 10X24 (F)</t>
  </si>
  <si>
    <t>920041003 PIN 13X38 (F)</t>
  </si>
  <si>
    <t>9200410153PHLEVER DIA30 (F)</t>
  </si>
  <si>
    <t>920041010 PIN 16X42 (F)</t>
  </si>
  <si>
    <t>920041089 (F)</t>
  </si>
  <si>
    <t>920041088B619 PIN 16X78 (F)</t>
  </si>
  <si>
    <t>940041361 BAR PIN (F)</t>
  </si>
  <si>
    <t>940041314BARPIN 10X55.5 (F)</t>
  </si>
  <si>
    <t>940041348BARPIN 10X118 (F)</t>
  </si>
  <si>
    <t>940041356BARPIN 20X76 (F)</t>
  </si>
  <si>
    <t>940041333BARPIN 25X61 (F)</t>
  </si>
  <si>
    <t>940041311BARPIN 13X137 (F)</t>
  </si>
  <si>
    <t>940041353BARPIN (F)</t>
  </si>
  <si>
    <t>940041322BARPIN 8X31 (F)</t>
  </si>
  <si>
    <t>940041388BARPIN 8X28 (F)</t>
  </si>
  <si>
    <t>940041342BARPIN 16X150 (F)</t>
  </si>
  <si>
    <t>940041307BARPIN 13X150 (F)</t>
  </si>
  <si>
    <t>940041354BARPIN 10X160 (F)</t>
  </si>
  <si>
    <t>930041110BARPIN 5X21S.S (F)</t>
  </si>
  <si>
    <t>930041342PREVENTION PIN (F)</t>
  </si>
  <si>
    <t>940041358BAR PIN 22X42 (F)</t>
  </si>
  <si>
    <t>940041359BAR PIN 22X48 (F)</t>
  </si>
  <si>
    <t>940041337BAR PIN 22X81 (F)</t>
  </si>
  <si>
    <t>930041108BAR PIN 20X138 (F)</t>
  </si>
  <si>
    <t>940041405BARPIDIA 24SSI (F)</t>
  </si>
  <si>
    <t>940041357BARPIDIA 16X42 (F)</t>
  </si>
  <si>
    <t>940041360BARPIDIA 13X34 (F)</t>
  </si>
  <si>
    <t>940041352BARPIDIA 30X101 (F)</t>
  </si>
  <si>
    <t>940041611BAR PIN 13X128 (F)</t>
  </si>
  <si>
    <t>920041859BARPIN FOR25KV (F)</t>
  </si>
  <si>
    <t>920041109PIN 33kv SSI (F)</t>
  </si>
  <si>
    <t>940041614 (F)</t>
  </si>
  <si>
    <t>920041047BARPIN 8X14 (F)</t>
  </si>
  <si>
    <t>930041106BARPIN 10X140 (F)</t>
  </si>
  <si>
    <t>930041052BARPIN 30X87.5 (F)</t>
  </si>
  <si>
    <t>930041053BARPIN 32X97.5 (F)</t>
  </si>
  <si>
    <t>930041701BARPIN PU 245 (F)</t>
  </si>
  <si>
    <t>940041392BARPIN 16X158 (F)</t>
  </si>
  <si>
    <t>930041250BARPIN 16X40 (F)</t>
  </si>
  <si>
    <t>409080280(6001 ZZ) (F)</t>
  </si>
  <si>
    <t>409010840(6002 ZZ) (F)</t>
  </si>
  <si>
    <t>6004 ZZ</t>
  </si>
  <si>
    <t>409010910(6005 ZZ) (F)</t>
  </si>
  <si>
    <t>409080900(6007 ZZ) (F)</t>
  </si>
  <si>
    <t>409010130(6008 ZZ) (F)</t>
  </si>
  <si>
    <t>409080620(6009 ZZ) (F)</t>
  </si>
  <si>
    <t>6010 ZZ (F)</t>
  </si>
  <si>
    <t>6012ZZ (F)</t>
  </si>
  <si>
    <t>6013 ZZ (F)</t>
  </si>
  <si>
    <t>6014ZZ (F)</t>
  </si>
  <si>
    <t>6015 ZZ (F)</t>
  </si>
  <si>
    <t>6018 ZZ (F)</t>
  </si>
  <si>
    <t>6004 2RS</t>
  </si>
  <si>
    <t>6004 ZZ NR MATERIAL (F)</t>
  </si>
  <si>
    <t>709080840(6001 2RS) (F)</t>
  </si>
  <si>
    <t>409081570(6002 2RS) (F)</t>
  </si>
  <si>
    <t>409081350(6003 2RS) (F)</t>
  </si>
  <si>
    <t>409080790(6202 ZZ) (F)</t>
  </si>
  <si>
    <t>409010350(6204 ZZ) (F)</t>
  </si>
  <si>
    <t>409009950(6205 ZZ) (F)</t>
  </si>
  <si>
    <t>409009780(6206 ZZ) (F)</t>
  </si>
  <si>
    <t>409080500(6207 ZZ) (F)</t>
  </si>
  <si>
    <t>6208 ZZ (F)</t>
  </si>
  <si>
    <t>6209ZZ (F)</t>
  </si>
  <si>
    <t>6203 2RS MATERIAL(F)</t>
  </si>
  <si>
    <t>6207 2RS MATERIAL (F)</t>
  </si>
  <si>
    <t>6212ZZ (F)</t>
  </si>
  <si>
    <t>6204 2RS MATERIAL (F)</t>
  </si>
  <si>
    <t>6205 MATERIAL (F)</t>
  </si>
  <si>
    <t>6000 2RS MATERIAL (F)</t>
  </si>
  <si>
    <t>0570990071297 6212ZZ (F)</t>
  </si>
  <si>
    <t>6205 2RS</t>
  </si>
  <si>
    <t>409080700(6206 2RS) (F)</t>
  </si>
  <si>
    <t>409080480(6302 ZZ) (F)</t>
  </si>
  <si>
    <t>6304 ZZ</t>
  </si>
  <si>
    <t>6305 ZZ (F)</t>
  </si>
  <si>
    <t>6306 ZZ</t>
  </si>
  <si>
    <t>6305 2RS (70MM DIA) (F)</t>
  </si>
  <si>
    <t>6311 ZZ (F)</t>
  </si>
  <si>
    <t>6305 2RS (70MM DIA) SPL (F)</t>
  </si>
  <si>
    <t>6304 Z (F)</t>
  </si>
  <si>
    <t>0340940122354(6306ZZ)</t>
  </si>
  <si>
    <t>0040920121003(6304 ZZ)</t>
  </si>
  <si>
    <t>409081320(6306 2RS) (F)</t>
  </si>
  <si>
    <t>449010790(6308 2RS) (F)</t>
  </si>
  <si>
    <t>6211 2RS (F)</t>
  </si>
  <si>
    <t>6211 2RS - INSKU 100922 (F)</t>
  </si>
  <si>
    <t>MBA 7750 (F)</t>
  </si>
  <si>
    <t>6310 ZZ (F)</t>
  </si>
  <si>
    <t>BE 202420 (F)</t>
  </si>
  <si>
    <t>BE 252920 (F)</t>
  </si>
  <si>
    <t>BE 283220 (F)</t>
  </si>
  <si>
    <t>BE 354020 (F)</t>
  </si>
  <si>
    <t>BE 252940 (F)</t>
  </si>
  <si>
    <t>BE 252940 SP. (F)</t>
  </si>
  <si>
    <t>OR 252926 (F)</t>
  </si>
  <si>
    <t>BE 252926 (F)</t>
  </si>
  <si>
    <t>HA 4530 SPL. (F)</t>
  </si>
  <si>
    <t>HB 4933 SPL. (F)</t>
  </si>
  <si>
    <t>BE 253240 SP. (F)</t>
  </si>
  <si>
    <t>IRT 172216.4 (F)</t>
  </si>
  <si>
    <t>IRT 283520.4 (F)</t>
  </si>
  <si>
    <t>IRT 283520.4 C (F)</t>
  </si>
  <si>
    <t>IRT 283520.4  SKF (F)</t>
  </si>
  <si>
    <t>IRT 303530.4 (F)</t>
  </si>
  <si>
    <t>IRT 354030.4 (F)</t>
  </si>
  <si>
    <t>NKIS 17 (F)</t>
  </si>
  <si>
    <t>NKS 24 (F)</t>
  </si>
  <si>
    <t>NKIS 20 (F)</t>
  </si>
  <si>
    <t>NKS 28 (F)</t>
  </si>
  <si>
    <t>IR 202820 (F)</t>
  </si>
  <si>
    <t>GBA11P00210A NKIS 20 (F)</t>
  </si>
  <si>
    <t>NKIS 25 (F)</t>
  </si>
  <si>
    <t>NKS 32 (F)</t>
  </si>
  <si>
    <t>IR 253222 (F)</t>
  </si>
  <si>
    <t>NKIS 30 (F)</t>
  </si>
  <si>
    <t>NKS 37 (F)</t>
  </si>
  <si>
    <t>IR 303722 (F)</t>
  </si>
  <si>
    <t>NKS 35 (F)</t>
  </si>
  <si>
    <t>NKIS 45 (F)</t>
  </si>
  <si>
    <t>NKS 55 (F)</t>
  </si>
  <si>
    <t>IR 455522 (F)</t>
  </si>
  <si>
    <t>NKIS 40 (F)</t>
  </si>
  <si>
    <t>NKS 50 (F)</t>
  </si>
  <si>
    <t>IR 405022 (F)</t>
  </si>
  <si>
    <t>NKIS 35 (F)</t>
  </si>
  <si>
    <t>NKS 43 (F)</t>
  </si>
  <si>
    <t>IR 354322 (F)</t>
  </si>
  <si>
    <t>NKIS 50 (F)</t>
  </si>
  <si>
    <t>NKS 60 (F)</t>
  </si>
  <si>
    <t>IR 506028 (F)</t>
  </si>
  <si>
    <t>NKS 20 (F)</t>
  </si>
  <si>
    <t>0440940122800(NKS 20) (F)</t>
  </si>
  <si>
    <t>NKS 22 (F)</t>
  </si>
  <si>
    <t>NKS 25 (F)</t>
  </si>
  <si>
    <t>NKS 30 (F)</t>
  </si>
  <si>
    <t>NKS 40 (F)</t>
  </si>
  <si>
    <t>NKS 45 (F)</t>
  </si>
  <si>
    <t>NTA-2233 (F)</t>
  </si>
  <si>
    <t>TRA-2233 (F)</t>
  </si>
  <si>
    <t>8950101234 (W 35X52X2) (F)</t>
  </si>
  <si>
    <t>BR CLIPS 3200 STL (F)</t>
  </si>
  <si>
    <t>NTA-2031 (F)</t>
  </si>
  <si>
    <t>TRA-2031 (F)</t>
  </si>
  <si>
    <t>NTA CAGE 2840 (F)</t>
  </si>
  <si>
    <t>0770 197 001 NCG 35X52X2 (F)</t>
  </si>
  <si>
    <t>NCG 35X52X2 (black) (F)</t>
  </si>
  <si>
    <t>8952400084 MCG 35X52X2 (F)</t>
  </si>
  <si>
    <t>8952400084 MCG 35X52X2 sp (F)</t>
  </si>
  <si>
    <t>0770 029 021 NCG 30X47X2 (F)</t>
  </si>
  <si>
    <t>0770 029 020 NCG 25X42X2 (F)</t>
  </si>
  <si>
    <t>NCG 25X42X2 black (F)</t>
  </si>
  <si>
    <t>0770 029 031NCG 22.535.82  (F)</t>
  </si>
  <si>
    <t>NCG 22.535.82  black (F)</t>
  </si>
  <si>
    <t>AXK 1301704 M (F)</t>
  </si>
  <si>
    <t>AXK 4060 (F)</t>
  </si>
  <si>
    <t>AXK 5070 (F)</t>
  </si>
  <si>
    <t>AXK 85110 (F)</t>
  </si>
  <si>
    <t>AXK 90120 (F)</t>
  </si>
  <si>
    <t>0160940122322(NTB 4060) (F)</t>
  </si>
  <si>
    <t>0100940122306(NTB 5070) (F)</t>
  </si>
  <si>
    <t>0090940122305(NTB 85110) (F)</t>
  </si>
  <si>
    <t>0340940122772(NTB 90120) (F)</t>
  </si>
  <si>
    <t>NCG 143X149X6 (F)</t>
  </si>
  <si>
    <t>NCG 1730 (F)</t>
  </si>
  <si>
    <t>4729101994 T.W. 1994 (F)</t>
  </si>
  <si>
    <t>4729102084 T.W.2084 (F)</t>
  </si>
  <si>
    <t>895240074-MNA 6869 (F)</t>
  </si>
  <si>
    <t>2100091-MCG 35X52X2 (F)</t>
  </si>
  <si>
    <t>29326642 MNA 50 (F)</t>
  </si>
  <si>
    <t>NCG 70X78X8.7 (F)</t>
  </si>
  <si>
    <t>NCG 127X135X5.5 (F)</t>
  </si>
  <si>
    <t>BR 2824 (F)</t>
  </si>
  <si>
    <t>BR 3200 (F)</t>
  </si>
  <si>
    <t>MBT2830EGL (F)</t>
  </si>
  <si>
    <t>BR CLIPS 3200 (F)</t>
  </si>
  <si>
    <t>NCG 3200 (F)</t>
  </si>
  <si>
    <t>BR Nipple 3200 (F)</t>
  </si>
  <si>
    <t>BR 3200 (TCG) (F)</t>
  </si>
  <si>
    <t>BR 3200 W/O CLIP LMW (F)</t>
  </si>
  <si>
    <t>BR 3200 ST (F)</t>
  </si>
  <si>
    <t>BR CLIPS 3200 ST (F)</t>
  </si>
  <si>
    <t>4G0335732 (BR 3200 LMW) (F)</t>
  </si>
  <si>
    <t>BR 3200 LMW (F)</t>
  </si>
  <si>
    <t>BR 3200 STL (F)</t>
  </si>
  <si>
    <t>BR Nipple 3200LMW (F)</t>
  </si>
  <si>
    <t>TCG 16/13 D (F)</t>
  </si>
  <si>
    <t>CLIPS.MBT2830EGL</t>
  </si>
  <si>
    <t>TR 506430 (F)</t>
  </si>
  <si>
    <t>0550940122500 TR 506430 (F)</t>
  </si>
  <si>
    <t>PTD4720136003 SHAFT 10X23  (F)</t>
  </si>
  <si>
    <t>PTD4729153001SHAFT16X39.3  (F)</t>
  </si>
  <si>
    <t>PTD4729175001 SHAFT 12X70  (F)</t>
  </si>
  <si>
    <t>PTD4729191001 SHAF 8X37.5  (F)</t>
  </si>
  <si>
    <t>PTD4729510001 SHAFT10X74 (F)</t>
  </si>
  <si>
    <t>412-29510-b002 SHAFT10X42 (F)</t>
  </si>
  <si>
    <t>PTD4951194000 6013ZZ (F)</t>
  </si>
  <si>
    <t>PTD4720294001 (F)</t>
  </si>
  <si>
    <t>TCG 21/13 D (F)</t>
  </si>
  <si>
    <t>TCG 24/13 D (F)</t>
  </si>
  <si>
    <t>TCG 30/13 D (F)</t>
  </si>
  <si>
    <t>TCG 21/17 D (F)</t>
  </si>
  <si>
    <t>409008680  TCG 21/17 D (F)</t>
  </si>
  <si>
    <t>CAGE 405 (F)</t>
  </si>
  <si>
    <t>ROLLERS 6X10 (F)</t>
  </si>
  <si>
    <t>MCG 12X17X10 (F)</t>
  </si>
  <si>
    <t>MCG 55X63X25(4516) (F)</t>
  </si>
  <si>
    <t>MCG 45X52X18(4517) (F)</t>
  </si>
  <si>
    <t>MCG 55X60X20(4519) (F)</t>
  </si>
  <si>
    <t>MCG 55X63X15(4520) (F)</t>
  </si>
  <si>
    <t>MCG 50X56X23(4521) (F)</t>
  </si>
  <si>
    <t>K 55x63x38 ZW (F)</t>
  </si>
  <si>
    <t>R 407 (TFO BEARING) (F)</t>
  </si>
  <si>
    <t>R 407.01(394215) (F)</t>
  </si>
  <si>
    <t>R 407.02 (396885) (F)</t>
  </si>
  <si>
    <t>D-6013442.422X51.948X25.4 (F)</t>
  </si>
  <si>
    <t>R 408(F 54293) (F)</t>
  </si>
  <si>
    <t>R 409(F 53272) (F)</t>
  </si>
  <si>
    <t>BR 3220 (F)</t>
  </si>
  <si>
    <t>BR CLIPS 3220 (F)</t>
  </si>
  <si>
    <t>BR 3220L (F)</t>
  </si>
  <si>
    <t>BR 3220 (TCG) (F)</t>
  </si>
  <si>
    <t>R 410 (F 53125) (F)</t>
  </si>
  <si>
    <t>BR.K 2800 WITH R</t>
  </si>
  <si>
    <t>BR.K 2800 W/O R</t>
  </si>
  <si>
    <t>BR.K 2800 SKF G</t>
  </si>
  <si>
    <t>BR.K 2820 WITH R</t>
  </si>
  <si>
    <t>BR.K 2820 W/O R</t>
  </si>
  <si>
    <t>BR.K 2820 SKF G</t>
  </si>
  <si>
    <t>BR.K 2822 WITH R</t>
  </si>
  <si>
    <t>BR.K 2822 W/O R</t>
  </si>
  <si>
    <t>BR.K 2822 SKF G</t>
  </si>
  <si>
    <t>BR.K 2822 SKF W/O D (MRS)</t>
  </si>
  <si>
    <t>BR.K 2822 W/R (WO/MRS)</t>
  </si>
  <si>
    <t>BR.K 2822 W/O R (WO/MRS)</t>
  </si>
  <si>
    <t>BR.K 2822 SKF (WO/MRS)</t>
  </si>
  <si>
    <t>BR.K 2822 SKFW/O D(WO/MRS)</t>
  </si>
  <si>
    <t>BR.K 2822 PARTY NO.</t>
  </si>
  <si>
    <t>BR.K 2822 W/R NO NAME/NO.</t>
  </si>
  <si>
    <t>BR.K 2822 W/O R NONAME/NO.</t>
  </si>
  <si>
    <t>BR.K 2822 SKF NO NAME/NO.</t>
  </si>
  <si>
    <t>BR.K 2822 SKFW/ODNONAME/NO</t>
  </si>
  <si>
    <t>BR.K 2824 WITH R</t>
  </si>
  <si>
    <t>BR.K 2824 W/O R</t>
  </si>
  <si>
    <t>BR.K 2824 SKF G</t>
  </si>
  <si>
    <t>BR.K 280023 WITH R</t>
  </si>
  <si>
    <t>BR.K 280023 W/O R</t>
  </si>
  <si>
    <t>BR.K 280023 SKF G</t>
  </si>
  <si>
    <t>BR.K 282423 WITH R</t>
  </si>
  <si>
    <t>BR.K 282423 W/O R</t>
  </si>
  <si>
    <t>BR.K 282423 SKF G</t>
  </si>
  <si>
    <t>BR.K 282623</t>
  </si>
  <si>
    <t>BR.K 282623 W/O R</t>
  </si>
  <si>
    <t>BR.K 282623 SKF G</t>
  </si>
  <si>
    <t>BR.K 282423X WITH R</t>
  </si>
  <si>
    <t>BR.K 282423X W/O R</t>
  </si>
  <si>
    <t>BR.K 282423X SKF G</t>
  </si>
  <si>
    <t>BR.K 282423XC WITH R</t>
  </si>
  <si>
    <t>BR.K 282423XC W/O R</t>
  </si>
  <si>
    <t>BR.K 282423XC SKF G</t>
  </si>
  <si>
    <t>BR.K 282223X WITH R</t>
  </si>
  <si>
    <t>BR.K 282223X W/O R</t>
  </si>
  <si>
    <t>BR.K 282223X SKF G</t>
  </si>
  <si>
    <t>BR.K 2826 WITH R</t>
  </si>
  <si>
    <t>BR.K 2826 W/O R</t>
  </si>
  <si>
    <t>BR.K 2826 SKF G</t>
  </si>
  <si>
    <t>BR.K 3000 WITH R</t>
  </si>
  <si>
    <t>BR.K 3000 W/O R</t>
  </si>
  <si>
    <t>BR.K 3000 SKF G</t>
  </si>
  <si>
    <t>BR.K 3020 WITH R</t>
  </si>
  <si>
    <t>BR.K 3020 W/O R</t>
  </si>
  <si>
    <t>BR.K 3020 SKF G</t>
  </si>
  <si>
    <t>BR.K 3022 WITH R</t>
  </si>
  <si>
    <t>BR.K 3022 W/O R</t>
  </si>
  <si>
    <t>BR.K 3022 SKF</t>
  </si>
  <si>
    <t>BR.K 3026 WITH R</t>
  </si>
  <si>
    <t>BR.K 3026 SKF</t>
  </si>
  <si>
    <t>BR.K 3200 WITH R</t>
  </si>
  <si>
    <t>BR.K 3200 W/O R</t>
  </si>
  <si>
    <t>BR.K 3200 SKF W/D</t>
  </si>
  <si>
    <t>BR.K 3200 SKF</t>
  </si>
  <si>
    <t>BR.K 3206 WITH R</t>
  </si>
  <si>
    <t>BR.K 3206 W/O R</t>
  </si>
  <si>
    <t>BR.K 3206 SKF G</t>
  </si>
  <si>
    <t>BR.K 3200 ST</t>
  </si>
  <si>
    <t>BR.K 3200 LMW</t>
  </si>
  <si>
    <t>BR.K 3200 STL</t>
  </si>
  <si>
    <t>BR.K 3220 WITH R</t>
  </si>
  <si>
    <t>BR.K 3220 W/O R</t>
  </si>
  <si>
    <t>BR.K 3220 SKF G</t>
  </si>
  <si>
    <t>BR.K 3222 WITH R</t>
  </si>
  <si>
    <t>BR.K 3222 W/O R</t>
  </si>
  <si>
    <t>BR.K 3222 SKF G</t>
  </si>
  <si>
    <t>BR.K 3224 WITH R</t>
  </si>
  <si>
    <t>BR.K 3224 W/O R</t>
  </si>
  <si>
    <t>BR.K 3224 SKF G</t>
  </si>
  <si>
    <t>BR.K 3228 W/O R</t>
  </si>
  <si>
    <t>BR.K 3225 WITH R</t>
  </si>
  <si>
    <t>BR.K 3225 W/O R</t>
  </si>
  <si>
    <t>BR.K 3225 SKF G</t>
  </si>
  <si>
    <t>BR.K 3226 WITH R</t>
  </si>
  <si>
    <t>BR.K 3226 W/O R</t>
  </si>
  <si>
    <t>BR.K 3226 SKF G</t>
  </si>
  <si>
    <t>BR.K 322424 WITH R</t>
  </si>
  <si>
    <t>BR.K 322624 W/O R</t>
  </si>
  <si>
    <t>BR.K 322424 SKF G</t>
  </si>
  <si>
    <t>BR.K 322424 SKF W/O D</t>
  </si>
  <si>
    <t>BR.K 320024 WITH R</t>
  </si>
  <si>
    <t>BR.K 320024 W/O R</t>
  </si>
  <si>
    <t>BR.K 320024 SKF WITH/D</t>
  </si>
  <si>
    <t>BR.K 320024 WO/D DIM SKF</t>
  </si>
  <si>
    <t>BR.K 320024 WITH 5.5MM HO</t>
  </si>
  <si>
    <t>BR.K 32-01-06 WITH R</t>
  </si>
  <si>
    <t>BR.K 32-01-06 SKF G</t>
  </si>
  <si>
    <t>BR.K 32-01-06 W/O R</t>
  </si>
  <si>
    <t>BR.K 32-01-06 W/O R NO MRS</t>
  </si>
  <si>
    <t>BR.K 32-01-24 WITH R</t>
  </si>
  <si>
    <t>BR.K 32-01-24 W/O R</t>
  </si>
  <si>
    <t>BR.K 32-01-24 SKF G</t>
  </si>
  <si>
    <t>BR.K 322624 WITH R</t>
  </si>
  <si>
    <t>BR.K 322624 SKF G</t>
  </si>
  <si>
    <t>BR.K 322524 WITH R</t>
  </si>
  <si>
    <t>BR.K 322524 W/O R</t>
  </si>
  <si>
    <t>BR.K 322524 SKF G</t>
  </si>
  <si>
    <t>BR.K 322024 WITH R</t>
  </si>
  <si>
    <t>BR.K 322024 W/O R</t>
  </si>
  <si>
    <t>BR.K 322024 SKF G</t>
  </si>
  <si>
    <t>BR.K 360022 WITH R</t>
  </si>
  <si>
    <t>BR.K 360022 W/O R</t>
  </si>
  <si>
    <t>BR.K 360022 SKF G</t>
  </si>
  <si>
    <t>BR.K 3619(20) WITH R</t>
  </si>
  <si>
    <t>BR.K 3619(20) W/O R</t>
  </si>
  <si>
    <t>BR.K 3619(20) SKF G</t>
  </si>
  <si>
    <t>BR.K 3620 WITH R</t>
  </si>
  <si>
    <t>BR.K 3620 W/O R</t>
  </si>
  <si>
    <t>BR.K 3620 SKF G</t>
  </si>
  <si>
    <t>BR.K 3622 WITH R</t>
  </si>
  <si>
    <t>BR.K 3622 W/O R</t>
  </si>
  <si>
    <t>BR.K 3622 SKF G</t>
  </si>
  <si>
    <t>BR.K 3619(22) WITH R</t>
  </si>
  <si>
    <t>BR.K 3619(22) W/O R</t>
  </si>
  <si>
    <t>BR.K 3619(22) SKF G</t>
  </si>
  <si>
    <t>BR.K 3622(RNM) WITH R</t>
  </si>
  <si>
    <t>BR.K 3622(RNM) W/O R</t>
  </si>
  <si>
    <t>BR.K 3622(RNM) SKF G</t>
  </si>
  <si>
    <t>BR.K 3625 WITH R</t>
  </si>
  <si>
    <t>BR.K 3625 W/O R</t>
  </si>
  <si>
    <t>BR.K 3625 SKF G</t>
  </si>
  <si>
    <t>BR.K 3626 WITH R</t>
  </si>
  <si>
    <t>BR.K 3626 W/O R</t>
  </si>
  <si>
    <t>BR.K 3626 SKF G</t>
  </si>
  <si>
    <t>BR.K 362526 WITH R</t>
  </si>
  <si>
    <t>BR.K 362526 W/O R</t>
  </si>
  <si>
    <t>BR.K 362526 SKF G</t>
  </si>
  <si>
    <t>BR.K 362426 WITH R</t>
  </si>
  <si>
    <t>BR.K 362426 W/O R</t>
  </si>
  <si>
    <t>BR.K 362426 SKF G</t>
  </si>
  <si>
    <t>BR.K 3620(25) WITH R</t>
  </si>
  <si>
    <t>BR.K 3620(25) W/O R</t>
  </si>
  <si>
    <t>BR.K 3620(25) SKF G</t>
  </si>
  <si>
    <t>BR.K 362226 WITH R</t>
  </si>
  <si>
    <t>BR.K 362226 W/O R</t>
  </si>
  <si>
    <t>BR.K 362226 SKF G</t>
  </si>
  <si>
    <t>BR.K 3600 WITH R</t>
  </si>
  <si>
    <t>BR.K 3600 W/O R</t>
  </si>
  <si>
    <t>BR.K 3600 SKF G</t>
  </si>
  <si>
    <t>BR.K 3621(20)25</t>
  </si>
  <si>
    <t>BR.K 4022(20) W/O R</t>
  </si>
  <si>
    <t>BR.K 400024 WITH R</t>
  </si>
  <si>
    <t>BR.K 400024 W/O R</t>
  </si>
  <si>
    <t>BR.K 400024 SKF G</t>
  </si>
  <si>
    <t>BR.K 402424 WITH R</t>
  </si>
  <si>
    <t>BR.K 402424 W/O R</t>
  </si>
  <si>
    <t>BR.K 402424 SKF G</t>
  </si>
  <si>
    <t>BR.K 402224 WITH R</t>
  </si>
  <si>
    <t>BR.K 402224 W/O R</t>
  </si>
  <si>
    <t>BR.K 402224 SKF G</t>
  </si>
  <si>
    <t>BR.K 4000 WITH R</t>
  </si>
  <si>
    <t>BR.K 4000 W/O R</t>
  </si>
  <si>
    <t>BR.K 4000 SKF G</t>
  </si>
  <si>
    <t>BR.K 4020 WITH R</t>
  </si>
  <si>
    <t>BR.K 4020 W/O R</t>
  </si>
  <si>
    <t>BR.K 4020 SKF G</t>
  </si>
  <si>
    <t>BR.K 4025 WITH R</t>
  </si>
  <si>
    <t>BR.K 4025 W/O R</t>
  </si>
  <si>
    <t>BR.K 4025 SKF G</t>
  </si>
  <si>
    <t>BR.K 4225 W/O R</t>
  </si>
  <si>
    <t>BR.K 2815(06) WITH R</t>
  </si>
  <si>
    <t>BR.K 2815(06) W/O R</t>
  </si>
  <si>
    <t>BR.K 2815(06) SKF G</t>
  </si>
  <si>
    <t>BR.K 2814.2(22) WITH R</t>
  </si>
  <si>
    <t>BR.K 2814.2(22) W/O R</t>
  </si>
  <si>
    <t>BR.K 2814.2(22) SKF G</t>
  </si>
  <si>
    <t>BR.K 2814.216.623(22) WITH R</t>
  </si>
  <si>
    <t>BR.K 2814.216.623(22) W/O R</t>
  </si>
  <si>
    <t>BR.K 2814.216.623(22) SKF G</t>
  </si>
  <si>
    <t>BR.K 2815(24) WITH R</t>
  </si>
  <si>
    <t>BR.K 2815(24) W/O R</t>
  </si>
  <si>
    <t>BR.K 2815(24) SKF G</t>
  </si>
  <si>
    <t>BR.K 2816.3(06) WITH R</t>
  </si>
  <si>
    <t>BR.K 2816.3(06) W/O R</t>
  </si>
  <si>
    <t>BR.K 2816.3 SKF G</t>
  </si>
  <si>
    <t>BR.K 2816(24)132 WITH R</t>
  </si>
  <si>
    <t>BR.K 2816(24)132 W/O R</t>
  </si>
  <si>
    <t>BR.K 2816(24)132 SKF G</t>
  </si>
  <si>
    <t>BR.K 3017(26) WITH R</t>
  </si>
  <si>
    <t>BR.K 3017(26) W/O R</t>
  </si>
  <si>
    <t>BR.K 3017(26) SKF G</t>
  </si>
  <si>
    <t>BR.K 3216.3(06) WITH R</t>
  </si>
  <si>
    <t>BR.K 3216.3(06) W/O R</t>
  </si>
  <si>
    <t>BR.K 3216.3(06) SKF G</t>
  </si>
  <si>
    <t>BR.K 3216.3(20) WITH R</t>
  </si>
  <si>
    <t>BR.K 3216.3(20) W/O R</t>
  </si>
  <si>
    <t>BR.K 3216.3(20) SKF G</t>
  </si>
  <si>
    <t>BR.K 3216.5 WITH R</t>
  </si>
  <si>
    <t>BR.K 3216.5 W/O R</t>
  </si>
  <si>
    <t>BR.K 3216.5 SKF G</t>
  </si>
  <si>
    <t>BR.K 3216.5(06) WITH R</t>
  </si>
  <si>
    <t>BR.K 3216.5(06) W/O R</t>
  </si>
  <si>
    <t>BR.K 3216.5(06) SKF G</t>
  </si>
  <si>
    <t>BR.K 3216.5(22) WITH R</t>
  </si>
  <si>
    <t>BR.K 3216.5(22) W/O R</t>
  </si>
  <si>
    <t>BR.K 3216.5(22) SKF G</t>
  </si>
  <si>
    <t>BR.K 3217S WITH R</t>
  </si>
  <si>
    <t>BR.K 3217S W/O R</t>
  </si>
  <si>
    <t>BR.K 3217S SKF G</t>
  </si>
  <si>
    <t>BR.K 3217L WITH R</t>
  </si>
  <si>
    <t>BR.K 3217L W/O R</t>
  </si>
  <si>
    <t>BR.K 3217L SKF G</t>
  </si>
  <si>
    <t>BR.K 3218.5(06) WITH R</t>
  </si>
  <si>
    <t>BR.K 3218.5(06) W/O R</t>
  </si>
  <si>
    <t>BR.K 3218.5(06) SKF G</t>
  </si>
  <si>
    <t>BR.K 3218.5 WITH R</t>
  </si>
  <si>
    <t>BR.K 3218.5 W/O R</t>
  </si>
  <si>
    <t>BR.K 3218.5 SKF G</t>
  </si>
  <si>
    <t>BR.K 3221(06) WITH R</t>
  </si>
  <si>
    <t>BR.K 3221(06) W/O R</t>
  </si>
  <si>
    <t>BR.K 3221(06) SKF G</t>
  </si>
  <si>
    <t>BR.K 3422 WITH R</t>
  </si>
  <si>
    <t>BR.K 3422 W/O R</t>
  </si>
  <si>
    <t>BR.K 3422 SKF G</t>
  </si>
  <si>
    <t>BR.K 3621(22) WITH R</t>
  </si>
  <si>
    <t>BR.K 3621(22) W/O R</t>
  </si>
  <si>
    <t>BR.K 3621(22) SKF G</t>
  </si>
  <si>
    <t>RNM.K 3618.5 WITH R</t>
  </si>
  <si>
    <t>RNM.K 3618.5 W/O R</t>
  </si>
  <si>
    <t>RNM.K 3618.5 SKF G</t>
  </si>
  <si>
    <t>BR.K 3618.5(06) WITH R</t>
  </si>
  <si>
    <t>BR.K 3618.5(06) W/O R</t>
  </si>
  <si>
    <t>BR.K 3618.5(06) SKF G</t>
  </si>
  <si>
    <t>BR.K 3621(06) WITH R</t>
  </si>
  <si>
    <t>BR.K 3621(06) W/O R</t>
  </si>
  <si>
    <t>BR.K 3621(06) SKF G</t>
  </si>
  <si>
    <t>BR.K 3621(20) WITH R</t>
  </si>
  <si>
    <t>BR.K 3621(20) W/O R</t>
  </si>
  <si>
    <t>BR.K 3621(20) SKF G</t>
  </si>
  <si>
    <t>BR.K 452529 WITH R</t>
  </si>
  <si>
    <t>BR.K 452529 W/O R</t>
  </si>
  <si>
    <t>BR.K 452529 SKF G</t>
  </si>
  <si>
    <t>BR.K 3719(22) WITH R</t>
  </si>
  <si>
    <t>BR.K 3719(22) W/O R</t>
  </si>
  <si>
    <t>BR.K 3719(22) SKF G</t>
  </si>
  <si>
    <t>BR.K 4019(06) WITH R</t>
  </si>
  <si>
    <t>BR.K 4019(06) W/O R</t>
  </si>
  <si>
    <t>BR.K 4019(06) SKF W/D</t>
  </si>
  <si>
    <t>BR.K 452429 WITH R</t>
  </si>
  <si>
    <t>BR.K 452429 W/O R</t>
  </si>
  <si>
    <t>BR.K 452429 SKF G</t>
  </si>
  <si>
    <t>BR.K 450029 WITH R</t>
  </si>
  <si>
    <t>BR.K 450029 W/O R</t>
  </si>
  <si>
    <t>BR.K 450029 SKF G</t>
  </si>
  <si>
    <t>BR.K 2134(25) WITH R</t>
  </si>
  <si>
    <t>BR.K 2134(25) W/O R</t>
  </si>
  <si>
    <t>BR.K 2134(25) SKF G</t>
  </si>
  <si>
    <t>BR.K 2136(20) WITH R</t>
  </si>
  <si>
    <t>BR.K 2136(20) W/O R</t>
  </si>
  <si>
    <t>BR.K 2136(20) SKF G</t>
  </si>
  <si>
    <t>BR.K 2140(20) WITH R</t>
  </si>
  <si>
    <t>BR.K 2140(20) W/O R</t>
  </si>
  <si>
    <t>BR.K 2140(20) SKF G</t>
  </si>
  <si>
    <t>BR.K 2132(20)</t>
  </si>
  <si>
    <t>BR.K 2130(20) WITH R</t>
  </si>
  <si>
    <t>BR.K 2130(20) W/O R</t>
  </si>
  <si>
    <t>BR.K 2130(20) SKF G</t>
  </si>
  <si>
    <t>BR.K 3621(24)25 WITH R</t>
  </si>
  <si>
    <t>BR.K 3621(24)25 W/O R</t>
  </si>
  <si>
    <t>BR.K 3621(24)25 SKF G</t>
  </si>
  <si>
    <t>BR.K 2130(22) WITH R</t>
  </si>
  <si>
    <t>BR.K 2130(22) W/O R</t>
  </si>
  <si>
    <t>BR.K 2130(22) SKF G</t>
  </si>
  <si>
    <t>BR.K 2816(24) WITH R</t>
  </si>
  <si>
    <t>BR.K 2816(24) W/O R</t>
  </si>
  <si>
    <t>BR.K 2816(24) SKF G</t>
  </si>
  <si>
    <t>BR.K 3016(22) WITH R</t>
  </si>
  <si>
    <t>BR.K 3016(22) W/O R</t>
  </si>
  <si>
    <t>BR.K 3016(22) SKF G</t>
  </si>
  <si>
    <t>SF.K 24 (Sur Clips)</t>
  </si>
  <si>
    <t>BR.K 4006(24) WITH R</t>
  </si>
  <si>
    <t>BR.K 4006(24) W/O R</t>
  </si>
  <si>
    <t>BR.K 4006(24) SKF G</t>
  </si>
  <si>
    <t>K.TEXZ 233 WITH R</t>
  </si>
  <si>
    <t>K.TEXZ 233 W/O R</t>
  </si>
  <si>
    <t>K.TEXZ 233 SKF G</t>
  </si>
  <si>
    <t>BR.K 2816(24)1317 WITH R</t>
  </si>
  <si>
    <t>BR.K 2816(24)1317 W/O R</t>
  </si>
  <si>
    <t>BR.K 2816(24)1317 SKF G</t>
  </si>
  <si>
    <t>BR.K 28241317 WITH R</t>
  </si>
  <si>
    <t>BR.K 28241317 W/O R</t>
  </si>
  <si>
    <t>BR.K 28241317 SKF G</t>
  </si>
  <si>
    <t>BR.K 3719(06) WITH R</t>
  </si>
  <si>
    <t>BR.K 3719(06) W/O R</t>
  </si>
  <si>
    <t>BR.K 3719(06) SKF G</t>
  </si>
  <si>
    <t>BR.K 4319 WITH R</t>
  </si>
  <si>
    <t>BR.K 4319 W/O R</t>
  </si>
  <si>
    <t>BR.K 4319 SKF G</t>
  </si>
  <si>
    <t>M.K 78188(B 32P22S) SKF G</t>
  </si>
  <si>
    <t>BR.K 3216(06) WITH R</t>
  </si>
  <si>
    <t>BR.K 3216(06) W/O R</t>
  </si>
  <si>
    <t>BR.K 3216(06) SKF G</t>
  </si>
  <si>
    <t>BR.K 3620 SPL. WITH R</t>
  </si>
  <si>
    <t>BR.K 3620 SPL. W/O R</t>
  </si>
  <si>
    <t>BR.K 3620 SPL. SKF G</t>
  </si>
  <si>
    <t>M.K 77100(BR 320024SPLS)</t>
  </si>
  <si>
    <t>M.K 77500</t>
  </si>
  <si>
    <t>M.K 77826(TEXZ 232) WITH R</t>
  </si>
  <si>
    <t>M.K 77826(TEXZ 232) W/O R</t>
  </si>
  <si>
    <t>M.K 77826(TEXZ 232) SKF G</t>
  </si>
  <si>
    <t>M.K 78022(EJET 200120)</t>
  </si>
  <si>
    <t>M.K 789 ST</t>
  </si>
  <si>
    <t>BR.K 282023 WITH R</t>
  </si>
  <si>
    <t>BR.K 282023 W/O R</t>
  </si>
  <si>
    <t>BR.K 282023 SKF G</t>
  </si>
  <si>
    <t>BR.K 282223 WITH R</t>
  </si>
  <si>
    <t>BR.K 282223 W/O R</t>
  </si>
  <si>
    <t>BR.K 282223 SKF G</t>
  </si>
  <si>
    <t>BR.K 28242326 WITH R</t>
  </si>
  <si>
    <t>BR.K 28242326 W/O R</t>
  </si>
  <si>
    <t>BR.K 28242326 SKF G</t>
  </si>
  <si>
    <t>BR.K 322224 WITH R</t>
  </si>
  <si>
    <t>BR.K 322224 W/O R</t>
  </si>
  <si>
    <t>BR.K 322224 SKF G</t>
  </si>
  <si>
    <t>BR.K 3719(25)26X WITH R</t>
  </si>
  <si>
    <t>BR.K 3719(25)26X W/O R</t>
  </si>
  <si>
    <t>BR.K 3719(25)26X SKF G</t>
  </si>
  <si>
    <t>BR.K 402026 WITH R</t>
  </si>
  <si>
    <t>BR.K 402026 W/O R</t>
  </si>
  <si>
    <t>BR.K 402026 SKF G</t>
  </si>
  <si>
    <t>BR.K 402027 WITH R</t>
  </si>
  <si>
    <t>BR.K 402027 W/O R</t>
  </si>
  <si>
    <t>BR.K 402027 SKF G</t>
  </si>
  <si>
    <t>RNM.K 000417 WITH R</t>
  </si>
  <si>
    <t>RNM.K 000417 W/O R</t>
  </si>
  <si>
    <t>RNM.K 000417 SKF G</t>
  </si>
  <si>
    <t>RNM.K 000421 WITH R</t>
  </si>
  <si>
    <t>RNM.K 000421 W/O R</t>
  </si>
  <si>
    <t>RNM.K 000421 SKF G</t>
  </si>
  <si>
    <t>BR.K RNM 23MM WITH R</t>
  </si>
  <si>
    <t>BR.K RNM 23MM W/O R</t>
  </si>
  <si>
    <t>BR.K RNM 23MM SKF G</t>
  </si>
  <si>
    <t>BR.K 213152.7A WITH R</t>
  </si>
  <si>
    <t>BR.K 213152.7A W/O R</t>
  </si>
  <si>
    <t>BR.K 213152.7A SKF G</t>
  </si>
  <si>
    <t>BR.K FRIS 162822 WITH R</t>
  </si>
  <si>
    <t>BR.K FRIS 162822 W/O R</t>
  </si>
  <si>
    <t>BR.K FRIS 162822 SKF G</t>
  </si>
  <si>
    <t>BR.K FRIS 162822NP WITH R</t>
  </si>
  <si>
    <t>BR.K FRIS 162822NP W/O R</t>
  </si>
  <si>
    <t>BR.K FRIS 162822NP SKF G</t>
  </si>
  <si>
    <t>BR.K RNM 0019169 WITH R</t>
  </si>
  <si>
    <t>BR.K RNM 0019169 W/O R</t>
  </si>
  <si>
    <t>BR.K RNM 0019169 SKF G</t>
  </si>
  <si>
    <t>BR.K RNM 0016548 WITH R</t>
  </si>
  <si>
    <t>BR.K RNM 0016548 W/O R</t>
  </si>
  <si>
    <t>BR.K RNM 0016548 SKF G</t>
  </si>
  <si>
    <t>RNM.K 0002610 WITH R</t>
  </si>
  <si>
    <t>RNM.K 0002610 W/O R</t>
  </si>
  <si>
    <t>RNM.K 0002610 SKF G</t>
  </si>
  <si>
    <t>K.TEXZ 205 WITH R</t>
  </si>
  <si>
    <t>K.TEXZ 205 W/O R</t>
  </si>
  <si>
    <t>K.TEXZ 205 SKF G</t>
  </si>
  <si>
    <t>BR.K 3216.3(05) WITH R</t>
  </si>
  <si>
    <t>BR.K 3216.3(05) W/O R</t>
  </si>
  <si>
    <t>BR.K 3216.3(05) SKF G</t>
  </si>
  <si>
    <t>R 411(F 94474)          (F)</t>
  </si>
  <si>
    <t>R 412(F 29260) (F)</t>
  </si>
  <si>
    <t>BRASS 413(K 81124) (F)</t>
  </si>
  <si>
    <t>MR 31 (F)</t>
  </si>
  <si>
    <t>MR 31 OUTER ASSEMBLY (F)</t>
  </si>
  <si>
    <t>IR 7345/MI 26 (F)</t>
  </si>
  <si>
    <t>AS 2542(0635290003) (F)</t>
  </si>
  <si>
    <t>AS 2643 (F)</t>
  </si>
  <si>
    <t>0260940122336(AS 2542) (F)</t>
  </si>
  <si>
    <t>0560940122809(AS 2643) (F)</t>
  </si>
  <si>
    <t>AS 3552(0635290002) (F)</t>
  </si>
  <si>
    <t>JC 8008 (F)</t>
  </si>
  <si>
    <t>0770196001 JC 8008 (F)</t>
  </si>
  <si>
    <t>NCG 08X21X2 (F)</t>
  </si>
  <si>
    <t>5674000 (F)</t>
  </si>
  <si>
    <t>5674000 OR WITH WASHER (F)</t>
  </si>
  <si>
    <t>5674000 INNER RING (F)</t>
  </si>
  <si>
    <t>IR.5674000 (F)</t>
  </si>
  <si>
    <t>BR 3222 (NCG) (F)</t>
  </si>
  <si>
    <t>OR BR 3222 (NCG) (F)</t>
  </si>
  <si>
    <t>BR CLIPS 3222 (F)</t>
  </si>
  <si>
    <t>NCG 3222 (F)</t>
  </si>
  <si>
    <t>TCG 3222 (F)</t>
  </si>
  <si>
    <t>BR Nipple 3222(M 5) (F)</t>
  </si>
  <si>
    <t>BR 3222 (TCG) (F)</t>
  </si>
  <si>
    <t>RSTO 5 (F)</t>
  </si>
  <si>
    <t>STO 6 (F)</t>
  </si>
  <si>
    <t>RSTO 6 (F)</t>
  </si>
  <si>
    <t>RSTO 10 (F)</t>
  </si>
  <si>
    <t>STO 12 (F)</t>
  </si>
  <si>
    <t>CAGE 424 (38x52x44) (F)</t>
  </si>
  <si>
    <t>JC 8017 (F)</t>
  </si>
  <si>
    <t>JC 8018 (F)</t>
  </si>
  <si>
    <t>JC 8019 (F)</t>
  </si>
  <si>
    <t>JC 8011 (F)</t>
  </si>
  <si>
    <t>R 426 (K 89310) (F)</t>
  </si>
  <si>
    <t>NCG 426 (K 89310) (F)</t>
  </si>
  <si>
    <t>CAGE 81110 (F)</t>
  </si>
  <si>
    <t>R 428 (JC 8002) (F)</t>
  </si>
  <si>
    <t>MCG 344238 (F)</t>
  </si>
  <si>
    <t>MCG 395520.5 (F)</t>
  </si>
  <si>
    <t>BR 3224 (F)</t>
  </si>
  <si>
    <t>BR 3224 CHINA RING FRAME (F)</t>
  </si>
  <si>
    <t>BR CLIPS 3224 (F)</t>
  </si>
  <si>
    <t>NCG 3224 (F)</t>
  </si>
  <si>
    <t>BR 3224 (TCG) (F)</t>
  </si>
  <si>
    <t>R 430(F 125110-04W10) (F)</t>
  </si>
  <si>
    <t>R 430.01(F 125110-04W10) (F)</t>
  </si>
  <si>
    <t>R 430.02(F 125110-04W10) (F)</t>
  </si>
  <si>
    <t>CAGE 431(28x38x16.5) (F)</t>
  </si>
  <si>
    <t>R 432(AJ 15836,INA 57642 (F)"</t>
  </si>
  <si>
    <t>R 433 WITH PIN (F)</t>
  </si>
  <si>
    <t>R 433.02(RNA 6902 SPL) (F)</t>
  </si>
  <si>
    <t>R 433.03(SHAFT 6902 SPL) (F)</t>
  </si>
  <si>
    <t>40005980 (R 433.02) (F)</t>
  </si>
  <si>
    <t>400094000 (R 433.03) (F)</t>
  </si>
  <si>
    <t>NAST 17 (F)</t>
  </si>
  <si>
    <t>R 435 (RNA 69/32 SPL) (F)</t>
  </si>
  <si>
    <t>R 436 (NB 95076) (F)</t>
  </si>
  <si>
    <t>STO 25 ZZ (F)</t>
  </si>
  <si>
    <t>R 438 (NUTR 35 80) (F)</t>
  </si>
  <si>
    <t>BR 3225 (F)</t>
  </si>
  <si>
    <t>BR CLIPS 3225 (F)</t>
  </si>
  <si>
    <t>NCG 3225 (F)</t>
  </si>
  <si>
    <t>BR Nipple 3225 (F)</t>
  </si>
  <si>
    <t>R 440 (JC 8021) (F)</t>
  </si>
  <si>
    <t>R 441 (JC 8024) (F)</t>
  </si>
  <si>
    <t>8033025101 R 442 (F)</t>
  </si>
  <si>
    <t>NATV 15 PP A (F)</t>
  </si>
  <si>
    <t>0040920123017(NATV 15) (F)</t>
  </si>
  <si>
    <t>449081610 (NATV 15) (F)</t>
  </si>
  <si>
    <t>R 444 (1041400)(F 99679) (F)</t>
  </si>
  <si>
    <t>R 444(1041400)(F 99679)RS (F)</t>
  </si>
  <si>
    <t>R 444(1041400)(F 99679)RS  (F)</t>
  </si>
  <si>
    <t>R 444 (16mm Taper ID) (F)</t>
  </si>
  <si>
    <t>R 445 (310-4715) (F)</t>
  </si>
  <si>
    <t>R 445 (310-4715)OUTER (F)</t>
  </si>
  <si>
    <t>R 445 (310-4715)INNER (F)</t>
  </si>
  <si>
    <t>R 446(KL 205NPPB AH-01) (F)</t>
  </si>
  <si>
    <t>R 447 (3IN1 WEXINE DISK) (F)</t>
  </si>
  <si>
    <t>0770196060 R 448 (F)</t>
  </si>
  <si>
    <t>R 449 (JC 8037) (F)</t>
  </si>
  <si>
    <t>BR 3226 (F)</t>
  </si>
  <si>
    <t>R 450 (CY-600-168) CF (F)</t>
  </si>
  <si>
    <t>ROLLERS 2.5X17.8 (F)</t>
  </si>
  <si>
    <t>R 451 (NK 50/20) (F)</t>
  </si>
  <si>
    <t>NK 50/12 (F)</t>
  </si>
  <si>
    <t>R 452 (NK 121816) (F)</t>
  </si>
  <si>
    <t>R 453 (S 1032) (F)</t>
  </si>
  <si>
    <t>R 454 (R 1032) (F)</t>
  </si>
  <si>
    <t>R 455 (Y 1032) (F)</t>
  </si>
  <si>
    <t>R 456(XR 12072-F29508102) (F)</t>
  </si>
  <si>
    <t>R 457 (NB 152312) (F)</t>
  </si>
  <si>
    <t>0770196061 (JC 8038) (F)</t>
  </si>
  <si>
    <t>R 459(WPB 781415) (F)</t>
  </si>
  <si>
    <t>BR 322224 SPL. (F)</t>
  </si>
  <si>
    <t>BR CLIPS 322224 SPL. (F)</t>
  </si>
  <si>
    <t>NCG 322224 SPL. (F)</t>
  </si>
  <si>
    <t>NCG LZ3224 (F)</t>
  </si>
  <si>
    <t>R 460 (6X25X16X9) (F)</t>
  </si>
  <si>
    <t>R 461(108-2381) (F)</t>
  </si>
  <si>
    <t>R 462 (12.24 SPL.) (F)</t>
  </si>
  <si>
    <t>R 463(F 82925) (F)</t>
  </si>
  <si>
    <t>R 464 (RLF 204050) (F)</t>
  </si>
  <si>
    <t>R 465(7x19x18X11)F 214169  (F)</t>
  </si>
  <si>
    <t>R 465(7x19x18X10)FRS 2141  (F)</t>
  </si>
  <si>
    <t>R 465(7x19x18X10)FMS 2141 (F)</t>
  </si>
  <si>
    <t>R 466 (6x18.5x22) (F)</t>
  </si>
  <si>
    <t>R 467(8406-1) (F)</t>
  </si>
  <si>
    <t>R 468 (KDL 12/12) (F)</t>
  </si>
  <si>
    <t>R 469 (KDL 16/12P) (F)</t>
  </si>
  <si>
    <t>BR 322424 (F)</t>
  </si>
  <si>
    <t>BR CLIPS 322424 (F)</t>
  </si>
  <si>
    <t>NCG 322424 SPL. (F)</t>
  </si>
  <si>
    <t>BR CLIPS 322424 W/O DIMP.  (F)</t>
  </si>
  <si>
    <t>R 470(F 235949 ID 6) (F)</t>
  </si>
  <si>
    <t>R 470.01(F 235949 ID6EP2) (F)</t>
  </si>
  <si>
    <t>R 471(42mm Dia)(metal w) (F)</t>
  </si>
  <si>
    <t>R 471(42mm od metalw ) (F)</t>
  </si>
  <si>
    <t>R 472 (F 29526801) (F)</t>
  </si>
  <si>
    <t>R 472.01(F 29526801) (F)</t>
  </si>
  <si>
    <t>R 472.02 (F)</t>
  </si>
  <si>
    <t>R 472 SPL (F)</t>
  </si>
  <si>
    <t>R 473 (F)</t>
  </si>
  <si>
    <t>IR 20X28X6 (F)</t>
  </si>
  <si>
    <t>R 474 (Z123832) (F)</t>
  </si>
  <si>
    <t>ROR 474 (F)</t>
  </si>
  <si>
    <t>IR 30X43.250X30.1 (F)</t>
  </si>
  <si>
    <t>R 475 (Z123852) (F)</t>
  </si>
  <si>
    <t>IR 30X35X22.1 (F)</t>
  </si>
  <si>
    <t>R 476 (OSN0615/16V) (F)</t>
  </si>
  <si>
    <t>R 477 (STR 587745) (F)</t>
  </si>
  <si>
    <t>R 478 (40NAN6530) (F)</t>
  </si>
  <si>
    <t>0770 196 002 R 479 (F)</t>
  </si>
  <si>
    <t>BR 320024 (F)</t>
  </si>
  <si>
    <t>BR CLIPS 320024 (F)</t>
  </si>
  <si>
    <t>NCG 320024 SPL. (F)</t>
  </si>
  <si>
    <t>BR 320024 WITH RE (F)</t>
  </si>
  <si>
    <t>BR 320024 MARZOLI (F)</t>
  </si>
  <si>
    <t>R 480(F 235949) (F)</t>
  </si>
  <si>
    <t>R 481 (BR 26[P]4344.6) (F)</t>
  </si>
  <si>
    <t>R 482 (AXK 2542 AS AS) (F)</t>
  </si>
  <si>
    <t>R 483(F 235949) (F)</t>
  </si>
  <si>
    <t>R 484 (SPL 1226) (F)</t>
  </si>
  <si>
    <t>ROLLERS 5X8 (F)</t>
  </si>
  <si>
    <t>BR 3216.3(S) (F)</t>
  </si>
  <si>
    <t>NJ 2206 (F)</t>
  </si>
  <si>
    <t>NJ  206 (F)</t>
  </si>
  <si>
    <t>NU 309 (F)</t>
  </si>
  <si>
    <t>NU OUTER 309 (F)</t>
  </si>
  <si>
    <t>IR NU 309 (F)</t>
  </si>
  <si>
    <t>40001241 (NU 309) (F)</t>
  </si>
  <si>
    <t>BR 32-01-06 (F)</t>
  </si>
  <si>
    <t>BR CLIPS 32-01-06 (F)</t>
  </si>
  <si>
    <t>NU 305 (F)</t>
  </si>
  <si>
    <t>NU 205 (F)</t>
  </si>
  <si>
    <t>N 305 (F)</t>
  </si>
  <si>
    <t>N 205 (F)</t>
  </si>
  <si>
    <t>TEXZ-205 (F)</t>
  </si>
  <si>
    <t>NB 3030 (F)</t>
  </si>
  <si>
    <t>NJ 211 (F)</t>
  </si>
  <si>
    <t>NB 95076 (F)</t>
  </si>
  <si>
    <t>NB 95076 (NYLON CAGE) (F)</t>
  </si>
  <si>
    <t>MNA6718G (F)</t>
  </si>
  <si>
    <t>TEX Z 233 (F)</t>
  </si>
  <si>
    <t>BR 280023 (F)</t>
  </si>
  <si>
    <t>BR CLIPS 280023 (F)</t>
  </si>
  <si>
    <t>BR 32-01-24 (F)</t>
  </si>
  <si>
    <t>BRI 61812 (F)</t>
  </si>
  <si>
    <t>BR 101812 (F)</t>
  </si>
  <si>
    <t>LRB 61012 (F)</t>
  </si>
  <si>
    <t>4023.2001.50/0(4X39.8)   (F)</t>
  </si>
  <si>
    <t>RO 2.5X8 BPM</t>
  </si>
  <si>
    <t>RO 5.05X25.4 BPM</t>
  </si>
  <si>
    <t>RO 5.05X23.4 BPM</t>
  </si>
  <si>
    <t>RO 5.05X23.4 BP</t>
  </si>
  <si>
    <t>BALL 29/64""(IS:2898-1976)"</t>
  </si>
  <si>
    <t>RO 1.984X5.8 BP</t>
  </si>
  <si>
    <t>RO 2X6.8 BP</t>
  </si>
  <si>
    <t>RO 5.75X32.3 BP</t>
  </si>
  <si>
    <t>RO 3.175X23.6 BP</t>
  </si>
  <si>
    <t>RO 4.7625X22.225 BP</t>
  </si>
  <si>
    <t>RO 5X15.862 BP</t>
  </si>
  <si>
    <t>RO 11.5X9 R 44</t>
  </si>
  <si>
    <t>RO 12.6X10.3 (R 48)</t>
  </si>
  <si>
    <t>RO 4.50x8 ZB</t>
  </si>
  <si>
    <t>RO 5x9 ZB</t>
  </si>
  <si>
    <t>RO 6X9 ZB</t>
  </si>
  <si>
    <t>RO 12X18 ZB</t>
  </si>
  <si>
    <t>RO 3X26.8</t>
  </si>
  <si>
    <t>RO 3X14.8 BP</t>
  </si>
  <si>
    <t>BALL 8 MM</t>
  </si>
  <si>
    <t>RO 2X15.8 BP</t>
  </si>
  <si>
    <t>RO 1.984X4.3 BP</t>
  </si>
  <si>
    <t>RO 5X29.8</t>
  </si>
  <si>
    <t>RO 2X19</t>
  </si>
  <si>
    <t>RO 2X14</t>
  </si>
  <si>
    <t>RO 7X14 BPM</t>
  </si>
  <si>
    <t>RO 1.5X8.4</t>
  </si>
  <si>
    <t>BRI 61816 (F)</t>
  </si>
  <si>
    <t>BR 101816 (F)</t>
  </si>
  <si>
    <t>LRB 61016 (F)</t>
  </si>
  <si>
    <t>RO 4X23.8 BP</t>
  </si>
  <si>
    <t>RO 7X10</t>
  </si>
  <si>
    <t>RO 1.5X3.5</t>
  </si>
  <si>
    <t>BALL 17/64"(IS:2898-1976)</t>
  </si>
  <si>
    <t>BALL 7.50MM</t>
  </si>
  <si>
    <t>BRI 82012 (F)</t>
  </si>
  <si>
    <t>BR 122012 (F)</t>
  </si>
  <si>
    <t>LRB 81212 (F)</t>
  </si>
  <si>
    <t>RO 2X19.8 BR</t>
  </si>
  <si>
    <t>RO 5X25 BPM(T)</t>
  </si>
  <si>
    <t>RO 3.96X22.2 BP</t>
  </si>
  <si>
    <t>RO 4X24.8 BP</t>
  </si>
  <si>
    <t>RO 3X12.8 BP</t>
  </si>
  <si>
    <t>RO 2.5X22.8 BP</t>
  </si>
  <si>
    <t>RO 4.5X39.8 BP(T)</t>
  </si>
  <si>
    <t>RO 4X21.3</t>
  </si>
  <si>
    <t>RO 4X20.8(T)</t>
  </si>
  <si>
    <t>RO 7.925X25.4 BPM</t>
  </si>
  <si>
    <t>RO 4X16.9 BR</t>
  </si>
  <si>
    <t>RO 5X26</t>
  </si>
  <si>
    <t>RO 5.558X17.3</t>
  </si>
  <si>
    <t>RO 3X19.8 BR</t>
  </si>
  <si>
    <t>RO 3X22.8</t>
  </si>
  <si>
    <t>36X6X6 SG120K8VT3</t>
  </si>
  <si>
    <t>25x25x6.35 32A60</t>
  </si>
  <si>
    <t>14x4x5 Inch A60 M6 VON</t>
  </si>
  <si>
    <t>355x52x25.4 A60 L/MS BS</t>
  </si>
  <si>
    <t>25x25x6 19A80 K8 VN</t>
  </si>
  <si>
    <t>25x25x6 32A120</t>
  </si>
  <si>
    <t>25x14x6 19A80 K8 VN</t>
  </si>
  <si>
    <t>25X14X6 19A100K8VN</t>
  </si>
  <si>
    <t>25x16x6 19A80 K8 VN</t>
  </si>
  <si>
    <t>25x16x6 DA 100 K5V10</t>
  </si>
  <si>
    <t>25X30X6 19A100K8VN</t>
  </si>
  <si>
    <t>600x35x305 PAA 120</t>
  </si>
  <si>
    <t>40x40x8 19A80 K8 VN</t>
  </si>
  <si>
    <t>43X35X12 19A100K8VN</t>
  </si>
  <si>
    <t>40X38X12 19A100K8VN</t>
  </si>
  <si>
    <t>43X8X8 19A100K8VN (442)</t>
  </si>
  <si>
    <t>23X25X619A100K8VN(2822)</t>
  </si>
  <si>
    <t>23X17X6 19A100K8VN</t>
  </si>
  <si>
    <t>40X9X10 32A 80L 8VB</t>
  </si>
  <si>
    <t>40X8X8 RA100 K5 VF8</t>
  </si>
  <si>
    <t>40X38X20 19A80K8VN</t>
  </si>
  <si>
    <t>23X17X6 19A80K8VN</t>
  </si>
  <si>
    <t>19X20X6 PAA100</t>
  </si>
  <si>
    <t>16X25X6 19A 100 K8VN</t>
  </si>
  <si>
    <t>16X20X4 DA80 L5V10</t>
  </si>
  <si>
    <t>30x16x6 19A100 K8 VN</t>
  </si>
  <si>
    <t>30x16x6 DA 100 K5V10</t>
  </si>
  <si>
    <t>16x30x6 DA 100 L5V10</t>
  </si>
  <si>
    <t>16X30X6 19A100K8VN</t>
  </si>
  <si>
    <t>40x20x8 19A100 K8VN</t>
  </si>
  <si>
    <t>40X28X8 19A100K8VN</t>
  </si>
  <si>
    <t>35x20x8 19A80 K8 VN</t>
  </si>
  <si>
    <t>60x26x12 19A80 K8 VN</t>
  </si>
  <si>
    <t>60X26X1219A100K8VN</t>
  </si>
  <si>
    <t>60x26x20 19A80K8VN</t>
  </si>
  <si>
    <t>60x23x12 19A80 K8 VN</t>
  </si>
  <si>
    <t>60X23X1219A100K8VN</t>
  </si>
  <si>
    <t>65x35x12 19A80 K8 VN</t>
  </si>
  <si>
    <t>17x18x6 19A60 L7 VN</t>
  </si>
  <si>
    <t>60X28X1219A100K8VN</t>
  </si>
  <si>
    <t>60X28X20 19A80KVN</t>
  </si>
  <si>
    <t>60X28X20 32A100LVT3</t>
  </si>
  <si>
    <t>30x12x6 19A60 K8 VN</t>
  </si>
  <si>
    <t>90x20x12 19A80 K8 VN</t>
  </si>
  <si>
    <t>60x50x8 19A80 K8 VN</t>
  </si>
  <si>
    <t>75x55x10 19A80 K8 VN</t>
  </si>
  <si>
    <t>60x15x8 19A80 K8 VN</t>
  </si>
  <si>
    <t>75x20x12 19A80 K8 VN</t>
  </si>
  <si>
    <t>60x20x12 19A100K8VN(JC)</t>
  </si>
  <si>
    <t>60x20x20 19A80K8VN</t>
  </si>
  <si>
    <t>75x20x10 19A80 K8 VN</t>
  </si>
  <si>
    <t>600x17x305 AA120</t>
  </si>
  <si>
    <t>25x12x6 19A60 K8 VN</t>
  </si>
  <si>
    <t>25X12X6 19A100K8VN</t>
  </si>
  <si>
    <t>600x15x305 PAA120</t>
  </si>
  <si>
    <t>600x10x305 PAA120L8 V53</t>
  </si>
  <si>
    <t>75x12x12 19A80</t>
  </si>
  <si>
    <t>35x20x6  19A80 K8VN</t>
  </si>
  <si>
    <t>35x20x6  19A100K8VN</t>
  </si>
  <si>
    <t>25x18x6  19A80 K8VN</t>
  </si>
  <si>
    <t>600x30x305 PAA120</t>
  </si>
  <si>
    <t>600x30x305 DA 100</t>
  </si>
  <si>
    <t>30X30X6 19A100K8VN</t>
  </si>
  <si>
    <t>60X50X1219A100K8VN</t>
  </si>
  <si>
    <t>600X100X304.8 A100 L5BS</t>
  </si>
  <si>
    <t>25X25X6 DA 80 L5V10</t>
  </si>
  <si>
    <t>25X25X6 19A 100 K8VN</t>
  </si>
  <si>
    <t>25X25X6 2A 100K5VP</t>
  </si>
  <si>
    <t>25X25X6 PAA100</t>
  </si>
  <si>
    <t>25X25X6 55A801 K7 VC500</t>
  </si>
  <si>
    <t>600X13X305PAA120L8 60MP</t>
  </si>
  <si>
    <t>16x25x6 DA 80 L5V10</t>
  </si>
  <si>
    <t>16x25x6 DA 100 K5V10</t>
  </si>
  <si>
    <t>16X25X6 32A80K8VSC</t>
  </si>
  <si>
    <t>20x25x6 DA 100 K5V10</t>
  </si>
  <si>
    <t>19X25X6 NQNL80-29L8VT3</t>
  </si>
  <si>
    <t>25X18X6 19A100K8VN</t>
  </si>
  <si>
    <t>400X50X25.4 A120MPVP6</t>
  </si>
  <si>
    <t>400X50X25.4 A60IPVP5</t>
  </si>
  <si>
    <t>400X50X25.4 AA60J5BS</t>
  </si>
  <si>
    <t>400X50X25.4 A60 PBF</t>
  </si>
  <si>
    <t>400X53X25.4 AA60I5BS</t>
  </si>
  <si>
    <t>400X55X25.4 AAP0H5BP</t>
  </si>
  <si>
    <t>600X50X300 FSW 60</t>
  </si>
  <si>
    <t>600X80X300 AA80HPVP6</t>
  </si>
  <si>
    <t>150X80X025 AA24 J5VL</t>
  </si>
  <si>
    <t>400X15X127</t>
  </si>
  <si>
    <t>355X355X152.6 A120RR</t>
  </si>
  <si>
    <t>WRBC 350X355X152.4 A80RR</t>
  </si>
  <si>
    <t>50X25X13 DA80 L5V10</t>
  </si>
  <si>
    <t>50X28X12 19A100K8VN</t>
  </si>
  <si>
    <t>50X28X20 19A80K8VN</t>
  </si>
  <si>
    <t>50X28X20 32A100L8VT3</t>
  </si>
  <si>
    <t>70X19.5X13 DA100 K5V10</t>
  </si>
  <si>
    <t>400X14X127 PAA120L8V53</t>
  </si>
  <si>
    <t>400X14X12738A120K8VT3SB</t>
  </si>
  <si>
    <t>400X8.5X12738A120K8VT3SB</t>
  </si>
  <si>
    <t>400X12.5X12738A120K8VT3S</t>
  </si>
  <si>
    <t>400X7.5X12738A120K8VT3SB</t>
  </si>
  <si>
    <t>400X30X127 PAA120</t>
  </si>
  <si>
    <t>500x30x305 32A100M8 VTN</t>
  </si>
  <si>
    <t>500x30x305 PAA120L8V53</t>
  </si>
  <si>
    <t>330X300X203 A120 RR</t>
  </si>
  <si>
    <t>350X300X203 A080 RR</t>
  </si>
  <si>
    <t>230X100X101.6 RR</t>
  </si>
  <si>
    <t>300X250X127  A80RR</t>
  </si>
  <si>
    <t>610X200X304.08A60K5 V15</t>
  </si>
  <si>
    <t>610X200X304.8 A60J5VC11</t>
  </si>
  <si>
    <t>610X100X304.8A100L5BS</t>
  </si>
  <si>
    <t>610X200X304.819A601I5VCL</t>
  </si>
  <si>
    <t>610X100X304.819A802K5VCL</t>
  </si>
  <si>
    <t>610X200X304.819A54-215VC</t>
  </si>
  <si>
    <t>610X100X304.819A80-215VC</t>
  </si>
  <si>
    <t>610X100X304.8 A80J5VC11</t>
  </si>
  <si>
    <t>610X100X304.8FSW461TRD31</t>
  </si>
  <si>
    <t>610X100X304.8FSW601TRD31</t>
  </si>
  <si>
    <t>610X100X304.8FSW801TRD31</t>
  </si>
  <si>
    <t>G 610X250X304.8 A80F779A</t>
  </si>
  <si>
    <t>350X16X127 A80L8VP7</t>
  </si>
  <si>
    <t>19X25X6 19A100K8VB</t>
  </si>
  <si>
    <t>60X30X1219A100K8VN</t>
  </si>
  <si>
    <t>60X30X20 19A80K8VN</t>
  </si>
  <si>
    <t>60X35X1219A100K8VN</t>
  </si>
  <si>
    <t>60X40X1219A100K8VN</t>
  </si>
  <si>
    <t>60X45X1219A100K8VN</t>
  </si>
  <si>
    <t>60X47X12 19A100K8VN</t>
  </si>
  <si>
    <t>50X50X1219A100K8VN</t>
  </si>
  <si>
    <t>50X50X20 19A80K8VN</t>
  </si>
  <si>
    <t>25X45X819A100K8VN</t>
  </si>
  <si>
    <t>400X100X254 A60NSV12</t>
  </si>
  <si>
    <t>500X13X305 PAA120L8V53</t>
  </si>
  <si>
    <t>500X18X305 PAA120</t>
  </si>
  <si>
    <t>500,13,305 38A120K8VT3</t>
  </si>
  <si>
    <t>65X12X12.7 2A80</t>
  </si>
  <si>
    <t>60X11.5X12 19A100K8VN</t>
  </si>
  <si>
    <t>60X11.5X12 R6.5 32A 120</t>
  </si>
  <si>
    <t>60X11.5X12 SG120K8VT3</t>
  </si>
  <si>
    <t>60X11.5X12 32A020K8VT3</t>
  </si>
  <si>
    <t>60X10X12 19A100K8VN</t>
  </si>
  <si>
    <t>60X19X12 19A100K8VN</t>
  </si>
  <si>
    <t>60X11X12 RA100K5VF8</t>
  </si>
  <si>
    <t>60X13X12 RA100K5VF8</t>
  </si>
  <si>
    <t>60X19X12 RA100K5VF8</t>
  </si>
  <si>
    <t>60X19X20 19A80K8VN</t>
  </si>
  <si>
    <t>60X19X20 32A100L8VT3</t>
  </si>
  <si>
    <t>60X19X20 NQNL80-29K8VT3</t>
  </si>
  <si>
    <t>G 60X19X20 NQN80-19L8VT3</t>
  </si>
  <si>
    <t>28X18X8 19A100K8VN</t>
  </si>
  <si>
    <t>28X18X8 32A100K8VBE</t>
  </si>
  <si>
    <t>28X18X8 55A801 17 VC500</t>
  </si>
  <si>
    <t>28X18X8 32A1002L8VT3</t>
  </si>
  <si>
    <t>38X35X12 19A100L8VN</t>
  </si>
  <si>
    <t>38X35X12 19A80L8VN</t>
  </si>
  <si>
    <t>50X15X12 RA100K5VF8</t>
  </si>
  <si>
    <t>52X15X12 19A100K8VN</t>
  </si>
  <si>
    <t>50X15X12 SGL120-20K8VT3</t>
  </si>
  <si>
    <t>50X15X20 19A80K8VN</t>
  </si>
  <si>
    <t>45X8.5X12 19A100K8VN</t>
  </si>
  <si>
    <t>500X23X305 PAA120</t>
  </si>
  <si>
    <t>34X9X6 19A 100K8VN</t>
  </si>
  <si>
    <t>32X28X8 19A100K8VN</t>
  </si>
  <si>
    <t>63X12X13 32A 120L8V</t>
  </si>
  <si>
    <t>350X75X127 A60 N5 V10</t>
  </si>
  <si>
    <t>42X28X12 32A100KVBETR22</t>
  </si>
  <si>
    <t>43X28X12 SGL120K8VT3</t>
  </si>
  <si>
    <t>43X28X12 32A100-2L8T3TR</t>
  </si>
  <si>
    <t>610X8.5X304.75 01/SS</t>
  </si>
  <si>
    <t>610X17.5X304.75 01/A</t>
  </si>
  <si>
    <t>610X9.5X304.75 01/SS</t>
  </si>
  <si>
    <t>610X12.5X304.75 01/A</t>
  </si>
  <si>
    <t>610X13X304.75 01/A</t>
  </si>
  <si>
    <t>500X10X203.2 A100M.CD</t>
  </si>
  <si>
    <t>500X28X203.2 A100M-CD</t>
  </si>
  <si>
    <t>500X13X203.2PAA100L8V53</t>
  </si>
  <si>
    <t>500X10X203.2PAA120L8V53</t>
  </si>
  <si>
    <t>500X13X203.2</t>
  </si>
  <si>
    <t>500X30X203.2</t>
  </si>
  <si>
    <t>500X20X203.2</t>
  </si>
  <si>
    <t>500X20X203.238A120K8VT3</t>
  </si>
  <si>
    <t>28X18X8 CU100L8V26-2</t>
  </si>
  <si>
    <t>28X18X8 5CW100L8 V26-2</t>
  </si>
  <si>
    <t>38X35X12 5CW100L8 V26-2</t>
  </si>
  <si>
    <t>50X50X12 5CW100L8 V26-2</t>
  </si>
  <si>
    <t>60X19X12 5CW120K10 V26-2</t>
  </si>
  <si>
    <t>60X28X12 5CW120K10 V26-2</t>
  </si>
  <si>
    <t>40X15X8 D126S6R75GM1+10</t>
  </si>
  <si>
    <t>18X27X8 55A801 17 VC500</t>
  </si>
  <si>
    <t>BRI 82016 (F)</t>
  </si>
  <si>
    <t>BR 122016 (F)</t>
  </si>
  <si>
    <t>LRB 81216 (F)</t>
  </si>
  <si>
    <t>200X25X31.75 A24R</t>
  </si>
  <si>
    <t>200X25X31.75 A36Q-AP</t>
  </si>
  <si>
    <t>200X25X31.75 A24R-XY</t>
  </si>
  <si>
    <t>200X25X31.75 A36 Q-XY</t>
  </si>
  <si>
    <t>450X20X127 A100M</t>
  </si>
  <si>
    <t>350X100X127 A60N</t>
  </si>
  <si>
    <t>350X100X127 A60N -AP</t>
  </si>
  <si>
    <t>350X150X127 A60M5V</t>
  </si>
  <si>
    <t>500X40X203.2 A543</t>
  </si>
  <si>
    <t>500X50X203.2/38A120K8VT3</t>
  </si>
  <si>
    <t>200X20X31.75 AA46</t>
  </si>
  <si>
    <t>350X100X127 A60N DURAKU</t>
  </si>
  <si>
    <t>350X150X127 A60N-AP</t>
  </si>
  <si>
    <t>350X150X127 A60M-XY</t>
  </si>
  <si>
    <t>350X55X25.4 A-60</t>
  </si>
  <si>
    <t>600X300X304.8 SBA60J5</t>
  </si>
  <si>
    <t>350X40X127AA46/54K-XY</t>
  </si>
  <si>
    <t>19X18X6 32A100K8VBE 60</t>
  </si>
  <si>
    <t>40X14X8 19A80K8VN,60</t>
  </si>
  <si>
    <t>16X7.5X6 19A100K8VN,60</t>
  </si>
  <si>
    <t>RO 2.5X15.2 BP</t>
  </si>
  <si>
    <t>RO 2X7.2</t>
  </si>
  <si>
    <t>RO 2X11 BP</t>
  </si>
  <si>
    <t>RO 2X14 BP</t>
  </si>
  <si>
    <t>RO 1.5X5 BP</t>
  </si>
  <si>
    <t>BRI 102212 (F)</t>
  </si>
  <si>
    <t>BR 142212 (F)</t>
  </si>
  <si>
    <t>LRB 101412 (F)</t>
  </si>
  <si>
    <t>RO 4.5X23.8</t>
  </si>
  <si>
    <t>BRI 102216 (F)</t>
  </si>
  <si>
    <t>BR 142216 (F)</t>
  </si>
  <si>
    <t>LRB 101416 (F)</t>
  </si>
  <si>
    <t>RO 4X39.8 BR</t>
  </si>
  <si>
    <t>RO 7.85X6.34 TR</t>
  </si>
  <si>
    <t>BRI 122412 (F)</t>
  </si>
  <si>
    <t>BR 162412 (F)</t>
  </si>
  <si>
    <t>LRB 121612 (F)</t>
  </si>
  <si>
    <t>BRI 122416 (F)</t>
  </si>
  <si>
    <t>BR 162416 (F)</t>
  </si>
  <si>
    <t>LRB 121616 (F)</t>
  </si>
  <si>
    <t>LRB 121620 (F)</t>
  </si>
  <si>
    <t>BRI 142616 (F)</t>
  </si>
  <si>
    <t>BR 182616 (F)</t>
  </si>
  <si>
    <t>LRB 141816 (F)</t>
  </si>
  <si>
    <t>BRI 142620 (F)</t>
  </si>
  <si>
    <t>BR 182620 (F)</t>
  </si>
  <si>
    <t>LRB 141820 (F)</t>
  </si>
  <si>
    <t>6X6X50(DAP-CG-1200-ST)</t>
  </si>
  <si>
    <t>6X6X50(DAP-GC-600-ST)</t>
  </si>
  <si>
    <t>100X30X20</t>
  </si>
  <si>
    <t>65X65X15</t>
  </si>
  <si>
    <t>127X60X10 CG1000</t>
  </si>
  <si>
    <t>127X60X10 CG1500</t>
  </si>
  <si>
    <t>127X60X10GC1000 F5 V91/S</t>
  </si>
  <si>
    <t>127X60X10AA800V877/S</t>
  </si>
  <si>
    <t>127X60X10 1MCA/C1200(S)</t>
  </si>
  <si>
    <t>500X18X203.2 12A100J6VC</t>
  </si>
  <si>
    <t>500X18X203.2 12A100</t>
  </si>
  <si>
    <t>250X25X76.2 AA46/54</t>
  </si>
  <si>
    <t>250X25X76.2 GC80L6VG</t>
  </si>
  <si>
    <t>200X25X31.75 GC-80</t>
  </si>
  <si>
    <t>200X25X31.75 MEDIUM</t>
  </si>
  <si>
    <t>EMMERY POWDER A36</t>
  </si>
  <si>
    <t>EMMERY POWDER C 1000</t>
  </si>
  <si>
    <t>D.B.DOLOMITE</t>
  </si>
  <si>
    <t>CENGRIT 16-20</t>
  </si>
  <si>
    <t>EMMERY POWDER 60</t>
  </si>
  <si>
    <t>BR 322624 (F)</t>
  </si>
  <si>
    <t>BR CLIPS 322624 (F)</t>
  </si>
  <si>
    <t>BRI 162812 (F)</t>
  </si>
  <si>
    <t>BR 202812 (F)</t>
  </si>
  <si>
    <t>LRB 162012 (F)</t>
  </si>
  <si>
    <t>GE 20 ES (438020070) (F)</t>
  </si>
  <si>
    <t>GE 25 ES (438020080) (F)</t>
  </si>
  <si>
    <t>GE 30ES (F)</t>
  </si>
  <si>
    <t>GE 30ES-2RS (F)</t>
  </si>
  <si>
    <t>GE 35ES (F)</t>
  </si>
  <si>
    <t>GE 35ES-2RS (F)</t>
  </si>
  <si>
    <t>GE 40ES (F)</t>
  </si>
  <si>
    <t>GE 40ES-2RS (F)</t>
  </si>
  <si>
    <t>GE 45ES (F)</t>
  </si>
  <si>
    <t>GE 45ES-2RS (F)</t>
  </si>
  <si>
    <t>GE 50ES (F)</t>
  </si>
  <si>
    <t>GE 50ES-2RS (F)</t>
  </si>
  <si>
    <t>GE 60ES (F)</t>
  </si>
  <si>
    <t>GE 60ES-2RS (F)</t>
  </si>
  <si>
    <t>BRI 162816 (F)</t>
  </si>
  <si>
    <t>BR 202816 (F)</t>
  </si>
  <si>
    <t>LRB 162016 (F)</t>
  </si>
  <si>
    <t>BRI 162816 SP. (F)</t>
  </si>
  <si>
    <t>LRB 162016 SP. (F)</t>
  </si>
  <si>
    <t>RO 2X9.8</t>
  </si>
  <si>
    <t>RO 2.3X9.8</t>
  </si>
  <si>
    <t>RO 2X8 BP</t>
  </si>
  <si>
    <t>RO 2X11.8</t>
  </si>
  <si>
    <t>RO 2.8X9.8</t>
  </si>
  <si>
    <t>RO 2.5X10.8</t>
  </si>
  <si>
    <t>RO 2.5X9.8</t>
  </si>
  <si>
    <t>RO 3X9.5</t>
  </si>
  <si>
    <t>RO 2X7.8</t>
  </si>
  <si>
    <t>RO 2X5.8</t>
  </si>
  <si>
    <t>RO 2X6.8</t>
  </si>
  <si>
    <t>RO 3X11.8</t>
  </si>
  <si>
    <t>RO 2.5X13.8</t>
  </si>
  <si>
    <t>RO 6.35X6.35</t>
  </si>
  <si>
    <t>RO 3.5X13.8</t>
  </si>
  <si>
    <t>RO 3.5X12.8</t>
  </si>
  <si>
    <t>RO 3X9.8</t>
  </si>
  <si>
    <t>BALL 3/16"" (IS:2898-1976)"</t>
  </si>
  <si>
    <t>BALL 4.762 MM (3/16) G10</t>
  </si>
  <si>
    <t>RO 8X16</t>
  </si>
  <si>
    <t>RO 4X14</t>
  </si>
  <si>
    <t>RO 4X13.8</t>
  </si>
  <si>
    <t>BALL 3/8""(IS:2898-1976)"</t>
  </si>
  <si>
    <t>BALL 15/32""(IS:2898-1976)"</t>
  </si>
  <si>
    <t>BALL 1/4"" (IS:2898-1976)"</t>
  </si>
  <si>
    <t>BALL 6.350 MM (1/4) G10</t>
  </si>
  <si>
    <t>BALL 1/8"" (IS:2898-1976)"</t>
  </si>
  <si>
    <t>BALL 3.5 MM(IS:2898-1976)</t>
  </si>
  <si>
    <t>BALL 05/32""(IS:2898-1976)"</t>
  </si>
  <si>
    <t>BALL 3.969 MM (5/32) G10</t>
  </si>
  <si>
    <t>BALL 4.5mm(IS:2898-1976)</t>
  </si>
  <si>
    <t>BALL 15/64""(IS:2898-1976"</t>
  </si>
  <si>
    <t>BALL 1/2"" (IS:2898-1976)"</t>
  </si>
  <si>
    <t>BALL 7/16""(IS:2898-1976)"</t>
  </si>
  <si>
    <t>BALL 9/32"""</t>
  </si>
  <si>
    <t>RO 1.5X9.3</t>
  </si>
  <si>
    <t>RO 2.5X11.8</t>
  </si>
  <si>
    <t>BALL 11/32""(IS:2898-1976)"</t>
  </si>
  <si>
    <t>RO 1.3X8.3 BR</t>
  </si>
  <si>
    <t>RO 3X8</t>
  </si>
  <si>
    <t>RO 2.5X16.8</t>
  </si>
  <si>
    <t>RO 4X5</t>
  </si>
  <si>
    <t>RO 4X5.6BPM</t>
  </si>
  <si>
    <t>RO 4X4</t>
  </si>
  <si>
    <t>RO 1.5X6.8</t>
  </si>
  <si>
    <t>RO 3X25.3</t>
  </si>
  <si>
    <t>RO 2X10.8</t>
  </si>
  <si>
    <t>RO 3X24.8</t>
  </si>
  <si>
    <t>RO 3.5X18.8</t>
  </si>
  <si>
    <t>RO 3.5X27.8</t>
  </si>
  <si>
    <t>RO 4X17.8</t>
  </si>
  <si>
    <t>BALL 17/32"" (IS:2898-1976"</t>
  </si>
  <si>
    <t>RO 4X27.8</t>
  </si>
  <si>
    <t>RO 5X17.8</t>
  </si>
  <si>
    <t>RO 3X18.8</t>
  </si>
  <si>
    <t>RO 3.5X23.8</t>
  </si>
  <si>
    <t>BALL 13/32""(IS:2898-1976)"</t>
  </si>
  <si>
    <t>RO 3X23.8</t>
  </si>
  <si>
    <t>RO 2.5X25.1</t>
  </si>
  <si>
    <t>RO 3X19.8</t>
  </si>
  <si>
    <t>RO 2.5X12.8</t>
  </si>
  <si>
    <t>RO 2.5X16.3</t>
  </si>
  <si>
    <t>RO 4X19.8</t>
  </si>
  <si>
    <t>RO 4X25.4 BR</t>
  </si>
  <si>
    <t>BALL 5/8"""</t>
  </si>
  <si>
    <t>RO 4X12.8</t>
  </si>
  <si>
    <t>RO 4X12.8 (BPM)</t>
  </si>
  <si>
    <t>RO 4X9.8</t>
  </si>
  <si>
    <t>RO 4X15.8</t>
  </si>
  <si>
    <t>RO 5X16.8</t>
  </si>
  <si>
    <t>RO 4.5X13.8</t>
  </si>
  <si>
    <t>RO 4X16.8 BP</t>
  </si>
  <si>
    <t>RO 5X14.8 SP</t>
  </si>
  <si>
    <t>RO 5.5X19.05</t>
  </si>
  <si>
    <t>RO 5.5X19.8 BP.</t>
  </si>
  <si>
    <t>RO 6X15</t>
  </si>
  <si>
    <t>RO 5X19.8</t>
  </si>
  <si>
    <t>RO 5.050X19.8</t>
  </si>
  <si>
    <t>RO 6.5X22.8</t>
  </si>
  <si>
    <t>RO 6.5X27.8</t>
  </si>
  <si>
    <t>RO 2.5X17.8</t>
  </si>
  <si>
    <t>RO 5X14.8</t>
  </si>
  <si>
    <t>RO 6X14.8</t>
  </si>
  <si>
    <t>RO 6X16.8</t>
  </si>
  <si>
    <t>RO 6.5X19.8</t>
  </si>
  <si>
    <t>RO 6.5X20.8 (BPM)</t>
  </si>
  <si>
    <t>BALL 9/16"" (IS:2898-1976)"</t>
  </si>
  <si>
    <t>RO 6X28 BPM</t>
  </si>
  <si>
    <t>RO 6.5X31.4 BPM</t>
  </si>
  <si>
    <t>RO 4.5X18.5 BP</t>
  </si>
  <si>
    <t>RO 4.5X15.8</t>
  </si>
  <si>
    <t>RO 1.98 X 9.80 BP</t>
  </si>
  <si>
    <t>RO 1.984X6.1 BP</t>
  </si>
  <si>
    <t>RO 2X4.8 SP</t>
  </si>
  <si>
    <t>RO 3X5.8</t>
  </si>
  <si>
    <t>RO 4X7.8</t>
  </si>
  <si>
    <t>RO 4X10.8</t>
  </si>
  <si>
    <t>RO 2X4.5 BP</t>
  </si>
  <si>
    <t>BALL 31/64""(IS:2898-1976)"</t>
  </si>
  <si>
    <t>RO 2X13.8</t>
  </si>
  <si>
    <t>RO 6X10 (BPM)</t>
  </si>
  <si>
    <t>RO 2.5X6.8 BP</t>
  </si>
  <si>
    <t>RO 4X19.8 (G2)</t>
  </si>
  <si>
    <t>RO 3X17.8</t>
  </si>
  <si>
    <t>RO 4X8 BPM</t>
  </si>
  <si>
    <t>RO 5X5 BPM</t>
  </si>
  <si>
    <t>RO 4.762X25.8</t>
  </si>
  <si>
    <t>RO 4X31.8 BR</t>
  </si>
  <si>
    <t>RO 3X8.8</t>
  </si>
  <si>
    <t>RO 7X32.8</t>
  </si>
  <si>
    <t>RO 13.5X15 BPM</t>
  </si>
  <si>
    <t>RO 10X14</t>
  </si>
  <si>
    <t>RO 10X11 FOR 8019</t>
  </si>
  <si>
    <t>RO 9X11 FOR 8011</t>
  </si>
  <si>
    <t>RO 8X18 BPM.</t>
  </si>
  <si>
    <t>RO 1.5X7.8 BP</t>
  </si>
  <si>
    <t>RO 8X12</t>
  </si>
  <si>
    <t>RO 5X6</t>
  </si>
  <si>
    <t>RO 5X13.8(CAGE 431)</t>
  </si>
  <si>
    <t>RO 4X26.8(BP)</t>
  </si>
  <si>
    <t>RO 3.175X17.8</t>
  </si>
  <si>
    <t>RO 3.5X11.8</t>
  </si>
  <si>
    <t>RO 4X15.8 (CRA)</t>
  </si>
  <si>
    <t>RO 6.5X9(BPM)</t>
  </si>
  <si>
    <t>RO 8X8</t>
  </si>
  <si>
    <t>RO 10X22</t>
  </si>
  <si>
    <t>RO 10X20</t>
  </si>
  <si>
    <t>RO 8X9</t>
  </si>
  <si>
    <t>RO 2.20X13.25 (BP)</t>
  </si>
  <si>
    <t>RO 2.96X5.8</t>
  </si>
  <si>
    <t>RO 3.150X5.8</t>
  </si>
  <si>
    <t>RO 2.5X23.8</t>
  </si>
  <si>
    <t>RO 11X15 BPM</t>
  </si>
  <si>
    <t>RO 6X12 BPM</t>
  </si>
  <si>
    <t>RO 2.5X7.8</t>
  </si>
  <si>
    <t>RO 2.5X15.8</t>
  </si>
  <si>
    <t>RO 6.5X20.8</t>
  </si>
  <si>
    <t>RO 6X6</t>
  </si>
  <si>
    <t>RO 4X6 (R 462)</t>
  </si>
  <si>
    <t>BALL 7/32""(IS:2898-1976)"</t>
  </si>
  <si>
    <t>RO 3.5X7.8</t>
  </si>
  <si>
    <t>RO 2X5.7 BPM</t>
  </si>
  <si>
    <t>RO 15X15 BPM</t>
  </si>
  <si>
    <t>RO 11X11 BPM</t>
  </si>
  <si>
    <t>RO 5.74X11</t>
  </si>
  <si>
    <t>RO 5.69X42.9</t>
  </si>
  <si>
    <t>RO 3X23.8 (T Type)</t>
  </si>
  <si>
    <t>RO 4.75X26</t>
  </si>
  <si>
    <t>RO 2.5X14.8</t>
  </si>
  <si>
    <t>RO 2X4.8</t>
  </si>
  <si>
    <t>RO 5X8</t>
  </si>
  <si>
    <t>RO 6.5X6.5</t>
  </si>
  <si>
    <t>RO 8.5X26.8(CAGE 438)</t>
  </si>
  <si>
    <t>RO 3.5X14.8</t>
  </si>
  <si>
    <t>RO 4X14.8</t>
  </si>
  <si>
    <t>RO 4X25.8</t>
  </si>
  <si>
    <t>RO 4.5X19.8</t>
  </si>
  <si>
    <t>RO 4.5X25.8</t>
  </si>
  <si>
    <t>RO 6.515X6.4(R 19.6)</t>
  </si>
  <si>
    <t>RO 7.8X6.9 (R 23.3)</t>
  </si>
  <si>
    <t>RO 8X7.2(R 26.07)</t>
  </si>
  <si>
    <t>RO 8.7X7.8(R 26.645)</t>
  </si>
  <si>
    <t>RO 9X8.2(R 26.665)</t>
  </si>
  <si>
    <t>RO 10X8.350(R 31.330)</t>
  </si>
  <si>
    <t>RO 10X8.300(R 33.000)</t>
  </si>
  <si>
    <t>RO 10X8.300(R 27.600)</t>
  </si>
  <si>
    <t>RO 12.06X9.15(R 36.35)</t>
  </si>
  <si>
    <t>RO 12.3X9.9(R 45)</t>
  </si>
  <si>
    <t>RO 6.3X5(R 19)</t>
  </si>
  <si>
    <t>RO 8.030X5.560(R 19.615)</t>
  </si>
  <si>
    <t>RO 8.3X6.7(R 36.35)</t>
  </si>
  <si>
    <t>RO 9.8X7.05(R 31.7)</t>
  </si>
  <si>
    <t>RO 10X8.3(R 31.73)</t>
  </si>
  <si>
    <t>RO 12.050X9.150(R 33)</t>
  </si>
  <si>
    <t>RO 12.380X9.5(R 41.55)</t>
  </si>
  <si>
    <t>RO 12.6X10.350(R 48.250)</t>
  </si>
  <si>
    <t>RO 14.550X11.9(R 48)</t>
  </si>
  <si>
    <t>RO 4.5X4.5</t>
  </si>
  <si>
    <t>RO 6X8</t>
  </si>
  <si>
    <t>RO 7.5X7.5 BPM</t>
  </si>
  <si>
    <t>RO 10X10 BPM</t>
  </si>
  <si>
    <t>RO 7.5X11 BPM</t>
  </si>
  <si>
    <t>RO 11X20</t>
  </si>
  <si>
    <t>RO 9X14</t>
  </si>
  <si>
    <t>RO 12X13 BPM</t>
  </si>
  <si>
    <t>RO 12X20</t>
  </si>
  <si>
    <t>RO 10X15 BPM</t>
  </si>
  <si>
    <t>RO 10X12.150</t>
  </si>
  <si>
    <t>RO 17X17</t>
  </si>
  <si>
    <t>RO 12X12</t>
  </si>
  <si>
    <t>RO 18X18</t>
  </si>
  <si>
    <t>RO 13X13</t>
  </si>
  <si>
    <t>RO 13X20</t>
  </si>
  <si>
    <t>RO 10X11</t>
  </si>
  <si>
    <t>RO 12X14</t>
  </si>
  <si>
    <t>RO 15X16</t>
  </si>
  <si>
    <t>RO 9X10 BPM</t>
  </si>
  <si>
    <t>RO 5.5X27.8</t>
  </si>
  <si>
    <t>RO 1.5X5.8</t>
  </si>
  <si>
    <t>RO 6X24 (BPM)</t>
  </si>
  <si>
    <t>RO 3X9.4</t>
  </si>
  <si>
    <t>RO 7.00X7.00</t>
  </si>
  <si>
    <t>RO 6.5X9 ZB</t>
  </si>
  <si>
    <t>RO 11X11 ZB</t>
  </si>
  <si>
    <t>RO 2X12.8</t>
  </si>
  <si>
    <t>RO 3X15.8</t>
  </si>
  <si>
    <t>RO 3x25.4 (NKI 30/30,25/3"</t>
  </si>
  <si>
    <t>RO 4X18.8</t>
  </si>
  <si>
    <t>RO 4.5X18.8</t>
  </si>
  <si>
    <t>RO 4.5X28.8</t>
  </si>
  <si>
    <t>RO 6.5X18.8</t>
  </si>
  <si>
    <t>RO 6.5X18</t>
  </si>
  <si>
    <t>RO 6.5X17.8</t>
  </si>
  <si>
    <t>RO 5X27.8</t>
  </si>
  <si>
    <t>RO 15X22</t>
  </si>
  <si>
    <t>RO 10X16</t>
  </si>
  <si>
    <t>RO 2X4</t>
  </si>
  <si>
    <t>RO 9X13</t>
  </si>
  <si>
    <t>RO 10X18</t>
  </si>
  <si>
    <t>RO 3X23</t>
  </si>
  <si>
    <t>RO 1.5X9.8 BR</t>
  </si>
  <si>
    <t>RO 3.5X3.9 BPM</t>
  </si>
  <si>
    <t>RO 6.65X4.1</t>
  </si>
  <si>
    <t>RO 2.22X7.3 BP.</t>
  </si>
  <si>
    <t>RO 2x4 BP</t>
  </si>
  <si>
    <t>RO 1.5X9.2</t>
  </si>
  <si>
    <t>RO 2X17.8</t>
  </si>
  <si>
    <t>RO 5.5X19.1 BP</t>
  </si>
  <si>
    <t>RO 3X5 BPM</t>
  </si>
  <si>
    <t>RO 5X20.8 (BPM)</t>
  </si>
  <si>
    <t>RO 6X20.8 (BPM)</t>
  </si>
  <si>
    <t>RO 3.5X10.8</t>
  </si>
  <si>
    <t>RO 3.5X25.4</t>
  </si>
  <si>
    <t>RO 4X22.8</t>
  </si>
  <si>
    <t>RO 9X9</t>
  </si>
  <si>
    <t>BALL 5/16""(IS:2898-1976)"</t>
  </si>
  <si>
    <t>RO 3X21.8(H)</t>
  </si>
  <si>
    <t>RO 3X13.8 BR(T)</t>
  </si>
  <si>
    <t>RO 4X28.8</t>
  </si>
  <si>
    <t>RO 9X11</t>
  </si>
  <si>
    <t>RO 2.046X8.750 BP</t>
  </si>
  <si>
    <t>RO 14X14</t>
  </si>
  <si>
    <t>RO 6X26.8</t>
  </si>
  <si>
    <t>BRI 162820 (F)</t>
  </si>
  <si>
    <t>BR 202820 (F)</t>
  </si>
  <si>
    <t>LRB 162020 (F)</t>
  </si>
  <si>
    <t>MT 1 (1.00 CT)</t>
  </si>
  <si>
    <t>0.25 NP(8X35)</t>
  </si>
  <si>
    <t>0.25 NP(10X35)</t>
  </si>
  <si>
    <t>FG04T001</t>
  </si>
  <si>
    <t>D 0.35 NP(8X35)</t>
  </si>
  <si>
    <t>D 0.50 NP(8X35)</t>
  </si>
  <si>
    <t>D 0.75 NP(8X35)</t>
  </si>
  <si>
    <t>EM/24</t>
  </si>
  <si>
    <t>C-1.00</t>
  </si>
  <si>
    <t>0.5 NP(12X50)</t>
  </si>
  <si>
    <t>MULTIPOINT DIAMOND CG03</t>
  </si>
  <si>
    <t>D MULTIPOINT D XH(F)</t>
  </si>
  <si>
    <t>D MULTIPOINT D C(R)</t>
  </si>
  <si>
    <t>SINGLEPOINTDIAMOND CG03</t>
  </si>
  <si>
    <t>ODT01-005(ODT 01)</t>
  </si>
  <si>
    <t>0.40 - G 08 -002</t>
  </si>
  <si>
    <t>STAR DIMOND NP-1</t>
  </si>
  <si>
    <t>12.5 X 50MM</t>
  </si>
  <si>
    <t>1.00 CT-12.7X35 P.QUAL.</t>
  </si>
  <si>
    <t>IPG FINGER 25X1.7</t>
  </si>
  <si>
    <t>IPG FINER 25X4.0</t>
  </si>
  <si>
    <t>IPG FINGER 25X6.0</t>
  </si>
  <si>
    <t>D 0.25 CT(8X35)</t>
  </si>
  <si>
    <t>D 0.33 CT(8X35)</t>
  </si>
  <si>
    <t>D 0.50 CT(8X35)</t>
  </si>
  <si>
    <t>D 0.75 CT(8X35)</t>
  </si>
  <si>
    <t>BRI 183016 (F)</t>
  </si>
  <si>
    <t>BR 223016 (F)</t>
  </si>
  <si>
    <t>LRB 182216 (F)</t>
  </si>
  <si>
    <t>BRI 183020 (F)</t>
  </si>
  <si>
    <t>BR 223020 (F)</t>
  </si>
  <si>
    <t>LRB 182220 (F)</t>
  </si>
  <si>
    <t>BRI 203316 (F)</t>
  </si>
  <si>
    <t>BR 243316 (F)</t>
  </si>
  <si>
    <t>LRB 202416 (F)</t>
  </si>
  <si>
    <t>BRI 203320 (F)</t>
  </si>
  <si>
    <t>BR 243320 (F)</t>
  </si>
  <si>
    <t>LRB 202420 (F)</t>
  </si>
  <si>
    <t>BRI 223516 (F)</t>
  </si>
  <si>
    <t>BR 263516 (F)</t>
  </si>
  <si>
    <t>LRB 222616 (F)</t>
  </si>
  <si>
    <t>BRI 223520 (F)</t>
  </si>
  <si>
    <t>BR 263520 (F)</t>
  </si>
  <si>
    <t>LRB 222620 (F)</t>
  </si>
  <si>
    <t>BRI 243716 (F)</t>
  </si>
  <si>
    <t>BR 283716 (F)</t>
  </si>
  <si>
    <t>LRB 242816 (F)</t>
  </si>
  <si>
    <t>BR 3219 (F)</t>
  </si>
  <si>
    <t>BRI 243720 (F)</t>
  </si>
  <si>
    <t>BR 283720 (F)</t>
  </si>
  <si>
    <t>LRB 242820 (F)</t>
  </si>
  <si>
    <t>O MOBIL-XHP-462MOLY</t>
  </si>
  <si>
    <t>BRI 243820 (F)</t>
  </si>
  <si>
    <t>BR 283820 (F)</t>
  </si>
  <si>
    <t>BRI 243916 (F)</t>
  </si>
  <si>
    <t>BR 303916 (F)</t>
  </si>
  <si>
    <t>LRB 243016 (F)</t>
  </si>
  <si>
    <t>Hicut Bio 150FGCOMP2232</t>
  </si>
  <si>
    <t>MEC 150 MAGNACOOL</t>
  </si>
  <si>
    <t>Hicut 8020</t>
  </si>
  <si>
    <t>RUSTOP 274(HPCL)</t>
  </si>
  <si>
    <t>FUCHS ANTI CORIT 03 WC</t>
  </si>
  <si>
    <t>O HIRUSTEVERT O 274</t>
  </si>
  <si>
    <t>PREMA TREAT 191</t>
  </si>
  <si>
    <t>20W40 HIGH WAY EXTRA</t>
  </si>
  <si>
    <t>20W40 200</t>
  </si>
  <si>
    <t>O 20W40 225</t>
  </si>
  <si>
    <t>G N B U 15 KLUBBER</t>
  </si>
  <si>
    <t>G BECHEM HIGH LUB TEX.SUP</t>
  </si>
  <si>
    <t>G PETAMO GY 193(KLUBER)</t>
  </si>
  <si>
    <t>O  ISOFLEX TOPAS L32</t>
  </si>
  <si>
    <t>StaburagsNBU4 (KLUBER)</t>
  </si>
  <si>
    <t>G KLUBER BQ 72-72</t>
  </si>
  <si>
    <t>20W40 175</t>
  </si>
  <si>
    <t>20W40 100</t>
  </si>
  <si>
    <t>G NBU 12/300 KP</t>
  </si>
  <si>
    <t>G FUCHS GLEITMO 585M</t>
  </si>
  <si>
    <t>Centoplex BE41 103BH</t>
  </si>
  <si>
    <t>G SHELL GADUS S2 V100 3</t>
  </si>
  <si>
    <t>G VEEDOL SPICLE VB GRE.</t>
  </si>
  <si>
    <t>G SHELL GADUS S2 V220 2</t>
  </si>
  <si>
    <t>Hydraulic Oil 68</t>
  </si>
  <si>
    <t>RAJ HYDRA SUPER HM/68</t>
  </si>
  <si>
    <t>MEGA OIL HLP 68</t>
  </si>
  <si>
    <t>Spindle Oil 10</t>
  </si>
  <si>
    <t>RAJ HYDRA HM 46</t>
  </si>
  <si>
    <t>HILUBRIC N 10</t>
  </si>
  <si>
    <t>RAJ HYDRA SUPER HM/32</t>
  </si>
  <si>
    <t>MEGA OIL HLP 32</t>
  </si>
  <si>
    <t>HiRV DW2 FGCOMP 1990</t>
  </si>
  <si>
    <t>ISOTECH 377</t>
  </si>
  <si>
    <t>Hirustavert DW 80 T</t>
  </si>
  <si>
    <t>G TEMPLEX N3</t>
  </si>
  <si>
    <t>CASTROL ES2000</t>
  </si>
  <si>
    <t>HICLEAN LS 80</t>
  </si>
  <si>
    <t>HICLEAN LS 60</t>
  </si>
  <si>
    <t>HICLEN LS 40</t>
  </si>
  <si>
    <t>HICLEAN LS 100</t>
  </si>
  <si>
    <t>MEGA OIL HLP 22</t>
  </si>
  <si>
    <t>GREASE SPELUB RB2+</t>
  </si>
  <si>
    <t>G GREASE SPELUB RB2+</t>
  </si>
  <si>
    <t>SUPERFINE 150 T</t>
  </si>
  <si>
    <t>ADDITIVE LM</t>
  </si>
  <si>
    <t>SERVICE EBFS</t>
  </si>
  <si>
    <t>ADDITIVE BC 4020</t>
  </si>
  <si>
    <t>DDITIVE FH</t>
  </si>
  <si>
    <t>G DIVINOL LF 1 WB</t>
  </si>
  <si>
    <t>HILUBRIC HLP 46</t>
  </si>
  <si>
    <t>HILUBRIC N 7</t>
  </si>
  <si>
    <t>HILUBRIC GR 220</t>
  </si>
  <si>
    <t>BOSTIK SEAL N FLEXPU GREY</t>
  </si>
  <si>
    <t>BRI 243920 (F)</t>
  </si>
  <si>
    <t>BR 303920 (F)</t>
  </si>
  <si>
    <t>LRB 243020 (F)</t>
  </si>
  <si>
    <t>BRI 264116 (F)</t>
  </si>
  <si>
    <t>BR 324116 (F)</t>
  </si>
  <si>
    <t>LRB 263216 (F)</t>
  </si>
  <si>
    <t>BRI 264120 (F)</t>
  </si>
  <si>
    <t>BR 324120 (F)</t>
  </si>
  <si>
    <t>LRB 263220 (F)</t>
  </si>
  <si>
    <t>BRI 284824 (F)</t>
  </si>
  <si>
    <t>BR 364824 (F)</t>
  </si>
  <si>
    <t>LRB 283624 (F)</t>
  </si>
  <si>
    <t>BRI 284828 (F)</t>
  </si>
  <si>
    <t>BR 364828 (F)</t>
  </si>
  <si>
    <t>LRB 283628 (F)</t>
  </si>
  <si>
    <t>BRI 325224 (F)</t>
  </si>
  <si>
    <t>BR 405224 (F)</t>
  </si>
  <si>
    <t>LRB 324024 (F)</t>
  </si>
  <si>
    <t>BRI 325228 (F)</t>
  </si>
  <si>
    <t>BR 405228 (F)</t>
  </si>
  <si>
    <t>LRB 324028 (F)</t>
  </si>
  <si>
    <t>BR 322524 (F)</t>
  </si>
  <si>
    <t>BRI 365624 (F)</t>
  </si>
  <si>
    <t>BR 445624 (F)</t>
  </si>
  <si>
    <t>LRB 364424 (F)</t>
  </si>
  <si>
    <t>BRI 365628 (F)</t>
  </si>
  <si>
    <t>BR 445628 (F)</t>
  </si>
  <si>
    <t>LRB 364428 (F)</t>
  </si>
  <si>
    <t>BRI 406024 (F)</t>
  </si>
  <si>
    <t>BR 486024 (F)</t>
  </si>
  <si>
    <t>LRB 404824 (F)</t>
  </si>
  <si>
    <t>BRI 406028 (F)</t>
  </si>
  <si>
    <t>BR 486028 (F)</t>
  </si>
  <si>
    <t>LRB 404828 (F)</t>
  </si>
  <si>
    <t>BRI 4440008 (F)</t>
  </si>
  <si>
    <t>BR 5240008 (F)</t>
  </si>
  <si>
    <t>LRB 445228 (F)</t>
  </si>
  <si>
    <t>BRI 446832 (F)</t>
  </si>
  <si>
    <t>BR 526832 (F)</t>
  </si>
  <si>
    <t>LRB 445232 (F)</t>
  </si>
  <si>
    <t>BRI 487232 (F)</t>
  </si>
  <si>
    <t>BR 567232 (F)</t>
  </si>
  <si>
    <t>LRB 485632 (F)</t>
  </si>
  <si>
    <t>BRI 5240002 (F)</t>
  </si>
  <si>
    <t>BR 6040002 (F)</t>
  </si>
  <si>
    <t>LRB 526032 (F)</t>
  </si>
  <si>
    <t>BRI 568032 (F)</t>
  </si>
  <si>
    <t>BR 648032 (F)</t>
  </si>
  <si>
    <t>LRB 566432 (F)</t>
  </si>
  <si>
    <t>BRI 608432 (F)</t>
  </si>
  <si>
    <t>BR 688432 (F)</t>
  </si>
  <si>
    <t>LRB 606832 (F)</t>
  </si>
  <si>
    <t>B 6200 ZZ</t>
  </si>
  <si>
    <t>B 6201 ZZ</t>
  </si>
  <si>
    <t>B 6202 2RS</t>
  </si>
  <si>
    <t>B 6203</t>
  </si>
  <si>
    <t>B 6203 2RS</t>
  </si>
  <si>
    <t>B 6203 ZZ</t>
  </si>
  <si>
    <t>B 6204 2RS</t>
  </si>
  <si>
    <t>B 6205</t>
  </si>
  <si>
    <t>B 6205 2RS</t>
  </si>
  <si>
    <t>B 6206 ZZ</t>
  </si>
  <si>
    <t>B 6207 ZZ</t>
  </si>
  <si>
    <t>B 6001</t>
  </si>
  <si>
    <t>B 6202 ZZ</t>
  </si>
  <si>
    <t>B 6004</t>
  </si>
  <si>
    <t>B 6006 2RS</t>
  </si>
  <si>
    <t>B 6007</t>
  </si>
  <si>
    <t>B 6008</t>
  </si>
  <si>
    <t>B 6009</t>
  </si>
  <si>
    <t>B 6013</t>
  </si>
  <si>
    <t>B 6014</t>
  </si>
  <si>
    <t>B 6017</t>
  </si>
  <si>
    <t>B 6307</t>
  </si>
  <si>
    <t>B 6309</t>
  </si>
  <si>
    <t>B 6309 2RS</t>
  </si>
  <si>
    <t>B 6309 ZZ</t>
  </si>
  <si>
    <t>B 6310</t>
  </si>
  <si>
    <t>B 6310 ZZ</t>
  </si>
  <si>
    <t>B 7002 MATCH PAIR</t>
  </si>
  <si>
    <t>B 7001 MATCH PAIR</t>
  </si>
  <si>
    <t>B 7003 MATCH PAIR</t>
  </si>
  <si>
    <t>B 7004 MATCH PAIR</t>
  </si>
  <si>
    <t>B 7004/P4 MATCH PAIR</t>
  </si>
  <si>
    <t>B 7005</t>
  </si>
  <si>
    <t>B 7008 MATCH PAIR</t>
  </si>
  <si>
    <t>B 7201</t>
  </si>
  <si>
    <t>B 7203</t>
  </si>
  <si>
    <t>B 7209</t>
  </si>
  <si>
    <t>B 7213 MATCH PAIR</t>
  </si>
  <si>
    <t>B 7214</t>
  </si>
  <si>
    <t>B 7214 MATCH PAIR</t>
  </si>
  <si>
    <t>B 7215 MATCH PAIR</t>
  </si>
  <si>
    <t>B 51103</t>
  </si>
  <si>
    <t>B 51126</t>
  </si>
  <si>
    <t>B 51107</t>
  </si>
  <si>
    <t>B 51108</t>
  </si>
  <si>
    <t>B 51111</t>
  </si>
  <si>
    <t>B 51113</t>
  </si>
  <si>
    <t>B 51116</t>
  </si>
  <si>
    <t>B 7211 MATCH PAIR</t>
  </si>
  <si>
    <t>B 30207</t>
  </si>
  <si>
    <t>B 1201</t>
  </si>
  <si>
    <t>B 3013 K</t>
  </si>
  <si>
    <t>B 30206</t>
  </si>
  <si>
    <t>B 608</t>
  </si>
  <si>
    <t>B NN 3012 K</t>
  </si>
  <si>
    <t>B LM 25</t>
  </si>
  <si>
    <t>B LM 12 UU</t>
  </si>
  <si>
    <t>B LM 10 UU</t>
  </si>
  <si>
    <t>B LM 6UU</t>
  </si>
  <si>
    <t>B LM16UU</t>
  </si>
  <si>
    <t>B 1205</t>
  </si>
  <si>
    <t>B 7205</t>
  </si>
  <si>
    <t>B 7205 MATCH PAIR</t>
  </si>
  <si>
    <t>B 7212 MATCH PAIR</t>
  </si>
  <si>
    <t>B 7204</t>
  </si>
  <si>
    <t>B 7204 MATCH PAIR</t>
  </si>
  <si>
    <t>B 6003 ZZ</t>
  </si>
  <si>
    <t>B 6003 2RS</t>
  </si>
  <si>
    <t>B 7208 MATCH PAIR</t>
  </si>
  <si>
    <t>B 30208</t>
  </si>
  <si>
    <t>B 21311K</t>
  </si>
  <si>
    <t>B 7305</t>
  </si>
  <si>
    <t>B 7014 MATCH PAIR</t>
  </si>
  <si>
    <t>B 30203</t>
  </si>
  <si>
    <t>B 6005 2rs</t>
  </si>
  <si>
    <t>B 7210</t>
  </si>
  <si>
    <t>B 7210 MATCH PAIR</t>
  </si>
  <si>
    <t>B 6208 ZZ</t>
  </si>
  <si>
    <t>B 6208 2RS</t>
  </si>
  <si>
    <t>B 30304</t>
  </si>
  <si>
    <t>B UCP 205</t>
  </si>
  <si>
    <t>B 6010 2RS</t>
  </si>
  <si>
    <t>B 6010 ZZ</t>
  </si>
  <si>
    <t>B 3014 K</t>
  </si>
  <si>
    <t>B 7016</t>
  </si>
  <si>
    <t>B 7016 P4 MATCH PAIR</t>
  </si>
  <si>
    <t>B 30305</t>
  </si>
  <si>
    <t>B 7006 MATCH PAIR</t>
  </si>
  <si>
    <t>B 7007</t>
  </si>
  <si>
    <t>B 7007 MATCH PAIR</t>
  </si>
  <si>
    <t>B 3210</t>
  </si>
  <si>
    <t>B 3020</t>
  </si>
  <si>
    <t>B 6002 ZZ</t>
  </si>
  <si>
    <t>B 3205</t>
  </si>
  <si>
    <t>B 6018 (P5)</t>
  </si>
  <si>
    <t>B 30310</t>
  </si>
  <si>
    <t>B 30308</t>
  </si>
  <si>
    <t>B 626 ZZ</t>
  </si>
  <si>
    <t>B 51104</t>
  </si>
  <si>
    <t>B NU 2211 ECP</t>
  </si>
  <si>
    <t>B 6022 C4</t>
  </si>
  <si>
    <t>B 7206</t>
  </si>
  <si>
    <t>B 1206</t>
  </si>
  <si>
    <t>B 6016</t>
  </si>
  <si>
    <t>B 3209 S</t>
  </si>
  <si>
    <t>B 234428</t>
  </si>
  <si>
    <t>B 234416</t>
  </si>
  <si>
    <t>B 7216</t>
  </si>
  <si>
    <t>B 7216 MATCH PAIR</t>
  </si>
  <si>
    <t>B NJ 205</t>
  </si>
  <si>
    <t>B 2203</t>
  </si>
  <si>
    <t>B 7207 MATCH PAIR</t>
  </si>
  <si>
    <t>B 6215</t>
  </si>
  <si>
    <t>B NN 3024</t>
  </si>
  <si>
    <t>B 6026 C3</t>
  </si>
  <si>
    <t>BSB 020047SUMP3</t>
  </si>
  <si>
    <t>B NKI 100/30</t>
  </si>
  <si>
    <t>B TAF 11013030</t>
  </si>
  <si>
    <t>B 81110</t>
  </si>
  <si>
    <t>B 30210</t>
  </si>
  <si>
    <t>B 25TAC02AT85SUC9PN01</t>
  </si>
  <si>
    <t>B 51120</t>
  </si>
  <si>
    <t>B 30204</t>
  </si>
  <si>
    <t>B 7206 MATCH PAIR</t>
  </si>
  <si>
    <t>B NN 3017</t>
  </si>
  <si>
    <t>B NN 3019K</t>
  </si>
  <si>
    <t>B LM 30</t>
  </si>
  <si>
    <t>B 52202</t>
  </si>
  <si>
    <t>B 3926/3979</t>
  </si>
  <si>
    <t>B 17098</t>
  </si>
  <si>
    <t>B 17244</t>
  </si>
  <si>
    <t>B 7209 MATCH PAIR</t>
  </si>
  <si>
    <t>B 4T-30310D</t>
  </si>
  <si>
    <t>B 4T 30308 D</t>
  </si>
  <si>
    <t>B 6312 ZZ</t>
  </si>
  <si>
    <t>B 6214</t>
  </si>
  <si>
    <t>B 21075/21212</t>
  </si>
  <si>
    <t>B BA 1416z IRO</t>
  </si>
  <si>
    <t>B 6209</t>
  </si>
  <si>
    <t>B 6011</t>
  </si>
  <si>
    <t>B NA 4910 UU</t>
  </si>
  <si>
    <t>B 6012</t>
  </si>
  <si>
    <t>B PHS 6</t>
  </si>
  <si>
    <t>B FK 20 C5</t>
  </si>
  <si>
    <t>B FK 12 C5</t>
  </si>
  <si>
    <t>BSB 25 M 52 P 4A DUH</t>
  </si>
  <si>
    <t>B 6406</t>
  </si>
  <si>
    <t>B 2308S</t>
  </si>
  <si>
    <t>B V 162116 D (NRB)</t>
  </si>
  <si>
    <t>B GE 50 KRRB RMP Bearing</t>
  </si>
  <si>
    <t>B GE 40 KRRB</t>
  </si>
  <si>
    <t>B RAE-40-NPPB - RMP</t>
  </si>
  <si>
    <t>B GE 35 KRRB</t>
  </si>
  <si>
    <t>B RAE 25 NPPB - RMP</t>
  </si>
  <si>
    <t>B RAE 25 NPPB - INA</t>
  </si>
  <si>
    <t>B TAFI 10013030</t>
  </si>
  <si>
    <t>B LRT 859526</t>
  </si>
  <si>
    <t>B IR 506028</t>
  </si>
  <si>
    <t>B NBC 32211</t>
  </si>
  <si>
    <t>B 32212</t>
  </si>
  <si>
    <t>B JM 716649</t>
  </si>
  <si>
    <t>B JM 716610</t>
  </si>
  <si>
    <t>B JM 515649</t>
  </si>
  <si>
    <t>B JM 515610</t>
  </si>
  <si>
    <t>B B 204</t>
  </si>
  <si>
    <t>B 6205 ZZ NR</t>
  </si>
  <si>
    <t>B 6204 ZZ NR</t>
  </si>
  <si>
    <t>B UCPX08D1 NTN</t>
  </si>
  <si>
    <t>B UCF216D1 NTN</t>
  </si>
  <si>
    <t>B NN 3014</t>
  </si>
  <si>
    <t>B NN 3016</t>
  </si>
  <si>
    <t>B N 1008N</t>
  </si>
  <si>
    <t>B AR 7.575100</t>
  </si>
  <si>
    <t>B NUP 12097</t>
  </si>
  <si>
    <t>B JC 8010</t>
  </si>
  <si>
    <t>B JC 8035</t>
  </si>
  <si>
    <t>B 3206S NTN</t>
  </si>
  <si>
    <t>B 3210SC3 NTN</t>
  </si>
  <si>
    <t>B 3307S NTN</t>
  </si>
  <si>
    <t>B GE 12 ES</t>
  </si>
  <si>
    <t>B GE 17 LS 2RS</t>
  </si>
  <si>
    <t>B TEX 41</t>
  </si>
  <si>
    <t>B TEX 45 AL</t>
  </si>
  <si>
    <t>B 6018 P5</t>
  </si>
  <si>
    <t>B 6030</t>
  </si>
  <si>
    <t>B 6212 2RS</t>
  </si>
  <si>
    <t>B 3204S</t>
  </si>
  <si>
    <t>B 253815</t>
  </si>
  <si>
    <t>B NN3017</t>
  </si>
  <si>
    <t>B K165X173X26</t>
  </si>
  <si>
    <t>B 7010C/P4 MATCH PAIR</t>
  </si>
  <si>
    <t>B 7009C/P4 MATCH PAIR</t>
  </si>
  <si>
    <t>B 7008C/P4 MATCH PAIR</t>
  </si>
  <si>
    <t>B 7007C/P4 MATCH PAIR</t>
  </si>
  <si>
    <t>B 7006C/P4 MATCH PAIR</t>
  </si>
  <si>
    <t>B 7005 MATCH PAIR</t>
  </si>
  <si>
    <t>B 62306</t>
  </si>
  <si>
    <t>B 62204</t>
  </si>
  <si>
    <t>B ASPFL202</t>
  </si>
  <si>
    <t>B 2201</t>
  </si>
  <si>
    <t>B 7015</t>
  </si>
  <si>
    <t>B 7904 MATCH PAIR</t>
  </si>
  <si>
    <t>BR 322024 (F)</t>
  </si>
  <si>
    <t>BRI 163020 (F)</t>
  </si>
  <si>
    <t>BR 203020 (F)</t>
  </si>
  <si>
    <t>DIA SET AXK 1824</t>
  </si>
  <si>
    <t>VKWY-72000 (F)</t>
  </si>
  <si>
    <t>BA/BC-62000 (F)</t>
  </si>
  <si>
    <t>BB/BD-62000 (F)</t>
  </si>
  <si>
    <t>VKWY-73000 (F)</t>
  </si>
  <si>
    <t>HA/HB-63000 (F)</t>
  </si>
  <si>
    <t>HC/HB-63000 (F)</t>
  </si>
  <si>
    <t>WASHER DIA 1001.00</t>
  </si>
  <si>
    <t>CAGE DIA 9214</t>
  </si>
  <si>
    <t>LOCKING DIA J 202</t>
  </si>
  <si>
    <t>CAGE DIA 9418</t>
  </si>
  <si>
    <t>LOCKING DIA N 204</t>
  </si>
  <si>
    <t>LOCKING DIA N 304</t>
  </si>
  <si>
    <t>LOCKINGDIA NU/NJ 204</t>
  </si>
  <si>
    <t>LOCKINGDIA NU/NJ 304</t>
  </si>
  <si>
    <t>LOCKINGDIA NU/NJ 2304</t>
  </si>
  <si>
    <t>LOCKING DIA N 205</t>
  </si>
  <si>
    <t>LOCKING DIA N 305</t>
  </si>
  <si>
    <t>LOCKING DIA NU/NJ 205</t>
  </si>
  <si>
    <t>LOCKINGDIA NU/NJ 305</t>
  </si>
  <si>
    <t>LOCKING DIA NU/NJ 2305</t>
  </si>
  <si>
    <t>LOCKING DIA N 206</t>
  </si>
  <si>
    <t>LOCKING DIA N 306</t>
  </si>
  <si>
    <t>LOCKING DIA NU/NJ 206</t>
  </si>
  <si>
    <t>LOCKINGDIAFORNU/NJ 306</t>
  </si>
  <si>
    <t>LOCKINGDIANU/NJ2206</t>
  </si>
  <si>
    <t>LOCKING DIA NU/NJ 2306</t>
  </si>
  <si>
    <t>LOCKING DIA NJ 406</t>
  </si>
  <si>
    <t>LOCKING DIA N 207</t>
  </si>
  <si>
    <t>LOCKING DIA N 307</t>
  </si>
  <si>
    <t>LOCKINGDIANU/NJ207</t>
  </si>
  <si>
    <t>LOCKINGDIANU/NJ 307</t>
  </si>
  <si>
    <t>LOCKING DIA NU/NJ 2307</t>
  </si>
  <si>
    <t>LOCKINGDIANU/NJ 2207</t>
  </si>
  <si>
    <t>LOCKING DIA NJ 408</t>
  </si>
  <si>
    <t>LOCKING DIA N 208</t>
  </si>
  <si>
    <t>LOCKINGDIA N 308</t>
  </si>
  <si>
    <t>LOCKING DIA NJ 308</t>
  </si>
  <si>
    <t>LOCKING DIA NU/NJ 208</t>
  </si>
  <si>
    <t>LOCKING DIA NU/NJ 2208</t>
  </si>
  <si>
    <t>LOCKING DIA NU/NJ 2308</t>
  </si>
  <si>
    <t>LOCKING DIA N 209</t>
  </si>
  <si>
    <t>LOCKING DIA N 309</t>
  </si>
  <si>
    <t>LOCKINGDIANU/NJ 209</t>
  </si>
  <si>
    <t>LOCKINGDIANU/NJ 2209</t>
  </si>
  <si>
    <t>LOCKING DIA N 210</t>
  </si>
  <si>
    <t>LOCKING DIA N 310</t>
  </si>
  <si>
    <t>LOCKING DIA NU/NJ 210</t>
  </si>
  <si>
    <t>LOCKING DIA NU/NJ 310</t>
  </si>
  <si>
    <t>LOCKING DIA NU 2210</t>
  </si>
  <si>
    <t>LOCKING DIA N 211</t>
  </si>
  <si>
    <t>LOCKING DIA N 311</t>
  </si>
  <si>
    <t>LOCKING DIA NJ 211</t>
  </si>
  <si>
    <t>LOCKING DIA NU/NJ 311</t>
  </si>
  <si>
    <t>LOCKING DIA N 212</t>
  </si>
  <si>
    <t>LOCKING DIA N 312</t>
  </si>
  <si>
    <t>LOCKING DIA NU 212</t>
  </si>
  <si>
    <t>LOCKING DIA NU 312</t>
  </si>
  <si>
    <t>LOCKING DIA NU 2212</t>
  </si>
  <si>
    <t>LOCKING DIA N 213</t>
  </si>
  <si>
    <t>LOCKING DIA N 313</t>
  </si>
  <si>
    <t>LOCKING ID NU 213</t>
  </si>
  <si>
    <t>LOCKING DIA NU 313</t>
  </si>
  <si>
    <t>LOCKING DIA NU 2213</t>
  </si>
  <si>
    <t>LOCKINGDIA NU 2215</t>
  </si>
  <si>
    <t>LOCKINGDIA NU 2305</t>
  </si>
  <si>
    <t>CAGE DIA 20X35X2</t>
  </si>
  <si>
    <t>CAGE DIA SC 36266</t>
  </si>
  <si>
    <t>VKWY-73001 (F)</t>
  </si>
  <si>
    <t>OA/OB-73001 (F)</t>
  </si>
  <si>
    <t>OA/OC-73001 (F)</t>
  </si>
  <si>
    <t>VKWY-74001 (F)</t>
  </si>
  <si>
    <t>OA/OB-74001 (F)</t>
  </si>
  <si>
    <t>OA/OC-74001 (F)</t>
  </si>
  <si>
    <t>VKWY-73003 (F)</t>
  </si>
  <si>
    <t>HD/HC-63003 (F)</t>
  </si>
  <si>
    <t>HA/HB-63003 (F)</t>
  </si>
  <si>
    <t>VKWY 73003 (22 PCKET) (F)</t>
  </si>
  <si>
    <t>VKWY-76000 (F)</t>
  </si>
  <si>
    <t>YA/YB-66000 (F)</t>
  </si>
  <si>
    <t>YC/YD-66000 (F)</t>
  </si>
  <si>
    <t>VKWY 74000 (F)</t>
  </si>
  <si>
    <t>22218 (F)</t>
  </si>
  <si>
    <t>RO 2X11.2 BP</t>
  </si>
  <si>
    <t>RO 2.379X14.8 BP</t>
  </si>
  <si>
    <t>RO 1.5X6.2 BP</t>
  </si>
  <si>
    <t>RO 2.379X20.8 BP</t>
  </si>
  <si>
    <t>RO 1.5X6 BP</t>
  </si>
  <si>
    <t>RO 1.5X10.8 BP</t>
  </si>
  <si>
    <t>RO 2X10.8 BP</t>
  </si>
  <si>
    <t>RO 2.379X5 BP</t>
  </si>
  <si>
    <t>RO 3X15.3 BP</t>
  </si>
  <si>
    <t>RO 2.5X20.8 BP</t>
  </si>
  <si>
    <t>RO 1.5X11.25 BP</t>
  </si>
  <si>
    <t>RO 2.2X7.8 BP</t>
  </si>
  <si>
    <t>22205 (F)</t>
  </si>
  <si>
    <t>22205 EAB33 LMW (F)</t>
  </si>
  <si>
    <t>22206 (F)</t>
  </si>
  <si>
    <t>549157 D (F)</t>
  </si>
  <si>
    <t>22206(409680800)LMW (F)</t>
  </si>
  <si>
    <t>22207 (F)</t>
  </si>
  <si>
    <t>22208 (F)</t>
  </si>
  <si>
    <t>22209 (F)</t>
  </si>
  <si>
    <t>22210 (F)</t>
  </si>
  <si>
    <t>22211 (F)</t>
  </si>
  <si>
    <t>22211 K (F)</t>
  </si>
  <si>
    <t>22211  SPL (F)</t>
  </si>
  <si>
    <t>40001177 (22211) (F)</t>
  </si>
  <si>
    <t>22211 MB C3 W33 (F)</t>
  </si>
  <si>
    <t>22211 SPL C3 (F)</t>
  </si>
  <si>
    <t>22212  E/C3 (F)</t>
  </si>
  <si>
    <t>40017541 22212  E/C3 (F)</t>
  </si>
  <si>
    <t>21304 (F)</t>
  </si>
  <si>
    <t>10"" BB 5 micron filter"</t>
  </si>
  <si>
    <t>Filter Papar 70X150X450 CS+ZN PLATG</t>
  </si>
  <si>
    <t>Filter Papar PEW-11</t>
  </si>
  <si>
    <t>FG40X1600MMWIDTHX100MTR L</t>
  </si>
  <si>
    <t>Filter Papar G40X1000MMWIDTHX100MTR L</t>
  </si>
  <si>
    <t>FG70X1600MMWIDTHX100MTR L</t>
  </si>
  <si>
    <t>FG70X1000MMWIDTHX100MTR L</t>
  </si>
  <si>
    <t>F 70X150X450SS CS+Zn Plat</t>
  </si>
  <si>
    <t>VCIKRAFTPAPERPN600 13X200</t>
  </si>
  <si>
    <t>PRINTED LACQUERING CARD</t>
  </si>
  <si>
    <t>F 25X10 5 MICRON PPW</t>
  </si>
  <si>
    <t>F 215X23 550 GSM  POLYEST</t>
  </si>
  <si>
    <t>21305 (F)</t>
  </si>
  <si>
    <t>21306 (F)</t>
  </si>
  <si>
    <t>21307 (F)</t>
  </si>
  <si>
    <t>21308 (F)</t>
  </si>
  <si>
    <t>21309 (F)</t>
  </si>
  <si>
    <t>21310 (F)</t>
  </si>
  <si>
    <t>21311 (F)</t>
  </si>
  <si>
    <t>40019710 (21311) (F)</t>
  </si>
  <si>
    <t>21312 (F)</t>
  </si>
  <si>
    <t>81118 (F)</t>
  </si>
  <si>
    <t>WS 81118 (F)</t>
  </si>
  <si>
    <t>GS 81118 (F)</t>
  </si>
  <si>
    <t>0390940122773(WS 81118) (F)</t>
  </si>
  <si>
    <t>81117 (F)</t>
  </si>
  <si>
    <t>WS 81117 (F)</t>
  </si>
  <si>
    <t>GS 81117 (F)</t>
  </si>
  <si>
    <t>0200940122326(WS 85110) (F)</t>
  </si>
  <si>
    <t>0250940122325(IR 657245) (F)</t>
  </si>
  <si>
    <t>81126 (F)</t>
  </si>
  <si>
    <t>WS 81126 (F)</t>
  </si>
  <si>
    <t>GS 81126 (F)</t>
  </si>
  <si>
    <t>S 575 (IR 7345) (F)</t>
  </si>
  <si>
    <t>81102 (F)</t>
  </si>
  <si>
    <t>WS 81102 (F)</t>
  </si>
  <si>
    <t>GS 81102 (F)</t>
  </si>
  <si>
    <t>81103 (F)</t>
  </si>
  <si>
    <t>WS 81103 (F)</t>
  </si>
  <si>
    <t>GS 81103 (F)</t>
  </si>
  <si>
    <t>81104 (F)</t>
  </si>
  <si>
    <t>WS 81104 (F)</t>
  </si>
  <si>
    <t>GS 81104 (F)</t>
  </si>
  <si>
    <t>K 81104 TN (F)</t>
  </si>
  <si>
    <t>81105 (F)</t>
  </si>
  <si>
    <t>WS 81105 (F)</t>
  </si>
  <si>
    <t>GS 81105 (F)</t>
  </si>
  <si>
    <t>K 81105 TN (F)</t>
  </si>
  <si>
    <t>81106 (F)</t>
  </si>
  <si>
    <t>WS 81106 (F)</t>
  </si>
  <si>
    <t>GS 81106 (F)</t>
  </si>
  <si>
    <t>K 81106 TN (F)</t>
  </si>
  <si>
    <t>81107 (F)</t>
  </si>
  <si>
    <t>WS 81107 (F)</t>
  </si>
  <si>
    <t>GS 81107 (F)</t>
  </si>
  <si>
    <t>K 81107 TN (F)</t>
  </si>
  <si>
    <t>0230940122331(81107) (F)</t>
  </si>
  <si>
    <t>0240940122332(WS 3552) (F)</t>
  </si>
  <si>
    <t>81108 (F)</t>
  </si>
  <si>
    <t>WS 81108 (F)</t>
  </si>
  <si>
    <t>GS 81108 (F)</t>
  </si>
  <si>
    <t>K 81108 TN (F)</t>
  </si>
  <si>
    <t>0180940122324(WS 4060) (F)</t>
  </si>
  <si>
    <t>940122324 (WS 81108) (F)</t>
  </si>
  <si>
    <t>81109 (F)</t>
  </si>
  <si>
    <t>WS 81109 (F)</t>
  </si>
  <si>
    <t>GS 81109 (F)</t>
  </si>
  <si>
    <t>K 81109 TN (F)</t>
  </si>
  <si>
    <t>81110 (F)</t>
  </si>
  <si>
    <t>WS 81110 (F)</t>
  </si>
  <si>
    <t>GS 81110 (F)</t>
  </si>
  <si>
    <t>K 81110 TN (F)</t>
  </si>
  <si>
    <t>0210940122327(GS 5070) (F)</t>
  </si>
  <si>
    <t>81111 (F)</t>
  </si>
  <si>
    <t>WS 81111 (F)</t>
  </si>
  <si>
    <t>GS 81111 (F)</t>
  </si>
  <si>
    <t>K 81111 TN (F)</t>
  </si>
  <si>
    <t>81112 (F)</t>
  </si>
  <si>
    <t>WS 81112 (F)</t>
  </si>
  <si>
    <t>GS 81112 (F)</t>
  </si>
  <si>
    <t>K 81112 TN (F)</t>
  </si>
  <si>
    <t>81113 (F)</t>
  </si>
  <si>
    <t>WS 81113 (F)</t>
  </si>
  <si>
    <t>GS 81113 (F)</t>
  </si>
  <si>
    <t>81114 (F)</t>
  </si>
  <si>
    <t>WS 81114 (F)</t>
  </si>
  <si>
    <t>GS 81114 (F)</t>
  </si>
  <si>
    <t>81206 (F)</t>
  </si>
  <si>
    <t>WS 81206 (F)</t>
  </si>
  <si>
    <t>GS 81206 (F)</t>
  </si>
  <si>
    <t>81207 (F)</t>
  </si>
  <si>
    <t>WS 81207 (F)</t>
  </si>
  <si>
    <t>GS 81207 (F)</t>
  </si>
  <si>
    <t>81208 (F)</t>
  </si>
  <si>
    <t>WS 81208 (F)</t>
  </si>
  <si>
    <t>GS 81208 (F)</t>
  </si>
  <si>
    <t>81209 (F)</t>
  </si>
  <si>
    <t>WS 81209 (F)</t>
  </si>
  <si>
    <t>GS 81209 (F)</t>
  </si>
  <si>
    <t>81210 (F)</t>
  </si>
  <si>
    <t>WS 81210 (F)</t>
  </si>
  <si>
    <t>GS 81210 (F)</t>
  </si>
  <si>
    <t>81211 (F)</t>
  </si>
  <si>
    <t>WS 81211 (F)</t>
  </si>
  <si>
    <t>GS 81211 (F)</t>
  </si>
  <si>
    <t>81212 (F)</t>
  </si>
  <si>
    <t>WS 81212 (F)</t>
  </si>
  <si>
    <t>GS 81212 (F)</t>
  </si>
  <si>
    <t>K 81212 TN (F)</t>
  </si>
  <si>
    <t>81213 (F)</t>
  </si>
  <si>
    <t>WS 81213 (F)</t>
  </si>
  <si>
    <t>GS 81213 (F)</t>
  </si>
  <si>
    <t>81214 (F)</t>
  </si>
  <si>
    <t>WS 81214 (F)</t>
  </si>
  <si>
    <t>GS 81214 (F)</t>
  </si>
  <si>
    <t>K 81214 (F)</t>
  </si>
  <si>
    <t>81218 (F)</t>
  </si>
  <si>
    <t>WS 81218 (F)</t>
  </si>
  <si>
    <t>GS 81218 (F)</t>
  </si>
  <si>
    <t>BR 282223 SPL. (F)</t>
  </si>
  <si>
    <t>NCG 282223 SPL. (F)</t>
  </si>
  <si>
    <t>BR CLIPS 282223 (F)</t>
  </si>
  <si>
    <t>BR Nipple 282223 SPL (F)</t>
  </si>
  <si>
    <t>Shafting KSB</t>
  </si>
  <si>
    <t>Oil Seal 22 x 35 x 6</t>
  </si>
  <si>
    <t>Oil Seal 20 x 32 x 7</t>
  </si>
  <si>
    <t>Oil Seal 25 x 45 x 7</t>
  </si>
  <si>
    <t>Oil Seal 32 x 45 x 7</t>
  </si>
  <si>
    <t>Oil Seal 22 x 42 x 10</t>
  </si>
  <si>
    <t>Oil Seal 80 x 100 x 13</t>
  </si>
  <si>
    <t>NIPPLE.MBT2830EGL</t>
  </si>
  <si>
    <t>IR 25X29X12.6 (F)</t>
  </si>
  <si>
    <t>IR 35X40X14.1 (F)</t>
  </si>
  <si>
    <t>IR 35X40X34.1 (F)</t>
  </si>
  <si>
    <t>IR 40X45X17.6 (F)</t>
  </si>
  <si>
    <t>IR 40X45X47.6 (F)</t>
  </si>
  <si>
    <t>IR 17X21X18.1 (F)</t>
  </si>
  <si>
    <t>IR 17X21X29.1 (F)</t>
  </si>
  <si>
    <t>Snap Ring (BR 47)</t>
  </si>
  <si>
    <t>Snap Ring (BR 88)</t>
  </si>
  <si>
    <t>IR 25X29X22.6 (F)</t>
  </si>
  <si>
    <t>IR 35X40X24.1 (F)</t>
  </si>
  <si>
    <t>G.SCREW M5X0.8X7.4</t>
  </si>
  <si>
    <t>G.SCREW 5/16""X7.9        "</t>
  </si>
  <si>
    <t>G.SCREW 3/8""X9.3         "</t>
  </si>
  <si>
    <t>G.SCREW 7/16""X11.2       "</t>
  </si>
  <si>
    <t>IR 40X45X40.1 (F)</t>
  </si>
  <si>
    <t>MCFR.N 90 S</t>
  </si>
  <si>
    <t>MCFR.G.S.90</t>
  </si>
  <si>
    <t>G.SCREW 5/16""-24 UNFX6.0 "</t>
  </si>
  <si>
    <t>G.SCREW 1/4""-28 UNFX6.2  "</t>
  </si>
  <si>
    <t>G.SCREW 1/4""-28 UNFX5.2  "</t>
  </si>
  <si>
    <t>G.SCREW 5/16""-24 UNFX8.3"</t>
  </si>
  <si>
    <t>G.SCREW 5/16""-24 UNFX7.4 "</t>
  </si>
  <si>
    <t>IR 17X21X10.1 (F)</t>
  </si>
  <si>
    <t>IR 25X29X27.6 (F)</t>
  </si>
  <si>
    <t>RIVET.NC30002/10</t>
  </si>
  <si>
    <t>IR 50X55X90 (F)</t>
  </si>
  <si>
    <t>N 204 (F)</t>
  </si>
  <si>
    <t>N 304 (F)</t>
  </si>
  <si>
    <t>NJ 204 (F)</t>
  </si>
  <si>
    <t>NJ 304 (F)</t>
  </si>
  <si>
    <t>NU 204 (F)</t>
  </si>
  <si>
    <t>NU 304 (F)</t>
  </si>
  <si>
    <t>NJ 2304 (F)</t>
  </si>
  <si>
    <t>NU 2304 (F)</t>
  </si>
  <si>
    <t>RNU 2304 (F)</t>
  </si>
  <si>
    <t>NJ 205 (F)</t>
  </si>
  <si>
    <t>NJ 305 (F)</t>
  </si>
  <si>
    <t>11351203100 NJ 2205/17 (F)</t>
  </si>
  <si>
    <t>NJ 2305 (F)</t>
  </si>
  <si>
    <t>NU 2305 (F)</t>
  </si>
  <si>
    <t>N 206 (F)</t>
  </si>
  <si>
    <t>N 306 (F)</t>
  </si>
  <si>
    <t>NJ 206 (F)</t>
  </si>
  <si>
    <t>NJ 306 (F)</t>
  </si>
  <si>
    <t>NU 206 (F)</t>
  </si>
  <si>
    <t>NU 306 (F)</t>
  </si>
  <si>
    <t>NJ 2306 (F)</t>
  </si>
  <si>
    <t>NU 2206 (F)</t>
  </si>
  <si>
    <t>NU 2306 (F)</t>
  </si>
  <si>
    <t>NJ 406 (F)</t>
  </si>
  <si>
    <t>NUP 2206 (F)</t>
  </si>
  <si>
    <t>N 207 (F)</t>
  </si>
  <si>
    <t>N 307 (F)</t>
  </si>
  <si>
    <t>NJ 207 (F)</t>
  </si>
  <si>
    <t>NJ 307 (F)</t>
  </si>
  <si>
    <t>NU 207 (F)</t>
  </si>
  <si>
    <t>NU 307 (F)</t>
  </si>
  <si>
    <t>NJ 2207 (F)</t>
  </si>
  <si>
    <t>NJ 2307 (F)</t>
  </si>
  <si>
    <t>NU 2207 (F)</t>
  </si>
  <si>
    <t>NU 2307 (F)</t>
  </si>
  <si>
    <t>NJ 408 (F)</t>
  </si>
  <si>
    <t>BRA12C 00350A - NJ 307 (F)</t>
  </si>
  <si>
    <t>I Card OMRON CPM1A-MAD01</t>
  </si>
  <si>
    <t>TE PB Base</t>
  </si>
  <si>
    <t>M.CON H Valve Coil Cape</t>
  </si>
  <si>
    <t>N 208 (F)</t>
  </si>
  <si>
    <t>N 308 (F)</t>
  </si>
  <si>
    <t>NJ 208 (F)</t>
  </si>
  <si>
    <t>NJ 308 (F)</t>
  </si>
  <si>
    <t>NU 208 (F)</t>
  </si>
  <si>
    <t>NU 308 (F)</t>
  </si>
  <si>
    <t>NJ 2208 (F)</t>
  </si>
  <si>
    <t>NJ 2308 (F)</t>
  </si>
  <si>
    <t>NU 2208 (F)</t>
  </si>
  <si>
    <t>NU 2308 (F)</t>
  </si>
  <si>
    <t>N 209 (F)</t>
  </si>
  <si>
    <t>N 309 (F)</t>
  </si>
  <si>
    <t>NJ 209 (F)</t>
  </si>
  <si>
    <t>NJ 309 (F)</t>
  </si>
  <si>
    <t>NU 209 (F)</t>
  </si>
  <si>
    <t>NJ 2209 (F)</t>
  </si>
  <si>
    <t>NU 2209 (F)</t>
  </si>
  <si>
    <t>NU 2309 (F)</t>
  </si>
  <si>
    <t>N 210 (F)</t>
  </si>
  <si>
    <t>N 310 (F)</t>
  </si>
  <si>
    <t>NJ 210 (F)</t>
  </si>
  <si>
    <t>NJ 310 (F)</t>
  </si>
  <si>
    <t>NU 210 (F)</t>
  </si>
  <si>
    <t>NU 310 (F)</t>
  </si>
  <si>
    <t>NJ 2210 (F)</t>
  </si>
  <si>
    <t>NJ 2310 (F)</t>
  </si>
  <si>
    <t>NU 2210 (F)</t>
  </si>
  <si>
    <t>NU 2310 (F)</t>
  </si>
  <si>
    <t>NJ 310 V0010200830 (F)</t>
  </si>
  <si>
    <t>NUP 310 MEG5027001GA0 (F)</t>
  </si>
  <si>
    <t>NJ 310 C4 (F)</t>
  </si>
  <si>
    <t>N 211 (F)</t>
  </si>
  <si>
    <t>N 311 (F)</t>
  </si>
  <si>
    <t>NJ 311 (F)</t>
  </si>
  <si>
    <t>NU 211 (F)</t>
  </si>
  <si>
    <t>NU 311 (F)</t>
  </si>
  <si>
    <t>NJ 2211 (F)</t>
  </si>
  <si>
    <t>NU 2211 (F)</t>
  </si>
  <si>
    <t>NU 2311 (F)</t>
  </si>
  <si>
    <t>NF 311 C3 (F)</t>
  </si>
  <si>
    <t>BR 3620 (F)</t>
  </si>
  <si>
    <t>INNER RING BR 3620 (F)</t>
  </si>
  <si>
    <t>BR CLIPS 3620 (F)</t>
  </si>
  <si>
    <t>NCG 3620 (F)</t>
  </si>
  <si>
    <t>N 212 (F)</t>
  </si>
  <si>
    <t>N 312 (F)</t>
  </si>
  <si>
    <t>NJ 212 (F)</t>
  </si>
  <si>
    <t>NJ 312 (F)</t>
  </si>
  <si>
    <t>NU 212 (F)</t>
  </si>
  <si>
    <t>NU 312 (F)</t>
  </si>
  <si>
    <t>NJ 2212 (F)</t>
  </si>
  <si>
    <t>NU 2212 (F)</t>
  </si>
  <si>
    <t>NU 2312 (F)</t>
  </si>
  <si>
    <t>RNU 212 (F)</t>
  </si>
  <si>
    <t>NJ 312 C4 (F)</t>
  </si>
  <si>
    <t>N 213 (F)</t>
  </si>
  <si>
    <t>N 313 (F)</t>
  </si>
  <si>
    <t>NJ 213 (F)</t>
  </si>
  <si>
    <t>NJ 313 (F)</t>
  </si>
  <si>
    <t>NU 213 (F)</t>
  </si>
  <si>
    <t>NU 313 (F)</t>
  </si>
  <si>
    <t>NJ 2213 (F)</t>
  </si>
  <si>
    <t>NU 2213 (F)</t>
  </si>
  <si>
    <t>RNU 313 (F)</t>
  </si>
  <si>
    <t>4920896 RIVET</t>
  </si>
  <si>
    <t>NU 305 ECP (F)</t>
  </si>
  <si>
    <t>Nipple List</t>
  </si>
  <si>
    <t>BR.N 2822</t>
  </si>
  <si>
    <t>MCFD.N 52</t>
  </si>
  <si>
    <t>BR.N 2816.5 SPL</t>
  </si>
  <si>
    <t>BR.N 3000 (Fennel Type)</t>
  </si>
  <si>
    <t>BR.N 3000(Fennel Type)M6</t>
  </si>
  <si>
    <t>BR.N 3200 LMW</t>
  </si>
  <si>
    <t>BR.N 3222</t>
  </si>
  <si>
    <t>BR.N 4022(20)</t>
  </si>
  <si>
    <t>BR.N 4006(24)</t>
  </si>
  <si>
    <t>BR.N 4225</t>
  </si>
  <si>
    <t>BR.N 2815(06)</t>
  </si>
  <si>
    <t>BR.N 3218.5(06)</t>
  </si>
  <si>
    <t>BR.N 450029</t>
  </si>
  <si>
    <t>BR.N 47[P]17 BB</t>
  </si>
  <si>
    <t>BR.N CAP 47[P]17 BB</t>
  </si>
  <si>
    <t>BR.N 31.750[P]18</t>
  </si>
  <si>
    <t>BR.N 34[P]18</t>
  </si>
  <si>
    <t>G.SCREW 179(M10X1.5X10)</t>
  </si>
  <si>
    <t>BR.N 393106</t>
  </si>
  <si>
    <t>G.SCREW45NPPB(M10X1.25X8)</t>
  </si>
  <si>
    <t>BOLT M6X1X6</t>
  </si>
  <si>
    <t>NIPPLE PHS 30</t>
  </si>
  <si>
    <t>GRUB SCRRES UNF 1/4X1/4</t>
  </si>
  <si>
    <t>NIPPLE.4910662/0</t>
  </si>
  <si>
    <t>G.SCREW M5X0.8X5MM</t>
  </si>
  <si>
    <t>M.N 77100(BR 320024 SPLS)</t>
  </si>
  <si>
    <t>BR.N 78722 (BR 2130 22)</t>
  </si>
  <si>
    <t>G.SCREW 30 (M08X1.25X08)</t>
  </si>
  <si>
    <t>NIPPLE M6X16 MATERIAL</t>
  </si>
  <si>
    <t>F RUBBER 93024</t>
  </si>
  <si>
    <t>NU 307 ECP (F)</t>
  </si>
  <si>
    <t>NU 309 ECP (F)</t>
  </si>
  <si>
    <t>NU 309 ECP OUTERRING (F)</t>
  </si>
  <si>
    <t>NU 304 ETVP2 (F)</t>
  </si>
  <si>
    <t>IR NU 304 EPVT2 (F)</t>
  </si>
  <si>
    <t>0500930122011 NU304 ETVP (F)</t>
  </si>
  <si>
    <t>NUP 214 (F)</t>
  </si>
  <si>
    <t>NJ 214 (F)</t>
  </si>
  <si>
    <t>NUP 307 ECP (F)</t>
  </si>
  <si>
    <t>BR 3622 (F)</t>
  </si>
  <si>
    <t>BR CLIPS 3619(22) (F)</t>
  </si>
  <si>
    <t>NCG 3622 (F)</t>
  </si>
  <si>
    <t>BR 3622 (TCG) (F)</t>
  </si>
  <si>
    <t>NAF 153212 (F)</t>
  </si>
  <si>
    <t>RNAF 203212 (F)</t>
  </si>
  <si>
    <t>IR 152012 (F)</t>
  </si>
  <si>
    <t>BR 3625 (F)</t>
  </si>
  <si>
    <t>NAF 203716 (F)</t>
  </si>
  <si>
    <t>RNAF 253716 (F)</t>
  </si>
  <si>
    <t>IR 202516 (F)</t>
  </si>
  <si>
    <t>NAF 254216 (F)</t>
  </si>
  <si>
    <t>RNAF 304216 (F)</t>
  </si>
  <si>
    <t>IR 253016 (F)</t>
  </si>
  <si>
    <t>BR 3626 (F)</t>
  </si>
  <si>
    <t>NAF 355017 (F)</t>
  </si>
  <si>
    <t>RNAF 405017 (F)</t>
  </si>
  <si>
    <t>IR 354017 (F)</t>
  </si>
  <si>
    <t>NAF 405517 (F)</t>
  </si>
  <si>
    <t>RNAF 455517 (F)</t>
  </si>
  <si>
    <t>IR 404517 (F)</t>
  </si>
  <si>
    <t>BR 362526 NCG (F)</t>
  </si>
  <si>
    <t>BR CLIPS 362526 (F)</t>
  </si>
  <si>
    <t>BR 362526 TCG (F)</t>
  </si>
  <si>
    <t>NAF 406240 (F)</t>
  </si>
  <si>
    <t>RNAF 456240 (F)</t>
  </si>
  <si>
    <t>IR 404540 (F)</t>
  </si>
  <si>
    <t>NAF 5040000 (F)</t>
  </si>
  <si>
    <t>RNAF 5540000 (F)</t>
  </si>
  <si>
    <t>IR 505520 (F)</t>
  </si>
  <si>
    <t>BR 362426 (F)</t>
  </si>
  <si>
    <t>BR CLIPS 362426 (F)</t>
  </si>
  <si>
    <t>BR 3620(25) (F)</t>
  </si>
  <si>
    <t>BR CLIPS 3620(25) (F)</t>
  </si>
  <si>
    <t>NA 5902 (F)</t>
  </si>
  <si>
    <t>RNA 5902 (F)</t>
  </si>
  <si>
    <t>IR 151820 (F)</t>
  </si>
  <si>
    <t>NA 5903 (F)</t>
  </si>
  <si>
    <t>RNA 5903 (F)</t>
  </si>
  <si>
    <t>IR 172218 (F)</t>
  </si>
  <si>
    <t>NA 5904 (F)</t>
  </si>
  <si>
    <t>RNA 5904 (F)</t>
  </si>
  <si>
    <t>IR 202523 (F)</t>
  </si>
  <si>
    <t>NA 59/22 (F)</t>
  </si>
  <si>
    <t>RNA 59/22 (F)</t>
  </si>
  <si>
    <t>IR 222823 (F)</t>
  </si>
  <si>
    <t>NA 5905 (F)</t>
  </si>
  <si>
    <t>RNA 5905 (F)</t>
  </si>
  <si>
    <t>IR 253023 (F)</t>
  </si>
  <si>
    <t>NA 59/28 (F)</t>
  </si>
  <si>
    <t>RNA 59/28 (F)</t>
  </si>
  <si>
    <t>IR 283223 (F)</t>
  </si>
  <si>
    <t>NA 5906 (F)</t>
  </si>
  <si>
    <t>RNA 5906 (F)</t>
  </si>
  <si>
    <t>IR 303523 (F)</t>
  </si>
  <si>
    <t>NA 59/32 (F)</t>
  </si>
  <si>
    <t>RNA 59/32 (F)</t>
  </si>
  <si>
    <t>IR 324027 (F)</t>
  </si>
  <si>
    <t>NA 5907 (F)</t>
  </si>
  <si>
    <t>RNA 5907 (F)</t>
  </si>
  <si>
    <t>IR 354227 (F)</t>
  </si>
  <si>
    <t>NA 5908 (F)</t>
  </si>
  <si>
    <t>RNA 5908 (F)</t>
  </si>
  <si>
    <t>IR 404830 (F)</t>
  </si>
  <si>
    <t>BR 362226 (F)</t>
  </si>
  <si>
    <t>NA 5909 (F)</t>
  </si>
  <si>
    <t>RNA 5909 (F)</t>
  </si>
  <si>
    <t>IR 455230 (F)</t>
  </si>
  <si>
    <t>NA 5910 (F)</t>
  </si>
  <si>
    <t>RNA 5910 (F)</t>
  </si>
  <si>
    <t>IR 505830 (F)</t>
  </si>
  <si>
    <t>NA 5911 (F)</t>
  </si>
  <si>
    <t>RNA 5911 (F)</t>
  </si>
  <si>
    <t>IR 556334 (F)</t>
  </si>
  <si>
    <t>NA 5912 (F)</t>
  </si>
  <si>
    <t>RNA 5912 (F)</t>
  </si>
  <si>
    <t>IR 606834 (F)</t>
  </si>
  <si>
    <t>NA 5913 (F)</t>
  </si>
  <si>
    <t>RNA 5913 (F)</t>
  </si>
  <si>
    <t>IR 657234 (F)</t>
  </si>
  <si>
    <t>UC 205  DR (F)</t>
  </si>
  <si>
    <t>BR 3600 (F)</t>
  </si>
  <si>
    <t>UC 208 DR (F)</t>
  </si>
  <si>
    <t>NATR 6 (F)</t>
  </si>
  <si>
    <t>BR 282423 (F)</t>
  </si>
  <si>
    <t>BR CLIPS 282423 (F)</t>
  </si>
  <si>
    <t>BR 3621(20)25 (F)</t>
  </si>
  <si>
    <t>IRT 202520.5 (F)</t>
  </si>
  <si>
    <t>SEAL.MBT2830EGL 01</t>
  </si>
  <si>
    <t>SEAL.211 YY4 2RS</t>
  </si>
  <si>
    <t>SEAL.211 YY4 2BRS</t>
  </si>
  <si>
    <t>SEAL.214 YY4 2RS</t>
  </si>
  <si>
    <t>SEAL.214 YY4 2BRS</t>
  </si>
  <si>
    <t>SEAL.215 YY4 BOTTOM</t>
  </si>
  <si>
    <t>SEAL.215 YY4 TOP</t>
  </si>
  <si>
    <t>SEAL.MNG7535EGL.SPL</t>
  </si>
  <si>
    <t>SNAPRING.MNG7535EGL SPL</t>
  </si>
  <si>
    <t>SEAL.6305 2RS (70MM DIA)</t>
  </si>
  <si>
    <t>SEAL.6305 2RS (H.N.B.R.)</t>
  </si>
  <si>
    <t>NYLON INSAERT(R 479)25%</t>
  </si>
  <si>
    <t>RPNA.N.SEALB 35/52</t>
  </si>
  <si>
    <t>RPNA.N.SEALP 35/52</t>
  </si>
  <si>
    <t>RPNA.N.SEALB 40/55</t>
  </si>
  <si>
    <t>RPNA.N.SEALP 40/55</t>
  </si>
  <si>
    <t>RPNA.N.SEALB 45/62</t>
  </si>
  <si>
    <t>RPNA.N.SEALP 45/62</t>
  </si>
  <si>
    <t>RPNA.N.SEALB  18/32</t>
  </si>
  <si>
    <t>RPNA.N.SEALP  18/32</t>
  </si>
  <si>
    <t>RPNA.N.SEALB 20/35</t>
  </si>
  <si>
    <t>RPNA.N.SEALP 20/35</t>
  </si>
  <si>
    <t>RPNA.N.SEALB 25/42</t>
  </si>
  <si>
    <t>RPNA.N.SEALP 25/42</t>
  </si>
  <si>
    <t>RPNA.N.SEALB 28/44</t>
  </si>
  <si>
    <t>RPNA.N.SEALP 28/44</t>
  </si>
  <si>
    <t>RPNA.N.SEALB 30/47</t>
  </si>
  <si>
    <t>RPNA.N.SEALP 30/47</t>
  </si>
  <si>
    <t>UCT.RUBBER SEAL 205</t>
  </si>
  <si>
    <t>UCT.METAL COVER 205</t>
  </si>
  <si>
    <t>G.CAM 1103 KRRB</t>
  </si>
  <si>
    <t>G.CAM 1107 KRRB</t>
  </si>
  <si>
    <t>G.CAM 1115 KRRB</t>
  </si>
  <si>
    <t>G.SEAL 1203 KRRB</t>
  </si>
  <si>
    <t>G.CAM 1203 KRRB</t>
  </si>
  <si>
    <t>UC.SEAL 211</t>
  </si>
  <si>
    <t>UC.SEAL 211_60X110</t>
  </si>
  <si>
    <t>IRT 121512.5 (F)</t>
  </si>
  <si>
    <t>NUT (30X1.5)</t>
  </si>
  <si>
    <t>MCGR.NYLON WASHER 90 S</t>
  </si>
  <si>
    <t>SCISSOR ASSLY RIVET 4MM</t>
  </si>
  <si>
    <t>SCISSOR ASSLY WASHER 4MM</t>
  </si>
  <si>
    <t>SNAP RING SL 18 3006 A</t>
  </si>
  <si>
    <t>MCFD.NUT 52</t>
  </si>
  <si>
    <t>MCFD.SHEETMETALWASHER 52</t>
  </si>
  <si>
    <t>MCFD.CAP 52</t>
  </si>
  <si>
    <t>TOP SEAL.6667</t>
  </si>
  <si>
    <t>BOTTOM R SEAL.6667</t>
  </si>
  <si>
    <t>PLASTIC SLEEVE.6667</t>
  </si>
  <si>
    <t>SNAP RING.6667</t>
  </si>
  <si>
    <t>CIRCLIPS.6667</t>
  </si>
  <si>
    <t>BELIVEL SPRING.6667</t>
  </si>
  <si>
    <t>SEAL.JU 065</t>
  </si>
  <si>
    <t>SEAL.3203 2RS</t>
  </si>
  <si>
    <t>SEAL.5305 2RS</t>
  </si>
  <si>
    <t>SEAL.6207</t>
  </si>
  <si>
    <t>MC.ER23NCRLC</t>
  </si>
  <si>
    <t>SNAP RING.ER23NCRLC</t>
  </si>
  <si>
    <t>SEAL.6204</t>
  </si>
  <si>
    <t>MC.ER12NCRLC</t>
  </si>
  <si>
    <t>SNAP RING.ER12NCRLC</t>
  </si>
  <si>
    <t>SEAL.6205</t>
  </si>
  <si>
    <t>MC.ER16NCRLC</t>
  </si>
  <si>
    <t>SNAP RING.ER16NCRLC</t>
  </si>
  <si>
    <t>SEAL.6206</t>
  </si>
  <si>
    <t>MC.ER19NCRLC</t>
  </si>
  <si>
    <t>SNAP RING.ER19NCRLC</t>
  </si>
  <si>
    <t>SEAL.6210</t>
  </si>
  <si>
    <t>MC.ER31NCRLC</t>
  </si>
  <si>
    <t>SNAP RING.ER31NCRLC</t>
  </si>
  <si>
    <t>SEAL.215514-2RS</t>
  </si>
  <si>
    <t>SNAP RING.215514-2RS</t>
  </si>
  <si>
    <t>SEAL. 3203 2RS</t>
  </si>
  <si>
    <t>SEAL. 3204 2RS</t>
  </si>
  <si>
    <t>SEAL. 3206 2RS</t>
  </si>
  <si>
    <t>SEAL. 3207 2RS</t>
  </si>
  <si>
    <t>SEAL.62206 2RS</t>
  </si>
  <si>
    <t>SEAL.62205 2RS</t>
  </si>
  <si>
    <t>SEAL.63005 2RS</t>
  </si>
  <si>
    <t>SEAL.2205E 2RS</t>
  </si>
  <si>
    <t>IR.COVER.NC30002/10</t>
  </si>
  <si>
    <t>IRT 121516.5 (F)</t>
  </si>
  <si>
    <t>IRT 121522.5 (F)</t>
  </si>
  <si>
    <t>IR 12X17X25.5 (F)</t>
  </si>
  <si>
    <t>IRT-1222-1 (F)</t>
  </si>
  <si>
    <t>IRT 152020.5 (F)</t>
  </si>
  <si>
    <t>IRT 202512.5 (F)</t>
  </si>
  <si>
    <t>T.COVER 88</t>
  </si>
  <si>
    <t>IRT 202525.5 (F)</t>
  </si>
  <si>
    <t>IRT 253020.4 (F)</t>
  </si>
  <si>
    <t>IR 81210 (F)</t>
  </si>
  <si>
    <t>IR 81212.5 (F)</t>
  </si>
  <si>
    <t>BRA 14C00210A(IR 81212.5) (F)</t>
  </si>
  <si>
    <t>IR 10X16.3X10 (F)</t>
  </si>
  <si>
    <t>IR 10X16.4X10 (F)</t>
  </si>
  <si>
    <t>IR 10X16.5X10 (F)</t>
  </si>
  <si>
    <t>SEAL.812 2RS</t>
  </si>
  <si>
    <t>IR 10X15.8X10 (F)</t>
  </si>
  <si>
    <t>IR 10X16X10 (F)</t>
  </si>
  <si>
    <t>IR 10X16.1X10 (F)</t>
  </si>
  <si>
    <t>IRT 303512.5 (F)</t>
  </si>
  <si>
    <t>WASHER 5.5X8.1X.8</t>
  </si>
  <si>
    <t>PVC WASH(BR 28[P]16.5-27)</t>
  </si>
  <si>
    <t>WASHER FOR R 462</t>
  </si>
  <si>
    <t>White Washer</t>
  </si>
  <si>
    <t>Metal Washer</t>
  </si>
  <si>
    <t>Nipple Washer</t>
  </si>
  <si>
    <t>End Cap</t>
  </si>
  <si>
    <t>NYLON WASHER (BR 32[P]22)</t>
  </si>
  <si>
    <t>WASHER FOR 35[P]17 BB</t>
  </si>
  <si>
    <t>BRASS SLEEVE BR 35[P]17BB</t>
  </si>
  <si>
    <t>WASHER FOR 47[P]17 BB</t>
  </si>
  <si>
    <t>NYLON WASHER(BR 25[P]52)</t>
  </si>
  <si>
    <t>METAL WASHER(BR 25[P]52)</t>
  </si>
  <si>
    <t>ECCENTRIC COLLAR J 179</t>
  </si>
  <si>
    <t>SEAL 2015</t>
  </si>
  <si>
    <t>ECCENTRIC COLLAR 2015</t>
  </si>
  <si>
    <t>ALLENKEY BOLT 2015</t>
  </si>
  <si>
    <t>RIVET BT 2015</t>
  </si>
  <si>
    <t>SEAL 2019</t>
  </si>
  <si>
    <t>ECCENTRIC COLLAR 2019</t>
  </si>
  <si>
    <t>ALLEN KEY BOLT 2019</t>
  </si>
  <si>
    <t>SEAL 393106</t>
  </si>
  <si>
    <t>RIVET (1.2X3.1) 393106</t>
  </si>
  <si>
    <t>WASHER COPPER (SF 24)</t>
  </si>
  <si>
    <t>SURCLIP (SF 24)</t>
  </si>
  <si>
    <t>SF 24 R O RING</t>
  </si>
  <si>
    <t>SEAL.3810 2RS</t>
  </si>
  <si>
    <t>SEAL.3812 2RS</t>
  </si>
  <si>
    <t>R COPPER WASHER 295 540 1</t>
  </si>
  <si>
    <t>SURCLIP 295 540 01</t>
  </si>
  <si>
    <t>COPPER WASHER 101.3303</t>
  </si>
  <si>
    <t>SURCLIP 101.3303</t>
  </si>
  <si>
    <t>SEAL 45 NPPB</t>
  </si>
  <si>
    <t>ECCENTRIC COLLAR 45 NPPB</t>
  </si>
  <si>
    <t>ECCENTRICCOLLAR45NPPBSPL</t>
  </si>
  <si>
    <t>SEAL 45 NPPB LMW</t>
  </si>
  <si>
    <t>RUBBER SEAL J 193 BIG</t>
  </si>
  <si>
    <t>RUBBER SEAL J 193 SMALL</t>
  </si>
  <si>
    <t>WASHER NK 121816</t>
  </si>
  <si>
    <t>WASHER J 202(42MM)</t>
  </si>
  <si>
    <t>SEAL J 203</t>
  </si>
  <si>
    <t>ECCENTRIC COLLAR J 203</t>
  </si>
  <si>
    <t>CUT WASHER J 204</t>
  </si>
  <si>
    <t>FELT J 204</t>
  </si>
  <si>
    <t>CUT WASHER J 205</t>
  </si>
  <si>
    <t>FELT J 205</t>
  </si>
  <si>
    <t>CUT WASHER J 206</t>
  </si>
  <si>
    <t>FELT J 206</t>
  </si>
  <si>
    <t>CF.NUT 20</t>
  </si>
  <si>
    <t>CF.WASHER 20</t>
  </si>
  <si>
    <t>CF.RUBBER RING 20</t>
  </si>
  <si>
    <t>CF.METAL WASHER 5/8 SB</t>
  </si>
  <si>
    <t>CF.NYLONE WASHER 5/8 SB</t>
  </si>
  <si>
    <t>WASHER CF 1506</t>
  </si>
  <si>
    <t>J.SEAL 214</t>
  </si>
  <si>
    <t>CF.NUT 06(M6)</t>
  </si>
  <si>
    <t>CF.WASHER 06</t>
  </si>
  <si>
    <t>CF.RUBBER WAWSHER 06</t>
  </si>
  <si>
    <t>CF.NUT 08(M8)</t>
  </si>
  <si>
    <t>CF.WASHER 08</t>
  </si>
  <si>
    <t>CF.RUBBER WASHER 08</t>
  </si>
  <si>
    <t>CF.NUT 10(M10)</t>
  </si>
  <si>
    <t>CF.WASHER 10</t>
  </si>
  <si>
    <t>CF.RUBBER WASHER 10</t>
  </si>
  <si>
    <t>CF.NUT 12(M12)</t>
  </si>
  <si>
    <t>CF.WASHER 12</t>
  </si>
  <si>
    <t>CF.RUBBER WASHER 12</t>
  </si>
  <si>
    <t>CF.NUT 16(M16)</t>
  </si>
  <si>
    <t>CF.WASHER 16</t>
  </si>
  <si>
    <t>CF.RUBBER WASHER 16</t>
  </si>
  <si>
    <t>CF.NUT 18(M18)</t>
  </si>
  <si>
    <t>CF.WASHER 18</t>
  </si>
  <si>
    <t>CF.RUBBER WASHER 18</t>
  </si>
  <si>
    <t>SR 7 FORK BOLT/WASHER</t>
  </si>
  <si>
    <t>SR 7 FORK NUT</t>
  </si>
  <si>
    <t>SR 7 FORK SPRING WASHER</t>
  </si>
  <si>
    <t>BRASS SLIVE PHS 30</t>
  </si>
  <si>
    <t>VCF.CUTW DIA(61.5) 4 1/2</t>
  </si>
  <si>
    <t>VCF.CUTW DIA(32.2) 4 1/2</t>
  </si>
  <si>
    <t>VCF.W DIA(44.45)4 1/2</t>
  </si>
  <si>
    <t>VCF.CUPW DIA(64.250)4 1/2</t>
  </si>
  <si>
    <t>VCF.RUBBER SEAL4 1/2</t>
  </si>
  <si>
    <t>SEAL.FKM D07026</t>
  </si>
  <si>
    <t>SEAL.NBR D01470</t>
  </si>
  <si>
    <t>SEAL.D01470 METAL PART</t>
  </si>
  <si>
    <t>J.SEAL 238</t>
  </si>
  <si>
    <t>ECCENTRIC COLLAR J 238</t>
  </si>
  <si>
    <t>WASHER GB 41073</t>
  </si>
  <si>
    <t>CF.NUT 24(M24)</t>
  </si>
  <si>
    <t>CF.WASHER 24</t>
  </si>
  <si>
    <t>CF.RUBBER WASHER 24</t>
  </si>
  <si>
    <t>CF.NUT 30(M30)</t>
  </si>
  <si>
    <t>CF.WASHER 30</t>
  </si>
  <si>
    <t>CF.RUBBER WASHER 30</t>
  </si>
  <si>
    <t>SEAL.207 RR2</t>
  </si>
  <si>
    <t>SEAL.208 YY2</t>
  </si>
  <si>
    <t>SEAL.209 YY2</t>
  </si>
  <si>
    <t>BAHB.SEALNYLONGRIP633528</t>
  </si>
  <si>
    <t>BAHB.METALSEAL633528</t>
  </si>
  <si>
    <t>BAHB SEAL SPRING 17257</t>
  </si>
  <si>
    <t>SEAL.14 00 1740</t>
  </si>
  <si>
    <t>TK.COVER 40 4A</t>
  </si>
  <si>
    <t>NUT 4910662/0 (M30)</t>
  </si>
  <si>
    <t>CUPWASHER.4910662/0</t>
  </si>
  <si>
    <t>D.SEAL 14536(FKM)</t>
  </si>
  <si>
    <t>D.MC 14536/14537 SPL</t>
  </si>
  <si>
    <t>SEAL.6006 2RS</t>
  </si>
  <si>
    <t>MSEAL.LB2YT9001A</t>
  </si>
  <si>
    <t>RSEAL.LB2YT9001A</t>
  </si>
  <si>
    <t>SEAL 210 YY2</t>
  </si>
  <si>
    <t>NKXR.METAL WASHER 50</t>
  </si>
  <si>
    <t>NKXR.METAL CUP 50</t>
  </si>
  <si>
    <t>NKXR.METAL CUP 35</t>
  </si>
  <si>
    <t>SEAL.3697001 [60X110]</t>
  </si>
  <si>
    <t>SEAL 110 YY2</t>
  </si>
  <si>
    <t>RUBBER SEAL 4900</t>
  </si>
  <si>
    <t>RUBBER SEAL 4901</t>
  </si>
  <si>
    <t>RUBBER SEAL 4902</t>
  </si>
  <si>
    <t>RUBBER SEAL 4903</t>
  </si>
  <si>
    <t>SEAL 4903 2RS</t>
  </si>
  <si>
    <t>RUBBER SEAL 4904</t>
  </si>
  <si>
    <t>RUBBER SEAL 4905</t>
  </si>
  <si>
    <t>SEAL 4905 2RS</t>
  </si>
  <si>
    <t>RUBBER SEAL 4906</t>
  </si>
  <si>
    <t>RUBBER SEAL 4907</t>
  </si>
  <si>
    <t>RUBBER SEAL 4908</t>
  </si>
  <si>
    <t>SEAL 4908 2RS</t>
  </si>
  <si>
    <t>RUBBER SEAL 4909</t>
  </si>
  <si>
    <t>SEAL.NA 4911 (25) 2RS</t>
  </si>
  <si>
    <t>SEAL NA 4911 2RS</t>
  </si>
  <si>
    <t>SNAP RING NA 4911 2RS</t>
  </si>
  <si>
    <t>RING NA 4911 2RS</t>
  </si>
  <si>
    <t>SEAL NA 4911 2RS SRL</t>
  </si>
  <si>
    <t>METAL WASHER NA 6916</t>
  </si>
  <si>
    <t>SEAL 6211 2RS</t>
  </si>
  <si>
    <t>RUBBER HOUSING OF 62112RS</t>
  </si>
  <si>
    <t>SEAL 6211 SPL</t>
  </si>
  <si>
    <t>25.5 MM INTERNAL CARCLIP</t>
  </si>
  <si>
    <t>27.8MM OD WASHER</t>
  </si>
  <si>
    <t>13X24X5.5 CUP WASHER</t>
  </si>
  <si>
    <t>18X28X4.4 WAHER ALUMINIUM</t>
  </si>
  <si>
    <t>13X24X6.85 WASHER ALUM</t>
  </si>
  <si>
    <t>6.6X24X9.3 WASHER ALUM</t>
  </si>
  <si>
    <t>35 MM EXTERNAL SARCLIP</t>
  </si>
  <si>
    <t>R.WASHER 408</t>
  </si>
  <si>
    <t>R.SHEET WASHER 408</t>
  </si>
  <si>
    <t>R.WASHER 409</t>
  </si>
  <si>
    <t>R.SHEET WASHER 409</t>
  </si>
  <si>
    <t>R.WASHER 410</t>
  </si>
  <si>
    <t>R.SHEET WASHER 410</t>
  </si>
  <si>
    <t>R.SHEET RING WASHER 410</t>
  </si>
  <si>
    <t>R.WASHER 411</t>
  </si>
  <si>
    <t>R.SHEET WASHER 411</t>
  </si>
  <si>
    <t>R.SNAP RING 412</t>
  </si>
  <si>
    <t>NYLON INSERT(JC 8046)25%</t>
  </si>
  <si>
    <t>SNAP RING JC 8017</t>
  </si>
  <si>
    <t>SNAP RING JC 8018</t>
  </si>
  <si>
    <t>SNAP RING JC 8019</t>
  </si>
  <si>
    <t>SNAP RING JC 8011</t>
  </si>
  <si>
    <t>R.CARCLIP 428(JC 8002)</t>
  </si>
  <si>
    <t>WASHER R 430</t>
  </si>
  <si>
    <t>R.SEAL 433(RNA 6902 SPL)</t>
  </si>
  <si>
    <t>METAL WASHER (STO 25 ZZ)</t>
  </si>
  <si>
    <t>METAL WASHER (NURT 35)</t>
  </si>
  <si>
    <t>NYLONE BUSH 64X70X24.7</t>
  </si>
  <si>
    <t>NYLON WASHER (NATV 15)</t>
  </si>
  <si>
    <t>METAL WASHER NATV 15</t>
  </si>
  <si>
    <t>WASHER R 444</t>
  </si>
  <si>
    <t>PLATIC CAP R 445</t>
  </si>
  <si>
    <t>NYLON INSAERT(JC 8007)25%</t>
  </si>
  <si>
    <t>WASHER XR 12072</t>
  </si>
  <si>
    <t>NYLON INSAERT(JC 8038)25%</t>
  </si>
  <si>
    <t>RUBBERSEAL R459</t>
  </si>
  <si>
    <t>RUBBERSEAL R461(108-2381)</t>
  </si>
  <si>
    <t>WASHER FOR R 462(12.24SPL</t>
  </si>
  <si>
    <t>R COPPER WASHER 464</t>
  </si>
  <si>
    <t>R CAR CLIPS 464</t>
  </si>
  <si>
    <t>WASHER FOR R 473</t>
  </si>
  <si>
    <t>WASHER R 477 (STR 587745)</t>
  </si>
  <si>
    <t>WASHER R 478</t>
  </si>
  <si>
    <t>WASHER F 18374506</t>
  </si>
  <si>
    <t>RING 22205</t>
  </si>
  <si>
    <t>RING 22206</t>
  </si>
  <si>
    <t>RING 22207</t>
  </si>
  <si>
    <t>RING 22208</t>
  </si>
  <si>
    <t>RING 22209</t>
  </si>
  <si>
    <t>RING 22210</t>
  </si>
  <si>
    <t>RING 22211</t>
  </si>
  <si>
    <t>RING 21304</t>
  </si>
  <si>
    <t>RING 21305</t>
  </si>
  <si>
    <t>RING 21306</t>
  </si>
  <si>
    <t>RING 21307</t>
  </si>
  <si>
    <t>RING 21308</t>
  </si>
  <si>
    <t>RING 21311</t>
  </si>
  <si>
    <t>WASHER NATR 6</t>
  </si>
  <si>
    <t>UC.SEAL 205 DR</t>
  </si>
  <si>
    <t>UC.SEAL 208 DR</t>
  </si>
  <si>
    <t>Felt 3x5x112 mm.</t>
  </si>
  <si>
    <t>PVC WASHER 400011</t>
  </si>
  <si>
    <t>MATEL WASHER 400011</t>
  </si>
  <si>
    <t>PVC WASHER 76611</t>
  </si>
  <si>
    <t>MATEL WASHER 76611</t>
  </si>
  <si>
    <t>NYLON WASHER 76711</t>
  </si>
  <si>
    <t>METAL WASHER 76711</t>
  </si>
  <si>
    <t>FELT 4.4X6.9X131</t>
  </si>
  <si>
    <t>SLEEVE 43-7</t>
  </si>
  <si>
    <t>SEAL NK 6/10 TN</t>
  </si>
  <si>
    <t>NK 8/12 WASHER(NKI 5/12)</t>
  </si>
  <si>
    <t>SEAL NK 10/12 TN</t>
  </si>
  <si>
    <t>WAHER NK 12/16</t>
  </si>
  <si>
    <t>SEAL.RAE 25 NPPB</t>
  </si>
  <si>
    <t>ECCENTRIC COLLAR 25 NPPB</t>
  </si>
  <si>
    <t>SEAL.GE 30 KRRB</t>
  </si>
  <si>
    <t>ECCENTRIC COLLAR 30 KRRB</t>
  </si>
  <si>
    <t>SEAL.GE 35 KRRB</t>
  </si>
  <si>
    <t>ECCENTRIC COLLAR 35 KRRB</t>
  </si>
  <si>
    <t>ECCENTRIC COLLAR 35/72</t>
  </si>
  <si>
    <t>SEAL.GE 40 KRRB</t>
  </si>
  <si>
    <t>ECCENTRIC COLLAR 40 KRRB</t>
  </si>
  <si>
    <t>SEAL.GE 50 KRRB</t>
  </si>
  <si>
    <t>ECCENTRIC COLLAR 50 KRRB</t>
  </si>
  <si>
    <t>SL.METAL WASHER 045012PP</t>
  </si>
  <si>
    <t>SL.PU WASHER 045012PP</t>
  </si>
  <si>
    <t>SL.METAL WASHER 045010PP</t>
  </si>
  <si>
    <t>SL.PU WASHER 045010PP</t>
  </si>
  <si>
    <t>SL.METAL WASHER 045016PP</t>
  </si>
  <si>
    <t>SL.PU WASHER 045016PP</t>
  </si>
  <si>
    <t>NAU.SEAL 4906 UU</t>
  </si>
  <si>
    <t>WB 16-7.5-25-42DUTTI</t>
  </si>
  <si>
    <t>WINDING BEARING DUTTY</t>
  </si>
  <si>
    <t>IRT 404516.5 (F)</t>
  </si>
  <si>
    <t>IR 10X16.2X10 (F)</t>
  </si>
  <si>
    <t>IR 10X15.9X10 (F)</t>
  </si>
  <si>
    <t>IR 10X15.7X10 (F)</t>
  </si>
  <si>
    <t>IR 110X120X30 (F)</t>
  </si>
  <si>
    <t>IR 100X110X30 (F)</t>
  </si>
  <si>
    <t>IR 100X110X40 (F)</t>
  </si>
  <si>
    <t>IRT 253012.5 (F)</t>
  </si>
  <si>
    <t>IR 10X16.7X10 (F)</t>
  </si>
  <si>
    <t>IR 10X16.8X10 (F)</t>
  </si>
  <si>
    <t>IRT 2820   (F)</t>
  </si>
  <si>
    <t>IRT4020 (F)</t>
  </si>
  <si>
    <t>IRT 1519 (F)</t>
  </si>
  <si>
    <t>IRT 1012 (F)</t>
  </si>
  <si>
    <t>IRT 2028 (F)</t>
  </si>
  <si>
    <t>IRT 4512 (F)</t>
  </si>
  <si>
    <t>IR.IR 7X16.990X10.9  (F)</t>
  </si>
  <si>
    <t>NJ 309 INNER RING (F)</t>
  </si>
  <si>
    <t>NJ 309 OUTER RING WITH AS (F)</t>
  </si>
  <si>
    <t>6008 (F)</t>
  </si>
  <si>
    <t>6009 (F)</t>
  </si>
  <si>
    <t>IR 607028 (F)</t>
  </si>
  <si>
    <t>IR 607025 (F)</t>
  </si>
  <si>
    <t>IR-BC2-0402(55X72X52) (F)</t>
  </si>
  <si>
    <t>IRNNC5010C(IR-BC2-392) (F)</t>
  </si>
  <si>
    <t>IR 9010030 (F)</t>
  </si>
  <si>
    <t>XYIRBC20443 (F)</t>
  </si>
  <si>
    <t>IR-BC1-1684 (F)</t>
  </si>
  <si>
    <t>IR-BC2-0400 (F)</t>
  </si>
  <si>
    <t>BR 4022(20) (F)</t>
  </si>
  <si>
    <t>RBB 3308 INNER RING (F)</t>
  </si>
  <si>
    <t>RBB 3308 OUTER RING (F)</t>
  </si>
  <si>
    <t>IR-BC2-0489(35X43.9X28) (F)</t>
  </si>
  <si>
    <t>IR-BC2-0441 (F)</t>
  </si>
  <si>
    <t>XYIRBC20440 (F)</t>
  </si>
  <si>
    <t>IR-BC2-0166A (F)</t>
  </si>
  <si>
    <t>IR-BC2-0403 (F)</t>
  </si>
  <si>
    <t>IRBC20569 (F)</t>
  </si>
  <si>
    <t>IR 65X78XX58 (F)</t>
  </si>
  <si>
    <t>BR 400024 (F)</t>
  </si>
  <si>
    <t>BR CLIPS 400024 (F)</t>
  </si>
  <si>
    <t>CRB 2531.96259 (F)</t>
  </si>
  <si>
    <t>M 75100 (BR 3600) (F)</t>
  </si>
  <si>
    <t>M 75222(BR 3622 SPL.) (F)</t>
  </si>
  <si>
    <t>M CLIPS 75222(BR 3622 SPL (F)</t>
  </si>
  <si>
    <t>M NCG 75222(BR 3622 SPL.) (F)</t>
  </si>
  <si>
    <t>M 75324(BR 2816(24)1317)  (F)</t>
  </si>
  <si>
    <t>TCG M 75324(BR 2816(24)13 (F)</t>
  </si>
  <si>
    <t>M 75400(BR 3719(06)) (F)</t>
  </si>
  <si>
    <t>M 75599(BR 4319) (F)</t>
  </si>
  <si>
    <t>M 75688(BR 52[P]25) (F)</t>
  </si>
  <si>
    <t>M 75788(BR 30[P]16.5F) (F)</t>
  </si>
  <si>
    <t>M 75888(BR 32[P]17) (F)</t>
  </si>
  <si>
    <t>M 75900(BR 32[P]22 SPL.) (F)</t>
  </si>
  <si>
    <t>BR 32[P]22 SPL MARZOLI (F)</t>
  </si>
  <si>
    <t>BR 402424 (F)</t>
  </si>
  <si>
    <t>BR CLIPS 402424 (F)</t>
  </si>
  <si>
    <t>NCG 402424 (F)</t>
  </si>
  <si>
    <t>BR Nipple 402424 (F)</t>
  </si>
  <si>
    <t>M 76088(BR 34[P]19-25.4) (F)</t>
  </si>
  <si>
    <t>M 76100(BR 3216.2(06)) (F)</t>
  </si>
  <si>
    <t>NCG 3216(06) (F)</t>
  </si>
  <si>
    <t>M 76220(BR 3620 SPL.) (F)</t>
  </si>
  <si>
    <t>INNER RING BR 3620 SPL (F)</t>
  </si>
  <si>
    <t>NCG M 76220(BR 3620 SPL.) (F)</t>
  </si>
  <si>
    <t>M 400011 (NFB 15Z-3) (F)</t>
  </si>
  <si>
    <t>M 76411 (NFB 16-Z) (F)</t>
  </si>
  <si>
    <t>M 76511 (NFB 18-1) (F)</t>
  </si>
  <si>
    <t>M 76611 (NFB 19Z-1B) (F)</t>
  </si>
  <si>
    <t>M 76711 (F)</t>
  </si>
  <si>
    <t>M 76877(2B18-3)(18322421) (F)</t>
  </si>
  <si>
    <t>M 76900 (BR 3600 SPL) (F)</t>
  </si>
  <si>
    <t>BR 4000 (F)</t>
  </si>
  <si>
    <t>BR CLIPS 4000 (F)</t>
  </si>
  <si>
    <t>M 77024 (BR 322424 SPL) (F)</t>
  </si>
  <si>
    <t>M 77100 (BR 320024 SPLS) (F)</t>
  </si>
  <si>
    <t>M.K 77100(BR 320024 SPLS) (F)</t>
  </si>
  <si>
    <t>M 77299(BR 5525) (F)</t>
  </si>
  <si>
    <t>M.IR 77299(BR 5525) (F)</t>
  </si>
  <si>
    <t>BR OUTER RING 5525 SPL</t>
  </si>
  <si>
    <t>M 77322 (BR 3222 SPL.) (F)</t>
  </si>
  <si>
    <t>M 77400 (BR 28161620) (F)</t>
  </si>
  <si>
    <t>M 77500 (BR 3200 SPL.) (F)</t>
  </si>
  <si>
    <t>M CLIPS 77500(F)</t>
  </si>
  <si>
    <t>M 77500 SPL (22 ROLLERS) (F)</t>
  </si>
  <si>
    <t>NCG M77500(3200 22ROLLER) (F)</t>
  </si>
  <si>
    <t>M 77500 LMW (F)</t>
  </si>
  <si>
    <t>M 77600 (BR 2800 SPL.) (F)</t>
  </si>
  <si>
    <t>M 77799(BR 4319 SPL) (F)</t>
  </si>
  <si>
    <t>M 77826(TEX Z 232) (F)</t>
  </si>
  <si>
    <t>M 77900(BR 3216.3 SPL.)   (F)</t>
  </si>
  <si>
    <t>BR 4020 (F)</t>
  </si>
  <si>
    <t>BR CLIPS 4020 (F)</t>
  </si>
  <si>
    <t>M 78022(EJET 200120) (F)</t>
  </si>
  <si>
    <t>M 78188 (32[P]-01) (F)</t>
  </si>
  <si>
    <t>M 78220L(BR 3220L SPL.) (F)</t>
  </si>
  <si>
    <t>M 78320(BR 3220 SPL.) (F)</t>
  </si>
  <si>
    <t>M 78424 (BR 3224 SPL.) (F)</t>
  </si>
  <si>
    <t>M 78525 (BR 3625 SPL) (F)</t>
  </si>
  <si>
    <t>M 78626 (BR 3626 SPL) (F)</t>
  </si>
  <si>
    <t>M 78722 (BR 213022) (F)</t>
  </si>
  <si>
    <t>M 78800 (F)</t>
  </si>
  <si>
    <t>NCG M 78800 (F)</t>
  </si>
  <si>
    <t>M 789 ST (F)</t>
  </si>
  <si>
    <t>BR 4025 (F)</t>
  </si>
  <si>
    <t>43-7 (F)</t>
  </si>
  <si>
    <t>45-3-00-3026 (F)</t>
  </si>
  <si>
    <t>NK 6/10 TN (F)</t>
  </si>
  <si>
    <t>BR 282623 (F)</t>
  </si>
  <si>
    <t>BR CLIPS 282623 (F)</t>
  </si>
  <si>
    <t>BR 4225 (F)</t>
  </si>
  <si>
    <t>NKI 5/12 (F)</t>
  </si>
  <si>
    <t>NK 8/12 (F)</t>
  </si>
  <si>
    <t>IR 5812 (F)</t>
  </si>
  <si>
    <t>NK 8/16 (F)</t>
  </si>
  <si>
    <t>HUB.6667</t>
  </si>
  <si>
    <t>LOCKING WIRE CLIPS.6667</t>
  </si>
  <si>
    <t>HUB INSERT PIN.6667</t>
  </si>
  <si>
    <t>NKI 6/12 (F)</t>
  </si>
  <si>
    <t>NK 9/12 (F)</t>
  </si>
  <si>
    <t>IR 6X9X12 (F)</t>
  </si>
  <si>
    <t>NKI 6/16 (F)</t>
  </si>
  <si>
    <t>NK 9/16 (F)</t>
  </si>
  <si>
    <t>IR 6X9X16 (F)</t>
  </si>
  <si>
    <t>NKI 7/12 (F)</t>
  </si>
  <si>
    <t>NK 10/12 TN (F)</t>
  </si>
  <si>
    <t>IR 71012 (F)</t>
  </si>
  <si>
    <t>NKI 7/16 (F)</t>
  </si>
  <si>
    <t>NK 10/16 (F)</t>
  </si>
  <si>
    <t>IR 71016 (F)</t>
  </si>
  <si>
    <t>NKI 9/12 (F)</t>
  </si>
  <si>
    <t>NK 12/12 (F)</t>
  </si>
  <si>
    <t>IR 91212 (F)</t>
  </si>
  <si>
    <t>NKI 9/16 (F)</t>
  </si>
  <si>
    <t>NK 12/16 (F)</t>
  </si>
  <si>
    <t>IR 91216 (F)</t>
  </si>
  <si>
    <t>NKI 10/16 (F)</t>
  </si>
  <si>
    <t>NK 14/16 (F)</t>
  </si>
  <si>
    <t>IR 101416 (F)</t>
  </si>
  <si>
    <t>10940041965R(IRT101416.5) (F)</t>
  </si>
  <si>
    <t>0450940122352 IRT101416 (F)</t>
  </si>
  <si>
    <t>NKI 10/20 (F)</t>
  </si>
  <si>
    <t>NK 14/20 (F)</t>
  </si>
  <si>
    <t>IR 101420 (F)</t>
  </si>
  <si>
    <t>0460940122355(IR 101428) (F)</t>
  </si>
  <si>
    <t>BR 40222621FIX(BR 2822-2) (F)</t>
  </si>
  <si>
    <t>NKI 12/16 (F)</t>
  </si>
  <si>
    <t>NK 16/16 (F)</t>
  </si>
  <si>
    <t>IR 121616 (F)</t>
  </si>
  <si>
    <t>NKI 12/20 (F)</t>
  </si>
  <si>
    <t>NK 16/20 (F)</t>
  </si>
  <si>
    <t>IR 121620 (F)</t>
  </si>
  <si>
    <t>0010450121004 NKI 12/20 (F)</t>
  </si>
  <si>
    <t>NKI 15/16 (F)</t>
  </si>
  <si>
    <t>NK 19/16 (F)</t>
  </si>
  <si>
    <t>IR 151916 (F)</t>
  </si>
  <si>
    <t>NKI 15/20 (F)</t>
  </si>
  <si>
    <t>NK 19/20 (F)</t>
  </si>
  <si>
    <t>IR 151920 (F)</t>
  </si>
  <si>
    <t>NKI 17/16 (F)</t>
  </si>
  <si>
    <t>NK 21/16 (F)</t>
  </si>
  <si>
    <t>IR 172116 (F)</t>
  </si>
  <si>
    <t>NKI 17/20 (F)</t>
  </si>
  <si>
    <t>NK 21/20 (F)</t>
  </si>
  <si>
    <t>IR 172120 (F)</t>
  </si>
  <si>
    <t>NKI 20/16 (F)</t>
  </si>
  <si>
    <t>NK 24/16 (F)</t>
  </si>
  <si>
    <t>IR 202416 (F)</t>
  </si>
  <si>
    <t>NKI 20X32X16 FC (F)</t>
  </si>
  <si>
    <t>NKI 20/20 (F)</t>
  </si>
  <si>
    <t>NK 24/20 (F)</t>
  </si>
  <si>
    <t>IR 202420 (F)</t>
  </si>
  <si>
    <t>NKI 22/16 (F)</t>
  </si>
  <si>
    <t>NK 26/16 (F)</t>
  </si>
  <si>
    <t>IR 222616 (F)</t>
  </si>
  <si>
    <t>METAL RETUNER 26 mm.</t>
  </si>
  <si>
    <t>8.5 mm Pin(BR 52[P]25)</t>
  </si>
  <si>
    <t>3 mm Pin (BR 28[P]16)</t>
  </si>
  <si>
    <t>2.5 mm Pin(BR 32[P]18-26)</t>
  </si>
  <si>
    <t>4x4 mm Pin (BR 42[P]25)</t>
  </si>
  <si>
    <t>4x0.7mm Pin(BR 35[P]17 BB</t>
  </si>
  <si>
    <t>4x1.33 Pin (BR 25[P]52)</t>
  </si>
  <si>
    <t>EBS RING FOR 45 NPPB</t>
  </si>
  <si>
    <t>NYLON RETUNER 17 mm.</t>
  </si>
  <si>
    <t>NYLON RETUNER 18 mm.</t>
  </si>
  <si>
    <t>NYLON RETUNER 23 mm.</t>
  </si>
  <si>
    <t>NYLON RETUNER 24 mm.</t>
  </si>
  <si>
    <t>METAL RETUNER 24 mm.</t>
  </si>
  <si>
    <t>METAL RETUNER 23.5 mm.</t>
  </si>
  <si>
    <t>NKI 25/20 (F)</t>
  </si>
  <si>
    <t>NK 29/20 (F)</t>
  </si>
  <si>
    <t>IR 252920 (F)</t>
  </si>
  <si>
    <t>NKI 25/30 (F)</t>
  </si>
  <si>
    <t>NK 29/30 (F)</t>
  </si>
  <si>
    <t>IR 252930 (F)</t>
  </si>
  <si>
    <t>NKI 25X38X30 FC (F)</t>
  </si>
  <si>
    <t>NKI 28/20 (F)</t>
  </si>
  <si>
    <t>NK 32/20 (F)</t>
  </si>
  <si>
    <t>IR 283220 (F)</t>
  </si>
  <si>
    <t>409008031 (NK32/20 ) (F)</t>
  </si>
  <si>
    <t>010 0940122330 NK 32/20 (F)</t>
  </si>
  <si>
    <t>NKI 28/30 (F)</t>
  </si>
  <si>
    <t>NK 32/30 (F)</t>
  </si>
  <si>
    <t>NKI 30/20 (F)</t>
  </si>
  <si>
    <t>NK 35/20 (F)</t>
  </si>
  <si>
    <t>IR 303520 (F)</t>
  </si>
  <si>
    <t>RPNA 35/52 (F)</t>
  </si>
  <si>
    <t>NKI 30/30 (F)</t>
  </si>
  <si>
    <t>NK 35/30 (F)</t>
  </si>
  <si>
    <t>NKI 32/20 (F)</t>
  </si>
  <si>
    <t>NK 37/20 (F)</t>
  </si>
  <si>
    <t>IR 323720 (F)</t>
  </si>
  <si>
    <t>NKI 32/30 (F)</t>
  </si>
  <si>
    <t>NK 37/30 (F)</t>
  </si>
  <si>
    <t>IR 323730 (F)</t>
  </si>
  <si>
    <t>NKI 35/20 (F)</t>
  </si>
  <si>
    <t>NK 40/20 (F)</t>
  </si>
  <si>
    <t>IR 354020 (F)</t>
  </si>
  <si>
    <t>MNA 4020 69 01 40 03 (F)</t>
  </si>
  <si>
    <t>MSA 3423 69 29 27 01 (F)</t>
  </si>
  <si>
    <t>MSA 3988 69 29 46 01 (F)</t>
  </si>
  <si>
    <t>RPNA 40/55 (F)</t>
  </si>
  <si>
    <t>NKI 35/30 (F)</t>
  </si>
  <si>
    <t>NK 40/30 (F)</t>
  </si>
  <si>
    <t>IR 354030 (F)</t>
  </si>
  <si>
    <t>NKI 38/20 (F)</t>
  </si>
  <si>
    <t>NK 43/20 (F)</t>
  </si>
  <si>
    <t>IR 384320 (F)</t>
  </si>
  <si>
    <t>NKI 38/30 (F)</t>
  </si>
  <si>
    <t>NK 43/30 (F)</t>
  </si>
  <si>
    <t>IR 384330 (F)</t>
  </si>
  <si>
    <t>NKI 40/20 (F)</t>
  </si>
  <si>
    <t>NK 45/20 (F)</t>
  </si>
  <si>
    <t>IR 404520 (F)</t>
  </si>
  <si>
    <t>RPNA 45/62 (F)</t>
  </si>
  <si>
    <t>NKI 40/30 (F)</t>
  </si>
  <si>
    <t>NK 45/30 (F)</t>
  </si>
  <si>
    <t>IR 404530 (F)</t>
  </si>
  <si>
    <t>NKI 40/30 F (F)</t>
  </si>
  <si>
    <t>NK 45/30 F (F)</t>
  </si>
  <si>
    <t>NKI 42/20 (F)</t>
  </si>
  <si>
    <t>NK 47/20 (F)</t>
  </si>
  <si>
    <t>IR 424720 (F)</t>
  </si>
  <si>
    <t>NKI 42/30 (F)</t>
  </si>
  <si>
    <t>NK 47/30 (F)</t>
  </si>
  <si>
    <t>IR 424730 (F)</t>
  </si>
  <si>
    <t>NKI 45/25 (F)</t>
  </si>
  <si>
    <t>NK 50/25 (F)</t>
  </si>
  <si>
    <t>IR 455025 (F)</t>
  </si>
  <si>
    <t>449011091 (NK 50/25) (F)</t>
  </si>
  <si>
    <t>NKI 45/35 (F)</t>
  </si>
  <si>
    <t>NK 50/35 (F)</t>
  </si>
  <si>
    <t>IR 455035 (NKXR 50 Z IR)  (F)</t>
  </si>
  <si>
    <t>NKI 50/25 (F)</t>
  </si>
  <si>
    <t>NK 55/25 (F)</t>
  </si>
  <si>
    <t>IR 505525 (F)</t>
  </si>
  <si>
    <t>44901149 (NK 55/25) (F)</t>
  </si>
  <si>
    <t>40009912(NKI 50/25) (F)</t>
  </si>
  <si>
    <t>40014238(NKI 50/25) (F)</t>
  </si>
  <si>
    <t>NKI 50/35 (F)</t>
  </si>
  <si>
    <t>NK 55/35 (F)</t>
  </si>
  <si>
    <t>IR 505535 (F)</t>
  </si>
  <si>
    <t>0400940122777(NK 55/35)   (F)</t>
  </si>
  <si>
    <t>NKI 55/25 (F)</t>
  </si>
  <si>
    <t>NK 60/25 (F)</t>
  </si>
  <si>
    <t>IR 556025 (F)</t>
  </si>
  <si>
    <t>NKI 55/35 (F)</t>
  </si>
  <si>
    <t>NK 60/35 (F)</t>
  </si>
  <si>
    <t>IR 556035 (F)</t>
  </si>
  <si>
    <t>NKI 60/25 (F)</t>
  </si>
  <si>
    <t>NK 68/25 (F)</t>
  </si>
  <si>
    <t>NKI 60/35 (F)</t>
  </si>
  <si>
    <t>NK 68/35 (F)</t>
  </si>
  <si>
    <t>IR 606835 (F)</t>
  </si>
  <si>
    <t>NKI 65/25 (F)</t>
  </si>
  <si>
    <t>NK 73/25 (F)</t>
  </si>
  <si>
    <t>IR 657325 (F)</t>
  </si>
  <si>
    <t>NKI 65/35 (F)</t>
  </si>
  <si>
    <t>NK 73/35 (F)</t>
  </si>
  <si>
    <t>IR 657335 (F)</t>
  </si>
  <si>
    <t>NKI 70/25 (F)</t>
  </si>
  <si>
    <t>NK 80/25 (F)</t>
  </si>
  <si>
    <t>IR 708025 (F)</t>
  </si>
  <si>
    <t>NKI 70/35 (F)</t>
  </si>
  <si>
    <t>NK 80/35 (F)</t>
  </si>
  <si>
    <t>IR 708035 (F)</t>
  </si>
  <si>
    <t>NKI 75/25 (F)</t>
  </si>
  <si>
    <t>NK 85/25 (F)</t>
  </si>
  <si>
    <t>IR 758525 (F)</t>
  </si>
  <si>
    <t>NKI 75/35 (F)</t>
  </si>
  <si>
    <t>NK 85/35 (F)</t>
  </si>
  <si>
    <t>IR 758535 (F)</t>
  </si>
  <si>
    <t>NKI 80/25 (F)</t>
  </si>
  <si>
    <t>NK 90/25 (F)</t>
  </si>
  <si>
    <t>IR 809025 (F)</t>
  </si>
  <si>
    <t>NKI 80/35 (F)</t>
  </si>
  <si>
    <t>NK 90/35 (F)</t>
  </si>
  <si>
    <t>IR 809035 (F)</t>
  </si>
  <si>
    <t>NKI 85/26 (F)</t>
  </si>
  <si>
    <t>NK 95/26 (F)</t>
  </si>
  <si>
    <t>IR 859526 (F)</t>
  </si>
  <si>
    <t>449012610(NK 95/26) (F)</t>
  </si>
  <si>
    <t>NKI 85/36 (F)</t>
  </si>
  <si>
    <t>NK 95/36 (F)</t>
  </si>
  <si>
    <t>IR 859536 (F)</t>
  </si>
  <si>
    <t>NKI 90/26 (F)</t>
  </si>
  <si>
    <t>NK 100/26 (F)</t>
  </si>
  <si>
    <t>IR 9010026 (F)</t>
  </si>
  <si>
    <t>NKI 90/36 (F)</t>
  </si>
  <si>
    <t>NK 100/36 (F)</t>
  </si>
  <si>
    <t>IR 9010036 (F)</t>
  </si>
  <si>
    <t>NKI 95/26 (F)</t>
  </si>
  <si>
    <t>NK 105/26 (F)</t>
  </si>
  <si>
    <t>IR 9510526 (F)</t>
  </si>
  <si>
    <t>NKI 95/36 (F)</t>
  </si>
  <si>
    <t>NK 105/36 (F)</t>
  </si>
  <si>
    <t>IR 9510536 (F)</t>
  </si>
  <si>
    <t>NKI 22/20 (F)</t>
  </si>
  <si>
    <t>NK 26/20 (F)</t>
  </si>
  <si>
    <t>IR 222620 (F)</t>
  </si>
  <si>
    <t>NBI 95002 (F)</t>
  </si>
  <si>
    <t>NB 95002 (F)</t>
  </si>
  <si>
    <t>IR 505525.4 (F)</t>
  </si>
  <si>
    <t>NK 65/35 (F)</t>
  </si>
  <si>
    <t>NK 65/25 (F)</t>
  </si>
  <si>
    <t>NK 15/16 (F)</t>
  </si>
  <si>
    <t>NK 15/20 (F)</t>
  </si>
  <si>
    <t>409082251(NK 15/20 ) (F)</t>
  </si>
  <si>
    <t>NK 17/16 (F)</t>
  </si>
  <si>
    <t>NK 17/20 (F)</t>
  </si>
  <si>
    <t>NK 17/20 SPL (F)</t>
  </si>
  <si>
    <t>NK 18/16 (F)</t>
  </si>
  <si>
    <t>RPNA 18/32 (F)</t>
  </si>
  <si>
    <t>NK 18/20 (F)</t>
  </si>
  <si>
    <t>NK 20/16 (F)</t>
  </si>
  <si>
    <t>RPNA 20/35 (F)</t>
  </si>
  <si>
    <t>0060930122003(NK 20/16) (F)</t>
  </si>
  <si>
    <t>NK 20/20 (F)</t>
  </si>
  <si>
    <t>NK 22/16 (F)</t>
  </si>
  <si>
    <t>409008041 (NK 22/16) (F)</t>
  </si>
  <si>
    <t>NK 22/20 (F)</t>
  </si>
  <si>
    <t>NK 25/16 (F)</t>
  </si>
  <si>
    <t>NK 25/20 (F)</t>
  </si>
  <si>
    <t>RPNA 25/42 (F)</t>
  </si>
  <si>
    <t>NK 28/30 (F)</t>
  </si>
  <si>
    <t>NK 28/20 (F)</t>
  </si>
  <si>
    <t>RPNA 28/44 (F)</t>
  </si>
  <si>
    <t>NK 30/30 (F)</t>
  </si>
  <si>
    <t>NK 38/20 (F)</t>
  </si>
  <si>
    <t>NK 42/20 (F)</t>
  </si>
  <si>
    <t>NK 42/30 (F)</t>
  </si>
  <si>
    <t>NK 50/30 (F)</t>
  </si>
  <si>
    <t>BR 282423X (F)</t>
  </si>
  <si>
    <t>BR CLIPS 282423X (F)</t>
  </si>
  <si>
    <t>BR 2815(06) TCG (F)</t>
  </si>
  <si>
    <t>TCG 2815(06) (F)</t>
  </si>
  <si>
    <t>BR Nipple 2815 (F)</t>
  </si>
  <si>
    <t>NKI 18/20 (F)</t>
  </si>
  <si>
    <t>NK 70/25 (F)</t>
  </si>
  <si>
    <t>BR 2814.2(22) (F)</t>
  </si>
  <si>
    <t>NK 70/35 (F)</t>
  </si>
  <si>
    <t>NKI 253815 (F)</t>
  </si>
  <si>
    <t>NK 253815 (F)</t>
  </si>
  <si>
    <t>IR 253815 (F)</t>
  </si>
  <si>
    <t>STICK 21X24X250MM</t>
  </si>
  <si>
    <t>STICK 32X38X250MM</t>
  </si>
  <si>
    <t>NK 30/20 (F)</t>
  </si>
  <si>
    <t>RPNA 30/47 (F)</t>
  </si>
  <si>
    <t>0010930122066 (NK 30/20) (F)</t>
  </si>
  <si>
    <t>Box 48x30x40</t>
  </si>
  <si>
    <t>Box 75x30x75</t>
  </si>
  <si>
    <t>Box 135x40x135</t>
  </si>
  <si>
    <t>Box 108x35x108</t>
  </si>
  <si>
    <t>Box 50x35x50</t>
  </si>
  <si>
    <t>Box 50x25x50</t>
  </si>
  <si>
    <t>Box 78x45x78</t>
  </si>
  <si>
    <t>Box 95x50x95</t>
  </si>
  <si>
    <t>Box 115x58x115</t>
  </si>
  <si>
    <t>Box 150x40x50</t>
  </si>
  <si>
    <t>Box 150x40x150</t>
  </si>
  <si>
    <t>Box 120x35x35</t>
  </si>
  <si>
    <t>Box 370x235x260 5PLY</t>
  </si>
  <si>
    <t>Box 263x213x255</t>
  </si>
  <si>
    <t>Box 270x181x229</t>
  </si>
  <si>
    <t>Box 273x211x263</t>
  </si>
  <si>
    <t>Box 324x217x163</t>
  </si>
  <si>
    <t>Box 328x198x158</t>
  </si>
  <si>
    <t>Box 348x210x183</t>
  </si>
  <si>
    <t>Box 359x181x229</t>
  </si>
  <si>
    <t>Box 378x378x173</t>
  </si>
  <si>
    <t>Box 388x138x311</t>
  </si>
  <si>
    <t>Box 438x177x223</t>
  </si>
  <si>
    <t>Box 488x197x135</t>
  </si>
  <si>
    <t>Box 270x229x181</t>
  </si>
  <si>
    <t>Box 359x229x181</t>
  </si>
  <si>
    <t>Box 265x265x110(1+2+2)</t>
  </si>
  <si>
    <t>Box 263x255x213</t>
  </si>
  <si>
    <t>Box 311x311x175</t>
  </si>
  <si>
    <t>Box 263x211x163</t>
  </si>
  <si>
    <t>Box 215x215x225</t>
  </si>
  <si>
    <t>Box 280x280x125</t>
  </si>
  <si>
    <t>Box 245x185x75</t>
  </si>
  <si>
    <t>BOX 275X275X185MM</t>
  </si>
  <si>
    <t>Box 345x220x115</t>
  </si>
  <si>
    <t>Box 75x40x75</t>
  </si>
  <si>
    <t>Box 250x40x50</t>
  </si>
  <si>
    <t>Box 250x40x50(BR 3200)</t>
  </si>
  <si>
    <t>Box 250x40x50 W/O PRINT</t>
  </si>
  <si>
    <t>Box 83x83x105</t>
  </si>
  <si>
    <t>Box 112x112x110</t>
  </si>
  <si>
    <t>BOX 83X83X105 209 YY2</t>
  </si>
  <si>
    <t>Box FC 1506</t>
  </si>
  <si>
    <t>Box 255x210x60 3PLY</t>
  </si>
  <si>
    <t>Box 55x20x55</t>
  </si>
  <si>
    <t>Box 65x25x65</t>
  </si>
  <si>
    <t>Box 75x25x75</t>
  </si>
  <si>
    <t>Box 85x25x85</t>
  </si>
  <si>
    <t>Box 90x30x90</t>
  </si>
  <si>
    <t>Box 95x25x95</t>
  </si>
  <si>
    <t>Box 105x30x105</t>
  </si>
  <si>
    <t>Box 105X30X105 (6309)</t>
  </si>
  <si>
    <t>Box 105X30X105 (22211 SPL</t>
  </si>
  <si>
    <t>Box 105X30X105 (NJ 309)</t>
  </si>
  <si>
    <t>Box 105X30X105 (NU 309)</t>
  </si>
  <si>
    <t>Box 105LX105BX30H (6309 2RS)</t>
  </si>
  <si>
    <t>Box 105LX105BX30H (62211 2RS)</t>
  </si>
  <si>
    <t>Box 115x30x115</t>
  </si>
  <si>
    <t>Box 85x20x85</t>
  </si>
  <si>
    <t>BOX 85X20X85(6208)</t>
  </si>
  <si>
    <t>BOX 85X20X85(6208 2RS)</t>
  </si>
  <si>
    <t>BOX 85X20X85(6010)</t>
  </si>
  <si>
    <t>Box 95x20x95</t>
  </si>
  <si>
    <t>BOX 95X20X95(6011 2RS)</t>
  </si>
  <si>
    <t>BOX 95X20X95(6011)</t>
  </si>
  <si>
    <t>Box 67x16x67</t>
  </si>
  <si>
    <t>BOX 67X16X67(6007)</t>
  </si>
  <si>
    <t>BOX 67X16X67(6007 2RS)</t>
  </si>
  <si>
    <t>Box 139x139x121(VCI 41/2)</t>
  </si>
  <si>
    <t>Box 350x300x350</t>
  </si>
  <si>
    <t>BOX 245X185X75</t>
  </si>
  <si>
    <t>Box 48x30x40 Exp.</t>
  </si>
  <si>
    <t>Box 75x30x75 Exp.</t>
  </si>
  <si>
    <t>Box 135x40x134 Exp.</t>
  </si>
  <si>
    <t>Box 108x35x108 Exp.</t>
  </si>
  <si>
    <t>Box 50x35x50 Exp.</t>
  </si>
  <si>
    <t>Box 80x45x50 Exp.</t>
  </si>
  <si>
    <t>Box 95x50x95 Exp.</t>
  </si>
  <si>
    <t>Box 115x60x115 Exp.</t>
  </si>
  <si>
    <t>Box 150x40x50 Exp.</t>
  </si>
  <si>
    <t>Box 120x35x35 Exp.</t>
  </si>
  <si>
    <t>Box 80x48x80</t>
  </si>
  <si>
    <t>Box 75x40x75 Exp.</t>
  </si>
  <si>
    <t>Box 250x40x50 Exp.</t>
  </si>
  <si>
    <t>Box 131x45mm 3ply</t>
  </si>
  <si>
    <t>Box 151x50mm 3ply</t>
  </si>
  <si>
    <t>Box 165x43x165mm3ply</t>
  </si>
  <si>
    <t>Box 15""x9.5""x10""(W PLAST)"</t>
  </si>
  <si>
    <t>Box R.P.C 38x300</t>
  </si>
  <si>
    <t>BOX R.P.C 55X300</t>
  </si>
  <si>
    <t>Box R.P.C 45x300</t>
  </si>
  <si>
    <t>Box R.P.C 50x300</t>
  </si>
  <si>
    <t>Box 330x150x200MM</t>
  </si>
  <si>
    <t>Box FLAP 145x195 3play</t>
  </si>
  <si>
    <t>Box R.P.C 90x200MM</t>
  </si>
  <si>
    <t>Box R.P.C 68x150MM</t>
  </si>
  <si>
    <t>Box R.P.C 58x150MM</t>
  </si>
  <si>
    <t>BOX R.P.C 48X155MM</t>
  </si>
  <si>
    <t>BOX SLIVE 38X155MM</t>
  </si>
  <si>
    <t>Box 8.5""x5""x4.5""(40)"</t>
  </si>
  <si>
    <t>Box 9.5""x5.5""x8.5""(45)"</t>
  </si>
  <si>
    <t>Box 12.5""x6""x8.5""(50)"</t>
  </si>
  <si>
    <t>Box 13.5""x7""x8.5""(55)"</t>
  </si>
  <si>
    <t>Box 150x60x60</t>
  </si>
  <si>
    <t>Box 370x235x150 5PLY</t>
  </si>
  <si>
    <t>Box 453x183x155 5PLY</t>
  </si>
  <si>
    <t>Box 393x159x253 5 PLY</t>
  </si>
  <si>
    <t>Box 288x117x263 5PLY</t>
  </si>
  <si>
    <t>Box 228x228x183 5PLY</t>
  </si>
  <si>
    <t>Box 253x253x153 5PLY</t>
  </si>
  <si>
    <t>Box 233x233x223 5PLY</t>
  </si>
  <si>
    <t>Box 252x190x100 MM 5PLY</t>
  </si>
  <si>
    <t>Box 90x34x34</t>
  </si>
  <si>
    <t>Box 228x228x200 MM</t>
  </si>
  <si>
    <t>TUBE SPIRE 55X115</t>
  </si>
  <si>
    <t>TUBE SPIRE 44X115</t>
  </si>
  <si>
    <t>BOX SPIRE 35X100</t>
  </si>
  <si>
    <t>BOX SPIRE 33X100</t>
  </si>
  <si>
    <t>TUBE SPIRE 24X100</t>
  </si>
  <si>
    <t>TUBE SPIRE 47X135</t>
  </si>
  <si>
    <t>TUBE SPIRE 39X135</t>
  </si>
  <si>
    <t>TUBE SPIRE 48X155</t>
  </si>
  <si>
    <t>TUBE SPIRE 41X155</t>
  </si>
  <si>
    <t>BOX SPIRE 35X120</t>
  </si>
  <si>
    <t>TUBE SPIRE 24X120</t>
  </si>
  <si>
    <t>BOX SPIRE 69X100</t>
  </si>
  <si>
    <t>TUBE SPIRE 59X100</t>
  </si>
  <si>
    <t>300201 BOPP TAPE 65 MTR</t>
  </si>
  <si>
    <t>300014 SRK 64*47*64</t>
  </si>
  <si>
    <t>3003004TRANSPORT BOX TB-6</t>
  </si>
  <si>
    <t>3000701 PACKING SLIP</t>
  </si>
  <si>
    <t>5 POINTS INCEMTOVE COUPON</t>
  </si>
  <si>
    <t>BOX SPIRE 70X150</t>
  </si>
  <si>
    <t>TUBE SPIRE 59X150</t>
  </si>
  <si>
    <t>BOX 30LX30BX15H</t>
  </si>
  <si>
    <t>BOX 30LX30BX20H</t>
  </si>
  <si>
    <t>BOX 30LX30BX25H</t>
  </si>
  <si>
    <t>BOX 35LX35BX15H</t>
  </si>
  <si>
    <t>BOX 35LX35BX20H</t>
  </si>
  <si>
    <t>BOX 35LX35BX25H</t>
  </si>
  <si>
    <t>BOX 35LX35BX40H</t>
  </si>
  <si>
    <t>BOX 40LX40BX15H</t>
  </si>
  <si>
    <t>BOX 40LX40BX20H</t>
  </si>
  <si>
    <t>BOX 40LX40BX25H</t>
  </si>
  <si>
    <t>BOX 40LX40BX30H</t>
  </si>
  <si>
    <t>BOX 40LX40BX35H</t>
  </si>
  <si>
    <t>BOX 40LX40BX40H</t>
  </si>
  <si>
    <t>BOX 45LX45BX15H</t>
  </si>
  <si>
    <t>BOX 45LX45BX20H</t>
  </si>
  <si>
    <t>BOX 45LX45BX25H</t>
  </si>
  <si>
    <t>BOX 45LX45BX35H</t>
  </si>
  <si>
    <t>BOX 50LX50BX15H</t>
  </si>
  <si>
    <t>BOX 50LX50BX25H</t>
  </si>
  <si>
    <t>BOX 50LX50BX35H</t>
  </si>
  <si>
    <t>BOX 55LX55BX15H</t>
  </si>
  <si>
    <t>BOX 55LX55BX20H</t>
  </si>
  <si>
    <t>BOX 55LX55BX25H</t>
  </si>
  <si>
    <t>BOX 60LX60BX25H</t>
  </si>
  <si>
    <t>BOX 50LX50BX20H</t>
  </si>
  <si>
    <t>BOX 60LX60BX35H</t>
  </si>
  <si>
    <t>BOX 65LX65BX25H</t>
  </si>
  <si>
    <t>BOX 65LX65BX30H</t>
  </si>
  <si>
    <t>BOX 55LX55BX35H</t>
  </si>
  <si>
    <t>BOX 70LX70BX25H</t>
  </si>
  <si>
    <t>BOX 70LX70BX30H</t>
  </si>
  <si>
    <t>BOX 70LX70BX40H</t>
  </si>
  <si>
    <t>BOX 75LX75BX25H</t>
  </si>
  <si>
    <t>BOX 75LX75BX40H</t>
  </si>
  <si>
    <t>BOX 85LX85BX30H</t>
  </si>
  <si>
    <t>BOX 85LX85BX40H</t>
  </si>
  <si>
    <t>BOX 85LX85BX50H</t>
  </si>
  <si>
    <t>BOX 90LX90BX30H</t>
  </si>
  <si>
    <t>BOX 90LX90BX50H</t>
  </si>
  <si>
    <t>NK 38/30 (F)</t>
  </si>
  <si>
    <t>BOXPP345X275X110MM/100GSM</t>
  </si>
  <si>
    <t>Box PP345x275x110MM/100GSM</t>
  </si>
  <si>
    <t>Box PP313(L)x264(W)x101(H)</t>
  </si>
  <si>
    <t>Box 75x55x75</t>
  </si>
  <si>
    <t>Box 343x177x215</t>
  </si>
  <si>
    <t>Box 115x115x141 3PLY</t>
  </si>
  <si>
    <t>BOX 235X235X130</t>
  </si>
  <si>
    <t>BOX 365X275X115</t>
  </si>
  <si>
    <t>BOX 285X285X190</t>
  </si>
  <si>
    <t>BOX 215X215X180</t>
  </si>
  <si>
    <t>BOX 230X230X160</t>
  </si>
  <si>
    <t>BOX 230X230X125</t>
  </si>
  <si>
    <t>BOX 250X250X150</t>
  </si>
  <si>
    <t>BOX 260X260X165</t>
  </si>
  <si>
    <t>BOX 280X280X160</t>
  </si>
  <si>
    <t>BOX 310X310X160</t>
  </si>
  <si>
    <t>FLAP 280X160X3(5*5)</t>
  </si>
  <si>
    <t>FLAP 260X165X3(4*4)</t>
  </si>
  <si>
    <t>FLAP 230X125X3(7*7)</t>
  </si>
  <si>
    <t>FLAP 310X160X3(4*4)</t>
  </si>
  <si>
    <t>FLAP 280X160X3(6*6)</t>
  </si>
  <si>
    <t>FLAP 205X17X3(5*5)</t>
  </si>
  <si>
    <t>FLAP 240X140X3(5*5)</t>
  </si>
  <si>
    <t>FLAP 200X115X3(5*5)</t>
  </si>
  <si>
    <t>FLAP 300X150X3(8*8)</t>
  </si>
  <si>
    <t>BOX 280X200X150</t>
  </si>
  <si>
    <t>BOX 210X210X125</t>
  </si>
  <si>
    <t>BOX 305X305X180</t>
  </si>
  <si>
    <t>BOX 320X320X180</t>
  </si>
  <si>
    <t>BOX 330X265X165</t>
  </si>
  <si>
    <t>BOX 390X200X100</t>
  </si>
  <si>
    <t>BOX 86X86X110</t>
  </si>
  <si>
    <t>BOX 86X86X110 (209 YY2)</t>
  </si>
  <si>
    <t>BOX 86X86X110 (208 YY2)</t>
  </si>
  <si>
    <t>BOX 86X86X110 (JC 8008)</t>
  </si>
  <si>
    <t>BOX 86X86X110 (NA 4911)</t>
  </si>
  <si>
    <t>BOX 92X92X92</t>
  </si>
  <si>
    <t>BOX 92X92X92 (211 YY4)</t>
  </si>
  <si>
    <t>Box 75X75X140</t>
  </si>
  <si>
    <t>BOX 75X75X140 (MNA 6718G)</t>
  </si>
  <si>
    <t>BOX 175X175X150-5PLY (59)</t>
  </si>
  <si>
    <t>BOX 160X160X115-5PLY (57)</t>
  </si>
  <si>
    <t>BOX 115X115X90-5PLY (51)</t>
  </si>
  <si>
    <t>BOX 135X135X85-5PLY (55)</t>
  </si>
  <si>
    <t>BOX 130X130X70-5PLY (52)</t>
  </si>
  <si>
    <t>BOX 145X145X110-5PLY (56)</t>
  </si>
  <si>
    <t>BOX 130X130X85-5PLY (53)</t>
  </si>
  <si>
    <t>BOX 265X265X170-5PLY (73)</t>
  </si>
  <si>
    <t>BOX 380X255X125 SET</t>
  </si>
  <si>
    <t>BOX 192X132X67-3PLY</t>
  </si>
  <si>
    <t>NK 75/25 (F)</t>
  </si>
  <si>
    <t>NK 75/35 (F)</t>
  </si>
  <si>
    <t>NU 2215 (BRASS CAGE) (F)</t>
  </si>
  <si>
    <t>NU 2305 (BRASS CAGE) (F)</t>
  </si>
  <si>
    <t>RAE 25 KRRB (F)</t>
  </si>
  <si>
    <t>BR 2815(24) (F)</t>
  </si>
  <si>
    <t>GE 30 KRRB (F)</t>
  </si>
  <si>
    <t>GE 35 KRRB (F)</t>
  </si>
  <si>
    <t>4B1000098 A00(35/72) (F)</t>
  </si>
  <si>
    <t>GE 40 KRRB (F)</t>
  </si>
  <si>
    <t>GE 50 KRRB (F)</t>
  </si>
  <si>
    <t>4B1000097 A00(50/90) (F)</t>
  </si>
  <si>
    <t>GYE 35 KRRB SPL (F)</t>
  </si>
  <si>
    <t>0635303184 SC 28227.5 (F)</t>
  </si>
  <si>
    <t>13501005 (MDA4500G) (F)</t>
  </si>
  <si>
    <t>NATV 12 PPX (F)</t>
  </si>
  <si>
    <t>BR 2816.3(06) (F)</t>
  </si>
  <si>
    <t>UCT 205 (F)</t>
  </si>
  <si>
    <t>G 1103 KRRB (F)</t>
  </si>
  <si>
    <t>G 1107 KRRB (F)</t>
  </si>
  <si>
    <t>G 1115 KRRB (F)</t>
  </si>
  <si>
    <t>G 1203 KRRB (F)</t>
  </si>
  <si>
    <t>UC 211_55X100 (F)</t>
  </si>
  <si>
    <t>UC 211_55X110 (F)</t>
  </si>
  <si>
    <t>UC 211_60X110 (F)</t>
  </si>
  <si>
    <t>B NK 40/20</t>
  </si>
  <si>
    <t>B NJ 310</t>
  </si>
  <si>
    <t>B NUP 310</t>
  </si>
  <si>
    <t>BR 2816(24)1323 (F)</t>
  </si>
  <si>
    <t>BR 282223 (F)</t>
  </si>
  <si>
    <t>BR 28242326 (F)</t>
  </si>
  <si>
    <t>BR 322224 (F)</t>
  </si>
  <si>
    <t>BR CLIPS 322224 (F)</t>
  </si>
  <si>
    <t>G030203/7 (F)</t>
  </si>
  <si>
    <t>IR 31.750X37X18 (F)</t>
  </si>
  <si>
    <t>K 37X42X17 (F)</t>
  </si>
  <si>
    <t>IR 28X32X17 (F)</t>
  </si>
  <si>
    <t>NCG 20X35X2(29194224) (F)</t>
  </si>
  <si>
    <t>446502975(85X20(M64X2)) (F)</t>
  </si>
  <si>
    <t>4G0503073(40X12(M30X2)) (F)</t>
  </si>
  <si>
    <t>4G0501297(40X7(M30X2)) (F)</t>
  </si>
  <si>
    <t>BR 30[P]15.875 (F)</t>
  </si>
  <si>
    <t>BR 30[P]16 (F)</t>
  </si>
  <si>
    <t>NIPPLE M6X16 (F)</t>
  </si>
  <si>
    <t>SL 045012PP (F)</t>
  </si>
  <si>
    <t>BR 3719(25)26 X (F)</t>
  </si>
  <si>
    <t>52 MM OD PULLY BEARING (F)</t>
  </si>
  <si>
    <t>SL 045010PP (F)</t>
  </si>
  <si>
    <t>SL 045016PP (F)</t>
  </si>
  <si>
    <t>AllensocketwithK.Nut R480 (F)</t>
  </si>
  <si>
    <t>AS 5070 (F)</t>
  </si>
  <si>
    <t>0220940122328(AS 5070) (F)</t>
  </si>
  <si>
    <t>940122350(AS 5070THK 1.5) (F)</t>
  </si>
  <si>
    <t>449082591(AS 5470) (F)</t>
  </si>
  <si>
    <t>AS 3047 (F)</t>
  </si>
  <si>
    <t>AS 08X21X1 (F)</t>
  </si>
  <si>
    <t>AS 90120 (F)</t>
  </si>
  <si>
    <t>AS 4060 (F)</t>
  </si>
  <si>
    <t>0170940122323(AS 4060) (F)</t>
  </si>
  <si>
    <t>0290940122346(RO 4X22.8) (F)</t>
  </si>
  <si>
    <t>NEEDLE 3 X 23 (F)</t>
  </si>
  <si>
    <t>NEEDLE 1.5X9.8 (F)</t>
  </si>
  <si>
    <t>0010 940122311(5X29.8) (F)</t>
  </si>
  <si>
    <t>940122790(2X19) (F)</t>
  </si>
  <si>
    <t>940122789(2X14) (F)</t>
  </si>
  <si>
    <t>RO 5X29.8 (F)</t>
  </si>
  <si>
    <t>RO 2X15.8 BP (F)</t>
  </si>
  <si>
    <t>DOWEL PIN 2X14(F)</t>
  </si>
  <si>
    <t>DOWEL PIN 2X18(F)</t>
  </si>
  <si>
    <t>ROLLER 6X15(F)</t>
  </si>
  <si>
    <t>NAU-4906-UU (F)</t>
  </si>
  <si>
    <t>0270940122337 NAU 4906UU (F)</t>
  </si>
  <si>
    <t>940041974(IR 10X14X18.5)   (F)</t>
  </si>
  <si>
    <t>940041975(IR 10X14X30.5)   (F)</t>
  </si>
  <si>
    <t>JL 1812 (F)</t>
  </si>
  <si>
    <t>7-24-13-9 (F)</t>
  </si>
  <si>
    <t>SAT 35 (F)</t>
  </si>
  <si>
    <t>SAT 35 OUTER RING (F)</t>
  </si>
  <si>
    <t>SAT 35 INNER RING (F)</t>
  </si>
  <si>
    <t>006 0940122319(4940126) (F)</t>
  </si>
  <si>
    <t>0010940122810 4924265 (F)</t>
  </si>
  <si>
    <t>SAT 20 (F)</t>
  </si>
  <si>
    <t>SAT 20 OUTER RING (F)</t>
  </si>
  <si>
    <t>SAT 20 INNER RING (F)</t>
  </si>
  <si>
    <t>SAT 17 (F)</t>
  </si>
  <si>
    <t>SAT 17 OUTER RING (F)</t>
  </si>
  <si>
    <t>SAT 17 INNER RING (F)</t>
  </si>
  <si>
    <t>242579 (LINEAR CAGE) (F)</t>
  </si>
  <si>
    <t>NATV 8 (F)</t>
  </si>
  <si>
    <t>NATV 8 PPX (F)</t>
  </si>
  <si>
    <t>0030 920123016(NATV 8) (F)</t>
  </si>
  <si>
    <t>NATV 6 (F)</t>
  </si>
  <si>
    <t>0020920123015(NATV6) (F)</t>
  </si>
  <si>
    <t>8043025111 SC 36266 (F)</t>
  </si>
  <si>
    <t>WB 24-11.1-34-51.5(12111)  (F)</t>
  </si>
  <si>
    <t>WB 24-11.1-34-59 (F)</t>
  </si>
  <si>
    <t>F 218989 (F)</t>
  </si>
  <si>
    <t>WB 22-9.3-24-36.4 (F)</t>
  </si>
  <si>
    <t>WB 6-14-24-41 (F)</t>
  </si>
  <si>
    <t>WB 25-8-41.7-60 (F)</t>
  </si>
  <si>
    <t>WB 19-8-22-35 (F)</t>
  </si>
  <si>
    <t>ROLLERS 4X22.8 (F)</t>
  </si>
  <si>
    <t>ROLLERS 3X15.8 (F)</t>
  </si>
  <si>
    <t>ROLLERS 2X17.8 (F)</t>
  </si>
  <si>
    <t>0770198103 ROLLERS 3X15.8 (F)</t>
  </si>
  <si>
    <t>0635490017 ROLLERS 2X17.8 (F)</t>
  </si>
  <si>
    <t>WB 16-7.5-25-50 OG (F)</t>
  </si>
  <si>
    <t>WB 16-7.5-25-42 (F)</t>
  </si>
  <si>
    <t>WB 17.79/18-7.8-16-35 SPL (F)</t>
  </si>
  <si>
    <t>WB 17.79/18-7.8-16-35 (F)</t>
  </si>
  <si>
    <t>FC 26-12-44-143/19.5 (F)</t>
  </si>
  <si>
    <t>WB 16-7.5-20-40/8 (F)</t>
  </si>
  <si>
    <t>WB 16-7.5-20-28 (F)</t>
  </si>
  <si>
    <t>WB 16-7.5-20-28 OG (F)</t>
  </si>
  <si>
    <t>WB 18-7.5-22-30(F 58963) (F)</t>
  </si>
  <si>
    <t>WB 19-9-22-34 (F)</t>
  </si>
  <si>
    <t>WB 19-9-22-34 OG (F)</t>
  </si>
  <si>
    <t>SCRAP PIPE/BAR (JOB WORK)</t>
  </si>
  <si>
    <t>SCRAP STRIPS</t>
  </si>
  <si>
    <t>SCRAP NYLONE (JOB WORK)</t>
  </si>
  <si>
    <t>WB 19-9-22-42 (F)</t>
  </si>
  <si>
    <t>WB 19-9-22-35 (F)</t>
  </si>
  <si>
    <t>WB 22-9.3-24-41.5 (F)</t>
  </si>
  <si>
    <t>STO 6 FC (F)</t>
  </si>
  <si>
    <t>CN 1210 18MM (F)</t>
  </si>
  <si>
    <t>CN 90001 19MM (F)</t>
  </si>
  <si>
    <t>Waste &amp; Scrap (F)</t>
  </si>
  <si>
    <t>GENERAL ITEM (F)</t>
  </si>
  <si>
    <t>TOOLING COST FOR 29326642  (F)</t>
  </si>
  <si>
    <t>GRINDING DUST SCRAP (F)</t>
  </si>
  <si>
    <t>Waste &amp; Scrap(m/c parts) (F)</t>
  </si>
  <si>
    <t>Waste &amp; Scrap(PLASTIC) (F)</t>
  </si>
  <si>
    <t>SCRAP OIL (F)</t>
  </si>
  <si>
    <t>F 93024 (F)</t>
  </si>
  <si>
    <t>EGT 12X02 AP024 2000LK</t>
  </si>
  <si>
    <t>ROLLER 4X4 (F)</t>
  </si>
  <si>
    <t>NYLON RADILON A BF 990 GY (F)</t>
  </si>
  <si>
    <t>Siemens</t>
  </si>
  <si>
    <t>HFL 2026</t>
  </si>
  <si>
    <t>NATV 10 PPX</t>
  </si>
  <si>
    <t>NATV 15PPX</t>
  </si>
  <si>
    <t>NUTR 14000</t>
  </si>
  <si>
    <t>BK 0509</t>
  </si>
  <si>
    <t>BK 0609</t>
  </si>
  <si>
    <t>BK 0810</t>
  </si>
  <si>
    <t>BK 1612</t>
  </si>
  <si>
    <t>IR.S204D1</t>
  </si>
  <si>
    <t>IR 9938</t>
  </si>
  <si>
    <t>OR. 5204D1</t>
  </si>
  <si>
    <t>IN. 208</t>
  </si>
  <si>
    <t>IW. BDA-4003</t>
  </si>
  <si>
    <t>NUTR. OR 1542X</t>
  </si>
  <si>
    <t>OR. 3209</t>
  </si>
  <si>
    <t>NA/RNA. IR. 6913</t>
  </si>
  <si>
    <t>OR.  3311</t>
  </si>
  <si>
    <t>IR. 7203</t>
  </si>
  <si>
    <t>OR.7212</t>
  </si>
  <si>
    <t>OR.7214</t>
  </si>
  <si>
    <t>NUTR. W 545100 A</t>
  </si>
  <si>
    <t>IR 3307 2RS</t>
  </si>
  <si>
    <t>NUTR.OR 15</t>
  </si>
  <si>
    <t>NUTR.IR 1542X</t>
  </si>
  <si>
    <t>IR. MING 7435EGL SRL</t>
  </si>
  <si>
    <t>IR.IR 65X78.4X58</t>
  </si>
  <si>
    <t>IR. 211 YY4</t>
  </si>
  <si>
    <t>BR.IR 3222</t>
  </si>
  <si>
    <t>OR. 3308</t>
  </si>
  <si>
    <t>NA/RNA.OR 6911</t>
  </si>
  <si>
    <t>NA/RNA.IR 6911</t>
  </si>
  <si>
    <t>OR 7208</t>
  </si>
  <si>
    <t>OR 7210</t>
  </si>
  <si>
    <t>OR 7211</t>
  </si>
  <si>
    <t>OR 7212</t>
  </si>
  <si>
    <t>OR 7215</t>
  </si>
  <si>
    <t>IR 7215</t>
  </si>
  <si>
    <t>UC. OR 211</t>
  </si>
  <si>
    <t>OR 3309</t>
  </si>
  <si>
    <t>IR 5204 A-20</t>
  </si>
  <si>
    <t>NUTR.OR 1542</t>
  </si>
  <si>
    <t>NUTR.W 1542 X</t>
  </si>
  <si>
    <t>IR.3203 2RS</t>
  </si>
  <si>
    <t>IR. 9913 C</t>
  </si>
  <si>
    <t>NJ. IR 214</t>
  </si>
  <si>
    <t>NB.OR 95076 (P)</t>
  </si>
  <si>
    <t>OR.7306</t>
  </si>
  <si>
    <t>OR.7307</t>
  </si>
  <si>
    <t>OR.7310</t>
  </si>
  <si>
    <t>OR.7308</t>
  </si>
  <si>
    <t>OR.7312</t>
  </si>
  <si>
    <t>NA/RNA IR.4914</t>
  </si>
  <si>
    <t>IR. 7214</t>
  </si>
  <si>
    <t>IR. 7302</t>
  </si>
  <si>
    <t>IR. 7315B TN9</t>
  </si>
  <si>
    <t>OR. 7314B TN9</t>
  </si>
  <si>
    <t>OR. 7315B TN9</t>
  </si>
  <si>
    <t>OR.7313</t>
  </si>
  <si>
    <t>OR. 4204 BB</t>
  </si>
  <si>
    <t>IR. 4204 BB</t>
  </si>
  <si>
    <t>MCA IR 4420</t>
  </si>
  <si>
    <t>NKX. OR 17</t>
  </si>
  <si>
    <t>NUP. IR 305</t>
  </si>
  <si>
    <t>NUP. W 305</t>
  </si>
  <si>
    <t>IR 6312 TN9</t>
  </si>
  <si>
    <t>NU.IR 312 ECP</t>
  </si>
  <si>
    <t>NU.IR 2206 ECP</t>
  </si>
  <si>
    <t>IR. 6202 TN9</t>
  </si>
  <si>
    <t>IR. 6203 TN9</t>
  </si>
  <si>
    <t>OR 6312 TN9</t>
  </si>
  <si>
    <t>NU.OR 312 ECP</t>
  </si>
  <si>
    <t>NU.OR 2206 ECP</t>
  </si>
  <si>
    <t>OR 6202 TN9</t>
  </si>
  <si>
    <t>OR 6203 TN9</t>
  </si>
  <si>
    <t>OR. 3210</t>
  </si>
  <si>
    <t>OR. 7302</t>
  </si>
  <si>
    <t>OR 7209</t>
  </si>
  <si>
    <t>IR. 35BD5020DUM26</t>
  </si>
  <si>
    <t>OR. 35BD5020DUM26</t>
  </si>
  <si>
    <t>NUTR OR 17 A</t>
  </si>
  <si>
    <t>OR. 3211</t>
  </si>
  <si>
    <t>OR. 7309</t>
  </si>
  <si>
    <t>NUTR OR 1747 X</t>
  </si>
  <si>
    <t>NUTR OR 3072 X</t>
  </si>
  <si>
    <t>NUTR W 3072 X</t>
  </si>
  <si>
    <t>NUTR W 1747 X</t>
  </si>
  <si>
    <t>IR-IW-SK -V 0068</t>
  </si>
  <si>
    <t>NUTR OR 25A</t>
  </si>
  <si>
    <t>NUTR OR 20A</t>
  </si>
  <si>
    <t>NUTR OR 30A</t>
  </si>
  <si>
    <t>NUTT OR 2052</t>
  </si>
  <si>
    <t>NUTT OR 40A</t>
  </si>
  <si>
    <t>NUTR IR 3580 A</t>
  </si>
  <si>
    <t>NUTR OR 35 A</t>
  </si>
  <si>
    <t>NUTR  W 3580 A</t>
  </si>
  <si>
    <t>NUTR  W 20 A</t>
  </si>
  <si>
    <t>BB-62000 CONE</t>
  </si>
  <si>
    <t>NUTR OR 3580 A</t>
  </si>
  <si>
    <t>NUTR OR 45</t>
  </si>
  <si>
    <t>IR 22211 K</t>
  </si>
  <si>
    <t>NUTR IR 20 A</t>
  </si>
  <si>
    <t>NUP IR 206</t>
  </si>
  <si>
    <t>NUP W 208 E</t>
  </si>
  <si>
    <t>NUP W 206</t>
  </si>
  <si>
    <t>IR 22310</t>
  </si>
  <si>
    <t>OR 22310</t>
  </si>
  <si>
    <t>NUTR IR 40 A</t>
  </si>
  <si>
    <t>NJ IR 2210 ECP</t>
  </si>
  <si>
    <t>NJ OR 2210 ECP</t>
  </si>
  <si>
    <t>NUP IR 208 E</t>
  </si>
  <si>
    <t>NUP OR 208 E</t>
  </si>
  <si>
    <t>NKX OR 20</t>
  </si>
  <si>
    <t>NUTR.W40A</t>
  </si>
  <si>
    <t>BA 62000 CONE</t>
  </si>
  <si>
    <t>NUTR.IR 45100A</t>
  </si>
  <si>
    <t>NUTR. IR.50A</t>
  </si>
  <si>
    <t>IR.211YY4</t>
  </si>
  <si>
    <t>NB.OR 95076</t>
  </si>
  <si>
    <t>NUP W206</t>
  </si>
  <si>
    <t>NKX. WASHER 40</t>
  </si>
  <si>
    <t>IR 60X75X32</t>
  </si>
  <si>
    <t>WASHER 20</t>
  </si>
  <si>
    <t>IR 40X56X78</t>
  </si>
  <si>
    <t>NA/RNA OR6910</t>
  </si>
  <si>
    <t>IN 311</t>
  </si>
  <si>
    <t>OR 45/32</t>
  </si>
  <si>
    <t>IN BZ 160.0.G</t>
  </si>
  <si>
    <t>OR BZ 160</t>
  </si>
  <si>
    <t>NK OR 19/16 SPL</t>
  </si>
  <si>
    <t>NKI.IR.15/16 SPL</t>
  </si>
  <si>
    <t>OR.DZ072.0(G)</t>
  </si>
  <si>
    <t>NKIS.OR 60</t>
  </si>
  <si>
    <t>PD-01</t>
  </si>
  <si>
    <t>Process capability Index</t>
  </si>
  <si>
    <t>≥ 1.67</t>
  </si>
  <si>
    <t>PD-02</t>
  </si>
  <si>
    <t>Production achievement against planned rings</t>
  </si>
  <si>
    <t>&gt;95 %</t>
  </si>
  <si>
    <t>PD-04</t>
  </si>
  <si>
    <t>Rejection of IR / OR  Face Grinding operation</t>
  </si>
  <si>
    <t>&lt; 400 ppm</t>
  </si>
  <si>
    <t>PD-05</t>
  </si>
  <si>
    <t>Soft Machining Rejection IR / OR while Face Grinding operation</t>
  </si>
  <si>
    <t>&lt;150 ppm</t>
  </si>
  <si>
    <t>PD-06</t>
  </si>
  <si>
    <t>Turning Rejection of IR / OR while Center less Grinding operation</t>
  </si>
  <si>
    <t>&lt;1000 ppm</t>
  </si>
  <si>
    <t>PD-07</t>
  </si>
  <si>
    <t>Rejection of IR-OR / IG Grinding operation</t>
  </si>
  <si>
    <t>&lt;1500 ppm</t>
  </si>
  <si>
    <t>PD-08</t>
  </si>
  <si>
    <t>Rejection of IR -OR EG Grinding operation</t>
  </si>
  <si>
    <t>PD-09</t>
  </si>
  <si>
    <t>Rework of IR/OR IG operation</t>
  </si>
  <si>
    <t>&lt;7500 ppm</t>
  </si>
  <si>
    <t>PD-10</t>
  </si>
  <si>
    <t>Rework of IR/OR EG operation</t>
  </si>
  <si>
    <t>&lt;3000 ppm</t>
  </si>
  <si>
    <t>PD-11</t>
  </si>
  <si>
    <t>Turning Rejection of IR/OR while IG/EG Grinding
operation</t>
  </si>
  <si>
    <t>&lt;700 ppm</t>
  </si>
  <si>
    <t>PD-13</t>
  </si>
  <si>
    <t>Average output per person Production</t>
  </si>
  <si>
    <t>&gt;5000</t>
  </si>
  <si>
    <t>PD-14</t>
  </si>
  <si>
    <t>Finished ring inventory</t>
  </si>
  <si>
    <t>&lt;20% of sales</t>
  </si>
  <si>
    <t>PD-15</t>
  </si>
  <si>
    <t>Lead time monitoring of route card up to WIP</t>
  </si>
  <si>
    <t>&gt;90% within 25
days</t>
  </si>
  <si>
    <t>PD-16</t>
  </si>
  <si>
    <t>OEE Monitoring</t>
  </si>
  <si>
    <t>&gt; 65%</t>
  </si>
  <si>
    <t>Operator</t>
  </si>
  <si>
    <t>Operation</t>
  </si>
  <si>
    <t>Bilal</t>
  </si>
  <si>
    <t>Deval</t>
  </si>
  <si>
    <t>Kishan K</t>
  </si>
  <si>
    <t>RTG</t>
  </si>
  <si>
    <t>Dharmendra</t>
  </si>
  <si>
    <t>Kishan Garthiya</t>
  </si>
  <si>
    <t>RHO</t>
  </si>
  <si>
    <t>Jaydip</t>
  </si>
  <si>
    <t>Jayesh</t>
  </si>
  <si>
    <t>Jaypal Solanki</t>
  </si>
  <si>
    <t>H.P.T REJ</t>
  </si>
  <si>
    <t>Washar</t>
  </si>
  <si>
    <t>Rahul Loladiya</t>
  </si>
  <si>
    <t>Manojbhai</t>
  </si>
  <si>
    <t>Ramdeen Nishad</t>
  </si>
  <si>
    <t>Hardik  Padhariya</t>
  </si>
  <si>
    <t>Narendra</t>
  </si>
  <si>
    <t>Mayaben Prajapti</t>
  </si>
  <si>
    <t>Prakashkumar Madhar</t>
  </si>
  <si>
    <t>Vishal Danavadiya</t>
  </si>
  <si>
    <t>Mahendra Zakhvadiya</t>
  </si>
  <si>
    <t>Rahul  Loladiya</t>
  </si>
  <si>
    <t>Mitesh</t>
  </si>
  <si>
    <t>Paresh Solanki</t>
  </si>
  <si>
    <t>Nilesh</t>
  </si>
  <si>
    <t>Kuldip</t>
  </si>
  <si>
    <t>Vipul</t>
  </si>
  <si>
    <t>Pooja</t>
  </si>
  <si>
    <t>Abu Diwan</t>
  </si>
  <si>
    <t>Alka Nandesariya</t>
  </si>
  <si>
    <t>Ankit</t>
  </si>
  <si>
    <t>Mukeshbhai</t>
  </si>
  <si>
    <t>Vijay M</t>
  </si>
  <si>
    <t>Vishal B</t>
  </si>
  <si>
    <t>Vishal R</t>
  </si>
  <si>
    <t>Kishan B</t>
  </si>
  <si>
    <t>Kishor Kumar</t>
  </si>
  <si>
    <t>Jayendra</t>
  </si>
  <si>
    <t>Mundu</t>
  </si>
  <si>
    <t>Tupati</t>
  </si>
  <si>
    <t>Shailesh</t>
  </si>
  <si>
    <t>Aajit</t>
  </si>
  <si>
    <t>Govtam</t>
  </si>
  <si>
    <t>Irfan</t>
  </si>
  <si>
    <t>Vishal.D</t>
  </si>
  <si>
    <t>Jagdish</t>
  </si>
  <si>
    <t>Ashok</t>
  </si>
  <si>
    <t>Sahdev</t>
  </si>
  <si>
    <t>Rajendra</t>
  </si>
  <si>
    <t>Production Planning And Achievement Summary Sheet Day Wise Jan-2025</t>
  </si>
  <si>
    <t>Downtime &amp; Loss Qty.</t>
  </si>
  <si>
    <t>M/c2</t>
  </si>
  <si>
    <t>Sum of M/C
 Plan Qty.</t>
  </si>
  <si>
    <t>Sum of Good</t>
  </si>
  <si>
    <t>Sum of Rework</t>
  </si>
  <si>
    <t>Sum of IN Running REJ.</t>
  </si>
  <si>
    <t>Sum of Total</t>
  </si>
  <si>
    <t>Sum of Down Time (Hrs)</t>
  </si>
  <si>
    <t>Sum of Total Loss Qty.</t>
  </si>
  <si>
    <t>Grand Total</t>
  </si>
  <si>
    <t>All Data Are In Minute</t>
  </si>
  <si>
    <t>Sum of RE SETTING,LODING</t>
  </si>
  <si>
    <t>Sum of Ovality Problem 11Ov</t>
  </si>
  <si>
    <t>Sum of Taper Problem  11Tp</t>
  </si>
  <si>
    <t>Sum of Ra Problem  11Ra</t>
  </si>
  <si>
    <t>Sum of Raadiua Problem  11Rd</t>
  </si>
  <si>
    <t>Sum of Size variation Problem  11 Sv
IPG Pro</t>
  </si>
  <si>
    <t>Sum of Diamond Turn  11Dt</t>
  </si>
  <si>
    <t>Sum of Diamond change 11Dc</t>
  </si>
  <si>
    <t>Sum of Tool Waiting   12</t>
  </si>
  <si>
    <t>Sum of Finishing Problem 11Fn</t>
  </si>
  <si>
    <t>Sum of No Operator   13</t>
  </si>
  <si>
    <t>Sum of No Power   24</t>
  </si>
  <si>
    <t>Sum of Mech.Maint.21</t>
  </si>
  <si>
    <t>Sum of Elec. Maint.  22</t>
  </si>
  <si>
    <t>Sum of Other  27</t>
  </si>
  <si>
    <t>Ach. %</t>
  </si>
  <si>
    <t>Efficiency Loss  %</t>
  </si>
  <si>
    <t>Down Time Loss Qty. %</t>
  </si>
  <si>
    <t>=</t>
  </si>
  <si>
    <t xml:space="preserve">IG Machine PPM Rew+Rej+TR Average </t>
  </si>
  <si>
    <t xml:space="preserve">EG PPM Rew+Rej+TR Average </t>
  </si>
  <si>
    <t xml:space="preserve">FG Machine PPM Rew+Rej+TR Average </t>
  </si>
  <si>
    <t>Total Qty.</t>
  </si>
  <si>
    <t>Rework PPM</t>
  </si>
  <si>
    <t>Rej PPM</t>
  </si>
  <si>
    <t>TR PPM</t>
  </si>
  <si>
    <t>(blank)</t>
  </si>
  <si>
    <t xml:space="preserve">EG+IG PPM Rew+Rej+TR Average </t>
  </si>
  <si>
    <t>Sum of T.R</t>
  </si>
  <si>
    <t>.</t>
  </si>
  <si>
    <t>S.No</t>
  </si>
  <si>
    <t>d</t>
  </si>
  <si>
    <t>KPI Code</t>
  </si>
  <si>
    <t>KPI Description</t>
  </si>
  <si>
    <t>Target</t>
  </si>
  <si>
    <t>Target Value</t>
  </si>
  <si>
    <t>Actual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</si>
</sst>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yy;@"/>
    <numFmt numFmtId="165" formatCode="d\.m\.yy;@"/>
    <numFmt numFmtId="166" formatCode="dd/mm/yyyy;@"/>
    <numFmt numFmtId="167" formatCode="d/mmm/yyyy;@"/>
    <numFmt numFmtId="168" formatCode="0_ "/>
    <numFmt numFmtId="169" formatCode="[$-809]dd\ mmmm\ yyyy;@"/>
    <numFmt numFmtId="170" formatCode="dd\ mmm\ yyyy"/>
    <numFmt numFmtId="171" formatCode="0.00_ "/>
    <numFmt numFmtId="172" formatCode="0_);[Red]\(0\)"/>
  </numFmts>
  <fonts count="41" x14ac:knownFonts="1">
    <font>
      <sz val="11"/>
      <color theme="1"/>
      <name val="Calibri"/>
      <family val="2"/>
      <scheme val="minor"/>
    </font>
    <font>
      <b/>
      <sz val="11"/>
      <color theme="1"/>
      <name val="Calibri"/>
      <family val="2"/>
      <scheme val="minor"/>
    </font>
    <font>
      <sz val="11"/>
      <color theme="0"/>
      <name val="Calibri"/>
      <family val="2"/>
      <scheme val="minor"/>
    </font>
    <font>
      <b/>
      <u/>
      <sz val="10"/>
      <color indexed="8"/>
      <name val="Cambria"/>
      <family val="1"/>
    </font>
    <font>
      <b/>
      <sz val="10"/>
      <color indexed="8"/>
      <name val="Cambria"/>
      <family val="1"/>
    </font>
    <font>
      <sz val="9"/>
      <name val="Cambria"/>
      <family val="1"/>
    </font>
    <font>
      <b/>
      <sz val="9"/>
      <name val="Cambria"/>
      <family val="1"/>
    </font>
    <font>
      <sz val="10"/>
      <color indexed="8"/>
      <name val="Cambria"/>
      <family val="1"/>
    </font>
    <font>
      <sz val="11"/>
      <color theme="1"/>
      <name val="Cambria"/>
      <family val="1"/>
    </font>
    <font>
      <sz val="11"/>
      <color indexed="8"/>
      <name val="Cambria"/>
      <family val="1"/>
    </font>
    <font>
      <sz val="10"/>
      <color theme="1"/>
      <name val="Cambria"/>
      <family val="1"/>
    </font>
    <font>
      <sz val="10"/>
      <name val="Cambria"/>
      <family val="1"/>
    </font>
    <font>
      <sz val="10"/>
      <name val="Cambria"/>
      <family val="1"/>
    </font>
    <font>
      <sz val="10"/>
      <color indexed="8"/>
      <name val="Calibri Light"/>
      <family val="2"/>
      <scheme val="major"/>
    </font>
    <font>
      <b/>
      <sz val="10"/>
      <color rgb="FFC00000"/>
      <name val="Cambria"/>
      <family val="1"/>
    </font>
    <font>
      <b/>
      <sz val="10"/>
      <color indexed="8"/>
      <name val="Cambria"/>
      <family val="1"/>
    </font>
    <font>
      <b/>
      <sz val="11"/>
      <color rgb="FFC00000"/>
      <name val="Cambria"/>
      <family val="1"/>
    </font>
    <font>
      <b/>
      <sz val="11"/>
      <color indexed="8"/>
      <name val="Cambria"/>
      <family val="1"/>
    </font>
    <font>
      <sz val="10"/>
      <color theme="1"/>
      <name val="Calibri"/>
      <family val="2"/>
      <scheme val="minor"/>
    </font>
    <font>
      <sz val="10"/>
      <color theme="1"/>
      <name val="Cambria"/>
      <family val="1"/>
    </font>
    <font>
      <sz val="9"/>
      <color theme="1"/>
      <name val="Calibri"/>
      <family val="2"/>
      <scheme val="minor"/>
    </font>
    <font>
      <sz val="12"/>
      <color theme="0"/>
      <name val="Calibri"/>
      <family val="2"/>
      <scheme val="minor"/>
    </font>
    <font>
      <sz val="10"/>
      <color indexed="8"/>
      <name val="Cambria"/>
      <family val="1"/>
    </font>
    <font>
      <sz val="11"/>
      <color theme="1"/>
      <name val="Cambria"/>
      <family val="1"/>
    </font>
    <font>
      <sz val="12"/>
      <color rgb="FF000000"/>
      <name val="Cambria"/>
      <family val="1"/>
    </font>
    <font>
      <sz val="12"/>
      <name val="Cambria"/>
      <family val="1"/>
    </font>
    <font>
      <sz val="12"/>
      <color rgb="FF0000FF"/>
      <name val="Cambria"/>
      <family val="1"/>
    </font>
    <font>
      <sz val="12"/>
      <color rgb="FF1C07BB"/>
      <name val="Cambria"/>
      <family val="1"/>
    </font>
    <font>
      <b/>
      <sz val="14"/>
      <color theme="0"/>
      <name val="Cambria"/>
      <family val="1"/>
    </font>
    <font>
      <sz val="12"/>
      <color theme="1"/>
      <name val="Cambria"/>
      <family val="1"/>
    </font>
    <font>
      <sz val="9"/>
      <color theme="1"/>
      <name val="Cambria"/>
      <family val="1"/>
    </font>
    <font>
      <b/>
      <sz val="10"/>
      <color theme="1"/>
      <name val="Cambria"/>
      <family val="1"/>
    </font>
    <font>
      <sz val="14"/>
      <color theme="1"/>
      <name val="Calibri"/>
      <family val="2"/>
      <scheme val="minor"/>
    </font>
    <font>
      <b/>
      <sz val="14"/>
      <color theme="1"/>
      <name val="Cambria"/>
      <family val="1"/>
    </font>
    <font>
      <b/>
      <sz val="14"/>
      <color theme="1"/>
      <name val="Calibri"/>
      <family val="2"/>
      <scheme val="minor"/>
    </font>
    <font>
      <b/>
      <sz val="11.5"/>
      <color theme="1"/>
      <name val="Cambria"/>
      <family val="1"/>
    </font>
    <font>
      <b/>
      <sz val="12"/>
      <color theme="1"/>
      <name val="Cambria"/>
      <family val="1"/>
    </font>
    <font>
      <b/>
      <sz val="12"/>
      <color theme="1"/>
      <name val="Calibri"/>
      <family val="2"/>
      <scheme val="minor"/>
    </font>
    <font>
      <sz val="14"/>
      <color rgb="FF0000FF"/>
      <name val="Cambria"/>
      <family val="1"/>
    </font>
    <font>
      <sz val="14"/>
      <name val="Cambria"/>
      <family val="1"/>
    </font>
    <font>
      <sz val="14"/>
      <name val="Calibri"/>
      <family val="2"/>
      <scheme val="minor"/>
    </font>
  </fonts>
  <fills count="24">
    <fill>
      <patternFill patternType="none"/>
    </fill>
    <fill>
      <patternFill patternType="gray125"/>
    </fill>
    <fill>
      <patternFill patternType="solid">
        <fgColor theme="9"/>
      </patternFill>
    </fill>
    <fill>
      <patternFill patternType="solid">
        <fgColor theme="9" tint="0.59999389629810485"/>
        <bgColor indexed="64"/>
      </patternFill>
    </fill>
    <fill>
      <patternFill patternType="solid">
        <fgColor theme="0"/>
        <bgColor indexed="64"/>
      </patternFill>
    </fill>
    <fill>
      <patternFill patternType="solid">
        <fgColor rgb="FF92D050"/>
        <bgColor indexed="64"/>
      </patternFill>
    </fill>
    <fill>
      <patternFill patternType="solid">
        <fgColor theme="5" tint="0.3999450666829432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FFFF"/>
        <bgColor indexed="64"/>
      </patternFill>
    </fill>
    <fill>
      <patternFill patternType="solid">
        <fgColor theme="8" tint="-0.249977111117893"/>
        <bgColor theme="8" tint="-0.249977111117893"/>
      </patternFill>
    </fill>
    <fill>
      <patternFill patternType="solid">
        <fgColor theme="8"/>
        <bgColor theme="8"/>
      </patternFill>
    </fill>
    <fill>
      <patternFill patternType="solid">
        <fgColor theme="0" tint="-0.34998626667073579"/>
        <bgColor indexed="64"/>
      </patternFill>
    </fill>
    <fill>
      <patternFill patternType="solid">
        <fgColor rgb="FF5A7F91"/>
        <bgColor theme="8"/>
      </patternFill>
    </fill>
    <fill>
      <patternFill patternType="solid">
        <fgColor rgb="FF5A7F91"/>
        <bgColor theme="8" tint="-0.249977111117893"/>
      </patternFill>
    </fill>
    <fill>
      <patternFill patternType="solid">
        <fgColor theme="2" tint="-0.249977111117893"/>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bgColor indexed="64"/>
      </patternFill>
    </fill>
    <fill>
      <patternFill patternType="solid">
        <fgColor rgb="FF0070C0"/>
        <bgColor indexed="64"/>
      </patternFill>
    </fill>
    <fill>
      <patternFill patternType="solid">
        <fgColor rgb="FF678CCF"/>
        <bgColor indexed="64"/>
      </patternFill>
    </fill>
    <fill>
      <patternFill patternType="solid">
        <fgColor theme="4" tint="0.59999389629810485"/>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top style="thin">
        <color indexed="8"/>
      </top>
      <bottom style="thin">
        <color indexed="8"/>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0"/>
      </left>
      <right style="thin">
        <color indexed="0"/>
      </right>
      <top style="thin">
        <color indexed="0"/>
      </top>
      <bottom style="thin">
        <color indexed="0"/>
      </bottom>
      <diagonal/>
    </border>
    <border>
      <left/>
      <right/>
      <top style="thin">
        <color auto="1"/>
      </top>
      <bottom style="thin">
        <color auto="1"/>
      </bottom>
      <diagonal/>
    </border>
    <border>
      <left style="thin">
        <color indexed="0"/>
      </left>
      <right/>
      <top style="thin">
        <color indexed="0"/>
      </top>
      <bottom style="thin">
        <color indexed="0"/>
      </bottom>
      <diagonal/>
    </border>
    <border>
      <left style="thin">
        <color rgb="FF999999"/>
      </left>
      <right/>
      <top style="thin">
        <color rgb="FF999999"/>
      </top>
      <bottom/>
      <diagonal/>
    </border>
    <border>
      <left/>
      <right/>
      <top style="thin">
        <color rgb="FF999999"/>
      </top>
      <bottom/>
      <diagonal/>
    </border>
    <border>
      <left style="thin">
        <color indexed="0"/>
      </left>
      <right/>
      <top style="thin">
        <color indexed="0"/>
      </top>
      <bottom/>
      <diagonal/>
    </border>
    <border>
      <left style="thin">
        <color rgb="FF999999"/>
      </left>
      <right/>
      <top style="thin">
        <color indexed="0"/>
      </top>
      <bottom/>
      <diagonal/>
    </border>
    <border>
      <left/>
      <right/>
      <top style="thin">
        <color indexed="0"/>
      </top>
      <bottom/>
      <diagonal/>
    </border>
    <border>
      <left/>
      <right style="thin">
        <color indexed="0"/>
      </right>
      <top style="thin">
        <color indexed="0"/>
      </top>
      <bottom/>
      <diagonal/>
    </border>
    <border>
      <left style="thin">
        <color indexed="0"/>
      </left>
      <right/>
      <top style="thin">
        <color rgb="FF999999"/>
      </top>
      <bottom style="thin">
        <color indexed="0"/>
      </bottom>
      <diagonal/>
    </border>
    <border>
      <left style="thin">
        <color rgb="FF999999"/>
      </left>
      <right/>
      <top style="thin">
        <color rgb="FF999999"/>
      </top>
      <bottom style="thin">
        <color indexed="0"/>
      </bottom>
      <diagonal/>
    </border>
    <border>
      <left/>
      <right/>
      <top style="thin">
        <color rgb="FF999999"/>
      </top>
      <bottom style="thin">
        <color indexed="0"/>
      </bottom>
      <diagonal/>
    </border>
    <border>
      <left/>
      <right style="thin">
        <color indexed="0"/>
      </right>
      <top style="thin">
        <color rgb="FF999999"/>
      </top>
      <bottom style="thin">
        <color indexed="0"/>
      </bottom>
      <diagonal/>
    </border>
    <border>
      <left style="thin">
        <color indexed="0"/>
      </left>
      <right style="thin">
        <color indexed="0"/>
      </right>
      <top style="thin">
        <color indexed="0"/>
      </top>
      <bottom/>
      <diagonal/>
    </border>
    <border>
      <left style="thin">
        <color indexed="0"/>
      </left>
      <right style="thin">
        <color indexed="0"/>
      </right>
      <top style="thin">
        <color rgb="FF999999"/>
      </top>
      <bottom style="thin">
        <color indexed="0"/>
      </bottom>
      <diagonal/>
    </border>
    <border>
      <left style="thin">
        <color indexed="0"/>
      </left>
      <right/>
      <top/>
      <bottom/>
      <diagonal/>
    </border>
    <border>
      <left style="thin">
        <color rgb="FF999999"/>
      </left>
      <right/>
      <top/>
      <bottom/>
      <diagonal/>
    </border>
    <border>
      <left/>
      <right style="thin">
        <color indexed="0"/>
      </right>
      <top/>
      <bottom/>
      <diagonal/>
    </border>
    <border>
      <left style="thin">
        <color rgb="FF999999"/>
      </left>
      <right/>
      <top style="thin">
        <color indexed="65"/>
      </top>
      <bottom/>
      <diagonal/>
    </border>
    <border>
      <left/>
      <right/>
      <top style="thin">
        <color indexed="65"/>
      </top>
      <bottom/>
      <diagonal/>
    </border>
    <border>
      <left style="thin">
        <color indexed="0"/>
      </left>
      <right/>
      <top style="thin">
        <color rgb="FF999999"/>
      </top>
      <bottom/>
      <diagonal/>
    </border>
    <border>
      <left/>
      <right style="thin">
        <color indexed="0"/>
      </right>
      <top style="thin">
        <color rgb="FF999999"/>
      </top>
      <bottom/>
      <diagonal/>
    </border>
    <border>
      <left style="thin">
        <color indexed="0"/>
      </left>
      <right/>
      <top style="thin">
        <color indexed="65"/>
      </top>
      <bottom/>
      <diagonal/>
    </border>
    <border>
      <left/>
      <right style="thin">
        <color indexed="0"/>
      </right>
      <top style="thin">
        <color indexed="65"/>
      </top>
      <bottom/>
      <diagonal/>
    </border>
    <border>
      <left style="thin">
        <color indexed="0"/>
      </left>
      <right style="thin">
        <color indexed="0"/>
      </right>
      <top style="thin">
        <color rgb="FF999999"/>
      </top>
      <bottom/>
      <diagonal/>
    </border>
    <border>
      <left style="thin">
        <color indexed="0"/>
      </left>
      <right style="thin">
        <color indexed="0"/>
      </right>
      <top style="thin">
        <color indexed="65"/>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s>
  <cellStyleXfs count="2">
    <xf numFmtId="0" fontId="0" fillId="0" borderId="0"/>
    <xf numFmtId="0" fontId="2" fillId="2" borderId="0" applyNumberFormat="0" applyBorder="0" applyAlignment="0" applyProtection="0"/>
  </cellStyleXfs>
  <cellXfs count="249">
    <xf numFmtId="0" fontId="0" fillId="0" borderId="0" xfId="0"/>
    <xf numFmtId="164" fontId="3" fillId="3" borderId="1" xfId="1" applyNumberFormat="1" applyFont="1" applyFill="1" applyBorder="1" applyAlignment="1" applyProtection="1">
      <alignment horizontal="center" vertical="center" wrapText="1"/>
      <protection locked="0"/>
    </xf>
    <xf numFmtId="165" fontId="3" fillId="3" borderId="1" xfId="1" applyNumberFormat="1" applyFont="1" applyFill="1" applyBorder="1" applyAlignment="1" applyProtection="1">
      <alignment horizontal="center" vertical="center" wrapText="1"/>
      <protection locked="0"/>
    </xf>
    <xf numFmtId="0" fontId="3" fillId="3" borderId="1" xfId="1" applyNumberFormat="1" applyFont="1" applyFill="1" applyBorder="1" applyAlignment="1" applyProtection="1">
      <alignment horizontal="center" vertical="center" textRotation="90" wrapText="1"/>
      <protection locked="0"/>
    </xf>
    <xf numFmtId="0" fontId="3" fillId="3" borderId="1" xfId="1" applyNumberFormat="1" applyFont="1" applyFill="1" applyBorder="1" applyAlignment="1" applyProtection="1">
      <alignment horizontal="center" vertical="center" wrapText="1"/>
      <protection locked="0"/>
    </xf>
    <xf numFmtId="0" fontId="3" fillId="3" borderId="1" xfId="1" applyFont="1" applyFill="1" applyBorder="1" applyAlignment="1" applyProtection="1">
      <alignment horizontal="center" vertical="center" wrapText="1"/>
      <protection locked="0"/>
    </xf>
    <xf numFmtId="0" fontId="3" fillId="3" borderId="2" xfId="1" applyFont="1" applyFill="1" applyBorder="1" applyAlignment="1" applyProtection="1">
      <alignment horizontal="center" vertical="center" wrapText="1"/>
      <protection locked="0"/>
    </xf>
    <xf numFmtId="2" fontId="3" fillId="3" borderId="1" xfId="1" applyNumberFormat="1" applyFont="1" applyFill="1" applyBorder="1" applyAlignment="1" applyProtection="1">
      <alignment horizontal="center" vertical="center" wrapText="1"/>
      <protection locked="0"/>
    </xf>
    <xf numFmtId="2" fontId="3" fillId="3" borderId="3" xfId="1" applyNumberFormat="1" applyFont="1" applyFill="1" applyBorder="1" applyAlignment="1" applyProtection="1">
      <alignment horizontal="center" vertical="center" wrapText="1"/>
      <protection locked="0"/>
    </xf>
    <xf numFmtId="0" fontId="4" fillId="7" borderId="1" xfId="1" applyFont="1" applyFill="1" applyBorder="1" applyAlignment="1" applyProtection="1">
      <alignment horizontal="center" vertical="center" wrapText="1"/>
      <protection locked="0"/>
    </xf>
    <xf numFmtId="0" fontId="4" fillId="8" borderId="1" xfId="0" applyFont="1" applyFill="1" applyBorder="1" applyAlignment="1" applyProtection="1">
      <alignment horizontal="center" vertical="center" wrapText="1"/>
      <protection locked="0"/>
    </xf>
    <xf numFmtId="0" fontId="4" fillId="8" borderId="2" xfId="0" applyFont="1" applyFill="1" applyBorder="1" applyAlignment="1" applyProtection="1">
      <alignment horizontal="center" vertical="center" wrapText="1"/>
      <protection locked="0"/>
    </xf>
    <xf numFmtId="0" fontId="7" fillId="0" borderId="6" xfId="0" applyFont="1" applyBorder="1" applyAlignment="1" applyProtection="1">
      <alignment horizontal="center" vertical="center"/>
      <protection locked="0"/>
    </xf>
    <xf numFmtId="2" fontId="7" fillId="4"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166" fontId="8" fillId="0" borderId="1" xfId="0" applyNumberFormat="1" applyFont="1" applyBorder="1" applyAlignment="1">
      <alignment horizontal="center" vertical="center"/>
    </xf>
    <xf numFmtId="0" fontId="7" fillId="0" borderId="1" xfId="0" applyFont="1" applyBorder="1" applyAlignment="1" applyProtection="1">
      <alignment horizontal="center" vertical="center"/>
      <protection locked="0"/>
    </xf>
    <xf numFmtId="165" fontId="9" fillId="0" borderId="1" xfId="0" applyNumberFormat="1" applyFont="1" applyBorder="1" applyAlignment="1" applyProtection="1">
      <alignment horizontal="center" vertical="center"/>
      <protection locked="0"/>
    </xf>
    <xf numFmtId="167" fontId="10" fillId="0" borderId="1" xfId="0" applyNumberFormat="1" applyFont="1" applyBorder="1" applyAlignment="1">
      <alignment horizontal="center" vertical="center"/>
    </xf>
    <xf numFmtId="0" fontId="11" fillId="0" borderId="1" xfId="0" applyFont="1" applyBorder="1" applyAlignment="1">
      <alignment horizontal="center" vertical="center"/>
    </xf>
    <xf numFmtId="2" fontId="7" fillId="0" borderId="1" xfId="0" applyNumberFormat="1" applyFont="1" applyBorder="1" applyAlignment="1" applyProtection="1">
      <alignment horizontal="center" vertical="center"/>
      <protection locked="0"/>
    </xf>
    <xf numFmtId="0" fontId="10" fillId="4" borderId="1" xfId="0" applyFont="1" applyFill="1" applyBorder="1" applyAlignment="1">
      <alignment horizontal="center" vertical="center"/>
    </xf>
    <xf numFmtId="1" fontId="7" fillId="4" borderId="2" xfId="0" applyNumberFormat="1" applyFont="1" applyFill="1" applyBorder="1" applyAlignment="1" applyProtection="1">
      <alignment horizontal="center" vertical="center"/>
      <protection locked="0"/>
    </xf>
    <xf numFmtId="0" fontId="7" fillId="4" borderId="1" xfId="0" applyFont="1" applyFill="1" applyBorder="1" applyAlignment="1" applyProtection="1">
      <alignment horizontal="center" vertical="center"/>
      <protection locked="0"/>
    </xf>
    <xf numFmtId="168" fontId="9" fillId="0" borderId="1" xfId="0" applyNumberFormat="1" applyFont="1" applyBorder="1" applyAlignment="1" applyProtection="1">
      <alignment horizontal="center" vertical="center"/>
      <protection locked="0"/>
    </xf>
    <xf numFmtId="168" fontId="9" fillId="9" borderId="1" xfId="0" applyNumberFormat="1" applyFont="1" applyFill="1" applyBorder="1" applyAlignment="1" applyProtection="1">
      <alignment horizontal="center" vertical="center"/>
      <protection locked="0"/>
    </xf>
    <xf numFmtId="168" fontId="12" fillId="9" borderId="1" xfId="0" applyNumberFormat="1" applyFont="1" applyFill="1" applyBorder="1" applyAlignment="1" applyProtection="1">
      <alignment horizontal="center" vertical="center"/>
      <protection locked="0" hidden="1"/>
    </xf>
    <xf numFmtId="168" fontId="9" fillId="8" borderId="1" xfId="0" applyNumberFormat="1" applyFont="1" applyFill="1" applyBorder="1" applyAlignment="1" applyProtection="1">
      <alignment horizontal="center" vertical="center"/>
      <protection locked="0"/>
    </xf>
    <xf numFmtId="168" fontId="9" fillId="8" borderId="2" xfId="0" applyNumberFormat="1" applyFont="1" applyFill="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2" fontId="7" fillId="10" borderId="1"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10" borderId="1" xfId="0" applyFont="1" applyFill="1" applyBorder="1" applyAlignment="1" applyProtection="1">
      <alignment horizontal="center" vertical="center"/>
      <protection locked="0"/>
    </xf>
    <xf numFmtId="1" fontId="7" fillId="4" borderId="1" xfId="0" applyNumberFormat="1" applyFont="1" applyFill="1" applyBorder="1" applyAlignment="1" applyProtection="1">
      <alignment horizontal="center" vertical="center"/>
      <protection locked="0"/>
    </xf>
    <xf numFmtId="1" fontId="7" fillId="4" borderId="8" xfId="0" applyNumberFormat="1" applyFont="1" applyFill="1" applyBorder="1" applyAlignment="1" applyProtection="1">
      <alignment horizontal="center" vertical="center"/>
      <protection locked="0"/>
    </xf>
    <xf numFmtId="0" fontId="7" fillId="4" borderId="1" xfId="0" applyFont="1" applyFill="1" applyBorder="1" applyAlignment="1">
      <alignment horizontal="center" vertical="center"/>
    </xf>
    <xf numFmtId="166" fontId="10" fillId="0" borderId="1" xfId="0" applyNumberFormat="1" applyFont="1" applyBorder="1" applyAlignment="1">
      <alignment horizontal="center" vertical="center"/>
    </xf>
    <xf numFmtId="165" fontId="7" fillId="0" borderId="1" xfId="0" applyNumberFormat="1"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0" fillId="0" borderId="1" xfId="0" applyBorder="1"/>
    <xf numFmtId="0" fontId="0" fillId="0" borderId="2" xfId="0" applyBorder="1"/>
    <xf numFmtId="165" fontId="9" fillId="0" borderId="0" xfId="0" applyNumberFormat="1" applyFont="1" applyAlignment="1" applyProtection="1">
      <alignment horizontal="center" vertical="center"/>
      <protection locked="0"/>
    </xf>
    <xf numFmtId="0" fontId="7" fillId="4" borderId="4" xfId="0" applyFont="1" applyFill="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1" fontId="7" fillId="4" borderId="9" xfId="0" applyNumberFormat="1" applyFont="1" applyFill="1" applyBorder="1" applyAlignment="1" applyProtection="1">
      <alignment horizontal="center" vertical="center"/>
      <protection locked="0"/>
    </xf>
    <xf numFmtId="168" fontId="9" fillId="0" borderId="4" xfId="0" applyNumberFormat="1" applyFont="1" applyBorder="1" applyAlignment="1" applyProtection="1">
      <alignment horizontal="center" vertical="center"/>
      <protection locked="0"/>
    </xf>
    <xf numFmtId="168" fontId="9" fillId="8" borderId="4" xfId="0" applyNumberFormat="1" applyFont="1" applyFill="1" applyBorder="1" applyAlignment="1" applyProtection="1">
      <alignment horizontal="center" vertical="center"/>
      <protection locked="0"/>
    </xf>
    <xf numFmtId="168" fontId="9" fillId="8" borderId="9" xfId="0" applyNumberFormat="1"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168" fontId="9" fillId="0" borderId="6" xfId="0" applyNumberFormat="1" applyFont="1" applyBorder="1" applyAlignment="1" applyProtection="1">
      <alignment horizontal="center" vertical="center"/>
      <protection locked="0"/>
    </xf>
    <xf numFmtId="168" fontId="9" fillId="8" borderId="6" xfId="0" applyNumberFormat="1" applyFont="1" applyFill="1" applyBorder="1" applyAlignment="1" applyProtection="1">
      <alignment horizontal="center" vertical="center"/>
      <protection locked="0"/>
    </xf>
    <xf numFmtId="168" fontId="9" fillId="8" borderId="8" xfId="0" applyNumberFormat="1" applyFont="1" applyFill="1" applyBorder="1" applyAlignment="1" applyProtection="1">
      <alignment horizontal="center" vertical="center"/>
      <protection locked="0"/>
    </xf>
    <xf numFmtId="2" fontId="7" fillId="0" borderId="6" xfId="0" applyNumberFormat="1" applyFont="1" applyBorder="1" applyAlignment="1" applyProtection="1">
      <alignment horizontal="center" vertical="center"/>
      <protection locked="0"/>
    </xf>
    <xf numFmtId="0" fontId="10" fillId="0" borderId="1" xfId="0" applyFont="1" applyBorder="1" applyAlignment="1">
      <alignment horizontal="center" vertical="center"/>
    </xf>
    <xf numFmtId="1" fontId="7" fillId="0" borderId="2" xfId="0" applyNumberFormat="1" applyFont="1" applyBorder="1" applyAlignment="1" applyProtection="1">
      <alignment horizontal="center" vertical="center"/>
      <protection locked="0"/>
    </xf>
    <xf numFmtId="2" fontId="13" fillId="0" borderId="1" xfId="0" applyNumberFormat="1" applyFont="1" applyBorder="1" applyAlignment="1" applyProtection="1">
      <alignment horizontal="center" vertical="center"/>
      <protection locked="0"/>
    </xf>
    <xf numFmtId="0" fontId="11" fillId="4" borderId="1" xfId="0" applyFont="1" applyFill="1" applyBorder="1" applyAlignment="1">
      <alignment horizontal="center" vertical="center"/>
    </xf>
    <xf numFmtId="0" fontId="8" fillId="0" borderId="0" xfId="0" applyFont="1" applyAlignment="1" applyProtection="1">
      <alignment horizontal="center" vertical="center"/>
      <protection locked="0"/>
    </xf>
    <xf numFmtId="166" fontId="8" fillId="0" borderId="0" xfId="0" applyNumberFormat="1" applyFont="1" applyAlignment="1">
      <alignment horizontal="center" vertical="center"/>
    </xf>
    <xf numFmtId="167" fontId="10" fillId="0" borderId="0" xfId="0" applyNumberFormat="1" applyFont="1" applyAlignment="1">
      <alignment horizontal="center" vertical="center"/>
    </xf>
    <xf numFmtId="0" fontId="11" fillId="0" borderId="0" xfId="0" applyFont="1" applyAlignment="1">
      <alignment horizontal="center" vertical="center"/>
    </xf>
    <xf numFmtId="2" fontId="7" fillId="0" borderId="0" xfId="0" applyNumberFormat="1" applyFont="1" applyAlignment="1" applyProtection="1">
      <alignment horizontal="center" vertical="center"/>
      <protection locked="0"/>
    </xf>
    <xf numFmtId="0" fontId="10" fillId="0" borderId="0" xfId="0" applyFont="1" applyAlignment="1">
      <alignment horizontal="center" vertical="center"/>
    </xf>
    <xf numFmtId="1" fontId="7" fillId="0" borderId="0" xfId="0" applyNumberFormat="1" applyFont="1" applyAlignment="1" applyProtection="1">
      <alignment horizontal="center" vertical="center"/>
      <protection locked="0"/>
    </xf>
    <xf numFmtId="168" fontId="9" fillId="0" borderId="0" xfId="0" applyNumberFormat="1" applyFont="1" applyAlignment="1" applyProtection="1">
      <alignment horizontal="center" vertical="center"/>
      <protection locked="0"/>
    </xf>
    <xf numFmtId="168" fontId="12" fillId="0" borderId="0" xfId="0" applyNumberFormat="1" applyFont="1" applyAlignment="1" applyProtection="1">
      <alignment horizontal="center" vertical="center"/>
      <protection locked="0" hidden="1"/>
    </xf>
    <xf numFmtId="0" fontId="9" fillId="0" borderId="0" xfId="0" applyFont="1" applyAlignment="1" applyProtection="1">
      <alignment horizontal="center" vertical="center"/>
      <protection locked="0"/>
    </xf>
    <xf numFmtId="0" fontId="7" fillId="0" borderId="0" xfId="0" applyFont="1" applyAlignment="1" applyProtection="1">
      <alignment horizontal="center" vertical="top" wrapText="1"/>
      <protection locked="0"/>
    </xf>
    <xf numFmtId="168" fontId="7" fillId="0" borderId="0" xfId="0" applyNumberFormat="1" applyFont="1" applyAlignment="1" applyProtection="1">
      <alignment horizontal="center" vertical="center"/>
      <protection locked="0"/>
    </xf>
    <xf numFmtId="169" fontId="8" fillId="0" borderId="0" xfId="0" applyNumberFormat="1" applyFont="1" applyAlignment="1">
      <alignment horizontal="center" vertical="center"/>
    </xf>
    <xf numFmtId="0" fontId="10" fillId="0" borderId="0" xfId="0" applyFont="1" applyAlignment="1" applyProtection="1">
      <alignment horizontal="center" vertical="center"/>
      <protection locked="0"/>
    </xf>
    <xf numFmtId="0" fontId="15" fillId="3" borderId="1" xfId="1" applyFont="1" applyFill="1" applyBorder="1" applyAlignment="1" applyProtection="1">
      <alignment horizontal="center" vertical="center" wrapText="1"/>
      <protection locked="0"/>
    </xf>
    <xf numFmtId="0" fontId="15" fillId="5" borderId="1" xfId="1" applyFont="1" applyFill="1" applyBorder="1" applyAlignment="1" applyProtection="1">
      <alignment horizontal="center" vertical="center" wrapText="1"/>
      <protection locked="0"/>
    </xf>
    <xf numFmtId="0" fontId="15" fillId="6" borderId="1" xfId="1" applyFont="1" applyFill="1" applyBorder="1" applyAlignment="1" applyProtection="1">
      <alignment horizontal="center" vertical="center" wrapText="1"/>
      <protection locked="0"/>
    </xf>
    <xf numFmtId="166" fontId="15" fillId="5" borderId="1" xfId="1" applyNumberFormat="1" applyFont="1" applyFill="1" applyBorder="1" applyAlignment="1" applyProtection="1">
      <alignment horizontal="center" vertical="center" wrapText="1"/>
      <protection locked="0"/>
    </xf>
    <xf numFmtId="0" fontId="17" fillId="6" borderId="1" xfId="1" applyFont="1" applyFill="1" applyBorder="1" applyAlignment="1" applyProtection="1">
      <alignment horizontal="center" vertical="center" wrapText="1"/>
      <protection locked="0"/>
    </xf>
    <xf numFmtId="0" fontId="15" fillId="7" borderId="1" xfId="1" applyFont="1" applyFill="1" applyBorder="1" applyAlignment="1" applyProtection="1">
      <alignment horizontal="center" vertical="center" wrapText="1"/>
      <protection locked="0"/>
    </xf>
    <xf numFmtId="0" fontId="4" fillId="8" borderId="4" xfId="0" applyFont="1" applyFill="1" applyBorder="1" applyAlignment="1" applyProtection="1">
      <alignment horizontal="center" vertical="center" wrapText="1"/>
      <protection locked="0"/>
    </xf>
    <xf numFmtId="0" fontId="4" fillId="9" borderId="4" xfId="0" applyFont="1" applyFill="1" applyBorder="1" applyAlignment="1" applyProtection="1">
      <alignment horizontal="center" vertical="center" wrapText="1"/>
      <protection locked="0"/>
    </xf>
    <xf numFmtId="0" fontId="5" fillId="9" borderId="1" xfId="0" applyFont="1" applyFill="1" applyBorder="1" applyAlignment="1" applyProtection="1">
      <alignment horizontal="center" vertical="center" wrapText="1"/>
      <protection locked="0" hidden="1"/>
    </xf>
    <xf numFmtId="0" fontId="6" fillId="9" borderId="5" xfId="0" applyFont="1" applyFill="1" applyBorder="1" applyAlignment="1" applyProtection="1">
      <alignment horizontal="center" vertical="center" wrapText="1"/>
      <protection locked="0" hidden="1"/>
    </xf>
    <xf numFmtId="0" fontId="15" fillId="0" borderId="1" xfId="0" applyFont="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0" fillId="0" borderId="0" xfId="0" applyAlignment="1">
      <alignment vertical="center"/>
    </xf>
    <xf numFmtId="0" fontId="18" fillId="0" borderId="1" xfId="0" applyFont="1" applyBorder="1" applyAlignment="1">
      <alignment horizontal="center" vertical="center"/>
    </xf>
    <xf numFmtId="170" fontId="19" fillId="0" borderId="1" xfId="0" applyNumberFormat="1" applyFont="1" applyBorder="1" applyAlignment="1" applyProtection="1">
      <alignment horizontal="center" vertical="center"/>
      <protection locked="0"/>
    </xf>
    <xf numFmtId="170" fontId="19" fillId="0" borderId="2" xfId="0" applyNumberFormat="1" applyFont="1" applyBorder="1" applyAlignment="1" applyProtection="1">
      <alignment horizontal="center" vertical="center"/>
      <protection locked="0"/>
    </xf>
    <xf numFmtId="0" fontId="18" fillId="0" borderId="1" xfId="0" applyFont="1" applyBorder="1" applyAlignment="1">
      <alignment vertical="center"/>
    </xf>
    <xf numFmtId="0" fontId="18" fillId="0" borderId="0" xfId="0" applyFont="1" applyAlignment="1">
      <alignment vertical="center"/>
    </xf>
    <xf numFmtId="0" fontId="20" fillId="0" borderId="1"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71" fontId="0" fillId="0" borderId="14" xfId="0" applyNumberFormat="1"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Alignment="1">
      <alignment horizontal="center" vertical="center"/>
    </xf>
    <xf numFmtId="0" fontId="0" fillId="0" borderId="0" xfId="0" applyAlignment="1">
      <alignment horizontal="left"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left" vertical="center"/>
    </xf>
    <xf numFmtId="0" fontId="2" fillId="11" borderId="1" xfId="0" applyFont="1" applyFill="1" applyBorder="1" applyAlignment="1">
      <alignment horizontal="center" vertical="center"/>
    </xf>
    <xf numFmtId="0" fontId="2" fillId="12" borderId="1" xfId="0" applyFont="1" applyFill="1" applyBorder="1" applyAlignment="1">
      <alignment horizontal="left" vertical="center"/>
    </xf>
    <xf numFmtId="171" fontId="2" fillId="11" borderId="1" xfId="0" applyNumberFormat="1" applyFont="1" applyFill="1" applyBorder="1" applyAlignment="1">
      <alignment horizontal="center" vertical="center"/>
    </xf>
    <xf numFmtId="2" fontId="2" fillId="11" borderId="1" xfId="0" applyNumberFormat="1" applyFont="1" applyFill="1" applyBorder="1" applyAlignment="1">
      <alignment horizontal="center" vertical="center"/>
    </xf>
    <xf numFmtId="2" fontId="2" fillId="11" borderId="1" xfId="0" applyNumberFormat="1" applyFont="1" applyFill="1" applyBorder="1" applyAlignment="1" applyProtection="1">
      <alignment horizontal="center" vertical="center"/>
      <protection locked="0"/>
    </xf>
    <xf numFmtId="168" fontId="2" fillId="11" borderId="1" xfId="0" applyNumberFormat="1" applyFont="1" applyFill="1" applyBorder="1" applyAlignment="1">
      <alignment horizontal="center" vertical="center"/>
    </xf>
    <xf numFmtId="0" fontId="2" fillId="11" borderId="1" xfId="0" applyFont="1" applyFill="1" applyBorder="1" applyAlignment="1">
      <alignment horizontal="center"/>
    </xf>
    <xf numFmtId="0" fontId="2" fillId="12" borderId="1" xfId="0" applyFont="1" applyFill="1" applyBorder="1" applyAlignment="1">
      <alignment horizontal="left"/>
    </xf>
    <xf numFmtId="1" fontId="2" fillId="11" borderId="1" xfId="0" applyNumberFormat="1" applyFont="1" applyFill="1" applyBorder="1" applyAlignment="1" applyProtection="1">
      <alignment horizontal="center" vertical="center"/>
      <protection locked="0"/>
    </xf>
    <xf numFmtId="0" fontId="23" fillId="0" borderId="0" xfId="0" applyFont="1"/>
    <xf numFmtId="0" fontId="24" fillId="0" borderId="19" xfId="0" applyFont="1" applyBorder="1" applyAlignment="1">
      <alignment horizontal="center" vertical="center"/>
    </xf>
    <xf numFmtId="0" fontId="25" fillId="0" borderId="20" xfId="0" applyFont="1" applyBorder="1" applyAlignment="1">
      <alignment horizontal="center" vertical="center" wrapText="1"/>
    </xf>
    <xf numFmtId="0" fontId="25" fillId="0" borderId="19" xfId="0" applyFont="1" applyBorder="1" applyAlignment="1">
      <alignment horizontal="left" vertical="center" wrapText="1"/>
    </xf>
    <xf numFmtId="0" fontId="26" fillId="0" borderId="19" xfId="0" applyFont="1" applyBorder="1" applyAlignment="1">
      <alignment horizontal="center" vertical="center" wrapText="1"/>
    </xf>
    <xf numFmtId="1" fontId="26" fillId="0" borderId="19" xfId="0" applyNumberFormat="1" applyFont="1" applyBorder="1" applyAlignment="1">
      <alignment horizontal="center" vertical="center" shrinkToFit="1"/>
    </xf>
    <xf numFmtId="168" fontId="25" fillId="0" borderId="1" xfId="0" applyNumberFormat="1" applyFont="1" applyBorder="1" applyAlignment="1">
      <alignment horizontal="center" vertical="center"/>
    </xf>
    <xf numFmtId="0" fontId="25" fillId="4" borderId="20" xfId="0" applyFont="1" applyFill="1" applyBorder="1" applyAlignment="1">
      <alignment horizontal="center" vertical="center" wrapText="1"/>
    </xf>
    <xf numFmtId="0" fontId="25" fillId="4" borderId="19" xfId="0" applyFont="1" applyFill="1" applyBorder="1" applyAlignment="1">
      <alignment horizontal="left" vertical="center" wrapText="1"/>
    </xf>
    <xf numFmtId="0" fontId="26" fillId="4" borderId="19" xfId="0" applyFont="1" applyFill="1" applyBorder="1" applyAlignment="1">
      <alignment horizontal="center" vertical="center" wrapText="1"/>
    </xf>
    <xf numFmtId="1" fontId="26" fillId="4" borderId="19" xfId="0" applyNumberFormat="1" applyFont="1" applyFill="1" applyBorder="1" applyAlignment="1">
      <alignment horizontal="center" vertical="center" shrinkToFit="1"/>
    </xf>
    <xf numFmtId="0" fontId="25" fillId="4" borderId="19" xfId="0" applyFont="1" applyFill="1" applyBorder="1" applyAlignment="1">
      <alignment horizontal="center" vertical="center" wrapText="1"/>
    </xf>
    <xf numFmtId="0" fontId="27" fillId="4" borderId="19" xfId="0" applyFont="1" applyFill="1" applyBorder="1" applyAlignment="1">
      <alignment horizontal="center" vertical="center" wrapText="1"/>
    </xf>
    <xf numFmtId="1" fontId="24" fillId="0" borderId="1" xfId="0" applyNumberFormat="1" applyFont="1" applyBorder="1" applyAlignment="1">
      <alignment horizontal="center" vertical="center" shrinkToFit="1"/>
    </xf>
    <xf numFmtId="0" fontId="28" fillId="14" borderId="1" xfId="0" applyFont="1" applyFill="1" applyBorder="1" applyAlignment="1">
      <alignment horizontal="center" vertical="center"/>
    </xf>
    <xf numFmtId="0" fontId="28" fillId="14" borderId="1" xfId="1" applyNumberFormat="1" applyFont="1" applyFill="1" applyBorder="1" applyAlignment="1" applyProtection="1">
      <alignment horizontal="center" vertical="center" wrapText="1"/>
      <protection locked="0"/>
    </xf>
    <xf numFmtId="0" fontId="28" fillId="15" borderId="1" xfId="1" applyNumberFormat="1" applyFont="1" applyFill="1" applyBorder="1" applyAlignment="1" applyProtection="1">
      <alignment horizontal="center" vertical="center" wrapText="1"/>
      <protection locked="0"/>
    </xf>
    <xf numFmtId="0" fontId="25" fillId="0" borderId="1" xfId="0" applyFont="1" applyBorder="1" applyAlignment="1">
      <alignment horizontal="center" vertical="center"/>
    </xf>
    <xf numFmtId="0" fontId="29" fillId="0" borderId="0" xfId="0" applyFont="1"/>
    <xf numFmtId="0" fontId="25" fillId="0" borderId="1" xfId="0" applyFont="1" applyBorder="1" applyAlignment="1">
      <alignment horizontal="center"/>
    </xf>
    <xf numFmtId="0" fontId="25" fillId="0" borderId="1" xfId="0" applyFont="1" applyBorder="1" applyAlignment="1">
      <alignment horizontal="center" vertical="center" wrapText="1"/>
    </xf>
    <xf numFmtId="0" fontId="25" fillId="0" borderId="1" xfId="1" applyNumberFormat="1" applyFont="1" applyFill="1" applyBorder="1" applyAlignment="1" applyProtection="1">
      <alignment horizontal="center" vertical="center" wrapText="1"/>
      <protection locked="0"/>
    </xf>
    <xf numFmtId="0" fontId="25" fillId="0" borderId="1" xfId="0" applyFont="1" applyBorder="1"/>
    <xf numFmtId="0" fontId="23" fillId="0" borderId="1" xfId="0" applyFont="1" applyBorder="1" applyAlignment="1">
      <alignment horizontal="center" vertical="center"/>
    </xf>
    <xf numFmtId="0" fontId="29" fillId="0" borderId="1" xfId="0" applyFont="1" applyBorder="1" applyAlignment="1">
      <alignment horizontal="center"/>
    </xf>
    <xf numFmtId="0" fontId="29" fillId="0" borderId="1" xfId="0" applyFont="1" applyBorder="1"/>
    <xf numFmtId="0" fontId="29" fillId="0" borderId="1" xfId="0" applyFont="1" applyBorder="1" applyAlignment="1">
      <alignment horizontal="center" vertical="center"/>
    </xf>
    <xf numFmtId="0" fontId="23" fillId="0" borderId="4" xfId="0" applyFont="1" applyBorder="1" applyAlignment="1">
      <alignment horizontal="center" vertical="center"/>
    </xf>
    <xf numFmtId="0" fontId="30" fillId="0" borderId="4" xfId="0" applyFont="1" applyBorder="1"/>
    <xf numFmtId="0" fontId="30" fillId="0" borderId="1" xfId="0" applyFont="1" applyBorder="1"/>
    <xf numFmtId="0" fontId="23" fillId="0" borderId="0" xfId="0" applyFont="1" applyAlignment="1">
      <alignment horizontal="center" vertical="center"/>
    </xf>
    <xf numFmtId="0" fontId="30" fillId="0" borderId="0" xfId="0" applyFont="1"/>
    <xf numFmtId="14" fontId="23" fillId="0" borderId="0" xfId="0" applyNumberFormat="1" applyFont="1" applyAlignment="1">
      <alignment horizontal="center" vertical="center"/>
    </xf>
    <xf numFmtId="0" fontId="30" fillId="0" borderId="0" xfId="0" applyFont="1" applyAlignment="1">
      <alignment horizontal="center" vertical="center"/>
    </xf>
    <xf numFmtId="0" fontId="25" fillId="0" borderId="0" xfId="0" applyFont="1" applyAlignment="1">
      <alignment horizontal="center" vertical="center"/>
    </xf>
    <xf numFmtId="168" fontId="1" fillId="0" borderId="0" xfId="0" applyNumberFormat="1" applyFont="1"/>
    <xf numFmtId="0" fontId="0" fillId="0" borderId="21" xfId="0" applyBorder="1"/>
    <xf numFmtId="0" fontId="0" fillId="0" borderId="0" xfId="0" applyAlignment="1">
      <alignment horizontal="left"/>
    </xf>
    <xf numFmtId="168" fontId="2" fillId="0" borderId="0" xfId="0" applyNumberFormat="1" applyFont="1" applyAlignment="1">
      <alignment horizontal="left"/>
    </xf>
    <xf numFmtId="168" fontId="2" fillId="0" borderId="0" xfId="0" applyNumberFormat="1" applyFont="1" applyAlignment="1">
      <alignment wrapText="1"/>
    </xf>
    <xf numFmtId="0" fontId="1" fillId="18" borderId="1" xfId="0" applyFont="1" applyFill="1" applyBorder="1" applyAlignment="1">
      <alignment vertical="center"/>
    </xf>
    <xf numFmtId="168" fontId="37" fillId="0" borderId="1" xfId="0" applyNumberFormat="1" applyFont="1" applyBorder="1" applyAlignment="1">
      <alignment vertical="center"/>
    </xf>
    <xf numFmtId="0" fontId="0" fillId="8" borderId="6" xfId="0" applyFill="1" applyBorder="1" applyAlignment="1">
      <alignment horizontal="center" vertical="center" wrapText="1"/>
    </xf>
    <xf numFmtId="0" fontId="1" fillId="19" borderId="1" xfId="0" applyFont="1" applyFill="1" applyBorder="1" applyAlignment="1">
      <alignment horizontal="center" vertical="center" wrapText="1"/>
    </xf>
    <xf numFmtId="0" fontId="0" fillId="0" borderId="1" xfId="0" applyBorder="1" applyAlignment="1">
      <alignment horizontal="center"/>
    </xf>
    <xf numFmtId="168" fontId="0" fillId="0" borderId="1" xfId="0" applyNumberFormat="1" applyBorder="1" applyAlignment="1">
      <alignment horizontal="center"/>
    </xf>
    <xf numFmtId="172" fontId="0" fillId="0" borderId="1" xfId="0" applyNumberFormat="1" applyBorder="1" applyAlignment="1">
      <alignment horizontal="center" vertical="center"/>
    </xf>
    <xf numFmtId="168" fontId="0" fillId="0" borderId="1" xfId="0" applyNumberFormat="1" applyBorder="1"/>
    <xf numFmtId="14" fontId="0" fillId="0" borderId="21" xfId="0" applyNumberFormat="1" applyBorder="1"/>
    <xf numFmtId="0" fontId="0" fillId="0" borderId="23" xfId="0" applyBorder="1" applyAlignment="1">
      <alignment horizontal="center"/>
    </xf>
    <xf numFmtId="0" fontId="0" fillId="0" borderId="30" xfId="0" applyBorder="1"/>
    <xf numFmtId="0" fontId="0" fillId="8" borderId="26" xfId="0" applyFill="1" applyBorder="1" applyAlignment="1">
      <alignment horizontal="center" vertical="center" wrapText="1"/>
    </xf>
    <xf numFmtId="0" fontId="0" fillId="8" borderId="27" xfId="0" applyFill="1" applyBorder="1" applyAlignment="1">
      <alignment horizontal="center" vertical="center" wrapText="1"/>
    </xf>
    <xf numFmtId="0" fontId="0" fillId="8" borderId="28" xfId="0" applyFill="1" applyBorder="1" applyAlignment="1">
      <alignment horizontal="center" vertical="center" wrapText="1"/>
    </xf>
    <xf numFmtId="0" fontId="0" fillId="8" borderId="28" xfId="0" applyFill="1" applyBorder="1" applyAlignment="1">
      <alignment vertical="center" wrapText="1"/>
    </xf>
    <xf numFmtId="0" fontId="0" fillId="8" borderId="29" xfId="0" applyFill="1" applyBorder="1" applyAlignment="1">
      <alignment horizontal="center" vertical="center" wrapText="1"/>
    </xf>
    <xf numFmtId="0" fontId="0" fillId="0" borderId="30" xfId="0"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0" fontId="0" fillId="0" borderId="34" xfId="0" pivotButton="1" applyBorder="1"/>
    <xf numFmtId="0" fontId="0" fillId="0" borderId="35" xfId="0" applyBorder="1"/>
    <xf numFmtId="168" fontId="1" fillId="0" borderId="31" xfId="0" applyNumberFormat="1" applyFont="1" applyBorder="1" applyAlignment="1">
      <alignment horizontal="center" vertical="center"/>
    </xf>
    <xf numFmtId="168" fontId="1" fillId="0" borderId="32" xfId="0" applyNumberFormat="1" applyFont="1" applyBorder="1" applyAlignment="1">
      <alignment horizontal="center" vertical="center"/>
    </xf>
    <xf numFmtId="168" fontId="1" fillId="0" borderId="33" xfId="0" applyNumberFormat="1" applyFont="1" applyBorder="1" applyAlignment="1">
      <alignment horizontal="center" vertical="center"/>
    </xf>
    <xf numFmtId="0" fontId="0" fillId="8" borderId="36" xfId="0" applyFill="1" applyBorder="1" applyAlignment="1">
      <alignment horizontal="center" vertical="center" wrapText="1"/>
    </xf>
    <xf numFmtId="0" fontId="0" fillId="8" borderId="37" xfId="0" applyFill="1" applyBorder="1" applyAlignment="1">
      <alignment horizontal="center" vertical="center" wrapText="1"/>
    </xf>
    <xf numFmtId="0" fontId="0" fillId="8" borderId="0" xfId="0" applyFill="1" applyAlignment="1">
      <alignment horizontal="center" vertical="center" wrapText="1"/>
    </xf>
    <xf numFmtId="0" fontId="0" fillId="8" borderId="0" xfId="0" applyFill="1" applyAlignment="1">
      <alignment vertical="center" wrapText="1"/>
    </xf>
    <xf numFmtId="0" fontId="0" fillId="8" borderId="38" xfId="0" applyFill="1" applyBorder="1" applyAlignment="1">
      <alignment vertical="center" wrapText="1"/>
    </xf>
    <xf numFmtId="171" fontId="0" fillId="0" borderId="30" xfId="0" applyNumberFormat="1" applyBorder="1" applyAlignment="1">
      <alignment horizontal="center"/>
    </xf>
    <xf numFmtId="0" fontId="0" fillId="0" borderId="34" xfId="0" pivotButton="1" applyBorder="1" applyAlignment="1">
      <alignment horizontal="center" vertical="center"/>
    </xf>
    <xf numFmtId="168" fontId="0" fillId="0" borderId="31" xfId="0" applyNumberFormat="1" applyBorder="1"/>
    <xf numFmtId="168" fontId="0" fillId="0" borderId="32" xfId="0" applyNumberFormat="1" applyBorder="1"/>
    <xf numFmtId="168" fontId="0" fillId="0" borderId="33" xfId="0" applyNumberFormat="1" applyBorder="1"/>
    <xf numFmtId="0" fontId="0" fillId="8" borderId="38" xfId="0" applyFill="1" applyBorder="1" applyAlignment="1">
      <alignment horizontal="center" vertical="center" wrapText="1"/>
    </xf>
    <xf numFmtId="0" fontId="0" fillId="0" borderId="41" xfId="0" applyBorder="1"/>
    <xf numFmtId="0" fontId="0" fillId="0" borderId="43" xfId="0" applyBorder="1"/>
    <xf numFmtId="168" fontId="0" fillId="0" borderId="24" xfId="0" applyNumberFormat="1" applyBorder="1"/>
    <xf numFmtId="168" fontId="0" fillId="0" borderId="25" xfId="0" applyNumberFormat="1" applyBorder="1"/>
    <xf numFmtId="168" fontId="0" fillId="0" borderId="42" xfId="0" applyNumberFormat="1" applyBorder="1"/>
    <xf numFmtId="168" fontId="0" fillId="0" borderId="39" xfId="0" applyNumberFormat="1" applyBorder="1"/>
    <xf numFmtId="168" fontId="0" fillId="0" borderId="40" xfId="0" applyNumberFormat="1" applyBorder="1"/>
    <xf numFmtId="168" fontId="0" fillId="0" borderId="44" xfId="0" applyNumberFormat="1" applyBorder="1"/>
    <xf numFmtId="0" fontId="0" fillId="0" borderId="41" xfId="0" applyBorder="1" applyAlignment="1">
      <alignment horizontal="center"/>
    </xf>
    <xf numFmtId="0" fontId="0" fillId="0" borderId="43" xfId="0" applyBorder="1" applyAlignment="1">
      <alignment horizontal="center"/>
    </xf>
    <xf numFmtId="168" fontId="0" fillId="0" borderId="24" xfId="0" applyNumberFormat="1" applyBorder="1" applyAlignment="1">
      <alignment horizontal="center"/>
    </xf>
    <xf numFmtId="168" fontId="0" fillId="0" borderId="25" xfId="0" applyNumberFormat="1" applyBorder="1" applyAlignment="1">
      <alignment horizontal="center"/>
    </xf>
    <xf numFmtId="168" fontId="0" fillId="0" borderId="42" xfId="0" applyNumberFormat="1" applyBorder="1" applyAlignment="1">
      <alignment horizontal="center"/>
    </xf>
    <xf numFmtId="168" fontId="0" fillId="0" borderId="39" xfId="0" applyNumberFormat="1" applyBorder="1" applyAlignment="1">
      <alignment horizontal="center"/>
    </xf>
    <xf numFmtId="168" fontId="0" fillId="0" borderId="40" xfId="0" applyNumberFormat="1" applyBorder="1" applyAlignment="1">
      <alignment horizontal="center"/>
    </xf>
    <xf numFmtId="168" fontId="0" fillId="0" borderId="44" xfId="0" applyNumberFormat="1" applyBorder="1" applyAlignment="1">
      <alignment horizontal="center"/>
    </xf>
    <xf numFmtId="0" fontId="0" fillId="0" borderId="45" xfId="0" applyBorder="1"/>
    <xf numFmtId="168" fontId="0" fillId="0" borderId="24" xfId="0" applyNumberFormat="1" applyBorder="1" applyAlignment="1">
      <alignment horizontal="center" vertical="center"/>
    </xf>
    <xf numFmtId="168" fontId="0" fillId="0" borderId="25" xfId="0" applyNumberFormat="1" applyBorder="1" applyAlignment="1">
      <alignment horizontal="center" vertical="center"/>
    </xf>
    <xf numFmtId="168" fontId="0" fillId="0" borderId="42" xfId="0" applyNumberFormat="1" applyBorder="1" applyAlignment="1">
      <alignment horizontal="center" vertical="center"/>
    </xf>
    <xf numFmtId="168" fontId="0" fillId="0" borderId="39" xfId="0" applyNumberFormat="1" applyBorder="1" applyAlignment="1">
      <alignment horizontal="center" vertical="center"/>
    </xf>
    <xf numFmtId="168" fontId="0" fillId="0" borderId="40" xfId="0" applyNumberFormat="1" applyBorder="1" applyAlignment="1">
      <alignment horizontal="center" vertical="center"/>
    </xf>
    <xf numFmtId="168" fontId="0" fillId="0" borderId="44" xfId="0" applyNumberFormat="1" applyBorder="1" applyAlignment="1">
      <alignment horizontal="center" vertical="center"/>
    </xf>
    <xf numFmtId="14" fontId="0" fillId="0" borderId="46" xfId="0" applyNumberFormat="1" applyBorder="1"/>
    <xf numFmtId="14" fontId="0" fillId="0" borderId="43" xfId="0" applyNumberFormat="1" applyBorder="1"/>
    <xf numFmtId="1" fontId="2" fillId="20" borderId="0" xfId="0" applyNumberFormat="1" applyFont="1" applyFill="1" applyAlignment="1">
      <alignment horizontal="center" vertical="center"/>
    </xf>
    <xf numFmtId="1" fontId="2" fillId="20" borderId="1" xfId="0" applyNumberFormat="1" applyFont="1" applyFill="1" applyBorder="1" applyAlignment="1">
      <alignment horizontal="center" vertical="center"/>
    </xf>
    <xf numFmtId="1" fontId="2" fillId="0" borderId="0" xfId="0" applyNumberFormat="1" applyFont="1" applyAlignment="1">
      <alignment horizontal="center" vertical="center"/>
    </xf>
    <xf numFmtId="0" fontId="0" fillId="21" borderId="1" xfId="0" applyFill="1" applyBorder="1" applyAlignment="1">
      <alignment horizontal="center" vertical="center"/>
    </xf>
    <xf numFmtId="2" fontId="22" fillId="21" borderId="1" xfId="0" applyNumberFormat="1" applyFont="1" applyFill="1" applyBorder="1" applyAlignment="1" applyProtection="1">
      <alignment horizontal="center" vertical="center"/>
      <protection locked="0"/>
    </xf>
    <xf numFmtId="0" fontId="0" fillId="22" borderId="1" xfId="0" applyFill="1" applyBorder="1" applyAlignment="1">
      <alignment horizontal="left" vertical="center"/>
    </xf>
    <xf numFmtId="0" fontId="25" fillId="0" borderId="48" xfId="0" applyFont="1" applyBorder="1" applyAlignment="1">
      <alignment horizontal="center" vertical="center" wrapText="1"/>
    </xf>
    <xf numFmtId="0" fontId="25" fillId="0" borderId="47" xfId="0" applyFont="1" applyBorder="1" applyAlignment="1">
      <alignment horizontal="left" vertical="center" wrapText="1"/>
    </xf>
    <xf numFmtId="0" fontId="26" fillId="0" borderId="47" xfId="0" applyFont="1" applyBorder="1" applyAlignment="1">
      <alignment horizontal="center" vertical="center" wrapText="1"/>
    </xf>
    <xf numFmtId="2" fontId="26" fillId="0" borderId="47" xfId="0" applyNumberFormat="1" applyFont="1" applyBorder="1" applyAlignment="1">
      <alignment horizontal="center" vertical="center" shrinkToFit="1"/>
    </xf>
    <xf numFmtId="0" fontId="38" fillId="0" borderId="0" xfId="0" applyFont="1" applyAlignment="1">
      <alignment vertical="center" wrapText="1"/>
    </xf>
    <xf numFmtId="0" fontId="25" fillId="0" borderId="47" xfId="0" applyFont="1" applyBorder="1" applyAlignment="1">
      <alignment horizontal="center" vertical="center"/>
    </xf>
    <xf numFmtId="0" fontId="29" fillId="0" borderId="49" xfId="0" applyFont="1" applyBorder="1" applyAlignment="1">
      <alignment horizontal="center" vertical="center"/>
    </xf>
    <xf numFmtId="0" fontId="39" fillId="23" borderId="1" xfId="0" applyFont="1" applyFill="1" applyBorder="1" applyAlignment="1">
      <alignment vertical="center" wrapText="1"/>
    </xf>
    <xf numFmtId="0" fontId="39" fillId="23" borderId="1" xfId="0" applyFont="1" applyFill="1" applyBorder="1" applyAlignment="1">
      <alignment horizontal="center" vertical="center"/>
    </xf>
    <xf numFmtId="0" fontId="40" fillId="23" borderId="1" xfId="0" applyFont="1" applyFill="1" applyBorder="1" applyAlignment="1">
      <alignment vertical="center"/>
    </xf>
    <xf numFmtId="0" fontId="40" fillId="23" borderId="1" xfId="0" applyFont="1" applyFill="1" applyBorder="1" applyAlignment="1">
      <alignment horizontal="center" vertical="center"/>
    </xf>
    <xf numFmtId="0" fontId="35" fillId="3" borderId="1" xfId="0" applyFont="1" applyFill="1" applyBorder="1" applyAlignment="1">
      <alignment horizontal="left" vertical="center" wrapText="1"/>
    </xf>
    <xf numFmtId="168" fontId="34" fillId="0" borderId="1" xfId="0" applyNumberFormat="1" applyFont="1" applyBorder="1" applyAlignment="1">
      <alignment horizontal="center" vertical="center" wrapText="1"/>
    </xf>
    <xf numFmtId="168" fontId="34" fillId="0" borderId="1" xfId="0" applyNumberFormat="1" applyFont="1" applyBorder="1" applyAlignment="1">
      <alignment horizontal="center" vertical="center"/>
    </xf>
    <xf numFmtId="0" fontId="31" fillId="13" borderId="1" xfId="0" applyFont="1" applyFill="1" applyBorder="1" applyAlignment="1">
      <alignment horizontal="center" vertical="center"/>
    </xf>
    <xf numFmtId="0" fontId="32" fillId="16" borderId="1" xfId="0" applyFont="1" applyFill="1" applyBorder="1" applyAlignment="1">
      <alignment horizontal="center"/>
    </xf>
    <xf numFmtId="0" fontId="33" fillId="5" borderId="0" xfId="0" applyFont="1" applyFill="1" applyAlignment="1">
      <alignment horizontal="center" vertical="center" wrapText="1"/>
    </xf>
    <xf numFmtId="0" fontId="33" fillId="5" borderId="7" xfId="0" applyFont="1" applyFill="1" applyBorder="1" applyAlignment="1">
      <alignment horizontal="left" vertical="center" wrapText="1"/>
    </xf>
    <xf numFmtId="0" fontId="1" fillId="18" borderId="2" xfId="0" applyFont="1" applyFill="1" applyBorder="1" applyAlignment="1">
      <alignment horizontal="center" vertical="center"/>
    </xf>
    <xf numFmtId="0" fontId="1" fillId="18" borderId="3" xfId="0" applyFont="1" applyFill="1" applyBorder="1" applyAlignment="1">
      <alignment horizontal="center" vertical="center"/>
    </xf>
    <xf numFmtId="0" fontId="1" fillId="18" borderId="1" xfId="0" applyFont="1" applyFill="1" applyBorder="1" applyAlignment="1">
      <alignment horizontal="left" vertical="center"/>
    </xf>
    <xf numFmtId="0" fontId="36" fillId="17" borderId="1" xfId="0" applyFont="1" applyFill="1" applyBorder="1" applyAlignment="1">
      <alignment horizontal="left" vertical="center" wrapText="1"/>
    </xf>
    <xf numFmtId="0" fontId="1" fillId="18" borderId="2" xfId="0" applyFont="1" applyFill="1" applyBorder="1" applyAlignment="1">
      <alignment horizontal="left" vertical="center"/>
    </xf>
    <xf numFmtId="0" fontId="1" fillId="18" borderId="22" xfId="0" applyFont="1" applyFill="1" applyBorder="1" applyAlignment="1">
      <alignment horizontal="left" vertical="center"/>
    </xf>
    <xf numFmtId="0" fontId="1" fillId="18" borderId="3" xfId="0" applyFont="1" applyFill="1" applyBorder="1" applyAlignment="1">
      <alignment horizontal="left" vertical="center"/>
    </xf>
  </cellXfs>
  <cellStyles count="2">
    <cellStyle name="Accent6" xfId="1" builtinId="49"/>
    <cellStyle name="Normal" xfId="0" builtinId="0"/>
  </cellStyles>
  <dxfs count="489">
    <dxf>
      <font>
        <color theme="0"/>
      </font>
    </dxf>
    <dxf>
      <font>
        <color theme="0"/>
      </font>
    </dxf>
    <dxf>
      <font>
        <color theme="0"/>
      </font>
    </dxf>
    <dxf>
      <font>
        <color theme="0"/>
      </font>
    </dxf>
    <dxf>
      <font>
        <color theme="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fill>
        <patternFill patternType="solid">
          <bgColor theme="9" tint="0.39997558519241921"/>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border>
    </dxf>
    <dxf>
      <border>
        <right/>
      </border>
    </dxf>
    <dxf>
      <border>
        <right/>
      </border>
    </dxf>
    <dxf>
      <border>
        <right/>
      </border>
    </dxf>
    <dxf>
      <border>
        <right/>
      </border>
    </dxf>
    <dxf>
      <border>
        <right/>
      </border>
    </dxf>
    <dxf>
      <border>
        <right/>
      </border>
    </dxf>
    <dxf>
      <border>
        <right/>
      </border>
    </dxf>
    <dxf>
      <border>
        <right/>
      </border>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dxf>
    <dxf>
      <alignment wrapText="1"/>
    </dxf>
    <dxf>
      <font>
        <b val="0"/>
      </font>
    </dxf>
    <dxf>
      <font>
        <b/>
      </font>
    </dxf>
    <dxf>
      <alignment horizontal="left"/>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alignment horizontal="center" vertical="center" wrapText="1"/>
      <border>
        <left style="thin">
          <color auto="1"/>
        </left>
        <right style="thin">
          <color auto="1"/>
        </right>
        <top/>
        <bottom style="thin">
          <color auto="1"/>
        </bottom>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ill>
        <patternFill patternType="solid">
          <bgColor theme="9" tint="0.39997558519241921"/>
        </patternFill>
      </fill>
      <alignment horizontal="center" vertical="center" wrapText="1"/>
      <border>
        <left style="thin">
          <color auto="1"/>
        </left>
        <right style="thin">
          <color auto="1"/>
        </right>
        <top style="thin">
          <color auto="1"/>
        </top>
        <bottom style="thin">
          <color auto="1"/>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wrapText="1"/>
    </dxf>
    <dxf>
      <alignment wrapText="1"/>
    </dxf>
    <dxf>
      <alignment wrapText="1"/>
    </dxf>
    <dxf>
      <alignment wrapText="1"/>
    </dxf>
    <dxf>
      <font>
        <b val="0"/>
      </font>
    </dxf>
    <dxf>
      <font>
        <b/>
      </font>
    </dxf>
    <dxf>
      <alignment horizontal="left"/>
    </dxf>
    <dxf>
      <fill>
        <patternFill patternType="solid">
          <bgColor theme="9" tint="0.39997558519241921"/>
        </patternFill>
      </fill>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horizontal="center"/>
    </dxf>
    <dxf>
      <alignment vertical="center"/>
    </dxf>
    <dxf>
      <alignment vertical="center"/>
    </dxf>
    <dxf>
      <numFmt numFmtId="168" formatCode="0_ "/>
    </dxf>
    <dxf>
      <numFmt numFmtId="173" formatCode="0.0_ "/>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vertical="center"/>
    </dxf>
    <dxf>
      <font>
        <b val="0"/>
      </font>
    </dxf>
    <dxf>
      <font>
        <b val="0"/>
      </font>
    </dxf>
    <dxf>
      <font>
        <b val="0"/>
      </font>
    </dxf>
    <dxf>
      <font>
        <b val="0"/>
      </font>
    </dxf>
    <dxf>
      <font>
        <b val="0"/>
      </font>
    </dxf>
    <dxf>
      <font>
        <b val="0"/>
      </font>
    </dxf>
    <dxf>
      <font>
        <b val="0"/>
      </font>
    </dxf>
    <dxf>
      <font>
        <b val="0"/>
      </font>
    </dxf>
    <dxf>
      <font>
        <b val="0"/>
      </font>
    </dxf>
    <dxf>
      <font>
        <b/>
      </font>
    </dxf>
    <dxf>
      <border>
        <left style="thin">
          <color indexed="0"/>
        </left>
        <right style="thin">
          <color indexed="0"/>
        </right>
        <top style="thin">
          <color indexed="0"/>
        </top>
        <bottom style="thin">
          <color indexed="0"/>
        </bottom>
      </bord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numFmt numFmtId="168" formatCode="0_ "/>
    </dxf>
    <dxf>
      <numFmt numFmtId="173" formatCode="0.0_ "/>
    </dxf>
    <dxf>
      <alignment wrapText="1"/>
    </dxf>
    <dxf>
      <alignment wrapText="1"/>
    </dxf>
    <dxf>
      <alignment wrapText="1"/>
    </dxf>
    <dxf>
      <alignment wrapText="1"/>
    </dxf>
    <dxf>
      <alignment wrapText="1"/>
    </dxf>
    <dxf>
      <alignment wrapText="1"/>
    </dxf>
    <dxf>
      <alignment wrapText="1"/>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68" formatCode="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dxf>
    <dxf>
      <alignment wrapText="1"/>
    </dxf>
    <dxf>
      <font>
        <b val="0"/>
      </font>
    </dxf>
    <dxf>
      <font>
        <b/>
      </font>
    </dxf>
    <dxf>
      <alignment horizontal="left"/>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vertical="center"/>
    </dxf>
    <dxf>
      <alignment horizontal="center"/>
    </dxf>
    <dxf>
      <alignment horizontal="center"/>
    </dxf>
    <dxf>
      <border>
        <right/>
      </border>
    </dxf>
    <dxf>
      <border>
        <right/>
      </border>
    </dxf>
    <dxf>
      <border>
        <right/>
      </border>
    </dxf>
    <dxf>
      <border>
        <right/>
      </border>
    </dxf>
    <dxf>
      <border>
        <right/>
      </border>
    </dxf>
    <dxf>
      <border>
        <right/>
      </border>
    </dxf>
    <dxf>
      <border>
        <right/>
      </border>
    </dxf>
    <dxf>
      <border>
        <right/>
      </border>
    </dxf>
    <dxf>
      <border>
        <right/>
      </border>
    </dxf>
    <dxf>
      <alignment horizontal="left"/>
    </dxf>
    <dxf>
      <numFmt numFmtId="171" formatCode="0.00_ "/>
    </dxf>
    <dxf>
      <numFmt numFmtId="173" formatCode="0.0_ "/>
    </dxf>
    <dxf>
      <fill>
        <patternFill patternType="solid">
          <bgColor theme="9" tint="0.39997558519241921"/>
        </patternFill>
      </fill>
      <alignment horizontal="center" vertical="center" wrapText="1"/>
      <border>
        <left style="thin">
          <color auto="1"/>
        </left>
        <right style="thin">
          <color auto="1"/>
        </right>
        <top/>
        <bottom style="thin">
          <color auto="1"/>
        </bottom>
      </border>
    </dxf>
    <dxf>
      <fill>
        <patternFill patternType="solid">
          <bgColor theme="9" tint="0.39997558519241921"/>
        </patternFill>
      </fill>
    </dxf>
    <dxf>
      <alignment wrapText="1"/>
    </dxf>
    <dxf>
      <font>
        <b val="0"/>
      </font>
    </dxf>
    <dxf>
      <font>
        <b/>
      </font>
    </dxf>
    <dxf>
      <alignment horizontal="left"/>
    </dxf>
    <dxf>
      <fill>
        <patternFill patternType="solid">
          <bgColor theme="9" tint="0.39997558519241921"/>
        </patternFill>
      </fill>
    </dxf>
    <dxf>
      <font>
        <b/>
      </font>
    </dxf>
    <dxf>
      <border>
        <left style="thin">
          <color indexed="0"/>
        </left>
        <right style="thin">
          <color indexed="0"/>
        </right>
        <top style="thin">
          <color indexed="0"/>
        </top>
        <bottom style="thin">
          <color indexed="0"/>
        </bottom>
      </border>
    </dxf>
    <dxf>
      <alignment horizontal="center"/>
    </dxf>
    <dxf>
      <alignment vertical="center"/>
    </dxf>
    <dxf>
      <numFmt numFmtId="168" formatCode="0_ "/>
    </dxf>
    <dxf>
      <numFmt numFmtId="173" formatCode="0.0_ "/>
    </dxf>
    <dxf>
      <alignment wrapText="1"/>
    </dxf>
  </dxfs>
  <tableStyles count="0" defaultTableStyle="TableStyleMedium2" defaultPivotStyle="PivotStyleLight16"/>
  <colors>
    <mruColors>
      <color rgb="FF678C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microsoft.com/office/2007/relationships/slicerCache" Target="slicerCaches/slicerCache2.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463550</xdr:colOff>
      <xdr:row>0</xdr:row>
      <xdr:rowOff>635</xdr:rowOff>
    </xdr:from>
    <xdr:to>
      <xdr:col>5</xdr:col>
      <xdr:colOff>194945</xdr:colOff>
      <xdr:row>4</xdr:row>
      <xdr:rowOff>165735</xdr:rowOff>
    </xdr:to>
    <mc:AlternateContent xmlns:mc="http://schemas.openxmlformats.org/markup-compatibility/2006" xmlns:a14="http://schemas.microsoft.com/office/drawing/2010/main">
      <mc:Choice Requires="a14">
        <xdr:graphicFrame macro="">
          <xdr:nvGraphicFramePr>
            <xdr:cNvPr id="2" name="M/C">
              <a:extLst>
                <a:ext uri="{FF2B5EF4-FFF2-40B4-BE49-F238E27FC236}">
                  <a16:creationId xmlns:a16="http://schemas.microsoft.com/office/drawing/2014/main" id="{BC6367B8-CECF-43BC-B758-691312A61407}"/>
                </a:ext>
              </a:extLst>
            </xdr:cNvPr>
            <xdr:cNvGraphicFramePr/>
          </xdr:nvGraphicFramePr>
          <xdr:xfrm>
            <a:off x="0" y="0"/>
            <a:ext cx="0" cy="0"/>
          </xdr:xfrm>
          <a:graphic>
            <a:graphicData uri="http://schemas.microsoft.com/office/drawing/2010/slicer">
              <sle:slicer xmlns:sle="http://schemas.microsoft.com/office/drawing/2010/slicer" name="M/C"/>
            </a:graphicData>
          </a:graphic>
        </xdr:graphicFrame>
      </mc:Choice>
      <mc:Fallback xmlns="">
        <xdr:sp macro="" textlink="">
          <xdr:nvSpPr>
            <xdr:cNvPr id="0" name=""/>
            <xdr:cNvSpPr>
              <a:spLocks noTextEdit="1"/>
            </xdr:cNvSpPr>
          </xdr:nvSpPr>
          <xdr:spPr>
            <a:xfrm>
              <a:off x="2054225" y="635"/>
              <a:ext cx="1931670" cy="88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442595</xdr:colOff>
      <xdr:row>0</xdr:row>
      <xdr:rowOff>123824</xdr:rowOff>
    </xdr:from>
    <xdr:to>
      <xdr:col>16</xdr:col>
      <xdr:colOff>371475</xdr:colOff>
      <xdr:row>13</xdr:row>
      <xdr:rowOff>161925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CDFDABA8-B0B0-46D1-8C4D-809012791B9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433820" y="123824"/>
              <a:ext cx="5224780" cy="3181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34925</xdr:colOff>
      <xdr:row>0</xdr:row>
      <xdr:rowOff>635</xdr:rowOff>
    </xdr:from>
    <xdr:to>
      <xdr:col>2</xdr:col>
      <xdr:colOff>356870</xdr:colOff>
      <xdr:row>4</xdr:row>
      <xdr:rowOff>42545</xdr:rowOff>
    </xdr:to>
    <mc:AlternateContent xmlns:mc="http://schemas.openxmlformats.org/markup-compatibility/2006" xmlns:a14="http://schemas.microsoft.com/office/drawing/2010/main">
      <mc:Choice Requires="a14">
        <xdr:graphicFrame macro="">
          <xdr:nvGraphicFramePr>
            <xdr:cNvPr id="4" name="Shift">
              <a:extLst>
                <a:ext uri="{FF2B5EF4-FFF2-40B4-BE49-F238E27FC236}">
                  <a16:creationId xmlns:a16="http://schemas.microsoft.com/office/drawing/2014/main" id="{B9EA0D1E-7A89-4C86-9AD5-A473675150FD}"/>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34925" y="635"/>
              <a:ext cx="1912620" cy="765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36</xdr:row>
      <xdr:rowOff>40640</xdr:rowOff>
    </xdr:from>
    <xdr:to>
      <xdr:col>1</xdr:col>
      <xdr:colOff>31750</xdr:colOff>
      <xdr:row>39</xdr:row>
      <xdr:rowOff>109855</xdr:rowOff>
    </xdr:to>
    <mc:AlternateContent xmlns:mc="http://schemas.openxmlformats.org/markup-compatibility/2006" xmlns:a14="http://schemas.microsoft.com/office/drawing/2010/main">
      <mc:Choice Requires="a14">
        <xdr:graphicFrame macro="">
          <xdr:nvGraphicFramePr>
            <xdr:cNvPr id="5" name="M/C 1">
              <a:extLst>
                <a:ext uri="{FF2B5EF4-FFF2-40B4-BE49-F238E27FC236}">
                  <a16:creationId xmlns:a16="http://schemas.microsoft.com/office/drawing/2014/main" id="{130E66A8-B1CF-4DEB-B6E7-A5E70CC3A26A}"/>
                </a:ext>
              </a:extLst>
            </xdr:cNvPr>
            <xdr:cNvGraphicFramePr/>
          </xdr:nvGraphicFramePr>
          <xdr:xfrm>
            <a:off x="0" y="0"/>
            <a:ext cx="0" cy="0"/>
          </xdr:xfrm>
          <a:graphic>
            <a:graphicData uri="http://schemas.microsoft.com/office/drawing/2010/slicer">
              <sle:slicer xmlns:sle="http://schemas.microsoft.com/office/drawing/2010/slicer" name="M/C 1"/>
            </a:graphicData>
          </a:graphic>
        </xdr:graphicFrame>
      </mc:Choice>
      <mc:Fallback xmlns="">
        <xdr:sp macro="" textlink="">
          <xdr:nvSpPr>
            <xdr:cNvPr id="0" name=""/>
            <xdr:cNvSpPr>
              <a:spLocks noTextEdit="1"/>
            </xdr:cNvSpPr>
          </xdr:nvSpPr>
          <xdr:spPr>
            <a:xfrm>
              <a:off x="9525" y="8308340"/>
              <a:ext cx="879475" cy="61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12065</xdr:colOff>
      <xdr:row>36</xdr:row>
      <xdr:rowOff>136525</xdr:rowOff>
    </xdr:from>
    <xdr:to>
      <xdr:col>11</xdr:col>
      <xdr:colOff>118110</xdr:colOff>
      <xdr:row>39</xdr:row>
      <xdr:rowOff>109855</xdr:rowOff>
    </xdr:to>
    <mc:AlternateContent xmlns:mc="http://schemas.openxmlformats.org/markup-compatibility/2006" xmlns:a14="http://schemas.microsoft.com/office/drawing/2010/main">
      <mc:Choice Requires="a14">
        <xdr:graphicFrame macro="">
          <xdr:nvGraphicFramePr>
            <xdr:cNvPr id="6" name="M/C 2">
              <a:extLst>
                <a:ext uri="{FF2B5EF4-FFF2-40B4-BE49-F238E27FC236}">
                  <a16:creationId xmlns:a16="http://schemas.microsoft.com/office/drawing/2014/main" id="{492A6B2B-18F1-4C40-A2CC-88F816459B1B}"/>
                </a:ext>
              </a:extLst>
            </xdr:cNvPr>
            <xdr:cNvGraphicFramePr/>
          </xdr:nvGraphicFramePr>
          <xdr:xfrm>
            <a:off x="0" y="0"/>
            <a:ext cx="0" cy="0"/>
          </xdr:xfrm>
          <a:graphic>
            <a:graphicData uri="http://schemas.microsoft.com/office/drawing/2010/slicer">
              <sle:slicer xmlns:sle="http://schemas.microsoft.com/office/drawing/2010/slicer" name="M/C 2"/>
            </a:graphicData>
          </a:graphic>
        </xdr:graphicFrame>
      </mc:Choice>
      <mc:Fallback xmlns="">
        <xdr:sp macro="" textlink="">
          <xdr:nvSpPr>
            <xdr:cNvPr id="0" name=""/>
            <xdr:cNvSpPr>
              <a:spLocks noTextEdit="1"/>
            </xdr:cNvSpPr>
          </xdr:nvSpPr>
          <xdr:spPr>
            <a:xfrm>
              <a:off x="7260590" y="8404225"/>
              <a:ext cx="1001395" cy="516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20320</xdr:colOff>
      <xdr:row>36</xdr:row>
      <xdr:rowOff>71755</xdr:rowOff>
    </xdr:from>
    <xdr:to>
      <xdr:col>20</xdr:col>
      <xdr:colOff>932180</xdr:colOff>
      <xdr:row>39</xdr:row>
      <xdr:rowOff>156845</xdr:rowOff>
    </xdr:to>
    <mc:AlternateContent xmlns:mc="http://schemas.openxmlformats.org/markup-compatibility/2006" xmlns:a14="http://schemas.microsoft.com/office/drawing/2010/main">
      <mc:Choice Requires="a14">
        <xdr:graphicFrame macro="">
          <xdr:nvGraphicFramePr>
            <xdr:cNvPr id="7" name="M/C 4">
              <a:extLst>
                <a:ext uri="{FF2B5EF4-FFF2-40B4-BE49-F238E27FC236}">
                  <a16:creationId xmlns:a16="http://schemas.microsoft.com/office/drawing/2014/main" id="{032512AB-BE35-4F9B-8D4B-7958CB7FDE8A}"/>
                </a:ext>
              </a:extLst>
            </xdr:cNvPr>
            <xdr:cNvGraphicFramePr/>
          </xdr:nvGraphicFramePr>
          <xdr:xfrm>
            <a:off x="0" y="0"/>
            <a:ext cx="0" cy="0"/>
          </xdr:xfrm>
          <a:graphic>
            <a:graphicData uri="http://schemas.microsoft.com/office/drawing/2010/slicer">
              <sle:slicer xmlns:sle="http://schemas.microsoft.com/office/drawing/2010/slicer" name="M/C 4"/>
            </a:graphicData>
          </a:graphic>
        </xdr:graphicFrame>
      </mc:Choice>
      <mc:Fallback xmlns="">
        <xdr:sp macro="" textlink="">
          <xdr:nvSpPr>
            <xdr:cNvPr id="0" name=""/>
            <xdr:cNvSpPr>
              <a:spLocks noTextEdit="1"/>
            </xdr:cNvSpPr>
          </xdr:nvSpPr>
          <xdr:spPr>
            <a:xfrm>
              <a:off x="13822045" y="8339455"/>
              <a:ext cx="911860" cy="628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76200</xdr:colOff>
      <xdr:row>36</xdr:row>
      <xdr:rowOff>21590</xdr:rowOff>
    </xdr:from>
    <xdr:to>
      <xdr:col>31</xdr:col>
      <xdr:colOff>80645</xdr:colOff>
      <xdr:row>39</xdr:row>
      <xdr:rowOff>153035</xdr:rowOff>
    </xdr:to>
    <mc:AlternateContent xmlns:mc="http://schemas.openxmlformats.org/markup-compatibility/2006" xmlns:a14="http://schemas.microsoft.com/office/drawing/2010/main">
      <mc:Choice Requires="a14">
        <xdr:graphicFrame macro="">
          <xdr:nvGraphicFramePr>
            <xdr:cNvPr id="8" name="M/C 5">
              <a:extLst>
                <a:ext uri="{FF2B5EF4-FFF2-40B4-BE49-F238E27FC236}">
                  <a16:creationId xmlns:a16="http://schemas.microsoft.com/office/drawing/2014/main" id="{43380CAB-B511-4A3E-827B-6DE202BD3B96}"/>
                </a:ext>
              </a:extLst>
            </xdr:cNvPr>
            <xdr:cNvGraphicFramePr/>
          </xdr:nvGraphicFramePr>
          <xdr:xfrm>
            <a:off x="0" y="0"/>
            <a:ext cx="0" cy="0"/>
          </xdr:xfrm>
          <a:graphic>
            <a:graphicData uri="http://schemas.microsoft.com/office/drawing/2010/slicer">
              <sle:slicer xmlns:sle="http://schemas.microsoft.com/office/drawing/2010/slicer" name="M/C 5"/>
            </a:graphicData>
          </a:graphic>
        </xdr:graphicFrame>
      </mc:Choice>
      <mc:Fallback xmlns="">
        <xdr:sp macro="" textlink="">
          <xdr:nvSpPr>
            <xdr:cNvPr id="0" name=""/>
            <xdr:cNvSpPr>
              <a:spLocks noTextEdit="1"/>
            </xdr:cNvSpPr>
          </xdr:nvSpPr>
          <xdr:spPr>
            <a:xfrm>
              <a:off x="20478750" y="8289290"/>
              <a:ext cx="861695" cy="674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87</xdr:row>
      <xdr:rowOff>6350</xdr:rowOff>
    </xdr:from>
    <xdr:to>
      <xdr:col>2</xdr:col>
      <xdr:colOff>252095</xdr:colOff>
      <xdr:row>91</xdr:row>
      <xdr:rowOff>114300</xdr:rowOff>
    </xdr:to>
    <mc:AlternateContent xmlns:mc="http://schemas.openxmlformats.org/markup-compatibility/2006" xmlns:a14="http://schemas.microsoft.com/office/drawing/2010/main">
      <mc:Choice Requires="a14">
        <xdr:graphicFrame macro="">
          <xdr:nvGraphicFramePr>
            <xdr:cNvPr id="9" name="M/C 3">
              <a:extLst>
                <a:ext uri="{FF2B5EF4-FFF2-40B4-BE49-F238E27FC236}">
                  <a16:creationId xmlns:a16="http://schemas.microsoft.com/office/drawing/2014/main" id="{68029CF7-9C9F-49A3-B860-C496F07B0005}"/>
                </a:ext>
              </a:extLst>
            </xdr:cNvPr>
            <xdr:cNvGraphicFramePr/>
          </xdr:nvGraphicFramePr>
          <xdr:xfrm>
            <a:off x="0" y="0"/>
            <a:ext cx="0" cy="0"/>
          </xdr:xfrm>
          <a:graphic>
            <a:graphicData uri="http://schemas.microsoft.com/office/drawing/2010/slicer">
              <sle:slicer xmlns:sle="http://schemas.microsoft.com/office/drawing/2010/slicer" name="M/C 3"/>
            </a:graphicData>
          </a:graphic>
        </xdr:graphicFrame>
      </mc:Choice>
      <mc:Fallback xmlns="">
        <xdr:sp macro="" textlink="">
          <xdr:nvSpPr>
            <xdr:cNvPr id="0" name=""/>
            <xdr:cNvSpPr>
              <a:spLocks noTextEdit="1"/>
            </xdr:cNvSpPr>
          </xdr:nvSpPr>
          <xdr:spPr>
            <a:xfrm>
              <a:off x="12700" y="17999075"/>
              <a:ext cx="1830070" cy="831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Project\NOW\MRS%20Bearings\Sheet\2.PD%20REPORT%20FEB-2026%20SHILPA%20(22).xlsx" TargetMode="External"/><Relationship Id="rId1" Type="http://schemas.openxmlformats.org/officeDocument/2006/relationships/externalLinkPath" Target="2.PD%20REPORT%20FEB-2026%20SHILPA%20(2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HILPA/SHILPA/PRODUCTION/DAILY%20ROUTE%20CARD%20FILE%20SHILPA/DAILY%20ROUTE%20CARD%202024%20SHILPA%20NEW%201%20(12).xlsx" TargetMode="External"/><Relationship Id="rId1" Type="http://schemas.openxmlformats.org/officeDocument/2006/relationships/externalLinkPath" Target="/SHILPA/SHILPA/PRODUCTION/DAILY%20ROUTE%20CARD%20FILE%20SHILPA/DAILY%20ROUTE%20CARD%202024%20SHILPA%20NEW%201%20(1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dserver/SHILPA/12.PD%20REPORT%20AUGUST-25%20SHILPA%20(2)%20-%20(4).xlsx" TargetMode="External"/><Relationship Id="rId1" Type="http://schemas.openxmlformats.org/officeDocument/2006/relationships/externalLinkPath" Target="/mdserver/SHILPA/12.PD%20REPORT%20AUGUST-25%20SHILPA%20(2)%20-%20(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PE%2009/Downloads/12.PDReport_Aug_23_(3).xlsx" TargetMode="External"/><Relationship Id="rId1" Type="http://schemas.openxmlformats.org/officeDocument/2006/relationships/externalLinkPath" Target="/Users/PE%2009/Downloads/12.PDReport_Aug_23_(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a-02\samina\Production(%20Report%20)\PD%20Report%202024\Daily_route_card_entry2023(1)1.11.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D REPORT"/>
      <sheetName val="Cp - Cpk"/>
      <sheetName val="BOM"/>
      <sheetName val="Backend Data for KPI"/>
      <sheetName val="MACHINE"/>
      <sheetName val="KPI Data"/>
      <sheetName val="Graph"/>
      <sheetName val="Sheet1"/>
    </sheetNames>
    <sheetDataSet>
      <sheetData sheetId="0">
        <row r="6">
          <cell r="B6">
            <v>46054</v>
          </cell>
          <cell r="D6" t="str">
            <v>FG</v>
          </cell>
        </row>
        <row r="7">
          <cell r="B7">
            <v>46054</v>
          </cell>
          <cell r="D7" t="str">
            <v>FG</v>
          </cell>
          <cell r="Q7">
            <v>967</v>
          </cell>
          <cell r="S7">
            <v>5</v>
          </cell>
        </row>
        <row r="8">
          <cell r="B8">
            <v>46054</v>
          </cell>
          <cell r="D8" t="str">
            <v>FG</v>
          </cell>
          <cell r="Q8">
            <v>5000</v>
          </cell>
        </row>
        <row r="9">
          <cell r="B9">
            <v>46054</v>
          </cell>
          <cell r="D9" t="str">
            <v>FG</v>
          </cell>
          <cell r="Q9">
            <v>500</v>
          </cell>
        </row>
        <row r="10">
          <cell r="B10">
            <v>46054</v>
          </cell>
          <cell r="D10" t="str">
            <v>FG</v>
          </cell>
          <cell r="Q10">
            <v>7000</v>
          </cell>
        </row>
        <row r="11">
          <cell r="B11">
            <v>46054</v>
          </cell>
          <cell r="D11" t="str">
            <v>FG</v>
          </cell>
          <cell r="Q11">
            <v>385</v>
          </cell>
        </row>
        <row r="12">
          <cell r="B12">
            <v>46054</v>
          </cell>
          <cell r="D12" t="str">
            <v>CG</v>
          </cell>
        </row>
        <row r="13">
          <cell r="B13">
            <v>46054</v>
          </cell>
          <cell r="D13" t="str">
            <v>CG</v>
          </cell>
        </row>
        <row r="14">
          <cell r="B14">
            <v>46054</v>
          </cell>
          <cell r="D14" t="str">
            <v>CG</v>
          </cell>
          <cell r="Q14">
            <v>4741</v>
          </cell>
        </row>
        <row r="15">
          <cell r="B15">
            <v>46054</v>
          </cell>
          <cell r="D15" t="str">
            <v>CG</v>
          </cell>
          <cell r="Q15">
            <v>1416</v>
          </cell>
        </row>
        <row r="16">
          <cell r="B16">
            <v>46054</v>
          </cell>
          <cell r="D16" t="str">
            <v>CG</v>
          </cell>
          <cell r="S16">
            <v>63</v>
          </cell>
        </row>
        <row r="17">
          <cell r="B17">
            <v>46054</v>
          </cell>
          <cell r="D17" t="str">
            <v>CG</v>
          </cell>
          <cell r="Q17">
            <v>3311</v>
          </cell>
          <cell r="S17">
            <v>13</v>
          </cell>
        </row>
        <row r="18">
          <cell r="B18">
            <v>46054</v>
          </cell>
          <cell r="D18" t="str">
            <v>CG</v>
          </cell>
          <cell r="Q18">
            <v>2528</v>
          </cell>
        </row>
        <row r="19">
          <cell r="B19">
            <v>46054</v>
          </cell>
          <cell r="D19" t="str">
            <v>CG</v>
          </cell>
        </row>
        <row r="20">
          <cell r="B20">
            <v>46054</v>
          </cell>
          <cell r="D20" t="str">
            <v>CG</v>
          </cell>
        </row>
        <row r="21">
          <cell r="B21">
            <v>46054</v>
          </cell>
          <cell r="D21" t="str">
            <v>CG</v>
          </cell>
        </row>
        <row r="22">
          <cell r="B22">
            <v>46054</v>
          </cell>
          <cell r="D22" t="str">
            <v>CG</v>
          </cell>
        </row>
        <row r="23">
          <cell r="B23">
            <v>46054</v>
          </cell>
          <cell r="D23" t="str">
            <v>EG</v>
          </cell>
        </row>
        <row r="24">
          <cell r="B24">
            <v>46054</v>
          </cell>
          <cell r="D24" t="str">
            <v>EG</v>
          </cell>
        </row>
        <row r="25">
          <cell r="B25">
            <v>46054</v>
          </cell>
          <cell r="D25" t="str">
            <v>EG</v>
          </cell>
          <cell r="Q25">
            <v>145</v>
          </cell>
          <cell r="R25">
            <v>9</v>
          </cell>
          <cell r="S25">
            <v>1</v>
          </cell>
        </row>
        <row r="26">
          <cell r="B26">
            <v>46054</v>
          </cell>
          <cell r="D26" t="str">
            <v>EG</v>
          </cell>
          <cell r="Q26">
            <v>26</v>
          </cell>
          <cell r="R26">
            <v>4</v>
          </cell>
        </row>
        <row r="27">
          <cell r="B27">
            <v>46054</v>
          </cell>
          <cell r="D27" t="str">
            <v>EG</v>
          </cell>
          <cell r="Q27">
            <v>200</v>
          </cell>
          <cell r="R27">
            <v>6</v>
          </cell>
          <cell r="S27">
            <v>2</v>
          </cell>
        </row>
        <row r="28">
          <cell r="B28">
            <v>46054</v>
          </cell>
          <cell r="D28" t="str">
            <v>EG</v>
          </cell>
          <cell r="Q28">
            <v>282</v>
          </cell>
          <cell r="R28">
            <v>17</v>
          </cell>
          <cell r="S28">
            <v>7</v>
          </cell>
        </row>
        <row r="29">
          <cell r="B29">
            <v>46054</v>
          </cell>
          <cell r="D29" t="str">
            <v>EG</v>
          </cell>
          <cell r="Q29">
            <v>1040</v>
          </cell>
          <cell r="R29">
            <v>3</v>
          </cell>
          <cell r="S29">
            <v>2</v>
          </cell>
        </row>
        <row r="30">
          <cell r="B30">
            <v>46054</v>
          </cell>
          <cell r="D30" t="str">
            <v>EG</v>
          </cell>
          <cell r="Q30">
            <v>441</v>
          </cell>
        </row>
        <row r="31">
          <cell r="B31">
            <v>46054</v>
          </cell>
          <cell r="D31" t="str">
            <v>EG</v>
          </cell>
        </row>
        <row r="32">
          <cell r="B32">
            <v>46054</v>
          </cell>
          <cell r="D32" t="str">
            <v>EG</v>
          </cell>
        </row>
        <row r="33">
          <cell r="B33">
            <v>46054</v>
          </cell>
          <cell r="D33" t="str">
            <v>IG</v>
          </cell>
        </row>
        <row r="34">
          <cell r="B34">
            <v>46054</v>
          </cell>
          <cell r="D34" t="str">
            <v>IG</v>
          </cell>
        </row>
        <row r="35">
          <cell r="B35">
            <v>46054</v>
          </cell>
          <cell r="D35" t="str">
            <v>IG</v>
          </cell>
          <cell r="Q35">
            <v>4</v>
          </cell>
          <cell r="R35">
            <v>45</v>
          </cell>
          <cell r="S35">
            <v>8</v>
          </cell>
        </row>
        <row r="36">
          <cell r="B36">
            <v>46054</v>
          </cell>
          <cell r="D36" t="str">
            <v>IG</v>
          </cell>
          <cell r="Q36">
            <v>232</v>
          </cell>
          <cell r="R36">
            <v>43</v>
          </cell>
          <cell r="S36">
            <v>15</v>
          </cell>
        </row>
        <row r="37">
          <cell r="B37">
            <v>46054</v>
          </cell>
          <cell r="D37" t="str">
            <v>IG</v>
          </cell>
        </row>
        <row r="38">
          <cell r="B38">
            <v>46054</v>
          </cell>
          <cell r="D38" t="str">
            <v>IG</v>
          </cell>
        </row>
        <row r="39">
          <cell r="B39">
            <v>46054</v>
          </cell>
          <cell r="D39" t="str">
            <v>IG</v>
          </cell>
        </row>
        <row r="40">
          <cell r="B40">
            <v>46054</v>
          </cell>
          <cell r="D40" t="str">
            <v>IG</v>
          </cell>
        </row>
        <row r="41">
          <cell r="B41">
            <v>46054</v>
          </cell>
          <cell r="D41" t="str">
            <v>IG</v>
          </cell>
          <cell r="Q41">
            <v>70</v>
          </cell>
          <cell r="R41">
            <v>45</v>
          </cell>
          <cell r="S41">
            <v>26</v>
          </cell>
        </row>
        <row r="42">
          <cell r="B42">
            <v>46054</v>
          </cell>
          <cell r="D42" t="str">
            <v>IG</v>
          </cell>
          <cell r="Q42">
            <v>13</v>
          </cell>
        </row>
        <row r="43">
          <cell r="B43">
            <v>46054</v>
          </cell>
          <cell r="D43" t="str">
            <v>IG</v>
          </cell>
          <cell r="Q43">
            <v>445</v>
          </cell>
          <cell r="R43">
            <v>27</v>
          </cell>
        </row>
        <row r="44">
          <cell r="B44">
            <v>46054</v>
          </cell>
          <cell r="D44" t="str">
            <v>IG</v>
          </cell>
          <cell r="Q44">
            <v>576</v>
          </cell>
          <cell r="R44">
            <v>27</v>
          </cell>
          <cell r="S44">
            <v>33</v>
          </cell>
        </row>
        <row r="45">
          <cell r="B45">
            <v>46054</v>
          </cell>
          <cell r="D45" t="str">
            <v>IG</v>
          </cell>
          <cell r="Q45">
            <v>966</v>
          </cell>
          <cell r="R45">
            <v>15</v>
          </cell>
          <cell r="S45">
            <v>7</v>
          </cell>
          <cell r="T45">
            <v>10</v>
          </cell>
        </row>
        <row r="46">
          <cell r="B46">
            <v>46054</v>
          </cell>
          <cell r="D46" t="str">
            <v>IG</v>
          </cell>
          <cell r="Q46">
            <v>705</v>
          </cell>
          <cell r="R46">
            <v>70</v>
          </cell>
          <cell r="S46">
            <v>20</v>
          </cell>
          <cell r="T46">
            <v>12</v>
          </cell>
        </row>
        <row r="47">
          <cell r="B47">
            <v>46054</v>
          </cell>
          <cell r="D47" t="str">
            <v>IG</v>
          </cell>
          <cell r="Q47">
            <v>547</v>
          </cell>
          <cell r="R47">
            <v>167</v>
          </cell>
          <cell r="S47">
            <v>52</v>
          </cell>
          <cell r="T47">
            <v>6</v>
          </cell>
        </row>
        <row r="48">
          <cell r="B48">
            <v>46054</v>
          </cell>
          <cell r="D48" t="str">
            <v>IG</v>
          </cell>
          <cell r="Q48">
            <v>977</v>
          </cell>
          <cell r="S48">
            <v>8</v>
          </cell>
        </row>
        <row r="49">
          <cell r="B49">
            <v>46054</v>
          </cell>
          <cell r="D49" t="str">
            <v>IG</v>
          </cell>
          <cell r="Q49">
            <v>859</v>
          </cell>
          <cell r="R49">
            <v>9</v>
          </cell>
          <cell r="S49">
            <v>10</v>
          </cell>
        </row>
        <row r="50">
          <cell r="B50">
            <v>46054</v>
          </cell>
          <cell r="D50" t="str">
            <v>IG</v>
          </cell>
        </row>
        <row r="51">
          <cell r="B51">
            <v>46054</v>
          </cell>
          <cell r="D51" t="str">
            <v>IG</v>
          </cell>
        </row>
        <row r="52">
          <cell r="B52">
            <v>46054</v>
          </cell>
          <cell r="D52" t="str">
            <v>IG</v>
          </cell>
          <cell r="Q52">
            <v>154</v>
          </cell>
          <cell r="R52">
            <v>7</v>
          </cell>
          <cell r="S52">
            <v>14</v>
          </cell>
        </row>
        <row r="53">
          <cell r="B53">
            <v>46054</v>
          </cell>
          <cell r="D53" t="str">
            <v>IG</v>
          </cell>
          <cell r="Q53">
            <v>501</v>
          </cell>
          <cell r="S53">
            <v>38</v>
          </cell>
        </row>
        <row r="54">
          <cell r="B54">
            <v>46054</v>
          </cell>
          <cell r="D54" t="str">
            <v>IG</v>
          </cell>
          <cell r="Q54">
            <v>107</v>
          </cell>
          <cell r="R54">
            <v>24</v>
          </cell>
        </row>
        <row r="55">
          <cell r="B55">
            <v>46054</v>
          </cell>
          <cell r="D55" t="str">
            <v>IG</v>
          </cell>
          <cell r="Q55">
            <v>43</v>
          </cell>
          <cell r="R55">
            <v>5</v>
          </cell>
        </row>
        <row r="56">
          <cell r="B56">
            <v>46054</v>
          </cell>
          <cell r="D56" t="str">
            <v>IG</v>
          </cell>
        </row>
        <row r="57">
          <cell r="B57">
            <v>46054</v>
          </cell>
          <cell r="D57" t="str">
            <v>IG</v>
          </cell>
        </row>
        <row r="58">
          <cell r="B58">
            <v>46054</v>
          </cell>
          <cell r="D58" t="str">
            <v>HO</v>
          </cell>
          <cell r="Q58">
            <v>147</v>
          </cell>
        </row>
        <row r="59">
          <cell r="B59">
            <v>46054</v>
          </cell>
          <cell r="D59" t="str">
            <v>HO</v>
          </cell>
          <cell r="Q59">
            <v>72</v>
          </cell>
        </row>
        <row r="60">
          <cell r="B60">
            <v>46054</v>
          </cell>
          <cell r="D60" t="str">
            <v>HO</v>
          </cell>
          <cell r="Q60">
            <v>61</v>
          </cell>
        </row>
        <row r="61">
          <cell r="B61">
            <v>46054</v>
          </cell>
          <cell r="D61" t="str">
            <v>HO</v>
          </cell>
          <cell r="Q61">
            <v>218</v>
          </cell>
        </row>
        <row r="62">
          <cell r="B62">
            <v>46054</v>
          </cell>
          <cell r="D62" t="str">
            <v>HO</v>
          </cell>
          <cell r="Q62">
            <v>1219</v>
          </cell>
        </row>
        <row r="63">
          <cell r="B63">
            <v>46054</v>
          </cell>
          <cell r="D63" t="str">
            <v>HO</v>
          </cell>
          <cell r="Q63">
            <v>1195</v>
          </cell>
        </row>
        <row r="64">
          <cell r="B64">
            <v>46054</v>
          </cell>
          <cell r="D64" t="str">
            <v>HO</v>
          </cell>
          <cell r="Q64">
            <v>953</v>
          </cell>
        </row>
        <row r="65">
          <cell r="B65">
            <v>46054</v>
          </cell>
          <cell r="D65" t="str">
            <v>HO</v>
          </cell>
          <cell r="Q65">
            <v>710</v>
          </cell>
        </row>
        <row r="66">
          <cell r="B66">
            <v>46054</v>
          </cell>
          <cell r="D66" t="str">
            <v>HO</v>
          </cell>
          <cell r="Q66">
            <v>1526</v>
          </cell>
        </row>
        <row r="67">
          <cell r="B67">
            <v>46054</v>
          </cell>
          <cell r="D67" t="str">
            <v>HO</v>
          </cell>
        </row>
        <row r="68">
          <cell r="B68">
            <v>46054</v>
          </cell>
          <cell r="D68" t="str">
            <v>HO</v>
          </cell>
          <cell r="Q68">
            <v>868</v>
          </cell>
        </row>
        <row r="69">
          <cell r="B69">
            <v>46054</v>
          </cell>
          <cell r="D69" t="str">
            <v>HO</v>
          </cell>
          <cell r="Q69">
            <v>1283</v>
          </cell>
          <cell r="R69">
            <v>46</v>
          </cell>
        </row>
        <row r="70">
          <cell r="B70">
            <v>46054</v>
          </cell>
          <cell r="D70" t="str">
            <v>HO</v>
          </cell>
        </row>
        <row r="71">
          <cell r="B71">
            <v>46054</v>
          </cell>
          <cell r="D71" t="str">
            <v>HO</v>
          </cell>
        </row>
        <row r="72">
          <cell r="B72">
            <v>46054</v>
          </cell>
          <cell r="D72" t="str">
            <v>HO</v>
          </cell>
          <cell r="Q72">
            <v>961</v>
          </cell>
        </row>
        <row r="73">
          <cell r="B73">
            <v>46054</v>
          </cell>
          <cell r="D73" t="str">
            <v>HO</v>
          </cell>
          <cell r="Q73">
            <v>1750</v>
          </cell>
        </row>
        <row r="74">
          <cell r="B74">
            <v>46054</v>
          </cell>
          <cell r="D74" t="str">
            <v>HO</v>
          </cell>
        </row>
        <row r="75">
          <cell r="B75">
            <v>46054</v>
          </cell>
          <cell r="D75" t="str">
            <v>HO</v>
          </cell>
        </row>
        <row r="76">
          <cell r="B76">
            <v>46054</v>
          </cell>
          <cell r="D76" t="str">
            <v>HO</v>
          </cell>
          <cell r="Q76">
            <v>179</v>
          </cell>
        </row>
        <row r="77">
          <cell r="B77">
            <v>46054</v>
          </cell>
          <cell r="D77" t="str">
            <v>HO</v>
          </cell>
          <cell r="Q77">
            <v>106</v>
          </cell>
        </row>
        <row r="78">
          <cell r="B78">
            <v>46055</v>
          </cell>
          <cell r="D78" t="str">
            <v>FG</v>
          </cell>
        </row>
        <row r="79">
          <cell r="B79">
            <v>46055</v>
          </cell>
          <cell r="D79" t="str">
            <v>FG</v>
          </cell>
        </row>
        <row r="80">
          <cell r="B80">
            <v>46055</v>
          </cell>
          <cell r="D80" t="str">
            <v>FG</v>
          </cell>
          <cell r="Q80">
            <v>1479</v>
          </cell>
        </row>
        <row r="81">
          <cell r="B81">
            <v>46055</v>
          </cell>
          <cell r="D81" t="str">
            <v>FG</v>
          </cell>
          <cell r="Q81">
            <v>4571</v>
          </cell>
        </row>
        <row r="82">
          <cell r="B82">
            <v>46055</v>
          </cell>
          <cell r="D82" t="str">
            <v>FG</v>
          </cell>
          <cell r="Q82">
            <v>661</v>
          </cell>
        </row>
        <row r="83">
          <cell r="B83">
            <v>46055</v>
          </cell>
          <cell r="D83" t="str">
            <v>FG</v>
          </cell>
          <cell r="Q83">
            <v>550</v>
          </cell>
        </row>
        <row r="84">
          <cell r="B84">
            <v>46055</v>
          </cell>
          <cell r="D84" t="str">
            <v>FG</v>
          </cell>
          <cell r="Q84">
            <v>550</v>
          </cell>
        </row>
        <row r="85">
          <cell r="B85">
            <v>46055</v>
          </cell>
          <cell r="D85" t="str">
            <v>FG</v>
          </cell>
          <cell r="Q85">
            <v>5986</v>
          </cell>
        </row>
        <row r="86">
          <cell r="B86">
            <v>46055</v>
          </cell>
          <cell r="D86" t="str">
            <v>CG</v>
          </cell>
        </row>
        <row r="87">
          <cell r="B87">
            <v>46055</v>
          </cell>
          <cell r="D87" t="str">
            <v>CG</v>
          </cell>
        </row>
        <row r="88">
          <cell r="B88">
            <v>46055</v>
          </cell>
          <cell r="D88" t="str">
            <v>CG</v>
          </cell>
          <cell r="Q88">
            <v>2531</v>
          </cell>
        </row>
        <row r="89">
          <cell r="B89">
            <v>46055</v>
          </cell>
          <cell r="D89" t="str">
            <v>CG</v>
          </cell>
          <cell r="Q89">
            <v>3000</v>
          </cell>
        </row>
        <row r="90">
          <cell r="B90">
            <v>46055</v>
          </cell>
          <cell r="D90" t="str">
            <v>CG</v>
          </cell>
          <cell r="Q90">
            <v>2986</v>
          </cell>
        </row>
        <row r="91">
          <cell r="B91">
            <v>46055</v>
          </cell>
          <cell r="D91" t="str">
            <v>CG</v>
          </cell>
          <cell r="Q91">
            <v>1024</v>
          </cell>
        </row>
        <row r="92">
          <cell r="B92">
            <v>46055</v>
          </cell>
          <cell r="D92" t="str">
            <v>CG</v>
          </cell>
        </row>
        <row r="93">
          <cell r="B93">
            <v>46055</v>
          </cell>
          <cell r="D93" t="str">
            <v>CG</v>
          </cell>
        </row>
        <row r="94">
          <cell r="B94">
            <v>46055</v>
          </cell>
          <cell r="D94" t="str">
            <v>CG</v>
          </cell>
        </row>
        <row r="95">
          <cell r="B95">
            <v>46055</v>
          </cell>
          <cell r="D95" t="str">
            <v>CG</v>
          </cell>
        </row>
        <row r="96">
          <cell r="B96">
            <v>46055</v>
          </cell>
          <cell r="D96" t="str">
            <v>EG</v>
          </cell>
        </row>
        <row r="97">
          <cell r="B97">
            <v>46055</v>
          </cell>
          <cell r="D97" t="str">
            <v>EG</v>
          </cell>
        </row>
        <row r="98">
          <cell r="B98">
            <v>46055</v>
          </cell>
          <cell r="D98" t="str">
            <v>EG</v>
          </cell>
          <cell r="Q98">
            <v>155</v>
          </cell>
        </row>
        <row r="99">
          <cell r="B99">
            <v>46055</v>
          </cell>
          <cell r="D99" t="str">
            <v>EG</v>
          </cell>
          <cell r="Q99">
            <v>330</v>
          </cell>
        </row>
        <row r="100">
          <cell r="B100">
            <v>46055</v>
          </cell>
          <cell r="D100" t="str">
            <v>EG</v>
          </cell>
          <cell r="Q100">
            <v>339</v>
          </cell>
          <cell r="R100">
            <v>21</v>
          </cell>
          <cell r="S100">
            <v>1</v>
          </cell>
        </row>
        <row r="101">
          <cell r="B101">
            <v>46055</v>
          </cell>
          <cell r="D101" t="str">
            <v>EG</v>
          </cell>
          <cell r="Q101">
            <v>137</v>
          </cell>
        </row>
        <row r="102">
          <cell r="B102">
            <v>46055</v>
          </cell>
          <cell r="D102" t="str">
            <v>EG</v>
          </cell>
        </row>
        <row r="103">
          <cell r="B103">
            <v>46055</v>
          </cell>
          <cell r="D103" t="str">
            <v>EG</v>
          </cell>
        </row>
        <row r="104">
          <cell r="B104">
            <v>46055</v>
          </cell>
          <cell r="D104" t="str">
            <v>EG</v>
          </cell>
          <cell r="Q104">
            <v>115</v>
          </cell>
        </row>
        <row r="105">
          <cell r="B105">
            <v>46055</v>
          </cell>
          <cell r="D105" t="str">
            <v>EG</v>
          </cell>
          <cell r="Q105">
            <v>536</v>
          </cell>
        </row>
        <row r="106">
          <cell r="B106">
            <v>46055</v>
          </cell>
          <cell r="D106" t="str">
            <v>IG</v>
          </cell>
        </row>
        <row r="107">
          <cell r="B107">
            <v>46055</v>
          </cell>
          <cell r="D107" t="str">
            <v>IG</v>
          </cell>
        </row>
        <row r="108">
          <cell r="B108">
            <v>46055</v>
          </cell>
          <cell r="D108" t="str">
            <v>IG</v>
          </cell>
          <cell r="Q108">
            <v>257</v>
          </cell>
          <cell r="R108">
            <v>60</v>
          </cell>
          <cell r="S108">
            <v>28</v>
          </cell>
        </row>
        <row r="109">
          <cell r="B109">
            <v>46055</v>
          </cell>
          <cell r="D109" t="str">
            <v>IG</v>
          </cell>
          <cell r="Q109">
            <v>143</v>
          </cell>
          <cell r="R109">
            <v>38</v>
          </cell>
          <cell r="S109">
            <v>19</v>
          </cell>
        </row>
        <row r="110">
          <cell r="B110">
            <v>46055</v>
          </cell>
          <cell r="D110" t="str">
            <v>IG</v>
          </cell>
        </row>
        <row r="111">
          <cell r="B111">
            <v>46055</v>
          </cell>
          <cell r="D111" t="str">
            <v>IG</v>
          </cell>
          <cell r="Q111">
            <v>156</v>
          </cell>
          <cell r="S111">
            <v>46</v>
          </cell>
          <cell r="T111">
            <v>7</v>
          </cell>
        </row>
        <row r="112">
          <cell r="B112">
            <v>46055</v>
          </cell>
          <cell r="D112" t="str">
            <v>IG</v>
          </cell>
        </row>
        <row r="113">
          <cell r="B113">
            <v>46055</v>
          </cell>
          <cell r="D113" t="str">
            <v>IG</v>
          </cell>
        </row>
        <row r="114">
          <cell r="B114">
            <v>46055</v>
          </cell>
          <cell r="D114" t="str">
            <v>IG</v>
          </cell>
          <cell r="Q114">
            <v>465</v>
          </cell>
          <cell r="R114">
            <v>21</v>
          </cell>
        </row>
        <row r="115">
          <cell r="B115">
            <v>46055</v>
          </cell>
          <cell r="D115" t="str">
            <v>IG</v>
          </cell>
          <cell r="Q115">
            <v>471</v>
          </cell>
          <cell r="R115">
            <v>16</v>
          </cell>
        </row>
        <row r="116">
          <cell r="B116">
            <v>46055</v>
          </cell>
          <cell r="D116" t="str">
            <v>IG</v>
          </cell>
          <cell r="Q116">
            <v>935</v>
          </cell>
          <cell r="R116">
            <v>16</v>
          </cell>
          <cell r="S116">
            <v>10</v>
          </cell>
        </row>
        <row r="117">
          <cell r="B117">
            <v>46055</v>
          </cell>
          <cell r="D117" t="str">
            <v>IG</v>
          </cell>
          <cell r="Q117">
            <v>974</v>
          </cell>
          <cell r="R117">
            <v>14</v>
          </cell>
          <cell r="S117">
            <v>7</v>
          </cell>
          <cell r="T117">
            <v>13</v>
          </cell>
        </row>
        <row r="118">
          <cell r="B118">
            <v>46055</v>
          </cell>
          <cell r="D118" t="str">
            <v>IG</v>
          </cell>
          <cell r="Q118">
            <v>646</v>
          </cell>
          <cell r="R118">
            <v>76</v>
          </cell>
          <cell r="S118">
            <v>21</v>
          </cell>
        </row>
        <row r="119">
          <cell r="B119">
            <v>46055</v>
          </cell>
          <cell r="D119" t="str">
            <v>IG</v>
          </cell>
          <cell r="Q119">
            <v>377</v>
          </cell>
          <cell r="R119">
            <v>73</v>
          </cell>
          <cell r="S119">
            <v>82</v>
          </cell>
          <cell r="T119">
            <v>11</v>
          </cell>
        </row>
        <row r="120">
          <cell r="B120">
            <v>46055</v>
          </cell>
          <cell r="D120" t="str">
            <v>IG</v>
          </cell>
          <cell r="Q120">
            <v>1002</v>
          </cell>
          <cell r="S120">
            <v>8</v>
          </cell>
        </row>
        <row r="121">
          <cell r="B121">
            <v>46055</v>
          </cell>
          <cell r="D121" t="str">
            <v>IG</v>
          </cell>
          <cell r="Q121">
            <v>985</v>
          </cell>
          <cell r="R121">
            <v>3</v>
          </cell>
          <cell r="S121">
            <v>7</v>
          </cell>
        </row>
        <row r="122">
          <cell r="B122">
            <v>46055</v>
          </cell>
          <cell r="D122" t="str">
            <v>IG</v>
          </cell>
        </row>
        <row r="123">
          <cell r="B123">
            <v>46055</v>
          </cell>
          <cell r="D123" t="str">
            <v>IG</v>
          </cell>
        </row>
        <row r="124">
          <cell r="B124">
            <v>46055</v>
          </cell>
          <cell r="D124" t="str">
            <v>IG</v>
          </cell>
          <cell r="Q124">
            <v>728</v>
          </cell>
          <cell r="R124">
            <v>24</v>
          </cell>
          <cell r="S124">
            <v>1</v>
          </cell>
        </row>
        <row r="125">
          <cell r="B125">
            <v>46055</v>
          </cell>
          <cell r="D125" t="str">
            <v>IG</v>
          </cell>
          <cell r="Q125">
            <v>749</v>
          </cell>
          <cell r="S125">
            <v>16</v>
          </cell>
        </row>
        <row r="126">
          <cell r="B126">
            <v>46055</v>
          </cell>
          <cell r="D126" t="str">
            <v>IG</v>
          </cell>
          <cell r="Q126">
            <v>164</v>
          </cell>
          <cell r="R126">
            <v>23</v>
          </cell>
          <cell r="S126">
            <v>10</v>
          </cell>
          <cell r="T126">
            <v>1</v>
          </cell>
        </row>
        <row r="127">
          <cell r="B127">
            <v>46055</v>
          </cell>
          <cell r="D127" t="str">
            <v>IG</v>
          </cell>
        </row>
        <row r="128">
          <cell r="B128">
            <v>46055</v>
          </cell>
          <cell r="D128" t="str">
            <v>IG</v>
          </cell>
        </row>
        <row r="129">
          <cell r="B129">
            <v>46055</v>
          </cell>
          <cell r="D129" t="str">
            <v>IG</v>
          </cell>
        </row>
        <row r="130">
          <cell r="B130">
            <v>46055</v>
          </cell>
          <cell r="D130" t="str">
            <v>HO</v>
          </cell>
        </row>
        <row r="131">
          <cell r="B131">
            <v>46055</v>
          </cell>
          <cell r="D131" t="str">
            <v>HO</v>
          </cell>
          <cell r="Q131">
            <v>270</v>
          </cell>
        </row>
        <row r="132">
          <cell r="B132">
            <v>46055</v>
          </cell>
          <cell r="D132" t="str">
            <v>HO</v>
          </cell>
          <cell r="Q132">
            <v>951</v>
          </cell>
        </row>
        <row r="133">
          <cell r="B133">
            <v>46055</v>
          </cell>
          <cell r="D133" t="str">
            <v>HO</v>
          </cell>
          <cell r="Q133">
            <v>173</v>
          </cell>
        </row>
        <row r="134">
          <cell r="B134">
            <v>46055</v>
          </cell>
          <cell r="D134" t="str">
            <v>HO</v>
          </cell>
        </row>
        <row r="135">
          <cell r="B135">
            <v>46055</v>
          </cell>
          <cell r="D135" t="str">
            <v>HO</v>
          </cell>
          <cell r="Q135">
            <v>943</v>
          </cell>
        </row>
        <row r="136">
          <cell r="B136">
            <v>46055</v>
          </cell>
          <cell r="D136" t="str">
            <v>HO</v>
          </cell>
          <cell r="Q136">
            <v>810</v>
          </cell>
        </row>
        <row r="137">
          <cell r="B137">
            <v>46055</v>
          </cell>
          <cell r="D137" t="str">
            <v>HO</v>
          </cell>
        </row>
        <row r="138">
          <cell r="B138">
            <v>46055</v>
          </cell>
          <cell r="D138" t="str">
            <v>HO</v>
          </cell>
        </row>
        <row r="139">
          <cell r="B139">
            <v>46055</v>
          </cell>
          <cell r="D139" t="str">
            <v>HO</v>
          </cell>
          <cell r="Q139">
            <v>1740</v>
          </cell>
        </row>
        <row r="140">
          <cell r="B140">
            <v>46055</v>
          </cell>
          <cell r="D140" t="str">
            <v>HO</v>
          </cell>
          <cell r="Q140">
            <v>1523</v>
          </cell>
        </row>
        <row r="141">
          <cell r="B141">
            <v>46055</v>
          </cell>
          <cell r="D141" t="str">
            <v>HO</v>
          </cell>
        </row>
        <row r="142">
          <cell r="B142">
            <v>46055</v>
          </cell>
          <cell r="D142" t="str">
            <v>HO</v>
          </cell>
        </row>
        <row r="143">
          <cell r="B143">
            <v>46055</v>
          </cell>
          <cell r="D143" t="str">
            <v>HO</v>
          </cell>
          <cell r="Q143">
            <v>1744</v>
          </cell>
        </row>
        <row r="144">
          <cell r="B144">
            <v>46055</v>
          </cell>
          <cell r="D144" t="str">
            <v>HO</v>
          </cell>
          <cell r="Q144">
            <v>1324</v>
          </cell>
        </row>
        <row r="145">
          <cell r="B145">
            <v>46055</v>
          </cell>
          <cell r="D145" t="str">
            <v>HO</v>
          </cell>
        </row>
        <row r="146">
          <cell r="B146">
            <v>46055</v>
          </cell>
          <cell r="D146" t="str">
            <v>HO</v>
          </cell>
        </row>
        <row r="147">
          <cell r="B147">
            <v>46055</v>
          </cell>
          <cell r="D147" t="str">
            <v>HO</v>
          </cell>
          <cell r="Q147">
            <v>207</v>
          </cell>
        </row>
        <row r="148">
          <cell r="B148">
            <v>46055</v>
          </cell>
          <cell r="D148" t="str">
            <v>HO</v>
          </cell>
          <cell r="Q148">
            <v>900</v>
          </cell>
        </row>
        <row r="149">
          <cell r="B149">
            <v>46056</v>
          </cell>
          <cell r="D149" t="str">
            <v>FG</v>
          </cell>
          <cell r="Q149">
            <v>2000</v>
          </cell>
        </row>
        <row r="150">
          <cell r="B150">
            <v>46056</v>
          </cell>
          <cell r="D150" t="str">
            <v>FG</v>
          </cell>
          <cell r="Q150">
            <v>500</v>
          </cell>
        </row>
        <row r="151">
          <cell r="B151">
            <v>46056</v>
          </cell>
          <cell r="D151" t="str">
            <v>FG</v>
          </cell>
          <cell r="Q151">
            <v>10123</v>
          </cell>
          <cell r="S151">
            <v>2</v>
          </cell>
        </row>
        <row r="152">
          <cell r="B152">
            <v>46056</v>
          </cell>
          <cell r="D152" t="str">
            <v>FG</v>
          </cell>
          <cell r="Q152">
            <v>4800</v>
          </cell>
        </row>
        <row r="153">
          <cell r="B153">
            <v>46056</v>
          </cell>
          <cell r="D153" t="str">
            <v>FG</v>
          </cell>
          <cell r="Q153">
            <v>7200</v>
          </cell>
        </row>
        <row r="154">
          <cell r="B154">
            <v>46056</v>
          </cell>
          <cell r="D154" t="str">
            <v>CG</v>
          </cell>
        </row>
        <row r="155">
          <cell r="B155">
            <v>46056</v>
          </cell>
          <cell r="D155" t="str">
            <v>CG</v>
          </cell>
        </row>
        <row r="156">
          <cell r="B156">
            <v>46056</v>
          </cell>
          <cell r="D156" t="str">
            <v>CG</v>
          </cell>
          <cell r="Q156">
            <v>1036</v>
          </cell>
        </row>
        <row r="157">
          <cell r="B157">
            <v>46056</v>
          </cell>
          <cell r="D157" t="str">
            <v>CG</v>
          </cell>
        </row>
        <row r="158">
          <cell r="B158">
            <v>46056</v>
          </cell>
          <cell r="D158" t="str">
            <v>CG</v>
          </cell>
        </row>
        <row r="159">
          <cell r="B159">
            <v>46056</v>
          </cell>
          <cell r="D159" t="str">
            <v>CG</v>
          </cell>
        </row>
        <row r="160">
          <cell r="B160">
            <v>46056</v>
          </cell>
          <cell r="D160" t="str">
            <v>CG</v>
          </cell>
        </row>
        <row r="161">
          <cell r="B161">
            <v>46056</v>
          </cell>
          <cell r="D161" t="str">
            <v>CG</v>
          </cell>
          <cell r="Q161">
            <v>1045</v>
          </cell>
          <cell r="S161">
            <v>21</v>
          </cell>
        </row>
        <row r="162">
          <cell r="B162">
            <v>46056</v>
          </cell>
          <cell r="D162" t="str">
            <v>CG</v>
          </cell>
          <cell r="Q162">
            <v>1300</v>
          </cell>
        </row>
        <row r="163">
          <cell r="B163">
            <v>46056</v>
          </cell>
          <cell r="D163" t="str">
            <v>CG</v>
          </cell>
          <cell r="Q163">
            <v>3017</v>
          </cell>
        </row>
        <row r="164">
          <cell r="B164">
            <v>46056</v>
          </cell>
          <cell r="D164" t="str">
            <v>CG</v>
          </cell>
          <cell r="Q164">
            <v>3700</v>
          </cell>
        </row>
        <row r="165">
          <cell r="B165">
            <v>46056</v>
          </cell>
          <cell r="D165" t="str">
            <v>EG</v>
          </cell>
        </row>
        <row r="166">
          <cell r="B166">
            <v>46056</v>
          </cell>
          <cell r="D166" t="str">
            <v>EG</v>
          </cell>
          <cell r="Q166">
            <v>136</v>
          </cell>
          <cell r="R166">
            <v>6</v>
          </cell>
          <cell r="S166">
            <v>1</v>
          </cell>
        </row>
        <row r="167">
          <cell r="B167">
            <v>46056</v>
          </cell>
          <cell r="D167" t="str">
            <v>EG</v>
          </cell>
          <cell r="Q167">
            <v>132</v>
          </cell>
          <cell r="S167">
            <v>1</v>
          </cell>
        </row>
        <row r="168">
          <cell r="B168">
            <v>46056</v>
          </cell>
          <cell r="D168" t="str">
            <v>EG</v>
          </cell>
          <cell r="Q168">
            <v>51</v>
          </cell>
          <cell r="R168">
            <v>2</v>
          </cell>
          <cell r="T168">
            <v>1</v>
          </cell>
        </row>
        <row r="169">
          <cell r="B169">
            <v>46056</v>
          </cell>
          <cell r="D169" t="str">
            <v>EG</v>
          </cell>
          <cell r="Q169">
            <v>131</v>
          </cell>
          <cell r="R169">
            <v>7</v>
          </cell>
        </row>
        <row r="170">
          <cell r="B170">
            <v>46056</v>
          </cell>
          <cell r="D170" t="str">
            <v>EG</v>
          </cell>
          <cell r="Q170">
            <v>195</v>
          </cell>
          <cell r="R170">
            <v>8</v>
          </cell>
          <cell r="S170">
            <v>2</v>
          </cell>
        </row>
        <row r="171">
          <cell r="B171">
            <v>46056</v>
          </cell>
          <cell r="D171" t="str">
            <v>EG</v>
          </cell>
        </row>
        <row r="172">
          <cell r="B172">
            <v>46056</v>
          </cell>
          <cell r="D172" t="str">
            <v>EG</v>
          </cell>
        </row>
        <row r="173">
          <cell r="B173">
            <v>46056</v>
          </cell>
          <cell r="D173" t="str">
            <v>EG</v>
          </cell>
        </row>
        <row r="174">
          <cell r="B174">
            <v>46056</v>
          </cell>
          <cell r="D174" t="str">
            <v>EG</v>
          </cell>
          <cell r="Q174">
            <v>450</v>
          </cell>
        </row>
        <row r="175">
          <cell r="B175">
            <v>46056</v>
          </cell>
          <cell r="D175" t="str">
            <v>EG</v>
          </cell>
          <cell r="Q175">
            <v>69</v>
          </cell>
        </row>
        <row r="176">
          <cell r="B176">
            <v>46056</v>
          </cell>
          <cell r="D176" t="str">
            <v>IG</v>
          </cell>
          <cell r="Q176">
            <v>156</v>
          </cell>
          <cell r="R176">
            <v>13</v>
          </cell>
          <cell r="S176">
            <v>6</v>
          </cell>
        </row>
        <row r="177">
          <cell r="B177">
            <v>46056</v>
          </cell>
          <cell r="D177" t="str">
            <v>IG</v>
          </cell>
          <cell r="Q177">
            <v>1073</v>
          </cell>
          <cell r="S177">
            <v>8</v>
          </cell>
        </row>
        <row r="178">
          <cell r="B178">
            <v>46056</v>
          </cell>
          <cell r="D178" t="str">
            <v>IG</v>
          </cell>
          <cell r="Q178">
            <v>216</v>
          </cell>
          <cell r="R178">
            <v>57</v>
          </cell>
          <cell r="S178">
            <v>23</v>
          </cell>
        </row>
        <row r="179">
          <cell r="B179">
            <v>46056</v>
          </cell>
          <cell r="D179" t="str">
            <v>IG</v>
          </cell>
          <cell r="Q179">
            <v>275</v>
          </cell>
          <cell r="R179">
            <v>52</v>
          </cell>
          <cell r="S179">
            <v>15</v>
          </cell>
        </row>
        <row r="180">
          <cell r="B180">
            <v>46056</v>
          </cell>
          <cell r="D180" t="str">
            <v>IG</v>
          </cell>
        </row>
        <row r="181">
          <cell r="B181">
            <v>46056</v>
          </cell>
          <cell r="D181" t="str">
            <v>IG</v>
          </cell>
          <cell r="Q181">
            <v>121</v>
          </cell>
          <cell r="R181">
            <v>18</v>
          </cell>
          <cell r="S181">
            <v>3</v>
          </cell>
        </row>
        <row r="182">
          <cell r="B182">
            <v>46056</v>
          </cell>
          <cell r="D182" t="str">
            <v>IG</v>
          </cell>
        </row>
        <row r="183">
          <cell r="B183">
            <v>46056</v>
          </cell>
          <cell r="D183" t="str">
            <v>IG</v>
          </cell>
        </row>
        <row r="184">
          <cell r="B184">
            <v>46056</v>
          </cell>
          <cell r="D184" t="str">
            <v>IG</v>
          </cell>
        </row>
        <row r="185">
          <cell r="B185">
            <v>46056</v>
          </cell>
          <cell r="D185" t="str">
            <v>IG</v>
          </cell>
          <cell r="Q185">
            <v>456</v>
          </cell>
          <cell r="R185">
            <v>17</v>
          </cell>
        </row>
        <row r="186">
          <cell r="B186">
            <v>46056</v>
          </cell>
          <cell r="D186" t="str">
            <v>IG</v>
          </cell>
          <cell r="Q186">
            <v>467</v>
          </cell>
          <cell r="R186">
            <v>14</v>
          </cell>
        </row>
        <row r="187">
          <cell r="B187">
            <v>46056</v>
          </cell>
          <cell r="D187" t="str">
            <v>IG</v>
          </cell>
          <cell r="Q187">
            <v>953</v>
          </cell>
          <cell r="R187">
            <v>14</v>
          </cell>
          <cell r="T187">
            <v>2</v>
          </cell>
        </row>
        <row r="188">
          <cell r="B188">
            <v>46056</v>
          </cell>
          <cell r="D188" t="str">
            <v>IG</v>
          </cell>
          <cell r="Q188">
            <v>991</v>
          </cell>
          <cell r="R188">
            <v>8</v>
          </cell>
          <cell r="S188">
            <v>5</v>
          </cell>
          <cell r="T188">
            <v>6</v>
          </cell>
        </row>
        <row r="189">
          <cell r="B189">
            <v>46056</v>
          </cell>
          <cell r="D189" t="str">
            <v>IG</v>
          </cell>
          <cell r="Q189">
            <v>526</v>
          </cell>
          <cell r="R189">
            <v>94</v>
          </cell>
          <cell r="S189">
            <v>56</v>
          </cell>
        </row>
        <row r="190">
          <cell r="B190">
            <v>46056</v>
          </cell>
          <cell r="D190" t="str">
            <v>IG</v>
          </cell>
          <cell r="Q190">
            <v>543</v>
          </cell>
          <cell r="R190">
            <v>111</v>
          </cell>
          <cell r="S190">
            <v>34</v>
          </cell>
          <cell r="T190">
            <v>11</v>
          </cell>
        </row>
        <row r="191">
          <cell r="B191">
            <v>46056</v>
          </cell>
          <cell r="D191" t="str">
            <v>IG</v>
          </cell>
          <cell r="Q191">
            <v>983</v>
          </cell>
          <cell r="S191">
            <v>12</v>
          </cell>
        </row>
        <row r="192">
          <cell r="B192">
            <v>46056</v>
          </cell>
          <cell r="D192" t="str">
            <v>IG</v>
          </cell>
          <cell r="Q192">
            <v>990</v>
          </cell>
          <cell r="R192">
            <v>2</v>
          </cell>
          <cell r="S192">
            <v>10</v>
          </cell>
        </row>
        <row r="193">
          <cell r="B193">
            <v>46056</v>
          </cell>
          <cell r="D193" t="str">
            <v>IG</v>
          </cell>
        </row>
        <row r="194">
          <cell r="B194">
            <v>46056</v>
          </cell>
          <cell r="D194" t="str">
            <v>IG</v>
          </cell>
        </row>
        <row r="195">
          <cell r="B195">
            <v>46056</v>
          </cell>
          <cell r="D195" t="str">
            <v>IG</v>
          </cell>
          <cell r="Q195">
            <v>815</v>
          </cell>
          <cell r="R195">
            <v>16</v>
          </cell>
          <cell r="S195">
            <v>7</v>
          </cell>
        </row>
        <row r="196">
          <cell r="B196">
            <v>46056</v>
          </cell>
          <cell r="D196" t="str">
            <v>IG</v>
          </cell>
          <cell r="Q196">
            <v>819</v>
          </cell>
          <cell r="R196">
            <v>5</v>
          </cell>
          <cell r="S196">
            <v>17</v>
          </cell>
        </row>
        <row r="197">
          <cell r="B197">
            <v>46056</v>
          </cell>
          <cell r="D197" t="str">
            <v>IG</v>
          </cell>
        </row>
        <row r="198">
          <cell r="B198">
            <v>46056</v>
          </cell>
          <cell r="D198" t="str">
            <v>IG</v>
          </cell>
        </row>
        <row r="199">
          <cell r="B199">
            <v>46056</v>
          </cell>
          <cell r="D199" t="str">
            <v>IG</v>
          </cell>
        </row>
        <row r="200">
          <cell r="B200">
            <v>46056</v>
          </cell>
          <cell r="D200" t="str">
            <v>IG</v>
          </cell>
        </row>
        <row r="201">
          <cell r="B201">
            <v>46056</v>
          </cell>
          <cell r="D201" t="str">
            <v>HO</v>
          </cell>
          <cell r="Q201">
            <v>349</v>
          </cell>
        </row>
        <row r="202">
          <cell r="B202">
            <v>46056</v>
          </cell>
          <cell r="D202" t="str">
            <v>HO</v>
          </cell>
          <cell r="Q202">
            <v>165</v>
          </cell>
        </row>
        <row r="203">
          <cell r="B203">
            <v>46056</v>
          </cell>
          <cell r="D203" t="str">
            <v>HO</v>
          </cell>
          <cell r="Q203">
            <v>1111</v>
          </cell>
        </row>
        <row r="204">
          <cell r="B204">
            <v>46056</v>
          </cell>
          <cell r="D204" t="str">
            <v>HO</v>
          </cell>
          <cell r="Q204">
            <v>301</v>
          </cell>
        </row>
        <row r="205">
          <cell r="B205">
            <v>46056</v>
          </cell>
          <cell r="D205" t="str">
            <v>HO</v>
          </cell>
          <cell r="Q205">
            <v>974</v>
          </cell>
        </row>
        <row r="206">
          <cell r="B206">
            <v>46056</v>
          </cell>
          <cell r="D206" t="str">
            <v>HO</v>
          </cell>
          <cell r="Q206">
            <v>975</v>
          </cell>
        </row>
        <row r="207">
          <cell r="B207">
            <v>46056</v>
          </cell>
          <cell r="D207" t="str">
            <v>HO</v>
          </cell>
          <cell r="Q207">
            <v>508</v>
          </cell>
        </row>
        <row r="208">
          <cell r="B208">
            <v>46056</v>
          </cell>
          <cell r="D208" t="str">
            <v>HO</v>
          </cell>
        </row>
        <row r="209">
          <cell r="B209">
            <v>46056</v>
          </cell>
          <cell r="D209" t="str">
            <v>HO</v>
          </cell>
          <cell r="Q209">
            <v>1670</v>
          </cell>
        </row>
        <row r="210">
          <cell r="B210">
            <v>46056</v>
          </cell>
          <cell r="D210" t="str">
            <v>HO</v>
          </cell>
          <cell r="Q210">
            <v>1446</v>
          </cell>
        </row>
        <row r="211">
          <cell r="B211">
            <v>46056</v>
          </cell>
          <cell r="D211" t="str">
            <v>HO</v>
          </cell>
        </row>
        <row r="212">
          <cell r="B212">
            <v>46056</v>
          </cell>
          <cell r="D212" t="str">
            <v>HO</v>
          </cell>
        </row>
        <row r="213">
          <cell r="B213">
            <v>46056</v>
          </cell>
          <cell r="D213" t="str">
            <v>HO</v>
          </cell>
          <cell r="Q213">
            <v>342</v>
          </cell>
        </row>
        <row r="214">
          <cell r="B214">
            <v>46056</v>
          </cell>
          <cell r="D214" t="str">
            <v>HO</v>
          </cell>
          <cell r="Q214">
            <v>311</v>
          </cell>
        </row>
        <row r="215">
          <cell r="B215">
            <v>46056</v>
          </cell>
          <cell r="D215" t="str">
            <v>HO</v>
          </cell>
        </row>
        <row r="216">
          <cell r="B216">
            <v>46056</v>
          </cell>
          <cell r="D216" t="str">
            <v>HO</v>
          </cell>
        </row>
        <row r="217">
          <cell r="B217">
            <v>46056</v>
          </cell>
          <cell r="D217" t="str">
            <v>HO</v>
          </cell>
          <cell r="Q217">
            <v>1197</v>
          </cell>
        </row>
        <row r="218">
          <cell r="B218">
            <v>46056</v>
          </cell>
          <cell r="D218" t="str">
            <v>HO</v>
          </cell>
          <cell r="Q218">
            <v>1268</v>
          </cell>
        </row>
        <row r="219">
          <cell r="B219">
            <v>46057</v>
          </cell>
          <cell r="D219" t="str">
            <v>FG</v>
          </cell>
        </row>
        <row r="220">
          <cell r="B220">
            <v>46057</v>
          </cell>
          <cell r="D220" t="str">
            <v>FG</v>
          </cell>
          <cell r="Q220">
            <v>7460</v>
          </cell>
        </row>
        <row r="221">
          <cell r="B221">
            <v>46057</v>
          </cell>
          <cell r="D221" t="str">
            <v>FG</v>
          </cell>
          <cell r="Q221">
            <v>320</v>
          </cell>
        </row>
        <row r="222">
          <cell r="B222">
            <v>46057</v>
          </cell>
          <cell r="D222" t="str">
            <v>FG</v>
          </cell>
          <cell r="Q222">
            <v>2520</v>
          </cell>
        </row>
        <row r="223">
          <cell r="B223">
            <v>46057</v>
          </cell>
          <cell r="D223" t="str">
            <v>FG</v>
          </cell>
          <cell r="Q223">
            <v>1700</v>
          </cell>
        </row>
        <row r="224">
          <cell r="B224">
            <v>46057</v>
          </cell>
          <cell r="D224" t="str">
            <v>CG</v>
          </cell>
        </row>
        <row r="225">
          <cell r="B225">
            <v>46057</v>
          </cell>
          <cell r="D225" t="str">
            <v>CG</v>
          </cell>
        </row>
        <row r="226">
          <cell r="B226">
            <v>46057</v>
          </cell>
          <cell r="D226" t="str">
            <v>CG</v>
          </cell>
        </row>
        <row r="227">
          <cell r="B227">
            <v>46057</v>
          </cell>
          <cell r="D227" t="str">
            <v>CG</v>
          </cell>
          <cell r="Q227">
            <v>999</v>
          </cell>
        </row>
        <row r="228">
          <cell r="B228">
            <v>46057</v>
          </cell>
          <cell r="D228" t="str">
            <v>CG</v>
          </cell>
          <cell r="Q228">
            <v>4000</v>
          </cell>
        </row>
        <row r="229">
          <cell r="B229">
            <v>46057</v>
          </cell>
          <cell r="D229" t="str">
            <v>CG</v>
          </cell>
          <cell r="Q229">
            <v>2470</v>
          </cell>
        </row>
        <row r="230">
          <cell r="B230">
            <v>46057</v>
          </cell>
          <cell r="D230" t="str">
            <v>CG</v>
          </cell>
          <cell r="Q230">
            <v>570</v>
          </cell>
        </row>
        <row r="231">
          <cell r="B231">
            <v>46057</v>
          </cell>
          <cell r="D231" t="str">
            <v>CG</v>
          </cell>
          <cell r="Q231">
            <v>696</v>
          </cell>
          <cell r="S231">
            <v>82</v>
          </cell>
        </row>
        <row r="232">
          <cell r="B232">
            <v>46057</v>
          </cell>
          <cell r="D232" t="str">
            <v>EG</v>
          </cell>
        </row>
        <row r="233">
          <cell r="B233">
            <v>46057</v>
          </cell>
          <cell r="D233" t="str">
            <v>EG</v>
          </cell>
          <cell r="Q233">
            <v>215</v>
          </cell>
          <cell r="R233">
            <v>10</v>
          </cell>
          <cell r="S233">
            <v>4</v>
          </cell>
        </row>
        <row r="234">
          <cell r="B234">
            <v>46057</v>
          </cell>
          <cell r="D234" t="str">
            <v>EG</v>
          </cell>
          <cell r="Q234">
            <v>580</v>
          </cell>
        </row>
        <row r="235">
          <cell r="B235">
            <v>46057</v>
          </cell>
          <cell r="D235" t="str">
            <v>EG</v>
          </cell>
          <cell r="Q235">
            <v>261</v>
          </cell>
        </row>
        <row r="236">
          <cell r="B236">
            <v>46057</v>
          </cell>
          <cell r="D236" t="str">
            <v>EG</v>
          </cell>
        </row>
        <row r="237">
          <cell r="B237">
            <v>46057</v>
          </cell>
          <cell r="D237" t="str">
            <v>EG</v>
          </cell>
        </row>
        <row r="238">
          <cell r="B238">
            <v>46057</v>
          </cell>
          <cell r="D238" t="str">
            <v>EG</v>
          </cell>
          <cell r="Q238">
            <v>662</v>
          </cell>
          <cell r="R238">
            <v>5</v>
          </cell>
          <cell r="S238">
            <v>2</v>
          </cell>
        </row>
        <row r="239">
          <cell r="B239">
            <v>46057</v>
          </cell>
          <cell r="D239" t="str">
            <v>EG</v>
          </cell>
          <cell r="Q239">
            <v>462</v>
          </cell>
        </row>
        <row r="240">
          <cell r="B240">
            <v>46057</v>
          </cell>
          <cell r="D240" t="str">
            <v>EG</v>
          </cell>
        </row>
        <row r="241">
          <cell r="B241">
            <v>46057</v>
          </cell>
          <cell r="D241" t="str">
            <v>EG</v>
          </cell>
        </row>
        <row r="242">
          <cell r="B242">
            <v>46057</v>
          </cell>
          <cell r="D242" t="str">
            <v>IG</v>
          </cell>
          <cell r="Q242">
            <v>816</v>
          </cell>
          <cell r="R242">
            <v>1</v>
          </cell>
          <cell r="S242">
            <v>21</v>
          </cell>
        </row>
        <row r="243">
          <cell r="B243">
            <v>46057</v>
          </cell>
          <cell r="D243" t="str">
            <v>IG</v>
          </cell>
          <cell r="Q243">
            <v>1214</v>
          </cell>
          <cell r="S243">
            <v>6</v>
          </cell>
          <cell r="T243">
            <v>4</v>
          </cell>
        </row>
        <row r="244">
          <cell r="B244">
            <v>46057</v>
          </cell>
          <cell r="D244" t="str">
            <v>IG</v>
          </cell>
          <cell r="Q244">
            <v>41</v>
          </cell>
          <cell r="R244">
            <v>9</v>
          </cell>
          <cell r="S244">
            <v>9</v>
          </cell>
        </row>
        <row r="245">
          <cell r="B245">
            <v>46057</v>
          </cell>
          <cell r="D245" t="str">
            <v>IG</v>
          </cell>
        </row>
        <row r="246">
          <cell r="B246">
            <v>46057</v>
          </cell>
          <cell r="D246" t="str">
            <v>IG</v>
          </cell>
          <cell r="Q246">
            <v>127</v>
          </cell>
          <cell r="R246">
            <v>19</v>
          </cell>
          <cell r="S246">
            <v>15</v>
          </cell>
        </row>
        <row r="247">
          <cell r="B247">
            <v>46057</v>
          </cell>
          <cell r="D247" t="str">
            <v>IG</v>
          </cell>
          <cell r="Q247">
            <v>105</v>
          </cell>
          <cell r="R247">
            <v>26</v>
          </cell>
          <cell r="S247">
            <v>4</v>
          </cell>
        </row>
        <row r="248">
          <cell r="B248">
            <v>46057</v>
          </cell>
          <cell r="D248" t="str">
            <v>IG</v>
          </cell>
          <cell r="Q248">
            <v>210</v>
          </cell>
          <cell r="R248">
            <v>33</v>
          </cell>
          <cell r="S248">
            <v>8</v>
          </cell>
        </row>
        <row r="249">
          <cell r="B249">
            <v>46057</v>
          </cell>
          <cell r="D249" t="str">
            <v>IG</v>
          </cell>
        </row>
        <row r="250">
          <cell r="B250">
            <v>46057</v>
          </cell>
          <cell r="D250" t="str">
            <v>IG</v>
          </cell>
        </row>
        <row r="251">
          <cell r="B251">
            <v>46057</v>
          </cell>
          <cell r="D251" t="str">
            <v>IG</v>
          </cell>
          <cell r="Q251">
            <v>382</v>
          </cell>
          <cell r="R251">
            <v>18</v>
          </cell>
          <cell r="S251">
            <v>2</v>
          </cell>
        </row>
        <row r="252">
          <cell r="B252">
            <v>46057</v>
          </cell>
          <cell r="D252" t="str">
            <v>IG</v>
          </cell>
          <cell r="Q252">
            <v>462</v>
          </cell>
          <cell r="R252">
            <v>20</v>
          </cell>
        </row>
        <row r="253">
          <cell r="B253">
            <v>46057</v>
          </cell>
          <cell r="D253" t="str">
            <v>IG</v>
          </cell>
          <cell r="Q253">
            <v>291</v>
          </cell>
          <cell r="R253">
            <v>13</v>
          </cell>
        </row>
        <row r="254">
          <cell r="B254">
            <v>46057</v>
          </cell>
          <cell r="D254" t="str">
            <v>IG</v>
          </cell>
        </row>
        <row r="255">
          <cell r="B255">
            <v>46057</v>
          </cell>
          <cell r="D255" t="str">
            <v>IG</v>
          </cell>
          <cell r="Q255">
            <v>536</v>
          </cell>
          <cell r="R255">
            <v>92</v>
          </cell>
          <cell r="S255">
            <v>25</v>
          </cell>
        </row>
        <row r="256">
          <cell r="B256">
            <v>46057</v>
          </cell>
          <cell r="D256" t="str">
            <v>IG</v>
          </cell>
          <cell r="Q256">
            <v>366</v>
          </cell>
          <cell r="R256">
            <v>26</v>
          </cell>
          <cell r="S256">
            <v>17</v>
          </cell>
        </row>
        <row r="257">
          <cell r="B257">
            <v>46057</v>
          </cell>
          <cell r="D257" t="str">
            <v>IG</v>
          </cell>
          <cell r="Q257">
            <v>796</v>
          </cell>
          <cell r="S257">
            <v>8</v>
          </cell>
        </row>
        <row r="258">
          <cell r="B258">
            <v>46057</v>
          </cell>
          <cell r="D258" t="str">
            <v>IG</v>
          </cell>
          <cell r="Q258">
            <v>868</v>
          </cell>
          <cell r="R258">
            <v>9</v>
          </cell>
          <cell r="S258">
            <v>15</v>
          </cell>
        </row>
        <row r="259">
          <cell r="B259">
            <v>46057</v>
          </cell>
          <cell r="D259" t="str">
            <v>IG</v>
          </cell>
          <cell r="Q259">
            <v>321</v>
          </cell>
          <cell r="R259">
            <v>22</v>
          </cell>
          <cell r="S259">
            <v>1</v>
          </cell>
        </row>
        <row r="260">
          <cell r="B260">
            <v>46057</v>
          </cell>
          <cell r="D260" t="str">
            <v>IG</v>
          </cell>
          <cell r="Q260">
            <v>190</v>
          </cell>
          <cell r="R260">
            <v>10</v>
          </cell>
        </row>
        <row r="261">
          <cell r="B261">
            <v>46057</v>
          </cell>
          <cell r="D261" t="str">
            <v>IG</v>
          </cell>
          <cell r="Q261">
            <v>682</v>
          </cell>
          <cell r="R261">
            <v>12</v>
          </cell>
        </row>
        <row r="262">
          <cell r="B262">
            <v>46057</v>
          </cell>
          <cell r="D262" t="str">
            <v>IG</v>
          </cell>
          <cell r="Q262">
            <v>643</v>
          </cell>
          <cell r="R262">
            <v>39</v>
          </cell>
          <cell r="S262">
            <v>21</v>
          </cell>
        </row>
        <row r="263">
          <cell r="B263">
            <v>46057</v>
          </cell>
          <cell r="D263" t="str">
            <v>IG</v>
          </cell>
        </row>
        <row r="264">
          <cell r="B264">
            <v>46057</v>
          </cell>
          <cell r="D264" t="str">
            <v>IG</v>
          </cell>
        </row>
        <row r="265">
          <cell r="B265">
            <v>46057</v>
          </cell>
          <cell r="D265" t="str">
            <v>IG</v>
          </cell>
          <cell r="Q265">
            <v>52</v>
          </cell>
          <cell r="R265">
            <v>23</v>
          </cell>
          <cell r="S265">
            <v>23</v>
          </cell>
          <cell r="T265">
            <v>3</v>
          </cell>
        </row>
        <row r="266">
          <cell r="B266">
            <v>46057</v>
          </cell>
          <cell r="D266" t="str">
            <v>IG</v>
          </cell>
          <cell r="Q266">
            <v>84</v>
          </cell>
          <cell r="R266">
            <v>8</v>
          </cell>
          <cell r="S266">
            <v>2</v>
          </cell>
        </row>
        <row r="267">
          <cell r="B267">
            <v>46057</v>
          </cell>
          <cell r="D267" t="str">
            <v>HO</v>
          </cell>
          <cell r="Q267">
            <v>62</v>
          </cell>
        </row>
        <row r="268">
          <cell r="B268">
            <v>46057</v>
          </cell>
          <cell r="D268" t="str">
            <v>HO</v>
          </cell>
        </row>
        <row r="269">
          <cell r="B269">
            <v>46057</v>
          </cell>
          <cell r="D269" t="str">
            <v>HO</v>
          </cell>
          <cell r="Q269">
            <v>980</v>
          </cell>
        </row>
        <row r="270">
          <cell r="B270">
            <v>46057</v>
          </cell>
          <cell r="D270" t="str">
            <v>HO</v>
          </cell>
          <cell r="Q270">
            <v>138</v>
          </cell>
        </row>
        <row r="271">
          <cell r="B271">
            <v>46057</v>
          </cell>
          <cell r="D271" t="str">
            <v>HO</v>
          </cell>
          <cell r="Q271">
            <v>806</v>
          </cell>
        </row>
        <row r="272">
          <cell r="B272">
            <v>46057</v>
          </cell>
          <cell r="D272" t="str">
            <v>HO</v>
          </cell>
          <cell r="Q272">
            <v>482</v>
          </cell>
        </row>
        <row r="273">
          <cell r="B273">
            <v>46057</v>
          </cell>
          <cell r="D273" t="str">
            <v>HO</v>
          </cell>
          <cell r="Q273">
            <v>948</v>
          </cell>
        </row>
        <row r="274">
          <cell r="B274">
            <v>46057</v>
          </cell>
          <cell r="D274" t="str">
            <v>HO</v>
          </cell>
          <cell r="Q274">
            <v>1058</v>
          </cell>
        </row>
        <row r="275">
          <cell r="B275">
            <v>46057</v>
          </cell>
          <cell r="D275" t="str">
            <v>HO</v>
          </cell>
        </row>
        <row r="276">
          <cell r="B276">
            <v>46057</v>
          </cell>
          <cell r="D276" t="str">
            <v>HO</v>
          </cell>
        </row>
        <row r="277">
          <cell r="B277">
            <v>46057</v>
          </cell>
          <cell r="D277" t="str">
            <v>HO</v>
          </cell>
        </row>
        <row r="278">
          <cell r="B278">
            <v>46057</v>
          </cell>
          <cell r="D278" t="str">
            <v>HO</v>
          </cell>
          <cell r="Q278">
            <v>224</v>
          </cell>
        </row>
        <row r="279">
          <cell r="B279">
            <v>46057</v>
          </cell>
          <cell r="D279" t="str">
            <v>HO</v>
          </cell>
          <cell r="Q279">
            <v>432</v>
          </cell>
        </row>
        <row r="280">
          <cell r="B280">
            <v>46057</v>
          </cell>
          <cell r="D280" t="str">
            <v>HO</v>
          </cell>
          <cell r="Q280">
            <v>1750</v>
          </cell>
        </row>
        <row r="281">
          <cell r="B281">
            <v>46057</v>
          </cell>
          <cell r="D281" t="str">
            <v>HO</v>
          </cell>
          <cell r="Q281">
            <v>911</v>
          </cell>
        </row>
        <row r="282">
          <cell r="B282">
            <v>46057</v>
          </cell>
          <cell r="D282" t="str">
            <v>HO</v>
          </cell>
          <cell r="Q282">
            <v>1212</v>
          </cell>
        </row>
        <row r="283">
          <cell r="B283">
            <v>46057</v>
          </cell>
          <cell r="D283" t="str">
            <v>HO</v>
          </cell>
          <cell r="Q283">
            <v>1032</v>
          </cell>
        </row>
        <row r="284">
          <cell r="B284">
            <v>46057</v>
          </cell>
          <cell r="D284" t="str">
            <v>HO</v>
          </cell>
          <cell r="Q284">
            <v>1261</v>
          </cell>
        </row>
        <row r="285">
          <cell r="B285">
            <v>46058</v>
          </cell>
          <cell r="D285" t="str">
            <v>FG</v>
          </cell>
          <cell r="Q285">
            <v>600</v>
          </cell>
        </row>
        <row r="286">
          <cell r="B286">
            <v>46058</v>
          </cell>
          <cell r="D286" t="str">
            <v>FG</v>
          </cell>
          <cell r="Q286">
            <v>3600</v>
          </cell>
        </row>
        <row r="287">
          <cell r="B287">
            <v>46058</v>
          </cell>
          <cell r="D287" t="str">
            <v>FG</v>
          </cell>
          <cell r="Q287">
            <v>6480</v>
          </cell>
        </row>
        <row r="288">
          <cell r="B288">
            <v>46058</v>
          </cell>
          <cell r="D288" t="str">
            <v>FG</v>
          </cell>
          <cell r="Q288">
            <v>3996</v>
          </cell>
        </row>
        <row r="289">
          <cell r="B289">
            <v>46058</v>
          </cell>
          <cell r="D289" t="str">
            <v>FG</v>
          </cell>
        </row>
        <row r="290">
          <cell r="B290">
            <v>46058</v>
          </cell>
          <cell r="D290" t="str">
            <v>FG</v>
          </cell>
          <cell r="Q290">
            <v>1000</v>
          </cell>
        </row>
        <row r="291">
          <cell r="B291">
            <v>46058</v>
          </cell>
          <cell r="D291" t="str">
            <v>FG</v>
          </cell>
          <cell r="Q291">
            <v>1168</v>
          </cell>
        </row>
        <row r="292">
          <cell r="B292">
            <v>46058</v>
          </cell>
          <cell r="D292" t="str">
            <v>FG</v>
          </cell>
          <cell r="Q292">
            <v>1284</v>
          </cell>
          <cell r="S292">
            <v>4</v>
          </cell>
        </row>
        <row r="293">
          <cell r="B293">
            <v>46058</v>
          </cell>
          <cell r="D293" t="str">
            <v>FG</v>
          </cell>
          <cell r="Q293">
            <v>1053</v>
          </cell>
        </row>
        <row r="294">
          <cell r="B294">
            <v>46058</v>
          </cell>
          <cell r="D294" t="str">
            <v>CG</v>
          </cell>
        </row>
        <row r="295">
          <cell r="B295">
            <v>46058</v>
          </cell>
          <cell r="D295" t="str">
            <v>CG</v>
          </cell>
        </row>
        <row r="296">
          <cell r="B296">
            <v>46058</v>
          </cell>
          <cell r="D296" t="str">
            <v>CG</v>
          </cell>
          <cell r="Q296">
            <v>6695</v>
          </cell>
        </row>
        <row r="297">
          <cell r="B297">
            <v>46058</v>
          </cell>
          <cell r="D297" t="str">
            <v>CG</v>
          </cell>
          <cell r="Q297">
            <v>3631</v>
          </cell>
        </row>
        <row r="298">
          <cell r="B298">
            <v>46058</v>
          </cell>
          <cell r="D298" t="str">
            <v>CG</v>
          </cell>
          <cell r="Q298">
            <v>6960</v>
          </cell>
        </row>
        <row r="299">
          <cell r="B299">
            <v>46058</v>
          </cell>
          <cell r="D299" t="str">
            <v>CG</v>
          </cell>
          <cell r="Q299">
            <v>3600</v>
          </cell>
        </row>
        <row r="300">
          <cell r="B300">
            <v>46058</v>
          </cell>
          <cell r="D300" t="str">
            <v>CG</v>
          </cell>
          <cell r="Q300">
            <v>2238</v>
          </cell>
        </row>
        <row r="301">
          <cell r="B301">
            <v>46058</v>
          </cell>
          <cell r="D301" t="str">
            <v>CG</v>
          </cell>
          <cell r="Q301">
            <v>8550</v>
          </cell>
        </row>
        <row r="302">
          <cell r="B302">
            <v>46058</v>
          </cell>
          <cell r="D302" t="str">
            <v>CG</v>
          </cell>
          <cell r="Q302">
            <v>5890</v>
          </cell>
        </row>
        <row r="303">
          <cell r="B303">
            <v>46058</v>
          </cell>
          <cell r="D303" t="str">
            <v>CG</v>
          </cell>
        </row>
        <row r="304">
          <cell r="B304">
            <v>46058</v>
          </cell>
          <cell r="D304" t="str">
            <v>CG</v>
          </cell>
          <cell r="Q304">
            <v>3541</v>
          </cell>
          <cell r="S304">
            <v>25</v>
          </cell>
        </row>
        <row r="305">
          <cell r="B305">
            <v>46058</v>
          </cell>
          <cell r="D305" t="str">
            <v>EG</v>
          </cell>
          <cell r="Q305">
            <v>494</v>
          </cell>
          <cell r="R305">
            <v>5</v>
          </cell>
        </row>
        <row r="306">
          <cell r="B306">
            <v>46058</v>
          </cell>
          <cell r="D306" t="str">
            <v>EG</v>
          </cell>
          <cell r="Q306">
            <v>647</v>
          </cell>
          <cell r="R306">
            <v>3</v>
          </cell>
          <cell r="S306">
            <v>1</v>
          </cell>
        </row>
        <row r="307">
          <cell r="B307">
            <v>46058</v>
          </cell>
          <cell r="D307" t="str">
            <v>EG</v>
          </cell>
        </row>
        <row r="308">
          <cell r="B308">
            <v>46058</v>
          </cell>
          <cell r="D308" t="str">
            <v>EG</v>
          </cell>
        </row>
        <row r="309">
          <cell r="B309">
            <v>46058</v>
          </cell>
          <cell r="D309" t="str">
            <v>EG</v>
          </cell>
        </row>
        <row r="310">
          <cell r="B310">
            <v>46058</v>
          </cell>
          <cell r="D310" t="str">
            <v>EG</v>
          </cell>
        </row>
        <row r="311">
          <cell r="B311">
            <v>46058</v>
          </cell>
          <cell r="D311" t="str">
            <v>EG</v>
          </cell>
          <cell r="Q311">
            <v>1044</v>
          </cell>
        </row>
        <row r="312">
          <cell r="B312">
            <v>46058</v>
          </cell>
          <cell r="D312" t="str">
            <v>EG</v>
          </cell>
          <cell r="Q312">
            <v>2240</v>
          </cell>
        </row>
        <row r="313">
          <cell r="B313">
            <v>46058</v>
          </cell>
          <cell r="D313" t="str">
            <v>EG</v>
          </cell>
        </row>
        <row r="314">
          <cell r="B314">
            <v>46058</v>
          </cell>
          <cell r="D314" t="str">
            <v>EG</v>
          </cell>
        </row>
        <row r="315">
          <cell r="B315">
            <v>46058</v>
          </cell>
          <cell r="D315" t="str">
            <v>IG</v>
          </cell>
          <cell r="Q315">
            <v>1186</v>
          </cell>
          <cell r="R315">
            <v>3</v>
          </cell>
          <cell r="S315">
            <v>15</v>
          </cell>
        </row>
        <row r="316">
          <cell r="B316">
            <v>46058</v>
          </cell>
          <cell r="D316" t="str">
            <v>IG</v>
          </cell>
          <cell r="Q316">
            <v>1220</v>
          </cell>
          <cell r="S316">
            <v>7</v>
          </cell>
        </row>
        <row r="317">
          <cell r="B317">
            <v>46058</v>
          </cell>
          <cell r="D317" t="str">
            <v>IG</v>
          </cell>
          <cell r="Q317">
            <v>258</v>
          </cell>
          <cell r="R317">
            <v>48</v>
          </cell>
          <cell r="S317">
            <v>15</v>
          </cell>
        </row>
        <row r="318">
          <cell r="B318">
            <v>46058</v>
          </cell>
          <cell r="D318" t="str">
            <v>IG</v>
          </cell>
          <cell r="Q318">
            <v>121</v>
          </cell>
          <cell r="R318">
            <v>47</v>
          </cell>
          <cell r="S318">
            <v>18</v>
          </cell>
        </row>
        <row r="319">
          <cell r="B319">
            <v>46058</v>
          </cell>
          <cell r="D319" t="str">
            <v>IG</v>
          </cell>
          <cell r="Q319">
            <v>104</v>
          </cell>
          <cell r="R319">
            <v>5</v>
          </cell>
          <cell r="S319">
            <v>1</v>
          </cell>
        </row>
        <row r="320">
          <cell r="B320">
            <v>46058</v>
          </cell>
          <cell r="D320" t="str">
            <v>IG</v>
          </cell>
          <cell r="Q320">
            <v>159</v>
          </cell>
          <cell r="R320">
            <v>18</v>
          </cell>
        </row>
        <row r="321">
          <cell r="B321">
            <v>46058</v>
          </cell>
          <cell r="D321" t="str">
            <v>IG</v>
          </cell>
        </row>
        <row r="322">
          <cell r="B322">
            <v>46058</v>
          </cell>
          <cell r="D322" t="str">
            <v>IG</v>
          </cell>
        </row>
        <row r="323">
          <cell r="B323">
            <v>46058</v>
          </cell>
          <cell r="D323" t="str">
            <v>IG</v>
          </cell>
          <cell r="Q323">
            <v>321</v>
          </cell>
          <cell r="R323">
            <v>13</v>
          </cell>
          <cell r="S323">
            <v>1</v>
          </cell>
        </row>
        <row r="324">
          <cell r="B324">
            <v>46058</v>
          </cell>
          <cell r="D324" t="str">
            <v>IG</v>
          </cell>
          <cell r="Q324">
            <v>46</v>
          </cell>
          <cell r="R324">
            <v>4</v>
          </cell>
        </row>
        <row r="325">
          <cell r="B325">
            <v>46058</v>
          </cell>
          <cell r="D325" t="str">
            <v>IG</v>
          </cell>
          <cell r="Q325">
            <v>130</v>
          </cell>
          <cell r="R325">
            <v>4</v>
          </cell>
        </row>
        <row r="326">
          <cell r="B326">
            <v>46058</v>
          </cell>
          <cell r="D326" t="str">
            <v>IG</v>
          </cell>
        </row>
        <row r="327">
          <cell r="B327">
            <v>46058</v>
          </cell>
          <cell r="D327" t="str">
            <v>IG</v>
          </cell>
        </row>
        <row r="328">
          <cell r="B328">
            <v>46058</v>
          </cell>
          <cell r="D328" t="str">
            <v>IG</v>
          </cell>
          <cell r="Q328">
            <v>215</v>
          </cell>
          <cell r="S328">
            <v>72</v>
          </cell>
        </row>
        <row r="329">
          <cell r="B329">
            <v>46058</v>
          </cell>
          <cell r="D329" t="str">
            <v>IG</v>
          </cell>
          <cell r="Q329">
            <v>501</v>
          </cell>
          <cell r="R329">
            <v>25</v>
          </cell>
          <cell r="S329">
            <v>7</v>
          </cell>
          <cell r="T329">
            <v>8</v>
          </cell>
        </row>
        <row r="330">
          <cell r="B330">
            <v>46058</v>
          </cell>
          <cell r="D330" t="str">
            <v>IG</v>
          </cell>
          <cell r="Q330">
            <v>901</v>
          </cell>
          <cell r="S330">
            <v>7</v>
          </cell>
        </row>
        <row r="331">
          <cell r="B331">
            <v>46058</v>
          </cell>
          <cell r="D331" t="str">
            <v>IG</v>
          </cell>
          <cell r="Q331">
            <v>808</v>
          </cell>
          <cell r="R331">
            <v>5</v>
          </cell>
          <cell r="T331">
            <v>7</v>
          </cell>
        </row>
        <row r="332">
          <cell r="B332">
            <v>46058</v>
          </cell>
          <cell r="D332" t="str">
            <v>IG</v>
          </cell>
          <cell r="Q332">
            <v>303</v>
          </cell>
          <cell r="R332">
            <v>22</v>
          </cell>
        </row>
        <row r="333">
          <cell r="B333">
            <v>46058</v>
          </cell>
          <cell r="D333" t="str">
            <v>IG</v>
          </cell>
          <cell r="Q333">
            <v>204</v>
          </cell>
          <cell r="R333">
            <v>10</v>
          </cell>
          <cell r="S333">
            <v>3</v>
          </cell>
        </row>
        <row r="334">
          <cell r="B334">
            <v>46058</v>
          </cell>
          <cell r="D334" t="str">
            <v>IG</v>
          </cell>
          <cell r="Q334">
            <v>543</v>
          </cell>
          <cell r="R334">
            <v>9</v>
          </cell>
        </row>
        <row r="335">
          <cell r="B335">
            <v>46058</v>
          </cell>
          <cell r="D335" t="str">
            <v>IG</v>
          </cell>
          <cell r="Q335">
            <v>608</v>
          </cell>
          <cell r="R335">
            <v>40</v>
          </cell>
          <cell r="S335">
            <v>34</v>
          </cell>
        </row>
        <row r="336">
          <cell r="B336">
            <v>46058</v>
          </cell>
          <cell r="D336" t="str">
            <v>IG</v>
          </cell>
        </row>
        <row r="337">
          <cell r="B337">
            <v>46058</v>
          </cell>
          <cell r="D337" t="str">
            <v>IG</v>
          </cell>
        </row>
        <row r="338">
          <cell r="B338">
            <v>46058</v>
          </cell>
          <cell r="D338" t="str">
            <v>IG</v>
          </cell>
          <cell r="Q338">
            <v>344</v>
          </cell>
          <cell r="R338">
            <v>16</v>
          </cell>
          <cell r="S338">
            <v>4</v>
          </cell>
        </row>
        <row r="339">
          <cell r="B339">
            <v>46058</v>
          </cell>
          <cell r="D339" t="str">
            <v>IG</v>
          </cell>
          <cell r="Q339">
            <v>383</v>
          </cell>
          <cell r="R339">
            <v>26</v>
          </cell>
          <cell r="S339">
            <v>11</v>
          </cell>
          <cell r="T339">
            <v>5</v>
          </cell>
        </row>
        <row r="340">
          <cell r="B340">
            <v>46058</v>
          </cell>
          <cell r="D340" t="str">
            <v>HO</v>
          </cell>
        </row>
        <row r="341">
          <cell r="B341">
            <v>46058</v>
          </cell>
          <cell r="D341" t="str">
            <v>HO</v>
          </cell>
        </row>
        <row r="342">
          <cell r="B342">
            <v>46058</v>
          </cell>
          <cell r="D342" t="str">
            <v>HO</v>
          </cell>
          <cell r="Q342">
            <v>225</v>
          </cell>
        </row>
        <row r="343">
          <cell r="B343">
            <v>46058</v>
          </cell>
          <cell r="D343" t="str">
            <v>HO</v>
          </cell>
          <cell r="Q343">
            <v>76</v>
          </cell>
        </row>
        <row r="344">
          <cell r="B344">
            <v>46058</v>
          </cell>
          <cell r="D344" t="str">
            <v>HO</v>
          </cell>
          <cell r="Q344">
            <v>85</v>
          </cell>
        </row>
        <row r="345">
          <cell r="B345">
            <v>46058</v>
          </cell>
          <cell r="D345" t="str">
            <v>HO</v>
          </cell>
          <cell r="Q345">
            <v>358</v>
          </cell>
        </row>
        <row r="346">
          <cell r="B346">
            <v>46058</v>
          </cell>
          <cell r="D346" t="str">
            <v>HO</v>
          </cell>
        </row>
        <row r="347">
          <cell r="B347">
            <v>46058</v>
          </cell>
          <cell r="D347" t="str">
            <v>HO</v>
          </cell>
        </row>
        <row r="348">
          <cell r="B348">
            <v>46058</v>
          </cell>
          <cell r="D348" t="str">
            <v>HO</v>
          </cell>
          <cell r="Q348">
            <v>1302</v>
          </cell>
        </row>
        <row r="349">
          <cell r="B349">
            <v>46058</v>
          </cell>
          <cell r="D349" t="str">
            <v>HO</v>
          </cell>
        </row>
        <row r="350">
          <cell r="B350">
            <v>46058</v>
          </cell>
          <cell r="D350" t="str">
            <v>HO</v>
          </cell>
        </row>
        <row r="351">
          <cell r="B351">
            <v>46058</v>
          </cell>
          <cell r="D351" t="str">
            <v>HO</v>
          </cell>
        </row>
        <row r="352">
          <cell r="B352">
            <v>46058</v>
          </cell>
          <cell r="D352" t="str">
            <v>HO</v>
          </cell>
        </row>
        <row r="353">
          <cell r="B353">
            <v>46058</v>
          </cell>
          <cell r="D353" t="str">
            <v>HO</v>
          </cell>
          <cell r="Q353">
            <v>1659</v>
          </cell>
        </row>
        <row r="354">
          <cell r="B354">
            <v>46058</v>
          </cell>
          <cell r="D354" t="str">
            <v>HO</v>
          </cell>
          <cell r="Q354">
            <v>315</v>
          </cell>
        </row>
        <row r="355">
          <cell r="B355">
            <v>46058</v>
          </cell>
          <cell r="D355" t="str">
            <v>HO</v>
          </cell>
        </row>
        <row r="356">
          <cell r="B356">
            <v>46058</v>
          </cell>
          <cell r="D356" t="str">
            <v>HO</v>
          </cell>
        </row>
        <row r="357">
          <cell r="B357">
            <v>46058</v>
          </cell>
          <cell r="D357" t="str">
            <v>HO</v>
          </cell>
        </row>
        <row r="358">
          <cell r="B358">
            <v>46058</v>
          </cell>
          <cell r="D358" t="str">
            <v>HO</v>
          </cell>
        </row>
        <row r="359">
          <cell r="B359">
            <v>46059</v>
          </cell>
          <cell r="D359" t="str">
            <v>FG</v>
          </cell>
          <cell r="Q359">
            <v>12000</v>
          </cell>
        </row>
        <row r="360">
          <cell r="B360">
            <v>46059</v>
          </cell>
          <cell r="D360" t="str">
            <v>FG</v>
          </cell>
        </row>
        <row r="361">
          <cell r="B361">
            <v>46059</v>
          </cell>
          <cell r="D361" t="str">
            <v>FG</v>
          </cell>
          <cell r="Q361">
            <v>1083</v>
          </cell>
          <cell r="S361">
            <v>2</v>
          </cell>
        </row>
        <row r="362">
          <cell r="B362">
            <v>46059</v>
          </cell>
          <cell r="D362" t="str">
            <v>FG</v>
          </cell>
          <cell r="Q362">
            <v>500</v>
          </cell>
        </row>
        <row r="363">
          <cell r="B363">
            <v>46059</v>
          </cell>
          <cell r="D363" t="str">
            <v>FG</v>
          </cell>
          <cell r="Q363">
            <v>1644</v>
          </cell>
        </row>
        <row r="364">
          <cell r="B364">
            <v>46059</v>
          </cell>
          <cell r="D364" t="str">
            <v>FG</v>
          </cell>
          <cell r="Q364">
            <v>1149</v>
          </cell>
        </row>
        <row r="365">
          <cell r="B365">
            <v>46059</v>
          </cell>
          <cell r="D365" t="str">
            <v>FG</v>
          </cell>
          <cell r="Q365">
            <v>2400</v>
          </cell>
        </row>
        <row r="366">
          <cell r="B366">
            <v>46059</v>
          </cell>
          <cell r="D366" t="str">
            <v>CG</v>
          </cell>
        </row>
        <row r="367">
          <cell r="B367">
            <v>46059</v>
          </cell>
          <cell r="D367" t="str">
            <v>CG</v>
          </cell>
        </row>
        <row r="368">
          <cell r="B368">
            <v>46059</v>
          </cell>
          <cell r="D368" t="str">
            <v>CG</v>
          </cell>
          <cell r="Q368">
            <v>3596</v>
          </cell>
          <cell r="S368">
            <v>67</v>
          </cell>
        </row>
        <row r="369">
          <cell r="B369">
            <v>46059</v>
          </cell>
          <cell r="D369" t="str">
            <v>CG</v>
          </cell>
          <cell r="Q369">
            <v>1400</v>
          </cell>
        </row>
        <row r="370">
          <cell r="B370">
            <v>46059</v>
          </cell>
          <cell r="D370" t="str">
            <v>CG</v>
          </cell>
          <cell r="Q370">
            <v>2862</v>
          </cell>
        </row>
        <row r="371">
          <cell r="B371">
            <v>46059</v>
          </cell>
          <cell r="D371" t="str">
            <v>CG</v>
          </cell>
          <cell r="Q371">
            <v>1485</v>
          </cell>
        </row>
        <row r="372">
          <cell r="B372">
            <v>46059</v>
          </cell>
          <cell r="D372" t="str">
            <v>CG</v>
          </cell>
          <cell r="Q372">
            <v>4347</v>
          </cell>
        </row>
        <row r="373">
          <cell r="B373">
            <v>46059</v>
          </cell>
          <cell r="D373" t="str">
            <v>CG</v>
          </cell>
          <cell r="Q373">
            <v>3533</v>
          </cell>
        </row>
        <row r="374">
          <cell r="B374">
            <v>46059</v>
          </cell>
          <cell r="D374" t="str">
            <v>CG</v>
          </cell>
          <cell r="Q374">
            <v>873</v>
          </cell>
        </row>
        <row r="375">
          <cell r="B375">
            <v>46059</v>
          </cell>
          <cell r="D375" t="str">
            <v>CG</v>
          </cell>
          <cell r="Q375">
            <v>8750</v>
          </cell>
        </row>
        <row r="376">
          <cell r="B376">
            <v>46059</v>
          </cell>
          <cell r="D376" t="str">
            <v>CG</v>
          </cell>
        </row>
        <row r="377">
          <cell r="B377">
            <v>46059</v>
          </cell>
          <cell r="D377" t="str">
            <v>CG</v>
          </cell>
          <cell r="Q377">
            <v>841</v>
          </cell>
          <cell r="S377">
            <v>84</v>
          </cell>
        </row>
        <row r="378">
          <cell r="B378">
            <v>46059</v>
          </cell>
          <cell r="D378" t="str">
            <v>CG</v>
          </cell>
          <cell r="Q378">
            <v>1000</v>
          </cell>
        </row>
        <row r="379">
          <cell r="B379">
            <v>46059</v>
          </cell>
          <cell r="D379" t="str">
            <v>CG</v>
          </cell>
          <cell r="Q379">
            <v>500</v>
          </cell>
        </row>
        <row r="380">
          <cell r="B380">
            <v>46059</v>
          </cell>
          <cell r="D380" t="str">
            <v>CG</v>
          </cell>
          <cell r="Q380">
            <v>591</v>
          </cell>
        </row>
        <row r="381">
          <cell r="B381">
            <v>46059</v>
          </cell>
          <cell r="D381" t="str">
            <v>CG</v>
          </cell>
          <cell r="Q381">
            <v>1091</v>
          </cell>
        </row>
        <row r="382">
          <cell r="B382">
            <v>46059</v>
          </cell>
          <cell r="D382" t="str">
            <v>CG</v>
          </cell>
          <cell r="Q382">
            <v>1621</v>
          </cell>
        </row>
        <row r="383">
          <cell r="B383">
            <v>46059</v>
          </cell>
          <cell r="D383" t="str">
            <v>EG</v>
          </cell>
          <cell r="Q383">
            <v>588</v>
          </cell>
          <cell r="R383">
            <v>6</v>
          </cell>
        </row>
        <row r="384">
          <cell r="B384">
            <v>46059</v>
          </cell>
          <cell r="D384" t="str">
            <v>EG</v>
          </cell>
          <cell r="Q384">
            <v>647</v>
          </cell>
          <cell r="R384">
            <v>10</v>
          </cell>
        </row>
        <row r="385">
          <cell r="B385">
            <v>46059</v>
          </cell>
          <cell r="D385" t="str">
            <v>EG</v>
          </cell>
        </row>
        <row r="386">
          <cell r="B386">
            <v>46059</v>
          </cell>
          <cell r="D386" t="str">
            <v>EG</v>
          </cell>
        </row>
        <row r="387">
          <cell r="B387">
            <v>46059</v>
          </cell>
          <cell r="D387" t="str">
            <v>EG</v>
          </cell>
        </row>
        <row r="388">
          <cell r="B388">
            <v>46059</v>
          </cell>
          <cell r="D388" t="str">
            <v>EG</v>
          </cell>
        </row>
        <row r="389">
          <cell r="B389">
            <v>46059</v>
          </cell>
          <cell r="D389" t="str">
            <v>EG</v>
          </cell>
          <cell r="Q389">
            <v>1399</v>
          </cell>
        </row>
        <row r="390">
          <cell r="B390">
            <v>46059</v>
          </cell>
          <cell r="D390" t="str">
            <v>EG</v>
          </cell>
          <cell r="Q390">
            <v>1092</v>
          </cell>
        </row>
        <row r="391">
          <cell r="B391">
            <v>46059</v>
          </cell>
          <cell r="D391" t="str">
            <v>EG</v>
          </cell>
        </row>
        <row r="392">
          <cell r="B392">
            <v>46059</v>
          </cell>
          <cell r="D392" t="str">
            <v>EG</v>
          </cell>
        </row>
        <row r="393">
          <cell r="B393">
            <v>46059</v>
          </cell>
          <cell r="D393" t="str">
            <v>IG</v>
          </cell>
          <cell r="Q393">
            <v>1148</v>
          </cell>
          <cell r="R393">
            <v>4</v>
          </cell>
          <cell r="S393">
            <v>2</v>
          </cell>
        </row>
        <row r="394">
          <cell r="B394">
            <v>46059</v>
          </cell>
          <cell r="D394" t="str">
            <v>IG</v>
          </cell>
          <cell r="Q394">
            <v>1195</v>
          </cell>
          <cell r="R394">
            <v>1</v>
          </cell>
          <cell r="S394">
            <v>4</v>
          </cell>
        </row>
        <row r="395">
          <cell r="B395">
            <v>46059</v>
          </cell>
          <cell r="D395" t="str">
            <v>IG</v>
          </cell>
          <cell r="Q395">
            <v>337</v>
          </cell>
          <cell r="R395">
            <v>22</v>
          </cell>
          <cell r="S395">
            <v>9</v>
          </cell>
        </row>
        <row r="396">
          <cell r="B396">
            <v>46059</v>
          </cell>
          <cell r="D396" t="str">
            <v>IG</v>
          </cell>
          <cell r="Q396">
            <v>527</v>
          </cell>
          <cell r="R396">
            <v>25</v>
          </cell>
          <cell r="S396">
            <v>23</v>
          </cell>
        </row>
        <row r="397">
          <cell r="B397">
            <v>46059</v>
          </cell>
          <cell r="D397" t="str">
            <v>IG</v>
          </cell>
          <cell r="Q397">
            <v>357</v>
          </cell>
          <cell r="R397">
            <v>32</v>
          </cell>
          <cell r="S397">
            <v>11</v>
          </cell>
        </row>
        <row r="398">
          <cell r="B398">
            <v>46059</v>
          </cell>
          <cell r="D398" t="str">
            <v>IG</v>
          </cell>
          <cell r="Q398">
            <v>817</v>
          </cell>
          <cell r="R398">
            <v>20</v>
          </cell>
          <cell r="S398">
            <v>5</v>
          </cell>
        </row>
        <row r="399">
          <cell r="B399">
            <v>46059</v>
          </cell>
          <cell r="D399" t="str">
            <v>IG</v>
          </cell>
        </row>
        <row r="400">
          <cell r="B400">
            <v>46059</v>
          </cell>
          <cell r="D400" t="str">
            <v>IG</v>
          </cell>
        </row>
        <row r="401">
          <cell r="B401">
            <v>46059</v>
          </cell>
          <cell r="D401" t="str">
            <v>IG</v>
          </cell>
          <cell r="Q401">
            <v>360</v>
          </cell>
          <cell r="R401">
            <v>8</v>
          </cell>
        </row>
        <row r="402">
          <cell r="B402">
            <v>46059</v>
          </cell>
          <cell r="D402" t="str">
            <v>IG</v>
          </cell>
          <cell r="Q402">
            <v>9</v>
          </cell>
          <cell r="R402">
            <v>3</v>
          </cell>
        </row>
        <row r="403">
          <cell r="B403">
            <v>46059</v>
          </cell>
          <cell r="D403" t="str">
            <v>IG</v>
          </cell>
          <cell r="Q403">
            <v>67</v>
          </cell>
          <cell r="R403">
            <v>8</v>
          </cell>
        </row>
        <row r="404">
          <cell r="B404">
            <v>46059</v>
          </cell>
          <cell r="D404" t="str">
            <v>IG</v>
          </cell>
        </row>
        <row r="405">
          <cell r="B405">
            <v>46059</v>
          </cell>
          <cell r="D405" t="str">
            <v>IG</v>
          </cell>
          <cell r="Q405">
            <v>1012</v>
          </cell>
          <cell r="R405">
            <v>26</v>
          </cell>
        </row>
        <row r="406">
          <cell r="B406">
            <v>46059</v>
          </cell>
          <cell r="D406" t="str">
            <v>IG</v>
          </cell>
          <cell r="Q406">
            <v>755</v>
          </cell>
          <cell r="R406">
            <v>63</v>
          </cell>
          <cell r="S406">
            <v>9</v>
          </cell>
          <cell r="T406">
            <v>35</v>
          </cell>
        </row>
        <row r="407">
          <cell r="B407">
            <v>46059</v>
          </cell>
          <cell r="D407" t="str">
            <v>IG</v>
          </cell>
          <cell r="Q407">
            <v>631</v>
          </cell>
          <cell r="R407">
            <v>59</v>
          </cell>
          <cell r="S407">
            <v>11</v>
          </cell>
          <cell r="T407">
            <v>25</v>
          </cell>
        </row>
        <row r="408">
          <cell r="B408">
            <v>46059</v>
          </cell>
          <cell r="D408" t="str">
            <v>IG</v>
          </cell>
          <cell r="Q408">
            <v>154</v>
          </cell>
          <cell r="R408">
            <v>20</v>
          </cell>
          <cell r="S408">
            <v>88</v>
          </cell>
        </row>
        <row r="409">
          <cell r="B409">
            <v>46059</v>
          </cell>
          <cell r="D409" t="str">
            <v>IG</v>
          </cell>
          <cell r="Q409">
            <v>138</v>
          </cell>
          <cell r="R409">
            <v>10</v>
          </cell>
          <cell r="S409">
            <v>1</v>
          </cell>
        </row>
        <row r="410">
          <cell r="B410">
            <v>46059</v>
          </cell>
          <cell r="D410" t="str">
            <v>IG</v>
          </cell>
        </row>
        <row r="411">
          <cell r="B411">
            <v>46059</v>
          </cell>
          <cell r="D411" t="str">
            <v>IG</v>
          </cell>
        </row>
        <row r="412">
          <cell r="B412">
            <v>46059</v>
          </cell>
          <cell r="D412" t="str">
            <v>IG</v>
          </cell>
          <cell r="Q412">
            <v>283</v>
          </cell>
          <cell r="R412">
            <v>9</v>
          </cell>
          <cell r="S412">
            <v>8</v>
          </cell>
        </row>
        <row r="413">
          <cell r="B413">
            <v>46059</v>
          </cell>
          <cell r="D413" t="str">
            <v>IG</v>
          </cell>
        </row>
        <row r="414">
          <cell r="B414">
            <v>46059</v>
          </cell>
          <cell r="D414" t="str">
            <v>IG</v>
          </cell>
          <cell r="Q414">
            <v>477</v>
          </cell>
          <cell r="R414">
            <v>21</v>
          </cell>
          <cell r="S414">
            <v>10</v>
          </cell>
        </row>
        <row r="415">
          <cell r="B415">
            <v>46059</v>
          </cell>
          <cell r="D415" t="str">
            <v>IG</v>
          </cell>
        </row>
        <row r="416">
          <cell r="B416">
            <v>46059</v>
          </cell>
          <cell r="D416" t="str">
            <v>IG</v>
          </cell>
        </row>
        <row r="417">
          <cell r="B417">
            <v>46059</v>
          </cell>
          <cell r="D417" t="str">
            <v>IG</v>
          </cell>
          <cell r="Q417">
            <v>566</v>
          </cell>
          <cell r="R417">
            <v>20</v>
          </cell>
          <cell r="S417">
            <v>3</v>
          </cell>
          <cell r="T417">
            <v>1</v>
          </cell>
        </row>
        <row r="418">
          <cell r="B418">
            <v>46059</v>
          </cell>
          <cell r="D418" t="str">
            <v>IG</v>
          </cell>
          <cell r="Q418">
            <v>609</v>
          </cell>
          <cell r="R418">
            <v>15</v>
          </cell>
          <cell r="S418">
            <v>12</v>
          </cell>
        </row>
        <row r="419">
          <cell r="B419">
            <v>46059</v>
          </cell>
          <cell r="D419" t="str">
            <v>HO</v>
          </cell>
        </row>
        <row r="420">
          <cell r="B420">
            <v>46059</v>
          </cell>
          <cell r="D420" t="str">
            <v>HO</v>
          </cell>
        </row>
        <row r="421">
          <cell r="B421">
            <v>46059</v>
          </cell>
          <cell r="D421" t="str">
            <v>HO</v>
          </cell>
          <cell r="Q421">
            <v>728</v>
          </cell>
        </row>
        <row r="422">
          <cell r="B422">
            <v>46059</v>
          </cell>
          <cell r="D422" t="str">
            <v>HO</v>
          </cell>
        </row>
        <row r="423">
          <cell r="B423">
            <v>46059</v>
          </cell>
          <cell r="D423" t="str">
            <v>HO</v>
          </cell>
        </row>
        <row r="424">
          <cell r="B424">
            <v>46059</v>
          </cell>
          <cell r="D424" t="str">
            <v>HO</v>
          </cell>
        </row>
        <row r="425">
          <cell r="B425">
            <v>46059</v>
          </cell>
          <cell r="D425" t="str">
            <v>HO</v>
          </cell>
        </row>
        <row r="426">
          <cell r="B426">
            <v>46059</v>
          </cell>
          <cell r="D426" t="str">
            <v>HO</v>
          </cell>
          <cell r="Q426">
            <v>1680</v>
          </cell>
        </row>
        <row r="427">
          <cell r="B427">
            <v>46059</v>
          </cell>
          <cell r="D427" t="str">
            <v>HO</v>
          </cell>
        </row>
        <row r="428">
          <cell r="B428">
            <v>46059</v>
          </cell>
          <cell r="D428" t="str">
            <v>HO</v>
          </cell>
        </row>
        <row r="429">
          <cell r="B429">
            <v>46059</v>
          </cell>
          <cell r="D429" t="str">
            <v>HO</v>
          </cell>
        </row>
        <row r="430">
          <cell r="B430">
            <v>46059</v>
          </cell>
          <cell r="D430" t="str">
            <v>HO</v>
          </cell>
        </row>
        <row r="431">
          <cell r="B431">
            <v>46059</v>
          </cell>
          <cell r="D431" t="str">
            <v>HO</v>
          </cell>
          <cell r="Q431">
            <v>582</v>
          </cell>
        </row>
        <row r="432">
          <cell r="B432">
            <v>46059</v>
          </cell>
          <cell r="D432" t="str">
            <v>HO</v>
          </cell>
        </row>
        <row r="433">
          <cell r="B433">
            <v>46059</v>
          </cell>
          <cell r="D433" t="str">
            <v>HO</v>
          </cell>
          <cell r="Q433">
            <v>408</v>
          </cell>
        </row>
        <row r="434">
          <cell r="B434">
            <v>46059</v>
          </cell>
          <cell r="D434" t="str">
            <v>HO</v>
          </cell>
          <cell r="Q434">
            <v>1665</v>
          </cell>
        </row>
        <row r="435">
          <cell r="B435">
            <v>46059</v>
          </cell>
          <cell r="D435" t="str">
            <v>HO</v>
          </cell>
        </row>
        <row r="436">
          <cell r="B436">
            <v>46059</v>
          </cell>
          <cell r="D436" t="str">
            <v>HO</v>
          </cell>
        </row>
        <row r="437">
          <cell r="B437">
            <v>46060</v>
          </cell>
          <cell r="D437" t="str">
            <v>FG</v>
          </cell>
          <cell r="Q437">
            <v>4374</v>
          </cell>
          <cell r="S437">
            <v>1</v>
          </cell>
        </row>
        <row r="438">
          <cell r="B438">
            <v>46060</v>
          </cell>
          <cell r="D438" t="str">
            <v>FG</v>
          </cell>
          <cell r="Q438">
            <v>7499</v>
          </cell>
        </row>
        <row r="439">
          <cell r="B439">
            <v>46060</v>
          </cell>
          <cell r="D439" t="str">
            <v>FG</v>
          </cell>
          <cell r="Q439">
            <v>500</v>
          </cell>
        </row>
        <row r="440">
          <cell r="B440">
            <v>46060</v>
          </cell>
          <cell r="D440" t="str">
            <v>FG</v>
          </cell>
          <cell r="Q440">
            <v>2100</v>
          </cell>
        </row>
        <row r="441">
          <cell r="B441">
            <v>46060</v>
          </cell>
          <cell r="D441" t="str">
            <v>FG</v>
          </cell>
          <cell r="Q441">
            <v>4780</v>
          </cell>
          <cell r="S441">
            <v>20</v>
          </cell>
        </row>
        <row r="442">
          <cell r="B442">
            <v>46060</v>
          </cell>
          <cell r="D442" t="str">
            <v>FG</v>
          </cell>
          <cell r="Q442">
            <v>1200</v>
          </cell>
        </row>
        <row r="443">
          <cell r="B443">
            <v>46060</v>
          </cell>
          <cell r="D443" t="str">
            <v>CG</v>
          </cell>
        </row>
        <row r="444">
          <cell r="B444">
            <v>46060</v>
          </cell>
          <cell r="D444" t="str">
            <v>CG</v>
          </cell>
        </row>
        <row r="445">
          <cell r="B445">
            <v>46060</v>
          </cell>
          <cell r="D445" t="str">
            <v>CG</v>
          </cell>
          <cell r="Q445">
            <v>802</v>
          </cell>
        </row>
        <row r="446">
          <cell r="B446">
            <v>46060</v>
          </cell>
          <cell r="D446" t="str">
            <v>CG</v>
          </cell>
          <cell r="Q446">
            <v>396</v>
          </cell>
        </row>
        <row r="447">
          <cell r="B447">
            <v>46060</v>
          </cell>
          <cell r="D447" t="str">
            <v>CG</v>
          </cell>
          <cell r="Q447">
            <v>3920</v>
          </cell>
          <cell r="S447">
            <v>5</v>
          </cell>
        </row>
        <row r="448">
          <cell r="B448">
            <v>46060</v>
          </cell>
          <cell r="D448" t="str">
            <v>CG</v>
          </cell>
          <cell r="Q448">
            <v>3908</v>
          </cell>
          <cell r="S448">
            <v>12</v>
          </cell>
        </row>
        <row r="449">
          <cell r="B449">
            <v>46060</v>
          </cell>
          <cell r="D449" t="str">
            <v>CG</v>
          </cell>
          <cell r="Q449">
            <v>1728</v>
          </cell>
        </row>
        <row r="450">
          <cell r="B450">
            <v>46060</v>
          </cell>
          <cell r="D450" t="str">
            <v>CG</v>
          </cell>
          <cell r="Q450">
            <v>3040</v>
          </cell>
        </row>
        <row r="451">
          <cell r="B451">
            <v>46060</v>
          </cell>
          <cell r="D451" t="str">
            <v>CG</v>
          </cell>
        </row>
        <row r="452">
          <cell r="B452">
            <v>46060</v>
          </cell>
          <cell r="D452" t="str">
            <v>CG</v>
          </cell>
          <cell r="Q452">
            <v>1620</v>
          </cell>
        </row>
        <row r="453">
          <cell r="B453">
            <v>46060</v>
          </cell>
          <cell r="D453" t="str">
            <v>CG</v>
          </cell>
          <cell r="Q453">
            <v>1165</v>
          </cell>
        </row>
        <row r="454">
          <cell r="B454">
            <v>46060</v>
          </cell>
          <cell r="D454" t="str">
            <v>CG</v>
          </cell>
          <cell r="Q454">
            <v>1112</v>
          </cell>
        </row>
        <row r="455">
          <cell r="B455">
            <v>46060</v>
          </cell>
          <cell r="D455" t="str">
            <v>EG</v>
          </cell>
          <cell r="Q455">
            <v>166</v>
          </cell>
          <cell r="R455">
            <v>3</v>
          </cell>
        </row>
        <row r="456">
          <cell r="B456">
            <v>46060</v>
          </cell>
          <cell r="D456" t="str">
            <v>EG</v>
          </cell>
          <cell r="Q456">
            <v>486</v>
          </cell>
        </row>
        <row r="457">
          <cell r="B457">
            <v>46060</v>
          </cell>
          <cell r="D457" t="str">
            <v>EG</v>
          </cell>
        </row>
        <row r="458">
          <cell r="B458">
            <v>46060</v>
          </cell>
          <cell r="D458" t="str">
            <v>EG</v>
          </cell>
        </row>
        <row r="459">
          <cell r="B459">
            <v>46060</v>
          </cell>
          <cell r="D459" t="str">
            <v>EG</v>
          </cell>
        </row>
        <row r="460">
          <cell r="B460">
            <v>46060</v>
          </cell>
          <cell r="D460" t="str">
            <v>EG</v>
          </cell>
        </row>
        <row r="461">
          <cell r="B461">
            <v>46060</v>
          </cell>
          <cell r="D461" t="str">
            <v>EG</v>
          </cell>
          <cell r="Q461">
            <v>1067</v>
          </cell>
        </row>
        <row r="462">
          <cell r="B462">
            <v>46060</v>
          </cell>
          <cell r="D462" t="str">
            <v>EG</v>
          </cell>
          <cell r="Q462">
            <v>820</v>
          </cell>
        </row>
        <row r="463">
          <cell r="B463">
            <v>46060</v>
          </cell>
          <cell r="D463" t="str">
            <v>EG</v>
          </cell>
        </row>
        <row r="464">
          <cell r="B464">
            <v>46060</v>
          </cell>
          <cell r="D464" t="str">
            <v>EG</v>
          </cell>
        </row>
        <row r="465">
          <cell r="B465">
            <v>46060</v>
          </cell>
          <cell r="D465" t="str">
            <v>IG</v>
          </cell>
          <cell r="Q465">
            <v>1225</v>
          </cell>
        </row>
        <row r="466">
          <cell r="B466">
            <v>46060</v>
          </cell>
          <cell r="D466" t="str">
            <v>IG</v>
          </cell>
          <cell r="Q466">
            <v>1000</v>
          </cell>
          <cell r="R466">
            <v>27</v>
          </cell>
          <cell r="S466">
            <v>35</v>
          </cell>
        </row>
        <row r="467">
          <cell r="B467">
            <v>46060</v>
          </cell>
          <cell r="D467" t="str">
            <v>IG</v>
          </cell>
          <cell r="Q467">
            <v>485</v>
          </cell>
          <cell r="R467">
            <v>25</v>
          </cell>
          <cell r="S467">
            <v>8</v>
          </cell>
        </row>
        <row r="468">
          <cell r="B468">
            <v>46060</v>
          </cell>
          <cell r="D468" t="str">
            <v>IG</v>
          </cell>
          <cell r="Q468">
            <v>566</v>
          </cell>
          <cell r="R468">
            <v>26</v>
          </cell>
          <cell r="S468">
            <v>10</v>
          </cell>
        </row>
        <row r="469">
          <cell r="B469">
            <v>46060</v>
          </cell>
          <cell r="D469" t="str">
            <v>IG</v>
          </cell>
          <cell r="Q469">
            <v>630</v>
          </cell>
          <cell r="R469">
            <v>14</v>
          </cell>
          <cell r="S469">
            <v>12</v>
          </cell>
        </row>
        <row r="470">
          <cell r="B470">
            <v>46060</v>
          </cell>
          <cell r="D470" t="str">
            <v>IG</v>
          </cell>
          <cell r="Q470">
            <v>555</v>
          </cell>
          <cell r="R470">
            <v>42</v>
          </cell>
          <cell r="S470">
            <v>56</v>
          </cell>
        </row>
        <row r="471">
          <cell r="B471">
            <v>46060</v>
          </cell>
          <cell r="D471" t="str">
            <v>IG</v>
          </cell>
        </row>
        <row r="472">
          <cell r="B472">
            <v>46060</v>
          </cell>
          <cell r="D472" t="str">
            <v>IG</v>
          </cell>
        </row>
        <row r="473">
          <cell r="B473">
            <v>46060</v>
          </cell>
          <cell r="D473" t="str">
            <v>IG</v>
          </cell>
          <cell r="Q473">
            <v>108</v>
          </cell>
          <cell r="R473">
            <v>13</v>
          </cell>
          <cell r="S473">
            <v>4</v>
          </cell>
        </row>
        <row r="474">
          <cell r="B474">
            <v>46060</v>
          </cell>
          <cell r="D474" t="str">
            <v>IG</v>
          </cell>
          <cell r="Q474">
            <v>62</v>
          </cell>
          <cell r="R474">
            <v>4</v>
          </cell>
        </row>
        <row r="475">
          <cell r="B475">
            <v>46060</v>
          </cell>
          <cell r="D475" t="str">
            <v>IG</v>
          </cell>
          <cell r="Q475">
            <v>861</v>
          </cell>
          <cell r="R475">
            <v>15</v>
          </cell>
        </row>
        <row r="476">
          <cell r="B476">
            <v>46060</v>
          </cell>
          <cell r="D476" t="str">
            <v>IG</v>
          </cell>
          <cell r="Q476">
            <v>1137</v>
          </cell>
          <cell r="R476">
            <v>25</v>
          </cell>
        </row>
        <row r="477">
          <cell r="B477">
            <v>46060</v>
          </cell>
          <cell r="D477" t="str">
            <v>IG</v>
          </cell>
          <cell r="Q477">
            <v>806</v>
          </cell>
          <cell r="R477">
            <v>56</v>
          </cell>
          <cell r="S477">
            <v>7</v>
          </cell>
          <cell r="T477">
            <v>10</v>
          </cell>
        </row>
        <row r="478">
          <cell r="B478">
            <v>46060</v>
          </cell>
          <cell r="D478" t="str">
            <v>IG</v>
          </cell>
          <cell r="Q478">
            <v>669</v>
          </cell>
          <cell r="R478">
            <v>48</v>
          </cell>
          <cell r="S478">
            <v>25</v>
          </cell>
          <cell r="T478">
            <v>16</v>
          </cell>
        </row>
        <row r="479">
          <cell r="B479">
            <v>46060</v>
          </cell>
          <cell r="D479" t="str">
            <v>IG</v>
          </cell>
          <cell r="Q479">
            <v>652</v>
          </cell>
          <cell r="R479">
            <v>7</v>
          </cell>
          <cell r="S479">
            <v>3</v>
          </cell>
        </row>
        <row r="480">
          <cell r="B480">
            <v>46060</v>
          </cell>
          <cell r="D480" t="str">
            <v>IG</v>
          </cell>
          <cell r="Q480">
            <v>832</v>
          </cell>
          <cell r="S480">
            <v>5</v>
          </cell>
        </row>
        <row r="481">
          <cell r="B481">
            <v>46060</v>
          </cell>
          <cell r="D481" t="str">
            <v>IG</v>
          </cell>
        </row>
        <row r="482">
          <cell r="B482">
            <v>46060</v>
          </cell>
          <cell r="D482" t="str">
            <v>IG</v>
          </cell>
        </row>
        <row r="483">
          <cell r="B483">
            <v>46060</v>
          </cell>
          <cell r="D483" t="str">
            <v>IG</v>
          </cell>
          <cell r="Q483">
            <v>530</v>
          </cell>
          <cell r="R483">
            <v>40</v>
          </cell>
          <cell r="S483">
            <v>10</v>
          </cell>
        </row>
        <row r="484">
          <cell r="B484">
            <v>46060</v>
          </cell>
          <cell r="D484" t="str">
            <v>IG</v>
          </cell>
          <cell r="Q484">
            <v>315</v>
          </cell>
          <cell r="S484">
            <v>10</v>
          </cell>
        </row>
        <row r="485">
          <cell r="B485">
            <v>46060</v>
          </cell>
          <cell r="D485" t="str">
            <v>IG</v>
          </cell>
        </row>
        <row r="486">
          <cell r="B486">
            <v>46060</v>
          </cell>
          <cell r="D486" t="str">
            <v>IG</v>
          </cell>
        </row>
        <row r="487">
          <cell r="B487">
            <v>46060</v>
          </cell>
          <cell r="D487" t="str">
            <v>IG</v>
          </cell>
        </row>
        <row r="488">
          <cell r="B488">
            <v>46060</v>
          </cell>
          <cell r="D488" t="str">
            <v>IG</v>
          </cell>
        </row>
        <row r="489">
          <cell r="B489">
            <v>46060</v>
          </cell>
          <cell r="D489" t="str">
            <v>HO</v>
          </cell>
        </row>
        <row r="490">
          <cell r="B490">
            <v>46060</v>
          </cell>
          <cell r="D490" t="str">
            <v>HO</v>
          </cell>
        </row>
        <row r="491">
          <cell r="B491">
            <v>46060</v>
          </cell>
          <cell r="D491" t="str">
            <v>HO</v>
          </cell>
        </row>
        <row r="492">
          <cell r="B492">
            <v>46060</v>
          </cell>
          <cell r="D492" t="str">
            <v>HO</v>
          </cell>
        </row>
        <row r="493">
          <cell r="B493">
            <v>46060</v>
          </cell>
          <cell r="D493" t="str">
            <v>HO</v>
          </cell>
        </row>
        <row r="494">
          <cell r="B494">
            <v>46060</v>
          </cell>
          <cell r="D494" t="str">
            <v>HO</v>
          </cell>
        </row>
        <row r="495">
          <cell r="B495">
            <v>46060</v>
          </cell>
          <cell r="D495" t="str">
            <v>HO</v>
          </cell>
          <cell r="Q495">
            <v>1610</v>
          </cell>
        </row>
        <row r="496">
          <cell r="B496">
            <v>46060</v>
          </cell>
          <cell r="D496" t="str">
            <v>HO</v>
          </cell>
          <cell r="Q496">
            <v>262</v>
          </cell>
        </row>
        <row r="497">
          <cell r="B497">
            <v>46060</v>
          </cell>
          <cell r="D497" t="str">
            <v>HO</v>
          </cell>
        </row>
        <row r="498">
          <cell r="B498">
            <v>46060</v>
          </cell>
          <cell r="D498" t="str">
            <v>HO</v>
          </cell>
        </row>
        <row r="499">
          <cell r="B499">
            <v>46060</v>
          </cell>
          <cell r="D499" t="str">
            <v>HO</v>
          </cell>
        </row>
        <row r="500">
          <cell r="B500">
            <v>46060</v>
          </cell>
          <cell r="D500" t="str">
            <v>HO</v>
          </cell>
        </row>
        <row r="501">
          <cell r="B501">
            <v>46060</v>
          </cell>
          <cell r="D501" t="str">
            <v>HO</v>
          </cell>
          <cell r="Q501">
            <v>151</v>
          </cell>
        </row>
        <row r="502">
          <cell r="B502">
            <v>46060</v>
          </cell>
          <cell r="D502" t="str">
            <v>HO</v>
          </cell>
          <cell r="Q502">
            <v>350</v>
          </cell>
        </row>
        <row r="503">
          <cell r="B503">
            <v>46060</v>
          </cell>
          <cell r="D503" t="str">
            <v>HO</v>
          </cell>
          <cell r="Q503">
            <v>428</v>
          </cell>
        </row>
        <row r="504">
          <cell r="B504">
            <v>46060</v>
          </cell>
          <cell r="D504" t="str">
            <v>HO</v>
          </cell>
        </row>
        <row r="505">
          <cell r="B505">
            <v>46060</v>
          </cell>
          <cell r="D505" t="str">
            <v>HO</v>
          </cell>
          <cell r="Q505">
            <v>103</v>
          </cell>
        </row>
        <row r="506">
          <cell r="B506">
            <v>46060</v>
          </cell>
          <cell r="D506" t="str">
            <v>HO</v>
          </cell>
          <cell r="Q506">
            <v>1134</v>
          </cell>
        </row>
        <row r="507">
          <cell r="B507">
            <v>46061</v>
          </cell>
          <cell r="D507" t="str">
            <v>FG</v>
          </cell>
          <cell r="Q507">
            <v>4000</v>
          </cell>
        </row>
        <row r="508">
          <cell r="B508">
            <v>46061</v>
          </cell>
          <cell r="D508" t="str">
            <v>FG</v>
          </cell>
          <cell r="Q508">
            <v>1000</v>
          </cell>
        </row>
        <row r="509">
          <cell r="B509">
            <v>46061</v>
          </cell>
          <cell r="D509" t="str">
            <v>FG</v>
          </cell>
          <cell r="Q509">
            <v>4870</v>
          </cell>
        </row>
        <row r="510">
          <cell r="B510">
            <v>46061</v>
          </cell>
          <cell r="D510" t="str">
            <v>FG</v>
          </cell>
          <cell r="Q510">
            <v>2700</v>
          </cell>
        </row>
        <row r="511">
          <cell r="B511">
            <v>46061</v>
          </cell>
          <cell r="D511" t="str">
            <v>FG</v>
          </cell>
          <cell r="Q511">
            <v>2200</v>
          </cell>
        </row>
        <row r="512">
          <cell r="B512">
            <v>46061</v>
          </cell>
          <cell r="D512" t="str">
            <v>FG</v>
          </cell>
          <cell r="Q512">
            <v>2200</v>
          </cell>
        </row>
        <row r="513">
          <cell r="B513">
            <v>46061</v>
          </cell>
          <cell r="D513" t="str">
            <v>FG</v>
          </cell>
          <cell r="Q513">
            <v>4400</v>
          </cell>
        </row>
        <row r="514">
          <cell r="B514">
            <v>46061</v>
          </cell>
          <cell r="D514" t="str">
            <v>CG</v>
          </cell>
        </row>
        <row r="515">
          <cell r="B515">
            <v>46061</v>
          </cell>
          <cell r="D515" t="str">
            <v>CG</v>
          </cell>
        </row>
        <row r="516">
          <cell r="B516">
            <v>46061</v>
          </cell>
          <cell r="D516" t="str">
            <v>CG</v>
          </cell>
          <cell r="Q516">
            <v>2837</v>
          </cell>
        </row>
        <row r="517">
          <cell r="B517">
            <v>46061</v>
          </cell>
          <cell r="D517" t="str">
            <v>CG</v>
          </cell>
          <cell r="Q517">
            <v>4350</v>
          </cell>
        </row>
        <row r="518">
          <cell r="B518">
            <v>46061</v>
          </cell>
          <cell r="D518" t="str">
            <v>CG</v>
          </cell>
          <cell r="Q518">
            <v>4350</v>
          </cell>
        </row>
        <row r="519">
          <cell r="B519">
            <v>46061</v>
          </cell>
          <cell r="D519" t="str">
            <v>CG</v>
          </cell>
          <cell r="Q519">
            <v>3198</v>
          </cell>
        </row>
        <row r="520">
          <cell r="B520">
            <v>46061</v>
          </cell>
          <cell r="D520" t="str">
            <v>CG</v>
          </cell>
          <cell r="Q520">
            <v>3060</v>
          </cell>
        </row>
        <row r="521">
          <cell r="B521">
            <v>46061</v>
          </cell>
          <cell r="D521" t="str">
            <v>CG</v>
          </cell>
          <cell r="Q521">
            <v>2500</v>
          </cell>
        </row>
        <row r="522">
          <cell r="B522">
            <v>46061</v>
          </cell>
          <cell r="D522" t="str">
            <v>CG</v>
          </cell>
          <cell r="Q522">
            <v>303</v>
          </cell>
        </row>
        <row r="523">
          <cell r="B523">
            <v>46061</v>
          </cell>
          <cell r="D523" t="str">
            <v>CG</v>
          </cell>
        </row>
        <row r="524">
          <cell r="B524">
            <v>46061</v>
          </cell>
          <cell r="D524" t="str">
            <v>CG</v>
          </cell>
        </row>
        <row r="525">
          <cell r="B525">
            <v>46061</v>
          </cell>
          <cell r="D525" t="str">
            <v>CG</v>
          </cell>
        </row>
        <row r="526">
          <cell r="B526">
            <v>46061</v>
          </cell>
          <cell r="D526" t="str">
            <v>EG</v>
          </cell>
          <cell r="Q526">
            <v>428</v>
          </cell>
        </row>
        <row r="527">
          <cell r="B527">
            <v>46061</v>
          </cell>
          <cell r="D527" t="str">
            <v>EG</v>
          </cell>
          <cell r="Q527">
            <v>402</v>
          </cell>
          <cell r="R527">
            <v>5</v>
          </cell>
        </row>
        <row r="528">
          <cell r="B528">
            <v>46061</v>
          </cell>
          <cell r="D528" t="str">
            <v>EG</v>
          </cell>
        </row>
        <row r="529">
          <cell r="B529">
            <v>46061</v>
          </cell>
          <cell r="D529" t="str">
            <v>EG</v>
          </cell>
        </row>
        <row r="530">
          <cell r="B530">
            <v>46061</v>
          </cell>
          <cell r="D530" t="str">
            <v>EG</v>
          </cell>
          <cell r="Q530">
            <v>65</v>
          </cell>
          <cell r="S530">
            <v>4</v>
          </cell>
        </row>
        <row r="531">
          <cell r="B531">
            <v>46061</v>
          </cell>
          <cell r="D531" t="str">
            <v>EG</v>
          </cell>
          <cell r="Q531">
            <v>70</v>
          </cell>
        </row>
        <row r="532">
          <cell r="B532">
            <v>46061</v>
          </cell>
          <cell r="D532" t="str">
            <v>EG</v>
          </cell>
          <cell r="Q532">
            <v>838</v>
          </cell>
          <cell r="R532">
            <v>4</v>
          </cell>
        </row>
        <row r="533">
          <cell r="B533">
            <v>46061</v>
          </cell>
          <cell r="D533" t="str">
            <v>EG</v>
          </cell>
          <cell r="Q533">
            <v>737</v>
          </cell>
        </row>
        <row r="534">
          <cell r="B534">
            <v>46061</v>
          </cell>
          <cell r="D534" t="str">
            <v>EG</v>
          </cell>
        </row>
        <row r="535">
          <cell r="B535">
            <v>46061</v>
          </cell>
          <cell r="D535" t="str">
            <v>EG</v>
          </cell>
        </row>
        <row r="536">
          <cell r="B536">
            <v>46061</v>
          </cell>
          <cell r="D536" t="str">
            <v>IG</v>
          </cell>
          <cell r="Q536">
            <v>1205</v>
          </cell>
          <cell r="S536">
            <v>27</v>
          </cell>
        </row>
        <row r="537">
          <cell r="B537">
            <v>46061</v>
          </cell>
          <cell r="D537" t="str">
            <v>IG</v>
          </cell>
          <cell r="Q537">
            <v>1144</v>
          </cell>
          <cell r="R537">
            <v>2</v>
          </cell>
          <cell r="S537">
            <v>7</v>
          </cell>
          <cell r="T537">
            <v>34</v>
          </cell>
        </row>
        <row r="538">
          <cell r="B538">
            <v>46061</v>
          </cell>
          <cell r="D538" t="str">
            <v>IG</v>
          </cell>
          <cell r="Q538">
            <v>592</v>
          </cell>
          <cell r="R538">
            <v>24</v>
          </cell>
          <cell r="S538">
            <v>12</v>
          </cell>
        </row>
        <row r="539">
          <cell r="B539">
            <v>46061</v>
          </cell>
          <cell r="D539" t="str">
            <v>IG</v>
          </cell>
          <cell r="Q539">
            <v>554</v>
          </cell>
          <cell r="R539">
            <v>25</v>
          </cell>
          <cell r="S539">
            <v>16</v>
          </cell>
        </row>
        <row r="540">
          <cell r="B540">
            <v>46061</v>
          </cell>
          <cell r="D540" t="str">
            <v>IG</v>
          </cell>
          <cell r="Q540">
            <v>783</v>
          </cell>
          <cell r="R540">
            <v>35</v>
          </cell>
          <cell r="S540">
            <v>42</v>
          </cell>
        </row>
        <row r="541">
          <cell r="B541">
            <v>46061</v>
          </cell>
          <cell r="D541" t="str">
            <v>IG</v>
          </cell>
        </row>
        <row r="542">
          <cell r="B542">
            <v>46061</v>
          </cell>
          <cell r="D542" t="str">
            <v>IG</v>
          </cell>
        </row>
        <row r="543">
          <cell r="B543">
            <v>46061</v>
          </cell>
          <cell r="D543" t="str">
            <v>IG</v>
          </cell>
        </row>
        <row r="544">
          <cell r="B544">
            <v>46061</v>
          </cell>
          <cell r="D544" t="str">
            <v>IG</v>
          </cell>
          <cell r="Q544">
            <v>428</v>
          </cell>
          <cell r="R544">
            <v>16</v>
          </cell>
          <cell r="S544">
            <v>17</v>
          </cell>
        </row>
        <row r="545">
          <cell r="B545">
            <v>46061</v>
          </cell>
          <cell r="D545" t="str">
            <v>IG</v>
          </cell>
        </row>
        <row r="546">
          <cell r="B546">
            <v>46061</v>
          </cell>
          <cell r="D546" t="str">
            <v>IG</v>
          </cell>
          <cell r="Q546">
            <v>1248</v>
          </cell>
          <cell r="R546">
            <v>8</v>
          </cell>
        </row>
        <row r="547">
          <cell r="B547">
            <v>46061</v>
          </cell>
          <cell r="D547" t="str">
            <v>IG</v>
          </cell>
          <cell r="Q547">
            <v>1191</v>
          </cell>
          <cell r="R547">
            <v>10</v>
          </cell>
          <cell r="S547">
            <v>1</v>
          </cell>
        </row>
        <row r="548">
          <cell r="B548">
            <v>46061</v>
          </cell>
          <cell r="D548" t="str">
            <v>IG</v>
          </cell>
          <cell r="Q548">
            <v>840</v>
          </cell>
          <cell r="R548">
            <v>35</v>
          </cell>
          <cell r="S548">
            <v>3</v>
          </cell>
          <cell r="T548">
            <v>38</v>
          </cell>
        </row>
        <row r="549">
          <cell r="B549">
            <v>46061</v>
          </cell>
          <cell r="D549" t="str">
            <v>IG</v>
          </cell>
          <cell r="Q549">
            <v>839</v>
          </cell>
          <cell r="R549">
            <v>18</v>
          </cell>
          <cell r="S549">
            <v>3</v>
          </cell>
          <cell r="T549">
            <v>83</v>
          </cell>
        </row>
        <row r="550">
          <cell r="B550">
            <v>46061</v>
          </cell>
          <cell r="D550" t="str">
            <v>IG</v>
          </cell>
          <cell r="Q550">
            <v>765</v>
          </cell>
        </row>
        <row r="551">
          <cell r="B551">
            <v>46061</v>
          </cell>
          <cell r="D551" t="str">
            <v>IG</v>
          </cell>
          <cell r="Q551">
            <v>801</v>
          </cell>
        </row>
        <row r="552">
          <cell r="B552">
            <v>46061</v>
          </cell>
          <cell r="D552" t="str">
            <v>IG</v>
          </cell>
        </row>
        <row r="553">
          <cell r="B553">
            <v>46061</v>
          </cell>
          <cell r="D553" t="str">
            <v>IG</v>
          </cell>
        </row>
        <row r="554">
          <cell r="B554">
            <v>46061</v>
          </cell>
          <cell r="D554" t="str">
            <v>IG</v>
          </cell>
          <cell r="Q554">
            <v>200</v>
          </cell>
          <cell r="R554">
            <v>8</v>
          </cell>
          <cell r="S554">
            <v>4</v>
          </cell>
        </row>
        <row r="555">
          <cell r="B555">
            <v>46061</v>
          </cell>
          <cell r="D555" t="str">
            <v>IG</v>
          </cell>
          <cell r="Q555">
            <v>271</v>
          </cell>
          <cell r="R555">
            <v>13</v>
          </cell>
          <cell r="S555">
            <v>4</v>
          </cell>
        </row>
        <row r="556">
          <cell r="B556">
            <v>46061</v>
          </cell>
          <cell r="D556" t="str">
            <v>IG</v>
          </cell>
        </row>
        <row r="557">
          <cell r="B557">
            <v>46061</v>
          </cell>
          <cell r="D557" t="str">
            <v>IG</v>
          </cell>
        </row>
        <row r="558">
          <cell r="B558">
            <v>46061</v>
          </cell>
          <cell r="D558" t="str">
            <v>IG</v>
          </cell>
        </row>
        <row r="559">
          <cell r="B559">
            <v>46061</v>
          </cell>
          <cell r="D559" t="str">
            <v>IG</v>
          </cell>
        </row>
        <row r="560">
          <cell r="B560">
            <v>46061</v>
          </cell>
          <cell r="D560" t="str">
            <v>HO</v>
          </cell>
        </row>
        <row r="561">
          <cell r="B561">
            <v>46061</v>
          </cell>
          <cell r="D561" t="str">
            <v>HO</v>
          </cell>
        </row>
        <row r="562">
          <cell r="B562">
            <v>46061</v>
          </cell>
          <cell r="D562" t="str">
            <v>HO</v>
          </cell>
        </row>
        <row r="563">
          <cell r="B563">
            <v>46061</v>
          </cell>
          <cell r="D563" t="str">
            <v>HO</v>
          </cell>
          <cell r="Q563">
            <v>585</v>
          </cell>
        </row>
        <row r="564">
          <cell r="B564">
            <v>46061</v>
          </cell>
          <cell r="D564" t="str">
            <v>HO</v>
          </cell>
          <cell r="Q564">
            <v>174</v>
          </cell>
        </row>
        <row r="565">
          <cell r="B565">
            <v>46061</v>
          </cell>
          <cell r="D565" t="str">
            <v>HO</v>
          </cell>
        </row>
        <row r="566">
          <cell r="B566">
            <v>46061</v>
          </cell>
          <cell r="D566" t="str">
            <v>HO</v>
          </cell>
          <cell r="Q566">
            <v>347</v>
          </cell>
        </row>
        <row r="567">
          <cell r="B567">
            <v>46061</v>
          </cell>
          <cell r="D567" t="str">
            <v>HO</v>
          </cell>
          <cell r="Q567">
            <v>1326</v>
          </cell>
        </row>
        <row r="568">
          <cell r="B568">
            <v>46061</v>
          </cell>
          <cell r="D568" t="str">
            <v>HO</v>
          </cell>
        </row>
        <row r="569">
          <cell r="B569">
            <v>46061</v>
          </cell>
          <cell r="D569" t="str">
            <v>HO</v>
          </cell>
        </row>
        <row r="570">
          <cell r="B570">
            <v>46061</v>
          </cell>
          <cell r="D570" t="str">
            <v>HO</v>
          </cell>
        </row>
        <row r="571">
          <cell r="B571">
            <v>46061</v>
          </cell>
          <cell r="D571" t="str">
            <v>HO</v>
          </cell>
        </row>
        <row r="572">
          <cell r="B572">
            <v>46061</v>
          </cell>
          <cell r="D572" t="str">
            <v>HO</v>
          </cell>
          <cell r="Q572">
            <v>1700</v>
          </cell>
        </row>
        <row r="573">
          <cell r="B573">
            <v>46061</v>
          </cell>
          <cell r="D573" t="str">
            <v>HO</v>
          </cell>
          <cell r="Q573">
            <v>166</v>
          </cell>
        </row>
        <row r="574">
          <cell r="B574">
            <v>46061</v>
          </cell>
          <cell r="D574" t="str">
            <v>HO</v>
          </cell>
          <cell r="Q574">
            <v>756</v>
          </cell>
        </row>
        <row r="575">
          <cell r="B575">
            <v>46061</v>
          </cell>
          <cell r="D575" t="str">
            <v>HO</v>
          </cell>
          <cell r="Q575">
            <v>1302</v>
          </cell>
        </row>
        <row r="576">
          <cell r="B576">
            <v>46061</v>
          </cell>
          <cell r="D576" t="str">
            <v>HO</v>
          </cell>
          <cell r="Q576">
            <v>750</v>
          </cell>
        </row>
        <row r="577">
          <cell r="B577">
            <v>46061</v>
          </cell>
          <cell r="D577" t="str">
            <v>HO</v>
          </cell>
          <cell r="Q577">
            <v>1248</v>
          </cell>
        </row>
        <row r="578">
          <cell r="B578">
            <v>46062</v>
          </cell>
          <cell r="D578" t="str">
            <v>FG</v>
          </cell>
          <cell r="Q578">
            <v>5093</v>
          </cell>
          <cell r="T578">
            <v>1</v>
          </cell>
        </row>
        <row r="579">
          <cell r="B579">
            <v>46062</v>
          </cell>
          <cell r="D579" t="str">
            <v>FG</v>
          </cell>
        </row>
        <row r="580">
          <cell r="B580">
            <v>46062</v>
          </cell>
          <cell r="D580" t="str">
            <v>FG</v>
          </cell>
          <cell r="Q580">
            <v>1000</v>
          </cell>
        </row>
        <row r="581">
          <cell r="B581">
            <v>46062</v>
          </cell>
          <cell r="D581" t="str">
            <v>FG</v>
          </cell>
          <cell r="Q581">
            <v>4400</v>
          </cell>
        </row>
        <row r="582">
          <cell r="B582">
            <v>46062</v>
          </cell>
          <cell r="D582" t="str">
            <v>FG</v>
          </cell>
          <cell r="Q582">
            <v>1100</v>
          </cell>
        </row>
        <row r="583">
          <cell r="B583">
            <v>46062</v>
          </cell>
          <cell r="D583" t="str">
            <v>FG</v>
          </cell>
          <cell r="Q583">
            <v>6670</v>
          </cell>
        </row>
        <row r="584">
          <cell r="B584">
            <v>46062</v>
          </cell>
          <cell r="D584" t="str">
            <v>CG</v>
          </cell>
        </row>
        <row r="585">
          <cell r="B585">
            <v>46062</v>
          </cell>
          <cell r="D585" t="str">
            <v>CG</v>
          </cell>
        </row>
        <row r="586">
          <cell r="B586">
            <v>46062</v>
          </cell>
          <cell r="D586" t="str">
            <v>CG</v>
          </cell>
          <cell r="Q586">
            <v>5760</v>
          </cell>
        </row>
        <row r="587">
          <cell r="B587">
            <v>46062</v>
          </cell>
          <cell r="D587" t="str">
            <v>CG</v>
          </cell>
          <cell r="Q587">
            <v>880</v>
          </cell>
        </row>
        <row r="588">
          <cell r="B588">
            <v>46062</v>
          </cell>
          <cell r="D588" t="str">
            <v>CG</v>
          </cell>
          <cell r="Q588">
            <v>3000</v>
          </cell>
        </row>
        <row r="589">
          <cell r="B589">
            <v>46062</v>
          </cell>
          <cell r="D589" t="str">
            <v>CG</v>
          </cell>
          <cell r="Q589">
            <v>3670</v>
          </cell>
        </row>
        <row r="590">
          <cell r="B590">
            <v>46062</v>
          </cell>
          <cell r="D590" t="str">
            <v>CG</v>
          </cell>
          <cell r="Q590">
            <v>5800</v>
          </cell>
        </row>
        <row r="591">
          <cell r="B591">
            <v>46062</v>
          </cell>
          <cell r="D591" t="str">
            <v>CG</v>
          </cell>
          <cell r="Q591">
            <v>1800</v>
          </cell>
        </row>
        <row r="592">
          <cell r="B592">
            <v>46062</v>
          </cell>
          <cell r="D592" t="str">
            <v>CG</v>
          </cell>
        </row>
        <row r="593">
          <cell r="B593">
            <v>46062</v>
          </cell>
          <cell r="D593" t="str">
            <v>CG</v>
          </cell>
        </row>
        <row r="594">
          <cell r="B594">
            <v>46062</v>
          </cell>
          <cell r="D594" t="str">
            <v>CG</v>
          </cell>
          <cell r="Q594">
            <v>2473</v>
          </cell>
        </row>
        <row r="595">
          <cell r="B595">
            <v>46062</v>
          </cell>
          <cell r="D595" t="str">
            <v>CG</v>
          </cell>
          <cell r="Q595">
            <v>473</v>
          </cell>
        </row>
        <row r="596">
          <cell r="B596">
            <v>46062</v>
          </cell>
          <cell r="D596" t="str">
            <v>CG</v>
          </cell>
          <cell r="Q596">
            <v>3400</v>
          </cell>
        </row>
        <row r="597">
          <cell r="B597">
            <v>46062</v>
          </cell>
          <cell r="D597" t="str">
            <v>CG</v>
          </cell>
          <cell r="Q597">
            <v>2500</v>
          </cell>
        </row>
        <row r="598">
          <cell r="B598">
            <v>46062</v>
          </cell>
          <cell r="D598" t="str">
            <v>EG</v>
          </cell>
          <cell r="Q598">
            <v>283</v>
          </cell>
          <cell r="R598">
            <v>5</v>
          </cell>
          <cell r="S598">
            <v>9</v>
          </cell>
        </row>
        <row r="599">
          <cell r="B599">
            <v>46062</v>
          </cell>
          <cell r="D599" t="str">
            <v>EG</v>
          </cell>
          <cell r="Q599">
            <v>97</v>
          </cell>
        </row>
        <row r="600">
          <cell r="B600">
            <v>46062</v>
          </cell>
          <cell r="D600" t="str">
            <v>EG</v>
          </cell>
        </row>
        <row r="601">
          <cell r="B601">
            <v>46062</v>
          </cell>
          <cell r="D601" t="str">
            <v>EG</v>
          </cell>
        </row>
        <row r="602">
          <cell r="B602">
            <v>46062</v>
          </cell>
          <cell r="D602" t="str">
            <v>EG</v>
          </cell>
          <cell r="Q602">
            <v>380</v>
          </cell>
          <cell r="S602">
            <v>6</v>
          </cell>
        </row>
        <row r="603">
          <cell r="B603">
            <v>46062</v>
          </cell>
          <cell r="D603" t="str">
            <v>EG</v>
          </cell>
        </row>
        <row r="604">
          <cell r="B604">
            <v>46062</v>
          </cell>
          <cell r="D604" t="str">
            <v>EG</v>
          </cell>
        </row>
        <row r="605">
          <cell r="B605">
            <v>46062</v>
          </cell>
          <cell r="D605" t="str">
            <v>EG</v>
          </cell>
          <cell r="Q605">
            <v>1206</v>
          </cell>
          <cell r="S605">
            <v>2</v>
          </cell>
          <cell r="T605">
            <v>1</v>
          </cell>
        </row>
        <row r="606">
          <cell r="B606">
            <v>46062</v>
          </cell>
          <cell r="D606" t="str">
            <v>EG</v>
          </cell>
          <cell r="Q606">
            <v>1418</v>
          </cell>
        </row>
        <row r="607">
          <cell r="B607">
            <v>46062</v>
          </cell>
          <cell r="D607" t="str">
            <v>EG</v>
          </cell>
          <cell r="Q607">
            <v>50</v>
          </cell>
          <cell r="R607">
            <v>10</v>
          </cell>
        </row>
        <row r="608">
          <cell r="B608">
            <v>46062</v>
          </cell>
          <cell r="D608" t="str">
            <v>EG</v>
          </cell>
          <cell r="Q608">
            <v>204</v>
          </cell>
        </row>
        <row r="609">
          <cell r="B609">
            <v>46062</v>
          </cell>
          <cell r="D609" t="str">
            <v>IG</v>
          </cell>
          <cell r="Q609">
            <v>1000</v>
          </cell>
          <cell r="R609">
            <v>1</v>
          </cell>
          <cell r="S609">
            <v>9</v>
          </cell>
          <cell r="T609">
            <v>2</v>
          </cell>
        </row>
        <row r="610">
          <cell r="B610">
            <v>46062</v>
          </cell>
          <cell r="D610" t="str">
            <v>IG</v>
          </cell>
          <cell r="Q610">
            <v>301</v>
          </cell>
          <cell r="R610">
            <v>2</v>
          </cell>
          <cell r="S610">
            <v>4</v>
          </cell>
        </row>
        <row r="611">
          <cell r="B611">
            <v>46062</v>
          </cell>
          <cell r="D611" t="str">
            <v>IG</v>
          </cell>
          <cell r="Q611">
            <v>506</v>
          </cell>
          <cell r="R611">
            <v>14</v>
          </cell>
          <cell r="S611">
            <v>6</v>
          </cell>
        </row>
        <row r="612">
          <cell r="B612">
            <v>46062</v>
          </cell>
          <cell r="D612" t="str">
            <v>IG</v>
          </cell>
          <cell r="Q612">
            <v>89</v>
          </cell>
          <cell r="S612">
            <v>27</v>
          </cell>
        </row>
        <row r="613">
          <cell r="B613">
            <v>46062</v>
          </cell>
          <cell r="D613" t="str">
            <v>IG</v>
          </cell>
          <cell r="Q613">
            <v>23</v>
          </cell>
          <cell r="S613">
            <v>5</v>
          </cell>
        </row>
        <row r="614">
          <cell r="B614">
            <v>46062</v>
          </cell>
          <cell r="D614" t="str">
            <v>IG</v>
          </cell>
          <cell r="Q614">
            <v>813</v>
          </cell>
          <cell r="R614">
            <v>60</v>
          </cell>
          <cell r="S614">
            <v>60</v>
          </cell>
        </row>
        <row r="615">
          <cell r="B615">
            <v>46062</v>
          </cell>
          <cell r="D615" t="str">
            <v>IG</v>
          </cell>
          <cell r="Q615">
            <v>686</v>
          </cell>
          <cell r="R615">
            <v>40</v>
          </cell>
          <cell r="S615">
            <v>50</v>
          </cell>
        </row>
        <row r="616">
          <cell r="B616">
            <v>46062</v>
          </cell>
          <cell r="D616" t="str">
            <v>IG</v>
          </cell>
        </row>
        <row r="617">
          <cell r="B617">
            <v>46062</v>
          </cell>
          <cell r="D617" t="str">
            <v>IG</v>
          </cell>
        </row>
        <row r="618">
          <cell r="B618">
            <v>46062</v>
          </cell>
          <cell r="D618" t="str">
            <v>IG</v>
          </cell>
          <cell r="Q618">
            <v>481</v>
          </cell>
          <cell r="R618">
            <v>10</v>
          </cell>
          <cell r="S618">
            <v>3</v>
          </cell>
        </row>
        <row r="619">
          <cell r="B619">
            <v>46062</v>
          </cell>
          <cell r="D619" t="str">
            <v>IG</v>
          </cell>
          <cell r="Q619">
            <v>478</v>
          </cell>
          <cell r="R619">
            <v>18</v>
          </cell>
          <cell r="S619">
            <v>2</v>
          </cell>
        </row>
        <row r="620">
          <cell r="B620">
            <v>46062</v>
          </cell>
          <cell r="D620" t="str">
            <v>IG</v>
          </cell>
          <cell r="Q620">
            <v>1245</v>
          </cell>
          <cell r="R620">
            <v>8</v>
          </cell>
          <cell r="S620">
            <v>3</v>
          </cell>
        </row>
        <row r="621">
          <cell r="B621">
            <v>46062</v>
          </cell>
          <cell r="D621" t="str">
            <v>IG</v>
          </cell>
        </row>
        <row r="622">
          <cell r="B622">
            <v>46062</v>
          </cell>
          <cell r="D622" t="str">
            <v>IG</v>
          </cell>
          <cell r="Q622">
            <v>749</v>
          </cell>
          <cell r="R622">
            <v>14</v>
          </cell>
          <cell r="S622">
            <v>12</v>
          </cell>
          <cell r="T622">
            <v>46</v>
          </cell>
        </row>
        <row r="623">
          <cell r="B623">
            <v>46062</v>
          </cell>
          <cell r="D623" t="str">
            <v>IG</v>
          </cell>
          <cell r="Q623">
            <v>916</v>
          </cell>
          <cell r="R623">
            <v>27</v>
          </cell>
          <cell r="S623">
            <v>4</v>
          </cell>
          <cell r="T623">
            <v>25</v>
          </cell>
        </row>
        <row r="624">
          <cell r="B624">
            <v>46062</v>
          </cell>
          <cell r="D624" t="str">
            <v>IG</v>
          </cell>
          <cell r="Q624">
            <v>812</v>
          </cell>
          <cell r="R624">
            <v>2</v>
          </cell>
        </row>
        <row r="625">
          <cell r="B625">
            <v>46062</v>
          </cell>
          <cell r="D625" t="str">
            <v>IG</v>
          </cell>
          <cell r="Q625">
            <v>856</v>
          </cell>
          <cell r="S625">
            <v>3</v>
          </cell>
        </row>
        <row r="626">
          <cell r="B626">
            <v>46062</v>
          </cell>
          <cell r="D626" t="str">
            <v>IG</v>
          </cell>
        </row>
        <row r="627">
          <cell r="B627">
            <v>46062</v>
          </cell>
          <cell r="D627" t="str">
            <v>IG</v>
          </cell>
        </row>
        <row r="628">
          <cell r="B628">
            <v>46062</v>
          </cell>
          <cell r="D628" t="str">
            <v>IG</v>
          </cell>
          <cell r="Q628">
            <v>571</v>
          </cell>
          <cell r="R628">
            <v>24</v>
          </cell>
          <cell r="S628">
            <v>23</v>
          </cell>
        </row>
        <row r="629">
          <cell r="B629">
            <v>46062</v>
          </cell>
          <cell r="D629" t="str">
            <v>IG</v>
          </cell>
          <cell r="Q629">
            <v>502</v>
          </cell>
          <cell r="R629">
            <v>22</v>
          </cell>
          <cell r="S629">
            <v>25</v>
          </cell>
        </row>
        <row r="630">
          <cell r="B630">
            <v>46062</v>
          </cell>
          <cell r="D630" t="str">
            <v>IG</v>
          </cell>
        </row>
        <row r="631">
          <cell r="B631">
            <v>46062</v>
          </cell>
          <cell r="D631" t="str">
            <v>IG</v>
          </cell>
        </row>
        <row r="632">
          <cell r="B632">
            <v>46062</v>
          </cell>
          <cell r="D632" t="str">
            <v>IG</v>
          </cell>
        </row>
        <row r="633">
          <cell r="B633">
            <v>46062</v>
          </cell>
          <cell r="D633" t="str">
            <v>IG</v>
          </cell>
        </row>
        <row r="634">
          <cell r="B634">
            <v>46062</v>
          </cell>
          <cell r="D634" t="str">
            <v>HO</v>
          </cell>
        </row>
        <row r="635">
          <cell r="B635">
            <v>46062</v>
          </cell>
          <cell r="D635" t="str">
            <v>HO</v>
          </cell>
          <cell r="Q635">
            <v>370</v>
          </cell>
        </row>
        <row r="636">
          <cell r="B636">
            <v>46062</v>
          </cell>
          <cell r="D636" t="str">
            <v>HO</v>
          </cell>
          <cell r="Q636">
            <v>607</v>
          </cell>
        </row>
        <row r="637">
          <cell r="B637">
            <v>46062</v>
          </cell>
          <cell r="D637" t="str">
            <v>HO</v>
          </cell>
          <cell r="Q637">
            <v>174</v>
          </cell>
        </row>
        <row r="638">
          <cell r="B638">
            <v>46062</v>
          </cell>
          <cell r="D638" t="str">
            <v>HO</v>
          </cell>
        </row>
        <row r="639">
          <cell r="B639">
            <v>46062</v>
          </cell>
          <cell r="D639" t="str">
            <v>HO</v>
          </cell>
        </row>
        <row r="640">
          <cell r="B640">
            <v>46062</v>
          </cell>
          <cell r="D640" t="str">
            <v>HO</v>
          </cell>
          <cell r="Q640">
            <v>1560</v>
          </cell>
        </row>
        <row r="641">
          <cell r="B641">
            <v>46062</v>
          </cell>
          <cell r="D641" t="str">
            <v>HO</v>
          </cell>
          <cell r="Q641">
            <v>1743</v>
          </cell>
        </row>
        <row r="642">
          <cell r="B642">
            <v>46062</v>
          </cell>
          <cell r="D642" t="str">
            <v>HO</v>
          </cell>
        </row>
        <row r="643">
          <cell r="B643">
            <v>46062</v>
          </cell>
          <cell r="D643" t="str">
            <v>HO</v>
          </cell>
        </row>
        <row r="644">
          <cell r="B644">
            <v>46062</v>
          </cell>
          <cell r="D644" t="str">
            <v>HO</v>
          </cell>
        </row>
        <row r="645">
          <cell r="B645">
            <v>46062</v>
          </cell>
          <cell r="D645" t="str">
            <v>HO</v>
          </cell>
        </row>
        <row r="646">
          <cell r="B646">
            <v>46062</v>
          </cell>
          <cell r="D646" t="str">
            <v>HO</v>
          </cell>
          <cell r="Q646">
            <v>1663</v>
          </cell>
        </row>
        <row r="647">
          <cell r="B647">
            <v>46062</v>
          </cell>
          <cell r="D647" t="str">
            <v>HO</v>
          </cell>
        </row>
        <row r="648">
          <cell r="B648">
            <v>46062</v>
          </cell>
          <cell r="D648" t="str">
            <v>HO</v>
          </cell>
          <cell r="Q648">
            <v>588</v>
          </cell>
        </row>
        <row r="649">
          <cell r="B649">
            <v>46062</v>
          </cell>
          <cell r="D649" t="str">
            <v>HO</v>
          </cell>
          <cell r="Q649">
            <v>250</v>
          </cell>
        </row>
        <row r="650">
          <cell r="B650">
            <v>46062</v>
          </cell>
          <cell r="D650" t="str">
            <v>HO</v>
          </cell>
          <cell r="Q650">
            <v>1200</v>
          </cell>
        </row>
        <row r="651">
          <cell r="B651">
            <v>46062</v>
          </cell>
          <cell r="D651" t="str">
            <v>HO</v>
          </cell>
          <cell r="Q651">
            <v>1254</v>
          </cell>
        </row>
        <row r="652">
          <cell r="B652">
            <v>46063</v>
          </cell>
          <cell r="D652" t="str">
            <v>FG</v>
          </cell>
          <cell r="Q652">
            <v>4130</v>
          </cell>
        </row>
        <row r="653">
          <cell r="B653">
            <v>46063</v>
          </cell>
          <cell r="D653" t="str">
            <v>FG</v>
          </cell>
          <cell r="Q653">
            <v>2800</v>
          </cell>
        </row>
        <row r="654">
          <cell r="B654">
            <v>46063</v>
          </cell>
          <cell r="D654" t="str">
            <v>FG</v>
          </cell>
          <cell r="Q654">
            <v>210</v>
          </cell>
        </row>
        <row r="655">
          <cell r="B655">
            <v>46063</v>
          </cell>
          <cell r="D655" t="str">
            <v>FG</v>
          </cell>
          <cell r="Q655">
            <v>600</v>
          </cell>
        </row>
        <row r="656">
          <cell r="B656">
            <v>46063</v>
          </cell>
          <cell r="D656" t="str">
            <v>FG</v>
          </cell>
          <cell r="Q656">
            <v>557</v>
          </cell>
        </row>
        <row r="657">
          <cell r="B657">
            <v>46063</v>
          </cell>
          <cell r="D657" t="str">
            <v>FG</v>
          </cell>
          <cell r="Q657">
            <v>840</v>
          </cell>
        </row>
        <row r="658">
          <cell r="B658">
            <v>46063</v>
          </cell>
          <cell r="D658" t="str">
            <v>FG</v>
          </cell>
          <cell r="Q658">
            <v>243</v>
          </cell>
        </row>
        <row r="659">
          <cell r="B659">
            <v>46063</v>
          </cell>
          <cell r="D659" t="str">
            <v>FG</v>
          </cell>
          <cell r="Q659">
            <v>201</v>
          </cell>
        </row>
        <row r="660">
          <cell r="B660">
            <v>46063</v>
          </cell>
          <cell r="D660" t="str">
            <v>FG</v>
          </cell>
        </row>
        <row r="661">
          <cell r="B661">
            <v>46063</v>
          </cell>
          <cell r="D661" t="str">
            <v>CG</v>
          </cell>
        </row>
        <row r="662">
          <cell r="B662">
            <v>46063</v>
          </cell>
          <cell r="D662" t="str">
            <v>CG</v>
          </cell>
        </row>
        <row r="663">
          <cell r="B663">
            <v>46063</v>
          </cell>
          <cell r="D663" t="str">
            <v>CG</v>
          </cell>
          <cell r="Q663">
            <v>2244</v>
          </cell>
          <cell r="S663">
            <v>6</v>
          </cell>
        </row>
        <row r="664">
          <cell r="B664">
            <v>46063</v>
          </cell>
          <cell r="D664" t="str">
            <v>CG</v>
          </cell>
          <cell r="Q664">
            <v>1987</v>
          </cell>
        </row>
        <row r="665">
          <cell r="B665">
            <v>46063</v>
          </cell>
          <cell r="D665" t="str">
            <v>CG</v>
          </cell>
          <cell r="Q665">
            <v>1000</v>
          </cell>
        </row>
        <row r="666">
          <cell r="B666">
            <v>46063</v>
          </cell>
          <cell r="D666" t="str">
            <v>CG</v>
          </cell>
          <cell r="Q666">
            <v>1400</v>
          </cell>
        </row>
        <row r="667">
          <cell r="B667">
            <v>46063</v>
          </cell>
          <cell r="D667" t="str">
            <v>CG</v>
          </cell>
          <cell r="Q667">
            <v>1592</v>
          </cell>
        </row>
        <row r="668">
          <cell r="B668">
            <v>46063</v>
          </cell>
          <cell r="D668" t="str">
            <v>CG</v>
          </cell>
          <cell r="Q668">
            <v>3050</v>
          </cell>
        </row>
        <row r="669">
          <cell r="B669">
            <v>46063</v>
          </cell>
          <cell r="D669" t="str">
            <v>CG</v>
          </cell>
          <cell r="Q669">
            <v>249</v>
          </cell>
        </row>
        <row r="670">
          <cell r="B670">
            <v>46063</v>
          </cell>
          <cell r="D670" t="str">
            <v>CG</v>
          </cell>
          <cell r="S670">
            <v>54</v>
          </cell>
        </row>
        <row r="671">
          <cell r="B671">
            <v>46063</v>
          </cell>
          <cell r="D671" t="str">
            <v>CG</v>
          </cell>
          <cell r="Q671">
            <v>1103</v>
          </cell>
        </row>
        <row r="672">
          <cell r="B672">
            <v>46063</v>
          </cell>
          <cell r="D672" t="str">
            <v>CG</v>
          </cell>
          <cell r="Q672">
            <v>1800</v>
          </cell>
        </row>
        <row r="673">
          <cell r="B673">
            <v>46063</v>
          </cell>
          <cell r="D673" t="str">
            <v>CG</v>
          </cell>
          <cell r="Q673">
            <v>1682</v>
          </cell>
        </row>
        <row r="674">
          <cell r="B674">
            <v>46063</v>
          </cell>
          <cell r="D674" t="str">
            <v>CG</v>
          </cell>
          <cell r="Q674">
            <v>4000</v>
          </cell>
        </row>
        <row r="675">
          <cell r="B675">
            <v>46063</v>
          </cell>
          <cell r="D675" t="str">
            <v>CG</v>
          </cell>
        </row>
        <row r="676">
          <cell r="B676">
            <v>46063</v>
          </cell>
          <cell r="D676" t="str">
            <v>CG</v>
          </cell>
        </row>
        <row r="677">
          <cell r="B677">
            <v>46063</v>
          </cell>
          <cell r="D677" t="str">
            <v>EG</v>
          </cell>
          <cell r="Q677">
            <v>151</v>
          </cell>
        </row>
        <row r="678">
          <cell r="B678">
            <v>46063</v>
          </cell>
          <cell r="D678" t="str">
            <v>EG</v>
          </cell>
          <cell r="Q678">
            <v>596</v>
          </cell>
          <cell r="R678">
            <v>2</v>
          </cell>
        </row>
        <row r="679">
          <cell r="B679">
            <v>46063</v>
          </cell>
          <cell r="D679" t="str">
            <v>EG</v>
          </cell>
          <cell r="Q679">
            <v>424</v>
          </cell>
          <cell r="R679">
            <v>5</v>
          </cell>
          <cell r="S679">
            <v>4</v>
          </cell>
          <cell r="T679">
            <v>1</v>
          </cell>
        </row>
        <row r="680">
          <cell r="B680">
            <v>46063</v>
          </cell>
          <cell r="D680" t="str">
            <v>EG</v>
          </cell>
        </row>
        <row r="681">
          <cell r="B681">
            <v>46063</v>
          </cell>
          <cell r="D681" t="str">
            <v>EG</v>
          </cell>
          <cell r="Q681">
            <v>517</v>
          </cell>
          <cell r="R681">
            <v>5</v>
          </cell>
        </row>
        <row r="682">
          <cell r="B682">
            <v>46063</v>
          </cell>
          <cell r="D682" t="str">
            <v>EG</v>
          </cell>
        </row>
        <row r="683">
          <cell r="B683">
            <v>46063</v>
          </cell>
          <cell r="D683" t="str">
            <v>EG</v>
          </cell>
          <cell r="Q683">
            <v>1401</v>
          </cell>
        </row>
        <row r="684">
          <cell r="B684">
            <v>46063</v>
          </cell>
          <cell r="D684" t="str">
            <v>EG</v>
          </cell>
          <cell r="Q684">
            <v>1318</v>
          </cell>
        </row>
        <row r="685">
          <cell r="B685">
            <v>46063</v>
          </cell>
          <cell r="D685" t="str">
            <v>EG</v>
          </cell>
          <cell r="Q685">
            <v>515</v>
          </cell>
          <cell r="R685">
            <v>10</v>
          </cell>
        </row>
        <row r="686">
          <cell r="B686">
            <v>46063</v>
          </cell>
          <cell r="D686" t="str">
            <v>EG</v>
          </cell>
          <cell r="Q686">
            <v>162</v>
          </cell>
          <cell r="R686">
            <v>2</v>
          </cell>
        </row>
        <row r="687">
          <cell r="B687">
            <v>46063</v>
          </cell>
          <cell r="D687" t="str">
            <v>IG</v>
          </cell>
          <cell r="Q687">
            <v>816</v>
          </cell>
          <cell r="S687">
            <v>11</v>
          </cell>
          <cell r="T687">
            <v>3</v>
          </cell>
        </row>
        <row r="688">
          <cell r="B688">
            <v>46063</v>
          </cell>
          <cell r="D688" t="str">
            <v>IG</v>
          </cell>
          <cell r="Q688">
            <v>778</v>
          </cell>
          <cell r="R688">
            <v>6</v>
          </cell>
          <cell r="S688">
            <v>16</v>
          </cell>
          <cell r="T688">
            <v>1</v>
          </cell>
        </row>
        <row r="689">
          <cell r="B689">
            <v>46063</v>
          </cell>
          <cell r="D689" t="str">
            <v>IG</v>
          </cell>
        </row>
        <row r="690">
          <cell r="B690">
            <v>46063</v>
          </cell>
          <cell r="D690" t="str">
            <v>IG</v>
          </cell>
          <cell r="Q690">
            <v>546</v>
          </cell>
          <cell r="R690">
            <v>29</v>
          </cell>
          <cell r="S690">
            <v>17</v>
          </cell>
          <cell r="T690">
            <v>9</v>
          </cell>
        </row>
        <row r="691">
          <cell r="B691">
            <v>46063</v>
          </cell>
          <cell r="D691" t="str">
            <v>IG</v>
          </cell>
          <cell r="Q691">
            <v>755</v>
          </cell>
          <cell r="R691">
            <v>39</v>
          </cell>
          <cell r="S691">
            <v>40</v>
          </cell>
        </row>
        <row r="692">
          <cell r="B692">
            <v>46063</v>
          </cell>
          <cell r="D692" t="str">
            <v>IG</v>
          </cell>
          <cell r="Q692">
            <v>937</v>
          </cell>
          <cell r="R692">
            <v>17</v>
          </cell>
          <cell r="S692">
            <v>36</v>
          </cell>
        </row>
        <row r="693">
          <cell r="B693">
            <v>46063</v>
          </cell>
          <cell r="D693" t="str">
            <v>IG</v>
          </cell>
        </row>
        <row r="694">
          <cell r="B694">
            <v>46063</v>
          </cell>
          <cell r="D694" t="str">
            <v>IG</v>
          </cell>
        </row>
        <row r="695">
          <cell r="B695">
            <v>46063</v>
          </cell>
          <cell r="D695" t="str">
            <v>IG</v>
          </cell>
          <cell r="Q695">
            <v>462</v>
          </cell>
          <cell r="R695">
            <v>18</v>
          </cell>
          <cell r="S695">
            <v>4</v>
          </cell>
        </row>
        <row r="696">
          <cell r="B696">
            <v>46063</v>
          </cell>
          <cell r="D696" t="str">
            <v>IG</v>
          </cell>
          <cell r="Q696">
            <v>33</v>
          </cell>
          <cell r="R696">
            <v>2</v>
          </cell>
        </row>
        <row r="697">
          <cell r="B697">
            <v>46063</v>
          </cell>
          <cell r="D697" t="str">
            <v>IG</v>
          </cell>
          <cell r="Q697">
            <v>1195</v>
          </cell>
          <cell r="R697">
            <v>8</v>
          </cell>
          <cell r="S697">
            <v>3</v>
          </cell>
        </row>
        <row r="698">
          <cell r="B698">
            <v>46063</v>
          </cell>
          <cell r="D698" t="str">
            <v>IG</v>
          </cell>
          <cell r="Q698">
            <v>1160</v>
          </cell>
          <cell r="R698">
            <v>7</v>
          </cell>
          <cell r="S698">
            <v>6</v>
          </cell>
        </row>
        <row r="699">
          <cell r="B699">
            <v>46063</v>
          </cell>
          <cell r="D699" t="str">
            <v>IG</v>
          </cell>
          <cell r="Q699">
            <v>924</v>
          </cell>
          <cell r="R699">
            <v>21</v>
          </cell>
          <cell r="S699">
            <v>1</v>
          </cell>
          <cell r="T699">
            <v>20</v>
          </cell>
        </row>
        <row r="700">
          <cell r="B700">
            <v>46063</v>
          </cell>
          <cell r="D700" t="str">
            <v>IG</v>
          </cell>
          <cell r="Q700">
            <v>912</v>
          </cell>
          <cell r="R700">
            <v>17</v>
          </cell>
          <cell r="S700">
            <v>1</v>
          </cell>
          <cell r="T700">
            <v>18</v>
          </cell>
        </row>
        <row r="701">
          <cell r="B701">
            <v>46063</v>
          </cell>
          <cell r="D701" t="str">
            <v>IG</v>
          </cell>
          <cell r="Q701">
            <v>805</v>
          </cell>
          <cell r="S701">
            <v>18</v>
          </cell>
        </row>
        <row r="702">
          <cell r="B702">
            <v>46063</v>
          </cell>
          <cell r="D702" t="str">
            <v>IG</v>
          </cell>
          <cell r="Q702">
            <v>816</v>
          </cell>
          <cell r="R702">
            <v>5</v>
          </cell>
          <cell r="S702">
            <v>7</v>
          </cell>
        </row>
        <row r="703">
          <cell r="B703">
            <v>46063</v>
          </cell>
          <cell r="D703" t="str">
            <v>IG</v>
          </cell>
        </row>
        <row r="704">
          <cell r="B704">
            <v>46063</v>
          </cell>
          <cell r="D704" t="str">
            <v>IG</v>
          </cell>
        </row>
        <row r="705">
          <cell r="B705">
            <v>46063</v>
          </cell>
          <cell r="D705" t="str">
            <v>IG</v>
          </cell>
          <cell r="Q705">
            <v>544</v>
          </cell>
          <cell r="R705">
            <v>51</v>
          </cell>
          <cell r="S705">
            <v>47</v>
          </cell>
        </row>
        <row r="706">
          <cell r="B706">
            <v>46063</v>
          </cell>
          <cell r="D706" t="str">
            <v>IG</v>
          </cell>
          <cell r="Q706">
            <v>565</v>
          </cell>
          <cell r="R706">
            <v>48</v>
          </cell>
          <cell r="S706">
            <v>20</v>
          </cell>
        </row>
        <row r="707">
          <cell r="B707">
            <v>46063</v>
          </cell>
          <cell r="D707" t="str">
            <v>IG</v>
          </cell>
        </row>
        <row r="708">
          <cell r="B708">
            <v>46063</v>
          </cell>
          <cell r="D708" t="str">
            <v>IG</v>
          </cell>
        </row>
        <row r="709">
          <cell r="B709">
            <v>46063</v>
          </cell>
          <cell r="D709" t="str">
            <v>IG</v>
          </cell>
          <cell r="Q709">
            <v>449</v>
          </cell>
          <cell r="R709">
            <v>37</v>
          </cell>
          <cell r="S709">
            <v>2</v>
          </cell>
          <cell r="T709">
            <v>4</v>
          </cell>
        </row>
        <row r="710">
          <cell r="B710">
            <v>46063</v>
          </cell>
          <cell r="D710" t="str">
            <v>IG</v>
          </cell>
        </row>
        <row r="711">
          <cell r="B711">
            <v>46063</v>
          </cell>
          <cell r="D711" t="str">
            <v>HO</v>
          </cell>
          <cell r="Q711">
            <v>383</v>
          </cell>
        </row>
        <row r="712">
          <cell r="B712">
            <v>46063</v>
          </cell>
          <cell r="D712" t="str">
            <v>HO</v>
          </cell>
          <cell r="Q712">
            <v>394</v>
          </cell>
        </row>
        <row r="713">
          <cell r="B713">
            <v>46063</v>
          </cell>
          <cell r="D713" t="str">
            <v>HO</v>
          </cell>
        </row>
        <row r="714">
          <cell r="B714">
            <v>46063</v>
          </cell>
          <cell r="D714" t="str">
            <v>HO</v>
          </cell>
        </row>
        <row r="715">
          <cell r="B715">
            <v>46063</v>
          </cell>
          <cell r="D715" t="str">
            <v>HO</v>
          </cell>
        </row>
        <row r="716">
          <cell r="B716">
            <v>46063</v>
          </cell>
          <cell r="D716" t="str">
            <v>HO</v>
          </cell>
        </row>
        <row r="717">
          <cell r="B717">
            <v>46063</v>
          </cell>
          <cell r="D717" t="str">
            <v>HO</v>
          </cell>
          <cell r="Q717">
            <v>1515</v>
          </cell>
        </row>
        <row r="718">
          <cell r="B718">
            <v>46063</v>
          </cell>
          <cell r="D718" t="str">
            <v>HO</v>
          </cell>
        </row>
        <row r="719">
          <cell r="B719">
            <v>46063</v>
          </cell>
          <cell r="D719" t="str">
            <v>HO</v>
          </cell>
        </row>
        <row r="720">
          <cell r="B720">
            <v>46063</v>
          </cell>
          <cell r="D720" t="str">
            <v>HO</v>
          </cell>
        </row>
        <row r="721">
          <cell r="B721">
            <v>46063</v>
          </cell>
          <cell r="D721" t="str">
            <v>HO</v>
          </cell>
        </row>
        <row r="722">
          <cell r="B722">
            <v>46063</v>
          </cell>
          <cell r="D722" t="str">
            <v>HO</v>
          </cell>
        </row>
        <row r="723">
          <cell r="B723">
            <v>46063</v>
          </cell>
          <cell r="D723" t="str">
            <v>HO</v>
          </cell>
          <cell r="Q723">
            <v>824</v>
          </cell>
        </row>
        <row r="724">
          <cell r="B724">
            <v>46063</v>
          </cell>
          <cell r="D724" t="str">
            <v>HO</v>
          </cell>
          <cell r="Q724">
            <v>1570</v>
          </cell>
        </row>
        <row r="725">
          <cell r="B725">
            <v>46063</v>
          </cell>
          <cell r="D725" t="str">
            <v>HO</v>
          </cell>
          <cell r="Q725">
            <v>1386</v>
          </cell>
        </row>
        <row r="726">
          <cell r="B726">
            <v>46063</v>
          </cell>
          <cell r="D726" t="str">
            <v>HO</v>
          </cell>
          <cell r="Q726">
            <v>1324</v>
          </cell>
        </row>
        <row r="727">
          <cell r="B727">
            <v>46063</v>
          </cell>
          <cell r="D727" t="str">
            <v>HO</v>
          </cell>
          <cell r="Q727">
            <v>838</v>
          </cell>
        </row>
        <row r="728">
          <cell r="B728">
            <v>46063</v>
          </cell>
          <cell r="D728" t="str">
            <v>HO</v>
          </cell>
          <cell r="Q728">
            <v>1008</v>
          </cell>
        </row>
        <row r="729">
          <cell r="B729">
            <v>46064</v>
          </cell>
          <cell r="D729" t="str">
            <v>FG</v>
          </cell>
          <cell r="Q729">
            <v>2880</v>
          </cell>
        </row>
        <row r="730">
          <cell r="B730">
            <v>46064</v>
          </cell>
          <cell r="D730" t="str">
            <v>FG</v>
          </cell>
          <cell r="Q730">
            <v>3040</v>
          </cell>
        </row>
        <row r="731">
          <cell r="B731">
            <v>46064</v>
          </cell>
          <cell r="D731" t="str">
            <v>FG</v>
          </cell>
        </row>
        <row r="732">
          <cell r="B732">
            <v>46064</v>
          </cell>
          <cell r="D732" t="str">
            <v>FG</v>
          </cell>
          <cell r="Q732">
            <v>1715</v>
          </cell>
        </row>
        <row r="733">
          <cell r="B733">
            <v>46064</v>
          </cell>
          <cell r="D733" t="str">
            <v>FG</v>
          </cell>
          <cell r="Q733">
            <v>1715</v>
          </cell>
        </row>
        <row r="734">
          <cell r="B734">
            <v>46064</v>
          </cell>
          <cell r="D734" t="str">
            <v>FG</v>
          </cell>
          <cell r="Q734">
            <v>2324</v>
          </cell>
        </row>
        <row r="735">
          <cell r="B735">
            <v>46064</v>
          </cell>
          <cell r="D735" t="str">
            <v>CG</v>
          </cell>
        </row>
        <row r="736">
          <cell r="B736">
            <v>46064</v>
          </cell>
          <cell r="D736" t="str">
            <v>CG</v>
          </cell>
        </row>
        <row r="737">
          <cell r="B737">
            <v>46064</v>
          </cell>
          <cell r="D737" t="str">
            <v>CG</v>
          </cell>
          <cell r="Q737">
            <v>2870</v>
          </cell>
          <cell r="S737">
            <v>10</v>
          </cell>
        </row>
        <row r="738">
          <cell r="B738">
            <v>46064</v>
          </cell>
          <cell r="D738" t="str">
            <v>CG</v>
          </cell>
          <cell r="Q738">
            <v>4265</v>
          </cell>
        </row>
        <row r="739">
          <cell r="B739">
            <v>46064</v>
          </cell>
          <cell r="D739" t="str">
            <v>CG</v>
          </cell>
          <cell r="Q739">
            <v>1700</v>
          </cell>
        </row>
        <row r="740">
          <cell r="B740">
            <v>46064</v>
          </cell>
          <cell r="D740" t="str">
            <v>CG</v>
          </cell>
          <cell r="Q740">
            <v>4240</v>
          </cell>
          <cell r="S740">
            <v>37</v>
          </cell>
        </row>
        <row r="741">
          <cell r="B741">
            <v>46064</v>
          </cell>
          <cell r="D741" t="str">
            <v>CG</v>
          </cell>
          <cell r="Q741">
            <v>2565</v>
          </cell>
        </row>
        <row r="742">
          <cell r="B742">
            <v>46064</v>
          </cell>
          <cell r="D742" t="str">
            <v>CG</v>
          </cell>
          <cell r="Q742">
            <v>412</v>
          </cell>
        </row>
        <row r="743">
          <cell r="B743">
            <v>46064</v>
          </cell>
          <cell r="D743" t="str">
            <v>CG</v>
          </cell>
        </row>
        <row r="744">
          <cell r="B744">
            <v>46064</v>
          </cell>
          <cell r="D744" t="str">
            <v>CG</v>
          </cell>
          <cell r="Q744">
            <v>911</v>
          </cell>
        </row>
        <row r="745">
          <cell r="B745">
            <v>46064</v>
          </cell>
          <cell r="D745" t="str">
            <v>CG</v>
          </cell>
          <cell r="Q745">
            <v>1337</v>
          </cell>
        </row>
        <row r="746">
          <cell r="B746">
            <v>46064</v>
          </cell>
          <cell r="D746" t="str">
            <v>CG</v>
          </cell>
          <cell r="Q746">
            <v>2940</v>
          </cell>
        </row>
        <row r="747">
          <cell r="B747">
            <v>46064</v>
          </cell>
          <cell r="D747" t="str">
            <v>CG</v>
          </cell>
        </row>
        <row r="748">
          <cell r="B748">
            <v>46064</v>
          </cell>
          <cell r="D748" t="str">
            <v>EG</v>
          </cell>
          <cell r="Q748">
            <v>625</v>
          </cell>
          <cell r="R748">
            <v>8</v>
          </cell>
        </row>
        <row r="749">
          <cell r="B749">
            <v>46064</v>
          </cell>
          <cell r="D749" t="str">
            <v>EG</v>
          </cell>
          <cell r="Q749">
            <v>253</v>
          </cell>
          <cell r="T749">
            <v>1</v>
          </cell>
        </row>
        <row r="750">
          <cell r="B750">
            <v>46064</v>
          </cell>
          <cell r="D750" t="str">
            <v>EG</v>
          </cell>
          <cell r="Q750">
            <v>200</v>
          </cell>
        </row>
        <row r="751">
          <cell r="B751">
            <v>46064</v>
          </cell>
          <cell r="D751" t="str">
            <v>EG</v>
          </cell>
        </row>
        <row r="752">
          <cell r="B752">
            <v>46064</v>
          </cell>
          <cell r="D752" t="str">
            <v>EG</v>
          </cell>
          <cell r="Q752">
            <v>201</v>
          </cell>
        </row>
        <row r="753">
          <cell r="B753">
            <v>46064</v>
          </cell>
          <cell r="D753" t="str">
            <v>EG</v>
          </cell>
          <cell r="Q753">
            <v>483</v>
          </cell>
          <cell r="R753">
            <v>3</v>
          </cell>
        </row>
        <row r="754">
          <cell r="B754">
            <v>46064</v>
          </cell>
          <cell r="D754" t="str">
            <v>EG</v>
          </cell>
          <cell r="Q754">
            <v>99</v>
          </cell>
          <cell r="R754">
            <v>9</v>
          </cell>
        </row>
        <row r="755">
          <cell r="B755">
            <v>46064</v>
          </cell>
          <cell r="D755" t="str">
            <v>EG</v>
          </cell>
          <cell r="Q755">
            <v>1388</v>
          </cell>
        </row>
        <row r="756">
          <cell r="B756">
            <v>46064</v>
          </cell>
          <cell r="D756" t="str">
            <v>EG</v>
          </cell>
          <cell r="Q756">
            <v>709</v>
          </cell>
        </row>
        <row r="757">
          <cell r="B757">
            <v>46064</v>
          </cell>
          <cell r="D757" t="str">
            <v>EG</v>
          </cell>
          <cell r="Q757">
            <v>139</v>
          </cell>
          <cell r="R757">
            <v>5</v>
          </cell>
          <cell r="T757">
            <v>1</v>
          </cell>
        </row>
        <row r="758">
          <cell r="B758">
            <v>46064</v>
          </cell>
          <cell r="D758" t="str">
            <v>EG</v>
          </cell>
        </row>
        <row r="759">
          <cell r="B759">
            <v>46064</v>
          </cell>
          <cell r="D759" t="str">
            <v>IG</v>
          </cell>
          <cell r="Q759">
            <v>1092</v>
          </cell>
          <cell r="R759">
            <v>15</v>
          </cell>
          <cell r="S759">
            <v>35</v>
          </cell>
        </row>
        <row r="760">
          <cell r="B760">
            <v>46064</v>
          </cell>
          <cell r="D760" t="str">
            <v>IG</v>
          </cell>
          <cell r="Q760">
            <v>1195</v>
          </cell>
          <cell r="R760">
            <v>16</v>
          </cell>
          <cell r="S760">
            <v>14</v>
          </cell>
          <cell r="T760">
            <v>3</v>
          </cell>
        </row>
        <row r="761">
          <cell r="B761">
            <v>46064</v>
          </cell>
          <cell r="D761" t="str">
            <v>IG</v>
          </cell>
          <cell r="Q761">
            <v>620</v>
          </cell>
          <cell r="R761">
            <v>16</v>
          </cell>
          <cell r="S761">
            <v>7</v>
          </cell>
          <cell r="T761">
            <v>5</v>
          </cell>
        </row>
        <row r="762">
          <cell r="B762">
            <v>46064</v>
          </cell>
          <cell r="D762" t="str">
            <v>IG</v>
          </cell>
          <cell r="Q762">
            <v>416</v>
          </cell>
          <cell r="R762">
            <v>7</v>
          </cell>
          <cell r="S762">
            <v>6</v>
          </cell>
          <cell r="T762">
            <v>10</v>
          </cell>
        </row>
        <row r="763">
          <cell r="B763">
            <v>46064</v>
          </cell>
          <cell r="D763" t="str">
            <v>IG</v>
          </cell>
        </row>
        <row r="764">
          <cell r="B764">
            <v>46064</v>
          </cell>
          <cell r="D764" t="str">
            <v>IG</v>
          </cell>
          <cell r="Q764">
            <v>670</v>
          </cell>
        </row>
        <row r="765">
          <cell r="B765">
            <v>46064</v>
          </cell>
          <cell r="D765" t="str">
            <v>IG</v>
          </cell>
          <cell r="Q765">
            <v>900</v>
          </cell>
          <cell r="R765">
            <v>18</v>
          </cell>
          <cell r="S765">
            <v>25</v>
          </cell>
        </row>
        <row r="766">
          <cell r="B766">
            <v>46064</v>
          </cell>
          <cell r="D766" t="str">
            <v>IG</v>
          </cell>
        </row>
        <row r="767">
          <cell r="B767">
            <v>46064</v>
          </cell>
          <cell r="D767" t="str">
            <v>IG</v>
          </cell>
        </row>
        <row r="768">
          <cell r="B768">
            <v>46064</v>
          </cell>
          <cell r="D768" t="str">
            <v>IG</v>
          </cell>
          <cell r="Q768">
            <v>450</v>
          </cell>
          <cell r="R768">
            <v>17</v>
          </cell>
          <cell r="S768">
            <v>6</v>
          </cell>
        </row>
        <row r="769">
          <cell r="B769">
            <v>46064</v>
          </cell>
          <cell r="D769" t="str">
            <v>IG</v>
          </cell>
          <cell r="Q769">
            <v>29</v>
          </cell>
          <cell r="R769">
            <v>2</v>
          </cell>
          <cell r="S769">
            <v>10</v>
          </cell>
        </row>
        <row r="770">
          <cell r="B770">
            <v>46064</v>
          </cell>
          <cell r="D770" t="str">
            <v>IG</v>
          </cell>
          <cell r="Q770">
            <v>1188</v>
          </cell>
          <cell r="R770">
            <v>7</v>
          </cell>
          <cell r="S770">
            <v>9</v>
          </cell>
        </row>
        <row r="771">
          <cell r="B771">
            <v>46064</v>
          </cell>
          <cell r="D771" t="str">
            <v>IG</v>
          </cell>
          <cell r="Q771">
            <v>1250</v>
          </cell>
          <cell r="R771">
            <v>8</v>
          </cell>
          <cell r="S771">
            <v>2</v>
          </cell>
        </row>
        <row r="772">
          <cell r="B772">
            <v>46064</v>
          </cell>
          <cell r="D772" t="str">
            <v>IG</v>
          </cell>
          <cell r="Q772">
            <v>756</v>
          </cell>
          <cell r="R772">
            <v>75</v>
          </cell>
          <cell r="S772">
            <v>4</v>
          </cell>
          <cell r="T772">
            <v>19</v>
          </cell>
        </row>
        <row r="773">
          <cell r="B773">
            <v>46064</v>
          </cell>
          <cell r="D773" t="str">
            <v>IG</v>
          </cell>
          <cell r="Q773">
            <v>839</v>
          </cell>
          <cell r="R773">
            <v>34</v>
          </cell>
          <cell r="S773">
            <v>2</v>
          </cell>
          <cell r="T773">
            <v>17</v>
          </cell>
        </row>
        <row r="774">
          <cell r="B774">
            <v>46064</v>
          </cell>
          <cell r="D774" t="str">
            <v>IG</v>
          </cell>
          <cell r="Q774">
            <v>841</v>
          </cell>
        </row>
        <row r="775">
          <cell r="B775">
            <v>46064</v>
          </cell>
          <cell r="D775" t="str">
            <v>IG</v>
          </cell>
          <cell r="Q775">
            <v>880</v>
          </cell>
        </row>
        <row r="776">
          <cell r="B776">
            <v>46064</v>
          </cell>
          <cell r="D776" t="str">
            <v>IG</v>
          </cell>
        </row>
        <row r="777">
          <cell r="B777">
            <v>46064</v>
          </cell>
          <cell r="D777" t="str">
            <v>IG</v>
          </cell>
        </row>
        <row r="778">
          <cell r="B778">
            <v>46064</v>
          </cell>
          <cell r="D778" t="str">
            <v>IG</v>
          </cell>
          <cell r="Q778">
            <v>580</v>
          </cell>
          <cell r="R778">
            <v>50</v>
          </cell>
          <cell r="S778">
            <v>24</v>
          </cell>
          <cell r="T778">
            <v>4</v>
          </cell>
        </row>
        <row r="779">
          <cell r="B779">
            <v>46064</v>
          </cell>
          <cell r="D779" t="str">
            <v>IG</v>
          </cell>
          <cell r="Q779">
            <v>705</v>
          </cell>
          <cell r="R779">
            <v>30</v>
          </cell>
          <cell r="S779">
            <v>18</v>
          </cell>
          <cell r="T779">
            <v>1</v>
          </cell>
        </row>
        <row r="780">
          <cell r="B780">
            <v>46064</v>
          </cell>
          <cell r="D780" t="str">
            <v>IG</v>
          </cell>
          <cell r="Q780">
            <v>84</v>
          </cell>
          <cell r="R780">
            <v>6</v>
          </cell>
        </row>
        <row r="781">
          <cell r="B781">
            <v>46064</v>
          </cell>
          <cell r="D781" t="str">
            <v>IG</v>
          </cell>
          <cell r="Q781">
            <v>239</v>
          </cell>
          <cell r="R781">
            <v>14</v>
          </cell>
        </row>
        <row r="782">
          <cell r="B782">
            <v>46064</v>
          </cell>
          <cell r="D782" t="str">
            <v>IG</v>
          </cell>
          <cell r="Q782">
            <v>491</v>
          </cell>
        </row>
        <row r="783">
          <cell r="B783">
            <v>46064</v>
          </cell>
          <cell r="D783" t="str">
            <v>IG</v>
          </cell>
          <cell r="Q783">
            <v>312</v>
          </cell>
          <cell r="R783">
            <v>9</v>
          </cell>
          <cell r="S783">
            <v>2</v>
          </cell>
          <cell r="T783">
            <v>1</v>
          </cell>
        </row>
        <row r="784">
          <cell r="B784">
            <v>46064</v>
          </cell>
          <cell r="D784" t="str">
            <v>HO</v>
          </cell>
        </row>
        <row r="785">
          <cell r="B785">
            <v>46064</v>
          </cell>
          <cell r="D785" t="str">
            <v>HO</v>
          </cell>
        </row>
        <row r="786">
          <cell r="B786">
            <v>46064</v>
          </cell>
          <cell r="D786" t="str">
            <v>HO</v>
          </cell>
        </row>
        <row r="787">
          <cell r="B787">
            <v>46064</v>
          </cell>
          <cell r="D787" t="str">
            <v>HO</v>
          </cell>
        </row>
        <row r="788">
          <cell r="B788">
            <v>46064</v>
          </cell>
          <cell r="D788" t="str">
            <v>HO</v>
          </cell>
        </row>
        <row r="789">
          <cell r="B789">
            <v>46064</v>
          </cell>
          <cell r="D789" t="str">
            <v>HO</v>
          </cell>
        </row>
        <row r="790">
          <cell r="B790">
            <v>46064</v>
          </cell>
          <cell r="D790" t="str">
            <v>HO</v>
          </cell>
          <cell r="Q790">
            <v>1533</v>
          </cell>
        </row>
        <row r="791">
          <cell r="B791">
            <v>46064</v>
          </cell>
          <cell r="D791" t="str">
            <v>HO</v>
          </cell>
          <cell r="Q791">
            <v>1750</v>
          </cell>
        </row>
        <row r="792">
          <cell r="B792">
            <v>46064</v>
          </cell>
          <cell r="D792" t="str">
            <v>HO</v>
          </cell>
        </row>
        <row r="793">
          <cell r="B793">
            <v>46064</v>
          </cell>
          <cell r="D793" t="str">
            <v>HO</v>
          </cell>
        </row>
        <row r="794">
          <cell r="B794">
            <v>46064</v>
          </cell>
          <cell r="D794" t="str">
            <v>HO</v>
          </cell>
          <cell r="Q794">
            <v>218</v>
          </cell>
        </row>
        <row r="795">
          <cell r="B795">
            <v>46064</v>
          </cell>
          <cell r="D795" t="str">
            <v>HO</v>
          </cell>
          <cell r="Q795">
            <v>140</v>
          </cell>
        </row>
        <row r="796">
          <cell r="B796">
            <v>46064</v>
          </cell>
          <cell r="D796" t="str">
            <v>HO</v>
          </cell>
          <cell r="Q796">
            <v>773</v>
          </cell>
        </row>
        <row r="797">
          <cell r="B797">
            <v>46064</v>
          </cell>
          <cell r="D797" t="str">
            <v>HO</v>
          </cell>
          <cell r="Q797">
            <v>261</v>
          </cell>
        </row>
        <row r="798">
          <cell r="B798">
            <v>46064</v>
          </cell>
          <cell r="D798" t="str">
            <v>HO</v>
          </cell>
          <cell r="Q798">
            <v>788</v>
          </cell>
        </row>
        <row r="799">
          <cell r="B799">
            <v>46064</v>
          </cell>
          <cell r="D799" t="str">
            <v>HO</v>
          </cell>
          <cell r="Q799">
            <v>1260</v>
          </cell>
        </row>
        <row r="800">
          <cell r="B800">
            <v>46064</v>
          </cell>
          <cell r="D800" t="str">
            <v>HO</v>
          </cell>
          <cell r="Q800">
            <v>1554</v>
          </cell>
        </row>
        <row r="801">
          <cell r="B801">
            <v>46064</v>
          </cell>
          <cell r="D801" t="str">
            <v>HO</v>
          </cell>
          <cell r="Q801">
            <v>1230</v>
          </cell>
        </row>
        <row r="802">
          <cell r="B802">
            <v>46064</v>
          </cell>
          <cell r="D802" t="str">
            <v>HO</v>
          </cell>
          <cell r="Q802">
            <v>1277</v>
          </cell>
        </row>
        <row r="803">
          <cell r="B803">
            <v>46065</v>
          </cell>
          <cell r="D803" t="str">
            <v>FG</v>
          </cell>
        </row>
        <row r="804">
          <cell r="B804">
            <v>46065</v>
          </cell>
          <cell r="D804" t="str">
            <v>FG</v>
          </cell>
          <cell r="Q804">
            <v>3500</v>
          </cell>
        </row>
        <row r="805">
          <cell r="B805">
            <v>46065</v>
          </cell>
          <cell r="D805" t="str">
            <v>FG</v>
          </cell>
          <cell r="Q805">
            <v>1112</v>
          </cell>
        </row>
        <row r="806">
          <cell r="B806">
            <v>46065</v>
          </cell>
          <cell r="D806" t="str">
            <v>FG</v>
          </cell>
          <cell r="Q806">
            <v>1000</v>
          </cell>
        </row>
        <row r="807">
          <cell r="B807">
            <v>46065</v>
          </cell>
          <cell r="D807" t="str">
            <v>FG</v>
          </cell>
          <cell r="Q807">
            <v>1100</v>
          </cell>
        </row>
        <row r="808">
          <cell r="B808">
            <v>46065</v>
          </cell>
          <cell r="D808" t="str">
            <v>FG</v>
          </cell>
          <cell r="Q808">
            <v>500</v>
          </cell>
        </row>
        <row r="809">
          <cell r="B809">
            <v>46065</v>
          </cell>
          <cell r="D809" t="str">
            <v>CG</v>
          </cell>
        </row>
        <row r="810">
          <cell r="B810">
            <v>46065</v>
          </cell>
          <cell r="D810" t="str">
            <v>CG</v>
          </cell>
        </row>
        <row r="811">
          <cell r="B811">
            <v>46065</v>
          </cell>
          <cell r="D811" t="str">
            <v>CG</v>
          </cell>
          <cell r="Q811">
            <v>3319</v>
          </cell>
        </row>
        <row r="812">
          <cell r="B812">
            <v>46065</v>
          </cell>
          <cell r="D812" t="str">
            <v>CG</v>
          </cell>
          <cell r="Q812">
            <v>3731</v>
          </cell>
        </row>
        <row r="813">
          <cell r="B813">
            <v>46065</v>
          </cell>
          <cell r="D813" t="str">
            <v>CG</v>
          </cell>
          <cell r="Q813">
            <v>2200</v>
          </cell>
        </row>
        <row r="814">
          <cell r="B814">
            <v>46065</v>
          </cell>
          <cell r="D814" t="str">
            <v>CG</v>
          </cell>
          <cell r="Q814">
            <v>342</v>
          </cell>
        </row>
        <row r="815">
          <cell r="B815">
            <v>46065</v>
          </cell>
          <cell r="D815" t="str">
            <v>CG</v>
          </cell>
          <cell r="Q815">
            <v>1581</v>
          </cell>
        </row>
        <row r="816">
          <cell r="B816">
            <v>46065</v>
          </cell>
          <cell r="D816" t="str">
            <v>CG</v>
          </cell>
          <cell r="Q816">
            <v>138</v>
          </cell>
        </row>
        <row r="817">
          <cell r="B817">
            <v>46065</v>
          </cell>
          <cell r="D817" t="str">
            <v>CG</v>
          </cell>
          <cell r="Q817">
            <v>2692</v>
          </cell>
          <cell r="S817">
            <v>3</v>
          </cell>
        </row>
        <row r="818">
          <cell r="B818">
            <v>46065</v>
          </cell>
          <cell r="D818" t="str">
            <v>CG</v>
          </cell>
          <cell r="Q818">
            <v>3364</v>
          </cell>
        </row>
        <row r="819">
          <cell r="B819">
            <v>46065</v>
          </cell>
          <cell r="D819" t="str">
            <v>CG</v>
          </cell>
        </row>
        <row r="820">
          <cell r="B820">
            <v>46065</v>
          </cell>
          <cell r="D820" t="str">
            <v>CG</v>
          </cell>
          <cell r="Q820">
            <v>2117</v>
          </cell>
        </row>
        <row r="821">
          <cell r="B821">
            <v>46065</v>
          </cell>
          <cell r="D821" t="str">
            <v>CG</v>
          </cell>
          <cell r="Q821">
            <v>1267</v>
          </cell>
        </row>
        <row r="822">
          <cell r="B822">
            <v>46065</v>
          </cell>
          <cell r="D822" t="str">
            <v>EG</v>
          </cell>
          <cell r="Q822">
            <v>60</v>
          </cell>
        </row>
        <row r="823">
          <cell r="B823">
            <v>46065</v>
          </cell>
          <cell r="D823" t="str">
            <v>EG</v>
          </cell>
          <cell r="Q823">
            <v>809</v>
          </cell>
        </row>
        <row r="824">
          <cell r="B824">
            <v>46065</v>
          </cell>
          <cell r="D824" t="str">
            <v>EG</v>
          </cell>
        </row>
        <row r="825">
          <cell r="B825">
            <v>46065</v>
          </cell>
          <cell r="D825" t="str">
            <v>EG</v>
          </cell>
        </row>
        <row r="826">
          <cell r="B826">
            <v>46065</v>
          </cell>
          <cell r="D826" t="str">
            <v>EG</v>
          </cell>
        </row>
        <row r="827">
          <cell r="B827">
            <v>46065</v>
          </cell>
          <cell r="D827" t="str">
            <v>EG</v>
          </cell>
        </row>
        <row r="828">
          <cell r="B828">
            <v>46065</v>
          </cell>
          <cell r="D828" t="str">
            <v>EG</v>
          </cell>
          <cell r="Q828">
            <v>504</v>
          </cell>
          <cell r="R828">
            <v>9</v>
          </cell>
          <cell r="S828">
            <v>1</v>
          </cell>
        </row>
        <row r="829">
          <cell r="B829">
            <v>46065</v>
          </cell>
          <cell r="D829" t="str">
            <v>EG</v>
          </cell>
          <cell r="Q829">
            <v>197</v>
          </cell>
        </row>
        <row r="830">
          <cell r="B830">
            <v>46065</v>
          </cell>
          <cell r="D830" t="str">
            <v>EG</v>
          </cell>
          <cell r="Q830">
            <v>796</v>
          </cell>
        </row>
        <row r="831">
          <cell r="B831">
            <v>46065</v>
          </cell>
          <cell r="D831" t="str">
            <v>EG</v>
          </cell>
          <cell r="Q831">
            <v>433</v>
          </cell>
        </row>
        <row r="832">
          <cell r="B832">
            <v>46065</v>
          </cell>
          <cell r="D832" t="str">
            <v>IG</v>
          </cell>
          <cell r="Q832">
            <v>1184</v>
          </cell>
          <cell r="R832">
            <v>2</v>
          </cell>
          <cell r="S832">
            <v>20</v>
          </cell>
          <cell r="T832">
            <v>1</v>
          </cell>
        </row>
        <row r="833">
          <cell r="B833">
            <v>46065</v>
          </cell>
          <cell r="D833" t="str">
            <v>IG</v>
          </cell>
          <cell r="Q833">
            <v>1197</v>
          </cell>
          <cell r="R833">
            <v>6</v>
          </cell>
          <cell r="S833">
            <v>25</v>
          </cell>
        </row>
        <row r="834">
          <cell r="B834">
            <v>46065</v>
          </cell>
          <cell r="D834" t="str">
            <v>IG</v>
          </cell>
        </row>
        <row r="835">
          <cell r="B835">
            <v>46065</v>
          </cell>
          <cell r="D835" t="str">
            <v>IG</v>
          </cell>
          <cell r="Q835">
            <v>549</v>
          </cell>
          <cell r="R835">
            <v>14</v>
          </cell>
          <cell r="S835">
            <v>5</v>
          </cell>
        </row>
        <row r="836">
          <cell r="B836">
            <v>46065</v>
          </cell>
          <cell r="D836" t="str">
            <v>IG</v>
          </cell>
          <cell r="Q836">
            <v>718</v>
          </cell>
          <cell r="R836">
            <v>27</v>
          </cell>
          <cell r="S836">
            <v>61</v>
          </cell>
        </row>
        <row r="837">
          <cell r="B837">
            <v>46065</v>
          </cell>
          <cell r="D837" t="str">
            <v>IG</v>
          </cell>
          <cell r="Q837">
            <v>260</v>
          </cell>
          <cell r="R837">
            <v>20</v>
          </cell>
          <cell r="S837">
            <v>18</v>
          </cell>
        </row>
        <row r="838">
          <cell r="B838">
            <v>46065</v>
          </cell>
          <cell r="D838" t="str">
            <v>IG</v>
          </cell>
          <cell r="Q838">
            <v>193</v>
          </cell>
          <cell r="R838">
            <v>55</v>
          </cell>
          <cell r="S838">
            <v>9</v>
          </cell>
        </row>
        <row r="839">
          <cell r="B839">
            <v>46065</v>
          </cell>
          <cell r="D839" t="str">
            <v>IG</v>
          </cell>
          <cell r="Q839">
            <v>600</v>
          </cell>
          <cell r="R839">
            <v>48</v>
          </cell>
          <cell r="S839">
            <v>17</v>
          </cell>
          <cell r="T839">
            <v>1</v>
          </cell>
        </row>
        <row r="840">
          <cell r="B840">
            <v>46065</v>
          </cell>
          <cell r="D840" t="str">
            <v>IG</v>
          </cell>
          <cell r="Q840">
            <v>163</v>
          </cell>
          <cell r="R840">
            <v>41</v>
          </cell>
          <cell r="S840">
            <v>6</v>
          </cell>
        </row>
        <row r="841">
          <cell r="B841">
            <v>46065</v>
          </cell>
          <cell r="D841" t="str">
            <v>IG</v>
          </cell>
          <cell r="Q841">
            <v>31</v>
          </cell>
          <cell r="R841">
            <v>6</v>
          </cell>
          <cell r="S841">
            <v>1</v>
          </cell>
        </row>
        <row r="842">
          <cell r="B842">
            <v>46065</v>
          </cell>
          <cell r="D842" t="str">
            <v>IG</v>
          </cell>
          <cell r="Q842">
            <v>193</v>
          </cell>
          <cell r="R842">
            <v>5</v>
          </cell>
          <cell r="T842">
            <v>1</v>
          </cell>
        </row>
        <row r="843">
          <cell r="B843">
            <v>46065</v>
          </cell>
          <cell r="D843" t="str">
            <v>IG</v>
          </cell>
          <cell r="Q843">
            <v>1143</v>
          </cell>
          <cell r="R843">
            <v>17</v>
          </cell>
          <cell r="S843">
            <v>4</v>
          </cell>
        </row>
        <row r="844">
          <cell r="B844">
            <v>46065</v>
          </cell>
          <cell r="D844" t="str">
            <v>IG</v>
          </cell>
          <cell r="Q844">
            <v>1230</v>
          </cell>
          <cell r="R844">
            <v>11</v>
          </cell>
        </row>
        <row r="845">
          <cell r="B845">
            <v>46065</v>
          </cell>
          <cell r="D845" t="str">
            <v>IG</v>
          </cell>
          <cell r="Q845">
            <v>654</v>
          </cell>
          <cell r="R845">
            <v>57</v>
          </cell>
          <cell r="S845">
            <v>12</v>
          </cell>
          <cell r="T845">
            <v>31</v>
          </cell>
        </row>
        <row r="846">
          <cell r="B846">
            <v>46065</v>
          </cell>
          <cell r="D846" t="str">
            <v>IG</v>
          </cell>
          <cell r="Q846">
            <v>673</v>
          </cell>
          <cell r="R846">
            <v>44</v>
          </cell>
        </row>
        <row r="847">
          <cell r="B847">
            <v>46065</v>
          </cell>
          <cell r="D847" t="str">
            <v>IG</v>
          </cell>
          <cell r="Q847">
            <v>828</v>
          </cell>
          <cell r="S847">
            <v>10</v>
          </cell>
        </row>
        <row r="848">
          <cell r="B848">
            <v>46065</v>
          </cell>
          <cell r="D848" t="str">
            <v>IG</v>
          </cell>
          <cell r="Q848">
            <v>884</v>
          </cell>
          <cell r="R848">
            <v>1</v>
          </cell>
        </row>
        <row r="849">
          <cell r="B849">
            <v>46065</v>
          </cell>
          <cell r="D849" t="str">
            <v>IG</v>
          </cell>
        </row>
        <row r="850">
          <cell r="B850">
            <v>46065</v>
          </cell>
          <cell r="D850" t="str">
            <v>IG</v>
          </cell>
        </row>
        <row r="851">
          <cell r="B851">
            <v>46065</v>
          </cell>
          <cell r="D851" t="str">
            <v>IG</v>
          </cell>
          <cell r="Q851">
            <v>671</v>
          </cell>
          <cell r="R851">
            <v>40</v>
          </cell>
          <cell r="S851">
            <v>25</v>
          </cell>
          <cell r="T851">
            <v>4</v>
          </cell>
        </row>
        <row r="852">
          <cell r="B852">
            <v>46065</v>
          </cell>
          <cell r="D852" t="str">
            <v>IG</v>
          </cell>
          <cell r="Q852">
            <v>585</v>
          </cell>
          <cell r="R852">
            <v>18</v>
          </cell>
          <cell r="S852">
            <v>10</v>
          </cell>
        </row>
        <row r="853">
          <cell r="B853">
            <v>46065</v>
          </cell>
          <cell r="D853" t="str">
            <v>IG</v>
          </cell>
          <cell r="Q853">
            <v>123</v>
          </cell>
          <cell r="R853">
            <v>19</v>
          </cell>
        </row>
        <row r="854">
          <cell r="B854">
            <v>46065</v>
          </cell>
          <cell r="D854" t="str">
            <v>IG</v>
          </cell>
          <cell r="Q854">
            <v>96</v>
          </cell>
          <cell r="R854">
            <v>8</v>
          </cell>
        </row>
        <row r="855">
          <cell r="B855">
            <v>46065</v>
          </cell>
          <cell r="D855" t="str">
            <v>IG</v>
          </cell>
          <cell r="Q855">
            <v>664</v>
          </cell>
          <cell r="R855">
            <v>24</v>
          </cell>
          <cell r="T855">
            <v>1</v>
          </cell>
        </row>
        <row r="856">
          <cell r="B856">
            <v>46065</v>
          </cell>
          <cell r="D856" t="str">
            <v>IG</v>
          </cell>
          <cell r="Q856">
            <v>325</v>
          </cell>
          <cell r="R856">
            <v>2</v>
          </cell>
        </row>
        <row r="857">
          <cell r="B857">
            <v>46065</v>
          </cell>
          <cell r="D857" t="str">
            <v>HO</v>
          </cell>
        </row>
        <row r="858">
          <cell r="B858">
            <v>46065</v>
          </cell>
          <cell r="D858" t="str">
            <v>HO</v>
          </cell>
        </row>
        <row r="859">
          <cell r="B859">
            <v>46065</v>
          </cell>
          <cell r="D859" t="str">
            <v>HO</v>
          </cell>
          <cell r="Q859">
            <v>527</v>
          </cell>
        </row>
        <row r="860">
          <cell r="B860">
            <v>46065</v>
          </cell>
          <cell r="D860" t="str">
            <v>HO</v>
          </cell>
          <cell r="Q860">
            <v>151</v>
          </cell>
        </row>
        <row r="861">
          <cell r="B861">
            <v>46065</v>
          </cell>
          <cell r="D861" t="str">
            <v>HO</v>
          </cell>
        </row>
        <row r="862">
          <cell r="B862">
            <v>46065</v>
          </cell>
          <cell r="D862" t="str">
            <v>HO</v>
          </cell>
        </row>
        <row r="863">
          <cell r="B863">
            <v>46065</v>
          </cell>
          <cell r="D863" t="str">
            <v>HO</v>
          </cell>
          <cell r="Q863">
            <v>1597</v>
          </cell>
        </row>
        <row r="864">
          <cell r="B864">
            <v>46065</v>
          </cell>
          <cell r="D864" t="str">
            <v>HO</v>
          </cell>
          <cell r="Q864">
            <v>702</v>
          </cell>
        </row>
        <row r="865">
          <cell r="B865">
            <v>46065</v>
          </cell>
          <cell r="D865" t="str">
            <v>HO</v>
          </cell>
        </row>
        <row r="866">
          <cell r="B866">
            <v>46065</v>
          </cell>
          <cell r="D866" t="str">
            <v>HO</v>
          </cell>
        </row>
        <row r="867">
          <cell r="B867">
            <v>46065</v>
          </cell>
          <cell r="D867" t="str">
            <v>HO</v>
          </cell>
          <cell r="Q867">
            <v>1002</v>
          </cell>
        </row>
        <row r="868">
          <cell r="B868">
            <v>46065</v>
          </cell>
          <cell r="D868" t="str">
            <v>HO</v>
          </cell>
          <cell r="Q868">
            <v>136</v>
          </cell>
        </row>
        <row r="869">
          <cell r="B869">
            <v>46065</v>
          </cell>
          <cell r="D869" t="str">
            <v>HO</v>
          </cell>
          <cell r="Q869">
            <v>425</v>
          </cell>
        </row>
        <row r="870">
          <cell r="B870">
            <v>46065</v>
          </cell>
          <cell r="D870" t="str">
            <v>HO</v>
          </cell>
          <cell r="Q870">
            <v>1622</v>
          </cell>
        </row>
        <row r="871">
          <cell r="B871">
            <v>46065</v>
          </cell>
          <cell r="D871" t="str">
            <v>HO</v>
          </cell>
          <cell r="Q871">
            <v>847</v>
          </cell>
        </row>
        <row r="872">
          <cell r="B872">
            <v>46065</v>
          </cell>
          <cell r="D872" t="str">
            <v>HO</v>
          </cell>
          <cell r="Q872">
            <v>1244</v>
          </cell>
        </row>
        <row r="873">
          <cell r="B873">
            <v>46065</v>
          </cell>
          <cell r="D873" t="str">
            <v>HO</v>
          </cell>
          <cell r="Q873">
            <v>1206</v>
          </cell>
        </row>
        <row r="874">
          <cell r="B874">
            <v>46065</v>
          </cell>
          <cell r="D874" t="str">
            <v>HO</v>
          </cell>
          <cell r="Q874">
            <v>1274</v>
          </cell>
        </row>
        <row r="875">
          <cell r="B875">
            <v>46065</v>
          </cell>
          <cell r="D875" t="str">
            <v>HO</v>
          </cell>
          <cell r="Q875">
            <v>184</v>
          </cell>
        </row>
        <row r="876">
          <cell r="B876">
            <v>46065</v>
          </cell>
          <cell r="D876" t="str">
            <v>HO</v>
          </cell>
        </row>
        <row r="877">
          <cell r="B877">
            <v>46066</v>
          </cell>
          <cell r="D877" t="str">
            <v>FG</v>
          </cell>
        </row>
        <row r="878">
          <cell r="B878">
            <v>46066</v>
          </cell>
          <cell r="D878" t="str">
            <v>FG</v>
          </cell>
          <cell r="Q878">
            <v>3700</v>
          </cell>
        </row>
        <row r="879">
          <cell r="B879">
            <v>46066</v>
          </cell>
          <cell r="D879" t="str">
            <v>FG</v>
          </cell>
          <cell r="Q879">
            <v>2100</v>
          </cell>
        </row>
        <row r="880">
          <cell r="B880">
            <v>46066</v>
          </cell>
          <cell r="D880" t="str">
            <v>FG</v>
          </cell>
          <cell r="Q880">
            <v>2400</v>
          </cell>
        </row>
        <row r="881">
          <cell r="B881">
            <v>46066</v>
          </cell>
          <cell r="D881" t="str">
            <v>FG</v>
          </cell>
          <cell r="Q881">
            <v>7198</v>
          </cell>
        </row>
        <row r="882">
          <cell r="B882">
            <v>46066</v>
          </cell>
          <cell r="D882" t="str">
            <v>CG</v>
          </cell>
        </row>
        <row r="883">
          <cell r="B883">
            <v>46066</v>
          </cell>
          <cell r="D883" t="str">
            <v>CG</v>
          </cell>
        </row>
        <row r="884">
          <cell r="B884">
            <v>46066</v>
          </cell>
          <cell r="D884" t="str">
            <v>CG</v>
          </cell>
          <cell r="Q884">
            <v>6612</v>
          </cell>
        </row>
        <row r="885">
          <cell r="B885">
            <v>46066</v>
          </cell>
          <cell r="D885" t="str">
            <v>CG</v>
          </cell>
        </row>
        <row r="886">
          <cell r="B886">
            <v>46066</v>
          </cell>
          <cell r="D886" t="str">
            <v>CG</v>
          </cell>
          <cell r="Q886">
            <v>1513</v>
          </cell>
        </row>
        <row r="887">
          <cell r="B887">
            <v>46066</v>
          </cell>
          <cell r="D887" t="str">
            <v>CG</v>
          </cell>
          <cell r="Q887">
            <v>2264</v>
          </cell>
        </row>
        <row r="888">
          <cell r="B888">
            <v>46066</v>
          </cell>
          <cell r="D888" t="str">
            <v>CG</v>
          </cell>
          <cell r="Q888">
            <v>906</v>
          </cell>
        </row>
        <row r="889">
          <cell r="B889">
            <v>46066</v>
          </cell>
          <cell r="D889" t="str">
            <v>CG</v>
          </cell>
          <cell r="Q889">
            <v>1000</v>
          </cell>
        </row>
        <row r="890">
          <cell r="B890">
            <v>46066</v>
          </cell>
          <cell r="D890" t="str">
            <v>CG</v>
          </cell>
          <cell r="Q890">
            <v>2117</v>
          </cell>
        </row>
        <row r="891">
          <cell r="B891">
            <v>46066</v>
          </cell>
          <cell r="D891" t="str">
            <v>CG</v>
          </cell>
          <cell r="Q891">
            <v>924</v>
          </cell>
        </row>
        <row r="892">
          <cell r="B892">
            <v>46066</v>
          </cell>
          <cell r="D892" t="str">
            <v>CG</v>
          </cell>
          <cell r="Q892">
            <v>1189</v>
          </cell>
          <cell r="T892">
            <v>3</v>
          </cell>
        </row>
        <row r="893">
          <cell r="B893">
            <v>46066</v>
          </cell>
          <cell r="D893" t="str">
            <v>CG</v>
          </cell>
          <cell r="Q893">
            <v>4000</v>
          </cell>
        </row>
        <row r="894">
          <cell r="B894">
            <v>46066</v>
          </cell>
          <cell r="D894" t="str">
            <v>CG</v>
          </cell>
          <cell r="Q894">
            <v>2500</v>
          </cell>
        </row>
        <row r="895">
          <cell r="B895">
            <v>46066</v>
          </cell>
          <cell r="D895" t="str">
            <v>CG</v>
          </cell>
        </row>
        <row r="896">
          <cell r="B896">
            <v>46066</v>
          </cell>
          <cell r="D896" t="str">
            <v>CG</v>
          </cell>
        </row>
        <row r="897">
          <cell r="B897">
            <v>46066</v>
          </cell>
          <cell r="D897" t="str">
            <v>EG</v>
          </cell>
          <cell r="Q897">
            <v>910</v>
          </cell>
          <cell r="R897">
            <v>4</v>
          </cell>
        </row>
        <row r="898">
          <cell r="B898">
            <v>46066</v>
          </cell>
          <cell r="D898" t="str">
            <v>EG</v>
          </cell>
          <cell r="Q898">
            <v>347</v>
          </cell>
        </row>
        <row r="899">
          <cell r="B899">
            <v>46066</v>
          </cell>
          <cell r="D899" t="str">
            <v>EG</v>
          </cell>
          <cell r="Q899">
            <v>84</v>
          </cell>
        </row>
        <row r="900">
          <cell r="B900">
            <v>46066</v>
          </cell>
          <cell r="D900" t="str">
            <v>EG</v>
          </cell>
        </row>
        <row r="901">
          <cell r="B901">
            <v>46066</v>
          </cell>
          <cell r="D901" t="str">
            <v>EG</v>
          </cell>
          <cell r="Q901">
            <v>332</v>
          </cell>
          <cell r="R901">
            <v>3</v>
          </cell>
        </row>
        <row r="902">
          <cell r="B902">
            <v>46066</v>
          </cell>
          <cell r="D902" t="str">
            <v>EG</v>
          </cell>
        </row>
        <row r="903">
          <cell r="B903">
            <v>46066</v>
          </cell>
          <cell r="D903" t="str">
            <v>EG</v>
          </cell>
          <cell r="Q903">
            <v>47</v>
          </cell>
          <cell r="R903">
            <v>10</v>
          </cell>
        </row>
        <row r="904">
          <cell r="B904">
            <v>46066</v>
          </cell>
          <cell r="D904" t="str">
            <v>EG</v>
          </cell>
          <cell r="Q904">
            <v>1408</v>
          </cell>
          <cell r="R904">
            <v>5</v>
          </cell>
        </row>
        <row r="905">
          <cell r="B905">
            <v>46066</v>
          </cell>
          <cell r="D905" t="str">
            <v>EG</v>
          </cell>
          <cell r="Q905">
            <v>1313</v>
          </cell>
          <cell r="R905">
            <v>12</v>
          </cell>
          <cell r="S905">
            <v>6</v>
          </cell>
        </row>
        <row r="906">
          <cell r="B906">
            <v>46066</v>
          </cell>
          <cell r="D906" t="str">
            <v>EG</v>
          </cell>
        </row>
        <row r="907">
          <cell r="B907">
            <v>46066</v>
          </cell>
          <cell r="D907" t="str">
            <v>EG</v>
          </cell>
        </row>
        <row r="908">
          <cell r="B908">
            <v>46066</v>
          </cell>
          <cell r="D908" t="str">
            <v>IG</v>
          </cell>
          <cell r="Q908">
            <v>814</v>
          </cell>
          <cell r="R908">
            <v>2</v>
          </cell>
          <cell r="S908">
            <v>26</v>
          </cell>
          <cell r="T908">
            <v>1</v>
          </cell>
        </row>
        <row r="909">
          <cell r="B909">
            <v>46066</v>
          </cell>
          <cell r="D909" t="str">
            <v>IG</v>
          </cell>
          <cell r="Q909">
            <v>561</v>
          </cell>
          <cell r="R909">
            <v>30</v>
          </cell>
          <cell r="S909">
            <v>206</v>
          </cell>
          <cell r="T909">
            <v>21</v>
          </cell>
        </row>
        <row r="910">
          <cell r="B910">
            <v>46066</v>
          </cell>
          <cell r="D910" t="str">
            <v>IG</v>
          </cell>
          <cell r="Q910">
            <v>591</v>
          </cell>
          <cell r="R910">
            <v>3</v>
          </cell>
          <cell r="S910">
            <v>6</v>
          </cell>
        </row>
        <row r="911">
          <cell r="B911">
            <v>46066</v>
          </cell>
          <cell r="D911" t="str">
            <v>IG</v>
          </cell>
          <cell r="Q911">
            <v>654</v>
          </cell>
          <cell r="R911">
            <v>6</v>
          </cell>
          <cell r="S911">
            <v>2</v>
          </cell>
        </row>
        <row r="912">
          <cell r="B912">
            <v>46066</v>
          </cell>
          <cell r="D912" t="str">
            <v>IG</v>
          </cell>
          <cell r="Q912">
            <v>232</v>
          </cell>
          <cell r="R912">
            <v>3</v>
          </cell>
          <cell r="S912">
            <v>17</v>
          </cell>
        </row>
        <row r="913">
          <cell r="B913">
            <v>46066</v>
          </cell>
          <cell r="D913" t="str">
            <v>IG</v>
          </cell>
          <cell r="Q913">
            <v>92</v>
          </cell>
          <cell r="R913">
            <v>6</v>
          </cell>
          <cell r="S913">
            <v>2</v>
          </cell>
        </row>
        <row r="914">
          <cell r="B914">
            <v>46066</v>
          </cell>
          <cell r="D914" t="str">
            <v>IG</v>
          </cell>
          <cell r="Q914">
            <v>634</v>
          </cell>
          <cell r="R914">
            <v>28</v>
          </cell>
        </row>
        <row r="915">
          <cell r="B915">
            <v>46066</v>
          </cell>
          <cell r="D915" t="str">
            <v>IG</v>
          </cell>
          <cell r="Q915">
            <v>723</v>
          </cell>
          <cell r="R915">
            <v>10</v>
          </cell>
        </row>
        <row r="916">
          <cell r="B916">
            <v>46066</v>
          </cell>
          <cell r="D916" t="str">
            <v>IG</v>
          </cell>
          <cell r="Q916">
            <v>171</v>
          </cell>
          <cell r="R916">
            <v>27</v>
          </cell>
          <cell r="S916">
            <v>3</v>
          </cell>
          <cell r="T916">
            <v>1</v>
          </cell>
        </row>
        <row r="917">
          <cell r="B917">
            <v>46066</v>
          </cell>
          <cell r="D917" t="str">
            <v>IG</v>
          </cell>
          <cell r="Q917">
            <v>65</v>
          </cell>
          <cell r="R917">
            <v>5</v>
          </cell>
        </row>
        <row r="918">
          <cell r="B918">
            <v>46066</v>
          </cell>
          <cell r="D918" t="str">
            <v>IG</v>
          </cell>
          <cell r="Q918">
            <v>235</v>
          </cell>
          <cell r="R918">
            <v>9</v>
          </cell>
          <cell r="S918">
            <v>2</v>
          </cell>
        </row>
        <row r="919">
          <cell r="B919">
            <v>46066</v>
          </cell>
          <cell r="D919" t="str">
            <v>IG</v>
          </cell>
          <cell r="Q919">
            <v>1171</v>
          </cell>
          <cell r="R919">
            <v>16</v>
          </cell>
        </row>
        <row r="920">
          <cell r="B920">
            <v>46066</v>
          </cell>
          <cell r="D920" t="str">
            <v>IG</v>
          </cell>
          <cell r="Q920">
            <v>1150</v>
          </cell>
          <cell r="R920">
            <v>28</v>
          </cell>
          <cell r="S920">
            <v>20</v>
          </cell>
        </row>
        <row r="921">
          <cell r="B921">
            <v>46066</v>
          </cell>
          <cell r="D921" t="str">
            <v>IG</v>
          </cell>
          <cell r="Q921">
            <v>651</v>
          </cell>
          <cell r="R921">
            <v>46</v>
          </cell>
          <cell r="S921">
            <v>1</v>
          </cell>
          <cell r="T921">
            <v>32</v>
          </cell>
        </row>
        <row r="922">
          <cell r="B922">
            <v>46066</v>
          </cell>
          <cell r="D922" t="str">
            <v>IG</v>
          </cell>
          <cell r="Q922">
            <v>856</v>
          </cell>
          <cell r="R922">
            <v>47</v>
          </cell>
          <cell r="T922">
            <v>15</v>
          </cell>
        </row>
        <row r="923">
          <cell r="B923">
            <v>46066</v>
          </cell>
          <cell r="D923" t="str">
            <v>IG</v>
          </cell>
          <cell r="Q923">
            <v>804</v>
          </cell>
          <cell r="R923">
            <v>2</v>
          </cell>
          <cell r="S923">
            <v>2</v>
          </cell>
        </row>
        <row r="924">
          <cell r="B924">
            <v>46066</v>
          </cell>
          <cell r="D924" t="str">
            <v>IG</v>
          </cell>
          <cell r="Q924">
            <v>854</v>
          </cell>
          <cell r="R924">
            <v>6</v>
          </cell>
          <cell r="S924">
            <v>2</v>
          </cell>
        </row>
        <row r="925">
          <cell r="B925">
            <v>46066</v>
          </cell>
          <cell r="D925" t="str">
            <v>IG</v>
          </cell>
        </row>
        <row r="926">
          <cell r="B926">
            <v>46066</v>
          </cell>
          <cell r="D926" t="str">
            <v>IG</v>
          </cell>
        </row>
        <row r="927">
          <cell r="B927">
            <v>46066</v>
          </cell>
          <cell r="D927" t="str">
            <v>IG</v>
          </cell>
          <cell r="Q927">
            <v>725</v>
          </cell>
          <cell r="R927">
            <v>24</v>
          </cell>
          <cell r="S927">
            <v>3</v>
          </cell>
        </row>
        <row r="928">
          <cell r="B928">
            <v>46066</v>
          </cell>
          <cell r="D928" t="str">
            <v>IG</v>
          </cell>
          <cell r="Q928">
            <v>746</v>
          </cell>
          <cell r="R928">
            <v>15</v>
          </cell>
          <cell r="S928">
            <v>16</v>
          </cell>
          <cell r="T928">
            <v>1</v>
          </cell>
        </row>
        <row r="929">
          <cell r="B929">
            <v>46066</v>
          </cell>
          <cell r="D929" t="str">
            <v>IG</v>
          </cell>
          <cell r="Q929">
            <v>159</v>
          </cell>
          <cell r="R929">
            <v>16</v>
          </cell>
        </row>
        <row r="930">
          <cell r="B930">
            <v>46066</v>
          </cell>
          <cell r="D930" t="str">
            <v>IG</v>
          </cell>
        </row>
        <row r="931">
          <cell r="B931">
            <v>46066</v>
          </cell>
          <cell r="D931" t="str">
            <v>IG</v>
          </cell>
          <cell r="Q931">
            <v>823</v>
          </cell>
          <cell r="R931">
            <v>7</v>
          </cell>
        </row>
        <row r="932">
          <cell r="B932">
            <v>46066</v>
          </cell>
          <cell r="D932" t="str">
            <v>IG</v>
          </cell>
          <cell r="Q932">
            <v>306</v>
          </cell>
          <cell r="R932">
            <v>1</v>
          </cell>
        </row>
        <row r="933">
          <cell r="B933">
            <v>46066</v>
          </cell>
          <cell r="D933" t="str">
            <v>HO</v>
          </cell>
        </row>
        <row r="934">
          <cell r="B934">
            <v>46066</v>
          </cell>
          <cell r="D934" t="str">
            <v>HO</v>
          </cell>
          <cell r="Q934">
            <v>180</v>
          </cell>
        </row>
        <row r="935">
          <cell r="B935">
            <v>46066</v>
          </cell>
          <cell r="D935" t="str">
            <v>HO</v>
          </cell>
          <cell r="Q935">
            <v>1168</v>
          </cell>
        </row>
        <row r="936">
          <cell r="B936">
            <v>46066</v>
          </cell>
          <cell r="D936" t="str">
            <v>HO</v>
          </cell>
          <cell r="Q936">
            <v>308</v>
          </cell>
        </row>
        <row r="937">
          <cell r="B937">
            <v>46066</v>
          </cell>
          <cell r="D937" t="str">
            <v>HO</v>
          </cell>
        </row>
        <row r="938">
          <cell r="B938">
            <v>46066</v>
          </cell>
          <cell r="D938" t="str">
            <v>HO</v>
          </cell>
        </row>
        <row r="939">
          <cell r="B939">
            <v>46066</v>
          </cell>
          <cell r="D939" t="str">
            <v>HO</v>
          </cell>
          <cell r="Q939">
            <v>1217</v>
          </cell>
        </row>
        <row r="940">
          <cell r="B940">
            <v>46066</v>
          </cell>
          <cell r="D940" t="str">
            <v>HO</v>
          </cell>
          <cell r="Q940">
            <v>1032</v>
          </cell>
        </row>
        <row r="941">
          <cell r="B941">
            <v>46066</v>
          </cell>
          <cell r="D941" t="str">
            <v>HO</v>
          </cell>
        </row>
        <row r="942">
          <cell r="B942">
            <v>46066</v>
          </cell>
          <cell r="D942" t="str">
            <v>HO</v>
          </cell>
        </row>
        <row r="943">
          <cell r="B943">
            <v>46066</v>
          </cell>
          <cell r="D943" t="str">
            <v>HO</v>
          </cell>
          <cell r="Q943">
            <v>715</v>
          </cell>
        </row>
        <row r="944">
          <cell r="B944">
            <v>46066</v>
          </cell>
          <cell r="D944" t="str">
            <v>HO</v>
          </cell>
          <cell r="Q944">
            <v>167</v>
          </cell>
        </row>
        <row r="945">
          <cell r="B945">
            <v>46066</v>
          </cell>
          <cell r="D945" t="str">
            <v>HO</v>
          </cell>
          <cell r="Q945">
            <v>435</v>
          </cell>
        </row>
        <row r="946">
          <cell r="B946">
            <v>46066</v>
          </cell>
          <cell r="D946" t="str">
            <v>HO</v>
          </cell>
          <cell r="Q946">
            <v>238</v>
          </cell>
        </row>
        <row r="947">
          <cell r="B947">
            <v>46066</v>
          </cell>
          <cell r="D947" t="str">
            <v>HO</v>
          </cell>
          <cell r="Q947">
            <v>1105</v>
          </cell>
        </row>
        <row r="948">
          <cell r="B948">
            <v>46066</v>
          </cell>
          <cell r="D948" t="str">
            <v>HO</v>
          </cell>
          <cell r="Q948">
            <v>1215</v>
          </cell>
        </row>
        <row r="949">
          <cell r="B949">
            <v>46066</v>
          </cell>
          <cell r="D949" t="str">
            <v>HO</v>
          </cell>
          <cell r="Q949">
            <v>1384</v>
          </cell>
        </row>
        <row r="950">
          <cell r="B950">
            <v>46066</v>
          </cell>
          <cell r="D950" t="str">
            <v>HO</v>
          </cell>
          <cell r="Q950">
            <v>1175</v>
          </cell>
        </row>
        <row r="951">
          <cell r="B951">
            <v>46066</v>
          </cell>
          <cell r="D951" t="str">
            <v>HO</v>
          </cell>
          <cell r="Q951">
            <v>1265</v>
          </cell>
        </row>
        <row r="952">
          <cell r="B952">
            <v>46067</v>
          </cell>
          <cell r="D952" t="str">
            <v>FG</v>
          </cell>
          <cell r="Q952">
            <v>6500</v>
          </cell>
        </row>
        <row r="953">
          <cell r="B953">
            <v>46067</v>
          </cell>
          <cell r="D953" t="str">
            <v>FG</v>
          </cell>
          <cell r="Q953">
            <v>5500</v>
          </cell>
        </row>
        <row r="954">
          <cell r="B954">
            <v>46067</v>
          </cell>
          <cell r="D954" t="str">
            <v>FG</v>
          </cell>
          <cell r="Q954">
            <v>5300</v>
          </cell>
        </row>
        <row r="955">
          <cell r="B955">
            <v>46067</v>
          </cell>
          <cell r="D955" t="str">
            <v>FG</v>
          </cell>
          <cell r="Q955">
            <v>1500</v>
          </cell>
        </row>
        <row r="956">
          <cell r="B956">
            <v>46067</v>
          </cell>
          <cell r="D956" t="str">
            <v>FG</v>
          </cell>
          <cell r="Q956">
            <v>3600</v>
          </cell>
        </row>
        <row r="957">
          <cell r="B957">
            <v>46067</v>
          </cell>
          <cell r="D957" t="str">
            <v>CG</v>
          </cell>
        </row>
        <row r="958">
          <cell r="B958">
            <v>46067</v>
          </cell>
          <cell r="D958" t="str">
            <v>CG</v>
          </cell>
        </row>
        <row r="959">
          <cell r="B959">
            <v>46067</v>
          </cell>
          <cell r="D959" t="str">
            <v>CG</v>
          </cell>
          <cell r="Q959">
            <v>1300</v>
          </cell>
        </row>
        <row r="960">
          <cell r="B960">
            <v>46067</v>
          </cell>
          <cell r="D960" t="str">
            <v>CG</v>
          </cell>
          <cell r="Q960">
            <v>2258</v>
          </cell>
          <cell r="S960">
            <v>3</v>
          </cell>
        </row>
        <row r="961">
          <cell r="B961">
            <v>46067</v>
          </cell>
          <cell r="D961" t="str">
            <v>CG</v>
          </cell>
          <cell r="Q961">
            <v>2390</v>
          </cell>
        </row>
        <row r="962">
          <cell r="B962">
            <v>46067</v>
          </cell>
          <cell r="D962" t="str">
            <v>CG</v>
          </cell>
          <cell r="Q962">
            <v>932</v>
          </cell>
        </row>
        <row r="963">
          <cell r="B963">
            <v>46067</v>
          </cell>
          <cell r="D963" t="str">
            <v>CG</v>
          </cell>
          <cell r="Q963">
            <v>2088</v>
          </cell>
        </row>
        <row r="964">
          <cell r="B964">
            <v>46067</v>
          </cell>
          <cell r="D964" t="str">
            <v>CG</v>
          </cell>
          <cell r="Q964">
            <v>2390</v>
          </cell>
        </row>
        <row r="965">
          <cell r="B965">
            <v>46067</v>
          </cell>
          <cell r="D965" t="str">
            <v>CG</v>
          </cell>
          <cell r="Q965">
            <v>930</v>
          </cell>
        </row>
        <row r="966">
          <cell r="B966">
            <v>46067</v>
          </cell>
          <cell r="D966" t="str">
            <v>CG</v>
          </cell>
          <cell r="Q966">
            <v>3646</v>
          </cell>
        </row>
        <row r="967">
          <cell r="B967">
            <v>46067</v>
          </cell>
          <cell r="D967" t="str">
            <v>CG</v>
          </cell>
          <cell r="Q967">
            <v>3000</v>
          </cell>
        </row>
        <row r="968">
          <cell r="B968">
            <v>46067</v>
          </cell>
          <cell r="D968" t="str">
            <v>CG</v>
          </cell>
          <cell r="Q968">
            <v>2500</v>
          </cell>
        </row>
        <row r="969">
          <cell r="B969">
            <v>46067</v>
          </cell>
          <cell r="D969" t="str">
            <v>CG</v>
          </cell>
          <cell r="Q969">
            <v>4500</v>
          </cell>
        </row>
        <row r="970">
          <cell r="B970">
            <v>46067</v>
          </cell>
          <cell r="D970" t="str">
            <v>CG</v>
          </cell>
        </row>
        <row r="971">
          <cell r="B971">
            <v>46067</v>
          </cell>
          <cell r="D971" t="str">
            <v>CG</v>
          </cell>
        </row>
        <row r="972">
          <cell r="B972">
            <v>46067</v>
          </cell>
          <cell r="D972" t="str">
            <v>EG</v>
          </cell>
          <cell r="Q972">
            <v>860</v>
          </cell>
          <cell r="R972">
            <v>2</v>
          </cell>
        </row>
        <row r="973">
          <cell r="B973">
            <v>46067</v>
          </cell>
          <cell r="D973" t="str">
            <v>EG</v>
          </cell>
          <cell r="Q973">
            <v>347</v>
          </cell>
        </row>
        <row r="974">
          <cell r="B974">
            <v>46067</v>
          </cell>
          <cell r="D974" t="str">
            <v>EG</v>
          </cell>
          <cell r="Q974">
            <v>61</v>
          </cell>
          <cell r="R974">
            <v>7</v>
          </cell>
        </row>
        <row r="975">
          <cell r="B975">
            <v>46067</v>
          </cell>
          <cell r="D975" t="str">
            <v>EG</v>
          </cell>
          <cell r="Q975">
            <v>175</v>
          </cell>
          <cell r="R975">
            <v>7</v>
          </cell>
          <cell r="T975">
            <v>1</v>
          </cell>
        </row>
        <row r="976">
          <cell r="B976">
            <v>46067</v>
          </cell>
          <cell r="D976" t="str">
            <v>EG</v>
          </cell>
          <cell r="Q976">
            <v>55</v>
          </cell>
          <cell r="R976">
            <v>2</v>
          </cell>
        </row>
        <row r="977">
          <cell r="B977">
            <v>46067</v>
          </cell>
          <cell r="D977" t="str">
            <v>EG</v>
          </cell>
          <cell r="Q977">
            <v>53</v>
          </cell>
          <cell r="R977">
            <v>13</v>
          </cell>
          <cell r="S977">
            <v>7</v>
          </cell>
        </row>
        <row r="978">
          <cell r="B978">
            <v>46067</v>
          </cell>
          <cell r="D978" t="str">
            <v>EG</v>
          </cell>
          <cell r="Q978">
            <v>110</v>
          </cell>
          <cell r="R978">
            <v>18</v>
          </cell>
          <cell r="S978">
            <v>7</v>
          </cell>
        </row>
        <row r="979">
          <cell r="B979">
            <v>46067</v>
          </cell>
          <cell r="D979" t="str">
            <v>EG</v>
          </cell>
        </row>
        <row r="980">
          <cell r="B980">
            <v>46067</v>
          </cell>
          <cell r="D980" t="str">
            <v>EG</v>
          </cell>
          <cell r="Q980">
            <v>1238</v>
          </cell>
        </row>
        <row r="981">
          <cell r="B981">
            <v>46067</v>
          </cell>
          <cell r="D981" t="str">
            <v>EG</v>
          </cell>
        </row>
        <row r="982">
          <cell r="B982">
            <v>46067</v>
          </cell>
          <cell r="D982" t="str">
            <v>EG</v>
          </cell>
        </row>
        <row r="983">
          <cell r="B983">
            <v>46067</v>
          </cell>
          <cell r="D983" t="str">
            <v>IG</v>
          </cell>
          <cell r="Q983">
            <v>216</v>
          </cell>
          <cell r="R983">
            <v>25</v>
          </cell>
          <cell r="S983">
            <v>39</v>
          </cell>
        </row>
        <row r="984">
          <cell r="B984">
            <v>46067</v>
          </cell>
          <cell r="D984" t="str">
            <v>IG</v>
          </cell>
          <cell r="Q984">
            <v>55</v>
          </cell>
        </row>
        <row r="985">
          <cell r="B985">
            <v>46067</v>
          </cell>
          <cell r="D985" t="str">
            <v>IG</v>
          </cell>
          <cell r="Q985">
            <v>605</v>
          </cell>
          <cell r="R985">
            <v>8</v>
          </cell>
          <cell r="S985">
            <v>3</v>
          </cell>
        </row>
        <row r="986">
          <cell r="B986">
            <v>46067</v>
          </cell>
          <cell r="D986" t="str">
            <v>IG</v>
          </cell>
          <cell r="Q986">
            <v>642</v>
          </cell>
          <cell r="R986">
            <v>8</v>
          </cell>
          <cell r="S986">
            <v>6</v>
          </cell>
        </row>
        <row r="987">
          <cell r="B987">
            <v>46067</v>
          </cell>
          <cell r="D987" t="str">
            <v>IG</v>
          </cell>
        </row>
        <row r="988">
          <cell r="B988">
            <v>46067</v>
          </cell>
          <cell r="D988" t="str">
            <v>IG</v>
          </cell>
        </row>
        <row r="989">
          <cell r="B989">
            <v>46067</v>
          </cell>
          <cell r="D989" t="str">
            <v>IG</v>
          </cell>
          <cell r="Q989">
            <v>551</v>
          </cell>
          <cell r="R989">
            <v>19</v>
          </cell>
          <cell r="S989">
            <v>1</v>
          </cell>
        </row>
        <row r="990">
          <cell r="B990">
            <v>46067</v>
          </cell>
          <cell r="D990" t="str">
            <v>IG</v>
          </cell>
          <cell r="Q990">
            <v>728</v>
          </cell>
          <cell r="R990">
            <v>7</v>
          </cell>
        </row>
        <row r="991">
          <cell r="B991">
            <v>46067</v>
          </cell>
          <cell r="D991" t="str">
            <v>IG</v>
          </cell>
          <cell r="Q991">
            <v>429</v>
          </cell>
          <cell r="R991">
            <v>20</v>
          </cell>
        </row>
        <row r="992">
          <cell r="B992">
            <v>46067</v>
          </cell>
          <cell r="D992" t="str">
            <v>IG</v>
          </cell>
          <cell r="Q992">
            <v>433</v>
          </cell>
          <cell r="R992">
            <v>5</v>
          </cell>
          <cell r="S992">
            <v>7</v>
          </cell>
        </row>
        <row r="993">
          <cell r="B993">
            <v>46067</v>
          </cell>
          <cell r="D993" t="str">
            <v>IG</v>
          </cell>
          <cell r="Q993">
            <v>993</v>
          </cell>
          <cell r="S993">
            <v>25</v>
          </cell>
          <cell r="T993">
            <v>1</v>
          </cell>
        </row>
        <row r="994">
          <cell r="B994">
            <v>46067</v>
          </cell>
          <cell r="D994" t="str">
            <v>IG</v>
          </cell>
          <cell r="Q994">
            <v>1110</v>
          </cell>
          <cell r="R994">
            <v>39</v>
          </cell>
          <cell r="T994">
            <v>2</v>
          </cell>
        </row>
        <row r="995">
          <cell r="B995">
            <v>46067</v>
          </cell>
          <cell r="D995" t="str">
            <v>IG</v>
          </cell>
          <cell r="Q995">
            <v>704</v>
          </cell>
          <cell r="R995">
            <v>60</v>
          </cell>
          <cell r="S995">
            <v>2</v>
          </cell>
          <cell r="T995">
            <v>13</v>
          </cell>
        </row>
        <row r="996">
          <cell r="B996">
            <v>46067</v>
          </cell>
          <cell r="D996" t="str">
            <v>IG</v>
          </cell>
          <cell r="Q996">
            <v>175</v>
          </cell>
          <cell r="R996">
            <v>27</v>
          </cell>
          <cell r="T996">
            <v>12</v>
          </cell>
        </row>
        <row r="997">
          <cell r="B997">
            <v>46067</v>
          </cell>
          <cell r="D997" t="str">
            <v>IG</v>
          </cell>
          <cell r="Q997">
            <v>854</v>
          </cell>
          <cell r="R997">
            <v>1</v>
          </cell>
          <cell r="S997">
            <v>3</v>
          </cell>
        </row>
        <row r="998">
          <cell r="B998">
            <v>46067</v>
          </cell>
          <cell r="D998" t="str">
            <v>IG</v>
          </cell>
          <cell r="Q998">
            <v>752</v>
          </cell>
          <cell r="R998">
            <v>3</v>
          </cell>
          <cell r="S998">
            <v>1</v>
          </cell>
        </row>
        <row r="999">
          <cell r="B999">
            <v>46067</v>
          </cell>
          <cell r="D999" t="str">
            <v>IG</v>
          </cell>
          <cell r="Q999">
            <v>45</v>
          </cell>
          <cell r="R999">
            <v>26</v>
          </cell>
          <cell r="S999">
            <v>4</v>
          </cell>
        </row>
        <row r="1000">
          <cell r="B1000">
            <v>46067</v>
          </cell>
          <cell r="D1000" t="str">
            <v>IG</v>
          </cell>
          <cell r="Q1000">
            <v>87</v>
          </cell>
          <cell r="R1000">
            <v>9</v>
          </cell>
          <cell r="S1000">
            <v>4</v>
          </cell>
        </row>
        <row r="1001">
          <cell r="B1001">
            <v>46067</v>
          </cell>
          <cell r="D1001" t="str">
            <v>IG</v>
          </cell>
          <cell r="Q1001">
            <v>677</v>
          </cell>
          <cell r="R1001">
            <v>18</v>
          </cell>
          <cell r="S1001">
            <v>2</v>
          </cell>
        </row>
        <row r="1002">
          <cell r="B1002">
            <v>46067</v>
          </cell>
          <cell r="D1002" t="str">
            <v>IG</v>
          </cell>
          <cell r="Q1002">
            <v>786</v>
          </cell>
          <cell r="R1002">
            <v>8</v>
          </cell>
          <cell r="S1002">
            <v>16</v>
          </cell>
        </row>
        <row r="1003">
          <cell r="B1003">
            <v>46067</v>
          </cell>
          <cell r="D1003" t="str">
            <v>IG</v>
          </cell>
          <cell r="Q1003">
            <v>135</v>
          </cell>
          <cell r="R1003">
            <v>22</v>
          </cell>
          <cell r="S1003">
            <v>1</v>
          </cell>
        </row>
        <row r="1004">
          <cell r="B1004">
            <v>46067</v>
          </cell>
          <cell r="D1004" t="str">
            <v>IG</v>
          </cell>
        </row>
        <row r="1005">
          <cell r="B1005">
            <v>46067</v>
          </cell>
          <cell r="D1005" t="str">
            <v>IG</v>
          </cell>
          <cell r="Q1005">
            <v>336</v>
          </cell>
          <cell r="R1005">
            <v>2</v>
          </cell>
        </row>
        <row r="1006">
          <cell r="B1006">
            <v>46067</v>
          </cell>
          <cell r="D1006" t="str">
            <v>IG</v>
          </cell>
        </row>
        <row r="1007">
          <cell r="B1007">
            <v>46067</v>
          </cell>
          <cell r="D1007" t="str">
            <v>HO</v>
          </cell>
          <cell r="Q1007">
            <v>219</v>
          </cell>
        </row>
        <row r="1008">
          <cell r="B1008">
            <v>46067</v>
          </cell>
          <cell r="D1008" t="str">
            <v>HO</v>
          </cell>
          <cell r="Q1008">
            <v>133</v>
          </cell>
        </row>
        <row r="1009">
          <cell r="B1009">
            <v>46067</v>
          </cell>
          <cell r="D1009" t="str">
            <v>HO</v>
          </cell>
          <cell r="Q1009">
            <v>799</v>
          </cell>
        </row>
        <row r="1010">
          <cell r="B1010">
            <v>46067</v>
          </cell>
          <cell r="D1010" t="str">
            <v>HO</v>
          </cell>
          <cell r="Q1010">
            <v>70</v>
          </cell>
        </row>
        <row r="1011">
          <cell r="B1011">
            <v>46067</v>
          </cell>
          <cell r="D1011" t="str">
            <v>HO</v>
          </cell>
          <cell r="Q1011">
            <v>321</v>
          </cell>
        </row>
        <row r="1012">
          <cell r="B1012">
            <v>46067</v>
          </cell>
          <cell r="D1012" t="str">
            <v>HO</v>
          </cell>
        </row>
        <row r="1013">
          <cell r="B1013">
            <v>46067</v>
          </cell>
          <cell r="D1013" t="str">
            <v>HO</v>
          </cell>
        </row>
        <row r="1014">
          <cell r="B1014">
            <v>46067</v>
          </cell>
          <cell r="D1014" t="str">
            <v>HO</v>
          </cell>
          <cell r="Q1014">
            <v>1248</v>
          </cell>
        </row>
        <row r="1015">
          <cell r="B1015">
            <v>46067</v>
          </cell>
          <cell r="D1015" t="str">
            <v>HO</v>
          </cell>
          <cell r="Q1015">
            <v>550</v>
          </cell>
        </row>
        <row r="1016">
          <cell r="B1016">
            <v>46067</v>
          </cell>
          <cell r="D1016" t="str">
            <v>HO</v>
          </cell>
        </row>
        <row r="1017">
          <cell r="B1017">
            <v>46067</v>
          </cell>
          <cell r="D1017" t="str">
            <v>HO</v>
          </cell>
          <cell r="Q1017">
            <v>1276</v>
          </cell>
        </row>
        <row r="1018">
          <cell r="B1018">
            <v>46067</v>
          </cell>
          <cell r="D1018" t="str">
            <v>HO</v>
          </cell>
          <cell r="Q1018">
            <v>469</v>
          </cell>
        </row>
        <row r="1019">
          <cell r="B1019">
            <v>46067</v>
          </cell>
          <cell r="D1019" t="str">
            <v>HO</v>
          </cell>
        </row>
        <row r="1020">
          <cell r="B1020">
            <v>46067</v>
          </cell>
          <cell r="D1020" t="str">
            <v>HO</v>
          </cell>
          <cell r="Q1020">
            <v>1242</v>
          </cell>
          <cell r="S1020">
            <v>14</v>
          </cell>
        </row>
        <row r="1021">
          <cell r="B1021">
            <v>46067</v>
          </cell>
          <cell r="D1021" t="str">
            <v>HO</v>
          </cell>
        </row>
        <row r="1022">
          <cell r="B1022">
            <v>46067</v>
          </cell>
          <cell r="D1022" t="str">
            <v>HO</v>
          </cell>
          <cell r="Q1022">
            <v>1747</v>
          </cell>
        </row>
        <row r="1023">
          <cell r="B1023">
            <v>46067</v>
          </cell>
          <cell r="D1023" t="str">
            <v>HO</v>
          </cell>
          <cell r="Q1023">
            <v>1242</v>
          </cell>
        </row>
        <row r="1024">
          <cell r="B1024">
            <v>46067</v>
          </cell>
          <cell r="D1024" t="str">
            <v>HO</v>
          </cell>
        </row>
        <row r="1025">
          <cell r="B1025">
            <v>46067</v>
          </cell>
          <cell r="D1025" t="str">
            <v>HO</v>
          </cell>
          <cell r="Q1025">
            <v>1165</v>
          </cell>
        </row>
        <row r="1026">
          <cell r="B1026">
            <v>46067</v>
          </cell>
          <cell r="D1026" t="str">
            <v>HO</v>
          </cell>
          <cell r="Q1026">
            <v>1260</v>
          </cell>
        </row>
        <row r="1027">
          <cell r="B1027">
            <v>46068</v>
          </cell>
          <cell r="D1027" t="str">
            <v>FG</v>
          </cell>
          <cell r="Q1027">
            <v>3800</v>
          </cell>
        </row>
        <row r="1028">
          <cell r="B1028">
            <v>46068</v>
          </cell>
          <cell r="D1028" t="str">
            <v>FG</v>
          </cell>
          <cell r="Q1028">
            <v>1000</v>
          </cell>
        </row>
        <row r="1029">
          <cell r="B1029">
            <v>46068</v>
          </cell>
          <cell r="D1029" t="str">
            <v>FG</v>
          </cell>
          <cell r="Q1029">
            <v>4800</v>
          </cell>
        </row>
        <row r="1030">
          <cell r="B1030">
            <v>46068</v>
          </cell>
          <cell r="D1030" t="str">
            <v>FG</v>
          </cell>
        </row>
        <row r="1031">
          <cell r="B1031">
            <v>46068</v>
          </cell>
          <cell r="D1031" t="str">
            <v>FG</v>
          </cell>
          <cell r="Q1031">
            <v>6500</v>
          </cell>
        </row>
        <row r="1032">
          <cell r="B1032">
            <v>46068</v>
          </cell>
          <cell r="D1032" t="str">
            <v>CG</v>
          </cell>
        </row>
        <row r="1033">
          <cell r="B1033">
            <v>46068</v>
          </cell>
          <cell r="D1033" t="str">
            <v>CG</v>
          </cell>
        </row>
        <row r="1034">
          <cell r="B1034">
            <v>46068</v>
          </cell>
          <cell r="D1034" t="str">
            <v>CG</v>
          </cell>
          <cell r="Q1034">
            <v>1217</v>
          </cell>
        </row>
        <row r="1035">
          <cell r="B1035">
            <v>46068</v>
          </cell>
          <cell r="D1035" t="str">
            <v>CG</v>
          </cell>
          <cell r="Q1035">
            <v>932</v>
          </cell>
        </row>
        <row r="1036">
          <cell r="B1036">
            <v>46068</v>
          </cell>
          <cell r="D1036" t="str">
            <v>CG</v>
          </cell>
          <cell r="Q1036">
            <v>2509</v>
          </cell>
        </row>
        <row r="1037">
          <cell r="B1037">
            <v>46068</v>
          </cell>
          <cell r="D1037" t="str">
            <v>CG</v>
          </cell>
          <cell r="Q1037">
            <v>3663</v>
          </cell>
        </row>
        <row r="1038">
          <cell r="B1038">
            <v>46068</v>
          </cell>
          <cell r="D1038" t="str">
            <v>CG</v>
          </cell>
          <cell r="Q1038">
            <v>1780</v>
          </cell>
        </row>
        <row r="1039">
          <cell r="B1039">
            <v>46068</v>
          </cell>
          <cell r="D1039" t="str">
            <v>CG</v>
          </cell>
          <cell r="Q1039">
            <v>5443</v>
          </cell>
        </row>
        <row r="1040">
          <cell r="B1040">
            <v>46068</v>
          </cell>
          <cell r="D1040" t="str">
            <v>CG</v>
          </cell>
          <cell r="Q1040">
            <v>3449</v>
          </cell>
          <cell r="S1040">
            <v>3</v>
          </cell>
        </row>
        <row r="1041">
          <cell r="B1041">
            <v>46068</v>
          </cell>
          <cell r="D1041" t="str">
            <v>CG</v>
          </cell>
          <cell r="Q1041">
            <v>978</v>
          </cell>
        </row>
        <row r="1042">
          <cell r="B1042">
            <v>46068</v>
          </cell>
          <cell r="D1042" t="str">
            <v>CG</v>
          </cell>
        </row>
        <row r="1043">
          <cell r="B1043">
            <v>46068</v>
          </cell>
          <cell r="D1043" t="str">
            <v>CG</v>
          </cell>
        </row>
        <row r="1044">
          <cell r="B1044">
            <v>46068</v>
          </cell>
          <cell r="D1044" t="str">
            <v>CG</v>
          </cell>
        </row>
        <row r="1045">
          <cell r="B1045">
            <v>46068</v>
          </cell>
          <cell r="D1045" t="str">
            <v>EG</v>
          </cell>
          <cell r="Q1045">
            <v>851</v>
          </cell>
          <cell r="R1045">
            <v>5</v>
          </cell>
        </row>
        <row r="1046">
          <cell r="B1046">
            <v>46068</v>
          </cell>
          <cell r="D1046" t="str">
            <v>EG</v>
          </cell>
          <cell r="Q1046">
            <v>853</v>
          </cell>
          <cell r="R1046">
            <v>7</v>
          </cell>
          <cell r="S1046">
            <v>1</v>
          </cell>
        </row>
        <row r="1047">
          <cell r="B1047">
            <v>46068</v>
          </cell>
          <cell r="D1047" t="str">
            <v>EG</v>
          </cell>
          <cell r="Q1047">
            <v>138</v>
          </cell>
        </row>
        <row r="1048">
          <cell r="B1048">
            <v>46068</v>
          </cell>
          <cell r="D1048" t="str">
            <v>EG</v>
          </cell>
        </row>
        <row r="1049">
          <cell r="B1049">
            <v>46068</v>
          </cell>
          <cell r="D1049" t="str">
            <v>EG</v>
          </cell>
        </row>
        <row r="1050">
          <cell r="B1050">
            <v>46068</v>
          </cell>
          <cell r="D1050" t="str">
            <v>EG</v>
          </cell>
          <cell r="Q1050">
            <v>31</v>
          </cell>
          <cell r="R1050">
            <v>5</v>
          </cell>
          <cell r="S1050">
            <v>1</v>
          </cell>
        </row>
        <row r="1051">
          <cell r="B1051">
            <v>46068</v>
          </cell>
          <cell r="D1051" t="str">
            <v>EG</v>
          </cell>
          <cell r="Q1051">
            <v>1240</v>
          </cell>
        </row>
        <row r="1052">
          <cell r="B1052">
            <v>46068</v>
          </cell>
          <cell r="D1052" t="str">
            <v>EG</v>
          </cell>
        </row>
        <row r="1053">
          <cell r="B1053">
            <v>46068</v>
          </cell>
          <cell r="D1053" t="str">
            <v>EG</v>
          </cell>
        </row>
        <row r="1054">
          <cell r="B1054">
            <v>46068</v>
          </cell>
          <cell r="D1054" t="str">
            <v>EG</v>
          </cell>
        </row>
        <row r="1055">
          <cell r="B1055">
            <v>46068</v>
          </cell>
          <cell r="D1055" t="str">
            <v>IG</v>
          </cell>
          <cell r="Q1055">
            <v>561</v>
          </cell>
          <cell r="R1055">
            <v>7</v>
          </cell>
          <cell r="S1055">
            <v>8</v>
          </cell>
        </row>
        <row r="1056">
          <cell r="B1056">
            <v>46068</v>
          </cell>
          <cell r="D1056" t="str">
            <v>IG</v>
          </cell>
          <cell r="Q1056">
            <v>1104</v>
          </cell>
          <cell r="R1056">
            <v>11</v>
          </cell>
          <cell r="S1056">
            <v>26</v>
          </cell>
        </row>
        <row r="1057">
          <cell r="B1057">
            <v>46068</v>
          </cell>
          <cell r="D1057" t="str">
            <v>IG</v>
          </cell>
          <cell r="Q1057">
            <v>689</v>
          </cell>
          <cell r="R1057">
            <v>6</v>
          </cell>
          <cell r="S1057">
            <v>3</v>
          </cell>
          <cell r="T1057">
            <v>1</v>
          </cell>
        </row>
        <row r="1058">
          <cell r="B1058">
            <v>46068</v>
          </cell>
          <cell r="D1058" t="str">
            <v>IG</v>
          </cell>
          <cell r="Q1058">
            <v>627</v>
          </cell>
          <cell r="R1058">
            <v>5</v>
          </cell>
          <cell r="S1058">
            <v>5</v>
          </cell>
        </row>
        <row r="1059">
          <cell r="B1059">
            <v>46068</v>
          </cell>
          <cell r="D1059" t="str">
            <v>IG</v>
          </cell>
        </row>
        <row r="1060">
          <cell r="B1060">
            <v>46068</v>
          </cell>
          <cell r="D1060" t="str">
            <v>IG</v>
          </cell>
        </row>
        <row r="1061">
          <cell r="B1061">
            <v>46068</v>
          </cell>
          <cell r="D1061" t="str">
            <v>IG</v>
          </cell>
          <cell r="Q1061">
            <v>548</v>
          </cell>
          <cell r="R1061">
            <v>92</v>
          </cell>
          <cell r="S1061">
            <v>10</v>
          </cell>
          <cell r="T1061">
            <v>1</v>
          </cell>
        </row>
        <row r="1062">
          <cell r="B1062">
            <v>46068</v>
          </cell>
          <cell r="D1062" t="str">
            <v>IG</v>
          </cell>
          <cell r="Q1062">
            <v>497</v>
          </cell>
          <cell r="R1062">
            <v>22</v>
          </cell>
          <cell r="S1062">
            <v>2</v>
          </cell>
        </row>
        <row r="1063">
          <cell r="B1063">
            <v>46068</v>
          </cell>
          <cell r="D1063" t="str">
            <v>IG</v>
          </cell>
        </row>
        <row r="1064">
          <cell r="B1064">
            <v>46068</v>
          </cell>
          <cell r="D1064" t="str">
            <v>IG</v>
          </cell>
          <cell r="Q1064">
            <v>105</v>
          </cell>
          <cell r="R1064">
            <v>5</v>
          </cell>
        </row>
        <row r="1065">
          <cell r="B1065">
            <v>46068</v>
          </cell>
          <cell r="D1065" t="str">
            <v>IG</v>
          </cell>
          <cell r="Q1065">
            <v>372</v>
          </cell>
          <cell r="R1065">
            <v>4</v>
          </cell>
        </row>
        <row r="1066">
          <cell r="B1066">
            <v>46068</v>
          </cell>
          <cell r="D1066" t="str">
            <v>IG</v>
          </cell>
          <cell r="Q1066">
            <v>1162</v>
          </cell>
        </row>
        <row r="1067">
          <cell r="B1067">
            <v>46068</v>
          </cell>
          <cell r="D1067" t="str">
            <v>IG</v>
          </cell>
          <cell r="Q1067">
            <v>554</v>
          </cell>
          <cell r="R1067">
            <v>31</v>
          </cell>
          <cell r="S1067">
            <v>11</v>
          </cell>
        </row>
        <row r="1068">
          <cell r="B1068">
            <v>46068</v>
          </cell>
          <cell r="D1068" t="str">
            <v>IG</v>
          </cell>
          <cell r="Q1068">
            <v>667</v>
          </cell>
          <cell r="R1068">
            <v>36</v>
          </cell>
          <cell r="S1068">
            <v>9</v>
          </cell>
          <cell r="T1068">
            <v>10</v>
          </cell>
        </row>
        <row r="1069">
          <cell r="B1069">
            <v>46068</v>
          </cell>
          <cell r="D1069" t="str">
            <v>IG</v>
          </cell>
          <cell r="Q1069">
            <v>840</v>
          </cell>
          <cell r="R1069">
            <v>3</v>
          </cell>
          <cell r="S1069">
            <v>1</v>
          </cell>
        </row>
        <row r="1070">
          <cell r="B1070">
            <v>46068</v>
          </cell>
          <cell r="D1070" t="str">
            <v>IG</v>
          </cell>
          <cell r="Q1070">
            <v>700</v>
          </cell>
          <cell r="R1070">
            <v>12</v>
          </cell>
          <cell r="S1070">
            <v>1</v>
          </cell>
        </row>
        <row r="1071">
          <cell r="B1071">
            <v>46068</v>
          </cell>
          <cell r="D1071" t="str">
            <v>IG</v>
          </cell>
        </row>
        <row r="1072">
          <cell r="B1072">
            <v>46068</v>
          </cell>
          <cell r="D1072" t="str">
            <v>IG</v>
          </cell>
        </row>
        <row r="1073">
          <cell r="B1073">
            <v>46068</v>
          </cell>
          <cell r="D1073" t="str">
            <v>IG</v>
          </cell>
        </row>
        <row r="1074">
          <cell r="B1074">
            <v>46068</v>
          </cell>
          <cell r="D1074" t="str">
            <v>IG</v>
          </cell>
        </row>
        <row r="1075">
          <cell r="B1075">
            <v>46068</v>
          </cell>
          <cell r="D1075" t="str">
            <v>IG</v>
          </cell>
        </row>
        <row r="1076">
          <cell r="B1076">
            <v>46068</v>
          </cell>
          <cell r="D1076" t="str">
            <v>IG</v>
          </cell>
          <cell r="Q1076">
            <v>18</v>
          </cell>
          <cell r="R1076">
            <v>7</v>
          </cell>
        </row>
        <row r="1077">
          <cell r="B1077">
            <v>46068</v>
          </cell>
          <cell r="D1077" t="str">
            <v>IG</v>
          </cell>
        </row>
        <row r="1078">
          <cell r="B1078">
            <v>46068</v>
          </cell>
          <cell r="D1078" t="str">
            <v>IG</v>
          </cell>
        </row>
        <row r="1079">
          <cell r="B1079">
            <v>46068</v>
          </cell>
          <cell r="D1079" t="str">
            <v>HO</v>
          </cell>
          <cell r="Q1079">
            <v>270</v>
          </cell>
        </row>
        <row r="1080">
          <cell r="B1080">
            <v>46068</v>
          </cell>
          <cell r="D1080" t="str">
            <v>HO</v>
          </cell>
          <cell r="Q1080">
            <v>34</v>
          </cell>
        </row>
        <row r="1081">
          <cell r="B1081">
            <v>46068</v>
          </cell>
          <cell r="D1081" t="str">
            <v>HO</v>
          </cell>
          <cell r="Q1081">
            <v>85</v>
          </cell>
        </row>
        <row r="1082">
          <cell r="B1082">
            <v>46068</v>
          </cell>
          <cell r="D1082" t="str">
            <v>HO</v>
          </cell>
        </row>
        <row r="1083">
          <cell r="B1083">
            <v>46068</v>
          </cell>
          <cell r="D1083" t="str">
            <v>HO</v>
          </cell>
        </row>
        <row r="1084">
          <cell r="B1084">
            <v>46068</v>
          </cell>
          <cell r="D1084" t="str">
            <v>HO</v>
          </cell>
        </row>
        <row r="1085">
          <cell r="B1085">
            <v>46068</v>
          </cell>
          <cell r="D1085" t="str">
            <v>HO</v>
          </cell>
        </row>
        <row r="1086">
          <cell r="B1086">
            <v>46068</v>
          </cell>
          <cell r="D1086" t="str">
            <v>HO</v>
          </cell>
        </row>
        <row r="1087">
          <cell r="B1087">
            <v>46068</v>
          </cell>
          <cell r="D1087" t="str">
            <v>HO</v>
          </cell>
        </row>
        <row r="1088">
          <cell r="B1088">
            <v>46068</v>
          </cell>
          <cell r="D1088" t="str">
            <v>HO</v>
          </cell>
        </row>
        <row r="1089">
          <cell r="B1089">
            <v>46068</v>
          </cell>
          <cell r="D1089" t="str">
            <v>HO</v>
          </cell>
          <cell r="Q1089">
            <v>344</v>
          </cell>
        </row>
        <row r="1090">
          <cell r="B1090">
            <v>46068</v>
          </cell>
          <cell r="D1090" t="str">
            <v>HO</v>
          </cell>
        </row>
        <row r="1091">
          <cell r="B1091">
            <v>46068</v>
          </cell>
          <cell r="D1091" t="str">
            <v>HO</v>
          </cell>
          <cell r="Q1091">
            <v>1195</v>
          </cell>
        </row>
        <row r="1092">
          <cell r="B1092">
            <v>46068</v>
          </cell>
          <cell r="D1092" t="str">
            <v>HO</v>
          </cell>
        </row>
        <row r="1093">
          <cell r="B1093">
            <v>46068</v>
          </cell>
          <cell r="D1093" t="str">
            <v>HO</v>
          </cell>
        </row>
        <row r="1094">
          <cell r="B1094">
            <v>46068</v>
          </cell>
          <cell r="D1094" t="str">
            <v>HO</v>
          </cell>
        </row>
        <row r="1095">
          <cell r="B1095">
            <v>46068</v>
          </cell>
          <cell r="D1095" t="str">
            <v>HO</v>
          </cell>
          <cell r="Q1095">
            <v>1277</v>
          </cell>
        </row>
        <row r="1096">
          <cell r="B1096">
            <v>46068</v>
          </cell>
          <cell r="D1096" t="str">
            <v>HO</v>
          </cell>
          <cell r="Q1096">
            <v>130</v>
          </cell>
        </row>
        <row r="1097">
          <cell r="B1097">
            <v>46069</v>
          </cell>
          <cell r="D1097" t="str">
            <v>FG</v>
          </cell>
          <cell r="Q1097">
            <v>3400</v>
          </cell>
        </row>
        <row r="1098">
          <cell r="B1098">
            <v>46069</v>
          </cell>
          <cell r="D1098" t="str">
            <v>FG</v>
          </cell>
          <cell r="Q1098">
            <v>2876</v>
          </cell>
        </row>
        <row r="1099">
          <cell r="B1099">
            <v>46069</v>
          </cell>
          <cell r="D1099" t="str">
            <v>FG</v>
          </cell>
          <cell r="Q1099">
            <v>5124</v>
          </cell>
        </row>
        <row r="1100">
          <cell r="B1100">
            <v>46069</v>
          </cell>
          <cell r="D1100" t="str">
            <v>FG</v>
          </cell>
          <cell r="Q1100">
            <v>1750</v>
          </cell>
        </row>
        <row r="1101">
          <cell r="B1101">
            <v>46069</v>
          </cell>
          <cell r="D1101" t="str">
            <v>FG</v>
          </cell>
          <cell r="Q1101">
            <v>1100</v>
          </cell>
        </row>
        <row r="1102">
          <cell r="B1102">
            <v>46069</v>
          </cell>
          <cell r="D1102" t="str">
            <v>FG</v>
          </cell>
          <cell r="Q1102">
            <v>2019</v>
          </cell>
        </row>
        <row r="1103">
          <cell r="B1103">
            <v>46069</v>
          </cell>
          <cell r="D1103" t="str">
            <v>FG</v>
          </cell>
          <cell r="Q1103">
            <v>1470</v>
          </cell>
        </row>
        <row r="1104">
          <cell r="B1104">
            <v>46069</v>
          </cell>
          <cell r="D1104" t="str">
            <v>FG</v>
          </cell>
          <cell r="Q1104">
            <v>4050</v>
          </cell>
        </row>
        <row r="1105">
          <cell r="B1105">
            <v>46069</v>
          </cell>
          <cell r="D1105" t="str">
            <v>CG</v>
          </cell>
        </row>
        <row r="1106">
          <cell r="B1106">
            <v>46069</v>
          </cell>
          <cell r="D1106" t="str">
            <v>CG</v>
          </cell>
        </row>
        <row r="1107">
          <cell r="B1107">
            <v>46069</v>
          </cell>
          <cell r="D1107" t="str">
            <v>CG</v>
          </cell>
          <cell r="Q1107">
            <v>2011</v>
          </cell>
          <cell r="S1107">
            <v>4</v>
          </cell>
        </row>
        <row r="1108">
          <cell r="B1108">
            <v>46069</v>
          </cell>
          <cell r="D1108" t="str">
            <v>CG</v>
          </cell>
          <cell r="Q1108">
            <v>1140</v>
          </cell>
        </row>
        <row r="1109">
          <cell r="B1109">
            <v>46069</v>
          </cell>
          <cell r="D1109" t="str">
            <v>CG</v>
          </cell>
          <cell r="Q1109">
            <v>1352</v>
          </cell>
        </row>
        <row r="1110">
          <cell r="B1110">
            <v>46069</v>
          </cell>
          <cell r="D1110" t="str">
            <v>CG</v>
          </cell>
          <cell r="Q1110">
            <v>1210</v>
          </cell>
        </row>
        <row r="1111">
          <cell r="B1111">
            <v>46069</v>
          </cell>
          <cell r="D1111" t="str">
            <v>CG</v>
          </cell>
          <cell r="Q1111">
            <v>4060</v>
          </cell>
        </row>
        <row r="1112">
          <cell r="B1112">
            <v>46069</v>
          </cell>
          <cell r="D1112" t="str">
            <v>CG</v>
          </cell>
          <cell r="Q1112">
            <v>2832</v>
          </cell>
          <cell r="S1112">
            <v>24</v>
          </cell>
        </row>
        <row r="1113">
          <cell r="B1113">
            <v>46069</v>
          </cell>
          <cell r="D1113" t="str">
            <v>CG</v>
          </cell>
          <cell r="Q1113">
            <v>1393</v>
          </cell>
        </row>
        <row r="1114">
          <cell r="B1114">
            <v>46069</v>
          </cell>
          <cell r="D1114" t="str">
            <v>CG</v>
          </cell>
          <cell r="Q1114">
            <v>840</v>
          </cell>
        </row>
        <row r="1115">
          <cell r="B1115">
            <v>46069</v>
          </cell>
          <cell r="D1115" t="str">
            <v>CG</v>
          </cell>
          <cell r="Q1115">
            <v>470</v>
          </cell>
        </row>
        <row r="1116">
          <cell r="B1116">
            <v>46069</v>
          </cell>
          <cell r="D1116" t="str">
            <v>CG</v>
          </cell>
        </row>
        <row r="1117">
          <cell r="B1117">
            <v>46069</v>
          </cell>
          <cell r="D1117" t="str">
            <v>EG</v>
          </cell>
          <cell r="Q1117">
            <v>68</v>
          </cell>
        </row>
        <row r="1118">
          <cell r="B1118">
            <v>46069</v>
          </cell>
          <cell r="D1118" t="str">
            <v>EG</v>
          </cell>
          <cell r="Q1118">
            <v>526</v>
          </cell>
          <cell r="R1118">
            <v>2</v>
          </cell>
          <cell r="S1118">
            <v>1</v>
          </cell>
        </row>
        <row r="1119">
          <cell r="B1119">
            <v>46069</v>
          </cell>
          <cell r="D1119" t="str">
            <v>EG</v>
          </cell>
        </row>
        <row r="1120">
          <cell r="B1120">
            <v>46069</v>
          </cell>
          <cell r="D1120" t="str">
            <v>EG</v>
          </cell>
          <cell r="Q1120">
            <v>66</v>
          </cell>
          <cell r="R1120">
            <v>2</v>
          </cell>
        </row>
        <row r="1121">
          <cell r="B1121">
            <v>46069</v>
          </cell>
          <cell r="D1121" t="str">
            <v>EG</v>
          </cell>
        </row>
        <row r="1122">
          <cell r="B1122">
            <v>46069</v>
          </cell>
          <cell r="D1122" t="str">
            <v>EG</v>
          </cell>
          <cell r="Q1122">
            <v>188</v>
          </cell>
          <cell r="R1122">
            <v>4</v>
          </cell>
        </row>
        <row r="1123">
          <cell r="B1123">
            <v>46069</v>
          </cell>
          <cell r="D1123" t="str">
            <v>EG</v>
          </cell>
          <cell r="Q1123">
            <v>1351</v>
          </cell>
        </row>
        <row r="1124">
          <cell r="B1124">
            <v>46069</v>
          </cell>
          <cell r="D1124" t="str">
            <v>EG</v>
          </cell>
          <cell r="Q1124">
            <v>1386</v>
          </cell>
          <cell r="R1124">
            <v>4</v>
          </cell>
          <cell r="S1124">
            <v>1</v>
          </cell>
        </row>
        <row r="1125">
          <cell r="B1125">
            <v>46069</v>
          </cell>
          <cell r="D1125" t="str">
            <v>EG</v>
          </cell>
          <cell r="Q1125">
            <v>40</v>
          </cell>
        </row>
        <row r="1126">
          <cell r="B1126">
            <v>46069</v>
          </cell>
          <cell r="D1126" t="str">
            <v>EG</v>
          </cell>
          <cell r="Q1126">
            <v>246</v>
          </cell>
        </row>
        <row r="1127">
          <cell r="B1127">
            <v>46069</v>
          </cell>
          <cell r="D1127" t="str">
            <v>IG</v>
          </cell>
          <cell r="Q1127">
            <v>1089</v>
          </cell>
          <cell r="R1127">
            <v>27</v>
          </cell>
          <cell r="S1127">
            <v>24</v>
          </cell>
        </row>
        <row r="1128">
          <cell r="B1128">
            <v>46069</v>
          </cell>
          <cell r="D1128" t="str">
            <v>IG</v>
          </cell>
          <cell r="Q1128">
            <v>1155</v>
          </cell>
          <cell r="R1128">
            <v>10</v>
          </cell>
          <cell r="S1128">
            <v>24</v>
          </cell>
          <cell r="T1128">
            <v>5</v>
          </cell>
        </row>
        <row r="1129">
          <cell r="B1129">
            <v>46069</v>
          </cell>
          <cell r="D1129" t="str">
            <v>IG</v>
          </cell>
          <cell r="Q1129">
            <v>642</v>
          </cell>
          <cell r="R1129">
            <v>7</v>
          </cell>
          <cell r="S1129">
            <v>6</v>
          </cell>
        </row>
        <row r="1130">
          <cell r="B1130">
            <v>46069</v>
          </cell>
          <cell r="D1130" t="str">
            <v>IG</v>
          </cell>
          <cell r="Q1130">
            <v>255</v>
          </cell>
          <cell r="R1130">
            <v>2</v>
          </cell>
        </row>
        <row r="1131">
          <cell r="B1131">
            <v>46069</v>
          </cell>
          <cell r="D1131" t="str">
            <v>IG</v>
          </cell>
          <cell r="Q1131">
            <v>65</v>
          </cell>
          <cell r="S1131">
            <v>3</v>
          </cell>
        </row>
        <row r="1132">
          <cell r="B1132">
            <v>46069</v>
          </cell>
          <cell r="D1132" t="str">
            <v>IG</v>
          </cell>
          <cell r="Q1132">
            <v>627</v>
          </cell>
          <cell r="R1132">
            <v>18</v>
          </cell>
          <cell r="S1132">
            <v>17</v>
          </cell>
        </row>
        <row r="1133">
          <cell r="B1133">
            <v>46069</v>
          </cell>
          <cell r="D1133" t="str">
            <v>IG</v>
          </cell>
          <cell r="Q1133">
            <v>743</v>
          </cell>
          <cell r="R1133">
            <v>45</v>
          </cell>
          <cell r="S1133">
            <v>18</v>
          </cell>
        </row>
        <row r="1134">
          <cell r="B1134">
            <v>46069</v>
          </cell>
          <cell r="D1134" t="str">
            <v>IG</v>
          </cell>
          <cell r="Q1134">
            <v>539</v>
          </cell>
          <cell r="R1134">
            <v>46</v>
          </cell>
        </row>
        <row r="1135">
          <cell r="B1135">
            <v>46069</v>
          </cell>
          <cell r="D1135" t="str">
            <v>IG</v>
          </cell>
          <cell r="Q1135">
            <v>673</v>
          </cell>
          <cell r="R1135">
            <v>45</v>
          </cell>
          <cell r="S1135">
            <v>4</v>
          </cell>
        </row>
        <row r="1136">
          <cell r="B1136">
            <v>46069</v>
          </cell>
          <cell r="D1136" t="str">
            <v>IG</v>
          </cell>
          <cell r="Q1136">
            <v>459</v>
          </cell>
          <cell r="R1136">
            <v>17</v>
          </cell>
          <cell r="S1136">
            <v>2</v>
          </cell>
        </row>
        <row r="1137">
          <cell r="B1137">
            <v>46069</v>
          </cell>
          <cell r="D1137" t="str">
            <v>IG</v>
          </cell>
          <cell r="Q1137">
            <v>459</v>
          </cell>
          <cell r="R1137">
            <v>22</v>
          </cell>
        </row>
        <row r="1138">
          <cell r="B1138">
            <v>46069</v>
          </cell>
          <cell r="D1138" t="str">
            <v>IG</v>
          </cell>
          <cell r="Q1138">
            <v>54</v>
          </cell>
          <cell r="R1138">
            <v>2</v>
          </cell>
        </row>
        <row r="1139">
          <cell r="B1139">
            <v>46069</v>
          </cell>
          <cell r="D1139" t="str">
            <v>IG</v>
          </cell>
          <cell r="Q1139">
            <v>54</v>
          </cell>
          <cell r="R1139">
            <v>4</v>
          </cell>
        </row>
        <row r="1140">
          <cell r="B1140">
            <v>46069</v>
          </cell>
          <cell r="D1140" t="str">
            <v>IG</v>
          </cell>
          <cell r="Q1140">
            <v>1250</v>
          </cell>
          <cell r="R1140">
            <v>8</v>
          </cell>
          <cell r="S1140">
            <v>2</v>
          </cell>
        </row>
        <row r="1141">
          <cell r="B1141">
            <v>46069</v>
          </cell>
          <cell r="D1141" t="str">
            <v>IG</v>
          </cell>
          <cell r="Q1141">
            <v>335</v>
          </cell>
          <cell r="R1141">
            <v>33</v>
          </cell>
          <cell r="T1141">
            <v>18</v>
          </cell>
        </row>
        <row r="1142">
          <cell r="B1142">
            <v>46069</v>
          </cell>
          <cell r="D1142" t="str">
            <v>IG</v>
          </cell>
        </row>
        <row r="1143">
          <cell r="B1143">
            <v>46069</v>
          </cell>
          <cell r="D1143" t="str">
            <v>IG</v>
          </cell>
          <cell r="Q1143">
            <v>214</v>
          </cell>
          <cell r="S1143">
            <v>1</v>
          </cell>
        </row>
        <row r="1144">
          <cell r="B1144">
            <v>46069</v>
          </cell>
          <cell r="D1144" t="str">
            <v>IG</v>
          </cell>
          <cell r="Q1144">
            <v>839</v>
          </cell>
          <cell r="R1144">
            <v>8</v>
          </cell>
        </row>
        <row r="1145">
          <cell r="B1145">
            <v>46069</v>
          </cell>
          <cell r="D1145" t="str">
            <v>IG</v>
          </cell>
          <cell r="Q1145">
            <v>581</v>
          </cell>
          <cell r="R1145">
            <v>18</v>
          </cell>
          <cell r="S1145">
            <v>17</v>
          </cell>
        </row>
        <row r="1146">
          <cell r="B1146">
            <v>46069</v>
          </cell>
          <cell r="D1146" t="str">
            <v>IG</v>
          </cell>
        </row>
        <row r="1147">
          <cell r="B1147">
            <v>46069</v>
          </cell>
          <cell r="D1147" t="str">
            <v>IG</v>
          </cell>
          <cell r="Q1147">
            <v>238</v>
          </cell>
          <cell r="R1147">
            <v>50</v>
          </cell>
          <cell r="S1147">
            <v>5</v>
          </cell>
        </row>
        <row r="1148">
          <cell r="B1148">
            <v>46069</v>
          </cell>
          <cell r="D1148" t="str">
            <v>IG</v>
          </cell>
        </row>
        <row r="1149">
          <cell r="B1149">
            <v>46069</v>
          </cell>
          <cell r="D1149" t="str">
            <v>IG</v>
          </cell>
        </row>
        <row r="1150">
          <cell r="B1150">
            <v>46069</v>
          </cell>
          <cell r="D1150" t="str">
            <v>IG</v>
          </cell>
          <cell r="Q1150">
            <v>224</v>
          </cell>
          <cell r="R1150">
            <v>17</v>
          </cell>
          <cell r="S1150">
            <v>6</v>
          </cell>
        </row>
        <row r="1151">
          <cell r="B1151">
            <v>46069</v>
          </cell>
          <cell r="D1151" t="str">
            <v>IG</v>
          </cell>
        </row>
        <row r="1152">
          <cell r="B1152">
            <v>46069</v>
          </cell>
          <cell r="D1152" t="str">
            <v>IG</v>
          </cell>
        </row>
        <row r="1153">
          <cell r="B1153">
            <v>46069</v>
          </cell>
          <cell r="D1153" t="str">
            <v>IG</v>
          </cell>
          <cell r="Q1153">
            <v>130</v>
          </cell>
          <cell r="R1153">
            <v>17</v>
          </cell>
          <cell r="S1153">
            <v>1</v>
          </cell>
        </row>
        <row r="1154">
          <cell r="B1154">
            <v>46069</v>
          </cell>
          <cell r="D1154" t="str">
            <v>HO</v>
          </cell>
        </row>
        <row r="1155">
          <cell r="B1155">
            <v>46069</v>
          </cell>
          <cell r="D1155" t="str">
            <v>HO</v>
          </cell>
          <cell r="Q1155">
            <v>98</v>
          </cell>
        </row>
        <row r="1156">
          <cell r="B1156">
            <v>46069</v>
          </cell>
          <cell r="D1156" t="str">
            <v>HO</v>
          </cell>
          <cell r="Q1156">
            <v>280</v>
          </cell>
        </row>
        <row r="1157">
          <cell r="B1157">
            <v>46069</v>
          </cell>
          <cell r="D1157" t="str">
            <v>HO</v>
          </cell>
          <cell r="Q1157">
            <v>321</v>
          </cell>
        </row>
        <row r="1158">
          <cell r="B1158">
            <v>46069</v>
          </cell>
          <cell r="D1158" t="str">
            <v>HO</v>
          </cell>
          <cell r="Q1158">
            <v>68</v>
          </cell>
        </row>
        <row r="1159">
          <cell r="B1159">
            <v>46069</v>
          </cell>
          <cell r="D1159" t="str">
            <v>HO</v>
          </cell>
        </row>
        <row r="1160">
          <cell r="B1160">
            <v>46069</v>
          </cell>
          <cell r="D1160" t="str">
            <v>HO</v>
          </cell>
          <cell r="Q1160">
            <v>1744</v>
          </cell>
        </row>
        <row r="1161">
          <cell r="B1161">
            <v>46069</v>
          </cell>
          <cell r="D1161" t="str">
            <v>HO</v>
          </cell>
          <cell r="Q1161">
            <v>1741</v>
          </cell>
        </row>
        <row r="1162">
          <cell r="B1162">
            <v>46069</v>
          </cell>
          <cell r="D1162" t="str">
            <v>HO</v>
          </cell>
          <cell r="Q1162">
            <v>1746</v>
          </cell>
        </row>
        <row r="1163">
          <cell r="B1163">
            <v>46069</v>
          </cell>
          <cell r="D1163" t="str">
            <v>HO</v>
          </cell>
          <cell r="Q1163">
            <v>1735</v>
          </cell>
        </row>
        <row r="1164">
          <cell r="B1164">
            <v>46069</v>
          </cell>
          <cell r="D1164" t="str">
            <v>HO</v>
          </cell>
          <cell r="Q1164">
            <v>650</v>
          </cell>
        </row>
        <row r="1165">
          <cell r="B1165">
            <v>46069</v>
          </cell>
          <cell r="D1165" t="str">
            <v>HO</v>
          </cell>
          <cell r="Q1165">
            <v>720</v>
          </cell>
        </row>
        <row r="1166">
          <cell r="B1166">
            <v>46069</v>
          </cell>
          <cell r="D1166" t="str">
            <v>HO</v>
          </cell>
          <cell r="Q1166">
            <v>800</v>
          </cell>
        </row>
        <row r="1167">
          <cell r="B1167">
            <v>46069</v>
          </cell>
          <cell r="D1167" t="str">
            <v>HO</v>
          </cell>
          <cell r="Q1167">
            <v>567</v>
          </cell>
        </row>
        <row r="1168">
          <cell r="B1168">
            <v>46069</v>
          </cell>
          <cell r="D1168" t="str">
            <v>HO</v>
          </cell>
          <cell r="Q1168">
            <v>1740</v>
          </cell>
        </row>
        <row r="1169">
          <cell r="B1169">
            <v>46069</v>
          </cell>
          <cell r="D1169" t="str">
            <v>HO</v>
          </cell>
          <cell r="Q1169">
            <v>1644</v>
          </cell>
        </row>
        <row r="1170">
          <cell r="B1170">
            <v>46069</v>
          </cell>
          <cell r="D1170" t="str">
            <v>HO</v>
          </cell>
          <cell r="Q1170">
            <v>238</v>
          </cell>
        </row>
        <row r="1171">
          <cell r="B1171">
            <v>46069</v>
          </cell>
          <cell r="D1171" t="str">
            <v>HO</v>
          </cell>
          <cell r="Q1171">
            <v>1116</v>
          </cell>
        </row>
        <row r="1172">
          <cell r="B1172">
            <v>46069</v>
          </cell>
          <cell r="D1172" t="str">
            <v>HO</v>
          </cell>
          <cell r="Q1172">
            <v>163</v>
          </cell>
        </row>
        <row r="1173">
          <cell r="B1173">
            <v>46070</v>
          </cell>
          <cell r="D1173" t="str">
            <v>FG</v>
          </cell>
          <cell r="Q1173">
            <v>7422</v>
          </cell>
        </row>
        <row r="1174">
          <cell r="B1174">
            <v>46070</v>
          </cell>
          <cell r="D1174" t="str">
            <v>FG</v>
          </cell>
        </row>
        <row r="1175">
          <cell r="B1175">
            <v>46070</v>
          </cell>
          <cell r="D1175" t="str">
            <v>FG</v>
          </cell>
          <cell r="Q1175">
            <v>8049</v>
          </cell>
          <cell r="S1175">
            <v>2</v>
          </cell>
        </row>
        <row r="1176">
          <cell r="B1176">
            <v>46070</v>
          </cell>
          <cell r="D1176" t="str">
            <v>FG</v>
          </cell>
          <cell r="Q1176">
            <v>3712</v>
          </cell>
        </row>
        <row r="1177">
          <cell r="B1177">
            <v>46070</v>
          </cell>
          <cell r="D1177" t="str">
            <v>FG</v>
          </cell>
          <cell r="Q1177">
            <v>1715</v>
          </cell>
        </row>
        <row r="1178">
          <cell r="B1178">
            <v>46070</v>
          </cell>
          <cell r="D1178" t="str">
            <v>FG</v>
          </cell>
          <cell r="Q1178">
            <v>1600</v>
          </cell>
        </row>
        <row r="1179">
          <cell r="B1179">
            <v>46070</v>
          </cell>
          <cell r="D1179" t="str">
            <v>CG</v>
          </cell>
        </row>
        <row r="1180">
          <cell r="B1180">
            <v>46070</v>
          </cell>
          <cell r="D1180" t="str">
            <v>CG</v>
          </cell>
        </row>
        <row r="1181">
          <cell r="B1181">
            <v>46070</v>
          </cell>
          <cell r="D1181" t="str">
            <v>CG</v>
          </cell>
          <cell r="Q1181">
            <v>4772</v>
          </cell>
        </row>
        <row r="1182">
          <cell r="B1182">
            <v>46070</v>
          </cell>
          <cell r="D1182" t="str">
            <v>CG</v>
          </cell>
          <cell r="Q1182">
            <v>3872</v>
          </cell>
        </row>
        <row r="1183">
          <cell r="B1183">
            <v>46070</v>
          </cell>
          <cell r="D1183" t="str">
            <v>CG</v>
          </cell>
          <cell r="Q1183">
            <v>2097</v>
          </cell>
        </row>
        <row r="1184">
          <cell r="B1184">
            <v>46070</v>
          </cell>
          <cell r="D1184" t="str">
            <v>CG</v>
          </cell>
          <cell r="Q1184">
            <v>2546</v>
          </cell>
          <cell r="S1184">
            <v>4</v>
          </cell>
        </row>
        <row r="1185">
          <cell r="B1185">
            <v>46070</v>
          </cell>
          <cell r="D1185" t="str">
            <v>CG</v>
          </cell>
          <cell r="Q1185">
            <v>470</v>
          </cell>
          <cell r="R1185">
            <v>1410</v>
          </cell>
        </row>
        <row r="1186">
          <cell r="B1186">
            <v>46070</v>
          </cell>
          <cell r="D1186" t="str">
            <v>CG</v>
          </cell>
          <cell r="Q1186">
            <v>1055</v>
          </cell>
          <cell r="R1186">
            <v>4220</v>
          </cell>
        </row>
        <row r="1187">
          <cell r="B1187">
            <v>46070</v>
          </cell>
          <cell r="D1187" t="str">
            <v>CG</v>
          </cell>
          <cell r="Q1187">
            <v>3538</v>
          </cell>
        </row>
        <row r="1188">
          <cell r="B1188">
            <v>46070</v>
          </cell>
          <cell r="D1188" t="str">
            <v>CG</v>
          </cell>
          <cell r="Q1188">
            <v>3538</v>
          </cell>
        </row>
        <row r="1189">
          <cell r="B1189">
            <v>46070</v>
          </cell>
          <cell r="D1189" t="str">
            <v>CG</v>
          </cell>
          <cell r="Q1189">
            <v>2032</v>
          </cell>
        </row>
        <row r="1190">
          <cell r="B1190">
            <v>46070</v>
          </cell>
          <cell r="D1190" t="str">
            <v>CG</v>
          </cell>
        </row>
        <row r="1191">
          <cell r="B1191">
            <v>46070</v>
          </cell>
          <cell r="D1191" t="str">
            <v>CG</v>
          </cell>
        </row>
        <row r="1192">
          <cell r="B1192">
            <v>46070</v>
          </cell>
          <cell r="D1192" t="str">
            <v>EG</v>
          </cell>
          <cell r="Q1192">
            <v>910</v>
          </cell>
          <cell r="R1192">
            <v>5</v>
          </cell>
        </row>
        <row r="1193">
          <cell r="B1193">
            <v>46070</v>
          </cell>
          <cell r="D1193" t="str">
            <v>EG</v>
          </cell>
          <cell r="Q1193">
            <v>930</v>
          </cell>
        </row>
        <row r="1194">
          <cell r="B1194">
            <v>46070</v>
          </cell>
          <cell r="D1194" t="str">
            <v>EG</v>
          </cell>
        </row>
        <row r="1195">
          <cell r="B1195">
            <v>46070</v>
          </cell>
          <cell r="D1195" t="str">
            <v>EG</v>
          </cell>
        </row>
        <row r="1196">
          <cell r="B1196">
            <v>46070</v>
          </cell>
          <cell r="D1196" t="str">
            <v>EG</v>
          </cell>
          <cell r="Q1196">
            <v>40</v>
          </cell>
          <cell r="R1196">
            <v>2</v>
          </cell>
        </row>
        <row r="1197">
          <cell r="B1197">
            <v>46070</v>
          </cell>
          <cell r="D1197" t="str">
            <v>EG</v>
          </cell>
          <cell r="Q1197">
            <v>233</v>
          </cell>
        </row>
        <row r="1198">
          <cell r="B1198">
            <v>46070</v>
          </cell>
          <cell r="D1198" t="str">
            <v>EG</v>
          </cell>
          <cell r="Q1198">
            <v>75</v>
          </cell>
          <cell r="R1198">
            <v>5</v>
          </cell>
        </row>
        <row r="1199">
          <cell r="B1199">
            <v>46070</v>
          </cell>
          <cell r="D1199" t="str">
            <v>EG</v>
          </cell>
          <cell r="Q1199">
            <v>300</v>
          </cell>
        </row>
        <row r="1200">
          <cell r="B1200">
            <v>46070</v>
          </cell>
          <cell r="D1200" t="str">
            <v>EG</v>
          </cell>
          <cell r="Q1200">
            <v>1374</v>
          </cell>
        </row>
        <row r="1201">
          <cell r="B1201">
            <v>46070</v>
          </cell>
          <cell r="D1201" t="str">
            <v>EG</v>
          </cell>
          <cell r="Q1201">
            <v>579</v>
          </cell>
        </row>
        <row r="1202">
          <cell r="B1202">
            <v>46070</v>
          </cell>
          <cell r="D1202" t="str">
            <v>EG</v>
          </cell>
          <cell r="Q1202">
            <v>254</v>
          </cell>
        </row>
        <row r="1203">
          <cell r="B1203">
            <v>46070</v>
          </cell>
          <cell r="D1203" t="str">
            <v>IG</v>
          </cell>
          <cell r="Q1203">
            <v>1193</v>
          </cell>
          <cell r="R1203">
            <v>7</v>
          </cell>
          <cell r="S1203">
            <v>7</v>
          </cell>
        </row>
        <row r="1204">
          <cell r="B1204">
            <v>46070</v>
          </cell>
          <cell r="D1204" t="str">
            <v>IG</v>
          </cell>
          <cell r="Q1204">
            <v>1228</v>
          </cell>
          <cell r="R1204">
            <v>2</v>
          </cell>
          <cell r="S1204">
            <v>8</v>
          </cell>
        </row>
        <row r="1205">
          <cell r="B1205">
            <v>46070</v>
          </cell>
          <cell r="D1205" t="str">
            <v>IG</v>
          </cell>
          <cell r="Q1205">
            <v>643</v>
          </cell>
          <cell r="R1205">
            <v>11</v>
          </cell>
          <cell r="S1205">
            <v>11</v>
          </cell>
        </row>
        <row r="1206">
          <cell r="B1206">
            <v>46070</v>
          </cell>
          <cell r="D1206" t="str">
            <v>IG</v>
          </cell>
          <cell r="Q1206">
            <v>678</v>
          </cell>
          <cell r="R1206">
            <v>6</v>
          </cell>
          <cell r="S1206">
            <v>4</v>
          </cell>
        </row>
        <row r="1207">
          <cell r="B1207">
            <v>46070</v>
          </cell>
          <cell r="D1207" t="str">
            <v>IG</v>
          </cell>
          <cell r="Q1207">
            <v>469</v>
          </cell>
          <cell r="R1207">
            <v>50</v>
          </cell>
          <cell r="S1207">
            <v>19</v>
          </cell>
        </row>
        <row r="1208">
          <cell r="B1208">
            <v>46070</v>
          </cell>
          <cell r="D1208" t="str">
            <v>IG</v>
          </cell>
          <cell r="Q1208">
            <v>470</v>
          </cell>
          <cell r="R1208">
            <v>65</v>
          </cell>
          <cell r="S1208">
            <v>23</v>
          </cell>
        </row>
        <row r="1209">
          <cell r="B1209">
            <v>46070</v>
          </cell>
          <cell r="D1209" t="str">
            <v>IG</v>
          </cell>
          <cell r="Q1209">
            <v>602</v>
          </cell>
          <cell r="R1209">
            <v>31</v>
          </cell>
          <cell r="S1209">
            <v>1</v>
          </cell>
        </row>
        <row r="1210">
          <cell r="B1210">
            <v>46070</v>
          </cell>
          <cell r="D1210" t="str">
            <v>IG</v>
          </cell>
          <cell r="Q1210">
            <v>635</v>
          </cell>
          <cell r="R1210">
            <v>30</v>
          </cell>
          <cell r="S1210">
            <v>21</v>
          </cell>
        </row>
        <row r="1211">
          <cell r="B1211">
            <v>46070</v>
          </cell>
          <cell r="D1211" t="str">
            <v>IG</v>
          </cell>
        </row>
        <row r="1212">
          <cell r="B1212">
            <v>46070</v>
          </cell>
          <cell r="D1212" t="str">
            <v>IG</v>
          </cell>
          <cell r="Q1212">
            <v>82</v>
          </cell>
          <cell r="R1212">
            <v>47</v>
          </cell>
          <cell r="S1212">
            <v>2</v>
          </cell>
        </row>
        <row r="1213">
          <cell r="B1213">
            <v>46070</v>
          </cell>
          <cell r="D1213" t="str">
            <v>IG</v>
          </cell>
          <cell r="Q1213">
            <v>1012</v>
          </cell>
          <cell r="R1213">
            <v>16</v>
          </cell>
        </row>
        <row r="1214">
          <cell r="B1214">
            <v>46070</v>
          </cell>
          <cell r="D1214" t="str">
            <v>IG</v>
          </cell>
          <cell r="Q1214">
            <v>1244</v>
          </cell>
          <cell r="R1214">
            <v>8</v>
          </cell>
          <cell r="S1214">
            <v>8</v>
          </cell>
        </row>
        <row r="1215">
          <cell r="B1215">
            <v>46070</v>
          </cell>
          <cell r="D1215" t="str">
            <v>IG</v>
          </cell>
          <cell r="Q1215">
            <v>49</v>
          </cell>
          <cell r="R1215">
            <v>20</v>
          </cell>
          <cell r="S1215">
            <v>5</v>
          </cell>
          <cell r="T1215">
            <v>5</v>
          </cell>
        </row>
        <row r="1216">
          <cell r="B1216">
            <v>46070</v>
          </cell>
          <cell r="D1216" t="str">
            <v>IG</v>
          </cell>
          <cell r="Q1216">
            <v>484</v>
          </cell>
          <cell r="R1216">
            <v>55</v>
          </cell>
          <cell r="S1216">
            <v>30</v>
          </cell>
          <cell r="T1216">
            <v>14</v>
          </cell>
        </row>
        <row r="1217">
          <cell r="B1217">
            <v>46070</v>
          </cell>
          <cell r="D1217" t="str">
            <v>IG</v>
          </cell>
          <cell r="Q1217">
            <v>32</v>
          </cell>
          <cell r="R1217">
            <v>5</v>
          </cell>
        </row>
        <row r="1218">
          <cell r="B1218">
            <v>46070</v>
          </cell>
          <cell r="D1218" t="str">
            <v>IG</v>
          </cell>
          <cell r="Q1218">
            <v>633</v>
          </cell>
          <cell r="R1218">
            <v>7</v>
          </cell>
          <cell r="S1218">
            <v>9</v>
          </cell>
        </row>
        <row r="1219">
          <cell r="B1219">
            <v>46070</v>
          </cell>
          <cell r="D1219" t="str">
            <v>IG</v>
          </cell>
          <cell r="Q1219">
            <v>273</v>
          </cell>
          <cell r="R1219">
            <v>36</v>
          </cell>
          <cell r="S1219">
            <v>1</v>
          </cell>
        </row>
        <row r="1220">
          <cell r="B1220">
            <v>46070</v>
          </cell>
          <cell r="D1220" t="str">
            <v>IG</v>
          </cell>
        </row>
        <row r="1221">
          <cell r="B1221">
            <v>46070</v>
          </cell>
          <cell r="D1221" t="str">
            <v>IG</v>
          </cell>
          <cell r="Q1221">
            <v>416</v>
          </cell>
          <cell r="R1221">
            <v>27</v>
          </cell>
          <cell r="S1221">
            <v>20</v>
          </cell>
        </row>
        <row r="1222">
          <cell r="B1222">
            <v>46070</v>
          </cell>
          <cell r="D1222" t="str">
            <v>IG</v>
          </cell>
          <cell r="Q1222">
            <v>546</v>
          </cell>
          <cell r="R1222">
            <v>19</v>
          </cell>
          <cell r="S1222">
            <v>60</v>
          </cell>
        </row>
        <row r="1223">
          <cell r="B1223">
            <v>46070</v>
          </cell>
          <cell r="D1223" t="str">
            <v>IG</v>
          </cell>
        </row>
        <row r="1224">
          <cell r="B1224">
            <v>46070</v>
          </cell>
          <cell r="D1224" t="str">
            <v>IG</v>
          </cell>
        </row>
        <row r="1225">
          <cell r="B1225">
            <v>46070</v>
          </cell>
          <cell r="D1225" t="str">
            <v>IG</v>
          </cell>
          <cell r="Q1225">
            <v>627</v>
          </cell>
          <cell r="R1225">
            <v>20</v>
          </cell>
          <cell r="S1225">
            <v>1</v>
          </cell>
        </row>
        <row r="1226">
          <cell r="B1226">
            <v>46070</v>
          </cell>
          <cell r="D1226" t="str">
            <v>IG</v>
          </cell>
          <cell r="Q1226">
            <v>276</v>
          </cell>
          <cell r="R1226">
            <v>5</v>
          </cell>
        </row>
        <row r="1227">
          <cell r="B1227">
            <v>46070</v>
          </cell>
          <cell r="D1227" t="str">
            <v>HO</v>
          </cell>
          <cell r="Q1227">
            <v>142</v>
          </cell>
        </row>
        <row r="1228">
          <cell r="B1228">
            <v>46070</v>
          </cell>
          <cell r="D1228" t="str">
            <v>HO</v>
          </cell>
        </row>
        <row r="1229">
          <cell r="B1229">
            <v>46070</v>
          </cell>
          <cell r="D1229" t="str">
            <v>HO</v>
          </cell>
          <cell r="Q1229">
            <v>263</v>
          </cell>
        </row>
        <row r="1230">
          <cell r="B1230">
            <v>46070</v>
          </cell>
          <cell r="D1230" t="str">
            <v>HO</v>
          </cell>
          <cell r="Q1230">
            <v>1046</v>
          </cell>
        </row>
        <row r="1231">
          <cell r="B1231">
            <v>46070</v>
          </cell>
          <cell r="D1231" t="str">
            <v>HO</v>
          </cell>
        </row>
        <row r="1232">
          <cell r="B1232">
            <v>46070</v>
          </cell>
          <cell r="D1232" t="str">
            <v>HO</v>
          </cell>
        </row>
        <row r="1233">
          <cell r="B1233">
            <v>46070</v>
          </cell>
          <cell r="D1233" t="str">
            <v>HO</v>
          </cell>
          <cell r="Q1233">
            <v>82</v>
          </cell>
        </row>
        <row r="1234">
          <cell r="B1234">
            <v>46070</v>
          </cell>
          <cell r="D1234" t="str">
            <v>HO</v>
          </cell>
          <cell r="Q1234">
            <v>72</v>
          </cell>
        </row>
        <row r="1235">
          <cell r="B1235">
            <v>46070</v>
          </cell>
          <cell r="D1235" t="str">
            <v>HO</v>
          </cell>
          <cell r="Q1235">
            <v>1624</v>
          </cell>
        </row>
        <row r="1236">
          <cell r="B1236">
            <v>46070</v>
          </cell>
          <cell r="D1236" t="str">
            <v>HO</v>
          </cell>
          <cell r="Q1236">
            <v>1326</v>
          </cell>
        </row>
        <row r="1237">
          <cell r="B1237">
            <v>46070</v>
          </cell>
          <cell r="D1237" t="str">
            <v>HO</v>
          </cell>
          <cell r="Q1237">
            <v>1739</v>
          </cell>
        </row>
        <row r="1238">
          <cell r="B1238">
            <v>46070</v>
          </cell>
          <cell r="D1238" t="str">
            <v>HO</v>
          </cell>
          <cell r="Q1238">
            <v>1310</v>
          </cell>
        </row>
        <row r="1239">
          <cell r="B1239">
            <v>46070</v>
          </cell>
          <cell r="D1239" t="str">
            <v>HO</v>
          </cell>
        </row>
        <row r="1240">
          <cell r="B1240">
            <v>46070</v>
          </cell>
          <cell r="D1240" t="str">
            <v>HO</v>
          </cell>
          <cell r="Q1240">
            <v>453</v>
          </cell>
        </row>
        <row r="1241">
          <cell r="B1241">
            <v>46070</v>
          </cell>
          <cell r="D1241" t="str">
            <v>HO</v>
          </cell>
          <cell r="Q1241">
            <v>1742</v>
          </cell>
        </row>
        <row r="1242">
          <cell r="B1242">
            <v>46070</v>
          </cell>
          <cell r="D1242" t="str">
            <v>HO</v>
          </cell>
          <cell r="Q1242">
            <v>1006</v>
          </cell>
        </row>
        <row r="1243">
          <cell r="B1243">
            <v>46070</v>
          </cell>
          <cell r="D1243" t="str">
            <v>HO</v>
          </cell>
          <cell r="Q1243">
            <v>1200</v>
          </cell>
        </row>
        <row r="1244">
          <cell r="B1244">
            <v>46070</v>
          </cell>
          <cell r="D1244" t="str">
            <v>HO</v>
          </cell>
          <cell r="Q1244">
            <v>1200</v>
          </cell>
        </row>
        <row r="1245">
          <cell r="B1245">
            <v>46070</v>
          </cell>
          <cell r="D1245" t="str">
            <v>HO</v>
          </cell>
          <cell r="Q1245">
            <v>704</v>
          </cell>
        </row>
        <row r="1246">
          <cell r="B1246">
            <v>46070</v>
          </cell>
          <cell r="D1246" t="str">
            <v>HO</v>
          </cell>
          <cell r="Q1246">
            <v>952</v>
          </cell>
        </row>
        <row r="1247">
          <cell r="B1247">
            <v>46071</v>
          </cell>
          <cell r="D1247" t="str">
            <v>FG</v>
          </cell>
          <cell r="Q1247">
            <v>225</v>
          </cell>
        </row>
        <row r="1248">
          <cell r="B1248">
            <v>46071</v>
          </cell>
          <cell r="D1248" t="str">
            <v>FG</v>
          </cell>
          <cell r="Q1248">
            <v>4500</v>
          </cell>
        </row>
        <row r="1249">
          <cell r="B1249">
            <v>46071</v>
          </cell>
          <cell r="D1249" t="str">
            <v>FG</v>
          </cell>
          <cell r="Q1249">
            <v>4717</v>
          </cell>
        </row>
        <row r="1250">
          <cell r="B1250">
            <v>46071</v>
          </cell>
          <cell r="D1250" t="str">
            <v>FG</v>
          </cell>
        </row>
        <row r="1251">
          <cell r="B1251">
            <v>46071</v>
          </cell>
          <cell r="D1251" t="str">
            <v>FG</v>
          </cell>
          <cell r="Q1251">
            <v>1000</v>
          </cell>
        </row>
        <row r="1252">
          <cell r="B1252">
            <v>46071</v>
          </cell>
          <cell r="D1252" t="str">
            <v>FG</v>
          </cell>
          <cell r="Q1252">
            <v>630</v>
          </cell>
        </row>
        <row r="1253">
          <cell r="B1253">
            <v>46071</v>
          </cell>
          <cell r="D1253" t="str">
            <v>FG</v>
          </cell>
          <cell r="Q1253">
            <v>4000</v>
          </cell>
        </row>
        <row r="1254">
          <cell r="B1254">
            <v>46071</v>
          </cell>
          <cell r="D1254" t="str">
            <v>FG</v>
          </cell>
          <cell r="Q1254">
            <v>1008</v>
          </cell>
        </row>
        <row r="1255">
          <cell r="B1255">
            <v>46071</v>
          </cell>
          <cell r="D1255" t="str">
            <v>CG</v>
          </cell>
        </row>
        <row r="1256">
          <cell r="B1256">
            <v>46071</v>
          </cell>
          <cell r="D1256" t="str">
            <v>CG</v>
          </cell>
        </row>
        <row r="1257">
          <cell r="B1257">
            <v>46071</v>
          </cell>
          <cell r="D1257" t="str">
            <v>CG</v>
          </cell>
          <cell r="Q1257">
            <v>4641</v>
          </cell>
          <cell r="S1257">
            <v>6</v>
          </cell>
        </row>
        <row r="1258">
          <cell r="B1258">
            <v>46071</v>
          </cell>
          <cell r="D1258" t="str">
            <v>CG</v>
          </cell>
          <cell r="Q1258">
            <v>882</v>
          </cell>
        </row>
        <row r="1259">
          <cell r="B1259">
            <v>46071</v>
          </cell>
          <cell r="D1259" t="str">
            <v>CG</v>
          </cell>
        </row>
        <row r="1260">
          <cell r="B1260">
            <v>46071</v>
          </cell>
          <cell r="D1260" t="str">
            <v>CG</v>
          </cell>
          <cell r="Q1260">
            <v>8050</v>
          </cell>
        </row>
        <row r="1261">
          <cell r="B1261">
            <v>46071</v>
          </cell>
          <cell r="D1261" t="str">
            <v>CG</v>
          </cell>
          <cell r="Q1261">
            <v>2610</v>
          </cell>
        </row>
        <row r="1262">
          <cell r="B1262">
            <v>46071</v>
          </cell>
          <cell r="D1262" t="str">
            <v>CG</v>
          </cell>
          <cell r="Q1262">
            <v>2032</v>
          </cell>
        </row>
        <row r="1263">
          <cell r="B1263">
            <v>46071</v>
          </cell>
          <cell r="D1263" t="str">
            <v>CG</v>
          </cell>
          <cell r="Q1263">
            <v>1503</v>
          </cell>
        </row>
        <row r="1264">
          <cell r="B1264">
            <v>46071</v>
          </cell>
          <cell r="D1264" t="str">
            <v>CG</v>
          </cell>
          <cell r="Q1264">
            <v>2124</v>
          </cell>
        </row>
        <row r="1265">
          <cell r="B1265">
            <v>46071</v>
          </cell>
          <cell r="D1265" t="str">
            <v>CG</v>
          </cell>
        </row>
        <row r="1266">
          <cell r="B1266">
            <v>46071</v>
          </cell>
          <cell r="D1266" t="str">
            <v>CG</v>
          </cell>
        </row>
        <row r="1267">
          <cell r="B1267">
            <v>46071</v>
          </cell>
          <cell r="D1267" t="str">
            <v>EG</v>
          </cell>
          <cell r="Q1267">
            <v>866</v>
          </cell>
          <cell r="S1267">
            <v>3</v>
          </cell>
        </row>
        <row r="1268">
          <cell r="B1268">
            <v>46071</v>
          </cell>
          <cell r="D1268" t="str">
            <v>EG</v>
          </cell>
          <cell r="Q1268">
            <v>464</v>
          </cell>
        </row>
        <row r="1269">
          <cell r="B1269">
            <v>46071</v>
          </cell>
          <cell r="D1269" t="str">
            <v>EG</v>
          </cell>
        </row>
        <row r="1270">
          <cell r="B1270">
            <v>46071</v>
          </cell>
          <cell r="D1270" t="str">
            <v>EG</v>
          </cell>
        </row>
        <row r="1271">
          <cell r="B1271">
            <v>46071</v>
          </cell>
          <cell r="D1271" t="str">
            <v>EG</v>
          </cell>
          <cell r="Q1271">
            <v>136</v>
          </cell>
        </row>
        <row r="1272">
          <cell r="B1272">
            <v>46071</v>
          </cell>
          <cell r="D1272" t="str">
            <v>EG</v>
          </cell>
          <cell r="Q1272">
            <v>233</v>
          </cell>
        </row>
        <row r="1273">
          <cell r="B1273">
            <v>46071</v>
          </cell>
          <cell r="D1273" t="str">
            <v>EG</v>
          </cell>
          <cell r="Q1273">
            <v>1162</v>
          </cell>
          <cell r="R1273">
            <v>3</v>
          </cell>
        </row>
        <row r="1274">
          <cell r="B1274">
            <v>46071</v>
          </cell>
          <cell r="D1274" t="str">
            <v>EG</v>
          </cell>
          <cell r="Q1274">
            <v>1403</v>
          </cell>
        </row>
        <row r="1275">
          <cell r="B1275">
            <v>46071</v>
          </cell>
          <cell r="D1275" t="str">
            <v>EG</v>
          </cell>
          <cell r="Q1275">
            <v>531</v>
          </cell>
        </row>
        <row r="1276">
          <cell r="B1276">
            <v>46071</v>
          </cell>
          <cell r="D1276" t="str">
            <v>EG</v>
          </cell>
          <cell r="Q1276">
            <v>104</v>
          </cell>
        </row>
        <row r="1277">
          <cell r="B1277">
            <v>46071</v>
          </cell>
          <cell r="D1277" t="str">
            <v>EG</v>
          </cell>
          <cell r="Q1277">
            <v>253</v>
          </cell>
        </row>
        <row r="1278">
          <cell r="B1278">
            <v>46071</v>
          </cell>
          <cell r="D1278" t="str">
            <v>IG</v>
          </cell>
          <cell r="Q1278">
            <v>1170</v>
          </cell>
          <cell r="S1278">
            <v>6</v>
          </cell>
        </row>
        <row r="1279">
          <cell r="B1279">
            <v>46071</v>
          </cell>
          <cell r="D1279" t="str">
            <v>IG</v>
          </cell>
          <cell r="Q1279">
            <v>1394</v>
          </cell>
          <cell r="S1279">
            <v>6</v>
          </cell>
        </row>
        <row r="1280">
          <cell r="B1280">
            <v>46071</v>
          </cell>
          <cell r="D1280" t="str">
            <v>IG</v>
          </cell>
          <cell r="Q1280">
            <v>635</v>
          </cell>
          <cell r="R1280">
            <v>8</v>
          </cell>
          <cell r="S1280">
            <v>4</v>
          </cell>
        </row>
        <row r="1281">
          <cell r="B1281">
            <v>46071</v>
          </cell>
          <cell r="D1281" t="str">
            <v>IG</v>
          </cell>
          <cell r="Q1281">
            <v>675</v>
          </cell>
          <cell r="R1281">
            <v>6</v>
          </cell>
          <cell r="S1281">
            <v>5</v>
          </cell>
        </row>
        <row r="1282">
          <cell r="B1282">
            <v>46071</v>
          </cell>
          <cell r="D1282" t="str">
            <v>IG</v>
          </cell>
        </row>
        <row r="1283">
          <cell r="B1283">
            <v>46071</v>
          </cell>
          <cell r="D1283" t="str">
            <v>IG</v>
          </cell>
          <cell r="Q1283">
            <v>535</v>
          </cell>
          <cell r="R1283">
            <v>57</v>
          </cell>
          <cell r="S1283">
            <v>25</v>
          </cell>
        </row>
        <row r="1284">
          <cell r="B1284">
            <v>46071</v>
          </cell>
          <cell r="D1284" t="str">
            <v>IG</v>
          </cell>
          <cell r="Q1284">
            <v>558</v>
          </cell>
          <cell r="S1284">
            <v>1</v>
          </cell>
        </row>
        <row r="1285">
          <cell r="B1285">
            <v>46071</v>
          </cell>
          <cell r="D1285" t="str">
            <v>IG</v>
          </cell>
          <cell r="Q1285">
            <v>678</v>
          </cell>
          <cell r="R1285">
            <v>27</v>
          </cell>
        </row>
        <row r="1286">
          <cell r="B1286">
            <v>46071</v>
          </cell>
          <cell r="D1286" t="str">
            <v>IG</v>
          </cell>
        </row>
        <row r="1287">
          <cell r="B1287">
            <v>46071</v>
          </cell>
          <cell r="D1287" t="str">
            <v>IG</v>
          </cell>
        </row>
        <row r="1288">
          <cell r="B1288">
            <v>46071</v>
          </cell>
          <cell r="D1288" t="str">
            <v>IG</v>
          </cell>
          <cell r="Q1288">
            <v>1100</v>
          </cell>
        </row>
        <row r="1289">
          <cell r="B1289">
            <v>46071</v>
          </cell>
          <cell r="D1289" t="str">
            <v>IG</v>
          </cell>
          <cell r="Q1289">
            <v>1199</v>
          </cell>
          <cell r="R1289">
            <v>8</v>
          </cell>
          <cell r="S1289">
            <v>2</v>
          </cell>
        </row>
        <row r="1290">
          <cell r="B1290">
            <v>46071</v>
          </cell>
          <cell r="D1290" t="str">
            <v>IG</v>
          </cell>
          <cell r="Q1290">
            <v>573</v>
          </cell>
          <cell r="R1290">
            <v>20</v>
          </cell>
          <cell r="S1290">
            <v>5</v>
          </cell>
          <cell r="T1290">
            <v>43</v>
          </cell>
        </row>
        <row r="1291">
          <cell r="B1291">
            <v>46071</v>
          </cell>
          <cell r="D1291" t="str">
            <v>IG</v>
          </cell>
          <cell r="Q1291">
            <v>731</v>
          </cell>
          <cell r="R1291">
            <v>29</v>
          </cell>
          <cell r="S1291">
            <v>8</v>
          </cell>
          <cell r="T1291">
            <v>1</v>
          </cell>
        </row>
        <row r="1292">
          <cell r="B1292">
            <v>46071</v>
          </cell>
          <cell r="D1292" t="str">
            <v>IG</v>
          </cell>
          <cell r="Q1292">
            <v>677</v>
          </cell>
        </row>
        <row r="1293">
          <cell r="B1293">
            <v>46071</v>
          </cell>
          <cell r="D1293" t="str">
            <v>IG</v>
          </cell>
          <cell r="Q1293">
            <v>677</v>
          </cell>
          <cell r="R1293">
            <v>1</v>
          </cell>
          <cell r="S1293">
            <v>2</v>
          </cell>
        </row>
        <row r="1294">
          <cell r="B1294">
            <v>46071</v>
          </cell>
          <cell r="D1294" t="str">
            <v>IG</v>
          </cell>
        </row>
        <row r="1295">
          <cell r="B1295">
            <v>46071</v>
          </cell>
          <cell r="D1295" t="str">
            <v>IG</v>
          </cell>
        </row>
        <row r="1296">
          <cell r="B1296">
            <v>46071</v>
          </cell>
          <cell r="D1296" t="str">
            <v>IG</v>
          </cell>
          <cell r="Q1296">
            <v>112</v>
          </cell>
          <cell r="R1296">
            <v>12</v>
          </cell>
          <cell r="S1296">
            <v>2</v>
          </cell>
        </row>
        <row r="1297">
          <cell r="B1297">
            <v>46071</v>
          </cell>
          <cell r="D1297" t="str">
            <v>IG</v>
          </cell>
          <cell r="Q1297">
            <v>630</v>
          </cell>
          <cell r="R1297">
            <v>38</v>
          </cell>
          <cell r="S1297">
            <v>29</v>
          </cell>
        </row>
        <row r="1298">
          <cell r="B1298">
            <v>46071</v>
          </cell>
          <cell r="D1298" t="str">
            <v>IG</v>
          </cell>
        </row>
        <row r="1299">
          <cell r="B1299">
            <v>46071</v>
          </cell>
          <cell r="D1299" t="str">
            <v>IG</v>
          </cell>
        </row>
        <row r="1300">
          <cell r="B1300">
            <v>46071</v>
          </cell>
          <cell r="D1300" t="str">
            <v>IG</v>
          </cell>
          <cell r="Q1300">
            <v>580</v>
          </cell>
          <cell r="R1300">
            <v>42</v>
          </cell>
        </row>
        <row r="1301">
          <cell r="B1301">
            <v>46071</v>
          </cell>
          <cell r="D1301" t="str">
            <v>IG</v>
          </cell>
          <cell r="Q1301">
            <v>535</v>
          </cell>
          <cell r="R1301">
            <v>17</v>
          </cell>
          <cell r="S1301">
            <v>7</v>
          </cell>
        </row>
        <row r="1302">
          <cell r="B1302">
            <v>46071</v>
          </cell>
          <cell r="D1302" t="str">
            <v>HO</v>
          </cell>
          <cell r="Q1302">
            <v>104</v>
          </cell>
        </row>
        <row r="1303">
          <cell r="B1303">
            <v>46071</v>
          </cell>
          <cell r="D1303" t="str">
            <v>HO</v>
          </cell>
        </row>
        <row r="1304">
          <cell r="B1304">
            <v>46071</v>
          </cell>
          <cell r="D1304" t="str">
            <v>HO</v>
          </cell>
        </row>
        <row r="1305">
          <cell r="B1305">
            <v>46071</v>
          </cell>
          <cell r="D1305" t="str">
            <v>HO</v>
          </cell>
        </row>
        <row r="1306">
          <cell r="B1306">
            <v>46071</v>
          </cell>
          <cell r="D1306" t="str">
            <v>HO</v>
          </cell>
          <cell r="Q1306">
            <v>249</v>
          </cell>
        </row>
        <row r="1307">
          <cell r="B1307">
            <v>46071</v>
          </cell>
          <cell r="D1307" t="str">
            <v>HO</v>
          </cell>
          <cell r="Q1307">
            <v>113</v>
          </cell>
        </row>
        <row r="1308">
          <cell r="B1308">
            <v>46071</v>
          </cell>
          <cell r="D1308" t="str">
            <v>HO</v>
          </cell>
          <cell r="Q1308">
            <v>1155</v>
          </cell>
        </row>
        <row r="1309">
          <cell r="B1309">
            <v>46071</v>
          </cell>
          <cell r="D1309" t="str">
            <v>HO</v>
          </cell>
          <cell r="Q1309">
            <v>1080</v>
          </cell>
        </row>
        <row r="1310">
          <cell r="B1310">
            <v>46071</v>
          </cell>
          <cell r="D1310" t="str">
            <v>HO</v>
          </cell>
          <cell r="Q1310">
            <v>1685</v>
          </cell>
        </row>
        <row r="1311">
          <cell r="B1311">
            <v>46071</v>
          </cell>
          <cell r="D1311" t="str">
            <v>HO</v>
          </cell>
          <cell r="Q1311">
            <v>1682</v>
          </cell>
        </row>
        <row r="1312">
          <cell r="B1312">
            <v>46071</v>
          </cell>
          <cell r="D1312" t="str">
            <v>HO</v>
          </cell>
        </row>
        <row r="1313">
          <cell r="B1313">
            <v>46071</v>
          </cell>
          <cell r="D1313" t="str">
            <v>HO</v>
          </cell>
        </row>
        <row r="1314">
          <cell r="B1314">
            <v>46071</v>
          </cell>
          <cell r="D1314" t="str">
            <v>HO</v>
          </cell>
          <cell r="Q1314">
            <v>1307</v>
          </cell>
        </row>
        <row r="1315">
          <cell r="B1315">
            <v>46071</v>
          </cell>
          <cell r="D1315" t="str">
            <v>HO</v>
          </cell>
          <cell r="Q1315">
            <v>1632</v>
          </cell>
        </row>
        <row r="1316">
          <cell r="B1316">
            <v>46071</v>
          </cell>
          <cell r="D1316" t="str">
            <v>HO</v>
          </cell>
          <cell r="Q1316">
            <v>901</v>
          </cell>
        </row>
        <row r="1317">
          <cell r="B1317">
            <v>46071</v>
          </cell>
          <cell r="D1317" t="str">
            <v>HO</v>
          </cell>
          <cell r="Q1317">
            <v>1265</v>
          </cell>
        </row>
        <row r="1318">
          <cell r="B1318">
            <v>46071</v>
          </cell>
          <cell r="D1318" t="str">
            <v>HO</v>
          </cell>
          <cell r="Q1318">
            <v>1214</v>
          </cell>
        </row>
        <row r="1319">
          <cell r="B1319">
            <v>46071</v>
          </cell>
          <cell r="D1319" t="str">
            <v>HO</v>
          </cell>
          <cell r="Q1319">
            <v>1011</v>
          </cell>
          <cell r="R1319">
            <v>191</v>
          </cell>
        </row>
        <row r="1320">
          <cell r="B1320">
            <v>46072</v>
          </cell>
          <cell r="D1320" t="str">
            <v>FG</v>
          </cell>
          <cell r="Q1320">
            <v>184</v>
          </cell>
        </row>
        <row r="1321">
          <cell r="B1321">
            <v>46072</v>
          </cell>
          <cell r="D1321" t="str">
            <v>FG</v>
          </cell>
          <cell r="Q1321">
            <v>916</v>
          </cell>
        </row>
        <row r="1322">
          <cell r="B1322">
            <v>46072</v>
          </cell>
          <cell r="D1322" t="str">
            <v>FG</v>
          </cell>
        </row>
        <row r="1323">
          <cell r="B1323">
            <v>46072</v>
          </cell>
          <cell r="D1323" t="str">
            <v>FG</v>
          </cell>
          <cell r="Q1323">
            <v>2000</v>
          </cell>
        </row>
        <row r="1324">
          <cell r="B1324">
            <v>46072</v>
          </cell>
          <cell r="D1324" t="str">
            <v>FG</v>
          </cell>
        </row>
        <row r="1325">
          <cell r="B1325">
            <v>46072</v>
          </cell>
          <cell r="D1325" t="str">
            <v>CG</v>
          </cell>
        </row>
        <row r="1326">
          <cell r="B1326">
            <v>46072</v>
          </cell>
          <cell r="D1326" t="str">
            <v>CG</v>
          </cell>
        </row>
        <row r="1327">
          <cell r="B1327">
            <v>46072</v>
          </cell>
          <cell r="D1327" t="str">
            <v>CG</v>
          </cell>
          <cell r="Q1327">
            <v>8495</v>
          </cell>
          <cell r="S1327">
            <v>6</v>
          </cell>
        </row>
        <row r="1328">
          <cell r="B1328">
            <v>46072</v>
          </cell>
          <cell r="D1328" t="str">
            <v>CG</v>
          </cell>
          <cell r="Q1328">
            <v>3600</v>
          </cell>
        </row>
        <row r="1329">
          <cell r="B1329">
            <v>46072</v>
          </cell>
          <cell r="D1329" t="str">
            <v>CG</v>
          </cell>
          <cell r="Q1329">
            <v>3600</v>
          </cell>
        </row>
        <row r="1330">
          <cell r="B1330">
            <v>46072</v>
          </cell>
          <cell r="D1330" t="str">
            <v>CG</v>
          </cell>
          <cell r="Q1330">
            <v>7816</v>
          </cell>
        </row>
        <row r="1331">
          <cell r="B1331">
            <v>46072</v>
          </cell>
          <cell r="D1331" t="str">
            <v>CG</v>
          </cell>
          <cell r="Q1331">
            <v>1316</v>
          </cell>
        </row>
        <row r="1332">
          <cell r="B1332">
            <v>46072</v>
          </cell>
          <cell r="D1332" t="str">
            <v>CG</v>
          </cell>
          <cell r="Q1332">
            <v>2425</v>
          </cell>
        </row>
        <row r="1333">
          <cell r="B1333">
            <v>46072</v>
          </cell>
          <cell r="D1333" t="str">
            <v>CG</v>
          </cell>
          <cell r="Q1333">
            <v>231</v>
          </cell>
          <cell r="S1333">
            <v>14</v>
          </cell>
        </row>
        <row r="1334">
          <cell r="B1334">
            <v>46072</v>
          </cell>
          <cell r="D1334" t="str">
            <v>CG</v>
          </cell>
          <cell r="Q1334">
            <v>1127</v>
          </cell>
        </row>
        <row r="1335">
          <cell r="B1335">
            <v>46072</v>
          </cell>
          <cell r="D1335" t="str">
            <v>CG</v>
          </cell>
        </row>
        <row r="1336">
          <cell r="B1336">
            <v>46072</v>
          </cell>
          <cell r="D1336" t="str">
            <v>CG</v>
          </cell>
        </row>
        <row r="1337">
          <cell r="B1337">
            <v>46072</v>
          </cell>
          <cell r="D1337" t="str">
            <v>EG</v>
          </cell>
          <cell r="Q1337">
            <v>227</v>
          </cell>
          <cell r="R1337">
            <v>5</v>
          </cell>
        </row>
        <row r="1338">
          <cell r="B1338">
            <v>46072</v>
          </cell>
          <cell r="D1338" t="str">
            <v>EG</v>
          </cell>
          <cell r="Q1338">
            <v>932</v>
          </cell>
          <cell r="S1338">
            <v>1</v>
          </cell>
        </row>
        <row r="1339">
          <cell r="B1339">
            <v>46072</v>
          </cell>
          <cell r="D1339" t="str">
            <v>EG</v>
          </cell>
        </row>
        <row r="1340">
          <cell r="B1340">
            <v>46072</v>
          </cell>
          <cell r="D1340" t="str">
            <v>EG</v>
          </cell>
        </row>
        <row r="1341">
          <cell r="B1341">
            <v>46072</v>
          </cell>
          <cell r="D1341" t="str">
            <v>EG</v>
          </cell>
        </row>
        <row r="1342">
          <cell r="B1342">
            <v>46072</v>
          </cell>
          <cell r="D1342" t="str">
            <v>EG</v>
          </cell>
        </row>
        <row r="1343">
          <cell r="B1343">
            <v>46072</v>
          </cell>
          <cell r="D1343" t="str">
            <v>EG</v>
          </cell>
          <cell r="Q1343">
            <v>915</v>
          </cell>
          <cell r="R1343">
            <v>7</v>
          </cell>
        </row>
        <row r="1344">
          <cell r="B1344">
            <v>46072</v>
          </cell>
          <cell r="D1344" t="str">
            <v>EG</v>
          </cell>
          <cell r="Q1344">
            <v>856</v>
          </cell>
        </row>
        <row r="1345">
          <cell r="B1345">
            <v>46072</v>
          </cell>
          <cell r="D1345" t="str">
            <v>EG</v>
          </cell>
          <cell r="Q1345">
            <v>160</v>
          </cell>
        </row>
        <row r="1346">
          <cell r="B1346">
            <v>46072</v>
          </cell>
          <cell r="D1346" t="str">
            <v>EG</v>
          </cell>
          <cell r="Q1346">
            <v>254</v>
          </cell>
        </row>
        <row r="1347">
          <cell r="B1347">
            <v>46072</v>
          </cell>
          <cell r="D1347" t="str">
            <v>IG</v>
          </cell>
          <cell r="Q1347">
            <v>1140</v>
          </cell>
          <cell r="R1347">
            <v>20</v>
          </cell>
          <cell r="S1347">
            <v>22</v>
          </cell>
        </row>
        <row r="1348">
          <cell r="B1348">
            <v>46072</v>
          </cell>
          <cell r="D1348" t="str">
            <v>IG</v>
          </cell>
          <cell r="Q1348">
            <v>954</v>
          </cell>
          <cell r="R1348">
            <v>110</v>
          </cell>
          <cell r="S1348">
            <v>62</v>
          </cell>
          <cell r="T1348">
            <v>10</v>
          </cell>
        </row>
        <row r="1349">
          <cell r="B1349">
            <v>46072</v>
          </cell>
          <cell r="D1349" t="str">
            <v>IG</v>
          </cell>
          <cell r="Q1349">
            <v>601</v>
          </cell>
          <cell r="R1349">
            <v>6</v>
          </cell>
          <cell r="S1349">
            <v>10</v>
          </cell>
        </row>
        <row r="1350">
          <cell r="B1350">
            <v>46072</v>
          </cell>
          <cell r="D1350" t="str">
            <v>IG</v>
          </cell>
          <cell r="Q1350">
            <v>484</v>
          </cell>
          <cell r="R1350">
            <v>11</v>
          </cell>
          <cell r="S1350">
            <v>8</v>
          </cell>
        </row>
        <row r="1351">
          <cell r="B1351">
            <v>46072</v>
          </cell>
          <cell r="D1351" t="str">
            <v>IG</v>
          </cell>
        </row>
        <row r="1352">
          <cell r="B1352">
            <v>46072</v>
          </cell>
          <cell r="D1352" t="str">
            <v>IG</v>
          </cell>
          <cell r="Q1352">
            <v>720</v>
          </cell>
          <cell r="R1352">
            <v>63</v>
          </cell>
          <cell r="S1352">
            <v>15</v>
          </cell>
        </row>
        <row r="1353">
          <cell r="B1353">
            <v>46072</v>
          </cell>
          <cell r="D1353" t="str">
            <v>IG</v>
          </cell>
          <cell r="Q1353">
            <v>520</v>
          </cell>
          <cell r="S1353">
            <v>17</v>
          </cell>
        </row>
        <row r="1354">
          <cell r="B1354">
            <v>46072</v>
          </cell>
          <cell r="D1354" t="str">
            <v>IG</v>
          </cell>
          <cell r="Q1354">
            <v>618</v>
          </cell>
          <cell r="R1354">
            <v>17</v>
          </cell>
          <cell r="S1354">
            <v>3</v>
          </cell>
          <cell r="T1354">
            <v>1</v>
          </cell>
        </row>
        <row r="1355">
          <cell r="B1355">
            <v>46072</v>
          </cell>
          <cell r="D1355" t="str">
            <v>IG</v>
          </cell>
        </row>
        <row r="1356">
          <cell r="B1356">
            <v>46072</v>
          </cell>
          <cell r="D1356" t="str">
            <v>IG</v>
          </cell>
        </row>
        <row r="1357">
          <cell r="B1357">
            <v>46072</v>
          </cell>
          <cell r="D1357" t="str">
            <v>IG</v>
          </cell>
          <cell r="Q1357">
            <v>1154</v>
          </cell>
        </row>
        <row r="1358">
          <cell r="B1358">
            <v>46072</v>
          </cell>
          <cell r="D1358" t="str">
            <v>IG</v>
          </cell>
          <cell r="Q1358">
            <v>1244</v>
          </cell>
          <cell r="R1358">
            <v>4</v>
          </cell>
        </row>
        <row r="1359">
          <cell r="B1359">
            <v>46072</v>
          </cell>
          <cell r="D1359" t="str">
            <v>IG</v>
          </cell>
          <cell r="Q1359">
            <v>750</v>
          </cell>
          <cell r="R1359">
            <v>21</v>
          </cell>
          <cell r="T1359">
            <v>22</v>
          </cell>
        </row>
        <row r="1360">
          <cell r="B1360">
            <v>46072</v>
          </cell>
          <cell r="D1360" t="str">
            <v>IG</v>
          </cell>
          <cell r="Q1360">
            <v>786</v>
          </cell>
          <cell r="R1360">
            <v>8</v>
          </cell>
          <cell r="S1360">
            <v>5</v>
          </cell>
          <cell r="T1360">
            <v>87</v>
          </cell>
        </row>
        <row r="1361">
          <cell r="B1361">
            <v>46072</v>
          </cell>
          <cell r="D1361" t="str">
            <v>IG</v>
          </cell>
          <cell r="Q1361">
            <v>772</v>
          </cell>
          <cell r="S1361">
            <v>1</v>
          </cell>
        </row>
        <row r="1362">
          <cell r="B1362">
            <v>46072</v>
          </cell>
          <cell r="D1362" t="str">
            <v>IG</v>
          </cell>
          <cell r="Q1362">
            <v>793</v>
          </cell>
          <cell r="S1362">
            <v>2</v>
          </cell>
        </row>
        <row r="1363">
          <cell r="B1363">
            <v>46072</v>
          </cell>
          <cell r="D1363" t="str">
            <v>IG</v>
          </cell>
        </row>
        <row r="1364">
          <cell r="B1364">
            <v>46072</v>
          </cell>
          <cell r="D1364" t="str">
            <v>IG</v>
          </cell>
        </row>
        <row r="1365">
          <cell r="B1365">
            <v>46072</v>
          </cell>
          <cell r="D1365" t="str">
            <v>IG</v>
          </cell>
        </row>
        <row r="1366">
          <cell r="B1366">
            <v>46072</v>
          </cell>
          <cell r="D1366" t="str">
            <v>IG</v>
          </cell>
          <cell r="Q1366">
            <v>200</v>
          </cell>
        </row>
        <row r="1367">
          <cell r="B1367">
            <v>46072</v>
          </cell>
          <cell r="D1367" t="str">
            <v>IG</v>
          </cell>
        </row>
        <row r="1368">
          <cell r="B1368">
            <v>46072</v>
          </cell>
          <cell r="D1368" t="str">
            <v>IG</v>
          </cell>
        </row>
        <row r="1369">
          <cell r="B1369">
            <v>46072</v>
          </cell>
          <cell r="D1369" t="str">
            <v>IG</v>
          </cell>
          <cell r="Q1369">
            <v>598</v>
          </cell>
          <cell r="R1369">
            <v>23</v>
          </cell>
          <cell r="S1369">
            <v>1</v>
          </cell>
        </row>
        <row r="1370">
          <cell r="B1370">
            <v>46072</v>
          </cell>
          <cell r="D1370" t="str">
            <v>IG</v>
          </cell>
          <cell r="Q1370">
            <v>235</v>
          </cell>
          <cell r="R1370">
            <v>12</v>
          </cell>
          <cell r="S1370">
            <v>1</v>
          </cell>
        </row>
        <row r="1371">
          <cell r="B1371">
            <v>46072</v>
          </cell>
          <cell r="D1371" t="str">
            <v>HO</v>
          </cell>
          <cell r="Q1371">
            <v>77</v>
          </cell>
        </row>
        <row r="1372">
          <cell r="B1372">
            <v>46072</v>
          </cell>
          <cell r="D1372" t="str">
            <v>HO</v>
          </cell>
        </row>
        <row r="1373">
          <cell r="B1373">
            <v>46072</v>
          </cell>
          <cell r="D1373" t="str">
            <v>HO</v>
          </cell>
        </row>
        <row r="1374">
          <cell r="B1374">
            <v>46072</v>
          </cell>
          <cell r="D1374" t="str">
            <v>HO</v>
          </cell>
          <cell r="Q1374">
            <v>269</v>
          </cell>
        </row>
        <row r="1375">
          <cell r="B1375">
            <v>46072</v>
          </cell>
          <cell r="D1375" t="str">
            <v>HO</v>
          </cell>
          <cell r="Q1375">
            <v>106</v>
          </cell>
        </row>
        <row r="1376">
          <cell r="B1376">
            <v>46072</v>
          </cell>
          <cell r="D1376" t="str">
            <v>HO</v>
          </cell>
        </row>
        <row r="1377">
          <cell r="B1377">
            <v>46072</v>
          </cell>
          <cell r="D1377" t="str">
            <v>HO</v>
          </cell>
          <cell r="Q1377">
            <v>1379</v>
          </cell>
        </row>
        <row r="1378">
          <cell r="B1378">
            <v>46072</v>
          </cell>
          <cell r="D1378" t="str">
            <v>HO</v>
          </cell>
          <cell r="Q1378">
            <v>1315</v>
          </cell>
        </row>
        <row r="1379">
          <cell r="B1379">
            <v>46072</v>
          </cell>
          <cell r="D1379" t="str">
            <v>HO</v>
          </cell>
          <cell r="Q1379">
            <v>1689</v>
          </cell>
        </row>
        <row r="1380">
          <cell r="B1380">
            <v>46072</v>
          </cell>
          <cell r="D1380" t="str">
            <v>HO</v>
          </cell>
          <cell r="Q1380">
            <v>1205</v>
          </cell>
        </row>
        <row r="1381">
          <cell r="B1381">
            <v>46072</v>
          </cell>
          <cell r="D1381" t="str">
            <v>HO</v>
          </cell>
        </row>
        <row r="1382">
          <cell r="B1382">
            <v>46072</v>
          </cell>
          <cell r="D1382" t="str">
            <v>HO</v>
          </cell>
        </row>
        <row r="1383">
          <cell r="B1383">
            <v>46072</v>
          </cell>
          <cell r="D1383" t="str">
            <v>HO</v>
          </cell>
          <cell r="Q1383">
            <v>204</v>
          </cell>
        </row>
        <row r="1384">
          <cell r="B1384">
            <v>46072</v>
          </cell>
          <cell r="D1384" t="str">
            <v>HO</v>
          </cell>
          <cell r="Q1384">
            <v>1092</v>
          </cell>
        </row>
        <row r="1385">
          <cell r="B1385">
            <v>46072</v>
          </cell>
          <cell r="D1385" t="str">
            <v>HO</v>
          </cell>
          <cell r="Q1385">
            <v>419</v>
          </cell>
        </row>
        <row r="1386">
          <cell r="B1386">
            <v>46072</v>
          </cell>
          <cell r="D1386" t="str">
            <v>HO</v>
          </cell>
          <cell r="Q1386">
            <v>420</v>
          </cell>
        </row>
        <row r="1387">
          <cell r="B1387">
            <v>46072</v>
          </cell>
          <cell r="D1387" t="str">
            <v>HO</v>
          </cell>
          <cell r="Q1387">
            <v>1209</v>
          </cell>
        </row>
        <row r="1388">
          <cell r="B1388">
            <v>46072</v>
          </cell>
          <cell r="D1388" t="str">
            <v>HO</v>
          </cell>
          <cell r="Q1388">
            <v>745</v>
          </cell>
        </row>
        <row r="1389">
          <cell r="B1389">
            <v>46073</v>
          </cell>
          <cell r="D1389" t="str">
            <v>FG</v>
          </cell>
        </row>
        <row r="1390">
          <cell r="B1390">
            <v>46073</v>
          </cell>
          <cell r="D1390" t="str">
            <v>FG</v>
          </cell>
          <cell r="Q1390">
            <v>2009</v>
          </cell>
        </row>
        <row r="1391">
          <cell r="B1391">
            <v>46073</v>
          </cell>
          <cell r="D1391" t="str">
            <v>FG</v>
          </cell>
          <cell r="Q1391">
            <v>2450</v>
          </cell>
        </row>
        <row r="1392">
          <cell r="B1392">
            <v>46073</v>
          </cell>
          <cell r="D1392" t="str">
            <v>FG</v>
          </cell>
        </row>
        <row r="1393">
          <cell r="B1393">
            <v>46073</v>
          </cell>
          <cell r="D1393" t="str">
            <v>FG</v>
          </cell>
          <cell r="Q1393">
            <v>1800</v>
          </cell>
        </row>
        <row r="1394">
          <cell r="B1394">
            <v>46073</v>
          </cell>
          <cell r="D1394" t="str">
            <v>FG</v>
          </cell>
          <cell r="Q1394">
            <v>4200</v>
          </cell>
        </row>
        <row r="1395">
          <cell r="B1395">
            <v>46073</v>
          </cell>
          <cell r="D1395" t="str">
            <v>FG</v>
          </cell>
          <cell r="Q1395">
            <v>2009</v>
          </cell>
        </row>
        <row r="1396">
          <cell r="B1396">
            <v>46073</v>
          </cell>
          <cell r="D1396" t="str">
            <v>FG</v>
          </cell>
        </row>
        <row r="1397">
          <cell r="B1397">
            <v>46073</v>
          </cell>
          <cell r="D1397" t="str">
            <v>CG</v>
          </cell>
        </row>
        <row r="1398">
          <cell r="B1398">
            <v>46073</v>
          </cell>
          <cell r="D1398" t="str">
            <v>CG</v>
          </cell>
        </row>
        <row r="1399">
          <cell r="B1399">
            <v>46073</v>
          </cell>
          <cell r="D1399" t="str">
            <v>CG</v>
          </cell>
          <cell r="Q1399">
            <v>6500</v>
          </cell>
        </row>
        <row r="1400">
          <cell r="B1400">
            <v>46073</v>
          </cell>
          <cell r="D1400" t="str">
            <v>CG</v>
          </cell>
        </row>
        <row r="1401">
          <cell r="B1401">
            <v>46073</v>
          </cell>
          <cell r="D1401" t="str">
            <v>CG</v>
          </cell>
          <cell r="Q1401">
            <v>1078</v>
          </cell>
        </row>
        <row r="1402">
          <cell r="B1402">
            <v>46073</v>
          </cell>
          <cell r="D1402" t="str">
            <v>CG</v>
          </cell>
          <cell r="Q1402">
            <v>4560</v>
          </cell>
        </row>
        <row r="1403">
          <cell r="B1403">
            <v>46073</v>
          </cell>
          <cell r="D1403" t="str">
            <v>CG</v>
          </cell>
          <cell r="Q1403">
            <v>1560</v>
          </cell>
        </row>
        <row r="1404">
          <cell r="B1404">
            <v>46073</v>
          </cell>
          <cell r="D1404" t="str">
            <v>CG</v>
          </cell>
          <cell r="Q1404">
            <v>500</v>
          </cell>
        </row>
        <row r="1405">
          <cell r="B1405">
            <v>46073</v>
          </cell>
          <cell r="D1405" t="str">
            <v>CG</v>
          </cell>
          <cell r="Q1405">
            <v>1108</v>
          </cell>
        </row>
        <row r="1406">
          <cell r="B1406">
            <v>46073</v>
          </cell>
          <cell r="D1406" t="str">
            <v>CG</v>
          </cell>
          <cell r="Q1406">
            <v>4060</v>
          </cell>
        </row>
        <row r="1407">
          <cell r="B1407">
            <v>46073</v>
          </cell>
          <cell r="D1407" t="str">
            <v>CG</v>
          </cell>
          <cell r="Q1407">
            <v>2703</v>
          </cell>
        </row>
        <row r="1408">
          <cell r="B1408">
            <v>46073</v>
          </cell>
          <cell r="D1408" t="str">
            <v>CG</v>
          </cell>
        </row>
        <row r="1409">
          <cell r="B1409">
            <v>46073</v>
          </cell>
          <cell r="D1409" t="str">
            <v>CG</v>
          </cell>
        </row>
        <row r="1410">
          <cell r="B1410">
            <v>46073</v>
          </cell>
          <cell r="D1410" t="str">
            <v>EG</v>
          </cell>
          <cell r="Q1410">
            <v>225</v>
          </cell>
          <cell r="R1410">
            <v>5</v>
          </cell>
        </row>
        <row r="1411">
          <cell r="B1411">
            <v>46073</v>
          </cell>
          <cell r="D1411" t="str">
            <v>EG</v>
          </cell>
          <cell r="Q1411">
            <v>278</v>
          </cell>
        </row>
        <row r="1412">
          <cell r="B1412">
            <v>46073</v>
          </cell>
          <cell r="D1412" t="str">
            <v>EG</v>
          </cell>
          <cell r="Q1412">
            <v>29</v>
          </cell>
          <cell r="R1412">
            <v>21</v>
          </cell>
        </row>
        <row r="1413">
          <cell r="B1413">
            <v>46073</v>
          </cell>
          <cell r="D1413" t="str">
            <v>EG</v>
          </cell>
          <cell r="Q1413">
            <v>61</v>
          </cell>
          <cell r="R1413">
            <v>9</v>
          </cell>
        </row>
        <row r="1414">
          <cell r="B1414">
            <v>46073</v>
          </cell>
          <cell r="D1414" t="str">
            <v>EG</v>
          </cell>
          <cell r="Q1414">
            <v>148</v>
          </cell>
        </row>
        <row r="1415">
          <cell r="B1415">
            <v>46073</v>
          </cell>
          <cell r="D1415" t="str">
            <v>EG</v>
          </cell>
          <cell r="Q1415">
            <v>195</v>
          </cell>
        </row>
        <row r="1416">
          <cell r="B1416">
            <v>46073</v>
          </cell>
          <cell r="D1416" t="str">
            <v>EG</v>
          </cell>
          <cell r="Q1416">
            <v>1326</v>
          </cell>
          <cell r="R1416">
            <v>8</v>
          </cell>
          <cell r="S1416">
            <v>2</v>
          </cell>
        </row>
        <row r="1417">
          <cell r="B1417">
            <v>46073</v>
          </cell>
          <cell r="D1417" t="str">
            <v>EG</v>
          </cell>
          <cell r="Q1417">
            <v>86</v>
          </cell>
        </row>
        <row r="1418">
          <cell r="B1418">
            <v>46073</v>
          </cell>
          <cell r="D1418" t="str">
            <v>EG</v>
          </cell>
        </row>
        <row r="1419">
          <cell r="B1419">
            <v>46073</v>
          </cell>
          <cell r="D1419" t="str">
            <v>EG</v>
          </cell>
          <cell r="Q1419">
            <v>651</v>
          </cell>
          <cell r="R1419">
            <v>2</v>
          </cell>
        </row>
        <row r="1420">
          <cell r="B1420">
            <v>46073</v>
          </cell>
          <cell r="D1420" t="str">
            <v>EG</v>
          </cell>
          <cell r="Q1420">
            <v>640</v>
          </cell>
          <cell r="R1420">
            <v>4</v>
          </cell>
          <cell r="S1420">
            <v>2</v>
          </cell>
        </row>
        <row r="1421">
          <cell r="B1421">
            <v>46073</v>
          </cell>
          <cell r="D1421" t="str">
            <v>IG</v>
          </cell>
          <cell r="Q1421">
            <v>1192</v>
          </cell>
          <cell r="R1421">
            <v>28</v>
          </cell>
          <cell r="S1421">
            <v>48</v>
          </cell>
        </row>
        <row r="1422">
          <cell r="B1422">
            <v>46073</v>
          </cell>
          <cell r="D1422" t="str">
            <v>IG</v>
          </cell>
          <cell r="Q1422">
            <v>1254</v>
          </cell>
          <cell r="R1422">
            <v>32</v>
          </cell>
          <cell r="S1422">
            <v>12</v>
          </cell>
          <cell r="T1422">
            <v>32</v>
          </cell>
        </row>
        <row r="1423">
          <cell r="B1423">
            <v>46073</v>
          </cell>
          <cell r="D1423" t="str">
            <v>IG</v>
          </cell>
          <cell r="Q1423">
            <v>638</v>
          </cell>
          <cell r="R1423">
            <v>4</v>
          </cell>
          <cell r="S1423">
            <v>1</v>
          </cell>
        </row>
        <row r="1424">
          <cell r="B1424">
            <v>46073</v>
          </cell>
          <cell r="D1424" t="str">
            <v>IG</v>
          </cell>
          <cell r="Q1424">
            <v>645</v>
          </cell>
          <cell r="R1424">
            <v>8</v>
          </cell>
          <cell r="S1424">
            <v>4</v>
          </cell>
        </row>
        <row r="1425">
          <cell r="B1425">
            <v>46073</v>
          </cell>
          <cell r="D1425" t="str">
            <v>IG</v>
          </cell>
          <cell r="Q1425">
            <v>517</v>
          </cell>
          <cell r="R1425">
            <v>45</v>
          </cell>
          <cell r="S1425">
            <v>11</v>
          </cell>
        </row>
        <row r="1426">
          <cell r="B1426">
            <v>46073</v>
          </cell>
          <cell r="D1426" t="str">
            <v>IG</v>
          </cell>
        </row>
        <row r="1427">
          <cell r="B1427">
            <v>46073</v>
          </cell>
          <cell r="D1427" t="str">
            <v>IG</v>
          </cell>
          <cell r="Q1427">
            <v>616</v>
          </cell>
          <cell r="R1427">
            <v>23</v>
          </cell>
          <cell r="S1427">
            <v>2</v>
          </cell>
        </row>
        <row r="1428">
          <cell r="B1428">
            <v>46073</v>
          </cell>
          <cell r="D1428" t="str">
            <v>IG</v>
          </cell>
          <cell r="Q1428">
            <v>713</v>
          </cell>
          <cell r="R1428">
            <v>14</v>
          </cell>
          <cell r="S1428">
            <v>7</v>
          </cell>
        </row>
        <row r="1429">
          <cell r="B1429">
            <v>46073</v>
          </cell>
          <cell r="D1429" t="str">
            <v>IG</v>
          </cell>
          <cell r="Q1429">
            <v>42</v>
          </cell>
          <cell r="R1429">
            <v>13</v>
          </cell>
          <cell r="S1429">
            <v>1</v>
          </cell>
        </row>
        <row r="1430">
          <cell r="B1430">
            <v>46073</v>
          </cell>
          <cell r="D1430" t="str">
            <v>IG</v>
          </cell>
          <cell r="Q1430">
            <v>266</v>
          </cell>
          <cell r="R1430">
            <v>30</v>
          </cell>
          <cell r="S1430">
            <v>3</v>
          </cell>
        </row>
        <row r="1431">
          <cell r="B1431">
            <v>46073</v>
          </cell>
          <cell r="D1431" t="str">
            <v>IG</v>
          </cell>
          <cell r="Q1431">
            <v>1018</v>
          </cell>
          <cell r="R1431">
            <v>14</v>
          </cell>
          <cell r="S1431">
            <v>6</v>
          </cell>
        </row>
        <row r="1432">
          <cell r="B1432">
            <v>46073</v>
          </cell>
          <cell r="D1432" t="str">
            <v>IG</v>
          </cell>
          <cell r="Q1432">
            <v>956</v>
          </cell>
          <cell r="R1432">
            <v>54</v>
          </cell>
        </row>
        <row r="1433">
          <cell r="B1433">
            <v>46073</v>
          </cell>
          <cell r="D1433" t="str">
            <v>IG</v>
          </cell>
          <cell r="Q1433">
            <v>729</v>
          </cell>
          <cell r="R1433">
            <v>17</v>
          </cell>
          <cell r="S1433">
            <v>7</v>
          </cell>
          <cell r="T1433">
            <v>14</v>
          </cell>
        </row>
        <row r="1434">
          <cell r="B1434">
            <v>46073</v>
          </cell>
          <cell r="D1434" t="str">
            <v>IG</v>
          </cell>
          <cell r="Q1434">
            <v>204</v>
          </cell>
          <cell r="R1434">
            <v>17</v>
          </cell>
          <cell r="S1434">
            <v>2</v>
          </cell>
          <cell r="T1434">
            <v>20</v>
          </cell>
        </row>
        <row r="1435">
          <cell r="B1435">
            <v>46073</v>
          </cell>
          <cell r="D1435" t="str">
            <v>IG</v>
          </cell>
          <cell r="Q1435">
            <v>780</v>
          </cell>
          <cell r="S1435">
            <v>1</v>
          </cell>
        </row>
        <row r="1436">
          <cell r="B1436">
            <v>46073</v>
          </cell>
          <cell r="D1436" t="str">
            <v>IG</v>
          </cell>
          <cell r="Q1436">
            <v>888</v>
          </cell>
          <cell r="R1436">
            <v>2</v>
          </cell>
          <cell r="S1436">
            <v>9</v>
          </cell>
        </row>
        <row r="1437">
          <cell r="B1437">
            <v>46073</v>
          </cell>
          <cell r="D1437" t="str">
            <v>IG</v>
          </cell>
          <cell r="Q1437">
            <v>271</v>
          </cell>
          <cell r="R1437">
            <v>42</v>
          </cell>
          <cell r="S1437">
            <v>3</v>
          </cell>
          <cell r="T1437">
            <v>1</v>
          </cell>
        </row>
        <row r="1438">
          <cell r="B1438">
            <v>46073</v>
          </cell>
          <cell r="D1438" t="str">
            <v>IG</v>
          </cell>
          <cell r="Q1438">
            <v>59</v>
          </cell>
          <cell r="R1438">
            <v>9</v>
          </cell>
          <cell r="T1438">
            <v>2</v>
          </cell>
        </row>
        <row r="1439">
          <cell r="B1439">
            <v>46073</v>
          </cell>
          <cell r="D1439" t="str">
            <v>IG</v>
          </cell>
        </row>
        <row r="1440">
          <cell r="B1440">
            <v>46073</v>
          </cell>
          <cell r="D1440" t="str">
            <v>IG</v>
          </cell>
          <cell r="Q1440">
            <v>667</v>
          </cell>
          <cell r="R1440">
            <v>16</v>
          </cell>
          <cell r="S1440">
            <v>23</v>
          </cell>
          <cell r="T1440">
            <v>1</v>
          </cell>
        </row>
        <row r="1441">
          <cell r="B1441">
            <v>46073</v>
          </cell>
          <cell r="D1441" t="str">
            <v>IG</v>
          </cell>
          <cell r="Q1441">
            <v>693</v>
          </cell>
          <cell r="R1441">
            <v>38</v>
          </cell>
          <cell r="S1441">
            <v>32</v>
          </cell>
        </row>
        <row r="1442">
          <cell r="B1442">
            <v>46073</v>
          </cell>
          <cell r="D1442" t="str">
            <v>IG</v>
          </cell>
        </row>
        <row r="1443">
          <cell r="B1443">
            <v>46073</v>
          </cell>
          <cell r="D1443" t="str">
            <v>IG</v>
          </cell>
        </row>
        <row r="1444">
          <cell r="B1444">
            <v>46073</v>
          </cell>
          <cell r="D1444" t="str">
            <v>IG</v>
          </cell>
          <cell r="Q1444">
            <v>417</v>
          </cell>
          <cell r="R1444">
            <v>25</v>
          </cell>
          <cell r="S1444">
            <v>4</v>
          </cell>
        </row>
        <row r="1445">
          <cell r="B1445">
            <v>46073</v>
          </cell>
          <cell r="D1445" t="str">
            <v>IG</v>
          </cell>
          <cell r="Q1445">
            <v>756</v>
          </cell>
          <cell r="R1445">
            <v>22</v>
          </cell>
          <cell r="S1445">
            <v>1</v>
          </cell>
        </row>
        <row r="1446">
          <cell r="B1446">
            <v>46073</v>
          </cell>
          <cell r="D1446" t="str">
            <v>HO</v>
          </cell>
        </row>
        <row r="1447">
          <cell r="B1447">
            <v>46073</v>
          </cell>
          <cell r="D1447" t="str">
            <v>HO</v>
          </cell>
        </row>
        <row r="1448">
          <cell r="B1448">
            <v>46073</v>
          </cell>
          <cell r="D1448" t="str">
            <v>HO</v>
          </cell>
          <cell r="Q1448">
            <v>557</v>
          </cell>
        </row>
        <row r="1449">
          <cell r="B1449">
            <v>46073</v>
          </cell>
          <cell r="D1449" t="str">
            <v>HO</v>
          </cell>
        </row>
        <row r="1450">
          <cell r="B1450">
            <v>46073</v>
          </cell>
          <cell r="D1450" t="str">
            <v>HO</v>
          </cell>
        </row>
        <row r="1451">
          <cell r="B1451">
            <v>46073</v>
          </cell>
          <cell r="D1451" t="str">
            <v>HO</v>
          </cell>
        </row>
        <row r="1452">
          <cell r="B1452">
            <v>46073</v>
          </cell>
          <cell r="D1452" t="str">
            <v>HO</v>
          </cell>
          <cell r="Q1452">
            <v>1310</v>
          </cell>
        </row>
        <row r="1453">
          <cell r="B1453">
            <v>46073</v>
          </cell>
          <cell r="D1453" t="str">
            <v>HO</v>
          </cell>
          <cell r="Q1453">
            <v>1086</v>
          </cell>
        </row>
        <row r="1454">
          <cell r="B1454">
            <v>46073</v>
          </cell>
          <cell r="D1454" t="str">
            <v>HO</v>
          </cell>
          <cell r="Q1454">
            <v>1674</v>
          </cell>
        </row>
        <row r="1455">
          <cell r="B1455">
            <v>46073</v>
          </cell>
          <cell r="D1455" t="str">
            <v>HO</v>
          </cell>
          <cell r="Q1455">
            <v>1732</v>
          </cell>
        </row>
        <row r="1456">
          <cell r="B1456">
            <v>46073</v>
          </cell>
          <cell r="D1456" t="str">
            <v>HO</v>
          </cell>
          <cell r="Q1456">
            <v>897</v>
          </cell>
        </row>
        <row r="1457">
          <cell r="B1457">
            <v>46073</v>
          </cell>
          <cell r="D1457" t="str">
            <v>HO</v>
          </cell>
          <cell r="Q1457">
            <v>1045</v>
          </cell>
        </row>
        <row r="1458">
          <cell r="B1458">
            <v>46073</v>
          </cell>
          <cell r="D1458" t="str">
            <v>HO</v>
          </cell>
          <cell r="Q1458">
            <v>918</v>
          </cell>
        </row>
        <row r="1459">
          <cell r="B1459">
            <v>46073</v>
          </cell>
          <cell r="D1459" t="str">
            <v>HO</v>
          </cell>
        </row>
        <row r="1460">
          <cell r="B1460">
            <v>46073</v>
          </cell>
          <cell r="D1460" t="str">
            <v>HO</v>
          </cell>
          <cell r="Q1460">
            <v>1364</v>
          </cell>
        </row>
        <row r="1461">
          <cell r="B1461">
            <v>46073</v>
          </cell>
          <cell r="D1461" t="str">
            <v>HO</v>
          </cell>
          <cell r="Q1461">
            <v>854</v>
          </cell>
        </row>
        <row r="1462">
          <cell r="B1462">
            <v>46073</v>
          </cell>
          <cell r="D1462" t="str">
            <v>HO</v>
          </cell>
          <cell r="Q1462">
            <v>1200</v>
          </cell>
        </row>
        <row r="1463">
          <cell r="B1463">
            <v>46073</v>
          </cell>
          <cell r="D1463" t="str">
            <v>HO</v>
          </cell>
          <cell r="Q1463">
            <v>1020</v>
          </cell>
        </row>
        <row r="1464">
          <cell r="B1464">
            <v>46074</v>
          </cell>
          <cell r="D1464" t="str">
            <v>FG</v>
          </cell>
          <cell r="Q1464">
            <v>4500</v>
          </cell>
        </row>
        <row r="1465">
          <cell r="B1465">
            <v>46074</v>
          </cell>
          <cell r="D1465" t="str">
            <v>FG</v>
          </cell>
          <cell r="Q1465">
            <v>1299</v>
          </cell>
          <cell r="S1465">
            <v>1</v>
          </cell>
        </row>
        <row r="1466">
          <cell r="B1466">
            <v>46074</v>
          </cell>
          <cell r="D1466" t="str">
            <v>FG</v>
          </cell>
          <cell r="Q1466">
            <v>1037</v>
          </cell>
        </row>
        <row r="1467">
          <cell r="B1467">
            <v>46074</v>
          </cell>
          <cell r="D1467" t="str">
            <v>FG</v>
          </cell>
          <cell r="Q1467">
            <v>5992</v>
          </cell>
        </row>
        <row r="1468">
          <cell r="B1468">
            <v>46074</v>
          </cell>
          <cell r="D1468" t="str">
            <v>FG</v>
          </cell>
          <cell r="Q1468">
            <v>400</v>
          </cell>
        </row>
        <row r="1469">
          <cell r="B1469">
            <v>46074</v>
          </cell>
          <cell r="D1469" t="str">
            <v>FG</v>
          </cell>
          <cell r="Q1469">
            <v>1600</v>
          </cell>
        </row>
        <row r="1470">
          <cell r="B1470">
            <v>46074</v>
          </cell>
          <cell r="D1470" t="str">
            <v>FG</v>
          </cell>
        </row>
        <row r="1471">
          <cell r="B1471">
            <v>46074</v>
          </cell>
          <cell r="D1471" t="str">
            <v>CG</v>
          </cell>
        </row>
        <row r="1472">
          <cell r="B1472">
            <v>46074</v>
          </cell>
          <cell r="D1472" t="str">
            <v>CG</v>
          </cell>
        </row>
        <row r="1473">
          <cell r="B1473">
            <v>46074</v>
          </cell>
          <cell r="D1473" t="str">
            <v>CG</v>
          </cell>
          <cell r="Q1473">
            <v>3100</v>
          </cell>
        </row>
        <row r="1474">
          <cell r="B1474">
            <v>46074</v>
          </cell>
          <cell r="D1474" t="str">
            <v>CG</v>
          </cell>
          <cell r="Q1474">
            <v>4604</v>
          </cell>
        </row>
        <row r="1475">
          <cell r="B1475">
            <v>46074</v>
          </cell>
          <cell r="D1475" t="str">
            <v>CG</v>
          </cell>
          <cell r="Q1475">
            <v>2333</v>
          </cell>
        </row>
        <row r="1476">
          <cell r="B1476">
            <v>46074</v>
          </cell>
          <cell r="D1476" t="str">
            <v>CG</v>
          </cell>
          <cell r="Q1476">
            <v>2333</v>
          </cell>
        </row>
        <row r="1477">
          <cell r="B1477">
            <v>46074</v>
          </cell>
          <cell r="D1477" t="str">
            <v>CG</v>
          </cell>
          <cell r="Q1477">
            <v>1533</v>
          </cell>
        </row>
        <row r="1478">
          <cell r="B1478">
            <v>46074</v>
          </cell>
          <cell r="D1478" t="str">
            <v>CG</v>
          </cell>
          <cell r="Q1478">
            <v>2836</v>
          </cell>
        </row>
        <row r="1479">
          <cell r="B1479">
            <v>46074</v>
          </cell>
          <cell r="D1479" t="str">
            <v>CG</v>
          </cell>
          <cell r="Q1479">
            <v>1476</v>
          </cell>
        </row>
        <row r="1480">
          <cell r="B1480">
            <v>46074</v>
          </cell>
          <cell r="D1480" t="str">
            <v>CG</v>
          </cell>
          <cell r="Q1480">
            <v>3800</v>
          </cell>
        </row>
        <row r="1481">
          <cell r="B1481">
            <v>46074</v>
          </cell>
          <cell r="D1481" t="str">
            <v>CG</v>
          </cell>
          <cell r="Q1481">
            <v>1141</v>
          </cell>
        </row>
        <row r="1482">
          <cell r="B1482">
            <v>46074</v>
          </cell>
          <cell r="D1482" t="str">
            <v>CG</v>
          </cell>
          <cell r="Q1482">
            <v>1140</v>
          </cell>
          <cell r="T1482">
            <v>1</v>
          </cell>
        </row>
        <row r="1483">
          <cell r="B1483">
            <v>46074</v>
          </cell>
          <cell r="D1483" t="str">
            <v>CG</v>
          </cell>
          <cell r="Q1483">
            <v>1140</v>
          </cell>
        </row>
        <row r="1484">
          <cell r="B1484">
            <v>46074</v>
          </cell>
          <cell r="D1484" t="str">
            <v>CG</v>
          </cell>
          <cell r="Q1484">
            <v>2000</v>
          </cell>
        </row>
        <row r="1485">
          <cell r="B1485">
            <v>46074</v>
          </cell>
          <cell r="D1485" t="str">
            <v>CG</v>
          </cell>
          <cell r="Q1485">
            <v>500</v>
          </cell>
        </row>
        <row r="1486">
          <cell r="B1486">
            <v>46074</v>
          </cell>
          <cell r="D1486" t="str">
            <v>EG</v>
          </cell>
          <cell r="Q1486">
            <v>100</v>
          </cell>
        </row>
        <row r="1487">
          <cell r="B1487">
            <v>46074</v>
          </cell>
          <cell r="D1487" t="str">
            <v>EG</v>
          </cell>
          <cell r="Q1487">
            <v>285</v>
          </cell>
        </row>
        <row r="1488">
          <cell r="B1488">
            <v>46074</v>
          </cell>
          <cell r="D1488" t="str">
            <v>EG</v>
          </cell>
        </row>
        <row r="1489">
          <cell r="B1489">
            <v>46074</v>
          </cell>
          <cell r="D1489" t="str">
            <v>EG</v>
          </cell>
        </row>
        <row r="1490">
          <cell r="B1490">
            <v>46074</v>
          </cell>
          <cell r="D1490" t="str">
            <v>EG</v>
          </cell>
        </row>
        <row r="1491">
          <cell r="B1491">
            <v>46074</v>
          </cell>
          <cell r="D1491" t="str">
            <v>EG</v>
          </cell>
        </row>
        <row r="1492">
          <cell r="B1492">
            <v>46074</v>
          </cell>
          <cell r="D1492" t="str">
            <v>EG</v>
          </cell>
          <cell r="Q1492">
            <v>845</v>
          </cell>
          <cell r="S1492">
            <v>4</v>
          </cell>
        </row>
        <row r="1493">
          <cell r="B1493">
            <v>46074</v>
          </cell>
          <cell r="D1493" t="str">
            <v>EG</v>
          </cell>
          <cell r="Q1493">
            <v>425</v>
          </cell>
        </row>
        <row r="1494">
          <cell r="B1494">
            <v>46074</v>
          </cell>
          <cell r="D1494" t="str">
            <v>EG</v>
          </cell>
          <cell r="Q1494">
            <v>579</v>
          </cell>
          <cell r="R1494">
            <v>5</v>
          </cell>
          <cell r="S1494">
            <v>2</v>
          </cell>
        </row>
        <row r="1495">
          <cell r="B1495">
            <v>46074</v>
          </cell>
          <cell r="D1495" t="str">
            <v>EG</v>
          </cell>
          <cell r="Q1495">
            <v>194</v>
          </cell>
        </row>
        <row r="1496">
          <cell r="B1496">
            <v>46074</v>
          </cell>
          <cell r="D1496" t="str">
            <v>IG</v>
          </cell>
          <cell r="Q1496">
            <v>891</v>
          </cell>
          <cell r="R1496">
            <v>49</v>
          </cell>
          <cell r="S1496">
            <v>13</v>
          </cell>
        </row>
        <row r="1497">
          <cell r="B1497">
            <v>46074</v>
          </cell>
          <cell r="D1497" t="str">
            <v>IG</v>
          </cell>
          <cell r="Q1497">
            <v>1364</v>
          </cell>
          <cell r="R1497">
            <v>8</v>
          </cell>
          <cell r="S1497">
            <v>15</v>
          </cell>
          <cell r="T1497">
            <v>1</v>
          </cell>
        </row>
        <row r="1498">
          <cell r="B1498">
            <v>46074</v>
          </cell>
          <cell r="D1498" t="str">
            <v>IG</v>
          </cell>
          <cell r="Q1498">
            <v>433</v>
          </cell>
          <cell r="R1498">
            <v>40</v>
          </cell>
          <cell r="S1498">
            <v>17</v>
          </cell>
        </row>
        <row r="1499">
          <cell r="B1499">
            <v>46074</v>
          </cell>
          <cell r="D1499" t="str">
            <v>IG</v>
          </cell>
          <cell r="Q1499">
            <v>299</v>
          </cell>
          <cell r="R1499">
            <v>51</v>
          </cell>
          <cell r="S1499">
            <v>13</v>
          </cell>
        </row>
        <row r="1500">
          <cell r="B1500">
            <v>46074</v>
          </cell>
          <cell r="D1500" t="str">
            <v>IG</v>
          </cell>
          <cell r="Q1500">
            <v>410</v>
          </cell>
          <cell r="R1500">
            <v>49</v>
          </cell>
          <cell r="S1500">
            <v>26</v>
          </cell>
        </row>
        <row r="1501">
          <cell r="B1501">
            <v>46074</v>
          </cell>
          <cell r="D1501" t="str">
            <v>IG</v>
          </cell>
        </row>
        <row r="1502">
          <cell r="B1502">
            <v>46074</v>
          </cell>
          <cell r="D1502" t="str">
            <v>IG</v>
          </cell>
          <cell r="Q1502">
            <v>616</v>
          </cell>
          <cell r="R1502">
            <v>43</v>
          </cell>
          <cell r="S1502">
            <v>39</v>
          </cell>
        </row>
        <row r="1503">
          <cell r="B1503">
            <v>46074</v>
          </cell>
          <cell r="D1503" t="str">
            <v>IG</v>
          </cell>
          <cell r="Q1503">
            <v>131</v>
          </cell>
          <cell r="R1503">
            <v>8</v>
          </cell>
          <cell r="S1503">
            <v>4</v>
          </cell>
        </row>
        <row r="1504">
          <cell r="B1504">
            <v>46074</v>
          </cell>
          <cell r="D1504" t="str">
            <v>IG</v>
          </cell>
          <cell r="Q1504">
            <v>235</v>
          </cell>
          <cell r="R1504">
            <v>36</v>
          </cell>
          <cell r="S1504">
            <v>2</v>
          </cell>
        </row>
        <row r="1505">
          <cell r="B1505">
            <v>46074</v>
          </cell>
          <cell r="D1505" t="str">
            <v>IG</v>
          </cell>
          <cell r="Q1505">
            <v>230</v>
          </cell>
          <cell r="R1505">
            <v>20</v>
          </cell>
          <cell r="S1505">
            <v>3</v>
          </cell>
        </row>
        <row r="1506">
          <cell r="B1506">
            <v>46074</v>
          </cell>
          <cell r="D1506" t="str">
            <v>IG</v>
          </cell>
          <cell r="Q1506">
            <v>1254</v>
          </cell>
          <cell r="R1506">
            <v>2</v>
          </cell>
        </row>
        <row r="1507">
          <cell r="B1507">
            <v>46074</v>
          </cell>
          <cell r="D1507" t="str">
            <v>IG</v>
          </cell>
          <cell r="Q1507">
            <v>409</v>
          </cell>
          <cell r="R1507">
            <v>9</v>
          </cell>
          <cell r="S1507">
            <v>8</v>
          </cell>
        </row>
        <row r="1508">
          <cell r="B1508">
            <v>46074</v>
          </cell>
          <cell r="D1508" t="str">
            <v>IG</v>
          </cell>
          <cell r="Q1508">
            <v>107</v>
          </cell>
          <cell r="R1508">
            <v>21</v>
          </cell>
          <cell r="S1508">
            <v>2</v>
          </cell>
        </row>
        <row r="1509">
          <cell r="B1509">
            <v>46074</v>
          </cell>
          <cell r="D1509" t="str">
            <v>IG</v>
          </cell>
          <cell r="Q1509">
            <v>663</v>
          </cell>
          <cell r="R1509">
            <v>26</v>
          </cell>
          <cell r="S1509">
            <v>3</v>
          </cell>
          <cell r="T1509">
            <v>89</v>
          </cell>
        </row>
        <row r="1510">
          <cell r="B1510">
            <v>46074</v>
          </cell>
          <cell r="D1510" t="str">
            <v>IG</v>
          </cell>
          <cell r="Q1510">
            <v>654</v>
          </cell>
          <cell r="R1510">
            <v>8</v>
          </cell>
          <cell r="S1510">
            <v>5</v>
          </cell>
          <cell r="T1510">
            <v>100</v>
          </cell>
        </row>
        <row r="1511">
          <cell r="B1511">
            <v>46074</v>
          </cell>
          <cell r="D1511" t="str">
            <v>IG</v>
          </cell>
          <cell r="Q1511">
            <v>1004</v>
          </cell>
          <cell r="R1511">
            <v>3</v>
          </cell>
          <cell r="S1511">
            <v>4</v>
          </cell>
        </row>
        <row r="1512">
          <cell r="B1512">
            <v>46074</v>
          </cell>
          <cell r="D1512" t="str">
            <v>IG</v>
          </cell>
          <cell r="Q1512">
            <v>1025</v>
          </cell>
        </row>
        <row r="1513">
          <cell r="B1513">
            <v>46074</v>
          </cell>
          <cell r="D1513" t="str">
            <v>IG</v>
          </cell>
        </row>
        <row r="1514">
          <cell r="B1514">
            <v>46074</v>
          </cell>
          <cell r="D1514" t="str">
            <v>IG</v>
          </cell>
          <cell r="Q1514">
            <v>145</v>
          </cell>
          <cell r="R1514">
            <v>16</v>
          </cell>
          <cell r="S1514">
            <v>4</v>
          </cell>
        </row>
        <row r="1515">
          <cell r="B1515">
            <v>46074</v>
          </cell>
          <cell r="D1515" t="str">
            <v>IG</v>
          </cell>
          <cell r="Q1515">
            <v>381</v>
          </cell>
          <cell r="R1515">
            <v>13</v>
          </cell>
          <cell r="S1515">
            <v>8</v>
          </cell>
        </row>
        <row r="1516">
          <cell r="B1516">
            <v>46074</v>
          </cell>
          <cell r="D1516" t="str">
            <v>IG</v>
          </cell>
        </row>
        <row r="1517">
          <cell r="B1517">
            <v>46074</v>
          </cell>
          <cell r="D1517" t="str">
            <v>IG</v>
          </cell>
        </row>
        <row r="1518">
          <cell r="B1518">
            <v>46074</v>
          </cell>
          <cell r="D1518" t="str">
            <v>IG</v>
          </cell>
        </row>
        <row r="1519">
          <cell r="B1519">
            <v>46074</v>
          </cell>
          <cell r="D1519" t="str">
            <v>IG</v>
          </cell>
          <cell r="Q1519">
            <v>280</v>
          </cell>
          <cell r="R1519">
            <v>5</v>
          </cell>
          <cell r="S1519">
            <v>1</v>
          </cell>
        </row>
        <row r="1520">
          <cell r="B1520">
            <v>46074</v>
          </cell>
          <cell r="D1520" t="str">
            <v>IG</v>
          </cell>
        </row>
        <row r="1521">
          <cell r="B1521">
            <v>46074</v>
          </cell>
          <cell r="D1521" t="str">
            <v>HO</v>
          </cell>
        </row>
        <row r="1522">
          <cell r="B1522">
            <v>46074</v>
          </cell>
          <cell r="D1522" t="str">
            <v>HO</v>
          </cell>
        </row>
        <row r="1523">
          <cell r="B1523">
            <v>46074</v>
          </cell>
          <cell r="D1523" t="str">
            <v>HO</v>
          </cell>
          <cell r="Q1523">
            <v>145</v>
          </cell>
        </row>
        <row r="1524">
          <cell r="B1524">
            <v>46074</v>
          </cell>
          <cell r="D1524" t="str">
            <v>HO</v>
          </cell>
          <cell r="Q1524">
            <v>100</v>
          </cell>
        </row>
        <row r="1525">
          <cell r="B1525">
            <v>46074</v>
          </cell>
          <cell r="D1525" t="str">
            <v>HO</v>
          </cell>
        </row>
        <row r="1526">
          <cell r="B1526">
            <v>46074</v>
          </cell>
          <cell r="D1526" t="str">
            <v>HO</v>
          </cell>
        </row>
        <row r="1527">
          <cell r="B1527">
            <v>46074</v>
          </cell>
          <cell r="D1527" t="str">
            <v>HO</v>
          </cell>
          <cell r="Q1527">
            <v>260</v>
          </cell>
        </row>
        <row r="1528">
          <cell r="B1528">
            <v>46074</v>
          </cell>
          <cell r="D1528" t="str">
            <v>HO</v>
          </cell>
          <cell r="Q1528">
            <v>1732</v>
          </cell>
        </row>
        <row r="1529">
          <cell r="B1529">
            <v>46074</v>
          </cell>
          <cell r="D1529" t="str">
            <v>HO</v>
          </cell>
          <cell r="Q1529">
            <v>1760</v>
          </cell>
        </row>
        <row r="1530">
          <cell r="B1530">
            <v>46074</v>
          </cell>
          <cell r="D1530" t="str">
            <v>HO</v>
          </cell>
          <cell r="Q1530">
            <v>1720</v>
          </cell>
        </row>
        <row r="1531">
          <cell r="B1531">
            <v>46074</v>
          </cell>
          <cell r="D1531" t="str">
            <v>HO</v>
          </cell>
          <cell r="Q1531">
            <v>470</v>
          </cell>
        </row>
        <row r="1532">
          <cell r="B1532">
            <v>46074</v>
          </cell>
          <cell r="D1532" t="str">
            <v>HO</v>
          </cell>
          <cell r="Q1532">
            <v>630</v>
          </cell>
        </row>
        <row r="1533">
          <cell r="B1533">
            <v>46074</v>
          </cell>
          <cell r="D1533" t="str">
            <v>HO</v>
          </cell>
          <cell r="Q1533">
            <v>1284</v>
          </cell>
        </row>
        <row r="1534">
          <cell r="B1534">
            <v>46074</v>
          </cell>
          <cell r="D1534" t="str">
            <v>HO</v>
          </cell>
          <cell r="Q1534">
            <v>396</v>
          </cell>
        </row>
        <row r="1535">
          <cell r="B1535">
            <v>46074</v>
          </cell>
          <cell r="D1535" t="str">
            <v>HO</v>
          </cell>
          <cell r="Q1535">
            <v>460</v>
          </cell>
        </row>
        <row r="1536">
          <cell r="B1536">
            <v>46074</v>
          </cell>
          <cell r="D1536" t="str">
            <v>HO</v>
          </cell>
          <cell r="Q1536">
            <v>676</v>
          </cell>
        </row>
        <row r="1537">
          <cell r="B1537">
            <v>46074</v>
          </cell>
          <cell r="D1537" t="str">
            <v>HO</v>
          </cell>
          <cell r="Q1537">
            <v>407</v>
          </cell>
        </row>
        <row r="1538">
          <cell r="B1538">
            <v>46074</v>
          </cell>
          <cell r="D1538" t="str">
            <v>HO</v>
          </cell>
          <cell r="Q1538">
            <v>1098</v>
          </cell>
        </row>
        <row r="1539">
          <cell r="B1539">
            <v>46074</v>
          </cell>
          <cell r="D1539" t="str">
            <v>HO</v>
          </cell>
          <cell r="Q1539">
            <v>1275</v>
          </cell>
        </row>
        <row r="1540">
          <cell r="B1540">
            <v>46075</v>
          </cell>
          <cell r="D1540" t="str">
            <v>FG</v>
          </cell>
          <cell r="Q1540">
            <v>2000</v>
          </cell>
          <cell r="S1540">
            <v>1</v>
          </cell>
        </row>
        <row r="1541">
          <cell r="B1541">
            <v>46075</v>
          </cell>
          <cell r="D1541" t="str">
            <v>FG</v>
          </cell>
          <cell r="Q1541">
            <v>4200</v>
          </cell>
        </row>
        <row r="1542">
          <cell r="B1542">
            <v>46075</v>
          </cell>
          <cell r="D1542" t="str">
            <v>FG</v>
          </cell>
          <cell r="Q1542">
            <v>6482</v>
          </cell>
          <cell r="S1542">
            <v>18</v>
          </cell>
        </row>
        <row r="1543">
          <cell r="B1543">
            <v>46075</v>
          </cell>
          <cell r="D1543" t="str">
            <v>FG</v>
          </cell>
          <cell r="Q1543">
            <v>2400</v>
          </cell>
        </row>
        <row r="1544">
          <cell r="B1544">
            <v>46075</v>
          </cell>
          <cell r="D1544" t="str">
            <v>CG</v>
          </cell>
        </row>
        <row r="1545">
          <cell r="B1545">
            <v>46075</v>
          </cell>
          <cell r="D1545" t="str">
            <v>CG</v>
          </cell>
        </row>
        <row r="1546">
          <cell r="B1546">
            <v>46075</v>
          </cell>
          <cell r="D1546" t="str">
            <v>CG</v>
          </cell>
          <cell r="Q1546">
            <v>1360</v>
          </cell>
        </row>
        <row r="1547">
          <cell r="B1547">
            <v>46075</v>
          </cell>
          <cell r="D1547" t="str">
            <v>CG</v>
          </cell>
          <cell r="Q1547">
            <v>2838</v>
          </cell>
        </row>
        <row r="1548">
          <cell r="B1548">
            <v>46075</v>
          </cell>
          <cell r="D1548" t="str">
            <v>CG</v>
          </cell>
          <cell r="Q1548">
            <v>3336</v>
          </cell>
        </row>
        <row r="1549">
          <cell r="B1549">
            <v>46075</v>
          </cell>
          <cell r="D1549" t="str">
            <v>CG</v>
          </cell>
        </row>
        <row r="1550">
          <cell r="B1550">
            <v>46075</v>
          </cell>
          <cell r="D1550" t="str">
            <v>CG</v>
          </cell>
          <cell r="Q1550">
            <v>300</v>
          </cell>
        </row>
        <row r="1551">
          <cell r="B1551">
            <v>46075</v>
          </cell>
          <cell r="D1551" t="str">
            <v>CG</v>
          </cell>
          <cell r="Q1551">
            <v>1700</v>
          </cell>
        </row>
        <row r="1552">
          <cell r="B1552">
            <v>46075</v>
          </cell>
          <cell r="D1552" t="str">
            <v>CG</v>
          </cell>
          <cell r="Q1552">
            <v>350</v>
          </cell>
        </row>
        <row r="1553">
          <cell r="B1553">
            <v>46075</v>
          </cell>
          <cell r="D1553" t="str">
            <v>CG</v>
          </cell>
          <cell r="Q1553">
            <v>1483</v>
          </cell>
        </row>
        <row r="1554">
          <cell r="B1554">
            <v>46075</v>
          </cell>
          <cell r="D1554" t="str">
            <v>CG</v>
          </cell>
          <cell r="Q1554">
            <v>643</v>
          </cell>
        </row>
        <row r="1555">
          <cell r="B1555">
            <v>46075</v>
          </cell>
          <cell r="D1555" t="str">
            <v>CG</v>
          </cell>
          <cell r="Q1555">
            <v>1208</v>
          </cell>
        </row>
        <row r="1556">
          <cell r="B1556">
            <v>46075</v>
          </cell>
          <cell r="D1556" t="str">
            <v>CG</v>
          </cell>
        </row>
        <row r="1557">
          <cell r="B1557">
            <v>46075</v>
          </cell>
          <cell r="D1557" t="str">
            <v>CG</v>
          </cell>
        </row>
        <row r="1558">
          <cell r="B1558">
            <v>46075</v>
          </cell>
          <cell r="D1558" t="str">
            <v>EG</v>
          </cell>
          <cell r="Q1558">
            <v>180</v>
          </cell>
          <cell r="R1558">
            <v>4</v>
          </cell>
        </row>
        <row r="1559">
          <cell r="B1559">
            <v>46075</v>
          </cell>
          <cell r="D1559" t="str">
            <v>EG</v>
          </cell>
        </row>
        <row r="1560">
          <cell r="B1560">
            <v>46075</v>
          </cell>
          <cell r="D1560" t="str">
            <v>EG</v>
          </cell>
        </row>
        <row r="1561">
          <cell r="B1561">
            <v>46075</v>
          </cell>
          <cell r="D1561" t="str">
            <v>EG</v>
          </cell>
        </row>
        <row r="1562">
          <cell r="B1562">
            <v>46075</v>
          </cell>
          <cell r="D1562" t="str">
            <v>EG</v>
          </cell>
        </row>
        <row r="1563">
          <cell r="B1563">
            <v>46075</v>
          </cell>
          <cell r="D1563" t="str">
            <v>EG</v>
          </cell>
          <cell r="Q1563">
            <v>58</v>
          </cell>
        </row>
        <row r="1564">
          <cell r="B1564">
            <v>46075</v>
          </cell>
          <cell r="D1564" t="str">
            <v>EG</v>
          </cell>
          <cell r="Q1564">
            <v>699</v>
          </cell>
          <cell r="S1564">
            <v>1</v>
          </cell>
        </row>
        <row r="1565">
          <cell r="B1565">
            <v>46075</v>
          </cell>
          <cell r="D1565" t="str">
            <v>EG</v>
          </cell>
        </row>
        <row r="1566">
          <cell r="B1566">
            <v>46075</v>
          </cell>
          <cell r="D1566" t="str">
            <v>EG</v>
          </cell>
          <cell r="Q1566">
            <v>534</v>
          </cell>
        </row>
        <row r="1567">
          <cell r="B1567">
            <v>46075</v>
          </cell>
          <cell r="D1567" t="str">
            <v>EG</v>
          </cell>
        </row>
        <row r="1568">
          <cell r="B1568">
            <v>46075</v>
          </cell>
          <cell r="D1568" t="str">
            <v>IG</v>
          </cell>
          <cell r="Q1568">
            <v>1216</v>
          </cell>
          <cell r="R1568">
            <v>6</v>
          </cell>
          <cell r="S1568">
            <v>21</v>
          </cell>
        </row>
        <row r="1569">
          <cell r="B1569">
            <v>46075</v>
          </cell>
          <cell r="D1569" t="str">
            <v>IG</v>
          </cell>
          <cell r="Q1569">
            <v>1005</v>
          </cell>
          <cell r="R1569">
            <v>25</v>
          </cell>
          <cell r="S1569">
            <v>17</v>
          </cell>
        </row>
        <row r="1570">
          <cell r="B1570">
            <v>46075</v>
          </cell>
          <cell r="D1570" t="str">
            <v>IG</v>
          </cell>
        </row>
        <row r="1571">
          <cell r="B1571">
            <v>46075</v>
          </cell>
          <cell r="D1571" t="str">
            <v>IG</v>
          </cell>
          <cell r="Q1571">
            <v>153</v>
          </cell>
          <cell r="R1571">
            <v>15</v>
          </cell>
          <cell r="S1571">
            <v>9</v>
          </cell>
        </row>
        <row r="1572">
          <cell r="B1572">
            <v>46075</v>
          </cell>
          <cell r="D1572" t="str">
            <v>IG</v>
          </cell>
          <cell r="Q1572">
            <v>308</v>
          </cell>
          <cell r="R1572">
            <v>23</v>
          </cell>
          <cell r="S1572">
            <v>7</v>
          </cell>
        </row>
        <row r="1573">
          <cell r="B1573">
            <v>46075</v>
          </cell>
          <cell r="D1573" t="str">
            <v>IG</v>
          </cell>
        </row>
        <row r="1574">
          <cell r="B1574">
            <v>46075</v>
          </cell>
          <cell r="D1574" t="str">
            <v>IG</v>
          </cell>
        </row>
        <row r="1575">
          <cell r="B1575">
            <v>46075</v>
          </cell>
          <cell r="D1575" t="str">
            <v>IG</v>
          </cell>
        </row>
        <row r="1576">
          <cell r="B1576">
            <v>46075</v>
          </cell>
          <cell r="D1576" t="str">
            <v>IG</v>
          </cell>
        </row>
        <row r="1577">
          <cell r="B1577">
            <v>46075</v>
          </cell>
          <cell r="D1577" t="str">
            <v>IG</v>
          </cell>
          <cell r="Q1577">
            <v>198</v>
          </cell>
          <cell r="R1577">
            <v>22</v>
          </cell>
        </row>
        <row r="1578">
          <cell r="B1578">
            <v>46075</v>
          </cell>
          <cell r="D1578" t="str">
            <v>IG</v>
          </cell>
          <cell r="Q1578">
            <v>62</v>
          </cell>
        </row>
        <row r="1579">
          <cell r="B1579">
            <v>46075</v>
          </cell>
          <cell r="D1579" t="str">
            <v>IG</v>
          </cell>
          <cell r="Q1579">
            <v>166</v>
          </cell>
          <cell r="R1579">
            <v>28</v>
          </cell>
          <cell r="S1579">
            <v>13</v>
          </cell>
        </row>
        <row r="1580">
          <cell r="B1580">
            <v>46075</v>
          </cell>
          <cell r="D1580" t="str">
            <v>IG</v>
          </cell>
          <cell r="Q1580">
            <v>873</v>
          </cell>
          <cell r="R1580">
            <v>11</v>
          </cell>
          <cell r="T1580">
            <v>12</v>
          </cell>
        </row>
        <row r="1581">
          <cell r="B1581">
            <v>46075</v>
          </cell>
          <cell r="D1581" t="str">
            <v>IG</v>
          </cell>
          <cell r="Q1581">
            <v>773</v>
          </cell>
          <cell r="R1581">
            <v>41</v>
          </cell>
          <cell r="S1581">
            <v>10</v>
          </cell>
          <cell r="T1581">
            <v>25</v>
          </cell>
        </row>
        <row r="1582">
          <cell r="B1582">
            <v>46075</v>
          </cell>
          <cell r="D1582" t="str">
            <v>IG</v>
          </cell>
          <cell r="Q1582">
            <v>653</v>
          </cell>
          <cell r="R1582">
            <v>3</v>
          </cell>
          <cell r="S1582">
            <v>7</v>
          </cell>
          <cell r="T1582">
            <v>47</v>
          </cell>
        </row>
        <row r="1583">
          <cell r="B1583">
            <v>46075</v>
          </cell>
          <cell r="D1583" t="str">
            <v>IG</v>
          </cell>
          <cell r="Q1583">
            <v>430</v>
          </cell>
          <cell r="R1583">
            <v>21</v>
          </cell>
          <cell r="T1583">
            <v>102</v>
          </cell>
        </row>
        <row r="1584">
          <cell r="B1584">
            <v>46075</v>
          </cell>
          <cell r="D1584" t="str">
            <v>IG</v>
          </cell>
        </row>
        <row r="1585">
          <cell r="B1585">
            <v>46075</v>
          </cell>
          <cell r="D1585" t="str">
            <v>IG</v>
          </cell>
          <cell r="Q1585">
            <v>735</v>
          </cell>
          <cell r="R1585">
            <v>10</v>
          </cell>
        </row>
        <row r="1586">
          <cell r="B1586">
            <v>46075</v>
          </cell>
          <cell r="D1586" t="str">
            <v>IG</v>
          </cell>
          <cell r="Q1586">
            <v>916</v>
          </cell>
          <cell r="S1586">
            <v>3</v>
          </cell>
        </row>
        <row r="1587">
          <cell r="B1587">
            <v>46075</v>
          </cell>
          <cell r="D1587" t="str">
            <v>IG</v>
          </cell>
          <cell r="Q1587">
            <v>322</v>
          </cell>
          <cell r="R1587">
            <v>30</v>
          </cell>
          <cell r="S1587">
            <v>19</v>
          </cell>
        </row>
        <row r="1588">
          <cell r="B1588">
            <v>46075</v>
          </cell>
          <cell r="D1588" t="str">
            <v>IG</v>
          </cell>
          <cell r="Q1588">
            <v>26</v>
          </cell>
          <cell r="R1588">
            <v>5</v>
          </cell>
        </row>
        <row r="1589">
          <cell r="B1589">
            <v>46075</v>
          </cell>
          <cell r="D1589" t="str">
            <v>IG</v>
          </cell>
        </row>
        <row r="1590">
          <cell r="B1590">
            <v>46075</v>
          </cell>
          <cell r="D1590" t="str">
            <v>IG</v>
          </cell>
        </row>
        <row r="1591">
          <cell r="B1591">
            <v>46075</v>
          </cell>
          <cell r="D1591" t="str">
            <v>IG</v>
          </cell>
        </row>
        <row r="1592">
          <cell r="B1592">
            <v>46075</v>
          </cell>
          <cell r="D1592" t="str">
            <v>IG</v>
          </cell>
        </row>
        <row r="1593">
          <cell r="B1593">
            <v>46075</v>
          </cell>
          <cell r="D1593" t="str">
            <v>IG</v>
          </cell>
          <cell r="Q1593">
            <v>624</v>
          </cell>
          <cell r="R1593">
            <v>14</v>
          </cell>
          <cell r="S1593">
            <v>2</v>
          </cell>
        </row>
        <row r="1594">
          <cell r="B1594">
            <v>46075</v>
          </cell>
          <cell r="D1594" t="str">
            <v>IG</v>
          </cell>
        </row>
        <row r="1595">
          <cell r="B1595">
            <v>46075</v>
          </cell>
          <cell r="D1595" t="str">
            <v>HO</v>
          </cell>
        </row>
        <row r="1596">
          <cell r="B1596">
            <v>46075</v>
          </cell>
          <cell r="D1596" t="str">
            <v>HO</v>
          </cell>
        </row>
        <row r="1597">
          <cell r="B1597">
            <v>46075</v>
          </cell>
          <cell r="D1597" t="str">
            <v>HO</v>
          </cell>
        </row>
        <row r="1598">
          <cell r="B1598">
            <v>46075</v>
          </cell>
          <cell r="D1598" t="str">
            <v>HO</v>
          </cell>
        </row>
        <row r="1599">
          <cell r="B1599">
            <v>46075</v>
          </cell>
          <cell r="D1599" t="str">
            <v>HO</v>
          </cell>
          <cell r="Q1599">
            <v>755</v>
          </cell>
        </row>
        <row r="1600">
          <cell r="B1600">
            <v>46075</v>
          </cell>
          <cell r="D1600" t="str">
            <v>HO</v>
          </cell>
        </row>
        <row r="1601">
          <cell r="B1601">
            <v>46075</v>
          </cell>
          <cell r="D1601" t="str">
            <v>HO</v>
          </cell>
          <cell r="Q1601">
            <v>614</v>
          </cell>
        </row>
        <row r="1602">
          <cell r="B1602">
            <v>46075</v>
          </cell>
          <cell r="D1602" t="str">
            <v>HO</v>
          </cell>
          <cell r="Q1602">
            <v>346</v>
          </cell>
        </row>
        <row r="1603">
          <cell r="B1603">
            <v>46075</v>
          </cell>
          <cell r="D1603" t="str">
            <v>HO</v>
          </cell>
          <cell r="Q1603">
            <v>1689</v>
          </cell>
        </row>
        <row r="1604">
          <cell r="B1604">
            <v>46075</v>
          </cell>
          <cell r="D1604" t="str">
            <v>HO</v>
          </cell>
          <cell r="Q1604">
            <v>180</v>
          </cell>
        </row>
        <row r="1605">
          <cell r="B1605">
            <v>46075</v>
          </cell>
          <cell r="D1605" t="str">
            <v>HO</v>
          </cell>
          <cell r="Q1605">
            <v>1690</v>
          </cell>
        </row>
        <row r="1606">
          <cell r="B1606">
            <v>46075</v>
          </cell>
          <cell r="D1606" t="str">
            <v>HO</v>
          </cell>
          <cell r="Q1606">
            <v>705</v>
          </cell>
        </row>
        <row r="1607">
          <cell r="B1607">
            <v>46075</v>
          </cell>
          <cell r="D1607" t="str">
            <v>HO</v>
          </cell>
          <cell r="Q1607">
            <v>796</v>
          </cell>
        </row>
        <row r="1608">
          <cell r="B1608">
            <v>46075</v>
          </cell>
          <cell r="D1608" t="str">
            <v>HO</v>
          </cell>
          <cell r="Q1608">
            <v>1150</v>
          </cell>
        </row>
        <row r="1609">
          <cell r="B1609">
            <v>46075</v>
          </cell>
          <cell r="D1609" t="str">
            <v>HO</v>
          </cell>
          <cell r="Q1609">
            <v>1465</v>
          </cell>
        </row>
        <row r="1610">
          <cell r="B1610">
            <v>46075</v>
          </cell>
          <cell r="D1610" t="str">
            <v>HO</v>
          </cell>
          <cell r="Q1610">
            <v>552</v>
          </cell>
        </row>
        <row r="1611">
          <cell r="B1611">
            <v>46075</v>
          </cell>
          <cell r="D1611" t="str">
            <v>HO</v>
          </cell>
          <cell r="Q1611">
            <v>589</v>
          </cell>
        </row>
        <row r="1612">
          <cell r="B1612">
            <v>46075</v>
          </cell>
          <cell r="D1612" t="str">
            <v>HO</v>
          </cell>
          <cell r="Q1612">
            <v>1193</v>
          </cell>
        </row>
        <row r="1613">
          <cell r="B1613">
            <v>46075</v>
          </cell>
          <cell r="D1613" t="str">
            <v>HO</v>
          </cell>
          <cell r="Q1613">
            <v>166</v>
          </cell>
        </row>
        <row r="1614">
          <cell r="B1614">
            <v>46075</v>
          </cell>
          <cell r="D1614" t="str">
            <v>HO</v>
          </cell>
          <cell r="Q1614">
            <v>208</v>
          </cell>
        </row>
        <row r="1615">
          <cell r="B1615">
            <v>46075</v>
          </cell>
          <cell r="D1615" t="str">
            <v>HO</v>
          </cell>
          <cell r="Q1615">
            <v>171</v>
          </cell>
        </row>
        <row r="1616">
          <cell r="B1616">
            <v>46076</v>
          </cell>
          <cell r="D1616" t="str">
            <v>FG</v>
          </cell>
          <cell r="Q1616">
            <v>4996</v>
          </cell>
          <cell r="S1616">
            <v>2</v>
          </cell>
        </row>
        <row r="1617">
          <cell r="B1617">
            <v>46076</v>
          </cell>
          <cell r="D1617" t="str">
            <v>FG</v>
          </cell>
        </row>
        <row r="1618">
          <cell r="B1618">
            <v>46076</v>
          </cell>
          <cell r="D1618" t="str">
            <v>FG</v>
          </cell>
          <cell r="Q1618">
            <v>3000</v>
          </cell>
        </row>
        <row r="1619">
          <cell r="B1619">
            <v>46076</v>
          </cell>
          <cell r="D1619" t="str">
            <v>FG</v>
          </cell>
          <cell r="Q1619">
            <v>3000</v>
          </cell>
        </row>
        <row r="1620">
          <cell r="B1620">
            <v>46076</v>
          </cell>
          <cell r="D1620" t="str">
            <v>FG</v>
          </cell>
          <cell r="Q1620">
            <v>3770</v>
          </cell>
        </row>
        <row r="1621">
          <cell r="B1621">
            <v>46076</v>
          </cell>
          <cell r="D1621" t="str">
            <v>CG</v>
          </cell>
        </row>
        <row r="1622">
          <cell r="B1622">
            <v>46076</v>
          </cell>
          <cell r="D1622" t="str">
            <v>CG</v>
          </cell>
        </row>
        <row r="1623">
          <cell r="B1623">
            <v>46076</v>
          </cell>
          <cell r="D1623" t="str">
            <v>CG</v>
          </cell>
          <cell r="Q1623">
            <v>3194</v>
          </cell>
        </row>
        <row r="1624">
          <cell r="B1624">
            <v>46076</v>
          </cell>
          <cell r="D1624" t="str">
            <v>CG</v>
          </cell>
          <cell r="Q1624">
            <v>6494</v>
          </cell>
        </row>
        <row r="1625">
          <cell r="B1625">
            <v>46076</v>
          </cell>
          <cell r="D1625" t="str">
            <v>CG</v>
          </cell>
          <cell r="Q1625">
            <v>1700</v>
          </cell>
        </row>
        <row r="1626">
          <cell r="B1626">
            <v>46076</v>
          </cell>
          <cell r="D1626" t="str">
            <v>CG</v>
          </cell>
          <cell r="Q1626">
            <v>1204</v>
          </cell>
        </row>
        <row r="1627">
          <cell r="B1627">
            <v>46076</v>
          </cell>
          <cell r="D1627" t="str">
            <v>CG</v>
          </cell>
          <cell r="Q1627">
            <v>5000</v>
          </cell>
        </row>
        <row r="1628">
          <cell r="B1628">
            <v>46076</v>
          </cell>
          <cell r="D1628" t="str">
            <v>EG</v>
          </cell>
          <cell r="Q1628">
            <v>441</v>
          </cell>
        </row>
        <row r="1629">
          <cell r="B1629">
            <v>46076</v>
          </cell>
          <cell r="D1629" t="str">
            <v>EG</v>
          </cell>
        </row>
        <row r="1630">
          <cell r="B1630">
            <v>46076</v>
          </cell>
          <cell r="D1630" t="str">
            <v>EG</v>
          </cell>
          <cell r="Q1630">
            <v>155</v>
          </cell>
          <cell r="R1630">
            <v>10</v>
          </cell>
        </row>
        <row r="1631">
          <cell r="B1631">
            <v>46076</v>
          </cell>
          <cell r="D1631" t="str">
            <v>EG</v>
          </cell>
          <cell r="Q1631">
            <v>106</v>
          </cell>
        </row>
        <row r="1632">
          <cell r="B1632">
            <v>46076</v>
          </cell>
          <cell r="D1632" t="str">
            <v>EG</v>
          </cell>
          <cell r="Q1632">
            <v>533</v>
          </cell>
        </row>
        <row r="1633">
          <cell r="B1633">
            <v>46076</v>
          </cell>
          <cell r="D1633" t="str">
            <v>EG</v>
          </cell>
          <cell r="Q1633">
            <v>233</v>
          </cell>
        </row>
        <row r="1634">
          <cell r="B1634">
            <v>46076</v>
          </cell>
          <cell r="D1634" t="str">
            <v>EG</v>
          </cell>
          <cell r="Q1634">
            <v>1145</v>
          </cell>
        </row>
        <row r="1635">
          <cell r="B1635">
            <v>46076</v>
          </cell>
          <cell r="D1635" t="str">
            <v>EG</v>
          </cell>
          <cell r="Q1635">
            <v>527</v>
          </cell>
        </row>
        <row r="1636">
          <cell r="B1636">
            <v>46076</v>
          </cell>
          <cell r="D1636" t="str">
            <v>EG</v>
          </cell>
        </row>
        <row r="1637">
          <cell r="B1637">
            <v>46076</v>
          </cell>
          <cell r="D1637" t="str">
            <v>EG</v>
          </cell>
        </row>
        <row r="1638">
          <cell r="B1638">
            <v>46076</v>
          </cell>
          <cell r="D1638" t="str">
            <v>IG</v>
          </cell>
        </row>
        <row r="1639">
          <cell r="B1639">
            <v>46076</v>
          </cell>
          <cell r="D1639" t="str">
            <v>IG</v>
          </cell>
          <cell r="Q1639">
            <v>80</v>
          </cell>
          <cell r="R1639">
            <v>2</v>
          </cell>
          <cell r="S1639">
            <v>1</v>
          </cell>
        </row>
        <row r="1640">
          <cell r="B1640">
            <v>46076</v>
          </cell>
          <cell r="D1640" t="str">
            <v>IG</v>
          </cell>
          <cell r="Q1640">
            <v>293</v>
          </cell>
          <cell r="R1640">
            <v>2</v>
          </cell>
        </row>
        <row r="1641">
          <cell r="B1641">
            <v>46076</v>
          </cell>
          <cell r="D1641" t="str">
            <v>IG</v>
          </cell>
          <cell r="Q1641">
            <v>282</v>
          </cell>
          <cell r="R1641">
            <v>7</v>
          </cell>
          <cell r="S1641">
            <v>8</v>
          </cell>
        </row>
        <row r="1642">
          <cell r="B1642">
            <v>46076</v>
          </cell>
          <cell r="D1642" t="str">
            <v>IG</v>
          </cell>
        </row>
        <row r="1643">
          <cell r="B1643">
            <v>46076</v>
          </cell>
          <cell r="D1643" t="str">
            <v>IG</v>
          </cell>
          <cell r="Q1643">
            <v>108</v>
          </cell>
          <cell r="R1643">
            <v>6</v>
          </cell>
          <cell r="S1643">
            <v>2</v>
          </cell>
        </row>
        <row r="1644">
          <cell r="B1644">
            <v>46076</v>
          </cell>
          <cell r="D1644" t="str">
            <v>IG</v>
          </cell>
          <cell r="Q1644">
            <v>290</v>
          </cell>
          <cell r="S1644">
            <v>35</v>
          </cell>
        </row>
        <row r="1645">
          <cell r="B1645">
            <v>46076</v>
          </cell>
          <cell r="D1645" t="str">
            <v>IG</v>
          </cell>
        </row>
        <row r="1646">
          <cell r="B1646">
            <v>46076</v>
          </cell>
          <cell r="D1646" t="str">
            <v>IG</v>
          </cell>
          <cell r="Q1646">
            <v>3</v>
          </cell>
          <cell r="R1646">
            <v>3</v>
          </cell>
          <cell r="S1646">
            <v>3</v>
          </cell>
        </row>
        <row r="1647">
          <cell r="B1647">
            <v>46076</v>
          </cell>
          <cell r="D1647" t="str">
            <v>IG</v>
          </cell>
          <cell r="Q1647">
            <v>261</v>
          </cell>
          <cell r="S1647">
            <v>27</v>
          </cell>
        </row>
        <row r="1648">
          <cell r="B1648">
            <v>46076</v>
          </cell>
          <cell r="D1648" t="str">
            <v>IG</v>
          </cell>
          <cell r="Q1648">
            <v>118</v>
          </cell>
        </row>
        <row r="1649">
          <cell r="B1649">
            <v>46076</v>
          </cell>
          <cell r="D1649" t="str">
            <v>IG</v>
          </cell>
          <cell r="Q1649">
            <v>964</v>
          </cell>
          <cell r="S1649">
            <v>31</v>
          </cell>
        </row>
        <row r="1650">
          <cell r="B1650">
            <v>46076</v>
          </cell>
          <cell r="D1650" t="str">
            <v>IG</v>
          </cell>
          <cell r="Q1650">
            <v>862</v>
          </cell>
          <cell r="R1650">
            <v>34</v>
          </cell>
          <cell r="T1650">
            <v>32</v>
          </cell>
        </row>
        <row r="1651">
          <cell r="B1651">
            <v>46076</v>
          </cell>
          <cell r="D1651" t="str">
            <v>IG</v>
          </cell>
        </row>
        <row r="1652">
          <cell r="B1652">
            <v>46076</v>
          </cell>
          <cell r="D1652" t="str">
            <v>IG</v>
          </cell>
          <cell r="Q1652">
            <v>202</v>
          </cell>
          <cell r="R1652">
            <v>13</v>
          </cell>
          <cell r="S1652">
            <v>9</v>
          </cell>
          <cell r="T1652">
            <v>5</v>
          </cell>
        </row>
        <row r="1653">
          <cell r="B1653">
            <v>46076</v>
          </cell>
          <cell r="D1653" t="str">
            <v>IG</v>
          </cell>
          <cell r="Q1653">
            <v>935</v>
          </cell>
        </row>
        <row r="1654">
          <cell r="B1654">
            <v>46076</v>
          </cell>
          <cell r="D1654" t="str">
            <v>IG</v>
          </cell>
          <cell r="Q1654">
            <v>1063</v>
          </cell>
          <cell r="R1654">
            <v>2</v>
          </cell>
          <cell r="S1654">
            <v>2</v>
          </cell>
        </row>
        <row r="1655">
          <cell r="B1655">
            <v>46076</v>
          </cell>
          <cell r="D1655" t="str">
            <v>IG</v>
          </cell>
          <cell r="Q1655">
            <v>293</v>
          </cell>
          <cell r="R1655">
            <v>40</v>
          </cell>
          <cell r="S1655">
            <v>27</v>
          </cell>
        </row>
        <row r="1656">
          <cell r="B1656">
            <v>46076</v>
          </cell>
          <cell r="D1656" t="str">
            <v>IG</v>
          </cell>
          <cell r="Q1656">
            <v>501</v>
          </cell>
          <cell r="R1656">
            <v>21</v>
          </cell>
          <cell r="S1656">
            <v>2</v>
          </cell>
        </row>
        <row r="1657">
          <cell r="B1657">
            <v>46076</v>
          </cell>
          <cell r="D1657" t="str">
            <v>IG</v>
          </cell>
          <cell r="Q1657">
            <v>630</v>
          </cell>
          <cell r="R1657">
            <v>40</v>
          </cell>
          <cell r="S1657">
            <v>44</v>
          </cell>
        </row>
        <row r="1658">
          <cell r="B1658">
            <v>46076</v>
          </cell>
          <cell r="D1658" t="str">
            <v>IG</v>
          </cell>
          <cell r="Q1658">
            <v>303</v>
          </cell>
          <cell r="R1658">
            <v>8</v>
          </cell>
          <cell r="S1658">
            <v>12</v>
          </cell>
        </row>
        <row r="1659">
          <cell r="B1659">
            <v>46076</v>
          </cell>
          <cell r="D1659" t="str">
            <v>IG</v>
          </cell>
        </row>
        <row r="1660">
          <cell r="B1660">
            <v>46076</v>
          </cell>
          <cell r="D1660" t="str">
            <v>IG</v>
          </cell>
        </row>
        <row r="1661">
          <cell r="B1661">
            <v>46076</v>
          </cell>
          <cell r="D1661" t="str">
            <v>IG</v>
          </cell>
          <cell r="Q1661">
            <v>255</v>
          </cell>
          <cell r="R1661">
            <v>5</v>
          </cell>
          <cell r="S1661">
            <v>7</v>
          </cell>
        </row>
        <row r="1662">
          <cell r="B1662">
            <v>46076</v>
          </cell>
          <cell r="D1662" t="str">
            <v>IG</v>
          </cell>
        </row>
        <row r="1663">
          <cell r="B1663">
            <v>46076</v>
          </cell>
          <cell r="D1663" t="str">
            <v>HO</v>
          </cell>
        </row>
        <row r="1664">
          <cell r="B1664">
            <v>46076</v>
          </cell>
          <cell r="D1664" t="str">
            <v>HO</v>
          </cell>
          <cell r="Q1664">
            <v>85</v>
          </cell>
        </row>
        <row r="1665">
          <cell r="B1665">
            <v>46076</v>
          </cell>
          <cell r="D1665" t="str">
            <v>HO</v>
          </cell>
          <cell r="Q1665">
            <v>81</v>
          </cell>
        </row>
        <row r="1666">
          <cell r="B1666">
            <v>46076</v>
          </cell>
          <cell r="D1666" t="str">
            <v>HO</v>
          </cell>
        </row>
        <row r="1667">
          <cell r="B1667">
            <v>46076</v>
          </cell>
          <cell r="D1667" t="str">
            <v>HO</v>
          </cell>
          <cell r="Q1667">
            <v>232</v>
          </cell>
        </row>
        <row r="1668">
          <cell r="B1668">
            <v>46076</v>
          </cell>
          <cell r="D1668" t="str">
            <v>HO</v>
          </cell>
        </row>
        <row r="1669">
          <cell r="B1669">
            <v>46076</v>
          </cell>
          <cell r="D1669" t="str">
            <v>HO</v>
          </cell>
          <cell r="Q1669">
            <v>1304</v>
          </cell>
        </row>
        <row r="1670">
          <cell r="B1670">
            <v>46076</v>
          </cell>
          <cell r="D1670" t="str">
            <v>HO</v>
          </cell>
          <cell r="Q1670">
            <v>1743</v>
          </cell>
        </row>
        <row r="1671">
          <cell r="B1671">
            <v>46076</v>
          </cell>
          <cell r="D1671" t="str">
            <v>HO</v>
          </cell>
          <cell r="Q1671">
            <v>180</v>
          </cell>
        </row>
        <row r="1672">
          <cell r="B1672">
            <v>46076</v>
          </cell>
          <cell r="D1672" t="str">
            <v>HO</v>
          </cell>
          <cell r="Q1672">
            <v>1746</v>
          </cell>
        </row>
        <row r="1673">
          <cell r="B1673">
            <v>46076</v>
          </cell>
          <cell r="D1673" t="str">
            <v>HO</v>
          </cell>
        </row>
        <row r="1674">
          <cell r="B1674">
            <v>46076</v>
          </cell>
          <cell r="D1674" t="str">
            <v>HO</v>
          </cell>
          <cell r="Q1674">
            <v>914</v>
          </cell>
        </row>
        <row r="1675">
          <cell r="B1675">
            <v>46076</v>
          </cell>
          <cell r="D1675" t="str">
            <v>HO</v>
          </cell>
          <cell r="Q1675">
            <v>1162</v>
          </cell>
        </row>
        <row r="1676">
          <cell r="B1676">
            <v>46076</v>
          </cell>
          <cell r="D1676" t="str">
            <v>HO</v>
          </cell>
          <cell r="Q1676">
            <v>1732</v>
          </cell>
        </row>
        <row r="1677">
          <cell r="B1677">
            <v>46076</v>
          </cell>
          <cell r="D1677" t="str">
            <v>HO</v>
          </cell>
        </row>
        <row r="1678">
          <cell r="B1678">
            <v>46076</v>
          </cell>
          <cell r="D1678" t="str">
            <v>HO</v>
          </cell>
        </row>
        <row r="1679">
          <cell r="B1679">
            <v>46076</v>
          </cell>
          <cell r="D1679" t="str">
            <v>HO</v>
          </cell>
          <cell r="Q1679">
            <v>855</v>
          </cell>
        </row>
        <row r="1680">
          <cell r="B1680">
            <v>46076</v>
          </cell>
          <cell r="D1680" t="str">
            <v>HO</v>
          </cell>
          <cell r="Q1680">
            <v>1120</v>
          </cell>
        </row>
        <row r="1681">
          <cell r="B1681">
            <v>46077</v>
          </cell>
          <cell r="D1681" t="str">
            <v>FG</v>
          </cell>
          <cell r="Q1681">
            <v>1269</v>
          </cell>
        </row>
        <row r="1682">
          <cell r="B1682">
            <v>46077</v>
          </cell>
          <cell r="D1682" t="str">
            <v>FG</v>
          </cell>
          <cell r="Q1682">
            <v>250</v>
          </cell>
        </row>
        <row r="1683">
          <cell r="B1683">
            <v>46077</v>
          </cell>
          <cell r="D1683" t="str">
            <v>FG</v>
          </cell>
          <cell r="Q1683">
            <v>7000</v>
          </cell>
        </row>
        <row r="1684">
          <cell r="B1684">
            <v>46077</v>
          </cell>
          <cell r="D1684" t="str">
            <v>FG</v>
          </cell>
          <cell r="Q1684">
            <v>2000</v>
          </cell>
        </row>
        <row r="1685">
          <cell r="B1685">
            <v>46077</v>
          </cell>
          <cell r="D1685" t="str">
            <v>FG</v>
          </cell>
        </row>
        <row r="1686">
          <cell r="B1686">
            <v>46077</v>
          </cell>
          <cell r="D1686" t="str">
            <v>FG</v>
          </cell>
          <cell r="Q1686">
            <v>983</v>
          </cell>
        </row>
        <row r="1687">
          <cell r="B1687">
            <v>46077</v>
          </cell>
          <cell r="D1687" t="str">
            <v>CG</v>
          </cell>
        </row>
        <row r="1688">
          <cell r="B1688">
            <v>46077</v>
          </cell>
          <cell r="D1688" t="str">
            <v>CG</v>
          </cell>
        </row>
        <row r="1689">
          <cell r="B1689">
            <v>46077</v>
          </cell>
          <cell r="D1689" t="str">
            <v>CG</v>
          </cell>
          <cell r="Q1689">
            <v>4605</v>
          </cell>
        </row>
        <row r="1690">
          <cell r="B1690">
            <v>46077</v>
          </cell>
          <cell r="D1690" t="str">
            <v>CG</v>
          </cell>
        </row>
        <row r="1691">
          <cell r="B1691">
            <v>46077</v>
          </cell>
          <cell r="D1691" t="str">
            <v>CG</v>
          </cell>
          <cell r="Q1691">
            <v>13295</v>
          </cell>
        </row>
        <row r="1692">
          <cell r="B1692">
            <v>46077</v>
          </cell>
          <cell r="D1692" t="str">
            <v>CG</v>
          </cell>
          <cell r="Q1692">
            <v>2035</v>
          </cell>
        </row>
        <row r="1693">
          <cell r="B1693">
            <v>46077</v>
          </cell>
          <cell r="D1693" t="str">
            <v>CG</v>
          </cell>
          <cell r="Q1693">
            <v>7500</v>
          </cell>
        </row>
        <row r="1694">
          <cell r="B1694">
            <v>46077</v>
          </cell>
          <cell r="D1694" t="str">
            <v>CG</v>
          </cell>
          <cell r="Q1694">
            <v>12500</v>
          </cell>
        </row>
        <row r="1695">
          <cell r="B1695">
            <v>46077</v>
          </cell>
          <cell r="D1695" t="str">
            <v>CG</v>
          </cell>
        </row>
        <row r="1696">
          <cell r="B1696">
            <v>46077</v>
          </cell>
          <cell r="D1696" t="str">
            <v>CG</v>
          </cell>
        </row>
        <row r="1697">
          <cell r="B1697">
            <v>46077</v>
          </cell>
          <cell r="D1697" t="str">
            <v>EG</v>
          </cell>
        </row>
        <row r="1698">
          <cell r="B1698">
            <v>46077</v>
          </cell>
          <cell r="D1698" t="str">
            <v>EG</v>
          </cell>
        </row>
        <row r="1699">
          <cell r="B1699">
            <v>46077</v>
          </cell>
          <cell r="D1699" t="str">
            <v>EG</v>
          </cell>
        </row>
        <row r="1700">
          <cell r="B1700">
            <v>46077</v>
          </cell>
          <cell r="D1700" t="str">
            <v>EG</v>
          </cell>
          <cell r="Q1700">
            <v>180</v>
          </cell>
        </row>
        <row r="1701">
          <cell r="B1701">
            <v>46077</v>
          </cell>
          <cell r="D1701" t="str">
            <v>EG</v>
          </cell>
          <cell r="Q1701">
            <v>97</v>
          </cell>
          <cell r="R1701">
            <v>4</v>
          </cell>
        </row>
        <row r="1702">
          <cell r="B1702">
            <v>46077</v>
          </cell>
          <cell r="D1702" t="str">
            <v>EG</v>
          </cell>
        </row>
        <row r="1703">
          <cell r="B1703">
            <v>46077</v>
          </cell>
          <cell r="D1703" t="str">
            <v>EG</v>
          </cell>
          <cell r="Q1703">
            <v>1218</v>
          </cell>
          <cell r="R1703">
            <v>7</v>
          </cell>
        </row>
        <row r="1704">
          <cell r="B1704">
            <v>46077</v>
          </cell>
          <cell r="D1704" t="str">
            <v>EG</v>
          </cell>
          <cell r="Q1704">
            <v>512</v>
          </cell>
        </row>
        <row r="1705">
          <cell r="B1705">
            <v>46077</v>
          </cell>
          <cell r="D1705" t="str">
            <v>EG</v>
          </cell>
          <cell r="Q1705">
            <v>149</v>
          </cell>
          <cell r="S1705">
            <v>2</v>
          </cell>
        </row>
        <row r="1706">
          <cell r="B1706">
            <v>46077</v>
          </cell>
          <cell r="D1706" t="str">
            <v>EG</v>
          </cell>
        </row>
        <row r="1707">
          <cell r="B1707">
            <v>46077</v>
          </cell>
          <cell r="D1707" t="str">
            <v>IG</v>
          </cell>
        </row>
        <row r="1708">
          <cell r="B1708">
            <v>46077</v>
          </cell>
          <cell r="D1708" t="str">
            <v>IG</v>
          </cell>
          <cell r="Q1708">
            <v>806</v>
          </cell>
          <cell r="R1708">
            <v>5</v>
          </cell>
          <cell r="S1708">
            <v>84</v>
          </cell>
        </row>
        <row r="1709">
          <cell r="B1709">
            <v>46077</v>
          </cell>
          <cell r="D1709" t="str">
            <v>IG</v>
          </cell>
          <cell r="Q1709">
            <v>157</v>
          </cell>
          <cell r="R1709">
            <v>18</v>
          </cell>
          <cell r="S1709">
            <v>31</v>
          </cell>
        </row>
        <row r="1710">
          <cell r="B1710">
            <v>46077</v>
          </cell>
          <cell r="D1710" t="str">
            <v>IG</v>
          </cell>
          <cell r="Q1710">
            <v>111</v>
          </cell>
          <cell r="R1710">
            <v>26</v>
          </cell>
          <cell r="S1710">
            <v>27</v>
          </cell>
        </row>
        <row r="1711">
          <cell r="B1711">
            <v>46077</v>
          </cell>
          <cell r="D1711" t="str">
            <v>IG</v>
          </cell>
          <cell r="Q1711">
            <v>213</v>
          </cell>
          <cell r="S1711">
            <v>25</v>
          </cell>
        </row>
        <row r="1712">
          <cell r="B1712">
            <v>46077</v>
          </cell>
          <cell r="D1712" t="str">
            <v>IG</v>
          </cell>
          <cell r="Q1712">
            <v>91</v>
          </cell>
          <cell r="R1712">
            <v>26</v>
          </cell>
          <cell r="S1712">
            <v>8</v>
          </cell>
        </row>
        <row r="1713">
          <cell r="B1713">
            <v>46077</v>
          </cell>
          <cell r="D1713" t="str">
            <v>IG</v>
          </cell>
          <cell r="Q1713">
            <v>95</v>
          </cell>
          <cell r="R1713">
            <v>26</v>
          </cell>
          <cell r="S1713">
            <v>8</v>
          </cell>
        </row>
        <row r="1714">
          <cell r="B1714">
            <v>46077</v>
          </cell>
          <cell r="D1714" t="str">
            <v>IG</v>
          </cell>
        </row>
        <row r="1715">
          <cell r="B1715">
            <v>46077</v>
          </cell>
          <cell r="D1715" t="str">
            <v>IG</v>
          </cell>
          <cell r="Q1715">
            <v>346</v>
          </cell>
          <cell r="S1715">
            <v>35</v>
          </cell>
        </row>
        <row r="1716">
          <cell r="B1716">
            <v>46077</v>
          </cell>
          <cell r="D1716" t="str">
            <v>IG</v>
          </cell>
          <cell r="Q1716">
            <v>380</v>
          </cell>
          <cell r="R1716">
            <v>34</v>
          </cell>
          <cell r="S1716">
            <v>17</v>
          </cell>
        </row>
        <row r="1717">
          <cell r="B1717">
            <v>46077</v>
          </cell>
          <cell r="D1717" t="str">
            <v>IG</v>
          </cell>
          <cell r="Q1717">
            <v>839</v>
          </cell>
          <cell r="R1717">
            <v>2</v>
          </cell>
          <cell r="T1717">
            <v>31</v>
          </cell>
        </row>
        <row r="1718">
          <cell r="B1718">
            <v>46077</v>
          </cell>
          <cell r="D1718" t="str">
            <v>IG</v>
          </cell>
          <cell r="Q1718">
            <v>667</v>
          </cell>
          <cell r="R1718">
            <v>23</v>
          </cell>
          <cell r="S1718">
            <v>2</v>
          </cell>
        </row>
        <row r="1719">
          <cell r="B1719">
            <v>46077</v>
          </cell>
          <cell r="D1719" t="str">
            <v>IG</v>
          </cell>
          <cell r="Q1719">
            <v>336</v>
          </cell>
          <cell r="R1719">
            <v>40</v>
          </cell>
          <cell r="S1719">
            <v>7</v>
          </cell>
          <cell r="T1719">
            <v>4</v>
          </cell>
        </row>
        <row r="1720">
          <cell r="B1720">
            <v>46077</v>
          </cell>
          <cell r="D1720" t="str">
            <v>IG</v>
          </cell>
          <cell r="Q1720">
            <v>519</v>
          </cell>
          <cell r="R1720">
            <v>49</v>
          </cell>
          <cell r="S1720">
            <v>42</v>
          </cell>
          <cell r="T1720">
            <v>7</v>
          </cell>
        </row>
        <row r="1721">
          <cell r="B1721">
            <v>46077</v>
          </cell>
          <cell r="D1721" t="str">
            <v>IG</v>
          </cell>
          <cell r="Q1721">
            <v>854</v>
          </cell>
          <cell r="R1721">
            <v>12</v>
          </cell>
        </row>
        <row r="1722">
          <cell r="B1722">
            <v>46077</v>
          </cell>
          <cell r="D1722" t="str">
            <v>IG</v>
          </cell>
          <cell r="Q1722">
            <v>962</v>
          </cell>
          <cell r="R1722">
            <v>13</v>
          </cell>
          <cell r="S1722">
            <v>5</v>
          </cell>
        </row>
        <row r="1723">
          <cell r="B1723">
            <v>46077</v>
          </cell>
          <cell r="D1723" t="str">
            <v>IG</v>
          </cell>
          <cell r="Q1723">
            <v>440</v>
          </cell>
          <cell r="S1723">
            <v>11</v>
          </cell>
        </row>
        <row r="1724">
          <cell r="B1724">
            <v>46077</v>
          </cell>
          <cell r="D1724" t="str">
            <v>IG</v>
          </cell>
          <cell r="Q1724">
            <v>136</v>
          </cell>
          <cell r="S1724">
            <v>13</v>
          </cell>
        </row>
        <row r="1725">
          <cell r="B1725">
            <v>46077</v>
          </cell>
          <cell r="D1725" t="str">
            <v>IG</v>
          </cell>
          <cell r="Q1725">
            <v>502</v>
          </cell>
          <cell r="R1725">
            <v>22</v>
          </cell>
          <cell r="S1725">
            <v>30</v>
          </cell>
          <cell r="T1725">
            <v>1</v>
          </cell>
        </row>
        <row r="1726">
          <cell r="B1726">
            <v>46077</v>
          </cell>
          <cell r="D1726" t="str">
            <v>IG</v>
          </cell>
          <cell r="Q1726">
            <v>628</v>
          </cell>
          <cell r="R1726">
            <v>42</v>
          </cell>
          <cell r="S1726">
            <v>12</v>
          </cell>
        </row>
        <row r="1727">
          <cell r="B1727">
            <v>46077</v>
          </cell>
          <cell r="D1727" t="str">
            <v>IG</v>
          </cell>
          <cell r="Q1727">
            <v>177</v>
          </cell>
          <cell r="R1727">
            <v>17</v>
          </cell>
          <cell r="S1727">
            <v>4</v>
          </cell>
        </row>
        <row r="1728">
          <cell r="B1728">
            <v>46077</v>
          </cell>
          <cell r="D1728" t="str">
            <v>IG</v>
          </cell>
          <cell r="Q1728">
            <v>329</v>
          </cell>
          <cell r="R1728">
            <v>6</v>
          </cell>
          <cell r="S1728">
            <v>1</v>
          </cell>
        </row>
        <row r="1729">
          <cell r="B1729">
            <v>46077</v>
          </cell>
          <cell r="D1729" t="str">
            <v>IG</v>
          </cell>
        </row>
        <row r="1730">
          <cell r="B1730">
            <v>46077</v>
          </cell>
          <cell r="D1730" t="str">
            <v>IG</v>
          </cell>
        </row>
        <row r="1731">
          <cell r="B1731">
            <v>46077</v>
          </cell>
          <cell r="D1731" t="str">
            <v>HO</v>
          </cell>
        </row>
        <row r="1732">
          <cell r="B1732">
            <v>46077</v>
          </cell>
          <cell r="D1732" t="str">
            <v>HO</v>
          </cell>
          <cell r="Q1732">
            <v>421</v>
          </cell>
        </row>
        <row r="1733">
          <cell r="B1733">
            <v>46077</v>
          </cell>
          <cell r="D1733" t="str">
            <v>HO</v>
          </cell>
          <cell r="Q1733">
            <v>468</v>
          </cell>
        </row>
        <row r="1734">
          <cell r="B1734">
            <v>46077</v>
          </cell>
          <cell r="D1734" t="str">
            <v>HO</v>
          </cell>
        </row>
        <row r="1735">
          <cell r="B1735">
            <v>46077</v>
          </cell>
          <cell r="D1735" t="str">
            <v>HO</v>
          </cell>
        </row>
        <row r="1736">
          <cell r="B1736">
            <v>46077</v>
          </cell>
          <cell r="D1736" t="str">
            <v>HO</v>
          </cell>
        </row>
        <row r="1737">
          <cell r="B1737">
            <v>46077</v>
          </cell>
          <cell r="D1737" t="str">
            <v>HO</v>
          </cell>
          <cell r="Q1737">
            <v>1255</v>
          </cell>
        </row>
        <row r="1738">
          <cell r="B1738">
            <v>46077</v>
          </cell>
          <cell r="D1738" t="str">
            <v>HO</v>
          </cell>
          <cell r="Q1738">
            <v>1706</v>
          </cell>
        </row>
        <row r="1739">
          <cell r="B1739">
            <v>46077</v>
          </cell>
          <cell r="D1739" t="str">
            <v>HO</v>
          </cell>
          <cell r="Q1739">
            <v>585</v>
          </cell>
        </row>
        <row r="1740">
          <cell r="B1740">
            <v>46077</v>
          </cell>
          <cell r="D1740" t="str">
            <v>HO</v>
          </cell>
          <cell r="Q1740">
            <v>1629</v>
          </cell>
        </row>
        <row r="1741">
          <cell r="B1741">
            <v>46077</v>
          </cell>
          <cell r="D1741" t="str">
            <v>HO</v>
          </cell>
        </row>
        <row r="1742">
          <cell r="B1742">
            <v>46077</v>
          </cell>
          <cell r="D1742" t="str">
            <v>HO</v>
          </cell>
          <cell r="Q1742">
            <v>914</v>
          </cell>
        </row>
        <row r="1743">
          <cell r="B1743">
            <v>46077</v>
          </cell>
          <cell r="D1743" t="str">
            <v>HO</v>
          </cell>
          <cell r="Q1743">
            <v>1155</v>
          </cell>
        </row>
        <row r="1744">
          <cell r="B1744">
            <v>46077</v>
          </cell>
          <cell r="D1744" t="str">
            <v>HO</v>
          </cell>
          <cell r="Q1744">
            <v>1623</v>
          </cell>
        </row>
        <row r="1745">
          <cell r="B1745">
            <v>46077</v>
          </cell>
          <cell r="D1745" t="str">
            <v>HO</v>
          </cell>
          <cell r="Q1745">
            <v>250</v>
          </cell>
        </row>
        <row r="1746">
          <cell r="B1746">
            <v>46077</v>
          </cell>
          <cell r="D1746" t="str">
            <v>HO</v>
          </cell>
          <cell r="Q1746">
            <v>1190</v>
          </cell>
        </row>
        <row r="1747">
          <cell r="B1747">
            <v>46077</v>
          </cell>
          <cell r="D1747" t="str">
            <v>HO</v>
          </cell>
          <cell r="Q1747">
            <v>810</v>
          </cell>
        </row>
        <row r="1748">
          <cell r="B1748">
            <v>46077</v>
          </cell>
          <cell r="D1748" t="str">
            <v>HO</v>
          </cell>
          <cell r="Q1748">
            <v>1050</v>
          </cell>
        </row>
        <row r="1749">
          <cell r="B1749">
            <v>46078</v>
          </cell>
          <cell r="D1749" t="str">
            <v>FG</v>
          </cell>
        </row>
        <row r="1750">
          <cell r="B1750">
            <v>46078</v>
          </cell>
          <cell r="D1750" t="str">
            <v>FG</v>
          </cell>
          <cell r="Q1750">
            <v>250</v>
          </cell>
        </row>
        <row r="1751">
          <cell r="B1751">
            <v>46078</v>
          </cell>
          <cell r="D1751" t="str">
            <v>FG</v>
          </cell>
          <cell r="Q1751">
            <v>100</v>
          </cell>
        </row>
        <row r="1752">
          <cell r="B1752">
            <v>46078</v>
          </cell>
          <cell r="D1752" t="str">
            <v>FG</v>
          </cell>
          <cell r="Q1752">
            <v>4200</v>
          </cell>
        </row>
        <row r="1753">
          <cell r="B1753">
            <v>46078</v>
          </cell>
          <cell r="D1753" t="str">
            <v>FG</v>
          </cell>
          <cell r="Q1753">
            <v>830</v>
          </cell>
          <cell r="S1753">
            <v>11</v>
          </cell>
        </row>
        <row r="1754">
          <cell r="B1754">
            <v>46078</v>
          </cell>
          <cell r="D1754" t="str">
            <v>FG</v>
          </cell>
          <cell r="Q1754">
            <v>800</v>
          </cell>
        </row>
        <row r="1755">
          <cell r="B1755">
            <v>46078</v>
          </cell>
          <cell r="D1755" t="str">
            <v>FG</v>
          </cell>
          <cell r="Q1755">
            <v>1820</v>
          </cell>
          <cell r="S1755">
            <v>3</v>
          </cell>
        </row>
        <row r="1756">
          <cell r="B1756">
            <v>46078</v>
          </cell>
          <cell r="D1756" t="str">
            <v>FG</v>
          </cell>
          <cell r="Q1756">
            <v>2162</v>
          </cell>
        </row>
        <row r="1757">
          <cell r="B1757">
            <v>46078</v>
          </cell>
          <cell r="D1757" t="str">
            <v>FG</v>
          </cell>
          <cell r="Q1757">
            <v>800</v>
          </cell>
        </row>
        <row r="1758">
          <cell r="B1758">
            <v>46078</v>
          </cell>
          <cell r="D1758" t="str">
            <v>CG</v>
          </cell>
        </row>
        <row r="1759">
          <cell r="B1759">
            <v>46078</v>
          </cell>
          <cell r="D1759" t="str">
            <v>CG</v>
          </cell>
        </row>
        <row r="1760">
          <cell r="B1760">
            <v>46078</v>
          </cell>
          <cell r="D1760" t="str">
            <v>CG</v>
          </cell>
          <cell r="Q1760">
            <v>7408</v>
          </cell>
        </row>
        <row r="1761">
          <cell r="B1761">
            <v>46078</v>
          </cell>
          <cell r="D1761" t="str">
            <v>CG</v>
          </cell>
        </row>
        <row r="1762">
          <cell r="B1762">
            <v>46078</v>
          </cell>
          <cell r="D1762" t="str">
            <v>CG</v>
          </cell>
          <cell r="Q1762">
            <v>2694</v>
          </cell>
        </row>
        <row r="1763">
          <cell r="B1763">
            <v>46078</v>
          </cell>
          <cell r="D1763" t="str">
            <v>CG</v>
          </cell>
        </row>
        <row r="1764">
          <cell r="B1764">
            <v>46078</v>
          </cell>
          <cell r="D1764" t="str">
            <v>CG</v>
          </cell>
          <cell r="Q1764">
            <v>354</v>
          </cell>
        </row>
        <row r="1765">
          <cell r="B1765">
            <v>46078</v>
          </cell>
          <cell r="D1765" t="str">
            <v>CG</v>
          </cell>
        </row>
        <row r="1766">
          <cell r="B1766">
            <v>46078</v>
          </cell>
          <cell r="D1766" t="str">
            <v>CG</v>
          </cell>
          <cell r="Q1766">
            <v>1161</v>
          </cell>
        </row>
        <row r="1767">
          <cell r="B1767">
            <v>46078</v>
          </cell>
          <cell r="D1767" t="str">
            <v>CG</v>
          </cell>
        </row>
        <row r="1768">
          <cell r="B1768">
            <v>46078</v>
          </cell>
          <cell r="D1768" t="str">
            <v>CG</v>
          </cell>
        </row>
        <row r="1769">
          <cell r="B1769">
            <v>46078</v>
          </cell>
          <cell r="D1769" t="str">
            <v>EG</v>
          </cell>
          <cell r="Q1769">
            <v>264</v>
          </cell>
          <cell r="S1769">
            <v>3</v>
          </cell>
        </row>
        <row r="1770">
          <cell r="B1770">
            <v>46078</v>
          </cell>
          <cell r="D1770" t="str">
            <v>EG</v>
          </cell>
        </row>
        <row r="1771">
          <cell r="B1771">
            <v>46078</v>
          </cell>
          <cell r="D1771" t="str">
            <v>EG</v>
          </cell>
          <cell r="Q1771">
            <v>110</v>
          </cell>
        </row>
        <row r="1772">
          <cell r="B1772">
            <v>46078</v>
          </cell>
          <cell r="D1772" t="str">
            <v>EG</v>
          </cell>
          <cell r="Q1772">
            <v>200</v>
          </cell>
        </row>
        <row r="1773">
          <cell r="B1773">
            <v>46078</v>
          </cell>
          <cell r="D1773" t="str">
            <v>EG</v>
          </cell>
          <cell r="Q1773">
            <v>201</v>
          </cell>
          <cell r="R1773">
            <v>7</v>
          </cell>
          <cell r="S1773">
            <v>2</v>
          </cell>
        </row>
        <row r="1774">
          <cell r="B1774">
            <v>46078</v>
          </cell>
          <cell r="D1774" t="str">
            <v>EG</v>
          </cell>
          <cell r="Q1774">
            <v>408</v>
          </cell>
          <cell r="S1774">
            <v>3</v>
          </cell>
        </row>
        <row r="1775">
          <cell r="B1775">
            <v>46078</v>
          </cell>
          <cell r="D1775" t="str">
            <v>EG</v>
          </cell>
          <cell r="Q1775">
            <v>1241</v>
          </cell>
          <cell r="R1775">
            <v>15</v>
          </cell>
        </row>
        <row r="1776">
          <cell r="B1776">
            <v>46078</v>
          </cell>
          <cell r="D1776" t="str">
            <v>EG</v>
          </cell>
          <cell r="Q1776">
            <v>1412</v>
          </cell>
        </row>
        <row r="1777">
          <cell r="B1777">
            <v>46078</v>
          </cell>
          <cell r="D1777" t="str">
            <v>EG</v>
          </cell>
          <cell r="Q1777">
            <v>450</v>
          </cell>
          <cell r="S1777">
            <v>10</v>
          </cell>
        </row>
        <row r="1778">
          <cell r="B1778">
            <v>46078</v>
          </cell>
          <cell r="D1778" t="str">
            <v>EG</v>
          </cell>
          <cell r="Q1778">
            <v>252</v>
          </cell>
        </row>
        <row r="1779">
          <cell r="B1779">
            <v>46078</v>
          </cell>
          <cell r="D1779" t="str">
            <v>IG</v>
          </cell>
          <cell r="Q1779">
            <v>862</v>
          </cell>
          <cell r="R1779">
            <v>48</v>
          </cell>
          <cell r="S1779">
            <v>72</v>
          </cell>
        </row>
        <row r="1780">
          <cell r="B1780">
            <v>46078</v>
          </cell>
          <cell r="D1780" t="str">
            <v>IG</v>
          </cell>
          <cell r="Q1780">
            <v>731</v>
          </cell>
          <cell r="R1780">
            <v>23</v>
          </cell>
          <cell r="S1780">
            <v>73</v>
          </cell>
        </row>
        <row r="1781">
          <cell r="B1781">
            <v>46078</v>
          </cell>
          <cell r="D1781" t="str">
            <v>IG</v>
          </cell>
          <cell r="Q1781">
            <v>205</v>
          </cell>
          <cell r="R1781">
            <v>24</v>
          </cell>
          <cell r="S1781">
            <v>25</v>
          </cell>
        </row>
        <row r="1782">
          <cell r="B1782">
            <v>46078</v>
          </cell>
          <cell r="D1782" t="str">
            <v>IG</v>
          </cell>
          <cell r="Q1782">
            <v>199</v>
          </cell>
          <cell r="R1782">
            <v>22</v>
          </cell>
          <cell r="S1782">
            <v>9</v>
          </cell>
        </row>
        <row r="1783">
          <cell r="B1783">
            <v>46078</v>
          </cell>
          <cell r="D1783" t="str">
            <v>IG</v>
          </cell>
          <cell r="Q1783">
            <v>338</v>
          </cell>
          <cell r="R1783">
            <v>35</v>
          </cell>
          <cell r="S1783">
            <v>10</v>
          </cell>
        </row>
        <row r="1784">
          <cell r="B1784">
            <v>46078</v>
          </cell>
          <cell r="D1784" t="str">
            <v>IG</v>
          </cell>
          <cell r="Q1784">
            <v>134</v>
          </cell>
          <cell r="R1784">
            <v>8</v>
          </cell>
          <cell r="S1784">
            <v>4</v>
          </cell>
        </row>
        <row r="1785">
          <cell r="B1785">
            <v>46078</v>
          </cell>
          <cell r="D1785" t="str">
            <v>IG</v>
          </cell>
          <cell r="Q1785">
            <v>179</v>
          </cell>
          <cell r="R1785">
            <v>27</v>
          </cell>
          <cell r="S1785">
            <v>12</v>
          </cell>
        </row>
        <row r="1786">
          <cell r="B1786">
            <v>46078</v>
          </cell>
          <cell r="D1786" t="str">
            <v>IG</v>
          </cell>
        </row>
        <row r="1787">
          <cell r="B1787">
            <v>46078</v>
          </cell>
          <cell r="D1787" t="str">
            <v>IG</v>
          </cell>
          <cell r="Q1787">
            <v>455</v>
          </cell>
          <cell r="R1787">
            <v>33</v>
          </cell>
          <cell r="S1787">
            <v>12</v>
          </cell>
        </row>
        <row r="1788">
          <cell r="B1788">
            <v>46078</v>
          </cell>
          <cell r="D1788" t="str">
            <v>IG</v>
          </cell>
          <cell r="Q1788">
            <v>252</v>
          </cell>
          <cell r="R1788">
            <v>22</v>
          </cell>
          <cell r="S1788">
            <v>10</v>
          </cell>
        </row>
        <row r="1789">
          <cell r="B1789">
            <v>46078</v>
          </cell>
          <cell r="D1789" t="str">
            <v>IG</v>
          </cell>
          <cell r="Q1789">
            <v>1200</v>
          </cell>
          <cell r="R1789">
            <v>7</v>
          </cell>
          <cell r="T1789">
            <v>1</v>
          </cell>
        </row>
        <row r="1790">
          <cell r="B1790">
            <v>46078</v>
          </cell>
          <cell r="D1790" t="str">
            <v>IG</v>
          </cell>
          <cell r="Q1790">
            <v>1106</v>
          </cell>
          <cell r="R1790">
            <v>37</v>
          </cell>
          <cell r="S1790">
            <v>1</v>
          </cell>
        </row>
        <row r="1791">
          <cell r="B1791">
            <v>46078</v>
          </cell>
          <cell r="D1791" t="str">
            <v>IG</v>
          </cell>
          <cell r="Q1791">
            <v>750</v>
          </cell>
          <cell r="R1791">
            <v>9</v>
          </cell>
          <cell r="S1791">
            <v>14</v>
          </cell>
          <cell r="T1791">
            <v>4</v>
          </cell>
        </row>
        <row r="1792">
          <cell r="B1792">
            <v>46078</v>
          </cell>
          <cell r="D1792" t="str">
            <v>IG</v>
          </cell>
          <cell r="Q1792">
            <v>600</v>
          </cell>
          <cell r="R1792">
            <v>34</v>
          </cell>
          <cell r="S1792">
            <v>23</v>
          </cell>
          <cell r="T1792">
            <v>3</v>
          </cell>
        </row>
        <row r="1793">
          <cell r="B1793">
            <v>46078</v>
          </cell>
          <cell r="D1793" t="str">
            <v>IG</v>
          </cell>
          <cell r="Q1793">
            <v>981</v>
          </cell>
          <cell r="R1793">
            <v>17</v>
          </cell>
          <cell r="S1793">
            <v>10</v>
          </cell>
        </row>
        <row r="1794">
          <cell r="B1794">
            <v>46078</v>
          </cell>
          <cell r="D1794" t="str">
            <v>IG</v>
          </cell>
          <cell r="Q1794">
            <v>995</v>
          </cell>
          <cell r="R1794">
            <v>13</v>
          </cell>
          <cell r="S1794">
            <v>3</v>
          </cell>
        </row>
        <row r="1795">
          <cell r="B1795">
            <v>46078</v>
          </cell>
          <cell r="D1795" t="str">
            <v>IG</v>
          </cell>
        </row>
        <row r="1796">
          <cell r="B1796">
            <v>46078</v>
          </cell>
          <cell r="D1796" t="str">
            <v>IG</v>
          </cell>
        </row>
        <row r="1797">
          <cell r="B1797">
            <v>46078</v>
          </cell>
          <cell r="D1797" t="str">
            <v>IG</v>
          </cell>
          <cell r="Q1797">
            <v>90</v>
          </cell>
          <cell r="S1797">
            <v>30</v>
          </cell>
        </row>
        <row r="1798">
          <cell r="B1798">
            <v>46078</v>
          </cell>
          <cell r="D1798" t="str">
            <v>IG</v>
          </cell>
          <cell r="Q1798">
            <v>10</v>
          </cell>
          <cell r="R1798">
            <v>6</v>
          </cell>
          <cell r="S1798">
            <v>1</v>
          </cell>
        </row>
        <row r="1799">
          <cell r="B1799">
            <v>46078</v>
          </cell>
          <cell r="D1799" t="str">
            <v>IG</v>
          </cell>
          <cell r="Q1799">
            <v>491</v>
          </cell>
          <cell r="R1799">
            <v>5</v>
          </cell>
          <cell r="S1799">
            <v>1</v>
          </cell>
        </row>
        <row r="1800">
          <cell r="B1800">
            <v>46078</v>
          </cell>
          <cell r="D1800" t="str">
            <v>IG</v>
          </cell>
          <cell r="Q1800">
            <v>289</v>
          </cell>
          <cell r="R1800">
            <v>16</v>
          </cell>
        </row>
        <row r="1801">
          <cell r="B1801">
            <v>46078</v>
          </cell>
          <cell r="D1801" t="str">
            <v>IG</v>
          </cell>
        </row>
        <row r="1802">
          <cell r="B1802">
            <v>46078</v>
          </cell>
          <cell r="D1802" t="str">
            <v>IG</v>
          </cell>
          <cell r="Q1802">
            <v>100</v>
          </cell>
          <cell r="R1802">
            <v>4</v>
          </cell>
        </row>
        <row r="1803">
          <cell r="B1803">
            <v>46078</v>
          </cell>
          <cell r="D1803" t="str">
            <v>IG</v>
          </cell>
          <cell r="Q1803">
            <v>214</v>
          </cell>
        </row>
        <row r="1804">
          <cell r="B1804">
            <v>46078</v>
          </cell>
          <cell r="D1804" t="str">
            <v>HO</v>
          </cell>
          <cell r="Q1804">
            <v>450</v>
          </cell>
        </row>
        <row r="1805">
          <cell r="B1805">
            <v>46078</v>
          </cell>
          <cell r="D1805" t="str">
            <v>HO</v>
          </cell>
          <cell r="Q1805">
            <v>490</v>
          </cell>
        </row>
        <row r="1806">
          <cell r="B1806">
            <v>46078</v>
          </cell>
          <cell r="D1806" t="str">
            <v>HO</v>
          </cell>
          <cell r="Q1806">
            <v>338</v>
          </cell>
        </row>
        <row r="1807">
          <cell r="B1807">
            <v>46078</v>
          </cell>
          <cell r="D1807" t="str">
            <v>HO</v>
          </cell>
        </row>
        <row r="1808">
          <cell r="B1808">
            <v>46078</v>
          </cell>
          <cell r="D1808" t="str">
            <v>HO</v>
          </cell>
          <cell r="Q1808">
            <v>150</v>
          </cell>
        </row>
        <row r="1809">
          <cell r="B1809">
            <v>46078</v>
          </cell>
          <cell r="D1809" t="str">
            <v>HO</v>
          </cell>
        </row>
        <row r="1810">
          <cell r="B1810">
            <v>46078</v>
          </cell>
          <cell r="D1810" t="str">
            <v>HO</v>
          </cell>
          <cell r="Q1810">
            <v>1735</v>
          </cell>
        </row>
        <row r="1811">
          <cell r="B1811">
            <v>46078</v>
          </cell>
          <cell r="D1811" t="str">
            <v>HO</v>
          </cell>
          <cell r="Q1811">
            <v>1749</v>
          </cell>
        </row>
        <row r="1812">
          <cell r="B1812">
            <v>46078</v>
          </cell>
          <cell r="D1812" t="str">
            <v>HO</v>
          </cell>
        </row>
        <row r="1813">
          <cell r="B1813">
            <v>46078</v>
          </cell>
          <cell r="D1813" t="str">
            <v>HO</v>
          </cell>
          <cell r="Q1813">
            <v>1716</v>
          </cell>
        </row>
        <row r="1814">
          <cell r="B1814">
            <v>46078</v>
          </cell>
          <cell r="D1814" t="str">
            <v>HO</v>
          </cell>
        </row>
        <row r="1815">
          <cell r="B1815">
            <v>46078</v>
          </cell>
          <cell r="D1815" t="str">
            <v>HO</v>
          </cell>
          <cell r="Q1815">
            <v>962</v>
          </cell>
        </row>
        <row r="1816">
          <cell r="B1816">
            <v>46078</v>
          </cell>
          <cell r="D1816" t="str">
            <v>HO</v>
          </cell>
          <cell r="Q1816">
            <v>1632</v>
          </cell>
        </row>
        <row r="1817">
          <cell r="B1817">
            <v>46078</v>
          </cell>
          <cell r="D1817" t="str">
            <v>HO</v>
          </cell>
          <cell r="Q1817">
            <v>1738</v>
          </cell>
        </row>
        <row r="1818">
          <cell r="B1818">
            <v>46078</v>
          </cell>
          <cell r="D1818" t="str">
            <v>HO</v>
          </cell>
        </row>
        <row r="1819">
          <cell r="B1819">
            <v>46078</v>
          </cell>
          <cell r="D1819" t="str">
            <v>HO</v>
          </cell>
          <cell r="Q1819">
            <v>784</v>
          </cell>
        </row>
        <row r="1820">
          <cell r="B1820">
            <v>46078</v>
          </cell>
          <cell r="D1820" t="str">
            <v>HO</v>
          </cell>
          <cell r="Q1820">
            <v>462</v>
          </cell>
        </row>
        <row r="1821">
          <cell r="B1821">
            <v>46078</v>
          </cell>
          <cell r="D1821" t="str">
            <v>HO</v>
          </cell>
          <cell r="Q1821">
            <v>914</v>
          </cell>
        </row>
        <row r="1822">
          <cell r="B1822">
            <v>46079</v>
          </cell>
          <cell r="D1822" t="str">
            <v>FG</v>
          </cell>
          <cell r="Q1822">
            <v>142</v>
          </cell>
          <cell r="S1822">
            <v>6</v>
          </cell>
        </row>
        <row r="1823">
          <cell r="B1823">
            <v>46079</v>
          </cell>
          <cell r="D1823" t="str">
            <v>FG</v>
          </cell>
          <cell r="Q1823">
            <v>1620</v>
          </cell>
        </row>
        <row r="1824">
          <cell r="B1824">
            <v>46079</v>
          </cell>
          <cell r="D1824" t="str">
            <v>FG</v>
          </cell>
          <cell r="Q1824">
            <v>1712</v>
          </cell>
        </row>
        <row r="1825">
          <cell r="B1825">
            <v>46079</v>
          </cell>
          <cell r="D1825" t="str">
            <v>FG</v>
          </cell>
          <cell r="Q1825">
            <v>2346</v>
          </cell>
        </row>
        <row r="1826">
          <cell r="B1826">
            <v>46079</v>
          </cell>
          <cell r="D1826" t="str">
            <v>FG</v>
          </cell>
          <cell r="Q1826">
            <v>976</v>
          </cell>
        </row>
        <row r="1827">
          <cell r="B1827">
            <v>46079</v>
          </cell>
          <cell r="D1827" t="str">
            <v>FG</v>
          </cell>
          <cell r="Q1827">
            <v>3300</v>
          </cell>
        </row>
        <row r="1828">
          <cell r="B1828">
            <v>46079</v>
          </cell>
          <cell r="D1828" t="str">
            <v>FG</v>
          </cell>
          <cell r="Q1828">
            <v>3800</v>
          </cell>
        </row>
        <row r="1829">
          <cell r="B1829">
            <v>46079</v>
          </cell>
          <cell r="D1829" t="str">
            <v>CG</v>
          </cell>
        </row>
        <row r="1830">
          <cell r="B1830">
            <v>46079</v>
          </cell>
          <cell r="D1830" t="str">
            <v>CG</v>
          </cell>
        </row>
        <row r="1831">
          <cell r="B1831">
            <v>46079</v>
          </cell>
          <cell r="D1831" t="str">
            <v>CG</v>
          </cell>
          <cell r="Q1831">
            <v>2003</v>
          </cell>
        </row>
        <row r="1832">
          <cell r="B1832">
            <v>46079</v>
          </cell>
          <cell r="D1832" t="str">
            <v>CG</v>
          </cell>
        </row>
        <row r="1833">
          <cell r="B1833">
            <v>46079</v>
          </cell>
          <cell r="D1833" t="str">
            <v>CG</v>
          </cell>
          <cell r="Q1833">
            <v>6050</v>
          </cell>
        </row>
        <row r="1834">
          <cell r="B1834">
            <v>46079</v>
          </cell>
          <cell r="D1834" t="str">
            <v>CG</v>
          </cell>
        </row>
        <row r="1835">
          <cell r="B1835">
            <v>46079</v>
          </cell>
          <cell r="D1835" t="str">
            <v>CG</v>
          </cell>
          <cell r="Q1835">
            <v>966</v>
          </cell>
          <cell r="S1835">
            <v>3</v>
          </cell>
        </row>
        <row r="1836">
          <cell r="B1836">
            <v>46079</v>
          </cell>
          <cell r="D1836" t="str">
            <v>CG</v>
          </cell>
          <cell r="Q1836">
            <v>653</v>
          </cell>
          <cell r="S1836">
            <v>6</v>
          </cell>
        </row>
        <row r="1837">
          <cell r="B1837">
            <v>46079</v>
          </cell>
          <cell r="D1837" t="str">
            <v>CG</v>
          </cell>
          <cell r="Q1837">
            <v>700</v>
          </cell>
        </row>
        <row r="1838">
          <cell r="B1838">
            <v>46079</v>
          </cell>
          <cell r="D1838" t="str">
            <v>CG</v>
          </cell>
          <cell r="Q1838">
            <v>2498</v>
          </cell>
        </row>
        <row r="1839">
          <cell r="B1839">
            <v>46079</v>
          </cell>
          <cell r="D1839" t="str">
            <v>EG</v>
          </cell>
        </row>
        <row r="1840">
          <cell r="B1840">
            <v>46079</v>
          </cell>
          <cell r="D1840" t="str">
            <v>EG</v>
          </cell>
        </row>
        <row r="1841">
          <cell r="B1841">
            <v>46079</v>
          </cell>
          <cell r="D1841" t="str">
            <v>EG</v>
          </cell>
          <cell r="Q1841">
            <v>110</v>
          </cell>
          <cell r="R1841">
            <v>5</v>
          </cell>
          <cell r="S1841">
            <v>2</v>
          </cell>
        </row>
        <row r="1842">
          <cell r="B1842">
            <v>46079</v>
          </cell>
          <cell r="D1842" t="str">
            <v>EG</v>
          </cell>
          <cell r="Q1842">
            <v>120</v>
          </cell>
        </row>
        <row r="1843">
          <cell r="B1843">
            <v>46079</v>
          </cell>
          <cell r="D1843" t="str">
            <v>EG</v>
          </cell>
          <cell r="Q1843">
            <v>440</v>
          </cell>
          <cell r="R1843">
            <v>8</v>
          </cell>
          <cell r="S1843">
            <v>2</v>
          </cell>
        </row>
        <row r="1844">
          <cell r="B1844">
            <v>46079</v>
          </cell>
          <cell r="D1844" t="str">
            <v>EG</v>
          </cell>
          <cell r="Q1844">
            <v>230</v>
          </cell>
        </row>
        <row r="1845">
          <cell r="B1845">
            <v>46079</v>
          </cell>
          <cell r="D1845" t="str">
            <v>EG</v>
          </cell>
          <cell r="Q1845">
            <v>1411</v>
          </cell>
        </row>
        <row r="1846">
          <cell r="B1846">
            <v>46079</v>
          </cell>
          <cell r="D1846" t="str">
            <v>EG</v>
          </cell>
          <cell r="Q1846">
            <v>1414</v>
          </cell>
          <cell r="R1846">
            <v>3</v>
          </cell>
        </row>
        <row r="1847">
          <cell r="B1847">
            <v>46079</v>
          </cell>
          <cell r="D1847" t="str">
            <v>EG</v>
          </cell>
          <cell r="Q1847">
            <v>195</v>
          </cell>
          <cell r="R1847">
            <v>5</v>
          </cell>
          <cell r="S1847">
            <v>2</v>
          </cell>
        </row>
        <row r="1848">
          <cell r="B1848">
            <v>46079</v>
          </cell>
          <cell r="D1848" t="str">
            <v>EG</v>
          </cell>
          <cell r="Q1848">
            <v>169</v>
          </cell>
        </row>
        <row r="1849">
          <cell r="B1849">
            <v>46079</v>
          </cell>
          <cell r="D1849" t="str">
            <v>IG</v>
          </cell>
          <cell r="Q1849">
            <v>1044</v>
          </cell>
          <cell r="R1849">
            <v>21</v>
          </cell>
          <cell r="S1849">
            <v>85</v>
          </cell>
        </row>
        <row r="1850">
          <cell r="B1850">
            <v>46079</v>
          </cell>
          <cell r="D1850" t="str">
            <v>IG</v>
          </cell>
          <cell r="Q1850">
            <v>1050</v>
          </cell>
          <cell r="R1850">
            <v>22</v>
          </cell>
          <cell r="S1850">
            <v>44</v>
          </cell>
        </row>
        <row r="1851">
          <cell r="B1851">
            <v>46079</v>
          </cell>
          <cell r="D1851" t="str">
            <v>IG</v>
          </cell>
          <cell r="Q1851">
            <v>77</v>
          </cell>
          <cell r="R1851">
            <v>72</v>
          </cell>
          <cell r="S1851">
            <v>32</v>
          </cell>
        </row>
        <row r="1852">
          <cell r="B1852">
            <v>46079</v>
          </cell>
          <cell r="D1852" t="str">
            <v>IG</v>
          </cell>
          <cell r="Q1852">
            <v>18</v>
          </cell>
          <cell r="R1852">
            <v>19</v>
          </cell>
          <cell r="S1852">
            <v>11</v>
          </cell>
        </row>
        <row r="1853">
          <cell r="B1853">
            <v>46079</v>
          </cell>
          <cell r="D1853" t="str">
            <v>IG</v>
          </cell>
          <cell r="Q1853">
            <v>200</v>
          </cell>
        </row>
        <row r="1854">
          <cell r="B1854">
            <v>46079</v>
          </cell>
          <cell r="D1854" t="str">
            <v>IG</v>
          </cell>
          <cell r="Q1854">
            <v>69</v>
          </cell>
          <cell r="R1854">
            <v>4</v>
          </cell>
          <cell r="S1854">
            <v>2</v>
          </cell>
        </row>
        <row r="1855">
          <cell r="B1855">
            <v>46079</v>
          </cell>
          <cell r="D1855" t="str">
            <v>IG</v>
          </cell>
        </row>
        <row r="1856">
          <cell r="B1856">
            <v>46079</v>
          </cell>
          <cell r="D1856" t="str">
            <v>IG</v>
          </cell>
        </row>
        <row r="1857">
          <cell r="B1857">
            <v>46079</v>
          </cell>
          <cell r="D1857" t="str">
            <v>IG</v>
          </cell>
          <cell r="Q1857">
            <v>213</v>
          </cell>
          <cell r="R1857">
            <v>15</v>
          </cell>
          <cell r="S1857">
            <v>7</v>
          </cell>
        </row>
        <row r="1858">
          <cell r="B1858">
            <v>46079</v>
          </cell>
          <cell r="D1858" t="str">
            <v>IG</v>
          </cell>
        </row>
        <row r="1859">
          <cell r="B1859">
            <v>46079</v>
          </cell>
          <cell r="D1859" t="str">
            <v>IG</v>
          </cell>
          <cell r="Q1859">
            <v>157</v>
          </cell>
          <cell r="R1859">
            <v>19</v>
          </cell>
          <cell r="S1859">
            <v>8</v>
          </cell>
        </row>
        <row r="1860">
          <cell r="B1860">
            <v>46079</v>
          </cell>
          <cell r="D1860" t="str">
            <v>IG</v>
          </cell>
          <cell r="Q1860">
            <v>181</v>
          </cell>
          <cell r="R1860">
            <v>12</v>
          </cell>
          <cell r="S1860">
            <v>5</v>
          </cell>
        </row>
        <row r="1861">
          <cell r="B1861">
            <v>46079</v>
          </cell>
          <cell r="D1861" t="str">
            <v>IG</v>
          </cell>
          <cell r="Q1861">
            <v>1188</v>
          </cell>
          <cell r="R1861">
            <v>14</v>
          </cell>
          <cell r="S1861">
            <v>1</v>
          </cell>
        </row>
        <row r="1862">
          <cell r="B1862">
            <v>46079</v>
          </cell>
          <cell r="D1862" t="str">
            <v>IG</v>
          </cell>
          <cell r="Q1862">
            <v>1219</v>
          </cell>
          <cell r="R1862">
            <v>8</v>
          </cell>
          <cell r="S1862">
            <v>2</v>
          </cell>
        </row>
        <row r="1863">
          <cell r="B1863">
            <v>46079</v>
          </cell>
          <cell r="D1863" t="str">
            <v>IG</v>
          </cell>
          <cell r="Q1863">
            <v>733</v>
          </cell>
          <cell r="R1863">
            <v>9</v>
          </cell>
          <cell r="S1863">
            <v>17</v>
          </cell>
        </row>
        <row r="1864">
          <cell r="B1864">
            <v>46079</v>
          </cell>
          <cell r="D1864" t="str">
            <v>IG</v>
          </cell>
          <cell r="Q1864">
            <v>799</v>
          </cell>
          <cell r="R1864">
            <v>8</v>
          </cell>
          <cell r="S1864">
            <v>15</v>
          </cell>
          <cell r="T1864">
            <v>1</v>
          </cell>
        </row>
        <row r="1865">
          <cell r="B1865">
            <v>46079</v>
          </cell>
          <cell r="D1865" t="str">
            <v>IG</v>
          </cell>
          <cell r="Q1865">
            <v>965</v>
          </cell>
          <cell r="R1865">
            <v>17</v>
          </cell>
          <cell r="S1865">
            <v>5</v>
          </cell>
        </row>
        <row r="1866">
          <cell r="B1866">
            <v>46079</v>
          </cell>
          <cell r="D1866" t="str">
            <v>IG</v>
          </cell>
          <cell r="Q1866">
            <v>262</v>
          </cell>
          <cell r="R1866">
            <v>2</v>
          </cell>
          <cell r="S1866">
            <v>6</v>
          </cell>
        </row>
        <row r="1867">
          <cell r="B1867">
            <v>46079</v>
          </cell>
          <cell r="D1867" t="str">
            <v>IG</v>
          </cell>
        </row>
        <row r="1868">
          <cell r="B1868">
            <v>46079</v>
          </cell>
          <cell r="D1868" t="str">
            <v>IG</v>
          </cell>
          <cell r="Q1868">
            <v>312</v>
          </cell>
          <cell r="R1868">
            <v>19</v>
          </cell>
          <cell r="S1868">
            <v>2</v>
          </cell>
        </row>
        <row r="1869">
          <cell r="B1869">
            <v>46079</v>
          </cell>
          <cell r="D1869" t="str">
            <v>IG</v>
          </cell>
          <cell r="Q1869">
            <v>235</v>
          </cell>
          <cell r="R1869">
            <v>70</v>
          </cell>
          <cell r="S1869">
            <v>35</v>
          </cell>
        </row>
        <row r="1870">
          <cell r="B1870">
            <v>46079</v>
          </cell>
          <cell r="D1870" t="str">
            <v>IG</v>
          </cell>
          <cell r="Q1870">
            <v>444</v>
          </cell>
          <cell r="R1870">
            <v>5</v>
          </cell>
        </row>
        <row r="1871">
          <cell r="B1871">
            <v>46079</v>
          </cell>
          <cell r="D1871" t="str">
            <v>IG</v>
          </cell>
          <cell r="Q1871">
            <v>196</v>
          </cell>
          <cell r="R1871">
            <v>1</v>
          </cell>
        </row>
        <row r="1872">
          <cell r="B1872">
            <v>46079</v>
          </cell>
          <cell r="D1872" t="str">
            <v>IG</v>
          </cell>
          <cell r="Q1872">
            <v>370</v>
          </cell>
          <cell r="R1872">
            <v>15</v>
          </cell>
          <cell r="S1872">
            <v>5</v>
          </cell>
        </row>
        <row r="1873">
          <cell r="B1873">
            <v>46079</v>
          </cell>
          <cell r="D1873" t="str">
            <v>IG</v>
          </cell>
        </row>
        <row r="1874">
          <cell r="B1874">
            <v>46079</v>
          </cell>
          <cell r="D1874" t="str">
            <v>IG</v>
          </cell>
          <cell r="Q1874">
            <v>472</v>
          </cell>
          <cell r="R1874">
            <v>4</v>
          </cell>
        </row>
        <row r="1875">
          <cell r="B1875">
            <v>46079</v>
          </cell>
          <cell r="D1875" t="str">
            <v>IG</v>
          </cell>
          <cell r="Q1875">
            <v>216</v>
          </cell>
          <cell r="R1875">
            <v>6</v>
          </cell>
        </row>
        <row r="1876">
          <cell r="B1876">
            <v>46079</v>
          </cell>
          <cell r="D1876" t="str">
            <v>HO</v>
          </cell>
          <cell r="Q1876">
            <v>435</v>
          </cell>
        </row>
        <row r="1877">
          <cell r="B1877">
            <v>46079</v>
          </cell>
          <cell r="D1877" t="str">
            <v>HO</v>
          </cell>
          <cell r="Q1877">
            <v>467</v>
          </cell>
        </row>
        <row r="1878">
          <cell r="B1878">
            <v>46079</v>
          </cell>
          <cell r="D1878" t="str">
            <v>HO</v>
          </cell>
        </row>
        <row r="1879">
          <cell r="B1879">
            <v>46079</v>
          </cell>
          <cell r="D1879" t="str">
            <v>HO</v>
          </cell>
        </row>
        <row r="1880">
          <cell r="B1880">
            <v>46079</v>
          </cell>
          <cell r="D1880" t="str">
            <v>HO</v>
          </cell>
        </row>
        <row r="1881">
          <cell r="B1881">
            <v>46079</v>
          </cell>
          <cell r="D1881" t="str">
            <v>HO</v>
          </cell>
        </row>
        <row r="1882">
          <cell r="B1882">
            <v>46079</v>
          </cell>
          <cell r="D1882" t="str">
            <v>HO</v>
          </cell>
          <cell r="Q1882">
            <v>1188</v>
          </cell>
        </row>
        <row r="1883">
          <cell r="B1883">
            <v>46079</v>
          </cell>
          <cell r="D1883" t="str">
            <v>HO</v>
          </cell>
          <cell r="Q1883">
            <v>1750</v>
          </cell>
        </row>
        <row r="1884">
          <cell r="B1884">
            <v>46079</v>
          </cell>
          <cell r="D1884" t="str">
            <v>HO</v>
          </cell>
          <cell r="Q1884">
            <v>1230</v>
          </cell>
        </row>
        <row r="1885">
          <cell r="B1885">
            <v>46079</v>
          </cell>
          <cell r="D1885" t="str">
            <v>HO</v>
          </cell>
          <cell r="Q1885">
            <v>1755</v>
          </cell>
        </row>
        <row r="1886">
          <cell r="B1886">
            <v>46079</v>
          </cell>
          <cell r="D1886" t="str">
            <v>HO</v>
          </cell>
        </row>
        <row r="1887">
          <cell r="B1887">
            <v>46079</v>
          </cell>
          <cell r="D1887" t="str">
            <v>HO</v>
          </cell>
          <cell r="Q1887">
            <v>660</v>
          </cell>
        </row>
        <row r="1888">
          <cell r="B1888">
            <v>46079</v>
          </cell>
          <cell r="D1888" t="str">
            <v>HO</v>
          </cell>
          <cell r="Q1888">
            <v>795</v>
          </cell>
        </row>
        <row r="1889">
          <cell r="B1889">
            <v>46079</v>
          </cell>
          <cell r="D1889" t="str">
            <v>HO</v>
          </cell>
          <cell r="Q1889">
            <v>1667</v>
          </cell>
        </row>
        <row r="1890">
          <cell r="B1890">
            <v>46079</v>
          </cell>
          <cell r="D1890" t="str">
            <v>HO</v>
          </cell>
          <cell r="Q1890">
            <v>825</v>
          </cell>
        </row>
        <row r="1891">
          <cell r="B1891">
            <v>46079</v>
          </cell>
          <cell r="D1891" t="str">
            <v>HO</v>
          </cell>
          <cell r="Q1891">
            <v>906</v>
          </cell>
        </row>
        <row r="1892">
          <cell r="B1892">
            <v>46079</v>
          </cell>
          <cell r="D1892" t="str">
            <v>HO</v>
          </cell>
          <cell r="Q1892">
            <v>990</v>
          </cell>
        </row>
        <row r="1893">
          <cell r="B1893">
            <v>46079</v>
          </cell>
          <cell r="D1893" t="str">
            <v>HO</v>
          </cell>
          <cell r="Q1893">
            <v>1260</v>
          </cell>
        </row>
        <row r="1894">
          <cell r="B1894">
            <v>46080</v>
          </cell>
          <cell r="D1894" t="str">
            <v>FG</v>
          </cell>
          <cell r="Q1894">
            <v>6560</v>
          </cell>
          <cell r="S1894">
            <v>1</v>
          </cell>
          <cell r="T1894">
            <v>1</v>
          </cell>
        </row>
        <row r="1895">
          <cell r="B1895">
            <v>46080</v>
          </cell>
          <cell r="D1895" t="str">
            <v>FG</v>
          </cell>
          <cell r="Q1895">
            <v>1502</v>
          </cell>
        </row>
        <row r="1896">
          <cell r="B1896">
            <v>46080</v>
          </cell>
          <cell r="D1896" t="str">
            <v>FG</v>
          </cell>
          <cell r="Q1896">
            <v>5490</v>
          </cell>
        </row>
        <row r="1897">
          <cell r="B1897">
            <v>46080</v>
          </cell>
          <cell r="D1897" t="str">
            <v>FG</v>
          </cell>
          <cell r="Q1897">
            <v>500</v>
          </cell>
        </row>
        <row r="1898">
          <cell r="B1898">
            <v>46080</v>
          </cell>
          <cell r="D1898" t="str">
            <v>FG</v>
          </cell>
          <cell r="Q1898">
            <v>6600</v>
          </cell>
        </row>
        <row r="1899">
          <cell r="B1899">
            <v>46080</v>
          </cell>
          <cell r="D1899" t="str">
            <v>FG</v>
          </cell>
          <cell r="Q1899">
            <v>7600</v>
          </cell>
        </row>
        <row r="1900">
          <cell r="B1900">
            <v>46080</v>
          </cell>
          <cell r="D1900" t="str">
            <v>CG</v>
          </cell>
        </row>
        <row r="1901">
          <cell r="B1901">
            <v>46080</v>
          </cell>
          <cell r="D1901" t="str">
            <v>CG</v>
          </cell>
        </row>
        <row r="1902">
          <cell r="B1902">
            <v>46080</v>
          </cell>
          <cell r="D1902" t="str">
            <v>CG</v>
          </cell>
          <cell r="Q1902">
            <v>6501</v>
          </cell>
        </row>
        <row r="1903">
          <cell r="B1903">
            <v>46080</v>
          </cell>
          <cell r="D1903" t="str">
            <v>CG</v>
          </cell>
          <cell r="Q1903">
            <v>2314</v>
          </cell>
        </row>
        <row r="1904">
          <cell r="B1904">
            <v>46080</v>
          </cell>
          <cell r="D1904" t="str">
            <v>CG</v>
          </cell>
          <cell r="Q1904">
            <v>1606</v>
          </cell>
        </row>
        <row r="1905">
          <cell r="B1905">
            <v>46080</v>
          </cell>
          <cell r="D1905" t="str">
            <v>CG</v>
          </cell>
          <cell r="Q1905">
            <v>496</v>
          </cell>
        </row>
        <row r="1906">
          <cell r="B1906">
            <v>46080</v>
          </cell>
          <cell r="D1906" t="str">
            <v>CG</v>
          </cell>
          <cell r="Q1906">
            <v>2001</v>
          </cell>
        </row>
        <row r="1907">
          <cell r="B1907">
            <v>46080</v>
          </cell>
          <cell r="D1907" t="str">
            <v>CG</v>
          </cell>
          <cell r="Q1907">
            <v>1000</v>
          </cell>
        </row>
        <row r="1908">
          <cell r="B1908">
            <v>46080</v>
          </cell>
          <cell r="D1908" t="str">
            <v>CG</v>
          </cell>
          <cell r="Q1908">
            <v>1000</v>
          </cell>
        </row>
        <row r="1909">
          <cell r="B1909">
            <v>46080</v>
          </cell>
          <cell r="D1909" t="str">
            <v>CG</v>
          </cell>
          <cell r="Q1909">
            <v>1996</v>
          </cell>
          <cell r="S1909">
            <v>5</v>
          </cell>
        </row>
        <row r="1910">
          <cell r="B1910">
            <v>46080</v>
          </cell>
          <cell r="D1910" t="str">
            <v>CG</v>
          </cell>
          <cell r="Q1910">
            <v>2166</v>
          </cell>
          <cell r="S1910">
            <v>37</v>
          </cell>
        </row>
        <row r="1911">
          <cell r="B1911">
            <v>46080</v>
          </cell>
          <cell r="D1911" t="str">
            <v>EG</v>
          </cell>
          <cell r="Q1911">
            <v>361</v>
          </cell>
          <cell r="S1911">
            <v>3</v>
          </cell>
        </row>
        <row r="1912">
          <cell r="B1912">
            <v>46080</v>
          </cell>
          <cell r="D1912" t="str">
            <v>EG</v>
          </cell>
          <cell r="Q1912">
            <v>1030</v>
          </cell>
        </row>
        <row r="1913">
          <cell r="B1913">
            <v>46080</v>
          </cell>
          <cell r="D1913" t="str">
            <v>EG</v>
          </cell>
          <cell r="Q1913">
            <v>66</v>
          </cell>
        </row>
        <row r="1914">
          <cell r="B1914">
            <v>46080</v>
          </cell>
          <cell r="D1914" t="str">
            <v>EG</v>
          </cell>
          <cell r="Q1914">
            <v>222</v>
          </cell>
          <cell r="S1914">
            <v>1</v>
          </cell>
        </row>
        <row r="1915">
          <cell r="B1915">
            <v>46080</v>
          </cell>
          <cell r="D1915" t="str">
            <v>EG</v>
          </cell>
          <cell r="Q1915">
            <v>539</v>
          </cell>
          <cell r="R1915">
            <v>8</v>
          </cell>
        </row>
        <row r="1916">
          <cell r="B1916">
            <v>46080</v>
          </cell>
          <cell r="D1916" t="str">
            <v>EG</v>
          </cell>
          <cell r="Q1916">
            <v>185</v>
          </cell>
        </row>
        <row r="1917">
          <cell r="B1917">
            <v>46080</v>
          </cell>
          <cell r="D1917" t="str">
            <v>EG</v>
          </cell>
          <cell r="Q1917">
            <v>20</v>
          </cell>
        </row>
        <row r="1918">
          <cell r="B1918">
            <v>46080</v>
          </cell>
          <cell r="D1918" t="str">
            <v>EG</v>
          </cell>
          <cell r="Q1918">
            <v>163</v>
          </cell>
          <cell r="R1918">
            <v>3</v>
          </cell>
          <cell r="S1918">
            <v>2</v>
          </cell>
        </row>
        <row r="1919">
          <cell r="B1919">
            <v>46080</v>
          </cell>
          <cell r="D1919" t="str">
            <v>EG</v>
          </cell>
        </row>
        <row r="1920">
          <cell r="B1920">
            <v>46080</v>
          </cell>
          <cell r="D1920" t="str">
            <v>EG</v>
          </cell>
        </row>
        <row r="1921">
          <cell r="B1921">
            <v>46080</v>
          </cell>
          <cell r="D1921" t="str">
            <v>EG</v>
          </cell>
          <cell r="Q1921">
            <v>130</v>
          </cell>
          <cell r="R1921">
            <v>5</v>
          </cell>
        </row>
        <row r="1922">
          <cell r="B1922">
            <v>46080</v>
          </cell>
          <cell r="D1922" t="str">
            <v>EG</v>
          </cell>
          <cell r="Q1922">
            <v>210</v>
          </cell>
        </row>
        <row r="1923">
          <cell r="B1923">
            <v>46080</v>
          </cell>
          <cell r="D1923" t="str">
            <v>IG</v>
          </cell>
          <cell r="Q1923">
            <v>1105</v>
          </cell>
          <cell r="R1923">
            <v>9</v>
          </cell>
          <cell r="S1923">
            <v>25</v>
          </cell>
        </row>
        <row r="1924">
          <cell r="B1924">
            <v>46080</v>
          </cell>
          <cell r="D1924" t="str">
            <v>IG</v>
          </cell>
          <cell r="Q1924">
            <v>1153</v>
          </cell>
          <cell r="R1924">
            <v>11</v>
          </cell>
          <cell r="S1924">
            <v>21</v>
          </cell>
        </row>
        <row r="1925">
          <cell r="B1925">
            <v>46080</v>
          </cell>
          <cell r="D1925" t="str">
            <v>IG</v>
          </cell>
          <cell r="Q1925">
            <v>426</v>
          </cell>
        </row>
        <row r="1926">
          <cell r="B1926">
            <v>46080</v>
          </cell>
          <cell r="D1926" t="str">
            <v>IG</v>
          </cell>
          <cell r="Q1926">
            <v>11</v>
          </cell>
          <cell r="R1926">
            <v>37</v>
          </cell>
          <cell r="S1926">
            <v>2</v>
          </cell>
        </row>
        <row r="1927">
          <cell r="B1927">
            <v>46080</v>
          </cell>
          <cell r="D1927" t="str">
            <v>IG</v>
          </cell>
          <cell r="Q1927">
            <v>304</v>
          </cell>
        </row>
        <row r="1928">
          <cell r="B1928">
            <v>46080</v>
          </cell>
          <cell r="D1928" t="str">
            <v>IG</v>
          </cell>
          <cell r="Q1928">
            <v>159</v>
          </cell>
          <cell r="R1928">
            <v>10</v>
          </cell>
          <cell r="S1928">
            <v>2</v>
          </cell>
        </row>
        <row r="1929">
          <cell r="B1929">
            <v>46080</v>
          </cell>
          <cell r="D1929" t="str">
            <v>IG</v>
          </cell>
        </row>
        <row r="1930">
          <cell r="B1930">
            <v>46080</v>
          </cell>
          <cell r="D1930" t="str">
            <v>IG</v>
          </cell>
        </row>
        <row r="1931">
          <cell r="B1931">
            <v>46080</v>
          </cell>
          <cell r="D1931" t="str">
            <v>IG</v>
          </cell>
          <cell r="Q1931">
            <v>411</v>
          </cell>
          <cell r="R1931">
            <v>22</v>
          </cell>
          <cell r="S1931">
            <v>1</v>
          </cell>
        </row>
        <row r="1932">
          <cell r="B1932">
            <v>46080</v>
          </cell>
          <cell r="D1932" t="str">
            <v>IG</v>
          </cell>
          <cell r="Q1932">
            <v>443</v>
          </cell>
          <cell r="R1932">
            <v>15</v>
          </cell>
          <cell r="S1932">
            <v>5</v>
          </cell>
          <cell r="T1932">
            <v>2</v>
          </cell>
        </row>
        <row r="1933">
          <cell r="B1933">
            <v>46080</v>
          </cell>
          <cell r="D1933" t="str">
            <v>IG</v>
          </cell>
          <cell r="Q1933">
            <v>43</v>
          </cell>
          <cell r="R1933">
            <v>17</v>
          </cell>
          <cell r="S1933">
            <v>3</v>
          </cell>
        </row>
        <row r="1934">
          <cell r="B1934">
            <v>46080</v>
          </cell>
          <cell r="D1934" t="str">
            <v>IG</v>
          </cell>
          <cell r="Q1934">
            <v>238</v>
          </cell>
          <cell r="R1934">
            <v>46</v>
          </cell>
          <cell r="S1934">
            <v>7</v>
          </cell>
        </row>
        <row r="1935">
          <cell r="B1935">
            <v>46080</v>
          </cell>
          <cell r="D1935" t="str">
            <v>IG</v>
          </cell>
          <cell r="Q1935">
            <v>1041</v>
          </cell>
          <cell r="R1935">
            <v>12</v>
          </cell>
          <cell r="S1935">
            <v>1</v>
          </cell>
        </row>
        <row r="1936">
          <cell r="B1936">
            <v>46080</v>
          </cell>
          <cell r="D1936" t="str">
            <v>IG</v>
          </cell>
          <cell r="Q1936">
            <v>1254</v>
          </cell>
          <cell r="R1936">
            <v>6</v>
          </cell>
        </row>
        <row r="1937">
          <cell r="B1937">
            <v>46080</v>
          </cell>
          <cell r="D1937" t="str">
            <v>IG</v>
          </cell>
          <cell r="Q1937">
            <v>760</v>
          </cell>
          <cell r="R1937">
            <v>8</v>
          </cell>
          <cell r="S1937">
            <v>20</v>
          </cell>
          <cell r="T1937">
            <v>1</v>
          </cell>
        </row>
        <row r="1938">
          <cell r="B1938">
            <v>46080</v>
          </cell>
          <cell r="D1938" t="str">
            <v>IG</v>
          </cell>
          <cell r="Q1938">
            <v>727</v>
          </cell>
          <cell r="R1938">
            <v>23</v>
          </cell>
          <cell r="S1938">
            <v>17</v>
          </cell>
          <cell r="T1938">
            <v>6</v>
          </cell>
        </row>
        <row r="1939">
          <cell r="B1939">
            <v>46080</v>
          </cell>
          <cell r="D1939" t="str">
            <v>IG</v>
          </cell>
        </row>
        <row r="1940">
          <cell r="B1940">
            <v>46080</v>
          </cell>
          <cell r="D1940" t="str">
            <v>IG</v>
          </cell>
        </row>
        <row r="1941">
          <cell r="B1941">
            <v>46080</v>
          </cell>
          <cell r="D1941" t="str">
            <v>IG</v>
          </cell>
          <cell r="Q1941">
            <v>295</v>
          </cell>
          <cell r="R1941">
            <v>28</v>
          </cell>
          <cell r="S1941">
            <v>5</v>
          </cell>
        </row>
        <row r="1942">
          <cell r="B1942">
            <v>46080</v>
          </cell>
          <cell r="D1942" t="str">
            <v>IG</v>
          </cell>
          <cell r="Q1942">
            <v>380</v>
          </cell>
          <cell r="R1942">
            <v>26</v>
          </cell>
          <cell r="S1942">
            <v>8</v>
          </cell>
        </row>
        <row r="1943">
          <cell r="B1943">
            <v>46080</v>
          </cell>
          <cell r="D1943" t="str">
            <v>IG</v>
          </cell>
          <cell r="Q1943">
            <v>461</v>
          </cell>
          <cell r="R1943">
            <v>4</v>
          </cell>
        </row>
        <row r="1944">
          <cell r="B1944">
            <v>46080</v>
          </cell>
          <cell r="D1944" t="str">
            <v>IG</v>
          </cell>
          <cell r="Q1944">
            <v>383</v>
          </cell>
          <cell r="R1944">
            <v>4</v>
          </cell>
        </row>
        <row r="1945">
          <cell r="B1945">
            <v>46080</v>
          </cell>
          <cell r="D1945" t="str">
            <v>IG</v>
          </cell>
        </row>
        <row r="1946">
          <cell r="B1946">
            <v>46080</v>
          </cell>
          <cell r="D1946" t="str">
            <v>IG</v>
          </cell>
          <cell r="Q1946">
            <v>84</v>
          </cell>
          <cell r="R1946">
            <v>5</v>
          </cell>
        </row>
        <row r="1947">
          <cell r="B1947">
            <v>46080</v>
          </cell>
          <cell r="D1947" t="str">
            <v>IG</v>
          </cell>
        </row>
        <row r="1948">
          <cell r="B1948">
            <v>46080</v>
          </cell>
          <cell r="D1948" t="str">
            <v>IG</v>
          </cell>
        </row>
        <row r="1949">
          <cell r="B1949">
            <v>46080</v>
          </cell>
          <cell r="D1949" t="str">
            <v>IG</v>
          </cell>
        </row>
        <row r="1950">
          <cell r="B1950">
            <v>46080</v>
          </cell>
          <cell r="D1950" t="str">
            <v>HO</v>
          </cell>
          <cell r="Q1950">
            <v>498</v>
          </cell>
        </row>
        <row r="1951">
          <cell r="B1951">
            <v>46080</v>
          </cell>
          <cell r="D1951" t="str">
            <v>HO</v>
          </cell>
          <cell r="Q1951">
            <v>436</v>
          </cell>
        </row>
        <row r="1952">
          <cell r="B1952">
            <v>46080</v>
          </cell>
          <cell r="D1952" t="str">
            <v>HO</v>
          </cell>
        </row>
        <row r="1953">
          <cell r="B1953">
            <v>46080</v>
          </cell>
          <cell r="D1953" t="str">
            <v>HO</v>
          </cell>
        </row>
        <row r="1954">
          <cell r="B1954">
            <v>46080</v>
          </cell>
          <cell r="D1954" t="str">
            <v>HO</v>
          </cell>
        </row>
        <row r="1955">
          <cell r="B1955">
            <v>46080</v>
          </cell>
          <cell r="D1955" t="str">
            <v>HO</v>
          </cell>
        </row>
        <row r="1956">
          <cell r="B1956">
            <v>46080</v>
          </cell>
          <cell r="D1956" t="str">
            <v>HO</v>
          </cell>
          <cell r="Q1956">
            <v>1494</v>
          </cell>
        </row>
        <row r="1957">
          <cell r="B1957">
            <v>46080</v>
          </cell>
          <cell r="D1957" t="str">
            <v>HO</v>
          </cell>
          <cell r="Q1957">
            <v>1666</v>
          </cell>
        </row>
        <row r="1958">
          <cell r="B1958">
            <v>46080</v>
          </cell>
          <cell r="D1958" t="str">
            <v>HO</v>
          </cell>
          <cell r="Q1958">
            <v>671</v>
          </cell>
        </row>
        <row r="1959">
          <cell r="B1959">
            <v>46080</v>
          </cell>
          <cell r="D1959" t="str">
            <v>HO</v>
          </cell>
          <cell r="Q1959">
            <v>662</v>
          </cell>
        </row>
        <row r="1960">
          <cell r="B1960">
            <v>46080</v>
          </cell>
          <cell r="D1960" t="str">
            <v>HO</v>
          </cell>
        </row>
        <row r="1961">
          <cell r="B1961">
            <v>46080</v>
          </cell>
          <cell r="D1961" t="str">
            <v>HO</v>
          </cell>
          <cell r="Q1961">
            <v>1038</v>
          </cell>
        </row>
        <row r="1962">
          <cell r="B1962">
            <v>46080</v>
          </cell>
          <cell r="D1962" t="str">
            <v>HO</v>
          </cell>
          <cell r="Q1962">
            <v>1050</v>
          </cell>
        </row>
        <row r="1963">
          <cell r="B1963">
            <v>46080</v>
          </cell>
          <cell r="D1963" t="str">
            <v>HO</v>
          </cell>
          <cell r="Q1963">
            <v>479</v>
          </cell>
        </row>
        <row r="1964">
          <cell r="B1964">
            <v>46080</v>
          </cell>
          <cell r="D1964" t="str">
            <v>HO</v>
          </cell>
          <cell r="Q1964">
            <v>1231</v>
          </cell>
        </row>
        <row r="1965">
          <cell r="B1965">
            <v>46080</v>
          </cell>
          <cell r="D1965" t="str">
            <v>HO</v>
          </cell>
          <cell r="Q1965">
            <v>140</v>
          </cell>
        </row>
        <row r="1966">
          <cell r="B1966">
            <v>46080</v>
          </cell>
          <cell r="D1966" t="str">
            <v>HO</v>
          </cell>
          <cell r="Q1966">
            <v>864</v>
          </cell>
        </row>
        <row r="1967">
          <cell r="B1967">
            <v>46080</v>
          </cell>
          <cell r="D1967" t="str">
            <v>HO</v>
          </cell>
          <cell r="Q1967">
            <v>1242</v>
          </cell>
        </row>
        <row r="1968">
          <cell r="B1968">
            <v>46081</v>
          </cell>
          <cell r="D1968" t="str">
            <v>FG</v>
          </cell>
          <cell r="Q1968">
            <v>8770</v>
          </cell>
        </row>
        <row r="1969">
          <cell r="B1969">
            <v>46081</v>
          </cell>
          <cell r="D1969" t="str">
            <v>FG</v>
          </cell>
          <cell r="Q1969">
            <v>8695</v>
          </cell>
          <cell r="S1969">
            <v>5</v>
          </cell>
        </row>
        <row r="1970">
          <cell r="B1970">
            <v>46081</v>
          </cell>
          <cell r="D1970" t="str">
            <v>FG</v>
          </cell>
        </row>
        <row r="1971">
          <cell r="B1971">
            <v>46081</v>
          </cell>
          <cell r="D1971" t="str">
            <v>FG</v>
          </cell>
          <cell r="Q1971">
            <v>3955</v>
          </cell>
        </row>
        <row r="1972">
          <cell r="B1972">
            <v>46081</v>
          </cell>
          <cell r="D1972" t="str">
            <v>FG</v>
          </cell>
          <cell r="Q1972">
            <v>2852</v>
          </cell>
        </row>
        <row r="1973">
          <cell r="B1973">
            <v>46081</v>
          </cell>
          <cell r="D1973" t="str">
            <v>FG</v>
          </cell>
        </row>
        <row r="1974">
          <cell r="B1974">
            <v>46081</v>
          </cell>
          <cell r="D1974" t="str">
            <v>CG</v>
          </cell>
        </row>
        <row r="1975">
          <cell r="B1975">
            <v>46081</v>
          </cell>
          <cell r="D1975" t="str">
            <v>CG</v>
          </cell>
        </row>
        <row r="1976">
          <cell r="B1976">
            <v>46081</v>
          </cell>
          <cell r="D1976" t="str">
            <v>CG</v>
          </cell>
          <cell r="Q1976">
            <v>1605</v>
          </cell>
        </row>
        <row r="1977">
          <cell r="B1977">
            <v>46081</v>
          </cell>
          <cell r="D1977" t="str">
            <v>CG</v>
          </cell>
          <cell r="Q1977">
            <v>4617</v>
          </cell>
        </row>
        <row r="1978">
          <cell r="B1978">
            <v>46081</v>
          </cell>
          <cell r="D1978" t="str">
            <v>CG</v>
          </cell>
          <cell r="Q1978">
            <v>2800</v>
          </cell>
        </row>
        <row r="1979">
          <cell r="B1979">
            <v>46081</v>
          </cell>
          <cell r="D1979" t="str">
            <v>CG</v>
          </cell>
          <cell r="Q1979">
            <v>1243</v>
          </cell>
        </row>
        <row r="1980">
          <cell r="B1980">
            <v>46081</v>
          </cell>
          <cell r="D1980" t="str">
            <v>CG</v>
          </cell>
          <cell r="Q1980">
            <v>3543</v>
          </cell>
        </row>
        <row r="1981">
          <cell r="B1981">
            <v>46081</v>
          </cell>
          <cell r="D1981" t="str">
            <v>CG</v>
          </cell>
          <cell r="Q1981">
            <v>1817</v>
          </cell>
        </row>
        <row r="1982">
          <cell r="B1982">
            <v>46081</v>
          </cell>
          <cell r="D1982" t="str">
            <v>CG</v>
          </cell>
          <cell r="Q1982">
            <v>1028</v>
          </cell>
        </row>
        <row r="1983">
          <cell r="B1983">
            <v>46081</v>
          </cell>
          <cell r="D1983" t="str">
            <v>CG</v>
          </cell>
          <cell r="Q1983">
            <v>706</v>
          </cell>
        </row>
        <row r="1984">
          <cell r="B1984">
            <v>46081</v>
          </cell>
          <cell r="D1984" t="str">
            <v>CG</v>
          </cell>
        </row>
        <row r="1985">
          <cell r="B1985">
            <v>46081</v>
          </cell>
          <cell r="D1985" t="str">
            <v>CG</v>
          </cell>
          <cell r="Q1985">
            <v>538</v>
          </cell>
        </row>
        <row r="1986">
          <cell r="B1986">
            <v>46081</v>
          </cell>
          <cell r="D1986" t="str">
            <v>EG</v>
          </cell>
          <cell r="Q1986">
            <v>1085</v>
          </cell>
          <cell r="R1986">
            <v>5</v>
          </cell>
        </row>
        <row r="1987">
          <cell r="B1987">
            <v>46081</v>
          </cell>
          <cell r="D1987" t="str">
            <v>EG</v>
          </cell>
          <cell r="Q1987">
            <v>1132</v>
          </cell>
          <cell r="S1987">
            <v>1</v>
          </cell>
        </row>
        <row r="1988">
          <cell r="B1988">
            <v>46081</v>
          </cell>
          <cell r="D1988" t="str">
            <v>EG</v>
          </cell>
        </row>
        <row r="1989">
          <cell r="B1989">
            <v>46081</v>
          </cell>
          <cell r="D1989" t="str">
            <v>EG</v>
          </cell>
        </row>
        <row r="1990">
          <cell r="B1990">
            <v>46081</v>
          </cell>
          <cell r="D1990" t="str">
            <v>EG</v>
          </cell>
          <cell r="Q1990">
            <v>234</v>
          </cell>
          <cell r="R1990">
            <v>9</v>
          </cell>
          <cell r="S1990">
            <v>1</v>
          </cell>
        </row>
        <row r="1991">
          <cell r="B1991">
            <v>46081</v>
          </cell>
          <cell r="D1991" t="str">
            <v>EG</v>
          </cell>
          <cell r="Q1991">
            <v>230</v>
          </cell>
        </row>
        <row r="1992">
          <cell r="B1992">
            <v>46081</v>
          </cell>
          <cell r="D1992" t="str">
            <v>EG</v>
          </cell>
          <cell r="Q1992">
            <v>40</v>
          </cell>
          <cell r="R1992">
            <v>4</v>
          </cell>
        </row>
        <row r="1993">
          <cell r="B1993">
            <v>46081</v>
          </cell>
          <cell r="D1993" t="str">
            <v>EG</v>
          </cell>
          <cell r="Q1993">
            <v>1243</v>
          </cell>
        </row>
        <row r="1994">
          <cell r="B1994">
            <v>46081</v>
          </cell>
          <cell r="D1994" t="str">
            <v>EG</v>
          </cell>
        </row>
        <row r="1995">
          <cell r="B1995">
            <v>46081</v>
          </cell>
          <cell r="D1995" t="str">
            <v>EG</v>
          </cell>
          <cell r="Q1995">
            <v>187</v>
          </cell>
          <cell r="R1995">
            <v>5</v>
          </cell>
        </row>
        <row r="1996">
          <cell r="B1996">
            <v>46081</v>
          </cell>
          <cell r="D1996" t="str">
            <v>IG</v>
          </cell>
          <cell r="Q1996">
            <v>1122</v>
          </cell>
          <cell r="R1996">
            <v>3</v>
          </cell>
          <cell r="S1996">
            <v>25</v>
          </cell>
        </row>
        <row r="1997">
          <cell r="B1997">
            <v>46081</v>
          </cell>
          <cell r="D1997" t="str">
            <v>IG</v>
          </cell>
          <cell r="Q1997">
            <v>1182</v>
          </cell>
          <cell r="R1997">
            <v>7</v>
          </cell>
          <cell r="S1997">
            <v>7</v>
          </cell>
        </row>
        <row r="1998">
          <cell r="B1998">
            <v>46081</v>
          </cell>
          <cell r="D1998" t="str">
            <v>IG</v>
          </cell>
          <cell r="Q1998">
            <v>185</v>
          </cell>
          <cell r="R1998">
            <v>2</v>
          </cell>
          <cell r="S1998">
            <v>5</v>
          </cell>
        </row>
        <row r="1999">
          <cell r="B1999">
            <v>46081</v>
          </cell>
          <cell r="D1999" t="str">
            <v>IG</v>
          </cell>
          <cell r="Q1999">
            <v>552</v>
          </cell>
          <cell r="R1999">
            <v>17</v>
          </cell>
          <cell r="S1999">
            <v>7</v>
          </cell>
        </row>
        <row r="2000">
          <cell r="B2000">
            <v>46081</v>
          </cell>
          <cell r="D2000" t="str">
            <v>IG</v>
          </cell>
        </row>
        <row r="2001">
          <cell r="B2001">
            <v>46081</v>
          </cell>
          <cell r="D2001" t="str">
            <v>IG</v>
          </cell>
        </row>
        <row r="2002">
          <cell r="B2002">
            <v>46081</v>
          </cell>
          <cell r="D2002" t="str">
            <v>IG</v>
          </cell>
          <cell r="Q2002">
            <v>412</v>
          </cell>
          <cell r="R2002">
            <v>20</v>
          </cell>
          <cell r="S2002">
            <v>2</v>
          </cell>
          <cell r="T2002">
            <v>3</v>
          </cell>
        </row>
        <row r="2003">
          <cell r="B2003">
            <v>46081</v>
          </cell>
          <cell r="D2003" t="str">
            <v>IG</v>
          </cell>
          <cell r="Q2003">
            <v>436</v>
          </cell>
          <cell r="R2003">
            <v>11</v>
          </cell>
          <cell r="S2003">
            <v>3</v>
          </cell>
          <cell r="T2003">
            <v>2</v>
          </cell>
        </row>
        <row r="2004">
          <cell r="B2004">
            <v>46081</v>
          </cell>
          <cell r="D2004" t="str">
            <v>IG</v>
          </cell>
          <cell r="Q2004">
            <v>308</v>
          </cell>
          <cell r="R2004">
            <v>35</v>
          </cell>
          <cell r="S2004">
            <v>10</v>
          </cell>
        </row>
        <row r="2005">
          <cell r="B2005">
            <v>46081</v>
          </cell>
          <cell r="D2005" t="str">
            <v>IG</v>
          </cell>
          <cell r="Q2005">
            <v>350</v>
          </cell>
          <cell r="R2005">
            <v>36</v>
          </cell>
          <cell r="S2005">
            <v>3</v>
          </cell>
        </row>
        <row r="2006">
          <cell r="B2006">
            <v>46081</v>
          </cell>
          <cell r="D2006" t="str">
            <v>IG</v>
          </cell>
          <cell r="Q2006">
            <v>356</v>
          </cell>
          <cell r="R2006">
            <v>4</v>
          </cell>
          <cell r="S2006">
            <v>2</v>
          </cell>
        </row>
        <row r="2007">
          <cell r="B2007">
            <v>46081</v>
          </cell>
          <cell r="D2007" t="str">
            <v>IG</v>
          </cell>
        </row>
        <row r="2008">
          <cell r="B2008">
            <v>46081</v>
          </cell>
          <cell r="D2008" t="str">
            <v>IG</v>
          </cell>
          <cell r="Q2008">
            <v>591</v>
          </cell>
          <cell r="R2008">
            <v>35</v>
          </cell>
          <cell r="S2008">
            <v>15</v>
          </cell>
          <cell r="T2008">
            <v>11</v>
          </cell>
        </row>
        <row r="2009">
          <cell r="B2009">
            <v>46081</v>
          </cell>
          <cell r="D2009" t="str">
            <v>IG</v>
          </cell>
          <cell r="Q2009">
            <v>680</v>
          </cell>
          <cell r="S2009">
            <v>40</v>
          </cell>
          <cell r="T2009">
            <v>6</v>
          </cell>
        </row>
        <row r="2010">
          <cell r="B2010">
            <v>46081</v>
          </cell>
          <cell r="D2010" t="str">
            <v>IG</v>
          </cell>
          <cell r="Q2010">
            <v>363</v>
          </cell>
          <cell r="R2010">
            <v>26</v>
          </cell>
          <cell r="S2010">
            <v>4</v>
          </cell>
        </row>
        <row r="2011">
          <cell r="B2011">
            <v>46081</v>
          </cell>
          <cell r="D2011" t="str">
            <v>IG</v>
          </cell>
          <cell r="Q2011">
            <v>662</v>
          </cell>
          <cell r="R2011">
            <v>21</v>
          </cell>
          <cell r="S2011">
            <v>10</v>
          </cell>
        </row>
        <row r="2012">
          <cell r="B2012">
            <v>46081</v>
          </cell>
          <cell r="D2012" t="str">
            <v>IG</v>
          </cell>
          <cell r="Q2012">
            <v>275</v>
          </cell>
          <cell r="R2012">
            <v>28</v>
          </cell>
          <cell r="S2012">
            <v>10</v>
          </cell>
        </row>
        <row r="2013">
          <cell r="B2013">
            <v>46081</v>
          </cell>
          <cell r="D2013" t="str">
            <v>IG</v>
          </cell>
          <cell r="Q2013">
            <v>365</v>
          </cell>
          <cell r="R2013">
            <v>19</v>
          </cell>
          <cell r="S2013">
            <v>31</v>
          </cell>
        </row>
        <row r="2014">
          <cell r="B2014">
            <v>46081</v>
          </cell>
          <cell r="D2014" t="str">
            <v>IG</v>
          </cell>
          <cell r="Q2014">
            <v>20</v>
          </cell>
          <cell r="R2014">
            <v>4</v>
          </cell>
        </row>
        <row r="2015">
          <cell r="B2015">
            <v>46081</v>
          </cell>
          <cell r="D2015" t="str">
            <v>IG</v>
          </cell>
          <cell r="Q2015">
            <v>93</v>
          </cell>
          <cell r="R2015">
            <v>4</v>
          </cell>
          <cell r="S2015">
            <v>3</v>
          </cell>
        </row>
        <row r="2016">
          <cell r="B2016">
            <v>46081</v>
          </cell>
          <cell r="D2016" t="str">
            <v>IG</v>
          </cell>
        </row>
        <row r="2017">
          <cell r="B2017">
            <v>46081</v>
          </cell>
          <cell r="D2017" t="str">
            <v>IG</v>
          </cell>
        </row>
        <row r="2018">
          <cell r="B2018">
            <v>46081</v>
          </cell>
          <cell r="D2018" t="str">
            <v>IG</v>
          </cell>
        </row>
        <row r="2019">
          <cell r="B2019">
            <v>46081</v>
          </cell>
          <cell r="D2019" t="str">
            <v>IG</v>
          </cell>
        </row>
        <row r="2020">
          <cell r="B2020">
            <v>46081</v>
          </cell>
          <cell r="D2020" t="str">
            <v>HO</v>
          </cell>
          <cell r="Q2020">
            <v>468</v>
          </cell>
        </row>
        <row r="2021">
          <cell r="B2021">
            <v>46081</v>
          </cell>
          <cell r="D2021" t="str">
            <v>HO</v>
          </cell>
          <cell r="Q2021">
            <v>419</v>
          </cell>
        </row>
        <row r="2022">
          <cell r="B2022">
            <v>46081</v>
          </cell>
          <cell r="D2022" t="str">
            <v>HO</v>
          </cell>
          <cell r="Q2022">
            <v>957</v>
          </cell>
        </row>
        <row r="2023">
          <cell r="B2023">
            <v>46081</v>
          </cell>
          <cell r="D2023" t="str">
            <v>HO</v>
          </cell>
          <cell r="Q2023">
            <v>311</v>
          </cell>
        </row>
        <row r="2024">
          <cell r="B2024">
            <v>46081</v>
          </cell>
          <cell r="D2024" t="str">
            <v>HO</v>
          </cell>
          <cell r="Q2024">
            <v>164</v>
          </cell>
        </row>
        <row r="2025">
          <cell r="B2025">
            <v>46081</v>
          </cell>
          <cell r="D2025" t="str">
            <v>HO</v>
          </cell>
          <cell r="Q2025">
            <v>580</v>
          </cell>
        </row>
        <row r="2026">
          <cell r="B2026">
            <v>46081</v>
          </cell>
          <cell r="D2026" t="str">
            <v>HO</v>
          </cell>
          <cell r="Q2026">
            <v>1437</v>
          </cell>
        </row>
        <row r="2027">
          <cell r="B2027">
            <v>46081</v>
          </cell>
          <cell r="D2027" t="str">
            <v>HO</v>
          </cell>
          <cell r="Q2027">
            <v>315</v>
          </cell>
        </row>
        <row r="2028">
          <cell r="B2028">
            <v>46081</v>
          </cell>
          <cell r="D2028" t="str">
            <v>HO</v>
          </cell>
          <cell r="Q2028">
            <v>535</v>
          </cell>
        </row>
        <row r="2029">
          <cell r="B2029">
            <v>46081</v>
          </cell>
          <cell r="D2029" t="str">
            <v>HO</v>
          </cell>
        </row>
        <row r="2030">
          <cell r="B2030">
            <v>46081</v>
          </cell>
          <cell r="D2030" t="str">
            <v>HO</v>
          </cell>
          <cell r="Q2030">
            <v>1302</v>
          </cell>
        </row>
        <row r="2031">
          <cell r="B2031">
            <v>46081</v>
          </cell>
          <cell r="D2031" t="str">
            <v>HO</v>
          </cell>
        </row>
        <row r="2032">
          <cell r="B2032">
            <v>46081</v>
          </cell>
          <cell r="D2032" t="str">
            <v>HO</v>
          </cell>
          <cell r="Q2032">
            <v>1080</v>
          </cell>
        </row>
        <row r="2033">
          <cell r="B2033">
            <v>46081</v>
          </cell>
          <cell r="D2033" t="str">
            <v>HO</v>
          </cell>
        </row>
      </sheetData>
      <sheetData sheetId="1"/>
      <sheetData sheetId="2"/>
      <sheetData sheetId="3">
        <row r="41">
          <cell r="G41">
            <v>36255.988625086669</v>
          </cell>
          <cell r="H41">
            <v>21360.9108079859</v>
          </cell>
          <cell r="Q41">
            <v>7637.6716854394253</v>
          </cell>
          <cell r="R41">
            <v>1939.1248783764652</v>
          </cell>
          <cell r="AB41">
            <v>162.06742663697275</v>
          </cell>
          <cell r="AC41">
            <v>4.9775016923505753</v>
          </cell>
        </row>
        <row r="93">
          <cell r="G93">
            <v>161.801534047014</v>
          </cell>
        </row>
      </sheetData>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2024"/>
      <sheetName val="FEB-2024"/>
      <sheetName val="MARCH-2024"/>
      <sheetName val="APRIL-2024 (GOPAL ) ROUTE CARD"/>
      <sheetName val="APRIL-2024 ASSERewk route ca"/>
      <sheetName val="APRIL-2024 Rework route card"/>
      <sheetName val="DATA "/>
      <sheetName val="may-2024 ASSERewk route card"/>
      <sheetName val="April route card"/>
      <sheetName val="MAY-2024"/>
      <sheetName val="JUNE-2024"/>
      <sheetName val="JULY-2024"/>
      <sheetName val="AUGUST-2024"/>
      <sheetName val="SEP-2024"/>
      <sheetName val="OCT-2024"/>
      <sheetName val="Sheet3"/>
      <sheetName val="NOV-24"/>
      <sheetName val="DEC-24"/>
      <sheetName val="JAN-25"/>
      <sheetName val="FEB-25"/>
      <sheetName val="MAR-25"/>
      <sheetName val="PD FINAL"/>
      <sheetName val="SCRAP FILE"/>
      <sheetName val="Item List (3)"/>
      <sheetName val="jun-2024 ASSERewk route card(2)"/>
      <sheetName val="Sheet1"/>
      <sheetName val="APR-25"/>
      <sheetName val="MAY-25"/>
      <sheetName val="JUNE-25"/>
      <sheetName val="JULY-25"/>
      <sheetName val="PRW"/>
      <sheetName val="RWW"/>
      <sheetName val="PD FINAL2"/>
      <sheetName val="SCRAP FILE2"/>
      <sheetName val="REWORK "/>
      <sheetName val="Sheet2"/>
      <sheetName val="JULY-25 (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
          <cell r="A1" t="str">
            <v>l</v>
          </cell>
          <cell r="B1" t="str">
            <v>Item Description</v>
          </cell>
        </row>
        <row r="2">
          <cell r="A2" t="str">
            <v>c</v>
          </cell>
          <cell r="B2" t="str">
            <v>BR 2800</v>
          </cell>
        </row>
        <row r="3">
          <cell r="A3">
            <v>1.05</v>
          </cell>
          <cell r="B3" t="str">
            <v>BR CLIPS 2800</v>
          </cell>
        </row>
        <row r="4">
          <cell r="A4">
            <v>1.06</v>
          </cell>
          <cell r="B4" t="str">
            <v>NCG 2800</v>
          </cell>
        </row>
        <row r="5">
          <cell r="A5">
            <v>1.1000000000000001</v>
          </cell>
          <cell r="B5" t="str">
            <v>BR 2800 (TCG)</v>
          </cell>
        </row>
        <row r="6">
          <cell r="A6">
            <v>10</v>
          </cell>
          <cell r="B6" t="str">
            <v>BR 282423XC</v>
          </cell>
        </row>
        <row r="7">
          <cell r="A7">
            <v>100</v>
          </cell>
          <cell r="B7" t="str">
            <v>BR 3017(26)</v>
          </cell>
        </row>
        <row r="8">
          <cell r="A8">
            <v>100.02</v>
          </cell>
          <cell r="B8" t="str">
            <v>IR BR 3017(26)</v>
          </cell>
        </row>
        <row r="9">
          <cell r="A9">
            <v>100.05</v>
          </cell>
          <cell r="B9" t="str">
            <v>BR CLIPS 3017(26)</v>
          </cell>
        </row>
        <row r="10">
          <cell r="A10">
            <v>100.15</v>
          </cell>
          <cell r="B10" t="str">
            <v>BR 3017(26) I.D.P</v>
          </cell>
        </row>
        <row r="11">
          <cell r="A11">
            <v>100006</v>
          </cell>
          <cell r="B11" t="str">
            <v>SHAFT10X74</v>
          </cell>
        </row>
        <row r="12">
          <cell r="A12">
            <v>100007</v>
          </cell>
          <cell r="B12" t="str">
            <v>SHAFT10X42</v>
          </cell>
        </row>
        <row r="13">
          <cell r="A13">
            <v>100009</v>
          </cell>
          <cell r="B13" t="str">
            <v>SHAFT 6X21.8</v>
          </cell>
        </row>
        <row r="14">
          <cell r="A14">
            <v>100040.01</v>
          </cell>
          <cell r="B14" t="str">
            <v>IR.MBT2830EGL</v>
          </cell>
        </row>
        <row r="15">
          <cell r="A15">
            <v>1001</v>
          </cell>
          <cell r="B15" t="str">
            <v>449106620 (MCFR 90 SBX)</v>
          </cell>
        </row>
        <row r="16">
          <cell r="A16">
            <v>100184.2</v>
          </cell>
          <cell r="B16" t="str">
            <v>IR.IR 25X30X100 PLAIN</v>
          </cell>
        </row>
        <row r="17">
          <cell r="A17">
            <v>100184.3</v>
          </cell>
          <cell r="B17" t="str">
            <v>IR.IR 25X30X100 Eccentric</v>
          </cell>
        </row>
        <row r="18">
          <cell r="A18">
            <v>100187.3</v>
          </cell>
          <cell r="B18" t="str">
            <v>IR.IR 25X30X94</v>
          </cell>
        </row>
        <row r="19">
          <cell r="A19">
            <v>100262</v>
          </cell>
          <cell r="B19" t="str">
            <v>IR.214 YY4</v>
          </cell>
        </row>
        <row r="20">
          <cell r="A20">
            <v>100263</v>
          </cell>
          <cell r="B20" t="str">
            <v>IR.62211 2RS (L)</v>
          </cell>
        </row>
        <row r="21">
          <cell r="A21">
            <v>100264</v>
          </cell>
          <cell r="B21" t="str">
            <v>IR.215 YY4</v>
          </cell>
        </row>
        <row r="22">
          <cell r="A22">
            <v>100279</v>
          </cell>
          <cell r="B22" t="str">
            <v>TK.IR 40 4A</v>
          </cell>
        </row>
        <row r="23">
          <cell r="A23">
            <v>100282.21</v>
          </cell>
          <cell r="B23" t="str">
            <v>D.IR 14537 SPL</v>
          </cell>
        </row>
        <row r="24">
          <cell r="A24">
            <v>100286.02</v>
          </cell>
          <cell r="B24" t="str">
            <v>IR.IR 364255</v>
          </cell>
        </row>
        <row r="25">
          <cell r="A25">
            <v>100286.04</v>
          </cell>
          <cell r="B25" t="str">
            <v>IR.IR 28X35X48</v>
          </cell>
        </row>
        <row r="26">
          <cell r="A26">
            <v>100286.05</v>
          </cell>
          <cell r="B26" t="str">
            <v>IR.IR 45X58X77</v>
          </cell>
        </row>
        <row r="27">
          <cell r="A27">
            <v>100299.13</v>
          </cell>
          <cell r="B27" t="str">
            <v>IR.9913</v>
          </cell>
        </row>
        <row r="28">
          <cell r="A28">
            <v>100299.22</v>
          </cell>
          <cell r="B28" t="str">
            <v>IR 9937</v>
          </cell>
        </row>
        <row r="29">
          <cell r="A29">
            <v>100299.24</v>
          </cell>
          <cell r="B29" t="str">
            <v>IR 4008</v>
          </cell>
        </row>
        <row r="30">
          <cell r="A30">
            <v>100299.26</v>
          </cell>
          <cell r="B30" t="str">
            <v>IR-BA1-9935(G)</v>
          </cell>
        </row>
        <row r="31">
          <cell r="A31">
            <v>1003</v>
          </cell>
          <cell r="B31" t="str">
            <v>0010 245RVTSCISORASSY3920</v>
          </cell>
        </row>
        <row r="32">
          <cell r="A32">
            <v>1003.21</v>
          </cell>
          <cell r="B32" t="str">
            <v>0010 245RVTSCISORASSY SPL</v>
          </cell>
        </row>
        <row r="33">
          <cell r="A33">
            <v>1003.31</v>
          </cell>
          <cell r="B33" t="str">
            <v>0120245GOSPSCISORASY39113</v>
          </cell>
        </row>
        <row r="34">
          <cell r="A34">
            <v>1003.33</v>
          </cell>
          <cell r="B34" t="str">
            <v>Simens circlip</v>
          </cell>
        </row>
        <row r="35">
          <cell r="A35">
            <v>1003.41</v>
          </cell>
          <cell r="B35" t="str">
            <v>0010245GOSPSCISORASY WC</v>
          </cell>
        </row>
        <row r="36">
          <cell r="A36">
            <v>100311.7</v>
          </cell>
          <cell r="B36" t="str">
            <v>IR.MNG7435EGL SRL</v>
          </cell>
        </row>
        <row r="37">
          <cell r="A37">
            <v>100311.8</v>
          </cell>
          <cell r="B37" t="str">
            <v>IR.MNG7535EGL SPL</v>
          </cell>
        </row>
        <row r="38">
          <cell r="A38">
            <v>100311.9</v>
          </cell>
          <cell r="B38" t="str">
            <v>NA/RNA.IR 4911 DR</v>
          </cell>
        </row>
        <row r="39">
          <cell r="A39">
            <v>100355.1</v>
          </cell>
          <cell r="B39" t="str">
            <v>IR.6305 2RS (70MM DIA)</v>
          </cell>
        </row>
        <row r="40">
          <cell r="A40">
            <v>100355.12</v>
          </cell>
          <cell r="B40" t="str">
            <v>IR.6305-2RS N</v>
          </cell>
        </row>
        <row r="41">
          <cell r="A41">
            <v>100355.15</v>
          </cell>
          <cell r="B41" t="str">
            <v>IR.6305 2RS (70MM DIA)SPL</v>
          </cell>
        </row>
        <row r="42">
          <cell r="A42">
            <v>100397.21</v>
          </cell>
          <cell r="B42" t="str">
            <v>W.35.01X51.054X3.590</v>
          </cell>
        </row>
        <row r="43">
          <cell r="A43">
            <v>100397.22</v>
          </cell>
          <cell r="B43" t="str">
            <v>W.35.01X51.54X3.315</v>
          </cell>
        </row>
        <row r="44">
          <cell r="A44">
            <v>1004</v>
          </cell>
          <cell r="B44" t="str">
            <v>070 0940041770/MAC</v>
          </cell>
        </row>
        <row r="45">
          <cell r="A45">
            <v>1005</v>
          </cell>
          <cell r="B45" t="str">
            <v>SL 18 3006 A</v>
          </cell>
        </row>
        <row r="46">
          <cell r="A46">
            <v>100507.1</v>
          </cell>
          <cell r="B46" t="str">
            <v>BRI.IR 122420</v>
          </cell>
        </row>
        <row r="47">
          <cell r="A47">
            <v>100542.01</v>
          </cell>
          <cell r="B47" t="str">
            <v>HA-63000 CONE (H)</v>
          </cell>
        </row>
        <row r="48">
          <cell r="A48">
            <v>100542.02</v>
          </cell>
          <cell r="B48" t="str">
            <v>HC-63000 CONE</v>
          </cell>
        </row>
        <row r="49">
          <cell r="A49">
            <v>100543.01</v>
          </cell>
          <cell r="B49" t="str">
            <v>OB-73001 CONE</v>
          </cell>
        </row>
        <row r="50">
          <cell r="A50">
            <v>100543.02</v>
          </cell>
          <cell r="B50" t="str">
            <v>OC-73001 CONE</v>
          </cell>
        </row>
        <row r="51">
          <cell r="A51">
            <v>100544.01</v>
          </cell>
          <cell r="B51" t="str">
            <v>HD-63003 CONE</v>
          </cell>
        </row>
        <row r="52">
          <cell r="A52">
            <v>100544.02</v>
          </cell>
          <cell r="B52" t="str">
            <v>HA-63003 CONE</v>
          </cell>
        </row>
        <row r="53">
          <cell r="A53">
            <v>100545.01</v>
          </cell>
          <cell r="B53" t="str">
            <v>YA-66000 CONE</v>
          </cell>
        </row>
        <row r="54">
          <cell r="A54">
            <v>100545.02</v>
          </cell>
          <cell r="B54" t="str">
            <v>YC-66000 CONE</v>
          </cell>
        </row>
        <row r="55">
          <cell r="A55">
            <v>100557.31</v>
          </cell>
          <cell r="B55" t="str">
            <v>IR.22211 MB</v>
          </cell>
        </row>
        <row r="56">
          <cell r="A56">
            <v>100558</v>
          </cell>
          <cell r="B56" t="str">
            <v>IR 22212 E/C3</v>
          </cell>
        </row>
        <row r="57">
          <cell r="A57">
            <v>1006</v>
          </cell>
          <cell r="B57" t="str">
            <v>MCFD 52</v>
          </cell>
        </row>
        <row r="58">
          <cell r="A58">
            <v>100603.07</v>
          </cell>
          <cell r="B58" t="str">
            <v>NJ.IR 2205</v>
          </cell>
        </row>
        <row r="59">
          <cell r="A59">
            <v>100608.11</v>
          </cell>
          <cell r="B59" t="str">
            <v>NJ.IR 310 (12)</v>
          </cell>
        </row>
        <row r="60">
          <cell r="A60">
            <v>100608.12</v>
          </cell>
          <cell r="B60" t="str">
            <v>NUP.IR 310(12)</v>
          </cell>
        </row>
        <row r="61">
          <cell r="A61">
            <v>100616</v>
          </cell>
          <cell r="B61" t="str">
            <v>NUP.IR 214</v>
          </cell>
        </row>
        <row r="62">
          <cell r="A62">
            <v>100616.1</v>
          </cell>
          <cell r="B62" t="str">
            <v>NUP.W 214</v>
          </cell>
        </row>
        <row r="63">
          <cell r="A63">
            <v>100617.1</v>
          </cell>
          <cell r="B63" t="str">
            <v>NUP.W 307</v>
          </cell>
        </row>
        <row r="64">
          <cell r="A64">
            <v>1007</v>
          </cell>
          <cell r="B64" t="str">
            <v>0020940041790(4910205)</v>
          </cell>
        </row>
        <row r="65">
          <cell r="A65">
            <v>100729.01</v>
          </cell>
          <cell r="B65" t="str">
            <v>IR.IR 15X18X19.5</v>
          </cell>
        </row>
        <row r="66">
          <cell r="A66">
            <v>100729.02</v>
          </cell>
          <cell r="B66" t="str">
            <v>IR.IR 10X13X12.5</v>
          </cell>
        </row>
        <row r="67">
          <cell r="A67">
            <v>100729.03</v>
          </cell>
          <cell r="B67" t="str">
            <v>IR.IR 20X24X28.5</v>
          </cell>
        </row>
        <row r="68">
          <cell r="A68">
            <v>100729.1</v>
          </cell>
          <cell r="B68" t="str">
            <v>IR.IRT 45X50X12.5</v>
          </cell>
        </row>
        <row r="69">
          <cell r="A69">
            <v>100729.2</v>
          </cell>
          <cell r="B69" t="str">
            <v>IR.IR 7X16.990X10.9</v>
          </cell>
        </row>
        <row r="70">
          <cell r="A70">
            <v>100733.04</v>
          </cell>
          <cell r="B70" t="str">
            <v>IR.IR 607025</v>
          </cell>
        </row>
        <row r="71">
          <cell r="A71">
            <v>100740</v>
          </cell>
          <cell r="B71" t="str">
            <v>RRB.IR 3308</v>
          </cell>
        </row>
        <row r="72">
          <cell r="A72">
            <v>100741</v>
          </cell>
          <cell r="B72" t="str">
            <v>IR.IR 35X43.9X28</v>
          </cell>
        </row>
        <row r="73">
          <cell r="A73">
            <v>100742</v>
          </cell>
          <cell r="B73" t="str">
            <v>IR.IR 32X41X28</v>
          </cell>
        </row>
        <row r="74">
          <cell r="A74">
            <v>100743</v>
          </cell>
          <cell r="B74" t="str">
            <v>IR.IR 34.150X25X26</v>
          </cell>
        </row>
        <row r="75">
          <cell r="A75">
            <v>100744</v>
          </cell>
          <cell r="B75" t="str">
            <v>IR.IR 50X60.3X32</v>
          </cell>
        </row>
        <row r="76">
          <cell r="A76">
            <v>100745</v>
          </cell>
          <cell r="B76" t="str">
            <v>IR.IR 40X50X32</v>
          </cell>
        </row>
        <row r="77">
          <cell r="A77">
            <v>100750</v>
          </cell>
          <cell r="B77" t="str">
            <v>IR.CRB 2531.96259</v>
          </cell>
        </row>
        <row r="78">
          <cell r="A78">
            <v>100791</v>
          </cell>
          <cell r="B78" t="str">
            <v>IR.45-3-00-3026</v>
          </cell>
        </row>
        <row r="79">
          <cell r="A79">
            <v>100791.01</v>
          </cell>
          <cell r="B79" t="str">
            <v>WS.45-3-00-3026</v>
          </cell>
        </row>
        <row r="80">
          <cell r="A80">
            <v>1008</v>
          </cell>
          <cell r="B80">
            <v>4910266</v>
          </cell>
        </row>
        <row r="81">
          <cell r="A81">
            <v>1008.01</v>
          </cell>
          <cell r="B81" t="str">
            <v>SCH BUSH T-300-2907</v>
          </cell>
        </row>
        <row r="82">
          <cell r="A82">
            <v>1008.02</v>
          </cell>
          <cell r="B82" t="str">
            <v>0000940041795(T-400-3045)</v>
          </cell>
        </row>
        <row r="83">
          <cell r="A83">
            <v>100816.5</v>
          </cell>
          <cell r="B83" t="str">
            <v>NKI.IR 20/16 FC</v>
          </cell>
        </row>
        <row r="84">
          <cell r="A84">
            <v>100819.1</v>
          </cell>
          <cell r="B84" t="str">
            <v>IR.IR 252920</v>
          </cell>
        </row>
        <row r="85">
          <cell r="A85">
            <v>100820.5</v>
          </cell>
          <cell r="B85" t="str">
            <v>NKI.IR 25/30 FC</v>
          </cell>
        </row>
        <row r="86">
          <cell r="A86">
            <v>1009</v>
          </cell>
          <cell r="B86" t="str">
            <v>001 0930041746(4920084)</v>
          </cell>
        </row>
        <row r="87">
          <cell r="A87">
            <v>100930</v>
          </cell>
          <cell r="B87">
            <v>220315004</v>
          </cell>
        </row>
        <row r="88">
          <cell r="A88">
            <v>100931</v>
          </cell>
          <cell r="B88" t="str">
            <v>G.IR 1103 KRRB</v>
          </cell>
        </row>
        <row r="89">
          <cell r="A89">
            <v>100932</v>
          </cell>
          <cell r="B89" t="str">
            <v>G.IR 1107 KRRB</v>
          </cell>
        </row>
        <row r="90">
          <cell r="A90">
            <v>100933</v>
          </cell>
          <cell r="B90" t="str">
            <v>G.IR 1115 KRRB</v>
          </cell>
        </row>
        <row r="91">
          <cell r="A91">
            <v>100934</v>
          </cell>
          <cell r="B91" t="str">
            <v>G.IR 1203 KRRB</v>
          </cell>
        </row>
        <row r="92">
          <cell r="A92">
            <v>100935</v>
          </cell>
          <cell r="B92" t="str">
            <v>UC.IR 211</v>
          </cell>
        </row>
        <row r="93">
          <cell r="A93">
            <v>100937</v>
          </cell>
          <cell r="B93" t="str">
            <v>UC.IR 211_60X110</v>
          </cell>
        </row>
        <row r="94">
          <cell r="A94">
            <v>100946.03</v>
          </cell>
          <cell r="B94" t="str">
            <v>IR.IR 28X32X17</v>
          </cell>
        </row>
        <row r="95">
          <cell r="A95">
            <v>1010</v>
          </cell>
          <cell r="B95" t="str">
            <v>0020 940042650(4910203)</v>
          </cell>
        </row>
        <row r="96">
          <cell r="A96">
            <v>101001</v>
          </cell>
          <cell r="B96" t="str">
            <v>MCFR.STADE 90 S</v>
          </cell>
        </row>
        <row r="97">
          <cell r="A97">
            <v>101001.01</v>
          </cell>
          <cell r="B97" t="str">
            <v>MFCR.WASHER 90 S</v>
          </cell>
        </row>
        <row r="98">
          <cell r="A98">
            <v>101003.31</v>
          </cell>
          <cell r="B98" t="str">
            <v>85MM LENGTH LINK</v>
          </cell>
        </row>
        <row r="99">
          <cell r="A99">
            <v>101003.32</v>
          </cell>
          <cell r="B99" t="str">
            <v>98MM LENGTH LINK</v>
          </cell>
        </row>
        <row r="100">
          <cell r="A100">
            <v>101003.33</v>
          </cell>
          <cell r="B100" t="str">
            <v>150MM LENGTH LINK</v>
          </cell>
        </row>
        <row r="101">
          <cell r="A101">
            <v>101003.34</v>
          </cell>
          <cell r="B101" t="str">
            <v>163MM LENGTH LINK</v>
          </cell>
        </row>
        <row r="102">
          <cell r="A102">
            <v>101004</v>
          </cell>
          <cell r="B102" t="str">
            <v>940041770 material</v>
          </cell>
        </row>
        <row r="103">
          <cell r="A103">
            <v>101005</v>
          </cell>
          <cell r="B103" t="str">
            <v>SL.IR 18 3006 A</v>
          </cell>
        </row>
        <row r="104">
          <cell r="A104">
            <v>101006</v>
          </cell>
          <cell r="B104" t="str">
            <v>MCFD.STADE 52</v>
          </cell>
        </row>
        <row r="105">
          <cell r="A105">
            <v>101006.01</v>
          </cell>
          <cell r="B105" t="str">
            <v>MCFD.WASHER 52</v>
          </cell>
        </row>
        <row r="106">
          <cell r="A106">
            <v>101012</v>
          </cell>
          <cell r="B106" t="str">
            <v>940041288 MATERIAL</v>
          </cell>
        </row>
        <row r="107">
          <cell r="A107">
            <v>101012.2</v>
          </cell>
          <cell r="B107" t="str">
            <v>940041288 MATERIAL (V)</v>
          </cell>
        </row>
        <row r="108">
          <cell r="A108">
            <v>101013.01</v>
          </cell>
          <cell r="B108">
            <v>940041599</v>
          </cell>
        </row>
        <row r="109">
          <cell r="A109">
            <v>101014</v>
          </cell>
          <cell r="B109" t="str">
            <v>940041767  material</v>
          </cell>
        </row>
        <row r="110">
          <cell r="A110">
            <v>101015</v>
          </cell>
          <cell r="B110" t="str">
            <v>940041768 maerial  (V)</v>
          </cell>
        </row>
        <row r="111">
          <cell r="A111">
            <v>101018</v>
          </cell>
          <cell r="B111" t="str">
            <v>940041427 L.P(93)material</v>
          </cell>
        </row>
        <row r="112">
          <cell r="A112">
            <v>101024</v>
          </cell>
          <cell r="B112" t="str">
            <v>940041350 material</v>
          </cell>
        </row>
        <row r="113">
          <cell r="A113">
            <v>101026</v>
          </cell>
          <cell r="B113" t="str">
            <v>IR.6667</v>
          </cell>
        </row>
        <row r="114">
          <cell r="A114">
            <v>101026.01</v>
          </cell>
          <cell r="B114" t="str">
            <v>WASHER.6667</v>
          </cell>
        </row>
        <row r="115">
          <cell r="A115">
            <v>101027</v>
          </cell>
          <cell r="B115" t="str">
            <v>IR.JU 065</v>
          </cell>
        </row>
        <row r="116">
          <cell r="A116">
            <v>101028</v>
          </cell>
          <cell r="B116" t="str">
            <v>940041680 material</v>
          </cell>
        </row>
        <row r="117">
          <cell r="A117">
            <v>101029</v>
          </cell>
          <cell r="B117" t="str">
            <v>940041847 material</v>
          </cell>
        </row>
        <row r="118">
          <cell r="A118">
            <v>101041</v>
          </cell>
          <cell r="B118" t="str">
            <v>4997396-001 material</v>
          </cell>
        </row>
        <row r="119">
          <cell r="A119">
            <v>101044</v>
          </cell>
          <cell r="B119" t="str">
            <v>940041107 material</v>
          </cell>
        </row>
        <row r="120">
          <cell r="A120">
            <v>101045</v>
          </cell>
          <cell r="B120" t="str">
            <v>940041108 material</v>
          </cell>
        </row>
        <row r="121">
          <cell r="A121">
            <v>101049.21</v>
          </cell>
          <cell r="B121" t="str">
            <v>NUTR.IR 2562X</v>
          </cell>
        </row>
        <row r="122">
          <cell r="A122">
            <v>101049.31</v>
          </cell>
          <cell r="B122" t="str">
            <v>NUTR.IR 3072X</v>
          </cell>
        </row>
        <row r="123">
          <cell r="A123">
            <v>101054</v>
          </cell>
          <cell r="B123" t="str">
            <v>940041546 (3920184) material</v>
          </cell>
        </row>
        <row r="124">
          <cell r="A124">
            <v>101055</v>
          </cell>
          <cell r="B124" t="str">
            <v>940041849 material (V)</v>
          </cell>
        </row>
        <row r="125">
          <cell r="A125">
            <v>101057</v>
          </cell>
          <cell r="B125" t="str">
            <v>930041087 material</v>
          </cell>
        </row>
        <row r="126">
          <cell r="A126">
            <v>101058.01</v>
          </cell>
          <cell r="B126" t="str">
            <v>940041646 material (V)</v>
          </cell>
        </row>
        <row r="127">
          <cell r="A127">
            <v>101059</v>
          </cell>
          <cell r="B127" t="str">
            <v>BUSH 7X14.7X8.8</v>
          </cell>
        </row>
        <row r="128">
          <cell r="A128">
            <v>101060</v>
          </cell>
          <cell r="B128" t="str">
            <v>BUSH 7X14.4X8.8</v>
          </cell>
        </row>
        <row r="129">
          <cell r="A129">
            <v>101061</v>
          </cell>
          <cell r="B129" t="str">
            <v>IR.5305 2RS</v>
          </cell>
        </row>
        <row r="130">
          <cell r="A130">
            <v>101062</v>
          </cell>
          <cell r="B130" t="str">
            <v>IR.ER23NCRLC</v>
          </cell>
        </row>
        <row r="131">
          <cell r="A131">
            <v>101063</v>
          </cell>
          <cell r="B131" t="str">
            <v>IR.ER12NCRLC</v>
          </cell>
        </row>
        <row r="132">
          <cell r="A132">
            <v>101064</v>
          </cell>
          <cell r="B132" t="str">
            <v>IR.ER16NCRLC</v>
          </cell>
        </row>
        <row r="133">
          <cell r="A133">
            <v>101065</v>
          </cell>
          <cell r="B133" t="str">
            <v>IR.ER19NCRLC</v>
          </cell>
        </row>
        <row r="134">
          <cell r="A134">
            <v>101066</v>
          </cell>
          <cell r="B134" t="str">
            <v>IR.ER20NCRLC</v>
          </cell>
        </row>
        <row r="135">
          <cell r="A135">
            <v>101067</v>
          </cell>
          <cell r="B135" t="str">
            <v>IR.ER31NCRLC</v>
          </cell>
        </row>
        <row r="136">
          <cell r="A136">
            <v>101068</v>
          </cell>
          <cell r="B136" t="str">
            <v>SEATING W.53203U</v>
          </cell>
        </row>
        <row r="137">
          <cell r="A137">
            <v>101068.01</v>
          </cell>
          <cell r="B137" t="str">
            <v>SHAFT W.53203U</v>
          </cell>
        </row>
        <row r="138">
          <cell r="A138">
            <v>1011</v>
          </cell>
          <cell r="B138" t="str">
            <v>0060940041949(4920520)</v>
          </cell>
        </row>
        <row r="139">
          <cell r="A139">
            <v>101102.5</v>
          </cell>
          <cell r="B139" t="str">
            <v>IR.3202</v>
          </cell>
        </row>
        <row r="140">
          <cell r="A140">
            <v>101103.5</v>
          </cell>
          <cell r="B140" t="str">
            <v>IR.3203 2RS</v>
          </cell>
        </row>
        <row r="141">
          <cell r="A141">
            <v>101104.5</v>
          </cell>
          <cell r="B141" t="str">
            <v>IR.3204 2RS</v>
          </cell>
        </row>
        <row r="142">
          <cell r="A142">
            <v>101105</v>
          </cell>
          <cell r="B142" t="str">
            <v>IR.3205</v>
          </cell>
        </row>
        <row r="143">
          <cell r="A143">
            <v>101106.5</v>
          </cell>
          <cell r="B143" t="str">
            <v>IR. 3206 2RS</v>
          </cell>
        </row>
        <row r="144">
          <cell r="A144">
            <v>101107.5</v>
          </cell>
          <cell r="B144" t="str">
            <v>IR. 3207 2RS</v>
          </cell>
        </row>
        <row r="145">
          <cell r="A145">
            <v>101108.5</v>
          </cell>
          <cell r="B145" t="str">
            <v>IR.3208</v>
          </cell>
        </row>
        <row r="146">
          <cell r="A146">
            <v>101109.5</v>
          </cell>
          <cell r="B146" t="str">
            <v>IR.3209</v>
          </cell>
        </row>
        <row r="147">
          <cell r="A147">
            <v>101110.5</v>
          </cell>
          <cell r="B147" t="str">
            <v>IR.3210</v>
          </cell>
        </row>
        <row r="148">
          <cell r="A148">
            <v>101111.5</v>
          </cell>
          <cell r="B148" t="str">
            <v>IR.3211</v>
          </cell>
        </row>
        <row r="149">
          <cell r="A149">
            <v>101116.5</v>
          </cell>
          <cell r="B149" t="str">
            <v>IR.3302 2 RS</v>
          </cell>
        </row>
        <row r="150">
          <cell r="A150">
            <v>101117.5</v>
          </cell>
          <cell r="B150" t="str">
            <v>IR.3303</v>
          </cell>
        </row>
        <row r="151">
          <cell r="A151">
            <v>101118.5</v>
          </cell>
          <cell r="B151" t="str">
            <v>IR.3304</v>
          </cell>
        </row>
        <row r="152">
          <cell r="A152">
            <v>101119.5</v>
          </cell>
          <cell r="B152" t="str">
            <v>IR.3305</v>
          </cell>
        </row>
        <row r="153">
          <cell r="A153">
            <v>101120.5</v>
          </cell>
          <cell r="B153" t="str">
            <v>IR.3306 2RS</v>
          </cell>
        </row>
        <row r="154">
          <cell r="A154">
            <v>101122.5</v>
          </cell>
          <cell r="B154" t="str">
            <v>IR.3308</v>
          </cell>
        </row>
        <row r="155">
          <cell r="A155">
            <v>101123.5</v>
          </cell>
          <cell r="B155" t="str">
            <v>IR.3309</v>
          </cell>
        </row>
        <row r="156">
          <cell r="A156">
            <v>101124.5</v>
          </cell>
          <cell r="B156" t="str">
            <v>IR.3310</v>
          </cell>
        </row>
        <row r="157">
          <cell r="A157">
            <v>101125.5</v>
          </cell>
          <cell r="B157" t="str">
            <v>IR.3311</v>
          </cell>
        </row>
        <row r="158">
          <cell r="A158">
            <v>101135</v>
          </cell>
          <cell r="B158" t="str">
            <v>IR 7206</v>
          </cell>
        </row>
        <row r="159">
          <cell r="A159">
            <v>101136</v>
          </cell>
          <cell r="B159" t="str">
            <v>IR 7207</v>
          </cell>
        </row>
        <row r="160">
          <cell r="A160">
            <v>101137</v>
          </cell>
          <cell r="B160" t="str">
            <v>IR 7208</v>
          </cell>
        </row>
        <row r="161">
          <cell r="A161">
            <v>101138</v>
          </cell>
          <cell r="B161" t="str">
            <v>IR 7209</v>
          </cell>
        </row>
        <row r="162">
          <cell r="A162">
            <v>101139</v>
          </cell>
          <cell r="B162" t="str">
            <v>IR 7210</v>
          </cell>
        </row>
        <row r="163">
          <cell r="A163">
            <v>101140</v>
          </cell>
          <cell r="B163" t="str">
            <v>IR 7211</v>
          </cell>
        </row>
        <row r="164">
          <cell r="A164">
            <v>101141</v>
          </cell>
          <cell r="B164" t="str">
            <v>IR 7212(T)</v>
          </cell>
        </row>
        <row r="165">
          <cell r="A165">
            <v>101142</v>
          </cell>
          <cell r="B165" t="str">
            <v>IR 7213(G)</v>
          </cell>
        </row>
        <row r="166">
          <cell r="A166">
            <v>101147</v>
          </cell>
          <cell r="B166" t="str">
            <v>IR.7303</v>
          </cell>
        </row>
        <row r="167">
          <cell r="A167">
            <v>101148</v>
          </cell>
          <cell r="B167" t="str">
            <v>IR 7304(T)</v>
          </cell>
        </row>
        <row r="168">
          <cell r="A168">
            <v>101149</v>
          </cell>
          <cell r="B168" t="str">
            <v>IR.7305(G)</v>
          </cell>
        </row>
        <row r="169">
          <cell r="A169">
            <v>101150</v>
          </cell>
          <cell r="B169" t="str">
            <v>IR 7306</v>
          </cell>
        </row>
        <row r="170">
          <cell r="A170">
            <v>101153</v>
          </cell>
          <cell r="B170" t="str">
            <v>IR 7309</v>
          </cell>
        </row>
        <row r="171">
          <cell r="A171">
            <v>101154</v>
          </cell>
          <cell r="B171" t="str">
            <v>IR 7310</v>
          </cell>
        </row>
        <row r="172">
          <cell r="A172">
            <v>101155</v>
          </cell>
          <cell r="B172" t="str">
            <v>IR 7311</v>
          </cell>
        </row>
        <row r="173">
          <cell r="A173">
            <v>101156</v>
          </cell>
          <cell r="B173" t="str">
            <v>IR 7312(T)</v>
          </cell>
        </row>
        <row r="174">
          <cell r="A174">
            <v>101157</v>
          </cell>
          <cell r="B174" t="str">
            <v>IR.7313</v>
          </cell>
        </row>
        <row r="175">
          <cell r="A175">
            <v>101158</v>
          </cell>
          <cell r="B175" t="str">
            <v>IR.62206 2RS</v>
          </cell>
        </row>
        <row r="176">
          <cell r="A176">
            <v>101159</v>
          </cell>
          <cell r="B176" t="str">
            <v>IR.62205 2RS</v>
          </cell>
        </row>
        <row r="177">
          <cell r="A177">
            <v>101160</v>
          </cell>
          <cell r="B177" t="str">
            <v>IR.6205 2RS</v>
          </cell>
        </row>
        <row r="178">
          <cell r="A178">
            <v>101161</v>
          </cell>
          <cell r="B178" t="str">
            <v>IR.63005 2RS</v>
          </cell>
        </row>
        <row r="179">
          <cell r="A179">
            <v>101162</v>
          </cell>
          <cell r="B179" t="str">
            <v>IR.2205 2RS</v>
          </cell>
        </row>
        <row r="180">
          <cell r="A180">
            <v>101163</v>
          </cell>
          <cell r="B180" t="str">
            <v>IR.7314</v>
          </cell>
        </row>
        <row r="181">
          <cell r="A181">
            <v>1012</v>
          </cell>
          <cell r="B181" t="str">
            <v>0020940041544/MAC4920846</v>
          </cell>
        </row>
        <row r="182">
          <cell r="A182">
            <v>1012.1</v>
          </cell>
          <cell r="B182" t="str">
            <v>920041100/MAC1(JN 454783)</v>
          </cell>
        </row>
        <row r="183">
          <cell r="A183">
            <v>1012.2</v>
          </cell>
          <cell r="B183">
            <v>940041288</v>
          </cell>
        </row>
        <row r="184">
          <cell r="A184">
            <v>101202</v>
          </cell>
          <cell r="B184" t="str">
            <v>IR.NC30002/10</v>
          </cell>
        </row>
        <row r="185">
          <cell r="A185">
            <v>101203.2</v>
          </cell>
          <cell r="B185" t="str">
            <v>N.IR 1788 (H)</v>
          </cell>
        </row>
        <row r="186">
          <cell r="A186">
            <v>101204.2</v>
          </cell>
          <cell r="B186" t="str">
            <v>N.IR 1766</v>
          </cell>
        </row>
        <row r="187">
          <cell r="A187">
            <v>101209</v>
          </cell>
          <cell r="B187" t="str">
            <v>MCT.SHAFT 4100 (H)</v>
          </cell>
        </row>
        <row r="188">
          <cell r="A188">
            <v>1013</v>
          </cell>
          <cell r="B188" t="str">
            <v>0010940041546/MAC4949608</v>
          </cell>
        </row>
        <row r="189">
          <cell r="A189">
            <v>1013.01</v>
          </cell>
          <cell r="B189" t="str">
            <v>NEW4924314</v>
          </cell>
        </row>
        <row r="190">
          <cell r="A190">
            <v>1014</v>
          </cell>
          <cell r="B190">
            <v>940041767</v>
          </cell>
        </row>
        <row r="191">
          <cell r="A191">
            <v>1014002</v>
          </cell>
          <cell r="B191" t="str">
            <v>Box.BR 2820</v>
          </cell>
        </row>
        <row r="192">
          <cell r="A192">
            <v>1014003</v>
          </cell>
          <cell r="B192" t="str">
            <v>Box.BR 2822</v>
          </cell>
        </row>
        <row r="193">
          <cell r="A193">
            <v>1014004</v>
          </cell>
          <cell r="B193" t="str">
            <v>Box.BR 2824</v>
          </cell>
        </row>
        <row r="194">
          <cell r="A194">
            <v>1014009</v>
          </cell>
          <cell r="B194" t="str">
            <v>Box.BR 282423X</v>
          </cell>
        </row>
        <row r="195">
          <cell r="A195">
            <v>1014027</v>
          </cell>
          <cell r="B195" t="str">
            <v>Box.BR 3020</v>
          </cell>
        </row>
        <row r="196">
          <cell r="A196">
            <v>1014041</v>
          </cell>
          <cell r="B196" t="str">
            <v>Box.BR 3220</v>
          </cell>
        </row>
        <row r="197">
          <cell r="A197">
            <v>1014042</v>
          </cell>
          <cell r="B197" t="str">
            <v>Box.BR 3222</v>
          </cell>
        </row>
        <row r="198">
          <cell r="A198">
            <v>1014044</v>
          </cell>
          <cell r="B198" t="str">
            <v>Box.BR 3225</v>
          </cell>
        </row>
        <row r="199">
          <cell r="A199">
            <v>1014045</v>
          </cell>
          <cell r="B199" t="str">
            <v>Box.BR 3226</v>
          </cell>
        </row>
        <row r="200">
          <cell r="A200">
            <v>1014049</v>
          </cell>
          <cell r="B200" t="str">
            <v>Box.BR 32-01-06</v>
          </cell>
        </row>
        <row r="201">
          <cell r="A201">
            <v>1014061</v>
          </cell>
          <cell r="B201" t="str">
            <v>Box.BR 3620</v>
          </cell>
        </row>
        <row r="202">
          <cell r="A202">
            <v>1014062</v>
          </cell>
          <cell r="B202" t="str">
            <v>Box.BR 3622</v>
          </cell>
        </row>
        <row r="203">
          <cell r="A203">
            <v>1014065</v>
          </cell>
          <cell r="B203" t="str">
            <v>Box.BR 362526</v>
          </cell>
        </row>
        <row r="204">
          <cell r="A204">
            <v>1014075</v>
          </cell>
          <cell r="B204" t="str">
            <v>Box.BR 400024</v>
          </cell>
        </row>
        <row r="205">
          <cell r="A205">
            <v>1014076</v>
          </cell>
          <cell r="B205" t="str">
            <v>Box.BR 402424</v>
          </cell>
        </row>
        <row r="206">
          <cell r="A206">
            <v>1014078</v>
          </cell>
          <cell r="B206" t="str">
            <v>Box.BR 402026</v>
          </cell>
        </row>
        <row r="207">
          <cell r="A207">
            <v>1014078.26</v>
          </cell>
          <cell r="B207" t="str">
            <v>Box.BR 4020</v>
          </cell>
        </row>
        <row r="208">
          <cell r="A208">
            <v>1014079</v>
          </cell>
          <cell r="B208" t="str">
            <v>Box.BR 4025</v>
          </cell>
        </row>
        <row r="209">
          <cell r="A209">
            <v>1014090</v>
          </cell>
          <cell r="B209" t="str">
            <v>Box.BR 2815(06)</v>
          </cell>
        </row>
        <row r="210">
          <cell r="A210">
            <v>1014091</v>
          </cell>
          <cell r="B210" t="str">
            <v>Box.BR 2814.2(22)</v>
          </cell>
        </row>
        <row r="211">
          <cell r="A211">
            <v>1014111</v>
          </cell>
          <cell r="B211" t="str">
            <v>Box.BR 3216.3(06)</v>
          </cell>
        </row>
        <row r="212">
          <cell r="A212">
            <v>1014116</v>
          </cell>
          <cell r="B212" t="str">
            <v>Box.BR 3216.5(22)</v>
          </cell>
        </row>
        <row r="213">
          <cell r="A213">
            <v>1014120</v>
          </cell>
          <cell r="B213" t="str">
            <v>Box.BR 3217S</v>
          </cell>
        </row>
        <row r="214">
          <cell r="A214">
            <v>1014121</v>
          </cell>
          <cell r="B214" t="str">
            <v>Box.BR 3217L</v>
          </cell>
        </row>
        <row r="215">
          <cell r="A215">
            <v>1014125</v>
          </cell>
          <cell r="B215" t="str">
            <v>Box.BR 3218.5(06)</v>
          </cell>
        </row>
        <row r="216">
          <cell r="A216">
            <v>1014126</v>
          </cell>
          <cell r="B216" t="str">
            <v>Box.BR 3221(06)</v>
          </cell>
        </row>
        <row r="217">
          <cell r="A217">
            <v>1014128</v>
          </cell>
          <cell r="B217" t="str">
            <v>Box.BR 3420</v>
          </cell>
        </row>
        <row r="218">
          <cell r="A218">
            <v>1014133</v>
          </cell>
          <cell r="B218" t="str">
            <v>Box.BR 3618.5(06)</v>
          </cell>
        </row>
        <row r="219">
          <cell r="A219">
            <v>1014134</v>
          </cell>
          <cell r="B219" t="str">
            <v>Box.BR 3621(06)</v>
          </cell>
        </row>
        <row r="220">
          <cell r="A220">
            <v>1014139</v>
          </cell>
          <cell r="B220" t="str">
            <v>Box.BR 4319</v>
          </cell>
        </row>
        <row r="221">
          <cell r="A221">
            <v>1014140</v>
          </cell>
          <cell r="B221" t="str">
            <v>Box.BR 4525</v>
          </cell>
        </row>
        <row r="222">
          <cell r="A222">
            <v>1014150</v>
          </cell>
          <cell r="B222" t="str">
            <v>Box.BR 28[P]16</v>
          </cell>
        </row>
        <row r="223">
          <cell r="A223">
            <v>1014151</v>
          </cell>
          <cell r="B223" t="str">
            <v>Box.BR 28[P]16.5</v>
          </cell>
        </row>
        <row r="224">
          <cell r="A224">
            <v>1014156</v>
          </cell>
          <cell r="B224" t="str">
            <v>Box.BR 30[P]16</v>
          </cell>
        </row>
        <row r="225">
          <cell r="A225">
            <v>1014161</v>
          </cell>
          <cell r="B225" t="str">
            <v>Box.BR 32[P]18-24</v>
          </cell>
        </row>
        <row r="226">
          <cell r="A226">
            <v>1014162</v>
          </cell>
          <cell r="B226" t="str">
            <v>Box.BR 32[P]18-26</v>
          </cell>
        </row>
        <row r="227">
          <cell r="A227">
            <v>1014166.01</v>
          </cell>
          <cell r="B227" t="str">
            <v>Box.BR 34[P]19</v>
          </cell>
        </row>
        <row r="228">
          <cell r="A228">
            <v>1014167</v>
          </cell>
          <cell r="B228" t="str">
            <v>Box.BR 34[P]20(26)</v>
          </cell>
        </row>
        <row r="229">
          <cell r="A229">
            <v>1014170</v>
          </cell>
          <cell r="B229" t="str">
            <v>Box.BR 35[P]17 BB</v>
          </cell>
        </row>
        <row r="230">
          <cell r="A230">
            <v>1014171</v>
          </cell>
          <cell r="B230" t="str">
            <v>Box.BR 47[P]17 BB</v>
          </cell>
        </row>
        <row r="231">
          <cell r="A231">
            <v>1014172</v>
          </cell>
          <cell r="B231" t="str">
            <v>Box.BR 31.750[P]18</v>
          </cell>
        </row>
        <row r="232">
          <cell r="A232">
            <v>1014176</v>
          </cell>
          <cell r="B232" t="str">
            <v>Box.BR 17[P]34</v>
          </cell>
        </row>
        <row r="233">
          <cell r="A233">
            <v>1014200</v>
          </cell>
          <cell r="B233" t="str">
            <v>Box.NK 121816</v>
          </cell>
        </row>
        <row r="234">
          <cell r="A234">
            <v>1014201</v>
          </cell>
          <cell r="B234" t="str">
            <v>Box.NK 1816</v>
          </cell>
        </row>
        <row r="235">
          <cell r="A235">
            <v>1014203</v>
          </cell>
          <cell r="B235" t="str">
            <v>Box.NK 2020</v>
          </cell>
        </row>
        <row r="236">
          <cell r="A236">
            <v>1014204</v>
          </cell>
          <cell r="B236" t="str">
            <v>Box.NK 2216</v>
          </cell>
        </row>
        <row r="237">
          <cell r="A237">
            <v>1014206</v>
          </cell>
          <cell r="B237" t="str">
            <v>Box.NK 2520</v>
          </cell>
        </row>
        <row r="238">
          <cell r="A238">
            <v>1014207</v>
          </cell>
          <cell r="B238" t="str">
            <v>Box.NK 3020</v>
          </cell>
        </row>
        <row r="239">
          <cell r="A239">
            <v>1014226.02</v>
          </cell>
          <cell r="B239" t="str">
            <v>Box.NK 40/20</v>
          </cell>
        </row>
        <row r="240">
          <cell r="A240">
            <v>1014250.01</v>
          </cell>
          <cell r="B240" t="str">
            <v>Box.NK 5020 O.G.</v>
          </cell>
        </row>
        <row r="241">
          <cell r="A241">
            <v>1014260.01</v>
          </cell>
          <cell r="B241" t="str">
            <v>Box.NKI 28/20</v>
          </cell>
        </row>
        <row r="242">
          <cell r="A242">
            <v>1014264.01</v>
          </cell>
          <cell r="B242" t="str">
            <v>Box.NKI 50/25</v>
          </cell>
        </row>
        <row r="243">
          <cell r="A243">
            <v>1014265.01</v>
          </cell>
          <cell r="B243" t="str">
            <v>Box.NKI 253815</v>
          </cell>
        </row>
        <row r="244">
          <cell r="A244">
            <v>1014282.02</v>
          </cell>
          <cell r="B244" t="str">
            <v>Box.BR 202816</v>
          </cell>
        </row>
        <row r="245">
          <cell r="A245">
            <v>1014283.01</v>
          </cell>
          <cell r="B245" t="str">
            <v>Box.BRI 162820</v>
          </cell>
        </row>
        <row r="246">
          <cell r="A246">
            <v>1014283.02</v>
          </cell>
          <cell r="B246" t="str">
            <v>Box.BR 202820</v>
          </cell>
        </row>
        <row r="247">
          <cell r="A247">
            <v>1014287.01</v>
          </cell>
          <cell r="B247" t="str">
            <v>Box.NKM 5565</v>
          </cell>
        </row>
        <row r="248">
          <cell r="A248">
            <v>1014288.01</v>
          </cell>
          <cell r="B248" t="str">
            <v>Box.NA 2045</v>
          </cell>
        </row>
        <row r="249">
          <cell r="A249">
            <v>1014301.01</v>
          </cell>
          <cell r="B249" t="str">
            <v>Box.NA 4901</v>
          </cell>
        </row>
        <row r="250">
          <cell r="A250">
            <v>1014301.02</v>
          </cell>
          <cell r="B250" t="str">
            <v>Box.RNA 4901</v>
          </cell>
        </row>
        <row r="251">
          <cell r="A251">
            <v>1014302.01</v>
          </cell>
          <cell r="B251" t="str">
            <v>Box.NA 4902</v>
          </cell>
        </row>
        <row r="252">
          <cell r="A252">
            <v>1014302.02</v>
          </cell>
          <cell r="B252" t="str">
            <v>Box.RNA 4902</v>
          </cell>
        </row>
        <row r="253">
          <cell r="A253">
            <v>1014303.01</v>
          </cell>
          <cell r="B253" t="str">
            <v>Box.NA 4903</v>
          </cell>
        </row>
        <row r="254">
          <cell r="A254">
            <v>1014304.01</v>
          </cell>
          <cell r="B254" t="str">
            <v>Box.NA 4904</v>
          </cell>
        </row>
        <row r="255">
          <cell r="A255">
            <v>1014305.01</v>
          </cell>
          <cell r="B255" t="str">
            <v>Box.NA 4905</v>
          </cell>
        </row>
        <row r="256">
          <cell r="A256">
            <v>1014305.02</v>
          </cell>
          <cell r="B256" t="str">
            <v>Box.RNA 4905</v>
          </cell>
        </row>
        <row r="257">
          <cell r="A257">
            <v>1014306.02</v>
          </cell>
          <cell r="B257" t="str">
            <v>Box.RNA 4906</v>
          </cell>
        </row>
        <row r="258">
          <cell r="A258">
            <v>1014307.01</v>
          </cell>
          <cell r="B258" t="str">
            <v>Box.NA 4907</v>
          </cell>
        </row>
        <row r="259">
          <cell r="A259">
            <v>1014309.01</v>
          </cell>
          <cell r="B259" t="str">
            <v>Box.NA 4909</v>
          </cell>
        </row>
        <row r="260">
          <cell r="A260">
            <v>1014309.02</v>
          </cell>
          <cell r="B260" t="str">
            <v>Box.RNA 4909</v>
          </cell>
        </row>
        <row r="261">
          <cell r="A261">
            <v>1014310.01</v>
          </cell>
          <cell r="B261" t="str">
            <v>Box.NA 4910</v>
          </cell>
        </row>
        <row r="262">
          <cell r="A262">
            <v>1014311.01</v>
          </cell>
          <cell r="B262" t="str">
            <v>Box.NA 4911</v>
          </cell>
        </row>
        <row r="263">
          <cell r="A263">
            <v>1014311.02</v>
          </cell>
          <cell r="B263" t="str">
            <v>Box.RNA 4911</v>
          </cell>
        </row>
        <row r="264">
          <cell r="A264">
            <v>1014312.02</v>
          </cell>
          <cell r="B264" t="str">
            <v>Box.RNA 4912</v>
          </cell>
        </row>
        <row r="265">
          <cell r="A265">
            <v>1014313.01</v>
          </cell>
          <cell r="B265" t="str">
            <v>Box.NA 4913</v>
          </cell>
        </row>
        <row r="266">
          <cell r="A266">
            <v>1014314.02</v>
          </cell>
          <cell r="B266" t="str">
            <v>Box.RNA 4914</v>
          </cell>
        </row>
        <row r="267">
          <cell r="A267">
            <v>1014316.01</v>
          </cell>
          <cell r="B267" t="str">
            <v>Box.NA 4916</v>
          </cell>
        </row>
        <row r="268">
          <cell r="A268">
            <v>1014317.02</v>
          </cell>
          <cell r="B268" t="str">
            <v>Box.RNA 4917</v>
          </cell>
        </row>
        <row r="269">
          <cell r="A269">
            <v>1014318.01</v>
          </cell>
          <cell r="B269" t="str">
            <v>Box.NA 4918</v>
          </cell>
        </row>
        <row r="270">
          <cell r="A270">
            <v>1014319.01</v>
          </cell>
          <cell r="B270" t="str">
            <v>Box.NA 4919</v>
          </cell>
        </row>
        <row r="271">
          <cell r="A271">
            <v>1014319.02</v>
          </cell>
          <cell r="B271" t="str">
            <v>Box.RNA 4919</v>
          </cell>
        </row>
        <row r="272">
          <cell r="A272">
            <v>1014319.03</v>
          </cell>
          <cell r="B272" t="str">
            <v>Box.IR 4919</v>
          </cell>
        </row>
        <row r="273">
          <cell r="A273">
            <v>1014325.01</v>
          </cell>
          <cell r="B273" t="str">
            <v>Box.NA 6901</v>
          </cell>
        </row>
        <row r="274">
          <cell r="A274">
            <v>1014325.02</v>
          </cell>
          <cell r="B274" t="str">
            <v>Box.RNA 6901</v>
          </cell>
        </row>
        <row r="275">
          <cell r="A275">
            <v>1014326.01</v>
          </cell>
          <cell r="B275" t="str">
            <v>Box.NA 6902</v>
          </cell>
        </row>
        <row r="276">
          <cell r="A276">
            <v>1014327.01</v>
          </cell>
          <cell r="B276" t="str">
            <v>Box.NA 6903</v>
          </cell>
        </row>
        <row r="277">
          <cell r="A277">
            <v>1014328.01</v>
          </cell>
          <cell r="B277" t="str">
            <v>Box.NA 6904</v>
          </cell>
        </row>
        <row r="278">
          <cell r="A278">
            <v>1014329.01</v>
          </cell>
          <cell r="B278" t="str">
            <v>Box.NA 6905</v>
          </cell>
        </row>
        <row r="279">
          <cell r="A279">
            <v>1014330.01</v>
          </cell>
          <cell r="B279" t="str">
            <v>Box.NA 6906</v>
          </cell>
        </row>
        <row r="280">
          <cell r="A280">
            <v>1014330.02</v>
          </cell>
          <cell r="B280" t="str">
            <v>Box.RNA 6906</v>
          </cell>
        </row>
        <row r="281">
          <cell r="A281">
            <v>1014331.01</v>
          </cell>
          <cell r="B281" t="str">
            <v>Box.NA 6907</v>
          </cell>
        </row>
        <row r="282">
          <cell r="A282">
            <v>1014332.01</v>
          </cell>
          <cell r="B282" t="str">
            <v>Box.NA 6908</v>
          </cell>
        </row>
        <row r="283">
          <cell r="A283">
            <v>1014333.01</v>
          </cell>
          <cell r="B283" t="str">
            <v>Box.NA 6909</v>
          </cell>
        </row>
        <row r="284">
          <cell r="A284">
            <v>1014335.01</v>
          </cell>
          <cell r="B284" t="str">
            <v>Box.NA 6911</v>
          </cell>
        </row>
        <row r="285">
          <cell r="A285">
            <v>1014335.02</v>
          </cell>
          <cell r="B285" t="str">
            <v>Box.RNA 6911</v>
          </cell>
        </row>
        <row r="286">
          <cell r="A286">
            <v>1014336.01</v>
          </cell>
          <cell r="B286" t="str">
            <v>Box.NA 6912</v>
          </cell>
        </row>
        <row r="287">
          <cell r="A287">
            <v>1014337.01</v>
          </cell>
          <cell r="B287" t="str">
            <v>Box.NA 6913</v>
          </cell>
        </row>
        <row r="288">
          <cell r="A288">
            <v>1014338.01</v>
          </cell>
          <cell r="B288" t="str">
            <v>Box.NA 6914</v>
          </cell>
        </row>
        <row r="289">
          <cell r="A289">
            <v>1014339.01</v>
          </cell>
          <cell r="B289" t="str">
            <v>Box.NA 6915</v>
          </cell>
        </row>
        <row r="290">
          <cell r="A290">
            <v>1014340.01</v>
          </cell>
          <cell r="B290" t="str">
            <v>Box.NA 6916</v>
          </cell>
        </row>
        <row r="291">
          <cell r="A291">
            <v>1014340.02</v>
          </cell>
          <cell r="B291" t="str">
            <v>Box.RNA 6916</v>
          </cell>
        </row>
        <row r="292">
          <cell r="A292">
            <v>1014342.01</v>
          </cell>
          <cell r="B292" t="str">
            <v>Box.NA 69/28</v>
          </cell>
        </row>
        <row r="293">
          <cell r="A293">
            <v>1014342.02</v>
          </cell>
          <cell r="B293" t="str">
            <v>Box.RNA 69/28</v>
          </cell>
        </row>
        <row r="294">
          <cell r="A294">
            <v>1014343.01</v>
          </cell>
          <cell r="B294" t="str">
            <v>Box.NA 69/32</v>
          </cell>
        </row>
        <row r="295">
          <cell r="A295">
            <v>1014367</v>
          </cell>
          <cell r="B295" t="str">
            <v>Box.HB 4933 SPL.</v>
          </cell>
        </row>
        <row r="296">
          <cell r="A296">
            <v>1014373</v>
          </cell>
          <cell r="B296" t="str">
            <v>Box.IR 354030.4</v>
          </cell>
        </row>
        <row r="297">
          <cell r="A297">
            <v>1014378.02</v>
          </cell>
          <cell r="B297" t="str">
            <v>Box.NKS 35</v>
          </cell>
        </row>
        <row r="298">
          <cell r="A298">
            <v>1014380.01</v>
          </cell>
          <cell r="B298" t="str">
            <v>Box.NKIS 40</v>
          </cell>
        </row>
        <row r="299">
          <cell r="A299">
            <v>1014382.02</v>
          </cell>
          <cell r="B299" t="str">
            <v>Box.NKS 60</v>
          </cell>
        </row>
        <row r="300">
          <cell r="A300">
            <v>1014403</v>
          </cell>
          <cell r="B300" t="str">
            <v>Box.TCG 30/13 D</v>
          </cell>
        </row>
        <row r="301">
          <cell r="A301">
            <v>1014424</v>
          </cell>
          <cell r="B301" t="str">
            <v>Box.CAGE 424</v>
          </cell>
        </row>
        <row r="302">
          <cell r="A302">
            <v>1014450</v>
          </cell>
          <cell r="B302" t="str">
            <v>Box.R 450 CAP</v>
          </cell>
        </row>
        <row r="303">
          <cell r="A303">
            <v>1014483</v>
          </cell>
          <cell r="B303" t="str">
            <v>Box.BR 31.5[P]18-24</v>
          </cell>
        </row>
        <row r="304">
          <cell r="A304">
            <v>1014504.01</v>
          </cell>
          <cell r="B304" t="str">
            <v>Box.BRI 102212</v>
          </cell>
        </row>
        <row r="305">
          <cell r="A305">
            <v>1014506.01</v>
          </cell>
          <cell r="B305" t="str">
            <v>Box.BRI 122412</v>
          </cell>
        </row>
        <row r="306">
          <cell r="A306">
            <v>1014507.02</v>
          </cell>
          <cell r="B306" t="str">
            <v>Box.BR 162416</v>
          </cell>
        </row>
        <row r="307">
          <cell r="A307">
            <v>1014510.01</v>
          </cell>
          <cell r="B307" t="str">
            <v>Box.BRI 162816</v>
          </cell>
        </row>
        <row r="308">
          <cell r="A308">
            <v>1014511.11</v>
          </cell>
          <cell r="B308" t="str">
            <v>Box.BRI 162816 SP.</v>
          </cell>
        </row>
        <row r="309">
          <cell r="A309">
            <v>1014513.01</v>
          </cell>
          <cell r="B309" t="str">
            <v>Box.BRI 183016</v>
          </cell>
        </row>
        <row r="310">
          <cell r="A310">
            <v>1014514.02</v>
          </cell>
          <cell r="B310" t="str">
            <v>Box.BR 223020</v>
          </cell>
        </row>
        <row r="311">
          <cell r="A311">
            <v>1014751</v>
          </cell>
          <cell r="B311" t="str">
            <v>Box.M 75100(Box.BR 3600)</v>
          </cell>
        </row>
        <row r="312">
          <cell r="A312">
            <v>1014756</v>
          </cell>
          <cell r="B312" t="str">
            <v>BOX.M 75688</v>
          </cell>
        </row>
        <row r="313">
          <cell r="A313">
            <v>1014762</v>
          </cell>
          <cell r="B313" t="str">
            <v>BOX.M 76220(BR 3620 SPL)</v>
          </cell>
        </row>
        <row r="314">
          <cell r="A314">
            <v>1014807.02</v>
          </cell>
          <cell r="B314" t="str">
            <v>Box.NK 12/16</v>
          </cell>
        </row>
        <row r="315">
          <cell r="A315">
            <v>1014823.02</v>
          </cell>
          <cell r="B315" t="str">
            <v>Box.NK 35/20</v>
          </cell>
        </row>
        <row r="316">
          <cell r="A316">
            <v>1014824.02</v>
          </cell>
          <cell r="B316" t="str">
            <v>Box.NK 35/30</v>
          </cell>
        </row>
        <row r="317">
          <cell r="A317">
            <v>1014825.02</v>
          </cell>
          <cell r="B317" t="str">
            <v>Box.NK 37/20</v>
          </cell>
        </row>
        <row r="318">
          <cell r="A318">
            <v>1014828.02</v>
          </cell>
          <cell r="B318" t="str">
            <v>Box.NK 40/30</v>
          </cell>
        </row>
        <row r="319">
          <cell r="A319">
            <v>1014830.02</v>
          </cell>
          <cell r="B319" t="str">
            <v>Box.NK 43/30</v>
          </cell>
        </row>
        <row r="320">
          <cell r="A320">
            <v>1014831.02</v>
          </cell>
          <cell r="B320" t="str">
            <v>Box.NK 45/20</v>
          </cell>
        </row>
        <row r="321">
          <cell r="A321">
            <v>1014833.02</v>
          </cell>
          <cell r="B321" t="str">
            <v>Box.NK 47/20</v>
          </cell>
        </row>
        <row r="322">
          <cell r="A322">
            <v>1014834.02</v>
          </cell>
          <cell r="B322" t="str">
            <v>Box.NK 47/30</v>
          </cell>
        </row>
        <row r="323">
          <cell r="A323">
            <v>1014836.02</v>
          </cell>
          <cell r="B323" t="str">
            <v>Box.NK 50/35</v>
          </cell>
        </row>
        <row r="324">
          <cell r="A324">
            <v>1014838.02</v>
          </cell>
          <cell r="B324" t="str">
            <v>Box.NK 55/35</v>
          </cell>
        </row>
        <row r="325">
          <cell r="A325">
            <v>1014839.02</v>
          </cell>
          <cell r="B325" t="str">
            <v>Box.NK 60/25</v>
          </cell>
        </row>
        <row r="326">
          <cell r="A326">
            <v>1014840.02</v>
          </cell>
          <cell r="B326" t="str">
            <v>Box.NK 60/35</v>
          </cell>
        </row>
        <row r="327">
          <cell r="A327">
            <v>1014845.02</v>
          </cell>
          <cell r="B327" t="str">
            <v>Box.NK 80/25</v>
          </cell>
        </row>
        <row r="328">
          <cell r="A328">
            <v>1014849.02</v>
          </cell>
          <cell r="B328" t="str">
            <v>Box.NK 90/25</v>
          </cell>
        </row>
        <row r="329">
          <cell r="A329">
            <v>1014869.02</v>
          </cell>
          <cell r="B329" t="str">
            <v>Box.NK 65/25</v>
          </cell>
        </row>
        <row r="330">
          <cell r="A330">
            <v>1014880.01</v>
          </cell>
          <cell r="B330" t="str">
            <v>Box.NK 15/16</v>
          </cell>
        </row>
        <row r="331">
          <cell r="A331">
            <v>1014894.02</v>
          </cell>
          <cell r="B331" t="str">
            <v>Box.NK 30/30</v>
          </cell>
        </row>
        <row r="332">
          <cell r="A332">
            <v>1014895.02</v>
          </cell>
          <cell r="B332" t="str">
            <v>Box.NK 38/20</v>
          </cell>
        </row>
        <row r="333">
          <cell r="A333">
            <v>1014896.02</v>
          </cell>
          <cell r="B333" t="str">
            <v>Box.NK 42/20</v>
          </cell>
        </row>
        <row r="334">
          <cell r="A334">
            <v>1014897.02</v>
          </cell>
          <cell r="B334" t="str">
            <v>Box.NK 42/30</v>
          </cell>
        </row>
        <row r="335">
          <cell r="A335">
            <v>1014914.02</v>
          </cell>
          <cell r="B335" t="str">
            <v>Box.NK 38/30</v>
          </cell>
        </row>
        <row r="336">
          <cell r="A336">
            <v>1014941</v>
          </cell>
          <cell r="B336" t="str">
            <v>Box.BR 282223</v>
          </cell>
        </row>
        <row r="337">
          <cell r="A337">
            <v>1014942</v>
          </cell>
          <cell r="B337" t="str">
            <v>Box.BR 28242326</v>
          </cell>
        </row>
        <row r="338">
          <cell r="A338">
            <v>1014944</v>
          </cell>
          <cell r="B338" t="str">
            <v>Box.BR 322224</v>
          </cell>
        </row>
        <row r="339">
          <cell r="A339">
            <v>1015</v>
          </cell>
          <cell r="B339">
            <v>940041768</v>
          </cell>
        </row>
        <row r="340">
          <cell r="A340">
            <v>1016</v>
          </cell>
          <cell r="B340">
            <v>4941757</v>
          </cell>
        </row>
        <row r="341">
          <cell r="A341">
            <v>1017</v>
          </cell>
          <cell r="B341" t="str">
            <v>HP97885</v>
          </cell>
        </row>
        <row r="342">
          <cell r="A342">
            <v>1018</v>
          </cell>
          <cell r="B342" t="str">
            <v>HV53930</v>
          </cell>
        </row>
        <row r="343">
          <cell r="A343">
            <v>1019</v>
          </cell>
          <cell r="B343" t="str">
            <v>940041770 L.PAWL(75.6)</v>
          </cell>
        </row>
        <row r="344">
          <cell r="A344">
            <v>102017.1</v>
          </cell>
          <cell r="B344" t="str">
            <v>IR.PIR7316C</v>
          </cell>
        </row>
        <row r="345">
          <cell r="A345">
            <v>1021</v>
          </cell>
          <cell r="B345">
            <v>4921103</v>
          </cell>
        </row>
        <row r="346">
          <cell r="A346">
            <v>1022</v>
          </cell>
          <cell r="B346">
            <v>4921453</v>
          </cell>
        </row>
        <row r="347">
          <cell r="A347">
            <v>1024</v>
          </cell>
          <cell r="B347" t="str">
            <v>HV95285</v>
          </cell>
        </row>
        <row r="348">
          <cell r="A348">
            <v>1026</v>
          </cell>
          <cell r="B348">
            <v>6667</v>
          </cell>
        </row>
        <row r="349">
          <cell r="A349">
            <v>1027</v>
          </cell>
          <cell r="B349" t="str">
            <v>JU 065</v>
          </cell>
        </row>
        <row r="350">
          <cell r="A350">
            <v>1028</v>
          </cell>
          <cell r="B350">
            <v>4910411</v>
          </cell>
        </row>
        <row r="351">
          <cell r="A351">
            <v>1029</v>
          </cell>
          <cell r="B351">
            <v>4910539</v>
          </cell>
        </row>
        <row r="352">
          <cell r="A352">
            <v>1030</v>
          </cell>
          <cell r="B352" t="str">
            <v>005 0940041848 4910540</v>
          </cell>
        </row>
        <row r="353">
          <cell r="A353">
            <v>103001</v>
          </cell>
          <cell r="B353" t="str">
            <v>940041334 MATERIAL</v>
          </cell>
        </row>
        <row r="354">
          <cell r="A354">
            <v>103002</v>
          </cell>
          <cell r="B354" t="str">
            <v>940041550 MATERIAL</v>
          </cell>
        </row>
        <row r="355">
          <cell r="A355">
            <v>103003</v>
          </cell>
          <cell r="B355" t="str">
            <v>940041552 MATERIAL</v>
          </cell>
        </row>
        <row r="356">
          <cell r="A356">
            <v>103004</v>
          </cell>
          <cell r="B356" t="str">
            <v>940041664 MATERIAL</v>
          </cell>
        </row>
        <row r="357">
          <cell r="A357">
            <v>103004.01</v>
          </cell>
          <cell r="B357" t="str">
            <v>940041664 Rev 05 MATERIAL</v>
          </cell>
        </row>
        <row r="358">
          <cell r="A358">
            <v>103005</v>
          </cell>
          <cell r="B358" t="str">
            <v>940041677 MATERIAL</v>
          </cell>
        </row>
        <row r="359">
          <cell r="A359">
            <v>103006</v>
          </cell>
          <cell r="B359" t="str">
            <v>940041822 MATERIAL</v>
          </cell>
        </row>
        <row r="360">
          <cell r="A360">
            <v>103007</v>
          </cell>
          <cell r="B360" t="str">
            <v>940041539 MATERIAL</v>
          </cell>
        </row>
        <row r="361">
          <cell r="A361">
            <v>103008</v>
          </cell>
          <cell r="B361" t="str">
            <v>940123203 MATERIAL</v>
          </cell>
        </row>
        <row r="362">
          <cell r="A362">
            <v>1031</v>
          </cell>
          <cell r="B362" t="str">
            <v>JN460183</v>
          </cell>
        </row>
        <row r="363">
          <cell r="A363">
            <v>1032</v>
          </cell>
          <cell r="B363" t="str">
            <v>JN460182</v>
          </cell>
        </row>
        <row r="364">
          <cell r="A364">
            <v>1033</v>
          </cell>
          <cell r="B364">
            <v>940042323</v>
          </cell>
        </row>
        <row r="365">
          <cell r="A365">
            <v>1034</v>
          </cell>
          <cell r="B365">
            <v>930042026</v>
          </cell>
        </row>
        <row r="366">
          <cell r="A366">
            <v>1035</v>
          </cell>
          <cell r="B366">
            <v>930042100</v>
          </cell>
        </row>
        <row r="367">
          <cell r="A367">
            <v>1036</v>
          </cell>
          <cell r="B367">
            <v>940141545</v>
          </cell>
        </row>
        <row r="368">
          <cell r="A368">
            <v>1037</v>
          </cell>
          <cell r="B368" t="str">
            <v>940087305(7.7)</v>
          </cell>
        </row>
        <row r="369">
          <cell r="A369">
            <v>1037.01</v>
          </cell>
          <cell r="B369" t="str">
            <v>940087305(9.7)</v>
          </cell>
        </row>
        <row r="370">
          <cell r="A370">
            <v>1038</v>
          </cell>
          <cell r="B370" t="str">
            <v>0170 940041682 4910415</v>
          </cell>
        </row>
        <row r="371">
          <cell r="A371">
            <v>1039</v>
          </cell>
          <cell r="B371" t="str">
            <v>0010 940041460(H3G8505)</v>
          </cell>
        </row>
        <row r="372">
          <cell r="A372">
            <v>1040</v>
          </cell>
          <cell r="B372" t="str">
            <v>008 0940041771/MAC</v>
          </cell>
        </row>
        <row r="373">
          <cell r="A373">
            <v>104001</v>
          </cell>
          <cell r="B373" t="str">
            <v>BR.IR 2822</v>
          </cell>
        </row>
        <row r="374">
          <cell r="A374">
            <v>104002</v>
          </cell>
          <cell r="B374" t="str">
            <v>SHAFT 10x23</v>
          </cell>
        </row>
        <row r="375">
          <cell r="A375">
            <v>104003</v>
          </cell>
          <cell r="B375" t="str">
            <v>SHAFT 16x39.3 (I)</v>
          </cell>
        </row>
        <row r="376">
          <cell r="A376">
            <v>104004</v>
          </cell>
          <cell r="B376" t="str">
            <v>SHAFT 12X70</v>
          </cell>
        </row>
        <row r="377">
          <cell r="A377">
            <v>104005</v>
          </cell>
          <cell r="B377" t="str">
            <v>SHAFT 8 X 37.5</v>
          </cell>
        </row>
        <row r="378">
          <cell r="A378">
            <v>104006</v>
          </cell>
          <cell r="B378" t="str">
            <v>BR.IR 282223 SPL.</v>
          </cell>
        </row>
        <row r="379">
          <cell r="A379">
            <v>104009</v>
          </cell>
          <cell r="B379" t="str">
            <v>BR.IR 282423X</v>
          </cell>
        </row>
        <row r="380">
          <cell r="A380">
            <v>104011</v>
          </cell>
          <cell r="B380" t="str">
            <v>BR.IR 28161620</v>
          </cell>
        </row>
        <row r="381">
          <cell r="A381">
            <v>104025</v>
          </cell>
          <cell r="B381" t="str">
            <v>BR.IR 30172621</v>
          </cell>
        </row>
        <row r="382">
          <cell r="A382">
            <v>104026</v>
          </cell>
          <cell r="B382" t="str">
            <v>BR.IR 3000</v>
          </cell>
        </row>
        <row r="383">
          <cell r="A383">
            <v>104030</v>
          </cell>
          <cell r="B383" t="str">
            <v>BR.IR 301725.420</v>
          </cell>
        </row>
        <row r="384">
          <cell r="A384">
            <v>104046</v>
          </cell>
          <cell r="B384" t="str">
            <v>BR.IR 322224 SPL.</v>
          </cell>
        </row>
        <row r="385">
          <cell r="A385">
            <v>104060</v>
          </cell>
          <cell r="B385" t="str">
            <v>BR.IR 3622</v>
          </cell>
        </row>
        <row r="386">
          <cell r="A386">
            <v>104061</v>
          </cell>
          <cell r="B386" t="str">
            <v>BR.IR 3620</v>
          </cell>
        </row>
        <row r="387">
          <cell r="A387">
            <v>104067</v>
          </cell>
          <cell r="B387" t="str">
            <v>BR.IR 3620(25)</v>
          </cell>
        </row>
        <row r="388">
          <cell r="A388">
            <v>104074</v>
          </cell>
          <cell r="B388" t="str">
            <v>BR.IR 4022(20)</v>
          </cell>
        </row>
        <row r="389">
          <cell r="A389">
            <v>104075</v>
          </cell>
          <cell r="B389" t="str">
            <v>BR.IR 402424</v>
          </cell>
        </row>
        <row r="390">
          <cell r="A390">
            <v>104077</v>
          </cell>
          <cell r="B390" t="str">
            <v>BR.IR 4000</v>
          </cell>
        </row>
        <row r="391">
          <cell r="A391">
            <v>104078</v>
          </cell>
          <cell r="B391" t="str">
            <v>BR.IR 402026</v>
          </cell>
        </row>
        <row r="392">
          <cell r="A392">
            <v>104080</v>
          </cell>
          <cell r="B392" t="str">
            <v>BR.IR 4225</v>
          </cell>
        </row>
        <row r="393">
          <cell r="A393">
            <v>104090</v>
          </cell>
          <cell r="B393" t="str">
            <v>BR.IR 2815(06)</v>
          </cell>
        </row>
        <row r="394">
          <cell r="A394">
            <v>104091</v>
          </cell>
          <cell r="B394" t="str">
            <v>BR.IR 2814.2(22)</v>
          </cell>
        </row>
        <row r="395">
          <cell r="A395">
            <v>104093</v>
          </cell>
          <cell r="B395" t="str">
            <v>BR.IR 2816.3(06)</v>
          </cell>
        </row>
        <row r="396">
          <cell r="A396">
            <v>104094</v>
          </cell>
          <cell r="B396" t="str">
            <v>BR.IR 2816(24)1317</v>
          </cell>
        </row>
        <row r="397">
          <cell r="A397">
            <v>1041</v>
          </cell>
          <cell r="B397" t="str">
            <v>4997396-001</v>
          </cell>
        </row>
        <row r="398">
          <cell r="A398">
            <v>1041.1099999999999</v>
          </cell>
          <cell r="B398" t="str">
            <v>6042801-001(3.00)</v>
          </cell>
        </row>
        <row r="399">
          <cell r="A399">
            <v>1041.1199999999999</v>
          </cell>
          <cell r="B399" t="str">
            <v>6042801-002(3.06)</v>
          </cell>
        </row>
        <row r="400">
          <cell r="A400">
            <v>1041.1300000000001</v>
          </cell>
          <cell r="B400" t="str">
            <v>6042801-003(3.12)</v>
          </cell>
        </row>
        <row r="401">
          <cell r="A401">
            <v>1041.1400000000001</v>
          </cell>
          <cell r="B401" t="str">
            <v>6042801-004(3.18)</v>
          </cell>
        </row>
        <row r="402">
          <cell r="A402">
            <v>1041.1500000000001</v>
          </cell>
          <cell r="B402" t="str">
            <v>6042801-005(3.24)</v>
          </cell>
        </row>
        <row r="403">
          <cell r="A403">
            <v>1041.1600000000001</v>
          </cell>
          <cell r="B403" t="str">
            <v>6042801-006(3.30)</v>
          </cell>
        </row>
        <row r="404">
          <cell r="A404">
            <v>1041.17</v>
          </cell>
          <cell r="B404" t="str">
            <v>6042801-007(3.36)</v>
          </cell>
        </row>
        <row r="405">
          <cell r="A405">
            <v>1041.18</v>
          </cell>
          <cell r="B405" t="str">
            <v>6042801-008(3.42)</v>
          </cell>
        </row>
        <row r="406">
          <cell r="A406">
            <v>1041.19</v>
          </cell>
          <cell r="B406" t="str">
            <v>6042801-009(3.48)</v>
          </cell>
        </row>
        <row r="407">
          <cell r="A407">
            <v>1041.2</v>
          </cell>
          <cell r="B407" t="str">
            <v>6042801-010(3.54)</v>
          </cell>
        </row>
        <row r="408">
          <cell r="A408">
            <v>1041.21</v>
          </cell>
          <cell r="B408" t="str">
            <v>6042801-011(3.60)</v>
          </cell>
        </row>
        <row r="409">
          <cell r="A409">
            <v>1041.22</v>
          </cell>
          <cell r="B409" t="str">
            <v>6042801-012(3.66)</v>
          </cell>
        </row>
        <row r="410">
          <cell r="A410">
            <v>1041.23</v>
          </cell>
          <cell r="B410" t="str">
            <v>6042801-013(3.72)</v>
          </cell>
        </row>
        <row r="411">
          <cell r="A411">
            <v>1041.24</v>
          </cell>
          <cell r="B411" t="str">
            <v>6042801-014(3.78)</v>
          </cell>
        </row>
        <row r="412">
          <cell r="A412">
            <v>1041.25</v>
          </cell>
          <cell r="B412" t="str">
            <v>6042801-015(3.84)</v>
          </cell>
        </row>
        <row r="413">
          <cell r="A413">
            <v>1041.26</v>
          </cell>
          <cell r="B413" t="str">
            <v>6042801-016(3.90)</v>
          </cell>
        </row>
        <row r="414">
          <cell r="A414">
            <v>1041.27</v>
          </cell>
          <cell r="B414" t="str">
            <v>6042801-017(3.96)</v>
          </cell>
        </row>
        <row r="415">
          <cell r="A415">
            <v>1041.28</v>
          </cell>
          <cell r="B415" t="str">
            <v>6042801-018(4.02)</v>
          </cell>
        </row>
        <row r="416">
          <cell r="A416">
            <v>1041.29</v>
          </cell>
          <cell r="B416" t="str">
            <v>6042801-019(4.08)</v>
          </cell>
        </row>
        <row r="417">
          <cell r="A417">
            <v>1041.3</v>
          </cell>
          <cell r="B417" t="str">
            <v>6042801-020(4.15)</v>
          </cell>
        </row>
        <row r="418">
          <cell r="A418">
            <v>1041.5999999999999</v>
          </cell>
          <cell r="B418" t="str">
            <v>4996933-001/28.677 37.846</v>
          </cell>
        </row>
        <row r="419">
          <cell r="A419">
            <v>1041.9100000000001</v>
          </cell>
          <cell r="B419" t="str">
            <v>ZCG-MFG-485(4996933-001)</v>
          </cell>
        </row>
        <row r="420">
          <cell r="A420">
            <v>104100</v>
          </cell>
          <cell r="B420" t="str">
            <v>BR.IR 3017(26)</v>
          </cell>
        </row>
        <row r="421">
          <cell r="A421">
            <v>104111</v>
          </cell>
          <cell r="B421" t="str">
            <v>BR.IR 3216.3(06)</v>
          </cell>
        </row>
        <row r="422">
          <cell r="A422">
            <v>104115</v>
          </cell>
          <cell r="B422" t="str">
            <v>BR.IR 3216.5</v>
          </cell>
        </row>
        <row r="423">
          <cell r="A423">
            <v>104123</v>
          </cell>
          <cell r="B423" t="str">
            <v>BR.STADE 4136</v>
          </cell>
        </row>
        <row r="424">
          <cell r="A424">
            <v>104125</v>
          </cell>
          <cell r="B424" t="str">
            <v>BR.IR 3218.5(06)</v>
          </cell>
        </row>
        <row r="425">
          <cell r="A425">
            <v>104126</v>
          </cell>
          <cell r="B425" t="str">
            <v>BR.IR 3221(06)</v>
          </cell>
        </row>
        <row r="426">
          <cell r="A426">
            <v>104129</v>
          </cell>
          <cell r="B426" t="str">
            <v>BR.IR 3420</v>
          </cell>
        </row>
        <row r="427">
          <cell r="A427">
            <v>104130</v>
          </cell>
          <cell r="B427" t="str">
            <v>BR.IR 3422</v>
          </cell>
        </row>
        <row r="428">
          <cell r="A428">
            <v>104130.15</v>
          </cell>
          <cell r="B428" t="str">
            <v>BR.IR 3422 TCG</v>
          </cell>
        </row>
        <row r="429">
          <cell r="A429">
            <v>104133</v>
          </cell>
          <cell r="B429" t="str">
            <v>BR.IR 3618.5(06)</v>
          </cell>
        </row>
        <row r="430">
          <cell r="A430">
            <v>104134</v>
          </cell>
          <cell r="B430" t="str">
            <v>BR.IR 3621(20)</v>
          </cell>
        </row>
        <row r="431">
          <cell r="A431">
            <v>104138</v>
          </cell>
          <cell r="B431" t="str">
            <v>BR.IR 4019(06)</v>
          </cell>
        </row>
        <row r="432">
          <cell r="A432">
            <v>104140</v>
          </cell>
          <cell r="B432" t="str">
            <v>BR.IR 450029</v>
          </cell>
        </row>
        <row r="433">
          <cell r="A433">
            <v>104146</v>
          </cell>
          <cell r="B433" t="str">
            <v>BR.IR 20-3P</v>
          </cell>
        </row>
        <row r="434">
          <cell r="A434">
            <v>104148</v>
          </cell>
          <cell r="B434" t="str">
            <v>SPL.IR S 20</v>
          </cell>
        </row>
        <row r="435">
          <cell r="A435">
            <v>104148.01</v>
          </cell>
          <cell r="B435" t="str">
            <v>SPL.IR S 20 SPL</v>
          </cell>
        </row>
        <row r="436">
          <cell r="A436">
            <v>104148.02</v>
          </cell>
          <cell r="B436" t="str">
            <v>SPL.IR S 36</v>
          </cell>
        </row>
        <row r="437">
          <cell r="A437">
            <v>104150</v>
          </cell>
          <cell r="B437" t="str">
            <v>BR.IR 28[P]16</v>
          </cell>
        </row>
        <row r="438">
          <cell r="A438">
            <v>104151</v>
          </cell>
          <cell r="B438" t="str">
            <v>BR.IR 28[P]16.5</v>
          </cell>
        </row>
        <row r="439">
          <cell r="A439">
            <v>104153</v>
          </cell>
          <cell r="B439" t="str">
            <v>BR.IR 28[P]16.5-27</v>
          </cell>
        </row>
        <row r="440">
          <cell r="A440">
            <v>104155</v>
          </cell>
          <cell r="B440" t="str">
            <v>BR.IR 30[P]15.875</v>
          </cell>
        </row>
        <row r="441">
          <cell r="A441">
            <v>104156</v>
          </cell>
          <cell r="B441" t="str">
            <v>BR.IR 3016</v>
          </cell>
        </row>
        <row r="442">
          <cell r="A442">
            <v>104161</v>
          </cell>
          <cell r="B442" t="str">
            <v>BR.IR 32[P]18-24</v>
          </cell>
        </row>
        <row r="443">
          <cell r="A443">
            <v>104162</v>
          </cell>
          <cell r="B443" t="str">
            <v>BR.IR 32[P]18-26 (H)</v>
          </cell>
        </row>
        <row r="444">
          <cell r="A444">
            <v>104164</v>
          </cell>
          <cell r="B444" t="str">
            <v>BR.IR 32[P]19(26)</v>
          </cell>
        </row>
        <row r="445">
          <cell r="A445">
            <v>104167</v>
          </cell>
          <cell r="B445" t="str">
            <v>BR.IR 34[P]20(26)</v>
          </cell>
        </row>
        <row r="446">
          <cell r="A446">
            <v>104168</v>
          </cell>
          <cell r="B446" t="str">
            <v>BR.IR 42[P]25</v>
          </cell>
        </row>
        <row r="447">
          <cell r="A447">
            <v>104169</v>
          </cell>
          <cell r="B447" t="str">
            <v>BR.IR 40[P]22(26)</v>
          </cell>
        </row>
        <row r="448">
          <cell r="A448">
            <v>104170</v>
          </cell>
          <cell r="B448" t="str">
            <v>BR.IR 35[P]17BB</v>
          </cell>
        </row>
        <row r="449">
          <cell r="A449">
            <v>104171</v>
          </cell>
          <cell r="B449" t="str">
            <v>BR.IR 47[P]17BB</v>
          </cell>
        </row>
        <row r="450">
          <cell r="A450">
            <v>104172.01</v>
          </cell>
          <cell r="B450" t="str">
            <v>BR.IR 31.750[P]18</v>
          </cell>
        </row>
        <row r="451">
          <cell r="A451">
            <v>104173</v>
          </cell>
          <cell r="B451" t="str">
            <v>BR.IR 34[P]18</v>
          </cell>
        </row>
        <row r="452">
          <cell r="A452">
            <v>104174</v>
          </cell>
          <cell r="B452" t="str">
            <v>IR BUSH 25.15X32.15X25</v>
          </cell>
        </row>
        <row r="453">
          <cell r="A453">
            <v>104175</v>
          </cell>
          <cell r="B453" t="str">
            <v>BR.IR 20[P]47</v>
          </cell>
        </row>
        <row r="454">
          <cell r="A454">
            <v>104176</v>
          </cell>
          <cell r="B454" t="str">
            <v>BR.IR 17[P]34</v>
          </cell>
        </row>
        <row r="455">
          <cell r="A455">
            <v>104177</v>
          </cell>
          <cell r="B455" t="str">
            <v>BR.IR 25[P]52</v>
          </cell>
        </row>
        <row r="456">
          <cell r="A456">
            <v>104178</v>
          </cell>
          <cell r="B456" t="str">
            <v>BR.IR 2814.216.623(22)</v>
          </cell>
        </row>
        <row r="457">
          <cell r="A457">
            <v>104179</v>
          </cell>
          <cell r="B457" t="str">
            <v>J.IR 179</v>
          </cell>
        </row>
        <row r="458">
          <cell r="A458">
            <v>104180</v>
          </cell>
          <cell r="B458" t="str">
            <v>BT.IR 2015</v>
          </cell>
        </row>
        <row r="459">
          <cell r="A459">
            <v>104181</v>
          </cell>
          <cell r="B459" t="str">
            <v>BT.IR 2019 (L)</v>
          </cell>
        </row>
        <row r="460">
          <cell r="A460">
            <v>104182</v>
          </cell>
          <cell r="B460" t="str">
            <v>IR 393106</v>
          </cell>
        </row>
        <row r="461">
          <cell r="A461">
            <v>104183</v>
          </cell>
          <cell r="B461" t="str">
            <v>SF.IR 24</v>
          </cell>
        </row>
        <row r="462">
          <cell r="A462">
            <v>104184</v>
          </cell>
          <cell r="B462" t="str">
            <v>SF.IR 24 R (H)</v>
          </cell>
        </row>
        <row r="463">
          <cell r="A463">
            <v>104185.01</v>
          </cell>
          <cell r="B463" t="str">
            <v>IR.3810 2RS</v>
          </cell>
        </row>
        <row r="464">
          <cell r="A464">
            <v>104185.02</v>
          </cell>
          <cell r="B464" t="str">
            <v>IR.3812 2RS</v>
          </cell>
        </row>
        <row r="465">
          <cell r="A465">
            <v>104186</v>
          </cell>
          <cell r="B465" t="str">
            <v>F.IR 295 540 01</v>
          </cell>
        </row>
        <row r="466">
          <cell r="A466">
            <v>104187</v>
          </cell>
          <cell r="B466" t="str">
            <v>IR 101.3303</v>
          </cell>
        </row>
        <row r="467">
          <cell r="A467">
            <v>104187.01</v>
          </cell>
          <cell r="B467" t="str">
            <v>IR 101.3303</v>
          </cell>
        </row>
        <row r="468">
          <cell r="A468">
            <v>104189</v>
          </cell>
          <cell r="B468" t="str">
            <v>F.IR 92529</v>
          </cell>
        </row>
        <row r="469">
          <cell r="A469">
            <v>104190</v>
          </cell>
          <cell r="B469" t="str">
            <v>F.IR 18374506</v>
          </cell>
        </row>
        <row r="470">
          <cell r="A470">
            <v>104192</v>
          </cell>
          <cell r="B470" t="str">
            <v>IR 45 NPPB</v>
          </cell>
        </row>
        <row r="471">
          <cell r="A471">
            <v>104192.01</v>
          </cell>
          <cell r="B471" t="str">
            <v>IR 45 NPPB LMW</v>
          </cell>
        </row>
        <row r="472">
          <cell r="A472">
            <v>104193</v>
          </cell>
          <cell r="B472" t="str">
            <v>J.IR 193(BAHB 636035A)</v>
          </cell>
        </row>
        <row r="473">
          <cell r="A473">
            <v>104196</v>
          </cell>
          <cell r="B473" t="str">
            <v>J.IR 196</v>
          </cell>
        </row>
        <row r="474">
          <cell r="A474">
            <v>104197</v>
          </cell>
          <cell r="B474" t="str">
            <v>J.IR 197</v>
          </cell>
        </row>
        <row r="475">
          <cell r="A475">
            <v>104198</v>
          </cell>
          <cell r="B475" t="str">
            <v>J.IR 198</v>
          </cell>
        </row>
        <row r="476">
          <cell r="A476">
            <v>104198.02</v>
          </cell>
          <cell r="B476" t="str">
            <v>J.IR 198</v>
          </cell>
        </row>
        <row r="477">
          <cell r="A477">
            <v>104199</v>
          </cell>
          <cell r="B477" t="str">
            <v>J.IR 199</v>
          </cell>
        </row>
        <row r="478">
          <cell r="A478">
            <v>1042</v>
          </cell>
          <cell r="B478">
            <v>4925190</v>
          </cell>
        </row>
        <row r="479">
          <cell r="A479">
            <v>104200</v>
          </cell>
          <cell r="B479" t="str">
            <v>J.IR 200</v>
          </cell>
        </row>
        <row r="480">
          <cell r="A480">
            <v>104201</v>
          </cell>
          <cell r="B480" t="str">
            <v>J.IR 201</v>
          </cell>
        </row>
        <row r="481">
          <cell r="A481">
            <v>104202</v>
          </cell>
          <cell r="B481" t="str">
            <v>J.IR 202(42MM BEARINGS) F</v>
          </cell>
        </row>
        <row r="482">
          <cell r="A482">
            <v>104203</v>
          </cell>
          <cell r="B482" t="str">
            <v>J.IR 203</v>
          </cell>
        </row>
        <row r="483">
          <cell r="A483">
            <v>104204</v>
          </cell>
          <cell r="B483" t="str">
            <v>J.IR 204</v>
          </cell>
        </row>
        <row r="484">
          <cell r="A484">
            <v>104205</v>
          </cell>
          <cell r="B484" t="str">
            <v>J.IR 205</v>
          </cell>
        </row>
        <row r="485">
          <cell r="A485">
            <v>104206</v>
          </cell>
          <cell r="B485" t="str">
            <v>J.IR 206</v>
          </cell>
        </row>
        <row r="486">
          <cell r="A486">
            <v>104207</v>
          </cell>
          <cell r="B486" t="str">
            <v>CF.STADE 20</v>
          </cell>
        </row>
        <row r="487">
          <cell r="A487">
            <v>104208</v>
          </cell>
          <cell r="B487" t="str">
            <v>CF.STADE 5/8 SB</v>
          </cell>
        </row>
        <row r="488">
          <cell r="A488">
            <v>104210</v>
          </cell>
          <cell r="B488" t="str">
            <v>FC.IR 16644 SPL</v>
          </cell>
        </row>
        <row r="489">
          <cell r="A489">
            <v>104211</v>
          </cell>
          <cell r="B489" t="str">
            <v>FC.IR 1506</v>
          </cell>
        </row>
        <row r="490">
          <cell r="A490">
            <v>104212</v>
          </cell>
          <cell r="B490" t="str">
            <v>FC.IR 401507 SPL</v>
          </cell>
        </row>
        <row r="491">
          <cell r="A491">
            <v>104213.01</v>
          </cell>
          <cell r="B491" t="str">
            <v>NAST.IR 50</v>
          </cell>
        </row>
        <row r="492">
          <cell r="A492">
            <v>104214</v>
          </cell>
          <cell r="B492" t="str">
            <v>J.IR 214</v>
          </cell>
        </row>
        <row r="493">
          <cell r="A493">
            <v>104215</v>
          </cell>
          <cell r="B493" t="str">
            <v>CF.STADE 6</v>
          </cell>
        </row>
        <row r="494">
          <cell r="A494">
            <v>104216</v>
          </cell>
          <cell r="B494" t="str">
            <v>CF.STADE 8</v>
          </cell>
        </row>
        <row r="495">
          <cell r="A495">
            <v>104217</v>
          </cell>
          <cell r="B495" t="str">
            <v>CF.STADE 10</v>
          </cell>
        </row>
        <row r="496">
          <cell r="A496">
            <v>104219</v>
          </cell>
          <cell r="B496" t="str">
            <v>CF.STADE 12</v>
          </cell>
        </row>
        <row r="497">
          <cell r="A497">
            <v>104221</v>
          </cell>
          <cell r="B497" t="str">
            <v>CF.STADE 16</v>
          </cell>
        </row>
        <row r="498">
          <cell r="A498">
            <v>104222</v>
          </cell>
          <cell r="B498" t="str">
            <v>CF.STADE 18</v>
          </cell>
        </row>
        <row r="499">
          <cell r="A499">
            <v>104229</v>
          </cell>
          <cell r="B499" t="str">
            <v>W 324134</v>
          </cell>
        </row>
        <row r="500">
          <cell r="A500">
            <v>104230</v>
          </cell>
          <cell r="B500" t="str">
            <v>W 324132</v>
          </cell>
        </row>
        <row r="501">
          <cell r="A501">
            <v>104231</v>
          </cell>
          <cell r="B501" t="str">
            <v>W 394122</v>
          </cell>
        </row>
        <row r="502">
          <cell r="A502">
            <v>104232</v>
          </cell>
          <cell r="B502" t="str">
            <v>IR J 232(9904)</v>
          </cell>
        </row>
        <row r="503">
          <cell r="A503">
            <v>104233</v>
          </cell>
          <cell r="B503" t="str">
            <v>IR J 233(9903)</v>
          </cell>
        </row>
        <row r="504">
          <cell r="A504">
            <v>104234</v>
          </cell>
          <cell r="B504" t="str">
            <v>BALL.PHS 30</v>
          </cell>
        </row>
        <row r="505">
          <cell r="A505">
            <v>104235</v>
          </cell>
          <cell r="B505" t="str">
            <v>VCF.STADE 4 1/2</v>
          </cell>
        </row>
        <row r="506">
          <cell r="A506">
            <v>104236</v>
          </cell>
          <cell r="B506" t="str">
            <v>IR.D07026 REV.03</v>
          </cell>
        </row>
        <row r="507">
          <cell r="A507">
            <v>104236.01</v>
          </cell>
          <cell r="B507" t="str">
            <v>IR.D07026 REV.02</v>
          </cell>
        </row>
        <row r="508">
          <cell r="A508">
            <v>104237</v>
          </cell>
          <cell r="B508" t="str">
            <v>IR.D01470</v>
          </cell>
        </row>
        <row r="509">
          <cell r="A509">
            <v>104238</v>
          </cell>
          <cell r="B509" t="str">
            <v>J.IR 238</v>
          </cell>
        </row>
        <row r="510">
          <cell r="A510">
            <v>104239</v>
          </cell>
          <cell r="B510" t="str">
            <v>J.IR 239(GB 41073)</v>
          </cell>
        </row>
        <row r="511">
          <cell r="A511">
            <v>104241</v>
          </cell>
          <cell r="B511" t="str">
            <v>CF.STADE 24</v>
          </cell>
        </row>
        <row r="512">
          <cell r="A512">
            <v>104243</v>
          </cell>
          <cell r="B512" t="str">
            <v>CF.STADE 30</v>
          </cell>
        </row>
        <row r="513">
          <cell r="A513">
            <v>104245</v>
          </cell>
          <cell r="B513" t="str">
            <v>IR.207 RR2</v>
          </cell>
        </row>
        <row r="514">
          <cell r="A514">
            <v>104246.01</v>
          </cell>
          <cell r="B514" t="str">
            <v>IR. 408021</v>
          </cell>
        </row>
        <row r="515">
          <cell r="A515">
            <v>104248</v>
          </cell>
          <cell r="B515" t="str">
            <v>IW-BDA-4002</v>
          </cell>
        </row>
        <row r="516">
          <cell r="A516">
            <v>104257</v>
          </cell>
          <cell r="B516" t="str">
            <v>BAHB.IR 633528F</v>
          </cell>
        </row>
        <row r="517">
          <cell r="A517">
            <v>104258</v>
          </cell>
          <cell r="B517" t="str">
            <v>IR.D01464</v>
          </cell>
        </row>
        <row r="518">
          <cell r="A518">
            <v>104259</v>
          </cell>
          <cell r="B518" t="str">
            <v>IR.14 00 1740</v>
          </cell>
        </row>
        <row r="519">
          <cell r="A519">
            <v>104260</v>
          </cell>
          <cell r="B519" t="str">
            <v>ZARN.IR 1545</v>
          </cell>
        </row>
        <row r="520">
          <cell r="A520">
            <v>104266</v>
          </cell>
          <cell r="B520" t="str">
            <v>ZARN.IR 3062</v>
          </cell>
        </row>
        <row r="521">
          <cell r="A521">
            <v>104268</v>
          </cell>
          <cell r="B521" t="str">
            <v>ZARN.IR 3570</v>
          </cell>
        </row>
        <row r="522">
          <cell r="A522">
            <v>104268.21</v>
          </cell>
          <cell r="B522" t="str">
            <v>ZARF.IR 3590</v>
          </cell>
        </row>
        <row r="523">
          <cell r="A523">
            <v>104270</v>
          </cell>
          <cell r="B523" t="str">
            <v>ZARN.IR 4075</v>
          </cell>
        </row>
        <row r="524">
          <cell r="A524">
            <v>104272</v>
          </cell>
          <cell r="B524" t="str">
            <v>ZARN.IR 4580</v>
          </cell>
        </row>
        <row r="525">
          <cell r="A525">
            <v>104274</v>
          </cell>
          <cell r="B525" t="str">
            <v>ZARN.IR 5090</v>
          </cell>
        </row>
        <row r="526">
          <cell r="A526">
            <v>104275</v>
          </cell>
          <cell r="B526" t="str">
            <v>ZARN.IR 50110</v>
          </cell>
        </row>
        <row r="527">
          <cell r="A527">
            <v>104280.4</v>
          </cell>
          <cell r="B527" t="str">
            <v>STADE.4910662/0</v>
          </cell>
        </row>
        <row r="528">
          <cell r="A528">
            <v>104281</v>
          </cell>
          <cell r="B528" t="str">
            <v>D.IR 14536</v>
          </cell>
        </row>
        <row r="529">
          <cell r="A529">
            <v>104282</v>
          </cell>
          <cell r="B529" t="str">
            <v>D.IR 14537</v>
          </cell>
        </row>
        <row r="530">
          <cell r="A530">
            <v>104282.11</v>
          </cell>
          <cell r="B530" t="str">
            <v>D.IR 14537 R1</v>
          </cell>
        </row>
        <row r="531">
          <cell r="A531">
            <v>104282.31</v>
          </cell>
          <cell r="B531" t="str">
            <v>D.IR 14537 R2</v>
          </cell>
        </row>
        <row r="532">
          <cell r="A532">
            <v>104282.4</v>
          </cell>
          <cell r="B532" t="str">
            <v>D.IR 14537 SPL</v>
          </cell>
        </row>
        <row r="533">
          <cell r="A533">
            <v>104283</v>
          </cell>
          <cell r="B533" t="str">
            <v>IR.6006 2RS</v>
          </cell>
        </row>
        <row r="534">
          <cell r="A534">
            <v>104284</v>
          </cell>
          <cell r="B534" t="str">
            <v>IR.LB2YT9001A(72X37X37)</v>
          </cell>
        </row>
        <row r="535">
          <cell r="A535">
            <v>104284.01</v>
          </cell>
          <cell r="B535" t="str">
            <v>IRB.IR 1016</v>
          </cell>
        </row>
        <row r="536">
          <cell r="A536">
            <v>104285.01</v>
          </cell>
          <cell r="B536" t="str">
            <v>IRB.IR 1616</v>
          </cell>
        </row>
        <row r="537">
          <cell r="A537">
            <v>104286</v>
          </cell>
          <cell r="B537" t="str">
            <v>NAF.IR 558530</v>
          </cell>
        </row>
        <row r="538">
          <cell r="A538">
            <v>104286.01</v>
          </cell>
          <cell r="B538" t="str">
            <v>IRB.IR 1212</v>
          </cell>
        </row>
        <row r="539">
          <cell r="A539">
            <v>104286.51</v>
          </cell>
          <cell r="B539" t="str">
            <v>IRB.IR 1212</v>
          </cell>
        </row>
        <row r="540">
          <cell r="A540">
            <v>104287</v>
          </cell>
          <cell r="B540" t="str">
            <v>NKM.IR 5565</v>
          </cell>
        </row>
        <row r="541">
          <cell r="A541">
            <v>104287.01</v>
          </cell>
          <cell r="B541" t="str">
            <v>IRB.IR 2424</v>
          </cell>
        </row>
        <row r="542">
          <cell r="A542">
            <v>104288</v>
          </cell>
          <cell r="B542" t="str">
            <v>IW-BDA-4007</v>
          </cell>
        </row>
        <row r="543">
          <cell r="A543">
            <v>104289.01</v>
          </cell>
          <cell r="B543" t="str">
            <v>NA/RNA.IR 3055</v>
          </cell>
        </row>
        <row r="544">
          <cell r="A544">
            <v>104290.01</v>
          </cell>
          <cell r="B544" t="str">
            <v>IR 17X22.350X17.2</v>
          </cell>
        </row>
        <row r="545">
          <cell r="A545">
            <v>104291.01</v>
          </cell>
          <cell r="B545" t="str">
            <v>IR 17X20X16.500</v>
          </cell>
        </row>
        <row r="546">
          <cell r="A546">
            <v>104292.01</v>
          </cell>
          <cell r="B546" t="str">
            <v>IR 17X20X20.5</v>
          </cell>
        </row>
        <row r="547">
          <cell r="A547">
            <v>104293</v>
          </cell>
          <cell r="B547" t="str">
            <v>IR.210 YY2</v>
          </cell>
        </row>
        <row r="548">
          <cell r="A548">
            <v>104294.02</v>
          </cell>
          <cell r="B548" t="str">
            <v>NKSR.IR 50</v>
          </cell>
        </row>
        <row r="549">
          <cell r="A549">
            <v>104296</v>
          </cell>
          <cell r="B549" t="str">
            <v>IR.3697001 [60X110]</v>
          </cell>
        </row>
        <row r="550">
          <cell r="A550">
            <v>104296.01</v>
          </cell>
          <cell r="B550" t="str">
            <v>IR.110 YY2</v>
          </cell>
        </row>
        <row r="551">
          <cell r="A551">
            <v>104298</v>
          </cell>
          <cell r="B551" t="str">
            <v>IR.4303</v>
          </cell>
        </row>
        <row r="552">
          <cell r="A552">
            <v>104299</v>
          </cell>
          <cell r="B552" t="str">
            <v>IR.9916</v>
          </cell>
        </row>
        <row r="553">
          <cell r="A553">
            <v>104300.01</v>
          </cell>
          <cell r="B553" t="str">
            <v>NA/RNA.IR 4900</v>
          </cell>
        </row>
        <row r="554">
          <cell r="A554">
            <v>104301.11</v>
          </cell>
          <cell r="B554" t="str">
            <v>NA/RNA.IR 4901 2RS</v>
          </cell>
        </row>
        <row r="555">
          <cell r="A555">
            <v>104302.01</v>
          </cell>
          <cell r="B555" t="str">
            <v>NA/RNA.IR 4902</v>
          </cell>
        </row>
        <row r="556">
          <cell r="A556">
            <v>104303.01</v>
          </cell>
          <cell r="B556" t="str">
            <v>NA/RNA.IR 4903</v>
          </cell>
        </row>
        <row r="557">
          <cell r="A557">
            <v>104303.11</v>
          </cell>
          <cell r="B557" t="str">
            <v>NA/RNA.IR 4903 2RS</v>
          </cell>
        </row>
        <row r="558">
          <cell r="A558">
            <v>104304.01</v>
          </cell>
          <cell r="B558" t="str">
            <v>NA/RNA.IR 4904</v>
          </cell>
        </row>
        <row r="559">
          <cell r="A559">
            <v>104305.01</v>
          </cell>
          <cell r="B559" t="str">
            <v>NA/RNA.IR 4905</v>
          </cell>
        </row>
        <row r="560">
          <cell r="A560">
            <v>104305.11</v>
          </cell>
          <cell r="B560" t="str">
            <v>NA/RNA.IR 4905 2RS</v>
          </cell>
        </row>
        <row r="561">
          <cell r="A561">
            <v>104306.01</v>
          </cell>
          <cell r="B561" t="str">
            <v>NA/RNA.IR 4906</v>
          </cell>
        </row>
        <row r="562">
          <cell r="A562">
            <v>104307.01</v>
          </cell>
          <cell r="B562" t="str">
            <v>NA/RNA.IR 4907</v>
          </cell>
        </row>
        <row r="563">
          <cell r="A563">
            <v>104308.01</v>
          </cell>
          <cell r="B563" t="str">
            <v>NA/RNA.IR 4908</v>
          </cell>
        </row>
        <row r="564">
          <cell r="A564">
            <v>104308.11</v>
          </cell>
          <cell r="B564" t="str">
            <v>NA/RNA.IR 4908 2RS</v>
          </cell>
        </row>
        <row r="565">
          <cell r="A565">
            <v>104308.21</v>
          </cell>
          <cell r="B565" t="str">
            <v>NA/RNA.IR 95072</v>
          </cell>
        </row>
        <row r="566">
          <cell r="A566">
            <v>104310.01</v>
          </cell>
          <cell r="B566" t="str">
            <v>NA/RNA.IR 4910</v>
          </cell>
        </row>
        <row r="567">
          <cell r="A567">
            <v>104310.06</v>
          </cell>
          <cell r="B567" t="str">
            <v>NU.IR 4910</v>
          </cell>
        </row>
        <row r="568">
          <cell r="A568">
            <v>104311.01</v>
          </cell>
          <cell r="B568" t="str">
            <v>NA/RNA.IR 4911</v>
          </cell>
        </row>
        <row r="569">
          <cell r="A569">
            <v>104311.41</v>
          </cell>
          <cell r="B569" t="str">
            <v>NA.IR 4911(25) 2RS</v>
          </cell>
        </row>
        <row r="570">
          <cell r="A570">
            <v>104311.42</v>
          </cell>
          <cell r="B570" t="str">
            <v>NA.WASHER 4911(25) 2RS</v>
          </cell>
        </row>
        <row r="571">
          <cell r="A571">
            <v>104311.51</v>
          </cell>
          <cell r="B571" t="str">
            <v>NA.IR 4911 2RS</v>
          </cell>
        </row>
        <row r="572">
          <cell r="A572">
            <v>104312.01</v>
          </cell>
          <cell r="B572" t="str">
            <v>NA/RNA.IR 4912</v>
          </cell>
        </row>
        <row r="573">
          <cell r="A573">
            <v>104313.01</v>
          </cell>
          <cell r="B573" t="str">
            <v>NA/RNA.IR 4913</v>
          </cell>
        </row>
        <row r="574">
          <cell r="A574">
            <v>104315.01</v>
          </cell>
          <cell r="B574" t="str">
            <v>NA/RNA.IR 4915</v>
          </cell>
        </row>
        <row r="575">
          <cell r="A575">
            <v>104316.01</v>
          </cell>
          <cell r="B575" t="str">
            <v>NA/RNA.IR 4916</v>
          </cell>
        </row>
        <row r="576">
          <cell r="A576">
            <v>104317.01</v>
          </cell>
          <cell r="B576" t="str">
            <v>NA/RNA.IR 4917</v>
          </cell>
        </row>
        <row r="577">
          <cell r="A577">
            <v>104318.01</v>
          </cell>
          <cell r="B577" t="str">
            <v>NA/RNA.IR 4918</v>
          </cell>
        </row>
        <row r="578">
          <cell r="A578">
            <v>104319.01</v>
          </cell>
          <cell r="B578" t="str">
            <v>NA/RNA.IR 4919</v>
          </cell>
        </row>
        <row r="579">
          <cell r="A579">
            <v>104320.01</v>
          </cell>
          <cell r="B579" t="str">
            <v>NA/RNA.IR 49/22</v>
          </cell>
        </row>
        <row r="580">
          <cell r="A580">
            <v>104321.01</v>
          </cell>
          <cell r="B580" t="str">
            <v>NA/RNA.IR 49/28</v>
          </cell>
        </row>
        <row r="581">
          <cell r="A581">
            <v>104322.01</v>
          </cell>
          <cell r="B581" t="str">
            <v>NA/RNA.IR 49/32</v>
          </cell>
        </row>
        <row r="582">
          <cell r="A582">
            <v>104323.01</v>
          </cell>
          <cell r="B582" t="str">
            <v>NA/RNA.IR 49/48</v>
          </cell>
        </row>
        <row r="583">
          <cell r="A583">
            <v>104325.01</v>
          </cell>
          <cell r="B583" t="str">
            <v>NA/RNA.IR 6901</v>
          </cell>
        </row>
        <row r="584">
          <cell r="A584">
            <v>104326.01</v>
          </cell>
          <cell r="B584" t="str">
            <v>NA/RNA.IR 6902</v>
          </cell>
        </row>
        <row r="585">
          <cell r="A585">
            <v>104327.01</v>
          </cell>
          <cell r="B585" t="str">
            <v>NA/RNA.IR 6903</v>
          </cell>
        </row>
        <row r="586">
          <cell r="A586">
            <v>104328.01</v>
          </cell>
          <cell r="B586" t="str">
            <v>NA/RNA.IR 6904</v>
          </cell>
        </row>
        <row r="587">
          <cell r="A587">
            <v>104329.01</v>
          </cell>
          <cell r="B587" t="str">
            <v>NA/RNA.IR 6905</v>
          </cell>
        </row>
        <row r="588">
          <cell r="A588">
            <v>104330.01</v>
          </cell>
          <cell r="B588" t="str">
            <v>NA/RNA.IR 6906</v>
          </cell>
        </row>
        <row r="589">
          <cell r="A589">
            <v>104331.01</v>
          </cell>
          <cell r="B589" t="str">
            <v>NA/RNA.IR 6907</v>
          </cell>
        </row>
        <row r="590">
          <cell r="A590">
            <v>104332.01</v>
          </cell>
          <cell r="B590" t="str">
            <v>NA/RNA.IR 6908</v>
          </cell>
        </row>
        <row r="591">
          <cell r="A591">
            <v>104333.01</v>
          </cell>
          <cell r="B591" t="str">
            <v>NA/RNA.IR 6909</v>
          </cell>
        </row>
        <row r="592">
          <cell r="A592">
            <v>104334.01</v>
          </cell>
          <cell r="B592" t="str">
            <v>NA/RNA.IR 6910</v>
          </cell>
        </row>
        <row r="593">
          <cell r="A593">
            <v>104336.01</v>
          </cell>
          <cell r="B593" t="str">
            <v>NA/RNA.IR 6912</v>
          </cell>
        </row>
        <row r="594">
          <cell r="A594">
            <v>104337.01</v>
          </cell>
          <cell r="B594" t="str">
            <v>NA/RNA.IR 6913</v>
          </cell>
        </row>
        <row r="595">
          <cell r="A595">
            <v>104338.01</v>
          </cell>
          <cell r="B595" t="str">
            <v>NA/RNA.IR 6914</v>
          </cell>
        </row>
        <row r="596">
          <cell r="A596">
            <v>104339.01</v>
          </cell>
          <cell r="B596" t="str">
            <v>NA/RNA.IR 6915</v>
          </cell>
        </row>
        <row r="597">
          <cell r="A597">
            <v>104340.01</v>
          </cell>
          <cell r="B597" t="str">
            <v>NA/RNA.IR 6916</v>
          </cell>
        </row>
        <row r="598">
          <cell r="A598">
            <v>104341.01</v>
          </cell>
          <cell r="B598" t="str">
            <v>NA/RNA.IR 69/22</v>
          </cell>
        </row>
        <row r="599">
          <cell r="A599">
            <v>104342.01</v>
          </cell>
          <cell r="B599" t="str">
            <v>NA/RNA.IR 69/28</v>
          </cell>
        </row>
        <row r="600">
          <cell r="A600">
            <v>104343.01</v>
          </cell>
          <cell r="B600" t="str">
            <v>NA/RNA.IR 69/32</v>
          </cell>
        </row>
        <row r="601">
          <cell r="A601">
            <v>104345.01</v>
          </cell>
          <cell r="B601" t="str">
            <v>NA/RNA.IR 4904 UU</v>
          </cell>
        </row>
        <row r="602">
          <cell r="A602">
            <v>104346.01</v>
          </cell>
          <cell r="B602" t="str">
            <v>920041053(PIN 6X31)</v>
          </cell>
        </row>
        <row r="603">
          <cell r="A603">
            <v>104346.02</v>
          </cell>
          <cell r="B603" t="str">
            <v>920041042collarpin 8x36</v>
          </cell>
        </row>
        <row r="604">
          <cell r="A604">
            <v>104346.03</v>
          </cell>
          <cell r="B604" t="str">
            <v>920041049collarpin 6X29</v>
          </cell>
        </row>
        <row r="605">
          <cell r="A605">
            <v>104346.04</v>
          </cell>
          <cell r="B605" t="str">
            <v>920041050collarpin12X68</v>
          </cell>
        </row>
        <row r="606">
          <cell r="A606">
            <v>104346.05</v>
          </cell>
          <cell r="B606" t="str">
            <v>920041051pinmsdia5x39sp</v>
          </cell>
        </row>
        <row r="607">
          <cell r="A607">
            <v>104346.06</v>
          </cell>
          <cell r="B607" t="str">
            <v>920041052p(C S)12X77</v>
          </cell>
        </row>
        <row r="608">
          <cell r="A608">
            <v>104346.07</v>
          </cell>
          <cell r="B608" t="str">
            <v>920041054 PIN(12X142)</v>
          </cell>
        </row>
        <row r="609">
          <cell r="A609">
            <v>104346.08</v>
          </cell>
          <cell r="B609" t="str">
            <v>920041055 PIN(16X137)</v>
          </cell>
        </row>
        <row r="610">
          <cell r="A610">
            <v>104346.09</v>
          </cell>
          <cell r="B610" t="str">
            <v>920041063 PIN(15X54)</v>
          </cell>
        </row>
        <row r="611">
          <cell r="A611">
            <v>104346.1</v>
          </cell>
          <cell r="B611" t="str">
            <v>920041064 PIN(20X53)</v>
          </cell>
        </row>
        <row r="612">
          <cell r="A612">
            <v>104346.11</v>
          </cell>
          <cell r="B612" t="str">
            <v>920041065 PIN(12X62)</v>
          </cell>
        </row>
        <row r="613">
          <cell r="A613">
            <v>104346.12</v>
          </cell>
          <cell r="B613" t="str">
            <v>920041066pinmsdia12x23ccF</v>
          </cell>
        </row>
        <row r="614">
          <cell r="A614">
            <v>104346.13</v>
          </cell>
          <cell r="B614" t="str">
            <v>920041154collarpindia 12F</v>
          </cell>
        </row>
        <row r="615">
          <cell r="A615">
            <v>104346.14</v>
          </cell>
          <cell r="B615" t="str">
            <v>920041030pinmsdia12x81spF</v>
          </cell>
        </row>
        <row r="616">
          <cell r="A616">
            <v>104346.15</v>
          </cell>
          <cell r="B616" t="str">
            <v>920041004 COLLAR PIN</v>
          </cell>
        </row>
        <row r="617">
          <cell r="A617">
            <v>104346.16</v>
          </cell>
          <cell r="B617" t="str">
            <v>920041011BAR PIN 16X48</v>
          </cell>
        </row>
        <row r="618">
          <cell r="A618">
            <v>104346.17</v>
          </cell>
          <cell r="B618" t="str">
            <v>920041001PINMSDIA 10X24</v>
          </cell>
        </row>
        <row r="619">
          <cell r="A619">
            <v>104346.18</v>
          </cell>
          <cell r="B619" t="str">
            <v>920041003 PIN 13X38</v>
          </cell>
        </row>
        <row r="620">
          <cell r="A620">
            <v>104346.19</v>
          </cell>
          <cell r="B620" t="str">
            <v>9200410153PHLEVER DIA30</v>
          </cell>
        </row>
        <row r="621">
          <cell r="A621">
            <v>104346.2</v>
          </cell>
          <cell r="B621" t="str">
            <v>920041010 PIN 16X42</v>
          </cell>
        </row>
        <row r="622">
          <cell r="A622">
            <v>104346.21</v>
          </cell>
          <cell r="B622">
            <v>920041089</v>
          </cell>
        </row>
        <row r="623">
          <cell r="A623">
            <v>104346.22</v>
          </cell>
          <cell r="B623" t="str">
            <v>920041088B619 PIN 16X78</v>
          </cell>
        </row>
        <row r="624">
          <cell r="A624">
            <v>104347.01</v>
          </cell>
          <cell r="B624" t="str">
            <v>940041361 BAR PIN</v>
          </cell>
        </row>
        <row r="625">
          <cell r="A625">
            <v>104347.02</v>
          </cell>
          <cell r="B625" t="str">
            <v>940041314BARPIN 10X55.5</v>
          </cell>
        </row>
        <row r="626">
          <cell r="A626">
            <v>104347.03</v>
          </cell>
          <cell r="B626" t="str">
            <v>940041348BARPIN 10X118</v>
          </cell>
        </row>
        <row r="627">
          <cell r="A627">
            <v>104347.04</v>
          </cell>
          <cell r="B627" t="str">
            <v>940041356BARPIN 20X76</v>
          </cell>
        </row>
        <row r="628">
          <cell r="A628">
            <v>104347.05</v>
          </cell>
          <cell r="B628" t="str">
            <v>940041333BARPIN 25X61</v>
          </cell>
        </row>
        <row r="629">
          <cell r="A629">
            <v>104347.06</v>
          </cell>
          <cell r="B629" t="str">
            <v>940041311BARPIN 13X137</v>
          </cell>
        </row>
        <row r="630">
          <cell r="A630">
            <v>104347.07</v>
          </cell>
          <cell r="B630" t="str">
            <v>940041353BARPIN</v>
          </cell>
        </row>
        <row r="631">
          <cell r="A631">
            <v>104347.08</v>
          </cell>
          <cell r="B631" t="str">
            <v>940041322BARPIN 8X31</v>
          </cell>
        </row>
        <row r="632">
          <cell r="A632">
            <v>104347.09</v>
          </cell>
          <cell r="B632" t="str">
            <v>940041388BARPIN 8X28</v>
          </cell>
        </row>
        <row r="633">
          <cell r="A633">
            <v>104347.1</v>
          </cell>
          <cell r="B633" t="str">
            <v>940041342BARPIN 16X150</v>
          </cell>
        </row>
        <row r="634">
          <cell r="A634">
            <v>104347.11</v>
          </cell>
          <cell r="B634" t="str">
            <v>940041307BARPIN 13X150</v>
          </cell>
        </row>
        <row r="635">
          <cell r="A635">
            <v>104347.12</v>
          </cell>
          <cell r="B635" t="str">
            <v>940041354BARPIN 10X160</v>
          </cell>
        </row>
        <row r="636">
          <cell r="A636">
            <v>104347.13</v>
          </cell>
          <cell r="B636" t="str">
            <v>930041110BARPIN 5X21S.S</v>
          </cell>
        </row>
        <row r="637">
          <cell r="A637">
            <v>104347.14</v>
          </cell>
          <cell r="B637" t="str">
            <v>930041342PREVENTION PIN</v>
          </cell>
        </row>
        <row r="638">
          <cell r="A638">
            <v>104347.15</v>
          </cell>
          <cell r="B638" t="str">
            <v>940041358BAR PIN 22X42</v>
          </cell>
        </row>
        <row r="639">
          <cell r="A639">
            <v>104347.16</v>
          </cell>
          <cell r="B639" t="str">
            <v>940041359BAR PIN 22X48</v>
          </cell>
        </row>
        <row r="640">
          <cell r="A640">
            <v>104347.17</v>
          </cell>
          <cell r="B640" t="str">
            <v>940041337BAR PIN 22X81</v>
          </cell>
        </row>
        <row r="641">
          <cell r="A641">
            <v>104347.18</v>
          </cell>
          <cell r="B641" t="str">
            <v>930041108BAR PIN 20X138</v>
          </cell>
        </row>
        <row r="642">
          <cell r="A642">
            <v>104347.19</v>
          </cell>
          <cell r="B642" t="str">
            <v>940041405BARPIDIA 24SSI</v>
          </cell>
        </row>
        <row r="643">
          <cell r="A643">
            <v>104347.2</v>
          </cell>
          <cell r="B643" t="str">
            <v>940041357BARPIDIA 16X42</v>
          </cell>
        </row>
        <row r="644">
          <cell r="A644">
            <v>104347.21</v>
          </cell>
          <cell r="B644" t="str">
            <v>940041360BARPIDIA 13X34</v>
          </cell>
        </row>
        <row r="645">
          <cell r="A645">
            <v>104347.22</v>
          </cell>
          <cell r="B645" t="str">
            <v>940041352BARPIDIA 30X101</v>
          </cell>
        </row>
        <row r="646">
          <cell r="A646">
            <v>104348.01</v>
          </cell>
          <cell r="B646" t="str">
            <v>940041611BAR PIN 13X128</v>
          </cell>
        </row>
        <row r="647">
          <cell r="A647">
            <v>104348.02</v>
          </cell>
          <cell r="B647" t="str">
            <v>920041859BARPIN FOR25KV</v>
          </cell>
        </row>
        <row r="648">
          <cell r="A648">
            <v>104348.03</v>
          </cell>
          <cell r="B648" t="str">
            <v>920041109PIN 33kv SSI</v>
          </cell>
        </row>
        <row r="649">
          <cell r="A649">
            <v>104348.04</v>
          </cell>
          <cell r="B649">
            <v>940041614</v>
          </cell>
        </row>
        <row r="650">
          <cell r="A650">
            <v>104349.01</v>
          </cell>
          <cell r="B650" t="str">
            <v>920041047BARPIN 8X14</v>
          </cell>
        </row>
        <row r="651">
          <cell r="A651">
            <v>104349.02</v>
          </cell>
          <cell r="B651" t="str">
            <v>930041106BARPIN 10X140</v>
          </cell>
        </row>
        <row r="652">
          <cell r="A652">
            <v>104349.18</v>
          </cell>
          <cell r="B652" t="str">
            <v>930041052BARPIN 30X87.5</v>
          </cell>
        </row>
        <row r="653">
          <cell r="A653">
            <v>104349.19</v>
          </cell>
          <cell r="B653" t="str">
            <v>930041053BARPIN 32X97.5</v>
          </cell>
        </row>
        <row r="654">
          <cell r="A654">
            <v>104349.21</v>
          </cell>
          <cell r="B654" t="str">
            <v>930041701BARPIN PU 245</v>
          </cell>
        </row>
        <row r="655">
          <cell r="A655">
            <v>104349.25</v>
          </cell>
          <cell r="B655" t="str">
            <v>940041392BARPIN 16X158</v>
          </cell>
        </row>
        <row r="656">
          <cell r="A656">
            <v>104350.16</v>
          </cell>
          <cell r="B656" t="str">
            <v>930041250BARPIN 16X40</v>
          </cell>
        </row>
        <row r="657">
          <cell r="A657">
            <v>104357</v>
          </cell>
          <cell r="B657" t="str">
            <v>IR 6211 2RS</v>
          </cell>
        </row>
        <row r="658">
          <cell r="A658">
            <v>104358</v>
          </cell>
          <cell r="B658" t="str">
            <v>IR 6211 2RS SPL</v>
          </cell>
        </row>
        <row r="659">
          <cell r="A659">
            <v>104370</v>
          </cell>
          <cell r="B659" t="str">
            <v>IR.IR 172216.4</v>
          </cell>
        </row>
        <row r="660">
          <cell r="A660">
            <v>104371</v>
          </cell>
          <cell r="B660" t="str">
            <v>IR.IR 283520.4</v>
          </cell>
        </row>
        <row r="661">
          <cell r="A661">
            <v>104371.01</v>
          </cell>
          <cell r="B661" t="str">
            <v>IR.IR 283520.4 READIOUS</v>
          </cell>
        </row>
        <row r="662">
          <cell r="A662">
            <v>104371.4</v>
          </cell>
          <cell r="B662" t="str">
            <v>IR.IR 283520.4</v>
          </cell>
        </row>
        <row r="663">
          <cell r="A663">
            <v>104372</v>
          </cell>
          <cell r="B663" t="str">
            <v>IR.IR 303530.4</v>
          </cell>
        </row>
        <row r="664">
          <cell r="A664">
            <v>104373</v>
          </cell>
          <cell r="B664" t="str">
            <v>IR.IR 354030.4</v>
          </cell>
        </row>
        <row r="665">
          <cell r="A665">
            <v>104375.01</v>
          </cell>
          <cell r="B665" t="str">
            <v>NKIS.IR 20</v>
          </cell>
        </row>
        <row r="666">
          <cell r="A666">
            <v>104376.01</v>
          </cell>
          <cell r="B666" t="str">
            <v>NKIS.IR 25</v>
          </cell>
        </row>
        <row r="667">
          <cell r="A667">
            <v>104377.01</v>
          </cell>
          <cell r="B667" t="str">
            <v>NKIS.IR 30 (IR 303722)</v>
          </cell>
        </row>
        <row r="668">
          <cell r="A668">
            <v>104379.01</v>
          </cell>
          <cell r="B668" t="str">
            <v>NKIS.IR 45 (IR 455522)</v>
          </cell>
        </row>
        <row r="669">
          <cell r="A669">
            <v>104380.01</v>
          </cell>
          <cell r="B669" t="str">
            <v>NKIS.IR 40</v>
          </cell>
        </row>
        <row r="670">
          <cell r="A670">
            <v>104381.01</v>
          </cell>
          <cell r="B670" t="str">
            <v>NKIS.IR 35 (IR 354322)</v>
          </cell>
        </row>
        <row r="671">
          <cell r="A671">
            <v>104382.01</v>
          </cell>
          <cell r="B671" t="str">
            <v>NKIS.IR 50 (IR 506028)</v>
          </cell>
        </row>
        <row r="672">
          <cell r="A672">
            <v>1044</v>
          </cell>
          <cell r="B672">
            <v>4920798</v>
          </cell>
        </row>
        <row r="673">
          <cell r="A673">
            <v>104408</v>
          </cell>
          <cell r="B673" t="str">
            <v>R.STADE 408</v>
          </cell>
        </row>
        <row r="674">
          <cell r="A674">
            <v>104409</v>
          </cell>
          <cell r="B674" t="str">
            <v>R.STADE 409</v>
          </cell>
        </row>
        <row r="675">
          <cell r="A675">
            <v>104410</v>
          </cell>
          <cell r="B675" t="str">
            <v>R.STADE 410</v>
          </cell>
        </row>
        <row r="676">
          <cell r="A676">
            <v>104411</v>
          </cell>
          <cell r="B676" t="str">
            <v>R.STADE 411</v>
          </cell>
        </row>
        <row r="677">
          <cell r="A677">
            <v>104414</v>
          </cell>
          <cell r="B677" t="str">
            <v>MR.IR 31</v>
          </cell>
        </row>
        <row r="678">
          <cell r="A678">
            <v>104419</v>
          </cell>
          <cell r="B678" t="str">
            <v>IR.567833</v>
          </cell>
        </row>
        <row r="679">
          <cell r="A679">
            <v>104421</v>
          </cell>
          <cell r="B679" t="str">
            <v>STO.IR 6</v>
          </cell>
        </row>
        <row r="680">
          <cell r="A680">
            <v>104423</v>
          </cell>
          <cell r="B680" t="str">
            <v>R.IR 423 (STO 12)</v>
          </cell>
        </row>
        <row r="681">
          <cell r="A681">
            <v>104425</v>
          </cell>
          <cell r="B681" t="str">
            <v>IR.JC 8017</v>
          </cell>
        </row>
        <row r="682">
          <cell r="A682">
            <v>104425.01</v>
          </cell>
          <cell r="B682" t="str">
            <v>IR.JC 8018</v>
          </cell>
        </row>
        <row r="683">
          <cell r="A683">
            <v>104425.02</v>
          </cell>
          <cell r="B683" t="str">
            <v>IR.JC 8019</v>
          </cell>
        </row>
        <row r="684">
          <cell r="A684">
            <v>104425.03</v>
          </cell>
          <cell r="B684" t="str">
            <v>IR.JC 8011</v>
          </cell>
        </row>
        <row r="685">
          <cell r="A685">
            <v>104428</v>
          </cell>
          <cell r="B685" t="str">
            <v>R.IR 428 (JC 8002)</v>
          </cell>
        </row>
        <row r="686">
          <cell r="A686">
            <v>104430</v>
          </cell>
          <cell r="B686" t="str">
            <v>R.IR 430</v>
          </cell>
        </row>
        <row r="687">
          <cell r="A687">
            <v>104433.01</v>
          </cell>
          <cell r="B687" t="str">
            <v>R.IR 433(SHAFT 6902 SPL)</v>
          </cell>
        </row>
        <row r="688">
          <cell r="A688">
            <v>104437</v>
          </cell>
          <cell r="B688" t="str">
            <v>R.IR 437(STO 25 ZZ)</v>
          </cell>
        </row>
        <row r="689">
          <cell r="A689">
            <v>104438</v>
          </cell>
          <cell r="B689" t="str">
            <v>R.IR 438(NURT 35)-1</v>
          </cell>
        </row>
        <row r="690">
          <cell r="A690">
            <v>104438.01</v>
          </cell>
          <cell r="B690" t="str">
            <v>R.IR 438(NURT 35)-2</v>
          </cell>
        </row>
        <row r="691">
          <cell r="A691">
            <v>104440</v>
          </cell>
          <cell r="B691" t="str">
            <v>R.IR 440(JC 8021)</v>
          </cell>
        </row>
        <row r="692">
          <cell r="A692">
            <v>104441</v>
          </cell>
          <cell r="B692" t="str">
            <v>R.IR 441(JC 8024)</v>
          </cell>
        </row>
        <row r="693">
          <cell r="A693">
            <v>104443</v>
          </cell>
          <cell r="B693" t="str">
            <v>R.IR 443(NATV 15 PP A)</v>
          </cell>
        </row>
        <row r="694">
          <cell r="A694">
            <v>104443.21</v>
          </cell>
          <cell r="B694" t="str">
            <v>NATV.IR 15</v>
          </cell>
        </row>
        <row r="695">
          <cell r="A695">
            <v>104444</v>
          </cell>
          <cell r="B695" t="str">
            <v>R.IR 444 (1041400) 44MM</v>
          </cell>
        </row>
        <row r="696">
          <cell r="A696">
            <v>104445</v>
          </cell>
          <cell r="B696" t="str">
            <v>R.IR 445(310-4715)</v>
          </cell>
        </row>
        <row r="697">
          <cell r="A697">
            <v>104449</v>
          </cell>
          <cell r="B697" t="str">
            <v>R.IR 449(JC 8037)</v>
          </cell>
        </row>
        <row r="698">
          <cell r="A698">
            <v>104456</v>
          </cell>
          <cell r="B698" t="str">
            <v>R.IR 456 (XR 12072)</v>
          </cell>
        </row>
        <row r="699">
          <cell r="A699">
            <v>104461</v>
          </cell>
          <cell r="B699" t="str">
            <v>R.IR 461(108-2381)SIDE</v>
          </cell>
        </row>
        <row r="700">
          <cell r="A700">
            <v>104461.01</v>
          </cell>
          <cell r="B700" t="str">
            <v>R.IR 461(108-2381)CENT</v>
          </cell>
        </row>
        <row r="701">
          <cell r="A701">
            <v>104469</v>
          </cell>
          <cell r="B701" t="str">
            <v>R.IR 469 (KDL 16/12P)</v>
          </cell>
        </row>
        <row r="702">
          <cell r="A702">
            <v>104473</v>
          </cell>
          <cell r="B702" t="str">
            <v>R.IR 473</v>
          </cell>
        </row>
        <row r="703">
          <cell r="A703">
            <v>104474</v>
          </cell>
          <cell r="B703" t="str">
            <v>R.IR 474</v>
          </cell>
        </row>
        <row r="704">
          <cell r="A704">
            <v>104475</v>
          </cell>
          <cell r="B704" t="str">
            <v>R.IR 475</v>
          </cell>
        </row>
        <row r="705">
          <cell r="A705">
            <v>104476</v>
          </cell>
          <cell r="B705" t="str">
            <v>R.IR 476 (OSN0615/16V)</v>
          </cell>
        </row>
        <row r="706">
          <cell r="A706">
            <v>104479</v>
          </cell>
          <cell r="B706" t="str">
            <v>R.IR 479 (MR 31MCGILL)</v>
          </cell>
        </row>
        <row r="707">
          <cell r="A707">
            <v>104481</v>
          </cell>
          <cell r="B707" t="str">
            <v>R.IR 481(BR26[P]4344.6)</v>
          </cell>
        </row>
        <row r="708">
          <cell r="A708">
            <v>104486</v>
          </cell>
          <cell r="B708" t="str">
            <v>NJ.IR 2206</v>
          </cell>
        </row>
        <row r="709">
          <cell r="A709">
            <v>104487</v>
          </cell>
          <cell r="B709" t="str">
            <v>NJ.IR 206</v>
          </cell>
        </row>
        <row r="710">
          <cell r="A710">
            <v>104489</v>
          </cell>
          <cell r="B710" t="str">
            <v>NU.IR 309</v>
          </cell>
        </row>
        <row r="711">
          <cell r="A711">
            <v>104490</v>
          </cell>
          <cell r="B711" t="str">
            <v>NU.IR 305</v>
          </cell>
        </row>
        <row r="712">
          <cell r="A712">
            <v>104491</v>
          </cell>
          <cell r="B712" t="str">
            <v>NU.IR 205</v>
          </cell>
        </row>
        <row r="713">
          <cell r="A713">
            <v>104492</v>
          </cell>
          <cell r="B713" t="str">
            <v>N.IR 305</v>
          </cell>
        </row>
        <row r="714">
          <cell r="A714">
            <v>104493</v>
          </cell>
          <cell r="B714" t="str">
            <v>N.IR 205</v>
          </cell>
        </row>
        <row r="715">
          <cell r="A715">
            <v>104496</v>
          </cell>
          <cell r="B715" t="str">
            <v>NJ.IR 211</v>
          </cell>
        </row>
        <row r="716">
          <cell r="A716">
            <v>1045</v>
          </cell>
          <cell r="B716">
            <v>4920797</v>
          </cell>
        </row>
        <row r="717">
          <cell r="A717">
            <v>104500.01</v>
          </cell>
          <cell r="B717" t="str">
            <v>BRI.IR 61812(61012)</v>
          </cell>
        </row>
        <row r="718">
          <cell r="A718">
            <v>104502.01</v>
          </cell>
          <cell r="B718" t="str">
            <v>BRI.IR 82012(IR 122012)</v>
          </cell>
        </row>
        <row r="719">
          <cell r="A719">
            <v>104504.01</v>
          </cell>
          <cell r="B719" t="str">
            <v>BRI.IR 102212(IR 142212)</v>
          </cell>
        </row>
        <row r="720">
          <cell r="A720">
            <v>104505.01</v>
          </cell>
          <cell r="B720" t="str">
            <v>BRI.IR 102216(IR 142216)</v>
          </cell>
        </row>
        <row r="721">
          <cell r="A721">
            <v>104506.01</v>
          </cell>
          <cell r="B721" t="str">
            <v>BRI.IR 122412</v>
          </cell>
        </row>
        <row r="722">
          <cell r="A722">
            <v>104507.01</v>
          </cell>
          <cell r="B722" t="str">
            <v>BRI.IR 122416</v>
          </cell>
        </row>
        <row r="723">
          <cell r="A723">
            <v>104508.01</v>
          </cell>
          <cell r="B723" t="str">
            <v>BRI.IR 142616(IR 141816)</v>
          </cell>
        </row>
        <row r="724">
          <cell r="A724">
            <v>104509.01</v>
          </cell>
          <cell r="B724" t="str">
            <v>BRI.IR 142620(IR 141820)</v>
          </cell>
        </row>
        <row r="725">
          <cell r="A725">
            <v>104511.15</v>
          </cell>
          <cell r="B725" t="str">
            <v>BRI.IR 162816 SP.</v>
          </cell>
        </row>
        <row r="726">
          <cell r="A726">
            <v>104511.4</v>
          </cell>
          <cell r="B726" t="str">
            <v>IR 22205 LMW (L)</v>
          </cell>
        </row>
        <row r="727">
          <cell r="A727">
            <v>104512.01</v>
          </cell>
          <cell r="B727" t="str">
            <v>BRI.IR 162820</v>
          </cell>
        </row>
        <row r="728">
          <cell r="A728">
            <v>104513.01</v>
          </cell>
          <cell r="B728" t="str">
            <v>BRI.IR 183016(IR 182216)</v>
          </cell>
        </row>
        <row r="729">
          <cell r="A729">
            <v>104514.01</v>
          </cell>
          <cell r="B729" t="str">
            <v>BRI.IR 183020(IR 222220)</v>
          </cell>
        </row>
        <row r="730">
          <cell r="A730">
            <v>104515.01</v>
          </cell>
          <cell r="B730" t="str">
            <v>BRI.IR 203316(IR 202416)</v>
          </cell>
        </row>
        <row r="731">
          <cell r="A731">
            <v>104516.01</v>
          </cell>
          <cell r="B731" t="str">
            <v>BRI.IR 203320(IR 202420)</v>
          </cell>
        </row>
        <row r="732">
          <cell r="A732">
            <v>104551</v>
          </cell>
          <cell r="B732" t="str">
            <v>IR 22205</v>
          </cell>
        </row>
        <row r="733">
          <cell r="A733">
            <v>104551.4</v>
          </cell>
          <cell r="B733" t="str">
            <v>IR 22205 LMW</v>
          </cell>
        </row>
        <row r="734">
          <cell r="A734">
            <v>104552</v>
          </cell>
          <cell r="B734" t="str">
            <v>IR 22206</v>
          </cell>
        </row>
        <row r="735">
          <cell r="A735">
            <v>104552.01</v>
          </cell>
          <cell r="B735" t="str">
            <v>IR 549157 D</v>
          </cell>
        </row>
        <row r="736">
          <cell r="A736">
            <v>104552.4</v>
          </cell>
          <cell r="B736" t="str">
            <v>IR 22206(409680800)LMW</v>
          </cell>
        </row>
        <row r="737">
          <cell r="A737">
            <v>104553</v>
          </cell>
          <cell r="B737" t="str">
            <v>IR 22207</v>
          </cell>
        </row>
        <row r="738">
          <cell r="A738">
            <v>104554</v>
          </cell>
          <cell r="B738" t="str">
            <v>IR 22208</v>
          </cell>
        </row>
        <row r="739">
          <cell r="A739">
            <v>104555</v>
          </cell>
          <cell r="B739" t="str">
            <v>IR 22209</v>
          </cell>
        </row>
        <row r="740">
          <cell r="A740">
            <v>104556</v>
          </cell>
          <cell r="B740" t="str">
            <v>IR 22210</v>
          </cell>
        </row>
        <row r="741">
          <cell r="A741">
            <v>104557</v>
          </cell>
          <cell r="B741" t="str">
            <v>IR 22211</v>
          </cell>
        </row>
        <row r="742">
          <cell r="A742">
            <v>104557.1</v>
          </cell>
          <cell r="B742" t="str">
            <v>IR 22211 SPL</v>
          </cell>
        </row>
        <row r="743">
          <cell r="A743">
            <v>104559</v>
          </cell>
          <cell r="B743" t="str">
            <v>IR 21304</v>
          </cell>
        </row>
        <row r="744">
          <cell r="A744">
            <v>104560</v>
          </cell>
          <cell r="B744" t="str">
            <v>IR 21305</v>
          </cell>
        </row>
        <row r="745">
          <cell r="A745">
            <v>104561</v>
          </cell>
          <cell r="B745" t="str">
            <v>IR 21306</v>
          </cell>
        </row>
        <row r="746">
          <cell r="A746">
            <v>104562</v>
          </cell>
          <cell r="B746" t="str">
            <v>IR 21307</v>
          </cell>
        </row>
        <row r="747">
          <cell r="A747">
            <v>104563</v>
          </cell>
          <cell r="B747" t="str">
            <v>IR 21308</v>
          </cell>
        </row>
        <row r="748">
          <cell r="A748">
            <v>104564</v>
          </cell>
          <cell r="B748" t="str">
            <v>IR 21309</v>
          </cell>
        </row>
        <row r="749">
          <cell r="A749">
            <v>104565</v>
          </cell>
          <cell r="B749" t="str">
            <v>IR 21310</v>
          </cell>
        </row>
        <row r="750">
          <cell r="A750">
            <v>104566</v>
          </cell>
          <cell r="B750" t="str">
            <v>IR 21311</v>
          </cell>
        </row>
        <row r="751">
          <cell r="A751">
            <v>104567</v>
          </cell>
          <cell r="B751" t="str">
            <v>IR 21312</v>
          </cell>
        </row>
        <row r="752">
          <cell r="A752">
            <v>104575</v>
          </cell>
          <cell r="B752" t="str">
            <v>S 575 (IR 7345)</v>
          </cell>
        </row>
        <row r="753">
          <cell r="A753">
            <v>1046</v>
          </cell>
          <cell r="B753" t="str">
            <v>0010920041200(CD 480574)</v>
          </cell>
        </row>
        <row r="754">
          <cell r="A754">
            <v>104602.01</v>
          </cell>
          <cell r="B754" t="str">
            <v>N.IR 204</v>
          </cell>
        </row>
        <row r="755">
          <cell r="A755">
            <v>104602.02</v>
          </cell>
          <cell r="B755" t="str">
            <v>N.IR 304</v>
          </cell>
        </row>
        <row r="756">
          <cell r="A756">
            <v>104602.03</v>
          </cell>
          <cell r="B756" t="str">
            <v>NJ.IR 204</v>
          </cell>
        </row>
        <row r="757">
          <cell r="A757">
            <v>104602.04</v>
          </cell>
          <cell r="B757" t="str">
            <v>NJ.IR 304</v>
          </cell>
        </row>
        <row r="758">
          <cell r="A758">
            <v>104602.05</v>
          </cell>
          <cell r="B758" t="str">
            <v>NU.IR 204</v>
          </cell>
        </row>
        <row r="759">
          <cell r="A759">
            <v>104602.06</v>
          </cell>
          <cell r="B759" t="str">
            <v>NU.IR 304</v>
          </cell>
        </row>
        <row r="760">
          <cell r="A760">
            <v>104602.08</v>
          </cell>
          <cell r="B760" t="str">
            <v>NJ.IR 2304</v>
          </cell>
        </row>
        <row r="761">
          <cell r="A761">
            <v>104602.1</v>
          </cell>
          <cell r="B761" t="str">
            <v>NU.IR 2304</v>
          </cell>
        </row>
        <row r="762">
          <cell r="A762">
            <v>104603.01</v>
          </cell>
          <cell r="B762" t="str">
            <v>N.IR 205 (H)</v>
          </cell>
        </row>
        <row r="763">
          <cell r="A763">
            <v>104603.02</v>
          </cell>
          <cell r="B763" t="str">
            <v>N.IR 305</v>
          </cell>
        </row>
        <row r="764">
          <cell r="A764">
            <v>104603.03</v>
          </cell>
          <cell r="B764" t="str">
            <v>NJ.IR 205</v>
          </cell>
        </row>
        <row r="765">
          <cell r="A765">
            <v>104603.04</v>
          </cell>
          <cell r="B765" t="str">
            <v>NJ.IR 305</v>
          </cell>
        </row>
        <row r="766">
          <cell r="A766">
            <v>104603.05</v>
          </cell>
          <cell r="B766" t="str">
            <v>NU.IR 205</v>
          </cell>
        </row>
        <row r="767">
          <cell r="A767">
            <v>104603.06</v>
          </cell>
          <cell r="B767" t="str">
            <v>NU.IR 305</v>
          </cell>
        </row>
        <row r="768">
          <cell r="A768">
            <v>104603.08</v>
          </cell>
          <cell r="B768" t="str">
            <v>NJ.IR 2305</v>
          </cell>
        </row>
        <row r="769">
          <cell r="A769">
            <v>104603.1</v>
          </cell>
          <cell r="B769" t="str">
            <v>NU.IR 2305</v>
          </cell>
        </row>
        <row r="770">
          <cell r="A770">
            <v>104604.01</v>
          </cell>
          <cell r="B770" t="str">
            <v>N.IR 206</v>
          </cell>
        </row>
        <row r="771">
          <cell r="A771">
            <v>104604.02</v>
          </cell>
          <cell r="B771" t="str">
            <v>N.IR 306</v>
          </cell>
        </row>
        <row r="772">
          <cell r="A772">
            <v>104604.03</v>
          </cell>
          <cell r="B772" t="str">
            <v>NJ.IR 206</v>
          </cell>
        </row>
        <row r="773">
          <cell r="A773">
            <v>104604.04</v>
          </cell>
          <cell r="B773" t="str">
            <v>NJ.IR 306</v>
          </cell>
        </row>
        <row r="774">
          <cell r="A774">
            <v>104604.05</v>
          </cell>
          <cell r="B774" t="str">
            <v>NU.IR 206</v>
          </cell>
        </row>
        <row r="775">
          <cell r="A775">
            <v>104604.06</v>
          </cell>
          <cell r="B775" t="str">
            <v>NU.IR 306</v>
          </cell>
        </row>
        <row r="776">
          <cell r="A776">
            <v>104604.07</v>
          </cell>
          <cell r="B776" t="str">
            <v>NJ.IR 2206</v>
          </cell>
        </row>
        <row r="777">
          <cell r="A777">
            <v>104604.08</v>
          </cell>
          <cell r="B777" t="str">
            <v>NJ.IR 2306</v>
          </cell>
        </row>
        <row r="778">
          <cell r="A778">
            <v>104604.09</v>
          </cell>
          <cell r="B778" t="str">
            <v>NU.IR 2206</v>
          </cell>
        </row>
        <row r="779">
          <cell r="A779">
            <v>104604.11</v>
          </cell>
          <cell r="B779" t="str">
            <v>NJ.IR 406</v>
          </cell>
        </row>
        <row r="780">
          <cell r="A780">
            <v>104604.12</v>
          </cell>
          <cell r="B780" t="str">
            <v>NUP.IR 2206</v>
          </cell>
        </row>
        <row r="781">
          <cell r="A781">
            <v>104604.22</v>
          </cell>
          <cell r="B781" t="str">
            <v>NUP.WASHER 2206</v>
          </cell>
        </row>
        <row r="782">
          <cell r="A782">
            <v>104605.01</v>
          </cell>
          <cell r="B782" t="str">
            <v>N.IR 207</v>
          </cell>
        </row>
        <row r="783">
          <cell r="A783">
            <v>104605.02</v>
          </cell>
          <cell r="B783" t="str">
            <v>N.IR 307</v>
          </cell>
        </row>
        <row r="784">
          <cell r="A784">
            <v>104605.03</v>
          </cell>
          <cell r="B784" t="str">
            <v>NJ.IR 207</v>
          </cell>
        </row>
        <row r="785">
          <cell r="A785">
            <v>104605.04</v>
          </cell>
          <cell r="B785" t="str">
            <v>NJ.IR 307</v>
          </cell>
        </row>
        <row r="786">
          <cell r="A786">
            <v>104605.05</v>
          </cell>
          <cell r="B786" t="str">
            <v>NU.IR 207</v>
          </cell>
        </row>
        <row r="787">
          <cell r="A787">
            <v>104605.06</v>
          </cell>
          <cell r="B787" t="str">
            <v>NU.IR 307</v>
          </cell>
        </row>
        <row r="788">
          <cell r="A788">
            <v>104605.07</v>
          </cell>
          <cell r="B788" t="str">
            <v>NJ.IR 2207</v>
          </cell>
        </row>
        <row r="789">
          <cell r="A789">
            <v>104605.08</v>
          </cell>
          <cell r="B789" t="str">
            <v>NJ.IR 2307</v>
          </cell>
        </row>
        <row r="790">
          <cell r="A790">
            <v>104605.09</v>
          </cell>
          <cell r="B790" t="str">
            <v>NU.IR 2207</v>
          </cell>
        </row>
        <row r="791">
          <cell r="A791">
            <v>104605.1</v>
          </cell>
          <cell r="B791" t="str">
            <v>NU.IR 2307</v>
          </cell>
        </row>
        <row r="792">
          <cell r="A792">
            <v>104605.11</v>
          </cell>
          <cell r="B792" t="str">
            <v>NJ.IR 408</v>
          </cell>
        </row>
        <row r="793">
          <cell r="A793">
            <v>104606.01</v>
          </cell>
          <cell r="B793" t="str">
            <v>N.IR 208</v>
          </cell>
        </row>
        <row r="794">
          <cell r="A794">
            <v>104606.02</v>
          </cell>
          <cell r="B794" t="str">
            <v>N.IR 308</v>
          </cell>
        </row>
        <row r="795">
          <cell r="A795">
            <v>104606.03</v>
          </cell>
          <cell r="B795" t="str">
            <v>NJ.IR 208</v>
          </cell>
        </row>
        <row r="796">
          <cell r="A796">
            <v>104606.04</v>
          </cell>
          <cell r="B796" t="str">
            <v>NJ.IR 308</v>
          </cell>
        </row>
        <row r="797">
          <cell r="A797">
            <v>104606.05</v>
          </cell>
          <cell r="B797" t="str">
            <v>NU.IR 208</v>
          </cell>
        </row>
        <row r="798">
          <cell r="A798">
            <v>104606.06</v>
          </cell>
          <cell r="B798" t="str">
            <v>NU.IR 308</v>
          </cell>
        </row>
        <row r="799">
          <cell r="A799">
            <v>104606.07</v>
          </cell>
          <cell r="B799" t="str">
            <v>NJ.IR 2208</v>
          </cell>
        </row>
        <row r="800">
          <cell r="A800">
            <v>104606.08</v>
          </cell>
          <cell r="B800" t="str">
            <v>NJ.IR 2308</v>
          </cell>
        </row>
        <row r="801">
          <cell r="A801">
            <v>104606.09</v>
          </cell>
          <cell r="B801" t="str">
            <v>NU.IR 2208</v>
          </cell>
        </row>
        <row r="802">
          <cell r="A802">
            <v>104606.1</v>
          </cell>
          <cell r="B802" t="str">
            <v>NU.IR 2308</v>
          </cell>
        </row>
        <row r="803">
          <cell r="A803">
            <v>104607.01</v>
          </cell>
          <cell r="B803" t="str">
            <v>N.IR 209</v>
          </cell>
        </row>
        <row r="804">
          <cell r="A804">
            <v>104607.02</v>
          </cell>
          <cell r="B804" t="str">
            <v>N.IR 309</v>
          </cell>
        </row>
        <row r="805">
          <cell r="A805">
            <v>104607.03</v>
          </cell>
          <cell r="B805" t="str">
            <v>NJ.IR 209</v>
          </cell>
        </row>
        <row r="806">
          <cell r="A806">
            <v>104607.03999999999</v>
          </cell>
          <cell r="B806" t="str">
            <v>NJ.IR 309</v>
          </cell>
        </row>
        <row r="807">
          <cell r="A807">
            <v>104607.05</v>
          </cell>
          <cell r="B807" t="str">
            <v>NU.IR 209</v>
          </cell>
        </row>
        <row r="808">
          <cell r="A808">
            <v>104607.07</v>
          </cell>
          <cell r="B808" t="str">
            <v>NJ.IR 2209</v>
          </cell>
        </row>
        <row r="809">
          <cell r="A809">
            <v>104607.09</v>
          </cell>
          <cell r="B809" t="str">
            <v>NU.IR 2209</v>
          </cell>
        </row>
        <row r="810">
          <cell r="A810">
            <v>104607.1</v>
          </cell>
          <cell r="B810" t="str">
            <v>NU.IR 2309</v>
          </cell>
        </row>
        <row r="811">
          <cell r="A811">
            <v>104608.01</v>
          </cell>
          <cell r="B811" t="str">
            <v>N.IR 210</v>
          </cell>
        </row>
        <row r="812">
          <cell r="A812">
            <v>104608.02</v>
          </cell>
          <cell r="B812" t="str">
            <v>N.IR 310</v>
          </cell>
        </row>
        <row r="813">
          <cell r="A813">
            <v>104608.03</v>
          </cell>
          <cell r="B813" t="str">
            <v>NJ.IR 210</v>
          </cell>
        </row>
        <row r="814">
          <cell r="A814">
            <v>104608.04</v>
          </cell>
          <cell r="B814" t="str">
            <v>NJ.IR 310</v>
          </cell>
        </row>
        <row r="815">
          <cell r="A815">
            <v>104608.05</v>
          </cell>
          <cell r="B815" t="str">
            <v>NU.IR 210</v>
          </cell>
        </row>
        <row r="816">
          <cell r="A816">
            <v>104608.06</v>
          </cell>
          <cell r="B816" t="str">
            <v>NU.IR 310</v>
          </cell>
        </row>
        <row r="817">
          <cell r="A817">
            <v>104608.07</v>
          </cell>
          <cell r="B817" t="str">
            <v>NJ.IR 2210</v>
          </cell>
        </row>
        <row r="818">
          <cell r="A818">
            <v>104608.08</v>
          </cell>
          <cell r="B818" t="str">
            <v>NJ.IR 2310</v>
          </cell>
        </row>
        <row r="819">
          <cell r="A819">
            <v>104608.09</v>
          </cell>
          <cell r="B819" t="str">
            <v>NU.IR 2210</v>
          </cell>
        </row>
        <row r="820">
          <cell r="A820">
            <v>104608.1</v>
          </cell>
          <cell r="B820" t="str">
            <v>NU.IR 2310</v>
          </cell>
        </row>
        <row r="821">
          <cell r="A821">
            <v>104609.01</v>
          </cell>
          <cell r="B821" t="str">
            <v>N.IR 211</v>
          </cell>
        </row>
        <row r="822">
          <cell r="A822">
            <v>104609.02</v>
          </cell>
          <cell r="B822" t="str">
            <v>N.IR 311</v>
          </cell>
        </row>
        <row r="823">
          <cell r="A823">
            <v>104609.03</v>
          </cell>
          <cell r="B823" t="str">
            <v>NJ.IR 211</v>
          </cell>
        </row>
        <row r="824">
          <cell r="A824">
            <v>104609.04</v>
          </cell>
          <cell r="B824" t="str">
            <v>NJ.IR 311</v>
          </cell>
        </row>
        <row r="825">
          <cell r="A825">
            <v>104609.05</v>
          </cell>
          <cell r="B825" t="str">
            <v>.NU.IR 211</v>
          </cell>
        </row>
        <row r="826">
          <cell r="A826">
            <v>104609.06</v>
          </cell>
          <cell r="B826" t="str">
            <v>NU.IR 311</v>
          </cell>
        </row>
        <row r="827">
          <cell r="A827">
            <v>104609.07</v>
          </cell>
          <cell r="B827" t="str">
            <v>NJ.IR 2211</v>
          </cell>
        </row>
        <row r="828">
          <cell r="A828">
            <v>104609.09</v>
          </cell>
          <cell r="B828" t="str">
            <v>NU.IR 2211</v>
          </cell>
        </row>
        <row r="829">
          <cell r="A829">
            <v>104609.1</v>
          </cell>
          <cell r="B829" t="str">
            <v>NU.IR 2311</v>
          </cell>
        </row>
        <row r="830">
          <cell r="A830">
            <v>104610</v>
          </cell>
          <cell r="B830" t="str">
            <v>NU.IR 212</v>
          </cell>
        </row>
        <row r="831">
          <cell r="A831">
            <v>104610.01</v>
          </cell>
          <cell r="B831" t="str">
            <v>N.IR 212</v>
          </cell>
        </row>
        <row r="832">
          <cell r="A832">
            <v>104610.02</v>
          </cell>
          <cell r="B832" t="str">
            <v>N.IR 312</v>
          </cell>
        </row>
        <row r="833">
          <cell r="A833">
            <v>104610.03</v>
          </cell>
          <cell r="B833" t="str">
            <v>NJ.IR 212</v>
          </cell>
        </row>
        <row r="834">
          <cell r="A834">
            <v>104610.04</v>
          </cell>
          <cell r="B834" t="str">
            <v>NJ.IR 312</v>
          </cell>
        </row>
        <row r="835">
          <cell r="A835">
            <v>104610.05</v>
          </cell>
          <cell r="B835" t="str">
            <v>NU.IR 212</v>
          </cell>
        </row>
        <row r="836">
          <cell r="A836">
            <v>104610.06</v>
          </cell>
          <cell r="B836" t="str">
            <v>NU.IR 312</v>
          </cell>
        </row>
        <row r="837">
          <cell r="A837">
            <v>104610.07</v>
          </cell>
          <cell r="B837" t="str">
            <v>NJ.IR 2212</v>
          </cell>
        </row>
        <row r="838">
          <cell r="A838">
            <v>104610.09</v>
          </cell>
          <cell r="B838" t="str">
            <v>NU.IR 2212</v>
          </cell>
        </row>
        <row r="839">
          <cell r="A839">
            <v>104610.1</v>
          </cell>
          <cell r="B839" t="str">
            <v>NU.IR 2312</v>
          </cell>
        </row>
        <row r="840">
          <cell r="A840">
            <v>104611.01</v>
          </cell>
          <cell r="B840" t="str">
            <v>N.IR 213</v>
          </cell>
        </row>
        <row r="841">
          <cell r="A841">
            <v>104611.02</v>
          </cell>
          <cell r="B841" t="str">
            <v>N.IR 313</v>
          </cell>
        </row>
        <row r="842">
          <cell r="A842">
            <v>104611.03</v>
          </cell>
          <cell r="B842" t="str">
            <v>NJ.IR 213</v>
          </cell>
        </row>
        <row r="843">
          <cell r="A843">
            <v>104611.04</v>
          </cell>
          <cell r="B843" t="str">
            <v>NJ.IR 313</v>
          </cell>
        </row>
        <row r="844">
          <cell r="A844">
            <v>104611.05</v>
          </cell>
          <cell r="B844" t="str">
            <v>NU.IR 213</v>
          </cell>
        </row>
        <row r="845">
          <cell r="A845">
            <v>104611.06</v>
          </cell>
          <cell r="B845" t="str">
            <v>NU.IR 313</v>
          </cell>
        </row>
        <row r="846">
          <cell r="A846">
            <v>104611.07</v>
          </cell>
          <cell r="B846" t="str">
            <v>NJ.IR 2213</v>
          </cell>
        </row>
        <row r="847">
          <cell r="A847">
            <v>104611.09</v>
          </cell>
          <cell r="B847" t="str">
            <v>NU.IR 2213</v>
          </cell>
        </row>
        <row r="848">
          <cell r="A848">
            <v>104612.06</v>
          </cell>
          <cell r="B848" t="str">
            <v>NU.IR 305 ECP</v>
          </cell>
        </row>
        <row r="849">
          <cell r="A849">
            <v>104614.06</v>
          </cell>
          <cell r="B849" t="str">
            <v>NU.IR 309 ECP</v>
          </cell>
        </row>
        <row r="850">
          <cell r="A850">
            <v>104615.06</v>
          </cell>
          <cell r="B850" t="str">
            <v>NU.IR 304 E</v>
          </cell>
        </row>
        <row r="851">
          <cell r="A851">
            <v>104624.01</v>
          </cell>
          <cell r="B851" t="str">
            <v>NAF.IR 153212</v>
          </cell>
        </row>
        <row r="852">
          <cell r="A852">
            <v>104631.01</v>
          </cell>
          <cell r="B852" t="str">
            <v>NAF.IR 203716(IR 202516)</v>
          </cell>
        </row>
        <row r="853">
          <cell r="A853">
            <v>104635.01</v>
          </cell>
          <cell r="B853" t="str">
            <v>NAF.IR 254216(IR 253016)</v>
          </cell>
        </row>
        <row r="854">
          <cell r="A854">
            <v>104644.01</v>
          </cell>
          <cell r="B854" t="str">
            <v>NAF.IR 355017(354017)</v>
          </cell>
        </row>
        <row r="855">
          <cell r="A855">
            <v>104648.01</v>
          </cell>
          <cell r="B855" t="str">
            <v>NAF.IR 405517(IR 404517)</v>
          </cell>
        </row>
        <row r="856">
          <cell r="A856">
            <v>104651.01</v>
          </cell>
          <cell r="B856" t="str">
            <v>NAF.IR 406240(IR 404540)</v>
          </cell>
        </row>
        <row r="857">
          <cell r="A857">
            <v>104653.01</v>
          </cell>
          <cell r="B857" t="str">
            <v>NAF.IR 506820(IR 505520)</v>
          </cell>
        </row>
        <row r="858">
          <cell r="A858">
            <v>104670.01</v>
          </cell>
          <cell r="B858" t="str">
            <v>NA/RNA.IR 5902</v>
          </cell>
        </row>
        <row r="859">
          <cell r="A859">
            <v>104671.01</v>
          </cell>
          <cell r="B859" t="str">
            <v>NA/RNA.IR 5903</v>
          </cell>
        </row>
        <row r="860">
          <cell r="A860">
            <v>104672.01</v>
          </cell>
          <cell r="B860" t="str">
            <v>NA/RNA.IR 5904</v>
          </cell>
        </row>
        <row r="861">
          <cell r="A861">
            <v>104673.01</v>
          </cell>
          <cell r="B861" t="str">
            <v>NA/RNA.IR 59/22</v>
          </cell>
        </row>
        <row r="862">
          <cell r="A862">
            <v>104674.01</v>
          </cell>
          <cell r="B862" t="str">
            <v>NA/RNA.IR 5905</v>
          </cell>
        </row>
        <row r="863">
          <cell r="A863">
            <v>104675.01</v>
          </cell>
          <cell r="B863" t="str">
            <v>NA/RNA.IR 59/28</v>
          </cell>
        </row>
        <row r="864">
          <cell r="A864">
            <v>104676.01</v>
          </cell>
          <cell r="B864" t="str">
            <v>NA/RNA.IR 5906</v>
          </cell>
        </row>
        <row r="865">
          <cell r="A865">
            <v>104677.01</v>
          </cell>
          <cell r="B865" t="str">
            <v>NA/RNA.IR 59/32</v>
          </cell>
        </row>
        <row r="866">
          <cell r="A866">
            <v>104678.01</v>
          </cell>
          <cell r="B866" t="str">
            <v>NA/RNA.IR 5907</v>
          </cell>
        </row>
        <row r="867">
          <cell r="A867">
            <v>104679.01</v>
          </cell>
          <cell r="B867" t="str">
            <v>NA/RNA.IR 5908</v>
          </cell>
        </row>
        <row r="868">
          <cell r="A868">
            <v>104680.01</v>
          </cell>
          <cell r="B868" t="str">
            <v>NA/RNA.IR 5909</v>
          </cell>
        </row>
        <row r="869">
          <cell r="A869">
            <v>104681.01</v>
          </cell>
          <cell r="B869" t="str">
            <v>NA/RNA.IR 5910</v>
          </cell>
        </row>
        <row r="870">
          <cell r="A870">
            <v>104682.01</v>
          </cell>
          <cell r="B870" t="str">
            <v>NA/RNA.IR 5911</v>
          </cell>
        </row>
        <row r="871">
          <cell r="A871">
            <v>104683.01</v>
          </cell>
          <cell r="B871" t="str">
            <v>NA/RNA.IR 5912</v>
          </cell>
        </row>
        <row r="872">
          <cell r="A872">
            <v>104684.01</v>
          </cell>
          <cell r="B872" t="str">
            <v>NA/RNA.IR 5913</v>
          </cell>
        </row>
        <row r="873">
          <cell r="A873">
            <v>104689</v>
          </cell>
          <cell r="B873" t="str">
            <v>UC.IR 205 DR</v>
          </cell>
        </row>
        <row r="874">
          <cell r="A874">
            <v>104689.01</v>
          </cell>
          <cell r="B874" t="str">
            <v>UC.IR 205 SR</v>
          </cell>
        </row>
        <row r="875">
          <cell r="A875">
            <v>104692</v>
          </cell>
          <cell r="B875" t="str">
            <v>UC.IR 208 DR</v>
          </cell>
        </row>
        <row r="876">
          <cell r="A876">
            <v>104692.01</v>
          </cell>
          <cell r="B876" t="str">
            <v>UC.IR 208 SR</v>
          </cell>
        </row>
        <row r="877">
          <cell r="A877">
            <v>104699</v>
          </cell>
          <cell r="B877" t="str">
            <v>NATR.IR 6</v>
          </cell>
        </row>
        <row r="878">
          <cell r="A878">
            <v>1047</v>
          </cell>
          <cell r="B878" t="str">
            <v>0030 930141195 SNAP RING</v>
          </cell>
        </row>
        <row r="879">
          <cell r="A879">
            <v>104700</v>
          </cell>
          <cell r="B879" t="str">
            <v>IR.IR 202520.5</v>
          </cell>
        </row>
        <row r="880">
          <cell r="A880">
            <v>104701</v>
          </cell>
          <cell r="B880" t="str">
            <v>IR.IR 121512.5</v>
          </cell>
        </row>
        <row r="881">
          <cell r="A881">
            <v>104702</v>
          </cell>
          <cell r="B881" t="str">
            <v>IR.IR 121516.5</v>
          </cell>
        </row>
        <row r="882">
          <cell r="A882">
            <v>104703.21</v>
          </cell>
          <cell r="B882" t="str">
            <v>IR.IR 12X16X22.5</v>
          </cell>
        </row>
        <row r="883">
          <cell r="A883">
            <v>104704</v>
          </cell>
          <cell r="B883" t="str">
            <v>IR.IR 152020.5</v>
          </cell>
        </row>
        <row r="884">
          <cell r="A884">
            <v>104705</v>
          </cell>
          <cell r="B884" t="str">
            <v>IR.IR 202512.5</v>
          </cell>
        </row>
        <row r="885">
          <cell r="A885">
            <v>104707</v>
          </cell>
          <cell r="B885" t="str">
            <v>IR.IR 202525.5(HK 2525)</v>
          </cell>
        </row>
        <row r="886">
          <cell r="A886">
            <v>104708</v>
          </cell>
          <cell r="B886" t="str">
            <v>IR.IR 253020.4</v>
          </cell>
        </row>
        <row r="887">
          <cell r="A887">
            <v>104709</v>
          </cell>
          <cell r="B887" t="str">
            <v>IR.IR 81210</v>
          </cell>
        </row>
        <row r="888">
          <cell r="A888">
            <v>104710</v>
          </cell>
          <cell r="B888" t="str">
            <v>IR.IR 81212.5</v>
          </cell>
        </row>
        <row r="889">
          <cell r="A889">
            <v>104710.01</v>
          </cell>
          <cell r="B889" t="str">
            <v>IR.IR 81212.5 SPL</v>
          </cell>
        </row>
        <row r="890">
          <cell r="A890">
            <v>104711</v>
          </cell>
          <cell r="B890" t="str">
            <v>IR.IR 10X16.3X10</v>
          </cell>
        </row>
        <row r="891">
          <cell r="A891">
            <v>104712</v>
          </cell>
          <cell r="B891" t="str">
            <v>IR.IR 10X16.4X10</v>
          </cell>
        </row>
        <row r="892">
          <cell r="A892">
            <v>104713</v>
          </cell>
          <cell r="B892" t="str">
            <v>IR.IR 10X16.5X10</v>
          </cell>
        </row>
        <row r="893">
          <cell r="A893">
            <v>104714</v>
          </cell>
          <cell r="B893" t="str">
            <v>IR.IR 10X15.8X10</v>
          </cell>
        </row>
        <row r="894">
          <cell r="A894">
            <v>104715</v>
          </cell>
          <cell r="B894" t="str">
            <v>IR.IR 10X16X10</v>
          </cell>
        </row>
        <row r="895">
          <cell r="A895">
            <v>104716</v>
          </cell>
          <cell r="B895" t="str">
            <v>IR.IR 10X16.1X10</v>
          </cell>
        </row>
        <row r="896">
          <cell r="A896">
            <v>104717</v>
          </cell>
          <cell r="B896" t="str">
            <v>IR.IR 30X35X12.5</v>
          </cell>
        </row>
        <row r="897">
          <cell r="A897">
            <v>104718</v>
          </cell>
          <cell r="B897" t="str">
            <v>IR.IR 40X45X16.5</v>
          </cell>
        </row>
        <row r="898">
          <cell r="A898">
            <v>104719</v>
          </cell>
          <cell r="B898" t="str">
            <v>IR.IR 10X16.2X10</v>
          </cell>
        </row>
        <row r="899">
          <cell r="A899">
            <v>104720</v>
          </cell>
          <cell r="B899" t="str">
            <v>IR.IR 10X15.9X10</v>
          </cell>
        </row>
        <row r="900">
          <cell r="A900">
            <v>104721</v>
          </cell>
          <cell r="B900" t="str">
            <v>IR.IR 10X15.7X10</v>
          </cell>
        </row>
        <row r="901">
          <cell r="A901">
            <v>104724</v>
          </cell>
          <cell r="B901" t="str">
            <v>IR.IR 120X110X30</v>
          </cell>
        </row>
        <row r="902">
          <cell r="A902">
            <v>104724.01</v>
          </cell>
          <cell r="B902" t="str">
            <v>IR.IR 100X110X30</v>
          </cell>
        </row>
        <row r="903">
          <cell r="A903">
            <v>104724.02</v>
          </cell>
          <cell r="B903" t="str">
            <v>IR.IR 100X110X40</v>
          </cell>
        </row>
        <row r="904">
          <cell r="A904">
            <v>104725</v>
          </cell>
          <cell r="B904" t="str">
            <v>IR.IR 25X30X12.5</v>
          </cell>
        </row>
        <row r="905">
          <cell r="A905">
            <v>104727</v>
          </cell>
          <cell r="B905" t="str">
            <v>IR.IR 10X16.8X10</v>
          </cell>
        </row>
        <row r="906">
          <cell r="A906">
            <v>104728</v>
          </cell>
          <cell r="B906" t="str">
            <v>IR.IRT 2820(28X32X20.5)</v>
          </cell>
        </row>
        <row r="907">
          <cell r="A907">
            <v>104729</v>
          </cell>
          <cell r="B907" t="str">
            <v>IR.IRT 4020(40X45X20.5)</v>
          </cell>
        </row>
        <row r="908">
          <cell r="A908">
            <v>104733.01</v>
          </cell>
          <cell r="B908" t="str">
            <v>IR.IR 60X70X28</v>
          </cell>
        </row>
        <row r="909">
          <cell r="A909">
            <v>104734</v>
          </cell>
          <cell r="B909" t="str">
            <v>IR 55X72X52</v>
          </cell>
        </row>
        <row r="910">
          <cell r="A910">
            <v>104735</v>
          </cell>
          <cell r="B910" t="str">
            <v>IR.IR 50X59X40</v>
          </cell>
        </row>
        <row r="911">
          <cell r="A911">
            <v>104736</v>
          </cell>
          <cell r="B911" t="str">
            <v>IR.IR 9010030</v>
          </cell>
        </row>
        <row r="912">
          <cell r="A912">
            <v>104737</v>
          </cell>
          <cell r="B912" t="str">
            <v>IR.IR 42X51.5X37</v>
          </cell>
        </row>
        <row r="913">
          <cell r="A913">
            <v>104738</v>
          </cell>
          <cell r="B913" t="str">
            <v>IR.IR 20X28.6X16</v>
          </cell>
        </row>
        <row r="914">
          <cell r="A914">
            <v>104739</v>
          </cell>
          <cell r="B914" t="str">
            <v>IR.IR 32X42.5X29</v>
          </cell>
        </row>
        <row r="915">
          <cell r="A915">
            <v>104755</v>
          </cell>
          <cell r="B915" t="str">
            <v>BR.IR 4319</v>
          </cell>
        </row>
        <row r="916">
          <cell r="A916">
            <v>104756</v>
          </cell>
          <cell r="B916" t="str">
            <v>BR.IR 52[P]25</v>
          </cell>
        </row>
        <row r="917">
          <cell r="A917">
            <v>104758</v>
          </cell>
          <cell r="B917" t="str">
            <v>BR.IR 32[P]17-25.4</v>
          </cell>
        </row>
        <row r="918">
          <cell r="A918">
            <v>104760</v>
          </cell>
          <cell r="B918" t="str">
            <v>BR.IR 34[P]19-25.4</v>
          </cell>
        </row>
        <row r="919">
          <cell r="A919">
            <v>104761</v>
          </cell>
          <cell r="B919" t="str">
            <v>M.IR 76100(3216.2(06)</v>
          </cell>
        </row>
        <row r="920">
          <cell r="A920">
            <v>104762</v>
          </cell>
          <cell r="B920" t="str">
            <v>BR.IR 3620 SPL.</v>
          </cell>
        </row>
        <row r="921">
          <cell r="A921">
            <v>104763</v>
          </cell>
          <cell r="B921" t="str">
            <v>M.IR 76311</v>
          </cell>
        </row>
        <row r="922">
          <cell r="A922">
            <v>104764</v>
          </cell>
          <cell r="B922" t="str">
            <v>M.IR 76411</v>
          </cell>
        </row>
        <row r="923">
          <cell r="A923">
            <v>104765</v>
          </cell>
          <cell r="B923" t="str">
            <v>M.IR 76511</v>
          </cell>
        </row>
        <row r="924">
          <cell r="A924">
            <v>104766</v>
          </cell>
          <cell r="B924" t="str">
            <v>M.IR 76611</v>
          </cell>
        </row>
        <row r="925">
          <cell r="A925">
            <v>104767</v>
          </cell>
          <cell r="B925" t="str">
            <v>M.IR 76711</v>
          </cell>
        </row>
        <row r="926">
          <cell r="A926">
            <v>104772</v>
          </cell>
          <cell r="B926" t="str">
            <v>M.IR 77299(BR 5525) (L)</v>
          </cell>
        </row>
        <row r="927">
          <cell r="A927">
            <v>104778</v>
          </cell>
          <cell r="B927" t="str">
            <v>M.IR 77826(TEX Z 232)</v>
          </cell>
        </row>
        <row r="928">
          <cell r="A928">
            <v>104779</v>
          </cell>
          <cell r="B928" t="str">
            <v>M.IR 77900</v>
          </cell>
        </row>
        <row r="929">
          <cell r="A929">
            <v>1048</v>
          </cell>
          <cell r="B929" t="str">
            <v>0635332008 1048 2RS</v>
          </cell>
        </row>
        <row r="930">
          <cell r="A930">
            <v>104800.01</v>
          </cell>
          <cell r="B930" t="str">
            <v>NKI.IR 5/12(5812)</v>
          </cell>
        </row>
        <row r="931">
          <cell r="A931">
            <v>104802.01</v>
          </cell>
          <cell r="B931" t="str">
            <v>NKI.IR 6/12(6912)</v>
          </cell>
        </row>
        <row r="932">
          <cell r="A932">
            <v>104803.01</v>
          </cell>
          <cell r="B932" t="str">
            <v>NKI.IR 6/16(6916)</v>
          </cell>
        </row>
        <row r="933">
          <cell r="A933">
            <v>104804.01</v>
          </cell>
          <cell r="B933" t="str">
            <v>NKI.IR 7/12(71012)</v>
          </cell>
        </row>
        <row r="934">
          <cell r="A934">
            <v>104805.01</v>
          </cell>
          <cell r="B934" t="str">
            <v>NKI.IR 7/16(71016)</v>
          </cell>
        </row>
        <row r="935">
          <cell r="A935">
            <v>104806.01</v>
          </cell>
          <cell r="B935" t="str">
            <v>NKI.IR 9/12(91212)</v>
          </cell>
        </row>
        <row r="936">
          <cell r="A936">
            <v>104807.01</v>
          </cell>
          <cell r="B936" t="str">
            <v>NKI.IR 9/16(91216)</v>
          </cell>
        </row>
        <row r="937">
          <cell r="A937">
            <v>104808.01</v>
          </cell>
          <cell r="B937" t="str">
            <v>NKI.IR 10/16(101416)</v>
          </cell>
        </row>
        <row r="938">
          <cell r="A938">
            <v>104808.21</v>
          </cell>
          <cell r="B938" t="str">
            <v>IR.IR 10X14X16.5</v>
          </cell>
        </row>
        <row r="939">
          <cell r="A939">
            <v>104809.01</v>
          </cell>
          <cell r="B939" t="str">
            <v>NKI.IR 10/20(101420)</v>
          </cell>
        </row>
        <row r="940">
          <cell r="A940">
            <v>104809.21</v>
          </cell>
          <cell r="B940" t="str">
            <v>IR.IR 10X14X28.5</v>
          </cell>
        </row>
        <row r="941">
          <cell r="A941">
            <v>104810.01</v>
          </cell>
          <cell r="B941" t="str">
            <v>NKI.IR 12/16(121616)</v>
          </cell>
        </row>
        <row r="942">
          <cell r="A942">
            <v>104811.01</v>
          </cell>
          <cell r="B942" t="str">
            <v>NKI.IR 12/20(121620)</v>
          </cell>
        </row>
        <row r="943">
          <cell r="A943">
            <v>104812.01</v>
          </cell>
          <cell r="B943" t="str">
            <v>NKI.IR 15/16(151916)</v>
          </cell>
        </row>
        <row r="944">
          <cell r="A944">
            <v>104813.01</v>
          </cell>
          <cell r="B944" t="str">
            <v>NKI.IR 15/20(151920)</v>
          </cell>
        </row>
        <row r="945">
          <cell r="A945">
            <v>104814.01</v>
          </cell>
          <cell r="B945" t="str">
            <v>NKI.IR 17/16(172116)</v>
          </cell>
        </row>
        <row r="946">
          <cell r="A946">
            <v>104815.01</v>
          </cell>
          <cell r="B946" t="str">
            <v>NKI.IR 17/20(172120)</v>
          </cell>
        </row>
        <row r="947">
          <cell r="A947">
            <v>104816.01</v>
          </cell>
          <cell r="B947" t="str">
            <v>NKI.IR 20/16(202416)</v>
          </cell>
        </row>
        <row r="948">
          <cell r="A948">
            <v>104817.01</v>
          </cell>
          <cell r="B948" t="str">
            <v>NKI.IR 20/20(202420)</v>
          </cell>
        </row>
        <row r="949">
          <cell r="A949">
            <v>104818.01</v>
          </cell>
          <cell r="B949" t="str">
            <v>NKI.IR 22/16(222616)</v>
          </cell>
        </row>
        <row r="950">
          <cell r="A950">
            <v>104819.01</v>
          </cell>
          <cell r="B950" t="str">
            <v>NKI.IR 25/20(252920)</v>
          </cell>
        </row>
        <row r="951">
          <cell r="A951">
            <v>104820.01</v>
          </cell>
          <cell r="B951" t="str">
            <v>NKI.IR 25/30(252930)</v>
          </cell>
        </row>
        <row r="952">
          <cell r="A952">
            <v>104821.01</v>
          </cell>
          <cell r="B952" t="str">
            <v>NKI.IR 28/20(283220)</v>
          </cell>
        </row>
        <row r="953">
          <cell r="A953">
            <v>104822.01</v>
          </cell>
          <cell r="B953" t="str">
            <v>NKI.IR 28/30(283230)</v>
          </cell>
        </row>
        <row r="954">
          <cell r="A954">
            <v>104823.01</v>
          </cell>
          <cell r="B954" t="str">
            <v>NKI.IR 30/20(303520)</v>
          </cell>
        </row>
        <row r="955">
          <cell r="A955">
            <v>104824.01</v>
          </cell>
          <cell r="B955" t="str">
            <v>NKI.IR 30/30(303530)</v>
          </cell>
        </row>
        <row r="956">
          <cell r="A956">
            <v>104825.01</v>
          </cell>
          <cell r="B956" t="str">
            <v>NKI.IR 32/20(323720)</v>
          </cell>
        </row>
        <row r="957">
          <cell r="A957">
            <v>104826.01</v>
          </cell>
          <cell r="B957" t="str">
            <v>NKI.IR 32/30(323730)</v>
          </cell>
        </row>
        <row r="958">
          <cell r="A958">
            <v>104827.01</v>
          </cell>
          <cell r="B958" t="str">
            <v>NKI.IR 35/20(354020)</v>
          </cell>
        </row>
        <row r="959">
          <cell r="A959">
            <v>104828.01</v>
          </cell>
          <cell r="B959" t="str">
            <v>NKI.IR 35/30(354030)</v>
          </cell>
        </row>
        <row r="960">
          <cell r="A960">
            <v>104829.01</v>
          </cell>
          <cell r="B960" t="str">
            <v>NKI.IR 38/20(384320)</v>
          </cell>
        </row>
        <row r="961">
          <cell r="A961">
            <v>104830.01</v>
          </cell>
          <cell r="B961" t="str">
            <v>NKI.IR 38/30(384330)</v>
          </cell>
        </row>
        <row r="962">
          <cell r="A962">
            <v>104831.01</v>
          </cell>
          <cell r="B962" t="str">
            <v>NKI.IR 40/20(404520)</v>
          </cell>
        </row>
        <row r="963">
          <cell r="A963">
            <v>104832.01</v>
          </cell>
          <cell r="B963" t="str">
            <v>NKI.IR 40/30(404530)</v>
          </cell>
        </row>
        <row r="964">
          <cell r="A964">
            <v>104833.01</v>
          </cell>
          <cell r="B964" t="str">
            <v>NKI.IR 42/20(424720)</v>
          </cell>
        </row>
        <row r="965">
          <cell r="A965">
            <v>104834.01</v>
          </cell>
          <cell r="B965" t="str">
            <v>NKI.IR 42/30(424730)</v>
          </cell>
        </row>
        <row r="966">
          <cell r="A966">
            <v>104835.01</v>
          </cell>
          <cell r="B966" t="str">
            <v>NKI.IR 45/25(455025)</v>
          </cell>
        </row>
        <row r="967">
          <cell r="A967">
            <v>104836.01</v>
          </cell>
          <cell r="B967" t="str">
            <v>NKI.IR 45/35(455035)</v>
          </cell>
        </row>
        <row r="968">
          <cell r="A968">
            <v>104837.01</v>
          </cell>
          <cell r="B968" t="str">
            <v>NKI.IR 50/25(505525)</v>
          </cell>
        </row>
        <row r="969">
          <cell r="A969">
            <v>104838.01</v>
          </cell>
          <cell r="B969" t="str">
            <v>NKI.IR 50/35(505535)</v>
          </cell>
        </row>
        <row r="970">
          <cell r="A970">
            <v>104839.01</v>
          </cell>
          <cell r="B970" t="str">
            <v>NKI.IR 55/25(556025)</v>
          </cell>
        </row>
        <row r="971">
          <cell r="A971">
            <v>104840.01</v>
          </cell>
          <cell r="B971" t="str">
            <v>NKI.IR 55/35(556035)</v>
          </cell>
        </row>
        <row r="972">
          <cell r="A972">
            <v>104841.01</v>
          </cell>
          <cell r="B972" t="str">
            <v>NKI.IR 60/25(606825)</v>
          </cell>
        </row>
        <row r="973">
          <cell r="A973">
            <v>104842.01</v>
          </cell>
          <cell r="B973" t="str">
            <v>NKI.IR 60/35(606835)</v>
          </cell>
        </row>
        <row r="974">
          <cell r="A974">
            <v>104843.01</v>
          </cell>
          <cell r="B974" t="str">
            <v>NKI.IR 65/25(657325)</v>
          </cell>
        </row>
        <row r="975">
          <cell r="A975">
            <v>104844.01</v>
          </cell>
          <cell r="B975" t="str">
            <v>NKI.IR 65/35(657335)</v>
          </cell>
        </row>
        <row r="976">
          <cell r="A976">
            <v>104845.01</v>
          </cell>
          <cell r="B976" t="str">
            <v>NKI.IR 70/25(708025)</v>
          </cell>
        </row>
        <row r="977">
          <cell r="A977">
            <v>104846.01</v>
          </cell>
          <cell r="B977" t="str">
            <v>NKI.IR 70/35(708035)</v>
          </cell>
        </row>
        <row r="978">
          <cell r="A978">
            <v>104847.01</v>
          </cell>
          <cell r="B978" t="str">
            <v>NKI.IR 75/25(758525)</v>
          </cell>
        </row>
        <row r="979">
          <cell r="A979">
            <v>104848.01</v>
          </cell>
          <cell r="B979" t="str">
            <v>NKI.IR 75/35(758535)</v>
          </cell>
        </row>
        <row r="980">
          <cell r="A980">
            <v>104849.01</v>
          </cell>
          <cell r="B980" t="str">
            <v>NKI.IR 80/25(809025)</v>
          </cell>
        </row>
        <row r="981">
          <cell r="A981">
            <v>104850.01</v>
          </cell>
          <cell r="B981" t="str">
            <v>NKI.IR 80/35(809035)</v>
          </cell>
        </row>
        <row r="982">
          <cell r="A982">
            <v>104851.01</v>
          </cell>
          <cell r="B982" t="str">
            <v>NKI.IR 85/26(859526)</v>
          </cell>
        </row>
        <row r="983">
          <cell r="A983">
            <v>104852.01</v>
          </cell>
          <cell r="B983" t="str">
            <v>NKI.IR 85/36(859536)</v>
          </cell>
        </row>
        <row r="984">
          <cell r="A984">
            <v>104853.01</v>
          </cell>
          <cell r="B984" t="str">
            <v>NKI.IR 90/26(9010026)</v>
          </cell>
        </row>
        <row r="985">
          <cell r="A985">
            <v>104854.01</v>
          </cell>
          <cell r="B985" t="str">
            <v>NKI.IR 90/36(9010036)</v>
          </cell>
        </row>
        <row r="986">
          <cell r="A986">
            <v>104855.01</v>
          </cell>
          <cell r="B986" t="str">
            <v>NKI.IR 95/26(9510526)</v>
          </cell>
        </row>
        <row r="987">
          <cell r="A987">
            <v>104856.01</v>
          </cell>
          <cell r="B987" t="str">
            <v>NKI.IR 95/36(9510536)</v>
          </cell>
        </row>
        <row r="988">
          <cell r="A988">
            <v>104857.01</v>
          </cell>
          <cell r="B988" t="str">
            <v>NKI.IR 22/20(222620)</v>
          </cell>
        </row>
        <row r="989">
          <cell r="A989">
            <v>104858</v>
          </cell>
          <cell r="B989" t="str">
            <v>NBI.IR 95002</v>
          </cell>
        </row>
        <row r="990">
          <cell r="A990">
            <v>1049</v>
          </cell>
          <cell r="B990" t="str">
            <v>NUTR 40</v>
          </cell>
        </row>
        <row r="991">
          <cell r="A991">
            <v>1049.1099999999999</v>
          </cell>
          <cell r="B991" t="str">
            <v>NUTR 1542 X</v>
          </cell>
        </row>
        <row r="992">
          <cell r="A992">
            <v>1049.21</v>
          </cell>
          <cell r="B992" t="str">
            <v>NUTR 2562 X</v>
          </cell>
        </row>
        <row r="993">
          <cell r="A993">
            <v>1049.31</v>
          </cell>
          <cell r="B993" t="str">
            <v>NUTR 3072</v>
          </cell>
        </row>
        <row r="994">
          <cell r="A994">
            <v>104900.01</v>
          </cell>
          <cell r="B994" t="str">
            <v>NKI.IR 18/20</v>
          </cell>
        </row>
        <row r="995">
          <cell r="A995">
            <v>104912.01</v>
          </cell>
          <cell r="B995" t="str">
            <v>NKI.IR 253815</v>
          </cell>
        </row>
        <row r="996">
          <cell r="A996">
            <v>104917</v>
          </cell>
          <cell r="B996" t="str">
            <v>NU.IR 2215</v>
          </cell>
        </row>
        <row r="997">
          <cell r="A997">
            <v>104918</v>
          </cell>
          <cell r="B997" t="str">
            <v>NU.IR 2305 BRS</v>
          </cell>
        </row>
        <row r="998">
          <cell r="A998">
            <v>104919</v>
          </cell>
          <cell r="B998" t="str">
            <v>IR.RAE 25 NPPB</v>
          </cell>
        </row>
        <row r="999">
          <cell r="A999">
            <v>104921</v>
          </cell>
          <cell r="B999" t="str">
            <v>IR.GE 30 KRRB</v>
          </cell>
        </row>
        <row r="1000">
          <cell r="A1000">
            <v>104922</v>
          </cell>
          <cell r="B1000" t="str">
            <v>IR.GE 35 KRRB</v>
          </cell>
        </row>
        <row r="1001">
          <cell r="A1001">
            <v>104922.4</v>
          </cell>
          <cell r="B1001" t="str">
            <v>IR.35/72</v>
          </cell>
        </row>
        <row r="1002">
          <cell r="A1002">
            <v>104924</v>
          </cell>
          <cell r="B1002" t="str">
            <v>IR.GE 40 KRRB</v>
          </cell>
        </row>
        <row r="1003">
          <cell r="A1003">
            <v>104925</v>
          </cell>
          <cell r="B1003" t="str">
            <v>IR.GE 50 KRRB</v>
          </cell>
        </row>
        <row r="1004">
          <cell r="A1004">
            <v>104925.4</v>
          </cell>
          <cell r="B1004" t="str">
            <v>IR.50/90</v>
          </cell>
        </row>
        <row r="1005">
          <cell r="A1005">
            <v>104926.01</v>
          </cell>
          <cell r="B1005" t="str">
            <v>IR.GYE 35 KRRB SPL</v>
          </cell>
        </row>
        <row r="1006">
          <cell r="A1006">
            <v>104946.01</v>
          </cell>
          <cell r="B1006" t="str">
            <v>IR.IR 31.750X37X18</v>
          </cell>
        </row>
        <row r="1007">
          <cell r="A1007">
            <v>104948</v>
          </cell>
          <cell r="B1007" t="str">
            <v>4650 297/5(85X20(M64X2))</v>
          </cell>
        </row>
        <row r="1008">
          <cell r="A1008">
            <v>104949</v>
          </cell>
          <cell r="B1008" t="str">
            <v>G050 307/3(40X12(M30X2))</v>
          </cell>
        </row>
        <row r="1009">
          <cell r="A1009">
            <v>104950</v>
          </cell>
          <cell r="B1009" t="str">
            <v>G050 129/7(40X7(M30X2))</v>
          </cell>
        </row>
        <row r="1010">
          <cell r="A1010">
            <v>104952</v>
          </cell>
          <cell r="B1010" t="str">
            <v>BR.IR 30[P]16</v>
          </cell>
        </row>
        <row r="1011">
          <cell r="A1011">
            <v>104954</v>
          </cell>
          <cell r="B1011" t="str">
            <v>SL.IR 045012PP</v>
          </cell>
        </row>
        <row r="1012">
          <cell r="A1012">
            <v>104955</v>
          </cell>
          <cell r="B1012" t="str">
            <v>BR.IR 3620 SPL.</v>
          </cell>
        </row>
        <row r="1013">
          <cell r="A1013">
            <v>104957</v>
          </cell>
          <cell r="B1013" t="str">
            <v>SL.IR 045010PP</v>
          </cell>
        </row>
        <row r="1014">
          <cell r="A1014">
            <v>104958</v>
          </cell>
          <cell r="B1014" t="str">
            <v>SL.IR 045016PP</v>
          </cell>
        </row>
        <row r="1015">
          <cell r="A1015">
            <v>104966</v>
          </cell>
          <cell r="B1015" t="str">
            <v>NAU.IR 4906 UU</v>
          </cell>
        </row>
        <row r="1016">
          <cell r="A1016">
            <v>104966.01</v>
          </cell>
          <cell r="B1016" t="str">
            <v>NAU.IR W 4906 UU</v>
          </cell>
        </row>
        <row r="1017">
          <cell r="A1017">
            <v>104967</v>
          </cell>
          <cell r="B1017" t="str">
            <v>IR.IR 10X14X18.5</v>
          </cell>
        </row>
        <row r="1018">
          <cell r="A1018">
            <v>104968</v>
          </cell>
          <cell r="B1018" t="str">
            <v>IR.IR 10X14X30.5</v>
          </cell>
        </row>
        <row r="1019">
          <cell r="A1019">
            <v>104971</v>
          </cell>
          <cell r="B1019" t="str">
            <v>SAT.IR 35</v>
          </cell>
        </row>
        <row r="1020">
          <cell r="A1020">
            <v>104972</v>
          </cell>
          <cell r="B1020" t="str">
            <v>SAT.IR 20</v>
          </cell>
        </row>
        <row r="1021">
          <cell r="A1021">
            <v>104973</v>
          </cell>
          <cell r="B1021" t="str">
            <v>SAT.IR 17</v>
          </cell>
        </row>
        <row r="1022">
          <cell r="A1022">
            <v>104976</v>
          </cell>
          <cell r="B1022" t="str">
            <v>IR NATV 6</v>
          </cell>
        </row>
        <row r="1023">
          <cell r="A1023">
            <v>104986</v>
          </cell>
          <cell r="B1023" t="str">
            <v>SHAFT (7.8X35)</v>
          </cell>
        </row>
        <row r="1024">
          <cell r="A1024">
            <v>104998</v>
          </cell>
          <cell r="B1024" t="str">
            <v>BR.IR 41130</v>
          </cell>
        </row>
        <row r="1025">
          <cell r="A1025">
            <v>1050</v>
          </cell>
          <cell r="B1025" t="str">
            <v>NUTR 50</v>
          </cell>
        </row>
        <row r="1026">
          <cell r="A1026">
            <v>1051</v>
          </cell>
          <cell r="B1026" t="str">
            <v>00108810006071002 HTA</v>
          </cell>
        </row>
        <row r="1027">
          <cell r="A1027">
            <v>1051.01</v>
          </cell>
          <cell r="B1027" t="str">
            <v>00108810006071002 HTA R1</v>
          </cell>
        </row>
        <row r="1028">
          <cell r="A1028">
            <v>1051.02</v>
          </cell>
          <cell r="B1028" t="str">
            <v>00108810006071002 HTA R.2</v>
          </cell>
        </row>
        <row r="1029">
          <cell r="A1029">
            <v>105100</v>
          </cell>
          <cell r="B1029" t="str">
            <v>GE.IR 20</v>
          </cell>
        </row>
        <row r="1030">
          <cell r="A1030">
            <v>105102.21</v>
          </cell>
          <cell r="B1030" t="str">
            <v>GE IR 20 ES (438020070)</v>
          </cell>
        </row>
        <row r="1031">
          <cell r="A1031">
            <v>105102.31</v>
          </cell>
          <cell r="B1031" t="str">
            <v>GE IR 25 ES (438020080)</v>
          </cell>
        </row>
        <row r="1032">
          <cell r="A1032">
            <v>1052</v>
          </cell>
          <cell r="B1032" t="str">
            <v>0040 940041940 B.L.ASSLY</v>
          </cell>
        </row>
        <row r="1033">
          <cell r="A1033">
            <v>1053</v>
          </cell>
          <cell r="B1033" t="str">
            <v>14519-000</v>
          </cell>
        </row>
        <row r="1034">
          <cell r="A1034">
            <v>1053.5</v>
          </cell>
          <cell r="B1034" t="str">
            <v>150-310 MATERIAL</v>
          </cell>
        </row>
        <row r="1035">
          <cell r="A1035">
            <v>1053.9100000000001</v>
          </cell>
          <cell r="B1035" t="str">
            <v>ZCG-MFG-486(14519-000)</v>
          </cell>
        </row>
        <row r="1036">
          <cell r="A1036">
            <v>1054</v>
          </cell>
          <cell r="B1036" t="str">
            <v>0100940041546(3200184)</v>
          </cell>
        </row>
        <row r="1037">
          <cell r="A1037">
            <v>1055</v>
          </cell>
          <cell r="B1037" t="str">
            <v>006 0940041849 3911766</v>
          </cell>
        </row>
        <row r="1038">
          <cell r="A1038">
            <v>1056</v>
          </cell>
          <cell r="B1038" t="str">
            <v>0110 940041326 HV71142</v>
          </cell>
        </row>
        <row r="1039">
          <cell r="A1039">
            <v>1057</v>
          </cell>
          <cell r="B1039" t="str">
            <v>930041087(HN 39340)</v>
          </cell>
        </row>
        <row r="1040">
          <cell r="A1040">
            <v>1058</v>
          </cell>
          <cell r="B1040" t="str">
            <v>0010940041568(3922711)</v>
          </cell>
        </row>
        <row r="1041">
          <cell r="A1041">
            <v>1058.01</v>
          </cell>
          <cell r="B1041">
            <v>3924685</v>
          </cell>
        </row>
        <row r="1042">
          <cell r="A1042">
            <v>1059</v>
          </cell>
          <cell r="B1042" t="str">
            <v>ROLLER 14.7X8.8</v>
          </cell>
        </row>
        <row r="1043">
          <cell r="A1043">
            <v>1060</v>
          </cell>
          <cell r="B1043" t="str">
            <v>ROLLER 14.4X8.8</v>
          </cell>
        </row>
        <row r="1044">
          <cell r="A1044">
            <v>106001</v>
          </cell>
          <cell r="B1044" t="str">
            <v>IR.IR 25X29X12.6</v>
          </cell>
        </row>
        <row r="1045">
          <cell r="A1045">
            <v>106002</v>
          </cell>
          <cell r="B1045" t="str">
            <v>IR.IR 35X40X14.1</v>
          </cell>
        </row>
        <row r="1046">
          <cell r="A1046">
            <v>106003</v>
          </cell>
          <cell r="B1046" t="str">
            <v>IR.IR 35X40X34.1</v>
          </cell>
        </row>
        <row r="1047">
          <cell r="A1047">
            <v>106004</v>
          </cell>
          <cell r="B1047" t="str">
            <v>IR.IR 40X45X17.6</v>
          </cell>
        </row>
        <row r="1048">
          <cell r="A1048">
            <v>106005</v>
          </cell>
          <cell r="B1048" t="str">
            <v>IR.IR 40X45X47.6</v>
          </cell>
        </row>
        <row r="1049">
          <cell r="A1049">
            <v>106006</v>
          </cell>
          <cell r="B1049" t="str">
            <v>IR.IR 17X21X18.1</v>
          </cell>
        </row>
        <row r="1050">
          <cell r="A1050">
            <v>106007</v>
          </cell>
          <cell r="B1050" t="str">
            <v>IR.IR 17X21X29.1</v>
          </cell>
        </row>
        <row r="1051">
          <cell r="A1051">
            <v>106008</v>
          </cell>
          <cell r="B1051" t="str">
            <v>IR.IR 25X29X22.6</v>
          </cell>
        </row>
        <row r="1052">
          <cell r="A1052">
            <v>106009</v>
          </cell>
          <cell r="B1052" t="str">
            <v>IR.IR 35X40X24.1</v>
          </cell>
        </row>
        <row r="1053">
          <cell r="A1053">
            <v>106010</v>
          </cell>
          <cell r="B1053" t="str">
            <v>IR.IR 40X45X40.1</v>
          </cell>
        </row>
        <row r="1054">
          <cell r="A1054">
            <v>106011</v>
          </cell>
          <cell r="B1054" t="str">
            <v>IR.IR 17X21X10.1</v>
          </cell>
        </row>
        <row r="1055">
          <cell r="A1055">
            <v>106012</v>
          </cell>
          <cell r="B1055" t="str">
            <v>IR.IR 25X29X27.6</v>
          </cell>
        </row>
        <row r="1056">
          <cell r="A1056">
            <v>106013</v>
          </cell>
          <cell r="B1056" t="str">
            <v>IR.IR 50X55X90</v>
          </cell>
        </row>
        <row r="1057">
          <cell r="A1057">
            <v>1061</v>
          </cell>
          <cell r="B1057" t="str">
            <v>5305 2Z</v>
          </cell>
        </row>
        <row r="1058">
          <cell r="A1058">
            <v>1061.0999999999999</v>
          </cell>
          <cell r="B1058" t="str">
            <v>5305 2RS</v>
          </cell>
        </row>
        <row r="1059">
          <cell r="A1059">
            <v>1062</v>
          </cell>
          <cell r="B1059" t="str">
            <v>ER23NCRLC</v>
          </cell>
        </row>
        <row r="1060">
          <cell r="A1060">
            <v>1063</v>
          </cell>
          <cell r="B1060" t="str">
            <v>ER12NCRLC</v>
          </cell>
        </row>
        <row r="1061">
          <cell r="A1061">
            <v>1064</v>
          </cell>
          <cell r="B1061" t="str">
            <v>ER16NCRLC</v>
          </cell>
        </row>
        <row r="1062">
          <cell r="A1062">
            <v>1065</v>
          </cell>
          <cell r="B1062" t="str">
            <v>ER19NCRLC</v>
          </cell>
        </row>
        <row r="1063">
          <cell r="A1063">
            <v>1066</v>
          </cell>
          <cell r="B1063" t="str">
            <v>ER20NCRLC</v>
          </cell>
        </row>
        <row r="1064">
          <cell r="A1064">
            <v>1067</v>
          </cell>
          <cell r="B1064" t="str">
            <v>ER31NCRLC</v>
          </cell>
        </row>
        <row r="1065">
          <cell r="A1065">
            <v>1068</v>
          </cell>
          <cell r="B1065" t="str">
            <v>53203U</v>
          </cell>
        </row>
        <row r="1066">
          <cell r="A1066">
            <v>1099</v>
          </cell>
          <cell r="B1066" t="str">
            <v>300055859 MC25X30X26</v>
          </cell>
        </row>
        <row r="1067">
          <cell r="A1067">
            <v>11</v>
          </cell>
          <cell r="B1067" t="str">
            <v>BR 282223X</v>
          </cell>
        </row>
        <row r="1068">
          <cell r="A1068">
            <v>1102</v>
          </cell>
          <cell r="B1068" t="str">
            <v>3202-B-TVP</v>
          </cell>
        </row>
        <row r="1069">
          <cell r="A1069">
            <v>1103</v>
          </cell>
          <cell r="B1069" t="str">
            <v>3203-B-TVP</v>
          </cell>
        </row>
        <row r="1070">
          <cell r="A1070">
            <v>1103.5</v>
          </cell>
          <cell r="B1070" t="str">
            <v>3203A 2RS(F)</v>
          </cell>
        </row>
        <row r="1071">
          <cell r="A1071">
            <v>1104</v>
          </cell>
          <cell r="B1071" t="str">
            <v>3204-B-TVP</v>
          </cell>
        </row>
        <row r="1072">
          <cell r="A1072">
            <v>1104.5</v>
          </cell>
          <cell r="B1072" t="str">
            <v>3204 A 2RS</v>
          </cell>
        </row>
        <row r="1073">
          <cell r="A1073">
            <v>1105</v>
          </cell>
          <cell r="B1073" t="str">
            <v>3205-B-TVP</v>
          </cell>
        </row>
        <row r="1074">
          <cell r="A1074">
            <v>1106</v>
          </cell>
          <cell r="B1074" t="str">
            <v>3206-B-TVP</v>
          </cell>
        </row>
        <row r="1075">
          <cell r="A1075">
            <v>1106.5</v>
          </cell>
          <cell r="B1075" t="str">
            <v>3206 A 2 RS</v>
          </cell>
        </row>
        <row r="1076">
          <cell r="A1076">
            <v>110608.12</v>
          </cell>
          <cell r="B1076" t="str">
            <v>NUP.W 310 (12)</v>
          </cell>
        </row>
        <row r="1077">
          <cell r="A1077">
            <v>1107</v>
          </cell>
          <cell r="B1077" t="str">
            <v>3207-B-TVP</v>
          </cell>
        </row>
        <row r="1078">
          <cell r="A1078">
            <v>1107.5</v>
          </cell>
          <cell r="B1078" t="str">
            <v>IR. 3207 2RS</v>
          </cell>
        </row>
        <row r="1079">
          <cell r="A1079">
            <v>1108</v>
          </cell>
          <cell r="B1079" t="str">
            <v>3208-B-TVP</v>
          </cell>
        </row>
        <row r="1080">
          <cell r="A1080">
            <v>1109</v>
          </cell>
          <cell r="B1080" t="str">
            <v>3209-B-TVP</v>
          </cell>
        </row>
        <row r="1081">
          <cell r="A1081">
            <v>111</v>
          </cell>
          <cell r="B1081" t="str">
            <v>BR 3216.3(06)</v>
          </cell>
        </row>
        <row r="1082">
          <cell r="A1082">
            <v>111.06</v>
          </cell>
          <cell r="B1082" t="str">
            <v>NCG 3216.3(06)</v>
          </cell>
        </row>
        <row r="1083">
          <cell r="A1083">
            <v>111.07</v>
          </cell>
          <cell r="B1083" t="str">
            <v>TCG 3216.3(06)</v>
          </cell>
        </row>
        <row r="1084">
          <cell r="A1084">
            <v>1110</v>
          </cell>
          <cell r="B1084" t="str">
            <v>3210-B-TVP</v>
          </cell>
        </row>
        <row r="1085">
          <cell r="A1085">
            <v>1111</v>
          </cell>
          <cell r="B1085" t="str">
            <v>3211-B-TVP</v>
          </cell>
        </row>
        <row r="1086">
          <cell r="A1086">
            <v>1118</v>
          </cell>
          <cell r="B1086" t="str">
            <v>3304-B-TVP</v>
          </cell>
        </row>
        <row r="1087">
          <cell r="A1087">
            <v>1119</v>
          </cell>
          <cell r="B1087" t="str">
            <v>3305-B-TVP</v>
          </cell>
        </row>
        <row r="1088">
          <cell r="A1088">
            <v>112</v>
          </cell>
          <cell r="B1088" t="str">
            <v>BR 3216.3(20)</v>
          </cell>
        </row>
        <row r="1089">
          <cell r="A1089">
            <v>1120</v>
          </cell>
          <cell r="B1089" t="str">
            <v>3306-B-TVP</v>
          </cell>
        </row>
        <row r="1090">
          <cell r="A1090">
            <v>1121</v>
          </cell>
          <cell r="B1090" t="str">
            <v>3307-B-TVP</v>
          </cell>
        </row>
        <row r="1091">
          <cell r="A1091">
            <v>1122</v>
          </cell>
          <cell r="B1091" t="str">
            <v>3308-B-TVP</v>
          </cell>
        </row>
        <row r="1092">
          <cell r="A1092">
            <v>1123</v>
          </cell>
          <cell r="B1092" t="str">
            <v>3309-B-TVP</v>
          </cell>
        </row>
        <row r="1093">
          <cell r="A1093">
            <v>1123001</v>
          </cell>
          <cell r="B1093" t="str">
            <v>MRS BAG 3.5X4.5</v>
          </cell>
        </row>
        <row r="1094">
          <cell r="A1094">
            <v>1123002</v>
          </cell>
          <cell r="B1094" t="str">
            <v>MRS BAG 5.5X7.0</v>
          </cell>
        </row>
        <row r="1095">
          <cell r="A1095">
            <v>1123003</v>
          </cell>
          <cell r="B1095" t="str">
            <v>P.V.C SHRINK BAG 600X750</v>
          </cell>
        </row>
        <row r="1096">
          <cell r="A1096">
            <v>1123004</v>
          </cell>
          <cell r="B1096" t="str">
            <v>P.V.C SHRINK BAG 600X500</v>
          </cell>
        </row>
        <row r="1097">
          <cell r="A1097">
            <v>1123005</v>
          </cell>
          <cell r="B1097" t="str">
            <v>P.V.C. SHRINK BAGS300X400</v>
          </cell>
        </row>
        <row r="1098">
          <cell r="A1098">
            <v>1123006</v>
          </cell>
          <cell r="B1098" t="str">
            <v>PLASTIC ROLLS 44""(GAU 50)"</v>
          </cell>
        </row>
        <row r="1099">
          <cell r="A1099">
            <v>1123006.01</v>
          </cell>
          <cell r="B1099" t="str">
            <v>H.M 90MMX115MM</v>
          </cell>
        </row>
        <row r="1100">
          <cell r="A1100">
            <v>1123006.02</v>
          </cell>
          <cell r="B1100" t="str">
            <v>H.M. 145MMX180MM</v>
          </cell>
        </row>
        <row r="1101">
          <cell r="A1101">
            <v>1123006.03</v>
          </cell>
          <cell r="B1101" t="str">
            <v>H.M. 70MMX100MM</v>
          </cell>
        </row>
        <row r="1102">
          <cell r="A1102">
            <v>1123006.04</v>
          </cell>
          <cell r="B1102" t="str">
            <v>H.M. 105MMX265MM</v>
          </cell>
        </row>
        <row r="1103">
          <cell r="A1103">
            <v>1123006.05</v>
          </cell>
          <cell r="B1103" t="str">
            <v>H.M. 180MMX230MM</v>
          </cell>
        </row>
        <row r="1104">
          <cell r="A1104">
            <v>1123006.06</v>
          </cell>
          <cell r="B1104" t="str">
            <v>H.M. 105MMX130MM</v>
          </cell>
        </row>
        <row r="1105">
          <cell r="A1105">
            <v>1123006.07</v>
          </cell>
          <cell r="B1105" t="str">
            <v>H.M. 130MMX160MM</v>
          </cell>
        </row>
        <row r="1106">
          <cell r="A1106">
            <v>1123006.08</v>
          </cell>
          <cell r="B1106" t="str">
            <v>H.M. 60MMX80MM</v>
          </cell>
        </row>
        <row r="1107">
          <cell r="A1107">
            <v>1123006.0900000001</v>
          </cell>
          <cell r="B1107" t="str">
            <v>H.M. 75MMX115MM</v>
          </cell>
        </row>
        <row r="1108">
          <cell r="A1108">
            <v>1123007</v>
          </cell>
          <cell r="B1108" t="str">
            <v>MRS BAG 65(L)X45(W)</v>
          </cell>
        </row>
        <row r="1109">
          <cell r="A1109">
            <v>1123007.1000000001</v>
          </cell>
          <cell r="B1109" t="str">
            <v>MRS BAG 80(L)X60(W)</v>
          </cell>
        </row>
        <row r="1110">
          <cell r="A1110">
            <v>1123007.2</v>
          </cell>
          <cell r="B1110" t="str">
            <v>MRS BAG 95(L)X70(W)</v>
          </cell>
        </row>
        <row r="1111">
          <cell r="A1111">
            <v>1123007.3</v>
          </cell>
          <cell r="B1111" t="str">
            <v>MRS BAG 110(L)X85(W)</v>
          </cell>
        </row>
        <row r="1112">
          <cell r="A1112">
            <v>1123007.3999999999</v>
          </cell>
          <cell r="B1112" t="str">
            <v>MRS BAG 125(L)X100(W)</v>
          </cell>
        </row>
        <row r="1113">
          <cell r="A1113">
            <v>1123007.5</v>
          </cell>
          <cell r="B1113" t="str">
            <v>MRS BAG 145(L)X115(W)</v>
          </cell>
        </row>
        <row r="1114">
          <cell r="A1114">
            <v>1123007.6000000001</v>
          </cell>
          <cell r="B1114" t="str">
            <v>MRS BAG 160(L)X130(W)</v>
          </cell>
        </row>
        <row r="1115">
          <cell r="A1115">
            <v>1123007.6100000001</v>
          </cell>
          <cell r="B1115" t="str">
            <v>MRS BAG 160(L)X130(W)</v>
          </cell>
        </row>
        <row r="1116">
          <cell r="A1116">
            <v>1123007.7</v>
          </cell>
          <cell r="B1116" t="str">
            <v>MRS BAG 180(L)X150(W)</v>
          </cell>
        </row>
        <row r="1117">
          <cell r="A1117">
            <v>1123007.8</v>
          </cell>
          <cell r="B1117" t="str">
            <v>MRS BAG 200(L)X170(W)</v>
          </cell>
        </row>
        <row r="1118">
          <cell r="A1118">
            <v>1123007.8999999999</v>
          </cell>
          <cell r="B1118" t="str">
            <v>MRS BAG 225(L)X200(W)</v>
          </cell>
        </row>
        <row r="1119">
          <cell r="A1119">
            <v>1123007.9099999999</v>
          </cell>
          <cell r="B1119" t="str">
            <v>MRS BAG 170(L)X200(W)</v>
          </cell>
        </row>
        <row r="1120">
          <cell r="A1120">
            <v>1123008</v>
          </cell>
          <cell r="B1120" t="str">
            <v>PLASTIC BAGS</v>
          </cell>
        </row>
        <row r="1121">
          <cell r="A1121">
            <v>1124</v>
          </cell>
          <cell r="B1121" t="str">
            <v>3310-B-TVP</v>
          </cell>
        </row>
        <row r="1122">
          <cell r="A1122">
            <v>1125</v>
          </cell>
          <cell r="B1122" t="str">
            <v>3311-B-TVP</v>
          </cell>
        </row>
        <row r="1123">
          <cell r="A1123">
            <v>1132</v>
          </cell>
          <cell r="B1123" t="str">
            <v>7203-B-TVP</v>
          </cell>
        </row>
        <row r="1124">
          <cell r="A1124">
            <v>1133</v>
          </cell>
          <cell r="B1124" t="str">
            <v>7204-B-TVP</v>
          </cell>
        </row>
        <row r="1125">
          <cell r="A1125">
            <v>1134</v>
          </cell>
          <cell r="B1125" t="str">
            <v>7205-B-TVP</v>
          </cell>
        </row>
        <row r="1126">
          <cell r="A1126">
            <v>1135</v>
          </cell>
          <cell r="B1126" t="str">
            <v>7206-B-TVP</v>
          </cell>
        </row>
        <row r="1127">
          <cell r="A1127">
            <v>1137</v>
          </cell>
          <cell r="B1127" t="str">
            <v>7208-B-TVP</v>
          </cell>
        </row>
        <row r="1128">
          <cell r="A1128">
            <v>1138</v>
          </cell>
          <cell r="B1128" t="str">
            <v>7209-B-TVP</v>
          </cell>
        </row>
        <row r="1129">
          <cell r="A1129">
            <v>1139</v>
          </cell>
          <cell r="B1129" t="str">
            <v>7210-B-TVP</v>
          </cell>
        </row>
        <row r="1130">
          <cell r="A1130">
            <v>1140</v>
          </cell>
          <cell r="B1130" t="str">
            <v>7211-B-TVP</v>
          </cell>
        </row>
        <row r="1131">
          <cell r="A1131">
            <v>1141</v>
          </cell>
          <cell r="B1131" t="str">
            <v>7212-B-TVP</v>
          </cell>
        </row>
        <row r="1132">
          <cell r="A1132">
            <v>1142</v>
          </cell>
          <cell r="B1132" t="str">
            <v>7213-B-TVP</v>
          </cell>
        </row>
        <row r="1133">
          <cell r="A1133">
            <v>1143</v>
          </cell>
          <cell r="B1133" t="str">
            <v>7214-B-TVP</v>
          </cell>
        </row>
        <row r="1134">
          <cell r="A1134">
            <v>114301.11</v>
          </cell>
          <cell r="B1134" t="str">
            <v>NA/RNA.IR 4901 2RS</v>
          </cell>
        </row>
        <row r="1135">
          <cell r="A1135">
            <v>1144</v>
          </cell>
          <cell r="B1135" t="str">
            <v>7215-B-TVP</v>
          </cell>
        </row>
        <row r="1136">
          <cell r="A1136">
            <v>1146</v>
          </cell>
          <cell r="B1136" t="str">
            <v>7302-B-TVP</v>
          </cell>
        </row>
        <row r="1137">
          <cell r="A1137">
            <v>1147</v>
          </cell>
          <cell r="B1137" t="str">
            <v>7302-B-TVP</v>
          </cell>
        </row>
        <row r="1138">
          <cell r="A1138">
            <v>1148</v>
          </cell>
          <cell r="B1138" t="str">
            <v>7304-B-TVP</v>
          </cell>
        </row>
        <row r="1139">
          <cell r="A1139">
            <v>1149</v>
          </cell>
          <cell r="B1139" t="str">
            <v>7305-B-TVP</v>
          </cell>
        </row>
        <row r="1140">
          <cell r="A1140">
            <v>115</v>
          </cell>
          <cell r="B1140" t="str">
            <v>BR 3216.5(06)</v>
          </cell>
        </row>
        <row r="1141">
          <cell r="A1141">
            <v>115.05</v>
          </cell>
          <cell r="B1141" t="str">
            <v>BR CLIPS 3216.5(06)</v>
          </cell>
        </row>
        <row r="1142">
          <cell r="A1142">
            <v>1150</v>
          </cell>
          <cell r="B1142" t="str">
            <v>7306-B-TVP</v>
          </cell>
        </row>
        <row r="1143">
          <cell r="A1143">
            <v>1151</v>
          </cell>
          <cell r="B1143" t="str">
            <v>7307-B-TVP</v>
          </cell>
        </row>
        <row r="1144">
          <cell r="A1144">
            <v>1152</v>
          </cell>
          <cell r="B1144" t="str">
            <v>7308-B-TVP</v>
          </cell>
        </row>
        <row r="1145">
          <cell r="A1145">
            <v>1153</v>
          </cell>
          <cell r="B1145" t="str">
            <v>7309-B-TVP</v>
          </cell>
        </row>
        <row r="1146">
          <cell r="A1146">
            <v>1154</v>
          </cell>
          <cell r="B1146" t="str">
            <v>7310-B-TVP</v>
          </cell>
        </row>
        <row r="1147">
          <cell r="A1147">
            <v>1155</v>
          </cell>
          <cell r="B1147" t="str">
            <v>7311-B-TVP</v>
          </cell>
        </row>
        <row r="1148">
          <cell r="A1148">
            <v>1156</v>
          </cell>
          <cell r="B1148" t="str">
            <v>7312-B-TVP</v>
          </cell>
        </row>
        <row r="1149">
          <cell r="A1149">
            <v>1157</v>
          </cell>
          <cell r="B1149" t="str">
            <v>7313-B-TVP</v>
          </cell>
        </row>
        <row r="1150">
          <cell r="A1150">
            <v>1158</v>
          </cell>
          <cell r="B1150" t="str">
            <v>IR.62206 2RS</v>
          </cell>
        </row>
        <row r="1151">
          <cell r="A1151">
            <v>1159</v>
          </cell>
          <cell r="B1151" t="str">
            <v>62205 2RS(F)</v>
          </cell>
        </row>
        <row r="1152">
          <cell r="A1152">
            <v>116</v>
          </cell>
          <cell r="B1152" t="str">
            <v>BR 3216.5(22)</v>
          </cell>
        </row>
        <row r="1153">
          <cell r="A1153">
            <v>116.05</v>
          </cell>
          <cell r="B1153" t="str">
            <v>BR CLIPS 3216.5(22)</v>
          </cell>
        </row>
        <row r="1154">
          <cell r="A1154">
            <v>116.06</v>
          </cell>
          <cell r="B1154" t="str">
            <v>NCG 3216.5(22)</v>
          </cell>
        </row>
        <row r="1155">
          <cell r="A1155">
            <v>1161</v>
          </cell>
          <cell r="B1155" t="str">
            <v>IR.63005 2RS</v>
          </cell>
        </row>
        <row r="1156">
          <cell r="A1156">
            <v>1162</v>
          </cell>
          <cell r="B1156" t="str">
            <v>2205 E 2 RS</v>
          </cell>
        </row>
        <row r="1157">
          <cell r="A1157">
            <v>1163</v>
          </cell>
          <cell r="B1157" t="str">
            <v>7314-B-TVP</v>
          </cell>
        </row>
        <row r="1158">
          <cell r="A1158">
            <v>1164</v>
          </cell>
          <cell r="B1158" t="str">
            <v>7315-B-TVP</v>
          </cell>
        </row>
        <row r="1159">
          <cell r="A1159">
            <v>1198019</v>
          </cell>
          <cell r="B1159" t="str">
            <v>BRANOPAC VCI PAPER G MG50</v>
          </cell>
        </row>
        <row r="1160">
          <cell r="A1160">
            <v>12</v>
          </cell>
          <cell r="B1160" t="str">
            <v>BR 2826</v>
          </cell>
        </row>
        <row r="1161">
          <cell r="A1161">
            <v>12.05</v>
          </cell>
          <cell r="B1161" t="str">
            <v>BR CLIPS 2826</v>
          </cell>
        </row>
        <row r="1162">
          <cell r="A1162">
            <v>12.06</v>
          </cell>
          <cell r="B1162" t="str">
            <v>NCG 2826</v>
          </cell>
        </row>
        <row r="1163">
          <cell r="A1163">
            <v>120</v>
          </cell>
          <cell r="B1163" t="str">
            <v>BR 3217S</v>
          </cell>
        </row>
        <row r="1164">
          <cell r="A1164">
            <v>120.05</v>
          </cell>
          <cell r="B1164" t="str">
            <v>BR CLIPS 3217S</v>
          </cell>
        </row>
        <row r="1165">
          <cell r="A1165">
            <v>120.06</v>
          </cell>
          <cell r="B1165" t="str">
            <v>NCG 3217S</v>
          </cell>
        </row>
        <row r="1166">
          <cell r="A1166">
            <v>120.08</v>
          </cell>
          <cell r="B1166" t="str">
            <v>BR Nipple 3217S</v>
          </cell>
        </row>
        <row r="1167">
          <cell r="A1167">
            <v>1200</v>
          </cell>
          <cell r="B1167" t="str">
            <v>NAX 2530Z</v>
          </cell>
        </row>
        <row r="1168">
          <cell r="A1168">
            <v>1203.0999999999999</v>
          </cell>
          <cell r="B1168" t="str">
            <v>N.OR 1788</v>
          </cell>
        </row>
        <row r="1169">
          <cell r="A1169">
            <v>1203.2</v>
          </cell>
          <cell r="B1169" t="str">
            <v>N. IR. 1788</v>
          </cell>
        </row>
        <row r="1170">
          <cell r="A1170">
            <v>1204.0999999999999</v>
          </cell>
          <cell r="B1170" t="str">
            <v>N.OR 1766</v>
          </cell>
        </row>
        <row r="1171">
          <cell r="A1171">
            <v>1204.2</v>
          </cell>
          <cell r="B1171" t="str">
            <v>N.IR 1766</v>
          </cell>
        </row>
        <row r="1172">
          <cell r="A1172">
            <v>1206</v>
          </cell>
          <cell r="B1172" t="str">
            <v>6907 ZZ MATERIAL</v>
          </cell>
        </row>
        <row r="1173">
          <cell r="A1173">
            <v>1207</v>
          </cell>
          <cell r="B1173" t="str">
            <v>6908 ZZ MATERIAL</v>
          </cell>
        </row>
        <row r="1174">
          <cell r="A1174">
            <v>1208</v>
          </cell>
          <cell r="B1174" t="str">
            <v>30209 MATERIAL(F)</v>
          </cell>
        </row>
        <row r="1175">
          <cell r="A1175">
            <v>121</v>
          </cell>
          <cell r="B1175" t="str">
            <v>BR 3217L</v>
          </cell>
        </row>
        <row r="1176">
          <cell r="A1176">
            <v>121.05</v>
          </cell>
          <cell r="B1176" t="str">
            <v>BR CLIPS 3217L</v>
          </cell>
        </row>
        <row r="1177">
          <cell r="A1177">
            <v>123</v>
          </cell>
          <cell r="B1177" t="str">
            <v>BR 4136</v>
          </cell>
        </row>
        <row r="1178">
          <cell r="A1178">
            <v>124</v>
          </cell>
          <cell r="B1178" t="str">
            <v>BR 440029</v>
          </cell>
        </row>
        <row r="1179">
          <cell r="A1179">
            <v>125</v>
          </cell>
          <cell r="B1179" t="str">
            <v>BR 3218.5(06)</v>
          </cell>
        </row>
        <row r="1180">
          <cell r="A1180">
            <v>125.05</v>
          </cell>
          <cell r="B1180" t="str">
            <v>BR CLIPS 3218.5(06)</v>
          </cell>
        </row>
        <row r="1181">
          <cell r="A1181">
            <v>125.06</v>
          </cell>
          <cell r="B1181" t="str">
            <v>NCG 3218.5(06)</v>
          </cell>
        </row>
        <row r="1182">
          <cell r="A1182">
            <v>125.08</v>
          </cell>
          <cell r="B1182" t="str">
            <v>BR Nipple 3218.5</v>
          </cell>
        </row>
        <row r="1183">
          <cell r="A1183">
            <v>125.15</v>
          </cell>
          <cell r="B1183" t="str">
            <v>BR 3218.5(06)X</v>
          </cell>
        </row>
        <row r="1184">
          <cell r="A1184">
            <v>126</v>
          </cell>
          <cell r="B1184" t="str">
            <v>BR 3221(06)</v>
          </cell>
        </row>
        <row r="1185">
          <cell r="A1185">
            <v>126.06</v>
          </cell>
          <cell r="B1185" t="str">
            <v>NCG 3221(06)</v>
          </cell>
        </row>
        <row r="1186">
          <cell r="A1186">
            <v>126.15</v>
          </cell>
          <cell r="B1186" t="str">
            <v>BR 3221(06)  TCG</v>
          </cell>
        </row>
        <row r="1187">
          <cell r="A1187">
            <v>127</v>
          </cell>
          <cell r="B1187" t="str">
            <v>BR 2129P</v>
          </cell>
        </row>
        <row r="1188">
          <cell r="A1188">
            <v>128</v>
          </cell>
          <cell r="B1188" t="str">
            <v>BR 2140P</v>
          </cell>
        </row>
        <row r="1189">
          <cell r="A1189">
            <v>129</v>
          </cell>
          <cell r="B1189" t="str">
            <v>BR 3420</v>
          </cell>
        </row>
        <row r="1190">
          <cell r="A1190">
            <v>13</v>
          </cell>
          <cell r="B1190" t="str">
            <v>BR 282023</v>
          </cell>
        </row>
        <row r="1191">
          <cell r="A1191">
            <v>130</v>
          </cell>
          <cell r="B1191" t="str">
            <v>BR 3422</v>
          </cell>
        </row>
        <row r="1192">
          <cell r="A1192">
            <v>130.06</v>
          </cell>
          <cell r="B1192" t="str">
            <v>NCG 3422</v>
          </cell>
        </row>
        <row r="1193">
          <cell r="A1193">
            <v>130.15</v>
          </cell>
          <cell r="B1193" t="str">
            <v>BR 3422 TCG</v>
          </cell>
        </row>
        <row r="1194">
          <cell r="A1194">
            <v>1300001</v>
          </cell>
          <cell r="B1194" t="str">
            <v>STEEL WIRE 2.7MM SAE52100</v>
          </cell>
        </row>
        <row r="1195">
          <cell r="A1195">
            <v>1300002</v>
          </cell>
          <cell r="B1195" t="str">
            <v>STEEL WIRE 3.2MM SAE52100</v>
          </cell>
        </row>
        <row r="1196">
          <cell r="A1196">
            <v>1300002.1000000001</v>
          </cell>
          <cell r="B1196" t="str">
            <v>STEEL WIRE 3.4MM SAE52100</v>
          </cell>
        </row>
        <row r="1197">
          <cell r="A1197">
            <v>1300003</v>
          </cell>
          <cell r="B1197" t="str">
            <v>WIRE 4.7MM SAE52100</v>
          </cell>
        </row>
        <row r="1198">
          <cell r="A1198">
            <v>1300003.1000000001</v>
          </cell>
          <cell r="B1198" t="str">
            <v>STEEL WIRE 4.2MM SAE52100</v>
          </cell>
        </row>
        <row r="1199">
          <cell r="A1199">
            <v>1300004</v>
          </cell>
          <cell r="B1199" t="str">
            <v>STEEL WIRE 8.0MM SAE52100</v>
          </cell>
        </row>
        <row r="1200">
          <cell r="A1200">
            <v>1300004.01</v>
          </cell>
          <cell r="B1200" t="str">
            <v>STEEL WIRE 8.1MM SAE52100</v>
          </cell>
        </row>
        <row r="1201">
          <cell r="A1201">
            <v>1300005</v>
          </cell>
          <cell r="B1201" t="str">
            <v>STEEL WIRE 5.3MM SAE52100</v>
          </cell>
        </row>
        <row r="1202">
          <cell r="A1202">
            <v>1300006</v>
          </cell>
          <cell r="B1202" t="str">
            <v>STEEL WIRE 2.2MM SAE52100</v>
          </cell>
        </row>
        <row r="1203">
          <cell r="A1203">
            <v>1300007</v>
          </cell>
          <cell r="B1203" t="str">
            <v>STEEL WIRE 5.2MM SAE5210</v>
          </cell>
        </row>
        <row r="1204">
          <cell r="A1204">
            <v>1300007.1000000001</v>
          </cell>
          <cell r="B1204" t="str">
            <v>STEEL WIRE 5.7MM SAE5210</v>
          </cell>
        </row>
        <row r="1205">
          <cell r="A1205">
            <v>1300009</v>
          </cell>
          <cell r="B1205" t="str">
            <v>STEEL WIRE 1.7MM SAE52100</v>
          </cell>
        </row>
        <row r="1206">
          <cell r="A1206">
            <v>1300010</v>
          </cell>
          <cell r="B1206" t="str">
            <v>STEEL WIRE 8.3MM SAE52100</v>
          </cell>
        </row>
        <row r="1207">
          <cell r="A1207">
            <v>131</v>
          </cell>
          <cell r="B1207" t="str">
            <v>BR 3621(22)</v>
          </cell>
        </row>
        <row r="1208">
          <cell r="A1208">
            <v>131.05000000000001</v>
          </cell>
          <cell r="B1208" t="str">
            <v>BR CLIPS 3621(22)</v>
          </cell>
        </row>
        <row r="1209">
          <cell r="A1209">
            <v>132</v>
          </cell>
          <cell r="B1209" t="str">
            <v>BR 3621(25)</v>
          </cell>
        </row>
        <row r="1210">
          <cell r="A1210">
            <v>133</v>
          </cell>
          <cell r="B1210" t="str">
            <v>BR 3618.5(06)</v>
          </cell>
        </row>
        <row r="1211">
          <cell r="A1211">
            <v>133.05000000000001</v>
          </cell>
          <cell r="B1211" t="str">
            <v>BR CLIPS 3618.5(06)</v>
          </cell>
        </row>
        <row r="1212">
          <cell r="A1212">
            <v>133.06</v>
          </cell>
          <cell r="B1212" t="str">
            <v>NCG 3618.5(06)</v>
          </cell>
        </row>
        <row r="1213">
          <cell r="A1213">
            <v>133.1</v>
          </cell>
          <cell r="B1213" t="str">
            <v>BR 3618.5(06) WITH RE</v>
          </cell>
        </row>
        <row r="1214">
          <cell r="A1214">
            <v>1330001</v>
          </cell>
          <cell r="B1214" t="str">
            <v>Pipe 42.4x30.000</v>
          </cell>
        </row>
        <row r="1215">
          <cell r="A1215">
            <v>1330002</v>
          </cell>
          <cell r="B1215" t="str">
            <v>Pipe 64X52.500</v>
          </cell>
        </row>
        <row r="1216">
          <cell r="A1216">
            <v>1330003</v>
          </cell>
          <cell r="B1216" t="str">
            <v>Pipe 35x17</v>
          </cell>
        </row>
        <row r="1217">
          <cell r="A1217">
            <v>1330004</v>
          </cell>
          <cell r="B1217" t="str">
            <v>Pipe 29/30x17/18</v>
          </cell>
        </row>
        <row r="1218">
          <cell r="A1218">
            <v>1330005</v>
          </cell>
          <cell r="B1218" t="str">
            <v>Pipe 33x23.500</v>
          </cell>
        </row>
        <row r="1219">
          <cell r="A1219">
            <v>1330006</v>
          </cell>
          <cell r="B1219" t="str">
            <v>Pipe 51x37</v>
          </cell>
        </row>
        <row r="1220">
          <cell r="A1220">
            <v>1330007</v>
          </cell>
          <cell r="B1220" t="str">
            <v>Pipe 53x37</v>
          </cell>
        </row>
        <row r="1221">
          <cell r="A1221">
            <v>1330008</v>
          </cell>
          <cell r="B1221" t="str">
            <v>Pipe 50x35.500</v>
          </cell>
        </row>
        <row r="1222">
          <cell r="A1222">
            <v>1330009</v>
          </cell>
          <cell r="B1222" t="str">
            <v>Pipe 33x14</v>
          </cell>
        </row>
        <row r="1223">
          <cell r="A1223">
            <v>1330010</v>
          </cell>
          <cell r="B1223" t="str">
            <v>Pipe 32x17.500</v>
          </cell>
        </row>
        <row r="1224">
          <cell r="A1224">
            <v>1330011</v>
          </cell>
          <cell r="B1224" t="str">
            <v>Pipe 33x22/23</v>
          </cell>
        </row>
        <row r="1225">
          <cell r="A1225">
            <v>1330012</v>
          </cell>
          <cell r="B1225" t="str">
            <v>Pipe 25.6x16</v>
          </cell>
        </row>
        <row r="1226">
          <cell r="A1226">
            <v>1330013</v>
          </cell>
          <cell r="B1226" t="str">
            <v>Pipe 28.700x19</v>
          </cell>
        </row>
        <row r="1227">
          <cell r="A1227">
            <v>1330014</v>
          </cell>
          <cell r="B1227" t="str">
            <v>Pipe 25.7/26x12/13</v>
          </cell>
        </row>
        <row r="1228">
          <cell r="A1228">
            <v>1330015</v>
          </cell>
          <cell r="B1228" t="str">
            <v>Pipe 24x10/11/12</v>
          </cell>
        </row>
        <row r="1229">
          <cell r="A1229">
            <v>1330016</v>
          </cell>
          <cell r="B1229" t="str">
            <v>Pipe 25/27x12/15</v>
          </cell>
        </row>
        <row r="1230">
          <cell r="A1230">
            <v>1330017</v>
          </cell>
          <cell r="B1230" t="str">
            <v>Pipe 45x36/37/38</v>
          </cell>
        </row>
        <row r="1231">
          <cell r="A1231">
            <v>1330018</v>
          </cell>
          <cell r="B1231" t="str">
            <v>Pipe 43x33/34/35</v>
          </cell>
        </row>
        <row r="1232">
          <cell r="A1232">
            <v>1330019</v>
          </cell>
          <cell r="B1232" t="str">
            <v>Pipe 45x33/34</v>
          </cell>
        </row>
        <row r="1233">
          <cell r="A1233">
            <v>1330020</v>
          </cell>
          <cell r="B1233" t="str">
            <v>Pipe 47x29/30</v>
          </cell>
        </row>
        <row r="1234">
          <cell r="A1234">
            <v>1330021</v>
          </cell>
          <cell r="B1234" t="str">
            <v>Pipe 45x35</v>
          </cell>
        </row>
        <row r="1235">
          <cell r="A1235">
            <v>1330022</v>
          </cell>
          <cell r="B1235" t="str">
            <v>Pipe 26/27x15/16</v>
          </cell>
        </row>
        <row r="1236">
          <cell r="A1236">
            <v>1330023</v>
          </cell>
          <cell r="B1236" t="str">
            <v>Pipe 26.5/26.7x13.700</v>
          </cell>
        </row>
        <row r="1237">
          <cell r="A1237">
            <v>1330024</v>
          </cell>
          <cell r="B1237" t="str">
            <v>Pipe 25x12.5/15</v>
          </cell>
        </row>
        <row r="1238">
          <cell r="A1238">
            <v>1330025</v>
          </cell>
          <cell r="B1238" t="str">
            <v>Pipe 91.5x79.500</v>
          </cell>
        </row>
        <row r="1239">
          <cell r="A1239">
            <v>1330026</v>
          </cell>
          <cell r="B1239" t="str">
            <v>Pipe 95x75.300</v>
          </cell>
        </row>
        <row r="1240">
          <cell r="A1240">
            <v>1330027</v>
          </cell>
          <cell r="B1240" t="str">
            <v>Pipe 53x40.0</v>
          </cell>
        </row>
        <row r="1241">
          <cell r="A1241">
            <v>1330028</v>
          </cell>
          <cell r="B1241" t="str">
            <v>Pipe 67x42.8</v>
          </cell>
        </row>
        <row r="1242">
          <cell r="A1242">
            <v>1330029</v>
          </cell>
          <cell r="B1242" t="str">
            <v>Pipe 77/76x65</v>
          </cell>
        </row>
        <row r="1243">
          <cell r="A1243">
            <v>1330030</v>
          </cell>
          <cell r="B1243" t="str">
            <v>Pipe 101x80/83/90</v>
          </cell>
        </row>
        <row r="1244">
          <cell r="A1244">
            <v>1330031</v>
          </cell>
          <cell r="B1244" t="str">
            <v>Pipe 96x80</v>
          </cell>
        </row>
        <row r="1245">
          <cell r="A1245">
            <v>1330032</v>
          </cell>
          <cell r="B1245" t="str">
            <v>Pipe 83x62</v>
          </cell>
        </row>
        <row r="1246">
          <cell r="A1246">
            <v>1330033</v>
          </cell>
          <cell r="B1246" t="str">
            <v>Pipe 65x51</v>
          </cell>
        </row>
        <row r="1247">
          <cell r="A1247">
            <v>1330034</v>
          </cell>
          <cell r="B1247" t="str">
            <v>Pipe 67x50/51/52/53</v>
          </cell>
        </row>
        <row r="1248">
          <cell r="A1248">
            <v>1330035</v>
          </cell>
          <cell r="B1248" t="str">
            <v>Pipe 87x70</v>
          </cell>
        </row>
        <row r="1249">
          <cell r="A1249">
            <v>1330036</v>
          </cell>
          <cell r="B1249" t="str">
            <v>Pipe 93x76</v>
          </cell>
        </row>
        <row r="1250">
          <cell r="A1250">
            <v>1330037</v>
          </cell>
          <cell r="B1250" t="str">
            <v>Pipe 72x58</v>
          </cell>
        </row>
        <row r="1251">
          <cell r="A1251">
            <v>1330038</v>
          </cell>
          <cell r="B1251" t="str">
            <v>Pipe 76x64/63</v>
          </cell>
        </row>
        <row r="1252">
          <cell r="A1252">
            <v>1330039</v>
          </cell>
          <cell r="B1252" t="str">
            <v>Pipe 32.5x28 mm.</v>
          </cell>
        </row>
        <row r="1253">
          <cell r="A1253">
            <v>1330040</v>
          </cell>
          <cell r="B1253" t="str">
            <v>Pipe 20x10/15</v>
          </cell>
        </row>
        <row r="1254">
          <cell r="A1254">
            <v>1330041</v>
          </cell>
          <cell r="B1254" t="str">
            <v>Pipe 26x14</v>
          </cell>
        </row>
        <row r="1255">
          <cell r="A1255">
            <v>1330042</v>
          </cell>
          <cell r="B1255" t="str">
            <v>Pipe 27x15</v>
          </cell>
        </row>
        <row r="1256">
          <cell r="A1256">
            <v>1330043</v>
          </cell>
          <cell r="B1256" t="str">
            <v>Pipe 33/34x17</v>
          </cell>
        </row>
        <row r="1257">
          <cell r="A1257">
            <v>1330044</v>
          </cell>
          <cell r="B1257" t="str">
            <v>Pipe 35x24</v>
          </cell>
        </row>
        <row r="1258">
          <cell r="A1258">
            <v>1330045</v>
          </cell>
          <cell r="B1258" t="str">
            <v>Pipe 48x35</v>
          </cell>
        </row>
        <row r="1259">
          <cell r="A1259">
            <v>1330047</v>
          </cell>
          <cell r="B1259" t="str">
            <v>Pipe 29x21/22</v>
          </cell>
        </row>
        <row r="1260">
          <cell r="A1260">
            <v>1330050</v>
          </cell>
          <cell r="B1260" t="str">
            <v>Pipe 43x23</v>
          </cell>
        </row>
        <row r="1261">
          <cell r="A1261">
            <v>1330051</v>
          </cell>
          <cell r="B1261" t="str">
            <v>Pipe 48x21</v>
          </cell>
        </row>
        <row r="1262">
          <cell r="A1262">
            <v>1330052</v>
          </cell>
          <cell r="B1262" t="str">
            <v>Pipe 51.500x32.500</v>
          </cell>
        </row>
        <row r="1263">
          <cell r="A1263">
            <v>1330053</v>
          </cell>
          <cell r="B1263" t="str">
            <v>Pipe 100.3x89</v>
          </cell>
        </row>
        <row r="1264">
          <cell r="A1264">
            <v>1330054</v>
          </cell>
          <cell r="B1264" t="str">
            <v>Pipe 28.5x13</v>
          </cell>
        </row>
        <row r="1265">
          <cell r="A1265">
            <v>1330055</v>
          </cell>
          <cell r="B1265" t="str">
            <v>Pipe 41x33</v>
          </cell>
        </row>
        <row r="1266">
          <cell r="A1266">
            <v>1330056</v>
          </cell>
          <cell r="B1266" t="str">
            <v>Pipe 41x30</v>
          </cell>
        </row>
        <row r="1267">
          <cell r="A1267">
            <v>1330057</v>
          </cell>
          <cell r="B1267" t="str">
            <v>Pipe 41x29</v>
          </cell>
        </row>
        <row r="1268">
          <cell r="A1268">
            <v>1330058</v>
          </cell>
          <cell r="B1268" t="str">
            <v>Pipe 48x29</v>
          </cell>
        </row>
        <row r="1269">
          <cell r="A1269">
            <v>1330059</v>
          </cell>
          <cell r="B1269" t="str">
            <v>Pipe 69X34</v>
          </cell>
        </row>
        <row r="1270">
          <cell r="A1270">
            <v>1330060</v>
          </cell>
          <cell r="B1270" t="str">
            <v>Pipe 49X38/39</v>
          </cell>
        </row>
        <row r="1271">
          <cell r="A1271">
            <v>1330061</v>
          </cell>
          <cell r="B1271" t="str">
            <v>Pipe 37X27/28.5/29</v>
          </cell>
        </row>
        <row r="1272">
          <cell r="A1272">
            <v>1330062</v>
          </cell>
          <cell r="B1272" t="str">
            <v>Pipe 34X24</v>
          </cell>
        </row>
        <row r="1273">
          <cell r="A1273">
            <v>1330063</v>
          </cell>
          <cell r="B1273" t="str">
            <v>Pipe 34X20</v>
          </cell>
        </row>
        <row r="1274">
          <cell r="A1274">
            <v>1330064</v>
          </cell>
          <cell r="B1274" t="str">
            <v>Pipe 29.7/28.7X22/23</v>
          </cell>
        </row>
        <row r="1275">
          <cell r="A1275">
            <v>1330065</v>
          </cell>
          <cell r="B1275" t="str">
            <v>Pipe 30/29.7X23/24</v>
          </cell>
        </row>
        <row r="1276">
          <cell r="A1276">
            <v>1330066</v>
          </cell>
          <cell r="B1276" t="str">
            <v>Pipe 30.7/31X23/24</v>
          </cell>
        </row>
        <row r="1277">
          <cell r="A1277">
            <v>1330067</v>
          </cell>
          <cell r="B1277" t="str">
            <v>Pipe 33X24</v>
          </cell>
        </row>
        <row r="1278">
          <cell r="A1278">
            <v>1330067.01</v>
          </cell>
          <cell r="B1278" t="str">
            <v>PIPE 33X24 BRASS</v>
          </cell>
        </row>
        <row r="1279">
          <cell r="A1279">
            <v>1330067.02</v>
          </cell>
          <cell r="B1279" t="str">
            <v>PIPE 35X24.6 BRASS</v>
          </cell>
        </row>
        <row r="1280">
          <cell r="A1280">
            <v>1330067.03</v>
          </cell>
          <cell r="B1280" t="str">
            <v>PIPE 35.5X26 BRASS</v>
          </cell>
        </row>
        <row r="1281">
          <cell r="A1281">
            <v>1330068</v>
          </cell>
          <cell r="B1281" t="str">
            <v>Pipe 47.9X35.20</v>
          </cell>
        </row>
        <row r="1282">
          <cell r="A1282">
            <v>1330069</v>
          </cell>
          <cell r="B1282" t="str">
            <v>Pipe 31.5/30X22/23</v>
          </cell>
        </row>
        <row r="1283">
          <cell r="A1283">
            <v>1330070</v>
          </cell>
          <cell r="B1283" t="str">
            <v>Pipe 38x29</v>
          </cell>
        </row>
        <row r="1284">
          <cell r="A1284">
            <v>1330071</v>
          </cell>
          <cell r="B1284" t="str">
            <v>Pipe 27/26.5X20.5/21</v>
          </cell>
        </row>
        <row r="1285">
          <cell r="A1285">
            <v>1330072</v>
          </cell>
          <cell r="B1285" t="str">
            <v>Pipe 42X30</v>
          </cell>
        </row>
        <row r="1286">
          <cell r="A1286">
            <v>1330073</v>
          </cell>
          <cell r="B1286" t="str">
            <v>Pipe 39X29</v>
          </cell>
        </row>
        <row r="1287">
          <cell r="A1287">
            <v>1330074</v>
          </cell>
          <cell r="B1287" t="str">
            <v>Pipe 70X55</v>
          </cell>
        </row>
        <row r="1288">
          <cell r="A1288">
            <v>1330075</v>
          </cell>
          <cell r="B1288" t="str">
            <v>Pipe 93X68.5</v>
          </cell>
        </row>
        <row r="1289">
          <cell r="A1289">
            <v>1330076</v>
          </cell>
          <cell r="B1289" t="str">
            <v>SHAFTING 20.3mm</v>
          </cell>
        </row>
        <row r="1290">
          <cell r="A1290">
            <v>1330076.01</v>
          </cell>
          <cell r="B1290" t="str">
            <v>SHAFTING 21.0mm</v>
          </cell>
        </row>
        <row r="1291">
          <cell r="A1291">
            <v>1330076.02</v>
          </cell>
          <cell r="B1291" t="str">
            <v>SHAFTING 15.000mm</v>
          </cell>
        </row>
        <row r="1292">
          <cell r="A1292">
            <v>1330076.03</v>
          </cell>
          <cell r="B1292" t="str">
            <v>SHAFTING 18.000mm</v>
          </cell>
        </row>
        <row r="1293">
          <cell r="A1293">
            <v>1330076.04</v>
          </cell>
          <cell r="B1293" t="str">
            <v>SHAFTING 23.000mm</v>
          </cell>
        </row>
        <row r="1294">
          <cell r="A1294">
            <v>1330076.05</v>
          </cell>
          <cell r="B1294" t="str">
            <v>SHAFTING 32.000mm</v>
          </cell>
        </row>
        <row r="1295">
          <cell r="A1295">
            <v>1330076.06</v>
          </cell>
          <cell r="B1295" t="str">
            <v>SHAFTING 42.000mm</v>
          </cell>
        </row>
        <row r="1296">
          <cell r="A1296">
            <v>1330076.07</v>
          </cell>
          <cell r="B1296" t="str">
            <v>SHAFTING 53.000mm</v>
          </cell>
        </row>
        <row r="1297">
          <cell r="A1297">
            <v>1330076.08</v>
          </cell>
          <cell r="B1297" t="str">
            <v>SHAFTING 70.000mm</v>
          </cell>
        </row>
        <row r="1298">
          <cell r="A1298">
            <v>1330076.0900000001</v>
          </cell>
          <cell r="B1298" t="str">
            <v>SHAFTING 40.000mm</v>
          </cell>
        </row>
        <row r="1299">
          <cell r="A1299">
            <v>1330076.1000000001</v>
          </cell>
          <cell r="B1299" t="str">
            <v>SHAFTING 48.000mm</v>
          </cell>
        </row>
        <row r="1300">
          <cell r="A1300">
            <v>1330076.1100000001</v>
          </cell>
          <cell r="B1300" t="str">
            <v>SHAFTING 45 MM SAE 52100</v>
          </cell>
        </row>
        <row r="1301">
          <cell r="A1301">
            <v>1330076.1200000001</v>
          </cell>
          <cell r="B1301" t="str">
            <v>SHAFTING 40/45/50</v>
          </cell>
        </row>
        <row r="1302">
          <cell r="A1302">
            <v>1330076.1299999999</v>
          </cell>
          <cell r="B1302" t="str">
            <v>SHAFTING 20MM (S.S 420)</v>
          </cell>
        </row>
        <row r="1303">
          <cell r="A1303">
            <v>1330076.1399999999</v>
          </cell>
          <cell r="B1303" t="str">
            <v>SHAFTING 40.000 SAE 8620</v>
          </cell>
        </row>
        <row r="1304">
          <cell r="A1304">
            <v>1330076.1499999999</v>
          </cell>
          <cell r="B1304" t="str">
            <v>SHAFTING 50MM (SAE 8620)</v>
          </cell>
        </row>
        <row r="1305">
          <cell r="A1305">
            <v>1330076.1599999999</v>
          </cell>
          <cell r="B1305" t="str">
            <v>SHAFTING 40MM EN 9(SAE 4140)</v>
          </cell>
        </row>
        <row r="1306">
          <cell r="A1306">
            <v>1330076.18</v>
          </cell>
          <cell r="B1306" t="str">
            <v>SHAFTING 21.5 PB G95/5</v>
          </cell>
        </row>
        <row r="1307">
          <cell r="A1307">
            <v>1330076.19</v>
          </cell>
          <cell r="B1307" t="str">
            <v>SHAFTING 53.000(SAE 8620)</v>
          </cell>
        </row>
        <row r="1308">
          <cell r="A1308">
            <v>1330077</v>
          </cell>
          <cell r="B1308" t="str">
            <v>Pipe 32X16.3/16.5</v>
          </cell>
        </row>
        <row r="1309">
          <cell r="A1309">
            <v>1330078</v>
          </cell>
          <cell r="B1309" t="str">
            <v>Pipe 32X16/15.50</v>
          </cell>
        </row>
        <row r="1310">
          <cell r="A1310">
            <v>1330079</v>
          </cell>
          <cell r="B1310" t="str">
            <v>Pipe 18.7X10.000</v>
          </cell>
        </row>
        <row r="1311">
          <cell r="A1311">
            <v>1330080</v>
          </cell>
          <cell r="B1311" t="str">
            <v>Pipe 31X21</v>
          </cell>
        </row>
        <row r="1312">
          <cell r="A1312">
            <v>1330081</v>
          </cell>
          <cell r="B1312" t="str">
            <v>Pipe 25X14</v>
          </cell>
        </row>
        <row r="1313">
          <cell r="A1313">
            <v>1330082</v>
          </cell>
          <cell r="B1313" t="str">
            <v>Pipe 21X11</v>
          </cell>
        </row>
        <row r="1314">
          <cell r="A1314">
            <v>1330083</v>
          </cell>
          <cell r="B1314" t="str">
            <v>Pipe 32.7X13</v>
          </cell>
        </row>
        <row r="1315">
          <cell r="A1315">
            <v>1330084</v>
          </cell>
          <cell r="B1315" t="str">
            <v>Pipe 45X23</v>
          </cell>
        </row>
        <row r="1316">
          <cell r="A1316">
            <v>1330085</v>
          </cell>
          <cell r="B1316" t="str">
            <v>Pipe 35.9X18.2</v>
          </cell>
        </row>
        <row r="1317">
          <cell r="A1317">
            <v>1330086</v>
          </cell>
          <cell r="B1317" t="str">
            <v>Pipe 36X27</v>
          </cell>
        </row>
        <row r="1318">
          <cell r="A1318">
            <v>1330087</v>
          </cell>
          <cell r="B1318" t="str">
            <v>Pipe 38.5X26</v>
          </cell>
        </row>
        <row r="1319">
          <cell r="A1319">
            <v>1330088</v>
          </cell>
          <cell r="B1319" t="str">
            <v>Pipe 39X28.5</v>
          </cell>
        </row>
        <row r="1320">
          <cell r="A1320">
            <v>1330089</v>
          </cell>
          <cell r="B1320" t="str">
            <v>Pipe 66X57</v>
          </cell>
        </row>
        <row r="1321">
          <cell r="A1321">
            <v>1330090</v>
          </cell>
          <cell r="B1321" t="str">
            <v>Pipe 32X22</v>
          </cell>
        </row>
        <row r="1322">
          <cell r="A1322">
            <v>1330091</v>
          </cell>
          <cell r="B1322" t="str">
            <v>Pipe 91X75</v>
          </cell>
        </row>
        <row r="1323">
          <cell r="A1323">
            <v>1330092</v>
          </cell>
          <cell r="B1323" t="str">
            <v>Pipe 97X80</v>
          </cell>
        </row>
        <row r="1324">
          <cell r="A1324">
            <v>1330093</v>
          </cell>
          <cell r="B1324" t="str">
            <v>Pipe 15X9</v>
          </cell>
        </row>
        <row r="1325">
          <cell r="A1325">
            <v>1330094</v>
          </cell>
          <cell r="B1325" t="str">
            <v>Pipe 48.8X39</v>
          </cell>
        </row>
        <row r="1326">
          <cell r="A1326">
            <v>1330094.01</v>
          </cell>
          <cell r="B1326" t="str">
            <v>PIPE 48X41 MATEIAL MS</v>
          </cell>
        </row>
        <row r="1327">
          <cell r="A1327">
            <v>1330094.1000000001</v>
          </cell>
          <cell r="B1327" t="str">
            <v>PIPE 50X38 MS</v>
          </cell>
        </row>
        <row r="1328">
          <cell r="A1328">
            <v>1330095</v>
          </cell>
          <cell r="B1328" t="str">
            <v>Pipe 51X42.5/43</v>
          </cell>
        </row>
        <row r="1329">
          <cell r="A1329">
            <v>1330096</v>
          </cell>
          <cell r="B1329" t="str">
            <v>Pipe 46X33</v>
          </cell>
        </row>
        <row r="1330">
          <cell r="A1330">
            <v>1330097</v>
          </cell>
          <cell r="B1330" t="str">
            <v>Pipe 59X44</v>
          </cell>
        </row>
        <row r="1331">
          <cell r="A1331">
            <v>1330098</v>
          </cell>
          <cell r="B1331" t="str">
            <v>Pipe 58/59X44/45</v>
          </cell>
        </row>
        <row r="1332">
          <cell r="A1332">
            <v>1330099</v>
          </cell>
          <cell r="B1332" t="str">
            <v>Pipe 69X55/56</v>
          </cell>
        </row>
        <row r="1333">
          <cell r="A1333">
            <v>1330100</v>
          </cell>
          <cell r="B1333" t="str">
            <v>Pipe 40X14</v>
          </cell>
        </row>
        <row r="1334">
          <cell r="A1334">
            <v>1330101</v>
          </cell>
          <cell r="B1334" t="str">
            <v>Pipe 48X39.7</v>
          </cell>
        </row>
        <row r="1335">
          <cell r="A1335">
            <v>1330102</v>
          </cell>
          <cell r="B1335" t="str">
            <v>Pipe 48X40</v>
          </cell>
        </row>
        <row r="1336">
          <cell r="A1336">
            <v>1330103</v>
          </cell>
          <cell r="B1336" t="str">
            <v>Pipe 58.5X44.5</v>
          </cell>
        </row>
        <row r="1337">
          <cell r="A1337">
            <v>1330104</v>
          </cell>
          <cell r="B1337" t="str">
            <v>Pipe 53.9X41.1</v>
          </cell>
        </row>
        <row r="1338">
          <cell r="A1338">
            <v>1330105</v>
          </cell>
          <cell r="B1338" t="str">
            <v>Pipe 41X30.5</v>
          </cell>
        </row>
        <row r="1339">
          <cell r="A1339">
            <v>1330106</v>
          </cell>
          <cell r="B1339" t="str">
            <v>Pipe 76X60</v>
          </cell>
        </row>
        <row r="1340">
          <cell r="A1340">
            <v>1330107</v>
          </cell>
          <cell r="B1340" t="str">
            <v>Pipe 88X73</v>
          </cell>
        </row>
        <row r="1341">
          <cell r="A1341">
            <v>1330108</v>
          </cell>
          <cell r="B1341" t="str">
            <v>Pipe 43X31</v>
          </cell>
        </row>
        <row r="1342">
          <cell r="A1342">
            <v>1330109</v>
          </cell>
          <cell r="B1342" t="str">
            <v>Pipe 42.9X32</v>
          </cell>
        </row>
        <row r="1343">
          <cell r="A1343">
            <v>1330110</v>
          </cell>
          <cell r="B1343" t="str">
            <v>Pipe 63.2X49.4</v>
          </cell>
        </row>
        <row r="1344">
          <cell r="A1344">
            <v>1330111</v>
          </cell>
          <cell r="B1344" t="str">
            <v>Pipe 63.5X47.8</v>
          </cell>
        </row>
        <row r="1345">
          <cell r="A1345">
            <v>1330112</v>
          </cell>
          <cell r="B1345" t="str">
            <v>Pipe 54.5X44.4</v>
          </cell>
        </row>
        <row r="1346">
          <cell r="A1346">
            <v>1330113</v>
          </cell>
          <cell r="B1346" t="str">
            <v>Pipe 42X32</v>
          </cell>
        </row>
        <row r="1347">
          <cell r="A1347">
            <v>1330114</v>
          </cell>
          <cell r="B1347" t="str">
            <v>Pipe 41.3X23.5</v>
          </cell>
        </row>
        <row r="1348">
          <cell r="A1348">
            <v>1330115</v>
          </cell>
          <cell r="B1348" t="str">
            <v>Pipe 38X18/20</v>
          </cell>
        </row>
        <row r="1349">
          <cell r="A1349">
            <v>1330115.01</v>
          </cell>
          <cell r="B1349" t="str">
            <v>PIPE 38X19 BRASS</v>
          </cell>
        </row>
        <row r="1350">
          <cell r="A1350">
            <v>1330116</v>
          </cell>
          <cell r="B1350" t="str">
            <v>Pipe 28/29X12/13</v>
          </cell>
        </row>
        <row r="1351">
          <cell r="A1351">
            <v>1330117</v>
          </cell>
          <cell r="B1351" t="str">
            <v>Pipe 25X13</v>
          </cell>
        </row>
        <row r="1352">
          <cell r="A1352">
            <v>1330118</v>
          </cell>
          <cell r="B1352" t="str">
            <v>Pipe 92X73</v>
          </cell>
        </row>
        <row r="1353">
          <cell r="A1353">
            <v>1330119</v>
          </cell>
          <cell r="B1353" t="str">
            <v>Pipe 82X67</v>
          </cell>
        </row>
        <row r="1354">
          <cell r="A1354">
            <v>1330120</v>
          </cell>
          <cell r="B1354" t="str">
            <v>Pipe 43.8X28.80</v>
          </cell>
        </row>
        <row r="1355">
          <cell r="A1355">
            <v>1330121</v>
          </cell>
          <cell r="B1355" t="str">
            <v>Pipe 64X40</v>
          </cell>
        </row>
        <row r="1356">
          <cell r="A1356">
            <v>1330122</v>
          </cell>
          <cell r="B1356" t="str">
            <v>Pipe 37.5X23.8</v>
          </cell>
        </row>
        <row r="1357">
          <cell r="A1357">
            <v>1330123</v>
          </cell>
          <cell r="B1357" t="str">
            <v>Pipe 82X64/65</v>
          </cell>
        </row>
        <row r="1358">
          <cell r="A1358">
            <v>1330124</v>
          </cell>
          <cell r="B1358" t="str">
            <v>Pipe 51.7X34.3</v>
          </cell>
        </row>
        <row r="1359">
          <cell r="A1359">
            <v>1330125</v>
          </cell>
          <cell r="B1359" t="str">
            <v>Pipe 51X36</v>
          </cell>
        </row>
        <row r="1360">
          <cell r="A1360">
            <v>1330126</v>
          </cell>
          <cell r="B1360" t="str">
            <v>Pipe 67X49</v>
          </cell>
        </row>
        <row r="1361">
          <cell r="A1361">
            <v>1330127</v>
          </cell>
          <cell r="B1361" t="str">
            <v>Pipe 47X32</v>
          </cell>
        </row>
        <row r="1362">
          <cell r="A1362">
            <v>1330128</v>
          </cell>
          <cell r="B1362" t="str">
            <v>Pipe 25.1X15.4/15.5</v>
          </cell>
        </row>
        <row r="1363">
          <cell r="A1363">
            <v>1330129</v>
          </cell>
          <cell r="B1363" t="str">
            <v>Pipe 28.6X22.8</v>
          </cell>
        </row>
        <row r="1364">
          <cell r="A1364">
            <v>1330130</v>
          </cell>
          <cell r="B1364" t="str">
            <v>Pipe 32.6/32.7X26.10</v>
          </cell>
        </row>
        <row r="1365">
          <cell r="A1365">
            <v>1330131</v>
          </cell>
          <cell r="B1365" t="str">
            <v>Pipe 27.8X18.200</v>
          </cell>
        </row>
        <row r="1366">
          <cell r="A1366">
            <v>1330132</v>
          </cell>
          <cell r="B1366" t="str">
            <v>Pipe 36.6X29</v>
          </cell>
        </row>
        <row r="1367">
          <cell r="A1367">
            <v>1330133</v>
          </cell>
          <cell r="B1367" t="str">
            <v>Pipe 30.8X18</v>
          </cell>
        </row>
        <row r="1368">
          <cell r="A1368">
            <v>1330134</v>
          </cell>
          <cell r="B1368" t="str">
            <v>Pipe 33.7X22</v>
          </cell>
        </row>
        <row r="1369">
          <cell r="A1369">
            <v>1330135</v>
          </cell>
          <cell r="B1369" t="str">
            <v>PIPE 40.78 X 26.05</v>
          </cell>
        </row>
        <row r="1370">
          <cell r="A1370">
            <v>1330136</v>
          </cell>
          <cell r="B1370" t="str">
            <v>STRIPS 65.5X0.85 c.r.c.a</v>
          </cell>
        </row>
        <row r="1371">
          <cell r="A1371">
            <v>1330136.01</v>
          </cell>
          <cell r="B1371" t="str">
            <v>STRIPS 33.0X1.00 c.r.c.a</v>
          </cell>
        </row>
        <row r="1372">
          <cell r="A1372">
            <v>1330137</v>
          </cell>
          <cell r="B1372" t="str">
            <v>Pipe 29.8X18</v>
          </cell>
        </row>
        <row r="1373">
          <cell r="A1373">
            <v>1330138</v>
          </cell>
          <cell r="B1373" t="str">
            <v>Pipe 52.9X39.3</v>
          </cell>
        </row>
        <row r="1374">
          <cell r="A1374">
            <v>1330139</v>
          </cell>
          <cell r="B1374" t="str">
            <v>Pipe 48X36/37</v>
          </cell>
        </row>
        <row r="1375">
          <cell r="A1375">
            <v>1330140</v>
          </cell>
          <cell r="B1375" t="str">
            <v>Pipe 47X37</v>
          </cell>
        </row>
        <row r="1376">
          <cell r="A1376">
            <v>1330141</v>
          </cell>
          <cell r="B1376" t="str">
            <v>Pipe 31X23</v>
          </cell>
        </row>
        <row r="1377">
          <cell r="A1377">
            <v>1330142</v>
          </cell>
          <cell r="B1377" t="str">
            <v>Pipe 54X33</v>
          </cell>
        </row>
        <row r="1378">
          <cell r="A1378">
            <v>1330143</v>
          </cell>
          <cell r="B1378" t="str">
            <v>Pipe 69X54</v>
          </cell>
        </row>
        <row r="1379">
          <cell r="A1379">
            <v>1330144</v>
          </cell>
          <cell r="B1379" t="str">
            <v>Pipe 50.3/50.7X36/38</v>
          </cell>
        </row>
        <row r="1380">
          <cell r="A1380">
            <v>1330145</v>
          </cell>
          <cell r="B1380" t="str">
            <v>Pipe 26X13.5/15</v>
          </cell>
        </row>
        <row r="1381">
          <cell r="A1381">
            <v>1330146</v>
          </cell>
          <cell r="B1381" t="str">
            <v>Pipe 27X17</v>
          </cell>
        </row>
        <row r="1382">
          <cell r="A1382">
            <v>1330147</v>
          </cell>
          <cell r="B1382" t="str">
            <v>Pipe 36.8X28.5</v>
          </cell>
        </row>
        <row r="1383">
          <cell r="A1383">
            <v>1330148</v>
          </cell>
          <cell r="B1383" t="str">
            <v>Pipe 36X22</v>
          </cell>
        </row>
        <row r="1384">
          <cell r="A1384">
            <v>1330149</v>
          </cell>
          <cell r="B1384" t="str">
            <v>Pipe 33.7X13.5</v>
          </cell>
        </row>
        <row r="1385">
          <cell r="A1385">
            <v>1330150</v>
          </cell>
          <cell r="B1385" t="str">
            <v>SHAFTING 28.000</v>
          </cell>
        </row>
        <row r="1386">
          <cell r="A1386">
            <v>1330150.01</v>
          </cell>
          <cell r="B1386" t="str">
            <v>SHAFTING 28.00020MN CRS</v>
          </cell>
        </row>
        <row r="1387">
          <cell r="A1387">
            <v>1330150.02</v>
          </cell>
          <cell r="B1387" t="str">
            <v>SHAFTING 28MM(SAE 8620)</v>
          </cell>
        </row>
        <row r="1388">
          <cell r="A1388">
            <v>1330151</v>
          </cell>
          <cell r="B1388" t="str">
            <v>Pipe 22.4X14.8</v>
          </cell>
        </row>
        <row r="1389">
          <cell r="A1389">
            <v>1330152</v>
          </cell>
          <cell r="B1389" t="str">
            <v>Pipe 36X28</v>
          </cell>
        </row>
        <row r="1390">
          <cell r="A1390">
            <v>1330153</v>
          </cell>
          <cell r="B1390" t="str">
            <v>Pipe 33.5X23.500</v>
          </cell>
        </row>
        <row r="1391">
          <cell r="A1391">
            <v>1330154</v>
          </cell>
          <cell r="B1391" t="str">
            <v>Pipe 23.5X14.500</v>
          </cell>
        </row>
        <row r="1392">
          <cell r="A1392">
            <v>1330155</v>
          </cell>
          <cell r="B1392" t="str">
            <v>Pipe 70X48</v>
          </cell>
        </row>
        <row r="1393">
          <cell r="A1393">
            <v>1330156</v>
          </cell>
          <cell r="B1393" t="str">
            <v>Pipe 39X23.5</v>
          </cell>
        </row>
        <row r="1394">
          <cell r="A1394">
            <v>1330157</v>
          </cell>
          <cell r="B1394" t="str">
            <v>SHAFTING 29.000/30.000</v>
          </cell>
        </row>
        <row r="1395">
          <cell r="A1395">
            <v>1330157.1000000001</v>
          </cell>
          <cell r="B1395" t="str">
            <v>SHAFTING 30MM 16MnCr5</v>
          </cell>
        </row>
        <row r="1396">
          <cell r="A1396">
            <v>1330158</v>
          </cell>
          <cell r="B1396" t="str">
            <v>Pipe 28.10X18</v>
          </cell>
        </row>
        <row r="1397">
          <cell r="A1397">
            <v>1330158.01</v>
          </cell>
          <cell r="B1397" t="str">
            <v>CUTTINGBUSH 28x18x43.70mm</v>
          </cell>
        </row>
        <row r="1398">
          <cell r="A1398">
            <v>1330159</v>
          </cell>
          <cell r="B1398" t="str">
            <v>NYLONE Zytel 101L NC010</v>
          </cell>
        </row>
        <row r="1399">
          <cell r="A1399">
            <v>1330159.01</v>
          </cell>
          <cell r="B1399" t="str">
            <v>Ultramid A3K Uncolour</v>
          </cell>
        </row>
        <row r="1400">
          <cell r="A1400">
            <v>1330159.02</v>
          </cell>
          <cell r="B1400" t="str">
            <v>NYLON ZYTEL E 101LBK080</v>
          </cell>
        </row>
        <row r="1401">
          <cell r="A1401">
            <v>1330159.03</v>
          </cell>
          <cell r="B1401" t="str">
            <v>NYLON 70G 33L BK031</v>
          </cell>
        </row>
        <row r="1402">
          <cell r="A1402">
            <v>1330159.04</v>
          </cell>
          <cell r="B1402" t="str">
            <v>NYLON PG33MS2-01 BK</v>
          </cell>
        </row>
        <row r="1403">
          <cell r="A1403">
            <v>1330159.05</v>
          </cell>
          <cell r="B1403" t="str">
            <v>REDILON HS 164 NATURAL</v>
          </cell>
        </row>
        <row r="1404">
          <cell r="A1404">
            <v>1330159.06</v>
          </cell>
          <cell r="B1404" t="str">
            <v>NYL 66 UF NATURL PXR-01NC</v>
          </cell>
        </row>
        <row r="1405">
          <cell r="A1405">
            <v>1330160</v>
          </cell>
          <cell r="B1405" t="str">
            <v>Pipe 27.6X15.800</v>
          </cell>
        </row>
        <row r="1406">
          <cell r="A1406">
            <v>1330161</v>
          </cell>
          <cell r="B1406" t="str">
            <v>Pipe 45.7X31.300</v>
          </cell>
        </row>
        <row r="1407">
          <cell r="A1407">
            <v>1330162</v>
          </cell>
          <cell r="B1407" t="str">
            <v>Pipe 35.7X29.300</v>
          </cell>
        </row>
        <row r="1408">
          <cell r="A1408">
            <v>1330163</v>
          </cell>
          <cell r="B1408" t="str">
            <v>Pipe 55.7X41.100</v>
          </cell>
        </row>
        <row r="1409">
          <cell r="A1409">
            <v>1330164</v>
          </cell>
          <cell r="B1409" t="str">
            <v>Pipe 32.6X26.400</v>
          </cell>
        </row>
        <row r="1410">
          <cell r="A1410">
            <v>1330165</v>
          </cell>
          <cell r="B1410" t="str">
            <v>Pipe 27.6X17.400</v>
          </cell>
        </row>
        <row r="1411">
          <cell r="A1411">
            <v>1330166</v>
          </cell>
          <cell r="B1411" t="str">
            <v>Pipe 36.2X26.200</v>
          </cell>
        </row>
        <row r="1412">
          <cell r="A1412">
            <v>1330167</v>
          </cell>
          <cell r="B1412" t="str">
            <v>Pipe 47.9X35.200</v>
          </cell>
        </row>
        <row r="1413">
          <cell r="A1413">
            <v>1330168</v>
          </cell>
          <cell r="B1413" t="str">
            <v>Pipe 24.6X15.800</v>
          </cell>
        </row>
        <row r="1414">
          <cell r="A1414">
            <v>1330169</v>
          </cell>
          <cell r="B1414" t="str">
            <v>Pipe 24.6X14.200</v>
          </cell>
        </row>
        <row r="1415">
          <cell r="A1415">
            <v>1330170</v>
          </cell>
          <cell r="B1415" t="str">
            <v>Pipe 52.6X41.200</v>
          </cell>
        </row>
        <row r="1416">
          <cell r="A1416">
            <v>1330171</v>
          </cell>
          <cell r="B1416" t="str">
            <v>Pipe 42.9X28.8</v>
          </cell>
        </row>
        <row r="1417">
          <cell r="A1417">
            <v>1330172</v>
          </cell>
          <cell r="B1417" t="str">
            <v>Pipe 78.8X69.200</v>
          </cell>
        </row>
        <row r="1418">
          <cell r="A1418">
            <v>1330173</v>
          </cell>
          <cell r="B1418" t="str">
            <v>Pipe 45.2X36.200</v>
          </cell>
        </row>
        <row r="1419">
          <cell r="A1419">
            <v>1330174</v>
          </cell>
          <cell r="B1419" t="str">
            <v>Pipe 32.3X24.700</v>
          </cell>
        </row>
        <row r="1420">
          <cell r="A1420">
            <v>1330175</v>
          </cell>
          <cell r="B1420" t="str">
            <v>Pipe 33X13</v>
          </cell>
        </row>
        <row r="1421">
          <cell r="A1421">
            <v>1330176</v>
          </cell>
          <cell r="B1421" t="str">
            <v>Pipe 21.6X13.5</v>
          </cell>
        </row>
        <row r="1422">
          <cell r="A1422">
            <v>1330177</v>
          </cell>
          <cell r="B1422" t="str">
            <v>Pipe 44.5X33.500</v>
          </cell>
        </row>
        <row r="1423">
          <cell r="A1423">
            <v>1330178</v>
          </cell>
          <cell r="B1423" t="str">
            <v>Pipe 43.5/44X34</v>
          </cell>
        </row>
        <row r="1424">
          <cell r="A1424">
            <v>1330179</v>
          </cell>
          <cell r="B1424" t="str">
            <v>Pipe 48X35</v>
          </cell>
        </row>
        <row r="1425">
          <cell r="A1425">
            <v>1330180</v>
          </cell>
          <cell r="B1425" t="str">
            <v>Pipe 51.3X37.3/38</v>
          </cell>
        </row>
        <row r="1426">
          <cell r="A1426">
            <v>1330181</v>
          </cell>
          <cell r="B1426" t="str">
            <v>Pipe 56.9X39</v>
          </cell>
        </row>
        <row r="1427">
          <cell r="A1427">
            <v>1330182</v>
          </cell>
          <cell r="B1427" t="str">
            <v>Pipe 68.5/69X52/53</v>
          </cell>
        </row>
        <row r="1428">
          <cell r="A1428">
            <v>1330183</v>
          </cell>
          <cell r="B1428" t="str">
            <v>Pipe 65/66X51</v>
          </cell>
        </row>
        <row r="1429">
          <cell r="A1429">
            <v>1330184</v>
          </cell>
          <cell r="B1429" t="str">
            <v>Pipe 92X57</v>
          </cell>
        </row>
        <row r="1430">
          <cell r="A1430">
            <v>1330185</v>
          </cell>
          <cell r="B1430" t="str">
            <v>Pipe 48/49X33/34/35</v>
          </cell>
        </row>
        <row r="1431">
          <cell r="A1431">
            <v>1330186</v>
          </cell>
          <cell r="B1431" t="str">
            <v>Pipe 38.7X23.5</v>
          </cell>
        </row>
        <row r="1432">
          <cell r="A1432">
            <v>1330187</v>
          </cell>
          <cell r="B1432" t="str">
            <v>Pipe 33X18</v>
          </cell>
        </row>
        <row r="1433">
          <cell r="A1433">
            <v>1330188</v>
          </cell>
          <cell r="B1433" t="str">
            <v>Pipe 61X52.3</v>
          </cell>
        </row>
        <row r="1434">
          <cell r="A1434">
            <v>1330189</v>
          </cell>
          <cell r="B1434" t="str">
            <v>Pipe 50.8X40</v>
          </cell>
        </row>
        <row r="1435">
          <cell r="A1435">
            <v>1330190</v>
          </cell>
          <cell r="B1435" t="str">
            <v>Pipe 39X30.8</v>
          </cell>
        </row>
        <row r="1436">
          <cell r="A1436">
            <v>1330191</v>
          </cell>
          <cell r="B1436" t="str">
            <v>Pipe 41.5XX17.8</v>
          </cell>
        </row>
        <row r="1437">
          <cell r="A1437">
            <v>1330192</v>
          </cell>
          <cell r="B1437" t="str">
            <v>Pipe 33X26</v>
          </cell>
        </row>
        <row r="1438">
          <cell r="A1438">
            <v>1330192.01</v>
          </cell>
          <cell r="B1438" t="str">
            <v>CUTTINGBUSH 33x26x49.60mm</v>
          </cell>
        </row>
        <row r="1439">
          <cell r="A1439">
            <v>1330193</v>
          </cell>
          <cell r="B1439" t="str">
            <v>Pipe 30.3X22</v>
          </cell>
        </row>
        <row r="1440">
          <cell r="A1440">
            <v>1330194</v>
          </cell>
          <cell r="B1440" t="str">
            <v>Pipe 32.6x26.400</v>
          </cell>
        </row>
        <row r="1441">
          <cell r="A1441">
            <v>1330195</v>
          </cell>
          <cell r="B1441" t="str">
            <v>Pipe 27.6x18.200</v>
          </cell>
        </row>
        <row r="1442">
          <cell r="A1442">
            <v>1330196</v>
          </cell>
          <cell r="B1442" t="str">
            <v>Pipe 81.0x69.200</v>
          </cell>
        </row>
        <row r="1443">
          <cell r="A1443">
            <v>1330197</v>
          </cell>
          <cell r="B1443" t="str">
            <v>Pipe 64.1x49.900</v>
          </cell>
        </row>
        <row r="1444">
          <cell r="A1444">
            <v>1330198</v>
          </cell>
          <cell r="B1444" t="str">
            <v>Pipe 24.6x15.400</v>
          </cell>
        </row>
        <row r="1445">
          <cell r="A1445">
            <v>1330199</v>
          </cell>
          <cell r="B1445" t="str">
            <v>Pipe 32.3x24.700</v>
          </cell>
        </row>
        <row r="1446">
          <cell r="A1446">
            <v>1330200</v>
          </cell>
          <cell r="B1446" t="str">
            <v>Pipe 42.9x28.10</v>
          </cell>
        </row>
        <row r="1447">
          <cell r="A1447">
            <v>1330201</v>
          </cell>
          <cell r="B1447" t="str">
            <v>Pipe 24.6x13.600</v>
          </cell>
        </row>
        <row r="1448">
          <cell r="A1448">
            <v>1330202</v>
          </cell>
          <cell r="B1448" t="str">
            <v>Pipe 82X63</v>
          </cell>
        </row>
        <row r="1449">
          <cell r="A1449">
            <v>1330203</v>
          </cell>
          <cell r="B1449" t="str">
            <v>STRIPS 67.0X1.10 c.r.c.a</v>
          </cell>
        </row>
        <row r="1450">
          <cell r="A1450">
            <v>1330204</v>
          </cell>
          <cell r="B1450" t="str">
            <v>Pipe 30X14</v>
          </cell>
        </row>
        <row r="1451">
          <cell r="A1451">
            <v>1330205</v>
          </cell>
          <cell r="B1451" t="str">
            <v>Pipe 26.7X14</v>
          </cell>
        </row>
        <row r="1452">
          <cell r="A1452">
            <v>1330206</v>
          </cell>
          <cell r="B1452" t="str">
            <v>SHAFTING 38.000 mm</v>
          </cell>
        </row>
        <row r="1453">
          <cell r="A1453">
            <v>1330207</v>
          </cell>
          <cell r="B1453" t="str">
            <v>Pipe 110X57</v>
          </cell>
        </row>
        <row r="1454">
          <cell r="A1454">
            <v>1330208</v>
          </cell>
          <cell r="B1454" t="str">
            <v>Pipe 88X69</v>
          </cell>
        </row>
        <row r="1455">
          <cell r="A1455">
            <v>1330210</v>
          </cell>
          <cell r="B1455" t="str">
            <v>Pipe 60.9X46.2</v>
          </cell>
        </row>
        <row r="1456">
          <cell r="A1456">
            <v>1330211</v>
          </cell>
          <cell r="B1456" t="str">
            <v>NYLONE RGF 25%</v>
          </cell>
        </row>
        <row r="1457">
          <cell r="A1457">
            <v>1330212</v>
          </cell>
          <cell r="B1457" t="str">
            <v>Pipe 57X32.7</v>
          </cell>
        </row>
        <row r="1458">
          <cell r="A1458">
            <v>1330213</v>
          </cell>
          <cell r="B1458" t="str">
            <v>Pipe 51.7X28</v>
          </cell>
        </row>
        <row r="1459">
          <cell r="A1459">
            <v>1330214</v>
          </cell>
          <cell r="B1459" t="str">
            <v>Pipe 22.6X13.8</v>
          </cell>
        </row>
        <row r="1460">
          <cell r="A1460">
            <v>1330215</v>
          </cell>
          <cell r="B1460" t="str">
            <v>Pipe 27X14.5</v>
          </cell>
        </row>
        <row r="1461">
          <cell r="A1461">
            <v>1330216</v>
          </cell>
          <cell r="B1461" t="str">
            <v>Pipe 33/35X19</v>
          </cell>
        </row>
        <row r="1462">
          <cell r="A1462">
            <v>1330217</v>
          </cell>
          <cell r="B1462" t="str">
            <v>Pipe 28.7x22.500</v>
          </cell>
        </row>
        <row r="1463">
          <cell r="A1463">
            <v>1330218</v>
          </cell>
          <cell r="B1463" t="str">
            <v>Pipe 24X14.8</v>
          </cell>
        </row>
        <row r="1464">
          <cell r="A1464">
            <v>1330219</v>
          </cell>
          <cell r="B1464" t="str">
            <v>Pipe 81X64.5</v>
          </cell>
        </row>
        <row r="1465">
          <cell r="A1465">
            <v>1330220</v>
          </cell>
          <cell r="B1465" t="str">
            <v>Pipe 31X18</v>
          </cell>
        </row>
        <row r="1466">
          <cell r="A1466">
            <v>1330221</v>
          </cell>
          <cell r="B1466" t="str">
            <v>Pipe 47.8x30.000</v>
          </cell>
        </row>
        <row r="1467">
          <cell r="A1467">
            <v>1330222</v>
          </cell>
          <cell r="B1467" t="str">
            <v>Pipe 30x24</v>
          </cell>
        </row>
        <row r="1468">
          <cell r="A1468">
            <v>1330223</v>
          </cell>
          <cell r="B1468" t="str">
            <v>Pipe 45.7x32.000*</v>
          </cell>
        </row>
        <row r="1469">
          <cell r="A1469">
            <v>1330224</v>
          </cell>
          <cell r="B1469" t="str">
            <v>Pipe 38.7X22.000*</v>
          </cell>
        </row>
        <row r="1470">
          <cell r="A1470">
            <v>1330225</v>
          </cell>
          <cell r="B1470" t="str">
            <v>Pipe 35.8x18.000*</v>
          </cell>
        </row>
        <row r="1471">
          <cell r="A1471">
            <v>1330226</v>
          </cell>
          <cell r="B1471" t="str">
            <v>Pipe 41.6X29.000</v>
          </cell>
        </row>
        <row r="1472">
          <cell r="A1472">
            <v>1330227</v>
          </cell>
          <cell r="B1472" t="str">
            <v>Pipe 39.0x20.000*</v>
          </cell>
        </row>
        <row r="1473">
          <cell r="A1473">
            <v>1330228</v>
          </cell>
          <cell r="B1473" t="str">
            <v>Pipe 96.0X75.000*</v>
          </cell>
        </row>
        <row r="1474">
          <cell r="A1474">
            <v>1330229</v>
          </cell>
          <cell r="B1474" t="str">
            <v>Pipe 38.5X23.500*</v>
          </cell>
        </row>
        <row r="1475">
          <cell r="A1475">
            <v>1330230</v>
          </cell>
          <cell r="B1475" t="str">
            <v>Pipe 50.0x36/37/38*</v>
          </cell>
        </row>
        <row r="1476">
          <cell r="A1476">
            <v>1330231</v>
          </cell>
          <cell r="B1476" t="str">
            <v>Pipe 41X31</v>
          </cell>
        </row>
        <row r="1477">
          <cell r="A1477">
            <v>1330232</v>
          </cell>
          <cell r="B1477" t="str">
            <v>Pipe 31.0x20.5/21*</v>
          </cell>
        </row>
        <row r="1478">
          <cell r="A1478">
            <v>1330233</v>
          </cell>
          <cell r="B1478" t="str">
            <v>Pipe 28.5X12.000*</v>
          </cell>
        </row>
        <row r="1479">
          <cell r="A1479">
            <v>1330234</v>
          </cell>
          <cell r="B1479" t="str">
            <v>SHAFTING 34*</v>
          </cell>
        </row>
        <row r="1480">
          <cell r="A1480">
            <v>1330235</v>
          </cell>
          <cell r="B1480" t="str">
            <v>Pipe 30.8x24.500</v>
          </cell>
        </row>
        <row r="1481">
          <cell r="A1481">
            <v>1330236</v>
          </cell>
          <cell r="B1481" t="str">
            <v>NYLONE RGF 15%</v>
          </cell>
        </row>
        <row r="1482">
          <cell r="A1482">
            <v>1330236.01</v>
          </cell>
          <cell r="B1482" t="str">
            <v>NYLON 66 15 GF PGHS15-01K</v>
          </cell>
        </row>
        <row r="1483">
          <cell r="A1483">
            <v>1330236.02</v>
          </cell>
          <cell r="B1483" t="str">
            <v>N RADILON A RV150 100 NAT</v>
          </cell>
        </row>
        <row r="1484">
          <cell r="A1484">
            <v>1330236.03</v>
          </cell>
          <cell r="B1484" t="str">
            <v>N RADILON A GV 15 SCHWARZ</v>
          </cell>
        </row>
        <row r="1485">
          <cell r="A1485">
            <v>1330236.04</v>
          </cell>
          <cell r="B1485" t="str">
            <v>N RADILON A RV 150 100 NT</v>
          </cell>
        </row>
        <row r="1486">
          <cell r="A1486">
            <v>1330237</v>
          </cell>
          <cell r="B1486" t="str">
            <v>Pipe 53.5x33.000</v>
          </cell>
        </row>
        <row r="1487">
          <cell r="A1487">
            <v>1330238</v>
          </cell>
          <cell r="B1487" t="str">
            <v>Pipe 34.5x18.700</v>
          </cell>
        </row>
        <row r="1488">
          <cell r="A1488">
            <v>1330239</v>
          </cell>
          <cell r="B1488" t="str">
            <v>Pipe 56.0x46.000</v>
          </cell>
        </row>
        <row r="1489">
          <cell r="A1489">
            <v>1330240</v>
          </cell>
          <cell r="B1489" t="str">
            <v>Pipe 35.0x18.000</v>
          </cell>
        </row>
        <row r="1490">
          <cell r="A1490">
            <v>1330241</v>
          </cell>
          <cell r="B1490" t="str">
            <v>Pipe 26.3x18.700</v>
          </cell>
        </row>
        <row r="1491">
          <cell r="A1491">
            <v>1330242</v>
          </cell>
          <cell r="B1491" t="str">
            <v>Pipe 38.0x28.500</v>
          </cell>
        </row>
        <row r="1492">
          <cell r="A1492">
            <v>1330243</v>
          </cell>
          <cell r="B1492" t="str">
            <v>Pipe 51.0x38.000</v>
          </cell>
        </row>
        <row r="1493">
          <cell r="A1493">
            <v>1330244</v>
          </cell>
          <cell r="B1493" t="str">
            <v>Pipe 63.0x51.000</v>
          </cell>
        </row>
        <row r="1494">
          <cell r="A1494">
            <v>1330245</v>
          </cell>
          <cell r="B1494" t="str">
            <v>Pipe 28.0x20.500</v>
          </cell>
        </row>
        <row r="1495">
          <cell r="A1495">
            <v>1330246</v>
          </cell>
          <cell r="B1495" t="str">
            <v>Pipe 30.7x22.500</v>
          </cell>
        </row>
        <row r="1496">
          <cell r="A1496">
            <v>1330247</v>
          </cell>
          <cell r="B1496" t="str">
            <v>Pipe 39.0x31.000</v>
          </cell>
        </row>
        <row r="1497">
          <cell r="A1497">
            <v>1330248</v>
          </cell>
          <cell r="B1497" t="str">
            <v>Pipe 103.0X87</v>
          </cell>
        </row>
        <row r="1498">
          <cell r="A1498">
            <v>1330249</v>
          </cell>
          <cell r="B1498" t="str">
            <v>Pipe 70.0x56.000</v>
          </cell>
        </row>
        <row r="1499">
          <cell r="A1499">
            <v>1330250</v>
          </cell>
          <cell r="B1499" t="str">
            <v>Pipe 74.0x62.300</v>
          </cell>
        </row>
        <row r="1500">
          <cell r="A1500">
            <v>1330251</v>
          </cell>
          <cell r="B1500" t="str">
            <v>Pipe 82.0x66.000</v>
          </cell>
        </row>
        <row r="1501">
          <cell r="A1501">
            <v>1330252</v>
          </cell>
          <cell r="B1501" t="str">
            <v>Pipe 92.0x76.000</v>
          </cell>
        </row>
        <row r="1502">
          <cell r="A1502">
            <v>1330253</v>
          </cell>
          <cell r="B1502" t="str">
            <v>Pipe 88.0x68.000</v>
          </cell>
        </row>
        <row r="1503">
          <cell r="A1503">
            <v>1330254</v>
          </cell>
          <cell r="B1503" t="str">
            <v>Pipe 34.5x19.600</v>
          </cell>
        </row>
        <row r="1504">
          <cell r="A1504">
            <v>1330255</v>
          </cell>
          <cell r="B1504" t="str">
            <v>Pipe 31.0x25.000</v>
          </cell>
        </row>
        <row r="1505">
          <cell r="A1505">
            <v>1330256</v>
          </cell>
          <cell r="B1505" t="str">
            <v>Pipe 46.7x22.500</v>
          </cell>
        </row>
        <row r="1506">
          <cell r="A1506">
            <v>1330257</v>
          </cell>
          <cell r="B1506" t="str">
            <v>Pipe 56.2x44.000</v>
          </cell>
        </row>
        <row r="1507">
          <cell r="A1507">
            <v>1330258</v>
          </cell>
          <cell r="B1507" t="str">
            <v>Pipe 74.0x57.4</v>
          </cell>
        </row>
        <row r="1508">
          <cell r="A1508">
            <v>1330259</v>
          </cell>
          <cell r="B1508" t="str">
            <v>Pipe 61.0x53.000</v>
          </cell>
        </row>
        <row r="1509">
          <cell r="A1509">
            <v>1330260</v>
          </cell>
          <cell r="B1509" t="str">
            <v>Pipe 30.4x24.100</v>
          </cell>
        </row>
        <row r="1510">
          <cell r="A1510">
            <v>1330261</v>
          </cell>
          <cell r="B1510" t="str">
            <v>Pipe 32.9X24</v>
          </cell>
        </row>
        <row r="1511">
          <cell r="A1511">
            <v>1330262</v>
          </cell>
          <cell r="B1511" t="str">
            <v>Pipe 64.5x40.500</v>
          </cell>
        </row>
        <row r="1512">
          <cell r="A1512">
            <v>1330263</v>
          </cell>
          <cell r="B1512" t="str">
            <v>Pipe 103x75</v>
          </cell>
        </row>
        <row r="1513">
          <cell r="A1513">
            <v>1330264</v>
          </cell>
          <cell r="B1513" t="str">
            <v>NYLONE A3HG5</v>
          </cell>
        </row>
        <row r="1514">
          <cell r="A1514">
            <v>1330264.01</v>
          </cell>
          <cell r="B1514" t="str">
            <v>NYLONE A4H</v>
          </cell>
        </row>
        <row r="1515">
          <cell r="A1515">
            <v>1330264.02</v>
          </cell>
          <cell r="B1515" t="str">
            <v>NYLON 66 25 GFPGHS25-01BK</v>
          </cell>
        </row>
        <row r="1516">
          <cell r="A1516">
            <v>1330264.03</v>
          </cell>
          <cell r="B1516" t="str">
            <v>NYLON  REDILON A RV 250KB</v>
          </cell>
        </row>
        <row r="1517">
          <cell r="A1517">
            <v>1330264.04</v>
          </cell>
          <cell r="B1517" t="str">
            <v>NYLON RADILON A BF 990 GY</v>
          </cell>
        </row>
        <row r="1518">
          <cell r="A1518">
            <v>1330264.05</v>
          </cell>
          <cell r="B1518" t="str">
            <v>N RADILON A RV 300K 990GY</v>
          </cell>
        </row>
        <row r="1519">
          <cell r="A1519">
            <v>1330264.06</v>
          </cell>
          <cell r="B1519" t="str">
            <v>NYLON A RV 250K 333BK</v>
          </cell>
        </row>
        <row r="1520">
          <cell r="A1520">
            <v>1330265</v>
          </cell>
          <cell r="B1520" t="str">
            <v>Pipe 32.6x25.100</v>
          </cell>
        </row>
        <row r="1521">
          <cell r="A1521">
            <v>1330266</v>
          </cell>
          <cell r="B1521" t="str">
            <v>Pipe 73.0x55.000</v>
          </cell>
        </row>
        <row r="1522">
          <cell r="A1522">
            <v>1330267</v>
          </cell>
          <cell r="B1522" t="str">
            <v>Pipe 61.0x54.000</v>
          </cell>
        </row>
        <row r="1523">
          <cell r="A1523">
            <v>1330268</v>
          </cell>
          <cell r="B1523" t="str">
            <v>Pipe 27.0x17.500</v>
          </cell>
        </row>
        <row r="1524">
          <cell r="A1524">
            <v>1330269</v>
          </cell>
          <cell r="B1524" t="str">
            <v>Pipe 27.7x15.400</v>
          </cell>
        </row>
        <row r="1525">
          <cell r="A1525">
            <v>1330270</v>
          </cell>
          <cell r="B1525" t="str">
            <v>Pipe 35.0x22.000</v>
          </cell>
        </row>
        <row r="1526">
          <cell r="A1526">
            <v>1330270.01</v>
          </cell>
          <cell r="B1526" t="str">
            <v>Pipe 35.0x22.000   (MS)</v>
          </cell>
        </row>
        <row r="1527">
          <cell r="A1527">
            <v>1330271</v>
          </cell>
          <cell r="B1527" t="str">
            <v>Pipe 27.6x16.900</v>
          </cell>
        </row>
        <row r="1528">
          <cell r="A1528">
            <v>1330272</v>
          </cell>
          <cell r="B1528" t="str">
            <v>Pipe 70.0x50.000</v>
          </cell>
        </row>
        <row r="1529">
          <cell r="A1529">
            <v>1330273</v>
          </cell>
          <cell r="B1529" t="str">
            <v>Pipe 37.0x24.000</v>
          </cell>
        </row>
        <row r="1530">
          <cell r="A1530">
            <v>1330274</v>
          </cell>
          <cell r="B1530" t="str">
            <v>Pipe 46.0x38.000</v>
          </cell>
        </row>
        <row r="1531">
          <cell r="A1531">
            <v>1330275</v>
          </cell>
          <cell r="B1531" t="str">
            <v>Pipe 56.0x48.000</v>
          </cell>
        </row>
        <row r="1532">
          <cell r="A1532">
            <v>1330276</v>
          </cell>
          <cell r="B1532" t="str">
            <v>PLATE 150X140X10</v>
          </cell>
        </row>
        <row r="1533">
          <cell r="A1533">
            <v>1330277</v>
          </cell>
          <cell r="B1533" t="str">
            <v>Pipe 120.0x97.000</v>
          </cell>
        </row>
        <row r="1534">
          <cell r="A1534">
            <v>1330278</v>
          </cell>
          <cell r="B1534" t="str">
            <v>Pipe 47.9x28.5</v>
          </cell>
        </row>
        <row r="1535">
          <cell r="A1535">
            <v>1330279</v>
          </cell>
          <cell r="B1535" t="str">
            <v>Pipe 29.0x15.000</v>
          </cell>
        </row>
        <row r="1536">
          <cell r="A1536">
            <v>1330280</v>
          </cell>
          <cell r="B1536" t="str">
            <v>Pipe 29.0x13.000</v>
          </cell>
        </row>
        <row r="1537">
          <cell r="A1537">
            <v>1330281</v>
          </cell>
          <cell r="B1537" t="str">
            <v>Pipe 91.3x70.000</v>
          </cell>
        </row>
        <row r="1538">
          <cell r="A1538">
            <v>1330282</v>
          </cell>
          <cell r="B1538" t="str">
            <v>NYLONE A3K(NYLONE 66)</v>
          </cell>
        </row>
        <row r="1539">
          <cell r="A1539">
            <v>1330283</v>
          </cell>
          <cell r="B1539" t="str">
            <v>Pipe 28.6x21.400</v>
          </cell>
        </row>
        <row r="1540">
          <cell r="A1540">
            <v>1330284</v>
          </cell>
          <cell r="B1540" t="str">
            <v>Pipe 47.6x37.600</v>
          </cell>
        </row>
        <row r="1541">
          <cell r="A1541">
            <v>1330285</v>
          </cell>
          <cell r="B1541" t="str">
            <v>Pipe 29.6x15.600</v>
          </cell>
        </row>
        <row r="1542">
          <cell r="A1542">
            <v>1330286</v>
          </cell>
          <cell r="B1542" t="str">
            <v>Pipe 35.5x21.700</v>
          </cell>
        </row>
        <row r="1543">
          <cell r="A1543">
            <v>1330287</v>
          </cell>
          <cell r="B1543" t="str">
            <v>Pipe 23.6x15.600</v>
          </cell>
        </row>
        <row r="1544">
          <cell r="A1544">
            <v>1330288</v>
          </cell>
          <cell r="B1544" t="str">
            <v>Pipe 52.6x40.600</v>
          </cell>
        </row>
        <row r="1545">
          <cell r="A1545">
            <v>1330289</v>
          </cell>
          <cell r="B1545" t="str">
            <v>Pipe 51.9x37.100</v>
          </cell>
        </row>
        <row r="1546">
          <cell r="A1546">
            <v>1330290</v>
          </cell>
          <cell r="B1546" t="str">
            <v>Pipe 32.6x24.600</v>
          </cell>
        </row>
        <row r="1547">
          <cell r="A1547">
            <v>1330291</v>
          </cell>
          <cell r="B1547" t="str">
            <v>Pipe 31.0x19.000</v>
          </cell>
        </row>
        <row r="1548">
          <cell r="A1548">
            <v>1330292</v>
          </cell>
          <cell r="B1548" t="str">
            <v>Pipe 30.6x17.600</v>
          </cell>
        </row>
        <row r="1549">
          <cell r="A1549">
            <v>1330293</v>
          </cell>
          <cell r="B1549" t="str">
            <v>Pipe 30.6x18.500</v>
          </cell>
        </row>
        <row r="1550">
          <cell r="A1550">
            <v>1330294</v>
          </cell>
          <cell r="B1550" t="str">
            <v>Pipe 29.8x23.800</v>
          </cell>
        </row>
        <row r="1551">
          <cell r="A1551">
            <v>1330295</v>
          </cell>
          <cell r="B1551" t="str">
            <v>Pipe 32.3x21.500</v>
          </cell>
        </row>
        <row r="1552">
          <cell r="A1552">
            <v>1330296</v>
          </cell>
          <cell r="B1552" t="str">
            <v>Pipe 92X74</v>
          </cell>
        </row>
        <row r="1553">
          <cell r="A1553">
            <v>1330297</v>
          </cell>
          <cell r="B1553" t="str">
            <v>Pipe 51X33</v>
          </cell>
        </row>
        <row r="1554">
          <cell r="A1554">
            <v>1330298</v>
          </cell>
          <cell r="B1554" t="str">
            <v>Pipe 88X68</v>
          </cell>
        </row>
        <row r="1555">
          <cell r="A1555">
            <v>1330299</v>
          </cell>
          <cell r="B1555" t="str">
            <v>Pipe 96X47.5</v>
          </cell>
        </row>
        <row r="1556">
          <cell r="A1556">
            <v>1330300</v>
          </cell>
          <cell r="B1556" t="str">
            <v>Pipe 67X43/44</v>
          </cell>
        </row>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1330311.1000000001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1330384.1000000001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1330496.0900000001</v>
          </cell>
          <cell r="B1773" t="str">
            <v>SHAFTING 34 BRI SAE 1018</v>
          </cell>
        </row>
        <row r="1774">
          <cell r="A1774">
            <v>1330496.1000000001</v>
          </cell>
          <cell r="B1774" t="str">
            <v>SHAFTING 19.650 SAE 52100</v>
          </cell>
        </row>
        <row r="1775">
          <cell r="A1775">
            <v>1330496.1100000001</v>
          </cell>
          <cell r="B1775" t="str">
            <v>SHAFTING 22 MM(SAE 1050)</v>
          </cell>
        </row>
        <row r="1776">
          <cell r="A1776">
            <v>1330496.1200000001</v>
          </cell>
          <cell r="B1776" t="str">
            <v>SHAFTING 35 BRASS</v>
          </cell>
        </row>
        <row r="1777">
          <cell r="A1777">
            <v>1330496.1399999999</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1330542.1000000001</v>
          </cell>
          <cell r="B1840" t="str">
            <v>SHAFTING 12 MM SAE 1055</v>
          </cell>
        </row>
        <row r="1841">
          <cell r="A1841">
            <v>1330542.2</v>
          </cell>
          <cell r="B1841" t="str">
            <v>SHAFTING 14 MM SAE 1055</v>
          </cell>
        </row>
        <row r="1842">
          <cell r="A1842">
            <v>1330542.3999999999</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135.05000000000001</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139.05000000000001</v>
          </cell>
          <cell r="B1876" t="str">
            <v>BR CLIPS 452429</v>
          </cell>
        </row>
        <row r="1877">
          <cell r="A1877">
            <v>14</v>
          </cell>
          <cell r="B1877" t="str">
            <v>BR 2816.5 SPL</v>
          </cell>
        </row>
        <row r="1878">
          <cell r="A1878">
            <v>140</v>
          </cell>
          <cell r="B1878" t="str">
            <v>BR 450029</v>
          </cell>
        </row>
        <row r="1879">
          <cell r="A1879">
            <v>140.05000000000001</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v>
          </cell>
        </row>
        <row r="1967">
          <cell r="A1967">
            <v>1421207</v>
          </cell>
          <cell r="B1967" t="str">
            <v>6908 ZZ MATERIAL</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148.02000000000001</v>
          </cell>
          <cell r="B2205" t="str">
            <v>SPL S 36</v>
          </cell>
        </row>
        <row r="2206">
          <cell r="A2206">
            <v>148.03</v>
          </cell>
          <cell r="B2206" t="str">
            <v>RNA 6902 WITH PIN 85 MM</v>
          </cell>
        </row>
        <row r="2207">
          <cell r="A2207">
            <v>148.04</v>
          </cell>
          <cell r="B2207" t="str">
            <v>RNA 6902 WITH PIN 72 MM</v>
          </cell>
        </row>
        <row r="2208">
          <cell r="A2208">
            <v>148.21</v>
          </cell>
          <cell r="B2208" t="str">
            <v>40001246 (SPL S 20 SPL)</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150.02000000000001</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v>
          </cell>
        </row>
        <row r="2218">
          <cell r="A2218">
            <v>1526008.02</v>
          </cell>
          <cell r="B2218" t="str">
            <v>061519SHGROUT FINISH</v>
          </cell>
        </row>
        <row r="2219">
          <cell r="A2219">
            <v>1526010.01</v>
          </cell>
          <cell r="B2219" t="str">
            <v>604785 ROLLER BUSH material</v>
          </cell>
        </row>
        <row r="2220">
          <cell r="A2220">
            <v>1526011.01</v>
          </cell>
          <cell r="B2220" t="str">
            <v>K02604432SF10 PIN MAT.</v>
          </cell>
        </row>
        <row r="2221">
          <cell r="A2221">
            <v>1526011.02</v>
          </cell>
          <cell r="B2221" t="str">
            <v>K02604432SF10 PIN FINISH</v>
          </cell>
        </row>
        <row r="2222">
          <cell r="A2222">
            <v>1526012.01</v>
          </cell>
          <cell r="B2222" t="str">
            <v>K02594433SF20 ROLLER MAT.</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162.05000000000001</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101.33029999999999</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v>
          </cell>
        </row>
        <row r="2319">
          <cell r="A2319">
            <v>2002.04</v>
          </cell>
          <cell r="B2319" t="str">
            <v>TYPE 30.38(30.4X48X24.1)1</v>
          </cell>
        </row>
        <row r="2320">
          <cell r="A2320">
            <v>2002.05</v>
          </cell>
          <cell r="B2320" t="str">
            <v>TYPE 30.38(30.4X48X24.1)2</v>
          </cell>
        </row>
        <row r="2321">
          <cell r="A2321">
            <v>200261</v>
          </cell>
          <cell r="B2321" t="str">
            <v>OR.211 YY4</v>
          </cell>
        </row>
        <row r="2322">
          <cell r="A2322">
            <v>200262</v>
          </cell>
          <cell r="B2322" t="str">
            <v>OR.214 YY4</v>
          </cell>
        </row>
        <row r="2323">
          <cell r="A2323">
            <v>200263</v>
          </cell>
          <cell r="B2323" t="str">
            <v>OR.62211 2RS</v>
          </cell>
        </row>
        <row r="2324">
          <cell r="A2324">
            <v>200264</v>
          </cell>
          <cell r="B2324" t="str">
            <v>OR.215 YY4</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v>
          </cell>
        </row>
        <row r="2334">
          <cell r="A2334">
            <v>200311.61</v>
          </cell>
          <cell r="B2334" t="str">
            <v>OR.MNG7435EGL</v>
          </cell>
        </row>
        <row r="2335">
          <cell r="A2335">
            <v>200311.7</v>
          </cell>
          <cell r="B2335" t="str">
            <v>OR.MNG7435EGL SRL</v>
          </cell>
        </row>
        <row r="2336">
          <cell r="A2336">
            <v>200311.8</v>
          </cell>
          <cell r="B2336" t="str">
            <v>OR.MNG7535EGL SPL</v>
          </cell>
        </row>
        <row r="2337">
          <cell r="A2337">
            <v>200311.9</v>
          </cell>
          <cell r="B2337" t="str">
            <v>NA/RNA.OR 4911 DR</v>
          </cell>
        </row>
        <row r="2338">
          <cell r="A2338">
            <v>200355.1</v>
          </cell>
          <cell r="B2338" t="str">
            <v>OR.6305 2RS (70MM DIA)</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v>
          </cell>
        </row>
        <row r="2345">
          <cell r="A2345">
            <v>200458</v>
          </cell>
          <cell r="B2345" t="str">
            <v>JC.OR 8038</v>
          </cell>
        </row>
        <row r="2346">
          <cell r="A2346">
            <v>200479</v>
          </cell>
          <cell r="B2346" t="str">
            <v>R.OR 479</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v>
          </cell>
        </row>
        <row r="2363">
          <cell r="A2363">
            <v>200616</v>
          </cell>
          <cell r="B2363" t="str">
            <v>NUP.OR 214</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v>
          </cell>
        </row>
        <row r="2368">
          <cell r="A2368">
            <v>2008</v>
          </cell>
          <cell r="B2368" t="str">
            <v>20004339AA MC(40X45X27)</v>
          </cell>
        </row>
        <row r="2369">
          <cell r="A2369">
            <v>2008.21</v>
          </cell>
          <cell r="B2369" t="str">
            <v>24161-404527</v>
          </cell>
        </row>
        <row r="2370">
          <cell r="A2370">
            <v>200816.5</v>
          </cell>
          <cell r="B2370" t="str">
            <v>NKI.OR 20/16 FC</v>
          </cell>
        </row>
        <row r="2371">
          <cell r="A2371">
            <v>200820.5</v>
          </cell>
          <cell r="B2371" t="str">
            <v>NKI.OR 25/30 FC</v>
          </cell>
        </row>
        <row r="2372">
          <cell r="A2372">
            <v>200823.1</v>
          </cell>
          <cell r="B2372" t="str">
            <v>RPNA.OR 35/52</v>
          </cell>
        </row>
        <row r="2373">
          <cell r="A2373">
            <v>200823.2</v>
          </cell>
          <cell r="B2373" t="str">
            <v>RPNA.SHELL 35/52</v>
          </cell>
        </row>
        <row r="2374">
          <cell r="A2374">
            <v>200827.1</v>
          </cell>
          <cell r="B2374" t="str">
            <v>MNA.OR 4020</v>
          </cell>
        </row>
        <row r="2375">
          <cell r="A2375">
            <v>200827.3</v>
          </cell>
          <cell r="B2375" t="str">
            <v>MSA.OR 3988</v>
          </cell>
        </row>
        <row r="2376">
          <cell r="A2376">
            <v>200827.4</v>
          </cell>
          <cell r="B2376" t="str">
            <v>RPNA.OR 40/55</v>
          </cell>
        </row>
        <row r="2377">
          <cell r="A2377">
            <v>200827.5</v>
          </cell>
          <cell r="B2377" t="str">
            <v>RPNA.SHELL 40/55</v>
          </cell>
        </row>
        <row r="2378">
          <cell r="A2378">
            <v>200831.1</v>
          </cell>
          <cell r="B2378" t="str">
            <v>RPNA.OR 45/62</v>
          </cell>
        </row>
        <row r="2379">
          <cell r="A2379">
            <v>200831.2</v>
          </cell>
          <cell r="B2379" t="str">
            <v>RPNA.SHELL 45/62</v>
          </cell>
        </row>
        <row r="2380">
          <cell r="A2380">
            <v>200883.5</v>
          </cell>
          <cell r="B2380" t="str">
            <v>NK.OR 17/20 SPL</v>
          </cell>
        </row>
        <row r="2381">
          <cell r="A2381">
            <v>200884.1</v>
          </cell>
          <cell r="B2381" t="str">
            <v>RPNA.OR 18/32</v>
          </cell>
        </row>
        <row r="2382">
          <cell r="A2382">
            <v>200884.2</v>
          </cell>
          <cell r="B2382" t="str">
            <v>RPNA.SHELL 18/32</v>
          </cell>
        </row>
        <row r="2383">
          <cell r="A2383">
            <v>200886.1</v>
          </cell>
          <cell r="B2383" t="str">
            <v>RPNA.OR 20/35</v>
          </cell>
        </row>
        <row r="2384">
          <cell r="A2384">
            <v>200886.2</v>
          </cell>
          <cell r="B2384" t="str">
            <v>RPNA.SHELL 20/35</v>
          </cell>
        </row>
        <row r="2385">
          <cell r="A2385">
            <v>200891.1</v>
          </cell>
          <cell r="B2385" t="str">
            <v>RPNA.OR 25/42</v>
          </cell>
        </row>
        <row r="2386">
          <cell r="A2386">
            <v>200891.2</v>
          </cell>
          <cell r="B2386" t="str">
            <v>RPNA.SHELL 25/42</v>
          </cell>
        </row>
        <row r="2387">
          <cell r="A2387">
            <v>200893.1</v>
          </cell>
          <cell r="B2387" t="str">
            <v>RPNA.OR 28/44</v>
          </cell>
        </row>
        <row r="2388">
          <cell r="A2388">
            <v>200893.2</v>
          </cell>
          <cell r="B2388" t="str">
            <v>RPNA.SHELL 28/44</v>
          </cell>
        </row>
        <row r="2389">
          <cell r="A2389">
            <v>2009</v>
          </cell>
          <cell r="B2389" t="str">
            <v>04001303022 ROLLER 3X21.8</v>
          </cell>
        </row>
        <row r="2390">
          <cell r="A2390">
            <v>200913.1</v>
          </cell>
          <cell r="B2390" t="str">
            <v>RPNA.OR 30/47</v>
          </cell>
        </row>
        <row r="2391">
          <cell r="A2391">
            <v>200913.2</v>
          </cell>
          <cell r="B2391" t="str">
            <v>RPNA.SHELL 30/47</v>
          </cell>
        </row>
        <row r="2392">
          <cell r="A2392">
            <v>200927</v>
          </cell>
          <cell r="B2392" t="str">
            <v>SC.OR 28227.5</v>
          </cell>
        </row>
        <row r="2393">
          <cell r="A2393">
            <v>200928</v>
          </cell>
          <cell r="B2393" t="str">
            <v>CUP.MDA 4500G</v>
          </cell>
        </row>
        <row r="2394">
          <cell r="A2394">
            <v>200930</v>
          </cell>
          <cell r="B2394" t="str">
            <v>UCT.OR 205</v>
          </cell>
        </row>
        <row r="2395">
          <cell r="A2395">
            <v>200931</v>
          </cell>
          <cell r="B2395" t="str">
            <v>G.OR 1103 KRRB</v>
          </cell>
        </row>
        <row r="2396">
          <cell r="A2396">
            <v>200932</v>
          </cell>
          <cell r="B2396" t="str">
            <v>G.OR 1107 KRRB</v>
          </cell>
        </row>
        <row r="2397">
          <cell r="A2397">
            <v>200933</v>
          </cell>
          <cell r="B2397" t="str">
            <v>G.OR 1115 KRRB</v>
          </cell>
        </row>
        <row r="2398">
          <cell r="A2398">
            <v>200934</v>
          </cell>
          <cell r="B2398" t="str">
            <v>G.OR 1203 KRRB</v>
          </cell>
        </row>
        <row r="2399">
          <cell r="A2399">
            <v>200937</v>
          </cell>
          <cell r="B2399" t="str">
            <v>UC.OR 211_60X110</v>
          </cell>
        </row>
        <row r="2400">
          <cell r="A2400">
            <v>201</v>
          </cell>
          <cell r="B2400" t="str">
            <v>E 20</v>
          </cell>
        </row>
        <row r="2401">
          <cell r="A2401">
            <v>2010</v>
          </cell>
          <cell r="B2401" t="str">
            <v>04001303014 ROLLER 3X13.8</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v>
          </cell>
        </row>
        <row r="2412">
          <cell r="A2412">
            <v>201005</v>
          </cell>
          <cell r="B2412" t="str">
            <v>SL.OR 18 3006 A</v>
          </cell>
        </row>
        <row r="2413">
          <cell r="A2413">
            <v>201006</v>
          </cell>
          <cell r="B2413" t="str">
            <v>MCFD.OR 52</v>
          </cell>
        </row>
        <row r="2414">
          <cell r="A2414">
            <v>201009</v>
          </cell>
          <cell r="B2414" t="str">
            <v>930041746 G.R.</v>
          </cell>
        </row>
        <row r="2415">
          <cell r="A2415">
            <v>201026</v>
          </cell>
          <cell r="B2415" t="str">
            <v>OR.6667</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v>
          </cell>
        </row>
        <row r="2422">
          <cell r="A2422">
            <v>201062</v>
          </cell>
          <cell r="B2422" t="str">
            <v>OR.ER23NCRLC</v>
          </cell>
        </row>
        <row r="2423">
          <cell r="A2423">
            <v>201063</v>
          </cell>
          <cell r="B2423" t="str">
            <v>OR.ER12NCRLC</v>
          </cell>
        </row>
        <row r="2424">
          <cell r="A2424">
            <v>201064</v>
          </cell>
          <cell r="B2424" t="str">
            <v>OR.ER16NCRLC</v>
          </cell>
        </row>
        <row r="2425">
          <cell r="A2425">
            <v>201065</v>
          </cell>
          <cell r="B2425" t="str">
            <v>OR.ER19NCRLC</v>
          </cell>
        </row>
        <row r="2426">
          <cell r="A2426">
            <v>201067</v>
          </cell>
          <cell r="B2426" t="str">
            <v>OR.ER31NCRLC</v>
          </cell>
        </row>
        <row r="2427">
          <cell r="A2427">
            <v>201068</v>
          </cell>
          <cell r="B2427" t="str">
            <v>HOUSING W.53203U</v>
          </cell>
        </row>
        <row r="2428">
          <cell r="A2428">
            <v>201069</v>
          </cell>
          <cell r="B2428" t="str">
            <v>OR.215514-2RS</v>
          </cell>
        </row>
        <row r="2429">
          <cell r="A2429">
            <v>2011</v>
          </cell>
          <cell r="B2429" t="str">
            <v>25X31X33.6</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v>
          </cell>
        </row>
        <row r="2469">
          <cell r="A2469">
            <v>202002.01</v>
          </cell>
          <cell r="B2469" t="str">
            <v>OR.OR 30.35/30.4X48X24.1</v>
          </cell>
        </row>
        <row r="2470">
          <cell r="A2470">
            <v>202002.03</v>
          </cell>
          <cell r="B2470" t="str">
            <v>OR.OR 30.35/30.4X48X24.1</v>
          </cell>
        </row>
        <row r="2471">
          <cell r="A2471">
            <v>202002.05</v>
          </cell>
          <cell r="B2471" t="str">
            <v>R.OR 30.35/30.4X48X24.1</v>
          </cell>
        </row>
        <row r="2472">
          <cell r="A2472">
            <v>202017.2</v>
          </cell>
          <cell r="B2472" t="str">
            <v>OR.POR8614R</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v>
          </cell>
        </row>
        <row r="2485">
          <cell r="A2485">
            <v>203114</v>
          </cell>
          <cell r="B2485" t="str">
            <v>HK.CUP 2016</v>
          </cell>
        </row>
        <row r="2486">
          <cell r="A2486">
            <v>203114.5</v>
          </cell>
          <cell r="B2486" t="str">
            <v>HK.CUP 2020</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v>
          </cell>
        </row>
        <row r="2511">
          <cell r="A2511">
            <v>207</v>
          </cell>
          <cell r="B2511" t="str">
            <v>CF 20</v>
          </cell>
        </row>
        <row r="2512">
          <cell r="A2512">
            <v>208</v>
          </cell>
          <cell r="B2512" t="str">
            <v>CF 5/8 SB</v>
          </cell>
        </row>
        <row r="2513">
          <cell r="A2513">
            <v>208001</v>
          </cell>
          <cell r="B2513" t="str">
            <v>BR.OR 2822</v>
          </cell>
        </row>
        <row r="2514">
          <cell r="A2514">
            <v>208006</v>
          </cell>
          <cell r="B2514" t="str">
            <v>BR.OR 282223 SPL.</v>
          </cell>
        </row>
        <row r="2515">
          <cell r="A2515">
            <v>208010</v>
          </cell>
          <cell r="B2515" t="str">
            <v>BR.OR 282423XC</v>
          </cell>
        </row>
        <row r="2516">
          <cell r="A2516">
            <v>208011</v>
          </cell>
          <cell r="B2516" t="str">
            <v>BR.OR 28161620</v>
          </cell>
        </row>
        <row r="2517">
          <cell r="A2517">
            <v>208025</v>
          </cell>
          <cell r="B2517" t="str">
            <v>BR.OR 30172621</v>
          </cell>
        </row>
        <row r="2518">
          <cell r="A2518">
            <v>208026</v>
          </cell>
          <cell r="B2518" t="str">
            <v>BR.OR 3000</v>
          </cell>
        </row>
        <row r="2519">
          <cell r="A2519">
            <v>208040</v>
          </cell>
          <cell r="B2519" t="str">
            <v>BR.OR 3222</v>
          </cell>
        </row>
        <row r="2520">
          <cell r="A2520">
            <v>208040.4</v>
          </cell>
          <cell r="B2520" t="str">
            <v>BR.OR 3222 LMW</v>
          </cell>
        </row>
        <row r="2521">
          <cell r="A2521">
            <v>208046</v>
          </cell>
          <cell r="B2521" t="str">
            <v>BR.OR 322224 SPL.</v>
          </cell>
        </row>
        <row r="2522">
          <cell r="A2522">
            <v>208048.21</v>
          </cell>
          <cell r="B2522" t="str">
            <v>BR.OR 322224 MZ</v>
          </cell>
        </row>
        <row r="2523">
          <cell r="A2523">
            <v>208049</v>
          </cell>
          <cell r="B2523" t="str">
            <v>BR.OR 32-01-06</v>
          </cell>
        </row>
        <row r="2524">
          <cell r="A2524">
            <v>208060</v>
          </cell>
          <cell r="B2524" t="str">
            <v>BR.OR 3622</v>
          </cell>
        </row>
        <row r="2525">
          <cell r="A2525">
            <v>208061</v>
          </cell>
          <cell r="B2525" t="str">
            <v>BR.OR 3620</v>
          </cell>
        </row>
        <row r="2526">
          <cell r="A2526">
            <v>208065</v>
          </cell>
          <cell r="B2526" t="str">
            <v>BR.OR 362526</v>
          </cell>
        </row>
        <row r="2527">
          <cell r="A2527">
            <v>208067</v>
          </cell>
          <cell r="B2527" t="str">
            <v>BR.OR 3620(25)</v>
          </cell>
        </row>
        <row r="2528">
          <cell r="A2528">
            <v>208074</v>
          </cell>
          <cell r="B2528" t="str">
            <v>BR.OR 4022(20)</v>
          </cell>
        </row>
        <row r="2529">
          <cell r="A2529">
            <v>208075</v>
          </cell>
          <cell r="B2529" t="str">
            <v>BR.OR 402424</v>
          </cell>
        </row>
        <row r="2530">
          <cell r="A2530">
            <v>208077</v>
          </cell>
          <cell r="B2530" t="str">
            <v>BR.OR 4000</v>
          </cell>
        </row>
        <row r="2531">
          <cell r="A2531">
            <v>208078</v>
          </cell>
          <cell r="B2531" t="str">
            <v>BR.OR 402026</v>
          </cell>
        </row>
        <row r="2532">
          <cell r="A2532">
            <v>208080</v>
          </cell>
          <cell r="B2532" t="str">
            <v>BR.OR 4225</v>
          </cell>
        </row>
        <row r="2533">
          <cell r="A2533">
            <v>208090</v>
          </cell>
          <cell r="B2533" t="str">
            <v>BR.OR 2815(06)</v>
          </cell>
        </row>
        <row r="2534">
          <cell r="A2534">
            <v>208091</v>
          </cell>
          <cell r="B2534" t="str">
            <v>BR.OR 2814.2(22)</v>
          </cell>
        </row>
        <row r="2535">
          <cell r="A2535">
            <v>208111</v>
          </cell>
          <cell r="B2535" t="str">
            <v>BR.OR 3216.3(06)</v>
          </cell>
        </row>
        <row r="2536">
          <cell r="A2536">
            <v>208120</v>
          </cell>
          <cell r="B2536" t="str">
            <v>BR.OR 3217</v>
          </cell>
        </row>
        <row r="2537">
          <cell r="A2537">
            <v>208123</v>
          </cell>
          <cell r="B2537" t="str">
            <v>BR.OR 4136</v>
          </cell>
        </row>
        <row r="2538">
          <cell r="A2538">
            <v>208123.01</v>
          </cell>
          <cell r="B2538" t="str">
            <v>BR.WASHER 4136</v>
          </cell>
        </row>
        <row r="2539">
          <cell r="A2539">
            <v>208124</v>
          </cell>
          <cell r="B2539" t="str">
            <v>BR.OR 440029</v>
          </cell>
        </row>
        <row r="2540">
          <cell r="A2540">
            <v>208125</v>
          </cell>
          <cell r="B2540" t="str">
            <v>BR.OR 3218.5(06)</v>
          </cell>
        </row>
        <row r="2541">
          <cell r="A2541">
            <v>208126</v>
          </cell>
          <cell r="B2541" t="str">
            <v>BR.OR 3221(06)</v>
          </cell>
        </row>
        <row r="2542">
          <cell r="A2542">
            <v>208127</v>
          </cell>
          <cell r="B2542" t="str">
            <v>BR.OR 2129P</v>
          </cell>
        </row>
        <row r="2543">
          <cell r="A2543">
            <v>208128</v>
          </cell>
          <cell r="B2543" t="str">
            <v>BR.OR 2140P</v>
          </cell>
        </row>
        <row r="2544">
          <cell r="A2544">
            <v>208129</v>
          </cell>
          <cell r="B2544" t="str">
            <v>BR.OR 3420</v>
          </cell>
        </row>
        <row r="2545">
          <cell r="A2545">
            <v>208130</v>
          </cell>
          <cell r="B2545" t="str">
            <v>BR.OR 3422</v>
          </cell>
        </row>
        <row r="2546">
          <cell r="A2546">
            <v>208133</v>
          </cell>
          <cell r="B2546" t="str">
            <v>BR.OR 3618.5</v>
          </cell>
        </row>
        <row r="2547">
          <cell r="A2547">
            <v>208137</v>
          </cell>
          <cell r="B2547" t="str">
            <v>BR.OR 3719(22)</v>
          </cell>
        </row>
        <row r="2548">
          <cell r="A2548">
            <v>208140</v>
          </cell>
          <cell r="B2548" t="str">
            <v>BR.OR 450029</v>
          </cell>
        </row>
        <row r="2549">
          <cell r="A2549">
            <v>208141</v>
          </cell>
          <cell r="B2549" t="str">
            <v>BR.OR 2134(25)</v>
          </cell>
        </row>
        <row r="2550">
          <cell r="A2550">
            <v>208145</v>
          </cell>
          <cell r="B2550" t="str">
            <v>BR.OR 2130(20)</v>
          </cell>
        </row>
        <row r="2551">
          <cell r="A2551">
            <v>208146</v>
          </cell>
          <cell r="B2551" t="str">
            <v>BR.OR 20-3P</v>
          </cell>
        </row>
        <row r="2552">
          <cell r="A2552">
            <v>208150</v>
          </cell>
          <cell r="B2552" t="str">
            <v>BR.OR 28[P]16</v>
          </cell>
        </row>
        <row r="2553">
          <cell r="A2553">
            <v>208152</v>
          </cell>
          <cell r="B2553" t="str">
            <v>BR.OR 28[P]16.5(23</v>
          </cell>
        </row>
        <row r="2554">
          <cell r="A2554">
            <v>208153</v>
          </cell>
          <cell r="B2554" t="str">
            <v>BR.OR 28[P]16.5-27</v>
          </cell>
        </row>
        <row r="2555">
          <cell r="A2555">
            <v>208155</v>
          </cell>
          <cell r="B2555" t="str">
            <v>BR.OR 30[P]15.875</v>
          </cell>
        </row>
        <row r="2556">
          <cell r="A2556">
            <v>208155.01</v>
          </cell>
          <cell r="B2556" t="str">
            <v>BR.OR 3015.875</v>
          </cell>
        </row>
        <row r="2557">
          <cell r="A2557">
            <v>208156</v>
          </cell>
          <cell r="B2557" t="str">
            <v>BR.OR 3016</v>
          </cell>
        </row>
        <row r="2558">
          <cell r="A2558">
            <v>208157</v>
          </cell>
          <cell r="B2558" t="str">
            <v>BR.OR 3016(22)</v>
          </cell>
        </row>
        <row r="2559">
          <cell r="A2559">
            <v>208161</v>
          </cell>
          <cell r="B2559" t="str">
            <v>BR.OR 32[P]19</v>
          </cell>
        </row>
        <row r="2560">
          <cell r="A2560">
            <v>208165</v>
          </cell>
          <cell r="B2560" t="str">
            <v>BR.OR 32[P]22</v>
          </cell>
        </row>
        <row r="2561">
          <cell r="A2561">
            <v>208167</v>
          </cell>
          <cell r="B2561" t="str">
            <v>BR.OR 34[P]20(26)</v>
          </cell>
        </row>
        <row r="2562">
          <cell r="A2562">
            <v>208168</v>
          </cell>
          <cell r="B2562" t="str">
            <v>BR.OR 42[P]25</v>
          </cell>
        </row>
        <row r="2563">
          <cell r="A2563">
            <v>208169</v>
          </cell>
          <cell r="B2563" t="str">
            <v>BR.OR 40[P]22(26)</v>
          </cell>
        </row>
        <row r="2564">
          <cell r="A2564">
            <v>208170</v>
          </cell>
          <cell r="B2564" t="str">
            <v>BR.OR 35[P]17BB</v>
          </cell>
        </row>
        <row r="2565">
          <cell r="A2565">
            <v>208171</v>
          </cell>
          <cell r="B2565" t="str">
            <v>BR.OR 47[P]17BB</v>
          </cell>
        </row>
        <row r="2566">
          <cell r="A2566">
            <v>208172</v>
          </cell>
          <cell r="B2566" t="str">
            <v>BR.OR 31.750[P]18</v>
          </cell>
        </row>
        <row r="2567">
          <cell r="A2567">
            <v>208173</v>
          </cell>
          <cell r="B2567" t="str">
            <v>BR.OR 34[P]18</v>
          </cell>
        </row>
        <row r="2568">
          <cell r="A2568">
            <v>208175</v>
          </cell>
          <cell r="B2568" t="str">
            <v>BR.OR 20[P]47</v>
          </cell>
        </row>
        <row r="2569">
          <cell r="A2569">
            <v>208176</v>
          </cell>
          <cell r="B2569" t="str">
            <v>BR.OR 17[P]34</v>
          </cell>
        </row>
        <row r="2570">
          <cell r="A2570">
            <v>208177</v>
          </cell>
          <cell r="B2570" t="str">
            <v>BR.OR 25[P]52</v>
          </cell>
        </row>
        <row r="2571">
          <cell r="A2571">
            <v>208179</v>
          </cell>
          <cell r="B2571" t="str">
            <v>J.OR 179</v>
          </cell>
        </row>
        <row r="2572">
          <cell r="A2572">
            <v>208180</v>
          </cell>
          <cell r="B2572" t="str">
            <v>BT.OR 2015</v>
          </cell>
        </row>
        <row r="2573">
          <cell r="A2573">
            <v>208181</v>
          </cell>
          <cell r="B2573" t="str">
            <v>BT.OR 2019</v>
          </cell>
        </row>
        <row r="2574">
          <cell r="A2574">
            <v>208182</v>
          </cell>
          <cell r="B2574" t="str">
            <v>OR 393106</v>
          </cell>
        </row>
        <row r="2575">
          <cell r="A2575">
            <v>208183</v>
          </cell>
          <cell r="B2575" t="str">
            <v>SF.OR 24</v>
          </cell>
        </row>
        <row r="2576">
          <cell r="A2576">
            <v>208183.11</v>
          </cell>
          <cell r="B2576" t="str">
            <v>SF.OR 24 SPL</v>
          </cell>
        </row>
        <row r="2577">
          <cell r="A2577">
            <v>208184</v>
          </cell>
          <cell r="B2577" t="str">
            <v>SF.OR 24 R</v>
          </cell>
        </row>
        <row r="2578">
          <cell r="A2578">
            <v>208185.01</v>
          </cell>
          <cell r="B2578" t="str">
            <v>OR.3810 2RS</v>
          </cell>
        </row>
        <row r="2579">
          <cell r="A2579">
            <v>208185.02</v>
          </cell>
          <cell r="B2579" t="str">
            <v>OR.3812 2RS</v>
          </cell>
        </row>
        <row r="2580">
          <cell r="A2580">
            <v>208186</v>
          </cell>
          <cell r="B2580" t="str">
            <v>F.OR 2950540 01</v>
          </cell>
        </row>
        <row r="2581">
          <cell r="A2581">
            <v>208187</v>
          </cell>
          <cell r="B2581" t="str">
            <v>OR 101.3303</v>
          </cell>
        </row>
        <row r="2582">
          <cell r="A2582">
            <v>208187.01</v>
          </cell>
          <cell r="B2582" t="str">
            <v>OR 101.3303 SPL</v>
          </cell>
        </row>
        <row r="2583">
          <cell r="A2583">
            <v>208189</v>
          </cell>
          <cell r="B2583" t="str">
            <v>F.OR 92529</v>
          </cell>
        </row>
        <row r="2584">
          <cell r="A2584">
            <v>208190</v>
          </cell>
          <cell r="B2584" t="str">
            <v>F.OR 18374506</v>
          </cell>
        </row>
        <row r="2585">
          <cell r="A2585">
            <v>208192</v>
          </cell>
          <cell r="B2585" t="str">
            <v>OR 45 NPPB</v>
          </cell>
        </row>
        <row r="2586">
          <cell r="A2586">
            <v>208192.01</v>
          </cell>
          <cell r="B2586" t="str">
            <v>OR 45 NPPB LMW</v>
          </cell>
        </row>
        <row r="2587">
          <cell r="A2587">
            <v>208193</v>
          </cell>
          <cell r="B2587" t="str">
            <v>J.OR 193(BAHB 636035A)</v>
          </cell>
        </row>
        <row r="2588">
          <cell r="A2588">
            <v>208196</v>
          </cell>
          <cell r="B2588" t="str">
            <v>J.OR 196</v>
          </cell>
        </row>
        <row r="2589">
          <cell r="A2589">
            <v>208197</v>
          </cell>
          <cell r="B2589" t="str">
            <v>J.OR 197</v>
          </cell>
        </row>
        <row r="2590">
          <cell r="A2590">
            <v>208198</v>
          </cell>
          <cell r="B2590" t="str">
            <v>J.OR 198</v>
          </cell>
        </row>
        <row r="2591">
          <cell r="A2591">
            <v>208198.01</v>
          </cell>
          <cell r="B2591" t="str">
            <v>J.OR 198</v>
          </cell>
        </row>
        <row r="2592">
          <cell r="A2592">
            <v>208199</v>
          </cell>
          <cell r="B2592" t="str">
            <v>J.OR 199</v>
          </cell>
        </row>
        <row r="2593">
          <cell r="A2593">
            <v>208200</v>
          </cell>
          <cell r="B2593" t="str">
            <v>J.OR 200</v>
          </cell>
        </row>
        <row r="2594">
          <cell r="A2594">
            <v>208201</v>
          </cell>
          <cell r="B2594" t="str">
            <v>J.OR 201</v>
          </cell>
        </row>
        <row r="2595">
          <cell r="A2595">
            <v>208202</v>
          </cell>
          <cell r="B2595" t="str">
            <v>J.OR 202(42MM BEARINGS)</v>
          </cell>
        </row>
        <row r="2596">
          <cell r="A2596">
            <v>208203</v>
          </cell>
          <cell r="B2596" t="str">
            <v>J.OR 203</v>
          </cell>
        </row>
        <row r="2597">
          <cell r="A2597">
            <v>208204</v>
          </cell>
          <cell r="B2597" t="str">
            <v>J.OR 204</v>
          </cell>
        </row>
        <row r="2598">
          <cell r="A2598">
            <v>208205</v>
          </cell>
          <cell r="B2598" t="str">
            <v>J.OR 205</v>
          </cell>
        </row>
        <row r="2599">
          <cell r="A2599">
            <v>208206</v>
          </cell>
          <cell r="B2599" t="str">
            <v>J.OR 206</v>
          </cell>
        </row>
        <row r="2600">
          <cell r="A2600">
            <v>208207</v>
          </cell>
          <cell r="B2600" t="str">
            <v>CF.OR 20</v>
          </cell>
        </row>
        <row r="2601">
          <cell r="A2601">
            <v>208208</v>
          </cell>
          <cell r="B2601" t="str">
            <v>CF.OR 5/8 SB</v>
          </cell>
        </row>
        <row r="2602">
          <cell r="A2602">
            <v>208210</v>
          </cell>
          <cell r="B2602" t="str">
            <v>FC.OR 16644 SPL</v>
          </cell>
        </row>
        <row r="2603">
          <cell r="A2603">
            <v>208211</v>
          </cell>
          <cell r="B2603" t="str">
            <v>FC.OR 1506</v>
          </cell>
        </row>
        <row r="2604">
          <cell r="A2604">
            <v>208212</v>
          </cell>
          <cell r="B2604" t="str">
            <v>FC.OR 401507 SPL</v>
          </cell>
        </row>
        <row r="2605">
          <cell r="A2605">
            <v>208213.01</v>
          </cell>
          <cell r="B2605" t="str">
            <v>NAST.OR 50 (RNAST 50)</v>
          </cell>
        </row>
        <row r="2606">
          <cell r="A2606">
            <v>208214</v>
          </cell>
          <cell r="B2606" t="str">
            <v>R.OR 214</v>
          </cell>
        </row>
        <row r="2607">
          <cell r="A2607">
            <v>208215</v>
          </cell>
          <cell r="B2607" t="str">
            <v>CF.OR 06</v>
          </cell>
        </row>
        <row r="2608">
          <cell r="A2608">
            <v>208216</v>
          </cell>
          <cell r="B2608" t="str">
            <v>CF.OR 08</v>
          </cell>
        </row>
        <row r="2609">
          <cell r="A2609">
            <v>208217</v>
          </cell>
          <cell r="B2609" t="str">
            <v>CF.OR 10</v>
          </cell>
        </row>
        <row r="2610">
          <cell r="A2610">
            <v>208218</v>
          </cell>
          <cell r="B2610" t="str">
            <v>CF.OR 10-1</v>
          </cell>
        </row>
        <row r="2611">
          <cell r="A2611">
            <v>208219</v>
          </cell>
          <cell r="B2611" t="str">
            <v>CF.OR 12</v>
          </cell>
        </row>
        <row r="2612">
          <cell r="A2612">
            <v>208220</v>
          </cell>
          <cell r="B2612" t="str">
            <v>CF.OR 12-1</v>
          </cell>
        </row>
        <row r="2613">
          <cell r="A2613">
            <v>208221</v>
          </cell>
          <cell r="B2613" t="str">
            <v>CF.OR 16</v>
          </cell>
        </row>
        <row r="2614">
          <cell r="A2614">
            <v>208222</v>
          </cell>
          <cell r="B2614" t="str">
            <v>CF.OR 18</v>
          </cell>
        </row>
        <row r="2615">
          <cell r="A2615">
            <v>208232</v>
          </cell>
          <cell r="B2615" t="str">
            <v>OR J 232(9904)</v>
          </cell>
        </row>
        <row r="2616">
          <cell r="A2616">
            <v>208233</v>
          </cell>
          <cell r="B2616" t="str">
            <v>OR J 233(9903)</v>
          </cell>
        </row>
        <row r="2617">
          <cell r="A2617">
            <v>208234</v>
          </cell>
          <cell r="B2617" t="str">
            <v>STADE.PHS 30</v>
          </cell>
        </row>
        <row r="2618">
          <cell r="A2618">
            <v>208235</v>
          </cell>
          <cell r="B2618" t="str">
            <v>VCF.OR 4 1/2</v>
          </cell>
        </row>
        <row r="2619">
          <cell r="A2619">
            <v>208237</v>
          </cell>
          <cell r="B2619" t="str">
            <v>OR.D0147/D07026</v>
          </cell>
        </row>
        <row r="2620">
          <cell r="A2620">
            <v>208238</v>
          </cell>
          <cell r="B2620" t="str">
            <v>J.OR 238</v>
          </cell>
        </row>
        <row r="2621">
          <cell r="A2621">
            <v>208239</v>
          </cell>
          <cell r="B2621" t="str">
            <v>J.OR 239(GB 41073)</v>
          </cell>
        </row>
        <row r="2622">
          <cell r="A2622">
            <v>208240</v>
          </cell>
          <cell r="B2622" t="str">
            <v>CF.OR 20-1</v>
          </cell>
        </row>
        <row r="2623">
          <cell r="A2623">
            <v>208240.41</v>
          </cell>
          <cell r="B2623" t="str">
            <v>OR.4910662/0</v>
          </cell>
        </row>
        <row r="2624">
          <cell r="A2624">
            <v>208241</v>
          </cell>
          <cell r="B2624" t="str">
            <v>CF.OR 24</v>
          </cell>
        </row>
        <row r="2625">
          <cell r="A2625">
            <v>208242</v>
          </cell>
          <cell r="B2625" t="str">
            <v>CF.OR 24-1</v>
          </cell>
        </row>
        <row r="2626">
          <cell r="A2626">
            <v>208243</v>
          </cell>
          <cell r="B2626" t="str">
            <v>CF.OR 30</v>
          </cell>
        </row>
        <row r="2627">
          <cell r="A2627">
            <v>208244</v>
          </cell>
          <cell r="B2627" t="str">
            <v>CF.OR 30-1</v>
          </cell>
        </row>
        <row r="2628">
          <cell r="A2628">
            <v>208245</v>
          </cell>
          <cell r="B2628" t="str">
            <v>OR.207 RR2</v>
          </cell>
        </row>
        <row r="2629">
          <cell r="A2629">
            <v>208246</v>
          </cell>
          <cell r="B2629" t="str">
            <v>OR. 208 YY2</v>
          </cell>
        </row>
        <row r="2630">
          <cell r="A2630">
            <v>208247</v>
          </cell>
          <cell r="B2630" t="str">
            <v>OR.209 YY2</v>
          </cell>
        </row>
        <row r="2631">
          <cell r="A2631">
            <v>208248</v>
          </cell>
          <cell r="B2631" t="str">
            <v>OW-BDA-4002</v>
          </cell>
        </row>
        <row r="2632">
          <cell r="A2632">
            <v>208249</v>
          </cell>
          <cell r="B2632" t="str">
            <v>OW-BDA-4003</v>
          </cell>
        </row>
        <row r="2633">
          <cell r="A2633">
            <v>208250</v>
          </cell>
          <cell r="B2633" t="str">
            <v>324015 (BALL CUP SMALL)</v>
          </cell>
        </row>
        <row r="2634">
          <cell r="A2634">
            <v>208250.01</v>
          </cell>
          <cell r="B2634" t="str">
            <v>324019 (BALL CUP BIG)</v>
          </cell>
        </row>
        <row r="2635">
          <cell r="A2635">
            <v>208257</v>
          </cell>
          <cell r="B2635" t="str">
            <v>BAHB.OR 633528F</v>
          </cell>
        </row>
        <row r="2636">
          <cell r="A2636">
            <v>208258</v>
          </cell>
          <cell r="B2636" t="str">
            <v>OR.D01464</v>
          </cell>
        </row>
        <row r="2637">
          <cell r="A2637">
            <v>208259</v>
          </cell>
          <cell r="B2637" t="str">
            <v>OR.14 00 1740</v>
          </cell>
        </row>
        <row r="2638">
          <cell r="A2638">
            <v>208260</v>
          </cell>
          <cell r="B2638" t="str">
            <v>ZARN.OR 1545</v>
          </cell>
        </row>
        <row r="2639">
          <cell r="A2639">
            <v>208260.01</v>
          </cell>
          <cell r="B2639" t="str">
            <v>ZARN.WASHER 1545</v>
          </cell>
        </row>
        <row r="2640">
          <cell r="A2640">
            <v>208266</v>
          </cell>
          <cell r="B2640" t="str">
            <v>ZARN.OR 3062</v>
          </cell>
        </row>
        <row r="2641">
          <cell r="A2641">
            <v>208266.01</v>
          </cell>
          <cell r="B2641" t="str">
            <v>ZARN.WASHER 3062</v>
          </cell>
        </row>
        <row r="2642">
          <cell r="A2642">
            <v>208268</v>
          </cell>
          <cell r="B2642" t="str">
            <v>ZARN.OR 3570</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v>
          </cell>
        </row>
        <row r="2647">
          <cell r="A2647">
            <v>208270.01</v>
          </cell>
          <cell r="B2647" t="str">
            <v>ZARN.WASHER 4075</v>
          </cell>
        </row>
        <row r="2648">
          <cell r="A2648">
            <v>208272</v>
          </cell>
          <cell r="B2648" t="str">
            <v>ZARN.OR 4580</v>
          </cell>
        </row>
        <row r="2649">
          <cell r="A2649">
            <v>208272.01</v>
          </cell>
          <cell r="B2649" t="str">
            <v>ZARN.WASHER 4580</v>
          </cell>
        </row>
        <row r="2650">
          <cell r="A2650">
            <v>208274</v>
          </cell>
          <cell r="B2650" t="str">
            <v>ZARN.OR 5090</v>
          </cell>
        </row>
        <row r="2651">
          <cell r="A2651">
            <v>208274.01</v>
          </cell>
          <cell r="B2651" t="str">
            <v>ZARN.WASHER 5090</v>
          </cell>
        </row>
        <row r="2652">
          <cell r="A2652">
            <v>208275</v>
          </cell>
          <cell r="B2652" t="str">
            <v>ZARN.OR 50110</v>
          </cell>
        </row>
        <row r="2653">
          <cell r="A2653">
            <v>208275.01</v>
          </cell>
          <cell r="B2653" t="str">
            <v>ZARN.WASHER 50110</v>
          </cell>
        </row>
        <row r="2654">
          <cell r="A2654">
            <v>208280.4</v>
          </cell>
          <cell r="B2654" t="str">
            <v>OR.4910662/2</v>
          </cell>
        </row>
        <row r="2655">
          <cell r="A2655">
            <v>208280.41</v>
          </cell>
          <cell r="B2655" t="str">
            <v>WASHER.4910662/0</v>
          </cell>
        </row>
        <row r="2656">
          <cell r="A2656">
            <v>208281</v>
          </cell>
          <cell r="B2656" t="str">
            <v>D.OR 14536</v>
          </cell>
        </row>
        <row r="2657">
          <cell r="A2657">
            <v>208282.11</v>
          </cell>
          <cell r="B2657" t="str">
            <v>D.OR 14537 R1</v>
          </cell>
        </row>
        <row r="2658">
          <cell r="A2658">
            <v>208282.31</v>
          </cell>
          <cell r="B2658" t="str">
            <v>D.OR 14537 R2</v>
          </cell>
        </row>
        <row r="2659">
          <cell r="A2659">
            <v>208283</v>
          </cell>
          <cell r="B2659" t="str">
            <v>OR.6006 2RS</v>
          </cell>
        </row>
        <row r="2660">
          <cell r="A2660">
            <v>208284</v>
          </cell>
          <cell r="B2660" t="str">
            <v>OR.LB2YT9001A(72X37X37)</v>
          </cell>
        </row>
        <row r="2661">
          <cell r="A2661">
            <v>208286</v>
          </cell>
          <cell r="B2661" t="str">
            <v>NAF.OR 558530</v>
          </cell>
        </row>
        <row r="2662">
          <cell r="A2662">
            <v>208287</v>
          </cell>
          <cell r="B2662" t="str">
            <v>NKM.OR 5565</v>
          </cell>
        </row>
        <row r="2663">
          <cell r="A2663">
            <v>208288</v>
          </cell>
          <cell r="B2663" t="str">
            <v>OW-BDA-4007</v>
          </cell>
        </row>
        <row r="2664">
          <cell r="A2664">
            <v>208289.01</v>
          </cell>
          <cell r="B2664" t="str">
            <v>NA/RNA.OR 3055</v>
          </cell>
        </row>
        <row r="2665">
          <cell r="A2665">
            <v>208293</v>
          </cell>
          <cell r="B2665" t="str">
            <v>OR.210 YY2</v>
          </cell>
        </row>
        <row r="2666">
          <cell r="A2666">
            <v>208294</v>
          </cell>
          <cell r="B2666" t="str">
            <v>NKXR.OR 50</v>
          </cell>
        </row>
        <row r="2667">
          <cell r="A2667">
            <v>208294.01</v>
          </cell>
          <cell r="B2667" t="str">
            <v>NKXR.WASHER 50</v>
          </cell>
        </row>
        <row r="2668">
          <cell r="A2668">
            <v>208295</v>
          </cell>
          <cell r="B2668" t="str">
            <v>NKXR.OR 35</v>
          </cell>
        </row>
        <row r="2669">
          <cell r="A2669">
            <v>208295.01</v>
          </cell>
          <cell r="B2669" t="str">
            <v>NKXR.WASHER 35</v>
          </cell>
        </row>
        <row r="2670">
          <cell r="A2670">
            <v>208296</v>
          </cell>
          <cell r="B2670" t="str">
            <v>OR.3697001 [60X110]</v>
          </cell>
        </row>
        <row r="2671">
          <cell r="A2671">
            <v>208296.01</v>
          </cell>
          <cell r="B2671" t="str">
            <v>OR.110 YY2</v>
          </cell>
        </row>
        <row r="2672">
          <cell r="A2672">
            <v>208297</v>
          </cell>
          <cell r="B2672" t="str">
            <v>OR.3697002 [60X97]</v>
          </cell>
        </row>
        <row r="2673">
          <cell r="A2673">
            <v>208298</v>
          </cell>
          <cell r="B2673" t="str">
            <v>OR.4303</v>
          </cell>
        </row>
        <row r="2674">
          <cell r="A2674">
            <v>208299</v>
          </cell>
          <cell r="B2674" t="str">
            <v>OR.9916</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v>
          </cell>
        </row>
        <row r="2681">
          <cell r="A2681">
            <v>208303.11</v>
          </cell>
          <cell r="B2681" t="str">
            <v>NA/RNA.OR 4903 2RS</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v>
          </cell>
        </row>
        <row r="2729">
          <cell r="A2729">
            <v>208358</v>
          </cell>
          <cell r="B2729" t="str">
            <v>OR 6211 2RS SPL</v>
          </cell>
        </row>
        <row r="2730">
          <cell r="A2730">
            <v>208360</v>
          </cell>
          <cell r="B2730" t="str">
            <v>BE.OR 202420</v>
          </cell>
        </row>
        <row r="2731">
          <cell r="A2731">
            <v>208361</v>
          </cell>
          <cell r="B2731" t="str">
            <v>BE.OR 252920</v>
          </cell>
        </row>
        <row r="2732">
          <cell r="A2732">
            <v>208362</v>
          </cell>
          <cell r="B2732" t="str">
            <v>BE.OR 283220</v>
          </cell>
        </row>
        <row r="2733">
          <cell r="A2733">
            <v>208363</v>
          </cell>
          <cell r="B2733" t="str">
            <v>BE.OR 354020</v>
          </cell>
        </row>
        <row r="2734">
          <cell r="A2734">
            <v>208364</v>
          </cell>
          <cell r="B2734" t="str">
            <v>BE.OR 252940</v>
          </cell>
        </row>
        <row r="2735">
          <cell r="A2735">
            <v>208364.02</v>
          </cell>
          <cell r="B2735" t="str">
            <v>BE.OR 252940 SP.</v>
          </cell>
        </row>
        <row r="2736">
          <cell r="A2736">
            <v>208365</v>
          </cell>
          <cell r="B2736" t="str">
            <v>OR.OR 252926</v>
          </cell>
        </row>
        <row r="2737">
          <cell r="A2737">
            <v>208365.02</v>
          </cell>
          <cell r="B2737" t="str">
            <v>BE.OR 252926 (H)</v>
          </cell>
        </row>
        <row r="2738">
          <cell r="A2738">
            <v>208366</v>
          </cell>
          <cell r="B2738" t="str">
            <v>HA.OR 4530 SPL.</v>
          </cell>
        </row>
        <row r="2739">
          <cell r="A2739">
            <v>208367</v>
          </cell>
          <cell r="B2739" t="str">
            <v>HB.OR 4933 SPL.</v>
          </cell>
        </row>
        <row r="2740">
          <cell r="A2740">
            <v>208368</v>
          </cell>
          <cell r="B2740" t="str">
            <v>BE.OR 253240 SP.</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v>
          </cell>
        </row>
        <row r="2758">
          <cell r="A2758">
            <v>208409</v>
          </cell>
          <cell r="B2758" t="str">
            <v>R.OR 409</v>
          </cell>
        </row>
        <row r="2759">
          <cell r="A2759">
            <v>208410</v>
          </cell>
          <cell r="B2759" t="str">
            <v>R.OR 410</v>
          </cell>
        </row>
        <row r="2760">
          <cell r="A2760">
            <v>208411</v>
          </cell>
          <cell r="B2760" t="str">
            <v>R.OR 411</v>
          </cell>
        </row>
        <row r="2761">
          <cell r="A2761">
            <v>208412</v>
          </cell>
          <cell r="B2761" t="str">
            <v>R.OR 412</v>
          </cell>
        </row>
        <row r="2762">
          <cell r="A2762">
            <v>208414</v>
          </cell>
          <cell r="B2762" t="str">
            <v>MR.OR 31</v>
          </cell>
        </row>
        <row r="2763">
          <cell r="A2763">
            <v>208417</v>
          </cell>
          <cell r="B2763" t="str">
            <v>JC.OR 8008</v>
          </cell>
        </row>
        <row r="2764">
          <cell r="A2764">
            <v>208419</v>
          </cell>
          <cell r="B2764" t="str">
            <v>OR.567833</v>
          </cell>
        </row>
        <row r="2765">
          <cell r="A2765">
            <v>208419.01</v>
          </cell>
          <cell r="B2765" t="str">
            <v>WASHER.567833</v>
          </cell>
        </row>
        <row r="2766">
          <cell r="A2766">
            <v>208420</v>
          </cell>
          <cell r="B2766" t="str">
            <v>RSTO.OR 5</v>
          </cell>
        </row>
        <row r="2767">
          <cell r="A2767">
            <v>208421</v>
          </cell>
          <cell r="B2767" t="str">
            <v>STO.OR 6</v>
          </cell>
        </row>
        <row r="2768">
          <cell r="A2768">
            <v>208422</v>
          </cell>
          <cell r="B2768" t="str">
            <v>RSTO.OR 10</v>
          </cell>
        </row>
        <row r="2769">
          <cell r="A2769">
            <v>208423</v>
          </cell>
          <cell r="B2769" t="str">
            <v>R.OR 423 (STO 12)</v>
          </cell>
        </row>
        <row r="2770">
          <cell r="A2770">
            <v>208425</v>
          </cell>
          <cell r="B2770" t="str">
            <v>OR.JC 8017</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v>
          </cell>
        </row>
        <row r="2783">
          <cell r="A2783">
            <v>208436</v>
          </cell>
          <cell r="B2783" t="str">
            <v>R.OR 436(NB 95076) (H)</v>
          </cell>
        </row>
        <row r="2784">
          <cell r="A2784">
            <v>208437</v>
          </cell>
          <cell r="B2784" t="str">
            <v>R.OR 437(STO 25 ZZ)</v>
          </cell>
        </row>
        <row r="2785">
          <cell r="A2785">
            <v>208438</v>
          </cell>
          <cell r="B2785" t="str">
            <v>R.OR 438(NURT 35)</v>
          </cell>
        </row>
        <row r="2786">
          <cell r="A2786">
            <v>208442</v>
          </cell>
          <cell r="B2786" t="str">
            <v>R.OR 442(JC 8015) (L)</v>
          </cell>
        </row>
        <row r="2787">
          <cell r="A2787">
            <v>208443</v>
          </cell>
          <cell r="B2787" t="str">
            <v>R.OR 443(NATV 15 PP A)</v>
          </cell>
        </row>
        <row r="2788">
          <cell r="A2788">
            <v>208443.21</v>
          </cell>
          <cell r="B2788" t="str">
            <v>NATV.OR 15</v>
          </cell>
        </row>
        <row r="2789">
          <cell r="A2789">
            <v>208444</v>
          </cell>
          <cell r="B2789" t="str">
            <v>R.OR 444 (1041400) 44MM</v>
          </cell>
        </row>
        <row r="2790">
          <cell r="A2790">
            <v>208445</v>
          </cell>
          <cell r="B2790" t="str">
            <v>R.OR 445(310-4715)</v>
          </cell>
        </row>
        <row r="2791">
          <cell r="A2791">
            <v>208448</v>
          </cell>
          <cell r="B2791" t="str">
            <v>R.OR 448(JC 8007)</v>
          </cell>
        </row>
        <row r="2792">
          <cell r="A2792">
            <v>208449</v>
          </cell>
          <cell r="B2792" t="str">
            <v>R.OR 449(JC 8037)</v>
          </cell>
        </row>
        <row r="2793">
          <cell r="A2793">
            <v>208450</v>
          </cell>
          <cell r="B2793" t="str">
            <v>R.OR 450(CY-600-168) CF</v>
          </cell>
        </row>
        <row r="2794">
          <cell r="A2794">
            <v>208451</v>
          </cell>
          <cell r="B2794" t="str">
            <v>R.OR 451 (NK 50/20)</v>
          </cell>
        </row>
        <row r="2795">
          <cell r="A2795">
            <v>208452</v>
          </cell>
          <cell r="B2795" t="str">
            <v>R.OR 452 (NK 121816)</v>
          </cell>
        </row>
        <row r="2796">
          <cell r="A2796">
            <v>208453</v>
          </cell>
          <cell r="B2796" t="str">
            <v>R.OR 453 (S 1032)</v>
          </cell>
        </row>
        <row r="2797">
          <cell r="A2797">
            <v>208455</v>
          </cell>
          <cell r="B2797" t="str">
            <v>R.OR 455 (Y 1032)</v>
          </cell>
        </row>
        <row r="2798">
          <cell r="A2798">
            <v>208456</v>
          </cell>
          <cell r="B2798" t="str">
            <v>R.OR 456 (XR 12072)</v>
          </cell>
        </row>
        <row r="2799">
          <cell r="A2799">
            <v>208457</v>
          </cell>
          <cell r="B2799" t="str">
            <v>R.OR 457 (NB 152312)</v>
          </cell>
        </row>
        <row r="2800">
          <cell r="A2800">
            <v>208458</v>
          </cell>
          <cell r="B2800" t="str">
            <v>R.OR 458(081500)</v>
          </cell>
        </row>
        <row r="2801">
          <cell r="A2801">
            <v>208459</v>
          </cell>
          <cell r="B2801" t="str">
            <v>R.OR 459(781415)</v>
          </cell>
        </row>
        <row r="2802">
          <cell r="A2802">
            <v>208460</v>
          </cell>
          <cell r="B2802" t="str">
            <v>R.OR 460(382496)</v>
          </cell>
        </row>
        <row r="2803">
          <cell r="A2803">
            <v>208461</v>
          </cell>
          <cell r="B2803" t="str">
            <v>R.OR 461(108-2381)</v>
          </cell>
        </row>
        <row r="2804">
          <cell r="A2804">
            <v>208462</v>
          </cell>
          <cell r="B2804" t="str">
            <v>R.OR 462 (12.24 SPL.)</v>
          </cell>
        </row>
        <row r="2805">
          <cell r="A2805">
            <v>208463</v>
          </cell>
          <cell r="B2805" t="str">
            <v>R.OR 463(F 82925)</v>
          </cell>
        </row>
        <row r="2806">
          <cell r="A2806">
            <v>208464</v>
          </cell>
          <cell r="B2806" t="str">
            <v>R.OR 464</v>
          </cell>
        </row>
        <row r="2807">
          <cell r="A2807">
            <v>208468</v>
          </cell>
          <cell r="B2807" t="str">
            <v>R.OR 468 (KDL 12/12)</v>
          </cell>
        </row>
        <row r="2808">
          <cell r="A2808">
            <v>208469</v>
          </cell>
          <cell r="B2808" t="str">
            <v>R.OR 469 (KDL 16/12P)</v>
          </cell>
        </row>
        <row r="2809">
          <cell r="A2809">
            <v>208470</v>
          </cell>
          <cell r="B2809" t="str">
            <v>R.OR 470</v>
          </cell>
        </row>
        <row r="2810">
          <cell r="A2810">
            <v>208473</v>
          </cell>
          <cell r="B2810" t="str">
            <v>R.OR 473</v>
          </cell>
        </row>
        <row r="2811">
          <cell r="A2811">
            <v>208474</v>
          </cell>
          <cell r="B2811" t="str">
            <v>R.OR 474</v>
          </cell>
        </row>
        <row r="2812">
          <cell r="A2812">
            <v>208474.01</v>
          </cell>
          <cell r="B2812" t="str">
            <v>WASHER R 474</v>
          </cell>
        </row>
        <row r="2813">
          <cell r="A2813">
            <v>208475</v>
          </cell>
          <cell r="B2813" t="str">
            <v>R.OR 475</v>
          </cell>
        </row>
        <row r="2814">
          <cell r="A2814">
            <v>208476</v>
          </cell>
          <cell r="B2814" t="str">
            <v>R.OR 476 (OSN0615/16V)</v>
          </cell>
        </row>
        <row r="2815">
          <cell r="A2815">
            <v>208477</v>
          </cell>
          <cell r="B2815" t="str">
            <v>R.OR 477 (STR 587745)</v>
          </cell>
        </row>
        <row r="2816">
          <cell r="A2816">
            <v>208478</v>
          </cell>
          <cell r="B2816" t="str">
            <v>R.OR 478 (40NAN6530)</v>
          </cell>
        </row>
        <row r="2817">
          <cell r="A2817">
            <v>208479</v>
          </cell>
          <cell r="B2817" t="str">
            <v>R.OR 479 (MR 31MCGILL)</v>
          </cell>
        </row>
        <row r="2818">
          <cell r="A2818">
            <v>208481</v>
          </cell>
          <cell r="B2818" t="str">
            <v>R.OR 481(BR 26[P]4344.6)</v>
          </cell>
        </row>
        <row r="2819">
          <cell r="A2819">
            <v>208483</v>
          </cell>
          <cell r="B2819" t="str">
            <v>BR.OR 31.5[P]18-24</v>
          </cell>
        </row>
        <row r="2820">
          <cell r="A2820">
            <v>208484</v>
          </cell>
          <cell r="B2820" t="str">
            <v>R.OR 484 (SPL 1226)</v>
          </cell>
        </row>
        <row r="2821">
          <cell r="A2821">
            <v>208484.01</v>
          </cell>
          <cell r="B2821" t="str">
            <v>R.OR 484 (SPL 1226) W</v>
          </cell>
        </row>
        <row r="2822">
          <cell r="A2822">
            <v>208486</v>
          </cell>
          <cell r="B2822" t="str">
            <v>NJ.OR 2206</v>
          </cell>
        </row>
        <row r="2823">
          <cell r="A2823">
            <v>208487</v>
          </cell>
          <cell r="B2823" t="str">
            <v>NJ.OR 206</v>
          </cell>
        </row>
        <row r="2824">
          <cell r="A2824">
            <v>208489</v>
          </cell>
          <cell r="B2824" t="str">
            <v>NU.OR 309</v>
          </cell>
        </row>
        <row r="2825">
          <cell r="A2825">
            <v>208490</v>
          </cell>
          <cell r="B2825" t="str">
            <v>NU.OR 305</v>
          </cell>
        </row>
        <row r="2826">
          <cell r="A2826">
            <v>208491</v>
          </cell>
          <cell r="B2826" t="str">
            <v>NU.OR 205</v>
          </cell>
        </row>
        <row r="2827">
          <cell r="A2827">
            <v>208492</v>
          </cell>
          <cell r="B2827" t="str">
            <v>N.OR 305</v>
          </cell>
        </row>
        <row r="2828">
          <cell r="A2828">
            <v>208493</v>
          </cell>
          <cell r="B2828" t="str">
            <v>N.OR 205</v>
          </cell>
        </row>
        <row r="2829">
          <cell r="A2829">
            <v>208495</v>
          </cell>
          <cell r="B2829" t="str">
            <v>NB.OR 3230</v>
          </cell>
        </row>
        <row r="2830">
          <cell r="A2830">
            <v>208496</v>
          </cell>
          <cell r="B2830" t="str">
            <v>NJ.OR 211</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v>
          </cell>
        </row>
        <row r="2847">
          <cell r="A2847">
            <v>208551.4</v>
          </cell>
          <cell r="B2847" t="str">
            <v>OR 22205 LMW</v>
          </cell>
        </row>
        <row r="2848">
          <cell r="A2848">
            <v>208552</v>
          </cell>
          <cell r="B2848" t="str">
            <v>OR 22206</v>
          </cell>
        </row>
        <row r="2849">
          <cell r="A2849">
            <v>208552.4</v>
          </cell>
          <cell r="B2849" t="str">
            <v>OR 22206(409680800)LMW</v>
          </cell>
        </row>
        <row r="2850">
          <cell r="A2850">
            <v>208553</v>
          </cell>
          <cell r="B2850" t="str">
            <v>OR 22207</v>
          </cell>
        </row>
        <row r="2851">
          <cell r="A2851">
            <v>208554</v>
          </cell>
          <cell r="B2851" t="str">
            <v>OR 22208</v>
          </cell>
        </row>
        <row r="2852">
          <cell r="A2852">
            <v>208555</v>
          </cell>
          <cell r="B2852" t="str">
            <v>OR 22209</v>
          </cell>
        </row>
        <row r="2853">
          <cell r="A2853">
            <v>208556</v>
          </cell>
          <cell r="B2853" t="str">
            <v>OR 22210</v>
          </cell>
        </row>
        <row r="2854">
          <cell r="A2854">
            <v>208557</v>
          </cell>
          <cell r="B2854" t="str">
            <v>OR 22211</v>
          </cell>
        </row>
        <row r="2855">
          <cell r="A2855">
            <v>208557.1</v>
          </cell>
          <cell r="B2855" t="str">
            <v>OR 22211 SPL</v>
          </cell>
        </row>
        <row r="2856">
          <cell r="A2856">
            <v>208559</v>
          </cell>
          <cell r="B2856" t="str">
            <v>OR 21304</v>
          </cell>
        </row>
        <row r="2857">
          <cell r="A2857">
            <v>208560</v>
          </cell>
          <cell r="B2857" t="str">
            <v>OR 21305</v>
          </cell>
        </row>
        <row r="2858">
          <cell r="A2858">
            <v>208561</v>
          </cell>
          <cell r="B2858" t="str">
            <v>OR 21306</v>
          </cell>
        </row>
        <row r="2859">
          <cell r="A2859">
            <v>208562</v>
          </cell>
          <cell r="B2859" t="str">
            <v>OR 21307</v>
          </cell>
        </row>
        <row r="2860">
          <cell r="A2860">
            <v>208563</v>
          </cell>
          <cell r="B2860" t="str">
            <v>OR 21308</v>
          </cell>
        </row>
        <row r="2861">
          <cell r="A2861">
            <v>208564</v>
          </cell>
          <cell r="B2861" t="str">
            <v>OR 21309</v>
          </cell>
        </row>
        <row r="2862">
          <cell r="A2862">
            <v>208565</v>
          </cell>
          <cell r="B2862" t="str">
            <v>OR 21310</v>
          </cell>
        </row>
        <row r="2863">
          <cell r="A2863">
            <v>208566</v>
          </cell>
          <cell r="B2863" t="str">
            <v>OR 21311</v>
          </cell>
        </row>
        <row r="2864">
          <cell r="A2864">
            <v>208567</v>
          </cell>
          <cell r="B2864" t="str">
            <v>OR 21312</v>
          </cell>
        </row>
        <row r="2865">
          <cell r="A2865">
            <v>208572</v>
          </cell>
          <cell r="B2865" t="str">
            <v>WS 81118</v>
          </cell>
        </row>
        <row r="2866">
          <cell r="A2866">
            <v>208572.01</v>
          </cell>
          <cell r="B2866" t="str">
            <v>GS 81118</v>
          </cell>
        </row>
        <row r="2867">
          <cell r="A2867">
            <v>208573</v>
          </cell>
          <cell r="B2867" t="str">
            <v>WS 81117</v>
          </cell>
        </row>
        <row r="2868">
          <cell r="A2868">
            <v>208573.01</v>
          </cell>
          <cell r="B2868" t="str">
            <v>GS 81117</v>
          </cell>
        </row>
        <row r="2869">
          <cell r="A2869">
            <v>208574</v>
          </cell>
          <cell r="B2869" t="str">
            <v>WS 81126</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v>
          </cell>
        </row>
        <row r="2874">
          <cell r="A2874">
            <v>208578.01</v>
          </cell>
          <cell r="B2874" t="str">
            <v>GS 81103</v>
          </cell>
        </row>
        <row r="2875">
          <cell r="A2875">
            <v>208579</v>
          </cell>
          <cell r="B2875" t="str">
            <v>WS 81104</v>
          </cell>
        </row>
        <row r="2876">
          <cell r="A2876">
            <v>208579.01</v>
          </cell>
          <cell r="B2876" t="str">
            <v>GS 81104</v>
          </cell>
        </row>
        <row r="2877">
          <cell r="A2877">
            <v>208580</v>
          </cell>
          <cell r="B2877" t="str">
            <v>WS 81105</v>
          </cell>
        </row>
        <row r="2878">
          <cell r="A2878">
            <v>208580.01</v>
          </cell>
          <cell r="B2878" t="str">
            <v>GS 81105</v>
          </cell>
        </row>
        <row r="2879">
          <cell r="A2879">
            <v>208581</v>
          </cell>
          <cell r="B2879" t="str">
            <v>WS 81106</v>
          </cell>
        </row>
        <row r="2880">
          <cell r="A2880">
            <v>208581.01</v>
          </cell>
          <cell r="B2880" t="str">
            <v>GS 81106</v>
          </cell>
        </row>
        <row r="2881">
          <cell r="A2881">
            <v>208582</v>
          </cell>
          <cell r="B2881" t="str">
            <v>WS 81107</v>
          </cell>
        </row>
        <row r="2882">
          <cell r="A2882">
            <v>208582.01</v>
          </cell>
          <cell r="B2882" t="str">
            <v>GS 81107</v>
          </cell>
        </row>
        <row r="2883">
          <cell r="A2883">
            <v>208583</v>
          </cell>
          <cell r="B2883" t="str">
            <v>WS 81108</v>
          </cell>
        </row>
        <row r="2884">
          <cell r="A2884">
            <v>208583.01</v>
          </cell>
          <cell r="B2884" t="str">
            <v>GS 81108</v>
          </cell>
        </row>
        <row r="2885">
          <cell r="A2885">
            <v>208584</v>
          </cell>
          <cell r="B2885" t="str">
            <v>WS 81109</v>
          </cell>
        </row>
        <row r="2886">
          <cell r="A2886">
            <v>208584.01</v>
          </cell>
          <cell r="B2886" t="str">
            <v>GS 81109</v>
          </cell>
        </row>
        <row r="2887">
          <cell r="A2887">
            <v>208585</v>
          </cell>
          <cell r="B2887" t="str">
            <v>WS 81110</v>
          </cell>
        </row>
        <row r="2888">
          <cell r="A2888">
            <v>208585.01</v>
          </cell>
          <cell r="B2888" t="str">
            <v>GS 81110</v>
          </cell>
        </row>
        <row r="2889">
          <cell r="A2889">
            <v>208586</v>
          </cell>
          <cell r="B2889" t="str">
            <v>WS 81111</v>
          </cell>
        </row>
        <row r="2890">
          <cell r="A2890">
            <v>208586.01</v>
          </cell>
          <cell r="B2890" t="str">
            <v>GS 81111</v>
          </cell>
        </row>
        <row r="2891">
          <cell r="A2891">
            <v>208587</v>
          </cell>
          <cell r="B2891" t="str">
            <v>WS 81112</v>
          </cell>
        </row>
        <row r="2892">
          <cell r="A2892">
            <v>208587.01</v>
          </cell>
          <cell r="B2892" t="str">
            <v>GS 81112</v>
          </cell>
        </row>
        <row r="2893">
          <cell r="A2893">
            <v>208588</v>
          </cell>
          <cell r="B2893" t="str">
            <v>WS 81113</v>
          </cell>
        </row>
        <row r="2894">
          <cell r="A2894">
            <v>208588.01</v>
          </cell>
          <cell r="B2894" t="str">
            <v>GS 81113</v>
          </cell>
        </row>
        <row r="2895">
          <cell r="A2895">
            <v>208589</v>
          </cell>
          <cell r="B2895" t="str">
            <v>WS 81114</v>
          </cell>
        </row>
        <row r="2896">
          <cell r="A2896">
            <v>208589.01</v>
          </cell>
          <cell r="B2896" t="str">
            <v>GS 81114</v>
          </cell>
        </row>
        <row r="2897">
          <cell r="A2897">
            <v>208590</v>
          </cell>
          <cell r="B2897" t="str">
            <v>WS 81206</v>
          </cell>
        </row>
        <row r="2898">
          <cell r="A2898">
            <v>208590.01</v>
          </cell>
          <cell r="B2898" t="str">
            <v>GS 81206</v>
          </cell>
        </row>
        <row r="2899">
          <cell r="A2899">
            <v>208591</v>
          </cell>
          <cell r="B2899" t="str">
            <v>WS 81207</v>
          </cell>
        </row>
        <row r="2900">
          <cell r="A2900">
            <v>208591.01</v>
          </cell>
          <cell r="B2900" t="str">
            <v>GS 81207</v>
          </cell>
        </row>
        <row r="2901">
          <cell r="A2901">
            <v>208592</v>
          </cell>
          <cell r="B2901" t="str">
            <v>WS 81208</v>
          </cell>
        </row>
        <row r="2902">
          <cell r="A2902">
            <v>208592.01</v>
          </cell>
          <cell r="B2902" t="str">
            <v>GS 81208</v>
          </cell>
        </row>
        <row r="2903">
          <cell r="A2903">
            <v>208593</v>
          </cell>
          <cell r="B2903" t="str">
            <v>WS 81209</v>
          </cell>
        </row>
        <row r="2904">
          <cell r="A2904">
            <v>208593.01</v>
          </cell>
          <cell r="B2904" t="str">
            <v>GS 81209</v>
          </cell>
        </row>
        <row r="2905">
          <cell r="A2905">
            <v>208594</v>
          </cell>
          <cell r="B2905" t="str">
            <v>WS 81210</v>
          </cell>
        </row>
        <row r="2906">
          <cell r="A2906">
            <v>208594.01</v>
          </cell>
          <cell r="B2906" t="str">
            <v>GS 81210</v>
          </cell>
        </row>
        <row r="2907">
          <cell r="A2907">
            <v>208595</v>
          </cell>
          <cell r="B2907" t="str">
            <v>WS 81211</v>
          </cell>
        </row>
        <row r="2908">
          <cell r="A2908">
            <v>208595.01</v>
          </cell>
          <cell r="B2908" t="str">
            <v>GS 81211</v>
          </cell>
        </row>
        <row r="2909">
          <cell r="A2909">
            <v>208596</v>
          </cell>
          <cell r="B2909" t="str">
            <v>WS 81212</v>
          </cell>
        </row>
        <row r="2910">
          <cell r="A2910">
            <v>208596.01</v>
          </cell>
          <cell r="B2910" t="str">
            <v>GS 81212</v>
          </cell>
        </row>
        <row r="2911">
          <cell r="A2911">
            <v>208597</v>
          </cell>
          <cell r="B2911" t="str">
            <v>WS 81213</v>
          </cell>
        </row>
        <row r="2912">
          <cell r="A2912">
            <v>208597.01</v>
          </cell>
          <cell r="B2912" t="str">
            <v>GS 81213</v>
          </cell>
        </row>
        <row r="2913">
          <cell r="A2913">
            <v>208598</v>
          </cell>
          <cell r="B2913" t="str">
            <v>WS 81214</v>
          </cell>
        </row>
        <row r="2914">
          <cell r="A2914">
            <v>208598.01</v>
          </cell>
          <cell r="B2914" t="str">
            <v>GS 81214</v>
          </cell>
        </row>
        <row r="2915">
          <cell r="A2915">
            <v>208599</v>
          </cell>
          <cell r="B2915" t="str">
            <v>WS 81218</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v>
          </cell>
        </row>
        <row r="2997">
          <cell r="A2997">
            <v>208689.01</v>
          </cell>
          <cell r="B2997" t="str">
            <v>UC.OR 205 SR</v>
          </cell>
        </row>
        <row r="2998">
          <cell r="A2998">
            <v>208692</v>
          </cell>
          <cell r="B2998" t="str">
            <v>UC.OR 208 DR</v>
          </cell>
        </row>
        <row r="2999">
          <cell r="A2999">
            <v>208692.01</v>
          </cell>
          <cell r="B2999" t="str">
            <v>UC.OR 208 SR</v>
          </cell>
        </row>
        <row r="3000">
          <cell r="A3000">
            <v>208699</v>
          </cell>
          <cell r="B3000" t="str">
            <v>NATR.OR 6</v>
          </cell>
        </row>
        <row r="3001">
          <cell r="A3001">
            <v>208753</v>
          </cell>
          <cell r="B3001" t="str">
            <v>BR.OR 2816(24)1317</v>
          </cell>
        </row>
        <row r="3002">
          <cell r="A3002">
            <v>208755</v>
          </cell>
          <cell r="B3002" t="str">
            <v>BR.OR 4319</v>
          </cell>
        </row>
        <row r="3003">
          <cell r="A3003">
            <v>208756</v>
          </cell>
          <cell r="B3003" t="str">
            <v>BR.OR 52[P]25</v>
          </cell>
        </row>
        <row r="3004">
          <cell r="A3004">
            <v>208757</v>
          </cell>
          <cell r="B3004" t="str">
            <v>BR.OR 30[P]16.5F</v>
          </cell>
        </row>
        <row r="3005">
          <cell r="A3005">
            <v>208758</v>
          </cell>
          <cell r="B3005" t="str">
            <v>BR.OR 32[P]17</v>
          </cell>
        </row>
        <row r="3006">
          <cell r="A3006">
            <v>208759</v>
          </cell>
          <cell r="B3006" t="str">
            <v>BR.OR 32[P]22 SPL.</v>
          </cell>
        </row>
        <row r="3007">
          <cell r="A3007">
            <v>208759.21</v>
          </cell>
          <cell r="B3007" t="str">
            <v>BR.OR 32[P]22 SPL MZ</v>
          </cell>
        </row>
        <row r="3008">
          <cell r="A3008">
            <v>208760</v>
          </cell>
          <cell r="B3008" t="str">
            <v>BR.OR 34[P]19-25.4</v>
          </cell>
        </row>
        <row r="3009">
          <cell r="A3009">
            <v>208762</v>
          </cell>
          <cell r="B3009" t="str">
            <v>BR.OR 3620 SPL.</v>
          </cell>
        </row>
        <row r="3010">
          <cell r="A3010">
            <v>208763</v>
          </cell>
          <cell r="B3010" t="str">
            <v>M.OR 76311</v>
          </cell>
        </row>
        <row r="3011">
          <cell r="A3011">
            <v>208764</v>
          </cell>
          <cell r="B3011" t="str">
            <v>M.OR 76411</v>
          </cell>
        </row>
        <row r="3012">
          <cell r="A3012">
            <v>208765</v>
          </cell>
          <cell r="B3012" t="str">
            <v>M.OR 76511</v>
          </cell>
        </row>
        <row r="3013">
          <cell r="A3013">
            <v>208766</v>
          </cell>
          <cell r="B3013" t="str">
            <v>M.OR 76611</v>
          </cell>
        </row>
        <row r="3014">
          <cell r="A3014">
            <v>208767</v>
          </cell>
          <cell r="B3014" t="str">
            <v>M.OR 76711</v>
          </cell>
        </row>
        <row r="3015">
          <cell r="A3015">
            <v>208771</v>
          </cell>
          <cell r="B3015" t="str">
            <v>M.OR77100(BR 320024SPLS)</v>
          </cell>
        </row>
        <row r="3016">
          <cell r="A3016">
            <v>208772</v>
          </cell>
          <cell r="B3016" t="str">
            <v>M.OR 77299(BR 5525)</v>
          </cell>
        </row>
        <row r="3017">
          <cell r="A3017">
            <v>208772.5</v>
          </cell>
          <cell r="B3017" t="str">
            <v>M.OR 5525SPL(G)</v>
          </cell>
        </row>
        <row r="3018">
          <cell r="A3018">
            <v>208779</v>
          </cell>
          <cell r="B3018" t="str">
            <v>M.OR 77900</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v>
          </cell>
        </row>
        <row r="3109">
          <cell r="A3109">
            <v>208918</v>
          </cell>
          <cell r="B3109" t="str">
            <v>NU.OR 2305 BRS</v>
          </cell>
        </row>
        <row r="3110">
          <cell r="A3110">
            <v>208919</v>
          </cell>
          <cell r="B3110" t="str">
            <v>OR.RAE 25 NPPB</v>
          </cell>
        </row>
        <row r="3111">
          <cell r="A3111">
            <v>208921</v>
          </cell>
          <cell r="B3111" t="str">
            <v>OR.GE 30 KRRB</v>
          </cell>
        </row>
        <row r="3112">
          <cell r="A3112">
            <v>208922</v>
          </cell>
          <cell r="B3112" t="str">
            <v>OR.GE 35 KRRB</v>
          </cell>
        </row>
        <row r="3113">
          <cell r="A3113">
            <v>208922.4</v>
          </cell>
          <cell r="B3113" t="str">
            <v>OR 35/72</v>
          </cell>
        </row>
        <row r="3114">
          <cell r="A3114">
            <v>208924</v>
          </cell>
          <cell r="B3114" t="str">
            <v>OR.GE 40 KRRB</v>
          </cell>
        </row>
        <row r="3115">
          <cell r="A3115">
            <v>208925</v>
          </cell>
          <cell r="B3115" t="str">
            <v>OR.GE 50 KRRB</v>
          </cell>
        </row>
        <row r="3116">
          <cell r="A3116">
            <v>208925.4</v>
          </cell>
          <cell r="B3116" t="str">
            <v>OR.50/90</v>
          </cell>
        </row>
        <row r="3117">
          <cell r="A3117">
            <v>208926.01</v>
          </cell>
          <cell r="B3117" t="str">
            <v>OR.GYE 35 KRRB SPL</v>
          </cell>
        </row>
        <row r="3118">
          <cell r="A3118">
            <v>208941</v>
          </cell>
          <cell r="B3118" t="str">
            <v>BR.OR 282223</v>
          </cell>
        </row>
        <row r="3119">
          <cell r="A3119">
            <v>208942</v>
          </cell>
          <cell r="B3119" t="str">
            <v>BR.OR 28242326</v>
          </cell>
        </row>
        <row r="3120">
          <cell r="A3120">
            <v>208944</v>
          </cell>
          <cell r="B3120" t="str">
            <v>BR.OR 322224</v>
          </cell>
        </row>
        <row r="3121">
          <cell r="A3121">
            <v>208952</v>
          </cell>
          <cell r="B3121" t="str">
            <v>BR.OR 30[P]16</v>
          </cell>
        </row>
        <row r="3122">
          <cell r="A3122">
            <v>208954</v>
          </cell>
          <cell r="B3122" t="str">
            <v>SL.OR 045012PP</v>
          </cell>
        </row>
        <row r="3123">
          <cell r="A3123">
            <v>208955</v>
          </cell>
          <cell r="B3123" t="str">
            <v>BR.OR 3719(25)26 X</v>
          </cell>
        </row>
        <row r="3124">
          <cell r="A3124">
            <v>208957</v>
          </cell>
          <cell r="B3124" t="str">
            <v>SL.OR 045010PP</v>
          </cell>
        </row>
        <row r="3125">
          <cell r="A3125">
            <v>208958</v>
          </cell>
          <cell r="B3125" t="str">
            <v>SL.OR 045016PP</v>
          </cell>
        </row>
        <row r="3126">
          <cell r="A3126">
            <v>208966</v>
          </cell>
          <cell r="B3126" t="str">
            <v>NAU.OR 4906 UU</v>
          </cell>
        </row>
        <row r="3127">
          <cell r="A3127">
            <v>208971</v>
          </cell>
          <cell r="B3127" t="str">
            <v>SAT.OR 35</v>
          </cell>
        </row>
        <row r="3128">
          <cell r="A3128">
            <v>208972</v>
          </cell>
          <cell r="B3128" t="str">
            <v>SAT.OR 20</v>
          </cell>
        </row>
        <row r="3129">
          <cell r="A3129">
            <v>208973</v>
          </cell>
          <cell r="B3129" t="str">
            <v>SAT.OR 17</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258.10000000000002</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268.20999999999998</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v>
          </cell>
        </row>
        <row r="3248">
          <cell r="A3248">
            <v>28</v>
          </cell>
          <cell r="B3248" t="str">
            <v>BR 3022</v>
          </cell>
        </row>
        <row r="3249">
          <cell r="A3249">
            <v>28.05</v>
          </cell>
          <cell r="B3249" t="str">
            <v>BR CLIPS 3022</v>
          </cell>
        </row>
        <row r="3250">
          <cell r="A3250">
            <v>280.39999999999998</v>
          </cell>
          <cell r="B3250" t="str">
            <v>4910662/0 MCFD 90</v>
          </cell>
        </row>
        <row r="3251">
          <cell r="A3251">
            <v>281</v>
          </cell>
          <cell r="B3251" t="str">
            <v>D 14536</v>
          </cell>
        </row>
        <row r="3252">
          <cell r="A3252">
            <v>281.10000000000002</v>
          </cell>
          <cell r="B3252" t="str">
            <v>R02 430 001</v>
          </cell>
        </row>
        <row r="3253">
          <cell r="A3253">
            <v>281.20999999999998</v>
          </cell>
          <cell r="B3253" t="str">
            <v>D 14536 WITH COVER</v>
          </cell>
        </row>
        <row r="3254">
          <cell r="A3254">
            <v>282</v>
          </cell>
          <cell r="B3254" t="str">
            <v>D 14537</v>
          </cell>
        </row>
        <row r="3255">
          <cell r="A3255">
            <v>282.10000000000002</v>
          </cell>
          <cell r="B3255" t="str">
            <v>R02 430 002</v>
          </cell>
        </row>
        <row r="3256">
          <cell r="A3256">
            <v>282.11</v>
          </cell>
          <cell r="B3256" t="str">
            <v>D 14537 R1</v>
          </cell>
        </row>
        <row r="3257">
          <cell r="A3257">
            <v>282.20999999999998</v>
          </cell>
          <cell r="B3257" t="str">
            <v>D 14537 WITH COVER</v>
          </cell>
        </row>
        <row r="3258">
          <cell r="A3258">
            <v>282.31</v>
          </cell>
          <cell r="B3258" t="str">
            <v>D 14537 R2</v>
          </cell>
        </row>
        <row r="3259">
          <cell r="A3259">
            <v>282.39999999999998</v>
          </cell>
          <cell r="B3259" t="str">
            <v>D14537 SPL</v>
          </cell>
        </row>
        <row r="3260">
          <cell r="A3260">
            <v>283</v>
          </cell>
          <cell r="B3260" t="str">
            <v>6006 2RS</v>
          </cell>
        </row>
        <row r="3261">
          <cell r="A3261">
            <v>283.10000000000002</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286.02999999999997</v>
          </cell>
          <cell r="B3270" t="str">
            <v>IR 556530</v>
          </cell>
        </row>
        <row r="3271">
          <cell r="A3271">
            <v>286.04000000000002</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287.02999999999997</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289.02999999999997</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299.20999999999998</v>
          </cell>
          <cell r="B3304" t="str">
            <v>OW-BA1-9937</v>
          </cell>
        </row>
        <row r="3305">
          <cell r="A3305">
            <v>299.22000000000003</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300.02999999999997</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300302.09999999998</v>
          </cell>
          <cell r="B3331" t="str">
            <v>RNA.NCG 4902</v>
          </cell>
        </row>
        <row r="3332">
          <cell r="A3332">
            <v>300311.8</v>
          </cell>
          <cell r="B3332" t="str">
            <v>MCG.MNG7535EGL.SPL</v>
          </cell>
        </row>
        <row r="3333">
          <cell r="A3333">
            <v>300355.09999999998</v>
          </cell>
          <cell r="B3333" t="str">
            <v>NCG.6305 2RS (70MM DIA)</v>
          </cell>
        </row>
        <row r="3334">
          <cell r="A3334">
            <v>300355.12</v>
          </cell>
          <cell r="B3334" t="str">
            <v>NCG.6305-2RS N</v>
          </cell>
        </row>
        <row r="3335">
          <cell r="A3335">
            <v>300390.09999999998</v>
          </cell>
          <cell r="B3335" t="str">
            <v>NTA CAGE 2840</v>
          </cell>
        </row>
        <row r="3336">
          <cell r="A3336">
            <v>300391.21999999997</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300406.09999999998</v>
          </cell>
          <cell r="B3342" t="str">
            <v>CAG.MCG 55X63X38</v>
          </cell>
        </row>
        <row r="3343">
          <cell r="A3343">
            <v>300407.06</v>
          </cell>
          <cell r="B3343" t="str">
            <v>MCG.MC 42.422X51.948X25.4</v>
          </cell>
        </row>
        <row r="3344">
          <cell r="A3344">
            <v>300451.09999999998</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300823.09999999998</v>
          </cell>
          <cell r="B3363" t="str">
            <v>RPNA.MCG 35/52</v>
          </cell>
        </row>
        <row r="3364">
          <cell r="A3364">
            <v>300827.09999999998</v>
          </cell>
          <cell r="B3364" t="str">
            <v>MNA.MCG 4020</v>
          </cell>
        </row>
        <row r="3365">
          <cell r="A3365">
            <v>300827.2</v>
          </cell>
          <cell r="B3365" t="str">
            <v>MSA.NCG 3423</v>
          </cell>
        </row>
        <row r="3366">
          <cell r="A3366">
            <v>300827.40000000002</v>
          </cell>
          <cell r="B3366" t="str">
            <v>RPNA.MCG 40/55</v>
          </cell>
        </row>
        <row r="3367">
          <cell r="A3367">
            <v>300831.09999999998</v>
          </cell>
          <cell r="B3367" t="str">
            <v>RPNA.MCG 45/62</v>
          </cell>
        </row>
        <row r="3368">
          <cell r="A3368">
            <v>300883.5</v>
          </cell>
          <cell r="B3368" t="str">
            <v>NK.MCG 17/20 SPL</v>
          </cell>
        </row>
        <row r="3369">
          <cell r="A3369">
            <v>300884.09999999998</v>
          </cell>
          <cell r="B3369" t="str">
            <v>RPNA.MCG 18/32</v>
          </cell>
        </row>
        <row r="3370">
          <cell r="A3370">
            <v>300886.09999999998</v>
          </cell>
          <cell r="B3370" t="str">
            <v>RPNA.MCG 20/35</v>
          </cell>
        </row>
        <row r="3371">
          <cell r="A3371">
            <v>300891.09999999998</v>
          </cell>
          <cell r="B3371" t="str">
            <v>RPNA.MCG 25/42</v>
          </cell>
        </row>
        <row r="3372">
          <cell r="A3372">
            <v>300893.09999999998</v>
          </cell>
          <cell r="B3372" t="str">
            <v>RPNA.MCG 28/44</v>
          </cell>
        </row>
        <row r="3373">
          <cell r="A3373">
            <v>300913.09999999998</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301.02999999999997</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301070.03000000003</v>
          </cell>
          <cell r="B3419" t="str">
            <v>NCG.NCG 51103</v>
          </cell>
        </row>
        <row r="3420">
          <cell r="A3420">
            <v>301070.03999999998</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301070.08000000002</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302.02999999999997</v>
          </cell>
          <cell r="B3463" t="str">
            <v>IR 152013</v>
          </cell>
        </row>
        <row r="3464">
          <cell r="A3464">
            <v>302.10000000000002</v>
          </cell>
          <cell r="B3464" t="str">
            <v>RNA 4902 TN</v>
          </cell>
        </row>
        <row r="3465">
          <cell r="A3465">
            <v>302.22000000000003</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302001.40000000002</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302010.03000000003</v>
          </cell>
          <cell r="B3477" t="str">
            <v>CAGE.CAGE 56X61X35</v>
          </cell>
        </row>
        <row r="3478">
          <cell r="A3478">
            <v>302010.03999999998</v>
          </cell>
          <cell r="B3478" t="str">
            <v>CAGE.CAGE 60X68X25</v>
          </cell>
        </row>
        <row r="3479">
          <cell r="A3479">
            <v>302011</v>
          </cell>
          <cell r="B3479" t="str">
            <v>MCG 25X31X33.6</v>
          </cell>
        </row>
        <row r="3480">
          <cell r="A3480">
            <v>302011.09999999998</v>
          </cell>
          <cell r="B3480" t="str">
            <v>MCG.MCG 75X83X22.8</v>
          </cell>
        </row>
        <row r="3481">
          <cell r="A3481">
            <v>302011.2</v>
          </cell>
          <cell r="B3481" t="str">
            <v>MCG.MCG 75X83X34.6</v>
          </cell>
        </row>
        <row r="3482">
          <cell r="A3482">
            <v>302011.3</v>
          </cell>
          <cell r="B3482" t="str">
            <v>MCG.MCG 75X83X39.6</v>
          </cell>
        </row>
        <row r="3483">
          <cell r="A3483">
            <v>302011.40000000002</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302015.09999999998</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303.02999999999997</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304.02999999999997</v>
          </cell>
          <cell r="B3502" t="str">
            <v>IR 202517</v>
          </cell>
        </row>
        <row r="3503">
          <cell r="A3503">
            <v>304.20999999999998</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305.02999999999997</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305.14999999999998</v>
          </cell>
          <cell r="B3513" t="str">
            <v>NA 4905 RS</v>
          </cell>
        </row>
        <row r="3514">
          <cell r="A3514">
            <v>305.16000000000003</v>
          </cell>
          <cell r="B3514" t="str">
            <v>RNA 4905 RS</v>
          </cell>
        </row>
        <row r="3515">
          <cell r="A3515">
            <v>306.01</v>
          </cell>
          <cell r="B3515" t="str">
            <v>NA 4906</v>
          </cell>
        </row>
        <row r="3516">
          <cell r="A3516">
            <v>306.02</v>
          </cell>
          <cell r="B3516" t="str">
            <v>RNA 4906</v>
          </cell>
        </row>
        <row r="3517">
          <cell r="A3517">
            <v>306.02999999999997</v>
          </cell>
          <cell r="B3517" t="str">
            <v>IR 303517</v>
          </cell>
        </row>
        <row r="3518">
          <cell r="A3518">
            <v>306.20999999999998</v>
          </cell>
          <cell r="B3518" t="str">
            <v>0110940122307(NA 4906)</v>
          </cell>
        </row>
        <row r="3519">
          <cell r="A3519">
            <v>307.01</v>
          </cell>
          <cell r="B3519" t="str">
            <v>NA 4907</v>
          </cell>
        </row>
        <row r="3520">
          <cell r="A3520">
            <v>307.02</v>
          </cell>
          <cell r="B3520" t="str">
            <v>RNA 4907</v>
          </cell>
        </row>
        <row r="3521">
          <cell r="A3521">
            <v>307.02999999999997</v>
          </cell>
          <cell r="B3521" t="str">
            <v>IR 354220</v>
          </cell>
        </row>
        <row r="3522">
          <cell r="A3522">
            <v>308.01</v>
          </cell>
          <cell r="B3522" t="str">
            <v>NA 4908</v>
          </cell>
        </row>
        <row r="3523">
          <cell r="A3523">
            <v>308.02</v>
          </cell>
          <cell r="B3523" t="str">
            <v>RNA 4908</v>
          </cell>
        </row>
        <row r="3524">
          <cell r="A3524">
            <v>308.02999999999997</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308.20999999999998</v>
          </cell>
          <cell r="B3528" t="str">
            <v>NA 95072</v>
          </cell>
        </row>
        <row r="3529">
          <cell r="A3529">
            <v>308.22000000000003</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309.02999999999997</v>
          </cell>
          <cell r="B3534" t="str">
            <v>IR 455222</v>
          </cell>
        </row>
        <row r="3535">
          <cell r="A3535">
            <v>309.22000000000003</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309040.03000000003</v>
          </cell>
          <cell r="B3551" t="str">
            <v>BR.NCG 3222(22 ROLLERS)</v>
          </cell>
        </row>
        <row r="3552">
          <cell r="A3552">
            <v>309040.03999999998</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309046.03999999998</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309060.03000000003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309125.09999999998</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309308.21000000002</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309329.03999999998</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309353.03999999998</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309353.09999999998</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309395.03000000003</v>
          </cell>
          <cell r="B3749" t="str">
            <v>AXK.CAGE 85110</v>
          </cell>
        </row>
        <row r="3750">
          <cell r="A3750">
            <v>309395.03999999998</v>
          </cell>
          <cell r="B3750" t="str">
            <v>AXK.CAGE 90120</v>
          </cell>
        </row>
        <row r="3751">
          <cell r="A3751">
            <v>309395.11</v>
          </cell>
          <cell r="B3751" t="str">
            <v>AXK.CAGE 4060 WITH ROLLER</v>
          </cell>
        </row>
        <row r="3752">
          <cell r="A3752">
            <v>309395.21999999997</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309406.03000000003</v>
          </cell>
          <cell r="B3768" t="str">
            <v>MCG.MCG 55X60X20</v>
          </cell>
        </row>
        <row r="3769">
          <cell r="A3769">
            <v>309406.03999999998</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309551.40000000002</v>
          </cell>
          <cell r="B3844" t="str">
            <v>MCG 22205 LMW</v>
          </cell>
        </row>
        <row r="3845">
          <cell r="A3845">
            <v>309552</v>
          </cell>
          <cell r="B3845" t="str">
            <v>MCG 22206</v>
          </cell>
        </row>
        <row r="3846">
          <cell r="A3846">
            <v>309552.01</v>
          </cell>
          <cell r="B3846" t="str">
            <v>NCG 549157 D</v>
          </cell>
        </row>
        <row r="3847">
          <cell r="A3847">
            <v>309552.40000000002</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309557.09999999998</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309602.09999999998</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309603.09999999998</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309604.09999999998</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309605.09000000003</v>
          </cell>
          <cell r="B3906" t="str">
            <v>NU/NJ.MCG 2207</v>
          </cell>
        </row>
        <row r="3907">
          <cell r="A3907">
            <v>309605.09999999998</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309606.09000000003</v>
          </cell>
          <cell r="B3913" t="str">
            <v>NU.MCG 2208</v>
          </cell>
        </row>
        <row r="3914">
          <cell r="A3914">
            <v>309606.09999999998</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309608.09000000003</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309609.09000000003</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309610.09000000003</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309611.09000000003</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309925.40000000002</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310.02999999999997</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310.22000000000003</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311.02999999999997</v>
          </cell>
          <cell r="B4120" t="str">
            <v>IR 556325</v>
          </cell>
        </row>
        <row r="4121">
          <cell r="A4121">
            <v>311.10000000000002</v>
          </cell>
          <cell r="B4121" t="str">
            <v>NA 4911 C3</v>
          </cell>
        </row>
        <row r="4122">
          <cell r="A4122">
            <v>311.20999999999998</v>
          </cell>
          <cell r="B4122" t="str">
            <v>40001253 (NA 4911)</v>
          </cell>
        </row>
        <row r="4123">
          <cell r="A4123">
            <v>311.23</v>
          </cell>
          <cell r="B4123" t="str">
            <v>40003691IR 4911(55X63X25)</v>
          </cell>
        </row>
        <row r="4124">
          <cell r="A4124">
            <v>311.31</v>
          </cell>
          <cell r="B4124" t="str">
            <v>8101410079(NA 4911)</v>
          </cell>
        </row>
        <row r="4125">
          <cell r="A4125">
            <v>311.32</v>
          </cell>
          <cell r="B4125" t="str">
            <v>8101410079 NA 4911 C3</v>
          </cell>
        </row>
        <row r="4126">
          <cell r="A4126">
            <v>311.33</v>
          </cell>
          <cell r="B4126" t="str">
            <v>0010 3372449110001NA 4911</v>
          </cell>
        </row>
        <row r="4127">
          <cell r="A4127">
            <v>311.41000000000003</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312.02999999999997</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v>
          </cell>
        </row>
        <row r="4169">
          <cell r="A4169">
            <v>3127</v>
          </cell>
          <cell r="B4169" t="str">
            <v>TA 6040 MATERIAL(F)</v>
          </cell>
        </row>
        <row r="4170">
          <cell r="A4170">
            <v>313.01</v>
          </cell>
          <cell r="B4170" t="str">
            <v>NA 4913</v>
          </cell>
        </row>
        <row r="4171">
          <cell r="A4171">
            <v>313.02</v>
          </cell>
          <cell r="B4171" t="str">
            <v>RNA 4913</v>
          </cell>
        </row>
        <row r="4172">
          <cell r="A4172">
            <v>313.02999999999997</v>
          </cell>
          <cell r="B4172" t="str">
            <v>IR 657225</v>
          </cell>
        </row>
        <row r="4173">
          <cell r="A4173">
            <v>313.22000000000003</v>
          </cell>
          <cell r="B4173" t="str">
            <v>0080940122303(RNA 4913)</v>
          </cell>
        </row>
        <row r="4174">
          <cell r="A4174">
            <v>314.01</v>
          </cell>
          <cell r="B4174" t="str">
            <v>NA 4914</v>
          </cell>
        </row>
        <row r="4175">
          <cell r="A4175">
            <v>314.02</v>
          </cell>
          <cell r="B4175" t="str">
            <v>RNA 4914</v>
          </cell>
        </row>
        <row r="4176">
          <cell r="A4176">
            <v>314.02999999999997</v>
          </cell>
          <cell r="B4176" t="str">
            <v>IR 708030</v>
          </cell>
        </row>
        <row r="4177">
          <cell r="A4177">
            <v>314.22000000000003</v>
          </cell>
          <cell r="B4177" t="str">
            <v>0410940122787(RNA 4914)</v>
          </cell>
        </row>
        <row r="4178">
          <cell r="A4178">
            <v>315.01</v>
          </cell>
          <cell r="B4178" t="str">
            <v>NA 4915</v>
          </cell>
        </row>
        <row r="4179">
          <cell r="A4179">
            <v>315.02</v>
          </cell>
          <cell r="B4179" t="str">
            <v>RNA 4915</v>
          </cell>
        </row>
        <row r="4180">
          <cell r="A4180">
            <v>315.02999999999997</v>
          </cell>
          <cell r="B4180" t="str">
            <v>IR 758530</v>
          </cell>
        </row>
        <row r="4181">
          <cell r="A4181">
            <v>316.01</v>
          </cell>
          <cell r="B4181" t="str">
            <v>NA 4916</v>
          </cell>
        </row>
        <row r="4182">
          <cell r="A4182">
            <v>316.02</v>
          </cell>
          <cell r="B4182" t="str">
            <v>RNA 4916</v>
          </cell>
        </row>
        <row r="4183">
          <cell r="A4183">
            <v>316.02999999999997</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317.02999999999997</v>
          </cell>
          <cell r="B4187" t="str">
            <v>IR 8510035</v>
          </cell>
        </row>
        <row r="4188">
          <cell r="A4188">
            <v>318.01</v>
          </cell>
          <cell r="B4188" t="str">
            <v>NA 4918</v>
          </cell>
        </row>
        <row r="4189">
          <cell r="A4189">
            <v>318.02</v>
          </cell>
          <cell r="B4189" t="str">
            <v>RNA 4918</v>
          </cell>
        </row>
        <row r="4190">
          <cell r="A4190">
            <v>318.02999999999997</v>
          </cell>
          <cell r="B4190" t="str">
            <v>IR 9010535</v>
          </cell>
        </row>
        <row r="4191">
          <cell r="A4191">
            <v>319.01</v>
          </cell>
          <cell r="B4191" t="str">
            <v>NA 4919</v>
          </cell>
        </row>
        <row r="4192">
          <cell r="A4192">
            <v>319.02</v>
          </cell>
          <cell r="B4192" t="str">
            <v>RNA 4919</v>
          </cell>
        </row>
        <row r="4193">
          <cell r="A4193">
            <v>319.02999999999997</v>
          </cell>
          <cell r="B4193" t="str">
            <v>IR 9511035</v>
          </cell>
        </row>
        <row r="4194">
          <cell r="A4194">
            <v>319.08</v>
          </cell>
          <cell r="B4194" t="str">
            <v>MCG NA 4919</v>
          </cell>
        </row>
        <row r="4195">
          <cell r="A4195">
            <v>319.08999999999997</v>
          </cell>
          <cell r="B4195" t="str">
            <v>ROLLERS 6.5X27.8</v>
          </cell>
        </row>
        <row r="4196">
          <cell r="A4196">
            <v>320.01</v>
          </cell>
          <cell r="B4196" t="str">
            <v>NA 49/22</v>
          </cell>
        </row>
        <row r="4197">
          <cell r="A4197">
            <v>320.02</v>
          </cell>
          <cell r="B4197" t="str">
            <v>RNA 49/22</v>
          </cell>
        </row>
        <row r="4198">
          <cell r="A4198">
            <v>320.02999999999997</v>
          </cell>
          <cell r="B4198" t="str">
            <v>IR 222817</v>
          </cell>
        </row>
        <row r="4199">
          <cell r="A4199">
            <v>321.01</v>
          </cell>
          <cell r="B4199" t="str">
            <v>NA 49/28</v>
          </cell>
        </row>
        <row r="4200">
          <cell r="A4200">
            <v>321.02</v>
          </cell>
          <cell r="B4200" t="str">
            <v>RNA 49/28</v>
          </cell>
        </row>
        <row r="4201">
          <cell r="A4201">
            <v>321.02999999999997</v>
          </cell>
          <cell r="B4201" t="str">
            <v>IR 283217</v>
          </cell>
        </row>
        <row r="4202">
          <cell r="A4202">
            <v>322.01</v>
          </cell>
          <cell r="B4202" t="str">
            <v>NA 49/32</v>
          </cell>
        </row>
        <row r="4203">
          <cell r="A4203">
            <v>322.02</v>
          </cell>
          <cell r="B4203" t="str">
            <v>RNA 49/32</v>
          </cell>
        </row>
        <row r="4204">
          <cell r="A4204">
            <v>322.02999999999997</v>
          </cell>
          <cell r="B4204" t="str">
            <v>IR 324020</v>
          </cell>
        </row>
        <row r="4205">
          <cell r="A4205">
            <v>322.22000000000003</v>
          </cell>
          <cell r="B4205" t="str">
            <v>0140940122320(RNA 49/32)</v>
          </cell>
        </row>
        <row r="4206">
          <cell r="A4206">
            <v>323.01</v>
          </cell>
          <cell r="B4206" t="str">
            <v>NA 49/48</v>
          </cell>
        </row>
        <row r="4207">
          <cell r="A4207">
            <v>323.02</v>
          </cell>
          <cell r="B4207" t="str">
            <v>RNA 49/48</v>
          </cell>
        </row>
        <row r="4208">
          <cell r="A4208">
            <v>323.02999999999997</v>
          </cell>
          <cell r="B4208" t="str">
            <v>IR 485422</v>
          </cell>
        </row>
        <row r="4209">
          <cell r="A4209">
            <v>323.22000000000003</v>
          </cell>
          <cell r="B4209" t="str">
            <v>0070940122301(RNA 49/48)</v>
          </cell>
        </row>
        <row r="4210">
          <cell r="A4210">
            <v>324.01</v>
          </cell>
          <cell r="B4210" t="str">
            <v>NA 4911 SPL.</v>
          </cell>
        </row>
        <row r="4211">
          <cell r="A4211">
            <v>325.01</v>
          </cell>
          <cell r="B4211" t="str">
            <v>NA 6901</v>
          </cell>
        </row>
        <row r="4212">
          <cell r="A4212">
            <v>325.02</v>
          </cell>
          <cell r="B4212" t="str">
            <v>RNA 6901</v>
          </cell>
        </row>
        <row r="4213">
          <cell r="A4213">
            <v>325.02999999999997</v>
          </cell>
          <cell r="B4213" t="str">
            <v>IR 121622</v>
          </cell>
        </row>
        <row r="4214">
          <cell r="A4214">
            <v>326.01</v>
          </cell>
          <cell r="B4214" t="str">
            <v>NA 6902</v>
          </cell>
        </row>
        <row r="4215">
          <cell r="A4215">
            <v>326.02</v>
          </cell>
          <cell r="B4215" t="str">
            <v>RNA 6902</v>
          </cell>
        </row>
        <row r="4216">
          <cell r="A4216">
            <v>326.02999999999997</v>
          </cell>
          <cell r="B4216" t="str">
            <v>IR 152023</v>
          </cell>
        </row>
        <row r="4217">
          <cell r="A4217">
            <v>326.22000000000003</v>
          </cell>
          <cell r="B4217" t="str">
            <v>40001247 (RNA 6902)</v>
          </cell>
        </row>
        <row r="4218">
          <cell r="A4218">
            <v>327.01</v>
          </cell>
          <cell r="B4218" t="str">
            <v>NA 6903</v>
          </cell>
        </row>
        <row r="4219">
          <cell r="A4219">
            <v>327.02</v>
          </cell>
          <cell r="B4219" t="str">
            <v>RNA 6903</v>
          </cell>
        </row>
        <row r="4220">
          <cell r="A4220">
            <v>327.02999999999997</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39.049999999999997</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40.049999999999997</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40.200000000000003</v>
          </cell>
          <cell r="B4478" t="str">
            <v>BR 3200 W/O CLIP LMW</v>
          </cell>
        </row>
        <row r="4479">
          <cell r="A4479">
            <v>40.299999999999997</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40.409999999999997</v>
          </cell>
          <cell r="B4483" t="str">
            <v>BR 3200 STL</v>
          </cell>
        </row>
        <row r="4484">
          <cell r="A4484">
            <v>40.450000000000003</v>
          </cell>
          <cell r="B4484" t="str">
            <v>BR CLIPS 3200 STL</v>
          </cell>
        </row>
        <row r="4485">
          <cell r="A4485">
            <v>40.479999999999997</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v>
          </cell>
        </row>
        <row r="4491">
          <cell r="A4491">
            <v>4003</v>
          </cell>
          <cell r="B4491" t="str">
            <v>PTD4729153001SHAFT16X39.3</v>
          </cell>
        </row>
        <row r="4492">
          <cell r="A4492">
            <v>4004</v>
          </cell>
          <cell r="B4492" t="str">
            <v>PTD4729175001 SHAFT 12X70</v>
          </cell>
        </row>
        <row r="4493">
          <cell r="A4493">
            <v>4005</v>
          </cell>
          <cell r="B4493" t="str">
            <v>PTD4729191001 SHAF 8X37.5</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v>
          </cell>
        </row>
        <row r="4992">
          <cell r="A4992">
            <v>465.01</v>
          </cell>
          <cell r="B4992" t="str">
            <v>R 465(7x19x18X10)FRS 2141</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5021010.0199999996</v>
          </cell>
          <cell r="B5121" t="str">
            <v>25x16x6 DA 100 K5V10</v>
          </cell>
        </row>
        <row r="5122">
          <cell r="A5122">
            <v>5021011.0199999996</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5021015.0199999996</v>
          </cell>
          <cell r="B5126" t="str">
            <v>40X38X12 19A100K8VN</v>
          </cell>
        </row>
        <row r="5127">
          <cell r="A5127">
            <v>5021015.03</v>
          </cell>
          <cell r="B5127" t="str">
            <v>43X8X8 19A100K8VN (442)</v>
          </cell>
        </row>
        <row r="5128">
          <cell r="A5128">
            <v>5021015.05</v>
          </cell>
          <cell r="B5128" t="str">
            <v>23X25X619A100K8VN(2822)</v>
          </cell>
        </row>
        <row r="5129">
          <cell r="A5129">
            <v>5021015.0599999996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5021015.0999999996</v>
          </cell>
          <cell r="B5133" t="str">
            <v>23X17X6 19A80K8VN</v>
          </cell>
        </row>
        <row r="5134">
          <cell r="A5134">
            <v>5021018</v>
          </cell>
          <cell r="B5134" t="str">
            <v>19X20X6 PAA100</v>
          </cell>
        </row>
        <row r="5135">
          <cell r="A5135">
            <v>5021021.0199999996</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5021023.0199999996</v>
          </cell>
          <cell r="B5140" t="str">
            <v>16X30X6 19A100K8VN</v>
          </cell>
        </row>
        <row r="5141">
          <cell r="A5141">
            <v>5021024.0199999996</v>
          </cell>
          <cell r="B5141" t="str">
            <v>40x20x8 19A100 K8VN</v>
          </cell>
        </row>
        <row r="5142">
          <cell r="A5142">
            <v>5021025.0199999996</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5021027.0199999996</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5021034.0199999996</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5021045.0199999996</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5021053.0199999996</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5021070.0199999996</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5021075.0199999996</v>
          </cell>
          <cell r="B5188" t="str">
            <v>25X18X6 19A100K8VN</v>
          </cell>
        </row>
        <row r="5189">
          <cell r="A5189">
            <v>5021077.04</v>
          </cell>
          <cell r="B5189" t="str">
            <v>400X50X25.4 A120MPVP6</v>
          </cell>
        </row>
        <row r="5190">
          <cell r="A5190">
            <v>5021077.05</v>
          </cell>
          <cell r="B5190" t="str">
            <v>400X50X25.4 A60IPVP5</v>
          </cell>
        </row>
        <row r="5191">
          <cell r="A5191">
            <v>5021077.0599999996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5021086.0199999996</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5021087.0199999996</v>
          </cell>
          <cell r="B5203" t="str">
            <v>50X28X20 19A80K8VN</v>
          </cell>
        </row>
        <row r="5204">
          <cell r="A5204">
            <v>5021087.0999999996</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5021089.0199999996</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5021100.0199999996</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5021102.0599999996</v>
          </cell>
          <cell r="B5219" t="str">
            <v>610X200X304.8 A60J5VC11</v>
          </cell>
        </row>
        <row r="5220">
          <cell r="A5220">
            <v>5021102.07</v>
          </cell>
          <cell r="B5220" t="str">
            <v>610X100X304.8A100L5BS</v>
          </cell>
        </row>
        <row r="5221">
          <cell r="A5221">
            <v>5021102.0800000001</v>
          </cell>
          <cell r="B5221" t="str">
            <v>610X200X304.819A601I5VCL</v>
          </cell>
        </row>
        <row r="5222">
          <cell r="A5222">
            <v>5021102.09</v>
          </cell>
          <cell r="B5222" t="str">
            <v>610X100X304.819A802K5VCL</v>
          </cell>
        </row>
        <row r="5223">
          <cell r="A5223">
            <v>5021102.0999999996</v>
          </cell>
          <cell r="B5223" t="str">
            <v>610X200X304.819A54-215VC</v>
          </cell>
        </row>
        <row r="5224">
          <cell r="A5224">
            <v>5021102.1100000003</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5021102.4000000004</v>
          </cell>
          <cell r="B5228" t="str">
            <v>610X100X304.8FSW801TRD31</v>
          </cell>
        </row>
        <row r="5229">
          <cell r="A5229">
            <v>5021102.5999999996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5021113.0999999996</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5021118.0199999996</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5021122.0199999996</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5021124.0199999996</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5021124.0599999996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5021125.0199999996</v>
          </cell>
          <cell r="B5261" t="str">
            <v>28X18X8 55A801 17 VC500</v>
          </cell>
        </row>
        <row r="5262">
          <cell r="A5262">
            <v>5021125.0999999996</v>
          </cell>
          <cell r="B5262" t="str">
            <v>28X18X8 32A1002L8VT3</v>
          </cell>
        </row>
        <row r="5263">
          <cell r="A5263">
            <v>5021126.01</v>
          </cell>
          <cell r="B5263" t="str">
            <v>38X35X12 19A100L8VN</v>
          </cell>
        </row>
        <row r="5264">
          <cell r="A5264">
            <v>5021126.0199999996</v>
          </cell>
          <cell r="B5264" t="str">
            <v>38X35X12 19A80L8VN</v>
          </cell>
        </row>
        <row r="5265">
          <cell r="A5265">
            <v>5021127</v>
          </cell>
          <cell r="B5265" t="str">
            <v>50X15X12 RA100K5VF8</v>
          </cell>
        </row>
        <row r="5266">
          <cell r="A5266">
            <v>5021127.01</v>
          </cell>
          <cell r="B5266" t="str">
            <v>52X15X12 19A100K8VN</v>
          </cell>
        </row>
        <row r="5267">
          <cell r="A5267">
            <v>5021127.0199999996</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5021138.0199999996</v>
          </cell>
          <cell r="B5277" t="str">
            <v>43X28X12 32A100-2L8T3TR</v>
          </cell>
        </row>
        <row r="5278">
          <cell r="A5278">
            <v>5021139</v>
          </cell>
          <cell r="B5278" t="str">
            <v>610X8.5X304.75 01/SS</v>
          </cell>
        </row>
        <row r="5279">
          <cell r="A5279">
            <v>5021139.01</v>
          </cell>
          <cell r="B5279" t="str">
            <v>610X17.5X304.75 01/A</v>
          </cell>
        </row>
        <row r="5280">
          <cell r="A5280">
            <v>5021139.0199999996</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5021140.0199999996</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5021144.0999999996</v>
          </cell>
          <cell r="B5292" t="str">
            <v>28X18X8 5CW100L8 V26-2</v>
          </cell>
        </row>
        <row r="5293">
          <cell r="A5293">
            <v>5021144.2</v>
          </cell>
          <cell r="B5293" t="str">
            <v>38X35X12 5CW100L8 V26-2</v>
          </cell>
        </row>
        <row r="5294">
          <cell r="A5294">
            <v>5021144.3</v>
          </cell>
          <cell r="B5294" t="str">
            <v>50X50X12 5CW100L8 V26-2</v>
          </cell>
        </row>
        <row r="5295">
          <cell r="A5295">
            <v>5021144.4000000004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5094001.0599999996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5094013.0999999996</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5094016.0999999996</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5094019.0999999996</v>
          </cell>
          <cell r="B5365" t="str">
            <v>EMMERY POWDER C 1000</v>
          </cell>
        </row>
        <row r="5366">
          <cell r="A5366">
            <v>5094019.2</v>
          </cell>
          <cell r="B5366" t="str">
            <v>D.B.DOLOMITE</v>
          </cell>
        </row>
        <row r="5367">
          <cell r="A5367">
            <v>5094019.3</v>
          </cell>
          <cell r="B5367" t="str">
            <v>CENGRIT 16-20</v>
          </cell>
        </row>
        <row r="5368">
          <cell r="A5368">
            <v>5094019.4000000004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5102.3100000000004</v>
          </cell>
          <cell r="B5376" t="str">
            <v>GE 25 ES (438020080)</v>
          </cell>
        </row>
        <row r="5377">
          <cell r="A5377">
            <v>5102.3999999999996</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5102.6000000000004</v>
          </cell>
          <cell r="B5381" t="str">
            <v>GE 40ES</v>
          </cell>
        </row>
        <row r="5382">
          <cell r="A5382">
            <v>5102.6499999999996</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5102.8500000000004</v>
          </cell>
          <cell r="B5386" t="str">
            <v>GE 50ES-2RS</v>
          </cell>
        </row>
        <row r="5387">
          <cell r="A5387">
            <v>5102.8999999999996</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5121303.0199999996</v>
          </cell>
          <cell r="B5641" t="str">
            <v>0.25 NP(8X35)</v>
          </cell>
        </row>
        <row r="5642">
          <cell r="A5642">
            <v>5121303.03</v>
          </cell>
          <cell r="B5642" t="str">
            <v>0.25 NP(10X35)</v>
          </cell>
        </row>
        <row r="5643">
          <cell r="A5643">
            <v>5121303.04</v>
          </cell>
          <cell r="B5643" t="str">
            <v>FG04T001</v>
          </cell>
        </row>
        <row r="5644">
          <cell r="A5644">
            <v>5121303.0999999996</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5121312.0199999996</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5121324.0999999996</v>
          </cell>
          <cell r="B5662" t="str">
            <v>D 0.25 CT(8X35)</v>
          </cell>
        </row>
        <row r="5663">
          <cell r="A5663">
            <v>5121324.2</v>
          </cell>
          <cell r="B5663" t="str">
            <v>D 0.33 CT(8X35)</v>
          </cell>
        </row>
        <row r="5664">
          <cell r="A5664">
            <v>5121324.3</v>
          </cell>
          <cell r="B5664" t="str">
            <v>D 0.50 CT(8X35)</v>
          </cell>
        </row>
        <row r="5665">
          <cell r="A5665">
            <v>5121324.4000000004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5221194.0199999996</v>
          </cell>
          <cell r="B5698" t="str">
            <v>Hicut Bio 150FGCOMP2232</v>
          </cell>
        </row>
        <row r="5699">
          <cell r="A5699">
            <v>5221194.05</v>
          </cell>
          <cell r="B5699" t="str">
            <v>MEC 150 MAGNACOOL</v>
          </cell>
        </row>
        <row r="5700">
          <cell r="A5700">
            <v>5221194.0599999996</v>
          </cell>
          <cell r="B5700" t="str">
            <v>Hicut 8020</v>
          </cell>
        </row>
        <row r="5701">
          <cell r="A5701">
            <v>5221195.01</v>
          </cell>
          <cell r="B5701" t="str">
            <v>RUSTOP 274(HPCL)</v>
          </cell>
        </row>
        <row r="5702">
          <cell r="A5702">
            <v>5221195.0199999996</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5221201.0199999996</v>
          </cell>
          <cell r="B5707" t="str">
            <v>O 20W40 225</v>
          </cell>
        </row>
        <row r="5708">
          <cell r="A5708">
            <v>5221201.03</v>
          </cell>
          <cell r="B5708" t="str">
            <v>G N B U 15 KLUBBER</v>
          </cell>
        </row>
        <row r="5709">
          <cell r="A5709">
            <v>5221201.04</v>
          </cell>
          <cell r="B5709" t="str">
            <v>G BECHEM HIGH LUB TEX.SUP</v>
          </cell>
        </row>
        <row r="5710">
          <cell r="A5710">
            <v>5221201.0599999996</v>
          </cell>
          <cell r="B5710" t="str">
            <v>G PETAMO GY 193(KLUBER)</v>
          </cell>
        </row>
        <row r="5711">
          <cell r="A5711">
            <v>5221201.07</v>
          </cell>
          <cell r="B5711" t="str">
            <v>O  ISOFLEX TOPAS L32</v>
          </cell>
        </row>
        <row r="5712">
          <cell r="A5712">
            <v>5221201.08</v>
          </cell>
          <cell r="B5712" t="str">
            <v>StaburagsNBU4 (KLUBER)</v>
          </cell>
        </row>
        <row r="5713">
          <cell r="A5713">
            <v>5221201.0999999996</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5221208.0199999996</v>
          </cell>
          <cell r="B5718" t="str">
            <v>Centoplex BE41 103BH</v>
          </cell>
        </row>
        <row r="5719">
          <cell r="A5719">
            <v>5221247</v>
          </cell>
          <cell r="B5719" t="str">
            <v>G SHELL GADUS S2 V100 3</v>
          </cell>
        </row>
        <row r="5720">
          <cell r="A5720">
            <v>5221247.0199999996</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5221257.0199999996</v>
          </cell>
          <cell r="B5726" t="str">
            <v>RAJ HYDRA HM 46</v>
          </cell>
        </row>
        <row r="5727">
          <cell r="A5727">
            <v>5221263.0199999996</v>
          </cell>
          <cell r="B5727" t="str">
            <v>HILUBRIC N 10</v>
          </cell>
        </row>
        <row r="5728">
          <cell r="A5728">
            <v>5221264.03</v>
          </cell>
          <cell r="B5728" t="str">
            <v>RAJ HYDRA SUPER HM/32</v>
          </cell>
        </row>
        <row r="5729">
          <cell r="A5729">
            <v>5221264.04</v>
          </cell>
          <cell r="B5729" t="str">
            <v>MEGA OIL HLP 32</v>
          </cell>
        </row>
        <row r="5730">
          <cell r="A5730">
            <v>5221266.0599999996</v>
          </cell>
          <cell r="B5730" t="str">
            <v>HiRV DW2 FGCOMP 1990</v>
          </cell>
        </row>
        <row r="5731">
          <cell r="A5731">
            <v>5221266.07</v>
          </cell>
          <cell r="B5731" t="str">
            <v>ISOTECH 377</v>
          </cell>
        </row>
        <row r="5732">
          <cell r="A5732">
            <v>5221266.0999999996</v>
          </cell>
          <cell r="B5732" t="str">
            <v>Hirustavert DW 80 T</v>
          </cell>
        </row>
        <row r="5733">
          <cell r="A5733">
            <v>5221279</v>
          </cell>
          <cell r="B5733" t="str">
            <v>G TEMPLEX N3</v>
          </cell>
        </row>
        <row r="5734">
          <cell r="A5734">
            <v>5221293</v>
          </cell>
          <cell r="B5734" t="str">
            <v>CASTROL ES2000</v>
          </cell>
        </row>
        <row r="5735">
          <cell r="A5735">
            <v>5221300.0199999996</v>
          </cell>
          <cell r="B5735" t="str">
            <v>HICLEAN LS 80</v>
          </cell>
        </row>
        <row r="5736">
          <cell r="A5736">
            <v>5221300.03</v>
          </cell>
          <cell r="B5736" t="str">
            <v>HICLEAN LS 60</v>
          </cell>
        </row>
        <row r="5737">
          <cell r="A5737">
            <v>5221300.0999999996</v>
          </cell>
          <cell r="B5737" t="str">
            <v>HICLEN LS 40</v>
          </cell>
        </row>
        <row r="5738">
          <cell r="A5738">
            <v>5221300.2</v>
          </cell>
          <cell r="B5738" t="str">
            <v>HICLEAN LS 100</v>
          </cell>
        </row>
        <row r="5739">
          <cell r="A5739">
            <v>5221302.0199999996</v>
          </cell>
          <cell r="B5739" t="str">
            <v>MEGA OIL HLP 22</v>
          </cell>
        </row>
        <row r="5740">
          <cell r="A5740">
            <v>5221311.4000000004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5397001.0199999996</v>
          </cell>
          <cell r="B5804" t="str">
            <v>B 6200 ZZ</v>
          </cell>
        </row>
        <row r="5805">
          <cell r="A5805">
            <v>5397002.0199999996</v>
          </cell>
          <cell r="B5805" t="str">
            <v>B 6201 ZZ</v>
          </cell>
        </row>
        <row r="5806">
          <cell r="A5806">
            <v>5397003.0099999998</v>
          </cell>
          <cell r="B5806" t="str">
            <v>B 6202 2RS</v>
          </cell>
        </row>
        <row r="5807">
          <cell r="A5807">
            <v>5397004</v>
          </cell>
          <cell r="B5807" t="str">
            <v>B 6203</v>
          </cell>
        </row>
        <row r="5808">
          <cell r="A5808">
            <v>5397004.0099999998</v>
          </cell>
          <cell r="B5808" t="str">
            <v>B 6203 2RS</v>
          </cell>
        </row>
        <row r="5809">
          <cell r="A5809">
            <v>5397004.0199999996</v>
          </cell>
          <cell r="B5809" t="str">
            <v>B 6203 ZZ</v>
          </cell>
        </row>
        <row r="5810">
          <cell r="A5810">
            <v>5397005.0099999998</v>
          </cell>
          <cell r="B5810" t="str">
            <v>B 6204 2RS</v>
          </cell>
        </row>
        <row r="5811">
          <cell r="A5811">
            <v>5397006</v>
          </cell>
          <cell r="B5811" t="str">
            <v>B 6205</v>
          </cell>
        </row>
        <row r="5812">
          <cell r="A5812">
            <v>5397006.0099999998</v>
          </cell>
          <cell r="B5812" t="str">
            <v>B 6205 2RS</v>
          </cell>
        </row>
        <row r="5813">
          <cell r="A5813">
            <v>5397007.0199999996</v>
          </cell>
          <cell r="B5813" t="str">
            <v>B 6206 ZZ</v>
          </cell>
        </row>
        <row r="5814">
          <cell r="A5814">
            <v>5397008.0099999998</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5397012.0199999996</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5397024.0999999996</v>
          </cell>
          <cell r="B5827" t="str">
            <v>B 6309 2RS</v>
          </cell>
        </row>
        <row r="5828">
          <cell r="A5828">
            <v>5397024.2000000002</v>
          </cell>
          <cell r="B5828" t="str">
            <v>B 6309 ZZ</v>
          </cell>
        </row>
        <row r="5829">
          <cell r="A5829">
            <v>5397025</v>
          </cell>
          <cell r="B5829" t="str">
            <v>B 6310</v>
          </cell>
        </row>
        <row r="5830">
          <cell r="A5830">
            <v>5397025.0099999998</v>
          </cell>
          <cell r="B5830" t="str">
            <v>B 6310 ZZ</v>
          </cell>
        </row>
        <row r="5831">
          <cell r="A5831">
            <v>5397026</v>
          </cell>
          <cell r="B5831" t="str">
            <v>B 7002 MATCH PAIR</v>
          </cell>
        </row>
        <row r="5832">
          <cell r="A5832">
            <v>5397026.0999999996</v>
          </cell>
          <cell r="B5832" t="str">
            <v>B 7001 MATCH PAIR</v>
          </cell>
        </row>
        <row r="5833">
          <cell r="A5833">
            <v>5397027.0099999998</v>
          </cell>
          <cell r="B5833" t="str">
            <v>B 7003 MATCH PAIR</v>
          </cell>
        </row>
        <row r="5834">
          <cell r="A5834">
            <v>5397028.0099999998</v>
          </cell>
          <cell r="B5834" t="str">
            <v>B 7004 MATCH PAIR</v>
          </cell>
        </row>
        <row r="5835">
          <cell r="A5835">
            <v>5397028.0199999996</v>
          </cell>
          <cell r="B5835" t="str">
            <v>B 7004/P4 MATCH PAIR</v>
          </cell>
        </row>
        <row r="5836">
          <cell r="A5836">
            <v>5397029</v>
          </cell>
          <cell r="B5836" t="str">
            <v>B 7005</v>
          </cell>
        </row>
        <row r="5837">
          <cell r="A5837">
            <v>5397030.0099999998</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5397034.0099999998</v>
          </cell>
          <cell r="B5841" t="str">
            <v>B 7213 MATCH PAIR</v>
          </cell>
        </row>
        <row r="5842">
          <cell r="A5842">
            <v>5397035</v>
          </cell>
          <cell r="B5842" t="str">
            <v>B 7214</v>
          </cell>
        </row>
        <row r="5843">
          <cell r="A5843">
            <v>5397035.0099999998</v>
          </cell>
          <cell r="B5843" t="str">
            <v>B 7214 MATCH PAIR</v>
          </cell>
        </row>
        <row r="5844">
          <cell r="A5844">
            <v>5397036.0099999998</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5397046.0099999998</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5397058.0099999998</v>
          </cell>
          <cell r="B5860" t="str">
            <v>B LM 12 UU</v>
          </cell>
        </row>
        <row r="5861">
          <cell r="A5861">
            <v>5397058.0199999996</v>
          </cell>
          <cell r="B5861" t="str">
            <v>B LM 10 UU</v>
          </cell>
        </row>
        <row r="5862">
          <cell r="A5862">
            <v>5397058.0999999996</v>
          </cell>
          <cell r="B5862" t="str">
            <v>B LM 6UU</v>
          </cell>
        </row>
        <row r="5863">
          <cell r="A5863">
            <v>5397058.2000000002</v>
          </cell>
          <cell r="B5863" t="str">
            <v>B LM16UU</v>
          </cell>
        </row>
        <row r="5864">
          <cell r="A5864">
            <v>5397059</v>
          </cell>
          <cell r="B5864" t="str">
            <v>B 1205</v>
          </cell>
        </row>
        <row r="5865">
          <cell r="A5865">
            <v>5397060</v>
          </cell>
          <cell r="B5865" t="str">
            <v>B 7205</v>
          </cell>
        </row>
        <row r="5866">
          <cell r="A5866">
            <v>5397060.0099999998</v>
          </cell>
          <cell r="B5866" t="str">
            <v>B 7205 MATCH PAIR</v>
          </cell>
        </row>
        <row r="5867">
          <cell r="A5867">
            <v>5397062.0099999998</v>
          </cell>
          <cell r="B5867" t="str">
            <v>B 7212 MATCH PAIR</v>
          </cell>
        </row>
        <row r="5868">
          <cell r="A5868">
            <v>5397063</v>
          </cell>
          <cell r="B5868" t="str">
            <v>B 7204</v>
          </cell>
        </row>
        <row r="5869">
          <cell r="A5869">
            <v>5397063.0099999998</v>
          </cell>
          <cell r="B5869" t="str">
            <v>B 7204 MATCH PAIR</v>
          </cell>
        </row>
        <row r="5870">
          <cell r="A5870">
            <v>5397064.0099999998</v>
          </cell>
          <cell r="B5870" t="str">
            <v>B 6003 ZZ</v>
          </cell>
        </row>
        <row r="5871">
          <cell r="A5871">
            <v>5397064.0199999996</v>
          </cell>
          <cell r="B5871" t="str">
            <v>B 6003 2RS</v>
          </cell>
        </row>
        <row r="5872">
          <cell r="A5872">
            <v>5397065.0099999998</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5397078.0099999998</v>
          </cell>
          <cell r="B5878" t="str">
            <v>B 6005 2rs</v>
          </cell>
        </row>
        <row r="5879">
          <cell r="A5879">
            <v>5397082</v>
          </cell>
          <cell r="B5879" t="str">
            <v>B 7210</v>
          </cell>
        </row>
        <row r="5880">
          <cell r="A5880">
            <v>5397082.0099999998</v>
          </cell>
          <cell r="B5880" t="str">
            <v>B 7210 MATCH PAIR</v>
          </cell>
        </row>
        <row r="5881">
          <cell r="A5881">
            <v>5397505</v>
          </cell>
          <cell r="B5881" t="str">
            <v>B 6208 ZZ</v>
          </cell>
        </row>
        <row r="5882">
          <cell r="A5882">
            <v>5397505.0099999998</v>
          </cell>
          <cell r="B5882" t="str">
            <v>B 6208 2RS</v>
          </cell>
        </row>
        <row r="5883">
          <cell r="A5883">
            <v>5397508</v>
          </cell>
          <cell r="B5883" t="str">
            <v>B 30304</v>
          </cell>
        </row>
        <row r="5884">
          <cell r="A5884">
            <v>5397510.0999999996</v>
          </cell>
          <cell r="B5884" t="str">
            <v>B UCP 205</v>
          </cell>
        </row>
        <row r="5885">
          <cell r="A5885">
            <v>5397511.0099999998</v>
          </cell>
          <cell r="B5885" t="str">
            <v>B 6010 2RS</v>
          </cell>
        </row>
        <row r="5886">
          <cell r="A5886">
            <v>5397511.0199999996</v>
          </cell>
          <cell r="B5886" t="str">
            <v>B 6010 ZZ</v>
          </cell>
        </row>
        <row r="5887">
          <cell r="A5887">
            <v>5397512</v>
          </cell>
          <cell r="B5887" t="str">
            <v>B 3014 K</v>
          </cell>
        </row>
        <row r="5888">
          <cell r="A5888">
            <v>5397514</v>
          </cell>
          <cell r="B5888" t="str">
            <v>B 7016</v>
          </cell>
        </row>
        <row r="5889">
          <cell r="A5889">
            <v>5397514.0099999998</v>
          </cell>
          <cell r="B5889" t="str">
            <v>B 7016 P4 MATCH PAIR</v>
          </cell>
        </row>
        <row r="5890">
          <cell r="A5890">
            <v>5397515</v>
          </cell>
          <cell r="B5890" t="str">
            <v>B 30305</v>
          </cell>
        </row>
        <row r="5891">
          <cell r="A5891">
            <v>5397516.0099999998</v>
          </cell>
          <cell r="B5891" t="str">
            <v>B 7006 MATCH PAIR</v>
          </cell>
        </row>
        <row r="5892">
          <cell r="A5892">
            <v>5397517</v>
          </cell>
          <cell r="B5892" t="str">
            <v>B 7007</v>
          </cell>
        </row>
        <row r="5893">
          <cell r="A5893">
            <v>5397517.0099999998</v>
          </cell>
          <cell r="B5893" t="str">
            <v>B 7007 MATCH PAIR</v>
          </cell>
        </row>
        <row r="5894">
          <cell r="A5894">
            <v>5397519</v>
          </cell>
          <cell r="B5894" t="str">
            <v>B 3210</v>
          </cell>
        </row>
        <row r="5895">
          <cell r="A5895">
            <v>5397521.0999999996</v>
          </cell>
          <cell r="B5895" t="str">
            <v>B 3020</v>
          </cell>
        </row>
        <row r="5896">
          <cell r="A5896">
            <v>5397523.0099999998</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5397556.0099999998</v>
          </cell>
          <cell r="B5910" t="str">
            <v>B 234416</v>
          </cell>
        </row>
        <row r="5911">
          <cell r="A5911">
            <v>5397558</v>
          </cell>
          <cell r="B5911" t="str">
            <v>B 7216</v>
          </cell>
        </row>
        <row r="5912">
          <cell r="A5912">
            <v>5397558.0099999998</v>
          </cell>
          <cell r="B5912" t="str">
            <v>B 7216 MATCH PAIR</v>
          </cell>
        </row>
        <row r="5913">
          <cell r="A5913">
            <v>5397560.0099999998</v>
          </cell>
          <cell r="B5913" t="str">
            <v>B NJ 205</v>
          </cell>
        </row>
        <row r="5914">
          <cell r="A5914">
            <v>5397561</v>
          </cell>
          <cell r="B5914" t="str">
            <v>B 2203</v>
          </cell>
        </row>
        <row r="5915">
          <cell r="A5915">
            <v>5397562.0099999998</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5397578.0099999998</v>
          </cell>
          <cell r="B5921" t="str">
            <v>B TAF 11013030</v>
          </cell>
        </row>
        <row r="5922">
          <cell r="A5922">
            <v>5397584</v>
          </cell>
          <cell r="B5922" t="str">
            <v>B 81110</v>
          </cell>
        </row>
        <row r="5923">
          <cell r="A5923">
            <v>5397587</v>
          </cell>
          <cell r="B5923" t="str">
            <v>B 30210</v>
          </cell>
        </row>
        <row r="5924">
          <cell r="A5924">
            <v>5397588.0099999998</v>
          </cell>
          <cell r="B5924" t="str">
            <v>B 25TAC02AT85SUC9PN01</v>
          </cell>
        </row>
        <row r="5925">
          <cell r="A5925">
            <v>5397592</v>
          </cell>
          <cell r="B5925" t="str">
            <v>B 51120</v>
          </cell>
        </row>
        <row r="5926">
          <cell r="A5926">
            <v>5397595</v>
          </cell>
          <cell r="B5926" t="str">
            <v>B 30204</v>
          </cell>
        </row>
        <row r="5927">
          <cell r="A5927">
            <v>5397596.0099999998</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5397607.0099999998</v>
          </cell>
          <cell r="B5935" t="str">
            <v>B 7209 MATCH PAIR</v>
          </cell>
        </row>
        <row r="5936">
          <cell r="A5936">
            <v>5397611.0099999998</v>
          </cell>
          <cell r="B5936" t="str">
            <v>B 4T-30310D</v>
          </cell>
        </row>
        <row r="5937">
          <cell r="A5937">
            <v>5397611.04</v>
          </cell>
          <cell r="B5937" t="str">
            <v>B 4T 30308 D</v>
          </cell>
        </row>
        <row r="5938">
          <cell r="A5938">
            <v>5397612.2000000002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5397645.0199999996</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5397672.0999999996</v>
          </cell>
          <cell r="B5960" t="str">
            <v>B LRT 859526</v>
          </cell>
        </row>
        <row r="5961">
          <cell r="A5961">
            <v>5397672.2000000002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5397702.0099999998</v>
          </cell>
          <cell r="B5968" t="str">
            <v>B B 204</v>
          </cell>
        </row>
        <row r="5969">
          <cell r="A5969">
            <v>5397703</v>
          </cell>
          <cell r="B5969" t="str">
            <v>B 6205 ZZ NR</v>
          </cell>
        </row>
        <row r="5970">
          <cell r="A5970">
            <v>5397703.0099999998</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5397726.0099999998</v>
          </cell>
          <cell r="B5984" t="str">
            <v>B GE 17 LS 2RS</v>
          </cell>
        </row>
        <row r="5985">
          <cell r="A5985">
            <v>5397728</v>
          </cell>
          <cell r="B5985" t="str">
            <v>B TEX 41</v>
          </cell>
        </row>
        <row r="5986">
          <cell r="A5986">
            <v>5397728.0099999998</v>
          </cell>
          <cell r="B5986" t="str">
            <v>B TEX 45 AL</v>
          </cell>
        </row>
        <row r="5987">
          <cell r="A5987">
            <v>5397731</v>
          </cell>
          <cell r="B5987" t="str">
            <v>B 6018 P5</v>
          </cell>
        </row>
        <row r="5988">
          <cell r="A5988">
            <v>5397738</v>
          </cell>
          <cell r="B5988" t="str">
            <v>B 6030</v>
          </cell>
        </row>
        <row r="5989">
          <cell r="A5989">
            <v>5397742.0199999996</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5397758.0999999996</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5421001.0099999998</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5425602.0099999998</v>
          </cell>
          <cell r="B6020" t="str">
            <v>LOCKING DIA N 204</v>
          </cell>
        </row>
        <row r="6021">
          <cell r="A6021">
            <v>5425602.0199999996</v>
          </cell>
          <cell r="B6021" t="str">
            <v>LOCKING DIA N 304</v>
          </cell>
        </row>
        <row r="6022">
          <cell r="A6022">
            <v>5425602.0499999998</v>
          </cell>
          <cell r="B6022" t="str">
            <v>LOCKINGDIA NU/NJ 204</v>
          </cell>
        </row>
        <row r="6023">
          <cell r="A6023">
            <v>5425602.0599999996</v>
          </cell>
          <cell r="B6023" t="str">
            <v>LOCKINGDIA NU/NJ 304</v>
          </cell>
        </row>
        <row r="6024">
          <cell r="A6024">
            <v>5425602.0999999996</v>
          </cell>
          <cell r="B6024" t="str">
            <v>LOCKINGDIA NU/NJ 2304</v>
          </cell>
        </row>
        <row r="6025">
          <cell r="A6025">
            <v>5425603.0099999998</v>
          </cell>
          <cell r="B6025" t="str">
            <v>LOCKING DIA N 205</v>
          </cell>
        </row>
        <row r="6026">
          <cell r="A6026">
            <v>5425603.0199999996</v>
          </cell>
          <cell r="B6026" t="str">
            <v>LOCKING DIA N 305</v>
          </cell>
        </row>
        <row r="6027">
          <cell r="A6027">
            <v>5425603.0499999998</v>
          </cell>
          <cell r="B6027" t="str">
            <v>LOCKING DIA NU/NJ 205</v>
          </cell>
        </row>
        <row r="6028">
          <cell r="A6028">
            <v>5425603.0599999996</v>
          </cell>
          <cell r="B6028" t="str">
            <v>LOCKINGDIA NU/NJ 305</v>
          </cell>
        </row>
        <row r="6029">
          <cell r="A6029">
            <v>5425603.0800000001</v>
          </cell>
          <cell r="B6029" t="str">
            <v>LOCKING DIA NU/NJ 2305</v>
          </cell>
        </row>
        <row r="6030">
          <cell r="A6030">
            <v>5425604.0099999998</v>
          </cell>
          <cell r="B6030" t="str">
            <v>LOCKING DIA N 206</v>
          </cell>
        </row>
        <row r="6031">
          <cell r="A6031">
            <v>5425604.0199999996</v>
          </cell>
          <cell r="B6031" t="str">
            <v>LOCKING DIA N 306</v>
          </cell>
        </row>
        <row r="6032">
          <cell r="A6032">
            <v>5425604.0499999998</v>
          </cell>
          <cell r="B6032" t="str">
            <v>LOCKING DIA NU/NJ 206</v>
          </cell>
        </row>
        <row r="6033">
          <cell r="A6033">
            <v>5425604.0599999996</v>
          </cell>
          <cell r="B6033" t="str">
            <v>LOCKINGDIAFORNU/NJ 306</v>
          </cell>
        </row>
        <row r="6034">
          <cell r="A6034">
            <v>5425604.0700000003</v>
          </cell>
          <cell r="B6034" t="str">
            <v>LOCKINGDIANU/NJ2206</v>
          </cell>
        </row>
        <row r="6035">
          <cell r="A6035">
            <v>5425604.0800000001</v>
          </cell>
          <cell r="B6035" t="str">
            <v>LOCKING DIA NU/NJ 2306</v>
          </cell>
        </row>
        <row r="6036">
          <cell r="A6036">
            <v>5425604.1100000003</v>
          </cell>
          <cell r="B6036" t="str">
            <v>LOCKING DIA NJ 406</v>
          </cell>
        </row>
        <row r="6037">
          <cell r="A6037">
            <v>5425605.0099999998</v>
          </cell>
          <cell r="B6037" t="str">
            <v>LOCKING DIA N 207</v>
          </cell>
        </row>
        <row r="6038">
          <cell r="A6038">
            <v>5425605.0199999996</v>
          </cell>
          <cell r="B6038" t="str">
            <v>LOCKING DIA N 307</v>
          </cell>
        </row>
        <row r="6039">
          <cell r="A6039">
            <v>5425605.0499999998</v>
          </cell>
          <cell r="B6039" t="str">
            <v>LOCKINGDIANU/NJ207</v>
          </cell>
        </row>
        <row r="6040">
          <cell r="A6040">
            <v>5425605.0599999996</v>
          </cell>
          <cell r="B6040" t="str">
            <v>LOCKINGDIANU/NJ 307</v>
          </cell>
        </row>
        <row r="6041">
          <cell r="A6041">
            <v>5425605.0800000001</v>
          </cell>
          <cell r="B6041" t="str">
            <v>LOCKING DIA NU/NJ 2307</v>
          </cell>
        </row>
        <row r="6042">
          <cell r="A6042">
            <v>5425605.0899999999</v>
          </cell>
          <cell r="B6042" t="str">
            <v>LOCKINGDIANU/NJ 2207</v>
          </cell>
        </row>
        <row r="6043">
          <cell r="A6043">
            <v>5425605.1100000003</v>
          </cell>
          <cell r="B6043" t="str">
            <v>LOCKING DIA NJ 408</v>
          </cell>
        </row>
        <row r="6044">
          <cell r="A6044">
            <v>5425606.0099999998</v>
          </cell>
          <cell r="B6044" t="str">
            <v>LOCKING DIA N 208</v>
          </cell>
        </row>
        <row r="6045">
          <cell r="A6045">
            <v>5425606.0199999996</v>
          </cell>
          <cell r="B6045" t="str">
            <v>LOCKINGDIA N 308</v>
          </cell>
        </row>
        <row r="6046">
          <cell r="A6046">
            <v>5425606.04</v>
          </cell>
          <cell r="B6046" t="str">
            <v>LOCKING DIA NJ 308</v>
          </cell>
        </row>
        <row r="6047">
          <cell r="A6047">
            <v>5425606.0499999998</v>
          </cell>
          <cell r="B6047" t="str">
            <v>LOCKING DIA NU/NJ 208</v>
          </cell>
        </row>
        <row r="6048">
          <cell r="A6048">
            <v>5425606.0899999999</v>
          </cell>
          <cell r="B6048" t="str">
            <v>LOCKING DIA NU/NJ 2208</v>
          </cell>
        </row>
        <row r="6049">
          <cell r="A6049">
            <v>5425606.0999999996</v>
          </cell>
          <cell r="B6049" t="str">
            <v>LOCKING DIA NU/NJ 2308</v>
          </cell>
        </row>
        <row r="6050">
          <cell r="A6050">
            <v>5425607.0099999998</v>
          </cell>
          <cell r="B6050" t="str">
            <v>LOCKING DIA N 209</v>
          </cell>
        </row>
        <row r="6051">
          <cell r="A6051">
            <v>5425607.0199999996</v>
          </cell>
          <cell r="B6051" t="str">
            <v>LOCKING DIA N 309</v>
          </cell>
        </row>
        <row r="6052">
          <cell r="A6052">
            <v>5425607.0499999998</v>
          </cell>
          <cell r="B6052" t="str">
            <v>LOCKINGDIANU/NJ 209</v>
          </cell>
        </row>
        <row r="6053">
          <cell r="A6053">
            <v>5425607.0700000003</v>
          </cell>
          <cell r="B6053" t="str">
            <v>LOCKINGDIANU/NJ 2209</v>
          </cell>
        </row>
        <row r="6054">
          <cell r="A6054">
            <v>5425608.0099999998</v>
          </cell>
          <cell r="B6054" t="str">
            <v>LOCKING DIA N 210</v>
          </cell>
        </row>
        <row r="6055">
          <cell r="A6055">
            <v>5425608.0199999996</v>
          </cell>
          <cell r="B6055" t="str">
            <v>LOCKING DIA N 310</v>
          </cell>
        </row>
        <row r="6056">
          <cell r="A6056">
            <v>5425608.0499999998</v>
          </cell>
          <cell r="B6056" t="str">
            <v>LOCKING DIA NU/NJ 210</v>
          </cell>
        </row>
        <row r="6057">
          <cell r="A6057">
            <v>5425608.0599999996</v>
          </cell>
          <cell r="B6057" t="str">
            <v>LOCKING DIA NU/NJ 310</v>
          </cell>
        </row>
        <row r="6058">
          <cell r="A6058">
            <v>5425608.0899999999</v>
          </cell>
          <cell r="B6058" t="str">
            <v>LOCKING DIA NU 2210</v>
          </cell>
        </row>
        <row r="6059">
          <cell r="A6059">
            <v>5425609.0099999998</v>
          </cell>
          <cell r="B6059" t="str">
            <v>LOCKING DIA N 211</v>
          </cell>
        </row>
        <row r="6060">
          <cell r="A6060">
            <v>5425609.0199999996</v>
          </cell>
          <cell r="B6060" t="str">
            <v>LOCKING DIA N 311</v>
          </cell>
        </row>
        <row r="6061">
          <cell r="A6061">
            <v>5425609.0300000003</v>
          </cell>
          <cell r="B6061" t="str">
            <v>LOCKING DIA NJ 211</v>
          </cell>
        </row>
        <row r="6062">
          <cell r="A6062">
            <v>5425609.0599999996</v>
          </cell>
          <cell r="B6062" t="str">
            <v>LOCKING DIA NU/NJ 311</v>
          </cell>
        </row>
        <row r="6063">
          <cell r="A6063">
            <v>5425610.0099999998</v>
          </cell>
          <cell r="B6063" t="str">
            <v>LOCKING DIA N 212</v>
          </cell>
        </row>
        <row r="6064">
          <cell r="A6064">
            <v>5425610.0199999996</v>
          </cell>
          <cell r="B6064" t="str">
            <v>LOCKING DIA N 312</v>
          </cell>
        </row>
        <row r="6065">
          <cell r="A6065">
            <v>5425610.0499999998</v>
          </cell>
          <cell r="B6065" t="str">
            <v>LOCKING DIA NU 212</v>
          </cell>
        </row>
        <row r="6066">
          <cell r="A6066">
            <v>5425610.0599999996</v>
          </cell>
          <cell r="B6066" t="str">
            <v>LOCKING DIA NU 312</v>
          </cell>
        </row>
        <row r="6067">
          <cell r="A6067">
            <v>5425610.0899999999</v>
          </cell>
          <cell r="B6067" t="str">
            <v>LOCKING DIA NU 2212</v>
          </cell>
        </row>
        <row r="6068">
          <cell r="A6068">
            <v>5425611.0099999998</v>
          </cell>
          <cell r="B6068" t="str">
            <v>LOCKING DIA N 213</v>
          </cell>
        </row>
        <row r="6069">
          <cell r="A6069">
            <v>5425611.0199999996</v>
          </cell>
          <cell r="B6069" t="str">
            <v>LOCKING DIA N 313</v>
          </cell>
        </row>
        <row r="6070">
          <cell r="A6070">
            <v>5425611.0499999998</v>
          </cell>
          <cell r="B6070" t="str">
            <v>LOCKING ID NU 213</v>
          </cell>
        </row>
        <row r="6071">
          <cell r="A6071">
            <v>5425611.0599999996</v>
          </cell>
          <cell r="B6071" t="str">
            <v>LOCKING DIA NU 313</v>
          </cell>
        </row>
        <row r="6072">
          <cell r="A6072">
            <v>5425611.0899999999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557.30999999999995</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5598021.0300000003</v>
          </cell>
          <cell r="B6125" t="str">
            <v>Filter Papar 70X150X450 CS+ZN PLATG</v>
          </cell>
        </row>
        <row r="6126">
          <cell r="A6126">
            <v>5598021.0700000003</v>
          </cell>
          <cell r="B6126" t="str">
            <v>Filter Papar PEW-11</v>
          </cell>
        </row>
        <row r="6127">
          <cell r="A6127">
            <v>5598021.0899999999</v>
          </cell>
          <cell r="B6127" t="str">
            <v>FG40X1600MMWIDTHX100MTR L</v>
          </cell>
        </row>
        <row r="6128">
          <cell r="A6128">
            <v>5598021.0999999996</v>
          </cell>
          <cell r="B6128" t="str">
            <v>Filter Papar G40X1000MMWIDTHX100MTR L</v>
          </cell>
        </row>
        <row r="6129">
          <cell r="A6129">
            <v>5598021.1100000003</v>
          </cell>
          <cell r="B6129" t="str">
            <v>FG70X1600MMWIDTHX100MTR L</v>
          </cell>
        </row>
        <row r="6130">
          <cell r="A6130">
            <v>5598021.1200000001</v>
          </cell>
          <cell r="B6130" t="str">
            <v>FG70X1000MMWIDTHX100MTR L</v>
          </cell>
        </row>
        <row r="6131">
          <cell r="A6131">
            <v>5598022</v>
          </cell>
          <cell r="B6131" t="str">
            <v>F 70X150X450SS CS+Zn Plat</v>
          </cell>
        </row>
        <row r="6132">
          <cell r="A6132">
            <v>5598502.0099999998</v>
          </cell>
          <cell r="B6132" t="str">
            <v>VCIKRAFTPAPERPN600 13X200</v>
          </cell>
        </row>
        <row r="6133">
          <cell r="A6133">
            <v>5598504</v>
          </cell>
          <cell r="B6133" t="str">
            <v>PRINTED LACQUERING CARD</v>
          </cell>
        </row>
        <row r="6134">
          <cell r="A6134">
            <v>5598505</v>
          </cell>
          <cell r="B6134" t="str">
            <v>F 25X10 5 MICRON PPW</v>
          </cell>
        </row>
        <row r="6135">
          <cell r="A6135">
            <v>5598505.2000000002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579.05999999999995</v>
          </cell>
          <cell r="B6167" t="str">
            <v>K 81104 TN</v>
          </cell>
        </row>
        <row r="6168">
          <cell r="A6168">
            <v>580</v>
          </cell>
          <cell r="B6168">
            <v>81105</v>
          </cell>
        </row>
        <row r="6169">
          <cell r="A6169">
            <v>580.01</v>
          </cell>
          <cell r="B6169" t="str">
            <v>WS 81105</v>
          </cell>
        </row>
        <row r="6170">
          <cell r="A6170">
            <v>580.02</v>
          </cell>
          <cell r="B6170" t="str">
            <v>GS 81105</v>
          </cell>
        </row>
        <row r="6171">
          <cell r="A6171">
            <v>580.05999999999995</v>
          </cell>
          <cell r="B6171" t="str">
            <v>K 81105 TN</v>
          </cell>
        </row>
        <row r="6172">
          <cell r="A6172">
            <v>581</v>
          </cell>
          <cell r="B6172">
            <v>81106</v>
          </cell>
        </row>
        <row r="6173">
          <cell r="A6173">
            <v>581.01</v>
          </cell>
          <cell r="B6173" t="str">
            <v>WS 81106</v>
          </cell>
        </row>
        <row r="6174">
          <cell r="A6174">
            <v>581.02</v>
          </cell>
          <cell r="B6174" t="str">
            <v>GS 81106</v>
          </cell>
        </row>
        <row r="6175">
          <cell r="A6175">
            <v>581.05999999999995</v>
          </cell>
          <cell r="B6175" t="str">
            <v>K 81106 TN</v>
          </cell>
        </row>
        <row r="6176">
          <cell r="A6176">
            <v>582</v>
          </cell>
          <cell r="B6176">
            <v>81107</v>
          </cell>
        </row>
        <row r="6177">
          <cell r="A6177">
            <v>582.01</v>
          </cell>
          <cell r="B6177" t="str">
            <v>WS 81107</v>
          </cell>
        </row>
        <row r="6178">
          <cell r="A6178">
            <v>582.02</v>
          </cell>
          <cell r="B6178" t="str">
            <v>GS 81107</v>
          </cell>
        </row>
        <row r="6179">
          <cell r="A6179">
            <v>582.05999999999995</v>
          </cell>
          <cell r="B6179" t="str">
            <v>K 81107 TN</v>
          </cell>
        </row>
        <row r="6180">
          <cell r="A6180">
            <v>582.20000000000005</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583.05999999999995</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584.05999999999995</v>
          </cell>
          <cell r="B6191" t="str">
            <v>K 81109 TN</v>
          </cell>
        </row>
        <row r="6192">
          <cell r="A6192">
            <v>585</v>
          </cell>
          <cell r="B6192">
            <v>81110</v>
          </cell>
        </row>
        <row r="6193">
          <cell r="A6193">
            <v>585.01</v>
          </cell>
          <cell r="B6193" t="str">
            <v>WS 81110</v>
          </cell>
        </row>
        <row r="6194">
          <cell r="A6194">
            <v>585.02</v>
          </cell>
          <cell r="B6194" t="str">
            <v>GS 81110</v>
          </cell>
        </row>
        <row r="6195">
          <cell r="A6195">
            <v>585.05999999999995</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586.05999999999995</v>
          </cell>
          <cell r="B6200" t="str">
            <v>K 81111 TN</v>
          </cell>
        </row>
        <row r="6201">
          <cell r="A6201">
            <v>587</v>
          </cell>
          <cell r="B6201">
            <v>81112</v>
          </cell>
        </row>
        <row r="6202">
          <cell r="A6202">
            <v>587.01</v>
          </cell>
          <cell r="B6202" t="str">
            <v>WS 81112</v>
          </cell>
        </row>
        <row r="6203">
          <cell r="A6203">
            <v>587.02</v>
          </cell>
          <cell r="B6203" t="str">
            <v>GS 81112</v>
          </cell>
        </row>
        <row r="6204">
          <cell r="A6204">
            <v>587.05999999999995</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596.05999999999995</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598.05999999999995</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6000097.0300000003</v>
          </cell>
          <cell r="B6248" t="str">
            <v>Oil Seal 22 x 35 x 6</v>
          </cell>
        </row>
        <row r="6249">
          <cell r="A6249">
            <v>6000097.1500000004</v>
          </cell>
          <cell r="B6249" t="str">
            <v>Oil Seal 20 x 32 x 7</v>
          </cell>
        </row>
        <row r="6250">
          <cell r="A6250">
            <v>6000097.21</v>
          </cell>
          <cell r="B6250" t="str">
            <v>Oil Seal 25 x 45 x 7</v>
          </cell>
        </row>
        <row r="6251">
          <cell r="A6251">
            <v>6000097.2800000003</v>
          </cell>
          <cell r="B6251" t="str">
            <v>Oil Seal 32 x 45 x 7</v>
          </cell>
        </row>
        <row r="6252">
          <cell r="A6252">
            <v>6000097.4199999999</v>
          </cell>
          <cell r="B6252" t="str">
            <v>Oil Seal 22 x 42 x 10</v>
          </cell>
        </row>
        <row r="6253">
          <cell r="A6253">
            <v>6000097.5599999996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600748.19999999995</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602.04999999999995</v>
          </cell>
          <cell r="B6286" t="str">
            <v>NU 204</v>
          </cell>
        </row>
        <row r="6287">
          <cell r="A6287">
            <v>602.05999999999995</v>
          </cell>
          <cell r="B6287" t="str">
            <v>NU 304</v>
          </cell>
        </row>
        <row r="6288">
          <cell r="A6288">
            <v>602.08000000000004</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603.04999999999995</v>
          </cell>
          <cell r="B6295" t="str">
            <v>NU 205</v>
          </cell>
        </row>
        <row r="6296">
          <cell r="A6296">
            <v>603.05999999999995</v>
          </cell>
          <cell r="B6296" t="str">
            <v>NU 305</v>
          </cell>
        </row>
        <row r="6297">
          <cell r="A6297">
            <v>603.07000000000005</v>
          </cell>
          <cell r="B6297" t="str">
            <v>11351203100 NJ 2205/17</v>
          </cell>
        </row>
        <row r="6298">
          <cell r="A6298">
            <v>603.08000000000004</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604.04999999999995</v>
          </cell>
          <cell r="B6304" t="str">
            <v>NU 206</v>
          </cell>
        </row>
        <row r="6305">
          <cell r="A6305">
            <v>604.05999999999995</v>
          </cell>
          <cell r="B6305" t="str">
            <v>NU 306</v>
          </cell>
        </row>
        <row r="6306">
          <cell r="A6306">
            <v>604.07000000000005</v>
          </cell>
          <cell r="B6306" t="str">
            <v>NJ 2206</v>
          </cell>
        </row>
        <row r="6307">
          <cell r="A6307">
            <v>604.08000000000004</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605.04999999999995</v>
          </cell>
          <cell r="B6316" t="str">
            <v>NU 207</v>
          </cell>
        </row>
        <row r="6317">
          <cell r="A6317">
            <v>605.05999999999995</v>
          </cell>
          <cell r="B6317" t="str">
            <v>NU 307</v>
          </cell>
        </row>
        <row r="6318">
          <cell r="A6318">
            <v>605.07000000000005</v>
          </cell>
          <cell r="B6318" t="str">
            <v>NJ 2207</v>
          </cell>
        </row>
        <row r="6319">
          <cell r="A6319">
            <v>605.08000000000004</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6050153.0700000003</v>
          </cell>
          <cell r="B6325" t="str">
            <v>TE PB Base</v>
          </cell>
        </row>
        <row r="6326">
          <cell r="A6326">
            <v>6050162.0099999998</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606.04999999999995</v>
          </cell>
          <cell r="B6331" t="str">
            <v>NU 208</v>
          </cell>
        </row>
        <row r="6332">
          <cell r="A6332">
            <v>606.05999999999995</v>
          </cell>
          <cell r="B6332" t="str">
            <v>NU 308</v>
          </cell>
        </row>
        <row r="6333">
          <cell r="A6333">
            <v>606.07000000000005</v>
          </cell>
          <cell r="B6333" t="str">
            <v>NJ 2208</v>
          </cell>
        </row>
        <row r="6334">
          <cell r="A6334">
            <v>606.08000000000004</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607.04999999999995</v>
          </cell>
          <cell r="B6341" t="str">
            <v>NU 209</v>
          </cell>
        </row>
        <row r="6342">
          <cell r="A6342">
            <v>607.07000000000005</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608.04999999999995</v>
          </cell>
          <cell r="B6349" t="str">
            <v>NU 210</v>
          </cell>
        </row>
        <row r="6350">
          <cell r="A6350">
            <v>608.05999999999995</v>
          </cell>
          <cell r="B6350" t="str">
            <v>NU 310</v>
          </cell>
        </row>
        <row r="6351">
          <cell r="A6351">
            <v>608.07000000000005</v>
          </cell>
          <cell r="B6351" t="str">
            <v>NJ 2210</v>
          </cell>
        </row>
        <row r="6352">
          <cell r="A6352">
            <v>608.08000000000004</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609.04999999999995</v>
          </cell>
          <cell r="B6362" t="str">
            <v>NU 211</v>
          </cell>
        </row>
        <row r="6363">
          <cell r="A6363">
            <v>609.05999999999995</v>
          </cell>
          <cell r="B6363" t="str">
            <v>NU 311</v>
          </cell>
        </row>
        <row r="6364">
          <cell r="A6364">
            <v>609.07000000000005</v>
          </cell>
          <cell r="B6364" t="str">
            <v>NJ 2211</v>
          </cell>
        </row>
        <row r="6365">
          <cell r="A6365">
            <v>609.09</v>
          </cell>
          <cell r="B6365" t="str">
            <v>NU 2211</v>
          </cell>
        </row>
        <row r="6366">
          <cell r="A6366">
            <v>609.1</v>
          </cell>
          <cell r="B6366" t="str">
            <v>NU 2311</v>
          </cell>
        </row>
        <row r="6367">
          <cell r="A6367">
            <v>609.20000000000005</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610.04999999999995</v>
          </cell>
          <cell r="B6376" t="str">
            <v>NU 212</v>
          </cell>
        </row>
        <row r="6377">
          <cell r="A6377">
            <v>610.05999999999995</v>
          </cell>
          <cell r="B6377" t="str">
            <v>NU 312</v>
          </cell>
        </row>
        <row r="6378">
          <cell r="A6378">
            <v>610.07000000000005</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611.04999999999995</v>
          </cell>
          <cell r="B6387" t="str">
            <v>NU 213</v>
          </cell>
        </row>
        <row r="6388">
          <cell r="A6388">
            <v>611.05999999999995</v>
          </cell>
          <cell r="B6388" t="str">
            <v>NU 313</v>
          </cell>
        </row>
        <row r="6389">
          <cell r="A6389">
            <v>611.07000000000005</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612.05999999999995</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613.05999999999995</v>
          </cell>
          <cell r="B6425" t="str">
            <v>NU 307 ECP</v>
          </cell>
        </row>
        <row r="6426">
          <cell r="A6426">
            <v>614.05999999999995</v>
          </cell>
          <cell r="B6426" t="str">
            <v>NU 309 ECP</v>
          </cell>
        </row>
        <row r="6427">
          <cell r="A6427">
            <v>614.07000000000005</v>
          </cell>
          <cell r="B6427" t="str">
            <v>NU 309 ECP OUTERRING</v>
          </cell>
        </row>
        <row r="6428">
          <cell r="A6428">
            <v>615.05999999999995</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616.20000000000005</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65.150000000000006</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8.0500000000000007</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9.0500000000000007</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v>
          </cell>
        </row>
        <row r="7525">
          <cell r="A7525">
            <v>968.21</v>
          </cell>
          <cell r="B7525" t="str">
            <v>940041975(IR 10X14X30.5)</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104314.01300000001</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v>
          </cell>
        </row>
        <row r="7659">
          <cell r="A7659">
            <v>101165</v>
          </cell>
          <cell r="B7659" t="str">
            <v>MCA IR 4420</v>
          </cell>
        </row>
        <row r="7660">
          <cell r="A7660">
            <v>201200</v>
          </cell>
          <cell r="B7660" t="str">
            <v>NAX. OR 2530Z</v>
          </cell>
        </row>
        <row r="7661">
          <cell r="A7661">
            <v>201200.01</v>
          </cell>
          <cell r="B7661" t="str">
            <v>NAX. Washer 2530Z</v>
          </cell>
        </row>
        <row r="7662">
          <cell r="A7662">
            <v>601049.05000000005</v>
          </cell>
          <cell r="B7662" t="str">
            <v>NUTR.W 1747X</v>
          </cell>
        </row>
        <row r="7663">
          <cell r="A7663">
            <v>601049.21</v>
          </cell>
          <cell r="B7663" t="str">
            <v>NUTR W 2562 X</v>
          </cell>
        </row>
        <row r="7664">
          <cell r="A7664">
            <v>601049.31000000006</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604049.31000000006</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v>
          </cell>
        </row>
        <row r="7737">
          <cell r="A7737">
            <v>104046.1</v>
          </cell>
          <cell r="B7737" t="str">
            <v>BR.IR 322224 SPL.</v>
          </cell>
        </row>
        <row r="7738">
          <cell r="A7738" t="str">
            <v>SC36266</v>
          </cell>
        </row>
        <row r="7739">
          <cell r="A7739">
            <v>100603.19</v>
          </cell>
          <cell r="B7739" t="str">
            <v>NUP.IR 205</v>
          </cell>
        </row>
        <row r="7740">
          <cell r="A7740">
            <v>200812.04</v>
          </cell>
          <cell r="B7740" t="str">
            <v>NK.OR 19/16 SPL</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D REPORT"/>
      <sheetName val="Cp - Cpk"/>
      <sheetName val="BOM"/>
      <sheetName val="Backend Data for KPI"/>
      <sheetName val="MACHINE"/>
      <sheetName val="Sheet1"/>
      <sheetName val="KPI Data"/>
      <sheetName val="Graph"/>
    </sheetNames>
    <sheetDataSet>
      <sheetData sheetId="0" refreshError="1"/>
      <sheetData sheetId="1" refreshError="1"/>
      <sheetData sheetId="2" refreshError="1"/>
      <sheetData sheetId="3" refreshError="1"/>
      <sheetData sheetId="4" refreshError="1"/>
      <sheetData sheetId="5" refreshError="1">
        <row r="1557">
          <cell r="A1557">
            <v>1330301</v>
          </cell>
          <cell r="B1557" t="str">
            <v>Pipe 66X50</v>
          </cell>
        </row>
        <row r="1558">
          <cell r="A1558">
            <v>1330302</v>
          </cell>
          <cell r="B1558" t="str">
            <v>Pipe 54X31</v>
          </cell>
        </row>
        <row r="1559">
          <cell r="A1559">
            <v>1330303</v>
          </cell>
          <cell r="B1559" t="str">
            <v>Pipe 38X26</v>
          </cell>
        </row>
        <row r="1560">
          <cell r="A1560">
            <v>1330304</v>
          </cell>
          <cell r="B1560" t="str">
            <v>Pipe 53.3X35</v>
          </cell>
        </row>
        <row r="1561">
          <cell r="A1561">
            <v>1330305</v>
          </cell>
          <cell r="B1561" t="str">
            <v>Pipe 28.6X23.2</v>
          </cell>
        </row>
        <row r="1562">
          <cell r="A1562">
            <v>1330306</v>
          </cell>
          <cell r="B1562" t="str">
            <v>Pipe 27.6X13.8</v>
          </cell>
        </row>
        <row r="1563">
          <cell r="A1563">
            <v>1330307</v>
          </cell>
          <cell r="B1563" t="str">
            <v>Pipe 98X63</v>
          </cell>
        </row>
        <row r="1564">
          <cell r="A1564">
            <v>1330308</v>
          </cell>
          <cell r="B1564" t="str">
            <v>Pipe 59X42</v>
          </cell>
        </row>
        <row r="1565">
          <cell r="A1565">
            <v>1330309</v>
          </cell>
          <cell r="B1565" t="str">
            <v>Pipe 86X73</v>
          </cell>
        </row>
        <row r="1566">
          <cell r="A1566">
            <v>1330310</v>
          </cell>
          <cell r="B1566" t="str">
            <v>Pipe 74X60</v>
          </cell>
        </row>
        <row r="1567">
          <cell r="A1567">
            <v>1330311</v>
          </cell>
          <cell r="B1567" t="str">
            <v>SHAFTING 36.00</v>
          </cell>
        </row>
        <row r="1568">
          <cell r="A1568">
            <v>1330311.1000000001</v>
          </cell>
          <cell r="B1568" t="str">
            <v>SHAFTING 34 MM SAE 1015</v>
          </cell>
        </row>
        <row r="1569">
          <cell r="A1569">
            <v>1330312</v>
          </cell>
          <cell r="B1569" t="str">
            <v>PIPE BRASS 40X28.5</v>
          </cell>
        </row>
        <row r="1570">
          <cell r="A1570">
            <v>1330313</v>
          </cell>
          <cell r="B1570" t="str">
            <v>PIPE 86X72</v>
          </cell>
        </row>
        <row r="1571">
          <cell r="A1571">
            <v>1330314</v>
          </cell>
          <cell r="B1571" t="str">
            <v>PIPE 53X45</v>
          </cell>
        </row>
        <row r="1572">
          <cell r="A1572">
            <v>1330315</v>
          </cell>
          <cell r="B1572" t="str">
            <v>PIPE 30.6X25.4</v>
          </cell>
        </row>
        <row r="1573">
          <cell r="A1573">
            <v>1330316</v>
          </cell>
          <cell r="B1573" t="str">
            <v>PIPE 26.6X17.6</v>
          </cell>
        </row>
        <row r="1574">
          <cell r="A1574">
            <v>1330317</v>
          </cell>
          <cell r="B1574" t="str">
            <v>PIPE 40.5X32.5</v>
          </cell>
        </row>
        <row r="1575">
          <cell r="A1575">
            <v>1330318</v>
          </cell>
          <cell r="B1575" t="str">
            <v>PIPE 35X21</v>
          </cell>
        </row>
        <row r="1576">
          <cell r="A1576">
            <v>1330319</v>
          </cell>
          <cell r="B1576" t="str">
            <v>PIPE 47.6X36.3</v>
          </cell>
        </row>
        <row r="1577">
          <cell r="A1577">
            <v>1330320</v>
          </cell>
          <cell r="B1577" t="str">
            <v>PIPE 40.7X29.2</v>
          </cell>
        </row>
        <row r="1578">
          <cell r="A1578">
            <v>1330321</v>
          </cell>
          <cell r="B1578" t="str">
            <v>PIPE 50 X 32.5</v>
          </cell>
        </row>
        <row r="1579">
          <cell r="A1579">
            <v>1330322</v>
          </cell>
          <cell r="B1579" t="str">
            <v>PIPE 50 X 39</v>
          </cell>
        </row>
        <row r="1580">
          <cell r="A1580">
            <v>1330323</v>
          </cell>
          <cell r="B1580" t="str">
            <v>PIPE 66.5X 50.8</v>
          </cell>
        </row>
        <row r="1581">
          <cell r="A1581">
            <v>1330324</v>
          </cell>
          <cell r="B1581" t="str">
            <v>PIPE 46X31.5</v>
          </cell>
        </row>
        <row r="1582">
          <cell r="A1582">
            <v>1330325</v>
          </cell>
          <cell r="B1582" t="str">
            <v>PIPE 27.6X20</v>
          </cell>
        </row>
        <row r="1583">
          <cell r="A1583">
            <v>1330326</v>
          </cell>
          <cell r="B1583" t="str">
            <v>SHAFTING 26.5MM</v>
          </cell>
        </row>
        <row r="1584">
          <cell r="A1584">
            <v>1330327</v>
          </cell>
          <cell r="B1584" t="str">
            <v>PIPE 47X22</v>
          </cell>
        </row>
        <row r="1585">
          <cell r="A1585">
            <v>1330328</v>
          </cell>
          <cell r="B1585" t="str">
            <v>PIPE 29X18</v>
          </cell>
        </row>
        <row r="1586">
          <cell r="A1586">
            <v>1330329</v>
          </cell>
          <cell r="B1586" t="str">
            <v>SHAFTING 12.700 mm</v>
          </cell>
        </row>
        <row r="1587">
          <cell r="A1587">
            <v>1330330</v>
          </cell>
          <cell r="B1587" t="str">
            <v>MIX SIZE PIPE</v>
          </cell>
        </row>
        <row r="1588">
          <cell r="A1588">
            <v>1330331</v>
          </cell>
          <cell r="B1588" t="str">
            <v>SHAFTING 16.000MM</v>
          </cell>
        </row>
        <row r="1589">
          <cell r="A1589">
            <v>1330332</v>
          </cell>
          <cell r="B1589" t="str">
            <v>PIPE 33X24.2</v>
          </cell>
        </row>
        <row r="1590">
          <cell r="A1590">
            <v>1330333</v>
          </cell>
          <cell r="B1590" t="str">
            <v>PIPE 77X51.5</v>
          </cell>
        </row>
        <row r="1591">
          <cell r="A1591">
            <v>1330334</v>
          </cell>
          <cell r="B1591" t="str">
            <v>PIPE 29X23</v>
          </cell>
        </row>
        <row r="1592">
          <cell r="A1592">
            <v>1330335</v>
          </cell>
          <cell r="B1592" t="str">
            <v>PIPE 24.7X15.7</v>
          </cell>
        </row>
        <row r="1593">
          <cell r="A1593">
            <v>1330336</v>
          </cell>
          <cell r="B1593" t="str">
            <v>PIPE 30.7X25</v>
          </cell>
        </row>
        <row r="1594">
          <cell r="A1594">
            <v>1330337</v>
          </cell>
          <cell r="B1594" t="str">
            <v>PIPE 47X33/34</v>
          </cell>
        </row>
        <row r="1595">
          <cell r="A1595">
            <v>1330338</v>
          </cell>
          <cell r="B1595" t="str">
            <v>SHAFTING 31.9 EN1A</v>
          </cell>
        </row>
        <row r="1596">
          <cell r="A1596">
            <v>1330339</v>
          </cell>
          <cell r="B1596" t="str">
            <v>PIPE 32.5X14 ALUMINIUM</v>
          </cell>
        </row>
        <row r="1597">
          <cell r="A1597">
            <v>1330340</v>
          </cell>
          <cell r="B1597" t="str">
            <v>PIPE 25X12.5 ALUMINIUM</v>
          </cell>
        </row>
        <row r="1598">
          <cell r="A1598">
            <v>1330341</v>
          </cell>
          <cell r="B1598" t="str">
            <v>SHAFTING 25 ALUMINIUM</v>
          </cell>
        </row>
        <row r="1599">
          <cell r="A1599">
            <v>1330341.01</v>
          </cell>
          <cell r="B1599" t="str">
            <v>SHAFTING 25MM S.S 17.4 PH</v>
          </cell>
        </row>
        <row r="1600">
          <cell r="A1600">
            <v>1330342</v>
          </cell>
          <cell r="B1600" t="str">
            <v>PIPE 31.7X15/16</v>
          </cell>
        </row>
        <row r="1601">
          <cell r="A1601">
            <v>1330343</v>
          </cell>
          <cell r="B1601" t="str">
            <v>PIPE 30X16/17</v>
          </cell>
        </row>
        <row r="1602">
          <cell r="A1602">
            <v>1330344</v>
          </cell>
          <cell r="B1602" t="str">
            <v>PIPE 53.5X26.3</v>
          </cell>
        </row>
        <row r="1603">
          <cell r="A1603">
            <v>1330345</v>
          </cell>
          <cell r="B1603" t="str">
            <v>PIPE 114X64.5</v>
          </cell>
        </row>
        <row r="1604">
          <cell r="A1604">
            <v>1330346</v>
          </cell>
          <cell r="B1604" t="str">
            <v>PIPE 92.5X49.5</v>
          </cell>
        </row>
        <row r="1605">
          <cell r="A1605">
            <v>1330347</v>
          </cell>
          <cell r="B1605" t="str">
            <v>PIPE 40.6X33.2</v>
          </cell>
        </row>
        <row r="1606">
          <cell r="A1606">
            <v>1330348</v>
          </cell>
          <cell r="B1606" t="str">
            <v>PIPE 34.6X22.2</v>
          </cell>
        </row>
        <row r="1607">
          <cell r="A1607">
            <v>1330349</v>
          </cell>
          <cell r="B1607" t="str">
            <v>SHAFTING 55</v>
          </cell>
        </row>
        <row r="1608">
          <cell r="A1608">
            <v>1330350</v>
          </cell>
          <cell r="B1608" t="str">
            <v>PIPE 55X39</v>
          </cell>
        </row>
        <row r="1609">
          <cell r="A1609">
            <v>1330351</v>
          </cell>
          <cell r="B1609" t="str">
            <v>PIPE 72.8X57.5</v>
          </cell>
        </row>
        <row r="1610">
          <cell r="A1610">
            <v>1330352</v>
          </cell>
          <cell r="B1610" t="str">
            <v>SHAFTING 24.00</v>
          </cell>
        </row>
        <row r="1611">
          <cell r="A1611">
            <v>1330353</v>
          </cell>
          <cell r="B1611" t="str">
            <v>SHAFTING 14.000MM20MN CR5</v>
          </cell>
        </row>
        <row r="1612">
          <cell r="A1612">
            <v>1330353.01</v>
          </cell>
          <cell r="B1612" t="str">
            <v>SHAFTING 38.000MM20MN CR5</v>
          </cell>
        </row>
        <row r="1613">
          <cell r="A1613">
            <v>1330354</v>
          </cell>
          <cell r="B1613" t="str">
            <v>FORGING OR 22211</v>
          </cell>
        </row>
        <row r="1614">
          <cell r="A1614">
            <v>1330354.01</v>
          </cell>
          <cell r="B1614" t="str">
            <v>FORGING IR 22211</v>
          </cell>
        </row>
        <row r="1615">
          <cell r="A1615">
            <v>1330355</v>
          </cell>
          <cell r="B1615" t="str">
            <v>PIPE 54X38</v>
          </cell>
        </row>
        <row r="1616">
          <cell r="A1616">
            <v>1330356</v>
          </cell>
          <cell r="B1616" t="str">
            <v>PIPE 50.7X34.2</v>
          </cell>
        </row>
        <row r="1617">
          <cell r="A1617">
            <v>1330357</v>
          </cell>
          <cell r="B1617" t="str">
            <v>PIPE 80.7X68.2</v>
          </cell>
        </row>
        <row r="1618">
          <cell r="A1618">
            <v>1330358</v>
          </cell>
          <cell r="B1618" t="str">
            <v>PIPE 60.8X39</v>
          </cell>
        </row>
        <row r="1619">
          <cell r="A1619">
            <v>1330359</v>
          </cell>
          <cell r="B1619" t="str">
            <v>PIPE 52.7X43.2</v>
          </cell>
        </row>
        <row r="1620">
          <cell r="A1620">
            <v>1330360</v>
          </cell>
          <cell r="B1620" t="str">
            <v>PIPE 41.3X28.5</v>
          </cell>
        </row>
        <row r="1621">
          <cell r="A1621">
            <v>1330360.01</v>
          </cell>
          <cell r="B1621" t="str">
            <v>PIPE 41X28 BRASS</v>
          </cell>
        </row>
        <row r="1622">
          <cell r="A1622">
            <v>1330360.02</v>
          </cell>
          <cell r="B1622" t="str">
            <v>BRASS PIPE 34.5X19</v>
          </cell>
        </row>
        <row r="1623">
          <cell r="A1623">
            <v>1330361</v>
          </cell>
          <cell r="B1623" t="str">
            <v>PIPE 40.3X23.5</v>
          </cell>
        </row>
        <row r="1624">
          <cell r="A1624">
            <v>1330362</v>
          </cell>
          <cell r="B1624" t="str">
            <v>PIPE 33.5X17.5</v>
          </cell>
        </row>
        <row r="1625">
          <cell r="A1625">
            <v>1330363</v>
          </cell>
          <cell r="B1625" t="str">
            <v>PIPE 46.5X29</v>
          </cell>
        </row>
        <row r="1626">
          <cell r="A1626">
            <v>1330364</v>
          </cell>
          <cell r="B1626" t="str">
            <v>PIPE 32.7X18.0</v>
          </cell>
        </row>
        <row r="1627">
          <cell r="A1627">
            <v>1330365</v>
          </cell>
          <cell r="B1627" t="str">
            <v>PIPE 53.6X37.5</v>
          </cell>
        </row>
        <row r="1628">
          <cell r="A1628">
            <v>1330366</v>
          </cell>
          <cell r="B1628" t="str">
            <v>PIPE 51.5X35.6</v>
          </cell>
        </row>
        <row r="1629">
          <cell r="A1629">
            <v>1330367</v>
          </cell>
          <cell r="B1629" t="str">
            <v>PIPE 61X49</v>
          </cell>
        </row>
        <row r="1630">
          <cell r="A1630">
            <v>1330368</v>
          </cell>
          <cell r="B1630" t="str">
            <v>PIPE 82X60.5</v>
          </cell>
        </row>
        <row r="1631">
          <cell r="A1631">
            <v>1330369</v>
          </cell>
          <cell r="B1631" t="str">
            <v>PIPE 88X64/65</v>
          </cell>
        </row>
        <row r="1632">
          <cell r="A1632">
            <v>1330370</v>
          </cell>
          <cell r="B1632" t="str">
            <v>PIPE 92/93/94X67</v>
          </cell>
        </row>
        <row r="1633">
          <cell r="A1633">
            <v>1330371</v>
          </cell>
          <cell r="B1633" t="str">
            <v>PIPE 68X58</v>
          </cell>
        </row>
        <row r="1634">
          <cell r="A1634">
            <v>1330372</v>
          </cell>
          <cell r="B1634" t="str">
            <v>PIPE 137.2X114.6</v>
          </cell>
        </row>
        <row r="1635">
          <cell r="A1635">
            <v>1330373</v>
          </cell>
          <cell r="B1635" t="str">
            <v>PIPE 65.3X43.4</v>
          </cell>
        </row>
        <row r="1636">
          <cell r="A1636">
            <v>1330374</v>
          </cell>
          <cell r="B1636" t="str">
            <v>PIPE 103X82</v>
          </cell>
        </row>
        <row r="1637">
          <cell r="A1637">
            <v>1330375</v>
          </cell>
          <cell r="B1637" t="str">
            <v>PIPE 107X91</v>
          </cell>
        </row>
        <row r="1638">
          <cell r="A1638">
            <v>1330376</v>
          </cell>
          <cell r="B1638" t="str">
            <v>PIPE 73.3X58.2</v>
          </cell>
        </row>
        <row r="1639">
          <cell r="A1639">
            <v>1330376.01</v>
          </cell>
          <cell r="B1639" t="str">
            <v>PIPE 73X60/59 MS</v>
          </cell>
        </row>
        <row r="1640">
          <cell r="A1640">
            <v>1330377</v>
          </cell>
          <cell r="B1640" t="str">
            <v>SHAFTING 33.4</v>
          </cell>
        </row>
        <row r="1641">
          <cell r="A1641">
            <v>1330378</v>
          </cell>
          <cell r="B1641" t="str">
            <v>PIPE 113X97</v>
          </cell>
        </row>
        <row r="1642">
          <cell r="A1642">
            <v>1330379</v>
          </cell>
          <cell r="B1642" t="str">
            <v>PIPE 53X28</v>
          </cell>
        </row>
        <row r="1643">
          <cell r="A1643">
            <v>1330380</v>
          </cell>
          <cell r="B1643" t="str">
            <v>PIPE 36.5X15</v>
          </cell>
        </row>
        <row r="1644">
          <cell r="A1644">
            <v>1330381</v>
          </cell>
          <cell r="B1644" t="str">
            <v>PIPE 26X11.150</v>
          </cell>
        </row>
        <row r="1645">
          <cell r="A1645">
            <v>1330382</v>
          </cell>
          <cell r="B1645" t="str">
            <v>PIPE 32.8X25.5</v>
          </cell>
        </row>
        <row r="1646">
          <cell r="A1646">
            <v>1330383</v>
          </cell>
          <cell r="B1646" t="str">
            <v>PIPE 128X86</v>
          </cell>
        </row>
        <row r="1647">
          <cell r="A1647">
            <v>1330384</v>
          </cell>
          <cell r="B1647" t="str">
            <v>CR SHEET(ASP)2.3 G EN-47</v>
          </cell>
        </row>
        <row r="1648">
          <cell r="A1648">
            <v>1330384.01</v>
          </cell>
          <cell r="B1648" t="str">
            <v>CR SHEET(ASP)2.8  EN-47</v>
          </cell>
        </row>
        <row r="1649">
          <cell r="A1649">
            <v>1330384.1000000001</v>
          </cell>
          <cell r="B1649" t="str">
            <v>C.R.C.A.1.5X128MM 16MNCR5</v>
          </cell>
        </row>
        <row r="1650">
          <cell r="A1650">
            <v>1330385</v>
          </cell>
          <cell r="B1650" t="str">
            <v>PIPE 62.6X44.2</v>
          </cell>
        </row>
        <row r="1651">
          <cell r="A1651">
            <v>1330386</v>
          </cell>
          <cell r="B1651" t="str">
            <v>PIPE 59.5X37.000</v>
          </cell>
        </row>
        <row r="1652">
          <cell r="A1652">
            <v>1330387</v>
          </cell>
          <cell r="B1652" t="str">
            <v>PIPE 86.5X66</v>
          </cell>
        </row>
        <row r="1653">
          <cell r="A1653">
            <v>1330388</v>
          </cell>
          <cell r="B1653" t="str">
            <v>PIPE 53.5X36</v>
          </cell>
        </row>
        <row r="1654">
          <cell r="A1654">
            <v>1330389</v>
          </cell>
          <cell r="B1654" t="str">
            <v>PIPE 83X58</v>
          </cell>
        </row>
        <row r="1655">
          <cell r="A1655">
            <v>1330390</v>
          </cell>
          <cell r="B1655" t="str">
            <v>PIPE 50.7X28.7</v>
          </cell>
        </row>
        <row r="1656">
          <cell r="A1656">
            <v>1330391</v>
          </cell>
          <cell r="B1656" t="str">
            <v>PIPE 25X18</v>
          </cell>
        </row>
        <row r="1657">
          <cell r="A1657">
            <v>1330392</v>
          </cell>
          <cell r="B1657" t="str">
            <v>SHAFTING 17</v>
          </cell>
        </row>
        <row r="1658">
          <cell r="A1658">
            <v>1330393</v>
          </cell>
          <cell r="B1658" t="str">
            <v>PIPE 36X25</v>
          </cell>
        </row>
        <row r="1659">
          <cell r="A1659">
            <v>1330394</v>
          </cell>
          <cell r="B1659" t="str">
            <v>PIPE 94X43</v>
          </cell>
        </row>
        <row r="1660">
          <cell r="A1660">
            <v>1330395</v>
          </cell>
          <cell r="B1660" t="str">
            <v>PIPE 41X25/26</v>
          </cell>
        </row>
        <row r="1661">
          <cell r="A1661">
            <v>1330396</v>
          </cell>
          <cell r="B1661" t="str">
            <v>PIPE 54.9X43.2</v>
          </cell>
        </row>
        <row r="1662">
          <cell r="A1662">
            <v>1330397</v>
          </cell>
          <cell r="B1662" t="str">
            <v>PIPE 85X55</v>
          </cell>
        </row>
        <row r="1663">
          <cell r="A1663">
            <v>1330398</v>
          </cell>
          <cell r="B1663" t="str">
            <v>PIPE 54.7X39.2</v>
          </cell>
        </row>
        <row r="1664">
          <cell r="A1664">
            <v>1330399</v>
          </cell>
          <cell r="B1664" t="str">
            <v>PIPE 55.7X49.2</v>
          </cell>
        </row>
        <row r="1665">
          <cell r="A1665">
            <v>1330400</v>
          </cell>
          <cell r="B1665" t="str">
            <v>PIPE 58X32.5</v>
          </cell>
        </row>
        <row r="1666">
          <cell r="A1666">
            <v>1330401</v>
          </cell>
          <cell r="B1666" t="str">
            <v>PIPE 74X51</v>
          </cell>
        </row>
        <row r="1667">
          <cell r="A1667">
            <v>1330402</v>
          </cell>
          <cell r="B1667" t="str">
            <v>PIPE 73X38</v>
          </cell>
        </row>
        <row r="1668">
          <cell r="A1668">
            <v>1330403</v>
          </cell>
          <cell r="B1668" t="str">
            <v>PIPE 93X51</v>
          </cell>
        </row>
        <row r="1669">
          <cell r="A1669">
            <v>1330404</v>
          </cell>
          <cell r="B1669" t="str">
            <v>PIPE 85.5X45</v>
          </cell>
        </row>
        <row r="1670">
          <cell r="A1670">
            <v>1330405</v>
          </cell>
          <cell r="B1670" t="str">
            <v>PIPE 52X42</v>
          </cell>
        </row>
        <row r="1671">
          <cell r="A1671">
            <v>1330406</v>
          </cell>
          <cell r="B1671" t="str">
            <v>PIPE 82.6X50</v>
          </cell>
        </row>
        <row r="1672">
          <cell r="A1672">
            <v>1330407</v>
          </cell>
          <cell r="B1672" t="str">
            <v>PIPE 72X53.4</v>
          </cell>
        </row>
        <row r="1673">
          <cell r="A1673">
            <v>1330408</v>
          </cell>
          <cell r="B1673" t="str">
            <v>PIPE 59X49</v>
          </cell>
        </row>
        <row r="1674">
          <cell r="A1674">
            <v>1330409</v>
          </cell>
          <cell r="B1674" t="str">
            <v>PIPE 95X56</v>
          </cell>
        </row>
        <row r="1675">
          <cell r="A1675">
            <v>1330410</v>
          </cell>
          <cell r="B1675" t="str">
            <v>PIPE 112X84</v>
          </cell>
        </row>
        <row r="1676">
          <cell r="A1676">
            <v>1330411</v>
          </cell>
          <cell r="B1676" t="str">
            <v>PIPE 97X43</v>
          </cell>
        </row>
        <row r="1677">
          <cell r="A1677">
            <v>1330412</v>
          </cell>
          <cell r="B1677" t="str">
            <v>PIPE 99.5X70</v>
          </cell>
        </row>
        <row r="1678">
          <cell r="A1678">
            <v>1330413</v>
          </cell>
          <cell r="B1678" t="str">
            <v>PIPE 126X105</v>
          </cell>
        </row>
        <row r="1679">
          <cell r="A1679">
            <v>1330414</v>
          </cell>
          <cell r="B1679" t="str">
            <v>PIPE 74.7X56</v>
          </cell>
        </row>
        <row r="1680">
          <cell r="A1680">
            <v>1330415</v>
          </cell>
          <cell r="B1680" t="str">
            <v>PIPE 71X43</v>
          </cell>
        </row>
        <row r="1681">
          <cell r="A1681">
            <v>1330416</v>
          </cell>
          <cell r="B1681" t="str">
            <v>PIPE 63X53</v>
          </cell>
        </row>
        <row r="1682">
          <cell r="A1682">
            <v>1330417</v>
          </cell>
          <cell r="B1682" t="str">
            <v>PIPE 101X88</v>
          </cell>
        </row>
        <row r="1683">
          <cell r="A1683">
            <v>1330418</v>
          </cell>
          <cell r="B1683" t="str">
            <v>PIPE 69X54</v>
          </cell>
        </row>
        <row r="1684">
          <cell r="A1684">
            <v>1330419</v>
          </cell>
          <cell r="B1684" t="str">
            <v>PIPE 102/103X74/75</v>
          </cell>
        </row>
        <row r="1685">
          <cell r="A1685">
            <v>1330420</v>
          </cell>
          <cell r="B1685" t="str">
            <v>PIPE 105X81</v>
          </cell>
        </row>
        <row r="1686">
          <cell r="A1686">
            <v>1330421</v>
          </cell>
          <cell r="B1686" t="str">
            <v>PIPE 105/106X81/82</v>
          </cell>
        </row>
        <row r="1687">
          <cell r="A1687">
            <v>1330422</v>
          </cell>
          <cell r="B1687" t="str">
            <v>PIPE 113X82</v>
          </cell>
        </row>
        <row r="1688">
          <cell r="A1688">
            <v>1330423</v>
          </cell>
          <cell r="B1688" t="str">
            <v>PIPE 104X86</v>
          </cell>
        </row>
        <row r="1689">
          <cell r="A1689">
            <v>1330424</v>
          </cell>
          <cell r="B1689" t="str">
            <v>PIPE 113.6X88</v>
          </cell>
        </row>
        <row r="1690">
          <cell r="A1690">
            <v>1330425</v>
          </cell>
          <cell r="B1690" t="str">
            <v>PIPE 113X88</v>
          </cell>
        </row>
        <row r="1691">
          <cell r="A1691">
            <v>1330426</v>
          </cell>
          <cell r="B1691" t="str">
            <v>PIPE 123/125X94/96</v>
          </cell>
        </row>
        <row r="1692">
          <cell r="A1692">
            <v>1330427</v>
          </cell>
          <cell r="B1692" t="str">
            <v>PIPE 122X89</v>
          </cell>
        </row>
        <row r="1693">
          <cell r="A1693">
            <v>1330428</v>
          </cell>
          <cell r="B1693" t="str">
            <v>PIPE 113X94</v>
          </cell>
        </row>
        <row r="1694">
          <cell r="A1694">
            <v>1330429</v>
          </cell>
          <cell r="B1694" t="str">
            <v>PIPE 132/133X94/99</v>
          </cell>
        </row>
        <row r="1695">
          <cell r="A1695">
            <v>1330430</v>
          </cell>
          <cell r="B1695" t="str">
            <v>PIPE 130X95</v>
          </cell>
        </row>
        <row r="1696">
          <cell r="A1696">
            <v>1330431</v>
          </cell>
          <cell r="B1696" t="str">
            <v>PIPE 142X105/107</v>
          </cell>
        </row>
        <row r="1697">
          <cell r="A1697">
            <v>1330432</v>
          </cell>
          <cell r="B1697" t="str">
            <v>PIPE 143.5X97</v>
          </cell>
        </row>
        <row r="1698">
          <cell r="A1698">
            <v>1330432.5</v>
          </cell>
          <cell r="B1698" t="str">
            <v>PIPE 155X115.7</v>
          </cell>
        </row>
        <row r="1699">
          <cell r="A1699">
            <v>1330433</v>
          </cell>
          <cell r="B1699" t="str">
            <v>PIPE 121X110</v>
          </cell>
        </row>
        <row r="1700">
          <cell r="A1700">
            <v>1330434</v>
          </cell>
          <cell r="B1700" t="str">
            <v>PIPE 108.9X84.7</v>
          </cell>
        </row>
        <row r="1701">
          <cell r="A1701">
            <v>1330435</v>
          </cell>
          <cell r="B1701" t="str">
            <v>PIPE 88/86X62</v>
          </cell>
        </row>
        <row r="1702">
          <cell r="A1702">
            <v>1330436</v>
          </cell>
          <cell r="B1702" t="str">
            <v>PIPE 62X37</v>
          </cell>
        </row>
        <row r="1703">
          <cell r="A1703">
            <v>1330437</v>
          </cell>
          <cell r="B1703" t="str">
            <v>PIPE 70X41</v>
          </cell>
        </row>
        <row r="1704">
          <cell r="A1704">
            <v>1330438</v>
          </cell>
          <cell r="B1704" t="str">
            <v>PIPE 73X43</v>
          </cell>
        </row>
        <row r="1705">
          <cell r="A1705">
            <v>1330439</v>
          </cell>
          <cell r="B1705" t="str">
            <v>PIPE 75X48.3</v>
          </cell>
        </row>
        <row r="1706">
          <cell r="A1706">
            <v>1330440</v>
          </cell>
          <cell r="B1706" t="str">
            <v>PIPE 86X47</v>
          </cell>
        </row>
        <row r="1707">
          <cell r="A1707">
            <v>1330441</v>
          </cell>
          <cell r="B1707" t="str">
            <v>PIPE 80.5X55</v>
          </cell>
        </row>
        <row r="1708">
          <cell r="A1708">
            <v>1330442</v>
          </cell>
          <cell r="B1708" t="str">
            <v>PIPE 89X60</v>
          </cell>
        </row>
        <row r="1709">
          <cell r="A1709">
            <v>1330443</v>
          </cell>
          <cell r="B1709" t="str">
            <v>PIPE 96X59</v>
          </cell>
        </row>
        <row r="1710">
          <cell r="A1710">
            <v>1330444</v>
          </cell>
          <cell r="B1710" t="str">
            <v>PIPE 94X64</v>
          </cell>
        </row>
        <row r="1711">
          <cell r="A1711">
            <v>1330445</v>
          </cell>
          <cell r="B1711" t="str">
            <v>PIPE 106X57</v>
          </cell>
        </row>
        <row r="1712">
          <cell r="A1712">
            <v>1330446</v>
          </cell>
          <cell r="B1712" t="str">
            <v>PIPE 97X67</v>
          </cell>
        </row>
        <row r="1713">
          <cell r="A1713">
            <v>1330447</v>
          </cell>
          <cell r="B1713" t="str">
            <v>PIPE 80.5X52</v>
          </cell>
        </row>
        <row r="1714">
          <cell r="A1714">
            <v>1330448</v>
          </cell>
          <cell r="B1714" t="str">
            <v>PIPE 97X51.5</v>
          </cell>
        </row>
        <row r="1715">
          <cell r="A1715">
            <v>1330449</v>
          </cell>
          <cell r="B1715" t="str">
            <v>PIPE 88X58</v>
          </cell>
        </row>
        <row r="1716">
          <cell r="A1716">
            <v>1330450</v>
          </cell>
          <cell r="B1716" t="str">
            <v>PIPE 99X55</v>
          </cell>
        </row>
        <row r="1717">
          <cell r="A1717">
            <v>1330451</v>
          </cell>
          <cell r="B1717" t="str">
            <v>PIPE 93X61</v>
          </cell>
        </row>
        <row r="1718">
          <cell r="A1718">
            <v>1330452</v>
          </cell>
          <cell r="B1718" t="str">
            <v>PIPE 153X86</v>
          </cell>
        </row>
        <row r="1719">
          <cell r="A1719">
            <v>1330453</v>
          </cell>
          <cell r="B1719" t="str">
            <v>PIPE 184X128</v>
          </cell>
        </row>
        <row r="1720">
          <cell r="A1720">
            <v>1330455</v>
          </cell>
          <cell r="B1720" t="str">
            <v>PIPE 133X97</v>
          </cell>
        </row>
        <row r="1721">
          <cell r="A1721">
            <v>1330455.7</v>
          </cell>
          <cell r="B1721" t="str">
            <v>PIPE 164X122.3</v>
          </cell>
        </row>
        <row r="1722">
          <cell r="A1722">
            <v>1330456</v>
          </cell>
          <cell r="B1722" t="str">
            <v>BUSH 25X45X10.8</v>
          </cell>
        </row>
        <row r="1723">
          <cell r="A1723">
            <v>1330457</v>
          </cell>
          <cell r="B1723" t="str">
            <v>PIPE 129X107</v>
          </cell>
        </row>
        <row r="1724">
          <cell r="A1724">
            <v>1330458</v>
          </cell>
          <cell r="B1724" t="str">
            <v>PIPE 96X79.3</v>
          </cell>
        </row>
        <row r="1725">
          <cell r="A1725">
            <v>1330459</v>
          </cell>
          <cell r="B1725" t="str">
            <v>PIPE 78X51</v>
          </cell>
        </row>
        <row r="1726">
          <cell r="A1726">
            <v>1330460</v>
          </cell>
          <cell r="B1726" t="str">
            <v>PIPE 64X48</v>
          </cell>
        </row>
        <row r="1727">
          <cell r="A1727">
            <v>1330461</v>
          </cell>
          <cell r="B1727" t="str">
            <v>FORGING IR NJ.309</v>
          </cell>
        </row>
        <row r="1728">
          <cell r="A1728">
            <v>1330461.01</v>
          </cell>
          <cell r="B1728" t="str">
            <v>FORGING OR NJ.309</v>
          </cell>
        </row>
        <row r="1729">
          <cell r="A1729">
            <v>1330462</v>
          </cell>
          <cell r="B1729" t="str">
            <v>NYLONE VITON A401C FKM</v>
          </cell>
        </row>
        <row r="1730">
          <cell r="A1730">
            <v>1330463</v>
          </cell>
          <cell r="B1730" t="str">
            <v>PIPE 54.2X36.6</v>
          </cell>
        </row>
        <row r="1731">
          <cell r="A1731">
            <v>1330464</v>
          </cell>
          <cell r="B1731" t="str">
            <v>PIPE 45X27</v>
          </cell>
        </row>
        <row r="1732">
          <cell r="A1732">
            <v>1330465</v>
          </cell>
          <cell r="B1732" t="str">
            <v>PIPE 66X52/53/54</v>
          </cell>
        </row>
        <row r="1733">
          <cell r="A1733">
            <v>1330466</v>
          </cell>
          <cell r="B1733" t="str">
            <v>Estane GP 85 AB - 8%</v>
          </cell>
        </row>
        <row r="1734">
          <cell r="A1734">
            <v>1330467</v>
          </cell>
          <cell r="B1734" t="str">
            <v>PIPE 58.7X41</v>
          </cell>
        </row>
        <row r="1735">
          <cell r="A1735">
            <v>1330468</v>
          </cell>
          <cell r="B1735" t="str">
            <v>PIPE 73.5X40.5</v>
          </cell>
        </row>
        <row r="1736">
          <cell r="A1736">
            <v>1330469</v>
          </cell>
          <cell r="B1736" t="str">
            <v>PIPE 67X36</v>
          </cell>
        </row>
        <row r="1737">
          <cell r="A1737">
            <v>1330470</v>
          </cell>
          <cell r="B1737" t="str">
            <v>PIPE 34.8X26.4</v>
          </cell>
        </row>
        <row r="1738">
          <cell r="A1738">
            <v>1330471</v>
          </cell>
          <cell r="B1738" t="str">
            <v>SHAFTING 65 MM EN 8</v>
          </cell>
        </row>
        <row r="1739">
          <cell r="A1739">
            <v>1330471.01</v>
          </cell>
          <cell r="B1739" t="str">
            <v>SHAFTING 65MM(SAE 8620)</v>
          </cell>
        </row>
        <row r="1740">
          <cell r="A1740">
            <v>1330472</v>
          </cell>
          <cell r="B1740" t="str">
            <v>SHAFTING 125MM (EN 47)</v>
          </cell>
        </row>
        <row r="1741">
          <cell r="A1741">
            <v>1330473</v>
          </cell>
          <cell r="B1741" t="str">
            <v>SHAFTING 40MM(EN 15)</v>
          </cell>
        </row>
        <row r="1742">
          <cell r="A1742">
            <v>1330474</v>
          </cell>
          <cell r="B1742" t="str">
            <v>PIPE 56X28.3</v>
          </cell>
        </row>
        <row r="1743">
          <cell r="A1743">
            <v>1330475</v>
          </cell>
          <cell r="B1743" t="str">
            <v>PIPE 71X32</v>
          </cell>
        </row>
        <row r="1744">
          <cell r="A1744">
            <v>1330476</v>
          </cell>
          <cell r="B1744" t="str">
            <v>PIPE 79X53</v>
          </cell>
        </row>
        <row r="1745">
          <cell r="A1745">
            <v>1330477</v>
          </cell>
          <cell r="B1745" t="str">
            <v>PIPE 105X35</v>
          </cell>
        </row>
        <row r="1746">
          <cell r="A1746">
            <v>1330478</v>
          </cell>
          <cell r="B1746" t="str">
            <v>PIPE 106X56</v>
          </cell>
        </row>
        <row r="1747">
          <cell r="A1747">
            <v>1330479</v>
          </cell>
          <cell r="B1747" t="str">
            <v>PIPE 46.7X30</v>
          </cell>
        </row>
        <row r="1748">
          <cell r="A1748">
            <v>1330480</v>
          </cell>
          <cell r="B1748" t="str">
            <v>PIPE 37.4X29.6</v>
          </cell>
        </row>
        <row r="1749">
          <cell r="A1749">
            <v>1330481</v>
          </cell>
          <cell r="B1749" t="str">
            <v>PIPE 29.4X22.6</v>
          </cell>
        </row>
        <row r="1750">
          <cell r="A1750">
            <v>1330482</v>
          </cell>
          <cell r="B1750" t="str">
            <v>PIPE 25.4X15.1</v>
          </cell>
        </row>
        <row r="1751">
          <cell r="A1751">
            <v>1330483</v>
          </cell>
          <cell r="B1751" t="str">
            <v>PIPE 29.4X17.1</v>
          </cell>
        </row>
        <row r="1752">
          <cell r="A1752">
            <v>1330484</v>
          </cell>
          <cell r="B1752" t="str">
            <v>PIPE 43.9X24.8</v>
          </cell>
        </row>
        <row r="1753">
          <cell r="A1753">
            <v>1330485</v>
          </cell>
          <cell r="B1753" t="str">
            <v>PIPE 33.45X23.650</v>
          </cell>
        </row>
        <row r="1754">
          <cell r="A1754">
            <v>1330486</v>
          </cell>
          <cell r="B1754" t="str">
            <v>PIPE 35.3X20.8</v>
          </cell>
        </row>
        <row r="1755">
          <cell r="A1755">
            <v>1330487</v>
          </cell>
          <cell r="B1755" t="str">
            <v>PIPE 41.4X32.6</v>
          </cell>
        </row>
        <row r="1756">
          <cell r="A1756">
            <v>1330488</v>
          </cell>
          <cell r="B1756" t="str">
            <v>PIPE 27.4X17.1</v>
          </cell>
        </row>
        <row r="1757">
          <cell r="A1757">
            <v>1330489</v>
          </cell>
          <cell r="B1757" t="str">
            <v>PIPE 28.4X16.6</v>
          </cell>
        </row>
        <row r="1758">
          <cell r="A1758">
            <v>1330490</v>
          </cell>
          <cell r="B1758" t="str">
            <v>PIPE 46.150X35.75</v>
          </cell>
        </row>
        <row r="1759">
          <cell r="A1759">
            <v>1330491</v>
          </cell>
          <cell r="B1759" t="str">
            <v>PIPE 28.4X15.6</v>
          </cell>
        </row>
        <row r="1760">
          <cell r="A1760">
            <v>1330492</v>
          </cell>
          <cell r="B1760" t="str">
            <v>PIPE 31.4X17.6</v>
          </cell>
        </row>
        <row r="1761">
          <cell r="A1761">
            <v>1330493</v>
          </cell>
          <cell r="B1761" t="str">
            <v>PIPE 56.5X35.5</v>
          </cell>
        </row>
        <row r="1762">
          <cell r="A1762">
            <v>1330494</v>
          </cell>
          <cell r="B1762" t="str">
            <v>PIPE 31.44X24.640</v>
          </cell>
        </row>
        <row r="1763">
          <cell r="A1763">
            <v>1330495</v>
          </cell>
          <cell r="B1763" t="str">
            <v>PIPE 41.4X32.6</v>
          </cell>
        </row>
        <row r="1764">
          <cell r="A1764">
            <v>1330496</v>
          </cell>
          <cell r="B1764" t="str">
            <v>SHAFTING 18 (M 8620)</v>
          </cell>
        </row>
        <row r="1765">
          <cell r="A1765">
            <v>1330496.01</v>
          </cell>
          <cell r="B1765" t="str">
            <v>SHAFTING 20 (M 8620)</v>
          </cell>
        </row>
        <row r="1766">
          <cell r="A1766">
            <v>1330496.02</v>
          </cell>
          <cell r="B1766" t="str">
            <v>SHAFTING 22.6(M 8620)</v>
          </cell>
        </row>
        <row r="1767">
          <cell r="A1767">
            <v>1330496.03</v>
          </cell>
          <cell r="B1767" t="str">
            <v>SHAFTING 25(M 8620)</v>
          </cell>
        </row>
        <row r="1768">
          <cell r="A1768">
            <v>1330496.04</v>
          </cell>
          <cell r="B1768" t="str">
            <v>SHAFTING 32(M 8620)</v>
          </cell>
        </row>
        <row r="1769">
          <cell r="A1769">
            <v>1330496.05</v>
          </cell>
          <cell r="B1769" t="str">
            <v>SHAFTING 36(M 8620)</v>
          </cell>
        </row>
        <row r="1770">
          <cell r="A1770">
            <v>1330496.06</v>
          </cell>
          <cell r="B1770" t="str">
            <v>SHAFTING 36MM C-45</v>
          </cell>
        </row>
        <row r="1771">
          <cell r="A1771">
            <v>1330496.07</v>
          </cell>
          <cell r="B1771" t="str">
            <v>SHAFTING 36MM SAE 1018</v>
          </cell>
        </row>
        <row r="1772">
          <cell r="A1772">
            <v>1330496.08</v>
          </cell>
          <cell r="B1772" t="str">
            <v>SHAFTING 32 BRI SAE 1018</v>
          </cell>
        </row>
        <row r="1773">
          <cell r="A1773">
            <v>1330496.0900000001</v>
          </cell>
          <cell r="B1773" t="str">
            <v>SHAFTING 34 BRI SAE 1018</v>
          </cell>
        </row>
        <row r="1774">
          <cell r="A1774">
            <v>1330496.1000000001</v>
          </cell>
          <cell r="B1774" t="str">
            <v>SHAFTING 19.650 SAE 52100</v>
          </cell>
        </row>
        <row r="1775">
          <cell r="A1775">
            <v>1330496.1100000001</v>
          </cell>
          <cell r="B1775" t="str">
            <v>SHAFTING 22 MM(SAE 1050)</v>
          </cell>
        </row>
        <row r="1776">
          <cell r="A1776">
            <v>1330496.1200000001</v>
          </cell>
          <cell r="B1776" t="str">
            <v>SHAFTING 35 BRASS</v>
          </cell>
        </row>
        <row r="1777">
          <cell r="A1777">
            <v>1330496.1399999999</v>
          </cell>
          <cell r="B1777" t="str">
            <v>SHAFTING 22.65 MM SAE52100</v>
          </cell>
        </row>
        <row r="1778">
          <cell r="A1778">
            <v>1330496.2</v>
          </cell>
          <cell r="B1778" t="str">
            <v>SHATING 35MM EN-1 A</v>
          </cell>
        </row>
        <row r="1779">
          <cell r="A1779">
            <v>1330496.3</v>
          </cell>
          <cell r="B1779" t="str">
            <v>SHAFTING 33.5BRI SAE 1018</v>
          </cell>
        </row>
        <row r="1780">
          <cell r="A1780">
            <v>1330497</v>
          </cell>
          <cell r="B1780" t="str">
            <v>SHAFTING 45 MM (EN 8)</v>
          </cell>
        </row>
        <row r="1781">
          <cell r="A1781">
            <v>1330497.01</v>
          </cell>
          <cell r="B1781" t="str">
            <v>SHAFTING 45 MM (SAE 1018)</v>
          </cell>
        </row>
        <row r="1782">
          <cell r="A1782">
            <v>1330497.02</v>
          </cell>
          <cell r="B1782" t="str">
            <v>SHAFTING 45 MM (SAE 8620)</v>
          </cell>
        </row>
        <row r="1783">
          <cell r="A1783">
            <v>1330497.03</v>
          </cell>
          <cell r="B1783" t="str">
            <v>SHAFTING 45 MM (20MNCR5)</v>
          </cell>
        </row>
        <row r="1784">
          <cell r="A1784">
            <v>1330498.01</v>
          </cell>
          <cell r="B1784" t="str">
            <v>SHAFTING 95 MM (SAE 1018)</v>
          </cell>
        </row>
        <row r="1785">
          <cell r="A1785">
            <v>1330498.02</v>
          </cell>
          <cell r="B1785" t="str">
            <v>SHAFTING 90 MM (SAE 1018)</v>
          </cell>
        </row>
        <row r="1786">
          <cell r="A1786">
            <v>1330498.03</v>
          </cell>
          <cell r="B1786" t="str">
            <v>SHAFTING 42 MM (SAE 1018)</v>
          </cell>
        </row>
        <row r="1787">
          <cell r="A1787">
            <v>1330498.04</v>
          </cell>
          <cell r="B1787" t="str">
            <v>SHAFTING 90 MM (EN 8)</v>
          </cell>
        </row>
        <row r="1788">
          <cell r="A1788">
            <v>1330498.05</v>
          </cell>
          <cell r="B1788" t="str">
            <v>SHAFTING.40MM (SAE 1018)</v>
          </cell>
        </row>
        <row r="1789">
          <cell r="A1789">
            <v>1330498.06</v>
          </cell>
          <cell r="B1789" t="str">
            <v>SHAFTING 38.5MM(SAE 1018) BRI</v>
          </cell>
        </row>
        <row r="1790">
          <cell r="A1790">
            <v>1330499</v>
          </cell>
          <cell r="B1790" t="str">
            <v>PIPE 71.5X44</v>
          </cell>
        </row>
        <row r="1791">
          <cell r="A1791">
            <v>1330500</v>
          </cell>
          <cell r="B1791" t="str">
            <v>PIPE 53X42/43</v>
          </cell>
        </row>
        <row r="1792">
          <cell r="A1792">
            <v>1330501</v>
          </cell>
          <cell r="B1792" t="str">
            <v>Pipe 42.10X26.2</v>
          </cell>
        </row>
        <row r="1793">
          <cell r="A1793">
            <v>1330502</v>
          </cell>
          <cell r="B1793" t="str">
            <v>PIPE 124.7X100.8</v>
          </cell>
        </row>
        <row r="1794">
          <cell r="A1794">
            <v>1330503</v>
          </cell>
          <cell r="B1794" t="str">
            <v>PIPE 52.6X33</v>
          </cell>
        </row>
        <row r="1795">
          <cell r="A1795">
            <v>1330504</v>
          </cell>
          <cell r="B1795" t="str">
            <v>SHAFTING 85MM(EN 47)</v>
          </cell>
        </row>
        <row r="1796">
          <cell r="A1796">
            <v>1330505</v>
          </cell>
          <cell r="B1796" t="str">
            <v>PIPE 63X47</v>
          </cell>
        </row>
        <row r="1797">
          <cell r="A1797">
            <v>1330506</v>
          </cell>
          <cell r="B1797" t="str">
            <v>PIPE 17X10</v>
          </cell>
        </row>
        <row r="1798">
          <cell r="A1798">
            <v>1330507</v>
          </cell>
          <cell r="B1798" t="str">
            <v>PIPE 31X24</v>
          </cell>
        </row>
        <row r="1799">
          <cell r="A1799">
            <v>1330508</v>
          </cell>
          <cell r="B1799" t="str">
            <v>PIPE 50.6X44 BRASS PIPE</v>
          </cell>
        </row>
        <row r="1800">
          <cell r="A1800">
            <v>1330509</v>
          </cell>
          <cell r="B1800" t="str">
            <v>PIPE 60.9X44.2</v>
          </cell>
        </row>
        <row r="1801">
          <cell r="A1801">
            <v>1330510</v>
          </cell>
          <cell r="B1801" t="str">
            <v>PIPE 54X34</v>
          </cell>
        </row>
        <row r="1802">
          <cell r="A1802">
            <v>1330511</v>
          </cell>
          <cell r="B1802" t="str">
            <v>SHAFTING 28MM/32MM</v>
          </cell>
        </row>
        <row r="1803">
          <cell r="A1803">
            <v>1330512</v>
          </cell>
          <cell r="B1803" t="str">
            <v>PIPE 24X17</v>
          </cell>
        </row>
        <row r="1804">
          <cell r="A1804">
            <v>1330513</v>
          </cell>
          <cell r="B1804" t="str">
            <v>PIPE 118X81</v>
          </cell>
        </row>
        <row r="1805">
          <cell r="A1805">
            <v>1330514</v>
          </cell>
          <cell r="B1805" t="str">
            <v>PIPE 77X57</v>
          </cell>
        </row>
        <row r="1806">
          <cell r="A1806">
            <v>1330515</v>
          </cell>
          <cell r="B1806" t="str">
            <v>PIPE 36.7X24.7</v>
          </cell>
        </row>
        <row r="1807">
          <cell r="A1807">
            <v>1330516</v>
          </cell>
          <cell r="B1807" t="str">
            <v>Pipe 42.6X26.8</v>
          </cell>
        </row>
        <row r="1808">
          <cell r="A1808">
            <v>1330517</v>
          </cell>
          <cell r="B1808" t="str">
            <v>SHAFTING 56MM(EN 19)</v>
          </cell>
        </row>
        <row r="1809">
          <cell r="A1809">
            <v>1330517.01</v>
          </cell>
          <cell r="B1809" t="str">
            <v>SHAFTING 56MM(SAE 8620)</v>
          </cell>
        </row>
        <row r="1810">
          <cell r="A1810">
            <v>1330518</v>
          </cell>
          <cell r="B1810" t="str">
            <v>PIPE 41X24</v>
          </cell>
        </row>
        <row r="1811">
          <cell r="A1811">
            <v>1330519</v>
          </cell>
          <cell r="B1811" t="str">
            <v>PIPE 81X64</v>
          </cell>
        </row>
        <row r="1812">
          <cell r="A1812">
            <v>1330520</v>
          </cell>
          <cell r="B1812" t="str">
            <v>PIPE 75.8X58.8</v>
          </cell>
        </row>
        <row r="1813">
          <cell r="A1813">
            <v>1330521</v>
          </cell>
          <cell r="B1813" t="str">
            <v>STRIPS 52.0X1.20 c.r.c.a</v>
          </cell>
        </row>
        <row r="1814">
          <cell r="A1814">
            <v>1330522</v>
          </cell>
          <cell r="B1814" t="str">
            <v>STRIPS 49.0X1.20 c.r.c.a</v>
          </cell>
        </row>
        <row r="1815">
          <cell r="A1815">
            <v>1330522.01</v>
          </cell>
          <cell r="B1815" t="str">
            <v>STRIPS 17.0X0.70 EDD.</v>
          </cell>
        </row>
        <row r="1816">
          <cell r="A1816">
            <v>1330523</v>
          </cell>
          <cell r="B1816" t="str">
            <v>PIPE 101X86.5</v>
          </cell>
        </row>
        <row r="1817">
          <cell r="A1817">
            <v>1330524</v>
          </cell>
          <cell r="B1817" t="str">
            <v>PIPE 26X19</v>
          </cell>
        </row>
        <row r="1818">
          <cell r="A1818">
            <v>1330525</v>
          </cell>
          <cell r="B1818" t="str">
            <v>PIPE 38X30</v>
          </cell>
        </row>
        <row r="1819">
          <cell r="A1819">
            <v>1330526</v>
          </cell>
          <cell r="B1819" t="str">
            <v>PIPE 36X29</v>
          </cell>
        </row>
        <row r="1820">
          <cell r="A1820">
            <v>1330527</v>
          </cell>
          <cell r="B1820" t="str">
            <v>PIPE 71X54</v>
          </cell>
        </row>
        <row r="1821">
          <cell r="A1821">
            <v>1330528</v>
          </cell>
          <cell r="B1821" t="str">
            <v>PIPE 69X58</v>
          </cell>
        </row>
        <row r="1822">
          <cell r="A1822">
            <v>1330529</v>
          </cell>
          <cell r="B1822" t="str">
            <v>PIPE 53X44</v>
          </cell>
        </row>
        <row r="1823">
          <cell r="A1823">
            <v>1330530</v>
          </cell>
          <cell r="B1823" t="str">
            <v>PIPE 90.7X61.3</v>
          </cell>
        </row>
        <row r="1824">
          <cell r="A1824">
            <v>1330531</v>
          </cell>
          <cell r="B1824" t="str">
            <v>C.I.Casting for Plumber B</v>
          </cell>
        </row>
        <row r="1825">
          <cell r="A1825">
            <v>1330532</v>
          </cell>
          <cell r="B1825" t="str">
            <v>PIPE 70X54</v>
          </cell>
        </row>
        <row r="1826">
          <cell r="A1826">
            <v>1330533</v>
          </cell>
          <cell r="B1826" t="str">
            <v>PIPE 46X28</v>
          </cell>
        </row>
        <row r="1827">
          <cell r="A1827">
            <v>1330534</v>
          </cell>
          <cell r="B1827" t="str">
            <v>ROADS 10 MM(SAE 1010/EN2)</v>
          </cell>
        </row>
        <row r="1828">
          <cell r="A1828">
            <v>1330535</v>
          </cell>
          <cell r="B1828" t="str">
            <v>ROADS 20 MM(EN1AL)</v>
          </cell>
        </row>
        <row r="1829">
          <cell r="A1829">
            <v>1330536</v>
          </cell>
          <cell r="B1829" t="str">
            <v>PIPE 27.9X17.6</v>
          </cell>
        </row>
        <row r="1830">
          <cell r="A1830">
            <v>1330537</v>
          </cell>
          <cell r="B1830" t="str">
            <v>PIPE 29X16</v>
          </cell>
        </row>
        <row r="1831">
          <cell r="A1831">
            <v>1330538.01</v>
          </cell>
          <cell r="B1831" t="str">
            <v>SHAFTING 60MM(SAE 8620)</v>
          </cell>
        </row>
        <row r="1832">
          <cell r="A1832">
            <v>1330539</v>
          </cell>
          <cell r="B1832" t="str">
            <v>PIPE 19.7X12.9</v>
          </cell>
        </row>
        <row r="1833">
          <cell r="A1833">
            <v>1330540</v>
          </cell>
          <cell r="B1833" t="str">
            <v>PIPE 65X54 MS</v>
          </cell>
        </row>
        <row r="1834">
          <cell r="A1834">
            <v>1330541</v>
          </cell>
          <cell r="B1834" t="str">
            <v>PIPE 70X58 MS</v>
          </cell>
        </row>
        <row r="1835">
          <cell r="A1835">
            <v>1330541.01</v>
          </cell>
          <cell r="B1835" t="str">
            <v>PIPE 38X24.5 MS</v>
          </cell>
        </row>
        <row r="1836">
          <cell r="A1836">
            <v>1330541.02</v>
          </cell>
          <cell r="B1836" t="str">
            <v>PIPE 33.5X24 MS</v>
          </cell>
        </row>
        <row r="1837">
          <cell r="A1837">
            <v>1330541.03</v>
          </cell>
          <cell r="B1837" t="str">
            <v>PIPE 26X13 MS</v>
          </cell>
        </row>
        <row r="1838">
          <cell r="A1838">
            <v>1330542</v>
          </cell>
          <cell r="B1838" t="str">
            <v>SHAFTING 10 MM SAE 1055</v>
          </cell>
        </row>
        <row r="1839">
          <cell r="A1839">
            <v>1330542.01</v>
          </cell>
          <cell r="B1839" t="str">
            <v>SHAFTING 10MM 16MnCr5</v>
          </cell>
        </row>
        <row r="1840">
          <cell r="A1840">
            <v>1330542.1000000001</v>
          </cell>
          <cell r="B1840" t="str">
            <v>SHAFTING 12 MM SAE 1055</v>
          </cell>
        </row>
        <row r="1841">
          <cell r="A1841">
            <v>1330542.2</v>
          </cell>
          <cell r="B1841" t="str">
            <v>SHAFTING 14 MM SAE 1055</v>
          </cell>
        </row>
        <row r="1842">
          <cell r="A1842">
            <v>1330542.3999999999</v>
          </cell>
          <cell r="B1842" t="str">
            <v>SHAFTING 17 MM SAE 1055</v>
          </cell>
        </row>
        <row r="1843">
          <cell r="A1843">
            <v>1330543</v>
          </cell>
          <cell r="B1843" t="str">
            <v>CUTTING BUSH 41X29.5X51</v>
          </cell>
        </row>
        <row r="1844">
          <cell r="A1844">
            <v>1330544</v>
          </cell>
          <cell r="B1844" t="str">
            <v>CUTTING BUSH 28X18X21</v>
          </cell>
        </row>
        <row r="1845">
          <cell r="A1845">
            <v>1330545</v>
          </cell>
          <cell r="B1845" t="str">
            <v>CUTTING BUSH 29X23X23</v>
          </cell>
        </row>
        <row r="1846">
          <cell r="A1846">
            <v>1330546</v>
          </cell>
          <cell r="B1846" t="str">
            <v>CUTTING BUSH 25X15.5X20</v>
          </cell>
        </row>
        <row r="1847">
          <cell r="A1847">
            <v>1330547</v>
          </cell>
          <cell r="B1847" t="str">
            <v>CUTTING BUSH 31X25X23</v>
          </cell>
        </row>
        <row r="1848">
          <cell r="A1848">
            <v>1330548</v>
          </cell>
          <cell r="B1848" t="str">
            <v>CUTTING BUSH 27X17.5X20</v>
          </cell>
        </row>
        <row r="1849">
          <cell r="A1849">
            <v>1330549</v>
          </cell>
          <cell r="B1849" t="str">
            <v>SHAFTING 25.7 100cr6</v>
          </cell>
        </row>
        <row r="1850">
          <cell r="A1850">
            <v>1330550</v>
          </cell>
          <cell r="B1850" t="str">
            <v>SHAFTING 32.8MM 100cr6</v>
          </cell>
        </row>
        <row r="1851">
          <cell r="A1851">
            <v>134</v>
          </cell>
          <cell r="B1851" t="str">
            <v>BR 3621(06)</v>
          </cell>
        </row>
        <row r="1852">
          <cell r="A1852">
            <v>135</v>
          </cell>
          <cell r="B1852" t="str">
            <v>BR 3621(20)</v>
          </cell>
        </row>
        <row r="1853">
          <cell r="A1853">
            <v>135.05000000000001</v>
          </cell>
          <cell r="B1853" t="str">
            <v>BR CLIPS 3621(20)</v>
          </cell>
        </row>
        <row r="1854">
          <cell r="A1854">
            <v>1350001</v>
          </cell>
          <cell r="B1854" t="str">
            <v>CRCA COIL 0.8X89MM</v>
          </cell>
        </row>
        <row r="1855">
          <cell r="A1855">
            <v>1350002</v>
          </cell>
          <cell r="B1855" t="str">
            <v>CRCA COIL 0.85X78MM</v>
          </cell>
        </row>
        <row r="1856">
          <cell r="A1856">
            <v>1350003</v>
          </cell>
          <cell r="B1856" t="str">
            <v>CRCA COIL 0.63X123MM</v>
          </cell>
        </row>
        <row r="1857">
          <cell r="A1857">
            <v>1350004</v>
          </cell>
          <cell r="B1857" t="str">
            <v>CRCA COIL 0.63X54MM</v>
          </cell>
        </row>
        <row r="1858">
          <cell r="A1858">
            <v>1350005</v>
          </cell>
          <cell r="B1858" t="str">
            <v>CRCA COIL 1.1X89MM</v>
          </cell>
        </row>
        <row r="1859">
          <cell r="A1859">
            <v>1350006</v>
          </cell>
          <cell r="B1859" t="str">
            <v>CRCA COIL 1.13X610MM</v>
          </cell>
        </row>
        <row r="1860">
          <cell r="A1860">
            <v>1350007</v>
          </cell>
          <cell r="B1860" t="str">
            <v>CRCA COIL 1.2X45MM</v>
          </cell>
        </row>
        <row r="1861">
          <cell r="A1861">
            <v>1350007.1</v>
          </cell>
          <cell r="B1861" t="str">
            <v>COIL 2.50X55 CRCA</v>
          </cell>
        </row>
        <row r="1862">
          <cell r="A1862">
            <v>1350007.2</v>
          </cell>
          <cell r="B1862" t="str">
            <v>COIL 0.85X75 CRCA</v>
          </cell>
        </row>
        <row r="1863">
          <cell r="A1863">
            <v>1350007.3</v>
          </cell>
          <cell r="B1863" t="str">
            <v>COIL 0.50X72 CRCA</v>
          </cell>
        </row>
        <row r="1864">
          <cell r="A1864">
            <v>1350008</v>
          </cell>
          <cell r="B1864" t="str">
            <v>16 MnCr5 2x42.5MM</v>
          </cell>
        </row>
        <row r="1865">
          <cell r="A1865">
            <v>1350009</v>
          </cell>
          <cell r="B1865" t="str">
            <v>CRCA 1.13X89 GRADE EDD</v>
          </cell>
        </row>
        <row r="1866">
          <cell r="A1866">
            <v>1350009.1</v>
          </cell>
          <cell r="B1866" t="str">
            <v>COIL 1.13X87 CRCA EDD</v>
          </cell>
        </row>
        <row r="1867">
          <cell r="A1867">
            <v>1350010</v>
          </cell>
          <cell r="B1867" t="str">
            <v>SHAFTING 31.4 100 CR 6</v>
          </cell>
        </row>
        <row r="1868">
          <cell r="A1868">
            <v>1350010.1</v>
          </cell>
          <cell r="B1868" t="str">
            <v>SHAFTING 17.55 100 CR 6</v>
          </cell>
        </row>
        <row r="1869">
          <cell r="A1869">
            <v>1350011</v>
          </cell>
          <cell r="B1869" t="str">
            <v>C.R.STEEL 0.8X380MM C 80</v>
          </cell>
        </row>
        <row r="1870">
          <cell r="A1870">
            <v>1350012</v>
          </cell>
          <cell r="B1870" t="str">
            <v>COIL 0.80X53 C80</v>
          </cell>
        </row>
        <row r="1871">
          <cell r="A1871">
            <v>1350012.1</v>
          </cell>
          <cell r="B1871" t="str">
            <v>C80 0.8X56MM</v>
          </cell>
        </row>
        <row r="1872">
          <cell r="A1872">
            <v>136</v>
          </cell>
          <cell r="B1872" t="str">
            <v>BR 452529</v>
          </cell>
        </row>
        <row r="1873">
          <cell r="A1873">
            <v>137</v>
          </cell>
          <cell r="B1873" t="str">
            <v>BR 3719(22)</v>
          </cell>
        </row>
        <row r="1874">
          <cell r="A1874">
            <v>138</v>
          </cell>
          <cell r="B1874" t="str">
            <v>BR 4019(06)</v>
          </cell>
        </row>
        <row r="1875">
          <cell r="A1875">
            <v>139</v>
          </cell>
          <cell r="B1875" t="str">
            <v>BR 452429</v>
          </cell>
        </row>
        <row r="1876">
          <cell r="A1876">
            <v>139.05000000000001</v>
          </cell>
          <cell r="B1876" t="str">
            <v>BR CLIPS 452429</v>
          </cell>
        </row>
        <row r="1877">
          <cell r="A1877">
            <v>14</v>
          </cell>
          <cell r="B1877" t="str">
            <v>BR 2816.5 SPL</v>
          </cell>
        </row>
        <row r="1878">
          <cell r="A1878">
            <v>140</v>
          </cell>
          <cell r="B1878" t="str">
            <v>BR 450029</v>
          </cell>
        </row>
        <row r="1879">
          <cell r="A1879">
            <v>140.05000000000001</v>
          </cell>
          <cell r="B1879" t="str">
            <v>BR CLIPS 4525</v>
          </cell>
        </row>
        <row r="1880">
          <cell r="A1880">
            <v>1400254.08</v>
          </cell>
          <cell r="B1880" t="str">
            <v>6011 2RS MATERIAL</v>
          </cell>
        </row>
        <row r="1881">
          <cell r="A1881">
            <v>1400255.08</v>
          </cell>
          <cell r="B1881" t="str">
            <v>6007 2RS MATERIAL</v>
          </cell>
        </row>
        <row r="1882">
          <cell r="A1882">
            <v>141</v>
          </cell>
          <cell r="B1882" t="str">
            <v>BR 2134(25)</v>
          </cell>
        </row>
        <row r="1883">
          <cell r="A1883">
            <v>142</v>
          </cell>
          <cell r="B1883" t="str">
            <v>BR 2136(20)</v>
          </cell>
        </row>
        <row r="1884">
          <cell r="A1884">
            <v>1421002</v>
          </cell>
          <cell r="B1884" t="str">
            <v>PIN 7PG16L</v>
          </cell>
        </row>
        <row r="1885">
          <cell r="A1885">
            <v>1421003.01</v>
          </cell>
          <cell r="B1885">
            <v>4920892</v>
          </cell>
        </row>
        <row r="1886">
          <cell r="A1886">
            <v>1421003.02</v>
          </cell>
          <cell r="B1886">
            <v>4920893</v>
          </cell>
        </row>
        <row r="1887">
          <cell r="A1887">
            <v>1421003.03</v>
          </cell>
          <cell r="B1887">
            <v>4920894</v>
          </cell>
        </row>
        <row r="1888">
          <cell r="A1888">
            <v>1421003.04</v>
          </cell>
          <cell r="B1888" t="str">
            <v>4920897 WASHER</v>
          </cell>
        </row>
        <row r="1889">
          <cell r="A1889">
            <v>1421003.22</v>
          </cell>
          <cell r="B1889" t="str">
            <v>4920893  SPL</v>
          </cell>
        </row>
        <row r="1890">
          <cell r="A1890">
            <v>1421003.31</v>
          </cell>
          <cell r="B1890" t="str">
            <v>245GOSP SCISSORASSLY mate</v>
          </cell>
        </row>
        <row r="1891">
          <cell r="A1891">
            <v>1421003.32</v>
          </cell>
          <cell r="B1891" t="str">
            <v>491306 LINK</v>
          </cell>
        </row>
        <row r="1892">
          <cell r="A1892">
            <v>1421003.33</v>
          </cell>
          <cell r="B1892" t="str">
            <v>Simens circlip</v>
          </cell>
        </row>
        <row r="1893">
          <cell r="A1893">
            <v>1421004</v>
          </cell>
          <cell r="B1893" t="str">
            <v>940041770 material</v>
          </cell>
        </row>
        <row r="1894">
          <cell r="A1894">
            <v>1421007</v>
          </cell>
          <cell r="B1894" t="str">
            <v>940041790 material</v>
          </cell>
        </row>
        <row r="1895">
          <cell r="A1895">
            <v>1421008</v>
          </cell>
          <cell r="B1895" t="str">
            <v>940041795 material</v>
          </cell>
        </row>
        <row r="1896">
          <cell r="A1896">
            <v>1421008.01</v>
          </cell>
          <cell r="B1896" t="str">
            <v>940041795 material</v>
          </cell>
        </row>
        <row r="1897">
          <cell r="A1897">
            <v>1421008.02</v>
          </cell>
          <cell r="B1897" t="str">
            <v>940041795(T-400-3045)</v>
          </cell>
        </row>
        <row r="1898">
          <cell r="A1898">
            <v>1421009</v>
          </cell>
          <cell r="B1898" t="str">
            <v>930041746 material</v>
          </cell>
        </row>
        <row r="1899">
          <cell r="A1899">
            <v>1421010</v>
          </cell>
          <cell r="B1899" t="str">
            <v>940042650 material</v>
          </cell>
        </row>
        <row r="1900">
          <cell r="A1900">
            <v>1421011</v>
          </cell>
          <cell r="B1900" t="str">
            <v>940041949 material</v>
          </cell>
        </row>
        <row r="1901">
          <cell r="A1901">
            <v>1421012</v>
          </cell>
          <cell r="B1901" t="str">
            <v>940041544/MAC material</v>
          </cell>
        </row>
        <row r="1902">
          <cell r="A1902">
            <v>1421012.1</v>
          </cell>
          <cell r="B1902" t="str">
            <v>T-400-3266 material</v>
          </cell>
        </row>
        <row r="1903">
          <cell r="A1903">
            <v>1421012.2</v>
          </cell>
          <cell r="B1903" t="str">
            <v>940041288 MATERIAL</v>
          </cell>
        </row>
        <row r="1904">
          <cell r="A1904">
            <v>1421013</v>
          </cell>
          <cell r="B1904" t="str">
            <v>940041546/MAC material</v>
          </cell>
        </row>
        <row r="1905">
          <cell r="A1905">
            <v>1421013.01</v>
          </cell>
          <cell r="B1905">
            <v>940041599</v>
          </cell>
        </row>
        <row r="1906">
          <cell r="A1906">
            <v>1421014</v>
          </cell>
          <cell r="B1906" t="str">
            <v>940041767  material</v>
          </cell>
        </row>
        <row r="1907">
          <cell r="A1907">
            <v>1421015</v>
          </cell>
          <cell r="B1907" t="str">
            <v>940041768 maerial</v>
          </cell>
        </row>
        <row r="1908">
          <cell r="A1908">
            <v>1421016</v>
          </cell>
          <cell r="B1908" t="str">
            <v>940041600 material</v>
          </cell>
        </row>
        <row r="1909">
          <cell r="A1909">
            <v>1421017</v>
          </cell>
          <cell r="B1909" t="str">
            <v>940041426 material</v>
          </cell>
        </row>
        <row r="1910">
          <cell r="A1910">
            <v>1421018</v>
          </cell>
          <cell r="B1910" t="str">
            <v>940041427 L.P(93)materiaL</v>
          </cell>
        </row>
        <row r="1911">
          <cell r="A1911">
            <v>1421019</v>
          </cell>
          <cell r="B1911" t="str">
            <v>940041770 L.PAWL(75.6)MAT</v>
          </cell>
        </row>
        <row r="1912">
          <cell r="A1912">
            <v>1421021</v>
          </cell>
          <cell r="B1912" t="str">
            <v>940041109 material</v>
          </cell>
        </row>
        <row r="1913">
          <cell r="A1913">
            <v>1421022</v>
          </cell>
          <cell r="B1913" t="str">
            <v>920031009 material</v>
          </cell>
        </row>
        <row r="1914">
          <cell r="A1914">
            <v>1421024</v>
          </cell>
          <cell r="B1914" t="str">
            <v>940041350 material</v>
          </cell>
        </row>
        <row r="1915">
          <cell r="A1915">
            <v>1421028</v>
          </cell>
          <cell r="B1915" t="str">
            <v>940041680 material</v>
          </cell>
        </row>
        <row r="1916">
          <cell r="A1916">
            <v>1421029</v>
          </cell>
          <cell r="B1916" t="str">
            <v>940041847 material</v>
          </cell>
        </row>
        <row r="1917">
          <cell r="A1917">
            <v>1421030</v>
          </cell>
          <cell r="B1917" t="str">
            <v>940041848 material</v>
          </cell>
        </row>
        <row r="1918">
          <cell r="A1918">
            <v>1421031</v>
          </cell>
          <cell r="B1918" t="str">
            <v>920041118 material(V)</v>
          </cell>
        </row>
        <row r="1919">
          <cell r="A1919">
            <v>1421032</v>
          </cell>
          <cell r="B1919" t="str">
            <v>920041114 material</v>
          </cell>
        </row>
        <row r="1920">
          <cell r="A1920">
            <v>1421033</v>
          </cell>
          <cell r="B1920" t="str">
            <v>940042323 material</v>
          </cell>
        </row>
        <row r="1921">
          <cell r="A1921">
            <v>1421034</v>
          </cell>
          <cell r="B1921" t="str">
            <v>930042026 material</v>
          </cell>
        </row>
        <row r="1922">
          <cell r="A1922">
            <v>1421035</v>
          </cell>
          <cell r="B1922" t="str">
            <v>930042100 material</v>
          </cell>
        </row>
        <row r="1923">
          <cell r="A1923">
            <v>1421036</v>
          </cell>
          <cell r="B1923" t="str">
            <v>940141545 material</v>
          </cell>
        </row>
        <row r="1924">
          <cell r="A1924">
            <v>1421037</v>
          </cell>
          <cell r="B1924" t="str">
            <v>940087305(7.7) material</v>
          </cell>
        </row>
        <row r="1925">
          <cell r="A1925">
            <v>1421037.01</v>
          </cell>
          <cell r="B1925" t="str">
            <v>940087305(9.7)  material</v>
          </cell>
        </row>
        <row r="1926">
          <cell r="A1926">
            <v>1421038</v>
          </cell>
          <cell r="B1926" t="str">
            <v>940041682 material</v>
          </cell>
        </row>
        <row r="1927">
          <cell r="A1927">
            <v>1421039</v>
          </cell>
          <cell r="B1927" t="str">
            <v>940041460 material</v>
          </cell>
        </row>
        <row r="1928">
          <cell r="A1928">
            <v>1421040</v>
          </cell>
          <cell r="B1928" t="str">
            <v>940041771 material</v>
          </cell>
        </row>
        <row r="1929">
          <cell r="A1929">
            <v>1421041</v>
          </cell>
          <cell r="B1929" t="str">
            <v>4997396-001 material.</v>
          </cell>
        </row>
        <row r="1930">
          <cell r="A1930">
            <v>1421041.11</v>
          </cell>
          <cell r="B1930" t="str">
            <v>WASHER-001</v>
          </cell>
        </row>
        <row r="1931">
          <cell r="A1931">
            <v>1421041.12</v>
          </cell>
          <cell r="B1931" t="str">
            <v>WASHER-002</v>
          </cell>
        </row>
        <row r="1932">
          <cell r="A1932">
            <v>1421041.13</v>
          </cell>
          <cell r="B1932" t="str">
            <v>WASHER-003</v>
          </cell>
        </row>
        <row r="1933">
          <cell r="A1933">
            <v>1421041.14</v>
          </cell>
          <cell r="B1933" t="str">
            <v>WASHER-004</v>
          </cell>
        </row>
        <row r="1934">
          <cell r="A1934">
            <v>1421041.15</v>
          </cell>
          <cell r="B1934" t="str">
            <v>WASHER-005</v>
          </cell>
        </row>
        <row r="1935">
          <cell r="A1935">
            <v>1421041.16</v>
          </cell>
          <cell r="B1935" t="str">
            <v>WASHER-006</v>
          </cell>
        </row>
        <row r="1936">
          <cell r="A1936">
            <v>1421041.17</v>
          </cell>
          <cell r="B1936" t="str">
            <v>WASHER-007</v>
          </cell>
        </row>
        <row r="1937">
          <cell r="A1937">
            <v>1421041.18</v>
          </cell>
          <cell r="B1937" t="str">
            <v>WASHER-008</v>
          </cell>
        </row>
        <row r="1938">
          <cell r="A1938">
            <v>1421041.19</v>
          </cell>
          <cell r="B1938" t="str">
            <v>WASHER-009</v>
          </cell>
        </row>
        <row r="1939">
          <cell r="A1939">
            <v>1421041.2</v>
          </cell>
          <cell r="B1939" t="str">
            <v>WASHER-010</v>
          </cell>
        </row>
        <row r="1940">
          <cell r="A1940">
            <v>1421041.21</v>
          </cell>
          <cell r="B1940" t="str">
            <v>WASHER-011</v>
          </cell>
        </row>
        <row r="1941">
          <cell r="A1941">
            <v>1421041.22</v>
          </cell>
          <cell r="B1941" t="str">
            <v>WASHER-012</v>
          </cell>
        </row>
        <row r="1942">
          <cell r="A1942">
            <v>1421041.23</v>
          </cell>
          <cell r="B1942" t="str">
            <v>WASHER-013</v>
          </cell>
        </row>
        <row r="1943">
          <cell r="A1943">
            <v>1421041.24</v>
          </cell>
          <cell r="B1943" t="str">
            <v>WASHER-014</v>
          </cell>
        </row>
        <row r="1944">
          <cell r="A1944">
            <v>1421041.25</v>
          </cell>
          <cell r="B1944" t="str">
            <v>WASHER-015</v>
          </cell>
        </row>
        <row r="1945">
          <cell r="A1945">
            <v>1421041.26</v>
          </cell>
          <cell r="B1945" t="str">
            <v>WASHER-016</v>
          </cell>
        </row>
        <row r="1946">
          <cell r="A1946">
            <v>1421041.27</v>
          </cell>
          <cell r="B1946" t="str">
            <v>WASHER-017</v>
          </cell>
        </row>
        <row r="1947">
          <cell r="A1947">
            <v>1421041.28</v>
          </cell>
          <cell r="B1947" t="str">
            <v>WASHER-018</v>
          </cell>
        </row>
        <row r="1948">
          <cell r="A1948">
            <v>1421041.29</v>
          </cell>
          <cell r="B1948" t="str">
            <v>WASHER-019</v>
          </cell>
        </row>
        <row r="1949">
          <cell r="A1949">
            <v>1421041.3</v>
          </cell>
          <cell r="B1949" t="str">
            <v>WASHER-020</v>
          </cell>
        </row>
        <row r="1950">
          <cell r="A1950">
            <v>1421042</v>
          </cell>
          <cell r="B1950" t="str">
            <v>4925190 MATERIAL</v>
          </cell>
        </row>
        <row r="1951">
          <cell r="A1951">
            <v>1421044</v>
          </cell>
          <cell r="B1951" t="str">
            <v>940041107 MATERIAL</v>
          </cell>
        </row>
        <row r="1952">
          <cell r="A1952">
            <v>1421045</v>
          </cell>
          <cell r="B1952" t="str">
            <v>940041108 MATEIAL</v>
          </cell>
        </row>
        <row r="1953">
          <cell r="A1953">
            <v>1421046</v>
          </cell>
          <cell r="B1953" t="str">
            <v>920041200 MATERIAL</v>
          </cell>
        </row>
        <row r="1954">
          <cell r="A1954">
            <v>1421047</v>
          </cell>
          <cell r="B1954" t="str">
            <v>SNAP RING BR 39  MATERIAL</v>
          </cell>
        </row>
        <row r="1955">
          <cell r="A1955">
            <v>1421049</v>
          </cell>
          <cell r="B1955" t="str">
            <v>NUTR 40 MATERAIL</v>
          </cell>
        </row>
        <row r="1956">
          <cell r="A1956">
            <v>1421050.01</v>
          </cell>
          <cell r="B1956" t="str">
            <v>NUTR 50 MATERIAL</v>
          </cell>
        </row>
        <row r="1957">
          <cell r="A1957">
            <v>1421051</v>
          </cell>
          <cell r="B1957" t="str">
            <v>TRANSLATING ARM SMALL</v>
          </cell>
        </row>
        <row r="1958">
          <cell r="A1958">
            <v>1421051.01</v>
          </cell>
          <cell r="B1958" t="str">
            <v>TRANSLATING ARM BIG</v>
          </cell>
        </row>
        <row r="1959">
          <cell r="A1959">
            <v>1421052</v>
          </cell>
          <cell r="B1959" t="str">
            <v>940041940 B.L.ASSLY</v>
          </cell>
        </row>
        <row r="1960">
          <cell r="A1960">
            <v>1421054</v>
          </cell>
          <cell r="B1960" t="str">
            <v>940041546 (3920184) MATER</v>
          </cell>
        </row>
        <row r="1961">
          <cell r="A1961">
            <v>1421055</v>
          </cell>
          <cell r="B1961" t="str">
            <v>940041849 MATERIAL</v>
          </cell>
        </row>
        <row r="1962">
          <cell r="A1962">
            <v>1421056</v>
          </cell>
          <cell r="B1962" t="str">
            <v>940041326 material</v>
          </cell>
        </row>
        <row r="1963">
          <cell r="A1963">
            <v>1421058</v>
          </cell>
          <cell r="B1963" t="str">
            <v>940041568 MATERIAL</v>
          </cell>
        </row>
        <row r="1964">
          <cell r="A1964">
            <v>1421058.01</v>
          </cell>
          <cell r="B1964">
            <v>940041646</v>
          </cell>
        </row>
        <row r="1965">
          <cell r="A1965">
            <v>1421061.1</v>
          </cell>
          <cell r="B1965" t="str">
            <v>5305 2RS MATERIAL</v>
          </cell>
        </row>
        <row r="1966">
          <cell r="A1966">
            <v>1421206</v>
          </cell>
          <cell r="B1966" t="str">
            <v>6907 ZZ MATERIAL</v>
          </cell>
        </row>
        <row r="1967">
          <cell r="A1967">
            <v>1421207</v>
          </cell>
          <cell r="B1967" t="str">
            <v>6908 ZZ MATERIAL</v>
          </cell>
        </row>
        <row r="1968">
          <cell r="A1968">
            <v>1421208</v>
          </cell>
          <cell r="B1968" t="str">
            <v>30209 MATERIAL</v>
          </cell>
        </row>
        <row r="1969">
          <cell r="A1969">
            <v>1421351.1</v>
          </cell>
          <cell r="B1969" t="str">
            <v>6010 ZZ MATERIAL</v>
          </cell>
        </row>
        <row r="1970">
          <cell r="A1970">
            <v>1421351.13</v>
          </cell>
          <cell r="B1970" t="str">
            <v>6013 ZZ MATERIAL</v>
          </cell>
        </row>
        <row r="1971">
          <cell r="A1971">
            <v>1421351.14</v>
          </cell>
          <cell r="B1971" t="str">
            <v>6014 ZZ MATERIAL</v>
          </cell>
        </row>
        <row r="1972">
          <cell r="A1972">
            <v>1421351.15</v>
          </cell>
          <cell r="B1972" t="str">
            <v>6015 ZZ MATERIAL</v>
          </cell>
        </row>
        <row r="1973">
          <cell r="A1973">
            <v>1421415.01</v>
          </cell>
          <cell r="B1973" t="str">
            <v>AS 2643 material</v>
          </cell>
        </row>
        <row r="1974">
          <cell r="A1974">
            <v>1421460</v>
          </cell>
          <cell r="B1974" t="str">
            <v>R 460 material</v>
          </cell>
        </row>
        <row r="1975">
          <cell r="A1975">
            <v>1421605.04</v>
          </cell>
          <cell r="B1975" t="str">
            <v>NJ 307 MATERIAL</v>
          </cell>
        </row>
        <row r="1976">
          <cell r="A1976">
            <v>1421807.02</v>
          </cell>
          <cell r="B1976" t="str">
            <v>NK 12/16  MATERIAL</v>
          </cell>
        </row>
        <row r="1977">
          <cell r="A1977">
            <v>1421810.03</v>
          </cell>
          <cell r="B1977" t="str">
            <v>IR 121616 MATERIAL</v>
          </cell>
        </row>
        <row r="1978">
          <cell r="A1978">
            <v>1421813.02</v>
          </cell>
          <cell r="B1978" t="str">
            <v>NK 19/20 MATERIAL</v>
          </cell>
        </row>
        <row r="1979">
          <cell r="A1979">
            <v>1421813.03</v>
          </cell>
          <cell r="B1979" t="str">
            <v>IR 151920 MATERIAL</v>
          </cell>
        </row>
        <row r="1980">
          <cell r="A1980">
            <v>1421814.03</v>
          </cell>
          <cell r="B1980" t="str">
            <v>IR 172116 MATRIAL</v>
          </cell>
        </row>
        <row r="1981">
          <cell r="A1981">
            <v>1421820.02</v>
          </cell>
          <cell r="B1981" t="str">
            <v>NK 29/30 MATERIAL</v>
          </cell>
        </row>
        <row r="1982">
          <cell r="A1982">
            <v>1421821.02</v>
          </cell>
          <cell r="B1982" t="str">
            <v>NK 32/20 MATERIAL</v>
          </cell>
        </row>
        <row r="1983">
          <cell r="A1983">
            <v>1421826.02</v>
          </cell>
          <cell r="B1983" t="str">
            <v>NK 37/30 MATERIAL</v>
          </cell>
        </row>
        <row r="1984">
          <cell r="A1984">
            <v>1421826.03</v>
          </cell>
          <cell r="B1984" t="str">
            <v>IR 323730 MATERIAL</v>
          </cell>
        </row>
        <row r="1985">
          <cell r="A1985">
            <v>1421840.02</v>
          </cell>
          <cell r="B1985" t="str">
            <v>NK 60/35 MATERIAL</v>
          </cell>
        </row>
        <row r="1986">
          <cell r="A1986">
            <v>1421840.03</v>
          </cell>
          <cell r="B1986" t="str">
            <v>IR 556035 MATERIAL</v>
          </cell>
        </row>
        <row r="1987">
          <cell r="A1987">
            <v>1421886.02</v>
          </cell>
          <cell r="B1987" t="str">
            <v>NK 20/16 MATERIAL</v>
          </cell>
        </row>
        <row r="1988">
          <cell r="A1988">
            <v>1421895.02</v>
          </cell>
          <cell r="B1988" t="str">
            <v>NK 38/20 MATERIAL</v>
          </cell>
        </row>
        <row r="1989">
          <cell r="A1989">
            <v>1421913.02</v>
          </cell>
          <cell r="B1989" t="str">
            <v>NK 30/20 MATERIAL</v>
          </cell>
        </row>
        <row r="1990">
          <cell r="A1990">
            <v>1421977</v>
          </cell>
          <cell r="B1990" t="str">
            <v>SC 36266 MATERIAL</v>
          </cell>
        </row>
        <row r="1991">
          <cell r="A1991">
            <v>1422081</v>
          </cell>
          <cell r="B1991" t="str">
            <v>BR 40222621 FIX MATERIL</v>
          </cell>
        </row>
        <row r="1992">
          <cell r="A1992">
            <v>1422135</v>
          </cell>
          <cell r="B1992" t="str">
            <v>BR 3621(20) material</v>
          </cell>
        </row>
        <row r="1993">
          <cell r="A1993">
            <v>1422148.03</v>
          </cell>
          <cell r="B1993" t="str">
            <v>RNA 6902 + 85mm PIN MAT.</v>
          </cell>
        </row>
        <row r="1994">
          <cell r="A1994">
            <v>1422154</v>
          </cell>
          <cell r="B1994" t="str">
            <v>BR 36202621 FIX MATERIAL</v>
          </cell>
        </row>
        <row r="1995">
          <cell r="A1995">
            <v>1422183</v>
          </cell>
          <cell r="B1995" t="str">
            <v>SF 24          Materia</v>
          </cell>
        </row>
        <row r="1996">
          <cell r="A1996">
            <v>1422184</v>
          </cell>
          <cell r="B1996" t="str">
            <v>SF 24 R         Materia</v>
          </cell>
        </row>
        <row r="1997">
          <cell r="A1997">
            <v>1422185</v>
          </cell>
          <cell r="B1997" t="str">
            <v>3000 2RS         Material</v>
          </cell>
        </row>
        <row r="1998">
          <cell r="A1998">
            <v>1422185.01</v>
          </cell>
          <cell r="B1998" t="str">
            <v>3810 2RS MAT.OR/IR/BALL</v>
          </cell>
        </row>
        <row r="1999">
          <cell r="A1999">
            <v>1422186</v>
          </cell>
          <cell r="B1999" t="str">
            <v>F 295540-01   Materia</v>
          </cell>
        </row>
        <row r="2000">
          <cell r="A2000">
            <v>1422186.01</v>
          </cell>
          <cell r="B2000" t="str">
            <v>J 186.01(F 29535401)mater</v>
          </cell>
        </row>
        <row r="2001">
          <cell r="A2001">
            <v>1422188</v>
          </cell>
          <cell r="B2001" t="str">
            <v>JUO-6           Materials</v>
          </cell>
        </row>
        <row r="2002">
          <cell r="A2002">
            <v>1422191</v>
          </cell>
          <cell r="B2002" t="str">
            <v>TOP ROLLERS     Material</v>
          </cell>
        </row>
        <row r="2003">
          <cell r="A2003">
            <v>1422194</v>
          </cell>
          <cell r="B2003" t="str">
            <v>2B12Z 1CT       Materia</v>
          </cell>
        </row>
        <row r="2004">
          <cell r="A2004">
            <v>1422195</v>
          </cell>
          <cell r="B2004" t="str">
            <v>2B12Z 2CT       Materia</v>
          </cell>
        </row>
        <row r="2005">
          <cell r="A2005">
            <v>1422209</v>
          </cell>
          <cell r="B2005" t="str">
            <v>FC 3019          Material</v>
          </cell>
        </row>
        <row r="2006">
          <cell r="A2006">
            <v>1422211</v>
          </cell>
          <cell r="B2006" t="str">
            <v>FC 1506     material</v>
          </cell>
        </row>
        <row r="2007">
          <cell r="A2007">
            <v>1422211.01</v>
          </cell>
          <cell r="B2007" t="str">
            <v>FC 1506 STADELENTH 15 R.M</v>
          </cell>
        </row>
        <row r="2008">
          <cell r="A2008">
            <v>1422223</v>
          </cell>
          <cell r="B2008" t="str">
            <v>SR90JOCKEYPULLOY material</v>
          </cell>
        </row>
        <row r="2009">
          <cell r="A2009">
            <v>1422223.01</v>
          </cell>
          <cell r="B2009" t="str">
            <v>SR90 BEARING material</v>
          </cell>
        </row>
        <row r="2010">
          <cell r="A2010">
            <v>1422223.02</v>
          </cell>
          <cell r="B2010" t="str">
            <v>SR90 BEARING WITH CUP mat</v>
          </cell>
        </row>
        <row r="2011">
          <cell r="A2011">
            <v>1422224</v>
          </cell>
          <cell r="B2011" t="str">
            <v>SR 6JOCKEYPULLOY material</v>
          </cell>
        </row>
        <row r="2012">
          <cell r="A2012">
            <v>1422225</v>
          </cell>
          <cell r="B2012" t="str">
            <v>SR 7JOCKEYPULLOY material</v>
          </cell>
        </row>
        <row r="2013">
          <cell r="A2013">
            <v>1422225.03</v>
          </cell>
          <cell r="B2013" t="str">
            <v>SR 7 FORK material</v>
          </cell>
        </row>
        <row r="2014">
          <cell r="A2014">
            <v>1422226</v>
          </cell>
          <cell r="B2014" t="str">
            <v>BSR 72JOCKEYPULLOY materi</v>
          </cell>
        </row>
        <row r="2015">
          <cell r="A2015">
            <v>1422227</v>
          </cell>
          <cell r="B2015" t="str">
            <v>SR 71JOCKEYPULLOY materi</v>
          </cell>
        </row>
        <row r="2016">
          <cell r="A2016">
            <v>1422228</v>
          </cell>
          <cell r="B2016" t="str">
            <v>BSR 71 JOCKEYPULLEY Mater</v>
          </cell>
        </row>
        <row r="2017">
          <cell r="A2017">
            <v>1422229</v>
          </cell>
          <cell r="B2017" t="str">
            <v>W 324134  ROUND MATERIAL</v>
          </cell>
        </row>
        <row r="2018">
          <cell r="A2018">
            <v>1422230</v>
          </cell>
          <cell r="B2018" t="str">
            <v>W 324132       MATERIAL</v>
          </cell>
        </row>
        <row r="2019">
          <cell r="A2019">
            <v>1422236</v>
          </cell>
          <cell r="B2019" t="str">
            <v>D07026 MATERIAL</v>
          </cell>
        </row>
        <row r="2020">
          <cell r="A2020">
            <v>1422237</v>
          </cell>
          <cell r="B2020" t="str">
            <v>D01470 MATERIAL</v>
          </cell>
        </row>
        <row r="2021">
          <cell r="A2021">
            <v>1422252</v>
          </cell>
          <cell r="B2021" t="str">
            <v>6208 MATERIAL</v>
          </cell>
        </row>
        <row r="2022">
          <cell r="A2022">
            <v>1422252.08</v>
          </cell>
          <cell r="B2022" t="str">
            <v>6208 2RS MATERIA</v>
          </cell>
        </row>
        <row r="2023">
          <cell r="A2023">
            <v>1422252.09</v>
          </cell>
          <cell r="B2023" t="str">
            <v>6209 2RS MATERIAL (C)</v>
          </cell>
        </row>
        <row r="2024">
          <cell r="A2024">
            <v>1422252.1</v>
          </cell>
          <cell r="B2024" t="str">
            <v>6208 ZZ NR MATERIAL</v>
          </cell>
        </row>
        <row r="2025">
          <cell r="A2025">
            <v>1422253</v>
          </cell>
          <cell r="B2025" t="str">
            <v>6309 Material</v>
          </cell>
        </row>
        <row r="2026">
          <cell r="A2026">
            <v>1422253.08</v>
          </cell>
          <cell r="B2026" t="str">
            <v>6309 2RS MATERIAL</v>
          </cell>
        </row>
        <row r="2027">
          <cell r="A2027">
            <v>1422253.1</v>
          </cell>
          <cell r="B2027" t="str">
            <v>6309 ZZ MATERIAL</v>
          </cell>
        </row>
        <row r="2028">
          <cell r="A2028">
            <v>1422254</v>
          </cell>
          <cell r="B2028" t="str">
            <v>6011  Material</v>
          </cell>
        </row>
        <row r="2029">
          <cell r="A2029">
            <v>1422255</v>
          </cell>
          <cell r="B2029" t="str">
            <v>6007  Material</v>
          </cell>
        </row>
        <row r="2030">
          <cell r="A2030">
            <v>1422255.1</v>
          </cell>
          <cell r="B2030" t="str">
            <v>6307 2RS  MATERIAL</v>
          </cell>
        </row>
        <row r="2031">
          <cell r="A2031">
            <v>1422256</v>
          </cell>
          <cell r="B2031" t="str">
            <v>6010  Material</v>
          </cell>
        </row>
        <row r="2032">
          <cell r="A2032">
            <v>1422263</v>
          </cell>
          <cell r="B2032" t="str">
            <v>62211 2RS MATERIAL</v>
          </cell>
        </row>
        <row r="2033">
          <cell r="A2033">
            <v>1422283.1</v>
          </cell>
          <cell r="B2033" t="str">
            <v>6006 C3 MATERIAL</v>
          </cell>
        </row>
        <row r="2034">
          <cell r="A2034">
            <v>1422283.2</v>
          </cell>
          <cell r="B2034" t="str">
            <v>6312 C3 MATERIAL</v>
          </cell>
        </row>
        <row r="2035">
          <cell r="A2035">
            <v>1422283.3</v>
          </cell>
          <cell r="B2035" t="str">
            <v>6006 ZZ NR  MATERIAL</v>
          </cell>
        </row>
        <row r="2036">
          <cell r="A2036">
            <v>1422311.01</v>
          </cell>
          <cell r="B2036" t="str">
            <v>NA 4911 MATERIAL</v>
          </cell>
        </row>
        <row r="2037">
          <cell r="A2037">
            <v>1422323.02</v>
          </cell>
          <cell r="B2037" t="str">
            <v>RNA 49/48 RAW MATERIAL</v>
          </cell>
        </row>
        <row r="2038">
          <cell r="A2038">
            <v>1422344.02</v>
          </cell>
          <cell r="B2038" t="str">
            <v>RNA 6905 SR MATERIAL</v>
          </cell>
        </row>
        <row r="2039">
          <cell r="A2039">
            <v>1422351.01</v>
          </cell>
          <cell r="B2039" t="str">
            <v>6001 ZZ MATERIAL</v>
          </cell>
        </row>
        <row r="2040">
          <cell r="A2040">
            <v>1422351.02</v>
          </cell>
          <cell r="B2040" t="str">
            <v>6002 ZZ MATERIAL</v>
          </cell>
        </row>
        <row r="2041">
          <cell r="A2041">
            <v>1422351.04</v>
          </cell>
          <cell r="B2041" t="str">
            <v>6004 ZZ MATERIAL</v>
          </cell>
        </row>
        <row r="2042">
          <cell r="A2042">
            <v>1422351.05</v>
          </cell>
          <cell r="B2042" t="str">
            <v>6005 ZZ MATERIAL</v>
          </cell>
        </row>
        <row r="2043">
          <cell r="A2043">
            <v>1422351.06</v>
          </cell>
          <cell r="B2043" t="str">
            <v>6006 ZZ MATERIAL</v>
          </cell>
        </row>
        <row r="2044">
          <cell r="A2044">
            <v>1422351.07</v>
          </cell>
          <cell r="B2044" t="str">
            <v>6007 ZZ MATERIAL</v>
          </cell>
        </row>
        <row r="2045">
          <cell r="A2045">
            <v>1422351.08</v>
          </cell>
          <cell r="B2045" t="str">
            <v>6008 ZZ MATERIAL</v>
          </cell>
        </row>
        <row r="2046">
          <cell r="A2046">
            <v>1422351.09</v>
          </cell>
          <cell r="B2046" t="str">
            <v>6009 ZZ MATERIAL</v>
          </cell>
        </row>
        <row r="2047">
          <cell r="A2047">
            <v>1422351.12</v>
          </cell>
          <cell r="B2047" t="str">
            <v>6012 ZZ MATERIAL.</v>
          </cell>
        </row>
        <row r="2048">
          <cell r="A2048">
            <v>1422351.15</v>
          </cell>
          <cell r="B2048" t="str">
            <v>6015 ZZ MATERIAL</v>
          </cell>
        </row>
        <row r="2049">
          <cell r="A2049">
            <v>1422351.18</v>
          </cell>
          <cell r="B2049" t="str">
            <v>6018 ZZ MATERIAL (C)</v>
          </cell>
        </row>
        <row r="2050">
          <cell r="A2050">
            <v>1422351.2</v>
          </cell>
          <cell r="B2050" t="str">
            <v>6004 2RS MATERIAL</v>
          </cell>
        </row>
        <row r="2051">
          <cell r="A2051">
            <v>1422351.3</v>
          </cell>
          <cell r="B2051" t="str">
            <v>6004 ZZ NR MATERIAL</v>
          </cell>
        </row>
        <row r="2052">
          <cell r="A2052">
            <v>1422352.01</v>
          </cell>
          <cell r="B2052" t="str">
            <v>6001 2RS MATERIAL</v>
          </cell>
        </row>
        <row r="2053">
          <cell r="A2053">
            <v>1422352.02</v>
          </cell>
          <cell r="B2053" t="str">
            <v>6002 2RS MATERIAL</v>
          </cell>
        </row>
        <row r="2054">
          <cell r="A2054">
            <v>1422352.03</v>
          </cell>
          <cell r="B2054" t="str">
            <v>6003 2RS MATERIAL.</v>
          </cell>
        </row>
        <row r="2055">
          <cell r="A2055">
            <v>1422353.02</v>
          </cell>
          <cell r="B2055" t="str">
            <v>6202 ZZ MATERIAL</v>
          </cell>
        </row>
        <row r="2056">
          <cell r="A2056">
            <v>1422353.04</v>
          </cell>
          <cell r="B2056" t="str">
            <v>6204 ZZ MATERIAL</v>
          </cell>
        </row>
        <row r="2057">
          <cell r="A2057">
            <v>1422353.05</v>
          </cell>
          <cell r="B2057" t="str">
            <v>6205 ZZ MATERIAL</v>
          </cell>
        </row>
        <row r="2058">
          <cell r="A2058">
            <v>1422353.06</v>
          </cell>
          <cell r="B2058" t="str">
            <v>6206 ZZ MATERIAL</v>
          </cell>
        </row>
        <row r="2059">
          <cell r="A2059">
            <v>1422353.07</v>
          </cell>
          <cell r="B2059" t="str">
            <v>6207 ZZ MATERIAL</v>
          </cell>
        </row>
        <row r="2060">
          <cell r="A2060">
            <v>1422353.08</v>
          </cell>
          <cell r="B2060" t="str">
            <v>6208 ZZ MATERIAL (C)</v>
          </cell>
        </row>
        <row r="2061">
          <cell r="A2061">
            <v>1422353.09</v>
          </cell>
          <cell r="B2061" t="str">
            <v>6209 ZZ MATERIAL</v>
          </cell>
        </row>
        <row r="2062">
          <cell r="A2062">
            <v>1422353.1</v>
          </cell>
          <cell r="B2062" t="str">
            <v>6203 2RS MATERIAL</v>
          </cell>
        </row>
        <row r="2063">
          <cell r="A2063">
            <v>1422353.11</v>
          </cell>
          <cell r="B2063" t="str">
            <v>6207 2RS MATERIAL</v>
          </cell>
        </row>
        <row r="2064">
          <cell r="A2064">
            <v>1422353.12</v>
          </cell>
          <cell r="B2064" t="str">
            <v>6212ZZ MATERIAL.</v>
          </cell>
        </row>
        <row r="2065">
          <cell r="A2065">
            <v>1422353.13</v>
          </cell>
          <cell r="B2065" t="str">
            <v>6204 2RS MATERIAL</v>
          </cell>
        </row>
        <row r="2066">
          <cell r="A2066">
            <v>1422353.14</v>
          </cell>
          <cell r="B2066" t="str">
            <v>6205 MATERIAL</v>
          </cell>
        </row>
        <row r="2067">
          <cell r="A2067">
            <v>1422353.15</v>
          </cell>
          <cell r="B2067" t="str">
            <v>6000 2RS MATERIAL</v>
          </cell>
        </row>
        <row r="2068">
          <cell r="A2068">
            <v>1422353.16</v>
          </cell>
          <cell r="B2068" t="str">
            <v>6005  MATERIAL</v>
          </cell>
        </row>
        <row r="2069">
          <cell r="A2069">
            <v>1422354.05</v>
          </cell>
          <cell r="B2069" t="str">
            <v>6205 2RS MATERIAL</v>
          </cell>
        </row>
        <row r="2070">
          <cell r="A2070">
            <v>1422354.06</v>
          </cell>
          <cell r="B2070" t="str">
            <v>6206 2RS MATERIAL</v>
          </cell>
        </row>
        <row r="2071">
          <cell r="A2071">
            <v>1422355.02</v>
          </cell>
          <cell r="B2071" t="str">
            <v>6302 ZZ MATERIAL</v>
          </cell>
        </row>
        <row r="2072">
          <cell r="A2072">
            <v>1422355.04</v>
          </cell>
          <cell r="B2072" t="str">
            <v>6304 ZZ MATERIAL</v>
          </cell>
        </row>
        <row r="2073">
          <cell r="A2073">
            <v>1422355.05</v>
          </cell>
          <cell r="B2073" t="str">
            <v>6305 ZZ MATERIAL</v>
          </cell>
        </row>
        <row r="2074">
          <cell r="A2074">
            <v>1422355.06</v>
          </cell>
          <cell r="B2074" t="str">
            <v>6306 ZZ MATERIAL.</v>
          </cell>
        </row>
        <row r="2075">
          <cell r="A2075">
            <v>1422355.11</v>
          </cell>
          <cell r="B2075" t="str">
            <v>6311 ZZ MATERIAL (C)</v>
          </cell>
        </row>
        <row r="2076">
          <cell r="A2076">
            <v>1422356.06</v>
          </cell>
          <cell r="B2076" t="str">
            <v>6306 2RS MATEIRAL.</v>
          </cell>
        </row>
        <row r="2077">
          <cell r="A2077">
            <v>1422356.08</v>
          </cell>
          <cell r="B2077" t="str">
            <v>6308 2RS MATERIAL</v>
          </cell>
        </row>
        <row r="2078">
          <cell r="A2078">
            <v>1422357</v>
          </cell>
          <cell r="B2078" t="str">
            <v>6211 2RS MATERIAL</v>
          </cell>
        </row>
        <row r="2079">
          <cell r="A2079">
            <v>1422359.06</v>
          </cell>
          <cell r="B2079" t="str">
            <v>6310 ZZ MATERIAL (C)</v>
          </cell>
        </row>
        <row r="2080">
          <cell r="A2080">
            <v>1422375.02</v>
          </cell>
          <cell r="B2080" t="str">
            <v>NKS 28 MATERIAL</v>
          </cell>
        </row>
        <row r="2081">
          <cell r="A2081">
            <v>1422389</v>
          </cell>
          <cell r="B2081" t="str">
            <v>WASHER 34.975X52.1200.810</v>
          </cell>
        </row>
        <row r="2082">
          <cell r="A2082">
            <v>1422390</v>
          </cell>
          <cell r="B2082" t="str">
            <v>WASHER 31.750X49.2X0.8</v>
          </cell>
        </row>
        <row r="2083">
          <cell r="A2083">
            <v>1422407</v>
          </cell>
          <cell r="B2083" t="str">
            <v>HOUSING (TFO BEARING)</v>
          </cell>
        </row>
        <row r="2084">
          <cell r="A2084">
            <v>1422407.01</v>
          </cell>
          <cell r="B2084" t="str">
            <v>B 394215 MATERIAL</v>
          </cell>
        </row>
        <row r="2085">
          <cell r="A2085">
            <v>1422407.02</v>
          </cell>
          <cell r="B2085" t="str">
            <v>R 407.02 MATERIAL</v>
          </cell>
        </row>
        <row r="2086">
          <cell r="A2086">
            <v>1422407.5</v>
          </cell>
          <cell r="B2086" t="str">
            <v>HOUSING (TFO BEARING)</v>
          </cell>
        </row>
        <row r="2087">
          <cell r="A2087">
            <v>1422415</v>
          </cell>
          <cell r="B2087" t="str">
            <v>AS 2542 MATERIAL</v>
          </cell>
        </row>
        <row r="2088">
          <cell r="A2088">
            <v>1422416</v>
          </cell>
          <cell r="B2088" t="str">
            <v>AS 3552 MATERIAL</v>
          </cell>
        </row>
        <row r="2089">
          <cell r="A2089">
            <v>1422443</v>
          </cell>
          <cell r="B2089" t="str">
            <v>NATV 15 MATERIAL</v>
          </cell>
        </row>
        <row r="2090">
          <cell r="A2090">
            <v>1422444</v>
          </cell>
          <cell r="B2090" t="str">
            <v>R 444(1041400) materil</v>
          </cell>
        </row>
        <row r="2091">
          <cell r="A2091">
            <v>1422444.01</v>
          </cell>
          <cell r="B2091" t="str">
            <v>R 444(1041400) materilRS</v>
          </cell>
        </row>
        <row r="2092">
          <cell r="A2092">
            <v>1422444.03</v>
          </cell>
          <cell r="B2092" t="str">
            <v>R 444 (16mm ID) material.</v>
          </cell>
        </row>
        <row r="2093">
          <cell r="A2093">
            <v>1422446</v>
          </cell>
          <cell r="B2093" t="str">
            <v>R 446(KL 205 NPPB AH-01)</v>
          </cell>
        </row>
        <row r="2094">
          <cell r="A2094">
            <v>1422447</v>
          </cell>
          <cell r="B2094" t="str">
            <v>R 447 material</v>
          </cell>
        </row>
        <row r="2095">
          <cell r="A2095">
            <v>1422459</v>
          </cell>
          <cell r="B2095" t="str">
            <v>R 459(WPB 781415) materi</v>
          </cell>
        </row>
        <row r="2096">
          <cell r="A2096">
            <v>1422462</v>
          </cell>
          <cell r="B2096" t="str">
            <v>R 462 RAW MATERIAL</v>
          </cell>
        </row>
        <row r="2097">
          <cell r="A2097">
            <v>1422465</v>
          </cell>
          <cell r="B2097" t="str">
            <v>R 465(7x19x18)   Material</v>
          </cell>
        </row>
        <row r="2098">
          <cell r="A2098">
            <v>1422465.01</v>
          </cell>
          <cell r="B2098" t="str">
            <v>465(7x19x18X10) RS Materi</v>
          </cell>
        </row>
        <row r="2099">
          <cell r="A2099">
            <v>1422465.02</v>
          </cell>
          <cell r="B2099" t="str">
            <v>R 465(7x19x18X10) MS Mate</v>
          </cell>
        </row>
        <row r="2100">
          <cell r="A2100">
            <v>1422466</v>
          </cell>
          <cell r="B2100" t="str">
            <v>R 466(6x18.5x22) Material</v>
          </cell>
        </row>
        <row r="2101">
          <cell r="A2101">
            <v>1422467</v>
          </cell>
          <cell r="B2101" t="str">
            <v>R 467(8406-1)    Material</v>
          </cell>
        </row>
        <row r="2102">
          <cell r="A2102">
            <v>1422469</v>
          </cell>
          <cell r="B2102" t="str">
            <v>R 469 MATERIAL</v>
          </cell>
        </row>
        <row r="2103">
          <cell r="A2103">
            <v>1422470</v>
          </cell>
          <cell r="B2103" t="str">
            <v>R 470            material</v>
          </cell>
        </row>
        <row r="2104">
          <cell r="A2104">
            <v>1422471</v>
          </cell>
          <cell r="B2104" t="str">
            <v>R 471 (42mmDia)  Material</v>
          </cell>
        </row>
        <row r="2105">
          <cell r="A2105">
            <v>1422472</v>
          </cell>
          <cell r="B2105" t="str">
            <v>R 472           Materials</v>
          </cell>
        </row>
        <row r="2106">
          <cell r="A2106">
            <v>1422472.03</v>
          </cell>
          <cell r="B2106" t="str">
            <v>R 472 WITH 6 MM IDmateria</v>
          </cell>
        </row>
        <row r="2107">
          <cell r="A2107">
            <v>1422480</v>
          </cell>
          <cell r="B2107" t="str">
            <v>R 480           Materials</v>
          </cell>
        </row>
        <row r="2108">
          <cell r="A2108">
            <v>1422480.5</v>
          </cell>
          <cell r="B2108" t="str">
            <v>R 480           Materials</v>
          </cell>
        </row>
        <row r="2109">
          <cell r="A2109">
            <v>1422482</v>
          </cell>
          <cell r="B2109" t="str">
            <v>R 482 WASHER (AS 2542)</v>
          </cell>
        </row>
        <row r="2110">
          <cell r="A2110">
            <v>1422482.5</v>
          </cell>
          <cell r="B2110" t="str">
            <v>R 482 WASHER (AS 2542)</v>
          </cell>
        </row>
        <row r="2111">
          <cell r="A2111">
            <v>1422550</v>
          </cell>
          <cell r="B2111" t="str">
            <v>22218 MATERIAL</v>
          </cell>
        </row>
        <row r="2112">
          <cell r="A2112">
            <v>1422731</v>
          </cell>
          <cell r="B2112" t="str">
            <v>6008  Material</v>
          </cell>
        </row>
        <row r="2113">
          <cell r="A2113">
            <v>1422732</v>
          </cell>
          <cell r="B2113" t="str">
            <v>6009  Material</v>
          </cell>
        </row>
        <row r="2114">
          <cell r="A2114">
            <v>1422768</v>
          </cell>
          <cell r="B2114" t="str">
            <v>R 76877(2B18-3) materil</v>
          </cell>
        </row>
        <row r="2115">
          <cell r="A2115">
            <v>1422775</v>
          </cell>
          <cell r="B2115" t="str">
            <v>M 77500 MATERIAL</v>
          </cell>
        </row>
        <row r="2116">
          <cell r="A2116">
            <v>1422816.02</v>
          </cell>
          <cell r="B2116" t="str">
            <v>NK 24/16 MATERIAL</v>
          </cell>
        </row>
        <row r="2117">
          <cell r="A2117">
            <v>1422945</v>
          </cell>
          <cell r="B2117" t="str">
            <v>W 10X14.6X0.850</v>
          </cell>
        </row>
        <row r="2118">
          <cell r="A2118">
            <v>1422956</v>
          </cell>
          <cell r="B2118" t="str">
            <v>52 MM OD PULLY BEARING MA</v>
          </cell>
        </row>
        <row r="2119">
          <cell r="A2119">
            <v>1422959</v>
          </cell>
          <cell r="B2119" t="str">
            <v>Allen socket with K.Nut R</v>
          </cell>
        </row>
        <row r="2120">
          <cell r="A2120">
            <v>1422960</v>
          </cell>
          <cell r="B2120" t="str">
            <v>AS 5070 MATERIAL</v>
          </cell>
        </row>
        <row r="2121">
          <cell r="A2121">
            <v>1422960.22</v>
          </cell>
          <cell r="B2121" t="str">
            <v>AS 5070 THK 1.5 MATERIAL</v>
          </cell>
        </row>
        <row r="2122">
          <cell r="A2122">
            <v>1422960.41</v>
          </cell>
          <cell r="B2122" t="str">
            <v>AS 5470 MATERIAL.</v>
          </cell>
        </row>
        <row r="2123">
          <cell r="A2123">
            <v>1422961</v>
          </cell>
          <cell r="B2123" t="str">
            <v>AS 3047 MATERIAL</v>
          </cell>
        </row>
        <row r="2124">
          <cell r="A2124">
            <v>1422962</v>
          </cell>
          <cell r="B2124" t="str">
            <v>AS 08X21X1 MATERIAL</v>
          </cell>
        </row>
        <row r="2125">
          <cell r="A2125">
            <v>1422963</v>
          </cell>
          <cell r="B2125" t="str">
            <v>AS 90120 MATERIAL</v>
          </cell>
        </row>
        <row r="2126">
          <cell r="A2126">
            <v>1422964</v>
          </cell>
          <cell r="B2126" t="str">
            <v>AS 4060 MATERIAL</v>
          </cell>
        </row>
        <row r="2127">
          <cell r="A2127">
            <v>1422969</v>
          </cell>
          <cell r="B2127" t="str">
            <v>JL 1812 BEARING MATERIAL</v>
          </cell>
        </row>
        <row r="2128">
          <cell r="A2128">
            <v>1422970</v>
          </cell>
          <cell r="B2128" t="str">
            <v>7-24-13-9 material</v>
          </cell>
        </row>
        <row r="2129">
          <cell r="A2129">
            <v>1422975.01</v>
          </cell>
          <cell r="B2129" t="str">
            <v>NATV 8 MATERIAL</v>
          </cell>
        </row>
        <row r="2130">
          <cell r="A2130">
            <v>1422976</v>
          </cell>
          <cell r="B2130" t="str">
            <v>NATV 6 material.</v>
          </cell>
        </row>
        <row r="2131">
          <cell r="A2131">
            <v>1422978</v>
          </cell>
          <cell r="B2131" t="str">
            <v>WB 24-11.1-34-51.5 mater.</v>
          </cell>
        </row>
        <row r="2132">
          <cell r="A2132">
            <v>1422978.01</v>
          </cell>
          <cell r="B2132" t="str">
            <v>WB 24-11.1-34-59 material</v>
          </cell>
        </row>
        <row r="2133">
          <cell r="A2133">
            <v>1422979</v>
          </cell>
          <cell r="B2133" t="str">
            <v>F 218989</v>
          </cell>
        </row>
        <row r="2134">
          <cell r="A2134">
            <v>1422980</v>
          </cell>
          <cell r="B2134" t="str">
            <v>WB 22-9.3-24-36.4 Materil</v>
          </cell>
        </row>
        <row r="2135">
          <cell r="A2135">
            <v>1422981</v>
          </cell>
          <cell r="B2135" t="str">
            <v>WB 6-14-24-41 Material</v>
          </cell>
        </row>
        <row r="2136">
          <cell r="A2136">
            <v>1422982</v>
          </cell>
          <cell r="B2136" t="str">
            <v>WB 25-8-41.7-60 Materials</v>
          </cell>
        </row>
        <row r="2137">
          <cell r="A2137">
            <v>1422983</v>
          </cell>
          <cell r="B2137" t="str">
            <v>WB 19-8-22-35   Materials</v>
          </cell>
        </row>
        <row r="2138">
          <cell r="A2138">
            <v>1422985</v>
          </cell>
          <cell r="B2138" t="str">
            <v>WB 16-7.5-25-50 OG  Mater</v>
          </cell>
        </row>
        <row r="2139">
          <cell r="A2139">
            <v>1422985.01</v>
          </cell>
          <cell r="B2139" t="str">
            <v>WB 16-7.5-25-42WPmaterial</v>
          </cell>
        </row>
        <row r="2140">
          <cell r="A2140">
            <v>1422986</v>
          </cell>
          <cell r="B2140" t="str">
            <v>WB 17.79/18-7.8-16-35 Mat</v>
          </cell>
        </row>
        <row r="2141">
          <cell r="A2141">
            <v>1422986.01</v>
          </cell>
          <cell r="B2141" t="str">
            <v>WB 17.79/18-7.8-16-35Mat</v>
          </cell>
        </row>
        <row r="2142">
          <cell r="A2142">
            <v>1422987</v>
          </cell>
          <cell r="B2142" t="str">
            <v>FC 26-12-44-143/19.5 Mate</v>
          </cell>
        </row>
        <row r="2143">
          <cell r="A2143">
            <v>1422988</v>
          </cell>
          <cell r="B2143" t="str">
            <v>WB 16-7.5-20-40/8 Materia</v>
          </cell>
        </row>
        <row r="2144">
          <cell r="A2144">
            <v>1422989</v>
          </cell>
          <cell r="B2144" t="str">
            <v>WB 16-7.5-20-28 Materials</v>
          </cell>
        </row>
        <row r="2145">
          <cell r="A2145">
            <v>1422989.01</v>
          </cell>
          <cell r="B2145" t="str">
            <v>WB16-7.5-20-28OGaterials</v>
          </cell>
        </row>
        <row r="2146">
          <cell r="A2146">
            <v>1422990</v>
          </cell>
          <cell r="B2146" t="str">
            <v>WB 18-7.5-22-30 Materials</v>
          </cell>
        </row>
        <row r="2147">
          <cell r="A2147">
            <v>1422991</v>
          </cell>
          <cell r="B2147" t="str">
            <v>WB 19-9-22-34   Materials</v>
          </cell>
        </row>
        <row r="2148">
          <cell r="A2148">
            <v>1422991.01</v>
          </cell>
          <cell r="B2148" t="str">
            <v>WB 19-9-22-34 OGMaterials</v>
          </cell>
        </row>
        <row r="2149">
          <cell r="A2149">
            <v>1422992</v>
          </cell>
          <cell r="B2149" t="str">
            <v>WB 19-9-22-42   Material</v>
          </cell>
        </row>
        <row r="2150">
          <cell r="A2150">
            <v>1422993</v>
          </cell>
          <cell r="B2150" t="str">
            <v>WB 19-9-22-35   Materials</v>
          </cell>
        </row>
        <row r="2151">
          <cell r="A2151">
            <v>1422994</v>
          </cell>
          <cell r="B2151" t="str">
            <v>WB22-9.3-24-41.5Materials</v>
          </cell>
        </row>
        <row r="2152">
          <cell r="A2152">
            <v>1422996</v>
          </cell>
          <cell r="B2152" t="str">
            <v>CN.BUSH 1210</v>
          </cell>
        </row>
        <row r="2153">
          <cell r="A2153">
            <v>1422996.01</v>
          </cell>
          <cell r="B2153" t="str">
            <v>CN.BUSH 1210        WO/RO</v>
          </cell>
        </row>
        <row r="2154">
          <cell r="A2154">
            <v>1422997</v>
          </cell>
          <cell r="B2154" t="str">
            <v>CN.BUSH 90001</v>
          </cell>
        </row>
        <row r="2155">
          <cell r="A2155">
            <v>1422997.01</v>
          </cell>
          <cell r="B2155" t="str">
            <v>CN.BUSH 90001       WO/RO</v>
          </cell>
        </row>
        <row r="2156">
          <cell r="A2156">
            <v>142306.21</v>
          </cell>
          <cell r="B2156" t="str">
            <v>HK 1015 HO MATERIAL</v>
          </cell>
        </row>
        <row r="2157">
          <cell r="A2157">
            <v>1423100</v>
          </cell>
          <cell r="B2157" t="str">
            <v>HK 2520 MATERIAL</v>
          </cell>
        </row>
        <row r="2158">
          <cell r="A2158">
            <v>1423100.2</v>
          </cell>
          <cell r="B2158" t="str">
            <v>HK 2520 OH MATERIAL</v>
          </cell>
        </row>
        <row r="2159">
          <cell r="A2159">
            <v>1423101</v>
          </cell>
          <cell r="B2159" t="str">
            <v>HK 1010 MATERIAL</v>
          </cell>
        </row>
        <row r="2160">
          <cell r="A2160">
            <v>1423101.21</v>
          </cell>
          <cell r="B2160" t="str">
            <v>HK 1010  OH MATERIAL</v>
          </cell>
        </row>
        <row r="2161">
          <cell r="A2161">
            <v>1423102</v>
          </cell>
          <cell r="B2161" t="str">
            <v>HK 810 MATERIAL</v>
          </cell>
        </row>
        <row r="2162">
          <cell r="A2162">
            <v>1423103</v>
          </cell>
          <cell r="B2162" t="str">
            <v>HK 4520 MATERIAL</v>
          </cell>
        </row>
        <row r="2163">
          <cell r="A2163">
            <v>1423104</v>
          </cell>
          <cell r="B2163" t="str">
            <v>HK 2526 MATERIAL</v>
          </cell>
        </row>
        <row r="2164">
          <cell r="A2164">
            <v>1423105</v>
          </cell>
          <cell r="B2164" t="str">
            <v>HK 1616 MATERIAL</v>
          </cell>
        </row>
        <row r="2165">
          <cell r="A2165">
            <v>1423105.21</v>
          </cell>
          <cell r="B2165" t="str">
            <v>HK 1616 OH MATERIAL</v>
          </cell>
        </row>
        <row r="2166">
          <cell r="A2166">
            <v>1423106</v>
          </cell>
          <cell r="B2166" t="str">
            <v>HK 1015 MATEIRAL</v>
          </cell>
        </row>
        <row r="2167">
          <cell r="A2167">
            <v>1423107</v>
          </cell>
          <cell r="B2167" t="str">
            <v>HK 1210 MATERIAL</v>
          </cell>
        </row>
        <row r="2168">
          <cell r="A2168">
            <v>1423107.21</v>
          </cell>
          <cell r="B2168" t="str">
            <v>HK 1210 OH MATERIAL</v>
          </cell>
        </row>
        <row r="2169">
          <cell r="A2169">
            <v>1423108</v>
          </cell>
          <cell r="B2169" t="str">
            <v>KT 81110 C3 MATERIAL</v>
          </cell>
        </row>
        <row r="2170">
          <cell r="A2170">
            <v>1423109</v>
          </cell>
          <cell r="B2170" t="str">
            <v>HK 1412 MATERIAL</v>
          </cell>
        </row>
        <row r="2171">
          <cell r="A2171">
            <v>1423109.21</v>
          </cell>
          <cell r="B2171" t="str">
            <v>HK 1412 OH MATERIAL</v>
          </cell>
        </row>
        <row r="2172">
          <cell r="A2172">
            <v>1423110</v>
          </cell>
          <cell r="B2172" t="str">
            <v>HK 1512 MATERIAL</v>
          </cell>
        </row>
        <row r="2173">
          <cell r="A2173">
            <v>1423110.21</v>
          </cell>
          <cell r="B2173" t="str">
            <v>HK 1512 OH MATERIAL</v>
          </cell>
        </row>
        <row r="2174">
          <cell r="A2174">
            <v>1423111</v>
          </cell>
          <cell r="B2174" t="str">
            <v>JV 2016 MATERIAL</v>
          </cell>
        </row>
        <row r="2175">
          <cell r="A2175">
            <v>1423112</v>
          </cell>
          <cell r="B2175" t="str">
            <v>JV 126 MATERIAL</v>
          </cell>
        </row>
        <row r="2176">
          <cell r="A2176">
            <v>1423113</v>
          </cell>
          <cell r="B2176" t="str">
            <v>HK 1612 MATERIAL</v>
          </cell>
        </row>
        <row r="2177">
          <cell r="A2177">
            <v>1423113.21</v>
          </cell>
          <cell r="B2177" t="str">
            <v>HK 1612 OH MATERIAL</v>
          </cell>
        </row>
        <row r="2178">
          <cell r="A2178">
            <v>1423114</v>
          </cell>
          <cell r="B2178" t="str">
            <v>HK 2016 MATERIAL</v>
          </cell>
        </row>
        <row r="2179">
          <cell r="A2179">
            <v>1423114.21</v>
          </cell>
          <cell r="B2179" t="str">
            <v>HK 2016 OH MATERIAL</v>
          </cell>
        </row>
        <row r="2180">
          <cell r="A2180">
            <v>1423115</v>
          </cell>
          <cell r="B2180" t="str">
            <v>HK 3016 2RS MATERIAL</v>
          </cell>
        </row>
        <row r="2181">
          <cell r="A2181">
            <v>1423116</v>
          </cell>
          <cell r="B2181" t="str">
            <v>HK 3020 MATERIAL</v>
          </cell>
        </row>
        <row r="2182">
          <cell r="A2182">
            <v>1423116.21</v>
          </cell>
          <cell r="B2182" t="str">
            <v>HK 3020 OH MATERIAL</v>
          </cell>
        </row>
        <row r="2183">
          <cell r="A2183">
            <v>1423117</v>
          </cell>
          <cell r="B2183" t="str">
            <v>HK 0609 MATERIAL</v>
          </cell>
        </row>
        <row r="2184">
          <cell r="A2184">
            <v>1423118</v>
          </cell>
          <cell r="B2184" t="str">
            <v>HK 1012 MATERIAL</v>
          </cell>
        </row>
        <row r="2185">
          <cell r="A2185">
            <v>1423118.21</v>
          </cell>
          <cell r="B2185" t="str">
            <v>HK 1012 HO MATERIAL</v>
          </cell>
        </row>
        <row r="2186">
          <cell r="A2186">
            <v>1423119</v>
          </cell>
          <cell r="B2186" t="str">
            <v>HK 2216 MATERIAL</v>
          </cell>
        </row>
        <row r="2187">
          <cell r="A2187">
            <v>1423119.2</v>
          </cell>
          <cell r="B2187" t="str">
            <v>HK 2216 WC MATERIAL</v>
          </cell>
        </row>
        <row r="2188">
          <cell r="A2188">
            <v>1423119.21</v>
          </cell>
          <cell r="B2188" t="str">
            <v>HK 2216 HO MATERIAL</v>
          </cell>
        </row>
        <row r="2189">
          <cell r="A2189">
            <v>1423120</v>
          </cell>
          <cell r="B2189" t="str">
            <v>HK 1312 MATERIAL</v>
          </cell>
        </row>
        <row r="2190">
          <cell r="A2190">
            <v>1423120.21</v>
          </cell>
          <cell r="B2190" t="str">
            <v>HK 1312 OH  MATERIAL</v>
          </cell>
        </row>
        <row r="2191">
          <cell r="A2191">
            <v>1423121</v>
          </cell>
          <cell r="B2191" t="str">
            <v>HK 2212 MATERIAL</v>
          </cell>
        </row>
        <row r="2192">
          <cell r="A2192">
            <v>1423121.2</v>
          </cell>
          <cell r="B2192" t="str">
            <v>HK 2212 OH MATERIAL</v>
          </cell>
        </row>
        <row r="2193">
          <cell r="A2193">
            <v>1423122</v>
          </cell>
          <cell r="B2193" t="str">
            <v>HK 1516 MATERIAL</v>
          </cell>
        </row>
        <row r="2194">
          <cell r="A2194">
            <v>1423123</v>
          </cell>
          <cell r="B2194" t="str">
            <v>BK 1010 MATERIAL</v>
          </cell>
        </row>
        <row r="2195">
          <cell r="A2195">
            <v>1423127</v>
          </cell>
          <cell r="B2195" t="str">
            <v>TA 6040 MATERIAL</v>
          </cell>
        </row>
        <row r="2196">
          <cell r="A2196">
            <v>1424008</v>
          </cell>
          <cell r="B2196" t="str">
            <v>PTD4951194000 6013ZZ MATE</v>
          </cell>
        </row>
        <row r="2197">
          <cell r="A2197">
            <v>143</v>
          </cell>
          <cell r="B2197" t="str">
            <v>BR 2140(20)</v>
          </cell>
        </row>
        <row r="2198">
          <cell r="A2198">
            <v>144</v>
          </cell>
          <cell r="B2198" t="str">
            <v>BR 2132(20)</v>
          </cell>
        </row>
        <row r="2199">
          <cell r="A2199">
            <v>145</v>
          </cell>
          <cell r="B2199" t="str">
            <v>BR 2130(20)</v>
          </cell>
        </row>
        <row r="2200">
          <cell r="A2200">
            <v>145.07</v>
          </cell>
          <cell r="B2200" t="str">
            <v>TCG BR 2130(20)</v>
          </cell>
        </row>
        <row r="2201">
          <cell r="A2201">
            <v>146</v>
          </cell>
          <cell r="B2201" t="str">
            <v>BR 20-3P</v>
          </cell>
        </row>
        <row r="2202">
          <cell r="A2202">
            <v>147</v>
          </cell>
          <cell r="B2202" t="str">
            <v>BR 3621(24)25</v>
          </cell>
        </row>
        <row r="2203">
          <cell r="A2203">
            <v>148</v>
          </cell>
          <cell r="B2203" t="str">
            <v>SPL S 20</v>
          </cell>
        </row>
        <row r="2204">
          <cell r="A2204">
            <v>148.01</v>
          </cell>
          <cell r="B2204" t="str">
            <v>SPL S 20 SPL(26X20X85)</v>
          </cell>
        </row>
        <row r="2205">
          <cell r="A2205">
            <v>148.02000000000001</v>
          </cell>
          <cell r="B2205" t="str">
            <v>SPL S 36</v>
          </cell>
        </row>
        <row r="2206">
          <cell r="A2206">
            <v>148.03</v>
          </cell>
          <cell r="B2206" t="str">
            <v>RNA 6902 WITH PIN 85 MM</v>
          </cell>
        </row>
        <row r="2207">
          <cell r="A2207">
            <v>148.04</v>
          </cell>
          <cell r="B2207" t="str">
            <v>RNA 6902 WITH PIN 72 MM</v>
          </cell>
        </row>
        <row r="2208">
          <cell r="A2208">
            <v>148.21</v>
          </cell>
          <cell r="B2208" t="str">
            <v>40001246 (SPL S 20 SPL)</v>
          </cell>
        </row>
        <row r="2209">
          <cell r="A2209">
            <v>149</v>
          </cell>
          <cell r="B2209" t="str">
            <v>BR 2130(22)</v>
          </cell>
        </row>
        <row r="2210">
          <cell r="A2210">
            <v>149.07</v>
          </cell>
          <cell r="B2210" t="str">
            <v>NCG BR 2130(22)</v>
          </cell>
        </row>
        <row r="2211">
          <cell r="A2211">
            <v>15</v>
          </cell>
          <cell r="B2211" t="str">
            <v>BR 2822 SPL</v>
          </cell>
        </row>
        <row r="2212">
          <cell r="A2212">
            <v>150</v>
          </cell>
          <cell r="B2212" t="str">
            <v>BR 28[P]16</v>
          </cell>
        </row>
        <row r="2213">
          <cell r="A2213">
            <v>150.02000000000001</v>
          </cell>
          <cell r="B2213" t="str">
            <v>BR 2816 W/O PIN</v>
          </cell>
        </row>
        <row r="2214">
          <cell r="A2214">
            <v>151</v>
          </cell>
          <cell r="B2214" t="str">
            <v>BR 28[P]16.5</v>
          </cell>
        </row>
        <row r="2215">
          <cell r="A2215">
            <v>152</v>
          </cell>
          <cell r="B2215" t="str">
            <v>BR 28[P]16.5(23X)</v>
          </cell>
        </row>
        <row r="2216">
          <cell r="A2216">
            <v>1526007.01</v>
          </cell>
          <cell r="B2216" t="str">
            <v>081A25SHGROUT FINISH</v>
          </cell>
        </row>
        <row r="2217">
          <cell r="A2217">
            <v>1526008.01</v>
          </cell>
          <cell r="B2217" t="str">
            <v>061519SHGROUT (SHAFT)</v>
          </cell>
        </row>
        <row r="2218">
          <cell r="A2218">
            <v>1526008.02</v>
          </cell>
          <cell r="B2218" t="str">
            <v>061519SHGROUT FINISH</v>
          </cell>
        </row>
        <row r="2219">
          <cell r="A2219">
            <v>1526010.01</v>
          </cell>
          <cell r="B2219" t="str">
            <v>604785 ROLLER BUSH material</v>
          </cell>
        </row>
        <row r="2220">
          <cell r="A2220">
            <v>1526011.01</v>
          </cell>
          <cell r="B2220" t="str">
            <v>K02604432SF10 PIN MAT.</v>
          </cell>
        </row>
        <row r="2221">
          <cell r="A2221">
            <v>1526011.02</v>
          </cell>
          <cell r="B2221" t="str">
            <v>K02604432SF10 PIN FINISH</v>
          </cell>
        </row>
        <row r="2222">
          <cell r="A2222">
            <v>1526012.01</v>
          </cell>
          <cell r="B2222" t="str">
            <v>K02594433SF20 ROLLER MAT.</v>
          </cell>
        </row>
        <row r="2223">
          <cell r="A2223">
            <v>1526012.02</v>
          </cell>
          <cell r="B2223" t="str">
            <v>K02594433SF20 ROLLER FINI</v>
          </cell>
        </row>
        <row r="2224">
          <cell r="A2224">
            <v>153</v>
          </cell>
          <cell r="B2224" t="str">
            <v>BR 28[P]16.5-27</v>
          </cell>
        </row>
        <row r="2225">
          <cell r="A2225">
            <v>154</v>
          </cell>
          <cell r="B2225" t="str">
            <v>BR 36202621FIX(BR 2820-2)</v>
          </cell>
        </row>
        <row r="2226">
          <cell r="A2226">
            <v>155</v>
          </cell>
          <cell r="B2226" t="str">
            <v>BR 3015.875</v>
          </cell>
        </row>
        <row r="2227">
          <cell r="A2227">
            <v>156</v>
          </cell>
          <cell r="B2227" t="str">
            <v>BR 3016</v>
          </cell>
        </row>
        <row r="2228">
          <cell r="A2228">
            <v>156.1</v>
          </cell>
          <cell r="B2228" t="str">
            <v>BR 3016(20)</v>
          </cell>
        </row>
        <row r="2229">
          <cell r="A2229">
            <v>157</v>
          </cell>
          <cell r="B2229" t="str">
            <v>BR 3016(22)</v>
          </cell>
        </row>
        <row r="2230">
          <cell r="A2230">
            <v>158</v>
          </cell>
          <cell r="B2230" t="str">
            <v>BR 301725.422</v>
          </cell>
        </row>
        <row r="2231">
          <cell r="A2231">
            <v>159</v>
          </cell>
          <cell r="B2231" t="str">
            <v>BR 3621(24)</v>
          </cell>
        </row>
        <row r="2232">
          <cell r="A2232">
            <v>160</v>
          </cell>
          <cell r="B2232" t="str">
            <v>BR 31.5[P]18-24</v>
          </cell>
        </row>
        <row r="2233">
          <cell r="A2233">
            <v>1600001</v>
          </cell>
          <cell r="B2233" t="str">
            <v>CRATES 0-30 BLUE</v>
          </cell>
        </row>
        <row r="2234">
          <cell r="A2234">
            <v>1600002</v>
          </cell>
          <cell r="B2234" t="str">
            <v>CRATES 31-40 BLUE</v>
          </cell>
        </row>
        <row r="2235">
          <cell r="A2235">
            <v>1600003</v>
          </cell>
          <cell r="B2235" t="str">
            <v>CRATES 41-55 BLUE</v>
          </cell>
        </row>
        <row r="2236">
          <cell r="A2236">
            <v>1600004</v>
          </cell>
          <cell r="B2236" t="str">
            <v>CRATES 56-85 BLUE</v>
          </cell>
        </row>
        <row r="2237">
          <cell r="A2237">
            <v>1600005</v>
          </cell>
          <cell r="B2237" t="str">
            <v>CRATES 41-55 GREEN</v>
          </cell>
        </row>
        <row r="2238">
          <cell r="A2238">
            <v>1600007</v>
          </cell>
          <cell r="B2238" t="str">
            <v>CRATES 56-85 GREEN</v>
          </cell>
        </row>
        <row r="2239">
          <cell r="A2239">
            <v>161</v>
          </cell>
          <cell r="B2239" t="str">
            <v>BR 32[P]18-24</v>
          </cell>
        </row>
        <row r="2240">
          <cell r="A2240">
            <v>162</v>
          </cell>
          <cell r="B2240" t="str">
            <v>BR 32[P]18-26</v>
          </cell>
        </row>
        <row r="2241">
          <cell r="A2241">
            <v>162.05000000000001</v>
          </cell>
          <cell r="B2241" t="str">
            <v>BR CLIPS 32[P]18-26</v>
          </cell>
        </row>
        <row r="2242">
          <cell r="A2242">
            <v>162.15</v>
          </cell>
          <cell r="B2242" t="str">
            <v>BR 32[P]18-26 W/O PIN</v>
          </cell>
        </row>
        <row r="2243">
          <cell r="A2243">
            <v>163</v>
          </cell>
          <cell r="B2243" t="str">
            <v>BR 32[P]19</v>
          </cell>
        </row>
        <row r="2244">
          <cell r="A2244">
            <v>163.1</v>
          </cell>
          <cell r="B2244" t="str">
            <v>BR 3219(06)</v>
          </cell>
        </row>
        <row r="2245">
          <cell r="A2245">
            <v>164</v>
          </cell>
          <cell r="B2245" t="str">
            <v>BR 32[P]19(26)</v>
          </cell>
        </row>
        <row r="2246">
          <cell r="A2246">
            <v>165</v>
          </cell>
          <cell r="B2246" t="str">
            <v>BR 32[P]22</v>
          </cell>
        </row>
        <row r="2247">
          <cell r="A2247">
            <v>165.1</v>
          </cell>
          <cell r="B2247" t="str">
            <v>PIN 32[P]22</v>
          </cell>
        </row>
        <row r="2248">
          <cell r="A2248">
            <v>165.5</v>
          </cell>
          <cell r="B2248" t="str">
            <v>BR 32[P]22 NETURAL</v>
          </cell>
        </row>
        <row r="2249">
          <cell r="A2249">
            <v>167</v>
          </cell>
          <cell r="B2249" t="str">
            <v>BR 34[P]20(26)</v>
          </cell>
        </row>
        <row r="2250">
          <cell r="A2250">
            <v>168</v>
          </cell>
          <cell r="B2250" t="str">
            <v>BR 42[P]25</v>
          </cell>
        </row>
        <row r="2251">
          <cell r="A2251">
            <v>169</v>
          </cell>
          <cell r="B2251" t="str">
            <v>BR 40[P]22(26)</v>
          </cell>
        </row>
        <row r="2252">
          <cell r="A2252">
            <v>170</v>
          </cell>
          <cell r="B2252" t="str">
            <v>BR 35[P]17 BB</v>
          </cell>
        </row>
        <row r="2253">
          <cell r="A2253">
            <v>171</v>
          </cell>
          <cell r="B2253" t="str">
            <v>BR 47[P]17 BB</v>
          </cell>
        </row>
        <row r="2254">
          <cell r="A2254">
            <v>172</v>
          </cell>
          <cell r="B2254" t="str">
            <v>BR 31.750[P]18</v>
          </cell>
        </row>
        <row r="2255">
          <cell r="A2255">
            <v>173</v>
          </cell>
          <cell r="B2255" t="str">
            <v>BR 34[P]18</v>
          </cell>
        </row>
        <row r="2256">
          <cell r="A2256">
            <v>174</v>
          </cell>
          <cell r="B2256" t="str">
            <v>IR 25.15032.15025</v>
          </cell>
        </row>
        <row r="2257">
          <cell r="A2257">
            <v>175</v>
          </cell>
          <cell r="B2257" t="str">
            <v>BR 20[P]47</v>
          </cell>
        </row>
        <row r="2258">
          <cell r="A2258">
            <v>176</v>
          </cell>
          <cell r="B2258" t="str">
            <v>BR 17[P]34</v>
          </cell>
        </row>
        <row r="2259">
          <cell r="A2259">
            <v>177</v>
          </cell>
          <cell r="B2259" t="str">
            <v>BR 25[P]52</v>
          </cell>
        </row>
        <row r="2260">
          <cell r="A2260">
            <v>177.01</v>
          </cell>
          <cell r="B2260" t="str">
            <v>BR OR 25[P]52</v>
          </cell>
        </row>
        <row r="2261">
          <cell r="A2261">
            <v>177.03</v>
          </cell>
          <cell r="B2261" t="str">
            <v>IR 25X32X22</v>
          </cell>
        </row>
        <row r="2262">
          <cell r="A2262">
            <v>178</v>
          </cell>
          <cell r="B2262" t="str">
            <v>BR 2814.216.623(22)</v>
          </cell>
        </row>
        <row r="2263">
          <cell r="A2263">
            <v>178.06</v>
          </cell>
          <cell r="B2263" t="str">
            <v>NCG 2814.216.623(22)</v>
          </cell>
        </row>
        <row r="2264">
          <cell r="A2264">
            <v>179</v>
          </cell>
          <cell r="B2264" t="str">
            <v>GRAE 38 NPPB(85X38)</v>
          </cell>
        </row>
        <row r="2265">
          <cell r="A2265">
            <v>180</v>
          </cell>
          <cell r="B2265" t="str">
            <v>BT 2015</v>
          </cell>
        </row>
        <row r="2266">
          <cell r="A2266">
            <v>181</v>
          </cell>
          <cell r="B2266" t="str">
            <v>BT 2019</v>
          </cell>
        </row>
        <row r="2267">
          <cell r="A2267">
            <v>182</v>
          </cell>
          <cell r="B2267" t="str">
            <v>393106(BT 2004)</v>
          </cell>
        </row>
        <row r="2268">
          <cell r="A2268">
            <v>183</v>
          </cell>
          <cell r="B2268" t="str">
            <v>SF 24</v>
          </cell>
        </row>
        <row r="2269">
          <cell r="A2269">
            <v>183.11</v>
          </cell>
          <cell r="B2269" t="str">
            <v>SF 24 SPL</v>
          </cell>
        </row>
        <row r="2270">
          <cell r="A2270">
            <v>183.12</v>
          </cell>
          <cell r="B2270" t="str">
            <v>SF 24 SPL (W/O IR)</v>
          </cell>
        </row>
        <row r="2271">
          <cell r="A2271">
            <v>183.15</v>
          </cell>
          <cell r="B2271" t="str">
            <v>SF 24 SPL INNER RING</v>
          </cell>
        </row>
        <row r="2272">
          <cell r="A2272">
            <v>184</v>
          </cell>
          <cell r="B2272" t="str">
            <v>SF 24 R</v>
          </cell>
        </row>
        <row r="2273">
          <cell r="A2273">
            <v>184.06</v>
          </cell>
          <cell r="B2273" t="str">
            <v>MCG SF 24 R</v>
          </cell>
        </row>
        <row r="2274">
          <cell r="A2274">
            <v>184.1</v>
          </cell>
          <cell r="B2274" t="str">
            <v>6P-RS4620100</v>
          </cell>
        </row>
        <row r="2275">
          <cell r="A2275">
            <v>184.17</v>
          </cell>
          <cell r="B2275" t="str">
            <v>IR 6P-RS 4620100</v>
          </cell>
        </row>
        <row r="2276">
          <cell r="A2276">
            <v>184.2</v>
          </cell>
          <cell r="B2276" t="str">
            <v>IR 25X30X100 Plain</v>
          </cell>
        </row>
        <row r="2277">
          <cell r="A2277">
            <v>184.3</v>
          </cell>
          <cell r="B2277" t="str">
            <v>IR 25X30X100 Eccentric</v>
          </cell>
        </row>
        <row r="2278">
          <cell r="A2278">
            <v>185</v>
          </cell>
          <cell r="B2278" t="str">
            <v>3000 2RS</v>
          </cell>
        </row>
        <row r="2279">
          <cell r="A2279">
            <v>185.01</v>
          </cell>
          <cell r="B2279" t="str">
            <v>3810 2RS</v>
          </cell>
        </row>
        <row r="2280">
          <cell r="A2280">
            <v>185.02</v>
          </cell>
          <cell r="B2280" t="str">
            <v>3812 2RS</v>
          </cell>
        </row>
        <row r="2281">
          <cell r="A2281">
            <v>186</v>
          </cell>
          <cell r="B2281" t="str">
            <v>J 186 (F 295540-01)M.S</v>
          </cell>
        </row>
        <row r="2282">
          <cell r="A2282">
            <v>186.01</v>
          </cell>
          <cell r="B2282" t="str">
            <v>J 186.01(F 29535401)R.S</v>
          </cell>
        </row>
        <row r="2283">
          <cell r="A2283">
            <v>187</v>
          </cell>
          <cell r="B2283">
            <v>101.33029999999999</v>
          </cell>
        </row>
        <row r="2284">
          <cell r="A2284">
            <v>187.01</v>
          </cell>
          <cell r="B2284" t="str">
            <v>101.3303 SPL</v>
          </cell>
        </row>
        <row r="2285">
          <cell r="A2285">
            <v>187.9</v>
          </cell>
          <cell r="B2285" t="str">
            <v>101.3303 Components</v>
          </cell>
        </row>
        <row r="2286">
          <cell r="A2286">
            <v>188</v>
          </cell>
          <cell r="B2286" t="str">
            <v>J 188 (JUO-6)</v>
          </cell>
        </row>
        <row r="2287">
          <cell r="A2287">
            <v>189</v>
          </cell>
          <cell r="B2287" t="str">
            <v>J 189 (F 92529)</v>
          </cell>
        </row>
        <row r="2288">
          <cell r="A2288">
            <v>190</v>
          </cell>
          <cell r="B2288" t="str">
            <v>J 190 (F 18374506)</v>
          </cell>
        </row>
        <row r="2289">
          <cell r="A2289">
            <v>191</v>
          </cell>
          <cell r="B2289" t="str">
            <v>J 191 (TOP ROLLERS)</v>
          </cell>
        </row>
        <row r="2290">
          <cell r="A2290">
            <v>192</v>
          </cell>
          <cell r="B2290" t="str">
            <v>GRAE 45 NPPB</v>
          </cell>
        </row>
        <row r="2291">
          <cell r="A2291">
            <v>192.01</v>
          </cell>
          <cell r="B2291" t="str">
            <v>GRAE 45 NPPB LMW</v>
          </cell>
        </row>
        <row r="2292">
          <cell r="A2292">
            <v>192.02</v>
          </cell>
          <cell r="B2292" t="str">
            <v>GRAE 45 NPPB(SPL)</v>
          </cell>
        </row>
        <row r="2293">
          <cell r="A2293">
            <v>192.03</v>
          </cell>
          <cell r="B2293" t="str">
            <v>GRAE 45 NPPB(EBS RING)</v>
          </cell>
        </row>
        <row r="2294">
          <cell r="A2294">
            <v>192.08</v>
          </cell>
          <cell r="B2294" t="str">
            <v>G.S 45 NNPB</v>
          </cell>
        </row>
        <row r="2295">
          <cell r="A2295">
            <v>192.09</v>
          </cell>
          <cell r="B2295" t="str">
            <v>ECCENTRIC COLLAR 45 NPPB</v>
          </cell>
        </row>
        <row r="2296">
          <cell r="A2296">
            <v>193</v>
          </cell>
          <cell r="B2296" t="str">
            <v>BAHB 636035A</v>
          </cell>
        </row>
        <row r="2297">
          <cell r="A2297">
            <v>194</v>
          </cell>
          <cell r="B2297" t="str">
            <v>2B12Z 1CT</v>
          </cell>
        </row>
        <row r="2298">
          <cell r="A2298">
            <v>195</v>
          </cell>
          <cell r="B2298" t="str">
            <v>2B12Z 2CT</v>
          </cell>
        </row>
        <row r="2299">
          <cell r="A2299">
            <v>196</v>
          </cell>
          <cell r="B2299" t="str">
            <v>J 196 (SKETCH 6143 A)</v>
          </cell>
        </row>
        <row r="2300">
          <cell r="A2300">
            <v>196.01</v>
          </cell>
          <cell r="B2300" t="str">
            <v>JOR 196.01(SKETCH 6143 A)</v>
          </cell>
        </row>
        <row r="2301">
          <cell r="A2301">
            <v>196.02</v>
          </cell>
          <cell r="B2301" t="str">
            <v>J IR 196.02(SKETCH 6143A)</v>
          </cell>
        </row>
        <row r="2302">
          <cell r="A2302">
            <v>197</v>
          </cell>
          <cell r="B2302" t="str">
            <v>J 197 (SPROKET BEARING)</v>
          </cell>
        </row>
        <row r="2303">
          <cell r="A2303">
            <v>198</v>
          </cell>
          <cell r="B2303" t="str">
            <v>J 198 (BA1 9909 )</v>
          </cell>
        </row>
        <row r="2304">
          <cell r="A2304">
            <v>198.01</v>
          </cell>
          <cell r="B2304" t="str">
            <v>OMBA9909(CUP FOR 9909)</v>
          </cell>
        </row>
        <row r="2305">
          <cell r="A2305">
            <v>198.02</v>
          </cell>
          <cell r="B2305" t="str">
            <v>IMBA9909(CONE FOR 9909)</v>
          </cell>
        </row>
        <row r="2306">
          <cell r="A2306">
            <v>199.01</v>
          </cell>
          <cell r="B2306" t="str">
            <v>XLO 394366</v>
          </cell>
        </row>
        <row r="2307">
          <cell r="A2307">
            <v>199.02</v>
          </cell>
          <cell r="B2307" t="str">
            <v>XLO 394364</v>
          </cell>
        </row>
        <row r="2308">
          <cell r="A2308">
            <v>199.03</v>
          </cell>
          <cell r="B2308" t="str">
            <v>XLO 394364 SPL</v>
          </cell>
        </row>
        <row r="2309">
          <cell r="A2309">
            <v>2</v>
          </cell>
          <cell r="B2309" t="str">
            <v>BR 2820</v>
          </cell>
        </row>
        <row r="2310">
          <cell r="A2310">
            <v>200</v>
          </cell>
          <cell r="B2310" t="str">
            <v>E 15</v>
          </cell>
        </row>
        <row r="2311">
          <cell r="A2311">
            <v>200040.01</v>
          </cell>
          <cell r="B2311" t="str">
            <v>OR.MBT2830EGL</v>
          </cell>
        </row>
        <row r="2312">
          <cell r="A2312">
            <v>2001</v>
          </cell>
          <cell r="B2312" t="str">
            <v>04001142046 MC42X46X51.4</v>
          </cell>
        </row>
        <row r="2313">
          <cell r="A2313">
            <v>2001.1</v>
          </cell>
          <cell r="B2313" t="str">
            <v>20004323AA NEEDLE 5X25</v>
          </cell>
        </row>
        <row r="2314">
          <cell r="A2314">
            <v>2001.2</v>
          </cell>
          <cell r="B2314" t="str">
            <v>20004035AA NEEDLE 4X25.4</v>
          </cell>
        </row>
        <row r="2315">
          <cell r="A2315">
            <v>2002</v>
          </cell>
          <cell r="B2315" t="str">
            <v>OR 25X48X24.1</v>
          </cell>
        </row>
        <row r="2316">
          <cell r="A2316">
            <v>2002.01</v>
          </cell>
          <cell r="B2316" t="str">
            <v>TYPE 30.2(30.35X48X24.1)</v>
          </cell>
        </row>
        <row r="2317">
          <cell r="A2317">
            <v>2002.02</v>
          </cell>
          <cell r="B2317" t="str">
            <v>TYPE 30.38(30.4X48X24.1)</v>
          </cell>
        </row>
        <row r="2318">
          <cell r="A2318">
            <v>2002.03</v>
          </cell>
          <cell r="B2318" t="str">
            <v>TYPE 30.2(30.35X48X24.1)1</v>
          </cell>
        </row>
        <row r="2319">
          <cell r="A2319">
            <v>2002.04</v>
          </cell>
          <cell r="B2319" t="str">
            <v>TYPE 30.38(30.4X48X24.1)1</v>
          </cell>
        </row>
        <row r="2320">
          <cell r="A2320">
            <v>2002.05</v>
          </cell>
          <cell r="B2320" t="str">
            <v>TYPE 30.38(30.4X48X24.1)2</v>
          </cell>
        </row>
        <row r="2321">
          <cell r="A2321">
            <v>200261</v>
          </cell>
          <cell r="B2321" t="str">
            <v>OR.211 YY4</v>
          </cell>
        </row>
        <row r="2322">
          <cell r="A2322">
            <v>200262</v>
          </cell>
          <cell r="B2322" t="str">
            <v>OR.214 YY4</v>
          </cell>
        </row>
        <row r="2323">
          <cell r="A2323">
            <v>200263</v>
          </cell>
          <cell r="B2323" t="str">
            <v>OR.62211 2RS</v>
          </cell>
        </row>
        <row r="2324">
          <cell r="A2324">
            <v>200264</v>
          </cell>
          <cell r="B2324" t="str">
            <v>OR.215 YY4</v>
          </cell>
        </row>
        <row r="2325">
          <cell r="A2325">
            <v>200279</v>
          </cell>
          <cell r="B2325" t="str">
            <v>TK.OR 40 4A</v>
          </cell>
        </row>
        <row r="2326">
          <cell r="A2326">
            <v>200281.21</v>
          </cell>
          <cell r="B2326" t="str">
            <v>D.OR 14536 SPL</v>
          </cell>
        </row>
        <row r="2327">
          <cell r="A2327">
            <v>200299.11</v>
          </cell>
          <cell r="B2327" t="str">
            <v>OR.9913</v>
          </cell>
        </row>
        <row r="2328">
          <cell r="A2328">
            <v>200299.13</v>
          </cell>
          <cell r="B2328" t="str">
            <v>OR.9913 C</v>
          </cell>
        </row>
        <row r="2329">
          <cell r="A2329">
            <v>200299.21</v>
          </cell>
          <cell r="B2329" t="str">
            <v>OR 9937</v>
          </cell>
        </row>
        <row r="2330">
          <cell r="A2330">
            <v>200299.23</v>
          </cell>
          <cell r="B2330" t="str">
            <v>OR 4008</v>
          </cell>
        </row>
        <row r="2331">
          <cell r="A2331">
            <v>200299.25</v>
          </cell>
          <cell r="B2331" t="str">
            <v>OR-BA1-9935</v>
          </cell>
        </row>
        <row r="2332">
          <cell r="A2332">
            <v>2003</v>
          </cell>
          <cell r="B2332" t="str">
            <v>20003704AA MC(162116)</v>
          </cell>
        </row>
        <row r="2333">
          <cell r="A2333">
            <v>200302.1</v>
          </cell>
          <cell r="B2333" t="str">
            <v>RNA.OR 4902 TN</v>
          </cell>
        </row>
        <row r="2334">
          <cell r="A2334">
            <v>200311.61</v>
          </cell>
          <cell r="B2334" t="str">
            <v>OR.MNG7435EGL</v>
          </cell>
        </row>
        <row r="2335">
          <cell r="A2335">
            <v>200311.7</v>
          </cell>
          <cell r="B2335" t="str">
            <v>OR.MNG7435EGL SRL</v>
          </cell>
        </row>
        <row r="2336">
          <cell r="A2336">
            <v>200311.8</v>
          </cell>
          <cell r="B2336" t="str">
            <v>OR.MNG7535EGL SPL</v>
          </cell>
        </row>
        <row r="2337">
          <cell r="A2337">
            <v>200311.9</v>
          </cell>
          <cell r="B2337" t="str">
            <v>NA/RNA.OR 4911 DR</v>
          </cell>
        </row>
        <row r="2338">
          <cell r="A2338">
            <v>200355.1</v>
          </cell>
          <cell r="B2338" t="str">
            <v>OR.6305 2RS (70MM DIA)</v>
          </cell>
        </row>
        <row r="2339">
          <cell r="A2339">
            <v>200355.12</v>
          </cell>
          <cell r="B2339" t="str">
            <v>OR.6305-2RS N (G)</v>
          </cell>
        </row>
        <row r="2340">
          <cell r="A2340">
            <v>200390.1</v>
          </cell>
          <cell r="B2340" t="str">
            <v>TRD.W 2840</v>
          </cell>
        </row>
        <row r="2341">
          <cell r="A2341">
            <v>200397.23</v>
          </cell>
          <cell r="B2341" t="str">
            <v>OR.MNA 6869</v>
          </cell>
        </row>
        <row r="2342">
          <cell r="A2342">
            <v>200397.25</v>
          </cell>
          <cell r="B2342" t="str">
            <v>MNA.SLEEVE 50</v>
          </cell>
        </row>
        <row r="2343">
          <cell r="A2343">
            <v>2004</v>
          </cell>
          <cell r="B2343" t="str">
            <v>20003860AA MC(45X53X28)</v>
          </cell>
        </row>
        <row r="2344">
          <cell r="A2344">
            <v>200451.1</v>
          </cell>
          <cell r="B2344" t="str">
            <v>NK.OR 50/12</v>
          </cell>
        </row>
        <row r="2345">
          <cell r="A2345">
            <v>200458</v>
          </cell>
          <cell r="B2345" t="str">
            <v>JC.OR 8038</v>
          </cell>
        </row>
        <row r="2346">
          <cell r="A2346">
            <v>200479</v>
          </cell>
          <cell r="B2346" t="str">
            <v>R.OR 479</v>
          </cell>
        </row>
        <row r="2347">
          <cell r="A2347">
            <v>200497.11</v>
          </cell>
          <cell r="B2347" t="str">
            <v>OR.MNA6718G</v>
          </cell>
        </row>
        <row r="2348">
          <cell r="A2348">
            <v>2005</v>
          </cell>
          <cell r="B2348" t="str">
            <v>20004145AA MC(25X31X17)</v>
          </cell>
        </row>
        <row r="2349">
          <cell r="A2349">
            <v>200541.01</v>
          </cell>
          <cell r="B2349" t="str">
            <v>BC-62000 CUP</v>
          </cell>
        </row>
        <row r="2350">
          <cell r="A2350">
            <v>200541.02</v>
          </cell>
          <cell r="B2350" t="str">
            <v>BD-62000 CUP</v>
          </cell>
        </row>
        <row r="2351">
          <cell r="A2351">
            <v>200542.01</v>
          </cell>
          <cell r="B2351" t="str">
            <v>HB-73000 CUP</v>
          </cell>
        </row>
        <row r="2352">
          <cell r="A2352">
            <v>200543.01</v>
          </cell>
          <cell r="B2352" t="str">
            <v>OA-73001 CUP</v>
          </cell>
        </row>
        <row r="2353">
          <cell r="A2353">
            <v>200544.01</v>
          </cell>
          <cell r="B2353" t="str">
            <v>HC-63003 CUP</v>
          </cell>
        </row>
        <row r="2354">
          <cell r="A2354">
            <v>200544.02</v>
          </cell>
          <cell r="B2354" t="str">
            <v>HB-63003 CUP</v>
          </cell>
        </row>
        <row r="2355">
          <cell r="A2355">
            <v>200545.01</v>
          </cell>
          <cell r="B2355" t="str">
            <v>YB-66000 CUP</v>
          </cell>
        </row>
        <row r="2356">
          <cell r="A2356">
            <v>200545.02</v>
          </cell>
          <cell r="B2356" t="str">
            <v>For Stock</v>
          </cell>
        </row>
        <row r="2357">
          <cell r="A2357">
            <v>200557.31</v>
          </cell>
          <cell r="B2357" t="str">
            <v>OR.22211 MB</v>
          </cell>
        </row>
        <row r="2358">
          <cell r="A2358">
            <v>200558</v>
          </cell>
          <cell r="B2358" t="str">
            <v>OR 22212 E/C3</v>
          </cell>
        </row>
        <row r="2359">
          <cell r="A2359">
            <v>2006</v>
          </cell>
          <cell r="B2359" t="str">
            <v>20004147AA MC(18X24X12)</v>
          </cell>
        </row>
        <row r="2360">
          <cell r="A2360">
            <v>200603.07</v>
          </cell>
          <cell r="B2360" t="str">
            <v>NJ.OR 2205</v>
          </cell>
        </row>
        <row r="2361">
          <cell r="A2361">
            <v>200608.11</v>
          </cell>
          <cell r="B2361" t="str">
            <v>NJ.OR 310(12)</v>
          </cell>
        </row>
        <row r="2362">
          <cell r="A2362">
            <v>200609.2</v>
          </cell>
          <cell r="B2362" t="str">
            <v>NF.OR 311</v>
          </cell>
        </row>
        <row r="2363">
          <cell r="A2363">
            <v>200616</v>
          </cell>
          <cell r="B2363" t="str">
            <v>NUP.OR 214</v>
          </cell>
        </row>
        <row r="2364">
          <cell r="A2364">
            <v>2007</v>
          </cell>
          <cell r="B2364" t="str">
            <v>20004336AA MC(25X30X20)</v>
          </cell>
        </row>
        <row r="2365">
          <cell r="A2365">
            <v>200740.01</v>
          </cell>
          <cell r="B2365" t="str">
            <v>RRB.OR 3308</v>
          </cell>
        </row>
        <row r="2366">
          <cell r="A2366">
            <v>200790</v>
          </cell>
          <cell r="B2366" t="str">
            <v>OR.43-7</v>
          </cell>
        </row>
        <row r="2367">
          <cell r="A2367">
            <v>200791</v>
          </cell>
          <cell r="B2367" t="str">
            <v>OR.45-3-00-3026</v>
          </cell>
        </row>
        <row r="2368">
          <cell r="A2368">
            <v>2008</v>
          </cell>
          <cell r="B2368" t="str">
            <v>20004339AA MC(40X45X27)</v>
          </cell>
        </row>
        <row r="2369">
          <cell r="A2369">
            <v>2008.21</v>
          </cell>
          <cell r="B2369" t="str">
            <v>24161-404527</v>
          </cell>
        </row>
        <row r="2370">
          <cell r="A2370">
            <v>200816.5</v>
          </cell>
          <cell r="B2370" t="str">
            <v>NKI.OR 20/16 FC</v>
          </cell>
        </row>
        <row r="2371">
          <cell r="A2371">
            <v>200820.5</v>
          </cell>
          <cell r="B2371" t="str">
            <v>NKI.OR 25/30 FC</v>
          </cell>
        </row>
        <row r="2372">
          <cell r="A2372">
            <v>200823.1</v>
          </cell>
          <cell r="B2372" t="str">
            <v>RPNA.OR 35/52</v>
          </cell>
        </row>
        <row r="2373">
          <cell r="A2373">
            <v>200823.2</v>
          </cell>
          <cell r="B2373" t="str">
            <v>RPNA.SHELL 35/52</v>
          </cell>
        </row>
        <row r="2374">
          <cell r="A2374">
            <v>200827.1</v>
          </cell>
          <cell r="B2374" t="str">
            <v>MNA.OR 4020</v>
          </cell>
        </row>
        <row r="2375">
          <cell r="A2375">
            <v>200827.3</v>
          </cell>
          <cell r="B2375" t="str">
            <v>MSA.OR 3988</v>
          </cell>
        </row>
        <row r="2376">
          <cell r="A2376">
            <v>200827.4</v>
          </cell>
          <cell r="B2376" t="str">
            <v>RPNA.OR 40/55</v>
          </cell>
        </row>
        <row r="2377">
          <cell r="A2377">
            <v>200827.5</v>
          </cell>
          <cell r="B2377" t="str">
            <v>RPNA.SHELL 40/55</v>
          </cell>
        </row>
        <row r="2378">
          <cell r="A2378">
            <v>200831.1</v>
          </cell>
          <cell r="B2378" t="str">
            <v>RPNA.OR 45/62</v>
          </cell>
        </row>
        <row r="2379">
          <cell r="A2379">
            <v>200831.2</v>
          </cell>
          <cell r="B2379" t="str">
            <v>RPNA.SHELL 45/62</v>
          </cell>
        </row>
        <row r="2380">
          <cell r="A2380">
            <v>200883.5</v>
          </cell>
          <cell r="B2380" t="str">
            <v>NK.OR 17/20 SPL</v>
          </cell>
        </row>
        <row r="2381">
          <cell r="A2381">
            <v>200884.1</v>
          </cell>
          <cell r="B2381" t="str">
            <v>RPNA.OR 18/32</v>
          </cell>
        </row>
        <row r="2382">
          <cell r="A2382">
            <v>200884.2</v>
          </cell>
          <cell r="B2382" t="str">
            <v>RPNA.SHELL 18/32</v>
          </cell>
        </row>
        <row r="2383">
          <cell r="A2383">
            <v>200886.1</v>
          </cell>
          <cell r="B2383" t="str">
            <v>RPNA.OR 20/35</v>
          </cell>
        </row>
        <row r="2384">
          <cell r="A2384">
            <v>200886.2</v>
          </cell>
          <cell r="B2384" t="str">
            <v>RPNA.SHELL 20/35</v>
          </cell>
        </row>
        <row r="2385">
          <cell r="A2385">
            <v>200891.1</v>
          </cell>
          <cell r="B2385" t="str">
            <v>RPNA.OR 25/42</v>
          </cell>
        </row>
        <row r="2386">
          <cell r="A2386">
            <v>200891.2</v>
          </cell>
          <cell r="B2386" t="str">
            <v>RPNA.SHELL 25/42</v>
          </cell>
        </row>
        <row r="2387">
          <cell r="A2387">
            <v>200893.1</v>
          </cell>
          <cell r="B2387" t="str">
            <v>RPNA.OR 28/44</v>
          </cell>
        </row>
        <row r="2388">
          <cell r="A2388">
            <v>200893.2</v>
          </cell>
          <cell r="B2388" t="str">
            <v>RPNA.SHELL 28/44</v>
          </cell>
        </row>
        <row r="2389">
          <cell r="A2389">
            <v>2009</v>
          </cell>
          <cell r="B2389" t="str">
            <v>04001303022 ROLLER 3X21.8</v>
          </cell>
        </row>
        <row r="2390">
          <cell r="A2390">
            <v>200913.1</v>
          </cell>
          <cell r="B2390" t="str">
            <v>RPNA.OR 30/47</v>
          </cell>
        </row>
        <row r="2391">
          <cell r="A2391">
            <v>200913.2</v>
          </cell>
          <cell r="B2391" t="str">
            <v>RPNA.SHELL 30/47</v>
          </cell>
        </row>
        <row r="2392">
          <cell r="A2392">
            <v>200927</v>
          </cell>
          <cell r="B2392" t="str">
            <v>SC.OR 28227.5</v>
          </cell>
        </row>
        <row r="2393">
          <cell r="A2393">
            <v>200928</v>
          </cell>
          <cell r="B2393" t="str">
            <v>CUP.MDA 4500G</v>
          </cell>
        </row>
        <row r="2394">
          <cell r="A2394">
            <v>200930</v>
          </cell>
          <cell r="B2394" t="str">
            <v>UCT.OR 205</v>
          </cell>
        </row>
        <row r="2395">
          <cell r="A2395">
            <v>200931</v>
          </cell>
          <cell r="B2395" t="str">
            <v>G.OR 1103 KRRB</v>
          </cell>
        </row>
        <row r="2396">
          <cell r="A2396">
            <v>200932</v>
          </cell>
          <cell r="B2396" t="str">
            <v>G.OR 1107 KRRB</v>
          </cell>
        </row>
        <row r="2397">
          <cell r="A2397">
            <v>200933</v>
          </cell>
          <cell r="B2397" t="str">
            <v>G.OR 1115 KRRB</v>
          </cell>
        </row>
        <row r="2398">
          <cell r="A2398">
            <v>200934</v>
          </cell>
          <cell r="B2398" t="str">
            <v>G.OR 1203 KRRB</v>
          </cell>
        </row>
        <row r="2399">
          <cell r="A2399">
            <v>200937</v>
          </cell>
          <cell r="B2399" t="str">
            <v>UC.OR 211_60X110</v>
          </cell>
        </row>
        <row r="2400">
          <cell r="A2400">
            <v>201</v>
          </cell>
          <cell r="B2400" t="str">
            <v>E 20</v>
          </cell>
        </row>
        <row r="2401">
          <cell r="A2401">
            <v>2010</v>
          </cell>
          <cell r="B2401" t="str">
            <v>04001303014 ROLLER 3X13.8</v>
          </cell>
        </row>
        <row r="2402">
          <cell r="A2402">
            <v>2010.01</v>
          </cell>
          <cell r="B2402" t="str">
            <v>5A8252-33560-1(4.5X39.8)</v>
          </cell>
        </row>
        <row r="2403">
          <cell r="A2403">
            <v>2010.02</v>
          </cell>
          <cell r="B2403" t="str">
            <v>D10106190 MC(25X33X23.8)</v>
          </cell>
        </row>
        <row r="2404">
          <cell r="A2404">
            <v>2010.03</v>
          </cell>
          <cell r="B2404" t="str">
            <v>D10197940 MC(56X61X35)</v>
          </cell>
        </row>
        <row r="2405">
          <cell r="A2405">
            <v>2010.04</v>
          </cell>
          <cell r="B2405" t="str">
            <v>D10409100 MC(60X68X25)</v>
          </cell>
        </row>
        <row r="2406">
          <cell r="A2406">
            <v>2010.05</v>
          </cell>
          <cell r="B2406" t="str">
            <v>D10096730 (7.925X25.4BPM)</v>
          </cell>
        </row>
        <row r="2407">
          <cell r="A2407">
            <v>2010.06</v>
          </cell>
          <cell r="B2407" t="str">
            <v>ROLLER 4X16.9 BR</v>
          </cell>
        </row>
        <row r="2408">
          <cell r="A2408">
            <v>2010.07</v>
          </cell>
          <cell r="B2408" t="str">
            <v>D10150801 (5X26)</v>
          </cell>
        </row>
        <row r="2409">
          <cell r="A2409">
            <v>2010.08</v>
          </cell>
          <cell r="B2409" t="str">
            <v>D10523890 (5.558X17.3)</v>
          </cell>
        </row>
        <row r="2410">
          <cell r="A2410">
            <v>2010.09</v>
          </cell>
          <cell r="B2410" t="str">
            <v>RO 3X19.8 BR</v>
          </cell>
        </row>
        <row r="2411">
          <cell r="A2411">
            <v>201001</v>
          </cell>
          <cell r="B2411" t="str">
            <v>MCFR.OR 90 S</v>
          </cell>
        </row>
        <row r="2412">
          <cell r="A2412">
            <v>201005</v>
          </cell>
          <cell r="B2412" t="str">
            <v>SL.OR 18 3006 A</v>
          </cell>
        </row>
        <row r="2413">
          <cell r="A2413">
            <v>201006</v>
          </cell>
          <cell r="B2413" t="str">
            <v>MCFD.OR 52</v>
          </cell>
        </row>
        <row r="2414">
          <cell r="A2414">
            <v>201009</v>
          </cell>
          <cell r="B2414" t="str">
            <v>930041746 G.R.</v>
          </cell>
        </row>
        <row r="2415">
          <cell r="A2415">
            <v>201026</v>
          </cell>
          <cell r="B2415" t="str">
            <v>OR.6667</v>
          </cell>
        </row>
        <row r="2416">
          <cell r="A2416">
            <v>201027</v>
          </cell>
          <cell r="B2416" t="str">
            <v>OR.JU 065</v>
          </cell>
        </row>
        <row r="2417">
          <cell r="A2417">
            <v>201048</v>
          </cell>
          <cell r="B2417" t="str">
            <v>OR.3203 2RS</v>
          </cell>
        </row>
        <row r="2418">
          <cell r="A2418">
            <v>201049.21</v>
          </cell>
          <cell r="B2418" t="str">
            <v>NUTR.OR 2562X</v>
          </cell>
        </row>
        <row r="2419">
          <cell r="A2419">
            <v>201053</v>
          </cell>
          <cell r="B2419" t="str">
            <v>14519 material</v>
          </cell>
        </row>
        <row r="2420">
          <cell r="A2420">
            <v>201053.5</v>
          </cell>
          <cell r="B2420" t="str">
            <v>150-310 MATERIAL</v>
          </cell>
        </row>
        <row r="2421">
          <cell r="A2421">
            <v>201061</v>
          </cell>
          <cell r="B2421" t="str">
            <v>OR.5305 2RS</v>
          </cell>
        </row>
        <row r="2422">
          <cell r="A2422">
            <v>201062</v>
          </cell>
          <cell r="B2422" t="str">
            <v>OR.ER23NCRLC</v>
          </cell>
        </row>
        <row r="2423">
          <cell r="A2423">
            <v>201063</v>
          </cell>
          <cell r="B2423" t="str">
            <v>OR.ER12NCRLC</v>
          </cell>
        </row>
        <row r="2424">
          <cell r="A2424">
            <v>201064</v>
          </cell>
          <cell r="B2424" t="str">
            <v>OR.ER16NCRLC</v>
          </cell>
        </row>
        <row r="2425">
          <cell r="A2425">
            <v>201065</v>
          </cell>
          <cell r="B2425" t="str">
            <v>OR.ER19NCRLC</v>
          </cell>
        </row>
        <row r="2426">
          <cell r="A2426">
            <v>201067</v>
          </cell>
          <cell r="B2426" t="str">
            <v>OR.ER31NCRLC</v>
          </cell>
        </row>
        <row r="2427">
          <cell r="A2427">
            <v>201068</v>
          </cell>
          <cell r="B2427" t="str">
            <v>HOUSING W.53203U</v>
          </cell>
        </row>
        <row r="2428">
          <cell r="A2428">
            <v>201069</v>
          </cell>
          <cell r="B2428" t="str">
            <v>OR.215514-2RS</v>
          </cell>
        </row>
        <row r="2429">
          <cell r="A2429">
            <v>2011</v>
          </cell>
          <cell r="B2429" t="str">
            <v>25X31X33.6</v>
          </cell>
        </row>
        <row r="2430">
          <cell r="A2430">
            <v>201102.5</v>
          </cell>
          <cell r="B2430" t="str">
            <v>OR.3202 2RS</v>
          </cell>
        </row>
        <row r="2431">
          <cell r="A2431">
            <v>201103.5</v>
          </cell>
          <cell r="B2431" t="str">
            <v>OR.3203 2RS</v>
          </cell>
        </row>
        <row r="2432">
          <cell r="A2432">
            <v>201104.5</v>
          </cell>
          <cell r="B2432" t="str">
            <v>OR.3204 2RS</v>
          </cell>
        </row>
        <row r="2433">
          <cell r="A2433">
            <v>201105</v>
          </cell>
          <cell r="B2433" t="str">
            <v>OR 3205</v>
          </cell>
        </row>
        <row r="2434">
          <cell r="A2434">
            <v>201106.5</v>
          </cell>
          <cell r="B2434" t="str">
            <v>OR.3206 2RS</v>
          </cell>
        </row>
        <row r="2435">
          <cell r="A2435">
            <v>201107.5</v>
          </cell>
          <cell r="B2435" t="str">
            <v>OR.3207 2RS</v>
          </cell>
        </row>
        <row r="2436">
          <cell r="A2436">
            <v>201108.5</v>
          </cell>
          <cell r="B2436" t="str">
            <v>OR.3208 2RS</v>
          </cell>
        </row>
        <row r="2437">
          <cell r="A2437">
            <v>201116.5</v>
          </cell>
          <cell r="B2437" t="str">
            <v>OR.3302 2RS</v>
          </cell>
        </row>
        <row r="2438">
          <cell r="A2438">
            <v>201117.5</v>
          </cell>
          <cell r="B2438" t="str">
            <v>OR.3303 2RS</v>
          </cell>
        </row>
        <row r="2439">
          <cell r="A2439">
            <v>201118.5</v>
          </cell>
          <cell r="B2439" t="str">
            <v>OR.3304 2RS</v>
          </cell>
        </row>
        <row r="2440">
          <cell r="A2440">
            <v>201119.5</v>
          </cell>
          <cell r="B2440" t="str">
            <v>OR.3305 2RS</v>
          </cell>
        </row>
        <row r="2441">
          <cell r="A2441">
            <v>201120.5</v>
          </cell>
          <cell r="B2441" t="str">
            <v>OR 3306 2RS</v>
          </cell>
        </row>
        <row r="2442">
          <cell r="A2442">
            <v>201121.5</v>
          </cell>
          <cell r="B2442" t="str">
            <v>OR.3307 2RS</v>
          </cell>
        </row>
        <row r="2443">
          <cell r="A2443">
            <v>201124.5</v>
          </cell>
          <cell r="B2443" t="str">
            <v>OR.3310</v>
          </cell>
        </row>
        <row r="2444">
          <cell r="A2444">
            <v>201132</v>
          </cell>
          <cell r="B2444" t="str">
            <v>OR.7203(G)</v>
          </cell>
        </row>
        <row r="2445">
          <cell r="A2445">
            <v>201133</v>
          </cell>
          <cell r="B2445" t="str">
            <v>OR.7204</v>
          </cell>
        </row>
        <row r="2446">
          <cell r="A2446">
            <v>201134</v>
          </cell>
          <cell r="B2446" t="str">
            <v>OR.7205</v>
          </cell>
        </row>
        <row r="2447">
          <cell r="A2447">
            <v>201135</v>
          </cell>
          <cell r="B2447" t="str">
            <v>OR.7206(T)</v>
          </cell>
        </row>
        <row r="2448">
          <cell r="A2448">
            <v>201136</v>
          </cell>
          <cell r="B2448" t="str">
            <v>OR.7207</v>
          </cell>
        </row>
        <row r="2449">
          <cell r="A2449">
            <v>201147</v>
          </cell>
          <cell r="B2449" t="str">
            <v>OR.7303</v>
          </cell>
        </row>
        <row r="2450">
          <cell r="A2450">
            <v>201148</v>
          </cell>
          <cell r="B2450" t="str">
            <v>OR.7304(G)</v>
          </cell>
        </row>
        <row r="2451">
          <cell r="A2451">
            <v>201149</v>
          </cell>
          <cell r="B2451" t="str">
            <v>OR.7305(T)</v>
          </cell>
        </row>
        <row r="2452">
          <cell r="A2452">
            <v>201158</v>
          </cell>
          <cell r="B2452" t="str">
            <v>OR.62206 2RS</v>
          </cell>
        </row>
        <row r="2453">
          <cell r="A2453">
            <v>201159</v>
          </cell>
          <cell r="B2453" t="str">
            <v>OR.62205 2RS</v>
          </cell>
        </row>
        <row r="2454">
          <cell r="A2454">
            <v>201160</v>
          </cell>
          <cell r="B2454" t="str">
            <v>OR.6205 2RS</v>
          </cell>
        </row>
        <row r="2455">
          <cell r="A2455">
            <v>201161</v>
          </cell>
          <cell r="B2455" t="str">
            <v>OR.63005 2RS</v>
          </cell>
        </row>
        <row r="2456">
          <cell r="A2456">
            <v>201162</v>
          </cell>
          <cell r="B2456" t="str">
            <v>OR.2205E 2RS</v>
          </cell>
        </row>
        <row r="2457">
          <cell r="A2457">
            <v>2012</v>
          </cell>
          <cell r="B2457" t="str">
            <v>24161-323826</v>
          </cell>
        </row>
        <row r="2458">
          <cell r="A2458">
            <v>201203.1</v>
          </cell>
          <cell r="B2458" t="str">
            <v>N.OR 1788 (L)</v>
          </cell>
        </row>
        <row r="2459">
          <cell r="A2459">
            <v>201204.1</v>
          </cell>
          <cell r="B2459" t="str">
            <v>N.OR 1766</v>
          </cell>
        </row>
        <row r="2460">
          <cell r="A2460">
            <v>201209</v>
          </cell>
          <cell r="B2460" t="str">
            <v>MCT.OR 4100(H)</v>
          </cell>
        </row>
        <row r="2461">
          <cell r="A2461">
            <v>2013</v>
          </cell>
          <cell r="B2461" t="str">
            <v>24161-182417</v>
          </cell>
        </row>
        <row r="2462">
          <cell r="A2462">
            <v>2014</v>
          </cell>
          <cell r="B2462" t="str">
            <v>24161-202825</v>
          </cell>
        </row>
        <row r="2463">
          <cell r="A2463">
            <v>2015</v>
          </cell>
          <cell r="B2463" t="str">
            <v>NEEDLE CAGE NW 223020</v>
          </cell>
        </row>
        <row r="2464">
          <cell r="A2464">
            <v>2015.1</v>
          </cell>
          <cell r="B2464" t="str">
            <v>MCG.CAGE 26X40X26(F)</v>
          </cell>
        </row>
        <row r="2465">
          <cell r="A2465">
            <v>2017.1</v>
          </cell>
          <cell r="B2465" t="str">
            <v>PIR7316C</v>
          </cell>
        </row>
        <row r="2466">
          <cell r="A2466">
            <v>2017.2</v>
          </cell>
          <cell r="B2466" t="str">
            <v>POR8614R</v>
          </cell>
        </row>
        <row r="2467">
          <cell r="A2467">
            <v>202</v>
          </cell>
          <cell r="B2467" t="str">
            <v>J 202(3806)</v>
          </cell>
        </row>
        <row r="2468">
          <cell r="A2468">
            <v>202002</v>
          </cell>
          <cell r="B2468" t="str">
            <v>OR.OR 25X48X24.1</v>
          </cell>
        </row>
        <row r="2469">
          <cell r="A2469">
            <v>202002.01</v>
          </cell>
          <cell r="B2469" t="str">
            <v>OR.OR 30.35/30.4X48X24.1</v>
          </cell>
        </row>
        <row r="2470">
          <cell r="A2470">
            <v>202002.03</v>
          </cell>
          <cell r="B2470" t="str">
            <v>OR.OR 30.35/30.4X48X24.1</v>
          </cell>
        </row>
        <row r="2471">
          <cell r="A2471">
            <v>202002.05</v>
          </cell>
          <cell r="B2471" t="str">
            <v>R.OR 30.35/30.4X48X24.1</v>
          </cell>
        </row>
        <row r="2472">
          <cell r="A2472">
            <v>202017.2</v>
          </cell>
          <cell r="B2472" t="str">
            <v>OR.POR8614R</v>
          </cell>
        </row>
        <row r="2473">
          <cell r="A2473">
            <v>2028</v>
          </cell>
          <cell r="B2473" t="str">
            <v>K 15X19X17</v>
          </cell>
        </row>
        <row r="2474">
          <cell r="A2474">
            <v>203</v>
          </cell>
          <cell r="B2474" t="str">
            <v>RAE 38 NPPB(80X38)</v>
          </cell>
        </row>
        <row r="2475">
          <cell r="A2475">
            <v>203100</v>
          </cell>
          <cell r="B2475" t="str">
            <v>HK.CUP 2520</v>
          </cell>
        </row>
        <row r="2476">
          <cell r="A2476">
            <v>203105</v>
          </cell>
          <cell r="B2476" t="str">
            <v>HK.CUP 1616</v>
          </cell>
        </row>
        <row r="2477">
          <cell r="A2477">
            <v>203106.11</v>
          </cell>
          <cell r="B2477" t="str">
            <v>HK.CUP 1015</v>
          </cell>
        </row>
        <row r="2478">
          <cell r="A2478">
            <v>203107.11</v>
          </cell>
          <cell r="B2478" t="str">
            <v>HK.CUP 1210</v>
          </cell>
        </row>
        <row r="2479">
          <cell r="A2479">
            <v>203107.3</v>
          </cell>
          <cell r="B2479" t="str">
            <v>HK.CUP 1212</v>
          </cell>
        </row>
        <row r="2480">
          <cell r="A2480">
            <v>203109</v>
          </cell>
          <cell r="B2480" t="str">
            <v>HK.CUP 1412</v>
          </cell>
        </row>
        <row r="2481">
          <cell r="A2481">
            <v>203110</v>
          </cell>
          <cell r="B2481" t="str">
            <v>HK.CUP 1512</v>
          </cell>
        </row>
        <row r="2482">
          <cell r="A2482">
            <v>203111</v>
          </cell>
          <cell r="B2482" t="str">
            <v>JV.CUP 2016</v>
          </cell>
        </row>
        <row r="2483">
          <cell r="A2483">
            <v>203112</v>
          </cell>
          <cell r="B2483" t="str">
            <v>JV.CUP 126</v>
          </cell>
        </row>
        <row r="2484">
          <cell r="A2484">
            <v>203113</v>
          </cell>
          <cell r="B2484" t="str">
            <v>HK.CUP 1612</v>
          </cell>
        </row>
        <row r="2485">
          <cell r="A2485">
            <v>203114</v>
          </cell>
          <cell r="B2485" t="str">
            <v>HK.CUP 2016</v>
          </cell>
        </row>
        <row r="2486">
          <cell r="A2486">
            <v>203114.5</v>
          </cell>
          <cell r="B2486" t="str">
            <v>HK.CUP 2020</v>
          </cell>
        </row>
        <row r="2487">
          <cell r="A2487">
            <v>203115</v>
          </cell>
          <cell r="B2487" t="str">
            <v>HK.CUP 3016 2RS</v>
          </cell>
        </row>
        <row r="2488">
          <cell r="A2488">
            <v>203115.5</v>
          </cell>
          <cell r="B2488" t="str">
            <v>HK.CUP 3012</v>
          </cell>
        </row>
        <row r="2489">
          <cell r="A2489">
            <v>203116</v>
          </cell>
          <cell r="B2489" t="str">
            <v>HK.CUP 3020</v>
          </cell>
        </row>
        <row r="2490">
          <cell r="A2490">
            <v>203117</v>
          </cell>
          <cell r="B2490" t="str">
            <v>HK.CUP 0609</v>
          </cell>
        </row>
        <row r="2491">
          <cell r="A2491">
            <v>203117.2</v>
          </cell>
          <cell r="B2491" t="str">
            <v>HK.CUP 0608</v>
          </cell>
        </row>
        <row r="2492">
          <cell r="A2492">
            <v>203117.5</v>
          </cell>
          <cell r="B2492" t="str">
            <v>HK.CUP 0808</v>
          </cell>
        </row>
        <row r="2493">
          <cell r="A2493">
            <v>203117.6</v>
          </cell>
          <cell r="B2493" t="str">
            <v>HK.CUP 0810</v>
          </cell>
        </row>
        <row r="2494">
          <cell r="A2494">
            <v>203119.11</v>
          </cell>
          <cell r="B2494" t="str">
            <v>HK.CUP 2216</v>
          </cell>
        </row>
        <row r="2495">
          <cell r="A2495">
            <v>203121</v>
          </cell>
          <cell r="B2495" t="str">
            <v>HK.CUP 2212</v>
          </cell>
        </row>
        <row r="2496">
          <cell r="A2496">
            <v>203121.1</v>
          </cell>
          <cell r="B2496" t="str">
            <v>HK.CUP 2210</v>
          </cell>
        </row>
        <row r="2497">
          <cell r="A2497">
            <v>203123</v>
          </cell>
          <cell r="B2497" t="str">
            <v>BK.CUP 1010</v>
          </cell>
        </row>
        <row r="2498">
          <cell r="A2498">
            <v>203124</v>
          </cell>
          <cell r="B2498" t="str">
            <v>HK.CUP 0812 2RS</v>
          </cell>
        </row>
        <row r="2499">
          <cell r="A2499">
            <v>203125</v>
          </cell>
          <cell r="B2499" t="str">
            <v>JV.CUP 2012</v>
          </cell>
        </row>
        <row r="2500">
          <cell r="A2500">
            <v>204</v>
          </cell>
          <cell r="B2500" t="str">
            <v>519447 A</v>
          </cell>
        </row>
        <row r="2501">
          <cell r="A2501">
            <v>204001</v>
          </cell>
          <cell r="B2501" t="str">
            <v>TR.OR 506430</v>
          </cell>
        </row>
        <row r="2502">
          <cell r="A2502">
            <v>205</v>
          </cell>
          <cell r="B2502">
            <v>519510</v>
          </cell>
        </row>
        <row r="2503">
          <cell r="A2503">
            <v>205.4</v>
          </cell>
          <cell r="B2503" t="str">
            <v>409080410 A00(519510)</v>
          </cell>
        </row>
        <row r="2504">
          <cell r="A2504">
            <v>205026.15</v>
          </cell>
          <cell r="B2504" t="str">
            <v>BR 3000 FT G.R.</v>
          </cell>
        </row>
        <row r="2505">
          <cell r="A2505">
            <v>205100</v>
          </cell>
          <cell r="B2505" t="str">
            <v>GE.OR 20</v>
          </cell>
        </row>
        <row r="2506">
          <cell r="A2506">
            <v>205101</v>
          </cell>
          <cell r="B2506" t="str">
            <v>T.W.88</v>
          </cell>
        </row>
        <row r="2507">
          <cell r="A2507">
            <v>205102.21</v>
          </cell>
          <cell r="B2507" t="str">
            <v>GE OR 20 ES (438020070)</v>
          </cell>
        </row>
        <row r="2508">
          <cell r="A2508">
            <v>205102.31</v>
          </cell>
          <cell r="B2508" t="str">
            <v>GE OR 25 ES (438020080)</v>
          </cell>
        </row>
        <row r="2509">
          <cell r="A2509">
            <v>206</v>
          </cell>
          <cell r="B2509" t="str">
            <v>519484 ZZ</v>
          </cell>
        </row>
        <row r="2510">
          <cell r="A2510">
            <v>206.4</v>
          </cell>
          <cell r="B2510" t="str">
            <v>409010080 A00(519484 ZZ)</v>
          </cell>
        </row>
        <row r="2511">
          <cell r="A2511">
            <v>207</v>
          </cell>
          <cell r="B2511" t="str">
            <v>CF 20</v>
          </cell>
        </row>
        <row r="2512">
          <cell r="A2512">
            <v>208</v>
          </cell>
          <cell r="B2512" t="str">
            <v>CF 5/8 SB</v>
          </cell>
        </row>
        <row r="2513">
          <cell r="A2513">
            <v>208001</v>
          </cell>
          <cell r="B2513" t="str">
            <v>BR.OR 2822</v>
          </cell>
        </row>
        <row r="2514">
          <cell r="A2514">
            <v>208006</v>
          </cell>
          <cell r="B2514" t="str">
            <v>BR.OR 282223 SPL.</v>
          </cell>
        </row>
        <row r="2515">
          <cell r="A2515">
            <v>208010</v>
          </cell>
          <cell r="B2515" t="str">
            <v>BR.OR 282423XC</v>
          </cell>
        </row>
        <row r="2516">
          <cell r="A2516">
            <v>208011</v>
          </cell>
          <cell r="B2516" t="str">
            <v>BR.OR 28161620</v>
          </cell>
        </row>
        <row r="2517">
          <cell r="A2517">
            <v>208025</v>
          </cell>
          <cell r="B2517" t="str">
            <v>BR.OR 30172621</v>
          </cell>
        </row>
        <row r="2518">
          <cell r="A2518">
            <v>208026</v>
          </cell>
          <cell r="B2518" t="str">
            <v>BR.OR 3000</v>
          </cell>
        </row>
        <row r="2519">
          <cell r="A2519">
            <v>208040</v>
          </cell>
          <cell r="B2519" t="str">
            <v>BR.OR 3222</v>
          </cell>
        </row>
        <row r="2520">
          <cell r="A2520">
            <v>208040.4</v>
          </cell>
          <cell r="B2520" t="str">
            <v>BR.OR 3222 LMW</v>
          </cell>
        </row>
        <row r="2521">
          <cell r="A2521">
            <v>208046</v>
          </cell>
          <cell r="B2521" t="str">
            <v>BR.OR 322224 SPL.</v>
          </cell>
        </row>
        <row r="2522">
          <cell r="A2522">
            <v>208048.21</v>
          </cell>
          <cell r="B2522" t="str">
            <v>BR.OR 322224 MZ</v>
          </cell>
        </row>
        <row r="2523">
          <cell r="A2523">
            <v>208049</v>
          </cell>
          <cell r="B2523" t="str">
            <v>BR.OR 32-01-06</v>
          </cell>
        </row>
        <row r="2524">
          <cell r="A2524">
            <v>208060</v>
          </cell>
          <cell r="B2524" t="str">
            <v>BR.OR 3622</v>
          </cell>
        </row>
        <row r="2525">
          <cell r="A2525">
            <v>208061</v>
          </cell>
          <cell r="B2525" t="str">
            <v>BR.OR 3620</v>
          </cell>
        </row>
        <row r="2526">
          <cell r="A2526">
            <v>208065</v>
          </cell>
          <cell r="B2526" t="str">
            <v>BR.OR 362526</v>
          </cell>
        </row>
        <row r="2527">
          <cell r="A2527">
            <v>208067</v>
          </cell>
          <cell r="B2527" t="str">
            <v>BR.OR 3620(25)</v>
          </cell>
        </row>
        <row r="2528">
          <cell r="A2528">
            <v>208074</v>
          </cell>
          <cell r="B2528" t="str">
            <v>BR.OR 4022(20)</v>
          </cell>
        </row>
        <row r="2529">
          <cell r="A2529">
            <v>208075</v>
          </cell>
          <cell r="B2529" t="str">
            <v>BR.OR 402424</v>
          </cell>
        </row>
        <row r="2530">
          <cell r="A2530">
            <v>208077</v>
          </cell>
          <cell r="B2530" t="str">
            <v>BR.OR 4000</v>
          </cell>
        </row>
        <row r="2531">
          <cell r="A2531">
            <v>208078</v>
          </cell>
          <cell r="B2531" t="str">
            <v>BR.OR 402026</v>
          </cell>
        </row>
        <row r="2532">
          <cell r="A2532">
            <v>208080</v>
          </cell>
          <cell r="B2532" t="str">
            <v>BR.OR 4225</v>
          </cell>
        </row>
        <row r="2533">
          <cell r="A2533">
            <v>208090</v>
          </cell>
          <cell r="B2533" t="str">
            <v>BR.OR 2815(06)</v>
          </cell>
        </row>
        <row r="2534">
          <cell r="A2534">
            <v>208091</v>
          </cell>
          <cell r="B2534" t="str">
            <v>BR.OR 2814.2(22)</v>
          </cell>
        </row>
        <row r="2535">
          <cell r="A2535">
            <v>208111</v>
          </cell>
          <cell r="B2535" t="str">
            <v>BR.OR 3216.3(06)</v>
          </cell>
        </row>
        <row r="2536">
          <cell r="A2536">
            <v>208120</v>
          </cell>
          <cell r="B2536" t="str">
            <v>BR.OR 3217</v>
          </cell>
        </row>
        <row r="2537">
          <cell r="A2537">
            <v>208123</v>
          </cell>
          <cell r="B2537" t="str">
            <v>BR.OR 4136</v>
          </cell>
        </row>
        <row r="2538">
          <cell r="A2538">
            <v>208123.01</v>
          </cell>
          <cell r="B2538" t="str">
            <v>BR.WASHER 4136</v>
          </cell>
        </row>
        <row r="2539">
          <cell r="A2539">
            <v>208124</v>
          </cell>
          <cell r="B2539" t="str">
            <v>BR.OR 440029</v>
          </cell>
        </row>
        <row r="2540">
          <cell r="A2540">
            <v>208125</v>
          </cell>
          <cell r="B2540" t="str">
            <v>BR.OR 3218.5(06)</v>
          </cell>
        </row>
        <row r="2541">
          <cell r="A2541">
            <v>208126</v>
          </cell>
          <cell r="B2541" t="str">
            <v>BR.OR 3221(06)</v>
          </cell>
        </row>
        <row r="2542">
          <cell r="A2542">
            <v>208127</v>
          </cell>
          <cell r="B2542" t="str">
            <v>BR.OR 2129P</v>
          </cell>
        </row>
        <row r="2543">
          <cell r="A2543">
            <v>208128</v>
          </cell>
          <cell r="B2543" t="str">
            <v>BR.OR 2140P</v>
          </cell>
        </row>
        <row r="2544">
          <cell r="A2544">
            <v>208129</v>
          </cell>
          <cell r="B2544" t="str">
            <v>BR.OR 3420</v>
          </cell>
        </row>
        <row r="2545">
          <cell r="A2545">
            <v>208130</v>
          </cell>
          <cell r="B2545" t="str">
            <v>BR.OR 3422</v>
          </cell>
        </row>
        <row r="2546">
          <cell r="A2546">
            <v>208133</v>
          </cell>
          <cell r="B2546" t="str">
            <v>BR.OR 3618.5</v>
          </cell>
        </row>
        <row r="2547">
          <cell r="A2547">
            <v>208137</v>
          </cell>
          <cell r="B2547" t="str">
            <v>BR.OR 3719(22)</v>
          </cell>
        </row>
        <row r="2548">
          <cell r="A2548">
            <v>208140</v>
          </cell>
          <cell r="B2548" t="str">
            <v>BR.OR 450029</v>
          </cell>
        </row>
        <row r="2549">
          <cell r="A2549">
            <v>208141</v>
          </cell>
          <cell r="B2549" t="str">
            <v>BR.OR 2134(25)</v>
          </cell>
        </row>
        <row r="2550">
          <cell r="A2550">
            <v>208145</v>
          </cell>
          <cell r="B2550" t="str">
            <v>BR.OR 2130(20)</v>
          </cell>
        </row>
        <row r="2551">
          <cell r="A2551">
            <v>208146</v>
          </cell>
          <cell r="B2551" t="str">
            <v>BR.OR 20-3P</v>
          </cell>
        </row>
        <row r="2552">
          <cell r="A2552">
            <v>208150</v>
          </cell>
          <cell r="B2552" t="str">
            <v>BR.OR 28[P]16</v>
          </cell>
        </row>
        <row r="2553">
          <cell r="A2553">
            <v>208152</v>
          </cell>
          <cell r="B2553" t="str">
            <v>BR.OR 28[P]16.5(23</v>
          </cell>
        </row>
        <row r="2554">
          <cell r="A2554">
            <v>208153</v>
          </cell>
          <cell r="B2554" t="str">
            <v>BR.OR 28[P]16.5-27</v>
          </cell>
        </row>
        <row r="2555">
          <cell r="A2555">
            <v>208155</v>
          </cell>
          <cell r="B2555" t="str">
            <v>BR.OR 30[P]15.875</v>
          </cell>
        </row>
        <row r="2556">
          <cell r="A2556">
            <v>208155.01</v>
          </cell>
          <cell r="B2556" t="str">
            <v>BR.OR 3015.875</v>
          </cell>
        </row>
        <row r="2557">
          <cell r="A2557">
            <v>208156</v>
          </cell>
          <cell r="B2557" t="str">
            <v>BR.OR 3016</v>
          </cell>
        </row>
        <row r="2558">
          <cell r="A2558">
            <v>208157</v>
          </cell>
          <cell r="B2558" t="str">
            <v>BR.OR 3016(22)</v>
          </cell>
        </row>
        <row r="2559">
          <cell r="A2559">
            <v>208161</v>
          </cell>
          <cell r="B2559" t="str">
            <v>BR.OR 32[P]19</v>
          </cell>
        </row>
        <row r="2560">
          <cell r="A2560">
            <v>208165</v>
          </cell>
          <cell r="B2560" t="str">
            <v>BR.OR 32[P]22</v>
          </cell>
        </row>
        <row r="2561">
          <cell r="A2561">
            <v>208167</v>
          </cell>
          <cell r="B2561" t="str">
            <v>BR.OR 34[P]20(26)</v>
          </cell>
        </row>
        <row r="2562">
          <cell r="A2562">
            <v>208168</v>
          </cell>
          <cell r="B2562" t="str">
            <v>BR.OR 42[P]25</v>
          </cell>
        </row>
        <row r="2563">
          <cell r="A2563">
            <v>208169</v>
          </cell>
          <cell r="B2563" t="str">
            <v>BR.OR 40[P]22(26)</v>
          </cell>
        </row>
        <row r="2564">
          <cell r="A2564">
            <v>208170</v>
          </cell>
          <cell r="B2564" t="str">
            <v>BR.OR 35[P]17BB</v>
          </cell>
        </row>
        <row r="2565">
          <cell r="A2565">
            <v>208171</v>
          </cell>
          <cell r="B2565" t="str">
            <v>BR.OR 47[P]17BB</v>
          </cell>
        </row>
        <row r="2566">
          <cell r="A2566">
            <v>208172</v>
          </cell>
          <cell r="B2566" t="str">
            <v>BR.OR 31.750[P]18</v>
          </cell>
        </row>
        <row r="2567">
          <cell r="A2567">
            <v>208173</v>
          </cell>
          <cell r="B2567" t="str">
            <v>BR.OR 34[P]18</v>
          </cell>
        </row>
        <row r="2568">
          <cell r="A2568">
            <v>208175</v>
          </cell>
          <cell r="B2568" t="str">
            <v>BR.OR 20[P]47</v>
          </cell>
        </row>
        <row r="2569">
          <cell r="A2569">
            <v>208176</v>
          </cell>
          <cell r="B2569" t="str">
            <v>BR.OR 17[P]34</v>
          </cell>
        </row>
        <row r="2570">
          <cell r="A2570">
            <v>208177</v>
          </cell>
          <cell r="B2570" t="str">
            <v>BR.OR 25[P]52</v>
          </cell>
        </row>
        <row r="2571">
          <cell r="A2571">
            <v>208179</v>
          </cell>
          <cell r="B2571" t="str">
            <v>J.OR 179</v>
          </cell>
        </row>
        <row r="2572">
          <cell r="A2572">
            <v>208180</v>
          </cell>
          <cell r="B2572" t="str">
            <v>BT.OR 2015</v>
          </cell>
        </row>
        <row r="2573">
          <cell r="A2573">
            <v>208181</v>
          </cell>
          <cell r="B2573" t="str">
            <v>BT.OR 2019</v>
          </cell>
        </row>
        <row r="2574">
          <cell r="A2574">
            <v>208182</v>
          </cell>
          <cell r="B2574" t="str">
            <v>OR 393106</v>
          </cell>
        </row>
        <row r="2575">
          <cell r="A2575">
            <v>208183</v>
          </cell>
          <cell r="B2575" t="str">
            <v>SF.OR 24</v>
          </cell>
        </row>
        <row r="2576">
          <cell r="A2576">
            <v>208183.11</v>
          </cell>
          <cell r="B2576" t="str">
            <v>SF.OR 24 SPL</v>
          </cell>
        </row>
        <row r="2577">
          <cell r="A2577">
            <v>208184</v>
          </cell>
          <cell r="B2577" t="str">
            <v>SF.OR 24 R</v>
          </cell>
        </row>
        <row r="2578">
          <cell r="A2578">
            <v>208185.01</v>
          </cell>
          <cell r="B2578" t="str">
            <v>OR.3810 2RS</v>
          </cell>
        </row>
        <row r="2579">
          <cell r="A2579">
            <v>208185.02</v>
          </cell>
          <cell r="B2579" t="str">
            <v>OR.3812 2RS</v>
          </cell>
        </row>
        <row r="2580">
          <cell r="A2580">
            <v>208186</v>
          </cell>
          <cell r="B2580" t="str">
            <v>F.OR 2950540 01</v>
          </cell>
        </row>
        <row r="2581">
          <cell r="A2581">
            <v>208187</v>
          </cell>
          <cell r="B2581" t="str">
            <v>OR 101.3303</v>
          </cell>
        </row>
        <row r="2582">
          <cell r="A2582">
            <v>208187.01</v>
          </cell>
          <cell r="B2582" t="str">
            <v>OR 101.3303 SPL</v>
          </cell>
        </row>
        <row r="2583">
          <cell r="A2583">
            <v>208189</v>
          </cell>
          <cell r="B2583" t="str">
            <v>F.OR 92529</v>
          </cell>
        </row>
        <row r="2584">
          <cell r="A2584">
            <v>208190</v>
          </cell>
          <cell r="B2584" t="str">
            <v>F.OR 18374506</v>
          </cell>
        </row>
        <row r="2585">
          <cell r="A2585">
            <v>208192</v>
          </cell>
          <cell r="B2585" t="str">
            <v>OR 45 NPPB</v>
          </cell>
        </row>
        <row r="2586">
          <cell r="A2586">
            <v>208192.01</v>
          </cell>
          <cell r="B2586" t="str">
            <v>OR 45 NPPB LMW</v>
          </cell>
        </row>
        <row r="2587">
          <cell r="A2587">
            <v>208193</v>
          </cell>
          <cell r="B2587" t="str">
            <v>J.OR 193(BAHB 636035A)</v>
          </cell>
        </row>
        <row r="2588">
          <cell r="A2588">
            <v>208196</v>
          </cell>
          <cell r="B2588" t="str">
            <v>J.OR 196</v>
          </cell>
        </row>
        <row r="2589">
          <cell r="A2589">
            <v>208197</v>
          </cell>
          <cell r="B2589" t="str">
            <v>J.OR 197</v>
          </cell>
        </row>
        <row r="2590">
          <cell r="A2590">
            <v>208198</v>
          </cell>
          <cell r="B2590" t="str">
            <v>J.OR 198</v>
          </cell>
        </row>
        <row r="2591">
          <cell r="A2591">
            <v>208198.01</v>
          </cell>
          <cell r="B2591" t="str">
            <v>J.OR 198</v>
          </cell>
        </row>
        <row r="2592">
          <cell r="A2592">
            <v>208199</v>
          </cell>
          <cell r="B2592" t="str">
            <v>J.OR 199</v>
          </cell>
        </row>
        <row r="2593">
          <cell r="A2593">
            <v>208200</v>
          </cell>
          <cell r="B2593" t="str">
            <v>J.OR 200</v>
          </cell>
        </row>
        <row r="2594">
          <cell r="A2594">
            <v>208201</v>
          </cell>
          <cell r="B2594" t="str">
            <v>J.OR 201</v>
          </cell>
        </row>
        <row r="2595">
          <cell r="A2595">
            <v>208202</v>
          </cell>
          <cell r="B2595" t="str">
            <v>J.OR 202(42MM BEARINGS)</v>
          </cell>
        </row>
        <row r="2596">
          <cell r="A2596">
            <v>208203</v>
          </cell>
          <cell r="B2596" t="str">
            <v>J.OR 203</v>
          </cell>
        </row>
        <row r="2597">
          <cell r="A2597">
            <v>208204</v>
          </cell>
          <cell r="B2597" t="str">
            <v>J.OR 204</v>
          </cell>
        </row>
        <row r="2598">
          <cell r="A2598">
            <v>208205</v>
          </cell>
          <cell r="B2598" t="str">
            <v>J.OR 205</v>
          </cell>
        </row>
        <row r="2599">
          <cell r="A2599">
            <v>208206</v>
          </cell>
          <cell r="B2599" t="str">
            <v>J.OR 206</v>
          </cell>
        </row>
        <row r="2600">
          <cell r="A2600">
            <v>208207</v>
          </cell>
          <cell r="B2600" t="str">
            <v>CF.OR 20</v>
          </cell>
        </row>
        <row r="2601">
          <cell r="A2601">
            <v>208208</v>
          </cell>
          <cell r="B2601" t="str">
            <v>CF.OR 5/8 SB</v>
          </cell>
        </row>
        <row r="2602">
          <cell r="A2602">
            <v>208210</v>
          </cell>
          <cell r="B2602" t="str">
            <v>FC.OR 16644 SPL</v>
          </cell>
        </row>
        <row r="2603">
          <cell r="A2603">
            <v>208211</v>
          </cell>
          <cell r="B2603" t="str">
            <v>FC.OR 1506</v>
          </cell>
        </row>
        <row r="2604">
          <cell r="A2604">
            <v>208212</v>
          </cell>
          <cell r="B2604" t="str">
            <v>FC.OR 401507 SPL</v>
          </cell>
        </row>
        <row r="2605">
          <cell r="A2605">
            <v>208213.01</v>
          </cell>
          <cell r="B2605" t="str">
            <v>NAST.OR 50 (RNAST 50)</v>
          </cell>
        </row>
        <row r="2606">
          <cell r="A2606">
            <v>208214</v>
          </cell>
          <cell r="B2606" t="str">
            <v>R.OR 214</v>
          </cell>
        </row>
        <row r="2607">
          <cell r="A2607">
            <v>208215</v>
          </cell>
          <cell r="B2607" t="str">
            <v>CF.OR 06</v>
          </cell>
        </row>
        <row r="2608">
          <cell r="A2608">
            <v>208216</v>
          </cell>
          <cell r="B2608" t="str">
            <v>CF.OR 08</v>
          </cell>
        </row>
        <row r="2609">
          <cell r="A2609">
            <v>208217</v>
          </cell>
          <cell r="B2609" t="str">
            <v>CF.OR 10</v>
          </cell>
        </row>
        <row r="2610">
          <cell r="A2610">
            <v>208218</v>
          </cell>
          <cell r="B2610" t="str">
            <v>CF.OR 10-1</v>
          </cell>
        </row>
        <row r="2611">
          <cell r="A2611">
            <v>208219</v>
          </cell>
          <cell r="B2611" t="str">
            <v>CF.OR 12</v>
          </cell>
        </row>
        <row r="2612">
          <cell r="A2612">
            <v>208220</v>
          </cell>
          <cell r="B2612" t="str">
            <v>CF.OR 12-1</v>
          </cell>
        </row>
        <row r="2613">
          <cell r="A2613">
            <v>208221</v>
          </cell>
          <cell r="B2613" t="str">
            <v>CF.OR 16</v>
          </cell>
        </row>
        <row r="2614">
          <cell r="A2614">
            <v>208222</v>
          </cell>
          <cell r="B2614" t="str">
            <v>CF.OR 18</v>
          </cell>
        </row>
        <row r="2615">
          <cell r="A2615">
            <v>208232</v>
          </cell>
          <cell r="B2615" t="str">
            <v>OR J 232(9904)</v>
          </cell>
        </row>
        <row r="2616">
          <cell r="A2616">
            <v>208233</v>
          </cell>
          <cell r="B2616" t="str">
            <v>OR J 233(9903)</v>
          </cell>
        </row>
        <row r="2617">
          <cell r="A2617">
            <v>208234</v>
          </cell>
          <cell r="B2617" t="str">
            <v>STADE.PHS 30</v>
          </cell>
        </row>
        <row r="2618">
          <cell r="A2618">
            <v>208235</v>
          </cell>
          <cell r="B2618" t="str">
            <v>VCF.OR 4 1/2</v>
          </cell>
        </row>
        <row r="2619">
          <cell r="A2619">
            <v>208237</v>
          </cell>
          <cell r="B2619" t="str">
            <v>OR.D0147/D07026</v>
          </cell>
        </row>
        <row r="2620">
          <cell r="A2620">
            <v>208238</v>
          </cell>
          <cell r="B2620" t="str">
            <v>J.OR 238</v>
          </cell>
        </row>
        <row r="2621">
          <cell r="A2621">
            <v>208239</v>
          </cell>
          <cell r="B2621" t="str">
            <v>J.OR 239(GB 41073)</v>
          </cell>
        </row>
        <row r="2622">
          <cell r="A2622">
            <v>208240</v>
          </cell>
          <cell r="B2622" t="str">
            <v>CF.OR 20-1</v>
          </cell>
        </row>
        <row r="2623">
          <cell r="A2623">
            <v>208240.41</v>
          </cell>
          <cell r="B2623" t="str">
            <v>OR.4910662/0</v>
          </cell>
        </row>
        <row r="2624">
          <cell r="A2624">
            <v>208241</v>
          </cell>
          <cell r="B2624" t="str">
            <v>CF.OR 24</v>
          </cell>
        </row>
        <row r="2625">
          <cell r="A2625">
            <v>208242</v>
          </cell>
          <cell r="B2625" t="str">
            <v>CF.OR 24-1</v>
          </cell>
        </row>
        <row r="2626">
          <cell r="A2626">
            <v>208243</v>
          </cell>
          <cell r="B2626" t="str">
            <v>CF.OR 30</v>
          </cell>
        </row>
        <row r="2627">
          <cell r="A2627">
            <v>208244</v>
          </cell>
          <cell r="B2627" t="str">
            <v>CF.OR 30-1</v>
          </cell>
        </row>
        <row r="2628">
          <cell r="A2628">
            <v>208245</v>
          </cell>
          <cell r="B2628" t="str">
            <v>OR.207 RR2</v>
          </cell>
        </row>
        <row r="2629">
          <cell r="A2629">
            <v>208246</v>
          </cell>
          <cell r="B2629" t="str">
            <v>OR. 208 YY2</v>
          </cell>
        </row>
        <row r="2630">
          <cell r="A2630">
            <v>208247</v>
          </cell>
          <cell r="B2630" t="str">
            <v>OR.209 YY2</v>
          </cell>
        </row>
        <row r="2631">
          <cell r="A2631">
            <v>208248</v>
          </cell>
          <cell r="B2631" t="str">
            <v>OW-BDA-4002</v>
          </cell>
        </row>
        <row r="2632">
          <cell r="A2632">
            <v>208249</v>
          </cell>
          <cell r="B2632" t="str">
            <v>OW-BDA-4003</v>
          </cell>
        </row>
        <row r="2633">
          <cell r="A2633">
            <v>208250</v>
          </cell>
          <cell r="B2633" t="str">
            <v>324015 (BALL CUP SMALL)</v>
          </cell>
        </row>
        <row r="2634">
          <cell r="A2634">
            <v>208250.01</v>
          </cell>
          <cell r="B2634" t="str">
            <v>324019 (BALL CUP BIG)</v>
          </cell>
        </row>
        <row r="2635">
          <cell r="A2635">
            <v>208257</v>
          </cell>
          <cell r="B2635" t="str">
            <v>BAHB.OR 633528F</v>
          </cell>
        </row>
        <row r="2636">
          <cell r="A2636">
            <v>208258</v>
          </cell>
          <cell r="B2636" t="str">
            <v>OR.D01464</v>
          </cell>
        </row>
        <row r="2637">
          <cell r="A2637">
            <v>208259</v>
          </cell>
          <cell r="B2637" t="str">
            <v>OR.14 00 1740</v>
          </cell>
        </row>
        <row r="2638">
          <cell r="A2638">
            <v>208260</v>
          </cell>
          <cell r="B2638" t="str">
            <v>ZARN.OR 1545</v>
          </cell>
        </row>
        <row r="2639">
          <cell r="A2639">
            <v>208260.01</v>
          </cell>
          <cell r="B2639" t="str">
            <v>ZARN.WASHER 1545</v>
          </cell>
        </row>
        <row r="2640">
          <cell r="A2640">
            <v>208266</v>
          </cell>
          <cell r="B2640" t="str">
            <v>ZARN.OR 3062</v>
          </cell>
        </row>
        <row r="2641">
          <cell r="A2641">
            <v>208266.01</v>
          </cell>
          <cell r="B2641" t="str">
            <v>ZARN.WASHER 3062</v>
          </cell>
        </row>
        <row r="2642">
          <cell r="A2642">
            <v>208268</v>
          </cell>
          <cell r="B2642" t="str">
            <v>ZARN.OR 3570</v>
          </cell>
        </row>
        <row r="2643">
          <cell r="A2643">
            <v>208268.01</v>
          </cell>
          <cell r="B2643" t="str">
            <v>ZARN.WASHER 3570</v>
          </cell>
        </row>
        <row r="2644">
          <cell r="A2644">
            <v>208268.21</v>
          </cell>
          <cell r="B2644" t="str">
            <v>ZARF.OR 3590</v>
          </cell>
        </row>
        <row r="2645">
          <cell r="A2645">
            <v>208268.22</v>
          </cell>
          <cell r="B2645" t="str">
            <v>ZARF.WASHER 3590</v>
          </cell>
        </row>
        <row r="2646">
          <cell r="A2646">
            <v>208270</v>
          </cell>
          <cell r="B2646" t="str">
            <v>ZARN.OR 4075</v>
          </cell>
        </row>
        <row r="2647">
          <cell r="A2647">
            <v>208270.01</v>
          </cell>
          <cell r="B2647" t="str">
            <v>ZARN.WASHER 4075</v>
          </cell>
        </row>
        <row r="2648">
          <cell r="A2648">
            <v>208272</v>
          </cell>
          <cell r="B2648" t="str">
            <v>ZARN.OR 4580</v>
          </cell>
        </row>
        <row r="2649">
          <cell r="A2649">
            <v>208272.01</v>
          </cell>
          <cell r="B2649" t="str">
            <v>ZARN.WASHER 4580</v>
          </cell>
        </row>
        <row r="2650">
          <cell r="A2650">
            <v>208274</v>
          </cell>
          <cell r="B2650" t="str">
            <v>ZARN.OR 5090</v>
          </cell>
        </row>
        <row r="2651">
          <cell r="A2651">
            <v>208274.01</v>
          </cell>
          <cell r="B2651" t="str">
            <v>ZARN.WASHER 5090</v>
          </cell>
        </row>
        <row r="2652">
          <cell r="A2652">
            <v>208275</v>
          </cell>
          <cell r="B2652" t="str">
            <v>ZARN.OR 50110</v>
          </cell>
        </row>
        <row r="2653">
          <cell r="A2653">
            <v>208275.01</v>
          </cell>
          <cell r="B2653" t="str">
            <v>ZARN.WASHER 50110</v>
          </cell>
        </row>
        <row r="2654">
          <cell r="A2654">
            <v>208280.4</v>
          </cell>
          <cell r="B2654" t="str">
            <v>OR.4910662/2</v>
          </cell>
        </row>
        <row r="2655">
          <cell r="A2655">
            <v>208280.41</v>
          </cell>
          <cell r="B2655" t="str">
            <v>WASHER.4910662/0</v>
          </cell>
        </row>
        <row r="2656">
          <cell r="A2656">
            <v>208281</v>
          </cell>
          <cell r="B2656" t="str">
            <v>D.OR 14536</v>
          </cell>
        </row>
        <row r="2657">
          <cell r="A2657">
            <v>208282.11</v>
          </cell>
          <cell r="B2657" t="str">
            <v>D.OR 14537 R1</v>
          </cell>
        </row>
        <row r="2658">
          <cell r="A2658">
            <v>208282.31</v>
          </cell>
          <cell r="B2658" t="str">
            <v>D.OR 14537 R2</v>
          </cell>
        </row>
        <row r="2659">
          <cell r="A2659">
            <v>208283</v>
          </cell>
          <cell r="B2659" t="str">
            <v>OR.6006 2RS</v>
          </cell>
        </row>
        <row r="2660">
          <cell r="A2660">
            <v>208284</v>
          </cell>
          <cell r="B2660" t="str">
            <v>OR.LB2YT9001A(72X37X37)</v>
          </cell>
        </row>
        <row r="2661">
          <cell r="A2661">
            <v>208286</v>
          </cell>
          <cell r="B2661" t="str">
            <v>NAF.OR 558530</v>
          </cell>
        </row>
        <row r="2662">
          <cell r="A2662">
            <v>208287</v>
          </cell>
          <cell r="B2662" t="str">
            <v>NKM.OR 5565</v>
          </cell>
        </row>
        <row r="2663">
          <cell r="A2663">
            <v>208288</v>
          </cell>
          <cell r="B2663" t="str">
            <v>OW-BDA-4007</v>
          </cell>
        </row>
        <row r="2664">
          <cell r="A2664">
            <v>208289.01</v>
          </cell>
          <cell r="B2664" t="str">
            <v>NA/RNA.OR 3055</v>
          </cell>
        </row>
        <row r="2665">
          <cell r="A2665">
            <v>208293</v>
          </cell>
          <cell r="B2665" t="str">
            <v>OR.210 YY2</v>
          </cell>
        </row>
        <row r="2666">
          <cell r="A2666">
            <v>208294</v>
          </cell>
          <cell r="B2666" t="str">
            <v>NKXR.OR 50</v>
          </cell>
        </row>
        <row r="2667">
          <cell r="A2667">
            <v>208294.01</v>
          </cell>
          <cell r="B2667" t="str">
            <v>NKXR.WASHER 50</v>
          </cell>
        </row>
        <row r="2668">
          <cell r="A2668">
            <v>208295</v>
          </cell>
          <cell r="B2668" t="str">
            <v>NKXR.OR 35</v>
          </cell>
        </row>
        <row r="2669">
          <cell r="A2669">
            <v>208295.01</v>
          </cell>
          <cell r="B2669" t="str">
            <v>NKXR.WASHER 35</v>
          </cell>
        </row>
        <row r="2670">
          <cell r="A2670">
            <v>208296</v>
          </cell>
          <cell r="B2670" t="str">
            <v>OR.3697001 [60X110]</v>
          </cell>
        </row>
        <row r="2671">
          <cell r="A2671">
            <v>208296.01</v>
          </cell>
          <cell r="B2671" t="str">
            <v>OR.110 YY2</v>
          </cell>
        </row>
        <row r="2672">
          <cell r="A2672">
            <v>208297</v>
          </cell>
          <cell r="B2672" t="str">
            <v>OR.3697002 [60X97]</v>
          </cell>
        </row>
        <row r="2673">
          <cell r="A2673">
            <v>208298</v>
          </cell>
          <cell r="B2673" t="str">
            <v>OR.4303</v>
          </cell>
        </row>
        <row r="2674">
          <cell r="A2674">
            <v>208299</v>
          </cell>
          <cell r="B2674" t="str">
            <v>OR.9916</v>
          </cell>
        </row>
        <row r="2675">
          <cell r="A2675">
            <v>208300.01</v>
          </cell>
          <cell r="B2675" t="str">
            <v>NA/RNA.OR 4900</v>
          </cell>
        </row>
        <row r="2676">
          <cell r="A2676">
            <v>208301.01</v>
          </cell>
          <cell r="B2676" t="str">
            <v>NA/RNA.OR 4901</v>
          </cell>
        </row>
        <row r="2677">
          <cell r="A2677">
            <v>208301.11</v>
          </cell>
          <cell r="B2677" t="str">
            <v>NA/RNA.OR 4901 2RS</v>
          </cell>
        </row>
        <row r="2678">
          <cell r="A2678">
            <v>208302.01</v>
          </cell>
          <cell r="B2678" t="str">
            <v>NA/RNA.OR 4902</v>
          </cell>
        </row>
        <row r="2679">
          <cell r="A2679">
            <v>208303.01</v>
          </cell>
          <cell r="B2679" t="str">
            <v>NA/RNA.OR 4903</v>
          </cell>
        </row>
        <row r="2680">
          <cell r="A2680">
            <v>208303.1</v>
          </cell>
          <cell r="B2680" t="str">
            <v>NU.OR 2305</v>
          </cell>
        </row>
        <row r="2681">
          <cell r="A2681">
            <v>208303.11</v>
          </cell>
          <cell r="B2681" t="str">
            <v>NA/RNA.OR 4903 2RS</v>
          </cell>
        </row>
        <row r="2682">
          <cell r="A2682">
            <v>208304.01</v>
          </cell>
          <cell r="B2682" t="str">
            <v>NA/RNA.OR 4904</v>
          </cell>
        </row>
        <row r="2683">
          <cell r="A2683">
            <v>208305.01</v>
          </cell>
          <cell r="B2683" t="str">
            <v>NA/RNA.OR 4905</v>
          </cell>
        </row>
        <row r="2684">
          <cell r="A2684">
            <v>208305.11</v>
          </cell>
          <cell r="B2684" t="str">
            <v>NA/RNA.OR 4905 2RS</v>
          </cell>
        </row>
        <row r="2685">
          <cell r="A2685">
            <v>208306.01</v>
          </cell>
          <cell r="B2685" t="str">
            <v>NA/RNA.OR 4906</v>
          </cell>
        </row>
        <row r="2686">
          <cell r="A2686">
            <v>208307.01</v>
          </cell>
          <cell r="B2686" t="str">
            <v>NA/RNA.OR 4907</v>
          </cell>
        </row>
        <row r="2687">
          <cell r="A2687">
            <v>208308.01</v>
          </cell>
          <cell r="B2687" t="str">
            <v>NA/RNA.OR 4908</v>
          </cell>
        </row>
        <row r="2688">
          <cell r="A2688">
            <v>208308.11</v>
          </cell>
          <cell r="B2688" t="str">
            <v>NA/RNA.OR 4908 2RS (H)</v>
          </cell>
        </row>
        <row r="2689">
          <cell r="A2689">
            <v>208308.21</v>
          </cell>
          <cell r="B2689" t="str">
            <v>NA/RNA.OR 95072</v>
          </cell>
        </row>
        <row r="2690">
          <cell r="A2690">
            <v>208309.01</v>
          </cell>
          <cell r="B2690" t="str">
            <v>NA/RNA.OR 4909</v>
          </cell>
        </row>
        <row r="2691">
          <cell r="A2691">
            <v>208310.01</v>
          </cell>
          <cell r="B2691" t="str">
            <v>NA/RNA.OR 4910</v>
          </cell>
        </row>
        <row r="2692">
          <cell r="A2692">
            <v>208310.06</v>
          </cell>
          <cell r="B2692" t="str">
            <v>NU.OR 4910</v>
          </cell>
        </row>
        <row r="2693">
          <cell r="A2693">
            <v>208311.01</v>
          </cell>
          <cell r="B2693" t="str">
            <v>NA/RNA.OR 4911</v>
          </cell>
        </row>
        <row r="2694">
          <cell r="A2694">
            <v>208311.41</v>
          </cell>
          <cell r="B2694" t="str">
            <v>NA.OR 4911(25) 2RS</v>
          </cell>
        </row>
        <row r="2695">
          <cell r="A2695">
            <v>208311.51</v>
          </cell>
          <cell r="B2695" t="str">
            <v>NA.OR 4911 2RS</v>
          </cell>
        </row>
        <row r="2696">
          <cell r="A2696">
            <v>208312.01</v>
          </cell>
          <cell r="B2696" t="str">
            <v>NA/RNA.OR 4912</v>
          </cell>
        </row>
        <row r="2697">
          <cell r="A2697">
            <v>208313.01</v>
          </cell>
          <cell r="B2697" t="str">
            <v>NA/RNA.OR 4913</v>
          </cell>
        </row>
        <row r="2698">
          <cell r="A2698">
            <v>208314.01</v>
          </cell>
          <cell r="B2698" t="str">
            <v>NA/RNA.OR 4914</v>
          </cell>
        </row>
        <row r="2699">
          <cell r="A2699">
            <v>208315.01</v>
          </cell>
          <cell r="B2699" t="str">
            <v>NA/RNA.OR 4915</v>
          </cell>
        </row>
        <row r="2700">
          <cell r="A2700">
            <v>208316.01</v>
          </cell>
          <cell r="B2700" t="str">
            <v>NA/RNA.OR 4916 (H)</v>
          </cell>
        </row>
        <row r="2701">
          <cell r="A2701">
            <v>208317.01</v>
          </cell>
          <cell r="B2701" t="str">
            <v>NA/RNA.OR 4917</v>
          </cell>
        </row>
        <row r="2702">
          <cell r="A2702">
            <v>208318.01</v>
          </cell>
          <cell r="B2702" t="str">
            <v>NA/RNA.OR 4918</v>
          </cell>
        </row>
        <row r="2703">
          <cell r="A2703">
            <v>208319.01</v>
          </cell>
          <cell r="B2703" t="str">
            <v>NA/RNA.OR 4919</v>
          </cell>
        </row>
        <row r="2704">
          <cell r="A2704">
            <v>208320.01</v>
          </cell>
          <cell r="B2704" t="str">
            <v>NA/RNA.OR 49/22</v>
          </cell>
        </row>
        <row r="2705">
          <cell r="A2705">
            <v>208321.01</v>
          </cell>
          <cell r="B2705" t="str">
            <v>NA/RNA.OR 49/28</v>
          </cell>
        </row>
        <row r="2706">
          <cell r="A2706">
            <v>208322.01</v>
          </cell>
          <cell r="B2706" t="str">
            <v>NA/RNA.OR 49/32</v>
          </cell>
        </row>
        <row r="2707">
          <cell r="A2707">
            <v>208323.01</v>
          </cell>
          <cell r="B2707" t="str">
            <v>NA/RNA.OR 49/48</v>
          </cell>
        </row>
        <row r="2708">
          <cell r="A2708">
            <v>208325.01</v>
          </cell>
          <cell r="B2708" t="str">
            <v>NA/RNA.OR 6901</v>
          </cell>
        </row>
        <row r="2709">
          <cell r="A2709">
            <v>208326.01</v>
          </cell>
          <cell r="B2709" t="str">
            <v>NA/RNA.OR 6902</v>
          </cell>
        </row>
        <row r="2710">
          <cell r="A2710">
            <v>208327.01</v>
          </cell>
          <cell r="B2710" t="str">
            <v>NA/RNA.OR 6903</v>
          </cell>
        </row>
        <row r="2711">
          <cell r="A2711">
            <v>208328.01</v>
          </cell>
          <cell r="B2711" t="str">
            <v>NA/RNA.OR 6904</v>
          </cell>
        </row>
        <row r="2712">
          <cell r="A2712">
            <v>208329.01</v>
          </cell>
          <cell r="B2712" t="str">
            <v>NA/RNA.OR 6905 DR</v>
          </cell>
        </row>
        <row r="2713">
          <cell r="A2713">
            <v>208329.04</v>
          </cell>
          <cell r="B2713" t="str">
            <v>NA/RNA.OR 6905 DR SPL.</v>
          </cell>
        </row>
        <row r="2714">
          <cell r="A2714">
            <v>208330.01</v>
          </cell>
          <cell r="B2714" t="str">
            <v>NA/RNA.OR 6906</v>
          </cell>
        </row>
        <row r="2715">
          <cell r="A2715">
            <v>208331.01</v>
          </cell>
          <cell r="B2715" t="str">
            <v>NA/RNA.OR 6907</v>
          </cell>
        </row>
        <row r="2716">
          <cell r="A2716">
            <v>208332.01</v>
          </cell>
          <cell r="B2716" t="str">
            <v>NA/RNA.OR 6908</v>
          </cell>
        </row>
        <row r="2717">
          <cell r="A2717">
            <v>208333.01</v>
          </cell>
          <cell r="B2717" t="str">
            <v>NA/RNA.OR 6909</v>
          </cell>
        </row>
        <row r="2718">
          <cell r="A2718">
            <v>208334.01</v>
          </cell>
          <cell r="B2718" t="str">
            <v>NA/RNA.OR 6910</v>
          </cell>
        </row>
        <row r="2719">
          <cell r="A2719">
            <v>208336.01</v>
          </cell>
          <cell r="B2719" t="str">
            <v>NA/RNA.OR 6912</v>
          </cell>
        </row>
        <row r="2720">
          <cell r="A2720">
            <v>208337.01</v>
          </cell>
          <cell r="B2720" t="str">
            <v>NA/RNA.OR 6913</v>
          </cell>
        </row>
        <row r="2721">
          <cell r="A2721">
            <v>208338.01</v>
          </cell>
          <cell r="B2721" t="str">
            <v>NA/RNA.OR 6914</v>
          </cell>
        </row>
        <row r="2722">
          <cell r="A2722">
            <v>208339.01</v>
          </cell>
          <cell r="B2722" t="str">
            <v>NA/RNA.OR 6915</v>
          </cell>
        </row>
        <row r="2723">
          <cell r="A2723">
            <v>208340.01</v>
          </cell>
          <cell r="B2723" t="str">
            <v>NA/RNA.OR 6916</v>
          </cell>
        </row>
        <row r="2724">
          <cell r="A2724">
            <v>208341.01</v>
          </cell>
          <cell r="B2724" t="str">
            <v>NA/RNA.OR 69/22</v>
          </cell>
        </row>
        <row r="2725">
          <cell r="A2725">
            <v>208342.01</v>
          </cell>
          <cell r="B2725" t="str">
            <v>NA/RNA.OR 69/28</v>
          </cell>
        </row>
        <row r="2726">
          <cell r="A2726">
            <v>208343.01</v>
          </cell>
          <cell r="B2726" t="str">
            <v>NA/RNA.OR 69/32</v>
          </cell>
        </row>
        <row r="2727">
          <cell r="A2727">
            <v>208344.01</v>
          </cell>
          <cell r="B2727" t="str">
            <v>NA/RNA.OR 6905 SR</v>
          </cell>
        </row>
        <row r="2728">
          <cell r="A2728">
            <v>208357</v>
          </cell>
          <cell r="B2728" t="str">
            <v>OR 6211 2RS</v>
          </cell>
        </row>
        <row r="2729">
          <cell r="A2729">
            <v>208358</v>
          </cell>
          <cell r="B2729" t="str">
            <v>OR 6211 2RS SPL</v>
          </cell>
        </row>
        <row r="2730">
          <cell r="A2730">
            <v>208360</v>
          </cell>
          <cell r="B2730" t="str">
            <v>BE.OR 202420</v>
          </cell>
        </row>
        <row r="2731">
          <cell r="A2731">
            <v>208361</v>
          </cell>
          <cell r="B2731" t="str">
            <v>BE.OR 252920</v>
          </cell>
        </row>
        <row r="2732">
          <cell r="A2732">
            <v>208362</v>
          </cell>
          <cell r="B2732" t="str">
            <v>BE.OR 283220</v>
          </cell>
        </row>
        <row r="2733">
          <cell r="A2733">
            <v>208363</v>
          </cell>
          <cell r="B2733" t="str">
            <v>BE.OR 354020</v>
          </cell>
        </row>
        <row r="2734">
          <cell r="A2734">
            <v>208364</v>
          </cell>
          <cell r="B2734" t="str">
            <v>BE.OR 252940</v>
          </cell>
        </row>
        <row r="2735">
          <cell r="A2735">
            <v>208364.02</v>
          </cell>
          <cell r="B2735" t="str">
            <v>BE.OR 252940 SP.</v>
          </cell>
        </row>
        <row r="2736">
          <cell r="A2736">
            <v>208365</v>
          </cell>
          <cell r="B2736" t="str">
            <v>OR.OR 252926</v>
          </cell>
        </row>
        <row r="2737">
          <cell r="A2737">
            <v>208365.02</v>
          </cell>
          <cell r="B2737" t="str">
            <v>BE.OR 252926 (H)</v>
          </cell>
        </row>
        <row r="2738">
          <cell r="A2738">
            <v>208366</v>
          </cell>
          <cell r="B2738" t="str">
            <v>HA.OR 4530 SPL.</v>
          </cell>
        </row>
        <row r="2739">
          <cell r="A2739">
            <v>208367</v>
          </cell>
          <cell r="B2739" t="str">
            <v>HB.OR 4933 SPL.</v>
          </cell>
        </row>
        <row r="2740">
          <cell r="A2740">
            <v>208368</v>
          </cell>
          <cell r="B2740" t="str">
            <v>BE.OR 253240 SP.</v>
          </cell>
        </row>
        <row r="2741">
          <cell r="A2741">
            <v>208375.01</v>
          </cell>
          <cell r="B2741" t="str">
            <v>NKIS.OR 20</v>
          </cell>
        </row>
        <row r="2742">
          <cell r="A2742">
            <v>208376.01</v>
          </cell>
          <cell r="B2742" t="str">
            <v>NKIS.OR 25</v>
          </cell>
        </row>
        <row r="2743">
          <cell r="A2743">
            <v>208377.01</v>
          </cell>
          <cell r="B2743" t="str">
            <v>NKIS.OR 30 (NKS 37)</v>
          </cell>
        </row>
        <row r="2744">
          <cell r="A2744">
            <v>208378.01</v>
          </cell>
          <cell r="B2744" t="str">
            <v>NKS.OR 35</v>
          </cell>
        </row>
        <row r="2745">
          <cell r="A2745">
            <v>208379.01</v>
          </cell>
          <cell r="B2745" t="str">
            <v>NKIS.OR 45 (NKS 55)</v>
          </cell>
        </row>
        <row r="2746">
          <cell r="A2746">
            <v>208380.01</v>
          </cell>
          <cell r="B2746" t="str">
            <v>NKS.OR 50(NKIS 40)</v>
          </cell>
        </row>
        <row r="2747">
          <cell r="A2747">
            <v>208381.01</v>
          </cell>
          <cell r="B2747" t="str">
            <v>NKIS.OR 35 (NKS 43)</v>
          </cell>
        </row>
        <row r="2748">
          <cell r="A2748">
            <v>208382.01</v>
          </cell>
          <cell r="B2748" t="str">
            <v>NKIS.OR 50 (NKS 60)</v>
          </cell>
        </row>
        <row r="2749">
          <cell r="A2749">
            <v>208383.01</v>
          </cell>
          <cell r="B2749" t="str">
            <v>NKS.OR 20</v>
          </cell>
        </row>
        <row r="2750">
          <cell r="A2750">
            <v>208384.01</v>
          </cell>
          <cell r="B2750" t="str">
            <v>NKS.OR 22</v>
          </cell>
        </row>
        <row r="2751">
          <cell r="A2751">
            <v>208385.01</v>
          </cell>
          <cell r="B2751" t="str">
            <v>NKS.OR 25</v>
          </cell>
        </row>
        <row r="2752">
          <cell r="A2752">
            <v>208386.01</v>
          </cell>
          <cell r="B2752" t="str">
            <v>NKS.OR 30</v>
          </cell>
        </row>
        <row r="2753">
          <cell r="A2753">
            <v>208387.01</v>
          </cell>
          <cell r="B2753" t="str">
            <v>NKS.OR 40</v>
          </cell>
        </row>
        <row r="2754">
          <cell r="A2754">
            <v>208388.01</v>
          </cell>
          <cell r="B2754" t="str">
            <v>NKS.OR 45</v>
          </cell>
        </row>
        <row r="2755">
          <cell r="A2755">
            <v>208407.01</v>
          </cell>
          <cell r="B2755" t="str">
            <v>OR 394215</v>
          </cell>
        </row>
        <row r="2756">
          <cell r="A2756">
            <v>208407.02</v>
          </cell>
          <cell r="B2756" t="str">
            <v>R.OR 407.02</v>
          </cell>
        </row>
        <row r="2757">
          <cell r="A2757">
            <v>208408</v>
          </cell>
          <cell r="B2757" t="str">
            <v>R.OR 408</v>
          </cell>
        </row>
        <row r="2758">
          <cell r="A2758">
            <v>208409</v>
          </cell>
          <cell r="B2758" t="str">
            <v>R.OR 409</v>
          </cell>
        </row>
        <row r="2759">
          <cell r="A2759">
            <v>208410</v>
          </cell>
          <cell r="B2759" t="str">
            <v>R.OR 410</v>
          </cell>
        </row>
        <row r="2760">
          <cell r="A2760">
            <v>208411</v>
          </cell>
          <cell r="B2760" t="str">
            <v>R.OR 411</v>
          </cell>
        </row>
        <row r="2761">
          <cell r="A2761">
            <v>208412</v>
          </cell>
          <cell r="B2761" t="str">
            <v>R.OR 412</v>
          </cell>
        </row>
        <row r="2762">
          <cell r="A2762">
            <v>208414</v>
          </cell>
          <cell r="B2762" t="str">
            <v>MR.OR 31</v>
          </cell>
        </row>
        <row r="2763">
          <cell r="A2763">
            <v>208417</v>
          </cell>
          <cell r="B2763" t="str">
            <v>JC.OR 8008</v>
          </cell>
        </row>
        <row r="2764">
          <cell r="A2764">
            <v>208419</v>
          </cell>
          <cell r="B2764" t="str">
            <v>OR.567833</v>
          </cell>
        </row>
        <row r="2765">
          <cell r="A2765">
            <v>208419.01</v>
          </cell>
          <cell r="B2765" t="str">
            <v>WASHER.567833</v>
          </cell>
        </row>
        <row r="2766">
          <cell r="A2766">
            <v>208420</v>
          </cell>
          <cell r="B2766" t="str">
            <v>RSTO.OR 5</v>
          </cell>
        </row>
        <row r="2767">
          <cell r="A2767">
            <v>208421</v>
          </cell>
          <cell r="B2767" t="str">
            <v>STO.OR 6</v>
          </cell>
        </row>
        <row r="2768">
          <cell r="A2768">
            <v>208422</v>
          </cell>
          <cell r="B2768" t="str">
            <v>RSTO.OR 10</v>
          </cell>
        </row>
        <row r="2769">
          <cell r="A2769">
            <v>208423</v>
          </cell>
          <cell r="B2769" t="str">
            <v>R.OR 423 (STO 12)</v>
          </cell>
        </row>
        <row r="2770">
          <cell r="A2770">
            <v>208425</v>
          </cell>
          <cell r="B2770" t="str">
            <v>OR.JC 8017</v>
          </cell>
        </row>
        <row r="2771">
          <cell r="A2771">
            <v>208425.01</v>
          </cell>
          <cell r="B2771" t="str">
            <v>OR.JC 8018</v>
          </cell>
        </row>
        <row r="2772">
          <cell r="A2772">
            <v>208425.02</v>
          </cell>
          <cell r="B2772" t="str">
            <v>OR.JC 8019</v>
          </cell>
        </row>
        <row r="2773">
          <cell r="A2773">
            <v>208425.03</v>
          </cell>
          <cell r="B2773" t="str">
            <v>OR.JC 8011 F</v>
          </cell>
        </row>
        <row r="2774">
          <cell r="A2774">
            <v>208426</v>
          </cell>
          <cell r="B2774" t="str">
            <v>R.OR 426(43.5X95X11.025)</v>
          </cell>
        </row>
        <row r="2775">
          <cell r="A2775">
            <v>208426.01</v>
          </cell>
          <cell r="B2775" t="str">
            <v>R.OR 426.01 (50X95X3.75)</v>
          </cell>
        </row>
        <row r="2776">
          <cell r="A2776">
            <v>208426.02</v>
          </cell>
          <cell r="B2776" t="str">
            <v>R.OR 426.02 (52X93X3.75)</v>
          </cell>
        </row>
        <row r="2777">
          <cell r="A2777">
            <v>208428</v>
          </cell>
          <cell r="B2777" t="str">
            <v>R.OR 428 (JC 8021)</v>
          </cell>
        </row>
        <row r="2778">
          <cell r="A2778">
            <v>208430</v>
          </cell>
          <cell r="B2778" t="str">
            <v>R.OR 430</v>
          </cell>
        </row>
        <row r="2779">
          <cell r="A2779">
            <v>208432</v>
          </cell>
          <cell r="B2779" t="str">
            <v>R.OR 432(AJ 15836)</v>
          </cell>
        </row>
        <row r="2780">
          <cell r="A2780">
            <v>208433.01</v>
          </cell>
          <cell r="B2780" t="str">
            <v>R.OR 433(RNA 6902 SPL)</v>
          </cell>
        </row>
        <row r="2781">
          <cell r="A2781">
            <v>208434</v>
          </cell>
          <cell r="B2781" t="str">
            <v>R.OR 434(NAST 17)</v>
          </cell>
        </row>
        <row r="2782">
          <cell r="A2782">
            <v>208435</v>
          </cell>
          <cell r="B2782" t="str">
            <v>R.OR 435(RNA 69/32 SPL)</v>
          </cell>
        </row>
        <row r="2783">
          <cell r="A2783">
            <v>208436</v>
          </cell>
          <cell r="B2783" t="str">
            <v>R.OR 436(NB 95076) (H)</v>
          </cell>
        </row>
        <row r="2784">
          <cell r="A2784">
            <v>208437</v>
          </cell>
          <cell r="B2784" t="str">
            <v>R.OR 437(STO 25 ZZ)</v>
          </cell>
        </row>
        <row r="2785">
          <cell r="A2785">
            <v>208438</v>
          </cell>
          <cell r="B2785" t="str">
            <v>R.OR 438(NURT 35)</v>
          </cell>
        </row>
        <row r="2786">
          <cell r="A2786">
            <v>208442</v>
          </cell>
          <cell r="B2786" t="str">
            <v>R.OR 442(JC 8015) (L)</v>
          </cell>
        </row>
        <row r="2787">
          <cell r="A2787">
            <v>208443</v>
          </cell>
          <cell r="B2787" t="str">
            <v>R.OR 443(NATV 15 PP A)</v>
          </cell>
        </row>
        <row r="2788">
          <cell r="A2788">
            <v>208443.21</v>
          </cell>
          <cell r="B2788" t="str">
            <v>NATV.OR 15</v>
          </cell>
        </row>
        <row r="2789">
          <cell r="A2789">
            <v>208444</v>
          </cell>
          <cell r="B2789" t="str">
            <v>R.OR 444 (1041400) 44MM</v>
          </cell>
        </row>
        <row r="2790">
          <cell r="A2790">
            <v>208445</v>
          </cell>
          <cell r="B2790" t="str">
            <v>R.OR 445(310-4715)</v>
          </cell>
        </row>
        <row r="2791">
          <cell r="A2791">
            <v>208448</v>
          </cell>
          <cell r="B2791" t="str">
            <v>R.OR 448(JC 8007)</v>
          </cell>
        </row>
        <row r="2792">
          <cell r="A2792">
            <v>208449</v>
          </cell>
          <cell r="B2792" t="str">
            <v>R.OR 449(JC 8037)</v>
          </cell>
        </row>
        <row r="2793">
          <cell r="A2793">
            <v>208450</v>
          </cell>
          <cell r="B2793" t="str">
            <v>R.OR 450(CY-600-168) CF</v>
          </cell>
        </row>
        <row r="2794">
          <cell r="A2794">
            <v>208451</v>
          </cell>
          <cell r="B2794" t="str">
            <v>R.OR 451 (NK 50/20)</v>
          </cell>
        </row>
        <row r="2795">
          <cell r="A2795">
            <v>208452</v>
          </cell>
          <cell r="B2795" t="str">
            <v>R.OR 452 (NK 121816)</v>
          </cell>
        </row>
        <row r="2796">
          <cell r="A2796">
            <v>208453</v>
          </cell>
          <cell r="B2796" t="str">
            <v>R.OR 453 (S 1032)</v>
          </cell>
        </row>
        <row r="2797">
          <cell r="A2797">
            <v>208455</v>
          </cell>
          <cell r="B2797" t="str">
            <v>R.OR 455 (Y 1032)</v>
          </cell>
        </row>
        <row r="2798">
          <cell r="A2798">
            <v>208456</v>
          </cell>
          <cell r="B2798" t="str">
            <v>R.OR 456 (XR 12072)</v>
          </cell>
        </row>
        <row r="2799">
          <cell r="A2799">
            <v>208457</v>
          </cell>
          <cell r="B2799" t="str">
            <v>R.OR 457 (NB 152312)</v>
          </cell>
        </row>
        <row r="2800">
          <cell r="A2800">
            <v>208458</v>
          </cell>
          <cell r="B2800" t="str">
            <v>R.OR 458(081500)</v>
          </cell>
        </row>
        <row r="2801">
          <cell r="A2801">
            <v>208459</v>
          </cell>
          <cell r="B2801" t="str">
            <v>R.OR 459(781415)</v>
          </cell>
        </row>
        <row r="2802">
          <cell r="A2802">
            <v>208460</v>
          </cell>
          <cell r="B2802" t="str">
            <v>R.OR 460(382496)</v>
          </cell>
        </row>
        <row r="2803">
          <cell r="A2803">
            <v>208461</v>
          </cell>
          <cell r="B2803" t="str">
            <v>R.OR 461(108-2381)</v>
          </cell>
        </row>
        <row r="2804">
          <cell r="A2804">
            <v>208462</v>
          </cell>
          <cell r="B2804" t="str">
            <v>R.OR 462 (12.24 SPL.)</v>
          </cell>
        </row>
        <row r="2805">
          <cell r="A2805">
            <v>208463</v>
          </cell>
          <cell r="B2805" t="str">
            <v>R.OR 463(F 82925)</v>
          </cell>
        </row>
        <row r="2806">
          <cell r="A2806">
            <v>208464</v>
          </cell>
          <cell r="B2806" t="str">
            <v>R.OR 464</v>
          </cell>
        </row>
        <row r="2807">
          <cell r="A2807">
            <v>208468</v>
          </cell>
          <cell r="B2807" t="str">
            <v>R.OR 468 (KDL 12/12)</v>
          </cell>
        </row>
        <row r="2808">
          <cell r="A2808">
            <v>208469</v>
          </cell>
          <cell r="B2808" t="str">
            <v>R.OR 469 (KDL 16/12P)</v>
          </cell>
        </row>
        <row r="2809">
          <cell r="A2809">
            <v>208470</v>
          </cell>
          <cell r="B2809" t="str">
            <v>R.OR 470</v>
          </cell>
        </row>
        <row r="2810">
          <cell r="A2810">
            <v>208473</v>
          </cell>
          <cell r="B2810" t="str">
            <v>R.OR 473</v>
          </cell>
        </row>
        <row r="2811">
          <cell r="A2811">
            <v>208474</v>
          </cell>
          <cell r="B2811" t="str">
            <v>R.OR 474</v>
          </cell>
        </row>
        <row r="2812">
          <cell r="A2812">
            <v>208474.01</v>
          </cell>
          <cell r="B2812" t="str">
            <v>WASHER R 474</v>
          </cell>
        </row>
        <row r="2813">
          <cell r="A2813">
            <v>208475</v>
          </cell>
          <cell r="B2813" t="str">
            <v>R.OR 475</v>
          </cell>
        </row>
        <row r="2814">
          <cell r="A2814">
            <v>208476</v>
          </cell>
          <cell r="B2814" t="str">
            <v>R.OR 476 (OSN0615/16V)</v>
          </cell>
        </row>
        <row r="2815">
          <cell r="A2815">
            <v>208477</v>
          </cell>
          <cell r="B2815" t="str">
            <v>R.OR 477 (STR 587745)</v>
          </cell>
        </row>
        <row r="2816">
          <cell r="A2816">
            <v>208478</v>
          </cell>
          <cell r="B2816" t="str">
            <v>R.OR 478 (40NAN6530)</v>
          </cell>
        </row>
        <row r="2817">
          <cell r="A2817">
            <v>208479</v>
          </cell>
          <cell r="B2817" t="str">
            <v>R.OR 479 (MR 31MCGILL)</v>
          </cell>
        </row>
        <row r="2818">
          <cell r="A2818">
            <v>208481</v>
          </cell>
          <cell r="B2818" t="str">
            <v>R.OR 481(BR 26[P]4344.6)</v>
          </cell>
        </row>
        <row r="2819">
          <cell r="A2819">
            <v>208483</v>
          </cell>
          <cell r="B2819" t="str">
            <v>BR.OR 31.5[P]18-24</v>
          </cell>
        </row>
        <row r="2820">
          <cell r="A2820">
            <v>208484</v>
          </cell>
          <cell r="B2820" t="str">
            <v>R.OR 484 (SPL 1226)</v>
          </cell>
        </row>
        <row r="2821">
          <cell r="A2821">
            <v>208484.01</v>
          </cell>
          <cell r="B2821" t="str">
            <v>R.OR 484 (SPL 1226) W</v>
          </cell>
        </row>
        <row r="2822">
          <cell r="A2822">
            <v>208486</v>
          </cell>
          <cell r="B2822" t="str">
            <v>NJ.OR 2206</v>
          </cell>
        </row>
        <row r="2823">
          <cell r="A2823">
            <v>208487</v>
          </cell>
          <cell r="B2823" t="str">
            <v>NJ.OR 206</v>
          </cell>
        </row>
        <row r="2824">
          <cell r="A2824">
            <v>208489</v>
          </cell>
          <cell r="B2824" t="str">
            <v>NU.OR 309</v>
          </cell>
        </row>
        <row r="2825">
          <cell r="A2825">
            <v>208490</v>
          </cell>
          <cell r="B2825" t="str">
            <v>NU.OR 305</v>
          </cell>
        </row>
        <row r="2826">
          <cell r="A2826">
            <v>208491</v>
          </cell>
          <cell r="B2826" t="str">
            <v>NU.OR 205</v>
          </cell>
        </row>
        <row r="2827">
          <cell r="A2827">
            <v>208492</v>
          </cell>
          <cell r="B2827" t="str">
            <v>N.OR 305</v>
          </cell>
        </row>
        <row r="2828">
          <cell r="A2828">
            <v>208493</v>
          </cell>
          <cell r="B2828" t="str">
            <v>N.OR 205</v>
          </cell>
        </row>
        <row r="2829">
          <cell r="A2829">
            <v>208495</v>
          </cell>
          <cell r="B2829" t="str">
            <v>NB.OR 3230</v>
          </cell>
        </row>
        <row r="2830">
          <cell r="A2830">
            <v>208496</v>
          </cell>
          <cell r="B2830" t="str">
            <v>NJ.OR 211</v>
          </cell>
        </row>
        <row r="2831">
          <cell r="A2831">
            <v>208497.01</v>
          </cell>
          <cell r="B2831" t="str">
            <v>NB.OR 95076 TN</v>
          </cell>
        </row>
        <row r="2832">
          <cell r="A2832">
            <v>208500.01</v>
          </cell>
          <cell r="B2832" t="str">
            <v>BRI.OR 61812(BR 101812)</v>
          </cell>
        </row>
        <row r="2833">
          <cell r="A2833">
            <v>208502.01</v>
          </cell>
          <cell r="B2833" t="str">
            <v>BRI.OR 82012(BR 122012)</v>
          </cell>
        </row>
        <row r="2834">
          <cell r="A2834">
            <v>208504.01</v>
          </cell>
          <cell r="B2834" t="str">
            <v>BRI.OR 102212(BR 142212)</v>
          </cell>
        </row>
        <row r="2835">
          <cell r="A2835">
            <v>208505.01</v>
          </cell>
          <cell r="B2835" t="str">
            <v>BRI.OR 102216(BR 142216) (H)</v>
          </cell>
        </row>
        <row r="2836">
          <cell r="A2836">
            <v>208506.01</v>
          </cell>
          <cell r="B2836" t="str">
            <v>BRI.OR 122412(BR 162412)</v>
          </cell>
        </row>
        <row r="2837">
          <cell r="A2837">
            <v>208507.01</v>
          </cell>
          <cell r="B2837" t="str">
            <v>BRI.OR 122416</v>
          </cell>
        </row>
        <row r="2838">
          <cell r="A2838">
            <v>208508.01</v>
          </cell>
          <cell r="B2838" t="str">
            <v>BRI.OR 142616(BR 182616)</v>
          </cell>
        </row>
        <row r="2839">
          <cell r="A2839">
            <v>208509.01</v>
          </cell>
          <cell r="B2839" t="str">
            <v>BRI.OR 142620(BR 182620)</v>
          </cell>
        </row>
        <row r="2840">
          <cell r="A2840">
            <v>208511.01</v>
          </cell>
          <cell r="B2840" t="str">
            <v>BRI.OR 162816</v>
          </cell>
        </row>
        <row r="2841">
          <cell r="A2841">
            <v>208512.01</v>
          </cell>
          <cell r="B2841" t="str">
            <v>BRI.OR 162820 (H)</v>
          </cell>
        </row>
        <row r="2842">
          <cell r="A2842">
            <v>208513.01</v>
          </cell>
          <cell r="B2842" t="str">
            <v>BRI.OR 183016(BR 223016)</v>
          </cell>
        </row>
        <row r="2843">
          <cell r="A2843">
            <v>208514.01</v>
          </cell>
          <cell r="B2843" t="str">
            <v>BRI.OR 183020(IR 223020)</v>
          </cell>
        </row>
        <row r="2844">
          <cell r="A2844">
            <v>208515.01</v>
          </cell>
          <cell r="B2844" t="str">
            <v>BRI.OR 203316(BR 243316)</v>
          </cell>
        </row>
        <row r="2845">
          <cell r="A2845">
            <v>208516.01</v>
          </cell>
          <cell r="B2845" t="str">
            <v>BRI.OR 203320(BR 243320)</v>
          </cell>
        </row>
        <row r="2846">
          <cell r="A2846">
            <v>208551</v>
          </cell>
          <cell r="B2846" t="str">
            <v>OR 22205</v>
          </cell>
        </row>
        <row r="2847">
          <cell r="A2847">
            <v>208551.4</v>
          </cell>
          <cell r="B2847" t="str">
            <v>OR 22205 LMW</v>
          </cell>
        </row>
        <row r="2848">
          <cell r="A2848">
            <v>208552</v>
          </cell>
          <cell r="B2848" t="str">
            <v>OR 22206</v>
          </cell>
        </row>
        <row r="2849">
          <cell r="A2849">
            <v>208552.4</v>
          </cell>
          <cell r="B2849" t="str">
            <v>OR 22206(409680800)LMW</v>
          </cell>
        </row>
        <row r="2850">
          <cell r="A2850">
            <v>208553</v>
          </cell>
          <cell r="B2850" t="str">
            <v>OR 22207</v>
          </cell>
        </row>
        <row r="2851">
          <cell r="A2851">
            <v>208554</v>
          </cell>
          <cell r="B2851" t="str">
            <v>OR 22208</v>
          </cell>
        </row>
        <row r="2852">
          <cell r="A2852">
            <v>208555</v>
          </cell>
          <cell r="B2852" t="str">
            <v>OR 22209</v>
          </cell>
        </row>
        <row r="2853">
          <cell r="A2853">
            <v>208556</v>
          </cell>
          <cell r="B2853" t="str">
            <v>OR 22210</v>
          </cell>
        </row>
        <row r="2854">
          <cell r="A2854">
            <v>208557</v>
          </cell>
          <cell r="B2854" t="str">
            <v>OR 22211</v>
          </cell>
        </row>
        <row r="2855">
          <cell r="A2855">
            <v>208557.1</v>
          </cell>
          <cell r="B2855" t="str">
            <v>OR 22211 SPL</v>
          </cell>
        </row>
        <row r="2856">
          <cell r="A2856">
            <v>208559</v>
          </cell>
          <cell r="B2856" t="str">
            <v>OR 21304</v>
          </cell>
        </row>
        <row r="2857">
          <cell r="A2857">
            <v>208560</v>
          </cell>
          <cell r="B2857" t="str">
            <v>OR 21305</v>
          </cell>
        </row>
        <row r="2858">
          <cell r="A2858">
            <v>208561</v>
          </cell>
          <cell r="B2858" t="str">
            <v>OR 21306</v>
          </cell>
        </row>
        <row r="2859">
          <cell r="A2859">
            <v>208562</v>
          </cell>
          <cell r="B2859" t="str">
            <v>OR 21307</v>
          </cell>
        </row>
        <row r="2860">
          <cell r="A2860">
            <v>208563</v>
          </cell>
          <cell r="B2860" t="str">
            <v>OR 21308</v>
          </cell>
        </row>
        <row r="2861">
          <cell r="A2861">
            <v>208564</v>
          </cell>
          <cell r="B2861" t="str">
            <v>OR 21309</v>
          </cell>
        </row>
        <row r="2862">
          <cell r="A2862">
            <v>208565</v>
          </cell>
          <cell r="B2862" t="str">
            <v>OR 21310</v>
          </cell>
        </row>
        <row r="2863">
          <cell r="A2863">
            <v>208566</v>
          </cell>
          <cell r="B2863" t="str">
            <v>OR 21311</v>
          </cell>
        </row>
        <row r="2864">
          <cell r="A2864">
            <v>208567</v>
          </cell>
          <cell r="B2864" t="str">
            <v>OR 21312</v>
          </cell>
        </row>
        <row r="2865">
          <cell r="A2865">
            <v>208572</v>
          </cell>
          <cell r="B2865" t="str">
            <v>WS 81118</v>
          </cell>
        </row>
        <row r="2866">
          <cell r="A2866">
            <v>208572.01</v>
          </cell>
          <cell r="B2866" t="str">
            <v>GS 81118</v>
          </cell>
        </row>
        <row r="2867">
          <cell r="A2867">
            <v>208573</v>
          </cell>
          <cell r="B2867" t="str">
            <v>WS 81117</v>
          </cell>
        </row>
        <row r="2868">
          <cell r="A2868">
            <v>208573.01</v>
          </cell>
          <cell r="B2868" t="str">
            <v>GS 81117</v>
          </cell>
        </row>
        <row r="2869">
          <cell r="A2869">
            <v>208574</v>
          </cell>
          <cell r="B2869" t="str">
            <v>WS 81126</v>
          </cell>
        </row>
        <row r="2870">
          <cell r="A2870">
            <v>208574.01</v>
          </cell>
          <cell r="B2870" t="str">
            <v>GS 81126</v>
          </cell>
        </row>
        <row r="2871">
          <cell r="A2871">
            <v>208577</v>
          </cell>
          <cell r="B2871" t="str">
            <v>WS 81102</v>
          </cell>
        </row>
        <row r="2872">
          <cell r="A2872">
            <v>208577.01</v>
          </cell>
          <cell r="B2872" t="str">
            <v>GS 81102</v>
          </cell>
        </row>
        <row r="2873">
          <cell r="A2873">
            <v>208578</v>
          </cell>
          <cell r="B2873" t="str">
            <v>WS 81103</v>
          </cell>
        </row>
        <row r="2874">
          <cell r="A2874">
            <v>208578.01</v>
          </cell>
          <cell r="B2874" t="str">
            <v>GS 81103</v>
          </cell>
        </row>
        <row r="2875">
          <cell r="A2875">
            <v>208579</v>
          </cell>
          <cell r="B2875" t="str">
            <v>WS 81104</v>
          </cell>
        </row>
        <row r="2876">
          <cell r="A2876">
            <v>208579.01</v>
          </cell>
          <cell r="B2876" t="str">
            <v>GS 81104</v>
          </cell>
        </row>
        <row r="2877">
          <cell r="A2877">
            <v>208580</v>
          </cell>
          <cell r="B2877" t="str">
            <v>WS 81105</v>
          </cell>
        </row>
        <row r="2878">
          <cell r="A2878">
            <v>208580.01</v>
          </cell>
          <cell r="B2878" t="str">
            <v>GS 81105</v>
          </cell>
        </row>
        <row r="2879">
          <cell r="A2879">
            <v>208581</v>
          </cell>
          <cell r="B2879" t="str">
            <v>WS 81106</v>
          </cell>
        </row>
        <row r="2880">
          <cell r="A2880">
            <v>208581.01</v>
          </cell>
          <cell r="B2880" t="str">
            <v>GS 81106</v>
          </cell>
        </row>
        <row r="2881">
          <cell r="A2881">
            <v>208582</v>
          </cell>
          <cell r="B2881" t="str">
            <v>WS 81107</v>
          </cell>
        </row>
        <row r="2882">
          <cell r="A2882">
            <v>208582.01</v>
          </cell>
          <cell r="B2882" t="str">
            <v>GS 81107</v>
          </cell>
        </row>
        <row r="2883">
          <cell r="A2883">
            <v>208583</v>
          </cell>
          <cell r="B2883" t="str">
            <v>WS 81108</v>
          </cell>
        </row>
        <row r="2884">
          <cell r="A2884">
            <v>208583.01</v>
          </cell>
          <cell r="B2884" t="str">
            <v>GS 81108</v>
          </cell>
        </row>
        <row r="2885">
          <cell r="A2885">
            <v>208584</v>
          </cell>
          <cell r="B2885" t="str">
            <v>WS 81109</v>
          </cell>
        </row>
        <row r="2886">
          <cell r="A2886">
            <v>208584.01</v>
          </cell>
          <cell r="B2886" t="str">
            <v>GS 81109</v>
          </cell>
        </row>
        <row r="2887">
          <cell r="A2887">
            <v>208585</v>
          </cell>
          <cell r="B2887" t="str">
            <v>WS 81110</v>
          </cell>
        </row>
        <row r="2888">
          <cell r="A2888">
            <v>208585.01</v>
          </cell>
          <cell r="B2888" t="str">
            <v>GS 81110</v>
          </cell>
        </row>
        <row r="2889">
          <cell r="A2889">
            <v>208586</v>
          </cell>
          <cell r="B2889" t="str">
            <v>WS 81111</v>
          </cell>
        </row>
        <row r="2890">
          <cell r="A2890">
            <v>208586.01</v>
          </cell>
          <cell r="B2890" t="str">
            <v>GS 81111</v>
          </cell>
        </row>
        <row r="2891">
          <cell r="A2891">
            <v>208587</v>
          </cell>
          <cell r="B2891" t="str">
            <v>WS 81112</v>
          </cell>
        </row>
        <row r="2892">
          <cell r="A2892">
            <v>208587.01</v>
          </cell>
          <cell r="B2892" t="str">
            <v>GS 81112</v>
          </cell>
        </row>
        <row r="2893">
          <cell r="A2893">
            <v>208588</v>
          </cell>
          <cell r="B2893" t="str">
            <v>WS 81113</v>
          </cell>
        </row>
        <row r="2894">
          <cell r="A2894">
            <v>208588.01</v>
          </cell>
          <cell r="B2894" t="str">
            <v>GS 81113</v>
          </cell>
        </row>
        <row r="2895">
          <cell r="A2895">
            <v>208589</v>
          </cell>
          <cell r="B2895" t="str">
            <v>WS 81114</v>
          </cell>
        </row>
        <row r="2896">
          <cell r="A2896">
            <v>208589.01</v>
          </cell>
          <cell r="B2896" t="str">
            <v>GS 81114</v>
          </cell>
        </row>
        <row r="2897">
          <cell r="A2897">
            <v>208590</v>
          </cell>
          <cell r="B2897" t="str">
            <v>WS 81206</v>
          </cell>
        </row>
        <row r="2898">
          <cell r="A2898">
            <v>208590.01</v>
          </cell>
          <cell r="B2898" t="str">
            <v>GS 81206</v>
          </cell>
        </row>
        <row r="2899">
          <cell r="A2899">
            <v>208591</v>
          </cell>
          <cell r="B2899" t="str">
            <v>WS 81207</v>
          </cell>
        </row>
        <row r="2900">
          <cell r="A2900">
            <v>208591.01</v>
          </cell>
          <cell r="B2900" t="str">
            <v>GS 81207</v>
          </cell>
        </row>
        <row r="2901">
          <cell r="A2901">
            <v>208592</v>
          </cell>
          <cell r="B2901" t="str">
            <v>WS 81208</v>
          </cell>
        </row>
        <row r="2902">
          <cell r="A2902">
            <v>208592.01</v>
          </cell>
          <cell r="B2902" t="str">
            <v>GS 81208</v>
          </cell>
        </row>
        <row r="2903">
          <cell r="A2903">
            <v>208593</v>
          </cell>
          <cell r="B2903" t="str">
            <v>WS 81209</v>
          </cell>
        </row>
        <row r="2904">
          <cell r="A2904">
            <v>208593.01</v>
          </cell>
          <cell r="B2904" t="str">
            <v>GS 81209</v>
          </cell>
        </row>
        <row r="2905">
          <cell r="A2905">
            <v>208594</v>
          </cell>
          <cell r="B2905" t="str">
            <v>WS 81210</v>
          </cell>
        </row>
        <row r="2906">
          <cell r="A2906">
            <v>208594.01</v>
          </cell>
          <cell r="B2906" t="str">
            <v>GS 81210</v>
          </cell>
        </row>
        <row r="2907">
          <cell r="A2907">
            <v>208595</v>
          </cell>
          <cell r="B2907" t="str">
            <v>WS 81211</v>
          </cell>
        </row>
        <row r="2908">
          <cell r="A2908">
            <v>208595.01</v>
          </cell>
          <cell r="B2908" t="str">
            <v>GS 81211</v>
          </cell>
        </row>
        <row r="2909">
          <cell r="A2909">
            <v>208596</v>
          </cell>
          <cell r="B2909" t="str">
            <v>WS 81212</v>
          </cell>
        </row>
        <row r="2910">
          <cell r="A2910">
            <v>208596.01</v>
          </cell>
          <cell r="B2910" t="str">
            <v>GS 81212</v>
          </cell>
        </row>
        <row r="2911">
          <cell r="A2911">
            <v>208597</v>
          </cell>
          <cell r="B2911" t="str">
            <v>WS 81213</v>
          </cell>
        </row>
        <row r="2912">
          <cell r="A2912">
            <v>208597.01</v>
          </cell>
          <cell r="B2912" t="str">
            <v>GS 81213</v>
          </cell>
        </row>
        <row r="2913">
          <cell r="A2913">
            <v>208598</v>
          </cell>
          <cell r="B2913" t="str">
            <v>WS 81214</v>
          </cell>
        </row>
        <row r="2914">
          <cell r="A2914">
            <v>208598.01</v>
          </cell>
          <cell r="B2914" t="str">
            <v>GS 81214</v>
          </cell>
        </row>
        <row r="2915">
          <cell r="A2915">
            <v>208599</v>
          </cell>
          <cell r="B2915" t="str">
            <v>WS 81218</v>
          </cell>
        </row>
        <row r="2916">
          <cell r="A2916">
            <v>208599.01</v>
          </cell>
          <cell r="B2916" t="str">
            <v>GS 81218</v>
          </cell>
        </row>
        <row r="2917">
          <cell r="A2917">
            <v>208600.01</v>
          </cell>
          <cell r="B2917" t="str">
            <v>NAF/RNAF.OR 404517 (H)</v>
          </cell>
        </row>
        <row r="2918">
          <cell r="A2918">
            <v>208602.01</v>
          </cell>
          <cell r="B2918" t="str">
            <v>N.OR 204</v>
          </cell>
        </row>
        <row r="2919">
          <cell r="A2919">
            <v>208602.02</v>
          </cell>
          <cell r="B2919" t="str">
            <v>N.OR 304</v>
          </cell>
        </row>
        <row r="2920">
          <cell r="A2920">
            <v>208602.05</v>
          </cell>
          <cell r="B2920" t="str">
            <v>NU.OR 204</v>
          </cell>
        </row>
        <row r="2921">
          <cell r="A2921">
            <v>208602.06</v>
          </cell>
          <cell r="B2921" t="str">
            <v>NU.OR 304</v>
          </cell>
        </row>
        <row r="2922">
          <cell r="A2922">
            <v>208602.1</v>
          </cell>
          <cell r="B2922" t="str">
            <v>NU/NJ.OR 2304</v>
          </cell>
        </row>
        <row r="2923">
          <cell r="A2923">
            <v>208603.01</v>
          </cell>
          <cell r="B2923" t="str">
            <v>N.OR 205</v>
          </cell>
        </row>
        <row r="2924">
          <cell r="A2924">
            <v>208603.02</v>
          </cell>
          <cell r="B2924" t="str">
            <v>N.OR 305</v>
          </cell>
        </row>
        <row r="2925">
          <cell r="A2925">
            <v>208603.05</v>
          </cell>
          <cell r="B2925" t="str">
            <v>NU.OR 205</v>
          </cell>
        </row>
        <row r="2926">
          <cell r="A2926">
            <v>208603.06</v>
          </cell>
          <cell r="B2926" t="str">
            <v>NU.OR 305</v>
          </cell>
        </row>
        <row r="2927">
          <cell r="A2927">
            <v>208603.1</v>
          </cell>
          <cell r="B2927" t="str">
            <v>NU.OR 2305</v>
          </cell>
        </row>
        <row r="2928">
          <cell r="A2928">
            <v>208604.01</v>
          </cell>
          <cell r="B2928" t="str">
            <v>N.OR 206</v>
          </cell>
        </row>
        <row r="2929">
          <cell r="A2929">
            <v>208604.02</v>
          </cell>
          <cell r="B2929" t="str">
            <v>N.OR 306</v>
          </cell>
        </row>
        <row r="2930">
          <cell r="A2930">
            <v>208604.05</v>
          </cell>
          <cell r="B2930" t="str">
            <v>NU.OR 206</v>
          </cell>
        </row>
        <row r="2931">
          <cell r="A2931">
            <v>208604.06</v>
          </cell>
          <cell r="B2931" t="str">
            <v>NU.OR 306 (L)</v>
          </cell>
        </row>
        <row r="2932">
          <cell r="A2932">
            <v>208604.07</v>
          </cell>
          <cell r="B2932" t="str">
            <v>NJ.OR 2206</v>
          </cell>
        </row>
        <row r="2933">
          <cell r="A2933">
            <v>208604.1</v>
          </cell>
          <cell r="B2933" t="str">
            <v>NU.OR 2306</v>
          </cell>
        </row>
        <row r="2934">
          <cell r="A2934">
            <v>208604.11</v>
          </cell>
          <cell r="B2934" t="str">
            <v>NJ.OR 406</v>
          </cell>
        </row>
        <row r="2935">
          <cell r="A2935">
            <v>208605.01</v>
          </cell>
          <cell r="B2935" t="str">
            <v>N.OR 207</v>
          </cell>
        </row>
        <row r="2936">
          <cell r="A2936">
            <v>208605.02</v>
          </cell>
          <cell r="B2936" t="str">
            <v>N.OR 307</v>
          </cell>
        </row>
        <row r="2937">
          <cell r="A2937">
            <v>208605.05</v>
          </cell>
          <cell r="B2937" t="str">
            <v>NU.OR 207</v>
          </cell>
        </row>
        <row r="2938">
          <cell r="A2938">
            <v>208605.06</v>
          </cell>
          <cell r="B2938" t="str">
            <v>NU.OR 307</v>
          </cell>
        </row>
        <row r="2939">
          <cell r="A2939">
            <v>208605.09</v>
          </cell>
          <cell r="B2939" t="str">
            <v>NU.OR 2207</v>
          </cell>
        </row>
        <row r="2940">
          <cell r="A2940">
            <v>208605.1</v>
          </cell>
          <cell r="B2940" t="str">
            <v>NU.OR 2307</v>
          </cell>
        </row>
        <row r="2941">
          <cell r="A2941">
            <v>208605.11</v>
          </cell>
          <cell r="B2941" t="str">
            <v>NJ.OR 408</v>
          </cell>
        </row>
        <row r="2942">
          <cell r="A2942">
            <v>208606.01</v>
          </cell>
          <cell r="B2942" t="str">
            <v>N.OR 208</v>
          </cell>
        </row>
        <row r="2943">
          <cell r="A2943">
            <v>208606.02</v>
          </cell>
          <cell r="B2943" t="str">
            <v>N.OR 308</v>
          </cell>
        </row>
        <row r="2944">
          <cell r="A2944">
            <v>208606.05</v>
          </cell>
          <cell r="B2944" t="str">
            <v>NU.OR 208</v>
          </cell>
        </row>
        <row r="2945">
          <cell r="A2945">
            <v>208606.06</v>
          </cell>
          <cell r="B2945" t="str">
            <v>NU.OR 308 (H)</v>
          </cell>
        </row>
        <row r="2946">
          <cell r="A2946">
            <v>208606.09</v>
          </cell>
          <cell r="B2946" t="str">
            <v>NU.OR 2208</v>
          </cell>
        </row>
        <row r="2947">
          <cell r="A2947">
            <v>208606.1</v>
          </cell>
          <cell r="B2947" t="str">
            <v>NU.OR 2308</v>
          </cell>
        </row>
        <row r="2948">
          <cell r="A2948">
            <v>208607.01</v>
          </cell>
          <cell r="B2948" t="str">
            <v>N.OR 209 (H)</v>
          </cell>
        </row>
        <row r="2949">
          <cell r="A2949">
            <v>208607.02</v>
          </cell>
          <cell r="B2949" t="str">
            <v>N.OR 309</v>
          </cell>
        </row>
        <row r="2950">
          <cell r="A2950">
            <v>208607.05</v>
          </cell>
          <cell r="B2950" t="str">
            <v>NU.OR 209</v>
          </cell>
        </row>
        <row r="2951">
          <cell r="A2951">
            <v>208607.07</v>
          </cell>
          <cell r="B2951" t="str">
            <v>NJ.OR 2209</v>
          </cell>
        </row>
        <row r="2952">
          <cell r="A2952">
            <v>208608.01</v>
          </cell>
          <cell r="B2952" t="str">
            <v>N.OR 210</v>
          </cell>
        </row>
        <row r="2953">
          <cell r="A2953">
            <v>208608.02</v>
          </cell>
          <cell r="B2953" t="str">
            <v>N.OR 310</v>
          </cell>
        </row>
        <row r="2954">
          <cell r="A2954">
            <v>208608.05</v>
          </cell>
          <cell r="B2954" t="str">
            <v>NU.OR 210</v>
          </cell>
        </row>
        <row r="2955">
          <cell r="A2955">
            <v>208608.06</v>
          </cell>
          <cell r="B2955" t="str">
            <v>NU.OR 310</v>
          </cell>
        </row>
        <row r="2956">
          <cell r="A2956">
            <v>208608.09</v>
          </cell>
          <cell r="B2956" t="str">
            <v>NU.OR 2210</v>
          </cell>
        </row>
        <row r="2957">
          <cell r="A2957">
            <v>208608.1</v>
          </cell>
          <cell r="B2957" t="str">
            <v>NU.OR 2310</v>
          </cell>
        </row>
        <row r="2958">
          <cell r="A2958">
            <v>208609.01</v>
          </cell>
          <cell r="B2958" t="str">
            <v>N.OR 211</v>
          </cell>
        </row>
        <row r="2959">
          <cell r="A2959">
            <v>208609.02</v>
          </cell>
          <cell r="B2959" t="str">
            <v>N.OR 311</v>
          </cell>
        </row>
        <row r="2960">
          <cell r="A2960">
            <v>208609.05</v>
          </cell>
          <cell r="B2960" t="str">
            <v>NU.OR 211</v>
          </cell>
        </row>
        <row r="2961">
          <cell r="A2961">
            <v>208609.06</v>
          </cell>
          <cell r="B2961" t="str">
            <v>NU.OR 311</v>
          </cell>
        </row>
        <row r="2962">
          <cell r="A2962">
            <v>208609.07</v>
          </cell>
          <cell r="B2962" t="str">
            <v>NU.OR 2211</v>
          </cell>
        </row>
        <row r="2963">
          <cell r="A2963">
            <v>208609.09</v>
          </cell>
          <cell r="B2963" t="str">
            <v>NU.OR 2211</v>
          </cell>
        </row>
        <row r="2964">
          <cell r="A2964">
            <v>208609.1</v>
          </cell>
          <cell r="B2964" t="str">
            <v>NU.OR 2311</v>
          </cell>
        </row>
        <row r="2965">
          <cell r="A2965">
            <v>208610.01</v>
          </cell>
          <cell r="B2965" t="str">
            <v>N.OR 212</v>
          </cell>
        </row>
        <row r="2966">
          <cell r="A2966">
            <v>208610.02</v>
          </cell>
          <cell r="B2966" t="str">
            <v>N.OR 312</v>
          </cell>
        </row>
        <row r="2967">
          <cell r="A2967">
            <v>208610.05</v>
          </cell>
          <cell r="B2967" t="str">
            <v>NU.OR 212</v>
          </cell>
        </row>
        <row r="2968">
          <cell r="A2968">
            <v>208610.06</v>
          </cell>
          <cell r="B2968" t="str">
            <v>NU.OR 312</v>
          </cell>
        </row>
        <row r="2969">
          <cell r="A2969">
            <v>208610.09</v>
          </cell>
          <cell r="B2969" t="str">
            <v>NU.OR 2212</v>
          </cell>
        </row>
        <row r="2970">
          <cell r="A2970">
            <v>208610.1</v>
          </cell>
          <cell r="B2970" t="str">
            <v>NU.OR 2312</v>
          </cell>
        </row>
        <row r="2971">
          <cell r="A2971">
            <v>208611.01</v>
          </cell>
          <cell r="B2971" t="str">
            <v>N.OR 213</v>
          </cell>
        </row>
        <row r="2972">
          <cell r="A2972">
            <v>208611.02</v>
          </cell>
          <cell r="B2972" t="str">
            <v>N.OR 313</v>
          </cell>
        </row>
        <row r="2973">
          <cell r="A2973">
            <v>208611.05</v>
          </cell>
          <cell r="B2973" t="str">
            <v>NU.OR 213</v>
          </cell>
        </row>
        <row r="2974">
          <cell r="A2974">
            <v>208611.06</v>
          </cell>
          <cell r="B2974" t="str">
            <v>NU.OR 313</v>
          </cell>
        </row>
        <row r="2975">
          <cell r="A2975">
            <v>208611.09</v>
          </cell>
          <cell r="B2975" t="str">
            <v>NU.OR 2213</v>
          </cell>
        </row>
        <row r="2976">
          <cell r="A2976">
            <v>208612.06</v>
          </cell>
          <cell r="B2976" t="str">
            <v>NU.OR 305 ECP</v>
          </cell>
        </row>
        <row r="2977">
          <cell r="A2977">
            <v>208613.06</v>
          </cell>
          <cell r="B2977" t="str">
            <v>NU.OR 307 ECP</v>
          </cell>
        </row>
        <row r="2978">
          <cell r="A2978">
            <v>208614.06</v>
          </cell>
          <cell r="B2978" t="str">
            <v>NU.OR 309 ECP</v>
          </cell>
        </row>
        <row r="2979">
          <cell r="A2979">
            <v>208615.06</v>
          </cell>
          <cell r="B2979" t="str">
            <v>NU.OR 304 E</v>
          </cell>
        </row>
        <row r="2980">
          <cell r="A2980">
            <v>208624.01</v>
          </cell>
          <cell r="B2980" t="str">
            <v>NAF/RNAF.OR 203212</v>
          </cell>
        </row>
        <row r="2981">
          <cell r="A2981">
            <v>208670.01</v>
          </cell>
          <cell r="B2981" t="str">
            <v>NA/RNA.OR 5902</v>
          </cell>
        </row>
        <row r="2982">
          <cell r="A2982">
            <v>208671.01</v>
          </cell>
          <cell r="B2982" t="str">
            <v>NA/RNA.OR 5903</v>
          </cell>
        </row>
        <row r="2983">
          <cell r="A2983">
            <v>208672.01</v>
          </cell>
          <cell r="B2983" t="str">
            <v>NA/RNA.OR 5904</v>
          </cell>
        </row>
        <row r="2984">
          <cell r="A2984">
            <v>208673.01</v>
          </cell>
          <cell r="B2984" t="str">
            <v>NA/RNA.OR 59/22</v>
          </cell>
        </row>
        <row r="2985">
          <cell r="A2985">
            <v>208674.01</v>
          </cell>
          <cell r="B2985" t="str">
            <v>NA/RNA.OR 5905</v>
          </cell>
        </row>
        <row r="2986">
          <cell r="A2986">
            <v>208675.01</v>
          </cell>
          <cell r="B2986" t="str">
            <v>NA/RNA.OR 59/28</v>
          </cell>
        </row>
        <row r="2987">
          <cell r="A2987">
            <v>208676.01</v>
          </cell>
          <cell r="B2987" t="str">
            <v>NA/RNA.OR 5906</v>
          </cell>
        </row>
        <row r="2988">
          <cell r="A2988">
            <v>208677.01</v>
          </cell>
          <cell r="B2988" t="str">
            <v>NA/RNA.OR 59/32</v>
          </cell>
        </row>
        <row r="2989">
          <cell r="A2989">
            <v>208678.01</v>
          </cell>
          <cell r="B2989" t="str">
            <v>NA/RNA.OR 5907</v>
          </cell>
        </row>
        <row r="2990">
          <cell r="A2990">
            <v>208679.01</v>
          </cell>
          <cell r="B2990" t="str">
            <v>NA/RNA.OR 5908</v>
          </cell>
        </row>
        <row r="2991">
          <cell r="A2991">
            <v>208680.01</v>
          </cell>
          <cell r="B2991" t="str">
            <v>NA/RNA.OR 5909</v>
          </cell>
        </row>
        <row r="2992">
          <cell r="A2992">
            <v>208681.01</v>
          </cell>
          <cell r="B2992" t="str">
            <v>NA/RNA.OR 5910</v>
          </cell>
        </row>
        <row r="2993">
          <cell r="A2993">
            <v>208682.01</v>
          </cell>
          <cell r="B2993" t="str">
            <v>NA/RNA.OR 5911</v>
          </cell>
        </row>
        <row r="2994">
          <cell r="A2994">
            <v>208683.01</v>
          </cell>
          <cell r="B2994" t="str">
            <v>NA/RNA.OR 5912</v>
          </cell>
        </row>
        <row r="2995">
          <cell r="A2995">
            <v>208684.01</v>
          </cell>
          <cell r="B2995" t="str">
            <v>NA/RNA.OR 5913</v>
          </cell>
        </row>
        <row r="2996">
          <cell r="A2996">
            <v>208689</v>
          </cell>
          <cell r="B2996" t="str">
            <v>UC.OR 205 DR</v>
          </cell>
        </row>
        <row r="2997">
          <cell r="A2997">
            <v>208689.01</v>
          </cell>
          <cell r="B2997" t="str">
            <v>UC.OR 205 SR</v>
          </cell>
        </row>
        <row r="2998">
          <cell r="A2998">
            <v>208692</v>
          </cell>
          <cell r="B2998" t="str">
            <v>UC.OR 208 DR</v>
          </cell>
        </row>
        <row r="2999">
          <cell r="A2999">
            <v>208692.01</v>
          </cell>
          <cell r="B2999" t="str">
            <v>UC.OR 208 SR</v>
          </cell>
        </row>
        <row r="3000">
          <cell r="A3000">
            <v>208699</v>
          </cell>
          <cell r="B3000" t="str">
            <v>NATR.OR 6</v>
          </cell>
        </row>
        <row r="3001">
          <cell r="A3001">
            <v>208753</v>
          </cell>
          <cell r="B3001" t="str">
            <v>BR.OR 2816(24)1317</v>
          </cell>
        </row>
        <row r="3002">
          <cell r="A3002">
            <v>208755</v>
          </cell>
          <cell r="B3002" t="str">
            <v>BR.OR 4319</v>
          </cell>
        </row>
        <row r="3003">
          <cell r="A3003">
            <v>208756</v>
          </cell>
          <cell r="B3003" t="str">
            <v>BR.OR 52[P]25</v>
          </cell>
        </row>
        <row r="3004">
          <cell r="A3004">
            <v>208757</v>
          </cell>
          <cell r="B3004" t="str">
            <v>BR.OR 30[P]16.5F</v>
          </cell>
        </row>
        <row r="3005">
          <cell r="A3005">
            <v>208758</v>
          </cell>
          <cell r="B3005" t="str">
            <v>BR.OR 32[P]17</v>
          </cell>
        </row>
        <row r="3006">
          <cell r="A3006">
            <v>208759</v>
          </cell>
          <cell r="B3006" t="str">
            <v>BR.OR 32[P]22 SPL.</v>
          </cell>
        </row>
        <row r="3007">
          <cell r="A3007">
            <v>208759.21</v>
          </cell>
          <cell r="B3007" t="str">
            <v>BR.OR 32[P]22 SPL MZ</v>
          </cell>
        </row>
        <row r="3008">
          <cell r="A3008">
            <v>208760</v>
          </cell>
          <cell r="B3008" t="str">
            <v>BR.OR 34[P]19-25.4</v>
          </cell>
        </row>
        <row r="3009">
          <cell r="A3009">
            <v>208762</v>
          </cell>
          <cell r="B3009" t="str">
            <v>BR.OR 3620 SPL.</v>
          </cell>
        </row>
        <row r="3010">
          <cell r="A3010">
            <v>208763</v>
          </cell>
          <cell r="B3010" t="str">
            <v>M.OR 76311</v>
          </cell>
        </row>
        <row r="3011">
          <cell r="A3011">
            <v>208764</v>
          </cell>
          <cell r="B3011" t="str">
            <v>M.OR 76411</v>
          </cell>
        </row>
        <row r="3012">
          <cell r="A3012">
            <v>208765</v>
          </cell>
          <cell r="B3012" t="str">
            <v>M.OR 76511</v>
          </cell>
        </row>
        <row r="3013">
          <cell r="A3013">
            <v>208766</v>
          </cell>
          <cell r="B3013" t="str">
            <v>M.OR 76611</v>
          </cell>
        </row>
        <row r="3014">
          <cell r="A3014">
            <v>208767</v>
          </cell>
          <cell r="B3014" t="str">
            <v>M.OR 76711</v>
          </cell>
        </row>
        <row r="3015">
          <cell r="A3015">
            <v>208771</v>
          </cell>
          <cell r="B3015" t="str">
            <v>M.OR77100(BR 320024SPLS)</v>
          </cell>
        </row>
        <row r="3016">
          <cell r="A3016">
            <v>208772</v>
          </cell>
          <cell r="B3016" t="str">
            <v>M.OR 77299(BR 5525)</v>
          </cell>
        </row>
        <row r="3017">
          <cell r="A3017">
            <v>208772.5</v>
          </cell>
          <cell r="B3017" t="str">
            <v>M.OR 5525SPL(G)</v>
          </cell>
        </row>
        <row r="3018">
          <cell r="A3018">
            <v>208779</v>
          </cell>
          <cell r="B3018" t="str">
            <v>M.OR 77900</v>
          </cell>
        </row>
        <row r="3019">
          <cell r="A3019">
            <v>208799.01</v>
          </cell>
          <cell r="B3019" t="str">
            <v>NK.OR 6/10 TN</v>
          </cell>
        </row>
        <row r="3020">
          <cell r="A3020">
            <v>208800.01</v>
          </cell>
          <cell r="B3020" t="str">
            <v>NK.OR 8/12(NKI 5/12)</v>
          </cell>
        </row>
        <row r="3021">
          <cell r="A3021">
            <v>208801.01</v>
          </cell>
          <cell r="B3021" t="str">
            <v>NK.OR 8/16</v>
          </cell>
        </row>
        <row r="3022">
          <cell r="A3022">
            <v>208802.01</v>
          </cell>
          <cell r="B3022" t="str">
            <v>NK.OR 9/12(NKI 6/12)</v>
          </cell>
        </row>
        <row r="3023">
          <cell r="A3023">
            <v>208803.01</v>
          </cell>
          <cell r="B3023" t="str">
            <v>NK.OR 9/16(NKI 6/16)</v>
          </cell>
        </row>
        <row r="3024">
          <cell r="A3024">
            <v>208804.01</v>
          </cell>
          <cell r="B3024" t="str">
            <v>NK.OR 10/12(NKI 7/12)</v>
          </cell>
        </row>
        <row r="3025">
          <cell r="A3025">
            <v>208805.01</v>
          </cell>
          <cell r="B3025" t="str">
            <v>NK.OR 10/16(NKI 7/16)</v>
          </cell>
        </row>
        <row r="3026">
          <cell r="A3026">
            <v>208806.01</v>
          </cell>
          <cell r="B3026" t="str">
            <v>NK.OR 12/12(NKI 9/12)</v>
          </cell>
        </row>
        <row r="3027">
          <cell r="A3027">
            <v>208807.01</v>
          </cell>
          <cell r="B3027" t="str">
            <v>NK.OR 12/16(NKI 9/16)</v>
          </cell>
        </row>
        <row r="3028">
          <cell r="A3028">
            <v>208808.01</v>
          </cell>
          <cell r="B3028" t="str">
            <v>NK.OR 14/16(NKI 10/16)</v>
          </cell>
        </row>
        <row r="3029">
          <cell r="A3029">
            <v>208809.01</v>
          </cell>
          <cell r="B3029" t="str">
            <v>NK.OR 14/20(NKI 10/20)</v>
          </cell>
        </row>
        <row r="3030">
          <cell r="A3030">
            <v>208810.01</v>
          </cell>
          <cell r="B3030" t="str">
            <v>NK.OR 16/16(NKI 12/16)</v>
          </cell>
        </row>
        <row r="3031">
          <cell r="A3031">
            <v>208811.01</v>
          </cell>
          <cell r="B3031" t="str">
            <v>NK.OR 16/20(NKI 12/20)</v>
          </cell>
        </row>
        <row r="3032">
          <cell r="A3032">
            <v>208812.01</v>
          </cell>
          <cell r="B3032" t="str">
            <v>NK.OR 19/16(NKI 15/16)</v>
          </cell>
        </row>
        <row r="3033">
          <cell r="A3033">
            <v>208813.01</v>
          </cell>
          <cell r="B3033" t="str">
            <v>NK.OR 19/20(NKI 15/20)</v>
          </cell>
        </row>
        <row r="3034">
          <cell r="A3034">
            <v>208814.01</v>
          </cell>
          <cell r="B3034" t="str">
            <v>NK.OR 21/16(NKI 17/16)</v>
          </cell>
        </row>
        <row r="3035">
          <cell r="A3035">
            <v>208815.01</v>
          </cell>
          <cell r="B3035" t="str">
            <v>NK.OR 21/20(NKI 17/20)</v>
          </cell>
        </row>
        <row r="3036">
          <cell r="A3036">
            <v>208816.01</v>
          </cell>
          <cell r="B3036" t="str">
            <v>NK.OR 24/16(NKI 20/16)</v>
          </cell>
        </row>
        <row r="3037">
          <cell r="A3037">
            <v>208817.01</v>
          </cell>
          <cell r="B3037" t="str">
            <v>NK.OR 24/20(NKI 20/20)</v>
          </cell>
        </row>
        <row r="3038">
          <cell r="A3038">
            <v>208818.01</v>
          </cell>
          <cell r="B3038" t="str">
            <v>NK.OR 26/16(NKI 22/16)</v>
          </cell>
        </row>
        <row r="3039">
          <cell r="A3039">
            <v>208819.01</v>
          </cell>
          <cell r="B3039" t="str">
            <v>NK.OR 29/20(NKI 25/20)</v>
          </cell>
        </row>
        <row r="3040">
          <cell r="A3040">
            <v>208820.01</v>
          </cell>
          <cell r="B3040" t="str">
            <v>NK.OR 29/30(NKI 25/30)</v>
          </cell>
        </row>
        <row r="3041">
          <cell r="A3041">
            <v>208821.01</v>
          </cell>
          <cell r="B3041" t="str">
            <v>NK.OR 32/20(NKI 28/20)</v>
          </cell>
        </row>
        <row r="3042">
          <cell r="A3042">
            <v>208822.01</v>
          </cell>
          <cell r="B3042" t="str">
            <v>NK.OR 32/30(NKI 28/30)</v>
          </cell>
        </row>
        <row r="3043">
          <cell r="A3043">
            <v>208823.01</v>
          </cell>
          <cell r="B3043" t="str">
            <v>NK.OR 35/20(NKI 30/20)</v>
          </cell>
        </row>
        <row r="3044">
          <cell r="A3044">
            <v>208824.01</v>
          </cell>
          <cell r="B3044" t="str">
            <v>NK.OR 35/30(NKI 30/30)</v>
          </cell>
        </row>
        <row r="3045">
          <cell r="A3045">
            <v>208825.01</v>
          </cell>
          <cell r="B3045" t="str">
            <v>NK.OR 37/20(NKI 32/20)</v>
          </cell>
        </row>
        <row r="3046">
          <cell r="A3046">
            <v>208826.01</v>
          </cell>
          <cell r="B3046" t="str">
            <v>NK.OR 37/30(NKI 32/30)</v>
          </cell>
        </row>
        <row r="3047">
          <cell r="A3047">
            <v>208827.01</v>
          </cell>
          <cell r="B3047" t="str">
            <v>NK.OR 40/20(NKI 35/20)</v>
          </cell>
        </row>
        <row r="3048">
          <cell r="A3048">
            <v>208828.01</v>
          </cell>
          <cell r="B3048" t="str">
            <v>NK.OR 40/30(NKI 35/30)</v>
          </cell>
        </row>
        <row r="3049">
          <cell r="A3049">
            <v>208829.01</v>
          </cell>
          <cell r="B3049" t="str">
            <v>NK.OR 43/20(NKI 38/20)</v>
          </cell>
        </row>
        <row r="3050">
          <cell r="A3050">
            <v>208830.01</v>
          </cell>
          <cell r="B3050" t="str">
            <v>NK.OR 43/30(NKI 38/30)</v>
          </cell>
        </row>
        <row r="3051">
          <cell r="A3051">
            <v>208831.01</v>
          </cell>
          <cell r="B3051" t="str">
            <v>NK.OR 45/20(NKI 40/20)</v>
          </cell>
        </row>
        <row r="3052">
          <cell r="A3052">
            <v>208832.21</v>
          </cell>
          <cell r="B3052" t="str">
            <v>NK.OR 45/30(NKI 40/30)</v>
          </cell>
        </row>
        <row r="3053">
          <cell r="A3053">
            <v>208833.01</v>
          </cell>
          <cell r="B3053" t="str">
            <v>NK.OR 47/20(NKI 42/20)</v>
          </cell>
        </row>
        <row r="3054">
          <cell r="A3054">
            <v>208834.01</v>
          </cell>
          <cell r="B3054" t="str">
            <v>NK.OR 47/30(NKI 42/30)</v>
          </cell>
        </row>
        <row r="3055">
          <cell r="A3055">
            <v>208835.01</v>
          </cell>
          <cell r="B3055" t="str">
            <v>NK.OR 50/25(NKI 45/25) (H)</v>
          </cell>
        </row>
        <row r="3056">
          <cell r="A3056">
            <v>208836.01</v>
          </cell>
          <cell r="B3056" t="str">
            <v>NK.OR 50/35(NKI 45/35)</v>
          </cell>
        </row>
        <row r="3057">
          <cell r="A3057">
            <v>208837.01</v>
          </cell>
          <cell r="B3057" t="str">
            <v>NK.OR 55/25(NKI 50/25)</v>
          </cell>
        </row>
        <row r="3058">
          <cell r="A3058">
            <v>208838.01</v>
          </cell>
          <cell r="B3058" t="str">
            <v>NK.OR 55/35(NKI 50/35)</v>
          </cell>
        </row>
        <row r="3059">
          <cell r="A3059">
            <v>208839.01</v>
          </cell>
          <cell r="B3059" t="str">
            <v>NK.OR 60/25(NKI 55/25)</v>
          </cell>
        </row>
        <row r="3060">
          <cell r="A3060">
            <v>208840.01</v>
          </cell>
          <cell r="B3060" t="str">
            <v>NK.OR 60/35(NKI 55/35)</v>
          </cell>
        </row>
        <row r="3061">
          <cell r="A3061">
            <v>208841.01</v>
          </cell>
          <cell r="B3061" t="str">
            <v>NK.OR 68/25(NKI 60/25)</v>
          </cell>
        </row>
        <row r="3062">
          <cell r="A3062">
            <v>208842.01</v>
          </cell>
          <cell r="B3062" t="str">
            <v>NK.OR 68/35(NKI 60/35)</v>
          </cell>
        </row>
        <row r="3063">
          <cell r="A3063">
            <v>208843.01</v>
          </cell>
          <cell r="B3063" t="str">
            <v>NK.OR 73/25(NKI 65/25)</v>
          </cell>
        </row>
        <row r="3064">
          <cell r="A3064">
            <v>208844.01</v>
          </cell>
          <cell r="B3064" t="str">
            <v>NK.OR 73/35(NKI 65/35)</v>
          </cell>
        </row>
        <row r="3065">
          <cell r="A3065">
            <v>208845.01</v>
          </cell>
          <cell r="B3065" t="str">
            <v>NK.OR 80/25(NKI 70/25)</v>
          </cell>
        </row>
        <row r="3066">
          <cell r="A3066">
            <v>208846.01</v>
          </cell>
          <cell r="B3066" t="str">
            <v>NK.OR 80/35(NKI 70/35)</v>
          </cell>
        </row>
        <row r="3067">
          <cell r="A3067">
            <v>208847.01</v>
          </cell>
          <cell r="B3067" t="str">
            <v>NK.OR 85/25(NKI 75/25)</v>
          </cell>
        </row>
        <row r="3068">
          <cell r="A3068">
            <v>208848.01</v>
          </cell>
          <cell r="B3068" t="str">
            <v>NK.OR 85/35(NKI 75/35)</v>
          </cell>
        </row>
        <row r="3069">
          <cell r="A3069">
            <v>208849.01</v>
          </cell>
          <cell r="B3069" t="str">
            <v>NK.OR 90/25(NKI 80/25)</v>
          </cell>
        </row>
        <row r="3070">
          <cell r="A3070">
            <v>208850.01</v>
          </cell>
          <cell r="B3070" t="str">
            <v>NK.OR 90/35(NKI 80/35)</v>
          </cell>
        </row>
        <row r="3071">
          <cell r="A3071">
            <v>208851.01</v>
          </cell>
          <cell r="B3071" t="str">
            <v>NK.OR 95/26(NKI 85/26)</v>
          </cell>
        </row>
        <row r="3072">
          <cell r="A3072">
            <v>208852.01</v>
          </cell>
          <cell r="B3072" t="str">
            <v>NK.OR 95/36(NKI 85/36)</v>
          </cell>
        </row>
        <row r="3073">
          <cell r="A3073">
            <v>208853.01</v>
          </cell>
          <cell r="B3073" t="str">
            <v>NK.OR 100/26(NKI 90/26)</v>
          </cell>
        </row>
        <row r="3074">
          <cell r="A3074">
            <v>208854.01</v>
          </cell>
          <cell r="B3074" t="str">
            <v>NK.OR 100/36(NKI 90/36)</v>
          </cell>
        </row>
        <row r="3075">
          <cell r="A3075">
            <v>208855.01</v>
          </cell>
          <cell r="B3075" t="str">
            <v>NK.OR 105/26(NKI 95/26)</v>
          </cell>
        </row>
        <row r="3076">
          <cell r="A3076">
            <v>208856.01</v>
          </cell>
          <cell r="B3076" t="str">
            <v>NK.OR 105/36(NKI 95/36)</v>
          </cell>
        </row>
        <row r="3077">
          <cell r="A3077">
            <v>208857.01</v>
          </cell>
          <cell r="B3077" t="str">
            <v>NK.OR 26/20(NKI 22/20)</v>
          </cell>
        </row>
        <row r="3078">
          <cell r="A3078">
            <v>208858</v>
          </cell>
          <cell r="B3078" t="str">
            <v>NBI.OR 95002</v>
          </cell>
        </row>
        <row r="3079">
          <cell r="A3079">
            <v>208868.01</v>
          </cell>
          <cell r="B3079" t="str">
            <v>NK.OR 65/35</v>
          </cell>
        </row>
        <row r="3080">
          <cell r="A3080">
            <v>208869.02</v>
          </cell>
          <cell r="B3080" t="str">
            <v>NK.OR 65/25</v>
          </cell>
        </row>
        <row r="3081">
          <cell r="A3081">
            <v>208880.01</v>
          </cell>
          <cell r="B3081" t="str">
            <v>NK.OR 15/16</v>
          </cell>
        </row>
        <row r="3082">
          <cell r="A3082">
            <v>208881.01</v>
          </cell>
          <cell r="B3082" t="str">
            <v>NK.OR 15/20</v>
          </cell>
        </row>
        <row r="3083">
          <cell r="A3083">
            <v>208882.01</v>
          </cell>
          <cell r="B3083" t="str">
            <v>NK.OR 17/16</v>
          </cell>
        </row>
        <row r="3084">
          <cell r="A3084">
            <v>208883.01</v>
          </cell>
          <cell r="B3084" t="str">
            <v>NK.OR 17/20</v>
          </cell>
        </row>
        <row r="3085">
          <cell r="A3085">
            <v>208884.01</v>
          </cell>
          <cell r="B3085" t="str">
            <v>NK.OR 18/16</v>
          </cell>
        </row>
        <row r="3086">
          <cell r="A3086">
            <v>208885.01</v>
          </cell>
          <cell r="B3086" t="str">
            <v>NK.OR 18/20</v>
          </cell>
        </row>
        <row r="3087">
          <cell r="A3087">
            <v>208886.01</v>
          </cell>
          <cell r="B3087" t="str">
            <v>NK.OR 20/16</v>
          </cell>
        </row>
        <row r="3088">
          <cell r="A3088">
            <v>208887.01</v>
          </cell>
          <cell r="B3088" t="str">
            <v>NK.OR 20/20</v>
          </cell>
        </row>
        <row r="3089">
          <cell r="A3089">
            <v>208888.01</v>
          </cell>
          <cell r="B3089" t="str">
            <v>NK.OR 22/16</v>
          </cell>
        </row>
        <row r="3090">
          <cell r="A3090">
            <v>208889.01</v>
          </cell>
          <cell r="B3090" t="str">
            <v>NK.OR 22/20</v>
          </cell>
        </row>
        <row r="3091">
          <cell r="A3091">
            <v>208890.01</v>
          </cell>
          <cell r="B3091" t="str">
            <v>NK.OR 25/16</v>
          </cell>
        </row>
        <row r="3092">
          <cell r="A3092">
            <v>208891.01</v>
          </cell>
          <cell r="B3092" t="str">
            <v>NK.OR 25/20</v>
          </cell>
        </row>
        <row r="3093">
          <cell r="A3093">
            <v>208892.01</v>
          </cell>
          <cell r="B3093" t="str">
            <v>NK.OR 28/30</v>
          </cell>
        </row>
        <row r="3094">
          <cell r="A3094">
            <v>208893.01</v>
          </cell>
          <cell r="B3094" t="str">
            <v>NK.OR 28/20</v>
          </cell>
        </row>
        <row r="3095">
          <cell r="A3095">
            <v>208894.01</v>
          </cell>
          <cell r="B3095" t="str">
            <v>NK.OR 30/30</v>
          </cell>
        </row>
        <row r="3096">
          <cell r="A3096">
            <v>208895.01</v>
          </cell>
          <cell r="B3096" t="str">
            <v>NK.OR 38/20</v>
          </cell>
        </row>
        <row r="3097">
          <cell r="A3097">
            <v>208896.01</v>
          </cell>
          <cell r="B3097" t="str">
            <v>NK.OR 42/20</v>
          </cell>
        </row>
        <row r="3098">
          <cell r="A3098">
            <v>208897.01</v>
          </cell>
          <cell r="B3098" t="str">
            <v>NK.OR 42/30</v>
          </cell>
        </row>
        <row r="3099">
          <cell r="A3099">
            <v>208899.01</v>
          </cell>
          <cell r="B3099" t="str">
            <v>NK.OR 50/30</v>
          </cell>
        </row>
        <row r="3100">
          <cell r="A3100">
            <v>208900.01</v>
          </cell>
          <cell r="B3100" t="str">
            <v>NKI.OR 18/20</v>
          </cell>
        </row>
        <row r="3101">
          <cell r="A3101">
            <v>208909.01</v>
          </cell>
          <cell r="B3101" t="str">
            <v>NK.OR 70/25</v>
          </cell>
        </row>
        <row r="3102">
          <cell r="A3102">
            <v>208910.01</v>
          </cell>
          <cell r="B3102" t="str">
            <v>NK.OR 70/35</v>
          </cell>
        </row>
        <row r="3103">
          <cell r="A3103">
            <v>208912.01</v>
          </cell>
          <cell r="B3103" t="str">
            <v>NK.OR 253815</v>
          </cell>
        </row>
        <row r="3104">
          <cell r="A3104">
            <v>208913.01</v>
          </cell>
          <cell r="B3104" t="str">
            <v>NK.OR 30/20</v>
          </cell>
        </row>
        <row r="3105">
          <cell r="A3105">
            <v>208914.01</v>
          </cell>
          <cell r="B3105" t="str">
            <v>NK.OR 38/30</v>
          </cell>
        </row>
        <row r="3106">
          <cell r="A3106">
            <v>208915.02</v>
          </cell>
          <cell r="B3106" t="str">
            <v>NK.OR 75/25</v>
          </cell>
        </row>
        <row r="3107">
          <cell r="A3107">
            <v>208916.02</v>
          </cell>
          <cell r="B3107" t="str">
            <v>NK.OR 75/35</v>
          </cell>
        </row>
        <row r="3108">
          <cell r="A3108">
            <v>208917</v>
          </cell>
          <cell r="B3108" t="str">
            <v>NU.OR 2215</v>
          </cell>
        </row>
        <row r="3109">
          <cell r="A3109">
            <v>208918</v>
          </cell>
          <cell r="B3109" t="str">
            <v>NU.OR 2305 BRS</v>
          </cell>
        </row>
        <row r="3110">
          <cell r="A3110">
            <v>208919</v>
          </cell>
          <cell r="B3110" t="str">
            <v>OR.RAE 25 NPPB</v>
          </cell>
        </row>
        <row r="3111">
          <cell r="A3111">
            <v>208921</v>
          </cell>
          <cell r="B3111" t="str">
            <v>OR.GE 30 KRRB</v>
          </cell>
        </row>
        <row r="3112">
          <cell r="A3112">
            <v>208922</v>
          </cell>
          <cell r="B3112" t="str">
            <v>OR.GE 35 KRRB</v>
          </cell>
        </row>
        <row r="3113">
          <cell r="A3113">
            <v>208922.4</v>
          </cell>
          <cell r="B3113" t="str">
            <v>OR 35/72</v>
          </cell>
        </row>
        <row r="3114">
          <cell r="A3114">
            <v>208924</v>
          </cell>
          <cell r="B3114" t="str">
            <v>OR.GE 40 KRRB</v>
          </cell>
        </row>
        <row r="3115">
          <cell r="A3115">
            <v>208925</v>
          </cell>
          <cell r="B3115" t="str">
            <v>OR.GE 50 KRRB</v>
          </cell>
        </row>
        <row r="3116">
          <cell r="A3116">
            <v>208925.4</v>
          </cell>
          <cell r="B3116" t="str">
            <v>OR.50/90</v>
          </cell>
        </row>
        <row r="3117">
          <cell r="A3117">
            <v>208926.01</v>
          </cell>
          <cell r="B3117" t="str">
            <v>OR.GYE 35 KRRB SPL</v>
          </cell>
        </row>
        <row r="3118">
          <cell r="A3118">
            <v>208941</v>
          </cell>
          <cell r="B3118" t="str">
            <v>BR.OR 282223</v>
          </cell>
        </row>
        <row r="3119">
          <cell r="A3119">
            <v>208942</v>
          </cell>
          <cell r="B3119" t="str">
            <v>BR.OR 28242326</v>
          </cell>
        </row>
        <row r="3120">
          <cell r="A3120">
            <v>208944</v>
          </cell>
          <cell r="B3120" t="str">
            <v>BR.OR 322224</v>
          </cell>
        </row>
        <row r="3121">
          <cell r="A3121">
            <v>208952</v>
          </cell>
          <cell r="B3121" t="str">
            <v>BR.OR 30[P]16</v>
          </cell>
        </row>
        <row r="3122">
          <cell r="A3122">
            <v>208954</v>
          </cell>
          <cell r="B3122" t="str">
            <v>SL.OR 045012PP</v>
          </cell>
        </row>
        <row r="3123">
          <cell r="A3123">
            <v>208955</v>
          </cell>
          <cell r="B3123" t="str">
            <v>BR.OR 3719(25)26 X</v>
          </cell>
        </row>
        <row r="3124">
          <cell r="A3124">
            <v>208957</v>
          </cell>
          <cell r="B3124" t="str">
            <v>SL.OR 045010PP</v>
          </cell>
        </row>
        <row r="3125">
          <cell r="A3125">
            <v>208958</v>
          </cell>
          <cell r="B3125" t="str">
            <v>SL.OR 045016PP</v>
          </cell>
        </row>
        <row r="3126">
          <cell r="A3126">
            <v>208966</v>
          </cell>
          <cell r="B3126" t="str">
            <v>NAU.OR 4906 UU</v>
          </cell>
        </row>
        <row r="3127">
          <cell r="A3127">
            <v>208971</v>
          </cell>
          <cell r="B3127" t="str">
            <v>SAT.OR 35</v>
          </cell>
        </row>
        <row r="3128">
          <cell r="A3128">
            <v>208972</v>
          </cell>
          <cell r="B3128" t="str">
            <v>SAT.OR 20</v>
          </cell>
        </row>
        <row r="3129">
          <cell r="A3129">
            <v>208973</v>
          </cell>
          <cell r="B3129" t="str">
            <v>SAT.OR 17</v>
          </cell>
        </row>
        <row r="3130">
          <cell r="A3130">
            <v>208977</v>
          </cell>
          <cell r="B3130" t="str">
            <v>OR.SC 36266</v>
          </cell>
        </row>
        <row r="3131">
          <cell r="A3131">
            <v>208986.01</v>
          </cell>
          <cell r="B3131" t="str">
            <v>BALL WASHER(12.5X17.8X6)</v>
          </cell>
        </row>
        <row r="3132">
          <cell r="A3132">
            <v>208986.02</v>
          </cell>
          <cell r="B3132" t="str">
            <v>BUSH WASHER(12.35X18X6)</v>
          </cell>
        </row>
        <row r="3133">
          <cell r="A3133">
            <v>208986.03</v>
          </cell>
          <cell r="B3133" t="str">
            <v>NEEDLE WASHER(13.8X18X5)</v>
          </cell>
        </row>
        <row r="3134">
          <cell r="A3134">
            <v>208986.04</v>
          </cell>
          <cell r="B3134" t="str">
            <v>END WASHER(8.15X18X5)</v>
          </cell>
        </row>
        <row r="3135">
          <cell r="A3135">
            <v>208995</v>
          </cell>
          <cell r="B3135" t="str">
            <v>STO 6 FC O/R</v>
          </cell>
        </row>
        <row r="3136">
          <cell r="A3136">
            <v>208999</v>
          </cell>
          <cell r="B3136" t="str">
            <v>F.OR 93024</v>
          </cell>
        </row>
        <row r="3137">
          <cell r="A3137">
            <v>209</v>
          </cell>
          <cell r="B3137" t="str">
            <v>FC 3019</v>
          </cell>
        </row>
        <row r="3138">
          <cell r="A3138">
            <v>210</v>
          </cell>
          <cell r="B3138" t="str">
            <v>FC 16644 SPL</v>
          </cell>
        </row>
        <row r="3139">
          <cell r="A3139">
            <v>211</v>
          </cell>
          <cell r="B3139" t="str">
            <v>FC 1506 (F 208897 )</v>
          </cell>
        </row>
        <row r="3140">
          <cell r="A3140">
            <v>211.01</v>
          </cell>
          <cell r="B3140" t="str">
            <v>FC 1506 STADE LENTH 15</v>
          </cell>
        </row>
        <row r="3141">
          <cell r="A3141">
            <v>212</v>
          </cell>
          <cell r="B3141" t="str">
            <v>FC 401507 SPL.</v>
          </cell>
        </row>
        <row r="3142">
          <cell r="A3142">
            <v>213.01</v>
          </cell>
          <cell r="B3142" t="str">
            <v>NAST 50</v>
          </cell>
        </row>
        <row r="3143">
          <cell r="A3143">
            <v>213.02</v>
          </cell>
          <cell r="B3143" t="str">
            <v>RNAST 50</v>
          </cell>
        </row>
        <row r="3144">
          <cell r="A3144">
            <v>213.03</v>
          </cell>
          <cell r="B3144" t="str">
            <v>IR 506020</v>
          </cell>
        </row>
        <row r="3145">
          <cell r="A3145">
            <v>213103</v>
          </cell>
          <cell r="B3145" t="str">
            <v>HK.CUP 4520</v>
          </cell>
        </row>
        <row r="3146">
          <cell r="A3146">
            <v>214</v>
          </cell>
          <cell r="B3146" t="str">
            <v>361206 R (5060102216)</v>
          </cell>
        </row>
        <row r="3147">
          <cell r="A3147">
            <v>215</v>
          </cell>
          <cell r="B3147" t="str">
            <v>CF 6</v>
          </cell>
        </row>
        <row r="3148">
          <cell r="A3148">
            <v>216</v>
          </cell>
          <cell r="B3148" t="str">
            <v>CF 8</v>
          </cell>
        </row>
        <row r="3149">
          <cell r="A3149">
            <v>217</v>
          </cell>
          <cell r="B3149" t="str">
            <v>CF 10</v>
          </cell>
        </row>
        <row r="3150">
          <cell r="A3150">
            <v>218</v>
          </cell>
          <cell r="B3150" t="str">
            <v>CF 10-1</v>
          </cell>
        </row>
        <row r="3151">
          <cell r="A3151">
            <v>219</v>
          </cell>
          <cell r="B3151" t="str">
            <v>CF 12</v>
          </cell>
        </row>
        <row r="3152">
          <cell r="A3152">
            <v>220</v>
          </cell>
          <cell r="B3152" t="str">
            <v>CF 12-1</v>
          </cell>
        </row>
        <row r="3153">
          <cell r="A3153">
            <v>221</v>
          </cell>
          <cell r="B3153" t="str">
            <v>CF 16</v>
          </cell>
        </row>
        <row r="3154">
          <cell r="A3154">
            <v>222</v>
          </cell>
          <cell r="B3154" t="str">
            <v>CF 18</v>
          </cell>
        </row>
        <row r="3155">
          <cell r="A3155">
            <v>223</v>
          </cell>
          <cell r="B3155" t="str">
            <v>SR 90 JOCKEY PULLEY</v>
          </cell>
        </row>
        <row r="3156">
          <cell r="A3156">
            <v>223.01</v>
          </cell>
          <cell r="B3156" t="str">
            <v>SR 90 BEARING</v>
          </cell>
        </row>
        <row r="3157">
          <cell r="A3157">
            <v>223.02</v>
          </cell>
          <cell r="B3157" t="str">
            <v>SR 90 BEARING WITH CUP</v>
          </cell>
        </row>
        <row r="3158">
          <cell r="A3158">
            <v>224</v>
          </cell>
          <cell r="B3158" t="str">
            <v>SR 6 JOCKEY PULLEY</v>
          </cell>
        </row>
        <row r="3159">
          <cell r="A3159">
            <v>225</v>
          </cell>
          <cell r="B3159" t="str">
            <v>SR 7 JOCKEY PULLEY</v>
          </cell>
        </row>
        <row r="3160">
          <cell r="A3160">
            <v>225.03</v>
          </cell>
          <cell r="B3160" t="str">
            <v>SR 7 FORK</v>
          </cell>
        </row>
        <row r="3161">
          <cell r="A3161">
            <v>226</v>
          </cell>
          <cell r="B3161" t="str">
            <v>BSR 72 JOCKEY PULLEY</v>
          </cell>
        </row>
        <row r="3162">
          <cell r="A3162">
            <v>227</v>
          </cell>
          <cell r="B3162" t="str">
            <v>SR 71 JOCKEY PULLOY</v>
          </cell>
        </row>
        <row r="3163">
          <cell r="A3163">
            <v>228</v>
          </cell>
          <cell r="B3163" t="str">
            <v>BSR 71 JOCKEY PULLEY</v>
          </cell>
        </row>
        <row r="3164">
          <cell r="A3164">
            <v>229</v>
          </cell>
          <cell r="B3164" t="str">
            <v>W 324134</v>
          </cell>
        </row>
        <row r="3165">
          <cell r="A3165">
            <v>230</v>
          </cell>
          <cell r="B3165" t="str">
            <v>W 324132</v>
          </cell>
        </row>
        <row r="3166">
          <cell r="A3166">
            <v>231</v>
          </cell>
          <cell r="B3166" t="str">
            <v>W 394122</v>
          </cell>
        </row>
        <row r="3167">
          <cell r="A3167">
            <v>232.02</v>
          </cell>
          <cell r="B3167" t="str">
            <v>RWCP9904(CUP FOR 9904)</v>
          </cell>
        </row>
        <row r="3168">
          <cell r="A3168">
            <v>232.03</v>
          </cell>
          <cell r="B3168" t="str">
            <v>RWCN9904(CONE FOR 9904)</v>
          </cell>
        </row>
        <row r="3169">
          <cell r="A3169">
            <v>232.12</v>
          </cell>
          <cell r="B3169" t="str">
            <v>SMALL OUTER RING 55 DIA</v>
          </cell>
        </row>
        <row r="3170">
          <cell r="A3170">
            <v>232.13</v>
          </cell>
          <cell r="B3170" t="str">
            <v>SMALL INNER RING ID 32MM</v>
          </cell>
        </row>
        <row r="3171">
          <cell r="A3171">
            <v>232.22</v>
          </cell>
          <cell r="B3171" t="str">
            <v>RWCP9904 JBO</v>
          </cell>
        </row>
        <row r="3172">
          <cell r="A3172">
            <v>232.23</v>
          </cell>
          <cell r="B3172" t="str">
            <v>RWCN9904 JBO</v>
          </cell>
        </row>
        <row r="3173">
          <cell r="A3173">
            <v>233.02</v>
          </cell>
          <cell r="B3173" t="str">
            <v>RWCP9903(CUP FOR 9903)</v>
          </cell>
        </row>
        <row r="3174">
          <cell r="A3174">
            <v>233.03</v>
          </cell>
          <cell r="B3174" t="str">
            <v>RWCN9903(CONE FOR 9903)</v>
          </cell>
        </row>
        <row r="3175">
          <cell r="A3175">
            <v>233.12</v>
          </cell>
          <cell r="B3175" t="str">
            <v>BIG OUTER RING 88 DIA</v>
          </cell>
        </row>
        <row r="3176">
          <cell r="A3176">
            <v>233.13</v>
          </cell>
          <cell r="B3176" t="str">
            <v>BIG INNER RING ID 56 MM</v>
          </cell>
        </row>
        <row r="3177">
          <cell r="A3177">
            <v>233.22</v>
          </cell>
          <cell r="B3177" t="str">
            <v>RWCP9903 JBO</v>
          </cell>
        </row>
        <row r="3178">
          <cell r="A3178">
            <v>233.23</v>
          </cell>
          <cell r="B3178" t="str">
            <v>RWCN9903 JBO</v>
          </cell>
        </row>
        <row r="3179">
          <cell r="A3179">
            <v>234</v>
          </cell>
          <cell r="B3179" t="str">
            <v>PHS 30</v>
          </cell>
        </row>
        <row r="3180">
          <cell r="A3180">
            <v>234.2</v>
          </cell>
          <cell r="B3180" t="str">
            <v>0330940122771(PHS 30)</v>
          </cell>
        </row>
        <row r="3181">
          <cell r="A3181">
            <v>235</v>
          </cell>
          <cell r="B3181" t="str">
            <v>VCF 4 1/2</v>
          </cell>
        </row>
        <row r="3182">
          <cell r="A3182">
            <v>236</v>
          </cell>
          <cell r="B3182" t="str">
            <v>D 07026 REV.03</v>
          </cell>
        </row>
        <row r="3183">
          <cell r="A3183">
            <v>236.01</v>
          </cell>
          <cell r="B3183" t="str">
            <v>D 12000(07026 REV.02)</v>
          </cell>
        </row>
        <row r="3184">
          <cell r="A3184">
            <v>237</v>
          </cell>
          <cell r="B3184" t="str">
            <v>D 14855(01470)</v>
          </cell>
        </row>
        <row r="3185">
          <cell r="A3185">
            <v>237.01</v>
          </cell>
          <cell r="B3185" t="str">
            <v>D 12900</v>
          </cell>
        </row>
        <row r="3186">
          <cell r="A3186">
            <v>238</v>
          </cell>
          <cell r="B3186" t="str">
            <v>AELS 202-010N</v>
          </cell>
        </row>
        <row r="3187">
          <cell r="A3187">
            <v>239</v>
          </cell>
          <cell r="B3187" t="str">
            <v>GB 41073</v>
          </cell>
        </row>
        <row r="3188">
          <cell r="A3188">
            <v>240</v>
          </cell>
          <cell r="B3188" t="str">
            <v>CF 20-1</v>
          </cell>
        </row>
        <row r="3189">
          <cell r="A3189">
            <v>241</v>
          </cell>
          <cell r="B3189" t="str">
            <v>CF 24</v>
          </cell>
        </row>
        <row r="3190">
          <cell r="A3190">
            <v>242</v>
          </cell>
          <cell r="B3190" t="str">
            <v>CF 24-1</v>
          </cell>
        </row>
        <row r="3191">
          <cell r="A3191">
            <v>243</v>
          </cell>
          <cell r="B3191" t="str">
            <v>CF 30</v>
          </cell>
        </row>
        <row r="3192">
          <cell r="A3192">
            <v>244</v>
          </cell>
          <cell r="B3192" t="str">
            <v>CF 30-1</v>
          </cell>
        </row>
        <row r="3193">
          <cell r="A3193">
            <v>245</v>
          </cell>
          <cell r="B3193" t="str">
            <v>207 YY2 (JB1030W 2RS)</v>
          </cell>
        </row>
        <row r="3194">
          <cell r="A3194">
            <v>246</v>
          </cell>
          <cell r="B3194" t="str">
            <v>208 YY2 - 550499</v>
          </cell>
        </row>
        <row r="3195">
          <cell r="A3195">
            <v>246.01</v>
          </cell>
          <cell r="B3195" t="str">
            <v>408021 (M140 HL)</v>
          </cell>
        </row>
        <row r="3196">
          <cell r="A3196">
            <v>247</v>
          </cell>
          <cell r="B3196" t="str">
            <v>209 YY2 - 550751</v>
          </cell>
        </row>
        <row r="3197">
          <cell r="A3197">
            <v>248.01</v>
          </cell>
          <cell r="B3197" t="str">
            <v>OWBDA4002(CUP FOR 4002)</v>
          </cell>
        </row>
        <row r="3198">
          <cell r="A3198">
            <v>248.02</v>
          </cell>
          <cell r="B3198" t="str">
            <v>IWBDA4002(CONE FOR 4002)</v>
          </cell>
        </row>
        <row r="3199">
          <cell r="A3199">
            <v>249.01</v>
          </cell>
          <cell r="B3199" t="str">
            <v>OWBDA4003(CUP FOR 4003)</v>
          </cell>
        </row>
        <row r="3200">
          <cell r="A3200">
            <v>249.02</v>
          </cell>
          <cell r="B3200" t="str">
            <v>IWBDA4003(CONE FOR 4003)</v>
          </cell>
        </row>
        <row r="3201">
          <cell r="A3201">
            <v>25</v>
          </cell>
          <cell r="B3201" t="str">
            <v>BR 30172621</v>
          </cell>
        </row>
        <row r="3202">
          <cell r="A3202">
            <v>250</v>
          </cell>
          <cell r="B3202" t="str">
            <v>324015 (BALL CUP SMALL)</v>
          </cell>
        </row>
        <row r="3203">
          <cell r="A3203">
            <v>250.01</v>
          </cell>
          <cell r="B3203" t="str">
            <v>324019 (BALL CUP BIG)</v>
          </cell>
        </row>
        <row r="3204">
          <cell r="A3204">
            <v>251.03</v>
          </cell>
          <cell r="B3204" t="str">
            <v>IR 182220</v>
          </cell>
        </row>
        <row r="3205">
          <cell r="A3205">
            <v>252</v>
          </cell>
          <cell r="B3205">
            <v>6208</v>
          </cell>
        </row>
        <row r="3206">
          <cell r="A3206">
            <v>252.08</v>
          </cell>
          <cell r="B3206" t="str">
            <v>6208 2RS</v>
          </cell>
        </row>
        <row r="3207">
          <cell r="A3207">
            <v>252.09</v>
          </cell>
          <cell r="B3207" t="str">
            <v>6209 2RS</v>
          </cell>
        </row>
        <row r="3208">
          <cell r="A3208">
            <v>252.1</v>
          </cell>
          <cell r="B3208" t="str">
            <v>6208 ZZ NR MATERIAL</v>
          </cell>
        </row>
        <row r="3209">
          <cell r="A3209">
            <v>252.2</v>
          </cell>
          <cell r="B3209" t="str">
            <v>40001224 (6208)</v>
          </cell>
        </row>
        <row r="3210">
          <cell r="A3210">
            <v>252.28</v>
          </cell>
          <cell r="B3210" t="str">
            <v>40028099 6208 2RS</v>
          </cell>
        </row>
        <row r="3211">
          <cell r="A3211">
            <v>253</v>
          </cell>
          <cell r="B3211">
            <v>6309</v>
          </cell>
        </row>
        <row r="3212">
          <cell r="A3212">
            <v>253.08</v>
          </cell>
          <cell r="B3212" t="str">
            <v>6309 2RS</v>
          </cell>
        </row>
        <row r="3213">
          <cell r="A3213">
            <v>254</v>
          </cell>
          <cell r="B3213">
            <v>6011</v>
          </cell>
        </row>
        <row r="3214">
          <cell r="A3214">
            <v>254.08</v>
          </cell>
          <cell r="B3214" t="str">
            <v>6011 2RS</v>
          </cell>
        </row>
        <row r="3215">
          <cell r="A3215">
            <v>254.28</v>
          </cell>
          <cell r="B3215" t="str">
            <v>40028100 6011 2RS</v>
          </cell>
        </row>
        <row r="3216">
          <cell r="A3216">
            <v>255</v>
          </cell>
          <cell r="B3216">
            <v>6007</v>
          </cell>
        </row>
        <row r="3217">
          <cell r="A3217">
            <v>255.08</v>
          </cell>
          <cell r="B3217" t="str">
            <v>6007 2RS</v>
          </cell>
        </row>
        <row r="3218">
          <cell r="A3218">
            <v>255.1</v>
          </cell>
          <cell r="B3218" t="str">
            <v>6307 2RS</v>
          </cell>
        </row>
        <row r="3219">
          <cell r="A3219">
            <v>255.28</v>
          </cell>
          <cell r="B3219" t="str">
            <v>40028101 6007 2RS</v>
          </cell>
        </row>
        <row r="3220">
          <cell r="A3220">
            <v>256</v>
          </cell>
          <cell r="B3220">
            <v>6010</v>
          </cell>
        </row>
        <row r="3221">
          <cell r="A3221">
            <v>257</v>
          </cell>
          <cell r="B3221" t="str">
            <v>BAHB 633528 F</v>
          </cell>
        </row>
        <row r="3222">
          <cell r="A3222">
            <v>258</v>
          </cell>
          <cell r="B3222" t="str">
            <v>D 14854(01464)</v>
          </cell>
        </row>
        <row r="3223">
          <cell r="A3223">
            <v>258.10000000000002</v>
          </cell>
          <cell r="B3223" t="str">
            <v>IR 258</v>
          </cell>
        </row>
        <row r="3224">
          <cell r="A3224">
            <v>258.2</v>
          </cell>
          <cell r="B3224" t="str">
            <v>OR 258</v>
          </cell>
        </row>
        <row r="3225">
          <cell r="A3225">
            <v>259</v>
          </cell>
          <cell r="B3225">
            <v>14001740</v>
          </cell>
        </row>
        <row r="3226">
          <cell r="A3226">
            <v>26</v>
          </cell>
          <cell r="B3226" t="str">
            <v>BR 3000 Z</v>
          </cell>
        </row>
        <row r="3227">
          <cell r="A3227">
            <v>26.02</v>
          </cell>
          <cell r="B3227" t="str">
            <v>BR3000(Bore+)UL30-0003665</v>
          </cell>
        </row>
        <row r="3228">
          <cell r="A3228">
            <v>26.05</v>
          </cell>
          <cell r="B3228" t="str">
            <v>BR CLIPS 3000</v>
          </cell>
        </row>
        <row r="3229">
          <cell r="A3229">
            <v>26.06</v>
          </cell>
          <cell r="B3229" t="str">
            <v>NCG 3000</v>
          </cell>
        </row>
        <row r="3230">
          <cell r="A3230">
            <v>26.15</v>
          </cell>
          <cell r="B3230" t="str">
            <v>BR 3000 FT</v>
          </cell>
        </row>
        <row r="3231">
          <cell r="A3231">
            <v>26.22</v>
          </cell>
          <cell r="B3231" t="str">
            <v>BR Nipple 3000FINAL TYPE</v>
          </cell>
        </row>
        <row r="3232">
          <cell r="A3232">
            <v>26.4</v>
          </cell>
          <cell r="B3232" t="str">
            <v>BR 3000 LMW</v>
          </cell>
        </row>
        <row r="3233">
          <cell r="A3233">
            <v>260</v>
          </cell>
          <cell r="B3233" t="str">
            <v>ZARN 1545</v>
          </cell>
        </row>
        <row r="3234">
          <cell r="A3234">
            <v>261</v>
          </cell>
          <cell r="B3234" t="str">
            <v>211 YY4 - 10000087014203</v>
          </cell>
        </row>
        <row r="3235">
          <cell r="A3235">
            <v>262</v>
          </cell>
          <cell r="B3235" t="str">
            <v>214 YY4</v>
          </cell>
        </row>
        <row r="3236">
          <cell r="A3236">
            <v>263</v>
          </cell>
          <cell r="B3236" t="str">
            <v>62211 2RS</v>
          </cell>
        </row>
        <row r="3237">
          <cell r="A3237">
            <v>264</v>
          </cell>
          <cell r="B3237" t="str">
            <v>215 YY4</v>
          </cell>
        </row>
        <row r="3238">
          <cell r="A3238">
            <v>266</v>
          </cell>
          <cell r="B3238" t="str">
            <v>ZARN 3062</v>
          </cell>
        </row>
        <row r="3239">
          <cell r="A3239">
            <v>268</v>
          </cell>
          <cell r="B3239" t="str">
            <v>ZARN 3570</v>
          </cell>
        </row>
        <row r="3240">
          <cell r="A3240">
            <v>268.20999999999998</v>
          </cell>
          <cell r="B3240" t="str">
            <v>ZARF 3590</v>
          </cell>
        </row>
        <row r="3241">
          <cell r="A3241">
            <v>27</v>
          </cell>
          <cell r="B3241" t="str">
            <v>BR 3020</v>
          </cell>
        </row>
        <row r="3242">
          <cell r="A3242">
            <v>270</v>
          </cell>
          <cell r="B3242" t="str">
            <v>ZARN 4075</v>
          </cell>
        </row>
        <row r="3243">
          <cell r="A3243">
            <v>272</v>
          </cell>
          <cell r="B3243" t="str">
            <v>ZARN 4580</v>
          </cell>
        </row>
        <row r="3244">
          <cell r="A3244">
            <v>272.01</v>
          </cell>
          <cell r="B3244" t="str">
            <v>ZARN 4580 WITHOUT IR</v>
          </cell>
        </row>
        <row r="3245">
          <cell r="A3245">
            <v>274</v>
          </cell>
          <cell r="B3245" t="str">
            <v>ZARN 5090</v>
          </cell>
        </row>
        <row r="3246">
          <cell r="A3246">
            <v>275</v>
          </cell>
          <cell r="B3246" t="str">
            <v>ZARN 50110</v>
          </cell>
        </row>
        <row r="3247">
          <cell r="A3247">
            <v>279</v>
          </cell>
          <cell r="B3247" t="str">
            <v>11761015000 TK 40-16AU3</v>
          </cell>
        </row>
        <row r="3248">
          <cell r="A3248">
            <v>28</v>
          </cell>
          <cell r="B3248" t="str">
            <v>BR 3022</v>
          </cell>
        </row>
        <row r="3249">
          <cell r="A3249">
            <v>28.05</v>
          </cell>
          <cell r="B3249" t="str">
            <v>BR CLIPS 3022</v>
          </cell>
        </row>
        <row r="3250">
          <cell r="A3250">
            <v>280.39999999999998</v>
          </cell>
          <cell r="B3250" t="str">
            <v>4910662/0 MCFD 90</v>
          </cell>
        </row>
        <row r="3251">
          <cell r="A3251">
            <v>281</v>
          </cell>
          <cell r="B3251" t="str">
            <v>D 14536</v>
          </cell>
        </row>
        <row r="3252">
          <cell r="A3252">
            <v>281.10000000000002</v>
          </cell>
          <cell r="B3252" t="str">
            <v>R02 430 001</v>
          </cell>
        </row>
        <row r="3253">
          <cell r="A3253">
            <v>281.20999999999998</v>
          </cell>
          <cell r="B3253" t="str">
            <v>D 14536 WITH COVER</v>
          </cell>
        </row>
        <row r="3254">
          <cell r="A3254">
            <v>282</v>
          </cell>
          <cell r="B3254" t="str">
            <v>D 14537</v>
          </cell>
        </row>
        <row r="3255">
          <cell r="A3255">
            <v>282.10000000000002</v>
          </cell>
          <cell r="B3255" t="str">
            <v>R02 430 002</v>
          </cell>
        </row>
        <row r="3256">
          <cell r="A3256">
            <v>282.11</v>
          </cell>
          <cell r="B3256" t="str">
            <v>D 14537 R1</v>
          </cell>
        </row>
        <row r="3257">
          <cell r="A3257">
            <v>282.20999999999998</v>
          </cell>
          <cell r="B3257" t="str">
            <v>D 14537 WITH COVER</v>
          </cell>
        </row>
        <row r="3258">
          <cell r="A3258">
            <v>282.31</v>
          </cell>
          <cell r="B3258" t="str">
            <v>D 14537 R2</v>
          </cell>
        </row>
        <row r="3259">
          <cell r="A3259">
            <v>282.39999999999998</v>
          </cell>
          <cell r="B3259" t="str">
            <v>D14537 SPL</v>
          </cell>
        </row>
        <row r="3260">
          <cell r="A3260">
            <v>283</v>
          </cell>
          <cell r="B3260" t="str">
            <v>6006 2RS</v>
          </cell>
        </row>
        <row r="3261">
          <cell r="A3261">
            <v>283.10000000000002</v>
          </cell>
          <cell r="B3261" t="str">
            <v>6006 C3</v>
          </cell>
        </row>
        <row r="3262">
          <cell r="A3262">
            <v>283.2</v>
          </cell>
          <cell r="B3262" t="str">
            <v>6312 C3</v>
          </cell>
        </row>
        <row r="3263">
          <cell r="A3263">
            <v>283.3</v>
          </cell>
          <cell r="B3263" t="str">
            <v>6006 ZZ NR  MATERIAL</v>
          </cell>
        </row>
        <row r="3264">
          <cell r="A3264">
            <v>284</v>
          </cell>
          <cell r="B3264" t="str">
            <v>LB2YT9001A(72X37X37)</v>
          </cell>
        </row>
        <row r="3265">
          <cell r="A3265">
            <v>284.01</v>
          </cell>
          <cell r="B3265" t="str">
            <v>IRB 1016</v>
          </cell>
        </row>
        <row r="3266">
          <cell r="A3266">
            <v>285.01</v>
          </cell>
          <cell r="B3266" t="str">
            <v>IRB 1616</v>
          </cell>
        </row>
        <row r="3267">
          <cell r="A3267">
            <v>286</v>
          </cell>
          <cell r="B3267" t="str">
            <v>NAF 558530</v>
          </cell>
        </row>
        <row r="3268">
          <cell r="A3268">
            <v>286.01</v>
          </cell>
          <cell r="B3268" t="str">
            <v>IRB 1212</v>
          </cell>
        </row>
        <row r="3269">
          <cell r="A3269">
            <v>286.02</v>
          </cell>
          <cell r="B3269" t="str">
            <v>IR 36X42X55</v>
          </cell>
        </row>
        <row r="3270">
          <cell r="A3270">
            <v>286.02999999999997</v>
          </cell>
          <cell r="B3270" t="str">
            <v>IR 556530</v>
          </cell>
        </row>
        <row r="3271">
          <cell r="A3271">
            <v>286.04000000000002</v>
          </cell>
          <cell r="B3271" t="str">
            <v>IR 28X35X48</v>
          </cell>
        </row>
        <row r="3272">
          <cell r="A3272">
            <v>286.05</v>
          </cell>
          <cell r="B3272" t="str">
            <v>IR 45X58X77</v>
          </cell>
        </row>
        <row r="3273">
          <cell r="A3273">
            <v>286.06</v>
          </cell>
          <cell r="B3273" t="str">
            <v>MCG 558530</v>
          </cell>
        </row>
        <row r="3274">
          <cell r="A3274">
            <v>287</v>
          </cell>
          <cell r="B3274" t="str">
            <v>NKM 5565</v>
          </cell>
        </row>
        <row r="3275">
          <cell r="A3275">
            <v>287.01</v>
          </cell>
          <cell r="B3275" t="str">
            <v>IRB 2424</v>
          </cell>
        </row>
        <row r="3276">
          <cell r="A3276">
            <v>287.02</v>
          </cell>
          <cell r="B3276" t="str">
            <v>NKMOR 5565</v>
          </cell>
        </row>
        <row r="3277">
          <cell r="A3277">
            <v>287.02999999999997</v>
          </cell>
          <cell r="B3277" t="str">
            <v>IR 505528</v>
          </cell>
        </row>
        <row r="3278">
          <cell r="A3278">
            <v>288.01</v>
          </cell>
          <cell r="B3278" t="str">
            <v>OWBDA4007(CUP FOR 4007)</v>
          </cell>
        </row>
        <row r="3279">
          <cell r="A3279">
            <v>288.02</v>
          </cell>
          <cell r="B3279" t="str">
            <v>IWBDA4007(CONE FOR 4007)</v>
          </cell>
        </row>
        <row r="3280">
          <cell r="A3280">
            <v>289.01</v>
          </cell>
          <cell r="B3280" t="str">
            <v>NA 3055</v>
          </cell>
        </row>
        <row r="3281">
          <cell r="A3281">
            <v>289.02</v>
          </cell>
          <cell r="B3281" t="str">
            <v>RNA 3055</v>
          </cell>
        </row>
        <row r="3282">
          <cell r="A3282">
            <v>289.02999999999997</v>
          </cell>
          <cell r="B3282" t="str">
            <v>IR 5072.538</v>
          </cell>
        </row>
        <row r="3283">
          <cell r="A3283">
            <v>29</v>
          </cell>
          <cell r="B3283" t="str">
            <v>BR 3026</v>
          </cell>
        </row>
        <row r="3284">
          <cell r="A3284">
            <v>29.02</v>
          </cell>
          <cell r="B3284" t="str">
            <v>IR BR 3026 Bore plus</v>
          </cell>
        </row>
        <row r="3285">
          <cell r="A3285">
            <v>29.05</v>
          </cell>
          <cell r="B3285" t="str">
            <v>BR CLIPS 3026</v>
          </cell>
        </row>
        <row r="3286">
          <cell r="A3286">
            <v>29.15</v>
          </cell>
          <cell r="B3286" t="str">
            <v>BR 3026 FT</v>
          </cell>
        </row>
        <row r="3287">
          <cell r="A3287">
            <v>29.16</v>
          </cell>
          <cell r="B3287" t="str">
            <v>IR BR 3026 Bore plus</v>
          </cell>
        </row>
        <row r="3288">
          <cell r="A3288">
            <v>290.01</v>
          </cell>
          <cell r="B3288" t="str">
            <v>IR 17X22.350X17.2</v>
          </cell>
        </row>
        <row r="3289">
          <cell r="A3289">
            <v>291.01</v>
          </cell>
          <cell r="B3289" t="str">
            <v>IRT 172016.500</v>
          </cell>
        </row>
        <row r="3290">
          <cell r="A3290">
            <v>292.01</v>
          </cell>
          <cell r="B3290" t="str">
            <v>IRT 172020.5</v>
          </cell>
        </row>
        <row r="3291">
          <cell r="A3291">
            <v>293</v>
          </cell>
          <cell r="B3291" t="str">
            <v>210 YY2-10042252</v>
          </cell>
        </row>
        <row r="3292">
          <cell r="A3292">
            <v>294</v>
          </cell>
          <cell r="B3292" t="str">
            <v>NKXR 50Z</v>
          </cell>
        </row>
        <row r="3293">
          <cell r="A3293">
            <v>294.02</v>
          </cell>
          <cell r="B3293" t="str">
            <v>IR 455035 OH</v>
          </cell>
        </row>
        <row r="3294">
          <cell r="A3294">
            <v>295</v>
          </cell>
          <cell r="B3294" t="str">
            <v>NKXR 35Z</v>
          </cell>
        </row>
        <row r="3295">
          <cell r="A3295">
            <v>296</v>
          </cell>
          <cell r="B3295" t="str">
            <v>110 YY2</v>
          </cell>
        </row>
        <row r="3296">
          <cell r="A3296">
            <v>297</v>
          </cell>
          <cell r="B3296" t="str">
            <v>97 YY2</v>
          </cell>
        </row>
        <row r="3297">
          <cell r="A3297">
            <v>298</v>
          </cell>
          <cell r="B3297" t="str">
            <v>0635337022 4303</v>
          </cell>
        </row>
        <row r="3298">
          <cell r="A3298">
            <v>299.01</v>
          </cell>
          <cell r="B3298" t="str">
            <v>OWBA19916A</v>
          </cell>
        </row>
        <row r="3299">
          <cell r="A3299">
            <v>299.02</v>
          </cell>
          <cell r="B3299" t="str">
            <v>IWBA19916A</v>
          </cell>
        </row>
        <row r="3300">
          <cell r="A3300">
            <v>299.11</v>
          </cell>
          <cell r="B3300" t="str">
            <v>OW-BA1-9913-B</v>
          </cell>
        </row>
        <row r="3301">
          <cell r="A3301">
            <v>299.12</v>
          </cell>
          <cell r="B3301" t="str">
            <v>IW-BA1-9913-B</v>
          </cell>
        </row>
        <row r="3302">
          <cell r="A3302">
            <v>299.13</v>
          </cell>
          <cell r="B3302" t="str">
            <v>OW-BA1-9913-C</v>
          </cell>
        </row>
        <row r="3303">
          <cell r="A3303">
            <v>299.14</v>
          </cell>
          <cell r="B3303" t="str">
            <v>IW-BA1-9913-C</v>
          </cell>
        </row>
        <row r="3304">
          <cell r="A3304">
            <v>299.20999999999998</v>
          </cell>
          <cell r="B3304" t="str">
            <v>OW-BA1-9937</v>
          </cell>
        </row>
        <row r="3305">
          <cell r="A3305">
            <v>299.22000000000003</v>
          </cell>
          <cell r="B3305" t="str">
            <v>IW-BA1-9937</v>
          </cell>
        </row>
        <row r="3306">
          <cell r="A3306">
            <v>299.23</v>
          </cell>
          <cell r="B3306" t="str">
            <v>OW-BDA-4008</v>
          </cell>
        </row>
        <row r="3307">
          <cell r="A3307">
            <v>299.24</v>
          </cell>
          <cell r="B3307" t="str">
            <v>IW-BDA-4008</v>
          </cell>
        </row>
        <row r="3308">
          <cell r="A3308">
            <v>299.25</v>
          </cell>
          <cell r="B3308" t="str">
            <v>OR-BA1-9935</v>
          </cell>
        </row>
        <row r="3309">
          <cell r="A3309">
            <v>299.26</v>
          </cell>
          <cell r="B3309" t="str">
            <v>IR-BA1-9935</v>
          </cell>
        </row>
        <row r="3310">
          <cell r="A3310">
            <v>3</v>
          </cell>
          <cell r="B3310" t="str">
            <v>BR 2822 (NCG)</v>
          </cell>
        </row>
        <row r="3311">
          <cell r="A3311">
            <v>3.05</v>
          </cell>
          <cell r="B3311" t="str">
            <v>BR CLIPS 2822</v>
          </cell>
        </row>
        <row r="3312">
          <cell r="A3312">
            <v>3.06</v>
          </cell>
          <cell r="B3312" t="str">
            <v>NCG 2822</v>
          </cell>
        </row>
        <row r="3313">
          <cell r="A3313">
            <v>3.07</v>
          </cell>
          <cell r="B3313" t="str">
            <v>TCG 2822</v>
          </cell>
        </row>
        <row r="3314">
          <cell r="A3314">
            <v>3.08</v>
          </cell>
          <cell r="B3314" t="str">
            <v>BR Nipple 2822</v>
          </cell>
        </row>
        <row r="3315">
          <cell r="A3315">
            <v>3.15</v>
          </cell>
          <cell r="B3315" t="str">
            <v>BR 2822 (TCG)</v>
          </cell>
        </row>
        <row r="3316">
          <cell r="A3316">
            <v>3.16</v>
          </cell>
          <cell r="B3316" t="str">
            <v>NCG 3000 WITHOUTROLLERS</v>
          </cell>
        </row>
        <row r="3317">
          <cell r="A3317">
            <v>30</v>
          </cell>
          <cell r="B3317" t="str">
            <v>BR 301725.420</v>
          </cell>
        </row>
        <row r="3318">
          <cell r="A3318">
            <v>300.01</v>
          </cell>
          <cell r="B3318" t="str">
            <v>NA 4900</v>
          </cell>
        </row>
        <row r="3319">
          <cell r="A3319">
            <v>300.02</v>
          </cell>
          <cell r="B3319" t="str">
            <v>RNA 4900</v>
          </cell>
        </row>
        <row r="3320">
          <cell r="A3320">
            <v>300.02999999999997</v>
          </cell>
          <cell r="B3320" t="str">
            <v>IR 101413</v>
          </cell>
        </row>
        <row r="3321">
          <cell r="A3321">
            <v>300040.01</v>
          </cell>
          <cell r="B3321" t="str">
            <v>CAGE.MBT2830EGL</v>
          </cell>
        </row>
        <row r="3322">
          <cell r="A3322">
            <v>3001</v>
          </cell>
          <cell r="B3322" t="str">
            <v>0010940041334(HY34715)</v>
          </cell>
        </row>
        <row r="3323">
          <cell r="A3323">
            <v>3002</v>
          </cell>
          <cell r="B3323">
            <v>4920466</v>
          </cell>
        </row>
        <row r="3324">
          <cell r="A3324">
            <v>300261</v>
          </cell>
          <cell r="B3324" t="str">
            <v>NCG.211 YY4</v>
          </cell>
        </row>
        <row r="3325">
          <cell r="A3325">
            <v>300261.01</v>
          </cell>
          <cell r="B3325" t="str">
            <v>MCG.211 YY4</v>
          </cell>
        </row>
        <row r="3326">
          <cell r="A3326">
            <v>300262</v>
          </cell>
          <cell r="B3326" t="str">
            <v>NCG.214 YY4</v>
          </cell>
        </row>
        <row r="3327">
          <cell r="A3327">
            <v>300263</v>
          </cell>
          <cell r="B3327" t="str">
            <v>NCG.62211</v>
          </cell>
        </row>
        <row r="3328">
          <cell r="A3328">
            <v>300264</v>
          </cell>
          <cell r="B3328" t="str">
            <v>NCG.215 YY4</v>
          </cell>
        </row>
        <row r="3329">
          <cell r="A3329">
            <v>300279</v>
          </cell>
          <cell r="B3329" t="str">
            <v>TK.MCG 40 4A</v>
          </cell>
        </row>
        <row r="3330">
          <cell r="A3330">
            <v>3003</v>
          </cell>
          <cell r="B3330">
            <v>4920180</v>
          </cell>
        </row>
        <row r="3331">
          <cell r="A3331">
            <v>300302.09999999998</v>
          </cell>
          <cell r="B3331" t="str">
            <v>RNA.NCG 4902</v>
          </cell>
        </row>
        <row r="3332">
          <cell r="A3332">
            <v>300311.8</v>
          </cell>
          <cell r="B3332" t="str">
            <v>MCG.MNG7535EGL.SPL</v>
          </cell>
        </row>
        <row r="3333">
          <cell r="A3333">
            <v>300355.09999999998</v>
          </cell>
          <cell r="B3333" t="str">
            <v>NCG.6305 2RS (70MM DIA)</v>
          </cell>
        </row>
        <row r="3334">
          <cell r="A3334">
            <v>300355.12</v>
          </cell>
          <cell r="B3334" t="str">
            <v>NCG.6305-2RS N</v>
          </cell>
        </row>
        <row r="3335">
          <cell r="A3335">
            <v>300390.09999999998</v>
          </cell>
          <cell r="B3335" t="str">
            <v>NTA CAGE 2840</v>
          </cell>
        </row>
        <row r="3336">
          <cell r="A3336">
            <v>300391.21999999997</v>
          </cell>
          <cell r="B3336" t="str">
            <v>MCG.MCG 35X52X2</v>
          </cell>
        </row>
        <row r="3337">
          <cell r="A3337">
            <v>300397.23</v>
          </cell>
          <cell r="B3337" t="str">
            <v>MCG.MNA 6869</v>
          </cell>
        </row>
        <row r="3338">
          <cell r="A3338">
            <v>300397.24</v>
          </cell>
          <cell r="B3338" t="str">
            <v>MCG 35X52X2</v>
          </cell>
        </row>
        <row r="3339">
          <cell r="A3339">
            <v>300397.25</v>
          </cell>
          <cell r="B3339" t="str">
            <v>MNA.NCG 50</v>
          </cell>
        </row>
        <row r="3340">
          <cell r="A3340">
            <v>3004</v>
          </cell>
          <cell r="B3340">
            <v>4910457</v>
          </cell>
        </row>
        <row r="3341">
          <cell r="A3341">
            <v>3004.01</v>
          </cell>
          <cell r="B3341" t="str">
            <v>0030 940041664(4910457)5</v>
          </cell>
        </row>
        <row r="3342">
          <cell r="A3342">
            <v>300406.09999999998</v>
          </cell>
          <cell r="B3342" t="str">
            <v>CAG.MCG 55X63X38</v>
          </cell>
        </row>
        <row r="3343">
          <cell r="A3343">
            <v>300407.06</v>
          </cell>
          <cell r="B3343" t="str">
            <v>MCG.MC 42.422X51.948X25.4</v>
          </cell>
        </row>
        <row r="3344">
          <cell r="A3344">
            <v>300451.09999999998</v>
          </cell>
          <cell r="B3344" t="str">
            <v>NK.MCG 50/12</v>
          </cell>
        </row>
        <row r="3345">
          <cell r="A3345">
            <v>300497.11</v>
          </cell>
          <cell r="B3345" t="str">
            <v>MCG.MNA6718G</v>
          </cell>
        </row>
        <row r="3346">
          <cell r="A3346">
            <v>3005</v>
          </cell>
          <cell r="B3346">
            <v>4910407</v>
          </cell>
        </row>
        <row r="3347">
          <cell r="A3347">
            <v>300541.01</v>
          </cell>
          <cell r="B3347" t="str">
            <v>62000 CAGE</v>
          </cell>
        </row>
        <row r="3348">
          <cell r="A3348">
            <v>300542.01</v>
          </cell>
          <cell r="B3348" t="str">
            <v>73000 CAGE</v>
          </cell>
        </row>
        <row r="3349">
          <cell r="A3349">
            <v>300543.01</v>
          </cell>
          <cell r="B3349" t="str">
            <v>73001 CAGE</v>
          </cell>
        </row>
        <row r="3350">
          <cell r="A3350">
            <v>300544.01</v>
          </cell>
          <cell r="B3350" t="str">
            <v>HD/HC-63003 CAGE</v>
          </cell>
        </row>
        <row r="3351">
          <cell r="A3351">
            <v>300544.02</v>
          </cell>
          <cell r="B3351" t="str">
            <v>HA/HB-63003 CAGE</v>
          </cell>
        </row>
        <row r="3352">
          <cell r="A3352">
            <v>300544.51</v>
          </cell>
          <cell r="B3352" t="str">
            <v>HD/HC-63003 CAGE</v>
          </cell>
        </row>
        <row r="3353">
          <cell r="A3353">
            <v>300545.01</v>
          </cell>
          <cell r="B3353" t="str">
            <v>YA/YB-66000 CAGE</v>
          </cell>
        </row>
        <row r="3354">
          <cell r="A3354">
            <v>300545.02</v>
          </cell>
          <cell r="B3354" t="str">
            <v>YC/YD-66000 CAGE</v>
          </cell>
        </row>
        <row r="3355">
          <cell r="A3355">
            <v>300557.31</v>
          </cell>
          <cell r="B3355" t="str">
            <v>MCG.22211 MB</v>
          </cell>
        </row>
        <row r="3356">
          <cell r="A3356">
            <v>300558</v>
          </cell>
          <cell r="B3356" t="str">
            <v>MCG 22212 E/C3</v>
          </cell>
        </row>
        <row r="3357">
          <cell r="A3357">
            <v>3006</v>
          </cell>
          <cell r="B3357">
            <v>4910496</v>
          </cell>
        </row>
        <row r="3358">
          <cell r="A3358">
            <v>300603.07</v>
          </cell>
          <cell r="B3358" t="str">
            <v>NJ.MCG 2205</v>
          </cell>
        </row>
        <row r="3359">
          <cell r="A3359">
            <v>300608.11</v>
          </cell>
          <cell r="B3359" t="str">
            <v>NJ.MCG 310 (12)</v>
          </cell>
        </row>
        <row r="3360">
          <cell r="A3360">
            <v>300616</v>
          </cell>
          <cell r="B3360" t="str">
            <v>NCG.NUP 214</v>
          </cell>
        </row>
        <row r="3361">
          <cell r="A3361">
            <v>3007</v>
          </cell>
          <cell r="B3361" t="str">
            <v>0070940041539(4949482)</v>
          </cell>
        </row>
        <row r="3362">
          <cell r="A3362">
            <v>3008</v>
          </cell>
          <cell r="B3362">
            <v>4920179</v>
          </cell>
        </row>
        <row r="3363">
          <cell r="A3363">
            <v>300823.09999999998</v>
          </cell>
          <cell r="B3363" t="str">
            <v>RPNA.MCG 35/52</v>
          </cell>
        </row>
        <row r="3364">
          <cell r="A3364">
            <v>300827.09999999998</v>
          </cell>
          <cell r="B3364" t="str">
            <v>MNA.MCG 4020</v>
          </cell>
        </row>
        <row r="3365">
          <cell r="A3365">
            <v>300827.2</v>
          </cell>
          <cell r="B3365" t="str">
            <v>MSA.NCG 3423</v>
          </cell>
        </row>
        <row r="3366">
          <cell r="A3366">
            <v>300827.40000000002</v>
          </cell>
          <cell r="B3366" t="str">
            <v>RPNA.MCG 40/55</v>
          </cell>
        </row>
        <row r="3367">
          <cell r="A3367">
            <v>300831.09999999998</v>
          </cell>
          <cell r="B3367" t="str">
            <v>RPNA.MCG 45/62</v>
          </cell>
        </row>
        <row r="3368">
          <cell r="A3368">
            <v>300883.5</v>
          </cell>
          <cell r="B3368" t="str">
            <v>NK.MCG 17/20 SPL</v>
          </cell>
        </row>
        <row r="3369">
          <cell r="A3369">
            <v>300884.09999999998</v>
          </cell>
          <cell r="B3369" t="str">
            <v>RPNA.MCG 18/32</v>
          </cell>
        </row>
        <row r="3370">
          <cell r="A3370">
            <v>300886.09999999998</v>
          </cell>
          <cell r="B3370" t="str">
            <v>RPNA.MCG 20/35</v>
          </cell>
        </row>
        <row r="3371">
          <cell r="A3371">
            <v>300891.09999999998</v>
          </cell>
          <cell r="B3371" t="str">
            <v>RPNA.MCG 25/42</v>
          </cell>
        </row>
        <row r="3372">
          <cell r="A3372">
            <v>300893.09999999998</v>
          </cell>
          <cell r="B3372" t="str">
            <v>RPNA.MCG 28/44</v>
          </cell>
        </row>
        <row r="3373">
          <cell r="A3373">
            <v>300913.09999999998</v>
          </cell>
          <cell r="B3373" t="str">
            <v>RPNA.MCG 30/47</v>
          </cell>
        </row>
        <row r="3374">
          <cell r="A3374">
            <v>300927</v>
          </cell>
          <cell r="B3374" t="str">
            <v>SC.NCG 28x22x7.5</v>
          </cell>
        </row>
        <row r="3375">
          <cell r="A3375">
            <v>300928</v>
          </cell>
          <cell r="B3375" t="str">
            <v>NCG.MDA 4500G</v>
          </cell>
        </row>
        <row r="3376">
          <cell r="A3376">
            <v>300935</v>
          </cell>
          <cell r="B3376" t="str">
            <v>UC.NCG 211</v>
          </cell>
        </row>
        <row r="3377">
          <cell r="A3377">
            <v>300937</v>
          </cell>
          <cell r="B3377" t="str">
            <v>UC.NCG 211_60X110</v>
          </cell>
        </row>
        <row r="3378">
          <cell r="A3378">
            <v>300950</v>
          </cell>
          <cell r="B3378" t="str">
            <v>HK.MCG 1012</v>
          </cell>
        </row>
        <row r="3379">
          <cell r="A3379">
            <v>300951</v>
          </cell>
          <cell r="B3379" t="str">
            <v>HK.MCG 1210</v>
          </cell>
        </row>
        <row r="3380">
          <cell r="A3380">
            <v>300952</v>
          </cell>
          <cell r="B3380" t="str">
            <v>HK.MCG 3020</v>
          </cell>
        </row>
        <row r="3381">
          <cell r="A3381">
            <v>300953</v>
          </cell>
          <cell r="B3381" t="str">
            <v>HK.MCG 0609</v>
          </cell>
        </row>
        <row r="3382">
          <cell r="A3382">
            <v>300954</v>
          </cell>
          <cell r="B3382" t="str">
            <v>HK.MCG 2520</v>
          </cell>
        </row>
        <row r="3383">
          <cell r="A3383">
            <v>300955</v>
          </cell>
          <cell r="B3383" t="str">
            <v>HK.MCG 0808</v>
          </cell>
        </row>
        <row r="3384">
          <cell r="A3384">
            <v>300956</v>
          </cell>
          <cell r="B3384" t="str">
            <v>HK.MCG 1612</v>
          </cell>
        </row>
        <row r="3385">
          <cell r="A3385">
            <v>300957</v>
          </cell>
          <cell r="B3385" t="str">
            <v>HK.MCG 0910</v>
          </cell>
        </row>
        <row r="3386">
          <cell r="A3386">
            <v>300958</v>
          </cell>
          <cell r="B3386" t="str">
            <v>HK.MCG 1512</v>
          </cell>
        </row>
        <row r="3387">
          <cell r="A3387">
            <v>300959</v>
          </cell>
          <cell r="B3387" t="str">
            <v>HK.MCG 2216</v>
          </cell>
        </row>
        <row r="3388">
          <cell r="A3388">
            <v>300960</v>
          </cell>
          <cell r="B3388" t="str">
            <v>HK.MCG 1010</v>
          </cell>
        </row>
        <row r="3389">
          <cell r="A3389">
            <v>300961</v>
          </cell>
          <cell r="B3389" t="str">
            <v>HK.MCG 1015</v>
          </cell>
        </row>
        <row r="3390">
          <cell r="A3390">
            <v>300962</v>
          </cell>
          <cell r="B3390" t="str">
            <v>HK.MCG 0810</v>
          </cell>
        </row>
        <row r="3391">
          <cell r="A3391">
            <v>300963</v>
          </cell>
          <cell r="B3391" t="str">
            <v>HK.MCG 2210</v>
          </cell>
        </row>
        <row r="3392">
          <cell r="A3392">
            <v>300964</v>
          </cell>
          <cell r="B3392" t="str">
            <v>HK.MCG 1616</v>
          </cell>
        </row>
        <row r="3393">
          <cell r="A3393">
            <v>300965</v>
          </cell>
          <cell r="B3393" t="str">
            <v>HK.MCG 2212</v>
          </cell>
        </row>
        <row r="3394">
          <cell r="A3394">
            <v>300966</v>
          </cell>
          <cell r="B3394" t="str">
            <v>HK.MCG 2016</v>
          </cell>
        </row>
        <row r="3395">
          <cell r="A3395">
            <v>300967</v>
          </cell>
          <cell r="B3395" t="str">
            <v>HK.MCG 1412</v>
          </cell>
        </row>
        <row r="3396">
          <cell r="A3396">
            <v>300968</v>
          </cell>
          <cell r="B3396" t="str">
            <v>HK.MCG 2512</v>
          </cell>
        </row>
        <row r="3397">
          <cell r="A3397">
            <v>300969</v>
          </cell>
          <cell r="B3397" t="str">
            <v>HK.MCG 2020</v>
          </cell>
        </row>
        <row r="3398">
          <cell r="A3398">
            <v>300970</v>
          </cell>
          <cell r="B3398" t="str">
            <v>HK.MCG 4520</v>
          </cell>
        </row>
        <row r="3399">
          <cell r="A3399">
            <v>300971</v>
          </cell>
          <cell r="B3399" t="str">
            <v>HK.MCG 6020</v>
          </cell>
        </row>
        <row r="3400">
          <cell r="A3400">
            <v>300972</v>
          </cell>
          <cell r="B3400" t="str">
            <v>HK.MCG 3016 2RS</v>
          </cell>
        </row>
        <row r="3401">
          <cell r="A3401">
            <v>300973</v>
          </cell>
          <cell r="B3401" t="str">
            <v>JV.MCG 2012</v>
          </cell>
        </row>
        <row r="3402">
          <cell r="A3402">
            <v>300974</v>
          </cell>
          <cell r="B3402" t="str">
            <v>JV.MCG 126</v>
          </cell>
        </row>
        <row r="3403">
          <cell r="A3403">
            <v>300975</v>
          </cell>
          <cell r="B3403" t="str">
            <v>JV.MCG 2016</v>
          </cell>
        </row>
        <row r="3404">
          <cell r="A3404">
            <v>301.01</v>
          </cell>
          <cell r="B3404" t="str">
            <v>NA 4901</v>
          </cell>
        </row>
        <row r="3405">
          <cell r="A3405">
            <v>301.02</v>
          </cell>
          <cell r="B3405" t="str">
            <v>RNA 4901</v>
          </cell>
        </row>
        <row r="3406">
          <cell r="A3406">
            <v>301.02999999999997</v>
          </cell>
          <cell r="B3406" t="str">
            <v>IR 121613</v>
          </cell>
        </row>
        <row r="3407">
          <cell r="A3407">
            <v>301.11</v>
          </cell>
          <cell r="B3407" t="str">
            <v>NA 4901  2RS</v>
          </cell>
        </row>
        <row r="3408">
          <cell r="A3408">
            <v>301.13</v>
          </cell>
          <cell r="B3408" t="str">
            <v>IR 121614</v>
          </cell>
        </row>
        <row r="3409">
          <cell r="A3409">
            <v>301001</v>
          </cell>
          <cell r="B3409" t="str">
            <v>MCG.MCGR 90 S</v>
          </cell>
        </row>
        <row r="3410">
          <cell r="A3410">
            <v>301026</v>
          </cell>
          <cell r="B3410" t="str">
            <v>NCG.6667 25%GF</v>
          </cell>
        </row>
        <row r="3411">
          <cell r="A3411">
            <v>301027</v>
          </cell>
          <cell r="B3411" t="str">
            <v>CAGE.JU 065</v>
          </cell>
        </row>
        <row r="3412">
          <cell r="A3412">
            <v>301041.5</v>
          </cell>
          <cell r="B3412" t="str">
            <v>AXK.CAGE28.677X37.846X1.5</v>
          </cell>
        </row>
        <row r="3413">
          <cell r="A3413">
            <v>301048</v>
          </cell>
          <cell r="B3413" t="str">
            <v>NCG.3203 2RS</v>
          </cell>
        </row>
        <row r="3414">
          <cell r="A3414">
            <v>301061</v>
          </cell>
          <cell r="B3414" t="str">
            <v>NCG.5305 2RS</v>
          </cell>
        </row>
        <row r="3415">
          <cell r="A3415">
            <v>301068</v>
          </cell>
          <cell r="B3415" t="str">
            <v>CAGE.53203U</v>
          </cell>
        </row>
        <row r="3416">
          <cell r="A3416">
            <v>301070</v>
          </cell>
          <cell r="B3416" t="str">
            <v>NCG.NCG 51100</v>
          </cell>
        </row>
        <row r="3417">
          <cell r="A3417">
            <v>301070.01</v>
          </cell>
          <cell r="B3417" t="str">
            <v>NCG.NCG 51101</v>
          </cell>
        </row>
        <row r="3418">
          <cell r="A3418">
            <v>301070.02</v>
          </cell>
          <cell r="B3418" t="str">
            <v>NCG.NCG 51102</v>
          </cell>
        </row>
        <row r="3419">
          <cell r="A3419">
            <v>301070.03000000003</v>
          </cell>
          <cell r="B3419" t="str">
            <v>NCG.NCG 51103</v>
          </cell>
        </row>
        <row r="3420">
          <cell r="A3420">
            <v>301070.03999999998</v>
          </cell>
          <cell r="B3420" t="str">
            <v>NCG.NCG 51104</v>
          </cell>
        </row>
        <row r="3421">
          <cell r="A3421">
            <v>301070.05</v>
          </cell>
          <cell r="B3421" t="str">
            <v>NCG.NCG 51105</v>
          </cell>
        </row>
        <row r="3422">
          <cell r="A3422">
            <v>301070.06</v>
          </cell>
          <cell r="B3422" t="str">
            <v>NCG.NCG 51106</v>
          </cell>
        </row>
        <row r="3423">
          <cell r="A3423">
            <v>301070.07</v>
          </cell>
          <cell r="B3423" t="str">
            <v>NCG.NCG 51107</v>
          </cell>
        </row>
        <row r="3424">
          <cell r="A3424">
            <v>301070.08000000002</v>
          </cell>
          <cell r="B3424" t="str">
            <v>NCG.NCG 51108</v>
          </cell>
        </row>
        <row r="3425">
          <cell r="A3425">
            <v>301099</v>
          </cell>
          <cell r="B3425" t="str">
            <v>MCG 25X30X26</v>
          </cell>
        </row>
        <row r="3426">
          <cell r="A3426">
            <v>301102.5</v>
          </cell>
          <cell r="B3426" t="str">
            <v>NCG. 3202</v>
          </cell>
        </row>
        <row r="3427">
          <cell r="A3427">
            <v>301104.5</v>
          </cell>
          <cell r="B3427" t="str">
            <v>NCG.3204 2 RS</v>
          </cell>
        </row>
        <row r="3428">
          <cell r="A3428">
            <v>301105.5</v>
          </cell>
          <cell r="B3428" t="str">
            <v>NCG. 3205 2RS</v>
          </cell>
        </row>
        <row r="3429">
          <cell r="A3429">
            <v>301106.5</v>
          </cell>
          <cell r="B3429" t="str">
            <v>NCG. 3206 2RS</v>
          </cell>
        </row>
        <row r="3430">
          <cell r="A3430">
            <v>301107.5</v>
          </cell>
          <cell r="B3430" t="str">
            <v>NCG.3207 2 RS</v>
          </cell>
        </row>
        <row r="3431">
          <cell r="A3431">
            <v>301116.5</v>
          </cell>
          <cell r="B3431" t="str">
            <v>NCG. 3302</v>
          </cell>
        </row>
        <row r="3432">
          <cell r="A3432">
            <v>301117.5</v>
          </cell>
          <cell r="B3432" t="str">
            <v>NCG. 3303</v>
          </cell>
        </row>
        <row r="3433">
          <cell r="A3433">
            <v>301118.5</v>
          </cell>
          <cell r="B3433" t="str">
            <v>NCG. 3304</v>
          </cell>
        </row>
        <row r="3434">
          <cell r="A3434">
            <v>301120.5</v>
          </cell>
          <cell r="B3434" t="str">
            <v>NCG.3306 2 RS</v>
          </cell>
        </row>
        <row r="3435">
          <cell r="A3435">
            <v>301123.5</v>
          </cell>
          <cell r="B3435" t="str">
            <v>NCG. 3309</v>
          </cell>
        </row>
        <row r="3436">
          <cell r="A3436">
            <v>301125.5</v>
          </cell>
          <cell r="B3436" t="str">
            <v>NCG. 3311</v>
          </cell>
        </row>
        <row r="3437">
          <cell r="A3437">
            <v>301132</v>
          </cell>
          <cell r="B3437" t="str">
            <v>NCG. 7203</v>
          </cell>
        </row>
        <row r="3438">
          <cell r="A3438">
            <v>301133</v>
          </cell>
          <cell r="B3438" t="str">
            <v>NCG. 7204</v>
          </cell>
        </row>
        <row r="3439">
          <cell r="A3439">
            <v>301134</v>
          </cell>
          <cell r="B3439" t="str">
            <v>NCG. 7205</v>
          </cell>
        </row>
        <row r="3440">
          <cell r="A3440">
            <v>301135</v>
          </cell>
          <cell r="B3440" t="str">
            <v>NCG. 7206</v>
          </cell>
        </row>
        <row r="3441">
          <cell r="A3441">
            <v>301136</v>
          </cell>
          <cell r="B3441" t="str">
            <v>NCG. 7207</v>
          </cell>
        </row>
        <row r="3442">
          <cell r="A3442">
            <v>301137</v>
          </cell>
          <cell r="B3442" t="str">
            <v>NCG. 7208</v>
          </cell>
        </row>
        <row r="3443">
          <cell r="A3443">
            <v>301138</v>
          </cell>
          <cell r="B3443" t="str">
            <v>NCG. 7209</v>
          </cell>
        </row>
        <row r="3444">
          <cell r="A3444">
            <v>301139</v>
          </cell>
          <cell r="B3444" t="str">
            <v>NCG. 7210</v>
          </cell>
        </row>
        <row r="3445">
          <cell r="A3445">
            <v>301140</v>
          </cell>
          <cell r="B3445" t="str">
            <v>NCG. 7211</v>
          </cell>
        </row>
        <row r="3446">
          <cell r="A3446">
            <v>301141</v>
          </cell>
          <cell r="B3446" t="str">
            <v>NCG. 7212</v>
          </cell>
        </row>
        <row r="3447">
          <cell r="A3447">
            <v>301142</v>
          </cell>
          <cell r="B3447" t="str">
            <v>NCG. 7213</v>
          </cell>
        </row>
        <row r="3448">
          <cell r="A3448">
            <v>301143</v>
          </cell>
          <cell r="B3448" t="str">
            <v>NCG. 7214</v>
          </cell>
        </row>
        <row r="3449">
          <cell r="A3449">
            <v>301144</v>
          </cell>
          <cell r="B3449" t="str">
            <v>NCG. 7215</v>
          </cell>
        </row>
        <row r="3450">
          <cell r="A3450">
            <v>301146</v>
          </cell>
          <cell r="B3450" t="str">
            <v>NCG. 7302</v>
          </cell>
        </row>
        <row r="3451">
          <cell r="A3451">
            <v>301147</v>
          </cell>
          <cell r="B3451" t="str">
            <v>NCG. 7303</v>
          </cell>
        </row>
        <row r="3452">
          <cell r="A3452">
            <v>301149</v>
          </cell>
          <cell r="B3452" t="str">
            <v>NCG. 7305</v>
          </cell>
        </row>
        <row r="3453">
          <cell r="A3453">
            <v>301151</v>
          </cell>
          <cell r="B3453" t="str">
            <v>NCG. 7307</v>
          </cell>
        </row>
        <row r="3454">
          <cell r="A3454">
            <v>301153</v>
          </cell>
          <cell r="B3454" t="str">
            <v>NCG. 7309</v>
          </cell>
        </row>
        <row r="3455">
          <cell r="A3455">
            <v>301156</v>
          </cell>
          <cell r="B3455" t="str">
            <v>NCG. 7312</v>
          </cell>
        </row>
        <row r="3456">
          <cell r="A3456">
            <v>301157</v>
          </cell>
          <cell r="B3456" t="str">
            <v>NCG. 7313</v>
          </cell>
        </row>
        <row r="3457">
          <cell r="A3457">
            <v>301158</v>
          </cell>
          <cell r="B3457" t="str">
            <v>NCG. 62206</v>
          </cell>
        </row>
        <row r="3458">
          <cell r="A3458">
            <v>301163</v>
          </cell>
          <cell r="B3458" t="str">
            <v>NCG. 7314</v>
          </cell>
        </row>
        <row r="3459">
          <cell r="A3459">
            <v>301164</v>
          </cell>
          <cell r="B3459" t="str">
            <v>NCG. 7315</v>
          </cell>
        </row>
        <row r="3460">
          <cell r="A3460">
            <v>301200.01</v>
          </cell>
          <cell r="B3460" t="str">
            <v>NAX.BCG 2530Z</v>
          </cell>
        </row>
        <row r="3461">
          <cell r="A3461">
            <v>302.01</v>
          </cell>
          <cell r="B3461" t="str">
            <v>NA 4902</v>
          </cell>
        </row>
        <row r="3462">
          <cell r="A3462">
            <v>302.02</v>
          </cell>
          <cell r="B3462" t="str">
            <v>RNA 4902</v>
          </cell>
        </row>
        <row r="3463">
          <cell r="A3463">
            <v>302.02999999999997</v>
          </cell>
          <cell r="B3463" t="str">
            <v>IR 152013</v>
          </cell>
        </row>
        <row r="3464">
          <cell r="A3464">
            <v>302.10000000000002</v>
          </cell>
          <cell r="B3464" t="str">
            <v>RNA 4902 TN</v>
          </cell>
        </row>
        <row r="3465">
          <cell r="A3465">
            <v>302.22000000000003</v>
          </cell>
          <cell r="B3465" t="str">
            <v>0050930122001(RNA 4902)</v>
          </cell>
        </row>
        <row r="3466">
          <cell r="A3466">
            <v>302001</v>
          </cell>
          <cell r="B3466" t="str">
            <v>CAGE.CAGE 42X46X51.4</v>
          </cell>
        </row>
        <row r="3467">
          <cell r="A3467">
            <v>302001.2</v>
          </cell>
          <cell r="B3467" t="str">
            <v>MCG.MCG 75X83X34.6</v>
          </cell>
        </row>
        <row r="3468">
          <cell r="A3468">
            <v>302001.3</v>
          </cell>
          <cell r="B3468" t="str">
            <v>CAGE.CAGE 283616</v>
          </cell>
        </row>
        <row r="3469">
          <cell r="A3469">
            <v>302001.40000000002</v>
          </cell>
          <cell r="B3469" t="str">
            <v>CAGE.CAGE 263314</v>
          </cell>
        </row>
        <row r="3470">
          <cell r="A3470">
            <v>302003</v>
          </cell>
          <cell r="B3470" t="str">
            <v>CAGE.CAGE (162116)</v>
          </cell>
        </row>
        <row r="3471">
          <cell r="A3471">
            <v>302004</v>
          </cell>
          <cell r="B3471" t="str">
            <v>CAGE.CAGE 45X53X28</v>
          </cell>
        </row>
        <row r="3472">
          <cell r="A3472">
            <v>302005</v>
          </cell>
          <cell r="B3472" t="str">
            <v>CAGE.CAGE 25X31X17</v>
          </cell>
        </row>
        <row r="3473">
          <cell r="A3473">
            <v>302006</v>
          </cell>
          <cell r="B3473" t="str">
            <v>CAGE.CAGE 18X24X12</v>
          </cell>
        </row>
        <row r="3474">
          <cell r="A3474">
            <v>302007</v>
          </cell>
          <cell r="B3474" t="str">
            <v>CAGE.CAGE 25X30X20</v>
          </cell>
        </row>
        <row r="3475">
          <cell r="A3475">
            <v>302008</v>
          </cell>
          <cell r="B3475" t="str">
            <v>CAGE.CAGE 40X45X27</v>
          </cell>
        </row>
        <row r="3476">
          <cell r="A3476">
            <v>302010.02</v>
          </cell>
          <cell r="B3476" t="str">
            <v>CAGE.CAGE 25X33X23.8</v>
          </cell>
        </row>
        <row r="3477">
          <cell r="A3477">
            <v>302010.03000000003</v>
          </cell>
          <cell r="B3477" t="str">
            <v>CAGE.CAGE 56X61X35</v>
          </cell>
        </row>
        <row r="3478">
          <cell r="A3478">
            <v>302010.03999999998</v>
          </cell>
          <cell r="B3478" t="str">
            <v>CAGE.CAGE 60X68X25</v>
          </cell>
        </row>
        <row r="3479">
          <cell r="A3479">
            <v>302011</v>
          </cell>
          <cell r="B3479" t="str">
            <v>MCG 25X31X33.6</v>
          </cell>
        </row>
        <row r="3480">
          <cell r="A3480">
            <v>302011.09999999998</v>
          </cell>
          <cell r="B3480" t="str">
            <v>MCG.MCG 75X83X22.8</v>
          </cell>
        </row>
        <row r="3481">
          <cell r="A3481">
            <v>302011.2</v>
          </cell>
          <cell r="B3481" t="str">
            <v>MCG.MCG 75X83X34.6</v>
          </cell>
        </row>
        <row r="3482">
          <cell r="A3482">
            <v>302011.3</v>
          </cell>
          <cell r="B3482" t="str">
            <v>MCG.MCG 75X83X39.6</v>
          </cell>
        </row>
        <row r="3483">
          <cell r="A3483">
            <v>302011.40000000002</v>
          </cell>
          <cell r="B3483" t="str">
            <v>MCG.MCG 96X104X54.6</v>
          </cell>
        </row>
        <row r="3484">
          <cell r="A3484">
            <v>302011.5</v>
          </cell>
          <cell r="B3484" t="str">
            <v>MCG.MCG 90X98X41</v>
          </cell>
        </row>
        <row r="3485">
          <cell r="A3485">
            <v>302012</v>
          </cell>
          <cell r="B3485" t="str">
            <v>MCG.32X38X26</v>
          </cell>
        </row>
        <row r="3486">
          <cell r="A3486">
            <v>302013</v>
          </cell>
          <cell r="B3486" t="str">
            <v>MCG.18X24X17</v>
          </cell>
        </row>
        <row r="3487">
          <cell r="A3487">
            <v>302014</v>
          </cell>
          <cell r="B3487" t="str">
            <v>MCG.20X28X25</v>
          </cell>
        </row>
        <row r="3488">
          <cell r="A3488">
            <v>302015</v>
          </cell>
          <cell r="B3488" t="str">
            <v>CAGE.CAGE 22X30X20 BRASS</v>
          </cell>
        </row>
        <row r="3489">
          <cell r="A3489">
            <v>302015.09999999998</v>
          </cell>
          <cell r="B3489" t="str">
            <v>MCG.CAGE 26X40X26</v>
          </cell>
        </row>
        <row r="3490">
          <cell r="A3490">
            <v>302015.2</v>
          </cell>
          <cell r="B3490" t="str">
            <v>MCG.CAGE 25X33X20</v>
          </cell>
        </row>
        <row r="3491">
          <cell r="A3491">
            <v>302018</v>
          </cell>
          <cell r="B3491" t="str">
            <v>NCG.6208</v>
          </cell>
        </row>
        <row r="3492">
          <cell r="A3492">
            <v>303.01</v>
          </cell>
          <cell r="B3492" t="str">
            <v>NA 4903</v>
          </cell>
        </row>
        <row r="3493">
          <cell r="A3493">
            <v>303.02</v>
          </cell>
          <cell r="B3493" t="str">
            <v>RNA 4903</v>
          </cell>
        </row>
        <row r="3494">
          <cell r="A3494">
            <v>303.02999999999997</v>
          </cell>
          <cell r="B3494" t="str">
            <v>IR 172213</v>
          </cell>
        </row>
        <row r="3495">
          <cell r="A3495">
            <v>303.11</v>
          </cell>
          <cell r="B3495" t="str">
            <v>NA 4903 2RS</v>
          </cell>
        </row>
        <row r="3496">
          <cell r="A3496">
            <v>303.12</v>
          </cell>
          <cell r="B3496" t="str">
            <v>RNA 4903 2RS</v>
          </cell>
        </row>
        <row r="3497">
          <cell r="A3497">
            <v>303.13</v>
          </cell>
          <cell r="B3497" t="str">
            <v>IR 172214</v>
          </cell>
        </row>
        <row r="3498">
          <cell r="A3498">
            <v>303117</v>
          </cell>
          <cell r="B3498" t="str">
            <v>HK.MCG 0609</v>
          </cell>
        </row>
        <row r="3499">
          <cell r="A3499">
            <v>303117.5</v>
          </cell>
          <cell r="B3499" t="str">
            <v>HK.MCG 0808</v>
          </cell>
        </row>
        <row r="3500">
          <cell r="A3500">
            <v>304.01</v>
          </cell>
          <cell r="B3500" t="str">
            <v>NA 4904</v>
          </cell>
        </row>
        <row r="3501">
          <cell r="A3501">
            <v>304.02</v>
          </cell>
          <cell r="B3501" t="str">
            <v>RNA 4904</v>
          </cell>
        </row>
        <row r="3502">
          <cell r="A3502">
            <v>304.02999999999997</v>
          </cell>
          <cell r="B3502" t="str">
            <v>IR 202517</v>
          </cell>
        </row>
        <row r="3503">
          <cell r="A3503">
            <v>304.20999999999998</v>
          </cell>
          <cell r="B3503" t="str">
            <v>0120940122308(NA 4904)</v>
          </cell>
        </row>
        <row r="3504">
          <cell r="A3504">
            <v>304.23</v>
          </cell>
          <cell r="B3504" t="str">
            <v>0430940122798(IR 202517)</v>
          </cell>
        </row>
        <row r="3505">
          <cell r="A3505">
            <v>304001</v>
          </cell>
          <cell r="B3505" t="str">
            <v>TR.MCG 506430</v>
          </cell>
        </row>
        <row r="3506">
          <cell r="A3506">
            <v>305.01</v>
          </cell>
          <cell r="B3506" t="str">
            <v>NA 4905</v>
          </cell>
        </row>
        <row r="3507">
          <cell r="A3507">
            <v>305.02</v>
          </cell>
          <cell r="B3507" t="str">
            <v>RNA 4905</v>
          </cell>
        </row>
        <row r="3508">
          <cell r="A3508">
            <v>305.02999999999997</v>
          </cell>
          <cell r="B3508" t="str">
            <v>IR 253017</v>
          </cell>
        </row>
        <row r="3509">
          <cell r="A3509">
            <v>305.07</v>
          </cell>
          <cell r="B3509" t="str">
            <v>449011791 RNA 4905</v>
          </cell>
        </row>
        <row r="3510">
          <cell r="A3510">
            <v>305.11</v>
          </cell>
          <cell r="B3510" t="str">
            <v>NA 4905 2RS</v>
          </cell>
        </row>
        <row r="3511">
          <cell r="A3511">
            <v>305.12</v>
          </cell>
          <cell r="B3511" t="str">
            <v>RNA 4905 2RS</v>
          </cell>
        </row>
        <row r="3512">
          <cell r="A3512">
            <v>305.13</v>
          </cell>
          <cell r="B3512" t="str">
            <v>IR 253018</v>
          </cell>
        </row>
        <row r="3513">
          <cell r="A3513">
            <v>305.14999999999998</v>
          </cell>
          <cell r="B3513" t="str">
            <v>NA 4905 RS</v>
          </cell>
        </row>
        <row r="3514">
          <cell r="A3514">
            <v>305.16000000000003</v>
          </cell>
          <cell r="B3514" t="str">
            <v>RNA 4905 RS</v>
          </cell>
        </row>
        <row r="3515">
          <cell r="A3515">
            <v>306.01</v>
          </cell>
          <cell r="B3515" t="str">
            <v>NA 4906</v>
          </cell>
        </row>
        <row r="3516">
          <cell r="A3516">
            <v>306.02</v>
          </cell>
          <cell r="B3516" t="str">
            <v>RNA 4906</v>
          </cell>
        </row>
        <row r="3517">
          <cell r="A3517">
            <v>306.02999999999997</v>
          </cell>
          <cell r="B3517" t="str">
            <v>IR 303517</v>
          </cell>
        </row>
        <row r="3518">
          <cell r="A3518">
            <v>306.20999999999998</v>
          </cell>
          <cell r="B3518" t="str">
            <v>0110940122307(NA 4906)</v>
          </cell>
        </row>
        <row r="3519">
          <cell r="A3519">
            <v>307.01</v>
          </cell>
          <cell r="B3519" t="str">
            <v>NA 4907</v>
          </cell>
        </row>
        <row r="3520">
          <cell r="A3520">
            <v>307.02</v>
          </cell>
          <cell r="B3520" t="str">
            <v>RNA 4907</v>
          </cell>
        </row>
        <row r="3521">
          <cell r="A3521">
            <v>307.02999999999997</v>
          </cell>
          <cell r="B3521" t="str">
            <v>IR 354220</v>
          </cell>
        </row>
        <row r="3522">
          <cell r="A3522">
            <v>308.01</v>
          </cell>
          <cell r="B3522" t="str">
            <v>NA 4908</v>
          </cell>
        </row>
        <row r="3523">
          <cell r="A3523">
            <v>308.02</v>
          </cell>
          <cell r="B3523" t="str">
            <v>RNA 4908</v>
          </cell>
        </row>
        <row r="3524">
          <cell r="A3524">
            <v>308.02999999999997</v>
          </cell>
          <cell r="B3524" t="str">
            <v>IR 404822</v>
          </cell>
        </row>
        <row r="3525">
          <cell r="A3525">
            <v>308.11</v>
          </cell>
          <cell r="B3525" t="str">
            <v>NA 4908 2RS</v>
          </cell>
        </row>
        <row r="3526">
          <cell r="A3526">
            <v>308.12</v>
          </cell>
          <cell r="B3526" t="str">
            <v>RNA 4908 2RS</v>
          </cell>
        </row>
        <row r="3527">
          <cell r="A3527">
            <v>308.13</v>
          </cell>
          <cell r="B3527" t="str">
            <v>IR 404823</v>
          </cell>
        </row>
        <row r="3528">
          <cell r="A3528">
            <v>308.20999999999998</v>
          </cell>
          <cell r="B3528" t="str">
            <v>NA 95072</v>
          </cell>
        </row>
        <row r="3529">
          <cell r="A3529">
            <v>308.22000000000003</v>
          </cell>
          <cell r="B3529" t="str">
            <v>RNA 95072</v>
          </cell>
        </row>
        <row r="3530">
          <cell r="A3530">
            <v>308.23</v>
          </cell>
          <cell r="B3530" t="str">
            <v>IR 95072</v>
          </cell>
        </row>
        <row r="3531">
          <cell r="A3531">
            <v>308.32</v>
          </cell>
          <cell r="B3531" t="str">
            <v>0360940122775(RNA 4908)</v>
          </cell>
        </row>
        <row r="3532">
          <cell r="A3532">
            <v>309.01</v>
          </cell>
          <cell r="B3532" t="str">
            <v>NA 4909</v>
          </cell>
        </row>
        <row r="3533">
          <cell r="A3533">
            <v>309.02</v>
          </cell>
          <cell r="B3533" t="str">
            <v>RNA 4909</v>
          </cell>
        </row>
        <row r="3534">
          <cell r="A3534">
            <v>309.02999999999997</v>
          </cell>
          <cell r="B3534" t="str">
            <v>IR 455222</v>
          </cell>
        </row>
        <row r="3535">
          <cell r="A3535">
            <v>309.22000000000003</v>
          </cell>
          <cell r="B3535" t="str">
            <v>0280940122344(RNA 4909)</v>
          </cell>
        </row>
        <row r="3536">
          <cell r="A3536">
            <v>309000.05</v>
          </cell>
          <cell r="B3536" t="str">
            <v>BR.NCG 2822 12.5% GLASS</v>
          </cell>
        </row>
        <row r="3537">
          <cell r="A3537">
            <v>309001</v>
          </cell>
          <cell r="B3537" t="str">
            <v>BR.NCG 2822</v>
          </cell>
        </row>
        <row r="3538">
          <cell r="A3538">
            <v>309001.01</v>
          </cell>
          <cell r="B3538" t="str">
            <v>BR.TCG 2822</v>
          </cell>
        </row>
        <row r="3539">
          <cell r="A3539">
            <v>309001.05</v>
          </cell>
          <cell r="B3539" t="str">
            <v>BR.NCG 2822 12.5% GLASS</v>
          </cell>
        </row>
        <row r="3540">
          <cell r="A3540">
            <v>309001.07</v>
          </cell>
          <cell r="B3540" t="str">
            <v>BR.NCGR 2822</v>
          </cell>
        </row>
        <row r="3541">
          <cell r="A3541">
            <v>309006</v>
          </cell>
          <cell r="B3541" t="str">
            <v>BR.NCG 282223</v>
          </cell>
        </row>
        <row r="3542">
          <cell r="A3542">
            <v>309006.07</v>
          </cell>
          <cell r="B3542" t="str">
            <v>BR.NCGR 282223</v>
          </cell>
        </row>
        <row r="3543">
          <cell r="A3543">
            <v>309011</v>
          </cell>
          <cell r="B3543" t="str">
            <v>BR.NCG 28161620</v>
          </cell>
        </row>
        <row r="3544">
          <cell r="A3544">
            <v>309011.07</v>
          </cell>
          <cell r="B3544" t="str">
            <v>BR.NCGR 28161620</v>
          </cell>
        </row>
        <row r="3545">
          <cell r="A3545">
            <v>309026</v>
          </cell>
          <cell r="B3545" t="str">
            <v>BR.NCG 3000</v>
          </cell>
        </row>
        <row r="3546">
          <cell r="A3546">
            <v>309026.01</v>
          </cell>
          <cell r="B3546" t="str">
            <v>BR.TCG 222613</v>
          </cell>
        </row>
        <row r="3547">
          <cell r="A3547">
            <v>309026.07</v>
          </cell>
          <cell r="B3547" t="str">
            <v>BR.NCGR 3000</v>
          </cell>
        </row>
        <row r="3548">
          <cell r="A3548">
            <v>309040</v>
          </cell>
          <cell r="B3548" t="str">
            <v>BR.NCG 3222</v>
          </cell>
        </row>
        <row r="3549">
          <cell r="A3549">
            <v>309040.01</v>
          </cell>
          <cell r="B3549" t="str">
            <v>BR.TCG 3222</v>
          </cell>
        </row>
        <row r="3550">
          <cell r="A3550">
            <v>309040.02</v>
          </cell>
          <cell r="B3550" t="str">
            <v>BR.NCG 3222(import)</v>
          </cell>
        </row>
        <row r="3551">
          <cell r="A3551">
            <v>309040.03000000003</v>
          </cell>
          <cell r="B3551" t="str">
            <v>BR.NCG 3222(22 ROLLERS)</v>
          </cell>
        </row>
        <row r="3552">
          <cell r="A3552">
            <v>309040.03999999998</v>
          </cell>
          <cell r="B3552" t="str">
            <v>BR.NCG 3222(LOCK TYPE)</v>
          </cell>
        </row>
        <row r="3553">
          <cell r="A3553">
            <v>309040.05</v>
          </cell>
          <cell r="B3553" t="str">
            <v>BR.NCG 3222 12.5% GLASS</v>
          </cell>
        </row>
        <row r="3554">
          <cell r="A3554">
            <v>309040.07</v>
          </cell>
          <cell r="B3554" t="str">
            <v>BR.NCGR 3222</v>
          </cell>
        </row>
        <row r="3555">
          <cell r="A3555">
            <v>309040.08</v>
          </cell>
          <cell r="B3555" t="str">
            <v>BR.NCGR 3222 12.5% GLASS</v>
          </cell>
        </row>
        <row r="3556">
          <cell r="A3556">
            <v>309046</v>
          </cell>
          <cell r="B3556" t="str">
            <v>BR.NCG 322224</v>
          </cell>
        </row>
        <row r="3557">
          <cell r="A3557">
            <v>309046.01</v>
          </cell>
          <cell r="B3557" t="str">
            <v>BR.NCG 3224(For BR 322224</v>
          </cell>
        </row>
        <row r="3558">
          <cell r="A3558">
            <v>309046.03999999998</v>
          </cell>
          <cell r="B3558" t="str">
            <v>BR.NCG 322224(LOCK TYPE)</v>
          </cell>
        </row>
        <row r="3559">
          <cell r="A3559">
            <v>309049</v>
          </cell>
          <cell r="B3559" t="str">
            <v>BR.NCG 32-01-06</v>
          </cell>
        </row>
        <row r="3560">
          <cell r="A3560">
            <v>309060</v>
          </cell>
          <cell r="B3560" t="str">
            <v>BR.NCG 3622</v>
          </cell>
        </row>
        <row r="3561">
          <cell r="A3561">
            <v>309060.01</v>
          </cell>
          <cell r="B3561" t="str">
            <v>BR.TCG 3622</v>
          </cell>
        </row>
        <row r="3562">
          <cell r="A3562">
            <v>309060.03000000003</v>
          </cell>
          <cell r="B3562" t="str">
            <v>BR.NCG 3624</v>
          </cell>
        </row>
        <row r="3563">
          <cell r="A3563">
            <v>309060.05</v>
          </cell>
          <cell r="B3563" t="str">
            <v>BR.NCG 3622 12.5% GLASS</v>
          </cell>
        </row>
        <row r="3564">
          <cell r="A3564">
            <v>309060.07</v>
          </cell>
          <cell r="B3564" t="str">
            <v>BR.NCGR 3622</v>
          </cell>
        </row>
        <row r="3565">
          <cell r="A3565">
            <v>309075</v>
          </cell>
          <cell r="B3565" t="str">
            <v>BR.NCG 402424</v>
          </cell>
        </row>
        <row r="3566">
          <cell r="A3566">
            <v>309075.01</v>
          </cell>
          <cell r="B3566" t="str">
            <v>BR.TCG 400024</v>
          </cell>
        </row>
        <row r="3567">
          <cell r="A3567">
            <v>309075.07</v>
          </cell>
          <cell r="B3567" t="str">
            <v>BR.NCGR 402424</v>
          </cell>
        </row>
        <row r="3568">
          <cell r="A3568">
            <v>309077</v>
          </cell>
          <cell r="B3568" t="str">
            <v>BR.NCG 4000</v>
          </cell>
        </row>
        <row r="3569">
          <cell r="A3569">
            <v>309077.01</v>
          </cell>
          <cell r="B3569" t="str">
            <v>BR.TCG 4000</v>
          </cell>
        </row>
        <row r="3570">
          <cell r="A3570">
            <v>309077.07</v>
          </cell>
          <cell r="B3570" t="str">
            <v>BR.NCGR 4000</v>
          </cell>
        </row>
        <row r="3571">
          <cell r="A3571">
            <v>309080</v>
          </cell>
          <cell r="B3571" t="str">
            <v>BR.TCG 4225</v>
          </cell>
        </row>
        <row r="3572">
          <cell r="A3572">
            <v>309090.01</v>
          </cell>
          <cell r="B3572" t="str">
            <v>BR.TCG 2815</v>
          </cell>
        </row>
        <row r="3573">
          <cell r="A3573">
            <v>309091</v>
          </cell>
          <cell r="B3573" t="str">
            <v>BR.NCG 2814.2(22)</v>
          </cell>
        </row>
        <row r="3574">
          <cell r="A3574">
            <v>309111</v>
          </cell>
          <cell r="B3574" t="str">
            <v>BR.TCG 3216.3</v>
          </cell>
        </row>
        <row r="3575">
          <cell r="A3575">
            <v>309111.01</v>
          </cell>
          <cell r="B3575" t="str">
            <v>BR.NCG 3216.3(06)</v>
          </cell>
        </row>
        <row r="3576">
          <cell r="A3576">
            <v>309111.07</v>
          </cell>
          <cell r="B3576" t="str">
            <v>BR.NCGR 3216.3(06)</v>
          </cell>
        </row>
        <row r="3577">
          <cell r="A3577">
            <v>309115</v>
          </cell>
          <cell r="B3577" t="str">
            <v>BR.NCG 3216.5 (Local)</v>
          </cell>
        </row>
        <row r="3578">
          <cell r="A3578">
            <v>309115.01</v>
          </cell>
          <cell r="B3578" t="str">
            <v>BR.TCG 242813</v>
          </cell>
        </row>
        <row r="3579">
          <cell r="A3579">
            <v>309115.02</v>
          </cell>
          <cell r="B3579" t="str">
            <v>BR.NCG 3216.5 (Import)</v>
          </cell>
        </row>
        <row r="3580">
          <cell r="A3580">
            <v>309115.07</v>
          </cell>
          <cell r="B3580" t="str">
            <v>BR.NCGR 3216.5 (Local)</v>
          </cell>
        </row>
        <row r="3581">
          <cell r="A3581">
            <v>309115.08</v>
          </cell>
          <cell r="B3581" t="str">
            <v>BR.NCGR 3216.5 (Import)</v>
          </cell>
        </row>
        <row r="3582">
          <cell r="A3582">
            <v>309120</v>
          </cell>
          <cell r="B3582" t="str">
            <v>BR.NCG 3217</v>
          </cell>
        </row>
        <row r="3583">
          <cell r="A3583">
            <v>309120.07</v>
          </cell>
          <cell r="B3583" t="str">
            <v>BR.NCGR 3217</v>
          </cell>
        </row>
        <row r="3584">
          <cell r="A3584">
            <v>309123</v>
          </cell>
          <cell r="B3584" t="str">
            <v>BR.MCG 4136</v>
          </cell>
        </row>
        <row r="3585">
          <cell r="A3585">
            <v>309125</v>
          </cell>
          <cell r="B3585" t="str">
            <v>BR.NCG 3218.5(06)</v>
          </cell>
        </row>
        <row r="3586">
          <cell r="A3586">
            <v>309125.07</v>
          </cell>
          <cell r="B3586" t="str">
            <v>BR.NCGR 3218.5(06)</v>
          </cell>
        </row>
        <row r="3587">
          <cell r="A3587">
            <v>309125.09999999998</v>
          </cell>
          <cell r="B3587" t="str">
            <v>BR.NCG 3218.5(06)LOCKTYPE</v>
          </cell>
        </row>
        <row r="3588">
          <cell r="A3588">
            <v>309128</v>
          </cell>
          <cell r="B3588" t="str">
            <v>BR.TCG 2140P</v>
          </cell>
        </row>
        <row r="3589">
          <cell r="A3589">
            <v>309130</v>
          </cell>
          <cell r="B3589" t="str">
            <v>BR.TCG 3422</v>
          </cell>
        </row>
        <row r="3590">
          <cell r="A3590">
            <v>309140</v>
          </cell>
          <cell r="B3590" t="str">
            <v>BR.NCG 450029</v>
          </cell>
        </row>
        <row r="3591">
          <cell r="A3591">
            <v>309140.01</v>
          </cell>
          <cell r="B3591" t="str">
            <v>BR.TCG 450029</v>
          </cell>
        </row>
        <row r="3592">
          <cell r="A3592">
            <v>309140.07</v>
          </cell>
          <cell r="B3592" t="str">
            <v>BR.NCGR 450029</v>
          </cell>
        </row>
        <row r="3593">
          <cell r="A3593">
            <v>309145</v>
          </cell>
          <cell r="B3593" t="str">
            <v>BR.TCG 2130(20)</v>
          </cell>
        </row>
        <row r="3594">
          <cell r="A3594">
            <v>309146</v>
          </cell>
          <cell r="B3594" t="str">
            <v>BR.TCG 202617</v>
          </cell>
        </row>
        <row r="3595">
          <cell r="A3595">
            <v>309165</v>
          </cell>
          <cell r="B3595" t="str">
            <v>BR.MCG 32[P]22</v>
          </cell>
        </row>
        <row r="3596">
          <cell r="A3596">
            <v>309167</v>
          </cell>
          <cell r="B3596" t="str">
            <v>BR.NCG 34[P]20-26</v>
          </cell>
        </row>
        <row r="3597">
          <cell r="A3597">
            <v>309167.07</v>
          </cell>
          <cell r="B3597" t="str">
            <v>BR.NCGR 34[P]20-26</v>
          </cell>
        </row>
        <row r="3598">
          <cell r="A3598">
            <v>309168</v>
          </cell>
          <cell r="B3598" t="str">
            <v>BR.TCG 42[P]25</v>
          </cell>
        </row>
        <row r="3599">
          <cell r="A3599">
            <v>309168.01</v>
          </cell>
          <cell r="B3599" t="str">
            <v>BR.NCG 42[P]25</v>
          </cell>
        </row>
        <row r="3600">
          <cell r="A3600">
            <v>309170</v>
          </cell>
          <cell r="B3600" t="str">
            <v>BR.NCG 35[P]17BB</v>
          </cell>
        </row>
        <row r="3601">
          <cell r="A3601">
            <v>309171</v>
          </cell>
          <cell r="B3601" t="str">
            <v>BR.NCG 47[P]17BB</v>
          </cell>
        </row>
        <row r="3602">
          <cell r="A3602">
            <v>309172.01</v>
          </cell>
          <cell r="B3602" t="str">
            <v>BR.NCG 31.750[P]18</v>
          </cell>
        </row>
        <row r="3603">
          <cell r="A3603">
            <v>309173.01</v>
          </cell>
          <cell r="B3603" t="str">
            <v>BR.NCG 34[P]18</v>
          </cell>
        </row>
        <row r="3604">
          <cell r="A3604">
            <v>309175</v>
          </cell>
          <cell r="B3604" t="str">
            <v>BR.MCG 20[P]47</v>
          </cell>
        </row>
        <row r="3605">
          <cell r="A3605">
            <v>309176</v>
          </cell>
          <cell r="B3605" t="str">
            <v>BR.MCG 17[P]34</v>
          </cell>
        </row>
        <row r="3606">
          <cell r="A3606">
            <v>309177</v>
          </cell>
          <cell r="B3606" t="str">
            <v>BR.MCG 25[P]52</v>
          </cell>
        </row>
        <row r="3607">
          <cell r="A3607">
            <v>309179</v>
          </cell>
          <cell r="B3607" t="str">
            <v>J.NCG 179</v>
          </cell>
        </row>
        <row r="3608">
          <cell r="A3608">
            <v>309180</v>
          </cell>
          <cell r="B3608" t="str">
            <v>CAGE RIVET 2015</v>
          </cell>
        </row>
        <row r="3609">
          <cell r="A3609">
            <v>309181</v>
          </cell>
          <cell r="B3609" t="str">
            <v>CAGE RIVET 2019</v>
          </cell>
        </row>
        <row r="3610">
          <cell r="A3610">
            <v>309182</v>
          </cell>
          <cell r="B3610" t="str">
            <v>CAGE RIVET 393106</v>
          </cell>
        </row>
        <row r="3611">
          <cell r="A3611">
            <v>309183</v>
          </cell>
          <cell r="B3611" t="str">
            <v>SF.MCG 24</v>
          </cell>
        </row>
        <row r="3612">
          <cell r="A3612">
            <v>309183.08</v>
          </cell>
          <cell r="B3612" t="str">
            <v>SF.MCGB 24</v>
          </cell>
        </row>
        <row r="3613">
          <cell r="A3613">
            <v>309185.01</v>
          </cell>
          <cell r="B3613" t="str">
            <v>NCG.3810 2RS</v>
          </cell>
        </row>
        <row r="3614">
          <cell r="A3614">
            <v>309185.02</v>
          </cell>
          <cell r="B3614" t="str">
            <v>NCG.3812 2RS</v>
          </cell>
        </row>
        <row r="3615">
          <cell r="A3615">
            <v>309186</v>
          </cell>
          <cell r="B3615" t="str">
            <v>F.NCG 2950540 01</v>
          </cell>
        </row>
        <row r="3616">
          <cell r="A3616">
            <v>309187</v>
          </cell>
          <cell r="B3616" t="str">
            <v>NCG 101.3303</v>
          </cell>
        </row>
        <row r="3617">
          <cell r="A3617">
            <v>309189</v>
          </cell>
          <cell r="B3617" t="str">
            <v>F.NCG 92529</v>
          </cell>
        </row>
        <row r="3618">
          <cell r="A3618">
            <v>309189.07</v>
          </cell>
          <cell r="B3618" t="str">
            <v>F.NCGR 92529</v>
          </cell>
        </row>
        <row r="3619">
          <cell r="A3619">
            <v>309190</v>
          </cell>
          <cell r="B3619" t="str">
            <v>F.NCG 18374506</v>
          </cell>
        </row>
        <row r="3620">
          <cell r="A3620">
            <v>309192</v>
          </cell>
          <cell r="B3620" t="str">
            <v>CAGE 45 NPPB</v>
          </cell>
        </row>
        <row r="3621">
          <cell r="A3621">
            <v>309193</v>
          </cell>
          <cell r="B3621" t="str">
            <v>J.NCG (BAHB 636035A)</v>
          </cell>
        </row>
        <row r="3622">
          <cell r="A3622">
            <v>309197</v>
          </cell>
          <cell r="B3622" t="str">
            <v>J.NCG 197</v>
          </cell>
        </row>
        <row r="3623">
          <cell r="A3623">
            <v>309200</v>
          </cell>
          <cell r="B3623" t="str">
            <v>J.MCG 200</v>
          </cell>
        </row>
        <row r="3624">
          <cell r="A3624">
            <v>309201</v>
          </cell>
          <cell r="B3624" t="str">
            <v>J.MCG 201</v>
          </cell>
        </row>
        <row r="3625">
          <cell r="A3625">
            <v>309202</v>
          </cell>
          <cell r="B3625" t="str">
            <v>J.MCG 202(42MM BEARINGS)</v>
          </cell>
        </row>
        <row r="3626">
          <cell r="A3626">
            <v>309203</v>
          </cell>
          <cell r="B3626" t="str">
            <v>J.NCG 203</v>
          </cell>
        </row>
        <row r="3627">
          <cell r="A3627">
            <v>309204</v>
          </cell>
          <cell r="B3627" t="str">
            <v>J.NCG 204</v>
          </cell>
        </row>
        <row r="3628">
          <cell r="A3628">
            <v>309205</v>
          </cell>
          <cell r="B3628" t="str">
            <v>J.NCG 205</v>
          </cell>
        </row>
        <row r="3629">
          <cell r="A3629">
            <v>309205.01</v>
          </cell>
          <cell r="B3629" t="str">
            <v>NK.NCG 25/16</v>
          </cell>
        </row>
        <row r="3630">
          <cell r="A3630">
            <v>309206</v>
          </cell>
          <cell r="B3630" t="str">
            <v>J.NCG 206</v>
          </cell>
        </row>
        <row r="3631">
          <cell r="A3631">
            <v>309207</v>
          </cell>
          <cell r="B3631" t="str">
            <v>CF.MCG 20</v>
          </cell>
        </row>
        <row r="3632">
          <cell r="A3632">
            <v>309211</v>
          </cell>
          <cell r="B3632" t="str">
            <v>FC.NCG 1506</v>
          </cell>
        </row>
        <row r="3633">
          <cell r="A3633">
            <v>309211.07</v>
          </cell>
          <cell r="B3633" t="str">
            <v>FC.NCGR 1506</v>
          </cell>
        </row>
        <row r="3634">
          <cell r="A3634">
            <v>309213.01</v>
          </cell>
          <cell r="B3634" t="str">
            <v>NAST.MCG 50 (RNAST 50)</v>
          </cell>
        </row>
        <row r="3635">
          <cell r="A3635">
            <v>309214</v>
          </cell>
          <cell r="B3635" t="str">
            <v>J.NCG 214</v>
          </cell>
        </row>
        <row r="3636">
          <cell r="A3636">
            <v>309215</v>
          </cell>
          <cell r="B3636" t="str">
            <v>CF.MCG 06</v>
          </cell>
        </row>
        <row r="3637">
          <cell r="A3637">
            <v>309216</v>
          </cell>
          <cell r="B3637" t="str">
            <v>CF.MCG 08</v>
          </cell>
        </row>
        <row r="3638">
          <cell r="A3638">
            <v>309217</v>
          </cell>
          <cell r="B3638" t="str">
            <v>CF.MCG 10</v>
          </cell>
        </row>
        <row r="3639">
          <cell r="A3639">
            <v>309219</v>
          </cell>
          <cell r="B3639" t="str">
            <v>CF.MCG 12</v>
          </cell>
        </row>
        <row r="3640">
          <cell r="A3640">
            <v>309221</v>
          </cell>
          <cell r="B3640" t="str">
            <v>CF.MCG 16</v>
          </cell>
        </row>
        <row r="3641">
          <cell r="A3641">
            <v>309222</v>
          </cell>
          <cell r="B3641" t="str">
            <v>CF.MCG 18</v>
          </cell>
        </row>
        <row r="3642">
          <cell r="A3642">
            <v>309235</v>
          </cell>
          <cell r="B3642" t="str">
            <v>BEARING LM67048/10</v>
          </cell>
        </row>
        <row r="3643">
          <cell r="A3643">
            <v>309237</v>
          </cell>
          <cell r="B3643" t="str">
            <v>NCG.D01470/D07026</v>
          </cell>
        </row>
        <row r="3644">
          <cell r="A3644">
            <v>309238</v>
          </cell>
          <cell r="B3644" t="str">
            <v>J.MCG 238</v>
          </cell>
        </row>
        <row r="3645">
          <cell r="A3645">
            <v>309239</v>
          </cell>
          <cell r="B3645" t="str">
            <v>J.NCG 239(GB 41073)</v>
          </cell>
        </row>
        <row r="3646">
          <cell r="A3646">
            <v>309241</v>
          </cell>
          <cell r="B3646" t="str">
            <v>CF.MCG 24</v>
          </cell>
        </row>
        <row r="3647">
          <cell r="A3647">
            <v>309243</v>
          </cell>
          <cell r="B3647" t="str">
            <v>CF.MCG 30</v>
          </cell>
        </row>
        <row r="3648">
          <cell r="A3648">
            <v>309245</v>
          </cell>
          <cell r="B3648" t="str">
            <v>NCG.207 YY2</v>
          </cell>
        </row>
        <row r="3649">
          <cell r="A3649">
            <v>309246</v>
          </cell>
          <cell r="B3649" t="str">
            <v>NCG.208 YY2</v>
          </cell>
        </row>
        <row r="3650">
          <cell r="A3650">
            <v>309247</v>
          </cell>
          <cell r="B3650" t="str">
            <v>NCG 209 YY</v>
          </cell>
        </row>
        <row r="3651">
          <cell r="A3651">
            <v>309250.01</v>
          </cell>
          <cell r="B3651" t="str">
            <v>NK.NCG 50/20</v>
          </cell>
        </row>
        <row r="3652">
          <cell r="A3652">
            <v>309257</v>
          </cell>
          <cell r="B3652" t="str">
            <v>BAHB.NCG 633528F</v>
          </cell>
        </row>
        <row r="3653">
          <cell r="A3653">
            <v>309259</v>
          </cell>
          <cell r="B3653" t="str">
            <v>NCG.14 00 1740</v>
          </cell>
        </row>
        <row r="3654">
          <cell r="A3654">
            <v>309261.02</v>
          </cell>
          <cell r="B3654" t="str">
            <v>NK.MCG 32/30</v>
          </cell>
        </row>
        <row r="3655">
          <cell r="A3655">
            <v>309281</v>
          </cell>
          <cell r="B3655" t="str">
            <v>D.NCG 14536(A3HG5)</v>
          </cell>
        </row>
        <row r="3656">
          <cell r="A3656">
            <v>309281.02</v>
          </cell>
          <cell r="B3656" t="str">
            <v>BR.MCG 162416</v>
          </cell>
        </row>
        <row r="3657">
          <cell r="A3657">
            <v>309283</v>
          </cell>
          <cell r="B3657" t="str">
            <v>MCG.6006 2RS</v>
          </cell>
        </row>
        <row r="3658">
          <cell r="A3658">
            <v>309284</v>
          </cell>
          <cell r="B3658" t="str">
            <v>NCG.LB2YT9001A(72X37X37)</v>
          </cell>
        </row>
        <row r="3659">
          <cell r="A3659">
            <v>309284.01</v>
          </cell>
          <cell r="B3659" t="str">
            <v>BRI.MCG 1016</v>
          </cell>
        </row>
        <row r="3660">
          <cell r="A3660">
            <v>309285.01</v>
          </cell>
          <cell r="B3660" t="str">
            <v>BRI.MCG 1616</v>
          </cell>
        </row>
        <row r="3661">
          <cell r="A3661">
            <v>309286</v>
          </cell>
          <cell r="B3661" t="str">
            <v>NAF.MCG 558530</v>
          </cell>
        </row>
        <row r="3662">
          <cell r="A3662">
            <v>309287</v>
          </cell>
          <cell r="B3662" t="str">
            <v>NKM.MCG 5565</v>
          </cell>
        </row>
        <row r="3663">
          <cell r="A3663">
            <v>309289.01</v>
          </cell>
          <cell r="B3663" t="str">
            <v>NA/RNA.MCG 3055</v>
          </cell>
        </row>
        <row r="3664">
          <cell r="A3664">
            <v>309293</v>
          </cell>
          <cell r="B3664" t="str">
            <v>NCG 210 YY2</v>
          </cell>
        </row>
        <row r="3665">
          <cell r="A3665">
            <v>309294</v>
          </cell>
          <cell r="B3665" t="str">
            <v>NKXR.MCG 50</v>
          </cell>
        </row>
        <row r="3666">
          <cell r="A3666">
            <v>309296</v>
          </cell>
          <cell r="B3666" t="str">
            <v>MCG.3697001 [60X110]</v>
          </cell>
        </row>
        <row r="3667">
          <cell r="A3667">
            <v>309296.01</v>
          </cell>
          <cell r="B3667" t="str">
            <v>NCG 110 YY2</v>
          </cell>
        </row>
        <row r="3668">
          <cell r="A3668">
            <v>309298</v>
          </cell>
          <cell r="B3668" t="str">
            <v>NCG.4303</v>
          </cell>
        </row>
        <row r="3669">
          <cell r="A3669">
            <v>309300.01</v>
          </cell>
          <cell r="B3669" t="str">
            <v>NA/RNA.MCG 4900</v>
          </cell>
        </row>
        <row r="3670">
          <cell r="A3670">
            <v>309301.01</v>
          </cell>
          <cell r="B3670" t="str">
            <v>NA/RNA.MCG 4901</v>
          </cell>
        </row>
        <row r="3671">
          <cell r="A3671">
            <v>309302.01</v>
          </cell>
          <cell r="B3671" t="str">
            <v>NA/RNA.MCG 4902</v>
          </cell>
        </row>
        <row r="3672">
          <cell r="A3672">
            <v>309303.01</v>
          </cell>
          <cell r="B3672" t="str">
            <v>NA/RNA.MCG 4903</v>
          </cell>
        </row>
        <row r="3673">
          <cell r="A3673">
            <v>309303.11</v>
          </cell>
          <cell r="B3673" t="str">
            <v>NA/RNA.MCG 4903 2RS</v>
          </cell>
        </row>
        <row r="3674">
          <cell r="A3674">
            <v>309304.01</v>
          </cell>
          <cell r="B3674" t="str">
            <v>NA/RNA.MCG 4904</v>
          </cell>
        </row>
        <row r="3675">
          <cell r="A3675">
            <v>309305.01</v>
          </cell>
          <cell r="B3675" t="str">
            <v>NA/RNA.MCG 4905</v>
          </cell>
        </row>
        <row r="3676">
          <cell r="A3676">
            <v>309305.11</v>
          </cell>
          <cell r="B3676" t="str">
            <v>NA/RNA.MCG 4905 2RS</v>
          </cell>
        </row>
        <row r="3677">
          <cell r="A3677">
            <v>309306.01</v>
          </cell>
          <cell r="B3677" t="str">
            <v>NA/RNA.MCG 4906</v>
          </cell>
        </row>
        <row r="3678">
          <cell r="A3678">
            <v>309307.01</v>
          </cell>
          <cell r="B3678" t="str">
            <v>NA/RNA.MCG 4907</v>
          </cell>
        </row>
        <row r="3679">
          <cell r="A3679">
            <v>309308.01</v>
          </cell>
          <cell r="B3679" t="str">
            <v>NA/RNA.MCG 4908</v>
          </cell>
        </row>
        <row r="3680">
          <cell r="A3680">
            <v>309308.11</v>
          </cell>
          <cell r="B3680" t="str">
            <v>NA/RNA.MCG 4908 2RS</v>
          </cell>
        </row>
        <row r="3681">
          <cell r="A3681">
            <v>309308.21000000002</v>
          </cell>
          <cell r="B3681" t="str">
            <v>NA/RNA.MCG 950072</v>
          </cell>
        </row>
        <row r="3682">
          <cell r="A3682">
            <v>309309.01</v>
          </cell>
          <cell r="B3682" t="str">
            <v>NA/RNA.MCG 4909</v>
          </cell>
        </row>
        <row r="3683">
          <cell r="A3683">
            <v>309310.01</v>
          </cell>
          <cell r="B3683" t="str">
            <v>NA/RNA.MCG 4910</v>
          </cell>
        </row>
        <row r="3684">
          <cell r="A3684">
            <v>309311.01</v>
          </cell>
          <cell r="B3684" t="str">
            <v>NA/RNA.MCG 4911</v>
          </cell>
        </row>
        <row r="3685">
          <cell r="A3685">
            <v>309312.01</v>
          </cell>
          <cell r="B3685" t="str">
            <v>NA/RNA.MCG 4912</v>
          </cell>
        </row>
        <row r="3686">
          <cell r="A3686">
            <v>309313.01</v>
          </cell>
          <cell r="B3686" t="str">
            <v>NA/RNA.MCG 4913</v>
          </cell>
        </row>
        <row r="3687">
          <cell r="A3687">
            <v>309314.01</v>
          </cell>
          <cell r="B3687" t="str">
            <v>NA/RNA.MCG 4914</v>
          </cell>
        </row>
        <row r="3688">
          <cell r="A3688">
            <v>309315.01</v>
          </cell>
          <cell r="B3688" t="str">
            <v>NA/RNA.MCG 4915</v>
          </cell>
        </row>
        <row r="3689">
          <cell r="A3689">
            <v>309316.01</v>
          </cell>
          <cell r="B3689" t="str">
            <v>NA/RNA.MCG 4916</v>
          </cell>
        </row>
        <row r="3690">
          <cell r="A3690">
            <v>309317.01</v>
          </cell>
          <cell r="B3690" t="str">
            <v>NA/RNA.MCG 4917</v>
          </cell>
        </row>
        <row r="3691">
          <cell r="A3691">
            <v>309318.01</v>
          </cell>
          <cell r="B3691" t="str">
            <v>NA/RNA.MCG 4918</v>
          </cell>
        </row>
        <row r="3692">
          <cell r="A3692">
            <v>309319.01</v>
          </cell>
          <cell r="B3692" t="str">
            <v>NA/RNA.MCG 4919</v>
          </cell>
        </row>
        <row r="3693">
          <cell r="A3693">
            <v>309320.01</v>
          </cell>
          <cell r="B3693" t="str">
            <v>NA/RNA.MCG 49/22</v>
          </cell>
        </row>
        <row r="3694">
          <cell r="A3694">
            <v>309321.01</v>
          </cell>
          <cell r="B3694" t="str">
            <v>NA/RNA.MCG 49/28</v>
          </cell>
        </row>
        <row r="3695">
          <cell r="A3695">
            <v>309322.01</v>
          </cell>
          <cell r="B3695" t="str">
            <v>NA/RNA.MCG 49/32</v>
          </cell>
        </row>
        <row r="3696">
          <cell r="A3696">
            <v>309323.01</v>
          </cell>
          <cell r="B3696" t="str">
            <v>NA/RNA.MCG 49/48</v>
          </cell>
        </row>
        <row r="3697">
          <cell r="A3697">
            <v>309325.01</v>
          </cell>
          <cell r="B3697" t="str">
            <v>NA/RNA.MCG 6901</v>
          </cell>
        </row>
        <row r="3698">
          <cell r="A3698">
            <v>309326.01</v>
          </cell>
          <cell r="B3698" t="str">
            <v>NA/RNA.MCG 6902</v>
          </cell>
        </row>
        <row r="3699">
          <cell r="A3699">
            <v>309327.01</v>
          </cell>
          <cell r="B3699" t="str">
            <v>NA/RNA.MCG 6903</v>
          </cell>
        </row>
        <row r="3700">
          <cell r="A3700">
            <v>309328.01</v>
          </cell>
          <cell r="B3700" t="str">
            <v>NA/RNA.MCG 6904</v>
          </cell>
        </row>
        <row r="3701">
          <cell r="A3701">
            <v>309329.02</v>
          </cell>
          <cell r="B3701" t="str">
            <v>NA/RNA.MCG 6905 (DR)</v>
          </cell>
        </row>
        <row r="3702">
          <cell r="A3702">
            <v>309329.03999999998</v>
          </cell>
          <cell r="B3702" t="str">
            <v>NA/RNA.MCG 6905 DR SPL.</v>
          </cell>
        </row>
        <row r="3703">
          <cell r="A3703">
            <v>309330.01</v>
          </cell>
          <cell r="B3703" t="str">
            <v>NA/RNA.MCG 6906</v>
          </cell>
        </row>
        <row r="3704">
          <cell r="A3704">
            <v>309331.01</v>
          </cell>
          <cell r="B3704" t="str">
            <v>NA/RNA.MCG 6907 (DR)</v>
          </cell>
        </row>
        <row r="3705">
          <cell r="A3705">
            <v>309332.01</v>
          </cell>
          <cell r="B3705" t="str">
            <v>NA/RNA.MCG 6908 (DR)</v>
          </cell>
        </row>
        <row r="3706">
          <cell r="A3706">
            <v>309333.01</v>
          </cell>
          <cell r="B3706" t="str">
            <v>NA/RNA.MCG 6909 (DR)</v>
          </cell>
        </row>
        <row r="3707">
          <cell r="A3707">
            <v>309334.01</v>
          </cell>
          <cell r="B3707" t="str">
            <v>NA/RNA.MCG 6910 (D)</v>
          </cell>
        </row>
        <row r="3708">
          <cell r="A3708">
            <v>309335.01</v>
          </cell>
          <cell r="B3708" t="str">
            <v>NA/RNA.MCG 6911 (DR)</v>
          </cell>
        </row>
        <row r="3709">
          <cell r="A3709">
            <v>309336.01</v>
          </cell>
          <cell r="B3709" t="str">
            <v>NA/RNA.MCG 6912 (DR)</v>
          </cell>
        </row>
        <row r="3710">
          <cell r="A3710">
            <v>309337.01</v>
          </cell>
          <cell r="B3710" t="str">
            <v>NA/RNA.MCG 6913 (DR)</v>
          </cell>
        </row>
        <row r="3711">
          <cell r="A3711">
            <v>309338.01</v>
          </cell>
          <cell r="B3711" t="str">
            <v>NA/RNA.MCG 6914 (DR)</v>
          </cell>
        </row>
        <row r="3712">
          <cell r="A3712">
            <v>309339.01</v>
          </cell>
          <cell r="B3712" t="str">
            <v>NA/RNA.MCG 6915 (DR)</v>
          </cell>
        </row>
        <row r="3713">
          <cell r="A3713">
            <v>309340.01</v>
          </cell>
          <cell r="B3713" t="str">
            <v>NA/RNA.MCG 6916 (DR)</v>
          </cell>
        </row>
        <row r="3714">
          <cell r="A3714">
            <v>309341.01</v>
          </cell>
          <cell r="B3714" t="str">
            <v>NA/RNA.MCG 69/22</v>
          </cell>
        </row>
        <row r="3715">
          <cell r="A3715">
            <v>309342.01</v>
          </cell>
          <cell r="B3715" t="str">
            <v>NA/RNA.MCG 69/28</v>
          </cell>
        </row>
        <row r="3716">
          <cell r="A3716">
            <v>309343.01</v>
          </cell>
          <cell r="B3716" t="str">
            <v>NA/RNA.MCG 69/32</v>
          </cell>
        </row>
        <row r="3717">
          <cell r="A3717">
            <v>309344.01</v>
          </cell>
          <cell r="B3717" t="str">
            <v>NA/RNA.MCG 6905 SR</v>
          </cell>
        </row>
        <row r="3718">
          <cell r="A3718">
            <v>309353.03999999998</v>
          </cell>
          <cell r="B3718" t="str">
            <v>MCG. 6204</v>
          </cell>
        </row>
        <row r="3719">
          <cell r="A3719">
            <v>309353.05</v>
          </cell>
          <cell r="B3719" t="str">
            <v>MCG. 6205</v>
          </cell>
        </row>
        <row r="3720">
          <cell r="A3720">
            <v>309353.06</v>
          </cell>
          <cell r="B3720" t="str">
            <v>MCG. 6206</v>
          </cell>
        </row>
        <row r="3721">
          <cell r="A3721">
            <v>309353.07</v>
          </cell>
          <cell r="B3721" t="str">
            <v>MCG. 6207</v>
          </cell>
        </row>
        <row r="3722">
          <cell r="A3722">
            <v>309353.09999999998</v>
          </cell>
          <cell r="B3722" t="str">
            <v>MCG. 6210</v>
          </cell>
        </row>
        <row r="3723">
          <cell r="A3723">
            <v>309357</v>
          </cell>
          <cell r="B3723" t="str">
            <v>CAGE 6211 2RS</v>
          </cell>
        </row>
        <row r="3724">
          <cell r="A3724">
            <v>309366</v>
          </cell>
          <cell r="B3724" t="str">
            <v>HA.MCG 4530 SPL.</v>
          </cell>
        </row>
        <row r="3725">
          <cell r="A3725">
            <v>309367</v>
          </cell>
          <cell r="B3725" t="str">
            <v>HB.MCG 4933 SPL.</v>
          </cell>
        </row>
        <row r="3726">
          <cell r="A3726">
            <v>309375</v>
          </cell>
          <cell r="B3726" t="str">
            <v>NKIS.MCG 20</v>
          </cell>
        </row>
        <row r="3727">
          <cell r="A3727">
            <v>309375.01</v>
          </cell>
          <cell r="B3727" t="str">
            <v>NKIS.MCG 20</v>
          </cell>
        </row>
        <row r="3728">
          <cell r="A3728">
            <v>309376</v>
          </cell>
          <cell r="B3728" t="str">
            <v>NKIS.MCG 25</v>
          </cell>
        </row>
        <row r="3729">
          <cell r="A3729">
            <v>309377</v>
          </cell>
          <cell r="B3729" t="str">
            <v>NKS.MCG 35</v>
          </cell>
        </row>
        <row r="3730">
          <cell r="A3730">
            <v>309377.01</v>
          </cell>
          <cell r="B3730" t="str">
            <v>NKIS.MCG 30 (NKS 37)</v>
          </cell>
        </row>
        <row r="3731">
          <cell r="A3731">
            <v>309379.01</v>
          </cell>
          <cell r="B3731" t="str">
            <v>NKIS.MCG 45 (NKS 55)</v>
          </cell>
        </row>
        <row r="3732">
          <cell r="A3732">
            <v>309380.01</v>
          </cell>
          <cell r="B3732" t="str">
            <v>NKIS.MCG 40 (NKS 50)</v>
          </cell>
        </row>
        <row r="3733">
          <cell r="A3733">
            <v>309381.01</v>
          </cell>
          <cell r="B3733" t="str">
            <v>NKIS.MCG 35 (NKS 43)</v>
          </cell>
        </row>
        <row r="3734">
          <cell r="A3734">
            <v>309382.01</v>
          </cell>
          <cell r="B3734" t="str">
            <v>NKIS.MCG 50 (NKS 60)</v>
          </cell>
        </row>
        <row r="3735">
          <cell r="A3735">
            <v>309383.01</v>
          </cell>
          <cell r="B3735" t="str">
            <v>NKS.MCG 20</v>
          </cell>
        </row>
        <row r="3736">
          <cell r="A3736">
            <v>309385.01</v>
          </cell>
          <cell r="B3736" t="str">
            <v>NKS.MCG 25</v>
          </cell>
        </row>
        <row r="3737">
          <cell r="A3737">
            <v>309386.01</v>
          </cell>
          <cell r="B3737" t="str">
            <v>NKS.MCG 30</v>
          </cell>
        </row>
        <row r="3738">
          <cell r="A3738">
            <v>309387.01</v>
          </cell>
          <cell r="B3738" t="str">
            <v>NKS.MCG 40</v>
          </cell>
        </row>
        <row r="3739">
          <cell r="A3739">
            <v>309388.01</v>
          </cell>
          <cell r="B3739" t="str">
            <v>NKS.MCG 45</v>
          </cell>
        </row>
        <row r="3740">
          <cell r="A3740">
            <v>309389</v>
          </cell>
          <cell r="B3740" t="str">
            <v>NCG34.92X52.37X0.8materal</v>
          </cell>
        </row>
        <row r="3741">
          <cell r="A3741">
            <v>309390</v>
          </cell>
          <cell r="B3741" t="str">
            <v>NCG 31.75X49.2X0.8materal</v>
          </cell>
        </row>
        <row r="3742">
          <cell r="A3742">
            <v>309391</v>
          </cell>
          <cell r="B3742" t="str">
            <v>NCG 35X52X2</v>
          </cell>
        </row>
        <row r="3743">
          <cell r="A3743">
            <v>309392</v>
          </cell>
          <cell r="B3743" t="str">
            <v>NCG 30X47X2</v>
          </cell>
        </row>
        <row r="3744">
          <cell r="A3744">
            <v>309393</v>
          </cell>
          <cell r="B3744" t="str">
            <v>NCG 25X42X2</v>
          </cell>
        </row>
        <row r="3745">
          <cell r="A3745">
            <v>309394</v>
          </cell>
          <cell r="B3745" t="str">
            <v>NCG 22.5X35.8X2</v>
          </cell>
        </row>
        <row r="3746">
          <cell r="A3746">
            <v>309395</v>
          </cell>
          <cell r="B3746" t="str">
            <v>KXK.BRASS 1126(130X170X4)</v>
          </cell>
        </row>
        <row r="3747">
          <cell r="A3747">
            <v>309395.01</v>
          </cell>
          <cell r="B3747" t="str">
            <v>AXK.CAGE 4060</v>
          </cell>
        </row>
        <row r="3748">
          <cell r="A3748">
            <v>309395.02</v>
          </cell>
          <cell r="B3748" t="str">
            <v>AXK.CAGE 5070</v>
          </cell>
        </row>
        <row r="3749">
          <cell r="A3749">
            <v>309395.03000000003</v>
          </cell>
          <cell r="B3749" t="str">
            <v>AXK.CAGE 85110</v>
          </cell>
        </row>
        <row r="3750">
          <cell r="A3750">
            <v>309395.03999999998</v>
          </cell>
          <cell r="B3750" t="str">
            <v>AXK.CAGE 90120</v>
          </cell>
        </row>
        <row r="3751">
          <cell r="A3751">
            <v>309395.11</v>
          </cell>
          <cell r="B3751" t="str">
            <v>AXK.CAGE 4060 WITH ROLLER</v>
          </cell>
        </row>
        <row r="3752">
          <cell r="A3752">
            <v>309395.21999999997</v>
          </cell>
          <cell r="B3752" t="str">
            <v>AXK.CAGE 5070 WITH ROLLER</v>
          </cell>
        </row>
        <row r="3753">
          <cell r="A3753">
            <v>309396</v>
          </cell>
          <cell r="B3753" t="str">
            <v>NCG.NCG 143X149X6</v>
          </cell>
        </row>
        <row r="3754">
          <cell r="A3754">
            <v>309397</v>
          </cell>
          <cell r="B3754" t="str">
            <v>NCG.NCG 1730</v>
          </cell>
        </row>
        <row r="3755">
          <cell r="A3755">
            <v>309397.07</v>
          </cell>
          <cell r="B3755" t="str">
            <v>NCGR 1730</v>
          </cell>
        </row>
        <row r="3756">
          <cell r="A3756">
            <v>309398</v>
          </cell>
          <cell r="B3756" t="str">
            <v>NCG.NCG 70X78X8.7</v>
          </cell>
        </row>
        <row r="3757">
          <cell r="A3757">
            <v>309399</v>
          </cell>
          <cell r="B3757" t="str">
            <v>NCG.NCG 127X135X5.5</v>
          </cell>
        </row>
        <row r="3758">
          <cell r="A3758">
            <v>309400</v>
          </cell>
          <cell r="B3758" t="str">
            <v>TCG.TCG 16/13 D</v>
          </cell>
        </row>
        <row r="3759">
          <cell r="A3759">
            <v>309401</v>
          </cell>
          <cell r="B3759" t="str">
            <v>TCG.TCG 21/13 D</v>
          </cell>
        </row>
        <row r="3760">
          <cell r="A3760">
            <v>309402</v>
          </cell>
          <cell r="B3760" t="str">
            <v>TCG.TCG 24/13 D</v>
          </cell>
        </row>
        <row r="3761">
          <cell r="A3761">
            <v>309403</v>
          </cell>
          <cell r="B3761" t="str">
            <v>TCG.TCG 30/13 D</v>
          </cell>
        </row>
        <row r="3762">
          <cell r="A3762">
            <v>309403.08</v>
          </cell>
          <cell r="B3762" t="str">
            <v>TCG.TCGR 30/13 D</v>
          </cell>
        </row>
        <row r="3763">
          <cell r="A3763">
            <v>309404</v>
          </cell>
          <cell r="B3763" t="str">
            <v>TCG.TCG 21/17 D</v>
          </cell>
        </row>
        <row r="3764">
          <cell r="A3764">
            <v>309405</v>
          </cell>
          <cell r="B3764" t="str">
            <v>CAGE.CAGE 405</v>
          </cell>
        </row>
        <row r="3765">
          <cell r="A3765">
            <v>309406</v>
          </cell>
          <cell r="B3765" t="str">
            <v>CAGE.CAGE 12X17X10</v>
          </cell>
        </row>
        <row r="3766">
          <cell r="A3766">
            <v>309406.01</v>
          </cell>
          <cell r="B3766" t="str">
            <v>MCG.MCG 55X63X25</v>
          </cell>
        </row>
        <row r="3767">
          <cell r="A3767">
            <v>309406.02</v>
          </cell>
          <cell r="B3767" t="str">
            <v>MCG.MCG 45X52X18</v>
          </cell>
        </row>
        <row r="3768">
          <cell r="A3768">
            <v>309406.03000000003</v>
          </cell>
          <cell r="B3768" t="str">
            <v>MCG.MCG 55X60X20</v>
          </cell>
        </row>
        <row r="3769">
          <cell r="A3769">
            <v>309406.03999999998</v>
          </cell>
          <cell r="B3769" t="str">
            <v>MCG.MCG 55X63X15</v>
          </cell>
        </row>
        <row r="3770">
          <cell r="A3770">
            <v>309406.05</v>
          </cell>
          <cell r="B3770" t="str">
            <v>MCG.MCG 50X56X23</v>
          </cell>
        </row>
        <row r="3771">
          <cell r="A3771">
            <v>309407.01</v>
          </cell>
          <cell r="B3771" t="str">
            <v>CAGE.394215</v>
          </cell>
        </row>
        <row r="3772">
          <cell r="A3772">
            <v>309407.02</v>
          </cell>
          <cell r="B3772" t="str">
            <v>R.MCG 407.02</v>
          </cell>
        </row>
        <row r="3773">
          <cell r="A3773">
            <v>309407.07</v>
          </cell>
          <cell r="B3773" t="str">
            <v>CAGE. NCGR 394215</v>
          </cell>
        </row>
        <row r="3774">
          <cell r="A3774">
            <v>309412</v>
          </cell>
          <cell r="B3774" t="str">
            <v>R.MCG 412(SMALL)</v>
          </cell>
        </row>
        <row r="3775">
          <cell r="A3775">
            <v>309412.01</v>
          </cell>
          <cell r="B3775" t="str">
            <v>R.MCG 412(BIG)</v>
          </cell>
        </row>
        <row r="3776">
          <cell r="A3776">
            <v>309413</v>
          </cell>
          <cell r="B3776" t="str">
            <v>AXK.BRS R 413</v>
          </cell>
        </row>
        <row r="3777">
          <cell r="A3777">
            <v>309414</v>
          </cell>
          <cell r="B3777" t="str">
            <v>MR.MCG 31</v>
          </cell>
        </row>
        <row r="3778">
          <cell r="A3778">
            <v>309418</v>
          </cell>
          <cell r="B3778" t="str">
            <v>NCG 08X21X2</v>
          </cell>
        </row>
        <row r="3779">
          <cell r="A3779">
            <v>309420</v>
          </cell>
          <cell r="B3779" t="str">
            <v>RSTO.NCG 5</v>
          </cell>
        </row>
        <row r="3780">
          <cell r="A3780">
            <v>309421</v>
          </cell>
          <cell r="B3780" t="str">
            <v>R.NCG 421</v>
          </cell>
        </row>
        <row r="3781">
          <cell r="A3781">
            <v>309422</v>
          </cell>
          <cell r="B3781" t="str">
            <v>RSTO.MCG 10</v>
          </cell>
        </row>
        <row r="3782">
          <cell r="A3782">
            <v>309423</v>
          </cell>
          <cell r="B3782" t="str">
            <v>R.MCG 423 (STO 12)</v>
          </cell>
        </row>
        <row r="3783">
          <cell r="A3783">
            <v>309424</v>
          </cell>
          <cell r="B3783" t="str">
            <v>CAGE.CAGE 424(38x52x44)</v>
          </cell>
        </row>
        <row r="3784">
          <cell r="A3784">
            <v>309426</v>
          </cell>
          <cell r="B3784" t="str">
            <v>R.NCG 426</v>
          </cell>
        </row>
        <row r="3785">
          <cell r="A3785">
            <v>309426.01</v>
          </cell>
          <cell r="B3785" t="str">
            <v>ASSEMBLED CAGE 426</v>
          </cell>
        </row>
        <row r="3786">
          <cell r="A3786">
            <v>309427</v>
          </cell>
          <cell r="B3786" t="str">
            <v>CAGE.CAGE 81110</v>
          </cell>
        </row>
        <row r="3787">
          <cell r="A3787">
            <v>309428</v>
          </cell>
          <cell r="B3787" t="str">
            <v>MCG.MCG 242810</v>
          </cell>
        </row>
        <row r="3788">
          <cell r="A3788">
            <v>309429</v>
          </cell>
          <cell r="B3788" t="str">
            <v>MCG.MCG 344238</v>
          </cell>
        </row>
        <row r="3789">
          <cell r="A3789">
            <v>309429.01</v>
          </cell>
          <cell r="B3789" t="str">
            <v>MCG.MCG 395520.5</v>
          </cell>
        </row>
        <row r="3790">
          <cell r="A3790">
            <v>309431</v>
          </cell>
          <cell r="B3790" t="str">
            <v>CAGE.CAGE 431(28x38x16.5)</v>
          </cell>
        </row>
        <row r="3791">
          <cell r="A3791">
            <v>309432</v>
          </cell>
          <cell r="B3791" t="str">
            <v>CAGE.R 432(AJ 15836)</v>
          </cell>
        </row>
        <row r="3792">
          <cell r="A3792">
            <v>309433.01</v>
          </cell>
          <cell r="B3792" t="str">
            <v>R.MCG 433(RNA 6902 SPL)</v>
          </cell>
        </row>
        <row r="3793">
          <cell r="A3793">
            <v>309434</v>
          </cell>
          <cell r="B3793" t="str">
            <v>R.MCG 434(NAST 17)</v>
          </cell>
        </row>
        <row r="3794">
          <cell r="A3794">
            <v>309436</v>
          </cell>
          <cell r="B3794" t="str">
            <v>CAGE.R 436(NB 95076)</v>
          </cell>
        </row>
        <row r="3795">
          <cell r="A3795">
            <v>309437</v>
          </cell>
          <cell r="B3795" t="str">
            <v>CAGE.R 437(STO 25 ZZ)</v>
          </cell>
        </row>
        <row r="3796">
          <cell r="A3796">
            <v>309442</v>
          </cell>
          <cell r="B3796" t="str">
            <v>R.NCG 442(JC 8015)</v>
          </cell>
        </row>
        <row r="3797">
          <cell r="A3797">
            <v>309445</v>
          </cell>
          <cell r="B3797" t="str">
            <v>CAGE.CAGE 445(23.5x27.8x1</v>
          </cell>
        </row>
        <row r="3798">
          <cell r="A3798">
            <v>309449</v>
          </cell>
          <cell r="B3798" t="str">
            <v>R.MCG 449(JC 8037)</v>
          </cell>
        </row>
        <row r="3799">
          <cell r="A3799">
            <v>309451</v>
          </cell>
          <cell r="B3799" t="str">
            <v>R.MCG 451 (NK 50/20)</v>
          </cell>
        </row>
        <row r="3800">
          <cell r="A3800">
            <v>309452</v>
          </cell>
          <cell r="B3800" t="str">
            <v>R.MCG 452 (NK 121816)</v>
          </cell>
        </row>
        <row r="3801">
          <cell r="A3801">
            <v>309452.08</v>
          </cell>
          <cell r="B3801" t="str">
            <v>R.MCGR 452 (NK 121816)</v>
          </cell>
        </row>
        <row r="3802">
          <cell r="A3802">
            <v>309453</v>
          </cell>
          <cell r="B3802" t="str">
            <v>R.MCG 453 (S 1032)</v>
          </cell>
        </row>
        <row r="3803">
          <cell r="A3803">
            <v>309455</v>
          </cell>
          <cell r="B3803" t="str">
            <v>R.MCG 455 (Y 1032)</v>
          </cell>
        </row>
        <row r="3804">
          <cell r="A3804">
            <v>309457</v>
          </cell>
          <cell r="B3804" t="str">
            <v>R.MCG 457 (NB 152312)</v>
          </cell>
        </row>
        <row r="3805">
          <cell r="A3805">
            <v>309461</v>
          </cell>
          <cell r="B3805" t="str">
            <v>R.MCG 461(108-2381)</v>
          </cell>
        </row>
        <row r="3806">
          <cell r="A3806">
            <v>309462</v>
          </cell>
          <cell r="B3806" t="str">
            <v>R.NCG 462 (12.24 SPL.)</v>
          </cell>
        </row>
        <row r="3807">
          <cell r="A3807">
            <v>309463</v>
          </cell>
          <cell r="B3807" t="str">
            <v>R.MCG 463(F 82925)</v>
          </cell>
        </row>
        <row r="3808">
          <cell r="A3808">
            <v>309464</v>
          </cell>
          <cell r="B3808" t="str">
            <v>R.MCG 464</v>
          </cell>
        </row>
        <row r="3809">
          <cell r="A3809">
            <v>309468</v>
          </cell>
          <cell r="B3809" t="str">
            <v>R.MCG 468 (KDL 1212)</v>
          </cell>
        </row>
        <row r="3810">
          <cell r="A3810">
            <v>309469</v>
          </cell>
          <cell r="B3810" t="str">
            <v>R.MCG 469 (KDL 16/12P)</v>
          </cell>
        </row>
        <row r="3811">
          <cell r="A3811">
            <v>309470</v>
          </cell>
          <cell r="B3811" t="str">
            <v>R.MCG 470</v>
          </cell>
        </row>
        <row r="3812">
          <cell r="A3812">
            <v>309479</v>
          </cell>
          <cell r="B3812" t="str">
            <v>R.MCG 479</v>
          </cell>
        </row>
        <row r="3813">
          <cell r="A3813">
            <v>309481</v>
          </cell>
          <cell r="B3813" t="str">
            <v>R.TCG 481(BR 26[P]4344.6)</v>
          </cell>
        </row>
        <row r="3814">
          <cell r="A3814">
            <v>309481.01</v>
          </cell>
          <cell r="B3814" t="str">
            <v>R.NCG 481(BR 26[P]4344.6)</v>
          </cell>
        </row>
        <row r="3815">
          <cell r="A3815">
            <v>309482</v>
          </cell>
          <cell r="B3815" t="str">
            <v>R.NCG 482(AS 2542)</v>
          </cell>
        </row>
        <row r="3816">
          <cell r="A3816">
            <v>309482.07</v>
          </cell>
          <cell r="B3816" t="str">
            <v>R.NCGR 482(AS 2542)</v>
          </cell>
        </row>
        <row r="3817">
          <cell r="A3817">
            <v>309484</v>
          </cell>
          <cell r="B3817" t="str">
            <v>R.NCG 484 (SPL 1226)</v>
          </cell>
        </row>
        <row r="3818">
          <cell r="A3818">
            <v>309486</v>
          </cell>
          <cell r="B3818" t="str">
            <v>NJ.MCG 2206</v>
          </cell>
        </row>
        <row r="3819">
          <cell r="A3819">
            <v>309489</v>
          </cell>
          <cell r="B3819" t="str">
            <v>NU.MCG 309</v>
          </cell>
        </row>
        <row r="3820">
          <cell r="A3820">
            <v>309490</v>
          </cell>
          <cell r="B3820" t="str">
            <v>NU.MCG 305</v>
          </cell>
        </row>
        <row r="3821">
          <cell r="A3821">
            <v>309491</v>
          </cell>
          <cell r="B3821" t="str">
            <v>NU.MCG 205</v>
          </cell>
        </row>
        <row r="3822">
          <cell r="A3822">
            <v>309492</v>
          </cell>
          <cell r="B3822" t="str">
            <v>N.MCG 305</v>
          </cell>
        </row>
        <row r="3823">
          <cell r="A3823">
            <v>309493</v>
          </cell>
          <cell r="B3823" t="str">
            <v>N.MCG 205</v>
          </cell>
        </row>
        <row r="3824">
          <cell r="A3824">
            <v>309495</v>
          </cell>
          <cell r="B3824" t="str">
            <v>NB.MCG 3230</v>
          </cell>
        </row>
        <row r="3825">
          <cell r="A3825">
            <v>309496</v>
          </cell>
          <cell r="B3825" t="str">
            <v>NJ.MCG 211</v>
          </cell>
        </row>
        <row r="3826">
          <cell r="A3826">
            <v>309496.01</v>
          </cell>
          <cell r="B3826" t="str">
            <v>K 202701 (C)</v>
          </cell>
        </row>
        <row r="3827">
          <cell r="A3827">
            <v>309497</v>
          </cell>
          <cell r="B3827" t="str">
            <v>NB.MCG 95076</v>
          </cell>
        </row>
        <row r="3828">
          <cell r="A3828">
            <v>309497.01</v>
          </cell>
          <cell r="B3828" t="str">
            <v>NB.NCG 95076</v>
          </cell>
        </row>
        <row r="3829">
          <cell r="A3829">
            <v>309500.01</v>
          </cell>
          <cell r="B3829" t="str">
            <v>BRI.MCG 61812(BR 101812)</v>
          </cell>
        </row>
        <row r="3830">
          <cell r="A3830">
            <v>309502.01</v>
          </cell>
          <cell r="B3830" t="str">
            <v>BRI.MCG 82012(BR 122012)</v>
          </cell>
        </row>
        <row r="3831">
          <cell r="A3831">
            <v>309504.01</v>
          </cell>
          <cell r="B3831" t="str">
            <v>BRI.MCG 102212(142212)</v>
          </cell>
        </row>
        <row r="3832">
          <cell r="A3832">
            <v>309505.01</v>
          </cell>
          <cell r="B3832" t="str">
            <v>BRI.MCG 102216(142216)</v>
          </cell>
        </row>
        <row r="3833">
          <cell r="A3833">
            <v>309506.01</v>
          </cell>
          <cell r="B3833" t="str">
            <v>BRI.MCG 122412(BR 162412)</v>
          </cell>
        </row>
        <row r="3834">
          <cell r="A3834">
            <v>309507.01</v>
          </cell>
          <cell r="B3834" t="str">
            <v>BRI.MCG 122416(BR 162416)</v>
          </cell>
        </row>
        <row r="3835">
          <cell r="A3835">
            <v>309508.01</v>
          </cell>
          <cell r="B3835" t="str">
            <v>BRI.MCG 142616(BR 182616)</v>
          </cell>
        </row>
        <row r="3836">
          <cell r="A3836">
            <v>309509.01</v>
          </cell>
          <cell r="B3836" t="str">
            <v>BRI.MCG 142620(BR 182620)</v>
          </cell>
        </row>
        <row r="3837">
          <cell r="A3837">
            <v>309511.01</v>
          </cell>
          <cell r="B3837" t="str">
            <v>BRI.MCG 162816(BR 202816)</v>
          </cell>
        </row>
        <row r="3838">
          <cell r="A3838">
            <v>309512.01</v>
          </cell>
          <cell r="B3838" t="str">
            <v>BRI.MCG 162820</v>
          </cell>
        </row>
        <row r="3839">
          <cell r="A3839">
            <v>309513.01</v>
          </cell>
          <cell r="B3839" t="str">
            <v>BRI.MCG 183016(BR 223016)</v>
          </cell>
        </row>
        <row r="3840">
          <cell r="A3840">
            <v>309514.01</v>
          </cell>
          <cell r="B3840" t="str">
            <v>BRI.MCG 183020(BR 223020)</v>
          </cell>
        </row>
        <row r="3841">
          <cell r="A3841">
            <v>309515.01</v>
          </cell>
          <cell r="B3841" t="str">
            <v>BRI.MCG 203316(BR 243316)</v>
          </cell>
        </row>
        <row r="3842">
          <cell r="A3842">
            <v>309516.01</v>
          </cell>
          <cell r="B3842" t="str">
            <v>BRI.MCG 203320(BR 243320)</v>
          </cell>
        </row>
        <row r="3843">
          <cell r="A3843">
            <v>309551</v>
          </cell>
          <cell r="B3843" t="str">
            <v>MCG 22205</v>
          </cell>
        </row>
        <row r="3844">
          <cell r="A3844">
            <v>309551.40000000002</v>
          </cell>
          <cell r="B3844" t="str">
            <v>MCG 22205 LMW</v>
          </cell>
        </row>
        <row r="3845">
          <cell r="A3845">
            <v>309552</v>
          </cell>
          <cell r="B3845" t="str">
            <v>MCG 22206</v>
          </cell>
        </row>
        <row r="3846">
          <cell r="A3846">
            <v>309552.01</v>
          </cell>
          <cell r="B3846" t="str">
            <v>NCG 549157 D</v>
          </cell>
        </row>
        <row r="3847">
          <cell r="A3847">
            <v>309552.40000000002</v>
          </cell>
          <cell r="B3847" t="str">
            <v>MCG 22206(409680800)LMW</v>
          </cell>
        </row>
        <row r="3848">
          <cell r="A3848">
            <v>309553</v>
          </cell>
          <cell r="B3848" t="str">
            <v>MCG 22207</v>
          </cell>
        </row>
        <row r="3849">
          <cell r="A3849">
            <v>309554</v>
          </cell>
          <cell r="B3849" t="str">
            <v>MCG 22208</v>
          </cell>
        </row>
        <row r="3850">
          <cell r="A3850">
            <v>309555</v>
          </cell>
          <cell r="B3850" t="str">
            <v>MCG 22209</v>
          </cell>
        </row>
        <row r="3851">
          <cell r="A3851">
            <v>309556</v>
          </cell>
          <cell r="B3851" t="str">
            <v>MCG 22210</v>
          </cell>
        </row>
        <row r="3852">
          <cell r="A3852">
            <v>309557</v>
          </cell>
          <cell r="B3852" t="str">
            <v>MCG 22211</v>
          </cell>
        </row>
        <row r="3853">
          <cell r="A3853">
            <v>309557.09999999998</v>
          </cell>
          <cell r="B3853" t="str">
            <v>MCG 22211 SPL</v>
          </cell>
        </row>
        <row r="3854">
          <cell r="A3854">
            <v>309559</v>
          </cell>
          <cell r="B3854" t="str">
            <v>MCG 21304</v>
          </cell>
        </row>
        <row r="3855">
          <cell r="A3855">
            <v>309560</v>
          </cell>
          <cell r="B3855" t="str">
            <v>MCG 21305</v>
          </cell>
        </row>
        <row r="3856">
          <cell r="A3856">
            <v>309561</v>
          </cell>
          <cell r="B3856" t="str">
            <v>MCG 21306</v>
          </cell>
        </row>
        <row r="3857">
          <cell r="A3857">
            <v>309562</v>
          </cell>
          <cell r="B3857" t="str">
            <v>MCG 21307</v>
          </cell>
        </row>
        <row r="3858">
          <cell r="A3858">
            <v>309563</v>
          </cell>
          <cell r="B3858" t="str">
            <v>MCG 21308</v>
          </cell>
        </row>
        <row r="3859">
          <cell r="A3859">
            <v>309564</v>
          </cell>
          <cell r="B3859" t="str">
            <v>MCG 21309</v>
          </cell>
        </row>
        <row r="3860">
          <cell r="A3860">
            <v>309565</v>
          </cell>
          <cell r="B3860" t="str">
            <v>MCG 21310</v>
          </cell>
        </row>
        <row r="3861">
          <cell r="A3861">
            <v>309566</v>
          </cell>
          <cell r="B3861" t="str">
            <v>MCG 21311</v>
          </cell>
        </row>
        <row r="3862">
          <cell r="A3862">
            <v>309567</v>
          </cell>
          <cell r="B3862" t="str">
            <v>MCG 21312</v>
          </cell>
        </row>
        <row r="3863">
          <cell r="A3863">
            <v>309577</v>
          </cell>
          <cell r="B3863" t="str">
            <v>NCG 81102</v>
          </cell>
        </row>
        <row r="3864">
          <cell r="A3864">
            <v>309578</v>
          </cell>
          <cell r="B3864" t="str">
            <v>NCG 81103</v>
          </cell>
        </row>
        <row r="3865">
          <cell r="A3865">
            <v>309579</v>
          </cell>
          <cell r="B3865" t="str">
            <v>NCG 81104</v>
          </cell>
        </row>
        <row r="3866">
          <cell r="A3866">
            <v>309580</v>
          </cell>
          <cell r="B3866" t="str">
            <v>NCG 81105</v>
          </cell>
        </row>
        <row r="3867">
          <cell r="A3867">
            <v>309581</v>
          </cell>
          <cell r="B3867" t="str">
            <v>NCG 81106</v>
          </cell>
        </row>
        <row r="3868">
          <cell r="A3868">
            <v>309582</v>
          </cell>
          <cell r="B3868" t="str">
            <v>NCG 81107</v>
          </cell>
        </row>
        <row r="3869">
          <cell r="A3869">
            <v>309583</v>
          </cell>
          <cell r="B3869" t="str">
            <v>NCG 81108</v>
          </cell>
        </row>
        <row r="3870">
          <cell r="A3870">
            <v>309584</v>
          </cell>
          <cell r="B3870" t="str">
            <v>NCG 81109</v>
          </cell>
        </row>
        <row r="3871">
          <cell r="A3871">
            <v>309585</v>
          </cell>
          <cell r="B3871" t="str">
            <v>NCG 81110</v>
          </cell>
        </row>
        <row r="3872">
          <cell r="A3872">
            <v>309586</v>
          </cell>
          <cell r="B3872" t="str">
            <v>NCG 81111</v>
          </cell>
        </row>
        <row r="3873">
          <cell r="A3873">
            <v>309587</v>
          </cell>
          <cell r="B3873" t="str">
            <v>NCG 81112</v>
          </cell>
        </row>
        <row r="3874">
          <cell r="A3874">
            <v>309588</v>
          </cell>
          <cell r="B3874" t="str">
            <v>NCG 81113</v>
          </cell>
        </row>
        <row r="3875">
          <cell r="A3875">
            <v>309589</v>
          </cell>
          <cell r="B3875" t="str">
            <v>NCG 81114</v>
          </cell>
        </row>
        <row r="3876">
          <cell r="A3876">
            <v>309590</v>
          </cell>
          <cell r="B3876" t="str">
            <v>NCG 81206</v>
          </cell>
        </row>
        <row r="3877">
          <cell r="A3877">
            <v>309591</v>
          </cell>
          <cell r="B3877" t="str">
            <v>NCG 81207</v>
          </cell>
        </row>
        <row r="3878">
          <cell r="A3878">
            <v>309592</v>
          </cell>
          <cell r="B3878" t="str">
            <v>NCG 81208</v>
          </cell>
        </row>
        <row r="3879">
          <cell r="A3879">
            <v>309593</v>
          </cell>
          <cell r="B3879" t="str">
            <v>NCG 81209</v>
          </cell>
        </row>
        <row r="3880">
          <cell r="A3880">
            <v>309594</v>
          </cell>
          <cell r="B3880" t="str">
            <v>NCG 81210</v>
          </cell>
        </row>
        <row r="3881">
          <cell r="A3881">
            <v>309595</v>
          </cell>
          <cell r="B3881" t="str">
            <v>NCG 81211</v>
          </cell>
        </row>
        <row r="3882">
          <cell r="A3882">
            <v>309596</v>
          </cell>
          <cell r="B3882" t="str">
            <v>NCG 81212</v>
          </cell>
        </row>
        <row r="3883">
          <cell r="A3883">
            <v>309597</v>
          </cell>
          <cell r="B3883" t="str">
            <v>NCG 81213</v>
          </cell>
        </row>
        <row r="3884">
          <cell r="A3884">
            <v>309598</v>
          </cell>
          <cell r="B3884" t="str">
            <v>NCG 81214</v>
          </cell>
        </row>
        <row r="3885">
          <cell r="A3885">
            <v>309602.01</v>
          </cell>
          <cell r="B3885" t="str">
            <v>N.MCG 204</v>
          </cell>
        </row>
        <row r="3886">
          <cell r="A3886">
            <v>309602.02</v>
          </cell>
          <cell r="B3886" t="str">
            <v>N.MCG 304</v>
          </cell>
        </row>
        <row r="3887">
          <cell r="A3887">
            <v>309602.05</v>
          </cell>
          <cell r="B3887" t="str">
            <v>NU/NJ.MCG 204</v>
          </cell>
        </row>
        <row r="3888">
          <cell r="A3888">
            <v>309602.06</v>
          </cell>
          <cell r="B3888" t="str">
            <v>NU/NJ.MCG 304</v>
          </cell>
        </row>
        <row r="3889">
          <cell r="A3889">
            <v>309602.09999999998</v>
          </cell>
          <cell r="B3889" t="str">
            <v>NU.MCG 2304</v>
          </cell>
        </row>
        <row r="3890">
          <cell r="A3890">
            <v>309603.01</v>
          </cell>
          <cell r="B3890" t="str">
            <v>N.MCG 205</v>
          </cell>
        </row>
        <row r="3891">
          <cell r="A3891">
            <v>309603.02</v>
          </cell>
          <cell r="B3891" t="str">
            <v>N.MCG 305</v>
          </cell>
        </row>
        <row r="3892">
          <cell r="A3892">
            <v>309603.05</v>
          </cell>
          <cell r="B3892" t="str">
            <v>NU/NJ.MCG 205</v>
          </cell>
        </row>
        <row r="3893">
          <cell r="A3893">
            <v>309603.06</v>
          </cell>
          <cell r="B3893" t="str">
            <v>NU/NJ.MCG 305</v>
          </cell>
        </row>
        <row r="3894">
          <cell r="A3894">
            <v>309603.09999999998</v>
          </cell>
          <cell r="B3894" t="str">
            <v>NU/NJ.MCG 2305</v>
          </cell>
        </row>
        <row r="3895">
          <cell r="A3895">
            <v>309604.01</v>
          </cell>
          <cell r="B3895" t="str">
            <v>N.MCG 206</v>
          </cell>
        </row>
        <row r="3896">
          <cell r="A3896">
            <v>309604.02</v>
          </cell>
          <cell r="B3896" t="str">
            <v>N.MCG 306</v>
          </cell>
        </row>
        <row r="3897">
          <cell r="A3897">
            <v>309604.05</v>
          </cell>
          <cell r="B3897" t="str">
            <v>NU/NJ.MCG 206</v>
          </cell>
        </row>
        <row r="3898">
          <cell r="A3898">
            <v>309604.06</v>
          </cell>
          <cell r="B3898" t="str">
            <v>NU/NJ.MCG 306</v>
          </cell>
        </row>
        <row r="3899">
          <cell r="A3899">
            <v>309604.07</v>
          </cell>
          <cell r="B3899" t="str">
            <v>NU/NJ.MCG 2206</v>
          </cell>
        </row>
        <row r="3900">
          <cell r="A3900">
            <v>309604.09999999998</v>
          </cell>
          <cell r="B3900" t="str">
            <v>NU/NJ.MCG 2306</v>
          </cell>
        </row>
        <row r="3901">
          <cell r="A3901">
            <v>309604.11</v>
          </cell>
          <cell r="B3901" t="str">
            <v>NJ.MCG 406</v>
          </cell>
        </row>
        <row r="3902">
          <cell r="A3902">
            <v>309605.01</v>
          </cell>
          <cell r="B3902" t="str">
            <v>N.MCG 207</v>
          </cell>
        </row>
        <row r="3903">
          <cell r="A3903">
            <v>309605.02</v>
          </cell>
          <cell r="B3903" t="str">
            <v>N.MCG 307</v>
          </cell>
        </row>
        <row r="3904">
          <cell r="A3904">
            <v>309605.05</v>
          </cell>
          <cell r="B3904" t="str">
            <v>NU/NJ.MCG 207</v>
          </cell>
        </row>
        <row r="3905">
          <cell r="A3905">
            <v>309605.06</v>
          </cell>
          <cell r="B3905" t="str">
            <v>NU/NJ.MCG 307</v>
          </cell>
        </row>
        <row r="3906">
          <cell r="A3906">
            <v>309605.09000000003</v>
          </cell>
          <cell r="B3906" t="str">
            <v>NU/NJ.MCG 2207</v>
          </cell>
        </row>
        <row r="3907">
          <cell r="A3907">
            <v>309605.09999999998</v>
          </cell>
          <cell r="B3907" t="str">
            <v>NU/NJ.MCG 2307</v>
          </cell>
        </row>
        <row r="3908">
          <cell r="A3908">
            <v>309605.11</v>
          </cell>
          <cell r="B3908" t="str">
            <v>NJ.MCG 408</v>
          </cell>
        </row>
        <row r="3909">
          <cell r="A3909">
            <v>309606.01</v>
          </cell>
          <cell r="B3909" t="str">
            <v>N.MCG 208</v>
          </cell>
        </row>
        <row r="3910">
          <cell r="A3910">
            <v>309606.02</v>
          </cell>
          <cell r="B3910" t="str">
            <v>N.MCG 308</v>
          </cell>
        </row>
        <row r="3911">
          <cell r="A3911">
            <v>309606.05</v>
          </cell>
          <cell r="B3911" t="str">
            <v>NU.MCG 208</v>
          </cell>
        </row>
        <row r="3912">
          <cell r="A3912">
            <v>309606.06</v>
          </cell>
          <cell r="B3912" t="str">
            <v>NU/NJ.MCG 308</v>
          </cell>
        </row>
        <row r="3913">
          <cell r="A3913">
            <v>309606.09000000003</v>
          </cell>
          <cell r="B3913" t="str">
            <v>NU.MCG 2208</v>
          </cell>
        </row>
        <row r="3914">
          <cell r="A3914">
            <v>309606.09999999998</v>
          </cell>
          <cell r="B3914" t="str">
            <v>NU.MCG 2308</v>
          </cell>
        </row>
        <row r="3915">
          <cell r="A3915">
            <v>309607.01</v>
          </cell>
          <cell r="B3915" t="str">
            <v>N.MCG 209</v>
          </cell>
        </row>
        <row r="3916">
          <cell r="A3916">
            <v>309607.02</v>
          </cell>
          <cell r="B3916" t="str">
            <v>N.MCG 309</v>
          </cell>
        </row>
        <row r="3917">
          <cell r="A3917">
            <v>309607.05</v>
          </cell>
          <cell r="B3917" t="str">
            <v>NU/NJ.MCG 209</v>
          </cell>
        </row>
        <row r="3918">
          <cell r="A3918">
            <v>309607.07</v>
          </cell>
          <cell r="B3918" t="str">
            <v>NU/NJ.MCG 2209</v>
          </cell>
        </row>
        <row r="3919">
          <cell r="A3919">
            <v>309608.01</v>
          </cell>
          <cell r="B3919" t="str">
            <v>N.MCG 210</v>
          </cell>
        </row>
        <row r="3920">
          <cell r="A3920">
            <v>309608.02</v>
          </cell>
          <cell r="B3920" t="str">
            <v>N.MCG 310</v>
          </cell>
        </row>
        <row r="3921">
          <cell r="A3921">
            <v>309608.05</v>
          </cell>
          <cell r="B3921" t="str">
            <v>NU.MCG 210</v>
          </cell>
        </row>
        <row r="3922">
          <cell r="A3922">
            <v>309608.06</v>
          </cell>
          <cell r="B3922" t="str">
            <v>NU.MCG 310</v>
          </cell>
        </row>
        <row r="3923">
          <cell r="A3923">
            <v>309608.09000000003</v>
          </cell>
          <cell r="B3923" t="str">
            <v>NU.MCG 2210</v>
          </cell>
        </row>
        <row r="3924">
          <cell r="A3924">
            <v>309609.01</v>
          </cell>
          <cell r="B3924" t="str">
            <v>N.MCG 211</v>
          </cell>
        </row>
        <row r="3925">
          <cell r="A3925">
            <v>309609.02</v>
          </cell>
          <cell r="B3925" t="str">
            <v>N.MCG 311</v>
          </cell>
        </row>
        <row r="3926">
          <cell r="A3926">
            <v>309609.05</v>
          </cell>
          <cell r="B3926" t="str">
            <v>NU.MCG 211</v>
          </cell>
        </row>
        <row r="3927">
          <cell r="A3927">
            <v>309609.06</v>
          </cell>
          <cell r="B3927" t="str">
            <v>NU.MCG 311</v>
          </cell>
        </row>
        <row r="3928">
          <cell r="A3928">
            <v>309609.09000000003</v>
          </cell>
          <cell r="B3928" t="str">
            <v>NU.MCG 2211</v>
          </cell>
        </row>
        <row r="3929">
          <cell r="A3929">
            <v>309610.01</v>
          </cell>
          <cell r="B3929" t="str">
            <v>N.MCG 212</v>
          </cell>
        </row>
        <row r="3930">
          <cell r="A3930">
            <v>309610.02</v>
          </cell>
          <cell r="B3930" t="str">
            <v>N.MCG 312</v>
          </cell>
        </row>
        <row r="3931">
          <cell r="A3931">
            <v>309610.05</v>
          </cell>
          <cell r="B3931" t="str">
            <v>NU.MCG 212</v>
          </cell>
        </row>
        <row r="3932">
          <cell r="A3932">
            <v>309610.06</v>
          </cell>
          <cell r="B3932" t="str">
            <v>NU.MCG 312</v>
          </cell>
        </row>
        <row r="3933">
          <cell r="A3933">
            <v>309610.09000000003</v>
          </cell>
          <cell r="B3933" t="str">
            <v>NU.MCG 2212</v>
          </cell>
        </row>
        <row r="3934">
          <cell r="A3934">
            <v>309611</v>
          </cell>
          <cell r="B3934" t="str">
            <v>NU.MCG 2213</v>
          </cell>
        </row>
        <row r="3935">
          <cell r="A3935">
            <v>309611.01</v>
          </cell>
          <cell r="B3935" t="str">
            <v>N.MCG 213</v>
          </cell>
        </row>
        <row r="3936">
          <cell r="A3936">
            <v>309611.02</v>
          </cell>
          <cell r="B3936" t="str">
            <v>N.MCG 313</v>
          </cell>
        </row>
        <row r="3937">
          <cell r="A3937">
            <v>309611.05</v>
          </cell>
          <cell r="B3937" t="str">
            <v>NU.MCG 213</v>
          </cell>
        </row>
        <row r="3938">
          <cell r="A3938">
            <v>309611.06</v>
          </cell>
          <cell r="B3938" t="str">
            <v>NU.MCG 313</v>
          </cell>
        </row>
        <row r="3939">
          <cell r="A3939">
            <v>309611.09000000003</v>
          </cell>
          <cell r="B3939" t="str">
            <v>NU.MCG 2213</v>
          </cell>
        </row>
        <row r="3940">
          <cell r="A3940">
            <v>309612.06</v>
          </cell>
          <cell r="B3940" t="str">
            <v>NU.NCG 305 ECP</v>
          </cell>
        </row>
        <row r="3941">
          <cell r="A3941">
            <v>309613.06</v>
          </cell>
          <cell r="B3941" t="str">
            <v>NU.NCG 307 ECP</v>
          </cell>
        </row>
        <row r="3942">
          <cell r="A3942">
            <v>309614.06</v>
          </cell>
          <cell r="B3942" t="str">
            <v>NU.NCG 309 ECP</v>
          </cell>
        </row>
        <row r="3943">
          <cell r="A3943">
            <v>309615.06</v>
          </cell>
          <cell r="B3943" t="str">
            <v>NU.NCG 304 E</v>
          </cell>
        </row>
        <row r="3944">
          <cell r="A3944">
            <v>309624.01</v>
          </cell>
          <cell r="B3944" t="str">
            <v>NAF/RNAF.M 153212</v>
          </cell>
        </row>
        <row r="3945">
          <cell r="A3945">
            <v>309670.01</v>
          </cell>
          <cell r="B3945" t="str">
            <v>NA/RNA.MCG 5902</v>
          </cell>
        </row>
        <row r="3946">
          <cell r="A3946">
            <v>309671.01</v>
          </cell>
          <cell r="B3946" t="str">
            <v>NA/RNA.MCG 5903</v>
          </cell>
        </row>
        <row r="3947">
          <cell r="A3947">
            <v>309672.01</v>
          </cell>
          <cell r="B3947" t="str">
            <v>NA/RNA.MCG 5904</v>
          </cell>
        </row>
        <row r="3948">
          <cell r="A3948">
            <v>309673.01</v>
          </cell>
          <cell r="B3948" t="str">
            <v>NA/RNA.MCG 59/22</v>
          </cell>
        </row>
        <row r="3949">
          <cell r="A3949">
            <v>309674.01</v>
          </cell>
          <cell r="B3949" t="str">
            <v>NA/RNA.MCG 5905</v>
          </cell>
        </row>
        <row r="3950">
          <cell r="A3950">
            <v>309675.01</v>
          </cell>
          <cell r="B3950" t="str">
            <v>NA/RNA.MCG 59/28</v>
          </cell>
        </row>
        <row r="3951">
          <cell r="A3951">
            <v>309676.01</v>
          </cell>
          <cell r="B3951" t="str">
            <v>NA/RNA.MCG 5906</v>
          </cell>
        </row>
        <row r="3952">
          <cell r="A3952">
            <v>309677.01</v>
          </cell>
          <cell r="B3952" t="str">
            <v>NA/RNA.MCG 5906</v>
          </cell>
        </row>
        <row r="3953">
          <cell r="A3953">
            <v>309678.01</v>
          </cell>
          <cell r="B3953" t="str">
            <v>NA/RNA.MCG 5907</v>
          </cell>
        </row>
        <row r="3954">
          <cell r="A3954">
            <v>309679.01</v>
          </cell>
          <cell r="B3954" t="str">
            <v>NA/RNA.MCG 5908</v>
          </cell>
        </row>
        <row r="3955">
          <cell r="A3955">
            <v>309680.01</v>
          </cell>
          <cell r="B3955" t="str">
            <v>NA/RNA.MCG 5909</v>
          </cell>
        </row>
        <row r="3956">
          <cell r="A3956">
            <v>309681.01</v>
          </cell>
          <cell r="B3956" t="str">
            <v>NA/RNA.MCG 5910</v>
          </cell>
        </row>
        <row r="3957">
          <cell r="A3957">
            <v>309682.01</v>
          </cell>
          <cell r="B3957" t="str">
            <v>NA/RNA.MCG 5911</v>
          </cell>
        </row>
        <row r="3958">
          <cell r="A3958">
            <v>309683.01</v>
          </cell>
          <cell r="B3958" t="str">
            <v>NA/RNA.MCG 5912</v>
          </cell>
        </row>
        <row r="3959">
          <cell r="A3959">
            <v>309684.01</v>
          </cell>
          <cell r="B3959" t="str">
            <v>NA/RNA.MCG 5913</v>
          </cell>
        </row>
        <row r="3960">
          <cell r="A3960">
            <v>309689</v>
          </cell>
          <cell r="B3960" t="str">
            <v>UC.NCG 205 DR</v>
          </cell>
        </row>
        <row r="3961">
          <cell r="A3961">
            <v>309689.01</v>
          </cell>
          <cell r="B3961" t="str">
            <v>UC.MCG 205 SR</v>
          </cell>
        </row>
        <row r="3962">
          <cell r="A3962">
            <v>309692.01</v>
          </cell>
          <cell r="B3962" t="str">
            <v>UC.MCG 208 SR</v>
          </cell>
        </row>
        <row r="3963">
          <cell r="A3963">
            <v>309699</v>
          </cell>
          <cell r="B3963" t="str">
            <v>NATR.NCG 6</v>
          </cell>
        </row>
        <row r="3964">
          <cell r="A3964">
            <v>309756</v>
          </cell>
          <cell r="B3964" t="str">
            <v>BR.TCG 52[P]25</v>
          </cell>
        </row>
        <row r="3965">
          <cell r="A3965">
            <v>309756.08</v>
          </cell>
          <cell r="B3965" t="str">
            <v>BR.TCGR 52[P]25</v>
          </cell>
        </row>
        <row r="3966">
          <cell r="A3966">
            <v>309758</v>
          </cell>
          <cell r="B3966" t="str">
            <v>BR.TCG 32[P]17</v>
          </cell>
        </row>
        <row r="3967">
          <cell r="A3967">
            <v>309760</v>
          </cell>
          <cell r="B3967" t="str">
            <v>BR.NCG 34[P]19-25.4</v>
          </cell>
        </row>
        <row r="3968">
          <cell r="A3968">
            <v>309760.01</v>
          </cell>
          <cell r="B3968" t="str">
            <v>BR.TCG 34[P]19</v>
          </cell>
        </row>
        <row r="3969">
          <cell r="A3969">
            <v>309761</v>
          </cell>
          <cell r="B3969" t="str">
            <v>BR.NCG 3216(06)</v>
          </cell>
        </row>
        <row r="3970">
          <cell r="A3970">
            <v>309762</v>
          </cell>
          <cell r="B3970" t="str">
            <v>BR.NCG 3620 SPL.</v>
          </cell>
        </row>
        <row r="3971">
          <cell r="A3971">
            <v>309764</v>
          </cell>
          <cell r="B3971" t="str">
            <v>M.NCG 76411 (22x28x12)</v>
          </cell>
        </row>
        <row r="3972">
          <cell r="A3972">
            <v>309788</v>
          </cell>
          <cell r="B3972" t="str">
            <v>BR.NCG M 78800</v>
          </cell>
        </row>
        <row r="3973">
          <cell r="A3973">
            <v>309788.07</v>
          </cell>
          <cell r="B3973" t="str">
            <v>BR.NCGR M 78800</v>
          </cell>
        </row>
        <row r="3974">
          <cell r="A3974">
            <v>309799.01</v>
          </cell>
          <cell r="B3974" t="str">
            <v>NK.NCG 6/10 TN</v>
          </cell>
        </row>
        <row r="3975">
          <cell r="A3975">
            <v>309800.01</v>
          </cell>
          <cell r="B3975" t="str">
            <v>NKI.MCG 5/12(NK 8/12)</v>
          </cell>
        </row>
        <row r="3976">
          <cell r="A3976">
            <v>309800.02</v>
          </cell>
          <cell r="B3976" t="str">
            <v>NKI.NCG 5/12(NK 8/12)</v>
          </cell>
        </row>
        <row r="3977">
          <cell r="A3977">
            <v>309801.01</v>
          </cell>
          <cell r="B3977" t="str">
            <v>NK.MCG 8/16</v>
          </cell>
        </row>
        <row r="3978">
          <cell r="A3978">
            <v>309801.02</v>
          </cell>
          <cell r="B3978" t="str">
            <v>NK.NCG 8/16</v>
          </cell>
        </row>
        <row r="3979">
          <cell r="A3979">
            <v>309802.01</v>
          </cell>
          <cell r="B3979" t="str">
            <v>NKI.MCG 6/12(NK 9/12)</v>
          </cell>
        </row>
        <row r="3980">
          <cell r="A3980">
            <v>309803.01</v>
          </cell>
          <cell r="B3980" t="str">
            <v>NKI.MCG 6/16(NK 9/16)</v>
          </cell>
        </row>
        <row r="3981">
          <cell r="A3981">
            <v>309804.01</v>
          </cell>
          <cell r="B3981" t="str">
            <v>NKI.NCG 7/12(NK 10/12 TN)</v>
          </cell>
        </row>
        <row r="3982">
          <cell r="A3982">
            <v>309804.07</v>
          </cell>
          <cell r="B3982" t="str">
            <v>NKI.NCGR 7/12(NK 10/12 TN</v>
          </cell>
        </row>
        <row r="3983">
          <cell r="A3983">
            <v>309805.01</v>
          </cell>
          <cell r="B3983" t="str">
            <v>NKI.MCG 7/16(NK 10/16)</v>
          </cell>
        </row>
        <row r="3984">
          <cell r="A3984">
            <v>309806.01</v>
          </cell>
          <cell r="B3984" t="str">
            <v>NKI.MCG 9/12(NK 12/12)</v>
          </cell>
        </row>
        <row r="3985">
          <cell r="A3985">
            <v>309807.01</v>
          </cell>
          <cell r="B3985" t="str">
            <v>NKI.MCG 9/16(NK 12/16)</v>
          </cell>
        </row>
        <row r="3986">
          <cell r="A3986">
            <v>309808.01</v>
          </cell>
          <cell r="B3986" t="str">
            <v>NKI.MCG 10/16(NK 14/16)</v>
          </cell>
        </row>
        <row r="3987">
          <cell r="A3987">
            <v>309809.01</v>
          </cell>
          <cell r="B3987" t="str">
            <v>NKI.MCG 10/20(NK 14/20)</v>
          </cell>
        </row>
        <row r="3988">
          <cell r="A3988">
            <v>309810.01</v>
          </cell>
          <cell r="B3988" t="str">
            <v>NKI.MCG 12/16(NK 16/16)</v>
          </cell>
        </row>
        <row r="3989">
          <cell r="A3989">
            <v>309811.01</v>
          </cell>
          <cell r="B3989" t="str">
            <v>NKI.MCG 12/20(NK 16/20)</v>
          </cell>
        </row>
        <row r="3990">
          <cell r="A3990">
            <v>309812.01</v>
          </cell>
          <cell r="B3990" t="str">
            <v>NKI.MCG 15/16(NK 19/16)</v>
          </cell>
        </row>
        <row r="3991">
          <cell r="A3991">
            <v>309813.01</v>
          </cell>
          <cell r="B3991" t="str">
            <v>NKI.MCG 15/20(NK 19/20)</v>
          </cell>
        </row>
        <row r="3992">
          <cell r="A3992">
            <v>309814.01</v>
          </cell>
          <cell r="B3992" t="str">
            <v>NKI.MCG 17/16(NK 21/16)</v>
          </cell>
        </row>
        <row r="3993">
          <cell r="A3993">
            <v>309815.01</v>
          </cell>
          <cell r="B3993" t="str">
            <v>NKI.MCG 17/20(NK 21/20)</v>
          </cell>
        </row>
        <row r="3994">
          <cell r="A3994">
            <v>309816.01</v>
          </cell>
          <cell r="B3994" t="str">
            <v>NKI.MCG 20/16(NK 24/16)</v>
          </cell>
        </row>
        <row r="3995">
          <cell r="A3995">
            <v>309817.01</v>
          </cell>
          <cell r="B3995" t="str">
            <v>NKI.MCG 20/20(NK 24/20)</v>
          </cell>
        </row>
        <row r="3996">
          <cell r="A3996">
            <v>309818.01</v>
          </cell>
          <cell r="B3996" t="str">
            <v>NKI.MCG 22/16(NK 26/16)</v>
          </cell>
        </row>
        <row r="3997">
          <cell r="A3997">
            <v>309819.01</v>
          </cell>
          <cell r="B3997" t="str">
            <v>NKI.MCG 25/20(NK 29/20)</v>
          </cell>
        </row>
        <row r="3998">
          <cell r="A3998">
            <v>309820.01</v>
          </cell>
          <cell r="B3998" t="str">
            <v>NKI.MCG 25/30(NK 29/30)</v>
          </cell>
        </row>
        <row r="3999">
          <cell r="A3999">
            <v>309821.01</v>
          </cell>
          <cell r="B3999" t="str">
            <v>NKI.MCG 28/20(NK 32/20)</v>
          </cell>
        </row>
        <row r="4000">
          <cell r="A4000">
            <v>309822.01</v>
          </cell>
          <cell r="B4000" t="str">
            <v>NKI.MCG 28/30(NK 32/30)</v>
          </cell>
        </row>
        <row r="4001">
          <cell r="A4001">
            <v>309823.01</v>
          </cell>
          <cell r="B4001" t="str">
            <v>NKI.MCG 30/20(NK 35/20)</v>
          </cell>
        </row>
        <row r="4002">
          <cell r="A4002">
            <v>309824.01</v>
          </cell>
          <cell r="B4002" t="str">
            <v>NKI.MCG 30/30(NK 35/30)</v>
          </cell>
        </row>
        <row r="4003">
          <cell r="A4003">
            <v>309825.01</v>
          </cell>
          <cell r="B4003" t="str">
            <v>NKI.MCG 32/20(NK 37/20)</v>
          </cell>
        </row>
        <row r="4004">
          <cell r="A4004">
            <v>309826.01</v>
          </cell>
          <cell r="B4004" t="str">
            <v>NKI.MCG 32/30(NK 37/30)</v>
          </cell>
        </row>
        <row r="4005">
          <cell r="A4005">
            <v>309827.01</v>
          </cell>
          <cell r="B4005" t="str">
            <v>NKI.MCG 35/20(NK 40/20)</v>
          </cell>
        </row>
        <row r="4006">
          <cell r="A4006">
            <v>309828.01</v>
          </cell>
          <cell r="B4006" t="str">
            <v>NKI.MCG 35/30(NK 40/30)</v>
          </cell>
        </row>
        <row r="4007">
          <cell r="A4007">
            <v>309829.01</v>
          </cell>
          <cell r="B4007" t="str">
            <v>NKI.MCG 38/20(NK 43/20)</v>
          </cell>
        </row>
        <row r="4008">
          <cell r="A4008">
            <v>309830.01</v>
          </cell>
          <cell r="B4008" t="str">
            <v>NKI.MCG 38/30(NK 43/30)</v>
          </cell>
        </row>
        <row r="4009">
          <cell r="A4009">
            <v>309831.01</v>
          </cell>
          <cell r="B4009" t="str">
            <v>NKI.MCG 40/20(NK 45/20)</v>
          </cell>
        </row>
        <row r="4010">
          <cell r="A4010">
            <v>309832.01</v>
          </cell>
          <cell r="B4010" t="str">
            <v>NKI.MCG 40/30(NK 45/30)</v>
          </cell>
        </row>
        <row r="4011">
          <cell r="A4011">
            <v>309833.01</v>
          </cell>
          <cell r="B4011" t="str">
            <v>NKI.MCG 42/20(NK 47/20)</v>
          </cell>
        </row>
        <row r="4012">
          <cell r="A4012">
            <v>309834.01</v>
          </cell>
          <cell r="B4012" t="str">
            <v>NKI.MCG 42/30(NK 47/30)</v>
          </cell>
        </row>
        <row r="4013">
          <cell r="A4013">
            <v>309835.01</v>
          </cell>
          <cell r="B4013" t="str">
            <v>NKI.MCG 45/25(NK 50/25)</v>
          </cell>
        </row>
        <row r="4014">
          <cell r="A4014">
            <v>309836.01</v>
          </cell>
          <cell r="B4014" t="str">
            <v>NKI.MCG 45/35(NK 50/35)</v>
          </cell>
        </row>
        <row r="4015">
          <cell r="A4015">
            <v>309837.01</v>
          </cell>
          <cell r="B4015" t="str">
            <v>NKI.MCG 50/25(NK 55/25)</v>
          </cell>
        </row>
        <row r="4016">
          <cell r="A4016">
            <v>309838.01</v>
          </cell>
          <cell r="B4016" t="str">
            <v>NKI.MCG 50/35(NK 55/35)</v>
          </cell>
        </row>
        <row r="4017">
          <cell r="A4017">
            <v>309839.01</v>
          </cell>
          <cell r="B4017" t="str">
            <v>NKI.MCG 55/25(NK 60/25)</v>
          </cell>
        </row>
        <row r="4018">
          <cell r="A4018">
            <v>309840.01</v>
          </cell>
          <cell r="B4018" t="str">
            <v>NKI.MCG 55/35(NK 60/35)</v>
          </cell>
        </row>
        <row r="4019">
          <cell r="A4019">
            <v>309841.01</v>
          </cell>
          <cell r="B4019" t="str">
            <v>NKI.MCG 60/25(NK 68/25)</v>
          </cell>
        </row>
        <row r="4020">
          <cell r="A4020">
            <v>309842.01</v>
          </cell>
          <cell r="B4020" t="str">
            <v>NKI.MCG 60/35(NK 68/35)</v>
          </cell>
        </row>
        <row r="4021">
          <cell r="A4021">
            <v>309843.01</v>
          </cell>
          <cell r="B4021" t="str">
            <v>NKI.MCG 65/25(NK 73/25)</v>
          </cell>
        </row>
        <row r="4022">
          <cell r="A4022">
            <v>309844.01</v>
          </cell>
          <cell r="B4022" t="str">
            <v>NKI.MCG 65/35(NK 73/35)</v>
          </cell>
        </row>
        <row r="4023">
          <cell r="A4023">
            <v>309845.01</v>
          </cell>
          <cell r="B4023" t="str">
            <v>NKI.MCG 70/25(NK 80/25)</v>
          </cell>
        </row>
        <row r="4024">
          <cell r="A4024">
            <v>309846.01</v>
          </cell>
          <cell r="B4024" t="str">
            <v>NKI.MCG 70/35(NK 80/35)</v>
          </cell>
        </row>
        <row r="4025">
          <cell r="A4025">
            <v>309847.01</v>
          </cell>
          <cell r="B4025" t="str">
            <v>NKI.MCG 75/25(NK 85/25)</v>
          </cell>
        </row>
        <row r="4026">
          <cell r="A4026">
            <v>309848.01</v>
          </cell>
          <cell r="B4026" t="str">
            <v>NKI.MCG 75/35(NK 85/35)</v>
          </cell>
        </row>
        <row r="4027">
          <cell r="A4027">
            <v>309849.01</v>
          </cell>
          <cell r="B4027" t="str">
            <v>NKI.MCG 80/25(NK 90/25)</v>
          </cell>
        </row>
        <row r="4028">
          <cell r="A4028">
            <v>309850.01</v>
          </cell>
          <cell r="B4028" t="str">
            <v>NKI.MCG 80/35(NK 90/35)</v>
          </cell>
        </row>
        <row r="4029">
          <cell r="A4029">
            <v>309851.01</v>
          </cell>
          <cell r="B4029" t="str">
            <v>NKI.MCG 85/26(NK 95/26)</v>
          </cell>
        </row>
        <row r="4030">
          <cell r="A4030">
            <v>309852.01</v>
          </cell>
          <cell r="B4030" t="str">
            <v>NKI.MCG 85/36(NK 95/36)</v>
          </cell>
        </row>
        <row r="4031">
          <cell r="A4031">
            <v>309853.01</v>
          </cell>
          <cell r="B4031" t="str">
            <v>NKI.MCG 90/26(NK 100/26)</v>
          </cell>
        </row>
        <row r="4032">
          <cell r="A4032">
            <v>309854.01</v>
          </cell>
          <cell r="B4032" t="str">
            <v>NKI.MCG 90/36(NK 100/36)</v>
          </cell>
        </row>
        <row r="4033">
          <cell r="A4033">
            <v>309855.01</v>
          </cell>
          <cell r="B4033" t="str">
            <v>NKI.MCG 95/26(NK 105/26)</v>
          </cell>
        </row>
        <row r="4034">
          <cell r="A4034">
            <v>309856.01</v>
          </cell>
          <cell r="B4034" t="str">
            <v>NKI.MCG 95/36(NK 105/36)</v>
          </cell>
        </row>
        <row r="4035">
          <cell r="A4035">
            <v>309857.01</v>
          </cell>
          <cell r="B4035" t="str">
            <v>NKI.MCG 22/20(NK 26/20)</v>
          </cell>
        </row>
        <row r="4036">
          <cell r="A4036">
            <v>309858</v>
          </cell>
          <cell r="B4036" t="str">
            <v>NBI.MCG 95002</v>
          </cell>
        </row>
        <row r="4037">
          <cell r="A4037">
            <v>309868.01</v>
          </cell>
          <cell r="B4037" t="str">
            <v>NK.MCG 65/35</v>
          </cell>
        </row>
        <row r="4038">
          <cell r="A4038">
            <v>309869</v>
          </cell>
          <cell r="B4038" t="str">
            <v>R.MCG 469 (KDL 16/12P)</v>
          </cell>
        </row>
        <row r="4039">
          <cell r="A4039">
            <v>309869.02</v>
          </cell>
          <cell r="B4039" t="str">
            <v>NK.MCG 65/25</v>
          </cell>
        </row>
        <row r="4040">
          <cell r="A4040">
            <v>309880.01</v>
          </cell>
          <cell r="B4040" t="str">
            <v>NK.MCG 15/16</v>
          </cell>
        </row>
        <row r="4041">
          <cell r="A4041">
            <v>309881.01</v>
          </cell>
          <cell r="B4041" t="str">
            <v>NK.MCG 15/20</v>
          </cell>
        </row>
        <row r="4042">
          <cell r="A4042">
            <v>309882.01</v>
          </cell>
          <cell r="B4042" t="str">
            <v>NK.MCG 17/16</v>
          </cell>
        </row>
        <row r="4043">
          <cell r="A4043">
            <v>309883.01</v>
          </cell>
          <cell r="B4043" t="str">
            <v>NK.MCG 17/20</v>
          </cell>
        </row>
        <row r="4044">
          <cell r="A4044">
            <v>309884.01</v>
          </cell>
          <cell r="B4044" t="str">
            <v>NK.MCG 18/16</v>
          </cell>
        </row>
        <row r="4045">
          <cell r="A4045">
            <v>309885.01</v>
          </cell>
          <cell r="B4045" t="str">
            <v>NK.MCG 18/20</v>
          </cell>
        </row>
        <row r="4046">
          <cell r="A4046">
            <v>309886.01</v>
          </cell>
          <cell r="B4046" t="str">
            <v>NK.MCG 20/16</v>
          </cell>
        </row>
        <row r="4047">
          <cell r="A4047">
            <v>309887.01</v>
          </cell>
          <cell r="B4047" t="str">
            <v>NK.MCG 20/20</v>
          </cell>
        </row>
        <row r="4048">
          <cell r="A4048">
            <v>309888.01</v>
          </cell>
          <cell r="B4048" t="str">
            <v>NK.MCG 22/16</v>
          </cell>
        </row>
        <row r="4049">
          <cell r="A4049">
            <v>309889.01</v>
          </cell>
          <cell r="B4049" t="str">
            <v>NK.MCG 22/20</v>
          </cell>
        </row>
        <row r="4050">
          <cell r="A4050">
            <v>309890.01</v>
          </cell>
          <cell r="B4050" t="str">
            <v>NK.MCG 25/16</v>
          </cell>
        </row>
        <row r="4051">
          <cell r="A4051">
            <v>309891.01</v>
          </cell>
          <cell r="B4051" t="str">
            <v>NK.MCG 25/20</v>
          </cell>
        </row>
        <row r="4052">
          <cell r="A4052">
            <v>309892.01</v>
          </cell>
          <cell r="B4052" t="str">
            <v>NK.MCG 28/30</v>
          </cell>
        </row>
        <row r="4053">
          <cell r="A4053">
            <v>309893.01</v>
          </cell>
          <cell r="B4053" t="str">
            <v>NK.MCG 28/20</v>
          </cell>
        </row>
        <row r="4054">
          <cell r="A4054">
            <v>309894.01</v>
          </cell>
          <cell r="B4054" t="str">
            <v>NK.MCG 30/30</v>
          </cell>
        </row>
        <row r="4055">
          <cell r="A4055">
            <v>309895.01</v>
          </cell>
          <cell r="B4055" t="str">
            <v>NK.MCG 38/20</v>
          </cell>
        </row>
        <row r="4056">
          <cell r="A4056">
            <v>309896.01</v>
          </cell>
          <cell r="B4056" t="str">
            <v>NK.MCG 42/20</v>
          </cell>
        </row>
        <row r="4057">
          <cell r="A4057">
            <v>309897.01</v>
          </cell>
          <cell r="B4057" t="str">
            <v>NK.MCG 42/30</v>
          </cell>
        </row>
        <row r="4058">
          <cell r="A4058">
            <v>309899.01</v>
          </cell>
          <cell r="B4058" t="str">
            <v>NK.MCG 50/30</v>
          </cell>
        </row>
        <row r="4059">
          <cell r="A4059">
            <v>309900.01</v>
          </cell>
          <cell r="B4059" t="str">
            <v>NKI.MCG 18/20</v>
          </cell>
        </row>
        <row r="4060">
          <cell r="A4060">
            <v>309909.01</v>
          </cell>
          <cell r="B4060" t="str">
            <v>NK.MCG 70/25</v>
          </cell>
        </row>
        <row r="4061">
          <cell r="A4061">
            <v>309910.01</v>
          </cell>
          <cell r="B4061" t="str">
            <v>NK.MCG 70/35</v>
          </cell>
        </row>
        <row r="4062">
          <cell r="A4062">
            <v>309912.01</v>
          </cell>
          <cell r="B4062" t="str">
            <v>NKI.MCG 253815(NK 253815)</v>
          </cell>
        </row>
        <row r="4063">
          <cell r="A4063">
            <v>309913.01</v>
          </cell>
          <cell r="B4063" t="str">
            <v>NK.MCG 30/20</v>
          </cell>
        </row>
        <row r="4064">
          <cell r="A4064">
            <v>309914.01</v>
          </cell>
          <cell r="B4064" t="str">
            <v>NK.MCG 38/30</v>
          </cell>
        </row>
        <row r="4065">
          <cell r="A4065">
            <v>309915.02</v>
          </cell>
          <cell r="B4065" t="str">
            <v>NK.MCG 75/25</v>
          </cell>
        </row>
        <row r="4066">
          <cell r="A4066">
            <v>309916.02</v>
          </cell>
          <cell r="B4066" t="str">
            <v>NK.MCG 75/35</v>
          </cell>
        </row>
        <row r="4067">
          <cell r="A4067">
            <v>309917</v>
          </cell>
          <cell r="B4067" t="str">
            <v>NU.BRS 2215</v>
          </cell>
        </row>
        <row r="4068">
          <cell r="A4068">
            <v>309918</v>
          </cell>
          <cell r="B4068" t="str">
            <v>NU.BRS 2305</v>
          </cell>
        </row>
        <row r="4069">
          <cell r="A4069">
            <v>309921</v>
          </cell>
          <cell r="B4069" t="str">
            <v>NCG.GE 30 KRRB</v>
          </cell>
        </row>
        <row r="4070">
          <cell r="A4070">
            <v>309922</v>
          </cell>
          <cell r="B4070" t="str">
            <v>NCG.GE 35 KRRB</v>
          </cell>
        </row>
        <row r="4071">
          <cell r="A4071">
            <v>309924</v>
          </cell>
          <cell r="B4071" t="str">
            <v>NCG.GE 40 KRRB</v>
          </cell>
        </row>
        <row r="4072">
          <cell r="A4072">
            <v>309925</v>
          </cell>
          <cell r="B4072" t="str">
            <v>NCG.GE 50 KRRB</v>
          </cell>
        </row>
        <row r="4073">
          <cell r="A4073">
            <v>309925.40000000002</v>
          </cell>
          <cell r="B4073" t="str">
            <v>NCG.50/90</v>
          </cell>
        </row>
        <row r="4074">
          <cell r="A4074">
            <v>309944.07</v>
          </cell>
          <cell r="B4074" t="str">
            <v>BR.NCGR 322224</v>
          </cell>
        </row>
        <row r="4075">
          <cell r="A4075">
            <v>309946.02</v>
          </cell>
          <cell r="B4075" t="str">
            <v>K.CAGE 37X42X17</v>
          </cell>
        </row>
        <row r="4076">
          <cell r="A4076">
            <v>309947</v>
          </cell>
          <cell r="B4076" t="str">
            <v>NCG 20X35X2</v>
          </cell>
        </row>
        <row r="4077">
          <cell r="A4077">
            <v>309966</v>
          </cell>
          <cell r="B4077" t="str">
            <v>NAU.MCG 4906 UU</v>
          </cell>
        </row>
        <row r="4078">
          <cell r="A4078">
            <v>309974</v>
          </cell>
          <cell r="B4078" t="str">
            <v>NCG (LINEAR CAGE) G 30%</v>
          </cell>
        </row>
        <row r="4079">
          <cell r="A4079">
            <v>309977</v>
          </cell>
          <cell r="B4079" t="str">
            <v>NCG.SC 36266</v>
          </cell>
        </row>
        <row r="4080">
          <cell r="A4080">
            <v>309986.01</v>
          </cell>
          <cell r="B4080" t="str">
            <v>BALL CAGE</v>
          </cell>
        </row>
        <row r="4081">
          <cell r="A4081">
            <v>309986.02</v>
          </cell>
          <cell r="B4081" t="str">
            <v>NEEDLE CAGE</v>
          </cell>
        </row>
        <row r="4082">
          <cell r="A4082">
            <v>309992</v>
          </cell>
          <cell r="B4082" t="str">
            <v>BR.NCG 224026</v>
          </cell>
        </row>
        <row r="4083">
          <cell r="A4083">
            <v>309993</v>
          </cell>
          <cell r="B4083" t="str">
            <v>NQ.NCG 2016</v>
          </cell>
        </row>
        <row r="4084">
          <cell r="A4084">
            <v>309994</v>
          </cell>
          <cell r="B4084" t="str">
            <v>D.NCG 30/13</v>
          </cell>
        </row>
        <row r="4085">
          <cell r="A4085">
            <v>309995</v>
          </cell>
          <cell r="B4085" t="str">
            <v>D.NCG 16/13</v>
          </cell>
        </row>
        <row r="4086">
          <cell r="A4086">
            <v>309996</v>
          </cell>
          <cell r="B4086" t="str">
            <v>D.NCG 24/13</v>
          </cell>
        </row>
        <row r="4087">
          <cell r="A4087">
            <v>309997</v>
          </cell>
          <cell r="B4087" t="str">
            <v>D.NCG 21/13</v>
          </cell>
        </row>
        <row r="4088">
          <cell r="A4088">
            <v>309998</v>
          </cell>
          <cell r="B4088" t="str">
            <v>BR.NCG 283515</v>
          </cell>
        </row>
        <row r="4089">
          <cell r="A4089">
            <v>309999</v>
          </cell>
          <cell r="B4089" t="str">
            <v>DL.MCG 3520</v>
          </cell>
        </row>
        <row r="4090">
          <cell r="A4090">
            <v>310.01</v>
          </cell>
          <cell r="B4090" t="str">
            <v>NA 4910</v>
          </cell>
        </row>
        <row r="4091">
          <cell r="A4091">
            <v>310.02</v>
          </cell>
          <cell r="B4091" t="str">
            <v>RNA 4910</v>
          </cell>
        </row>
        <row r="4092">
          <cell r="A4092">
            <v>310.02999999999997</v>
          </cell>
          <cell r="B4092" t="str">
            <v>IR 505822</v>
          </cell>
        </row>
        <row r="4093">
          <cell r="A4093">
            <v>310.05</v>
          </cell>
          <cell r="B4093" t="str">
            <v>NU 4910</v>
          </cell>
        </row>
        <row r="4094">
          <cell r="A4094">
            <v>310.06</v>
          </cell>
          <cell r="B4094" t="str">
            <v>NU OUTERRING 4910</v>
          </cell>
        </row>
        <row r="4095">
          <cell r="A4095">
            <v>310.07</v>
          </cell>
          <cell r="B4095" t="str">
            <v>IR 50X57.220X22</v>
          </cell>
        </row>
        <row r="4096">
          <cell r="A4096">
            <v>310.22000000000003</v>
          </cell>
          <cell r="B4096" t="str">
            <v>0370940122761(RNA 4910)</v>
          </cell>
        </row>
        <row r="4097">
          <cell r="A4097">
            <v>3100</v>
          </cell>
          <cell r="B4097" t="str">
            <v>HK 2520</v>
          </cell>
        </row>
        <row r="4098">
          <cell r="A4098">
            <v>3100.2</v>
          </cell>
          <cell r="B4098" t="str">
            <v>HK 2520 OH</v>
          </cell>
        </row>
        <row r="4099">
          <cell r="A4099">
            <v>3101</v>
          </cell>
          <cell r="B4099" t="str">
            <v>TLA 1010</v>
          </cell>
        </row>
        <row r="4100">
          <cell r="A4100">
            <v>3101.21</v>
          </cell>
          <cell r="B4100" t="str">
            <v>HK 1010  OH</v>
          </cell>
        </row>
        <row r="4101">
          <cell r="A4101">
            <v>3102</v>
          </cell>
          <cell r="B4101" t="str">
            <v>0030 930122005(TLA 810)</v>
          </cell>
        </row>
        <row r="4102">
          <cell r="A4102">
            <v>3103</v>
          </cell>
          <cell r="B4102" t="str">
            <v>TLA 4520</v>
          </cell>
        </row>
        <row r="4103">
          <cell r="A4103">
            <v>3104</v>
          </cell>
          <cell r="B4103" t="str">
            <v>TLA 2526</v>
          </cell>
        </row>
        <row r="4104">
          <cell r="A4104">
            <v>3105</v>
          </cell>
          <cell r="B4104" t="str">
            <v>TLA 1616</v>
          </cell>
        </row>
        <row r="4105">
          <cell r="A4105">
            <v>3105.21</v>
          </cell>
          <cell r="B4105" t="str">
            <v>HK 1616 OH</v>
          </cell>
        </row>
        <row r="4106">
          <cell r="A4106">
            <v>3106</v>
          </cell>
          <cell r="B4106" t="str">
            <v>0080 940122795(TLA 1015)</v>
          </cell>
        </row>
        <row r="4107">
          <cell r="A4107">
            <v>3106.01</v>
          </cell>
          <cell r="B4107" t="str">
            <v>HK 1015 MM406420</v>
          </cell>
        </row>
        <row r="4108">
          <cell r="A4108">
            <v>3106.11</v>
          </cell>
          <cell r="B4108" t="str">
            <v>HK 1015</v>
          </cell>
        </row>
        <row r="4109">
          <cell r="A4109">
            <v>3106.21</v>
          </cell>
          <cell r="B4109" t="str">
            <v>HK 1015 HO</v>
          </cell>
        </row>
        <row r="4110">
          <cell r="A4110">
            <v>3107</v>
          </cell>
          <cell r="B4110" t="str">
            <v>0090 940122758(TLA 1210)</v>
          </cell>
        </row>
        <row r="4111">
          <cell r="A4111">
            <v>3107.11</v>
          </cell>
          <cell r="B4111" t="str">
            <v>HK 1210</v>
          </cell>
        </row>
        <row r="4112">
          <cell r="A4112">
            <v>3107.21</v>
          </cell>
          <cell r="B4112" t="str">
            <v>HK 1210  OH</v>
          </cell>
        </row>
        <row r="4113">
          <cell r="A4113">
            <v>3107.3</v>
          </cell>
          <cell r="B4113" t="str">
            <v>HK 1212</v>
          </cell>
        </row>
        <row r="4114">
          <cell r="A4114">
            <v>3108</v>
          </cell>
          <cell r="B4114" t="str">
            <v>0130 940122312KT 81110C3</v>
          </cell>
        </row>
        <row r="4115">
          <cell r="A4115">
            <v>3109</v>
          </cell>
          <cell r="B4115" t="str">
            <v>HK 1412</v>
          </cell>
        </row>
        <row r="4116">
          <cell r="A4116">
            <v>3109.1</v>
          </cell>
          <cell r="B4116" t="str">
            <v>DB 1412 FOR ZF</v>
          </cell>
        </row>
        <row r="4117">
          <cell r="A4117">
            <v>3109.21</v>
          </cell>
          <cell r="B4117" t="str">
            <v>HK 1412 OH</v>
          </cell>
        </row>
        <row r="4118">
          <cell r="A4118">
            <v>311.01</v>
          </cell>
          <cell r="B4118" t="str">
            <v>NA 4911</v>
          </cell>
        </row>
        <row r="4119">
          <cell r="A4119">
            <v>311.02</v>
          </cell>
          <cell r="B4119" t="str">
            <v>RNA 4911</v>
          </cell>
        </row>
        <row r="4120">
          <cell r="A4120">
            <v>311.02999999999997</v>
          </cell>
          <cell r="B4120" t="str">
            <v>IR 556325</v>
          </cell>
        </row>
        <row r="4121">
          <cell r="A4121">
            <v>311.10000000000002</v>
          </cell>
          <cell r="B4121" t="str">
            <v>NA 4911 C3</v>
          </cell>
        </row>
        <row r="4122">
          <cell r="A4122">
            <v>311.20999999999998</v>
          </cell>
          <cell r="B4122" t="str">
            <v>40001253 (NA 4911)</v>
          </cell>
        </row>
        <row r="4123">
          <cell r="A4123">
            <v>311.23</v>
          </cell>
          <cell r="B4123" t="str">
            <v>40003691IR 4911(55X63X25)</v>
          </cell>
        </row>
        <row r="4124">
          <cell r="A4124">
            <v>311.31</v>
          </cell>
          <cell r="B4124" t="str">
            <v>8101410079(NA 4911)</v>
          </cell>
        </row>
        <row r="4125">
          <cell r="A4125">
            <v>311.32</v>
          </cell>
          <cell r="B4125" t="str">
            <v>8101410079 NA 4911 C3</v>
          </cell>
        </row>
        <row r="4126">
          <cell r="A4126">
            <v>311.33</v>
          </cell>
          <cell r="B4126" t="str">
            <v>0010 3372449110001NA 4911</v>
          </cell>
        </row>
        <row r="4127">
          <cell r="A4127">
            <v>311.41000000000003</v>
          </cell>
          <cell r="B4127" t="str">
            <v>NA 4911(25) 2RS</v>
          </cell>
        </row>
        <row r="4128">
          <cell r="A4128">
            <v>311.51</v>
          </cell>
          <cell r="B4128" t="str">
            <v>NA 4911(30) 2RS</v>
          </cell>
        </row>
        <row r="4129">
          <cell r="A4129">
            <v>311.61</v>
          </cell>
          <cell r="B4129" t="str">
            <v>MNG7435EGL</v>
          </cell>
        </row>
        <row r="4130">
          <cell r="A4130">
            <v>311.7</v>
          </cell>
          <cell r="B4130" t="str">
            <v>MNG7435EGL SRL</v>
          </cell>
        </row>
        <row r="4131">
          <cell r="A4131">
            <v>311.8</v>
          </cell>
          <cell r="B4131" t="str">
            <v>MNG 7535EGL SPL</v>
          </cell>
        </row>
        <row r="4132">
          <cell r="A4132">
            <v>3110</v>
          </cell>
          <cell r="B4132" t="str">
            <v>HK 1512</v>
          </cell>
        </row>
        <row r="4133">
          <cell r="A4133">
            <v>3110.21</v>
          </cell>
          <cell r="B4133" t="str">
            <v>HK 1512 OH</v>
          </cell>
        </row>
        <row r="4134">
          <cell r="A4134">
            <v>3111</v>
          </cell>
          <cell r="B4134" t="str">
            <v>JV 2016</v>
          </cell>
        </row>
        <row r="4135">
          <cell r="A4135">
            <v>3111.1</v>
          </cell>
          <cell r="B4135" t="str">
            <v>JV 2016 HC</v>
          </cell>
        </row>
        <row r="4136">
          <cell r="A4136">
            <v>3112</v>
          </cell>
          <cell r="B4136" t="str">
            <v>JV 126</v>
          </cell>
        </row>
        <row r="4137">
          <cell r="A4137">
            <v>3112.1</v>
          </cell>
          <cell r="B4137" t="str">
            <v>JV 126 HC</v>
          </cell>
        </row>
        <row r="4138">
          <cell r="A4138">
            <v>3113</v>
          </cell>
          <cell r="B4138" t="str">
            <v>HK 1612</v>
          </cell>
        </row>
        <row r="4139">
          <cell r="A4139">
            <v>3113.21</v>
          </cell>
          <cell r="B4139" t="str">
            <v>HK 1612 OH</v>
          </cell>
        </row>
        <row r="4140">
          <cell r="A4140">
            <v>3114</v>
          </cell>
          <cell r="B4140" t="str">
            <v>HK 2016</v>
          </cell>
        </row>
        <row r="4141">
          <cell r="A4141">
            <v>3114.21</v>
          </cell>
          <cell r="B4141" t="str">
            <v>HK 2016 OH</v>
          </cell>
        </row>
        <row r="4142">
          <cell r="A4142">
            <v>3114.5</v>
          </cell>
          <cell r="B4142" t="str">
            <v>HK 2020</v>
          </cell>
        </row>
        <row r="4143">
          <cell r="A4143">
            <v>3115</v>
          </cell>
          <cell r="B4143" t="str">
            <v>HK 3016 2RS</v>
          </cell>
        </row>
        <row r="4144">
          <cell r="A4144">
            <v>3115.5</v>
          </cell>
          <cell r="B4144" t="str">
            <v>HK 3012</v>
          </cell>
        </row>
        <row r="4145">
          <cell r="A4145">
            <v>3116</v>
          </cell>
          <cell r="B4145" t="str">
            <v>HK 3020</v>
          </cell>
        </row>
        <row r="4146">
          <cell r="A4146">
            <v>3116.21</v>
          </cell>
          <cell r="B4146" t="str">
            <v>HK 3020 OH</v>
          </cell>
        </row>
        <row r="4147">
          <cell r="A4147">
            <v>3116.31</v>
          </cell>
          <cell r="B4147" t="str">
            <v>HK 3020 HC</v>
          </cell>
        </row>
        <row r="4148">
          <cell r="A4148">
            <v>3117</v>
          </cell>
          <cell r="B4148" t="str">
            <v>HK 0609</v>
          </cell>
        </row>
        <row r="4149">
          <cell r="A4149">
            <v>3117.2</v>
          </cell>
          <cell r="B4149" t="str">
            <v>HK 0608</v>
          </cell>
        </row>
        <row r="4150">
          <cell r="A4150">
            <v>3117.5</v>
          </cell>
          <cell r="B4150" t="str">
            <v>HK 0808</v>
          </cell>
        </row>
        <row r="4151">
          <cell r="A4151">
            <v>3117.6</v>
          </cell>
          <cell r="B4151" t="str">
            <v>HK 0810</v>
          </cell>
        </row>
        <row r="4152">
          <cell r="A4152">
            <v>3118.11</v>
          </cell>
          <cell r="B4152" t="str">
            <v>HK 1012</v>
          </cell>
        </row>
        <row r="4153">
          <cell r="A4153">
            <v>3118.21</v>
          </cell>
          <cell r="B4153" t="str">
            <v>HK 1012 HO</v>
          </cell>
        </row>
        <row r="4154">
          <cell r="A4154">
            <v>3119.11</v>
          </cell>
          <cell r="B4154" t="str">
            <v>HK 2216</v>
          </cell>
        </row>
        <row r="4155">
          <cell r="A4155">
            <v>3119.2</v>
          </cell>
          <cell r="B4155" t="str">
            <v>HK 2216 WC</v>
          </cell>
        </row>
        <row r="4156">
          <cell r="A4156">
            <v>3119.21</v>
          </cell>
          <cell r="B4156" t="str">
            <v>HK 2216 HO</v>
          </cell>
        </row>
        <row r="4157">
          <cell r="A4157">
            <v>312.01</v>
          </cell>
          <cell r="B4157" t="str">
            <v>NA 4912</v>
          </cell>
        </row>
        <row r="4158">
          <cell r="A4158">
            <v>312.02</v>
          </cell>
          <cell r="B4158" t="str">
            <v>RNA 4912</v>
          </cell>
        </row>
        <row r="4159">
          <cell r="A4159">
            <v>312.02999999999997</v>
          </cell>
          <cell r="B4159" t="str">
            <v>IR 606825</v>
          </cell>
        </row>
        <row r="4160">
          <cell r="A4160">
            <v>3120.21</v>
          </cell>
          <cell r="B4160" t="str">
            <v>HK 1312 OH</v>
          </cell>
        </row>
        <row r="4161">
          <cell r="A4161">
            <v>3121</v>
          </cell>
          <cell r="B4161" t="str">
            <v>HK 2212</v>
          </cell>
        </row>
        <row r="4162">
          <cell r="A4162">
            <v>3121.1</v>
          </cell>
          <cell r="B4162" t="str">
            <v>HK 2210</v>
          </cell>
        </row>
        <row r="4163">
          <cell r="A4163">
            <v>3121.2</v>
          </cell>
          <cell r="B4163" t="str">
            <v>HK 2212 OH</v>
          </cell>
        </row>
        <row r="4164">
          <cell r="A4164">
            <v>3122</v>
          </cell>
          <cell r="B4164" t="str">
            <v>HK 1516</v>
          </cell>
        </row>
        <row r="4165">
          <cell r="A4165">
            <v>3123</v>
          </cell>
          <cell r="B4165" t="str">
            <v>BK 1010</v>
          </cell>
        </row>
        <row r="4166">
          <cell r="A4166">
            <v>3124</v>
          </cell>
          <cell r="B4166" t="str">
            <v>HK 0812 2RS</v>
          </cell>
        </row>
        <row r="4167">
          <cell r="A4167">
            <v>3125</v>
          </cell>
          <cell r="B4167" t="str">
            <v>JV 2012</v>
          </cell>
        </row>
        <row r="4168">
          <cell r="A4168">
            <v>3125.1</v>
          </cell>
          <cell r="B4168" t="str">
            <v>JV 2012 HC</v>
          </cell>
        </row>
        <row r="4169">
          <cell r="A4169">
            <v>3127</v>
          </cell>
          <cell r="B4169" t="str">
            <v>TA 6040 MATERIAL(F)</v>
          </cell>
        </row>
        <row r="4170">
          <cell r="A4170">
            <v>313.01</v>
          </cell>
          <cell r="B4170" t="str">
            <v>NA 4913</v>
          </cell>
        </row>
        <row r="4171">
          <cell r="A4171">
            <v>313.02</v>
          </cell>
          <cell r="B4171" t="str">
            <v>RNA 4913</v>
          </cell>
        </row>
        <row r="4172">
          <cell r="A4172">
            <v>313.02999999999997</v>
          </cell>
          <cell r="B4172" t="str">
            <v>IR 657225</v>
          </cell>
        </row>
        <row r="4173">
          <cell r="A4173">
            <v>313.22000000000003</v>
          </cell>
          <cell r="B4173" t="str">
            <v>0080940122303(RNA 4913)</v>
          </cell>
        </row>
        <row r="4174">
          <cell r="A4174">
            <v>314.01</v>
          </cell>
          <cell r="B4174" t="str">
            <v>NA 4914</v>
          </cell>
        </row>
        <row r="4175">
          <cell r="A4175">
            <v>314.02</v>
          </cell>
          <cell r="B4175" t="str">
            <v>RNA 4914</v>
          </cell>
        </row>
        <row r="4176">
          <cell r="A4176">
            <v>314.02999999999997</v>
          </cell>
          <cell r="B4176" t="str">
            <v>IR 708030</v>
          </cell>
        </row>
        <row r="4177">
          <cell r="A4177">
            <v>314.22000000000003</v>
          </cell>
          <cell r="B4177" t="str">
            <v>0410940122787(RNA 4914)</v>
          </cell>
        </row>
        <row r="4178">
          <cell r="A4178">
            <v>315.01</v>
          </cell>
          <cell r="B4178" t="str">
            <v>NA 4915</v>
          </cell>
        </row>
        <row r="4179">
          <cell r="A4179">
            <v>315.02</v>
          </cell>
          <cell r="B4179" t="str">
            <v>RNA 4915</v>
          </cell>
        </row>
        <row r="4180">
          <cell r="A4180">
            <v>315.02999999999997</v>
          </cell>
          <cell r="B4180" t="str">
            <v>IR 758530</v>
          </cell>
        </row>
        <row r="4181">
          <cell r="A4181">
            <v>316.01</v>
          </cell>
          <cell r="B4181" t="str">
            <v>NA 4916</v>
          </cell>
        </row>
        <row r="4182">
          <cell r="A4182">
            <v>316.02</v>
          </cell>
          <cell r="B4182" t="str">
            <v>RNA 4916</v>
          </cell>
        </row>
        <row r="4183">
          <cell r="A4183">
            <v>316.02999999999997</v>
          </cell>
          <cell r="B4183" t="str">
            <v>IR 809030</v>
          </cell>
        </row>
        <row r="4184">
          <cell r="A4184">
            <v>316.08</v>
          </cell>
          <cell r="B4184" t="str">
            <v>MCG NA 4916</v>
          </cell>
        </row>
        <row r="4185">
          <cell r="A4185">
            <v>317.01</v>
          </cell>
          <cell r="B4185" t="str">
            <v>NA 4917</v>
          </cell>
        </row>
        <row r="4186">
          <cell r="A4186">
            <v>317.02</v>
          </cell>
          <cell r="B4186" t="str">
            <v>RNA 4917</v>
          </cell>
        </row>
        <row r="4187">
          <cell r="A4187">
            <v>317.02999999999997</v>
          </cell>
          <cell r="B4187" t="str">
            <v>IR 8510035</v>
          </cell>
        </row>
        <row r="4188">
          <cell r="A4188">
            <v>318.01</v>
          </cell>
          <cell r="B4188" t="str">
            <v>NA 4918</v>
          </cell>
        </row>
        <row r="4189">
          <cell r="A4189">
            <v>318.02</v>
          </cell>
          <cell r="B4189" t="str">
            <v>RNA 4918</v>
          </cell>
        </row>
        <row r="4190">
          <cell r="A4190">
            <v>318.02999999999997</v>
          </cell>
          <cell r="B4190" t="str">
            <v>IR 9010535</v>
          </cell>
        </row>
        <row r="4191">
          <cell r="A4191">
            <v>319.01</v>
          </cell>
          <cell r="B4191" t="str">
            <v>NA 4919</v>
          </cell>
        </row>
        <row r="4192">
          <cell r="A4192">
            <v>319.02</v>
          </cell>
          <cell r="B4192" t="str">
            <v>RNA 4919</v>
          </cell>
        </row>
        <row r="4193">
          <cell r="A4193">
            <v>319.02999999999997</v>
          </cell>
          <cell r="B4193" t="str">
            <v>IR 9511035</v>
          </cell>
        </row>
        <row r="4194">
          <cell r="A4194">
            <v>319.08</v>
          </cell>
          <cell r="B4194" t="str">
            <v>MCG NA 4919</v>
          </cell>
        </row>
        <row r="4195">
          <cell r="A4195">
            <v>319.08999999999997</v>
          </cell>
          <cell r="B4195" t="str">
            <v>ROLLERS 6.5X27.8</v>
          </cell>
        </row>
        <row r="4196">
          <cell r="A4196">
            <v>320.01</v>
          </cell>
          <cell r="B4196" t="str">
            <v>NA 49/22</v>
          </cell>
        </row>
        <row r="4197">
          <cell r="A4197">
            <v>320.02</v>
          </cell>
          <cell r="B4197" t="str">
            <v>RNA 49/22</v>
          </cell>
        </row>
        <row r="4198">
          <cell r="A4198">
            <v>320.02999999999997</v>
          </cell>
          <cell r="B4198" t="str">
            <v>IR 222817</v>
          </cell>
        </row>
        <row r="4199">
          <cell r="A4199">
            <v>321.01</v>
          </cell>
          <cell r="B4199" t="str">
            <v>NA 49/28</v>
          </cell>
        </row>
        <row r="4200">
          <cell r="A4200">
            <v>321.02</v>
          </cell>
          <cell r="B4200" t="str">
            <v>RNA 49/28</v>
          </cell>
        </row>
        <row r="4201">
          <cell r="A4201">
            <v>321.02999999999997</v>
          </cell>
          <cell r="B4201" t="str">
            <v>IR 283217</v>
          </cell>
        </row>
        <row r="4202">
          <cell r="A4202">
            <v>322.01</v>
          </cell>
          <cell r="B4202" t="str">
            <v>NA 49/32</v>
          </cell>
        </row>
        <row r="4203">
          <cell r="A4203">
            <v>322.02</v>
          </cell>
          <cell r="B4203" t="str">
            <v>RNA 49/32</v>
          </cell>
        </row>
        <row r="4204">
          <cell r="A4204">
            <v>322.02999999999997</v>
          </cell>
          <cell r="B4204" t="str">
            <v>IR 324020</v>
          </cell>
        </row>
        <row r="4205">
          <cell r="A4205">
            <v>322.22000000000003</v>
          </cell>
          <cell r="B4205" t="str">
            <v>0140940122320(RNA 49/32)</v>
          </cell>
        </row>
        <row r="4206">
          <cell r="A4206">
            <v>323.01</v>
          </cell>
          <cell r="B4206" t="str">
            <v>NA 49/48</v>
          </cell>
        </row>
        <row r="4207">
          <cell r="A4207">
            <v>323.02</v>
          </cell>
          <cell r="B4207" t="str">
            <v>RNA 49/48</v>
          </cell>
        </row>
        <row r="4208">
          <cell r="A4208">
            <v>323.02999999999997</v>
          </cell>
          <cell r="B4208" t="str">
            <v>IR 485422</v>
          </cell>
        </row>
        <row r="4209">
          <cell r="A4209">
            <v>323.22000000000003</v>
          </cell>
          <cell r="B4209" t="str">
            <v>0070940122301(RNA 49/48)</v>
          </cell>
        </row>
        <row r="4210">
          <cell r="A4210">
            <v>324.01</v>
          </cell>
          <cell r="B4210" t="str">
            <v>NA 4911 SPL.</v>
          </cell>
        </row>
        <row r="4211">
          <cell r="A4211">
            <v>325.01</v>
          </cell>
          <cell r="B4211" t="str">
            <v>NA 6901</v>
          </cell>
        </row>
        <row r="4212">
          <cell r="A4212">
            <v>325.02</v>
          </cell>
          <cell r="B4212" t="str">
            <v>RNA 6901</v>
          </cell>
        </row>
        <row r="4213">
          <cell r="A4213">
            <v>325.02999999999997</v>
          </cell>
          <cell r="B4213" t="str">
            <v>IR 121622</v>
          </cell>
        </row>
        <row r="4214">
          <cell r="A4214">
            <v>326.01</v>
          </cell>
          <cell r="B4214" t="str">
            <v>NA 6902</v>
          </cell>
        </row>
        <row r="4215">
          <cell r="A4215">
            <v>326.02</v>
          </cell>
          <cell r="B4215" t="str">
            <v>RNA 6902</v>
          </cell>
        </row>
        <row r="4216">
          <cell r="A4216">
            <v>326.02999999999997</v>
          </cell>
          <cell r="B4216" t="str">
            <v>IR 152023</v>
          </cell>
        </row>
        <row r="4217">
          <cell r="A4217">
            <v>326.22000000000003</v>
          </cell>
          <cell r="B4217" t="str">
            <v>40001247 (RNA 6902)</v>
          </cell>
        </row>
        <row r="4218">
          <cell r="A4218">
            <v>327.01</v>
          </cell>
          <cell r="B4218" t="str">
            <v>NA 6903</v>
          </cell>
        </row>
        <row r="4219">
          <cell r="A4219">
            <v>327.02</v>
          </cell>
          <cell r="B4219" t="str">
            <v>RNA 6903</v>
          </cell>
        </row>
        <row r="4220">
          <cell r="A4220">
            <v>327.02999999999997</v>
          </cell>
          <cell r="B4220" t="str">
            <v>IR 172223</v>
          </cell>
        </row>
        <row r="4221">
          <cell r="A4221">
            <v>328.01</v>
          </cell>
          <cell r="B4221" t="str">
            <v>NA 6904</v>
          </cell>
        </row>
        <row r="4222">
          <cell r="A4222">
            <v>328.02</v>
          </cell>
          <cell r="B4222" t="str">
            <v>RNA 6904</v>
          </cell>
        </row>
        <row r="4223">
          <cell r="A4223">
            <v>328.03</v>
          </cell>
          <cell r="B4223" t="str">
            <v>IR 202530</v>
          </cell>
        </row>
        <row r="4224">
          <cell r="A4224">
            <v>328.21</v>
          </cell>
          <cell r="B4224" t="str">
            <v>0510940122804(NA 6904)</v>
          </cell>
        </row>
        <row r="4225">
          <cell r="A4225">
            <v>328.23</v>
          </cell>
          <cell r="B4225" t="str">
            <v>0010920122002(IR 202530)</v>
          </cell>
        </row>
        <row r="4226">
          <cell r="A4226">
            <v>329.01</v>
          </cell>
          <cell r="B4226" t="str">
            <v>NA 6905 DR</v>
          </cell>
        </row>
        <row r="4227">
          <cell r="A4227">
            <v>329.02</v>
          </cell>
          <cell r="B4227" t="str">
            <v>RNA 6905DR**</v>
          </cell>
        </row>
        <row r="4228">
          <cell r="A4228">
            <v>329.03</v>
          </cell>
          <cell r="B4228" t="str">
            <v>IR 253030</v>
          </cell>
        </row>
        <row r="4229">
          <cell r="A4229">
            <v>329.04</v>
          </cell>
          <cell r="B4229" t="str">
            <v>NA 6905 DR SPL.</v>
          </cell>
        </row>
        <row r="4230">
          <cell r="A4230">
            <v>329.05</v>
          </cell>
          <cell r="B4230" t="str">
            <v>RNA 6905 DR SPL.</v>
          </cell>
        </row>
        <row r="4231">
          <cell r="A4231">
            <v>330.01</v>
          </cell>
          <cell r="B4231" t="str">
            <v>NA 6906</v>
          </cell>
        </row>
        <row r="4232">
          <cell r="A4232">
            <v>330.02</v>
          </cell>
          <cell r="B4232" t="str">
            <v>RNA 6906</v>
          </cell>
        </row>
        <row r="4233">
          <cell r="A4233">
            <v>330.03</v>
          </cell>
          <cell r="B4233" t="str">
            <v>IR 303530</v>
          </cell>
        </row>
        <row r="4234">
          <cell r="A4234">
            <v>331.01</v>
          </cell>
          <cell r="B4234" t="str">
            <v>NA 6907</v>
          </cell>
        </row>
        <row r="4235">
          <cell r="A4235">
            <v>331.02</v>
          </cell>
          <cell r="B4235" t="str">
            <v>RNA 6907</v>
          </cell>
        </row>
        <row r="4236">
          <cell r="A4236">
            <v>331.03</v>
          </cell>
          <cell r="B4236" t="str">
            <v>IR 354236</v>
          </cell>
        </row>
        <row r="4237">
          <cell r="A4237">
            <v>332.01</v>
          </cell>
          <cell r="B4237" t="str">
            <v>NA 6908</v>
          </cell>
        </row>
        <row r="4238">
          <cell r="A4238">
            <v>332.02</v>
          </cell>
          <cell r="B4238" t="str">
            <v>RNA 6908</v>
          </cell>
        </row>
        <row r="4239">
          <cell r="A4239">
            <v>332.03</v>
          </cell>
          <cell r="B4239" t="str">
            <v>IR 404840</v>
          </cell>
        </row>
        <row r="4240">
          <cell r="A4240">
            <v>332.23</v>
          </cell>
          <cell r="B4240" t="str">
            <v>0350940122774(IR 404840)</v>
          </cell>
        </row>
        <row r="4241">
          <cell r="A4241">
            <v>333.01</v>
          </cell>
          <cell r="B4241" t="str">
            <v>NA 6909</v>
          </cell>
        </row>
        <row r="4242">
          <cell r="A4242">
            <v>333.02</v>
          </cell>
          <cell r="B4242" t="str">
            <v>RNA 6909</v>
          </cell>
        </row>
        <row r="4243">
          <cell r="A4243">
            <v>333.03</v>
          </cell>
          <cell r="B4243" t="str">
            <v>IR 455240</v>
          </cell>
        </row>
        <row r="4244">
          <cell r="A4244">
            <v>334.01</v>
          </cell>
          <cell r="B4244" t="str">
            <v>NA 6910</v>
          </cell>
        </row>
        <row r="4245">
          <cell r="A4245">
            <v>334.02</v>
          </cell>
          <cell r="B4245" t="str">
            <v>RNA 6910</v>
          </cell>
        </row>
        <row r="4246">
          <cell r="A4246">
            <v>334.03</v>
          </cell>
          <cell r="B4246" t="str">
            <v>IR 505840</v>
          </cell>
        </row>
        <row r="4247">
          <cell r="A4247">
            <v>334.22</v>
          </cell>
          <cell r="B4247" t="str">
            <v>0380940122762(RNA 6910)</v>
          </cell>
        </row>
        <row r="4248">
          <cell r="A4248">
            <v>335.01</v>
          </cell>
          <cell r="B4248" t="str">
            <v>NA 6911</v>
          </cell>
        </row>
        <row r="4249">
          <cell r="A4249">
            <v>335.02</v>
          </cell>
          <cell r="B4249" t="str">
            <v>RNA 6911</v>
          </cell>
        </row>
        <row r="4250">
          <cell r="A4250">
            <v>335.03</v>
          </cell>
          <cell r="B4250" t="str">
            <v>IR 556345</v>
          </cell>
        </row>
        <row r="4251">
          <cell r="A4251">
            <v>336.01</v>
          </cell>
          <cell r="B4251" t="str">
            <v>NA 6912</v>
          </cell>
        </row>
        <row r="4252">
          <cell r="A4252">
            <v>336.02</v>
          </cell>
          <cell r="B4252" t="str">
            <v>RNA 6912</v>
          </cell>
        </row>
        <row r="4253">
          <cell r="A4253">
            <v>336.03</v>
          </cell>
          <cell r="B4253" t="str">
            <v>IR 606845</v>
          </cell>
        </row>
        <row r="4254">
          <cell r="A4254">
            <v>336.11</v>
          </cell>
          <cell r="B4254" t="str">
            <v>NA 6912  C2</v>
          </cell>
        </row>
        <row r="4255">
          <cell r="A4255">
            <v>337.01</v>
          </cell>
          <cell r="B4255" t="str">
            <v>NA 6913</v>
          </cell>
        </row>
        <row r="4256">
          <cell r="A4256">
            <v>337.02</v>
          </cell>
          <cell r="B4256" t="str">
            <v>RNA 6913</v>
          </cell>
        </row>
        <row r="4257">
          <cell r="A4257">
            <v>337.03</v>
          </cell>
          <cell r="B4257" t="str">
            <v>IR 657245</v>
          </cell>
        </row>
        <row r="4258">
          <cell r="A4258">
            <v>337.23</v>
          </cell>
          <cell r="B4258" t="str">
            <v>0190940122325(IR 657245)</v>
          </cell>
        </row>
        <row r="4259">
          <cell r="A4259">
            <v>338.01</v>
          </cell>
          <cell r="B4259" t="str">
            <v>NA 6914</v>
          </cell>
        </row>
        <row r="4260">
          <cell r="A4260">
            <v>338.02</v>
          </cell>
          <cell r="B4260" t="str">
            <v>RNA 6914</v>
          </cell>
        </row>
        <row r="4261">
          <cell r="A4261">
            <v>338.03</v>
          </cell>
          <cell r="B4261" t="str">
            <v>IR 708054</v>
          </cell>
        </row>
        <row r="4262">
          <cell r="A4262">
            <v>338.23</v>
          </cell>
          <cell r="B4262" t="str">
            <v>0420940122788 IR 70X80X5</v>
          </cell>
        </row>
        <row r="4263">
          <cell r="A4263">
            <v>339.01</v>
          </cell>
          <cell r="B4263" t="str">
            <v>NA 6915</v>
          </cell>
        </row>
        <row r="4264">
          <cell r="A4264">
            <v>339.02</v>
          </cell>
          <cell r="B4264" t="str">
            <v>RNA 6915</v>
          </cell>
        </row>
        <row r="4265">
          <cell r="A4265">
            <v>339.03</v>
          </cell>
          <cell r="B4265" t="str">
            <v>IR 758554</v>
          </cell>
        </row>
        <row r="4266">
          <cell r="A4266">
            <v>340.01</v>
          </cell>
          <cell r="B4266" t="str">
            <v>NA 6916</v>
          </cell>
        </row>
        <row r="4267">
          <cell r="A4267">
            <v>340.02</v>
          </cell>
          <cell r="B4267" t="str">
            <v>RNA 6916</v>
          </cell>
        </row>
        <row r="4268">
          <cell r="A4268">
            <v>340.03</v>
          </cell>
          <cell r="B4268" t="str">
            <v>IR 809054</v>
          </cell>
        </row>
        <row r="4269">
          <cell r="A4269">
            <v>341.01</v>
          </cell>
          <cell r="B4269" t="str">
            <v>NA 69/22</v>
          </cell>
        </row>
        <row r="4270">
          <cell r="A4270">
            <v>341.02</v>
          </cell>
          <cell r="B4270" t="str">
            <v>RNA 69/22</v>
          </cell>
        </row>
        <row r="4271">
          <cell r="A4271">
            <v>341.03</v>
          </cell>
          <cell r="B4271" t="str">
            <v>IR 222830</v>
          </cell>
        </row>
        <row r="4272">
          <cell r="A4272">
            <v>342.01</v>
          </cell>
          <cell r="B4272" t="str">
            <v>NA 69/28</v>
          </cell>
        </row>
        <row r="4273">
          <cell r="A4273">
            <v>342.02</v>
          </cell>
          <cell r="B4273" t="str">
            <v>RNA 69/28</v>
          </cell>
        </row>
        <row r="4274">
          <cell r="A4274">
            <v>342.03</v>
          </cell>
          <cell r="B4274" t="str">
            <v>IR 283230</v>
          </cell>
        </row>
        <row r="4275">
          <cell r="A4275">
            <v>343.01</v>
          </cell>
          <cell r="B4275" t="str">
            <v>NA 69/32</v>
          </cell>
        </row>
        <row r="4276">
          <cell r="A4276">
            <v>343.02</v>
          </cell>
          <cell r="B4276" t="str">
            <v>RNA 69/32</v>
          </cell>
        </row>
        <row r="4277">
          <cell r="A4277">
            <v>343.03</v>
          </cell>
          <cell r="B4277" t="str">
            <v>IR 324036</v>
          </cell>
        </row>
        <row r="4278">
          <cell r="A4278">
            <v>343.23</v>
          </cell>
          <cell r="B4278" t="str">
            <v>0150940122321(IR 324036)</v>
          </cell>
        </row>
        <row r="4279">
          <cell r="A4279">
            <v>344.01</v>
          </cell>
          <cell r="B4279" t="str">
            <v>NA 6905 SR</v>
          </cell>
        </row>
        <row r="4280">
          <cell r="A4280">
            <v>344.02</v>
          </cell>
          <cell r="B4280" t="str">
            <v>RNA 6905 SR</v>
          </cell>
        </row>
        <row r="4281">
          <cell r="A4281">
            <v>345.03</v>
          </cell>
          <cell r="B4281" t="str">
            <v>IR 4904 UU(IR 202518)</v>
          </cell>
        </row>
        <row r="4282">
          <cell r="A4282">
            <v>346.01</v>
          </cell>
          <cell r="B4282" t="str">
            <v>920041053 (pin 6x31)</v>
          </cell>
        </row>
        <row r="4283">
          <cell r="A4283">
            <v>346.02</v>
          </cell>
          <cell r="B4283" t="str">
            <v>920041042collarpin 8x36</v>
          </cell>
        </row>
        <row r="4284">
          <cell r="A4284">
            <v>346.03</v>
          </cell>
          <cell r="B4284" t="str">
            <v>920041049collarpin 6X29</v>
          </cell>
        </row>
        <row r="4285">
          <cell r="A4285">
            <v>346.04</v>
          </cell>
          <cell r="B4285" t="str">
            <v>920041050collarpin12X68</v>
          </cell>
        </row>
        <row r="4286">
          <cell r="A4286">
            <v>346.05</v>
          </cell>
          <cell r="B4286" t="str">
            <v>920041051pinmsdia5x39sp</v>
          </cell>
        </row>
        <row r="4287">
          <cell r="A4287">
            <v>346.06</v>
          </cell>
          <cell r="B4287" t="str">
            <v>920041052p(C S)12X77</v>
          </cell>
        </row>
        <row r="4288">
          <cell r="A4288">
            <v>346.07</v>
          </cell>
          <cell r="B4288" t="str">
            <v>920041054 PIN(12X142)</v>
          </cell>
        </row>
        <row r="4289">
          <cell r="A4289">
            <v>346.08</v>
          </cell>
          <cell r="B4289" t="str">
            <v>920041055 PIN(16X137)</v>
          </cell>
        </row>
        <row r="4290">
          <cell r="A4290">
            <v>346.09</v>
          </cell>
          <cell r="B4290" t="str">
            <v>920041063 PIN(15X54)</v>
          </cell>
        </row>
        <row r="4291">
          <cell r="A4291">
            <v>346.1</v>
          </cell>
          <cell r="B4291" t="str">
            <v>920041064 PIN(20X53)</v>
          </cell>
        </row>
        <row r="4292">
          <cell r="A4292">
            <v>346.11</v>
          </cell>
          <cell r="B4292" t="str">
            <v>920041065 PIN(12X62)</v>
          </cell>
        </row>
        <row r="4293">
          <cell r="A4293">
            <v>346.12</v>
          </cell>
          <cell r="B4293" t="str">
            <v>920041066pinmsdia12x23cc</v>
          </cell>
        </row>
        <row r="4294">
          <cell r="A4294">
            <v>346.13</v>
          </cell>
          <cell r="B4294" t="str">
            <v>920041154collarpindia 12</v>
          </cell>
        </row>
        <row r="4295">
          <cell r="A4295">
            <v>346.14</v>
          </cell>
          <cell r="B4295" t="str">
            <v>920041030pinmsdia12x81sp</v>
          </cell>
        </row>
        <row r="4296">
          <cell r="A4296">
            <v>346.15</v>
          </cell>
          <cell r="B4296" t="str">
            <v>920041004 COLLAR PIN</v>
          </cell>
        </row>
        <row r="4297">
          <cell r="A4297">
            <v>346.16</v>
          </cell>
          <cell r="B4297" t="str">
            <v>920041011BAR PIN 16X48</v>
          </cell>
        </row>
        <row r="4298">
          <cell r="A4298">
            <v>346.17</v>
          </cell>
          <cell r="B4298" t="str">
            <v>920041001PINMSDIA 10X24</v>
          </cell>
        </row>
        <row r="4299">
          <cell r="A4299">
            <v>346.18</v>
          </cell>
          <cell r="B4299" t="str">
            <v>920041003 PIN 13X38</v>
          </cell>
        </row>
        <row r="4300">
          <cell r="A4300">
            <v>346.19</v>
          </cell>
          <cell r="B4300" t="str">
            <v>9200410153PHLEVER DIA30</v>
          </cell>
        </row>
        <row r="4301">
          <cell r="A4301">
            <v>346.2</v>
          </cell>
          <cell r="B4301" t="str">
            <v>920041010 PIN 16X42</v>
          </cell>
        </row>
        <row r="4302">
          <cell r="A4302">
            <v>346.21</v>
          </cell>
          <cell r="B4302">
            <v>920041089</v>
          </cell>
        </row>
        <row r="4303">
          <cell r="A4303">
            <v>346.22</v>
          </cell>
          <cell r="B4303" t="str">
            <v>920041088B619 PIN 16X78</v>
          </cell>
        </row>
        <row r="4304">
          <cell r="A4304">
            <v>347.01</v>
          </cell>
          <cell r="B4304" t="str">
            <v>940041361 BAR PIN</v>
          </cell>
        </row>
        <row r="4305">
          <cell r="A4305">
            <v>347.02</v>
          </cell>
          <cell r="B4305" t="str">
            <v>940041314BARPIN 10X55.5</v>
          </cell>
        </row>
        <row r="4306">
          <cell r="A4306">
            <v>347.03</v>
          </cell>
          <cell r="B4306" t="str">
            <v>940041348BARPIN 10X118</v>
          </cell>
        </row>
        <row r="4307">
          <cell r="A4307">
            <v>347.04</v>
          </cell>
          <cell r="B4307" t="str">
            <v>940041356BARPIN 20X76</v>
          </cell>
        </row>
        <row r="4308">
          <cell r="A4308">
            <v>347.05</v>
          </cell>
          <cell r="B4308" t="str">
            <v>940041333BARPIN 25X61</v>
          </cell>
        </row>
        <row r="4309">
          <cell r="A4309">
            <v>347.06</v>
          </cell>
          <cell r="B4309" t="str">
            <v>940041311BARPIN 13X137</v>
          </cell>
        </row>
        <row r="4310">
          <cell r="A4310">
            <v>347.07</v>
          </cell>
          <cell r="B4310" t="str">
            <v>940041353BARPIN</v>
          </cell>
        </row>
        <row r="4311">
          <cell r="A4311">
            <v>347.08</v>
          </cell>
          <cell r="B4311" t="str">
            <v>940041322BARPIN 8X31</v>
          </cell>
        </row>
        <row r="4312">
          <cell r="A4312">
            <v>347.09</v>
          </cell>
          <cell r="B4312" t="str">
            <v>940041388BARPIN 8X28</v>
          </cell>
        </row>
        <row r="4313">
          <cell r="A4313">
            <v>347.1</v>
          </cell>
          <cell r="B4313" t="str">
            <v>940041342BARPIN 16X150</v>
          </cell>
        </row>
        <row r="4314">
          <cell r="A4314">
            <v>347.11</v>
          </cell>
          <cell r="B4314" t="str">
            <v>940041307BARPIN 13X150</v>
          </cell>
        </row>
        <row r="4315">
          <cell r="A4315">
            <v>347.12</v>
          </cell>
          <cell r="B4315" t="str">
            <v>940041354BARPIN 10X160</v>
          </cell>
        </row>
        <row r="4316">
          <cell r="A4316">
            <v>347.13</v>
          </cell>
          <cell r="B4316" t="str">
            <v>930041110BARPIN 5X21S.S</v>
          </cell>
        </row>
        <row r="4317">
          <cell r="A4317">
            <v>347.14</v>
          </cell>
          <cell r="B4317" t="str">
            <v>930041342PREVENTION PIN</v>
          </cell>
        </row>
        <row r="4318">
          <cell r="A4318">
            <v>347.15</v>
          </cell>
          <cell r="B4318" t="str">
            <v>940041358BAR PIN 22X42</v>
          </cell>
        </row>
        <row r="4319">
          <cell r="A4319">
            <v>347.16</v>
          </cell>
          <cell r="B4319" t="str">
            <v>940041359BAR PIN 22X48</v>
          </cell>
        </row>
        <row r="4320">
          <cell r="A4320">
            <v>347.17</v>
          </cell>
          <cell r="B4320" t="str">
            <v>940041337BAR PIN 22X81</v>
          </cell>
        </row>
        <row r="4321">
          <cell r="A4321">
            <v>347.18</v>
          </cell>
          <cell r="B4321" t="str">
            <v>930041108BAR PIN 20X138</v>
          </cell>
        </row>
        <row r="4322">
          <cell r="A4322">
            <v>347.19</v>
          </cell>
          <cell r="B4322" t="str">
            <v>940041405BARPIDIA 24SSI</v>
          </cell>
        </row>
        <row r="4323">
          <cell r="A4323">
            <v>347.2</v>
          </cell>
          <cell r="B4323" t="str">
            <v>940041357BARPIDIA 16X42</v>
          </cell>
        </row>
        <row r="4324">
          <cell r="A4324">
            <v>347.21</v>
          </cell>
          <cell r="B4324" t="str">
            <v>940041360BARPIDIA 13X34</v>
          </cell>
        </row>
        <row r="4325">
          <cell r="A4325">
            <v>347.22</v>
          </cell>
          <cell r="B4325" t="str">
            <v>940041352BARPIDIA 30X101</v>
          </cell>
        </row>
        <row r="4326">
          <cell r="A4326">
            <v>348.01</v>
          </cell>
          <cell r="B4326" t="str">
            <v>940041611BAR PIN 13X128</v>
          </cell>
        </row>
        <row r="4327">
          <cell r="A4327">
            <v>348.02</v>
          </cell>
          <cell r="B4327" t="str">
            <v>920041859BARPIN FOR25KV</v>
          </cell>
        </row>
        <row r="4328">
          <cell r="A4328">
            <v>348.03</v>
          </cell>
          <cell r="B4328" t="str">
            <v>920041109PIN 33kv SSI</v>
          </cell>
        </row>
        <row r="4329">
          <cell r="A4329">
            <v>348.04</v>
          </cell>
          <cell r="B4329">
            <v>940041614</v>
          </cell>
        </row>
        <row r="4330">
          <cell r="A4330">
            <v>349.01</v>
          </cell>
          <cell r="B4330" t="str">
            <v>920041047BARPIN 8X14</v>
          </cell>
        </row>
        <row r="4331">
          <cell r="A4331">
            <v>349.02</v>
          </cell>
          <cell r="B4331" t="str">
            <v>930041106BARPIN 10X140</v>
          </cell>
        </row>
        <row r="4332">
          <cell r="A4332">
            <v>349.18</v>
          </cell>
          <cell r="B4332" t="str">
            <v>930041052BARPIN 30X87.5</v>
          </cell>
        </row>
        <row r="4333">
          <cell r="A4333">
            <v>349.19</v>
          </cell>
          <cell r="B4333" t="str">
            <v>930041053BARPIN 32X97.5</v>
          </cell>
        </row>
        <row r="4334">
          <cell r="A4334">
            <v>349.21</v>
          </cell>
          <cell r="B4334" t="str">
            <v>930041701BARPIN PU 245</v>
          </cell>
        </row>
        <row r="4335">
          <cell r="A4335">
            <v>349.25</v>
          </cell>
          <cell r="B4335" t="str">
            <v>940041392BARPIN 16X158</v>
          </cell>
        </row>
        <row r="4336">
          <cell r="A4336">
            <v>350.16</v>
          </cell>
          <cell r="B4336" t="str">
            <v>930041250BARPIN 16X40</v>
          </cell>
        </row>
        <row r="4337">
          <cell r="A4337">
            <v>351.01</v>
          </cell>
          <cell r="B4337" t="str">
            <v>409080280(6001 ZZ)</v>
          </cell>
        </row>
        <row r="4338">
          <cell r="A4338">
            <v>351.02</v>
          </cell>
          <cell r="B4338" t="str">
            <v>409010840(6002 ZZ)</v>
          </cell>
        </row>
        <row r="4339">
          <cell r="A4339">
            <v>351.04</v>
          </cell>
          <cell r="B4339" t="str">
            <v>6004 ZZ</v>
          </cell>
        </row>
        <row r="4340">
          <cell r="A4340">
            <v>351.05</v>
          </cell>
          <cell r="B4340" t="str">
            <v>409010910(6005 ZZ)</v>
          </cell>
        </row>
        <row r="4341">
          <cell r="A4341">
            <v>351.07</v>
          </cell>
          <cell r="B4341" t="str">
            <v>409080900(6007 ZZ)</v>
          </cell>
        </row>
        <row r="4342">
          <cell r="A4342">
            <v>351.08</v>
          </cell>
          <cell r="B4342" t="str">
            <v>409010130(6008 ZZ)</v>
          </cell>
        </row>
        <row r="4343">
          <cell r="A4343">
            <v>351.09</v>
          </cell>
          <cell r="B4343" t="str">
            <v>409080620(6009 ZZ)</v>
          </cell>
        </row>
        <row r="4344">
          <cell r="A4344">
            <v>351.1</v>
          </cell>
          <cell r="B4344" t="str">
            <v>6010 ZZ</v>
          </cell>
        </row>
        <row r="4345">
          <cell r="A4345">
            <v>351.12</v>
          </cell>
          <cell r="B4345" t="str">
            <v>6012ZZ</v>
          </cell>
        </row>
        <row r="4346">
          <cell r="A4346">
            <v>351.13</v>
          </cell>
          <cell r="B4346" t="str">
            <v>6013 ZZ</v>
          </cell>
        </row>
        <row r="4347">
          <cell r="A4347">
            <v>351.14</v>
          </cell>
          <cell r="B4347" t="str">
            <v>6014ZZ</v>
          </cell>
        </row>
        <row r="4348">
          <cell r="A4348">
            <v>351.15</v>
          </cell>
          <cell r="B4348" t="str">
            <v>6015 ZZ</v>
          </cell>
        </row>
        <row r="4349">
          <cell r="A4349">
            <v>351.18</v>
          </cell>
          <cell r="B4349" t="str">
            <v>6018 ZZ</v>
          </cell>
        </row>
        <row r="4350">
          <cell r="A4350">
            <v>351.2</v>
          </cell>
          <cell r="B4350" t="str">
            <v>6004 2RS</v>
          </cell>
        </row>
        <row r="4351">
          <cell r="A4351">
            <v>351.3</v>
          </cell>
          <cell r="B4351" t="str">
            <v>6004 ZZ NR MATERIAL</v>
          </cell>
        </row>
        <row r="4352">
          <cell r="A4352">
            <v>352.01</v>
          </cell>
          <cell r="B4352" t="str">
            <v>709080840(6001 2RS)</v>
          </cell>
        </row>
        <row r="4353">
          <cell r="A4353">
            <v>352.02</v>
          </cell>
          <cell r="B4353" t="str">
            <v>409081570(6002 2RS)</v>
          </cell>
        </row>
        <row r="4354">
          <cell r="A4354">
            <v>352.03</v>
          </cell>
          <cell r="B4354" t="str">
            <v>409081350(6003 2RS)</v>
          </cell>
        </row>
        <row r="4355">
          <cell r="A4355">
            <v>353.02</v>
          </cell>
          <cell r="B4355" t="str">
            <v>409080790(6202 ZZ)</v>
          </cell>
        </row>
        <row r="4356">
          <cell r="A4356">
            <v>353.04</v>
          </cell>
          <cell r="B4356" t="str">
            <v>409010350(6204 ZZ)</v>
          </cell>
        </row>
        <row r="4357">
          <cell r="A4357">
            <v>353.05</v>
          </cell>
          <cell r="B4357" t="str">
            <v>409009950(6205 ZZ)</v>
          </cell>
        </row>
        <row r="4358">
          <cell r="A4358">
            <v>353.06</v>
          </cell>
          <cell r="B4358" t="str">
            <v>409009780(6206 ZZ)</v>
          </cell>
        </row>
        <row r="4359">
          <cell r="A4359">
            <v>353.07</v>
          </cell>
          <cell r="B4359" t="str">
            <v>409080500(6207 ZZ)</v>
          </cell>
        </row>
        <row r="4360">
          <cell r="A4360">
            <v>353.08</v>
          </cell>
          <cell r="B4360" t="str">
            <v>6208 ZZ</v>
          </cell>
        </row>
        <row r="4361">
          <cell r="A4361">
            <v>353.09</v>
          </cell>
          <cell r="B4361" t="str">
            <v>6209ZZ</v>
          </cell>
        </row>
        <row r="4362">
          <cell r="A4362">
            <v>353.1</v>
          </cell>
          <cell r="B4362" t="str">
            <v>6203 2RS MATERIAL(F)</v>
          </cell>
        </row>
        <row r="4363">
          <cell r="A4363">
            <v>353.11</v>
          </cell>
          <cell r="B4363" t="str">
            <v>6207 2RS MATERIAL</v>
          </cell>
        </row>
        <row r="4364">
          <cell r="A4364">
            <v>353.12</v>
          </cell>
          <cell r="B4364" t="str">
            <v>6212ZZ</v>
          </cell>
        </row>
        <row r="4365">
          <cell r="A4365">
            <v>353.13</v>
          </cell>
          <cell r="B4365" t="str">
            <v>6204 2RS MATERIAL</v>
          </cell>
        </row>
        <row r="4366">
          <cell r="A4366">
            <v>353.14</v>
          </cell>
          <cell r="B4366" t="str">
            <v>6205 MATERIAL</v>
          </cell>
        </row>
        <row r="4367">
          <cell r="A4367">
            <v>353.15</v>
          </cell>
          <cell r="B4367" t="str">
            <v>6000 2RS MATERIAL</v>
          </cell>
        </row>
        <row r="4368">
          <cell r="A4368">
            <v>353.21</v>
          </cell>
          <cell r="B4368" t="str">
            <v>0570990071297 6212ZZ</v>
          </cell>
        </row>
        <row r="4369">
          <cell r="A4369">
            <v>354.05</v>
          </cell>
          <cell r="B4369" t="str">
            <v>6205 2RS</v>
          </cell>
        </row>
        <row r="4370">
          <cell r="A4370">
            <v>354.06</v>
          </cell>
          <cell r="B4370" t="str">
            <v>409080700(6206 2RS)</v>
          </cell>
        </row>
        <row r="4371">
          <cell r="A4371">
            <v>355.02</v>
          </cell>
          <cell r="B4371" t="str">
            <v>409080480(6302 ZZ)</v>
          </cell>
        </row>
        <row r="4372">
          <cell r="A4372">
            <v>355.04</v>
          </cell>
          <cell r="B4372" t="str">
            <v>6304 ZZ</v>
          </cell>
        </row>
        <row r="4373">
          <cell r="A4373">
            <v>355.05</v>
          </cell>
          <cell r="B4373" t="str">
            <v>6305 ZZ</v>
          </cell>
        </row>
        <row r="4374">
          <cell r="A4374">
            <v>355.06</v>
          </cell>
          <cell r="B4374" t="str">
            <v>6306 ZZ</v>
          </cell>
        </row>
        <row r="4375">
          <cell r="A4375">
            <v>355.1</v>
          </cell>
          <cell r="B4375" t="str">
            <v>6305 2RS (70MM DIA)</v>
          </cell>
        </row>
        <row r="4376">
          <cell r="A4376">
            <v>355.11</v>
          </cell>
          <cell r="B4376" t="str">
            <v>6311 ZZ</v>
          </cell>
        </row>
        <row r="4377">
          <cell r="A4377">
            <v>355.15</v>
          </cell>
          <cell r="B4377" t="str">
            <v>6305 2RS (70MM DIA) SPL</v>
          </cell>
        </row>
        <row r="4378">
          <cell r="A4378">
            <v>355.2</v>
          </cell>
          <cell r="B4378" t="str">
            <v>6304 Z</v>
          </cell>
        </row>
        <row r="4379">
          <cell r="A4379">
            <v>355.21</v>
          </cell>
          <cell r="B4379" t="str">
            <v>0340940122354(6306ZZ)</v>
          </cell>
        </row>
        <row r="4380">
          <cell r="A4380">
            <v>355.24</v>
          </cell>
          <cell r="B4380" t="str">
            <v>0040920121003(6304 ZZ)</v>
          </cell>
        </row>
        <row r="4381">
          <cell r="A4381">
            <v>356.06</v>
          </cell>
          <cell r="B4381" t="str">
            <v>409081320(6306 2RS)</v>
          </cell>
        </row>
        <row r="4382">
          <cell r="A4382">
            <v>356.08</v>
          </cell>
          <cell r="B4382" t="str">
            <v>449010790(6308 2RS)</v>
          </cell>
        </row>
        <row r="4383">
          <cell r="A4383">
            <v>357</v>
          </cell>
          <cell r="B4383" t="str">
            <v>6211 2RS</v>
          </cell>
        </row>
        <row r="4384">
          <cell r="A4384">
            <v>357.21</v>
          </cell>
          <cell r="B4384" t="str">
            <v>6211 2RS - INSKU 100922</v>
          </cell>
        </row>
        <row r="4385">
          <cell r="A4385">
            <v>358</v>
          </cell>
          <cell r="B4385" t="str">
            <v>MBA 7750</v>
          </cell>
        </row>
        <row r="4386">
          <cell r="A4386">
            <v>359.06</v>
          </cell>
          <cell r="B4386" t="str">
            <v>6310 ZZ</v>
          </cell>
        </row>
        <row r="4387">
          <cell r="A4387">
            <v>360</v>
          </cell>
          <cell r="B4387" t="str">
            <v>BE 202420</v>
          </cell>
        </row>
        <row r="4388">
          <cell r="A4388">
            <v>361</v>
          </cell>
          <cell r="B4388" t="str">
            <v>BE 252920</v>
          </cell>
        </row>
        <row r="4389">
          <cell r="A4389">
            <v>362</v>
          </cell>
          <cell r="B4389" t="str">
            <v>BE 283220</v>
          </cell>
        </row>
        <row r="4390">
          <cell r="A4390">
            <v>363</v>
          </cell>
          <cell r="B4390" t="str">
            <v>BE 354020</v>
          </cell>
        </row>
        <row r="4391">
          <cell r="A4391">
            <v>364</v>
          </cell>
          <cell r="B4391" t="str">
            <v>BE 252940</v>
          </cell>
        </row>
        <row r="4392">
          <cell r="A4392">
            <v>364.02</v>
          </cell>
          <cell r="B4392" t="str">
            <v>BE 252940 SP.</v>
          </cell>
        </row>
        <row r="4393">
          <cell r="A4393">
            <v>365</v>
          </cell>
          <cell r="B4393" t="str">
            <v>OR 252926</v>
          </cell>
        </row>
        <row r="4394">
          <cell r="A4394">
            <v>365.02</v>
          </cell>
          <cell r="B4394" t="str">
            <v>BE 252926</v>
          </cell>
        </row>
        <row r="4395">
          <cell r="A4395">
            <v>366</v>
          </cell>
          <cell r="B4395" t="str">
            <v>HA 4530 SPL.</v>
          </cell>
        </row>
        <row r="4396">
          <cell r="A4396">
            <v>367</v>
          </cell>
          <cell r="B4396" t="str">
            <v>HB 4933 SPL.</v>
          </cell>
        </row>
        <row r="4397">
          <cell r="A4397">
            <v>368</v>
          </cell>
          <cell r="B4397" t="str">
            <v>BE 253240 SP.</v>
          </cell>
        </row>
        <row r="4398">
          <cell r="A4398">
            <v>370</v>
          </cell>
          <cell r="B4398" t="str">
            <v>IRT 172216.4</v>
          </cell>
        </row>
        <row r="4399">
          <cell r="A4399">
            <v>371</v>
          </cell>
          <cell r="B4399" t="str">
            <v>IRT 283520.4</v>
          </cell>
        </row>
        <row r="4400">
          <cell r="A4400">
            <v>371.01</v>
          </cell>
          <cell r="B4400" t="str">
            <v>IRT 283520.4 C</v>
          </cell>
        </row>
        <row r="4401">
          <cell r="A4401">
            <v>371.4</v>
          </cell>
          <cell r="B4401" t="str">
            <v>IRT 283520.4  SKF</v>
          </cell>
        </row>
        <row r="4402">
          <cell r="A4402">
            <v>372</v>
          </cell>
          <cell r="B4402" t="str">
            <v>IRT 303530.4</v>
          </cell>
        </row>
        <row r="4403">
          <cell r="A4403">
            <v>373</v>
          </cell>
          <cell r="B4403" t="str">
            <v>IRT 354030.4</v>
          </cell>
        </row>
        <row r="4404">
          <cell r="A4404">
            <v>374.01</v>
          </cell>
          <cell r="B4404" t="str">
            <v>NKIS 17</v>
          </cell>
        </row>
        <row r="4405">
          <cell r="A4405">
            <v>374.02</v>
          </cell>
          <cell r="B4405" t="str">
            <v>NKS 24</v>
          </cell>
        </row>
        <row r="4406">
          <cell r="A4406">
            <v>375.01</v>
          </cell>
          <cell r="B4406" t="str">
            <v>NKIS 20</v>
          </cell>
        </row>
        <row r="4407">
          <cell r="A4407">
            <v>375.02</v>
          </cell>
          <cell r="B4407" t="str">
            <v>NKS 28</v>
          </cell>
        </row>
        <row r="4408">
          <cell r="A4408">
            <v>375.03</v>
          </cell>
          <cell r="B4408" t="str">
            <v>IR 202820</v>
          </cell>
        </row>
        <row r="4409">
          <cell r="A4409">
            <v>375.21</v>
          </cell>
          <cell r="B4409" t="str">
            <v>GBA11P00210A NKIS 20</v>
          </cell>
        </row>
        <row r="4410">
          <cell r="A4410">
            <v>376.01</v>
          </cell>
          <cell r="B4410" t="str">
            <v>NKIS 25</v>
          </cell>
        </row>
        <row r="4411">
          <cell r="A4411">
            <v>376.02</v>
          </cell>
          <cell r="B4411" t="str">
            <v>NKS 32</v>
          </cell>
        </row>
        <row r="4412">
          <cell r="A4412">
            <v>376.03</v>
          </cell>
          <cell r="B4412" t="str">
            <v>IR 253222</v>
          </cell>
        </row>
        <row r="4413">
          <cell r="A4413">
            <v>377.01</v>
          </cell>
          <cell r="B4413" t="str">
            <v>NKIS 30</v>
          </cell>
        </row>
        <row r="4414">
          <cell r="A4414">
            <v>377.02</v>
          </cell>
          <cell r="B4414" t="str">
            <v>NKS 37</v>
          </cell>
        </row>
        <row r="4415">
          <cell r="A4415">
            <v>377.03</v>
          </cell>
          <cell r="B4415" t="str">
            <v>IR 303722</v>
          </cell>
        </row>
        <row r="4416">
          <cell r="A4416">
            <v>378.02</v>
          </cell>
          <cell r="B4416" t="str">
            <v>NKS 35</v>
          </cell>
        </row>
        <row r="4417">
          <cell r="A4417">
            <v>379.01</v>
          </cell>
          <cell r="B4417" t="str">
            <v>NKIS 45</v>
          </cell>
        </row>
        <row r="4418">
          <cell r="A4418">
            <v>379.02</v>
          </cell>
          <cell r="B4418" t="str">
            <v>NKS 55</v>
          </cell>
        </row>
        <row r="4419">
          <cell r="A4419">
            <v>379.03</v>
          </cell>
          <cell r="B4419" t="str">
            <v>IR 455522</v>
          </cell>
        </row>
        <row r="4420">
          <cell r="A4420">
            <v>380.01</v>
          </cell>
          <cell r="B4420" t="str">
            <v>NKIS 40</v>
          </cell>
        </row>
        <row r="4421">
          <cell r="A4421">
            <v>380.02</v>
          </cell>
          <cell r="B4421" t="str">
            <v>NKS 50</v>
          </cell>
        </row>
        <row r="4422">
          <cell r="A4422">
            <v>380.03</v>
          </cell>
          <cell r="B4422" t="str">
            <v>IR 405022</v>
          </cell>
        </row>
        <row r="4423">
          <cell r="A4423">
            <v>381.01</v>
          </cell>
          <cell r="B4423" t="str">
            <v>NKIS 35</v>
          </cell>
        </row>
        <row r="4424">
          <cell r="A4424">
            <v>381.02</v>
          </cell>
          <cell r="B4424" t="str">
            <v>NKS 43</v>
          </cell>
        </row>
        <row r="4425">
          <cell r="A4425">
            <v>381.03</v>
          </cell>
          <cell r="B4425" t="str">
            <v>IR 354322</v>
          </cell>
        </row>
        <row r="4426">
          <cell r="A4426">
            <v>382.01</v>
          </cell>
          <cell r="B4426" t="str">
            <v>NKIS 50</v>
          </cell>
        </row>
        <row r="4427">
          <cell r="A4427">
            <v>382.02</v>
          </cell>
          <cell r="B4427" t="str">
            <v>NKS 60</v>
          </cell>
        </row>
        <row r="4428">
          <cell r="A4428">
            <v>382.03</v>
          </cell>
          <cell r="B4428" t="str">
            <v>IR 506028</v>
          </cell>
        </row>
        <row r="4429">
          <cell r="A4429">
            <v>383.02</v>
          </cell>
          <cell r="B4429" t="str">
            <v>NKS 20</v>
          </cell>
        </row>
        <row r="4430">
          <cell r="A4430">
            <v>383.22</v>
          </cell>
          <cell r="B4430" t="str">
            <v>0440940122800(NKS 20)</v>
          </cell>
        </row>
        <row r="4431">
          <cell r="A4431">
            <v>384.02</v>
          </cell>
          <cell r="B4431" t="str">
            <v>NKS 22</v>
          </cell>
        </row>
        <row r="4432">
          <cell r="A4432">
            <v>385.02</v>
          </cell>
          <cell r="B4432" t="str">
            <v>NKS 25</v>
          </cell>
        </row>
        <row r="4433">
          <cell r="A4433">
            <v>386.02</v>
          </cell>
          <cell r="B4433" t="str">
            <v>NKS 30</v>
          </cell>
        </row>
        <row r="4434">
          <cell r="A4434">
            <v>387.02</v>
          </cell>
          <cell r="B4434" t="str">
            <v>NKS 40</v>
          </cell>
        </row>
        <row r="4435">
          <cell r="A4435">
            <v>388.02</v>
          </cell>
          <cell r="B4435" t="str">
            <v>NKS 45</v>
          </cell>
        </row>
        <row r="4436">
          <cell r="A4436">
            <v>389</v>
          </cell>
          <cell r="B4436" t="str">
            <v>NTA-2233</v>
          </cell>
        </row>
        <row r="4437">
          <cell r="A4437">
            <v>389.01</v>
          </cell>
          <cell r="B4437" t="str">
            <v>TRA-2233</v>
          </cell>
        </row>
        <row r="4438">
          <cell r="A4438">
            <v>389.21</v>
          </cell>
          <cell r="B4438" t="str">
            <v>8950101234 (W 35X52X2)</v>
          </cell>
        </row>
        <row r="4439">
          <cell r="A4439">
            <v>39.049999999999997</v>
          </cell>
          <cell r="B4439" t="str">
            <v>BR CLIPS 3200 STL</v>
          </cell>
        </row>
        <row r="4440">
          <cell r="A4440">
            <v>390</v>
          </cell>
          <cell r="B4440" t="str">
            <v>NTA-2031</v>
          </cell>
        </row>
        <row r="4441">
          <cell r="A4441">
            <v>390.01</v>
          </cell>
          <cell r="B4441" t="str">
            <v>TRA-2031</v>
          </cell>
        </row>
        <row r="4442">
          <cell r="A4442">
            <v>390.1</v>
          </cell>
          <cell r="B4442" t="str">
            <v>NTA CAGE 2840</v>
          </cell>
        </row>
        <row r="4443">
          <cell r="A4443">
            <v>390.2</v>
          </cell>
          <cell r="B4443" t="str">
            <v>TRD.W 2840</v>
          </cell>
        </row>
        <row r="4444">
          <cell r="A4444">
            <v>391</v>
          </cell>
          <cell r="B4444" t="str">
            <v>0770 197 001 NCG 35X52X2</v>
          </cell>
        </row>
        <row r="4445">
          <cell r="A4445">
            <v>391.11</v>
          </cell>
          <cell r="B4445" t="str">
            <v>NCG 35X52X2 (black)</v>
          </cell>
        </row>
        <row r="4446">
          <cell r="A4446">
            <v>391.21</v>
          </cell>
          <cell r="B4446" t="str">
            <v>8952400084 MCG 35X52X2</v>
          </cell>
        </row>
        <row r="4447">
          <cell r="A4447">
            <v>391.22</v>
          </cell>
          <cell r="B4447" t="str">
            <v>8952400084 MCG 35X52X2 sp</v>
          </cell>
        </row>
        <row r="4448">
          <cell r="A4448">
            <v>392</v>
          </cell>
          <cell r="B4448" t="str">
            <v>0770 029 021 NCG 30X47X2</v>
          </cell>
        </row>
        <row r="4449">
          <cell r="A4449">
            <v>393</v>
          </cell>
          <cell r="B4449" t="str">
            <v>0770 029 020 NCG 25X42X2</v>
          </cell>
        </row>
        <row r="4450">
          <cell r="A4450">
            <v>393.11</v>
          </cell>
          <cell r="B4450" t="str">
            <v>NCG 25X42X2 black</v>
          </cell>
        </row>
        <row r="4451">
          <cell r="A4451">
            <v>394</v>
          </cell>
          <cell r="B4451" t="str">
            <v>0770 029 031NCG 22.535.82</v>
          </cell>
        </row>
        <row r="4452">
          <cell r="A4452">
            <v>394.11</v>
          </cell>
          <cell r="B4452" t="str">
            <v>NCG 22.535.82  black</v>
          </cell>
        </row>
        <row r="4453">
          <cell r="A4453">
            <v>395</v>
          </cell>
          <cell r="B4453" t="str">
            <v>AXK 1301704 M</v>
          </cell>
        </row>
        <row r="4454">
          <cell r="A4454">
            <v>395.01</v>
          </cell>
          <cell r="B4454" t="str">
            <v>AXK 4060</v>
          </cell>
        </row>
        <row r="4455">
          <cell r="A4455">
            <v>395.02</v>
          </cell>
          <cell r="B4455" t="str">
            <v>AXK 5070</v>
          </cell>
        </row>
        <row r="4456">
          <cell r="A4456">
            <v>395.03</v>
          </cell>
          <cell r="B4456" t="str">
            <v>AXK 85110</v>
          </cell>
        </row>
        <row r="4457">
          <cell r="A4457">
            <v>395.04</v>
          </cell>
          <cell r="B4457" t="str">
            <v>AXK 90120</v>
          </cell>
        </row>
        <row r="4458">
          <cell r="A4458">
            <v>395.21</v>
          </cell>
          <cell r="B4458" t="str">
            <v>0160940122322(NTB 4060)</v>
          </cell>
        </row>
        <row r="4459">
          <cell r="A4459">
            <v>395.22</v>
          </cell>
          <cell r="B4459" t="str">
            <v>0100940122306(NTB 5070)</v>
          </cell>
        </row>
        <row r="4460">
          <cell r="A4460">
            <v>395.23</v>
          </cell>
          <cell r="B4460" t="str">
            <v>0090940122305(NTB 85110)</v>
          </cell>
        </row>
        <row r="4461">
          <cell r="A4461">
            <v>395.24</v>
          </cell>
          <cell r="B4461" t="str">
            <v>0340940122772(NTB 90120)</v>
          </cell>
        </row>
        <row r="4462">
          <cell r="A4462">
            <v>396</v>
          </cell>
          <cell r="B4462" t="str">
            <v>NCG 143X149X6</v>
          </cell>
        </row>
        <row r="4463">
          <cell r="A4463">
            <v>397</v>
          </cell>
          <cell r="B4463" t="str">
            <v>NCG 1730</v>
          </cell>
        </row>
        <row r="4464">
          <cell r="A4464">
            <v>397.21</v>
          </cell>
          <cell r="B4464" t="str">
            <v>4729101994 T.W. 1994</v>
          </cell>
        </row>
        <row r="4465">
          <cell r="A4465">
            <v>397.22</v>
          </cell>
          <cell r="B4465" t="str">
            <v>4729102084 T.W.2084</v>
          </cell>
        </row>
        <row r="4466">
          <cell r="A4466">
            <v>397.23</v>
          </cell>
          <cell r="B4466" t="str">
            <v>895240074-MNA 6869</v>
          </cell>
        </row>
        <row r="4467">
          <cell r="A4467">
            <v>397.24</v>
          </cell>
          <cell r="B4467" t="str">
            <v>2100091-MCG 35X52X2</v>
          </cell>
        </row>
        <row r="4468">
          <cell r="A4468">
            <v>397.25</v>
          </cell>
          <cell r="B4468" t="str">
            <v>29326642 MNA 50</v>
          </cell>
        </row>
        <row r="4469">
          <cell r="A4469">
            <v>398</v>
          </cell>
          <cell r="B4469" t="str">
            <v>NCG 70X78X8.7</v>
          </cell>
        </row>
        <row r="4470">
          <cell r="A4470">
            <v>399</v>
          </cell>
          <cell r="B4470" t="str">
            <v>NCG 127X135X5.5</v>
          </cell>
        </row>
        <row r="4471">
          <cell r="A4471">
            <v>4</v>
          </cell>
          <cell r="B4471" t="str">
            <v>BR 2824</v>
          </cell>
        </row>
        <row r="4472">
          <cell r="A4472">
            <v>40</v>
          </cell>
          <cell r="B4472" t="str">
            <v>BR 3200</v>
          </cell>
        </row>
        <row r="4473">
          <cell r="A4473">
            <v>40.01</v>
          </cell>
          <cell r="B4473" t="str">
            <v>MBT2830EGL</v>
          </cell>
        </row>
        <row r="4474">
          <cell r="A4474">
            <v>40.049999999999997</v>
          </cell>
          <cell r="B4474" t="str">
            <v>BR CLIPS 3200</v>
          </cell>
        </row>
        <row r="4475">
          <cell r="A4475">
            <v>40.06</v>
          </cell>
          <cell r="B4475" t="str">
            <v>NCG 3200</v>
          </cell>
        </row>
        <row r="4476">
          <cell r="A4476">
            <v>40.08</v>
          </cell>
          <cell r="B4476" t="str">
            <v>BR Nipple 3200</v>
          </cell>
        </row>
        <row r="4477">
          <cell r="A4477">
            <v>40.15</v>
          </cell>
          <cell r="B4477" t="str">
            <v>BR 3200 (TCG)</v>
          </cell>
        </row>
        <row r="4478">
          <cell r="A4478">
            <v>40.200000000000003</v>
          </cell>
          <cell r="B4478" t="str">
            <v>BR 3200 W/O CLIP LMW</v>
          </cell>
        </row>
        <row r="4479">
          <cell r="A4479">
            <v>40.299999999999997</v>
          </cell>
          <cell r="B4479" t="str">
            <v>BR 3200 ST</v>
          </cell>
        </row>
        <row r="4480">
          <cell r="A4480">
            <v>40.35</v>
          </cell>
          <cell r="B4480" t="str">
            <v>BR CLIPS 3200 ST</v>
          </cell>
        </row>
        <row r="4481">
          <cell r="A4481">
            <v>40.39</v>
          </cell>
          <cell r="B4481" t="str">
            <v>4G0335732 (BR 3200 LMW)</v>
          </cell>
        </row>
        <row r="4482">
          <cell r="A4482">
            <v>40.4</v>
          </cell>
          <cell r="B4482" t="str">
            <v>BR 3200 LMW</v>
          </cell>
        </row>
        <row r="4483">
          <cell r="A4483">
            <v>40.409999999999997</v>
          </cell>
          <cell r="B4483" t="str">
            <v>BR 3200 STL</v>
          </cell>
        </row>
        <row r="4484">
          <cell r="A4484">
            <v>40.450000000000003</v>
          </cell>
          <cell r="B4484" t="str">
            <v>BR CLIPS 3200 STL</v>
          </cell>
        </row>
        <row r="4485">
          <cell r="A4485">
            <v>40.479999999999997</v>
          </cell>
          <cell r="B4485" t="str">
            <v>BR Nipple 3200LMW</v>
          </cell>
        </row>
        <row r="4486">
          <cell r="A4486">
            <v>400</v>
          </cell>
          <cell r="B4486" t="str">
            <v>TCG 16/13 D</v>
          </cell>
        </row>
        <row r="4487">
          <cell r="A4487">
            <v>400040.01</v>
          </cell>
          <cell r="B4487" t="str">
            <v>CLIPS.MBT2830EGL</v>
          </cell>
        </row>
        <row r="4488">
          <cell r="A4488">
            <v>4001</v>
          </cell>
          <cell r="B4488" t="str">
            <v>TR 506430</v>
          </cell>
        </row>
        <row r="4489">
          <cell r="A4489">
            <v>4001.21</v>
          </cell>
          <cell r="B4489" t="str">
            <v>0550940122500 TR 506430</v>
          </cell>
        </row>
        <row r="4490">
          <cell r="A4490">
            <v>4002</v>
          </cell>
          <cell r="B4490" t="str">
            <v>PTD4720136003 SHAFT 10X23</v>
          </cell>
        </row>
        <row r="4491">
          <cell r="A4491">
            <v>4003</v>
          </cell>
          <cell r="B4491" t="str">
            <v>PTD4729153001SHAFT16X39.3</v>
          </cell>
        </row>
        <row r="4492">
          <cell r="A4492">
            <v>4004</v>
          </cell>
          <cell r="B4492" t="str">
            <v>PTD4729175001 SHAFT 12X70</v>
          </cell>
        </row>
        <row r="4493">
          <cell r="A4493">
            <v>4005</v>
          </cell>
          <cell r="B4493" t="str">
            <v>PTD4729191001 SHAF 8X37.5</v>
          </cell>
        </row>
        <row r="4494">
          <cell r="A4494">
            <v>4006</v>
          </cell>
          <cell r="B4494" t="str">
            <v>PTD4729510001 SHAFT10X74</v>
          </cell>
        </row>
        <row r="4495">
          <cell r="A4495">
            <v>4007</v>
          </cell>
          <cell r="B4495" t="str">
            <v>412-29510-b002 SHAFT10X42</v>
          </cell>
        </row>
        <row r="4496">
          <cell r="A4496">
            <v>4008</v>
          </cell>
          <cell r="B4496" t="str">
            <v>PTD4951194000 6013ZZ</v>
          </cell>
        </row>
        <row r="4497">
          <cell r="A4497">
            <v>4009</v>
          </cell>
          <cell r="B4497" t="str">
            <v>PTD4720294001</v>
          </cell>
        </row>
        <row r="4498">
          <cell r="A4498">
            <v>401</v>
          </cell>
          <cell r="B4498" t="str">
            <v>TCG 21/13 D</v>
          </cell>
        </row>
        <row r="4499">
          <cell r="A4499">
            <v>402</v>
          </cell>
          <cell r="B4499" t="str">
            <v>TCG 24/13 D</v>
          </cell>
        </row>
        <row r="4500">
          <cell r="A4500">
            <v>403</v>
          </cell>
          <cell r="B4500" t="str">
            <v>TCG 30/13 D</v>
          </cell>
        </row>
        <row r="4501">
          <cell r="A4501">
            <v>404</v>
          </cell>
          <cell r="B4501" t="str">
            <v>TCG 21/17 D</v>
          </cell>
        </row>
        <row r="4502">
          <cell r="A4502">
            <v>404.1</v>
          </cell>
          <cell r="B4502" t="str">
            <v>409008680  TCG 21/17 D</v>
          </cell>
        </row>
        <row r="4503">
          <cell r="A4503">
            <v>405</v>
          </cell>
          <cell r="B4503" t="str">
            <v>CAGE 405</v>
          </cell>
        </row>
        <row r="4504">
          <cell r="A4504">
            <v>405.09</v>
          </cell>
          <cell r="B4504" t="str">
            <v>ROLLERS 6X10</v>
          </cell>
        </row>
        <row r="4505">
          <cell r="A4505">
            <v>406</v>
          </cell>
          <cell r="B4505" t="str">
            <v>MCG 12X17X10</v>
          </cell>
        </row>
        <row r="4506">
          <cell r="A4506">
            <v>406.01</v>
          </cell>
          <cell r="B4506" t="str">
            <v>MCG 55X63X25(4516)</v>
          </cell>
        </row>
        <row r="4507">
          <cell r="A4507">
            <v>406.02</v>
          </cell>
          <cell r="B4507" t="str">
            <v>MCG 45X52X18(4517)</v>
          </cell>
        </row>
        <row r="4508">
          <cell r="A4508">
            <v>406.03</v>
          </cell>
          <cell r="B4508" t="str">
            <v>MCG 55X60X20(4519)</v>
          </cell>
        </row>
        <row r="4509">
          <cell r="A4509">
            <v>406.04</v>
          </cell>
          <cell r="B4509" t="str">
            <v>MCG 55X63X15(4520)</v>
          </cell>
        </row>
        <row r="4510">
          <cell r="A4510">
            <v>406.05</v>
          </cell>
          <cell r="B4510" t="str">
            <v>MCG 50X56X23(4521)</v>
          </cell>
        </row>
        <row r="4511">
          <cell r="A4511">
            <v>406.1</v>
          </cell>
          <cell r="B4511" t="str">
            <v>K 55x63x38 ZW</v>
          </cell>
        </row>
        <row r="4512">
          <cell r="A4512">
            <v>407</v>
          </cell>
          <cell r="B4512" t="str">
            <v>R 407 (TFO BEARING)</v>
          </cell>
        </row>
        <row r="4513">
          <cell r="A4513">
            <v>407.01</v>
          </cell>
          <cell r="B4513" t="str">
            <v>R 407.01(394215)</v>
          </cell>
        </row>
        <row r="4514">
          <cell r="A4514">
            <v>407.02</v>
          </cell>
          <cell r="B4514" t="str">
            <v>R 407.02 (396885)</v>
          </cell>
        </row>
        <row r="4515">
          <cell r="A4515">
            <v>407.06</v>
          </cell>
          <cell r="B4515" t="str">
            <v>D-6013442.422X51.948X25.4</v>
          </cell>
        </row>
        <row r="4516">
          <cell r="A4516">
            <v>408</v>
          </cell>
          <cell r="B4516" t="str">
            <v>R 408(F 54293)</v>
          </cell>
        </row>
        <row r="4517">
          <cell r="A4517">
            <v>409</v>
          </cell>
          <cell r="B4517" t="str">
            <v>R 409(F 53272)</v>
          </cell>
        </row>
        <row r="4518">
          <cell r="A4518">
            <v>41</v>
          </cell>
          <cell r="B4518" t="str">
            <v>BR 3220</v>
          </cell>
        </row>
        <row r="4519">
          <cell r="A4519">
            <v>41.05</v>
          </cell>
          <cell r="B4519" t="str">
            <v>BR CLIPS 3220</v>
          </cell>
        </row>
        <row r="4520">
          <cell r="A4520">
            <v>41.11</v>
          </cell>
          <cell r="B4520" t="str">
            <v>BR 3220L</v>
          </cell>
        </row>
        <row r="4521">
          <cell r="A4521">
            <v>41.15</v>
          </cell>
          <cell r="B4521" t="str">
            <v>BR 3220 (TCG)</v>
          </cell>
        </row>
        <row r="4522">
          <cell r="A4522">
            <v>41.45</v>
          </cell>
          <cell r="B4522" t="str">
            <v>BR CLIPS 3200 STL</v>
          </cell>
        </row>
        <row r="4523">
          <cell r="A4523">
            <v>410</v>
          </cell>
          <cell r="B4523" t="str">
            <v>R 410 (F 53125)</v>
          </cell>
        </row>
        <row r="4524">
          <cell r="A4524">
            <v>410001</v>
          </cell>
          <cell r="B4524" t="str">
            <v>BR.K 2800 WITH R</v>
          </cell>
        </row>
        <row r="4525">
          <cell r="A4525">
            <v>410001.01</v>
          </cell>
          <cell r="B4525" t="str">
            <v>BR.K 2800 W/O R</v>
          </cell>
        </row>
        <row r="4526">
          <cell r="A4526">
            <v>410001.02</v>
          </cell>
          <cell r="B4526" t="str">
            <v>BR.K 2800 SKF G</v>
          </cell>
        </row>
        <row r="4527">
          <cell r="A4527">
            <v>410002</v>
          </cell>
          <cell r="B4527" t="str">
            <v>BR.K 2820 WITH R</v>
          </cell>
        </row>
        <row r="4528">
          <cell r="A4528">
            <v>410002.01</v>
          </cell>
          <cell r="B4528" t="str">
            <v>BR.K 2820 W/O R</v>
          </cell>
        </row>
        <row r="4529">
          <cell r="A4529">
            <v>410002.02</v>
          </cell>
          <cell r="B4529" t="str">
            <v>BR.K 2820 SKF G</v>
          </cell>
        </row>
        <row r="4530">
          <cell r="A4530">
            <v>410003</v>
          </cell>
          <cell r="B4530" t="str">
            <v>BR.K 2822 WITH R</v>
          </cell>
        </row>
        <row r="4531">
          <cell r="A4531">
            <v>410003.01</v>
          </cell>
          <cell r="B4531" t="str">
            <v>BR.K 2822 W/O R</v>
          </cell>
        </row>
        <row r="4532">
          <cell r="A4532">
            <v>410003.02</v>
          </cell>
          <cell r="B4532" t="str">
            <v>BR.K 2822 SKF G</v>
          </cell>
        </row>
        <row r="4533">
          <cell r="A4533">
            <v>410003.03</v>
          </cell>
          <cell r="B4533" t="str">
            <v>BR.K 2822 SKF W/O D (MRS)</v>
          </cell>
        </row>
        <row r="4534">
          <cell r="A4534">
            <v>410003.04</v>
          </cell>
          <cell r="B4534" t="str">
            <v>BR.K 2822 W/R (WO/MRS)</v>
          </cell>
        </row>
        <row r="4535">
          <cell r="A4535">
            <v>410003.05</v>
          </cell>
          <cell r="B4535" t="str">
            <v>BR.K 2822 W/O R (WO/MRS)</v>
          </cell>
        </row>
        <row r="4536">
          <cell r="A4536">
            <v>410003.06</v>
          </cell>
          <cell r="B4536" t="str">
            <v>BR.K 2822 SKF (WO/MRS)</v>
          </cell>
        </row>
        <row r="4537">
          <cell r="A4537">
            <v>410003.07</v>
          </cell>
          <cell r="B4537" t="str">
            <v>BR.K 2822 SKFW/O D(WO/MRS)</v>
          </cell>
        </row>
        <row r="4538">
          <cell r="A4538">
            <v>410003.08</v>
          </cell>
          <cell r="B4538" t="str">
            <v>BR.K 2822 PARTY NO.</v>
          </cell>
        </row>
        <row r="4539">
          <cell r="A4539">
            <v>410003.09</v>
          </cell>
          <cell r="B4539" t="str">
            <v>BR.K 2822 W/R NO NAME/NO.</v>
          </cell>
        </row>
        <row r="4540">
          <cell r="A4540">
            <v>410003.1</v>
          </cell>
          <cell r="B4540" t="str">
            <v>BR.K 2822 W/O R NONAME/NO.</v>
          </cell>
        </row>
        <row r="4541">
          <cell r="A4541">
            <v>410003.11</v>
          </cell>
          <cell r="B4541" t="str">
            <v>BR.K 2822 SKF NO NAME/NO.</v>
          </cell>
        </row>
        <row r="4542">
          <cell r="A4542">
            <v>410003.12</v>
          </cell>
          <cell r="B4542" t="str">
            <v>BR.K 2822 SKFW/ODNONAME/NO</v>
          </cell>
        </row>
        <row r="4543">
          <cell r="A4543">
            <v>410004</v>
          </cell>
          <cell r="B4543" t="str">
            <v>BR.K 2824 WITH R</v>
          </cell>
        </row>
        <row r="4544">
          <cell r="A4544">
            <v>410004.01</v>
          </cell>
          <cell r="B4544" t="str">
            <v>BR.K 2824 W/O R</v>
          </cell>
        </row>
        <row r="4545">
          <cell r="A4545">
            <v>410004.02</v>
          </cell>
          <cell r="B4545" t="str">
            <v>BR.K 2824 SKF G</v>
          </cell>
        </row>
        <row r="4546">
          <cell r="A4546">
            <v>410005</v>
          </cell>
          <cell r="B4546" t="str">
            <v>BR.K 280023 WITH R</v>
          </cell>
        </row>
        <row r="4547">
          <cell r="A4547">
            <v>410005.01</v>
          </cell>
          <cell r="B4547" t="str">
            <v>BR.K 280023 W/O R</v>
          </cell>
        </row>
        <row r="4548">
          <cell r="A4548">
            <v>410005.02</v>
          </cell>
          <cell r="B4548" t="str">
            <v>BR.K 280023 SKF G</v>
          </cell>
        </row>
        <row r="4549">
          <cell r="A4549">
            <v>410007</v>
          </cell>
          <cell r="B4549" t="str">
            <v>BR.K 282423 WITH R</v>
          </cell>
        </row>
        <row r="4550">
          <cell r="A4550">
            <v>410007.01</v>
          </cell>
          <cell r="B4550" t="str">
            <v>BR.K 282423 W/O R</v>
          </cell>
        </row>
        <row r="4551">
          <cell r="A4551">
            <v>410007.02</v>
          </cell>
          <cell r="B4551" t="str">
            <v>BR.K 282423 SKF G</v>
          </cell>
        </row>
        <row r="4552">
          <cell r="A4552">
            <v>410008</v>
          </cell>
          <cell r="B4552" t="str">
            <v>BR.K 282623</v>
          </cell>
        </row>
        <row r="4553">
          <cell r="A4553">
            <v>410008.01</v>
          </cell>
          <cell r="B4553" t="str">
            <v>BR.K 282623 W/O R</v>
          </cell>
        </row>
        <row r="4554">
          <cell r="A4554">
            <v>410008.02</v>
          </cell>
          <cell r="B4554" t="str">
            <v>BR.K 282623 SKF G</v>
          </cell>
        </row>
        <row r="4555">
          <cell r="A4555">
            <v>410009</v>
          </cell>
          <cell r="B4555" t="str">
            <v>BR.K 282423X WITH R</v>
          </cell>
        </row>
        <row r="4556">
          <cell r="A4556">
            <v>410009.01</v>
          </cell>
          <cell r="B4556" t="str">
            <v>BR.K 282423X W/O R</v>
          </cell>
        </row>
        <row r="4557">
          <cell r="A4557">
            <v>410009.02</v>
          </cell>
          <cell r="B4557" t="str">
            <v>BR.K 282423X SKF G</v>
          </cell>
        </row>
        <row r="4558">
          <cell r="A4558">
            <v>410010</v>
          </cell>
          <cell r="B4558" t="str">
            <v>BR.K 282423XC WITH R</v>
          </cell>
        </row>
        <row r="4559">
          <cell r="A4559">
            <v>410010.01</v>
          </cell>
          <cell r="B4559" t="str">
            <v>BR.K 282423XC W/O R</v>
          </cell>
        </row>
        <row r="4560">
          <cell r="A4560">
            <v>410010.02</v>
          </cell>
          <cell r="B4560" t="str">
            <v>BR.K 282423XC SKF G</v>
          </cell>
        </row>
        <row r="4561">
          <cell r="A4561">
            <v>410011</v>
          </cell>
          <cell r="B4561" t="str">
            <v>BR.K 282223X WITH R</v>
          </cell>
        </row>
        <row r="4562">
          <cell r="A4562">
            <v>410011.01</v>
          </cell>
          <cell r="B4562" t="str">
            <v>BR.K 282223X W/O R</v>
          </cell>
        </row>
        <row r="4563">
          <cell r="A4563">
            <v>410011.02</v>
          </cell>
          <cell r="B4563" t="str">
            <v>BR.K 282223X SKF G</v>
          </cell>
        </row>
        <row r="4564">
          <cell r="A4564">
            <v>410012</v>
          </cell>
          <cell r="B4564" t="str">
            <v>BR.K 2826 WITH R</v>
          </cell>
        </row>
        <row r="4565">
          <cell r="A4565">
            <v>410012.01</v>
          </cell>
          <cell r="B4565" t="str">
            <v>BR.K 2826 W/O R</v>
          </cell>
        </row>
        <row r="4566">
          <cell r="A4566">
            <v>410012.02</v>
          </cell>
          <cell r="B4566" t="str">
            <v>BR.K 2826 SKF G</v>
          </cell>
        </row>
        <row r="4567">
          <cell r="A4567">
            <v>410026</v>
          </cell>
          <cell r="B4567" t="str">
            <v>BR.K 3000 WITH R</v>
          </cell>
        </row>
        <row r="4568">
          <cell r="A4568">
            <v>410026.01</v>
          </cell>
          <cell r="B4568" t="str">
            <v>BR.K 3000 W/O R</v>
          </cell>
        </row>
        <row r="4569">
          <cell r="A4569">
            <v>410026.02</v>
          </cell>
          <cell r="B4569" t="str">
            <v>BR.K 3000 SKF G</v>
          </cell>
        </row>
        <row r="4570">
          <cell r="A4570">
            <v>410027</v>
          </cell>
          <cell r="B4570" t="str">
            <v>BR.K 3020 WITH R</v>
          </cell>
        </row>
        <row r="4571">
          <cell r="A4571">
            <v>410027.01</v>
          </cell>
          <cell r="B4571" t="str">
            <v>BR.K 3020 W/O R</v>
          </cell>
        </row>
        <row r="4572">
          <cell r="A4572">
            <v>410027.02</v>
          </cell>
          <cell r="B4572" t="str">
            <v>BR.K 3020 SKF G</v>
          </cell>
        </row>
        <row r="4573">
          <cell r="A4573">
            <v>410028</v>
          </cell>
          <cell r="B4573" t="str">
            <v>BR.K 3022 WITH R</v>
          </cell>
        </row>
        <row r="4574">
          <cell r="A4574">
            <v>410028.01</v>
          </cell>
          <cell r="B4574" t="str">
            <v>BR.K 3022 W/O R</v>
          </cell>
        </row>
        <row r="4575">
          <cell r="A4575">
            <v>410028.02</v>
          </cell>
          <cell r="B4575" t="str">
            <v>BR.K 3022 SKF</v>
          </cell>
        </row>
        <row r="4576">
          <cell r="A4576">
            <v>410029</v>
          </cell>
          <cell r="B4576" t="str">
            <v>BR.K 3026 WITH R</v>
          </cell>
        </row>
        <row r="4577">
          <cell r="A4577">
            <v>410029.3</v>
          </cell>
          <cell r="B4577" t="str">
            <v>BR.K 3026 SKF</v>
          </cell>
        </row>
        <row r="4578">
          <cell r="A4578">
            <v>410040</v>
          </cell>
          <cell r="B4578" t="str">
            <v>BR.K 3200 WITH R</v>
          </cell>
        </row>
        <row r="4579">
          <cell r="A4579">
            <v>410040.01</v>
          </cell>
          <cell r="B4579" t="str">
            <v>BR.K 3200 W/O R</v>
          </cell>
        </row>
        <row r="4580">
          <cell r="A4580">
            <v>410040.02</v>
          </cell>
          <cell r="B4580" t="str">
            <v>BR.K 3200 SKF W/D</v>
          </cell>
        </row>
        <row r="4581">
          <cell r="A4581">
            <v>410040.03</v>
          </cell>
          <cell r="B4581" t="str">
            <v>BR.K 3200 SKF</v>
          </cell>
        </row>
        <row r="4582">
          <cell r="A4582">
            <v>410040.1</v>
          </cell>
          <cell r="B4582" t="str">
            <v>BR.K 3206 WITH R</v>
          </cell>
        </row>
        <row r="4583">
          <cell r="A4583">
            <v>410040.11</v>
          </cell>
          <cell r="B4583" t="str">
            <v>BR.K 3206 W/O R</v>
          </cell>
        </row>
        <row r="4584">
          <cell r="A4584">
            <v>410040.12</v>
          </cell>
          <cell r="B4584" t="str">
            <v>BR.K 3206 SKF G</v>
          </cell>
        </row>
        <row r="4585">
          <cell r="A4585">
            <v>410040.3</v>
          </cell>
          <cell r="B4585" t="str">
            <v>BR.K 3200 ST</v>
          </cell>
        </row>
        <row r="4586">
          <cell r="A4586">
            <v>410040.4</v>
          </cell>
          <cell r="B4586" t="str">
            <v>BR.K 3200 LMW</v>
          </cell>
        </row>
        <row r="4587">
          <cell r="A4587">
            <v>410040.41</v>
          </cell>
          <cell r="B4587" t="str">
            <v>BR.K 3200 STL</v>
          </cell>
        </row>
        <row r="4588">
          <cell r="A4588">
            <v>410041</v>
          </cell>
          <cell r="B4588" t="str">
            <v>BR.K 3220 WITH R</v>
          </cell>
        </row>
        <row r="4589">
          <cell r="A4589">
            <v>410041.01</v>
          </cell>
          <cell r="B4589" t="str">
            <v>BR.K 3220 W/O R</v>
          </cell>
        </row>
        <row r="4590">
          <cell r="A4590">
            <v>410041.02</v>
          </cell>
          <cell r="B4590" t="str">
            <v>BR.K 3220 SKF G</v>
          </cell>
        </row>
        <row r="4591">
          <cell r="A4591">
            <v>410042</v>
          </cell>
          <cell r="B4591" t="str">
            <v>BR.K 3222 WITH R</v>
          </cell>
        </row>
        <row r="4592">
          <cell r="A4592">
            <v>410042.01</v>
          </cell>
          <cell r="B4592" t="str">
            <v>BR.K 3222 W/O R</v>
          </cell>
        </row>
        <row r="4593">
          <cell r="A4593">
            <v>410042.02</v>
          </cell>
          <cell r="B4593" t="str">
            <v>BR.K 3222 SKF G</v>
          </cell>
        </row>
        <row r="4594">
          <cell r="A4594">
            <v>410043</v>
          </cell>
          <cell r="B4594" t="str">
            <v>BR.K 3224 WITH R</v>
          </cell>
        </row>
        <row r="4595">
          <cell r="A4595">
            <v>410043.01</v>
          </cell>
          <cell r="B4595" t="str">
            <v>BR.K 3224 W/O R</v>
          </cell>
        </row>
        <row r="4596">
          <cell r="A4596">
            <v>410043.02</v>
          </cell>
          <cell r="B4596" t="str">
            <v>BR.K 3224 SKF G</v>
          </cell>
        </row>
        <row r="4597">
          <cell r="A4597">
            <v>410043.1</v>
          </cell>
          <cell r="B4597" t="str">
            <v>BR.K 3228 W/O R</v>
          </cell>
        </row>
        <row r="4598">
          <cell r="A4598">
            <v>410044</v>
          </cell>
          <cell r="B4598" t="str">
            <v>BR.K 3225 WITH R</v>
          </cell>
        </row>
        <row r="4599">
          <cell r="A4599">
            <v>410044.01</v>
          </cell>
          <cell r="B4599" t="str">
            <v>BR.K 3225 W/O R</v>
          </cell>
        </row>
        <row r="4600">
          <cell r="A4600">
            <v>410044.02</v>
          </cell>
          <cell r="B4600" t="str">
            <v>BR.K 3225 SKF G</v>
          </cell>
        </row>
        <row r="4601">
          <cell r="A4601">
            <v>410045</v>
          </cell>
          <cell r="B4601" t="str">
            <v>BR.K 3226 WITH R</v>
          </cell>
        </row>
        <row r="4602">
          <cell r="A4602">
            <v>410045.01</v>
          </cell>
          <cell r="B4602" t="str">
            <v>BR.K 3226 W/O R</v>
          </cell>
        </row>
        <row r="4603">
          <cell r="A4603">
            <v>410045.02</v>
          </cell>
          <cell r="B4603" t="str">
            <v>BR.K 3226 SKF G</v>
          </cell>
        </row>
        <row r="4604">
          <cell r="A4604">
            <v>410047</v>
          </cell>
          <cell r="B4604" t="str">
            <v>BR.K 322424 WITH R</v>
          </cell>
        </row>
        <row r="4605">
          <cell r="A4605">
            <v>410047.01</v>
          </cell>
          <cell r="B4605" t="str">
            <v>BR.K 322624 W/O R</v>
          </cell>
        </row>
        <row r="4606">
          <cell r="A4606">
            <v>410047.02</v>
          </cell>
          <cell r="B4606" t="str">
            <v>BR.K 322424 SKF G</v>
          </cell>
        </row>
        <row r="4607">
          <cell r="A4607">
            <v>410047.07</v>
          </cell>
          <cell r="B4607" t="str">
            <v>BR.K 322424 SKF W/O D</v>
          </cell>
        </row>
        <row r="4608">
          <cell r="A4608">
            <v>410048</v>
          </cell>
          <cell r="B4608" t="str">
            <v>BR.K 320024 WITH R</v>
          </cell>
        </row>
        <row r="4609">
          <cell r="A4609">
            <v>410048.01</v>
          </cell>
          <cell r="B4609" t="str">
            <v>BR.K 320024 W/O R</v>
          </cell>
        </row>
        <row r="4610">
          <cell r="A4610">
            <v>410048.02</v>
          </cell>
          <cell r="B4610" t="str">
            <v>BR.K 320024 SKF WITH/D</v>
          </cell>
        </row>
        <row r="4611">
          <cell r="A4611">
            <v>410048.03</v>
          </cell>
          <cell r="B4611" t="str">
            <v>BR.K 320024 WO/D DIM SKF</v>
          </cell>
        </row>
        <row r="4612">
          <cell r="A4612">
            <v>410048.21</v>
          </cell>
          <cell r="B4612" t="str">
            <v>BR.K 320024 WITH 5.5MM HO</v>
          </cell>
        </row>
        <row r="4613">
          <cell r="A4613">
            <v>410049</v>
          </cell>
          <cell r="B4613" t="str">
            <v>BR.K 32-01-06 WITH R</v>
          </cell>
        </row>
        <row r="4614">
          <cell r="A4614">
            <v>410049.02</v>
          </cell>
          <cell r="B4614" t="str">
            <v>BR.K 32-01-06 SKF G</v>
          </cell>
        </row>
        <row r="4615">
          <cell r="A4615">
            <v>410049.1</v>
          </cell>
          <cell r="B4615" t="str">
            <v>BR.K 32-01-06 W/O R</v>
          </cell>
        </row>
        <row r="4616">
          <cell r="A4616">
            <v>410049.12</v>
          </cell>
          <cell r="B4616" t="str">
            <v>BR.K 32-01-06 W/O R NO MRS</v>
          </cell>
        </row>
        <row r="4617">
          <cell r="A4617">
            <v>410050</v>
          </cell>
          <cell r="B4617" t="str">
            <v>BR.K 32-01-24 WITH R</v>
          </cell>
        </row>
        <row r="4618">
          <cell r="A4618">
            <v>410050.01</v>
          </cell>
          <cell r="B4618" t="str">
            <v>BR.K 32-01-24 W/O R</v>
          </cell>
        </row>
        <row r="4619">
          <cell r="A4619">
            <v>410050.02</v>
          </cell>
          <cell r="B4619" t="str">
            <v>BR.K 32-01-24 SKF G</v>
          </cell>
        </row>
        <row r="4620">
          <cell r="A4620">
            <v>410051</v>
          </cell>
          <cell r="B4620" t="str">
            <v>BR.K 322624 WITH R</v>
          </cell>
        </row>
        <row r="4621">
          <cell r="A4621">
            <v>410051.01</v>
          </cell>
          <cell r="B4621" t="str">
            <v>BR.K 322624 W/O R</v>
          </cell>
        </row>
        <row r="4622">
          <cell r="A4622">
            <v>410051.02</v>
          </cell>
          <cell r="B4622" t="str">
            <v>BR.K 322624 SKF G</v>
          </cell>
        </row>
        <row r="4623">
          <cell r="A4623">
            <v>410053</v>
          </cell>
          <cell r="B4623" t="str">
            <v>BR.K 322524 WITH R</v>
          </cell>
        </row>
        <row r="4624">
          <cell r="A4624">
            <v>410053.01</v>
          </cell>
          <cell r="B4624" t="str">
            <v>BR.K 322524 W/O R</v>
          </cell>
        </row>
        <row r="4625">
          <cell r="A4625">
            <v>410053.02</v>
          </cell>
          <cell r="B4625" t="str">
            <v>BR.K 322524 SKF G</v>
          </cell>
        </row>
        <row r="4626">
          <cell r="A4626">
            <v>410054</v>
          </cell>
          <cell r="B4626" t="str">
            <v>BR.K 322024 WITH R</v>
          </cell>
        </row>
        <row r="4627">
          <cell r="A4627">
            <v>410054.01</v>
          </cell>
          <cell r="B4627" t="str">
            <v>BR.K 322024 W/O R</v>
          </cell>
        </row>
        <row r="4628">
          <cell r="A4628">
            <v>410054.02</v>
          </cell>
          <cell r="B4628" t="str">
            <v>BR.K 322024 SKF G</v>
          </cell>
        </row>
        <row r="4629">
          <cell r="A4629">
            <v>410060</v>
          </cell>
          <cell r="B4629" t="str">
            <v>BR.K 360022 WITH R</v>
          </cell>
        </row>
        <row r="4630">
          <cell r="A4630">
            <v>410060.01</v>
          </cell>
          <cell r="B4630" t="str">
            <v>BR.K 360022 W/O R</v>
          </cell>
        </row>
        <row r="4631">
          <cell r="A4631">
            <v>410060.02</v>
          </cell>
          <cell r="B4631" t="str">
            <v>BR.K 360022 SKF G</v>
          </cell>
        </row>
        <row r="4632">
          <cell r="A4632">
            <v>410061.1</v>
          </cell>
          <cell r="B4632" t="str">
            <v>BR.K 3619(20) WITH R</v>
          </cell>
        </row>
        <row r="4633">
          <cell r="A4633">
            <v>410061.11</v>
          </cell>
          <cell r="B4633" t="str">
            <v>BR.K 3619(20) W/O R</v>
          </cell>
        </row>
        <row r="4634">
          <cell r="A4634">
            <v>410061.12</v>
          </cell>
          <cell r="B4634" t="str">
            <v>BR.K 3619(20) SKF G</v>
          </cell>
        </row>
        <row r="4635">
          <cell r="A4635">
            <v>410061.2</v>
          </cell>
          <cell r="B4635" t="str">
            <v>BR.K 3620 WITH R</v>
          </cell>
        </row>
        <row r="4636">
          <cell r="A4636">
            <v>410061.21</v>
          </cell>
          <cell r="B4636" t="str">
            <v>BR.K 3620 W/O R</v>
          </cell>
        </row>
        <row r="4637">
          <cell r="A4637">
            <v>410061.22</v>
          </cell>
          <cell r="B4637" t="str">
            <v>BR.K 3620 SKF G</v>
          </cell>
        </row>
        <row r="4638">
          <cell r="A4638">
            <v>410062</v>
          </cell>
          <cell r="B4638" t="str">
            <v>BR.K 3622 WITH R</v>
          </cell>
        </row>
        <row r="4639">
          <cell r="A4639">
            <v>410062.01</v>
          </cell>
          <cell r="B4639" t="str">
            <v>BR.K 3622 W/O R</v>
          </cell>
        </row>
        <row r="4640">
          <cell r="A4640">
            <v>410062.02</v>
          </cell>
          <cell r="B4640" t="str">
            <v>BR.K 3622 SKF G</v>
          </cell>
        </row>
        <row r="4641">
          <cell r="A4641">
            <v>410062.1</v>
          </cell>
          <cell r="B4641" t="str">
            <v>BR.K 3619(22) WITH R</v>
          </cell>
        </row>
        <row r="4642">
          <cell r="A4642">
            <v>410062.11</v>
          </cell>
          <cell r="B4642" t="str">
            <v>BR.K 3619(22) W/O R</v>
          </cell>
        </row>
        <row r="4643">
          <cell r="A4643">
            <v>410062.12</v>
          </cell>
          <cell r="B4643" t="str">
            <v>BR.K 3619(22) SKF G</v>
          </cell>
        </row>
        <row r="4644">
          <cell r="A4644">
            <v>410062.2</v>
          </cell>
          <cell r="B4644" t="str">
            <v>BR.K 3622(RNM) WITH R</v>
          </cell>
        </row>
        <row r="4645">
          <cell r="A4645">
            <v>410062.21</v>
          </cell>
          <cell r="B4645" t="str">
            <v>BR.K 3622(RNM) W/O R</v>
          </cell>
        </row>
        <row r="4646">
          <cell r="A4646">
            <v>410062.22</v>
          </cell>
          <cell r="B4646" t="str">
            <v>BR.K 3622(RNM) SKF G</v>
          </cell>
        </row>
        <row r="4647">
          <cell r="A4647">
            <v>410063</v>
          </cell>
          <cell r="B4647" t="str">
            <v>BR.K 3625 WITH R</v>
          </cell>
        </row>
        <row r="4648">
          <cell r="A4648">
            <v>410063.01</v>
          </cell>
          <cell r="B4648" t="str">
            <v>BR.K 3625 W/O R</v>
          </cell>
        </row>
        <row r="4649">
          <cell r="A4649">
            <v>410063.02</v>
          </cell>
          <cell r="B4649" t="str">
            <v>BR.K 3625 SKF G</v>
          </cell>
        </row>
        <row r="4650">
          <cell r="A4650">
            <v>410064</v>
          </cell>
          <cell r="B4650" t="str">
            <v>BR.K 3626 WITH R</v>
          </cell>
        </row>
        <row r="4651">
          <cell r="A4651">
            <v>410064.01</v>
          </cell>
          <cell r="B4651" t="str">
            <v>BR.K 3626 W/O R</v>
          </cell>
        </row>
        <row r="4652">
          <cell r="A4652">
            <v>410064.02</v>
          </cell>
          <cell r="B4652" t="str">
            <v>BR.K 3626 SKF G</v>
          </cell>
        </row>
        <row r="4653">
          <cell r="A4653">
            <v>410065</v>
          </cell>
          <cell r="B4653" t="str">
            <v>BR.K 362526 WITH R</v>
          </cell>
        </row>
        <row r="4654">
          <cell r="A4654">
            <v>410065.01</v>
          </cell>
          <cell r="B4654" t="str">
            <v>BR.K 362526 W/O R</v>
          </cell>
        </row>
        <row r="4655">
          <cell r="A4655">
            <v>410065.02</v>
          </cell>
          <cell r="B4655" t="str">
            <v>BR.K 362526 SKF G</v>
          </cell>
        </row>
        <row r="4656">
          <cell r="A4656">
            <v>410066</v>
          </cell>
          <cell r="B4656" t="str">
            <v>BR.K 362426 WITH R</v>
          </cell>
        </row>
        <row r="4657">
          <cell r="A4657">
            <v>410066.01</v>
          </cell>
          <cell r="B4657" t="str">
            <v>BR.K 362426 W/O R</v>
          </cell>
        </row>
        <row r="4658">
          <cell r="A4658">
            <v>410066.02</v>
          </cell>
          <cell r="B4658" t="str">
            <v>BR.K 362426 SKF G</v>
          </cell>
        </row>
        <row r="4659">
          <cell r="A4659">
            <v>410067</v>
          </cell>
          <cell r="B4659" t="str">
            <v>BR.K 3620(25) WITH R</v>
          </cell>
        </row>
        <row r="4660">
          <cell r="A4660">
            <v>410067.01</v>
          </cell>
          <cell r="B4660" t="str">
            <v>BR.K 3620(25) W/O R</v>
          </cell>
        </row>
        <row r="4661">
          <cell r="A4661">
            <v>410067.02</v>
          </cell>
          <cell r="B4661" t="str">
            <v>BR.K 3620(25) SKF G</v>
          </cell>
        </row>
        <row r="4662">
          <cell r="A4662">
            <v>410068</v>
          </cell>
          <cell r="B4662" t="str">
            <v>BR.K 362226 WITH R</v>
          </cell>
        </row>
        <row r="4663">
          <cell r="A4663">
            <v>410068.01</v>
          </cell>
          <cell r="B4663" t="str">
            <v>BR.K 362226 W/O R</v>
          </cell>
        </row>
        <row r="4664">
          <cell r="A4664">
            <v>410068.02</v>
          </cell>
          <cell r="B4664" t="str">
            <v>BR.K 362226 SKF G</v>
          </cell>
        </row>
        <row r="4665">
          <cell r="A4665">
            <v>410069</v>
          </cell>
          <cell r="B4665" t="str">
            <v>BR.K 3600 WITH R</v>
          </cell>
        </row>
        <row r="4666">
          <cell r="A4666">
            <v>410069.01</v>
          </cell>
          <cell r="B4666" t="str">
            <v>BR.K 3600 W/O R</v>
          </cell>
        </row>
        <row r="4667">
          <cell r="A4667">
            <v>410069.02</v>
          </cell>
          <cell r="B4667" t="str">
            <v>BR.K 3600 SKF G</v>
          </cell>
        </row>
        <row r="4668">
          <cell r="A4668">
            <v>410070</v>
          </cell>
          <cell r="B4668" t="str">
            <v>BR.K 3621(20)25</v>
          </cell>
        </row>
        <row r="4669">
          <cell r="A4669">
            <v>410074.1</v>
          </cell>
          <cell r="B4669" t="str">
            <v>BR.K 4022(20) W/O R</v>
          </cell>
        </row>
        <row r="4670">
          <cell r="A4670">
            <v>410075</v>
          </cell>
          <cell r="B4670" t="str">
            <v>BR.K 400024 WITH R</v>
          </cell>
        </row>
        <row r="4671">
          <cell r="A4671">
            <v>410075.01</v>
          </cell>
          <cell r="B4671" t="str">
            <v>BR.K 400024 W/O R</v>
          </cell>
        </row>
        <row r="4672">
          <cell r="A4672">
            <v>410075.02</v>
          </cell>
          <cell r="B4672" t="str">
            <v>BR.K 400024 SKF G</v>
          </cell>
        </row>
        <row r="4673">
          <cell r="A4673">
            <v>410076</v>
          </cell>
          <cell r="B4673" t="str">
            <v>BR.K 402424 WITH R</v>
          </cell>
        </row>
        <row r="4674">
          <cell r="A4674">
            <v>410076.01</v>
          </cell>
          <cell r="B4674" t="str">
            <v>BR.K 402424 W/O R</v>
          </cell>
        </row>
        <row r="4675">
          <cell r="A4675">
            <v>410076.02</v>
          </cell>
          <cell r="B4675" t="str">
            <v>BR.K 402424 SKF G</v>
          </cell>
        </row>
        <row r="4676">
          <cell r="A4676">
            <v>410076.1</v>
          </cell>
          <cell r="B4676" t="str">
            <v>BR.K 402224 WITH R</v>
          </cell>
        </row>
        <row r="4677">
          <cell r="A4677">
            <v>410076.11</v>
          </cell>
          <cell r="B4677" t="str">
            <v>BR.K 402224 W/O R</v>
          </cell>
        </row>
        <row r="4678">
          <cell r="A4678">
            <v>410076.12</v>
          </cell>
          <cell r="B4678" t="str">
            <v>BR.K 402224 SKF G</v>
          </cell>
        </row>
        <row r="4679">
          <cell r="A4679">
            <v>410077</v>
          </cell>
          <cell r="B4679" t="str">
            <v>BR.K 4000 WITH R</v>
          </cell>
        </row>
        <row r="4680">
          <cell r="A4680">
            <v>410077.01</v>
          </cell>
          <cell r="B4680" t="str">
            <v>BR.K 4000 W/O R</v>
          </cell>
        </row>
        <row r="4681">
          <cell r="A4681">
            <v>410077.02</v>
          </cell>
          <cell r="B4681" t="str">
            <v>BR.K 4000 SKF G</v>
          </cell>
        </row>
        <row r="4682">
          <cell r="A4682">
            <v>410078</v>
          </cell>
          <cell r="B4682" t="str">
            <v>BR.K 4020 WITH R</v>
          </cell>
        </row>
        <row r="4683">
          <cell r="A4683">
            <v>410078.01</v>
          </cell>
          <cell r="B4683" t="str">
            <v>BR.K 4020 W/O R</v>
          </cell>
        </row>
        <row r="4684">
          <cell r="A4684">
            <v>410078.02</v>
          </cell>
          <cell r="B4684" t="str">
            <v>BR.K 4020 SKF G</v>
          </cell>
        </row>
        <row r="4685">
          <cell r="A4685">
            <v>410079</v>
          </cell>
          <cell r="B4685" t="str">
            <v>BR.K 4025 WITH R</v>
          </cell>
        </row>
        <row r="4686">
          <cell r="A4686">
            <v>410079.01</v>
          </cell>
          <cell r="B4686" t="str">
            <v>BR.K 4025 W/O R</v>
          </cell>
        </row>
        <row r="4687">
          <cell r="A4687">
            <v>410079.02</v>
          </cell>
          <cell r="B4687" t="str">
            <v>BR.K 4025 SKF G</v>
          </cell>
        </row>
        <row r="4688">
          <cell r="A4688">
            <v>410080.01</v>
          </cell>
          <cell r="B4688" t="str">
            <v>BR.K 4225 W/O R</v>
          </cell>
        </row>
        <row r="4689">
          <cell r="A4689">
            <v>410090</v>
          </cell>
          <cell r="B4689" t="str">
            <v>BR.K 2815(06) WITH R</v>
          </cell>
        </row>
        <row r="4690">
          <cell r="A4690">
            <v>410090.01</v>
          </cell>
          <cell r="B4690" t="str">
            <v>BR.K 2815(06) W/O R</v>
          </cell>
        </row>
        <row r="4691">
          <cell r="A4691">
            <v>410090.02</v>
          </cell>
          <cell r="B4691" t="str">
            <v>BR.K 2815(06) SKF G</v>
          </cell>
        </row>
        <row r="4692">
          <cell r="A4692">
            <v>410091</v>
          </cell>
          <cell r="B4692" t="str">
            <v>BR.K 2814.2(22) WITH R</v>
          </cell>
        </row>
        <row r="4693">
          <cell r="A4693">
            <v>410091.01</v>
          </cell>
          <cell r="B4693" t="str">
            <v>BR.K 2814.2(22) W/O R</v>
          </cell>
        </row>
        <row r="4694">
          <cell r="A4694">
            <v>410091.02</v>
          </cell>
          <cell r="B4694" t="str">
            <v>BR.K 2814.2(22) SKF G</v>
          </cell>
        </row>
        <row r="4695">
          <cell r="A4695">
            <v>410091.1</v>
          </cell>
          <cell r="B4695" t="str">
            <v>BR.K 2814.216.623(22) WITH R</v>
          </cell>
        </row>
        <row r="4696">
          <cell r="A4696">
            <v>410091.11</v>
          </cell>
          <cell r="B4696" t="str">
            <v>BR.K 2814.216.623(22) W/O R</v>
          </cell>
        </row>
        <row r="4697">
          <cell r="A4697">
            <v>410091.12</v>
          </cell>
          <cell r="B4697" t="str">
            <v>BR.K 2814.216.623(22) SKF G</v>
          </cell>
        </row>
        <row r="4698">
          <cell r="A4698">
            <v>410092</v>
          </cell>
          <cell r="B4698" t="str">
            <v>BR.K 2815(24) WITH R</v>
          </cell>
        </row>
        <row r="4699">
          <cell r="A4699">
            <v>410092.01</v>
          </cell>
          <cell r="B4699" t="str">
            <v>BR.K 2815(24) W/O R</v>
          </cell>
        </row>
        <row r="4700">
          <cell r="A4700">
            <v>410092.02</v>
          </cell>
          <cell r="B4700" t="str">
            <v>BR.K 2815(24) SKF G</v>
          </cell>
        </row>
        <row r="4701">
          <cell r="A4701">
            <v>410093</v>
          </cell>
          <cell r="B4701" t="str">
            <v>BR.K 2816.3(06) WITH R</v>
          </cell>
        </row>
        <row r="4702">
          <cell r="A4702">
            <v>410093.01</v>
          </cell>
          <cell r="B4702" t="str">
            <v>BR.K 2816.3(06) W/O R</v>
          </cell>
        </row>
        <row r="4703">
          <cell r="A4703">
            <v>410093.02</v>
          </cell>
          <cell r="B4703" t="str">
            <v>BR.K 2816.3 SKF G</v>
          </cell>
        </row>
        <row r="4704">
          <cell r="A4704">
            <v>410094</v>
          </cell>
          <cell r="B4704" t="str">
            <v>BR.K 2816(24)132 WITH R</v>
          </cell>
        </row>
        <row r="4705">
          <cell r="A4705">
            <v>410094.01</v>
          </cell>
          <cell r="B4705" t="str">
            <v>BR.K 2816(24)132 W/O R</v>
          </cell>
        </row>
        <row r="4706">
          <cell r="A4706">
            <v>410094.02</v>
          </cell>
          <cell r="B4706" t="str">
            <v>BR.K 2816(24)132 SKF G</v>
          </cell>
        </row>
        <row r="4707">
          <cell r="A4707">
            <v>410100</v>
          </cell>
          <cell r="B4707" t="str">
            <v>BR.K 3017(26) WITH R</v>
          </cell>
        </row>
        <row r="4708">
          <cell r="A4708">
            <v>410100.01</v>
          </cell>
          <cell r="B4708" t="str">
            <v>BR.K 3017(26) W/O R</v>
          </cell>
        </row>
        <row r="4709">
          <cell r="A4709">
            <v>410100.02</v>
          </cell>
          <cell r="B4709" t="str">
            <v>BR.K 3017(26) SKF G</v>
          </cell>
        </row>
        <row r="4710">
          <cell r="A4710">
            <v>410111</v>
          </cell>
          <cell r="B4710" t="str">
            <v>BR.K 3216.3(06) WITH R</v>
          </cell>
        </row>
        <row r="4711">
          <cell r="A4711">
            <v>410111.01</v>
          </cell>
          <cell r="B4711" t="str">
            <v>BR.K 3216.3(06) W/O R</v>
          </cell>
        </row>
        <row r="4712">
          <cell r="A4712">
            <v>410111.02</v>
          </cell>
          <cell r="B4712" t="str">
            <v>BR.K 3216.3(06) SKF G</v>
          </cell>
        </row>
        <row r="4713">
          <cell r="A4713">
            <v>410112</v>
          </cell>
          <cell r="B4713" t="str">
            <v>BR.K 3216.3(20) WITH R</v>
          </cell>
        </row>
        <row r="4714">
          <cell r="A4714">
            <v>410112.01</v>
          </cell>
          <cell r="B4714" t="str">
            <v>BR.K 3216.3(20) W/O R</v>
          </cell>
        </row>
        <row r="4715">
          <cell r="A4715">
            <v>410112.02</v>
          </cell>
          <cell r="B4715" t="str">
            <v>BR.K 3216.3(20) SKF G</v>
          </cell>
        </row>
        <row r="4716">
          <cell r="A4716">
            <v>410115</v>
          </cell>
          <cell r="B4716" t="str">
            <v>BR.K 3216.5 WITH R</v>
          </cell>
        </row>
        <row r="4717">
          <cell r="A4717">
            <v>410115.01</v>
          </cell>
          <cell r="B4717" t="str">
            <v>BR.K 3216.5 W/O R</v>
          </cell>
        </row>
        <row r="4718">
          <cell r="A4718">
            <v>410115.02</v>
          </cell>
          <cell r="B4718" t="str">
            <v>BR.K 3216.5 SKF G</v>
          </cell>
        </row>
        <row r="4719">
          <cell r="A4719">
            <v>410115.1</v>
          </cell>
          <cell r="B4719" t="str">
            <v>BR.K 3216.5(06) WITH R</v>
          </cell>
        </row>
        <row r="4720">
          <cell r="A4720">
            <v>410115.11</v>
          </cell>
          <cell r="B4720" t="str">
            <v>BR.K 3216.5(06) W/O R</v>
          </cell>
        </row>
        <row r="4721">
          <cell r="A4721">
            <v>410115.12</v>
          </cell>
          <cell r="B4721" t="str">
            <v>BR.K 3216.5(06) SKF G</v>
          </cell>
        </row>
        <row r="4722">
          <cell r="A4722">
            <v>410116</v>
          </cell>
          <cell r="B4722" t="str">
            <v>BR.K 3216.5(22) WITH R</v>
          </cell>
        </row>
        <row r="4723">
          <cell r="A4723">
            <v>410116.01</v>
          </cell>
          <cell r="B4723" t="str">
            <v>BR.K 3216.5(22) W/O R</v>
          </cell>
        </row>
        <row r="4724">
          <cell r="A4724">
            <v>410116.02</v>
          </cell>
          <cell r="B4724" t="str">
            <v>BR.K 3216.5(22) SKF G</v>
          </cell>
        </row>
        <row r="4725">
          <cell r="A4725">
            <v>410120</v>
          </cell>
          <cell r="B4725" t="str">
            <v>BR.K 3217S WITH R</v>
          </cell>
        </row>
        <row r="4726">
          <cell r="A4726">
            <v>410120.01</v>
          </cell>
          <cell r="B4726" t="str">
            <v>BR.K 3217S W/O R</v>
          </cell>
        </row>
        <row r="4727">
          <cell r="A4727">
            <v>410120.02</v>
          </cell>
          <cell r="B4727" t="str">
            <v>BR.K 3217S SKF G</v>
          </cell>
        </row>
        <row r="4728">
          <cell r="A4728">
            <v>410121</v>
          </cell>
          <cell r="B4728" t="str">
            <v>BR.K 3217L WITH R</v>
          </cell>
        </row>
        <row r="4729">
          <cell r="A4729">
            <v>410121.01</v>
          </cell>
          <cell r="B4729" t="str">
            <v>BR.K 3217L W/O R</v>
          </cell>
        </row>
        <row r="4730">
          <cell r="A4730">
            <v>410121.02</v>
          </cell>
          <cell r="B4730" t="str">
            <v>BR.K 3217L SKF G</v>
          </cell>
        </row>
        <row r="4731">
          <cell r="A4731">
            <v>410125</v>
          </cell>
          <cell r="B4731" t="str">
            <v>BR.K 3218.5(06) WITH R</v>
          </cell>
        </row>
        <row r="4732">
          <cell r="A4732">
            <v>410125.01</v>
          </cell>
          <cell r="B4732" t="str">
            <v>BR.K 3218.5(06) W/O R</v>
          </cell>
        </row>
        <row r="4733">
          <cell r="A4733">
            <v>410125.02</v>
          </cell>
          <cell r="B4733" t="str">
            <v>BR.K 3218.5(06) SKF G</v>
          </cell>
        </row>
        <row r="4734">
          <cell r="A4734">
            <v>410125.1</v>
          </cell>
          <cell r="B4734" t="str">
            <v>BR.K 3218.5 WITH R</v>
          </cell>
        </row>
        <row r="4735">
          <cell r="A4735">
            <v>410125.11</v>
          </cell>
          <cell r="B4735" t="str">
            <v>BR.K 3218.5 W/O R</v>
          </cell>
        </row>
        <row r="4736">
          <cell r="A4736">
            <v>410125.12</v>
          </cell>
          <cell r="B4736" t="str">
            <v>BR.K 3218.5 SKF G</v>
          </cell>
        </row>
        <row r="4737">
          <cell r="A4737">
            <v>410126</v>
          </cell>
          <cell r="B4737" t="str">
            <v>BR.K 3221(06) WITH R</v>
          </cell>
        </row>
        <row r="4738">
          <cell r="A4738">
            <v>410126.01</v>
          </cell>
          <cell r="B4738" t="str">
            <v>BR.K 3221(06) W/O R</v>
          </cell>
        </row>
        <row r="4739">
          <cell r="A4739">
            <v>410126.02</v>
          </cell>
          <cell r="B4739" t="str">
            <v>BR.K 3221(06) SKF G</v>
          </cell>
        </row>
        <row r="4740">
          <cell r="A4740">
            <v>410130</v>
          </cell>
          <cell r="B4740" t="str">
            <v>BR.K 3422 WITH R</v>
          </cell>
        </row>
        <row r="4741">
          <cell r="A4741">
            <v>410130.01</v>
          </cell>
          <cell r="B4741" t="str">
            <v>BR.K 3422 W/O R</v>
          </cell>
        </row>
        <row r="4742">
          <cell r="A4742">
            <v>410130.02</v>
          </cell>
          <cell r="B4742" t="str">
            <v>BR.K 3422 SKF G</v>
          </cell>
        </row>
        <row r="4743">
          <cell r="A4743">
            <v>410131</v>
          </cell>
          <cell r="B4743" t="str">
            <v>BR.K 3621(22) WITH R</v>
          </cell>
        </row>
        <row r="4744">
          <cell r="A4744">
            <v>410131.01</v>
          </cell>
          <cell r="B4744" t="str">
            <v>BR.K 3621(22) W/O R</v>
          </cell>
        </row>
        <row r="4745">
          <cell r="A4745">
            <v>410131.02</v>
          </cell>
          <cell r="B4745" t="str">
            <v>BR.K 3621(22) SKF G</v>
          </cell>
        </row>
        <row r="4746">
          <cell r="A4746">
            <v>410133</v>
          </cell>
          <cell r="B4746" t="str">
            <v>RNM.K 3618.5 WITH R</v>
          </cell>
        </row>
        <row r="4747">
          <cell r="A4747">
            <v>410133.01</v>
          </cell>
          <cell r="B4747" t="str">
            <v>RNM.K 3618.5 W/O R</v>
          </cell>
        </row>
        <row r="4748">
          <cell r="A4748">
            <v>410133.02</v>
          </cell>
          <cell r="B4748" t="str">
            <v>RNM.K 3618.5 SKF G</v>
          </cell>
        </row>
        <row r="4749">
          <cell r="A4749">
            <v>410133.1</v>
          </cell>
          <cell r="B4749" t="str">
            <v>BR.K 3618.5(06) WITH R</v>
          </cell>
        </row>
        <row r="4750">
          <cell r="A4750">
            <v>410133.11</v>
          </cell>
          <cell r="B4750" t="str">
            <v>BR.K 3618.5(06) W/O R</v>
          </cell>
        </row>
        <row r="4751">
          <cell r="A4751">
            <v>410133.12</v>
          </cell>
          <cell r="B4751" t="str">
            <v>BR.K 3618.5(06) SKF G</v>
          </cell>
        </row>
        <row r="4752">
          <cell r="A4752">
            <v>410134</v>
          </cell>
          <cell r="B4752" t="str">
            <v>BR.K 3621(06) WITH R</v>
          </cell>
        </row>
        <row r="4753">
          <cell r="A4753">
            <v>410134.01</v>
          </cell>
          <cell r="B4753" t="str">
            <v>BR.K 3621(06) W/O R</v>
          </cell>
        </row>
        <row r="4754">
          <cell r="A4754">
            <v>410134.02</v>
          </cell>
          <cell r="B4754" t="str">
            <v>BR.K 3621(06) SKF G</v>
          </cell>
        </row>
        <row r="4755">
          <cell r="A4755">
            <v>410135</v>
          </cell>
          <cell r="B4755" t="str">
            <v>BR.K 3621(20) WITH R</v>
          </cell>
        </row>
        <row r="4756">
          <cell r="A4756">
            <v>410135.01</v>
          </cell>
          <cell r="B4756" t="str">
            <v>BR.K 3621(20) W/O R</v>
          </cell>
        </row>
        <row r="4757">
          <cell r="A4757">
            <v>410135.02</v>
          </cell>
          <cell r="B4757" t="str">
            <v>BR.K 3621(20) SKF G</v>
          </cell>
        </row>
        <row r="4758">
          <cell r="A4758">
            <v>410136</v>
          </cell>
          <cell r="B4758" t="str">
            <v>BR.K 452529 WITH R</v>
          </cell>
        </row>
        <row r="4759">
          <cell r="A4759">
            <v>410136.01</v>
          </cell>
          <cell r="B4759" t="str">
            <v>BR.K 452529 W/O R</v>
          </cell>
        </row>
        <row r="4760">
          <cell r="A4760">
            <v>410136.02</v>
          </cell>
          <cell r="B4760" t="str">
            <v>BR.K 452529 SKF G</v>
          </cell>
        </row>
        <row r="4761">
          <cell r="A4761">
            <v>410137</v>
          </cell>
          <cell r="B4761" t="str">
            <v>BR.K 3719(22) WITH R</v>
          </cell>
        </row>
        <row r="4762">
          <cell r="A4762">
            <v>410137.01</v>
          </cell>
          <cell r="B4762" t="str">
            <v>BR.K 3719(22) W/O R</v>
          </cell>
        </row>
        <row r="4763">
          <cell r="A4763">
            <v>410137.02</v>
          </cell>
          <cell r="B4763" t="str">
            <v>BR.K 3719(22) SKF G</v>
          </cell>
        </row>
        <row r="4764">
          <cell r="A4764">
            <v>410138</v>
          </cell>
          <cell r="B4764" t="str">
            <v>BR.K 4019(06) WITH R</v>
          </cell>
        </row>
        <row r="4765">
          <cell r="A4765">
            <v>410138.01</v>
          </cell>
          <cell r="B4765" t="str">
            <v>BR.K 4019(06) W/O R</v>
          </cell>
        </row>
        <row r="4766">
          <cell r="A4766">
            <v>410138.02</v>
          </cell>
          <cell r="B4766" t="str">
            <v>BR.K 4019(06) SKF W/D</v>
          </cell>
        </row>
        <row r="4767">
          <cell r="A4767">
            <v>410139</v>
          </cell>
          <cell r="B4767" t="str">
            <v>BR.K 452429 WITH R</v>
          </cell>
        </row>
        <row r="4768">
          <cell r="A4768">
            <v>410139.01</v>
          </cell>
          <cell r="B4768" t="str">
            <v>BR.K 452429 W/O R</v>
          </cell>
        </row>
        <row r="4769">
          <cell r="A4769">
            <v>410139.02</v>
          </cell>
          <cell r="B4769" t="str">
            <v>BR.K 452429 SKF G</v>
          </cell>
        </row>
        <row r="4770">
          <cell r="A4770">
            <v>410140</v>
          </cell>
          <cell r="B4770" t="str">
            <v>BR.K 450029 WITH R</v>
          </cell>
        </row>
        <row r="4771">
          <cell r="A4771">
            <v>410140.01</v>
          </cell>
          <cell r="B4771" t="str">
            <v>BR.K 450029 W/O R</v>
          </cell>
        </row>
        <row r="4772">
          <cell r="A4772">
            <v>410140.02</v>
          </cell>
          <cell r="B4772" t="str">
            <v>BR.K 450029 SKF G</v>
          </cell>
        </row>
        <row r="4773">
          <cell r="A4773">
            <v>410141</v>
          </cell>
          <cell r="B4773" t="str">
            <v>BR.K 2134(25) WITH R</v>
          </cell>
        </row>
        <row r="4774">
          <cell r="A4774">
            <v>410141.01</v>
          </cell>
          <cell r="B4774" t="str">
            <v>BR.K 2134(25) W/O R</v>
          </cell>
        </row>
        <row r="4775">
          <cell r="A4775">
            <v>410141.02</v>
          </cell>
          <cell r="B4775" t="str">
            <v>BR.K 2134(25) SKF G</v>
          </cell>
        </row>
        <row r="4776">
          <cell r="A4776">
            <v>410142</v>
          </cell>
          <cell r="B4776" t="str">
            <v>BR.K 2136(20) WITH R</v>
          </cell>
        </row>
        <row r="4777">
          <cell r="A4777">
            <v>410142.01</v>
          </cell>
          <cell r="B4777" t="str">
            <v>BR.K 2136(20) W/O R</v>
          </cell>
        </row>
        <row r="4778">
          <cell r="A4778">
            <v>410142.02</v>
          </cell>
          <cell r="B4778" t="str">
            <v>BR.K 2136(20) SKF G</v>
          </cell>
        </row>
        <row r="4779">
          <cell r="A4779">
            <v>410143</v>
          </cell>
          <cell r="B4779" t="str">
            <v>BR.K 2140(20) WITH R</v>
          </cell>
        </row>
        <row r="4780">
          <cell r="A4780">
            <v>410143.01</v>
          </cell>
          <cell r="B4780" t="str">
            <v>BR.K 2140(20) W/O R</v>
          </cell>
        </row>
        <row r="4781">
          <cell r="A4781">
            <v>410143.02</v>
          </cell>
          <cell r="B4781" t="str">
            <v>BR.K 2140(20) SKF G</v>
          </cell>
        </row>
        <row r="4782">
          <cell r="A4782">
            <v>410144</v>
          </cell>
          <cell r="B4782" t="str">
            <v>BR.K 2132(20)</v>
          </cell>
        </row>
        <row r="4783">
          <cell r="A4783">
            <v>410145</v>
          </cell>
          <cell r="B4783" t="str">
            <v>BR.K 2130(20) WITH R</v>
          </cell>
        </row>
        <row r="4784">
          <cell r="A4784">
            <v>410145.01</v>
          </cell>
          <cell r="B4784" t="str">
            <v>BR.K 2130(20) W/O R</v>
          </cell>
        </row>
        <row r="4785">
          <cell r="A4785">
            <v>410145.02</v>
          </cell>
          <cell r="B4785" t="str">
            <v>BR.K 2130(20) SKF G</v>
          </cell>
        </row>
        <row r="4786">
          <cell r="A4786">
            <v>410147</v>
          </cell>
          <cell r="B4786" t="str">
            <v>BR.K 3621(24)25 WITH R</v>
          </cell>
        </row>
        <row r="4787">
          <cell r="A4787">
            <v>410147.01</v>
          </cell>
          <cell r="B4787" t="str">
            <v>BR.K 3621(24)25 W/O R</v>
          </cell>
        </row>
        <row r="4788">
          <cell r="A4788">
            <v>410147.02</v>
          </cell>
          <cell r="B4788" t="str">
            <v>BR.K 3621(24)25 SKF G</v>
          </cell>
        </row>
        <row r="4789">
          <cell r="A4789">
            <v>410149</v>
          </cell>
          <cell r="B4789" t="str">
            <v>BR.K 2130(22) WITH R</v>
          </cell>
        </row>
        <row r="4790">
          <cell r="A4790">
            <v>410149.01</v>
          </cell>
          <cell r="B4790" t="str">
            <v>BR.K 2130(22) W/O R</v>
          </cell>
        </row>
        <row r="4791">
          <cell r="A4791">
            <v>410149.02</v>
          </cell>
          <cell r="B4791" t="str">
            <v>BR.K 2130(22) SKF G</v>
          </cell>
        </row>
        <row r="4792">
          <cell r="A4792">
            <v>410150</v>
          </cell>
          <cell r="B4792" t="str">
            <v>BR.K 2816(24) WITH R</v>
          </cell>
        </row>
        <row r="4793">
          <cell r="A4793">
            <v>410150.01</v>
          </cell>
          <cell r="B4793" t="str">
            <v>BR.K 2816(24) W/O R</v>
          </cell>
        </row>
        <row r="4794">
          <cell r="A4794">
            <v>410150.02</v>
          </cell>
          <cell r="B4794" t="str">
            <v>BR.K 2816(24) SKF G</v>
          </cell>
        </row>
        <row r="4795">
          <cell r="A4795">
            <v>410157</v>
          </cell>
          <cell r="B4795" t="str">
            <v>BR.K 3016(22) WITH R</v>
          </cell>
        </row>
        <row r="4796">
          <cell r="A4796">
            <v>410157.01</v>
          </cell>
          <cell r="B4796" t="str">
            <v>BR.K 3016(22) W/O R</v>
          </cell>
        </row>
        <row r="4797">
          <cell r="A4797">
            <v>410157.02</v>
          </cell>
          <cell r="B4797" t="str">
            <v>BR.K 3016(22) SKF G</v>
          </cell>
        </row>
        <row r="4798">
          <cell r="A4798">
            <v>410183</v>
          </cell>
          <cell r="B4798" t="str">
            <v>SF.K 24 (Sur Clips)</v>
          </cell>
        </row>
        <row r="4799">
          <cell r="A4799">
            <v>410475</v>
          </cell>
          <cell r="B4799" t="str">
            <v>BR.K 4006(24) WITH R</v>
          </cell>
        </row>
        <row r="4800">
          <cell r="A4800">
            <v>410475.01</v>
          </cell>
          <cell r="B4800" t="str">
            <v>BR.K 4006(24) W/O R</v>
          </cell>
        </row>
        <row r="4801">
          <cell r="A4801">
            <v>410475.02</v>
          </cell>
          <cell r="B4801" t="str">
            <v>BR.K 4006(24) SKF G</v>
          </cell>
        </row>
        <row r="4802">
          <cell r="A4802">
            <v>410499</v>
          </cell>
          <cell r="B4802" t="str">
            <v>K.TEXZ 233 WITH R</v>
          </cell>
        </row>
        <row r="4803">
          <cell r="A4803">
            <v>410499.01</v>
          </cell>
          <cell r="B4803" t="str">
            <v>K.TEXZ 233 W/O R</v>
          </cell>
        </row>
        <row r="4804">
          <cell r="A4804">
            <v>410499.02</v>
          </cell>
          <cell r="B4804" t="str">
            <v>K.TEXZ 233 SKF G</v>
          </cell>
        </row>
        <row r="4805">
          <cell r="A4805">
            <v>410753</v>
          </cell>
          <cell r="B4805" t="str">
            <v>BR.K 2816(24)1317 WITH R</v>
          </cell>
        </row>
        <row r="4806">
          <cell r="A4806">
            <v>410753.01</v>
          </cell>
          <cell r="B4806" t="str">
            <v>BR.K 2816(24)1317 W/O R</v>
          </cell>
        </row>
        <row r="4807">
          <cell r="A4807">
            <v>410753.02</v>
          </cell>
          <cell r="B4807" t="str">
            <v>BR.K 2816(24)1317 SKF G</v>
          </cell>
        </row>
        <row r="4808">
          <cell r="A4808">
            <v>410753.1</v>
          </cell>
          <cell r="B4808" t="str">
            <v>BR.K 28241317 WITH R</v>
          </cell>
        </row>
        <row r="4809">
          <cell r="A4809">
            <v>410753.11</v>
          </cell>
          <cell r="B4809" t="str">
            <v>BR.K 28241317 W/O R</v>
          </cell>
        </row>
        <row r="4810">
          <cell r="A4810">
            <v>410753.12</v>
          </cell>
          <cell r="B4810" t="str">
            <v>BR.K 28241317 SKF G</v>
          </cell>
        </row>
        <row r="4811">
          <cell r="A4811">
            <v>410754</v>
          </cell>
          <cell r="B4811" t="str">
            <v>BR.K 3719(06) WITH R</v>
          </cell>
        </row>
        <row r="4812">
          <cell r="A4812">
            <v>410754.01</v>
          </cell>
          <cell r="B4812" t="str">
            <v>BR.K 3719(06) W/O R</v>
          </cell>
        </row>
        <row r="4813">
          <cell r="A4813">
            <v>410754.02</v>
          </cell>
          <cell r="B4813" t="str">
            <v>BR.K 3719(06) SKF G</v>
          </cell>
        </row>
        <row r="4814">
          <cell r="A4814">
            <v>410755</v>
          </cell>
          <cell r="B4814" t="str">
            <v>BR.K 4319 WITH R</v>
          </cell>
        </row>
        <row r="4815">
          <cell r="A4815">
            <v>410755.01</v>
          </cell>
          <cell r="B4815" t="str">
            <v>BR.K 4319 W/O R</v>
          </cell>
        </row>
        <row r="4816">
          <cell r="A4816">
            <v>410755.02</v>
          </cell>
          <cell r="B4816" t="str">
            <v>BR.K 4319 SKF G</v>
          </cell>
        </row>
        <row r="4817">
          <cell r="A4817">
            <v>410759.02</v>
          </cell>
          <cell r="B4817" t="str">
            <v>M.K 78188(B 32P22S) SKF G</v>
          </cell>
        </row>
        <row r="4818">
          <cell r="A4818">
            <v>410761</v>
          </cell>
          <cell r="B4818" t="str">
            <v>BR.K 3216(06) WITH R</v>
          </cell>
        </row>
        <row r="4819">
          <cell r="A4819">
            <v>410761.01</v>
          </cell>
          <cell r="B4819" t="str">
            <v>BR.K 3216(06) W/O R</v>
          </cell>
        </row>
        <row r="4820">
          <cell r="A4820">
            <v>410761.02</v>
          </cell>
          <cell r="B4820" t="str">
            <v>BR.K 3216(06) SKF G</v>
          </cell>
        </row>
        <row r="4821">
          <cell r="A4821">
            <v>410762</v>
          </cell>
          <cell r="B4821" t="str">
            <v>BR.K 3620 SPL. WITH R</v>
          </cell>
        </row>
        <row r="4822">
          <cell r="A4822">
            <v>410762.01</v>
          </cell>
          <cell r="B4822" t="str">
            <v>BR.K 3620 SPL. W/O R</v>
          </cell>
        </row>
        <row r="4823">
          <cell r="A4823">
            <v>410762.02</v>
          </cell>
          <cell r="B4823" t="str">
            <v>BR.K 3620 SPL. SKF G</v>
          </cell>
        </row>
        <row r="4824">
          <cell r="A4824">
            <v>410771</v>
          </cell>
          <cell r="B4824" t="str">
            <v>M.K 77100(BR 320024SPLS)</v>
          </cell>
        </row>
        <row r="4825">
          <cell r="A4825">
            <v>410775</v>
          </cell>
          <cell r="B4825" t="str">
            <v>M.K 77500</v>
          </cell>
        </row>
        <row r="4826">
          <cell r="A4826">
            <v>410775.02</v>
          </cell>
          <cell r="B4826" t="str">
            <v>BR.K 4319 SKF G</v>
          </cell>
        </row>
        <row r="4827">
          <cell r="A4827">
            <v>410778</v>
          </cell>
          <cell r="B4827" t="str">
            <v>M.K 77826(TEXZ 232) WITH R</v>
          </cell>
        </row>
        <row r="4828">
          <cell r="A4828">
            <v>410778.01</v>
          </cell>
          <cell r="B4828" t="str">
            <v>M.K 77826(TEXZ 232) W/O R</v>
          </cell>
        </row>
        <row r="4829">
          <cell r="A4829">
            <v>410778.02</v>
          </cell>
          <cell r="B4829" t="str">
            <v>M.K 77826(TEXZ 232) SKF G</v>
          </cell>
        </row>
        <row r="4830">
          <cell r="A4830">
            <v>410780</v>
          </cell>
          <cell r="B4830" t="str">
            <v>M.K 78022(EJET 200120)</v>
          </cell>
        </row>
        <row r="4831">
          <cell r="A4831">
            <v>410789</v>
          </cell>
          <cell r="B4831" t="str">
            <v>M.K 789 ST</v>
          </cell>
        </row>
        <row r="4832">
          <cell r="A4832">
            <v>410940</v>
          </cell>
          <cell r="B4832" t="str">
            <v>BR.K 282023 WITH R</v>
          </cell>
        </row>
        <row r="4833">
          <cell r="A4833">
            <v>410940.01</v>
          </cell>
          <cell r="B4833" t="str">
            <v>BR.K 282023 W/O R</v>
          </cell>
        </row>
        <row r="4834">
          <cell r="A4834">
            <v>410940.02</v>
          </cell>
          <cell r="B4834" t="str">
            <v>BR.K 282023 SKF G</v>
          </cell>
        </row>
        <row r="4835">
          <cell r="A4835">
            <v>410941</v>
          </cell>
          <cell r="B4835" t="str">
            <v>BR.K 282223 WITH R</v>
          </cell>
        </row>
        <row r="4836">
          <cell r="A4836">
            <v>410941.01</v>
          </cell>
          <cell r="B4836" t="str">
            <v>BR.K 282223 W/O R</v>
          </cell>
        </row>
        <row r="4837">
          <cell r="A4837">
            <v>410941.02</v>
          </cell>
          <cell r="B4837" t="str">
            <v>BR.K 282223 SKF G</v>
          </cell>
        </row>
        <row r="4838">
          <cell r="A4838">
            <v>410942</v>
          </cell>
          <cell r="B4838" t="str">
            <v>BR.K 28242326 WITH R</v>
          </cell>
        </row>
        <row r="4839">
          <cell r="A4839">
            <v>410942.01</v>
          </cell>
          <cell r="B4839" t="str">
            <v>BR.K 28242326 W/O R</v>
          </cell>
        </row>
        <row r="4840">
          <cell r="A4840">
            <v>410942.02</v>
          </cell>
          <cell r="B4840" t="str">
            <v>BR.K 28242326 SKF G</v>
          </cell>
        </row>
        <row r="4841">
          <cell r="A4841">
            <v>410944</v>
          </cell>
          <cell r="B4841" t="str">
            <v>BR.K 322224 WITH R</v>
          </cell>
        </row>
        <row r="4842">
          <cell r="A4842">
            <v>410944.01</v>
          </cell>
          <cell r="B4842" t="str">
            <v>BR.K 322224 W/O R</v>
          </cell>
        </row>
        <row r="4843">
          <cell r="A4843">
            <v>410944.02</v>
          </cell>
          <cell r="B4843" t="str">
            <v>BR.K 322224 SKF G</v>
          </cell>
        </row>
        <row r="4844">
          <cell r="A4844">
            <v>410955</v>
          </cell>
          <cell r="B4844" t="str">
            <v>BR.K 3719(25)26X WITH R</v>
          </cell>
        </row>
        <row r="4845">
          <cell r="A4845">
            <v>410955.01</v>
          </cell>
          <cell r="B4845" t="str">
            <v>BR.K 3719(25)26X W/O R</v>
          </cell>
        </row>
        <row r="4846">
          <cell r="A4846">
            <v>410955.02</v>
          </cell>
          <cell r="B4846" t="str">
            <v>BR.K 3719(25)26X SKF G</v>
          </cell>
        </row>
        <row r="4847">
          <cell r="A4847">
            <v>410956</v>
          </cell>
          <cell r="B4847" t="str">
            <v>BR.K 402026 WITH R</v>
          </cell>
        </row>
        <row r="4848">
          <cell r="A4848">
            <v>410956.01</v>
          </cell>
          <cell r="B4848" t="str">
            <v>BR.K 402026 W/O R</v>
          </cell>
        </row>
        <row r="4849">
          <cell r="A4849">
            <v>410956.02</v>
          </cell>
          <cell r="B4849" t="str">
            <v>BR.K 402026 SKF G</v>
          </cell>
        </row>
        <row r="4850">
          <cell r="A4850">
            <v>410957</v>
          </cell>
          <cell r="B4850" t="str">
            <v>BR.K 402027 WITH R</v>
          </cell>
        </row>
        <row r="4851">
          <cell r="A4851">
            <v>410957.01</v>
          </cell>
          <cell r="B4851" t="str">
            <v>BR.K 402027 W/O R</v>
          </cell>
        </row>
        <row r="4852">
          <cell r="A4852">
            <v>410957.02</v>
          </cell>
          <cell r="B4852" t="str">
            <v>BR.K 402027 SKF G</v>
          </cell>
        </row>
        <row r="4853">
          <cell r="A4853">
            <v>410988</v>
          </cell>
          <cell r="B4853" t="str">
            <v>RNM.K 000417 WITH R</v>
          </cell>
        </row>
        <row r="4854">
          <cell r="A4854">
            <v>410988.01</v>
          </cell>
          <cell r="B4854" t="str">
            <v>RNM.K 000417 W/O R</v>
          </cell>
        </row>
        <row r="4855">
          <cell r="A4855">
            <v>410988.02</v>
          </cell>
          <cell r="B4855" t="str">
            <v>RNM.K 000417 SKF G</v>
          </cell>
        </row>
        <row r="4856">
          <cell r="A4856">
            <v>410989</v>
          </cell>
          <cell r="B4856" t="str">
            <v>RNM.K 000421 WITH R</v>
          </cell>
        </row>
        <row r="4857">
          <cell r="A4857">
            <v>410989.01</v>
          </cell>
          <cell r="B4857" t="str">
            <v>RNM.K 000421 W/O R</v>
          </cell>
        </row>
        <row r="4858">
          <cell r="A4858">
            <v>410989.02</v>
          </cell>
          <cell r="B4858" t="str">
            <v>RNM.K 000421 SKF G</v>
          </cell>
        </row>
        <row r="4859">
          <cell r="A4859">
            <v>410990</v>
          </cell>
          <cell r="B4859" t="str">
            <v>BR.K RNM 23MM WITH R</v>
          </cell>
        </row>
        <row r="4860">
          <cell r="A4860">
            <v>410990.01</v>
          </cell>
          <cell r="B4860" t="str">
            <v>BR.K RNM 23MM W/O R</v>
          </cell>
        </row>
        <row r="4861">
          <cell r="A4861">
            <v>410990.02</v>
          </cell>
          <cell r="B4861" t="str">
            <v>BR.K RNM 23MM SKF G</v>
          </cell>
        </row>
        <row r="4862">
          <cell r="A4862">
            <v>410991</v>
          </cell>
          <cell r="B4862" t="str">
            <v>BR.K 213152.7A WITH R</v>
          </cell>
        </row>
        <row r="4863">
          <cell r="A4863">
            <v>410991.01</v>
          </cell>
          <cell r="B4863" t="str">
            <v>BR.K 213152.7A W/O R</v>
          </cell>
        </row>
        <row r="4864">
          <cell r="A4864">
            <v>410991.02</v>
          </cell>
          <cell r="B4864" t="str">
            <v>BR.K 213152.7A SKF G</v>
          </cell>
        </row>
        <row r="4865">
          <cell r="A4865">
            <v>410992</v>
          </cell>
          <cell r="B4865" t="str">
            <v>BR.K FRIS 162822 WITH R</v>
          </cell>
        </row>
        <row r="4866">
          <cell r="A4866">
            <v>410992.01</v>
          </cell>
          <cell r="B4866" t="str">
            <v>BR.K FRIS 162822 W/O R</v>
          </cell>
        </row>
        <row r="4867">
          <cell r="A4867">
            <v>410992.02</v>
          </cell>
          <cell r="B4867" t="str">
            <v>BR.K FRIS 162822 SKF G</v>
          </cell>
        </row>
        <row r="4868">
          <cell r="A4868">
            <v>410993</v>
          </cell>
          <cell r="B4868" t="str">
            <v>BR.K FRIS 162822NP WITH R</v>
          </cell>
        </row>
        <row r="4869">
          <cell r="A4869">
            <v>410993.01</v>
          </cell>
          <cell r="B4869" t="str">
            <v>BR.K FRIS 162822NP W/O R</v>
          </cell>
        </row>
        <row r="4870">
          <cell r="A4870">
            <v>410993.02</v>
          </cell>
          <cell r="B4870" t="str">
            <v>BR.K FRIS 162822NP SKF G</v>
          </cell>
        </row>
        <row r="4871">
          <cell r="A4871">
            <v>410994</v>
          </cell>
          <cell r="B4871" t="str">
            <v>BR.K RNM 0019169 WITH R</v>
          </cell>
        </row>
        <row r="4872">
          <cell r="A4872">
            <v>410994.01</v>
          </cell>
          <cell r="B4872" t="str">
            <v>BR.K RNM 0019169 W/O R</v>
          </cell>
        </row>
        <row r="4873">
          <cell r="A4873">
            <v>410994.02</v>
          </cell>
          <cell r="B4873" t="str">
            <v>BR.K RNM 0019169 SKF G</v>
          </cell>
        </row>
        <row r="4874">
          <cell r="A4874">
            <v>410995</v>
          </cell>
          <cell r="B4874" t="str">
            <v>BR.K RNM 0016548 WITH R</v>
          </cell>
        </row>
        <row r="4875">
          <cell r="A4875">
            <v>410995.01</v>
          </cell>
          <cell r="B4875" t="str">
            <v>BR.K RNM 0016548 W/O R</v>
          </cell>
        </row>
        <row r="4876">
          <cell r="A4876">
            <v>410995.02</v>
          </cell>
          <cell r="B4876" t="str">
            <v>BR.K RNM 0016548 SKF G</v>
          </cell>
        </row>
        <row r="4877">
          <cell r="A4877">
            <v>410996</v>
          </cell>
          <cell r="B4877" t="str">
            <v>RNM.K 0002610 WITH R</v>
          </cell>
        </row>
        <row r="4878">
          <cell r="A4878">
            <v>410996.01</v>
          </cell>
          <cell r="B4878" t="str">
            <v>RNM.K 0002610 W/O R</v>
          </cell>
        </row>
        <row r="4879">
          <cell r="A4879">
            <v>410996.02</v>
          </cell>
          <cell r="B4879" t="str">
            <v>RNM.K 0002610 SKF G</v>
          </cell>
        </row>
        <row r="4880">
          <cell r="A4880">
            <v>410998</v>
          </cell>
          <cell r="B4880" t="str">
            <v>K.TEXZ 205 WITH R</v>
          </cell>
        </row>
        <row r="4881">
          <cell r="A4881">
            <v>410998.01</v>
          </cell>
          <cell r="B4881" t="str">
            <v>K.TEXZ 205 W/O R</v>
          </cell>
        </row>
        <row r="4882">
          <cell r="A4882">
            <v>410998.02</v>
          </cell>
          <cell r="B4882" t="str">
            <v>K.TEXZ 205 SKF G</v>
          </cell>
        </row>
        <row r="4883">
          <cell r="A4883">
            <v>410999</v>
          </cell>
          <cell r="B4883" t="str">
            <v>BR.K 3216.3(05) WITH R</v>
          </cell>
        </row>
        <row r="4884">
          <cell r="A4884">
            <v>410999.01</v>
          </cell>
          <cell r="B4884" t="str">
            <v>BR.K 3216.3(05) W/O R</v>
          </cell>
        </row>
        <row r="4885">
          <cell r="A4885">
            <v>410999.02</v>
          </cell>
          <cell r="B4885" t="str">
            <v>BR.K 3216.3(05) SKF G</v>
          </cell>
        </row>
        <row r="4886">
          <cell r="A4886">
            <v>411</v>
          </cell>
          <cell r="B4886" t="str">
            <v>R 411(F 94474)</v>
          </cell>
        </row>
        <row r="4887">
          <cell r="A4887">
            <v>412</v>
          </cell>
          <cell r="B4887" t="str">
            <v>R 412(F 29260)</v>
          </cell>
        </row>
        <row r="4888">
          <cell r="A4888">
            <v>413.06</v>
          </cell>
          <cell r="B4888" t="str">
            <v>BRASS 413(K 81124)</v>
          </cell>
        </row>
        <row r="4889">
          <cell r="A4889">
            <v>414</v>
          </cell>
          <cell r="B4889" t="str">
            <v>MR 31</v>
          </cell>
        </row>
        <row r="4890">
          <cell r="A4890">
            <v>414.01</v>
          </cell>
          <cell r="B4890" t="str">
            <v>MR 31 OUTER ASSEMBLY</v>
          </cell>
        </row>
        <row r="4891">
          <cell r="A4891">
            <v>414.02</v>
          </cell>
          <cell r="B4891" t="str">
            <v>IR 7345/MI 26</v>
          </cell>
        </row>
        <row r="4892">
          <cell r="A4892">
            <v>415</v>
          </cell>
          <cell r="B4892" t="str">
            <v>AS 2542(0635290003)</v>
          </cell>
        </row>
        <row r="4893">
          <cell r="A4893">
            <v>415.01</v>
          </cell>
          <cell r="B4893" t="str">
            <v>AS 2643</v>
          </cell>
        </row>
        <row r="4894">
          <cell r="A4894">
            <v>415.21</v>
          </cell>
          <cell r="B4894" t="str">
            <v>0260940122336(AS 2542)</v>
          </cell>
        </row>
        <row r="4895">
          <cell r="A4895">
            <v>415.22</v>
          </cell>
          <cell r="B4895" t="str">
            <v>0560940122809(AS 2643)</v>
          </cell>
        </row>
        <row r="4896">
          <cell r="A4896">
            <v>416</v>
          </cell>
          <cell r="B4896" t="str">
            <v>AS 3552(0635290002)</v>
          </cell>
        </row>
        <row r="4897">
          <cell r="A4897">
            <v>417</v>
          </cell>
          <cell r="B4897" t="str">
            <v>JC 8008</v>
          </cell>
        </row>
        <row r="4898">
          <cell r="A4898">
            <v>417.21</v>
          </cell>
          <cell r="B4898" t="str">
            <v>0770196001 JC 8008</v>
          </cell>
        </row>
        <row r="4899">
          <cell r="A4899">
            <v>418</v>
          </cell>
          <cell r="B4899" t="str">
            <v>NCG 08X21X2</v>
          </cell>
        </row>
        <row r="4900">
          <cell r="A4900">
            <v>419</v>
          </cell>
          <cell r="B4900">
            <v>567833</v>
          </cell>
        </row>
        <row r="4901">
          <cell r="A4901">
            <v>419.01</v>
          </cell>
          <cell r="B4901" t="str">
            <v>567833 OR WITH WASHER</v>
          </cell>
        </row>
        <row r="4902">
          <cell r="A4902">
            <v>419.02</v>
          </cell>
          <cell r="B4902" t="str">
            <v>567833 INNER RING</v>
          </cell>
        </row>
        <row r="4903">
          <cell r="A4903">
            <v>419.03</v>
          </cell>
          <cell r="B4903" t="str">
            <v>IR.567833</v>
          </cell>
        </row>
        <row r="4904">
          <cell r="A4904">
            <v>42</v>
          </cell>
          <cell r="B4904" t="str">
            <v>BR 3222 (NCG)</v>
          </cell>
        </row>
        <row r="4905">
          <cell r="A4905">
            <v>42.03</v>
          </cell>
          <cell r="B4905" t="str">
            <v>OR BR 3222 (NCG)</v>
          </cell>
        </row>
        <row r="4906">
          <cell r="A4906">
            <v>42.05</v>
          </cell>
          <cell r="B4906" t="str">
            <v>BR CLIPS 3222</v>
          </cell>
        </row>
        <row r="4907">
          <cell r="A4907">
            <v>42.06</v>
          </cell>
          <cell r="B4907" t="str">
            <v>NCG 3222</v>
          </cell>
        </row>
        <row r="4908">
          <cell r="A4908">
            <v>42.07</v>
          </cell>
          <cell r="B4908" t="str">
            <v>TCG 3222</v>
          </cell>
        </row>
        <row r="4909">
          <cell r="A4909">
            <v>42.08</v>
          </cell>
          <cell r="B4909" t="str">
            <v>BR Nipple 3222(M 5)</v>
          </cell>
        </row>
        <row r="4910">
          <cell r="A4910">
            <v>42.15</v>
          </cell>
          <cell r="B4910" t="str">
            <v>BR 3222 (TCG)</v>
          </cell>
        </row>
        <row r="4911">
          <cell r="A4911">
            <v>420</v>
          </cell>
          <cell r="B4911" t="str">
            <v>RSTO 5</v>
          </cell>
        </row>
        <row r="4912">
          <cell r="A4912">
            <v>421</v>
          </cell>
          <cell r="B4912" t="str">
            <v>STO 6</v>
          </cell>
        </row>
        <row r="4913">
          <cell r="A4913">
            <v>421.01</v>
          </cell>
          <cell r="B4913" t="str">
            <v>RSTO 6</v>
          </cell>
        </row>
        <row r="4914">
          <cell r="A4914">
            <v>422</v>
          </cell>
          <cell r="B4914" t="str">
            <v>RSTO 10</v>
          </cell>
        </row>
        <row r="4915">
          <cell r="A4915">
            <v>423</v>
          </cell>
          <cell r="B4915" t="str">
            <v>STO 12</v>
          </cell>
        </row>
        <row r="4916">
          <cell r="A4916">
            <v>424</v>
          </cell>
          <cell r="B4916" t="str">
            <v>CAGE 424 (38x52x44)</v>
          </cell>
        </row>
        <row r="4917">
          <cell r="A4917">
            <v>425</v>
          </cell>
          <cell r="B4917" t="str">
            <v>JC 8017</v>
          </cell>
        </row>
        <row r="4918">
          <cell r="A4918">
            <v>425.01</v>
          </cell>
          <cell r="B4918" t="str">
            <v>JC 8018</v>
          </cell>
        </row>
        <row r="4919">
          <cell r="A4919">
            <v>425.02</v>
          </cell>
          <cell r="B4919" t="str">
            <v>JC 8019</v>
          </cell>
        </row>
        <row r="4920">
          <cell r="A4920">
            <v>425.03</v>
          </cell>
          <cell r="B4920" t="str">
            <v>JC 8011</v>
          </cell>
        </row>
        <row r="4921">
          <cell r="A4921">
            <v>426</v>
          </cell>
          <cell r="B4921" t="str">
            <v>R 426 (K 89310)</v>
          </cell>
        </row>
        <row r="4922">
          <cell r="A4922">
            <v>426.06</v>
          </cell>
          <cell r="B4922" t="str">
            <v>NCG 426 (K 89310)</v>
          </cell>
        </row>
        <row r="4923">
          <cell r="A4923">
            <v>427</v>
          </cell>
          <cell r="B4923" t="str">
            <v>CAGE 81110</v>
          </cell>
        </row>
        <row r="4924">
          <cell r="A4924">
            <v>428</v>
          </cell>
          <cell r="B4924" t="str">
            <v>R 428 (JC 8002)</v>
          </cell>
        </row>
        <row r="4925">
          <cell r="A4925">
            <v>429</v>
          </cell>
          <cell r="B4925" t="str">
            <v>MCG 344238</v>
          </cell>
        </row>
        <row r="4926">
          <cell r="A4926">
            <v>429.01</v>
          </cell>
          <cell r="B4926" t="str">
            <v>MCG 395520.5</v>
          </cell>
        </row>
        <row r="4927">
          <cell r="A4927">
            <v>43</v>
          </cell>
          <cell r="B4927" t="str">
            <v>BR 3224</v>
          </cell>
        </row>
        <row r="4928">
          <cell r="A4928">
            <v>43.01</v>
          </cell>
          <cell r="B4928" t="str">
            <v>BR 3224 CHINA RING FRAME</v>
          </cell>
        </row>
        <row r="4929">
          <cell r="A4929">
            <v>43.05</v>
          </cell>
          <cell r="B4929" t="str">
            <v>BR CLIPS 3224</v>
          </cell>
        </row>
        <row r="4930">
          <cell r="A4930">
            <v>43.06</v>
          </cell>
          <cell r="B4930" t="str">
            <v>NCG 3224</v>
          </cell>
        </row>
        <row r="4931">
          <cell r="A4931">
            <v>43.15</v>
          </cell>
          <cell r="B4931" t="str">
            <v>BR 3224 (TCG)</v>
          </cell>
        </row>
        <row r="4932">
          <cell r="A4932">
            <v>430</v>
          </cell>
          <cell r="B4932" t="str">
            <v>R 430(F 125110-04W10)</v>
          </cell>
        </row>
        <row r="4933">
          <cell r="A4933">
            <v>430.01</v>
          </cell>
          <cell r="B4933" t="str">
            <v>R 430.01(F 125110-04W10)</v>
          </cell>
        </row>
        <row r="4934">
          <cell r="A4934">
            <v>430.02</v>
          </cell>
          <cell r="B4934" t="str">
            <v>R 430.02(F 125110-04W10)</v>
          </cell>
        </row>
        <row r="4935">
          <cell r="A4935">
            <v>431</v>
          </cell>
          <cell r="B4935" t="str">
            <v>CAGE 431(28x38x16.5)</v>
          </cell>
        </row>
        <row r="4936">
          <cell r="A4936">
            <v>432</v>
          </cell>
          <cell r="B4936" t="str">
            <v>R 432(AJ 15836,INA 57642"</v>
          </cell>
        </row>
        <row r="4937">
          <cell r="A4937">
            <v>433.01</v>
          </cell>
          <cell r="B4937" t="str">
            <v>R 433 WITH PIN</v>
          </cell>
        </row>
        <row r="4938">
          <cell r="A4938">
            <v>433.02</v>
          </cell>
          <cell r="B4938" t="str">
            <v>R 433.02(RNA 6902 SPL)</v>
          </cell>
        </row>
        <row r="4939">
          <cell r="A4939">
            <v>433.03</v>
          </cell>
          <cell r="B4939" t="str">
            <v>R 433.03(SHAFT 6902 SPL)</v>
          </cell>
        </row>
        <row r="4940">
          <cell r="A4940">
            <v>433.22</v>
          </cell>
          <cell r="B4940" t="str">
            <v>40005980 (R 433.02)</v>
          </cell>
        </row>
        <row r="4941">
          <cell r="A4941">
            <v>433.23</v>
          </cell>
          <cell r="B4941" t="str">
            <v>40009682 (R 433.03)</v>
          </cell>
        </row>
        <row r="4942">
          <cell r="A4942">
            <v>434</v>
          </cell>
          <cell r="B4942" t="str">
            <v>NAST 17</v>
          </cell>
        </row>
        <row r="4943">
          <cell r="A4943">
            <v>435</v>
          </cell>
          <cell r="B4943" t="str">
            <v>R 435 (RNA 69/32 SPL)</v>
          </cell>
        </row>
        <row r="4944">
          <cell r="A4944">
            <v>436</v>
          </cell>
          <cell r="B4944" t="str">
            <v>R 436 (NB 95076)</v>
          </cell>
        </row>
        <row r="4945">
          <cell r="A4945">
            <v>437</v>
          </cell>
          <cell r="B4945" t="str">
            <v>STO 25 ZZ</v>
          </cell>
        </row>
        <row r="4946">
          <cell r="A4946">
            <v>438</v>
          </cell>
          <cell r="B4946" t="str">
            <v>R 438 (NUTR 35 80)</v>
          </cell>
        </row>
        <row r="4947">
          <cell r="A4947">
            <v>44</v>
          </cell>
          <cell r="B4947" t="str">
            <v>BR 3225</v>
          </cell>
        </row>
        <row r="4948">
          <cell r="A4948">
            <v>44.05</v>
          </cell>
          <cell r="B4948" t="str">
            <v>BR CLIPS 3225</v>
          </cell>
        </row>
        <row r="4949">
          <cell r="A4949">
            <v>44.06</v>
          </cell>
          <cell r="B4949" t="str">
            <v>NCG 3225</v>
          </cell>
        </row>
        <row r="4950">
          <cell r="A4950">
            <v>44.08</v>
          </cell>
          <cell r="B4950" t="str">
            <v>BR Nipple 3225</v>
          </cell>
        </row>
        <row r="4951">
          <cell r="A4951">
            <v>440</v>
          </cell>
          <cell r="B4951" t="str">
            <v>R 440 (JC 8021)</v>
          </cell>
        </row>
        <row r="4952">
          <cell r="A4952">
            <v>441</v>
          </cell>
          <cell r="B4952" t="str">
            <v>R 441 (JC 8024)</v>
          </cell>
        </row>
        <row r="4953">
          <cell r="A4953">
            <v>442</v>
          </cell>
          <cell r="B4953" t="str">
            <v>8033025101 R 442</v>
          </cell>
        </row>
        <row r="4954">
          <cell r="A4954">
            <v>443</v>
          </cell>
          <cell r="B4954" t="str">
            <v>NATV 15 PP A</v>
          </cell>
        </row>
        <row r="4955">
          <cell r="A4955">
            <v>443.21</v>
          </cell>
          <cell r="B4955" t="str">
            <v>0040920123017(NATV 15)</v>
          </cell>
        </row>
        <row r="4956">
          <cell r="A4956">
            <v>443.4</v>
          </cell>
          <cell r="B4956" t="str">
            <v>449081610 (NATV 15)</v>
          </cell>
        </row>
        <row r="4957">
          <cell r="A4957">
            <v>444</v>
          </cell>
          <cell r="B4957" t="str">
            <v>R 444 (1041400)(F 99679)</v>
          </cell>
        </row>
        <row r="4958">
          <cell r="A4958">
            <v>444.01</v>
          </cell>
          <cell r="B4958" t="str">
            <v>R 444(1041400)(F 99679)RS</v>
          </cell>
        </row>
        <row r="4959">
          <cell r="A4959">
            <v>444.02</v>
          </cell>
          <cell r="B4959" t="str">
            <v>R 444(1041400)(F 99679)RS</v>
          </cell>
        </row>
        <row r="4960">
          <cell r="A4960">
            <v>444.03</v>
          </cell>
          <cell r="B4960" t="str">
            <v>R 444 (16mm Taper ID)</v>
          </cell>
        </row>
        <row r="4961">
          <cell r="A4961">
            <v>445</v>
          </cell>
          <cell r="B4961" t="str">
            <v>R 445 (310-4715)</v>
          </cell>
        </row>
        <row r="4962">
          <cell r="A4962">
            <v>445.01</v>
          </cell>
          <cell r="B4962" t="str">
            <v>R 445 (310-4715)</v>
          </cell>
        </row>
        <row r="4963">
          <cell r="A4963">
            <v>445.02</v>
          </cell>
          <cell r="B4963" t="str">
            <v>R 445 (310-4715)OUTER</v>
          </cell>
        </row>
        <row r="4964">
          <cell r="A4964">
            <v>445.03</v>
          </cell>
          <cell r="B4964" t="str">
            <v>R 445 (310-4715)INNER</v>
          </cell>
        </row>
        <row r="4965">
          <cell r="A4965">
            <v>446</v>
          </cell>
          <cell r="B4965" t="str">
            <v>R 446(KL 205NPPB AH-01)</v>
          </cell>
        </row>
        <row r="4966">
          <cell r="A4966">
            <v>447</v>
          </cell>
          <cell r="B4966" t="str">
            <v>R 447 (3IN1 WEXINE DISK)</v>
          </cell>
        </row>
        <row r="4967">
          <cell r="A4967">
            <v>448</v>
          </cell>
          <cell r="B4967" t="str">
            <v>0770196060 R 448</v>
          </cell>
        </row>
        <row r="4968">
          <cell r="A4968">
            <v>449</v>
          </cell>
          <cell r="B4968" t="str">
            <v>R 449 (JC 8037)</v>
          </cell>
        </row>
        <row r="4969">
          <cell r="A4969">
            <v>45</v>
          </cell>
          <cell r="B4969" t="str">
            <v>BR 3226</v>
          </cell>
        </row>
        <row r="4970">
          <cell r="A4970">
            <v>450</v>
          </cell>
          <cell r="B4970" t="str">
            <v>R 450 (CY-600-168) CF</v>
          </cell>
        </row>
        <row r="4971">
          <cell r="A4971">
            <v>450.09</v>
          </cell>
          <cell r="B4971" t="str">
            <v>ROLLERS 2.5X17.8</v>
          </cell>
        </row>
        <row r="4972">
          <cell r="A4972">
            <v>451</v>
          </cell>
          <cell r="B4972" t="str">
            <v>R 451 (NK 50/20)</v>
          </cell>
        </row>
        <row r="4973">
          <cell r="A4973">
            <v>451.1</v>
          </cell>
          <cell r="B4973" t="str">
            <v>NK 50/12</v>
          </cell>
        </row>
        <row r="4974">
          <cell r="A4974">
            <v>452</v>
          </cell>
          <cell r="B4974" t="str">
            <v>R 452 (NK 121816)</v>
          </cell>
        </row>
        <row r="4975">
          <cell r="A4975">
            <v>453</v>
          </cell>
          <cell r="B4975" t="str">
            <v>R 453 (S 1032)</v>
          </cell>
        </row>
        <row r="4976">
          <cell r="A4976">
            <v>454</v>
          </cell>
          <cell r="B4976" t="str">
            <v>R 454 (R 1032)</v>
          </cell>
        </row>
        <row r="4977">
          <cell r="A4977">
            <v>455</v>
          </cell>
          <cell r="B4977" t="str">
            <v>R 455 (Y 1032)</v>
          </cell>
        </row>
        <row r="4978">
          <cell r="A4978">
            <v>456</v>
          </cell>
          <cell r="B4978" t="str">
            <v>R 456(XR 12072-F29508102)</v>
          </cell>
        </row>
        <row r="4979">
          <cell r="A4979">
            <v>457</v>
          </cell>
          <cell r="B4979" t="str">
            <v>R 457 (NB 152312)</v>
          </cell>
        </row>
        <row r="4980">
          <cell r="A4980">
            <v>458</v>
          </cell>
          <cell r="B4980" t="str">
            <v>0770196061 (JC 8038)</v>
          </cell>
        </row>
        <row r="4981">
          <cell r="A4981">
            <v>459</v>
          </cell>
          <cell r="B4981" t="str">
            <v>R 459(WPB 781415)</v>
          </cell>
        </row>
        <row r="4982">
          <cell r="A4982">
            <v>46</v>
          </cell>
          <cell r="B4982" t="str">
            <v>BR 322224 SPL.</v>
          </cell>
        </row>
        <row r="4983">
          <cell r="A4983">
            <v>46.05</v>
          </cell>
          <cell r="B4983" t="str">
            <v>BR CLIPS 322224 SPL.</v>
          </cell>
        </row>
        <row r="4984">
          <cell r="A4984">
            <v>46.06</v>
          </cell>
          <cell r="B4984" t="str">
            <v>NCG 322224 SPL.</v>
          </cell>
        </row>
        <row r="4985">
          <cell r="A4985">
            <v>46.12</v>
          </cell>
          <cell r="B4985" t="str">
            <v>NCG LZ3224</v>
          </cell>
        </row>
        <row r="4986">
          <cell r="A4986">
            <v>460</v>
          </cell>
          <cell r="B4986" t="str">
            <v>R 460 (6X25X16X9)</v>
          </cell>
        </row>
        <row r="4987">
          <cell r="A4987">
            <v>461</v>
          </cell>
          <cell r="B4987" t="str">
            <v>R 461(108-2381)</v>
          </cell>
        </row>
        <row r="4988">
          <cell r="A4988">
            <v>462</v>
          </cell>
          <cell r="B4988" t="str">
            <v>R 462 (12.24 SPL.)</v>
          </cell>
        </row>
        <row r="4989">
          <cell r="A4989">
            <v>463</v>
          </cell>
          <cell r="B4989" t="str">
            <v>R 463(F 82925)</v>
          </cell>
        </row>
        <row r="4990">
          <cell r="A4990">
            <v>464</v>
          </cell>
          <cell r="B4990" t="str">
            <v>R 464 (RLF 204050)</v>
          </cell>
        </row>
        <row r="4991">
          <cell r="A4991">
            <v>465</v>
          </cell>
          <cell r="B4991" t="str">
            <v>R 465(7x19x18X11)F 214169</v>
          </cell>
        </row>
        <row r="4992">
          <cell r="A4992">
            <v>465.01</v>
          </cell>
          <cell r="B4992" t="str">
            <v>R 465(7x19x18X10)FRS 2141</v>
          </cell>
        </row>
        <row r="4993">
          <cell r="A4993">
            <v>465.02</v>
          </cell>
          <cell r="B4993" t="str">
            <v>R 465(7x19x18X10)FMS 2141</v>
          </cell>
        </row>
        <row r="4994">
          <cell r="A4994">
            <v>466</v>
          </cell>
          <cell r="B4994" t="str">
            <v>R 466 (6x18.5x22)</v>
          </cell>
        </row>
        <row r="4995">
          <cell r="A4995">
            <v>467</v>
          </cell>
          <cell r="B4995" t="str">
            <v>R 467(8406-1)</v>
          </cell>
        </row>
        <row r="4996">
          <cell r="A4996">
            <v>468</v>
          </cell>
          <cell r="B4996" t="str">
            <v>R 468 (KDL 12/12)</v>
          </cell>
        </row>
        <row r="4997">
          <cell r="A4997">
            <v>469</v>
          </cell>
          <cell r="B4997" t="str">
            <v>R 469 (KDL 16/12P)</v>
          </cell>
        </row>
        <row r="4998">
          <cell r="A4998">
            <v>47</v>
          </cell>
          <cell r="B4998" t="str">
            <v>BR 322424</v>
          </cell>
        </row>
        <row r="4999">
          <cell r="A4999">
            <v>47.05</v>
          </cell>
          <cell r="B4999" t="str">
            <v>BR CLIPS 322424</v>
          </cell>
        </row>
        <row r="5000">
          <cell r="A5000">
            <v>47.06</v>
          </cell>
          <cell r="B5000" t="str">
            <v>NCG 322424 SPL.</v>
          </cell>
        </row>
        <row r="5001">
          <cell r="A5001">
            <v>47.07</v>
          </cell>
          <cell r="B5001" t="str">
            <v>BR CLIPS 322424 W/O DIMP.</v>
          </cell>
        </row>
        <row r="5002">
          <cell r="A5002">
            <v>470</v>
          </cell>
          <cell r="B5002" t="str">
            <v>R 470(F 235949 ID 6)</v>
          </cell>
        </row>
        <row r="5003">
          <cell r="A5003">
            <v>470.01</v>
          </cell>
          <cell r="B5003" t="str">
            <v>R 470.01(F 235949 ID6EP2)</v>
          </cell>
        </row>
        <row r="5004">
          <cell r="A5004">
            <v>471</v>
          </cell>
          <cell r="B5004" t="str">
            <v>R 471(42mm Dia)(metal w)</v>
          </cell>
        </row>
        <row r="5005">
          <cell r="A5005">
            <v>471.01</v>
          </cell>
          <cell r="B5005" t="str">
            <v>R 471(42mm od metalw )</v>
          </cell>
        </row>
        <row r="5006">
          <cell r="A5006">
            <v>472</v>
          </cell>
          <cell r="B5006" t="str">
            <v>R 472 (F 29526801)</v>
          </cell>
        </row>
        <row r="5007">
          <cell r="A5007">
            <v>472.01</v>
          </cell>
          <cell r="B5007" t="str">
            <v>R 472.01(F 29526801)</v>
          </cell>
        </row>
        <row r="5008">
          <cell r="A5008">
            <v>472.02</v>
          </cell>
          <cell r="B5008" t="str">
            <v>R 472.02</v>
          </cell>
        </row>
        <row r="5009">
          <cell r="A5009">
            <v>472.03</v>
          </cell>
          <cell r="B5009" t="str">
            <v>R 472 SPL</v>
          </cell>
        </row>
        <row r="5010">
          <cell r="A5010">
            <v>473</v>
          </cell>
          <cell r="B5010" t="str">
            <v>R 473</v>
          </cell>
        </row>
        <row r="5011">
          <cell r="A5011">
            <v>473.02</v>
          </cell>
          <cell r="B5011" t="str">
            <v>IR 20X28X6</v>
          </cell>
        </row>
        <row r="5012">
          <cell r="A5012">
            <v>474</v>
          </cell>
          <cell r="B5012" t="str">
            <v>R 474 (Z123832)</v>
          </cell>
        </row>
        <row r="5013">
          <cell r="A5013">
            <v>474.01</v>
          </cell>
          <cell r="B5013" t="str">
            <v>ROR 474</v>
          </cell>
        </row>
        <row r="5014">
          <cell r="A5014">
            <v>474.02</v>
          </cell>
          <cell r="B5014" t="str">
            <v>IR 30X43.250X30.1</v>
          </cell>
        </row>
        <row r="5015">
          <cell r="A5015">
            <v>475</v>
          </cell>
          <cell r="B5015" t="str">
            <v>R 475 (Z123852)</v>
          </cell>
        </row>
        <row r="5016">
          <cell r="A5016">
            <v>475.02</v>
          </cell>
          <cell r="B5016" t="str">
            <v>IR 30X35X22.1</v>
          </cell>
        </row>
        <row r="5017">
          <cell r="A5017">
            <v>476</v>
          </cell>
          <cell r="B5017" t="str">
            <v>R 476 (OSN0615/16V)</v>
          </cell>
        </row>
        <row r="5018">
          <cell r="A5018">
            <v>477</v>
          </cell>
          <cell r="B5018" t="str">
            <v>R 477 (STR 587745)</v>
          </cell>
        </row>
        <row r="5019">
          <cell r="A5019">
            <v>478</v>
          </cell>
          <cell r="B5019" t="str">
            <v>R 478 (40NAN6530)</v>
          </cell>
        </row>
        <row r="5020">
          <cell r="A5020">
            <v>479</v>
          </cell>
          <cell r="B5020" t="str">
            <v>0770 196 002 R 479</v>
          </cell>
        </row>
        <row r="5021">
          <cell r="A5021">
            <v>48</v>
          </cell>
          <cell r="B5021" t="str">
            <v>BR 320024</v>
          </cell>
        </row>
        <row r="5022">
          <cell r="A5022">
            <v>48.05</v>
          </cell>
          <cell r="B5022" t="str">
            <v>BR CLIPS 320024</v>
          </cell>
        </row>
        <row r="5023">
          <cell r="A5023">
            <v>48.06</v>
          </cell>
          <cell r="B5023" t="str">
            <v>NCG 320024 SPL.</v>
          </cell>
        </row>
        <row r="5024">
          <cell r="A5024">
            <v>48.1</v>
          </cell>
          <cell r="B5024" t="str">
            <v>BR 320024 WITH RE</v>
          </cell>
        </row>
        <row r="5025">
          <cell r="A5025">
            <v>48.21</v>
          </cell>
          <cell r="B5025" t="str">
            <v>BR 320024 MARZOLI</v>
          </cell>
        </row>
        <row r="5026">
          <cell r="A5026">
            <v>480</v>
          </cell>
          <cell r="B5026" t="str">
            <v>R 480(F 235949)</v>
          </cell>
        </row>
        <row r="5027">
          <cell r="A5027">
            <v>481</v>
          </cell>
          <cell r="B5027" t="str">
            <v>R 481 (BR 26[P]4344.6)</v>
          </cell>
        </row>
        <row r="5028">
          <cell r="A5028">
            <v>482</v>
          </cell>
          <cell r="B5028" t="str">
            <v>R 482 (AXK 2542 AS AS)</v>
          </cell>
        </row>
        <row r="5029">
          <cell r="A5029">
            <v>483</v>
          </cell>
          <cell r="B5029" t="str">
            <v>R 483(F 235949)</v>
          </cell>
        </row>
        <row r="5030">
          <cell r="A5030">
            <v>484</v>
          </cell>
          <cell r="B5030" t="str">
            <v>R 484 (SPL 1226)</v>
          </cell>
        </row>
        <row r="5031">
          <cell r="A5031">
            <v>484.09</v>
          </cell>
          <cell r="B5031" t="str">
            <v>ROLLERS 5X8</v>
          </cell>
        </row>
        <row r="5032">
          <cell r="A5032">
            <v>485</v>
          </cell>
          <cell r="B5032" t="str">
            <v>BR 3216.3(S)</v>
          </cell>
        </row>
        <row r="5033">
          <cell r="A5033">
            <v>486</v>
          </cell>
          <cell r="B5033" t="str">
            <v>NJ 2206</v>
          </cell>
        </row>
        <row r="5034">
          <cell r="A5034">
            <v>487</v>
          </cell>
          <cell r="B5034" t="str">
            <v>NJ  206</v>
          </cell>
        </row>
        <row r="5035">
          <cell r="A5035">
            <v>489</v>
          </cell>
          <cell r="B5035" t="str">
            <v>NU 309</v>
          </cell>
        </row>
        <row r="5036">
          <cell r="A5036">
            <v>489.02</v>
          </cell>
          <cell r="B5036" t="str">
            <v>NU OUTER 309</v>
          </cell>
        </row>
        <row r="5037">
          <cell r="A5037">
            <v>489.03</v>
          </cell>
          <cell r="B5037" t="str">
            <v>IR NU 309</v>
          </cell>
        </row>
        <row r="5038">
          <cell r="A5038">
            <v>489.21</v>
          </cell>
          <cell r="B5038" t="str">
            <v>40001241 (NU 309)</v>
          </cell>
        </row>
        <row r="5039">
          <cell r="A5039">
            <v>49</v>
          </cell>
          <cell r="B5039" t="str">
            <v>BR 32-01-06</v>
          </cell>
        </row>
        <row r="5040">
          <cell r="A5040">
            <v>49.05</v>
          </cell>
          <cell r="B5040" t="str">
            <v>BR CLIPS 32-01-06</v>
          </cell>
        </row>
        <row r="5041">
          <cell r="A5041">
            <v>490</v>
          </cell>
          <cell r="B5041" t="str">
            <v>NU 305</v>
          </cell>
        </row>
        <row r="5042">
          <cell r="A5042">
            <v>491</v>
          </cell>
          <cell r="B5042" t="str">
            <v>NU 205</v>
          </cell>
        </row>
        <row r="5043">
          <cell r="A5043">
            <v>492</v>
          </cell>
          <cell r="B5043" t="str">
            <v>N 305</v>
          </cell>
        </row>
        <row r="5044">
          <cell r="A5044">
            <v>493</v>
          </cell>
          <cell r="B5044" t="str">
            <v>N 205</v>
          </cell>
        </row>
        <row r="5045">
          <cell r="A5045">
            <v>494</v>
          </cell>
          <cell r="B5045" t="str">
            <v>TEXZ-205</v>
          </cell>
        </row>
        <row r="5046">
          <cell r="A5046">
            <v>495</v>
          </cell>
          <cell r="B5046" t="str">
            <v>NB 3030</v>
          </cell>
        </row>
        <row r="5047">
          <cell r="A5047">
            <v>496</v>
          </cell>
          <cell r="B5047" t="str">
            <v>NJ 211</v>
          </cell>
        </row>
        <row r="5048">
          <cell r="A5048">
            <v>497</v>
          </cell>
          <cell r="B5048" t="str">
            <v>NB 95076</v>
          </cell>
        </row>
        <row r="5049">
          <cell r="A5049">
            <v>497.01</v>
          </cell>
          <cell r="B5049" t="str">
            <v>NB 95076 (NYLON CAGE)</v>
          </cell>
        </row>
        <row r="5050">
          <cell r="A5050">
            <v>497.11</v>
          </cell>
          <cell r="B5050" t="str">
            <v>MNA6718G</v>
          </cell>
        </row>
        <row r="5051">
          <cell r="A5051">
            <v>499</v>
          </cell>
          <cell r="B5051" t="str">
            <v>TEX Z 233</v>
          </cell>
        </row>
        <row r="5052">
          <cell r="A5052">
            <v>5</v>
          </cell>
          <cell r="B5052" t="str">
            <v>BR 280023</v>
          </cell>
        </row>
        <row r="5053">
          <cell r="A5053">
            <v>5.05</v>
          </cell>
          <cell r="B5053" t="str">
            <v>BR CLIPS 280023</v>
          </cell>
        </row>
        <row r="5054">
          <cell r="A5054">
            <v>50</v>
          </cell>
          <cell r="B5054" t="str">
            <v>BR 32-01-24</v>
          </cell>
        </row>
        <row r="5055">
          <cell r="A5055">
            <v>500.01</v>
          </cell>
          <cell r="B5055" t="str">
            <v>BRI 61812</v>
          </cell>
        </row>
        <row r="5056">
          <cell r="A5056">
            <v>500.02</v>
          </cell>
          <cell r="B5056" t="str">
            <v>BR 101812</v>
          </cell>
        </row>
        <row r="5057">
          <cell r="A5057">
            <v>500.03</v>
          </cell>
          <cell r="B5057" t="str">
            <v>LRB 61012</v>
          </cell>
        </row>
        <row r="5058">
          <cell r="A5058">
            <v>5001</v>
          </cell>
          <cell r="B5058" t="str">
            <v>4023.2001.50/0(4X39.8)</v>
          </cell>
        </row>
        <row r="5059">
          <cell r="A5059">
            <v>500302.1</v>
          </cell>
          <cell r="B5059" t="str">
            <v>RO 2.5X8 BPM</v>
          </cell>
        </row>
        <row r="5060">
          <cell r="A5060">
            <v>500311.61</v>
          </cell>
          <cell r="B5060" t="str">
            <v>RO 5.05X25.4 BPM</v>
          </cell>
        </row>
        <row r="5061">
          <cell r="A5061">
            <v>500311.7</v>
          </cell>
          <cell r="B5061" t="str">
            <v>RO 5.05X23.4 BPM</v>
          </cell>
        </row>
        <row r="5062">
          <cell r="A5062">
            <v>500311.8</v>
          </cell>
          <cell r="B5062" t="str">
            <v>RO 5.05X23.4 BP</v>
          </cell>
        </row>
        <row r="5063">
          <cell r="A5063">
            <v>500355.1</v>
          </cell>
          <cell r="B5063" t="str">
            <v>BALL 29/64""(IS:2898-1976)"</v>
          </cell>
        </row>
        <row r="5064">
          <cell r="A5064">
            <v>500390.1</v>
          </cell>
          <cell r="B5064" t="str">
            <v>RO 1.984X5.8 BP</v>
          </cell>
        </row>
        <row r="5065">
          <cell r="A5065">
            <v>500391.22</v>
          </cell>
          <cell r="B5065" t="str">
            <v>RO 2X6.8 BP</v>
          </cell>
        </row>
        <row r="5066">
          <cell r="A5066">
            <v>500397.23</v>
          </cell>
          <cell r="B5066" t="str">
            <v>RO 5.75X32.3 BP</v>
          </cell>
        </row>
        <row r="5067">
          <cell r="A5067">
            <v>500397.25</v>
          </cell>
          <cell r="B5067" t="str">
            <v>RO 3.175X23.6 BP</v>
          </cell>
        </row>
        <row r="5068">
          <cell r="A5068">
            <v>500407.06</v>
          </cell>
          <cell r="B5068" t="str">
            <v>RO 4.7625X22.225 BP</v>
          </cell>
        </row>
        <row r="5069">
          <cell r="A5069">
            <v>500497.11</v>
          </cell>
          <cell r="B5069" t="str">
            <v>RO 5X15.862 BP</v>
          </cell>
        </row>
        <row r="5070">
          <cell r="A5070">
            <v>500557.31</v>
          </cell>
          <cell r="B5070" t="str">
            <v>RO 11.5X9 R 44</v>
          </cell>
        </row>
        <row r="5071">
          <cell r="A5071">
            <v>500558</v>
          </cell>
          <cell r="B5071" t="str">
            <v>RO 12.6X10.3 (R 48)</v>
          </cell>
        </row>
        <row r="5072">
          <cell r="A5072">
            <v>500748.1</v>
          </cell>
          <cell r="B5072" t="str">
            <v>RO 4.50x8 ZB</v>
          </cell>
        </row>
        <row r="5073">
          <cell r="A5073">
            <v>500748.2</v>
          </cell>
          <cell r="B5073" t="str">
            <v>RO 5x9 ZB</v>
          </cell>
        </row>
        <row r="5074">
          <cell r="A5074">
            <v>500748.3</v>
          </cell>
          <cell r="B5074" t="str">
            <v>RO 6X9 ZB</v>
          </cell>
        </row>
        <row r="5075">
          <cell r="A5075">
            <v>500748.4</v>
          </cell>
          <cell r="B5075" t="str">
            <v>RO 12X18 ZB</v>
          </cell>
        </row>
        <row r="5076">
          <cell r="A5076">
            <v>500820.5</v>
          </cell>
          <cell r="B5076" t="str">
            <v>RO 3X26.8</v>
          </cell>
        </row>
        <row r="5077">
          <cell r="A5077">
            <v>500827.1</v>
          </cell>
          <cell r="B5077" t="str">
            <v>RO 3X14.8 BP</v>
          </cell>
        </row>
        <row r="5078">
          <cell r="A5078">
            <v>500827.2</v>
          </cell>
          <cell r="B5078" t="str">
            <v>BALL 8 MM</v>
          </cell>
        </row>
        <row r="5079">
          <cell r="A5079">
            <v>500883.5</v>
          </cell>
          <cell r="B5079" t="str">
            <v>RO 2X15.8 BP</v>
          </cell>
        </row>
        <row r="5080">
          <cell r="A5080">
            <v>500938</v>
          </cell>
          <cell r="B5080" t="str">
            <v>RO 1.984X4.3 BP</v>
          </cell>
        </row>
        <row r="5081">
          <cell r="A5081">
            <v>500965.22</v>
          </cell>
          <cell r="B5081" t="str">
            <v>RO 5X29.8</v>
          </cell>
        </row>
        <row r="5082">
          <cell r="A5082">
            <v>500965.23</v>
          </cell>
          <cell r="B5082" t="str">
            <v>RO 2X19</v>
          </cell>
        </row>
        <row r="5083">
          <cell r="A5083">
            <v>500965.24</v>
          </cell>
          <cell r="B5083" t="str">
            <v>RO 2X14</v>
          </cell>
        </row>
        <row r="5084">
          <cell r="A5084">
            <v>500965.35</v>
          </cell>
          <cell r="B5084" t="str">
            <v>RO 7X14 BPM</v>
          </cell>
        </row>
        <row r="5085">
          <cell r="A5085">
            <v>500976</v>
          </cell>
          <cell r="B5085" t="str">
            <v>RO 1.5X8.4</v>
          </cell>
        </row>
        <row r="5086">
          <cell r="A5086">
            <v>501.01</v>
          </cell>
          <cell r="B5086" t="str">
            <v>BRI 61816</v>
          </cell>
        </row>
        <row r="5087">
          <cell r="A5087">
            <v>501.02</v>
          </cell>
          <cell r="B5087" t="str">
            <v>BR 101816</v>
          </cell>
        </row>
        <row r="5088">
          <cell r="A5088">
            <v>501.03</v>
          </cell>
          <cell r="B5088" t="str">
            <v>LRB 61016</v>
          </cell>
        </row>
        <row r="5089">
          <cell r="A5089">
            <v>501001</v>
          </cell>
          <cell r="B5089" t="str">
            <v>RO 4X23.8 BP</v>
          </cell>
        </row>
        <row r="5090">
          <cell r="A5090">
            <v>501005</v>
          </cell>
          <cell r="B5090" t="str">
            <v>RO 7X10</v>
          </cell>
        </row>
        <row r="5091">
          <cell r="A5091">
            <v>501041.5</v>
          </cell>
          <cell r="B5091" t="str">
            <v>RO 1.5X3.5</v>
          </cell>
        </row>
        <row r="5092">
          <cell r="A5092">
            <v>501103.5</v>
          </cell>
          <cell r="B5092" t="str">
            <v>BALL 17/64"(IS:2898-1976)</v>
          </cell>
        </row>
        <row r="5093">
          <cell r="A5093">
            <v>501162</v>
          </cell>
          <cell r="B5093" t="str">
            <v>BALL 7.50MM</v>
          </cell>
        </row>
        <row r="5094">
          <cell r="A5094">
            <v>502.01</v>
          </cell>
          <cell r="B5094" t="str">
            <v>BRI 82012</v>
          </cell>
        </row>
        <row r="5095">
          <cell r="A5095">
            <v>502.02</v>
          </cell>
          <cell r="B5095" t="str">
            <v>BR 122012</v>
          </cell>
        </row>
        <row r="5096">
          <cell r="A5096">
            <v>502.03</v>
          </cell>
          <cell r="B5096" t="str">
            <v>LRB 81212</v>
          </cell>
        </row>
        <row r="5097">
          <cell r="A5097">
            <v>502001</v>
          </cell>
          <cell r="B5097" t="str">
            <v>RO 2X19.8 BR</v>
          </cell>
        </row>
        <row r="5098">
          <cell r="A5098">
            <v>502001.1</v>
          </cell>
          <cell r="B5098" t="str">
            <v>RO 5X25 BPM(T)</v>
          </cell>
        </row>
        <row r="5099">
          <cell r="A5099">
            <v>502003</v>
          </cell>
          <cell r="B5099" t="str">
            <v>RO 3.96X22.2 BP</v>
          </cell>
        </row>
        <row r="5100">
          <cell r="A5100">
            <v>502004</v>
          </cell>
          <cell r="B5100" t="str">
            <v>RO 4X24.8 BP</v>
          </cell>
        </row>
        <row r="5101">
          <cell r="A5101">
            <v>502005</v>
          </cell>
          <cell r="B5101" t="str">
            <v>RO 3X12.8 BP</v>
          </cell>
        </row>
        <row r="5102">
          <cell r="A5102">
            <v>502008</v>
          </cell>
          <cell r="B5102" t="str">
            <v>RO 2.5X22.8 BP</v>
          </cell>
        </row>
        <row r="5103">
          <cell r="A5103">
            <v>502010.01</v>
          </cell>
          <cell r="B5103" t="str">
            <v>RO 4.5X39.8 BP(T)</v>
          </cell>
        </row>
        <row r="5104">
          <cell r="A5104">
            <v>502010.02</v>
          </cell>
          <cell r="B5104" t="str">
            <v>RO 4X21.3</v>
          </cell>
        </row>
        <row r="5105">
          <cell r="A5105">
            <v>502010.04</v>
          </cell>
          <cell r="B5105" t="str">
            <v>RO 4X20.8(T)</v>
          </cell>
        </row>
        <row r="5106">
          <cell r="A5106">
            <v>502010.05</v>
          </cell>
          <cell r="B5106" t="str">
            <v>RO 7.925X25.4 BPM</v>
          </cell>
        </row>
        <row r="5107">
          <cell r="A5107">
            <v>502010.06</v>
          </cell>
          <cell r="B5107" t="str">
            <v>RO 4X16.9 BR</v>
          </cell>
        </row>
        <row r="5108">
          <cell r="A5108">
            <v>502010.07</v>
          </cell>
          <cell r="B5108" t="str">
            <v>RO 5X26</v>
          </cell>
        </row>
        <row r="5109">
          <cell r="A5109">
            <v>502010.08</v>
          </cell>
          <cell r="B5109" t="str">
            <v>RO 5.558X17.3</v>
          </cell>
        </row>
        <row r="5110">
          <cell r="A5110">
            <v>502010.09</v>
          </cell>
          <cell r="B5110" t="str">
            <v>RO 3X19.8 BR</v>
          </cell>
        </row>
        <row r="5111">
          <cell r="A5111">
            <v>502012</v>
          </cell>
          <cell r="B5111" t="str">
            <v>RO 3X22.8</v>
          </cell>
        </row>
        <row r="5112">
          <cell r="A5112">
            <v>5020144</v>
          </cell>
          <cell r="B5112" t="str">
            <v>36X6X6 SG120K8VT3</v>
          </cell>
        </row>
        <row r="5113">
          <cell r="A5113">
            <v>5021002</v>
          </cell>
          <cell r="B5113" t="str">
            <v>25x25x6.35 32A60</v>
          </cell>
        </row>
        <row r="5114">
          <cell r="A5114">
            <v>5021004</v>
          </cell>
          <cell r="B5114" t="str">
            <v>14x4x5 Inch A60 M6 VON</v>
          </cell>
        </row>
        <row r="5115">
          <cell r="A5115">
            <v>5021006</v>
          </cell>
          <cell r="B5115" t="str">
            <v>355x52x25.4 A60 L/MS BS</v>
          </cell>
        </row>
        <row r="5116">
          <cell r="A5116">
            <v>5021007</v>
          </cell>
          <cell r="B5116" t="str">
            <v>25x25x6 19A80 K8 VN</v>
          </cell>
        </row>
        <row r="5117">
          <cell r="A5117">
            <v>5021007.03</v>
          </cell>
          <cell r="B5117" t="str">
            <v>25x25x6 32A120</v>
          </cell>
        </row>
        <row r="5118">
          <cell r="A5118">
            <v>5021009</v>
          </cell>
          <cell r="B5118" t="str">
            <v>25x14x6 19A80 K8 VN</v>
          </cell>
        </row>
        <row r="5119">
          <cell r="A5119">
            <v>5021009.01</v>
          </cell>
          <cell r="B5119" t="str">
            <v>25X14X6 19A100K8VN</v>
          </cell>
        </row>
        <row r="5120">
          <cell r="A5120">
            <v>5021010.01</v>
          </cell>
          <cell r="B5120" t="str">
            <v>25x16x6 19A80 K8 VN</v>
          </cell>
        </row>
        <row r="5121">
          <cell r="A5121">
            <v>5021010.0199999996</v>
          </cell>
          <cell r="B5121" t="str">
            <v>25x16x6 DA 100 K5V10</v>
          </cell>
        </row>
        <row r="5122">
          <cell r="A5122">
            <v>5021011.0199999996</v>
          </cell>
          <cell r="B5122" t="str">
            <v>25X30X6 19A100K8VN</v>
          </cell>
        </row>
        <row r="5123">
          <cell r="A5123">
            <v>5021013</v>
          </cell>
          <cell r="B5123" t="str">
            <v>600x35x305 PAA 120</v>
          </cell>
        </row>
        <row r="5124">
          <cell r="A5124">
            <v>5021015</v>
          </cell>
          <cell r="B5124" t="str">
            <v>40x40x8 19A80 K8 VN</v>
          </cell>
        </row>
        <row r="5125">
          <cell r="A5125">
            <v>5021015.01</v>
          </cell>
          <cell r="B5125" t="str">
            <v>43X35X12 19A100K8VN</v>
          </cell>
        </row>
        <row r="5126">
          <cell r="A5126">
            <v>5021015.0199999996</v>
          </cell>
          <cell r="B5126" t="str">
            <v>40X38X12 19A100K8VN</v>
          </cell>
        </row>
        <row r="5127">
          <cell r="A5127">
            <v>5021015.03</v>
          </cell>
          <cell r="B5127" t="str">
            <v>43X8X8 19A100K8VN (442)</v>
          </cell>
        </row>
        <row r="5128">
          <cell r="A5128">
            <v>5021015.05</v>
          </cell>
          <cell r="B5128" t="str">
            <v>23X25X619A100K8VN(2822)</v>
          </cell>
        </row>
        <row r="5129">
          <cell r="A5129">
            <v>5021015.0599999996</v>
          </cell>
          <cell r="B5129" t="str">
            <v>23X17X6 19A100K8VN</v>
          </cell>
        </row>
        <row r="5130">
          <cell r="A5130">
            <v>5021015.07</v>
          </cell>
          <cell r="B5130" t="str">
            <v>40X9X10 32A 80L 8VB</v>
          </cell>
        </row>
        <row r="5131">
          <cell r="A5131">
            <v>5021015.08</v>
          </cell>
          <cell r="B5131" t="str">
            <v>40X8X8 RA100 K5 VF8</v>
          </cell>
        </row>
        <row r="5132">
          <cell r="A5132">
            <v>5021015.09</v>
          </cell>
          <cell r="B5132" t="str">
            <v>40X38X20 19A80K8VN</v>
          </cell>
        </row>
        <row r="5133">
          <cell r="A5133">
            <v>5021015.0999999996</v>
          </cell>
          <cell r="B5133" t="str">
            <v>23X17X6 19A80K8VN</v>
          </cell>
        </row>
        <row r="5134">
          <cell r="A5134">
            <v>5021018</v>
          </cell>
          <cell r="B5134" t="str">
            <v>19X20X6 PAA100</v>
          </cell>
        </row>
        <row r="5135">
          <cell r="A5135">
            <v>5021021.0199999996</v>
          </cell>
          <cell r="B5135" t="str">
            <v>16X25X6 19A 100 K8VN</v>
          </cell>
        </row>
        <row r="5136">
          <cell r="A5136">
            <v>5021021.03</v>
          </cell>
          <cell r="B5136" t="str">
            <v>16X20X4 DA80 L5V10</v>
          </cell>
        </row>
        <row r="5137">
          <cell r="A5137">
            <v>5021022</v>
          </cell>
          <cell r="B5137" t="str">
            <v>30x16x6 19A100 K8 VN</v>
          </cell>
        </row>
        <row r="5138">
          <cell r="A5138">
            <v>5021022.01</v>
          </cell>
          <cell r="B5138" t="str">
            <v>30x16x6 DA 100 K5V10</v>
          </cell>
        </row>
        <row r="5139">
          <cell r="A5139">
            <v>5021023.01</v>
          </cell>
          <cell r="B5139" t="str">
            <v>16x30x6 DA 100 L5V10</v>
          </cell>
        </row>
        <row r="5140">
          <cell r="A5140">
            <v>5021023.0199999996</v>
          </cell>
          <cell r="B5140" t="str">
            <v>16X30X6 19A100K8VN</v>
          </cell>
        </row>
        <row r="5141">
          <cell r="A5141">
            <v>5021024.0199999996</v>
          </cell>
          <cell r="B5141" t="str">
            <v>40x20x8 19A100 K8VN</v>
          </cell>
        </row>
        <row r="5142">
          <cell r="A5142">
            <v>5021025.0199999996</v>
          </cell>
          <cell r="B5142" t="str">
            <v>40X28X8 19A100K8VN</v>
          </cell>
        </row>
        <row r="5143">
          <cell r="A5143">
            <v>5021026</v>
          </cell>
          <cell r="B5143" t="str">
            <v>35x20x8 19A80 K8 VN</v>
          </cell>
        </row>
        <row r="5144">
          <cell r="A5144">
            <v>5021027</v>
          </cell>
          <cell r="B5144" t="str">
            <v>60x26x12 19A80 K8 VN</v>
          </cell>
        </row>
        <row r="5145">
          <cell r="A5145">
            <v>5021027.01</v>
          </cell>
          <cell r="B5145" t="str">
            <v>60X26X1219A100K8VN</v>
          </cell>
        </row>
        <row r="5146">
          <cell r="A5146">
            <v>5021027.0199999996</v>
          </cell>
          <cell r="B5146" t="str">
            <v>60x26x20 19A80K8VN</v>
          </cell>
        </row>
        <row r="5147">
          <cell r="A5147">
            <v>5021028</v>
          </cell>
          <cell r="B5147" t="str">
            <v>60x23x12 19A80 K8 VN</v>
          </cell>
        </row>
        <row r="5148">
          <cell r="A5148">
            <v>5021028.01</v>
          </cell>
          <cell r="B5148" t="str">
            <v>60X23X1219A100K8VN</v>
          </cell>
        </row>
        <row r="5149">
          <cell r="A5149">
            <v>5021029</v>
          </cell>
          <cell r="B5149" t="str">
            <v>65x35x12 19A80 K8 VN</v>
          </cell>
        </row>
        <row r="5150">
          <cell r="A5150">
            <v>5021031</v>
          </cell>
          <cell r="B5150" t="str">
            <v>17x18x6 19A60 L7 VN</v>
          </cell>
        </row>
        <row r="5151">
          <cell r="A5151">
            <v>5021034.01</v>
          </cell>
          <cell r="B5151" t="str">
            <v>60X28X1219A100K8VN</v>
          </cell>
        </row>
        <row r="5152">
          <cell r="A5152">
            <v>5021034.0199999996</v>
          </cell>
          <cell r="B5152" t="str">
            <v>60X28X20 19A80KVN</v>
          </cell>
        </row>
        <row r="5153">
          <cell r="A5153">
            <v>5021034.03</v>
          </cell>
          <cell r="B5153" t="str">
            <v>60X28X20 32A100LVT3</v>
          </cell>
        </row>
        <row r="5154">
          <cell r="A5154">
            <v>5021035</v>
          </cell>
          <cell r="B5154" t="str">
            <v>30x12x6 19A60 K8 VN</v>
          </cell>
        </row>
        <row r="5155">
          <cell r="A5155">
            <v>5021036</v>
          </cell>
          <cell r="B5155" t="str">
            <v>90x20x12 19A80 K8 VN</v>
          </cell>
        </row>
        <row r="5156">
          <cell r="A5156">
            <v>5021037</v>
          </cell>
          <cell r="B5156" t="str">
            <v>60x50x8 19A80 K8 VN</v>
          </cell>
        </row>
        <row r="5157">
          <cell r="A5157">
            <v>5021038</v>
          </cell>
          <cell r="B5157" t="str">
            <v>75x55x10 19A80 K8 VN</v>
          </cell>
        </row>
        <row r="5158">
          <cell r="A5158">
            <v>5021042</v>
          </cell>
          <cell r="B5158" t="str">
            <v>60x15x8 19A80 K8 VN</v>
          </cell>
        </row>
        <row r="5159">
          <cell r="A5159">
            <v>5021044</v>
          </cell>
          <cell r="B5159" t="str">
            <v>75x20x12 19A80 K8 VN</v>
          </cell>
        </row>
        <row r="5160">
          <cell r="A5160">
            <v>5021045.01</v>
          </cell>
          <cell r="B5160" t="str">
            <v>60x20x12 19A100K8VN(JC)</v>
          </cell>
        </row>
        <row r="5161">
          <cell r="A5161">
            <v>5021045.0199999996</v>
          </cell>
          <cell r="B5161" t="str">
            <v>60x20x20 19A80K8VN</v>
          </cell>
        </row>
        <row r="5162">
          <cell r="A5162">
            <v>5021046</v>
          </cell>
          <cell r="B5162" t="str">
            <v>75x20x10 19A80 K8 VN</v>
          </cell>
        </row>
        <row r="5163">
          <cell r="A5163">
            <v>5021051.01</v>
          </cell>
          <cell r="B5163" t="str">
            <v>600x17x305 AA120</v>
          </cell>
        </row>
        <row r="5164">
          <cell r="A5164">
            <v>5021053</v>
          </cell>
          <cell r="B5164" t="str">
            <v>25x12x6 19A60 K8 VN</v>
          </cell>
        </row>
        <row r="5165">
          <cell r="A5165">
            <v>5021053.0199999996</v>
          </cell>
          <cell r="B5165" t="str">
            <v>25X12X6 19A100K8VN</v>
          </cell>
        </row>
        <row r="5166">
          <cell r="A5166">
            <v>5021054</v>
          </cell>
          <cell r="B5166" t="str">
            <v>600x15x305 PAA120</v>
          </cell>
        </row>
        <row r="5167">
          <cell r="A5167">
            <v>5021058</v>
          </cell>
          <cell r="B5167" t="str">
            <v>600x10x305 PAA120L8 V53</v>
          </cell>
        </row>
        <row r="5168">
          <cell r="A5168">
            <v>5021061</v>
          </cell>
          <cell r="B5168" t="str">
            <v>75x12x12 19A80</v>
          </cell>
        </row>
        <row r="5169">
          <cell r="A5169">
            <v>5021062</v>
          </cell>
          <cell r="B5169" t="str">
            <v>35x20x6  19A80 K8VN</v>
          </cell>
        </row>
        <row r="5170">
          <cell r="A5170">
            <v>5021062.01</v>
          </cell>
          <cell r="B5170" t="str">
            <v>35x20x6  19A100K8VN</v>
          </cell>
        </row>
        <row r="5171">
          <cell r="A5171">
            <v>5021063</v>
          </cell>
          <cell r="B5171" t="str">
            <v>25x18x6  19A80 K8VN</v>
          </cell>
        </row>
        <row r="5172">
          <cell r="A5172">
            <v>5021065</v>
          </cell>
          <cell r="B5172" t="str">
            <v>600x30x305 PAA120</v>
          </cell>
        </row>
        <row r="5173">
          <cell r="A5173">
            <v>5021065.01</v>
          </cell>
          <cell r="B5173" t="str">
            <v>600x30x305 DA 100</v>
          </cell>
        </row>
        <row r="5174">
          <cell r="A5174">
            <v>5021066.01</v>
          </cell>
          <cell r="B5174" t="str">
            <v>30X30X6 19A100K8VN</v>
          </cell>
        </row>
        <row r="5175">
          <cell r="A5175">
            <v>5021067.01</v>
          </cell>
          <cell r="B5175" t="str">
            <v>60X50X1219A100K8VN</v>
          </cell>
        </row>
        <row r="5176">
          <cell r="A5176">
            <v>5021069.05</v>
          </cell>
          <cell r="B5176" t="str">
            <v>600X100X304.8 A100 L5BS</v>
          </cell>
        </row>
        <row r="5177">
          <cell r="A5177">
            <v>5021070</v>
          </cell>
          <cell r="B5177" t="str">
            <v>25X25X6 DA 80 L5V10</v>
          </cell>
        </row>
        <row r="5178">
          <cell r="A5178">
            <v>5021070.0199999996</v>
          </cell>
          <cell r="B5178" t="str">
            <v>25X25X6 19A 100 K8VN</v>
          </cell>
        </row>
        <row r="5179">
          <cell r="A5179">
            <v>5021070.03</v>
          </cell>
          <cell r="B5179" t="str">
            <v>25X25X6 2A 100K5VP</v>
          </cell>
        </row>
        <row r="5180">
          <cell r="A5180">
            <v>5021070.04</v>
          </cell>
          <cell r="B5180" t="str">
            <v>25X25X6 PAA100</v>
          </cell>
        </row>
        <row r="5181">
          <cell r="A5181">
            <v>5021070.07</v>
          </cell>
          <cell r="B5181" t="str">
            <v>25X25X6 55A801 K7 VC500</v>
          </cell>
        </row>
        <row r="5182">
          <cell r="A5182">
            <v>5021071.01</v>
          </cell>
          <cell r="B5182" t="str">
            <v>600X13X305PAA120L8 60MP</v>
          </cell>
        </row>
        <row r="5183">
          <cell r="A5183">
            <v>5021072</v>
          </cell>
          <cell r="B5183" t="str">
            <v>16x25x6 DA 80 L5V10</v>
          </cell>
        </row>
        <row r="5184">
          <cell r="A5184">
            <v>5021072.01</v>
          </cell>
          <cell r="B5184" t="str">
            <v>16x25x6 DA 100 K5V10</v>
          </cell>
        </row>
        <row r="5185">
          <cell r="A5185">
            <v>5021072.03</v>
          </cell>
          <cell r="B5185" t="str">
            <v>16X25X6 32A80K8VSC</v>
          </cell>
        </row>
        <row r="5186">
          <cell r="A5186">
            <v>5021074.01</v>
          </cell>
          <cell r="B5186" t="str">
            <v>20x25x6 DA 100 K5V10</v>
          </cell>
        </row>
        <row r="5187">
          <cell r="A5187">
            <v>5021074.08</v>
          </cell>
          <cell r="B5187" t="str">
            <v>19X25X6 NQNL80-29L8VT3</v>
          </cell>
        </row>
        <row r="5188">
          <cell r="A5188">
            <v>5021075.0199999996</v>
          </cell>
          <cell r="B5188" t="str">
            <v>25X18X6 19A100K8VN</v>
          </cell>
        </row>
        <row r="5189">
          <cell r="A5189">
            <v>5021077.04</v>
          </cell>
          <cell r="B5189" t="str">
            <v>400X50X25.4 A120MPVP6</v>
          </cell>
        </row>
        <row r="5190">
          <cell r="A5190">
            <v>5021077.05</v>
          </cell>
          <cell r="B5190" t="str">
            <v>400X50X25.4 A60IPVP5</v>
          </cell>
        </row>
        <row r="5191">
          <cell r="A5191">
            <v>5021077.0599999996</v>
          </cell>
          <cell r="B5191" t="str">
            <v>400X50X25.4 AA60J5BS</v>
          </cell>
        </row>
        <row r="5192">
          <cell r="A5192">
            <v>5021077.07</v>
          </cell>
          <cell r="B5192" t="str">
            <v>400X50X25.4 A60 PBF</v>
          </cell>
        </row>
        <row r="5193">
          <cell r="A5193">
            <v>5021077.08</v>
          </cell>
          <cell r="B5193" t="str">
            <v>400X53X25.4 AA60I5BS</v>
          </cell>
        </row>
        <row r="5194">
          <cell r="A5194">
            <v>5021077.09</v>
          </cell>
          <cell r="B5194" t="str">
            <v>400X55X25.4 AAP0H5BP</v>
          </cell>
        </row>
        <row r="5195">
          <cell r="A5195">
            <v>5021081</v>
          </cell>
          <cell r="B5195" t="str">
            <v>600X50X300 FSW 60</v>
          </cell>
        </row>
        <row r="5196">
          <cell r="A5196">
            <v>5021081.03</v>
          </cell>
          <cell r="B5196" t="str">
            <v>600X80X300 AA80HPVP6</v>
          </cell>
        </row>
        <row r="5197">
          <cell r="A5197">
            <v>5021082</v>
          </cell>
          <cell r="B5197" t="str">
            <v>150X80X025 AA24 J5VL</v>
          </cell>
        </row>
        <row r="5198">
          <cell r="A5198">
            <v>5021085.04</v>
          </cell>
          <cell r="B5198" t="str">
            <v>400X15X127</v>
          </cell>
        </row>
        <row r="5199">
          <cell r="A5199">
            <v>5021086.0199999996</v>
          </cell>
          <cell r="B5199" t="str">
            <v>355X355X152.6 A120RR</v>
          </cell>
        </row>
        <row r="5200">
          <cell r="A5200">
            <v>5021086.03</v>
          </cell>
          <cell r="B5200" t="str">
            <v>WRBC 350X355X152.4 A80RR</v>
          </cell>
        </row>
        <row r="5201">
          <cell r="A5201">
            <v>5021087</v>
          </cell>
          <cell r="B5201" t="str">
            <v>50X25X13 DA80 L5V10</v>
          </cell>
        </row>
        <row r="5202">
          <cell r="A5202">
            <v>5021087.01</v>
          </cell>
          <cell r="B5202" t="str">
            <v>50X28X12 19A100K8VN</v>
          </cell>
        </row>
        <row r="5203">
          <cell r="A5203">
            <v>5021087.0199999996</v>
          </cell>
          <cell r="B5203" t="str">
            <v>50X28X20 19A80K8VN</v>
          </cell>
        </row>
        <row r="5204">
          <cell r="A5204">
            <v>5021087.0999999996</v>
          </cell>
          <cell r="B5204" t="str">
            <v>50X28X20 32A100L8VT3</v>
          </cell>
        </row>
        <row r="5205">
          <cell r="A5205">
            <v>5021088</v>
          </cell>
          <cell r="B5205" t="str">
            <v>70X19.5X13 DA100 K5V10</v>
          </cell>
        </row>
        <row r="5206">
          <cell r="A5206">
            <v>5021089</v>
          </cell>
          <cell r="B5206" t="str">
            <v>400X14X127 PAA120L8V53</v>
          </cell>
        </row>
        <row r="5207">
          <cell r="A5207">
            <v>5021089.01</v>
          </cell>
          <cell r="B5207" t="str">
            <v>400X14X12738A120K8VT3SB</v>
          </cell>
        </row>
        <row r="5208">
          <cell r="A5208">
            <v>5021089.0199999996</v>
          </cell>
          <cell r="B5208" t="str">
            <v>400X8.5X12738A120K8VT3SB</v>
          </cell>
        </row>
        <row r="5209">
          <cell r="A5209">
            <v>5021089.03</v>
          </cell>
          <cell r="B5209" t="str">
            <v>400X12.5X12738A120K8VT3S</v>
          </cell>
        </row>
        <row r="5210">
          <cell r="A5210">
            <v>5021089.04</v>
          </cell>
          <cell r="B5210" t="str">
            <v>400X7.5X12738A120K8VT3SB</v>
          </cell>
        </row>
        <row r="5211">
          <cell r="A5211">
            <v>5021091.01</v>
          </cell>
          <cell r="B5211" t="str">
            <v>400X30X127 PAA120</v>
          </cell>
        </row>
        <row r="5212">
          <cell r="A5212">
            <v>5021092</v>
          </cell>
          <cell r="B5212" t="str">
            <v>500x30x305 32A100M8 VTN</v>
          </cell>
        </row>
        <row r="5213">
          <cell r="A5213">
            <v>5021092.01</v>
          </cell>
          <cell r="B5213" t="str">
            <v>500x30x305 PAA120L8V53</v>
          </cell>
        </row>
        <row r="5214">
          <cell r="A5214">
            <v>5021100.01</v>
          </cell>
          <cell r="B5214" t="str">
            <v>330X300X203 A120 RR</v>
          </cell>
        </row>
        <row r="5215">
          <cell r="A5215">
            <v>5021100.0199999996</v>
          </cell>
          <cell r="B5215" t="str">
            <v>350X300X203 A080 RR</v>
          </cell>
        </row>
        <row r="5216">
          <cell r="A5216">
            <v>5021100.03</v>
          </cell>
          <cell r="B5216" t="str">
            <v>230X100X101.6 RR</v>
          </cell>
        </row>
        <row r="5217">
          <cell r="A5217">
            <v>5021100.04</v>
          </cell>
          <cell r="B5217" t="str">
            <v>300X250X127  A80RR</v>
          </cell>
        </row>
        <row r="5218">
          <cell r="A5218">
            <v>5021102.03</v>
          </cell>
          <cell r="B5218" t="str">
            <v>610X200X304.08A60K5 V15</v>
          </cell>
        </row>
        <row r="5219">
          <cell r="A5219">
            <v>5021102.0599999996</v>
          </cell>
          <cell r="B5219" t="str">
            <v>610X200X304.8 A60J5VC11</v>
          </cell>
        </row>
        <row r="5220">
          <cell r="A5220">
            <v>5021102.07</v>
          </cell>
          <cell r="B5220" t="str">
            <v>610X100X304.8A100L5BS</v>
          </cell>
        </row>
        <row r="5221">
          <cell r="A5221">
            <v>5021102.0800000001</v>
          </cell>
          <cell r="B5221" t="str">
            <v>610X200X304.819A601I5VCL</v>
          </cell>
        </row>
        <row r="5222">
          <cell r="A5222">
            <v>5021102.09</v>
          </cell>
          <cell r="B5222" t="str">
            <v>610X100X304.819A802K5VCL</v>
          </cell>
        </row>
        <row r="5223">
          <cell r="A5223">
            <v>5021102.0999999996</v>
          </cell>
          <cell r="B5223" t="str">
            <v>610X200X304.819A54-215VC</v>
          </cell>
        </row>
        <row r="5224">
          <cell r="A5224">
            <v>5021102.1100000003</v>
          </cell>
          <cell r="B5224" t="str">
            <v>610X100X304.819A80-215VC</v>
          </cell>
        </row>
        <row r="5225">
          <cell r="A5225">
            <v>5021102.12</v>
          </cell>
          <cell r="B5225" t="str">
            <v>610X100X304.8 A80J5VC11</v>
          </cell>
        </row>
        <row r="5226">
          <cell r="A5226">
            <v>5021102.2</v>
          </cell>
          <cell r="B5226" t="str">
            <v>610X100X304.8FSW461TRD31</v>
          </cell>
        </row>
        <row r="5227">
          <cell r="A5227">
            <v>5021102.3</v>
          </cell>
          <cell r="B5227" t="str">
            <v>610X100X304.8FSW601TRD31</v>
          </cell>
        </row>
        <row r="5228">
          <cell r="A5228">
            <v>5021102.4000000004</v>
          </cell>
          <cell r="B5228" t="str">
            <v>610X100X304.8FSW801TRD31</v>
          </cell>
        </row>
        <row r="5229">
          <cell r="A5229">
            <v>5021102.5999999996</v>
          </cell>
          <cell r="B5229" t="str">
            <v>G 610X250X304.8 A80F779A</v>
          </cell>
        </row>
        <row r="5230">
          <cell r="A5230">
            <v>5021105.01</v>
          </cell>
          <cell r="B5230" t="str">
            <v>350X16X127 A80L8VP7</v>
          </cell>
        </row>
        <row r="5231">
          <cell r="A5231">
            <v>5021106</v>
          </cell>
          <cell r="B5231" t="str">
            <v>19X25X6 19A100K8VB</v>
          </cell>
        </row>
        <row r="5232">
          <cell r="A5232">
            <v>5021110</v>
          </cell>
          <cell r="B5232" t="str">
            <v>60X30X1219A100K8VN</v>
          </cell>
        </row>
        <row r="5233">
          <cell r="A5233">
            <v>5021110.01</v>
          </cell>
          <cell r="B5233" t="str">
            <v>60X30X20 19A80K8VN</v>
          </cell>
        </row>
        <row r="5234">
          <cell r="A5234">
            <v>5021111</v>
          </cell>
          <cell r="B5234" t="str">
            <v>60X35X1219A100K8VN</v>
          </cell>
        </row>
        <row r="5235">
          <cell r="A5235">
            <v>5021112</v>
          </cell>
          <cell r="B5235" t="str">
            <v>60X40X1219A100K8VN</v>
          </cell>
        </row>
        <row r="5236">
          <cell r="A5236">
            <v>5021113</v>
          </cell>
          <cell r="B5236" t="str">
            <v>60X45X1219A100K8VN</v>
          </cell>
        </row>
        <row r="5237">
          <cell r="A5237">
            <v>5021113.0999999996</v>
          </cell>
          <cell r="B5237" t="str">
            <v>60X47X12 19A100K8VN</v>
          </cell>
        </row>
        <row r="5238">
          <cell r="A5238">
            <v>5021114</v>
          </cell>
          <cell r="B5238" t="str">
            <v>50X50X1219A100K8VN</v>
          </cell>
        </row>
        <row r="5239">
          <cell r="A5239">
            <v>5021114.01</v>
          </cell>
          <cell r="B5239" t="str">
            <v>50X50X20 19A80K8VN</v>
          </cell>
        </row>
        <row r="5240">
          <cell r="A5240">
            <v>5021115</v>
          </cell>
          <cell r="B5240" t="str">
            <v>25X45X819A100K8VN</v>
          </cell>
        </row>
        <row r="5241">
          <cell r="A5241">
            <v>5021117</v>
          </cell>
          <cell r="B5241" t="str">
            <v>400X100X254 A60NSV12</v>
          </cell>
        </row>
        <row r="5242">
          <cell r="A5242">
            <v>5021118.01</v>
          </cell>
          <cell r="B5242" t="str">
            <v>500X13X305 PAA120L8V53</v>
          </cell>
        </row>
        <row r="5243">
          <cell r="A5243">
            <v>5021118.0199999996</v>
          </cell>
          <cell r="B5243" t="str">
            <v>500X18X305 PAA120</v>
          </cell>
        </row>
        <row r="5244">
          <cell r="A5244">
            <v>5021118.04</v>
          </cell>
          <cell r="B5244" t="str">
            <v>500,13,305 38A120K8VT3</v>
          </cell>
        </row>
        <row r="5245">
          <cell r="A5245">
            <v>5021119</v>
          </cell>
          <cell r="B5245" t="str">
            <v>65X12X12.7 2A80</v>
          </cell>
        </row>
        <row r="5246">
          <cell r="A5246">
            <v>5021122</v>
          </cell>
          <cell r="B5246" t="str">
            <v>60X11.5X12 19A100K8VN</v>
          </cell>
        </row>
        <row r="5247">
          <cell r="A5247">
            <v>5021122.01</v>
          </cell>
          <cell r="B5247" t="str">
            <v>60X11.5X12 R6.5 32A 120</v>
          </cell>
        </row>
        <row r="5248">
          <cell r="A5248">
            <v>5021122.0199999996</v>
          </cell>
          <cell r="B5248" t="str">
            <v>60X11.5X12 SG120K8VT3</v>
          </cell>
        </row>
        <row r="5249">
          <cell r="A5249">
            <v>5021122.03</v>
          </cell>
          <cell r="B5249" t="str">
            <v>60X11.5X12 32A020K8VT3</v>
          </cell>
        </row>
        <row r="5250">
          <cell r="A5250">
            <v>5021123</v>
          </cell>
          <cell r="B5250" t="str">
            <v>60X10X12 19A100K8VN</v>
          </cell>
        </row>
        <row r="5251">
          <cell r="A5251">
            <v>5021124</v>
          </cell>
          <cell r="B5251" t="str">
            <v>60X19X12 19A100K8VN</v>
          </cell>
        </row>
        <row r="5252">
          <cell r="A5252">
            <v>5021124.01</v>
          </cell>
          <cell r="B5252" t="str">
            <v>60X11X12 RA100K5VF8</v>
          </cell>
        </row>
        <row r="5253">
          <cell r="A5253">
            <v>5021124.0199999996</v>
          </cell>
          <cell r="B5253" t="str">
            <v>60X13X12 RA100K5VF8</v>
          </cell>
        </row>
        <row r="5254">
          <cell r="A5254">
            <v>5021124.03</v>
          </cell>
          <cell r="B5254" t="str">
            <v>60X19X12 RA100K5VF8</v>
          </cell>
        </row>
        <row r="5255">
          <cell r="A5255">
            <v>5021124.04</v>
          </cell>
          <cell r="B5255" t="str">
            <v>60X19X20 19A80K8VN</v>
          </cell>
        </row>
        <row r="5256">
          <cell r="A5256">
            <v>5021124.05</v>
          </cell>
          <cell r="B5256" t="str">
            <v>60X19X20 32A100L8VT3</v>
          </cell>
        </row>
        <row r="5257">
          <cell r="A5257">
            <v>5021124.0599999996</v>
          </cell>
          <cell r="B5257" t="str">
            <v>60X19X20 NQNL80-29K8VT3</v>
          </cell>
        </row>
        <row r="5258">
          <cell r="A5258">
            <v>5021124.07</v>
          </cell>
          <cell r="B5258" t="str">
            <v>G 60X19X20 NQN80-19L8VT3</v>
          </cell>
        </row>
        <row r="5259">
          <cell r="A5259">
            <v>5021125</v>
          </cell>
          <cell r="B5259" t="str">
            <v>28X18X8 19A100K8VN</v>
          </cell>
        </row>
        <row r="5260">
          <cell r="A5260">
            <v>5021125.01</v>
          </cell>
          <cell r="B5260" t="str">
            <v>28X18X8 32A100K8VBE</v>
          </cell>
        </row>
        <row r="5261">
          <cell r="A5261">
            <v>5021125.0199999996</v>
          </cell>
          <cell r="B5261" t="str">
            <v>28X18X8 55A801 17 VC500</v>
          </cell>
        </row>
        <row r="5262">
          <cell r="A5262">
            <v>5021125.0999999996</v>
          </cell>
          <cell r="B5262" t="str">
            <v>28X18X8 32A1002L8VT3</v>
          </cell>
        </row>
        <row r="5263">
          <cell r="A5263">
            <v>5021126.01</v>
          </cell>
          <cell r="B5263" t="str">
            <v>38X35X12 19A100L8VN</v>
          </cell>
        </row>
        <row r="5264">
          <cell r="A5264">
            <v>5021126.0199999996</v>
          </cell>
          <cell r="B5264" t="str">
            <v>38X35X12 19A80L8VN</v>
          </cell>
        </row>
        <row r="5265">
          <cell r="A5265">
            <v>5021127</v>
          </cell>
          <cell r="B5265" t="str">
            <v>50X15X12 RA100K5VF8</v>
          </cell>
        </row>
        <row r="5266">
          <cell r="A5266">
            <v>5021127.01</v>
          </cell>
          <cell r="B5266" t="str">
            <v>52X15X12 19A100K8VN</v>
          </cell>
        </row>
        <row r="5267">
          <cell r="A5267">
            <v>5021127.0199999996</v>
          </cell>
          <cell r="B5267" t="str">
            <v>50X15X12 SGL120-20K8VT3</v>
          </cell>
        </row>
        <row r="5268">
          <cell r="A5268">
            <v>5021127.03</v>
          </cell>
          <cell r="B5268" t="str">
            <v>50X15X20 19A80K8VN</v>
          </cell>
        </row>
        <row r="5269">
          <cell r="A5269">
            <v>5021130</v>
          </cell>
          <cell r="B5269" t="str">
            <v>45X8.5X12 19A100K8VN</v>
          </cell>
        </row>
        <row r="5270">
          <cell r="A5270">
            <v>5021131</v>
          </cell>
          <cell r="B5270" t="str">
            <v>500X23X305 PAA120</v>
          </cell>
        </row>
        <row r="5271">
          <cell r="A5271">
            <v>5021132</v>
          </cell>
          <cell r="B5271" t="str">
            <v>34X9X6 19A 100K8VN</v>
          </cell>
        </row>
        <row r="5272">
          <cell r="A5272">
            <v>5021133</v>
          </cell>
          <cell r="B5272" t="str">
            <v>32X28X8 19A100K8VN</v>
          </cell>
        </row>
        <row r="5273">
          <cell r="A5273">
            <v>5021134</v>
          </cell>
          <cell r="B5273" t="str">
            <v>63X12X13 32A 120L8V</v>
          </cell>
        </row>
        <row r="5274">
          <cell r="A5274">
            <v>5021136</v>
          </cell>
          <cell r="B5274" t="str">
            <v>350X75X127 A60 N5 V10</v>
          </cell>
        </row>
        <row r="5275">
          <cell r="A5275">
            <v>5021138</v>
          </cell>
          <cell r="B5275" t="str">
            <v>42X28X12 32A100KVBETR22</v>
          </cell>
        </row>
        <row r="5276">
          <cell r="A5276">
            <v>5021138.01</v>
          </cell>
          <cell r="B5276" t="str">
            <v>43X28X12 SGL120K8VT3</v>
          </cell>
        </row>
        <row r="5277">
          <cell r="A5277">
            <v>5021138.0199999996</v>
          </cell>
          <cell r="B5277" t="str">
            <v>43X28X12 32A100-2L8T3TR</v>
          </cell>
        </row>
        <row r="5278">
          <cell r="A5278">
            <v>5021139</v>
          </cell>
          <cell r="B5278" t="str">
            <v>610X8.5X304.75 01/SS</v>
          </cell>
        </row>
        <row r="5279">
          <cell r="A5279">
            <v>5021139.01</v>
          </cell>
          <cell r="B5279" t="str">
            <v>610X17.5X304.75 01/A</v>
          </cell>
        </row>
        <row r="5280">
          <cell r="A5280">
            <v>5021139.0199999996</v>
          </cell>
          <cell r="B5280" t="str">
            <v>610X9.5X304.75 01/SS</v>
          </cell>
        </row>
        <row r="5281">
          <cell r="A5281">
            <v>5021139.03</v>
          </cell>
          <cell r="B5281" t="str">
            <v>610X12.5X304.75 01/A</v>
          </cell>
        </row>
        <row r="5282">
          <cell r="A5282">
            <v>5021139.04</v>
          </cell>
          <cell r="B5282" t="str">
            <v>610X13X304.75 01/A</v>
          </cell>
        </row>
        <row r="5283">
          <cell r="A5283">
            <v>5021140.01</v>
          </cell>
          <cell r="B5283" t="str">
            <v>500X10X203.2 A100M.CD</v>
          </cell>
        </row>
        <row r="5284">
          <cell r="A5284">
            <v>5021140.0199999996</v>
          </cell>
          <cell r="B5284" t="str">
            <v>500X28X203.2 A100M-CD</v>
          </cell>
        </row>
        <row r="5285">
          <cell r="A5285">
            <v>5021140.03</v>
          </cell>
          <cell r="B5285" t="str">
            <v>500X13X203.2PAA100L8V53</v>
          </cell>
        </row>
        <row r="5286">
          <cell r="A5286">
            <v>5021140.04</v>
          </cell>
          <cell r="B5286" t="str">
            <v>500X10X203.2PAA120L8V53</v>
          </cell>
        </row>
        <row r="5287">
          <cell r="A5287">
            <v>5021141</v>
          </cell>
          <cell r="B5287" t="str">
            <v>500X13X203.2</v>
          </cell>
        </row>
        <row r="5288">
          <cell r="A5288">
            <v>5021142</v>
          </cell>
          <cell r="B5288" t="str">
            <v>500X30X203.2</v>
          </cell>
        </row>
        <row r="5289">
          <cell r="A5289">
            <v>5021143</v>
          </cell>
          <cell r="B5289" t="str">
            <v>500X20X203.2</v>
          </cell>
        </row>
        <row r="5290">
          <cell r="A5290">
            <v>5021143.01</v>
          </cell>
          <cell r="B5290" t="str">
            <v>500X20X203.238A120K8VT3</v>
          </cell>
        </row>
        <row r="5291">
          <cell r="A5291">
            <v>5021144</v>
          </cell>
          <cell r="B5291" t="str">
            <v>28X18X8 CU100L8V26-2</v>
          </cell>
        </row>
        <row r="5292">
          <cell r="A5292">
            <v>5021144.0999999996</v>
          </cell>
          <cell r="B5292" t="str">
            <v>28X18X8 5CW100L8 V26-2</v>
          </cell>
        </row>
        <row r="5293">
          <cell r="A5293">
            <v>5021144.2</v>
          </cell>
          <cell r="B5293" t="str">
            <v>38X35X12 5CW100L8 V26-2</v>
          </cell>
        </row>
        <row r="5294">
          <cell r="A5294">
            <v>5021144.3</v>
          </cell>
          <cell r="B5294" t="str">
            <v>50X50X12 5CW100L8 V26-2</v>
          </cell>
        </row>
        <row r="5295">
          <cell r="A5295">
            <v>5021144.4000000004</v>
          </cell>
          <cell r="B5295" t="str">
            <v>60X19X12 5CW120K10 V26-2</v>
          </cell>
        </row>
        <row r="5296">
          <cell r="A5296">
            <v>5021144.5</v>
          </cell>
          <cell r="B5296" t="str">
            <v>60X28X12 5CW120K10 V26-2</v>
          </cell>
        </row>
        <row r="5297">
          <cell r="A5297">
            <v>5021145</v>
          </cell>
          <cell r="B5297" t="str">
            <v>40X15X8 D126S6R75GM1+10</v>
          </cell>
        </row>
        <row r="5298">
          <cell r="A5298">
            <v>5021146</v>
          </cell>
          <cell r="B5298" t="str">
            <v>18X27X8 55A801 17 VC500</v>
          </cell>
        </row>
        <row r="5299">
          <cell r="A5299">
            <v>503.01</v>
          </cell>
          <cell r="B5299" t="str">
            <v>BRI 82016</v>
          </cell>
        </row>
        <row r="5300">
          <cell r="A5300">
            <v>503.02</v>
          </cell>
          <cell r="B5300" t="str">
            <v>BR 122016</v>
          </cell>
        </row>
        <row r="5301">
          <cell r="A5301">
            <v>503.03</v>
          </cell>
          <cell r="B5301" t="str">
            <v>LRB 81216</v>
          </cell>
        </row>
        <row r="5302">
          <cell r="A5302">
            <v>5030003</v>
          </cell>
          <cell r="B5302" t="str">
            <v>200X25X31.75 A24R</v>
          </cell>
        </row>
        <row r="5303">
          <cell r="A5303">
            <v>5030004</v>
          </cell>
          <cell r="B5303" t="str">
            <v>200X25X31.75 A36Q-AP</v>
          </cell>
        </row>
        <row r="5304">
          <cell r="A5304">
            <v>5030005</v>
          </cell>
          <cell r="B5304" t="str">
            <v>200X25X31.75 A24R-XY</v>
          </cell>
        </row>
        <row r="5305">
          <cell r="A5305">
            <v>5030006</v>
          </cell>
          <cell r="B5305" t="str">
            <v>200X25X31.75 A36 Q-XY</v>
          </cell>
        </row>
        <row r="5306">
          <cell r="A5306">
            <v>5030007</v>
          </cell>
          <cell r="B5306" t="str">
            <v>450X20X127 A100M</v>
          </cell>
        </row>
        <row r="5307">
          <cell r="A5307">
            <v>5030008</v>
          </cell>
          <cell r="B5307" t="str">
            <v>350X100X127 A60N</v>
          </cell>
        </row>
        <row r="5308">
          <cell r="A5308">
            <v>5030010</v>
          </cell>
          <cell r="B5308" t="str">
            <v>350X100X127 A60N -AP</v>
          </cell>
        </row>
        <row r="5309">
          <cell r="A5309">
            <v>5030011</v>
          </cell>
          <cell r="B5309" t="str">
            <v>350X150X127 A60M5V</v>
          </cell>
        </row>
        <row r="5310">
          <cell r="A5310">
            <v>5030012</v>
          </cell>
          <cell r="B5310" t="str">
            <v>500X40X203.2 A543</v>
          </cell>
        </row>
        <row r="5311">
          <cell r="A5311">
            <v>5030012.2</v>
          </cell>
          <cell r="B5311" t="str">
            <v>500X50X203.2/38A120K8VT3</v>
          </cell>
        </row>
        <row r="5312">
          <cell r="A5312">
            <v>5030013</v>
          </cell>
          <cell r="B5312" t="str">
            <v>200X20X31.75 AA46</v>
          </cell>
        </row>
        <row r="5313">
          <cell r="A5313">
            <v>5030014</v>
          </cell>
          <cell r="B5313" t="str">
            <v>350X100X127 A60N DURAKU</v>
          </cell>
        </row>
        <row r="5314">
          <cell r="A5314">
            <v>5030015</v>
          </cell>
          <cell r="B5314" t="str">
            <v>350X150X127 A60N-AP</v>
          </cell>
        </row>
        <row r="5315">
          <cell r="A5315">
            <v>5030016</v>
          </cell>
          <cell r="B5315" t="str">
            <v>350X150X127 A60M-XY</v>
          </cell>
        </row>
        <row r="5316">
          <cell r="A5316">
            <v>5030017</v>
          </cell>
          <cell r="B5316" t="str">
            <v>350X55X25.4 A-60</v>
          </cell>
        </row>
        <row r="5317">
          <cell r="A5317">
            <v>5030018</v>
          </cell>
          <cell r="B5317" t="str">
            <v>600X300X304.8 SBA60J5</v>
          </cell>
        </row>
        <row r="5318">
          <cell r="A5318">
            <v>5030019</v>
          </cell>
          <cell r="B5318" t="str">
            <v>350X40X127AA46/54K-XY</v>
          </cell>
        </row>
        <row r="5319">
          <cell r="A5319">
            <v>5030021</v>
          </cell>
          <cell r="B5319" t="str">
            <v>19X18X6 32A100K8VBE 60</v>
          </cell>
        </row>
        <row r="5320">
          <cell r="A5320">
            <v>5030022</v>
          </cell>
          <cell r="B5320" t="str">
            <v>40X14X8 19A80K8VN,60</v>
          </cell>
        </row>
        <row r="5321">
          <cell r="A5321">
            <v>5030023</v>
          </cell>
          <cell r="B5321" t="str">
            <v>16X7.5X6 19A100K8VN,60</v>
          </cell>
        </row>
        <row r="5322">
          <cell r="A5322">
            <v>503103</v>
          </cell>
          <cell r="B5322" t="str">
            <v>RO 2.5X15.2 BP</v>
          </cell>
        </row>
        <row r="5323">
          <cell r="A5323">
            <v>503109</v>
          </cell>
          <cell r="B5323" t="str">
            <v>RO 2X7.2</v>
          </cell>
        </row>
        <row r="5324">
          <cell r="A5324">
            <v>503114</v>
          </cell>
          <cell r="B5324" t="str">
            <v>RO 2X11 BP</v>
          </cell>
        </row>
        <row r="5325">
          <cell r="A5325">
            <v>503114.5</v>
          </cell>
          <cell r="B5325" t="str">
            <v>RO 2X14 BP</v>
          </cell>
        </row>
        <row r="5326">
          <cell r="A5326">
            <v>503117.5</v>
          </cell>
          <cell r="B5326" t="str">
            <v>RO 1.5X5 BP</v>
          </cell>
        </row>
        <row r="5327">
          <cell r="A5327">
            <v>504.01</v>
          </cell>
          <cell r="B5327" t="str">
            <v>BRI 102212</v>
          </cell>
        </row>
        <row r="5328">
          <cell r="A5328">
            <v>504.02</v>
          </cell>
          <cell r="B5328" t="str">
            <v>BR 142212</v>
          </cell>
        </row>
        <row r="5329">
          <cell r="A5329">
            <v>504.03</v>
          </cell>
          <cell r="B5329" t="str">
            <v>LRB 101412</v>
          </cell>
        </row>
        <row r="5330">
          <cell r="A5330">
            <v>504001</v>
          </cell>
          <cell r="B5330" t="str">
            <v>RO 4.5X23.8</v>
          </cell>
        </row>
        <row r="5331">
          <cell r="A5331">
            <v>505.01</v>
          </cell>
          <cell r="B5331" t="str">
            <v>BRI 102216</v>
          </cell>
        </row>
        <row r="5332">
          <cell r="A5332">
            <v>505.02</v>
          </cell>
          <cell r="B5332" t="str">
            <v>BR 142216</v>
          </cell>
        </row>
        <row r="5333">
          <cell r="A5333">
            <v>505.03</v>
          </cell>
          <cell r="B5333" t="str">
            <v>LRB 101416</v>
          </cell>
        </row>
        <row r="5334">
          <cell r="A5334">
            <v>505001</v>
          </cell>
          <cell r="B5334" t="str">
            <v>RO 4X39.8 BR</v>
          </cell>
        </row>
        <row r="5335">
          <cell r="A5335">
            <v>505101</v>
          </cell>
          <cell r="B5335" t="str">
            <v>RO 7.85X6.34 TR</v>
          </cell>
        </row>
        <row r="5336">
          <cell r="A5336">
            <v>506.01</v>
          </cell>
          <cell r="B5336" t="str">
            <v>BRI 122412</v>
          </cell>
        </row>
        <row r="5337">
          <cell r="A5337">
            <v>506.02</v>
          </cell>
          <cell r="B5337" t="str">
            <v>BR 162412</v>
          </cell>
        </row>
        <row r="5338">
          <cell r="A5338">
            <v>506.03</v>
          </cell>
          <cell r="B5338" t="str">
            <v>LRB 121612</v>
          </cell>
        </row>
        <row r="5339">
          <cell r="A5339">
            <v>507.01</v>
          </cell>
          <cell r="B5339" t="str">
            <v>BRI 122416</v>
          </cell>
        </row>
        <row r="5340">
          <cell r="A5340">
            <v>507.02</v>
          </cell>
          <cell r="B5340" t="str">
            <v>BR 162416</v>
          </cell>
        </row>
        <row r="5341">
          <cell r="A5341">
            <v>507.03</v>
          </cell>
          <cell r="B5341" t="str">
            <v>LRB 121616</v>
          </cell>
        </row>
        <row r="5342">
          <cell r="A5342">
            <v>507.1</v>
          </cell>
          <cell r="B5342" t="str">
            <v>LRB 121620</v>
          </cell>
        </row>
        <row r="5343">
          <cell r="A5343">
            <v>508.01</v>
          </cell>
          <cell r="B5343" t="str">
            <v>BRI 142616</v>
          </cell>
        </row>
        <row r="5344">
          <cell r="A5344">
            <v>508.02</v>
          </cell>
          <cell r="B5344" t="str">
            <v>BR 182616</v>
          </cell>
        </row>
        <row r="5345">
          <cell r="A5345">
            <v>508.03</v>
          </cell>
          <cell r="B5345" t="str">
            <v>LRB 141816</v>
          </cell>
        </row>
        <row r="5346">
          <cell r="A5346">
            <v>509.01</v>
          </cell>
          <cell r="B5346" t="str">
            <v>BRI 142620</v>
          </cell>
        </row>
        <row r="5347">
          <cell r="A5347">
            <v>509.02</v>
          </cell>
          <cell r="B5347" t="str">
            <v>BR 182620</v>
          </cell>
        </row>
        <row r="5348">
          <cell r="A5348">
            <v>509.03</v>
          </cell>
          <cell r="B5348" t="str">
            <v>LRB 141820</v>
          </cell>
        </row>
        <row r="5349">
          <cell r="A5349">
            <v>5094001.0599999996</v>
          </cell>
          <cell r="B5349" t="str">
            <v>6X6X50(DAP-CG-1200-ST)</v>
          </cell>
        </row>
        <row r="5350">
          <cell r="A5350">
            <v>5094001.07</v>
          </cell>
          <cell r="B5350" t="str">
            <v>6X6X50(DAP-GC-600-ST)</v>
          </cell>
        </row>
        <row r="5351">
          <cell r="A5351">
            <v>5094005</v>
          </cell>
          <cell r="B5351" t="str">
            <v>100X30X20</v>
          </cell>
        </row>
        <row r="5352">
          <cell r="A5352">
            <v>5094006</v>
          </cell>
          <cell r="B5352" t="str">
            <v>65X65X15</v>
          </cell>
        </row>
        <row r="5353">
          <cell r="A5353">
            <v>5094008</v>
          </cell>
          <cell r="B5353" t="str">
            <v>127X60X10 CG1000</v>
          </cell>
        </row>
        <row r="5354">
          <cell r="A5354">
            <v>5094010</v>
          </cell>
          <cell r="B5354" t="str">
            <v>127X60X10 CG1500</v>
          </cell>
        </row>
        <row r="5355">
          <cell r="A5355">
            <v>5094012</v>
          </cell>
          <cell r="B5355" t="str">
            <v>127X60X10GC1000 F5 V91/S</v>
          </cell>
        </row>
        <row r="5356">
          <cell r="A5356">
            <v>5094013</v>
          </cell>
          <cell r="B5356" t="str">
            <v>127X60X10AA800V877/S</v>
          </cell>
        </row>
        <row r="5357">
          <cell r="A5357">
            <v>5094013.0999999996</v>
          </cell>
          <cell r="B5357" t="str">
            <v>127X60X10 1MCA/C1200(S)</v>
          </cell>
        </row>
        <row r="5358">
          <cell r="A5358">
            <v>5094014</v>
          </cell>
          <cell r="B5358" t="str">
            <v>500X18X203.2 12A100J6VC</v>
          </cell>
        </row>
        <row r="5359">
          <cell r="A5359">
            <v>5094015</v>
          </cell>
          <cell r="B5359" t="str">
            <v>500X18X203.2 12A100</v>
          </cell>
        </row>
        <row r="5360">
          <cell r="A5360">
            <v>5094016</v>
          </cell>
          <cell r="B5360" t="str">
            <v>250X25X76.2 AA46/54</v>
          </cell>
        </row>
        <row r="5361">
          <cell r="A5361">
            <v>5094016.0999999996</v>
          </cell>
          <cell r="B5361" t="str">
            <v>250X25X76.2 GC80L6VG</v>
          </cell>
        </row>
        <row r="5362">
          <cell r="A5362">
            <v>5094017</v>
          </cell>
          <cell r="B5362" t="str">
            <v>200X25X31.75 GC-80</v>
          </cell>
        </row>
        <row r="5363">
          <cell r="A5363">
            <v>5094018</v>
          </cell>
          <cell r="B5363" t="str">
            <v>200X25X31.75 MEDIUM</v>
          </cell>
        </row>
        <row r="5364">
          <cell r="A5364">
            <v>5094019</v>
          </cell>
          <cell r="B5364" t="str">
            <v>EMMERY POWDER A36</v>
          </cell>
        </row>
        <row r="5365">
          <cell r="A5365">
            <v>5094019.0999999996</v>
          </cell>
          <cell r="B5365" t="str">
            <v>EMMERY POWDER C 1000</v>
          </cell>
        </row>
        <row r="5366">
          <cell r="A5366">
            <v>5094019.2</v>
          </cell>
          <cell r="B5366" t="str">
            <v>D.B.DOLOMITE</v>
          </cell>
        </row>
        <row r="5367">
          <cell r="A5367">
            <v>5094019.3</v>
          </cell>
          <cell r="B5367" t="str">
            <v>CENGRIT 16-20</v>
          </cell>
        </row>
        <row r="5368">
          <cell r="A5368">
            <v>5094019.4000000004</v>
          </cell>
          <cell r="B5368" t="str">
            <v>EMMERY POWDER 60</v>
          </cell>
        </row>
        <row r="5369">
          <cell r="A5369">
            <v>51</v>
          </cell>
          <cell r="B5369" t="str">
            <v>BR 322624</v>
          </cell>
        </row>
        <row r="5370">
          <cell r="A5370">
            <v>51.05</v>
          </cell>
          <cell r="B5370" t="str">
            <v>BR CLIPS 322624</v>
          </cell>
        </row>
        <row r="5371">
          <cell r="A5371">
            <v>510.01</v>
          </cell>
          <cell r="B5371" t="str">
            <v>BRI 162812</v>
          </cell>
        </row>
        <row r="5372">
          <cell r="A5372">
            <v>510.02</v>
          </cell>
          <cell r="B5372" t="str">
            <v>BR 202812</v>
          </cell>
        </row>
        <row r="5373">
          <cell r="A5373">
            <v>510.03</v>
          </cell>
          <cell r="B5373" t="str">
            <v>LRB 162012</v>
          </cell>
        </row>
        <row r="5374">
          <cell r="A5374">
            <v>5101</v>
          </cell>
          <cell r="B5374" t="str">
            <v>T.W.88</v>
          </cell>
        </row>
        <row r="5375">
          <cell r="A5375">
            <v>5102.21</v>
          </cell>
          <cell r="B5375" t="str">
            <v>GE 20 ES (438020070)</v>
          </cell>
        </row>
        <row r="5376">
          <cell r="A5376">
            <v>5102.3100000000004</v>
          </cell>
          <cell r="B5376" t="str">
            <v>GE 25 ES (438020080)</v>
          </cell>
        </row>
        <row r="5377">
          <cell r="A5377">
            <v>5102.3999999999996</v>
          </cell>
          <cell r="B5377" t="str">
            <v>GE 30ES</v>
          </cell>
        </row>
        <row r="5378">
          <cell r="A5378">
            <v>5102.45</v>
          </cell>
          <cell r="B5378" t="str">
            <v>GE 30ES-2RS</v>
          </cell>
        </row>
        <row r="5379">
          <cell r="A5379">
            <v>5102.5</v>
          </cell>
          <cell r="B5379" t="str">
            <v>GE 35ES</v>
          </cell>
        </row>
        <row r="5380">
          <cell r="A5380">
            <v>5102.55</v>
          </cell>
          <cell r="B5380" t="str">
            <v>GE 35ES-2RS</v>
          </cell>
        </row>
        <row r="5381">
          <cell r="A5381">
            <v>5102.6000000000004</v>
          </cell>
          <cell r="B5381" t="str">
            <v>GE 40ES</v>
          </cell>
        </row>
        <row r="5382">
          <cell r="A5382">
            <v>5102.6499999999996</v>
          </cell>
          <cell r="B5382" t="str">
            <v>GE 40ES-2RS</v>
          </cell>
        </row>
        <row r="5383">
          <cell r="A5383">
            <v>5102.7</v>
          </cell>
          <cell r="B5383" t="str">
            <v>GE 45ES</v>
          </cell>
        </row>
        <row r="5384">
          <cell r="A5384">
            <v>5102.75</v>
          </cell>
          <cell r="B5384" t="str">
            <v>GE 45ES-2RS</v>
          </cell>
        </row>
        <row r="5385">
          <cell r="A5385">
            <v>5102.8</v>
          </cell>
          <cell r="B5385" t="str">
            <v>GE 50ES</v>
          </cell>
        </row>
        <row r="5386">
          <cell r="A5386">
            <v>5102.8500000000004</v>
          </cell>
          <cell r="B5386" t="str">
            <v>GE 50ES-2RS</v>
          </cell>
        </row>
        <row r="5387">
          <cell r="A5387">
            <v>5102.8999999999996</v>
          </cell>
          <cell r="B5387" t="str">
            <v>GE 60ES</v>
          </cell>
        </row>
        <row r="5388">
          <cell r="A5388">
            <v>5102.95</v>
          </cell>
          <cell r="B5388" t="str">
            <v>GE 60ES-2RS</v>
          </cell>
        </row>
        <row r="5389">
          <cell r="A5389">
            <v>511.01</v>
          </cell>
          <cell r="B5389" t="str">
            <v>BRI 162816</v>
          </cell>
        </row>
        <row r="5390">
          <cell r="A5390">
            <v>511.02</v>
          </cell>
          <cell r="B5390" t="str">
            <v>BR 202816</v>
          </cell>
        </row>
        <row r="5391">
          <cell r="A5391">
            <v>511.03</v>
          </cell>
          <cell r="B5391" t="str">
            <v>LRB 162016</v>
          </cell>
        </row>
        <row r="5392">
          <cell r="A5392">
            <v>511.15</v>
          </cell>
          <cell r="B5392" t="str">
            <v>BRI 162816 SP.</v>
          </cell>
        </row>
        <row r="5393">
          <cell r="A5393">
            <v>511.17</v>
          </cell>
          <cell r="B5393" t="str">
            <v>LRB 162016 SP.</v>
          </cell>
        </row>
        <row r="5394">
          <cell r="A5394">
            <v>511001</v>
          </cell>
          <cell r="B5394" t="str">
            <v>RO 2X9.8</v>
          </cell>
        </row>
        <row r="5395">
          <cell r="A5395">
            <v>511003</v>
          </cell>
          <cell r="B5395" t="str">
            <v>RO 2.3X9.8</v>
          </cell>
        </row>
        <row r="5396">
          <cell r="A5396">
            <v>511011</v>
          </cell>
          <cell r="B5396" t="str">
            <v>RO 2X8 BP</v>
          </cell>
        </row>
        <row r="5397">
          <cell r="A5397">
            <v>511040</v>
          </cell>
          <cell r="B5397" t="str">
            <v>RO 2X11.8</v>
          </cell>
        </row>
        <row r="5398">
          <cell r="A5398">
            <v>511040.01</v>
          </cell>
          <cell r="B5398" t="str">
            <v>RO 2.8X9.8</v>
          </cell>
        </row>
        <row r="5399">
          <cell r="A5399">
            <v>511042</v>
          </cell>
          <cell r="B5399" t="str">
            <v>RO 2.5X10.8</v>
          </cell>
        </row>
        <row r="5400">
          <cell r="A5400">
            <v>511060</v>
          </cell>
          <cell r="B5400" t="str">
            <v>RO 2.5X9.8</v>
          </cell>
        </row>
        <row r="5401">
          <cell r="A5401">
            <v>511075</v>
          </cell>
          <cell r="B5401" t="str">
            <v>RO 3X9.5</v>
          </cell>
        </row>
        <row r="5402">
          <cell r="A5402">
            <v>511090</v>
          </cell>
          <cell r="B5402" t="str">
            <v>RO 2X7.8</v>
          </cell>
        </row>
        <row r="5403">
          <cell r="A5403">
            <v>511091</v>
          </cell>
          <cell r="B5403" t="str">
            <v>RO 2X5.8</v>
          </cell>
        </row>
        <row r="5404">
          <cell r="A5404">
            <v>511092</v>
          </cell>
          <cell r="B5404" t="str">
            <v>RO 2X6.8</v>
          </cell>
        </row>
        <row r="5405">
          <cell r="A5405">
            <v>511120</v>
          </cell>
          <cell r="B5405" t="str">
            <v>RO 3X11.8</v>
          </cell>
        </row>
        <row r="5406">
          <cell r="A5406">
            <v>511130</v>
          </cell>
          <cell r="B5406" t="str">
            <v>RO 2.5X13.8</v>
          </cell>
        </row>
        <row r="5407">
          <cell r="A5407">
            <v>511139</v>
          </cell>
          <cell r="B5407" t="str">
            <v>RO 6.35X6.35</v>
          </cell>
        </row>
        <row r="5408">
          <cell r="A5408">
            <v>511140</v>
          </cell>
          <cell r="B5408" t="str">
            <v>RO 3.5X13.8</v>
          </cell>
        </row>
        <row r="5409">
          <cell r="A5409">
            <v>511141</v>
          </cell>
          <cell r="B5409" t="str">
            <v>RO 3.5X12.8</v>
          </cell>
        </row>
        <row r="5410">
          <cell r="A5410">
            <v>511145</v>
          </cell>
          <cell r="B5410" t="str">
            <v>RO 3X9.8</v>
          </cell>
        </row>
        <row r="5411">
          <cell r="A5411">
            <v>511170</v>
          </cell>
          <cell r="B5411" t="str">
            <v>BALL 3/16"" (IS:2898-1976)"</v>
          </cell>
        </row>
        <row r="5412">
          <cell r="A5412">
            <v>511170.1</v>
          </cell>
          <cell r="B5412" t="str">
            <v>BALL 4.762 MM (3/16) G10</v>
          </cell>
        </row>
        <row r="5413">
          <cell r="A5413">
            <v>511171</v>
          </cell>
          <cell r="B5413" t="str">
            <v>RO 8X16</v>
          </cell>
        </row>
        <row r="5414">
          <cell r="A5414">
            <v>511175</v>
          </cell>
          <cell r="B5414" t="str">
            <v>RO 4X14</v>
          </cell>
        </row>
        <row r="5415">
          <cell r="A5415">
            <v>511177</v>
          </cell>
          <cell r="B5415" t="str">
            <v>RO 4X13.8</v>
          </cell>
        </row>
        <row r="5416">
          <cell r="A5416">
            <v>511180</v>
          </cell>
          <cell r="B5416" t="str">
            <v>BALL 3/8""(IS:2898-1976)"</v>
          </cell>
        </row>
        <row r="5417">
          <cell r="A5417">
            <v>511181</v>
          </cell>
          <cell r="B5417" t="str">
            <v>BALL 15/32""(IS:2898-1976)"</v>
          </cell>
        </row>
        <row r="5418">
          <cell r="A5418">
            <v>511182</v>
          </cell>
          <cell r="B5418" t="str">
            <v>BALL 1/4"" (IS:2898-1976)"</v>
          </cell>
        </row>
        <row r="5419">
          <cell r="A5419">
            <v>511182.1</v>
          </cell>
          <cell r="B5419" t="str">
            <v>BALL 6.350 MM (1/4) G10</v>
          </cell>
        </row>
        <row r="5420">
          <cell r="A5420">
            <v>511183</v>
          </cell>
          <cell r="B5420" t="str">
            <v>BALL 1/8"" (IS:2898-1976)"</v>
          </cell>
        </row>
        <row r="5421">
          <cell r="A5421">
            <v>511185.01</v>
          </cell>
          <cell r="B5421" t="str">
            <v>BALL 3.5 MM(IS:2898-1976)</v>
          </cell>
        </row>
        <row r="5422">
          <cell r="A5422">
            <v>511187</v>
          </cell>
          <cell r="B5422" t="str">
            <v>BALL 05/32""(IS:2898-1976)"</v>
          </cell>
        </row>
        <row r="5423">
          <cell r="A5423">
            <v>511187.1</v>
          </cell>
          <cell r="B5423" t="str">
            <v>BALL 3.969 MM (5/32) G10</v>
          </cell>
        </row>
        <row r="5424">
          <cell r="A5424">
            <v>511189</v>
          </cell>
          <cell r="B5424" t="str">
            <v>BALL 4.5mm(IS:2898-1976)</v>
          </cell>
        </row>
        <row r="5425">
          <cell r="A5425">
            <v>511190</v>
          </cell>
          <cell r="B5425" t="str">
            <v>BALL 15/64""(IS:2898-1976"</v>
          </cell>
        </row>
        <row r="5426">
          <cell r="A5426">
            <v>511192</v>
          </cell>
          <cell r="B5426" t="str">
            <v>BALL 1/2"" (IS:2898-1976)"</v>
          </cell>
        </row>
        <row r="5427">
          <cell r="A5427">
            <v>511193</v>
          </cell>
          <cell r="B5427" t="str">
            <v>BALL 7/16""(IS:2898-1976)"</v>
          </cell>
        </row>
        <row r="5428">
          <cell r="A5428">
            <v>511197</v>
          </cell>
          <cell r="B5428" t="str">
            <v>BALL 9/32"""</v>
          </cell>
        </row>
        <row r="5429">
          <cell r="A5429">
            <v>511200</v>
          </cell>
          <cell r="B5429" t="str">
            <v>RO 1.5X9.3</v>
          </cell>
        </row>
        <row r="5430">
          <cell r="A5430">
            <v>511201</v>
          </cell>
          <cell r="B5430" t="str">
            <v>RO 2.5X11.8</v>
          </cell>
        </row>
        <row r="5431">
          <cell r="A5431">
            <v>511205</v>
          </cell>
          <cell r="B5431" t="str">
            <v>BALL 11/32""(IS:2898-1976)"</v>
          </cell>
        </row>
        <row r="5432">
          <cell r="A5432">
            <v>511208</v>
          </cell>
          <cell r="B5432" t="str">
            <v>RO 1.3X8.3 BR</v>
          </cell>
        </row>
        <row r="5433">
          <cell r="A5433">
            <v>511209</v>
          </cell>
          <cell r="B5433" t="str">
            <v>RO 3X8</v>
          </cell>
        </row>
        <row r="5434">
          <cell r="A5434">
            <v>511209.01</v>
          </cell>
          <cell r="B5434" t="str">
            <v>RO 2.5X16.8</v>
          </cell>
        </row>
        <row r="5435">
          <cell r="A5435">
            <v>511210</v>
          </cell>
          <cell r="B5435" t="str">
            <v>RO 4X5</v>
          </cell>
        </row>
        <row r="5436">
          <cell r="A5436">
            <v>511210.01</v>
          </cell>
          <cell r="B5436" t="str">
            <v>RO 4X5.6BPM</v>
          </cell>
        </row>
        <row r="5437">
          <cell r="A5437">
            <v>511212</v>
          </cell>
          <cell r="B5437" t="str">
            <v>RO 4X4</v>
          </cell>
        </row>
        <row r="5438">
          <cell r="A5438">
            <v>511217</v>
          </cell>
          <cell r="B5438" t="str">
            <v>RO 1.5X6.8</v>
          </cell>
        </row>
        <row r="5439">
          <cell r="A5439">
            <v>511220.01</v>
          </cell>
          <cell r="B5439" t="str">
            <v>RO 3X25.3</v>
          </cell>
        </row>
        <row r="5440">
          <cell r="A5440">
            <v>511221</v>
          </cell>
          <cell r="B5440" t="str">
            <v>RO 2X10.8</v>
          </cell>
        </row>
        <row r="5441">
          <cell r="A5441">
            <v>511227.01</v>
          </cell>
          <cell r="B5441" t="str">
            <v>RO 3X24.8</v>
          </cell>
        </row>
        <row r="5442">
          <cell r="A5442">
            <v>511230.01</v>
          </cell>
          <cell r="B5442" t="str">
            <v>RO 3.5X18.8</v>
          </cell>
        </row>
        <row r="5443">
          <cell r="A5443">
            <v>511231.01</v>
          </cell>
          <cell r="B5443" t="str">
            <v>RO 3.5X27.8</v>
          </cell>
        </row>
        <row r="5444">
          <cell r="A5444">
            <v>511236.01</v>
          </cell>
          <cell r="B5444" t="str">
            <v>RO 4X17.8</v>
          </cell>
        </row>
        <row r="5445">
          <cell r="A5445">
            <v>511237</v>
          </cell>
          <cell r="B5445" t="str">
            <v>BALL 17/32"" (IS:2898-1976"</v>
          </cell>
        </row>
        <row r="5446">
          <cell r="A5446">
            <v>511237.01</v>
          </cell>
          <cell r="B5446" t="str">
            <v>RO 4X27.8</v>
          </cell>
        </row>
        <row r="5447">
          <cell r="A5447">
            <v>511238.01</v>
          </cell>
          <cell r="B5447" t="str">
            <v>RO 5X17.8</v>
          </cell>
        </row>
        <row r="5448">
          <cell r="A5448">
            <v>511241</v>
          </cell>
          <cell r="B5448" t="str">
            <v>RO 3X18.8</v>
          </cell>
        </row>
        <row r="5449">
          <cell r="A5449">
            <v>511243</v>
          </cell>
          <cell r="B5449" t="str">
            <v>RO 3.5X23.8</v>
          </cell>
        </row>
        <row r="5450">
          <cell r="A5450">
            <v>511257</v>
          </cell>
          <cell r="B5450" t="str">
            <v>BALL 13/32""(IS:2898-1976)"</v>
          </cell>
        </row>
        <row r="5451">
          <cell r="A5451">
            <v>511261.01</v>
          </cell>
          <cell r="B5451" t="str">
            <v>RO 3X23.8</v>
          </cell>
        </row>
        <row r="5452">
          <cell r="A5452">
            <v>511263.02</v>
          </cell>
          <cell r="B5452" t="str">
            <v>RO 2.5X25.1</v>
          </cell>
        </row>
        <row r="5453">
          <cell r="A5453">
            <v>511264.01</v>
          </cell>
          <cell r="B5453" t="str">
            <v>RO 3X19.8</v>
          </cell>
        </row>
        <row r="5454">
          <cell r="A5454">
            <v>511270.01</v>
          </cell>
          <cell r="B5454" t="str">
            <v>RO 2.5X12.8</v>
          </cell>
        </row>
        <row r="5455">
          <cell r="A5455">
            <v>511271.01</v>
          </cell>
          <cell r="B5455" t="str">
            <v>RO 2.5X16.3</v>
          </cell>
        </row>
        <row r="5456">
          <cell r="A5456">
            <v>511282.01</v>
          </cell>
          <cell r="B5456" t="str">
            <v>RO 4X19.8</v>
          </cell>
        </row>
        <row r="5457">
          <cell r="A5457">
            <v>511283.01</v>
          </cell>
          <cell r="B5457" t="str">
            <v>RO 4X25.4 BR</v>
          </cell>
        </row>
        <row r="5458">
          <cell r="A5458">
            <v>511296</v>
          </cell>
          <cell r="B5458" t="str">
            <v>BALL 5/8"""</v>
          </cell>
        </row>
        <row r="5459">
          <cell r="A5459">
            <v>511304.01</v>
          </cell>
          <cell r="B5459" t="str">
            <v>RO 4X12.8</v>
          </cell>
        </row>
        <row r="5460">
          <cell r="A5460">
            <v>511304.02</v>
          </cell>
          <cell r="B5460" t="str">
            <v>RO 4X12.8 (BPM)</v>
          </cell>
        </row>
        <row r="5461">
          <cell r="A5461">
            <v>511305.11</v>
          </cell>
          <cell r="B5461" t="str">
            <v>RO 4X9.8</v>
          </cell>
        </row>
        <row r="5462">
          <cell r="A5462">
            <v>511307.01</v>
          </cell>
          <cell r="B5462" t="str">
            <v>RO 4X15.8</v>
          </cell>
        </row>
        <row r="5463">
          <cell r="A5463">
            <v>511308.01</v>
          </cell>
          <cell r="B5463" t="str">
            <v>RO 5X16.8</v>
          </cell>
        </row>
        <row r="5464">
          <cell r="A5464">
            <v>511308.11</v>
          </cell>
          <cell r="B5464" t="str">
            <v>RO 4.5X13.8</v>
          </cell>
        </row>
        <row r="5465">
          <cell r="A5465">
            <v>511308.21</v>
          </cell>
          <cell r="B5465" t="str">
            <v>RO 4X16.8 BP</v>
          </cell>
        </row>
        <row r="5466">
          <cell r="A5466">
            <v>511310.06</v>
          </cell>
          <cell r="B5466" t="str">
            <v>RO 5X14.8 SP</v>
          </cell>
        </row>
        <row r="5467">
          <cell r="A5467">
            <v>511311.01</v>
          </cell>
          <cell r="B5467" t="str">
            <v>RO 5.5X19.05</v>
          </cell>
        </row>
        <row r="5468">
          <cell r="A5468">
            <v>511311.02</v>
          </cell>
          <cell r="B5468" t="str">
            <v>RO 5.5X19.8 BP.</v>
          </cell>
        </row>
        <row r="5469">
          <cell r="A5469">
            <v>511311.41</v>
          </cell>
          <cell r="B5469" t="str">
            <v>RO 6X15</v>
          </cell>
        </row>
        <row r="5470">
          <cell r="A5470">
            <v>511311.51</v>
          </cell>
          <cell r="B5470" t="str">
            <v>RO 5X19.8</v>
          </cell>
        </row>
        <row r="5471">
          <cell r="A5471">
            <v>511311.52</v>
          </cell>
          <cell r="B5471" t="str">
            <v>RO 5.050X19.8</v>
          </cell>
        </row>
        <row r="5472">
          <cell r="A5472">
            <v>511314.01</v>
          </cell>
          <cell r="B5472" t="str">
            <v>RO 6.5X22.8</v>
          </cell>
        </row>
        <row r="5473">
          <cell r="A5473">
            <v>511318.01</v>
          </cell>
          <cell r="B5473" t="str">
            <v>RO 6.5X27.8</v>
          </cell>
        </row>
        <row r="5474">
          <cell r="A5474">
            <v>511325.01</v>
          </cell>
          <cell r="B5474" t="str">
            <v>RO 2.5X17.8</v>
          </cell>
        </row>
        <row r="5475">
          <cell r="A5475">
            <v>511332.01</v>
          </cell>
          <cell r="B5475" t="str">
            <v>RO 5X14.8</v>
          </cell>
        </row>
        <row r="5476">
          <cell r="A5476">
            <v>511334.01</v>
          </cell>
          <cell r="B5476" t="str">
            <v>RO 6X14.8</v>
          </cell>
        </row>
        <row r="5477">
          <cell r="A5477">
            <v>511335.01</v>
          </cell>
          <cell r="B5477" t="str">
            <v>RO 6X16.8</v>
          </cell>
        </row>
        <row r="5478">
          <cell r="A5478">
            <v>511338.01</v>
          </cell>
          <cell r="B5478" t="str">
            <v>RO 6.5X19.8</v>
          </cell>
        </row>
        <row r="5479">
          <cell r="A5479">
            <v>511339.01</v>
          </cell>
          <cell r="B5479" t="str">
            <v>RO 6.5X20.8 (BPM)</v>
          </cell>
        </row>
        <row r="5480">
          <cell r="A5480">
            <v>511357</v>
          </cell>
          <cell r="B5480" t="str">
            <v>BALL 9/16"" (IS:2898-1976)"</v>
          </cell>
        </row>
        <row r="5481">
          <cell r="A5481">
            <v>511366</v>
          </cell>
          <cell r="B5481" t="str">
            <v>RO 6X28 BPM</v>
          </cell>
        </row>
        <row r="5482">
          <cell r="A5482">
            <v>511367</v>
          </cell>
          <cell r="B5482" t="str">
            <v>RO 6.5X31.4 BPM</v>
          </cell>
        </row>
        <row r="5483">
          <cell r="A5483">
            <v>511375</v>
          </cell>
          <cell r="B5483" t="str">
            <v>RO 4.5X18.5 BP</v>
          </cell>
        </row>
        <row r="5484">
          <cell r="A5484">
            <v>511375.01</v>
          </cell>
          <cell r="B5484" t="str">
            <v>RO 4.5X15.8</v>
          </cell>
        </row>
        <row r="5485">
          <cell r="A5485">
            <v>511389</v>
          </cell>
          <cell r="B5485" t="str">
            <v>RO 1.98 X 9.80 BP</v>
          </cell>
        </row>
        <row r="5486">
          <cell r="A5486">
            <v>511390</v>
          </cell>
          <cell r="B5486" t="str">
            <v>RO 1.984X6.1 BP</v>
          </cell>
        </row>
        <row r="5487">
          <cell r="A5487">
            <v>511391</v>
          </cell>
          <cell r="B5487" t="str">
            <v>RO 2X4.8 SP</v>
          </cell>
        </row>
        <row r="5488">
          <cell r="A5488">
            <v>511395.01</v>
          </cell>
          <cell r="B5488" t="str">
            <v>RO 3X5.8</v>
          </cell>
        </row>
        <row r="5489">
          <cell r="A5489">
            <v>511395.03</v>
          </cell>
          <cell r="B5489" t="str">
            <v>RO 4X7.8</v>
          </cell>
        </row>
        <row r="5490">
          <cell r="A5490">
            <v>511395.04</v>
          </cell>
          <cell r="B5490" t="str">
            <v>RO 4X10.8</v>
          </cell>
        </row>
        <row r="5491">
          <cell r="A5491">
            <v>511397</v>
          </cell>
          <cell r="B5491" t="str">
            <v>RO 2X4.5 BP</v>
          </cell>
        </row>
        <row r="5492">
          <cell r="A5492">
            <v>511403</v>
          </cell>
          <cell r="B5492" t="str">
            <v>BALL 31/64""(IS:2898-1976)"</v>
          </cell>
        </row>
        <row r="5493">
          <cell r="A5493">
            <v>511404</v>
          </cell>
          <cell r="B5493" t="str">
            <v>RO 2X13.8</v>
          </cell>
        </row>
        <row r="5494">
          <cell r="A5494">
            <v>511405</v>
          </cell>
          <cell r="B5494" t="str">
            <v>RO 6X10 (BPM)</v>
          </cell>
        </row>
        <row r="5495">
          <cell r="A5495">
            <v>511406</v>
          </cell>
          <cell r="B5495" t="str">
            <v>RO 2.5X6.8 BP</v>
          </cell>
        </row>
        <row r="5496">
          <cell r="A5496">
            <v>511406.01</v>
          </cell>
          <cell r="B5496" t="str">
            <v>RO 4X19.8 (G2)</v>
          </cell>
        </row>
        <row r="5497">
          <cell r="A5497">
            <v>511406.05</v>
          </cell>
          <cell r="B5497" t="str">
            <v>RO 3X17.8</v>
          </cell>
        </row>
        <row r="5498">
          <cell r="A5498">
            <v>511408</v>
          </cell>
          <cell r="B5498" t="str">
            <v>RO 4X8 BPM</v>
          </cell>
        </row>
        <row r="5499">
          <cell r="A5499">
            <v>511410</v>
          </cell>
          <cell r="B5499" t="str">
            <v>RO 5X5 BPM</v>
          </cell>
        </row>
        <row r="5500">
          <cell r="A5500">
            <v>511414</v>
          </cell>
          <cell r="B5500" t="str">
            <v>RO 4.762X25.8</v>
          </cell>
        </row>
        <row r="5501">
          <cell r="A5501">
            <v>511416</v>
          </cell>
          <cell r="B5501" t="str">
            <v>RO 4X31.8 BR</v>
          </cell>
        </row>
        <row r="5502">
          <cell r="A5502">
            <v>511423</v>
          </cell>
          <cell r="B5502" t="str">
            <v>RO 3X8.8</v>
          </cell>
        </row>
        <row r="5503">
          <cell r="A5503">
            <v>511424</v>
          </cell>
          <cell r="B5503" t="str">
            <v>RO 7X32.8</v>
          </cell>
        </row>
        <row r="5504">
          <cell r="A5504">
            <v>511425</v>
          </cell>
          <cell r="B5504" t="str">
            <v>RO 13.5X15 BPM</v>
          </cell>
        </row>
        <row r="5505">
          <cell r="A5505">
            <v>511425.01</v>
          </cell>
          <cell r="B5505" t="str">
            <v>RO 10X14</v>
          </cell>
        </row>
        <row r="5506">
          <cell r="A5506">
            <v>511425.02</v>
          </cell>
          <cell r="B5506" t="str">
            <v>RO 10X11 FOR 8019</v>
          </cell>
        </row>
        <row r="5507">
          <cell r="A5507">
            <v>511425.03</v>
          </cell>
          <cell r="B5507" t="str">
            <v>RO 9X11 FOR 8011</v>
          </cell>
        </row>
        <row r="5508">
          <cell r="A5508">
            <v>511426</v>
          </cell>
          <cell r="B5508" t="str">
            <v>RO 8X18 BPM.</v>
          </cell>
        </row>
        <row r="5509">
          <cell r="A5509">
            <v>511427</v>
          </cell>
          <cell r="B5509" t="str">
            <v>RO 1.5X7.8 BP</v>
          </cell>
        </row>
        <row r="5510">
          <cell r="A5510">
            <v>511428</v>
          </cell>
          <cell r="B5510" t="str">
            <v>RO 8X12</v>
          </cell>
        </row>
        <row r="5511">
          <cell r="A5511">
            <v>511430</v>
          </cell>
          <cell r="B5511" t="str">
            <v>RO 5X6</v>
          </cell>
        </row>
        <row r="5512">
          <cell r="A5512">
            <v>511431</v>
          </cell>
          <cell r="B5512" t="str">
            <v>RO 5X13.8(CAGE 431)</v>
          </cell>
        </row>
        <row r="5513">
          <cell r="A5513">
            <v>511432</v>
          </cell>
          <cell r="B5513" t="str">
            <v>RO 4X26.8(BP)</v>
          </cell>
        </row>
        <row r="5514">
          <cell r="A5514">
            <v>511433.01</v>
          </cell>
          <cell r="B5514" t="str">
            <v>RO 3.175X17.8</v>
          </cell>
        </row>
        <row r="5515">
          <cell r="A5515">
            <v>511434</v>
          </cell>
          <cell r="B5515" t="str">
            <v>RO 3.5X11.8</v>
          </cell>
        </row>
        <row r="5516">
          <cell r="A5516">
            <v>511436</v>
          </cell>
          <cell r="B5516" t="str">
            <v>RO 4X15.8 (CRA)</v>
          </cell>
        </row>
        <row r="5517">
          <cell r="A5517">
            <v>511438</v>
          </cell>
          <cell r="B5517" t="str">
            <v>RO 6.5X9(BPM)</v>
          </cell>
        </row>
        <row r="5518">
          <cell r="A5518">
            <v>511439</v>
          </cell>
          <cell r="B5518" t="str">
            <v>RO 8X8</v>
          </cell>
        </row>
        <row r="5519">
          <cell r="A5519">
            <v>511440</v>
          </cell>
          <cell r="B5519" t="str">
            <v>RO 10X22</v>
          </cell>
        </row>
        <row r="5520">
          <cell r="A5520">
            <v>511441</v>
          </cell>
          <cell r="B5520" t="str">
            <v>RO 10X20</v>
          </cell>
        </row>
        <row r="5521">
          <cell r="A5521">
            <v>511442</v>
          </cell>
          <cell r="B5521" t="str">
            <v>RO 8X9</v>
          </cell>
        </row>
        <row r="5522">
          <cell r="A5522">
            <v>511443</v>
          </cell>
          <cell r="B5522" t="str">
            <v>RO 2.20X13.25 (BP)</v>
          </cell>
        </row>
        <row r="5523">
          <cell r="A5523">
            <v>511445</v>
          </cell>
          <cell r="B5523" t="str">
            <v>RO 2.96X5.8</v>
          </cell>
        </row>
        <row r="5524">
          <cell r="A5524">
            <v>511445.01</v>
          </cell>
          <cell r="B5524" t="str">
            <v>RO 3.150X5.8</v>
          </cell>
        </row>
        <row r="5525">
          <cell r="A5525">
            <v>511446</v>
          </cell>
          <cell r="B5525" t="str">
            <v>RO 2.5X23.8</v>
          </cell>
        </row>
        <row r="5526">
          <cell r="A5526">
            <v>511448</v>
          </cell>
          <cell r="B5526" t="str">
            <v>RO 11X15 BPM</v>
          </cell>
        </row>
        <row r="5527">
          <cell r="A5527">
            <v>511449</v>
          </cell>
          <cell r="B5527" t="str">
            <v>RO 6X12 BPM</v>
          </cell>
        </row>
        <row r="5528">
          <cell r="A5528">
            <v>511450</v>
          </cell>
          <cell r="B5528" t="str">
            <v>RO 2.5X7.8</v>
          </cell>
        </row>
        <row r="5529">
          <cell r="A5529">
            <v>511451</v>
          </cell>
          <cell r="B5529" t="str">
            <v>RO 2.5X15.8</v>
          </cell>
        </row>
        <row r="5530">
          <cell r="A5530">
            <v>511455</v>
          </cell>
          <cell r="B5530" t="str">
            <v>RO 6.5X20.8</v>
          </cell>
        </row>
        <row r="5531">
          <cell r="A5531">
            <v>511461</v>
          </cell>
          <cell r="B5531" t="str">
            <v>RO 6X6</v>
          </cell>
        </row>
        <row r="5532">
          <cell r="A5532">
            <v>511462</v>
          </cell>
          <cell r="B5532" t="str">
            <v>RO 4X6 (R 462)</v>
          </cell>
        </row>
        <row r="5533">
          <cell r="A5533">
            <v>511464</v>
          </cell>
          <cell r="B5533" t="str">
            <v>BALL 7/32""(IS:2898-1976)"</v>
          </cell>
        </row>
        <row r="5534">
          <cell r="A5534">
            <v>511470</v>
          </cell>
          <cell r="B5534" t="str">
            <v>RO 3.5X7.8</v>
          </cell>
        </row>
        <row r="5535">
          <cell r="A5535">
            <v>511473</v>
          </cell>
          <cell r="B5535" t="str">
            <v>RO 2X5.7 BPM</v>
          </cell>
        </row>
        <row r="5536">
          <cell r="A5536">
            <v>511474</v>
          </cell>
          <cell r="B5536" t="str">
            <v>RO 15X15 BPM</v>
          </cell>
        </row>
        <row r="5537">
          <cell r="A5537">
            <v>511475</v>
          </cell>
          <cell r="B5537" t="str">
            <v>RO 11X11 BPM</v>
          </cell>
        </row>
        <row r="5538">
          <cell r="A5538">
            <v>511476</v>
          </cell>
          <cell r="B5538" t="str">
            <v>RO 5.74X11</v>
          </cell>
        </row>
        <row r="5539">
          <cell r="A5539">
            <v>511477</v>
          </cell>
          <cell r="B5539" t="str">
            <v>RO 5.69X42.9</v>
          </cell>
        </row>
        <row r="5540">
          <cell r="A5540">
            <v>511478</v>
          </cell>
          <cell r="B5540" t="str">
            <v>RO 3X23.8 (T Type)</v>
          </cell>
        </row>
        <row r="5541">
          <cell r="A5541">
            <v>511479</v>
          </cell>
          <cell r="B5541" t="str">
            <v>RO 4.75X26</v>
          </cell>
        </row>
        <row r="5542">
          <cell r="A5542">
            <v>511481</v>
          </cell>
          <cell r="B5542" t="str">
            <v>RO 2.5X14.8</v>
          </cell>
        </row>
        <row r="5543">
          <cell r="A5543">
            <v>511482</v>
          </cell>
          <cell r="B5543" t="str">
            <v>RO 2X4.8</v>
          </cell>
        </row>
        <row r="5544">
          <cell r="A5544">
            <v>511484</v>
          </cell>
          <cell r="B5544" t="str">
            <v>RO 5X8</v>
          </cell>
        </row>
        <row r="5545">
          <cell r="A5545">
            <v>511493</v>
          </cell>
          <cell r="B5545" t="str">
            <v>RO 6.5X6.5</v>
          </cell>
        </row>
        <row r="5546">
          <cell r="A5546">
            <v>511497</v>
          </cell>
          <cell r="B5546" t="str">
            <v>RO 8.5X26.8(CAGE 438)</v>
          </cell>
        </row>
        <row r="5547">
          <cell r="A5547">
            <v>511502.01</v>
          </cell>
          <cell r="B5547" t="str">
            <v>RO 3.5X14.8</v>
          </cell>
        </row>
        <row r="5548">
          <cell r="A5548">
            <v>511504.01</v>
          </cell>
          <cell r="B5548" t="str">
            <v>RO 4X14.8</v>
          </cell>
        </row>
        <row r="5549">
          <cell r="A5549">
            <v>511509.01</v>
          </cell>
          <cell r="B5549" t="str">
            <v>RO 4X25.8</v>
          </cell>
        </row>
        <row r="5550">
          <cell r="A5550">
            <v>511515.01</v>
          </cell>
          <cell r="B5550" t="str">
            <v>RO 4.5X19.8</v>
          </cell>
        </row>
        <row r="5551">
          <cell r="A5551">
            <v>511516.01</v>
          </cell>
          <cell r="B5551" t="str">
            <v>RO 4.5X25.8</v>
          </cell>
        </row>
        <row r="5552">
          <cell r="A5552">
            <v>511551</v>
          </cell>
          <cell r="B5552" t="str">
            <v>RO 6.515X6.4(R 19.6)</v>
          </cell>
        </row>
        <row r="5553">
          <cell r="A5553">
            <v>511551.4</v>
          </cell>
          <cell r="B5553" t="str">
            <v>RO 7.8X6.9 (R 23.3)</v>
          </cell>
        </row>
        <row r="5554">
          <cell r="A5554">
            <v>511552</v>
          </cell>
          <cell r="B5554" t="str">
            <v>RO 8X7.2(R 26.07)</v>
          </cell>
        </row>
        <row r="5555">
          <cell r="A5555">
            <v>511552.4</v>
          </cell>
          <cell r="B5555" t="str">
            <v>RO 8.7X7.8(R 26.645)</v>
          </cell>
        </row>
        <row r="5556">
          <cell r="A5556">
            <v>511553</v>
          </cell>
          <cell r="B5556" t="str">
            <v>RO 9X8.2(R 26.665)</v>
          </cell>
        </row>
        <row r="5557">
          <cell r="A5557">
            <v>511554</v>
          </cell>
          <cell r="B5557" t="str">
            <v>RO 10X8.350(R 31.330)</v>
          </cell>
        </row>
        <row r="5558">
          <cell r="A5558">
            <v>511555</v>
          </cell>
          <cell r="B5558" t="str">
            <v>RO 10X8.300(R 33.000)</v>
          </cell>
        </row>
        <row r="5559">
          <cell r="A5559">
            <v>511556</v>
          </cell>
          <cell r="B5559" t="str">
            <v>RO 10X8.300(R 27.600)</v>
          </cell>
        </row>
        <row r="5560">
          <cell r="A5560">
            <v>511557</v>
          </cell>
          <cell r="B5560" t="str">
            <v>RO 12.06X9.15(R 36.35)</v>
          </cell>
        </row>
        <row r="5561">
          <cell r="A5561">
            <v>511557.1</v>
          </cell>
          <cell r="B5561" t="str">
            <v>RO 12.3X9.9(R 45)</v>
          </cell>
        </row>
        <row r="5562">
          <cell r="A5562">
            <v>511559</v>
          </cell>
          <cell r="B5562" t="str">
            <v>RO 6.3X5(R 19)</v>
          </cell>
        </row>
        <row r="5563">
          <cell r="A5563">
            <v>511560</v>
          </cell>
          <cell r="B5563" t="str">
            <v>RO 8.030X5.560(R 19.615)</v>
          </cell>
        </row>
        <row r="5564">
          <cell r="A5564">
            <v>511561</v>
          </cell>
          <cell r="B5564" t="str">
            <v>RO 8.3X6.7(R 36.35)</v>
          </cell>
        </row>
        <row r="5565">
          <cell r="A5565">
            <v>511562</v>
          </cell>
          <cell r="B5565" t="str">
            <v>RO 9.8X7.05(R 31.7)</v>
          </cell>
        </row>
        <row r="5566">
          <cell r="A5566">
            <v>511563</v>
          </cell>
          <cell r="B5566" t="str">
            <v>RO 10X8.3(R 31.73)</v>
          </cell>
        </row>
        <row r="5567">
          <cell r="A5567">
            <v>511564</v>
          </cell>
          <cell r="B5567" t="str">
            <v>RO 12.050X9.150(R 33)</v>
          </cell>
        </row>
        <row r="5568">
          <cell r="A5568">
            <v>511565</v>
          </cell>
          <cell r="B5568" t="str">
            <v>RO 12.380X9.5(R 41.55)</v>
          </cell>
        </row>
        <row r="5569">
          <cell r="A5569">
            <v>511566</v>
          </cell>
          <cell r="B5569" t="str">
            <v>RO 12.6X10.350(R 48.250)</v>
          </cell>
        </row>
        <row r="5570">
          <cell r="A5570">
            <v>511567</v>
          </cell>
          <cell r="B5570" t="str">
            <v>RO 14.550X11.9(R 48)</v>
          </cell>
        </row>
        <row r="5571">
          <cell r="A5571">
            <v>511579</v>
          </cell>
          <cell r="B5571" t="str">
            <v>RO 4.5X4.5</v>
          </cell>
        </row>
        <row r="5572">
          <cell r="A5572">
            <v>511586</v>
          </cell>
          <cell r="B5572" t="str">
            <v>RO 6X8</v>
          </cell>
        </row>
        <row r="5573">
          <cell r="A5573">
            <v>511604.05</v>
          </cell>
          <cell r="B5573" t="str">
            <v>RO 7.5X7.5 BPM</v>
          </cell>
        </row>
        <row r="5574">
          <cell r="A5574">
            <v>511604.06</v>
          </cell>
          <cell r="B5574" t="str">
            <v>RO 10X10 BPM</v>
          </cell>
        </row>
        <row r="5575">
          <cell r="A5575">
            <v>511604.07</v>
          </cell>
          <cell r="B5575" t="str">
            <v>RO 7.5X11 BPM</v>
          </cell>
        </row>
        <row r="5576">
          <cell r="A5576">
            <v>511604.08</v>
          </cell>
          <cell r="B5576" t="str">
            <v>RO 11X20</v>
          </cell>
        </row>
        <row r="5577">
          <cell r="A5577">
            <v>511605.09</v>
          </cell>
          <cell r="B5577" t="str">
            <v>RO 9X14</v>
          </cell>
        </row>
        <row r="5578">
          <cell r="A5578">
            <v>511606.02</v>
          </cell>
          <cell r="B5578" t="str">
            <v>RO 12X13 BPM</v>
          </cell>
        </row>
        <row r="5579">
          <cell r="A5579">
            <v>511606.1</v>
          </cell>
          <cell r="B5579" t="str">
            <v>RO 12X20</v>
          </cell>
        </row>
        <row r="5580">
          <cell r="A5580">
            <v>511607.07</v>
          </cell>
          <cell r="B5580" t="str">
            <v>RO 10X15 BPM</v>
          </cell>
        </row>
        <row r="5581">
          <cell r="A5581">
            <v>511608.01</v>
          </cell>
          <cell r="B5581" t="str">
            <v>RO 10X12.150</v>
          </cell>
        </row>
        <row r="5582">
          <cell r="A5582">
            <v>511609.06</v>
          </cell>
          <cell r="B5582" t="str">
            <v>RO 17X17</v>
          </cell>
        </row>
        <row r="5583">
          <cell r="A5583">
            <v>511610.01</v>
          </cell>
          <cell r="B5583" t="str">
            <v>RO 12X12</v>
          </cell>
        </row>
        <row r="5584">
          <cell r="A5584">
            <v>511610.02</v>
          </cell>
          <cell r="B5584" t="str">
            <v>RO 18X18</v>
          </cell>
        </row>
        <row r="5585">
          <cell r="A5585">
            <v>511611.01</v>
          </cell>
          <cell r="B5585" t="str">
            <v>RO 13X13</v>
          </cell>
        </row>
        <row r="5586">
          <cell r="A5586">
            <v>511611.09</v>
          </cell>
          <cell r="B5586" t="str">
            <v>RO 13X20</v>
          </cell>
        </row>
        <row r="5587">
          <cell r="A5587">
            <v>511612.06</v>
          </cell>
          <cell r="B5587" t="str">
            <v>RO 10X11</v>
          </cell>
        </row>
        <row r="5588">
          <cell r="A5588">
            <v>511613.06</v>
          </cell>
          <cell r="B5588" t="str">
            <v>RO 12X14</v>
          </cell>
        </row>
        <row r="5589">
          <cell r="A5589">
            <v>511614.06</v>
          </cell>
          <cell r="B5589" t="str">
            <v>RO 15X16</v>
          </cell>
        </row>
        <row r="5590">
          <cell r="A5590">
            <v>511615.06</v>
          </cell>
          <cell r="B5590" t="str">
            <v>RO 9X10 BPM</v>
          </cell>
        </row>
        <row r="5591">
          <cell r="A5591">
            <v>511683</v>
          </cell>
          <cell r="B5591" t="str">
            <v>RO 5.5X27.8</v>
          </cell>
        </row>
        <row r="5592">
          <cell r="A5592">
            <v>511699</v>
          </cell>
          <cell r="B5592" t="str">
            <v>RO 1.5X5.8</v>
          </cell>
        </row>
        <row r="5593">
          <cell r="A5593">
            <v>511751</v>
          </cell>
          <cell r="B5593" t="str">
            <v>RO 6X24 (BPM)</v>
          </cell>
        </row>
        <row r="5594">
          <cell r="A5594">
            <v>511764</v>
          </cell>
          <cell r="B5594" t="str">
            <v>RO 3X9.4</v>
          </cell>
        </row>
        <row r="5595">
          <cell r="A5595">
            <v>511772</v>
          </cell>
          <cell r="B5595" t="str">
            <v>RO 7.00X7.00</v>
          </cell>
        </row>
        <row r="5596">
          <cell r="A5596">
            <v>511790</v>
          </cell>
          <cell r="B5596" t="str">
            <v>RO 6.5X9 ZB</v>
          </cell>
        </row>
        <row r="5597">
          <cell r="A5597">
            <v>511791</v>
          </cell>
          <cell r="B5597" t="str">
            <v>RO 11X11 ZB</v>
          </cell>
        </row>
        <row r="5598">
          <cell r="A5598">
            <v>511807.01</v>
          </cell>
          <cell r="B5598" t="str">
            <v>RO 2X12.8</v>
          </cell>
        </row>
        <row r="5599">
          <cell r="A5599">
            <v>511819.01</v>
          </cell>
          <cell r="B5599" t="str">
            <v>RO 3X15.8</v>
          </cell>
        </row>
        <row r="5600">
          <cell r="A5600">
            <v>511824.01</v>
          </cell>
          <cell r="B5600" t="str">
            <v>RO 3x25.4 (NKI 30/30,25/3"</v>
          </cell>
        </row>
        <row r="5601">
          <cell r="A5601">
            <v>511841.01</v>
          </cell>
          <cell r="B5601" t="str">
            <v>RO 4X18.8</v>
          </cell>
        </row>
        <row r="5602">
          <cell r="A5602">
            <v>511845.01</v>
          </cell>
          <cell r="B5602" t="str">
            <v>RO 4.5X18.8</v>
          </cell>
        </row>
        <row r="5603">
          <cell r="A5603">
            <v>511846.01</v>
          </cell>
          <cell r="B5603" t="str">
            <v>RO 4.5X28.8</v>
          </cell>
        </row>
        <row r="5604">
          <cell r="A5604">
            <v>511849.01</v>
          </cell>
          <cell r="B5604" t="str">
            <v>RO 6.5X18.8</v>
          </cell>
        </row>
        <row r="5605">
          <cell r="A5605">
            <v>511852.02</v>
          </cell>
          <cell r="B5605" t="str">
            <v>RO 6.5X18</v>
          </cell>
        </row>
        <row r="5606">
          <cell r="A5606">
            <v>511853.01</v>
          </cell>
          <cell r="B5606" t="str">
            <v>RO 6.5X17.8</v>
          </cell>
        </row>
        <row r="5607">
          <cell r="A5607">
            <v>511915.02</v>
          </cell>
          <cell r="B5607" t="str">
            <v>RO 5X27.8</v>
          </cell>
        </row>
        <row r="5608">
          <cell r="A5608">
            <v>511917</v>
          </cell>
          <cell r="B5608" t="str">
            <v>RO 15X22</v>
          </cell>
        </row>
        <row r="5609">
          <cell r="A5609">
            <v>511918</v>
          </cell>
          <cell r="B5609" t="str">
            <v>RO 10X16</v>
          </cell>
        </row>
        <row r="5610">
          <cell r="A5610">
            <v>511927</v>
          </cell>
          <cell r="B5610" t="str">
            <v>RO 2X4</v>
          </cell>
        </row>
        <row r="5611">
          <cell r="A5611">
            <v>511954</v>
          </cell>
          <cell r="B5611" t="str">
            <v>RO 9X13</v>
          </cell>
        </row>
        <row r="5612">
          <cell r="A5612">
            <v>511958</v>
          </cell>
          <cell r="B5612" t="str">
            <v>RO 10X18</v>
          </cell>
        </row>
        <row r="5613">
          <cell r="A5613">
            <v>511965.11</v>
          </cell>
          <cell r="B5613" t="str">
            <v>RO 3X23</v>
          </cell>
        </row>
        <row r="5614">
          <cell r="A5614">
            <v>511965.21</v>
          </cell>
          <cell r="B5614" t="str">
            <v>RO 1.5X9.8 BR</v>
          </cell>
        </row>
        <row r="5615">
          <cell r="A5615">
            <v>511966</v>
          </cell>
          <cell r="B5615" t="str">
            <v>RO 3.5X3.9 BPM</v>
          </cell>
        </row>
        <row r="5616">
          <cell r="A5616">
            <v>511970</v>
          </cell>
          <cell r="B5616" t="str">
            <v>RO 6.65X4.1</v>
          </cell>
        </row>
        <row r="5617">
          <cell r="A5617">
            <v>511982</v>
          </cell>
          <cell r="B5617" t="str">
            <v>RO 2.22X7.3 BP.</v>
          </cell>
        </row>
        <row r="5618">
          <cell r="A5618">
            <v>511983</v>
          </cell>
          <cell r="B5618" t="str">
            <v>RO 2x4 BP</v>
          </cell>
        </row>
        <row r="5619">
          <cell r="A5619">
            <v>511984</v>
          </cell>
          <cell r="B5619" t="str">
            <v>RO 1.5X9.2</v>
          </cell>
        </row>
        <row r="5620">
          <cell r="A5620">
            <v>511984.02</v>
          </cell>
          <cell r="B5620" t="str">
            <v>RO 2X17.8</v>
          </cell>
        </row>
        <row r="5621">
          <cell r="A5621">
            <v>511985</v>
          </cell>
          <cell r="B5621" t="str">
            <v>RO 5.5X19.1 BP</v>
          </cell>
        </row>
        <row r="5622">
          <cell r="A5622">
            <v>511986</v>
          </cell>
          <cell r="B5622" t="str">
            <v>RO 3X5 BPM</v>
          </cell>
        </row>
        <row r="5623">
          <cell r="A5623">
            <v>511987</v>
          </cell>
          <cell r="B5623" t="str">
            <v>RO 5X20.8 (BPM)</v>
          </cell>
        </row>
        <row r="5624">
          <cell r="A5624">
            <v>511988</v>
          </cell>
          <cell r="B5624" t="str">
            <v>RO 6X20.8 (BPM)</v>
          </cell>
        </row>
        <row r="5625">
          <cell r="A5625">
            <v>511989</v>
          </cell>
          <cell r="B5625" t="str">
            <v>RO 3.5X10.8</v>
          </cell>
        </row>
        <row r="5626">
          <cell r="A5626">
            <v>511990</v>
          </cell>
          <cell r="B5626" t="str">
            <v>RO 3.5X25.4</v>
          </cell>
        </row>
        <row r="5627">
          <cell r="A5627">
            <v>511991</v>
          </cell>
          <cell r="B5627" t="str">
            <v>RO 4X22.8</v>
          </cell>
        </row>
        <row r="5628">
          <cell r="A5628">
            <v>511992</v>
          </cell>
          <cell r="B5628" t="str">
            <v>RO 9X9</v>
          </cell>
        </row>
        <row r="5629">
          <cell r="A5629">
            <v>511993</v>
          </cell>
          <cell r="B5629" t="str">
            <v>BALL 5/16""(IS:2898-1976)"</v>
          </cell>
        </row>
        <row r="5630">
          <cell r="A5630">
            <v>511994</v>
          </cell>
          <cell r="B5630" t="str">
            <v>RO 3X21.8(H)</v>
          </cell>
        </row>
        <row r="5631">
          <cell r="A5631">
            <v>511995</v>
          </cell>
          <cell r="B5631" t="str">
            <v>RO 3X13.8 BR(T)</v>
          </cell>
        </row>
        <row r="5632">
          <cell r="A5632">
            <v>511996</v>
          </cell>
          <cell r="B5632" t="str">
            <v>RO 4X28.8</v>
          </cell>
        </row>
        <row r="5633">
          <cell r="A5633">
            <v>511997</v>
          </cell>
          <cell r="B5633" t="str">
            <v>RO 9X11</v>
          </cell>
        </row>
        <row r="5634">
          <cell r="A5634">
            <v>511997.01</v>
          </cell>
          <cell r="B5634" t="str">
            <v>RO 2.046X8.750 BP</v>
          </cell>
        </row>
        <row r="5635">
          <cell r="A5635">
            <v>511998</v>
          </cell>
          <cell r="B5635" t="str">
            <v>RO 14X14</v>
          </cell>
        </row>
        <row r="5636">
          <cell r="A5636">
            <v>511999</v>
          </cell>
          <cell r="B5636" t="str">
            <v>RO 6X26.8</v>
          </cell>
        </row>
        <row r="5637">
          <cell r="A5637">
            <v>512.01</v>
          </cell>
          <cell r="B5637" t="str">
            <v>BRI 162820</v>
          </cell>
        </row>
        <row r="5638">
          <cell r="A5638">
            <v>512.02</v>
          </cell>
          <cell r="B5638" t="str">
            <v>BR 202820</v>
          </cell>
        </row>
        <row r="5639">
          <cell r="A5639">
            <v>512.03</v>
          </cell>
          <cell r="B5639" t="str">
            <v>LRB 162020</v>
          </cell>
        </row>
        <row r="5640">
          <cell r="A5640">
            <v>5121303.01</v>
          </cell>
          <cell r="B5640" t="str">
            <v>MT 1 (1.00 CT)</v>
          </cell>
        </row>
        <row r="5641">
          <cell r="A5641">
            <v>5121303.0199999996</v>
          </cell>
          <cell r="B5641" t="str">
            <v>0.25 NP(8X35)</v>
          </cell>
        </row>
        <row r="5642">
          <cell r="A5642">
            <v>5121303.03</v>
          </cell>
          <cell r="B5642" t="str">
            <v>0.25 NP(10X35)</v>
          </cell>
        </row>
        <row r="5643">
          <cell r="A5643">
            <v>5121303.04</v>
          </cell>
          <cell r="B5643" t="str">
            <v>FG04T001</v>
          </cell>
        </row>
        <row r="5644">
          <cell r="A5644">
            <v>5121303.0999999996</v>
          </cell>
          <cell r="B5644" t="str">
            <v>D 0.35 NP(8X35)</v>
          </cell>
        </row>
        <row r="5645">
          <cell r="A5645">
            <v>5121303.2</v>
          </cell>
          <cell r="B5645" t="str">
            <v>D 0.50 NP(8X35)</v>
          </cell>
        </row>
        <row r="5646">
          <cell r="A5646">
            <v>5121303.3</v>
          </cell>
          <cell r="B5646" t="str">
            <v>D 0.75 NP(8X35)</v>
          </cell>
        </row>
        <row r="5647">
          <cell r="A5647">
            <v>5121305</v>
          </cell>
          <cell r="B5647" t="str">
            <v>EM/24</v>
          </cell>
        </row>
        <row r="5648">
          <cell r="A5648">
            <v>5121306</v>
          </cell>
          <cell r="B5648" t="str">
            <v>C-1.00</v>
          </cell>
        </row>
        <row r="5649">
          <cell r="A5649">
            <v>5121308</v>
          </cell>
          <cell r="B5649" t="str">
            <v>0.5 NP(12X50)</v>
          </cell>
        </row>
        <row r="5650">
          <cell r="A5650">
            <v>5121312</v>
          </cell>
          <cell r="B5650" t="str">
            <v>MULTIPOINT DIAMOND CG03</v>
          </cell>
        </row>
        <row r="5651">
          <cell r="A5651">
            <v>5121312.01</v>
          </cell>
          <cell r="B5651" t="str">
            <v>D MULTIPOINT D XH(F)</v>
          </cell>
        </row>
        <row r="5652">
          <cell r="A5652">
            <v>5121312.0199999996</v>
          </cell>
          <cell r="B5652" t="str">
            <v>D MULTIPOINT D C(R)</v>
          </cell>
        </row>
        <row r="5653">
          <cell r="A5653">
            <v>5121313</v>
          </cell>
          <cell r="B5653" t="str">
            <v>SINGLEPOINTDIAMOND CG03</v>
          </cell>
        </row>
        <row r="5654">
          <cell r="A5654">
            <v>5121315</v>
          </cell>
          <cell r="B5654" t="str">
            <v>ODT01-005(ODT 01)</v>
          </cell>
        </row>
        <row r="5655">
          <cell r="A5655">
            <v>5121316</v>
          </cell>
          <cell r="B5655" t="str">
            <v>0.40 - G 08 -002</v>
          </cell>
        </row>
        <row r="5656">
          <cell r="A5656">
            <v>5121318</v>
          </cell>
          <cell r="B5656" t="str">
            <v>STAR DIMOND NP-1</v>
          </cell>
        </row>
        <row r="5657">
          <cell r="A5657">
            <v>5121319</v>
          </cell>
          <cell r="B5657" t="str">
            <v>12.5 X 50MM</v>
          </cell>
        </row>
        <row r="5658">
          <cell r="A5658">
            <v>5121320</v>
          </cell>
          <cell r="B5658" t="str">
            <v>1.00 CT-12.7X35 P.QUAL.</v>
          </cell>
        </row>
        <row r="5659">
          <cell r="A5659">
            <v>5121321</v>
          </cell>
          <cell r="B5659" t="str">
            <v>IPG FINGER 25X1.7</v>
          </cell>
        </row>
        <row r="5660">
          <cell r="A5660">
            <v>5121322</v>
          </cell>
          <cell r="B5660" t="str">
            <v>IPG FINER 25X4.0</v>
          </cell>
        </row>
        <row r="5661">
          <cell r="A5661">
            <v>5121323</v>
          </cell>
          <cell r="B5661" t="str">
            <v>IPG FINGER 25X6.0</v>
          </cell>
        </row>
        <row r="5662">
          <cell r="A5662">
            <v>5121324.0999999996</v>
          </cell>
          <cell r="B5662" t="str">
            <v>D 0.25 CT(8X35)</v>
          </cell>
        </row>
        <row r="5663">
          <cell r="A5663">
            <v>5121324.2</v>
          </cell>
          <cell r="B5663" t="str">
            <v>D 0.33 CT(8X35)</v>
          </cell>
        </row>
        <row r="5664">
          <cell r="A5664">
            <v>5121324.3</v>
          </cell>
          <cell r="B5664" t="str">
            <v>D 0.50 CT(8X35)</v>
          </cell>
        </row>
        <row r="5665">
          <cell r="A5665">
            <v>5121324.4000000004</v>
          </cell>
          <cell r="B5665" t="str">
            <v>D 0.75 CT(8X35)</v>
          </cell>
        </row>
        <row r="5666">
          <cell r="A5666">
            <v>513.01</v>
          </cell>
          <cell r="B5666" t="str">
            <v>BRI 183016</v>
          </cell>
        </row>
        <row r="5667">
          <cell r="A5667">
            <v>513.02</v>
          </cell>
          <cell r="B5667" t="str">
            <v>BR 223016</v>
          </cell>
        </row>
        <row r="5668">
          <cell r="A5668">
            <v>513.03</v>
          </cell>
          <cell r="B5668" t="str">
            <v>LRB 182216</v>
          </cell>
        </row>
        <row r="5669">
          <cell r="A5669">
            <v>514.01</v>
          </cell>
          <cell r="B5669" t="str">
            <v>BRI 183020</v>
          </cell>
        </row>
        <row r="5670">
          <cell r="A5670">
            <v>514.02</v>
          </cell>
          <cell r="B5670" t="str">
            <v>BR 223020</v>
          </cell>
        </row>
        <row r="5671">
          <cell r="A5671">
            <v>514.03</v>
          </cell>
          <cell r="B5671" t="str">
            <v>LRB 182220</v>
          </cell>
        </row>
        <row r="5672">
          <cell r="A5672">
            <v>515.01</v>
          </cell>
          <cell r="B5672" t="str">
            <v>BRI 203316</v>
          </cell>
        </row>
        <row r="5673">
          <cell r="A5673">
            <v>515.02</v>
          </cell>
          <cell r="B5673" t="str">
            <v>BR 243316</v>
          </cell>
        </row>
        <row r="5674">
          <cell r="A5674">
            <v>515.03</v>
          </cell>
          <cell r="B5674" t="str">
            <v>LRB 202416</v>
          </cell>
        </row>
        <row r="5675">
          <cell r="A5675">
            <v>516.01</v>
          </cell>
          <cell r="B5675" t="str">
            <v>BRI 203320</v>
          </cell>
        </row>
        <row r="5676">
          <cell r="A5676">
            <v>516.02</v>
          </cell>
          <cell r="B5676" t="str">
            <v>BR 243320</v>
          </cell>
        </row>
        <row r="5677">
          <cell r="A5677">
            <v>516.03</v>
          </cell>
          <cell r="B5677" t="str">
            <v>LRB 202420</v>
          </cell>
        </row>
        <row r="5678">
          <cell r="A5678">
            <v>517.01</v>
          </cell>
          <cell r="B5678" t="str">
            <v>BRI 223516</v>
          </cell>
        </row>
        <row r="5679">
          <cell r="A5679">
            <v>517.02</v>
          </cell>
          <cell r="B5679" t="str">
            <v>BR 263516</v>
          </cell>
        </row>
        <row r="5680">
          <cell r="A5680">
            <v>517.03</v>
          </cell>
          <cell r="B5680" t="str">
            <v>LRB 222616</v>
          </cell>
        </row>
        <row r="5681">
          <cell r="A5681">
            <v>518.01</v>
          </cell>
          <cell r="B5681" t="str">
            <v>BRI 223520</v>
          </cell>
        </row>
        <row r="5682">
          <cell r="A5682">
            <v>518.02</v>
          </cell>
          <cell r="B5682" t="str">
            <v>BR 263520</v>
          </cell>
        </row>
        <row r="5683">
          <cell r="A5683">
            <v>518.03</v>
          </cell>
          <cell r="B5683" t="str">
            <v>LRB 222620</v>
          </cell>
        </row>
        <row r="5684">
          <cell r="A5684">
            <v>519.01</v>
          </cell>
          <cell r="B5684" t="str">
            <v>BRI 243716</v>
          </cell>
        </row>
        <row r="5685">
          <cell r="A5685">
            <v>519.02</v>
          </cell>
          <cell r="B5685" t="str">
            <v>BR 283716</v>
          </cell>
        </row>
        <row r="5686">
          <cell r="A5686">
            <v>519.03</v>
          </cell>
          <cell r="B5686" t="str">
            <v>LRB 242816</v>
          </cell>
        </row>
        <row r="5687">
          <cell r="A5687">
            <v>52</v>
          </cell>
          <cell r="B5687" t="str">
            <v>BR 3219</v>
          </cell>
        </row>
        <row r="5688">
          <cell r="A5688">
            <v>520.01</v>
          </cell>
          <cell r="B5688" t="str">
            <v>BRI 243720</v>
          </cell>
        </row>
        <row r="5689">
          <cell r="A5689">
            <v>520.02</v>
          </cell>
          <cell r="B5689" t="str">
            <v>BR 283720</v>
          </cell>
        </row>
        <row r="5690">
          <cell r="A5690">
            <v>520.03</v>
          </cell>
          <cell r="B5690" t="str">
            <v>LRB 242820</v>
          </cell>
        </row>
        <row r="5691">
          <cell r="A5691">
            <v>5200311.8</v>
          </cell>
          <cell r="B5691" t="str">
            <v>O MOBIL-XHP-462MOLY</v>
          </cell>
        </row>
        <row r="5692">
          <cell r="A5692">
            <v>521.01</v>
          </cell>
          <cell r="B5692" t="str">
            <v>BRI 243820</v>
          </cell>
        </row>
        <row r="5693">
          <cell r="A5693">
            <v>521.02</v>
          </cell>
          <cell r="B5693" t="str">
            <v>BR 283820</v>
          </cell>
        </row>
        <row r="5694">
          <cell r="A5694">
            <v>521.03</v>
          </cell>
          <cell r="B5694" t="str">
            <v>LRB 242820</v>
          </cell>
        </row>
        <row r="5695">
          <cell r="A5695">
            <v>522.01</v>
          </cell>
          <cell r="B5695" t="str">
            <v>BRI 243916</v>
          </cell>
        </row>
        <row r="5696">
          <cell r="A5696">
            <v>522.02</v>
          </cell>
          <cell r="B5696" t="str">
            <v>BR 303916</v>
          </cell>
        </row>
        <row r="5697">
          <cell r="A5697">
            <v>522.03</v>
          </cell>
          <cell r="B5697" t="str">
            <v>LRB 243016</v>
          </cell>
        </row>
        <row r="5698">
          <cell r="A5698">
            <v>5221194.0199999996</v>
          </cell>
          <cell r="B5698" t="str">
            <v>Hicut Bio 150FGCOMP2232</v>
          </cell>
        </row>
        <row r="5699">
          <cell r="A5699">
            <v>5221194.05</v>
          </cell>
          <cell r="B5699" t="str">
            <v>MEC 150 MAGNACOOL</v>
          </cell>
        </row>
        <row r="5700">
          <cell r="A5700">
            <v>5221194.0599999996</v>
          </cell>
          <cell r="B5700" t="str">
            <v>Hicut 8020</v>
          </cell>
        </row>
        <row r="5701">
          <cell r="A5701">
            <v>5221195.01</v>
          </cell>
          <cell r="B5701" t="str">
            <v>RUSTOP 274(HPCL)</v>
          </cell>
        </row>
        <row r="5702">
          <cell r="A5702">
            <v>5221195.0199999996</v>
          </cell>
          <cell r="B5702" t="str">
            <v>FUCHS ANTI CORIT 03 WC</v>
          </cell>
        </row>
        <row r="5703">
          <cell r="A5703">
            <v>5221195.03</v>
          </cell>
          <cell r="B5703" t="str">
            <v>O HIRUSTEVERT O 274</v>
          </cell>
        </row>
        <row r="5704">
          <cell r="A5704">
            <v>5221200</v>
          </cell>
          <cell r="B5704" t="str">
            <v>PREMA TREAT 191</v>
          </cell>
        </row>
        <row r="5705">
          <cell r="A5705">
            <v>5221201</v>
          </cell>
          <cell r="B5705" t="str">
            <v>20W40 HIGH WAY EXTRA</v>
          </cell>
        </row>
        <row r="5706">
          <cell r="A5706">
            <v>5221201.01</v>
          </cell>
          <cell r="B5706" t="str">
            <v>20W40 200</v>
          </cell>
        </row>
        <row r="5707">
          <cell r="A5707">
            <v>5221201.0199999996</v>
          </cell>
          <cell r="B5707" t="str">
            <v>O 20W40 225</v>
          </cell>
        </row>
        <row r="5708">
          <cell r="A5708">
            <v>5221201.03</v>
          </cell>
          <cell r="B5708" t="str">
            <v>G N B U 15 KLUBBER</v>
          </cell>
        </row>
        <row r="5709">
          <cell r="A5709">
            <v>5221201.04</v>
          </cell>
          <cell r="B5709" t="str">
            <v>G BECHEM HIGH LUB TEX.SUP</v>
          </cell>
        </row>
        <row r="5710">
          <cell r="A5710">
            <v>5221201.0599999996</v>
          </cell>
          <cell r="B5710" t="str">
            <v>G PETAMO GY 193(KLUBER)</v>
          </cell>
        </row>
        <row r="5711">
          <cell r="A5711">
            <v>5221201.07</v>
          </cell>
          <cell r="B5711" t="str">
            <v>O  ISOFLEX TOPAS L32</v>
          </cell>
        </row>
        <row r="5712">
          <cell r="A5712">
            <v>5221201.08</v>
          </cell>
          <cell r="B5712" t="str">
            <v>StaburagsNBU4 (KLUBER)</v>
          </cell>
        </row>
        <row r="5713">
          <cell r="A5713">
            <v>5221201.0999999996</v>
          </cell>
          <cell r="B5713" t="str">
            <v>G KLUBER BQ 72-72</v>
          </cell>
        </row>
        <row r="5714">
          <cell r="A5714">
            <v>5221201.2</v>
          </cell>
          <cell r="B5714" t="str">
            <v>20W40 175</v>
          </cell>
        </row>
        <row r="5715">
          <cell r="A5715">
            <v>5221201.3</v>
          </cell>
          <cell r="B5715" t="str">
            <v>20W40 100</v>
          </cell>
        </row>
        <row r="5716">
          <cell r="A5716">
            <v>5221208</v>
          </cell>
          <cell r="B5716" t="str">
            <v>G NBU 12/300 KP</v>
          </cell>
        </row>
        <row r="5717">
          <cell r="A5717">
            <v>5221208.01</v>
          </cell>
          <cell r="B5717" t="str">
            <v>G FUCHS GLEITMO 585M</v>
          </cell>
        </row>
        <row r="5718">
          <cell r="A5718">
            <v>5221208.0199999996</v>
          </cell>
          <cell r="B5718" t="str">
            <v>Centoplex BE41 103BH</v>
          </cell>
        </row>
        <row r="5719">
          <cell r="A5719">
            <v>5221247</v>
          </cell>
          <cell r="B5719" t="str">
            <v>G SHELL GADUS S2 V100 3</v>
          </cell>
        </row>
        <row r="5720">
          <cell r="A5720">
            <v>5221247.0199999996</v>
          </cell>
          <cell r="B5720" t="str">
            <v>G VEEDOL SPICLE VB GRE.</v>
          </cell>
        </row>
        <row r="5721">
          <cell r="A5721">
            <v>5221247.04</v>
          </cell>
          <cell r="B5721" t="str">
            <v>G SHELL GADUS S2 V220 2</v>
          </cell>
        </row>
        <row r="5722">
          <cell r="A5722">
            <v>5221251</v>
          </cell>
          <cell r="B5722" t="str">
            <v>Hydraulic Oil 68</v>
          </cell>
        </row>
        <row r="5723">
          <cell r="A5723">
            <v>5221251.03</v>
          </cell>
          <cell r="B5723" t="str">
            <v>RAJ HYDRA SUPER HM/68</v>
          </cell>
        </row>
        <row r="5724">
          <cell r="A5724">
            <v>5221251.04</v>
          </cell>
          <cell r="B5724" t="str">
            <v>MEGA OIL HLP 68</v>
          </cell>
        </row>
        <row r="5725">
          <cell r="A5725">
            <v>5221252</v>
          </cell>
          <cell r="B5725" t="str">
            <v>Spindle Oil 10</v>
          </cell>
        </row>
        <row r="5726">
          <cell r="A5726">
            <v>5221257.0199999996</v>
          </cell>
          <cell r="B5726" t="str">
            <v>RAJ HYDRA HM 46</v>
          </cell>
        </row>
        <row r="5727">
          <cell r="A5727">
            <v>5221263.0199999996</v>
          </cell>
          <cell r="B5727" t="str">
            <v>HILUBRIC N 10</v>
          </cell>
        </row>
        <row r="5728">
          <cell r="A5728">
            <v>5221264.03</v>
          </cell>
          <cell r="B5728" t="str">
            <v>RAJ HYDRA SUPER HM/32</v>
          </cell>
        </row>
        <row r="5729">
          <cell r="A5729">
            <v>5221264.04</v>
          </cell>
          <cell r="B5729" t="str">
            <v>MEGA OIL HLP 32</v>
          </cell>
        </row>
        <row r="5730">
          <cell r="A5730">
            <v>5221266.0599999996</v>
          </cell>
          <cell r="B5730" t="str">
            <v>HiRV DW2 FGCOMP 1990</v>
          </cell>
        </row>
        <row r="5731">
          <cell r="A5731">
            <v>5221266.07</v>
          </cell>
          <cell r="B5731" t="str">
            <v>ISOTECH 377</v>
          </cell>
        </row>
        <row r="5732">
          <cell r="A5732">
            <v>5221266.0999999996</v>
          </cell>
          <cell r="B5732" t="str">
            <v>Hirustavert DW 80 T</v>
          </cell>
        </row>
        <row r="5733">
          <cell r="A5733">
            <v>5221279</v>
          </cell>
          <cell r="B5733" t="str">
            <v>G TEMPLEX N3</v>
          </cell>
        </row>
        <row r="5734">
          <cell r="A5734">
            <v>5221293</v>
          </cell>
          <cell r="B5734" t="str">
            <v>CASTROL ES2000</v>
          </cell>
        </row>
        <row r="5735">
          <cell r="A5735">
            <v>5221300.0199999996</v>
          </cell>
          <cell r="B5735" t="str">
            <v>HICLEAN LS 80</v>
          </cell>
        </row>
        <row r="5736">
          <cell r="A5736">
            <v>5221300.03</v>
          </cell>
          <cell r="B5736" t="str">
            <v>HICLEAN LS 60</v>
          </cell>
        </row>
        <row r="5737">
          <cell r="A5737">
            <v>5221300.0999999996</v>
          </cell>
          <cell r="B5737" t="str">
            <v>HICLEN LS 40</v>
          </cell>
        </row>
        <row r="5738">
          <cell r="A5738">
            <v>5221300.2</v>
          </cell>
          <cell r="B5738" t="str">
            <v>HICLEAN LS 100</v>
          </cell>
        </row>
        <row r="5739">
          <cell r="A5739">
            <v>5221302.0199999996</v>
          </cell>
          <cell r="B5739" t="str">
            <v>MEGA OIL HLP 22</v>
          </cell>
        </row>
        <row r="5740">
          <cell r="A5740">
            <v>5221311.4000000004</v>
          </cell>
          <cell r="B5740" t="str">
            <v>GREASE SPELUB RB2+</v>
          </cell>
        </row>
        <row r="5741">
          <cell r="A5741">
            <v>5221311.41</v>
          </cell>
          <cell r="B5741" t="str">
            <v>G GREASE SPELUB RB2+</v>
          </cell>
        </row>
        <row r="5742">
          <cell r="A5742">
            <v>5221312</v>
          </cell>
          <cell r="B5742" t="str">
            <v>SUPERFINE 150 T</v>
          </cell>
        </row>
        <row r="5743">
          <cell r="A5743">
            <v>5221313.01</v>
          </cell>
          <cell r="B5743" t="str">
            <v>ADDITIVE LM</v>
          </cell>
        </row>
        <row r="5744">
          <cell r="A5744">
            <v>5221313.03</v>
          </cell>
          <cell r="B5744" t="str">
            <v>SERVICE EBFS</v>
          </cell>
        </row>
        <row r="5745">
          <cell r="A5745">
            <v>5221313.04</v>
          </cell>
          <cell r="B5745" t="str">
            <v>ADDITIVE BC 4020</v>
          </cell>
        </row>
        <row r="5746">
          <cell r="A5746">
            <v>5221313.05</v>
          </cell>
          <cell r="B5746" t="str">
            <v>DDITIVE FH</v>
          </cell>
        </row>
        <row r="5747">
          <cell r="A5747">
            <v>5221314</v>
          </cell>
          <cell r="B5747" t="str">
            <v>G DIVINOL LF 1 WB</v>
          </cell>
        </row>
        <row r="5748">
          <cell r="A5748">
            <v>5221315</v>
          </cell>
          <cell r="B5748" t="str">
            <v>HILUBRIC HLP 46</v>
          </cell>
        </row>
        <row r="5749">
          <cell r="A5749">
            <v>5221316</v>
          </cell>
          <cell r="B5749" t="str">
            <v>HILUBRIC N 7</v>
          </cell>
        </row>
        <row r="5750">
          <cell r="A5750">
            <v>5221316.5</v>
          </cell>
          <cell r="B5750" t="str">
            <v>HILUBRIC GR 220</v>
          </cell>
        </row>
        <row r="5751">
          <cell r="A5751">
            <v>5221317</v>
          </cell>
          <cell r="B5751" t="str">
            <v>BOSTIK SEAL N FLEXPU GREY</v>
          </cell>
        </row>
        <row r="5752">
          <cell r="A5752">
            <v>523.01</v>
          </cell>
          <cell r="B5752" t="str">
            <v>BRI 243920</v>
          </cell>
        </row>
        <row r="5753">
          <cell r="A5753">
            <v>523.02</v>
          </cell>
          <cell r="B5753" t="str">
            <v>BR 303920</v>
          </cell>
        </row>
        <row r="5754">
          <cell r="A5754">
            <v>523.03</v>
          </cell>
          <cell r="B5754" t="str">
            <v>LRB 243020</v>
          </cell>
        </row>
        <row r="5755">
          <cell r="A5755">
            <v>524.01</v>
          </cell>
          <cell r="B5755" t="str">
            <v>BRI 264116</v>
          </cell>
        </row>
        <row r="5756">
          <cell r="A5756">
            <v>524.02</v>
          </cell>
          <cell r="B5756" t="str">
            <v>BR 324116</v>
          </cell>
        </row>
        <row r="5757">
          <cell r="A5757">
            <v>524.03</v>
          </cell>
          <cell r="B5757" t="str">
            <v>LRB 263216</v>
          </cell>
        </row>
        <row r="5758">
          <cell r="A5758">
            <v>525.01</v>
          </cell>
          <cell r="B5758" t="str">
            <v>BRI 264120</v>
          </cell>
        </row>
        <row r="5759">
          <cell r="A5759">
            <v>525.02</v>
          </cell>
          <cell r="B5759" t="str">
            <v>BR 324120</v>
          </cell>
        </row>
        <row r="5760">
          <cell r="A5760">
            <v>525.03</v>
          </cell>
          <cell r="B5760" t="str">
            <v>LRB 263220</v>
          </cell>
        </row>
        <row r="5761">
          <cell r="A5761">
            <v>526.01</v>
          </cell>
          <cell r="B5761" t="str">
            <v>BRI 284824</v>
          </cell>
        </row>
        <row r="5762">
          <cell r="A5762">
            <v>526.02</v>
          </cell>
          <cell r="B5762" t="str">
            <v>BR 364824</v>
          </cell>
        </row>
        <row r="5763">
          <cell r="A5763">
            <v>526.03</v>
          </cell>
          <cell r="B5763" t="str">
            <v>LRB 283624</v>
          </cell>
        </row>
        <row r="5764">
          <cell r="A5764">
            <v>527.01</v>
          </cell>
          <cell r="B5764" t="str">
            <v>BRI 284828</v>
          </cell>
        </row>
        <row r="5765">
          <cell r="A5765">
            <v>527.02</v>
          </cell>
          <cell r="B5765" t="str">
            <v>BR 364828</v>
          </cell>
        </row>
        <row r="5766">
          <cell r="A5766">
            <v>527.03</v>
          </cell>
          <cell r="B5766" t="str">
            <v>LRB 283628</v>
          </cell>
        </row>
        <row r="5767">
          <cell r="A5767">
            <v>528.01</v>
          </cell>
          <cell r="B5767" t="str">
            <v>BRI 325224</v>
          </cell>
        </row>
        <row r="5768">
          <cell r="A5768">
            <v>528.02</v>
          </cell>
          <cell r="B5768" t="str">
            <v>BR 405224</v>
          </cell>
        </row>
        <row r="5769">
          <cell r="A5769">
            <v>528.03</v>
          </cell>
          <cell r="B5769" t="str">
            <v>LRB 324024</v>
          </cell>
        </row>
        <row r="5770">
          <cell r="A5770">
            <v>529.01</v>
          </cell>
          <cell r="B5770" t="str">
            <v>BRI 325228</v>
          </cell>
        </row>
        <row r="5771">
          <cell r="A5771">
            <v>529.02</v>
          </cell>
          <cell r="B5771" t="str">
            <v>BR 405228</v>
          </cell>
        </row>
        <row r="5772">
          <cell r="A5772">
            <v>529.03</v>
          </cell>
          <cell r="B5772" t="str">
            <v>LRB 324028</v>
          </cell>
        </row>
        <row r="5773">
          <cell r="A5773">
            <v>53</v>
          </cell>
          <cell r="B5773" t="str">
            <v>BR 322524</v>
          </cell>
        </row>
        <row r="5774">
          <cell r="A5774">
            <v>530.01</v>
          </cell>
          <cell r="B5774" t="str">
            <v>BRI 365624</v>
          </cell>
        </row>
        <row r="5775">
          <cell r="A5775">
            <v>530.02</v>
          </cell>
          <cell r="B5775" t="str">
            <v>BR 445624</v>
          </cell>
        </row>
        <row r="5776">
          <cell r="A5776">
            <v>530.03</v>
          </cell>
          <cell r="B5776" t="str">
            <v>LRB 364424</v>
          </cell>
        </row>
        <row r="5777">
          <cell r="A5777">
            <v>531.01</v>
          </cell>
          <cell r="B5777" t="str">
            <v>BRI 365628</v>
          </cell>
        </row>
        <row r="5778">
          <cell r="A5778">
            <v>531.02</v>
          </cell>
          <cell r="B5778" t="str">
            <v>BR 445628</v>
          </cell>
        </row>
        <row r="5779">
          <cell r="A5779">
            <v>531.03</v>
          </cell>
          <cell r="B5779" t="str">
            <v>LRB 364428</v>
          </cell>
        </row>
        <row r="5780">
          <cell r="A5780">
            <v>532.01</v>
          </cell>
          <cell r="B5780" t="str">
            <v>BRI 406024</v>
          </cell>
        </row>
        <row r="5781">
          <cell r="A5781">
            <v>532.02</v>
          </cell>
          <cell r="B5781" t="str">
            <v>BR 486024</v>
          </cell>
        </row>
        <row r="5782">
          <cell r="A5782">
            <v>532.03</v>
          </cell>
          <cell r="B5782" t="str">
            <v>LRB 404824</v>
          </cell>
        </row>
        <row r="5783">
          <cell r="A5783">
            <v>533.01</v>
          </cell>
          <cell r="B5783" t="str">
            <v>BRI 406028</v>
          </cell>
        </row>
        <row r="5784">
          <cell r="A5784">
            <v>533.02</v>
          </cell>
          <cell r="B5784" t="str">
            <v>BR 486028</v>
          </cell>
        </row>
        <row r="5785">
          <cell r="A5785">
            <v>533.03</v>
          </cell>
          <cell r="B5785" t="str">
            <v>LRB 404828</v>
          </cell>
        </row>
        <row r="5786">
          <cell r="A5786">
            <v>534.01</v>
          </cell>
          <cell r="B5786" t="str">
            <v>BRI 446828</v>
          </cell>
        </row>
        <row r="5787">
          <cell r="A5787">
            <v>534.02</v>
          </cell>
          <cell r="B5787" t="str">
            <v>BR 526828</v>
          </cell>
        </row>
        <row r="5788">
          <cell r="A5788">
            <v>534.03</v>
          </cell>
          <cell r="B5788" t="str">
            <v>LRB 445228</v>
          </cell>
        </row>
        <row r="5789">
          <cell r="A5789">
            <v>535.01</v>
          </cell>
          <cell r="B5789" t="str">
            <v>BRI 446832</v>
          </cell>
        </row>
        <row r="5790">
          <cell r="A5790">
            <v>535.02</v>
          </cell>
          <cell r="B5790" t="str">
            <v>BR 526832</v>
          </cell>
        </row>
        <row r="5791">
          <cell r="A5791">
            <v>535.03</v>
          </cell>
          <cell r="B5791" t="str">
            <v>LRB 445232</v>
          </cell>
        </row>
        <row r="5792">
          <cell r="A5792">
            <v>536.01</v>
          </cell>
          <cell r="B5792" t="str">
            <v>BRI 487232</v>
          </cell>
        </row>
        <row r="5793">
          <cell r="A5793">
            <v>536.02</v>
          </cell>
          <cell r="B5793" t="str">
            <v>BR 567232</v>
          </cell>
        </row>
        <row r="5794">
          <cell r="A5794">
            <v>536.03</v>
          </cell>
          <cell r="B5794" t="str">
            <v>LRB 485632</v>
          </cell>
        </row>
        <row r="5795">
          <cell r="A5795">
            <v>537.01</v>
          </cell>
          <cell r="B5795" t="str">
            <v>BRI 527632</v>
          </cell>
        </row>
        <row r="5796">
          <cell r="A5796">
            <v>537.02</v>
          </cell>
          <cell r="B5796" t="str">
            <v>BR 607632</v>
          </cell>
        </row>
        <row r="5797">
          <cell r="A5797">
            <v>537.03</v>
          </cell>
          <cell r="B5797" t="str">
            <v>LRB 526032</v>
          </cell>
        </row>
        <row r="5798">
          <cell r="A5798">
            <v>538.01</v>
          </cell>
          <cell r="B5798" t="str">
            <v>BRI 568032</v>
          </cell>
        </row>
        <row r="5799">
          <cell r="A5799">
            <v>538.02</v>
          </cell>
          <cell r="B5799" t="str">
            <v>BR 648032</v>
          </cell>
        </row>
        <row r="5800">
          <cell r="A5800">
            <v>538.03</v>
          </cell>
          <cell r="B5800" t="str">
            <v>LRB 566432</v>
          </cell>
        </row>
        <row r="5801">
          <cell r="A5801">
            <v>539.01</v>
          </cell>
          <cell r="B5801" t="str">
            <v>BRI 608432</v>
          </cell>
        </row>
        <row r="5802">
          <cell r="A5802">
            <v>539.02</v>
          </cell>
          <cell r="B5802" t="str">
            <v>BR 688432</v>
          </cell>
        </row>
        <row r="5803">
          <cell r="A5803">
            <v>539.03</v>
          </cell>
          <cell r="B5803" t="str">
            <v>LRB 606832</v>
          </cell>
        </row>
        <row r="5804">
          <cell r="A5804">
            <v>5397001.0199999996</v>
          </cell>
          <cell r="B5804" t="str">
            <v>B 6200 ZZ</v>
          </cell>
        </row>
        <row r="5805">
          <cell r="A5805">
            <v>5397002.0199999996</v>
          </cell>
          <cell r="B5805" t="str">
            <v>B 6201 ZZ</v>
          </cell>
        </row>
        <row r="5806">
          <cell r="A5806">
            <v>5397003.0099999998</v>
          </cell>
          <cell r="B5806" t="str">
            <v>B 6202 2RS</v>
          </cell>
        </row>
        <row r="5807">
          <cell r="A5807">
            <v>5397004</v>
          </cell>
          <cell r="B5807" t="str">
            <v>B 6203</v>
          </cell>
        </row>
        <row r="5808">
          <cell r="A5808">
            <v>5397004.0099999998</v>
          </cell>
          <cell r="B5808" t="str">
            <v>B 6203 2RS</v>
          </cell>
        </row>
        <row r="5809">
          <cell r="A5809">
            <v>5397004.0199999996</v>
          </cell>
          <cell r="B5809" t="str">
            <v>B 6203 ZZ</v>
          </cell>
        </row>
        <row r="5810">
          <cell r="A5810">
            <v>5397005.0099999998</v>
          </cell>
          <cell r="B5810" t="str">
            <v>B 6204 2RS</v>
          </cell>
        </row>
        <row r="5811">
          <cell r="A5811">
            <v>5397006</v>
          </cell>
          <cell r="B5811" t="str">
            <v>B 6205</v>
          </cell>
        </row>
        <row r="5812">
          <cell r="A5812">
            <v>5397006.0099999998</v>
          </cell>
          <cell r="B5812" t="str">
            <v>B 6205 2RS</v>
          </cell>
        </row>
        <row r="5813">
          <cell r="A5813">
            <v>5397007.0199999996</v>
          </cell>
          <cell r="B5813" t="str">
            <v>B 6206 ZZ</v>
          </cell>
        </row>
        <row r="5814">
          <cell r="A5814">
            <v>5397008.0099999998</v>
          </cell>
          <cell r="B5814" t="str">
            <v>B 6207 ZZ</v>
          </cell>
        </row>
        <row r="5815">
          <cell r="A5815">
            <v>5397009</v>
          </cell>
          <cell r="B5815" t="str">
            <v>B 6001</v>
          </cell>
        </row>
        <row r="5816">
          <cell r="A5816">
            <v>5397010</v>
          </cell>
          <cell r="B5816" t="str">
            <v>B 6202 ZZ</v>
          </cell>
        </row>
        <row r="5817">
          <cell r="A5817">
            <v>5397011</v>
          </cell>
          <cell r="B5817" t="str">
            <v>B 6004</v>
          </cell>
        </row>
        <row r="5818">
          <cell r="A5818">
            <v>5397012.0199999996</v>
          </cell>
          <cell r="B5818" t="str">
            <v>B 6006 2RS</v>
          </cell>
        </row>
        <row r="5819">
          <cell r="A5819">
            <v>5397013</v>
          </cell>
          <cell r="B5819" t="str">
            <v>B 6007</v>
          </cell>
        </row>
        <row r="5820">
          <cell r="A5820">
            <v>5397014</v>
          </cell>
          <cell r="B5820" t="str">
            <v>B 6008</v>
          </cell>
        </row>
        <row r="5821">
          <cell r="A5821">
            <v>5397015</v>
          </cell>
          <cell r="B5821" t="str">
            <v>B 6009</v>
          </cell>
        </row>
        <row r="5822">
          <cell r="A5822">
            <v>5397016</v>
          </cell>
          <cell r="B5822" t="str">
            <v>B 6013</v>
          </cell>
        </row>
        <row r="5823">
          <cell r="A5823">
            <v>5397017</v>
          </cell>
          <cell r="B5823" t="str">
            <v>B 6014</v>
          </cell>
        </row>
        <row r="5824">
          <cell r="A5824">
            <v>5397019</v>
          </cell>
          <cell r="B5824" t="str">
            <v>B 6017</v>
          </cell>
        </row>
        <row r="5825">
          <cell r="A5825">
            <v>5397022</v>
          </cell>
          <cell r="B5825" t="str">
            <v>B 6307</v>
          </cell>
        </row>
        <row r="5826">
          <cell r="A5826">
            <v>5397024</v>
          </cell>
          <cell r="B5826" t="str">
            <v>B 6309</v>
          </cell>
        </row>
        <row r="5827">
          <cell r="A5827">
            <v>5397024.0999999996</v>
          </cell>
          <cell r="B5827" t="str">
            <v>B 6309 2RS</v>
          </cell>
        </row>
        <row r="5828">
          <cell r="A5828">
            <v>5397024.2000000002</v>
          </cell>
          <cell r="B5828" t="str">
            <v>B 6309 ZZ</v>
          </cell>
        </row>
        <row r="5829">
          <cell r="A5829">
            <v>5397025</v>
          </cell>
          <cell r="B5829" t="str">
            <v>B 6310</v>
          </cell>
        </row>
        <row r="5830">
          <cell r="A5830">
            <v>5397025.0099999998</v>
          </cell>
          <cell r="B5830" t="str">
            <v>B 6310 ZZ</v>
          </cell>
        </row>
        <row r="5831">
          <cell r="A5831">
            <v>5397026</v>
          </cell>
          <cell r="B5831" t="str">
            <v>B 7002 MATCH PAIR</v>
          </cell>
        </row>
        <row r="5832">
          <cell r="A5832">
            <v>5397026.0999999996</v>
          </cell>
          <cell r="B5832" t="str">
            <v>B 7001 MATCH PAIR</v>
          </cell>
        </row>
        <row r="5833">
          <cell r="A5833">
            <v>5397027.0099999998</v>
          </cell>
          <cell r="B5833" t="str">
            <v>B 7003 MATCH PAIR</v>
          </cell>
        </row>
        <row r="5834">
          <cell r="A5834">
            <v>5397028.0099999998</v>
          </cell>
          <cell r="B5834" t="str">
            <v>B 7004 MATCH PAIR</v>
          </cell>
        </row>
        <row r="5835">
          <cell r="A5835">
            <v>5397028.0199999996</v>
          </cell>
          <cell r="B5835" t="str">
            <v>B 7004/P4 MATCH PAIR</v>
          </cell>
        </row>
        <row r="5836">
          <cell r="A5836">
            <v>5397029</v>
          </cell>
          <cell r="B5836" t="str">
            <v>B 7005</v>
          </cell>
        </row>
        <row r="5837">
          <cell r="A5837">
            <v>5397030.0099999998</v>
          </cell>
          <cell r="B5837" t="str">
            <v>B 7008 MATCH PAIR</v>
          </cell>
        </row>
        <row r="5838">
          <cell r="A5838">
            <v>5397031</v>
          </cell>
          <cell r="B5838" t="str">
            <v>B 7201</v>
          </cell>
        </row>
        <row r="5839">
          <cell r="A5839">
            <v>5397032</v>
          </cell>
          <cell r="B5839" t="str">
            <v>B 7203</v>
          </cell>
        </row>
        <row r="5840">
          <cell r="A5840">
            <v>5397033</v>
          </cell>
          <cell r="B5840" t="str">
            <v>B 7209</v>
          </cell>
        </row>
        <row r="5841">
          <cell r="A5841">
            <v>5397034.0099999998</v>
          </cell>
          <cell r="B5841" t="str">
            <v>B 7213 MATCH PAIR</v>
          </cell>
        </row>
        <row r="5842">
          <cell r="A5842">
            <v>5397035</v>
          </cell>
          <cell r="B5842" t="str">
            <v>B 7214</v>
          </cell>
        </row>
        <row r="5843">
          <cell r="A5843">
            <v>5397035.0099999998</v>
          </cell>
          <cell r="B5843" t="str">
            <v>B 7214 MATCH PAIR</v>
          </cell>
        </row>
        <row r="5844">
          <cell r="A5844">
            <v>5397036.0099999998</v>
          </cell>
          <cell r="B5844" t="str">
            <v>B 7215 MATCH PAIR</v>
          </cell>
        </row>
        <row r="5845">
          <cell r="A5845">
            <v>5397038</v>
          </cell>
          <cell r="B5845" t="str">
            <v>B 51103</v>
          </cell>
        </row>
        <row r="5846">
          <cell r="A5846">
            <v>5397039</v>
          </cell>
          <cell r="B5846" t="str">
            <v>B 51126</v>
          </cell>
        </row>
        <row r="5847">
          <cell r="A5847">
            <v>5397041</v>
          </cell>
          <cell r="B5847" t="str">
            <v>B 51107</v>
          </cell>
        </row>
        <row r="5848">
          <cell r="A5848">
            <v>5397042</v>
          </cell>
          <cell r="B5848" t="str">
            <v>B 51108</v>
          </cell>
        </row>
        <row r="5849">
          <cell r="A5849">
            <v>5397043</v>
          </cell>
          <cell r="B5849" t="str">
            <v>B 51111</v>
          </cell>
        </row>
        <row r="5850">
          <cell r="A5850">
            <v>5397044</v>
          </cell>
          <cell r="B5850" t="str">
            <v>B 51113</v>
          </cell>
        </row>
        <row r="5851">
          <cell r="A5851">
            <v>5397045</v>
          </cell>
          <cell r="B5851" t="str">
            <v>B 51116</v>
          </cell>
        </row>
        <row r="5852">
          <cell r="A5852">
            <v>5397046.0099999998</v>
          </cell>
          <cell r="B5852" t="str">
            <v>B 7211 MATCH PAIR</v>
          </cell>
        </row>
        <row r="5853">
          <cell r="A5853">
            <v>5397047</v>
          </cell>
          <cell r="B5853" t="str">
            <v>B 30207</v>
          </cell>
        </row>
        <row r="5854">
          <cell r="A5854">
            <v>5397048</v>
          </cell>
          <cell r="B5854" t="str">
            <v>B 1201</v>
          </cell>
        </row>
        <row r="5855">
          <cell r="A5855">
            <v>5397049</v>
          </cell>
          <cell r="B5855" t="str">
            <v>B 3013 K</v>
          </cell>
        </row>
        <row r="5856">
          <cell r="A5856">
            <v>5397051</v>
          </cell>
          <cell r="B5856" t="str">
            <v>B 30206</v>
          </cell>
        </row>
        <row r="5857">
          <cell r="A5857">
            <v>5397052</v>
          </cell>
          <cell r="B5857" t="str">
            <v>B 608</v>
          </cell>
        </row>
        <row r="5858">
          <cell r="A5858">
            <v>5397054</v>
          </cell>
          <cell r="B5858" t="str">
            <v>B NN 3012 K</v>
          </cell>
        </row>
        <row r="5859">
          <cell r="A5859">
            <v>5397058</v>
          </cell>
          <cell r="B5859" t="str">
            <v>B LM 25</v>
          </cell>
        </row>
        <row r="5860">
          <cell r="A5860">
            <v>5397058.0099999998</v>
          </cell>
          <cell r="B5860" t="str">
            <v>B LM 12 UU</v>
          </cell>
        </row>
        <row r="5861">
          <cell r="A5861">
            <v>5397058.0199999996</v>
          </cell>
          <cell r="B5861" t="str">
            <v>B LM 10 UU</v>
          </cell>
        </row>
        <row r="5862">
          <cell r="A5862">
            <v>5397058.0999999996</v>
          </cell>
          <cell r="B5862" t="str">
            <v>B LM 6UU</v>
          </cell>
        </row>
        <row r="5863">
          <cell r="A5863">
            <v>5397058.2000000002</v>
          </cell>
          <cell r="B5863" t="str">
            <v>B LM16UU</v>
          </cell>
        </row>
        <row r="5864">
          <cell r="A5864">
            <v>5397059</v>
          </cell>
          <cell r="B5864" t="str">
            <v>B 1205</v>
          </cell>
        </row>
        <row r="5865">
          <cell r="A5865">
            <v>5397060</v>
          </cell>
          <cell r="B5865" t="str">
            <v>B 7205</v>
          </cell>
        </row>
        <row r="5866">
          <cell r="A5866">
            <v>5397060.0099999998</v>
          </cell>
          <cell r="B5866" t="str">
            <v>B 7205 MATCH PAIR</v>
          </cell>
        </row>
        <row r="5867">
          <cell r="A5867">
            <v>5397062.0099999998</v>
          </cell>
          <cell r="B5867" t="str">
            <v>B 7212 MATCH PAIR</v>
          </cell>
        </row>
        <row r="5868">
          <cell r="A5868">
            <v>5397063</v>
          </cell>
          <cell r="B5868" t="str">
            <v>B 7204</v>
          </cell>
        </row>
        <row r="5869">
          <cell r="A5869">
            <v>5397063.0099999998</v>
          </cell>
          <cell r="B5869" t="str">
            <v>B 7204 MATCH PAIR</v>
          </cell>
        </row>
        <row r="5870">
          <cell r="A5870">
            <v>5397064.0099999998</v>
          </cell>
          <cell r="B5870" t="str">
            <v>B 6003 ZZ</v>
          </cell>
        </row>
        <row r="5871">
          <cell r="A5871">
            <v>5397064.0199999996</v>
          </cell>
          <cell r="B5871" t="str">
            <v>B 6003 2RS</v>
          </cell>
        </row>
        <row r="5872">
          <cell r="A5872">
            <v>5397065.0099999998</v>
          </cell>
          <cell r="B5872" t="str">
            <v>B 7208 MATCH PAIR</v>
          </cell>
        </row>
        <row r="5873">
          <cell r="A5873">
            <v>5397071</v>
          </cell>
          <cell r="B5873" t="str">
            <v>B 30208</v>
          </cell>
        </row>
        <row r="5874">
          <cell r="A5874">
            <v>5397072</v>
          </cell>
          <cell r="B5874" t="str">
            <v>B 21311K</v>
          </cell>
        </row>
        <row r="5875">
          <cell r="A5875">
            <v>5397074</v>
          </cell>
          <cell r="B5875" t="str">
            <v>B 7305</v>
          </cell>
        </row>
        <row r="5876">
          <cell r="A5876">
            <v>5397075</v>
          </cell>
          <cell r="B5876" t="str">
            <v>B 7014 MATCH PAIR</v>
          </cell>
        </row>
        <row r="5877">
          <cell r="A5877">
            <v>5397076</v>
          </cell>
          <cell r="B5877" t="str">
            <v>B 30203</v>
          </cell>
        </row>
        <row r="5878">
          <cell r="A5878">
            <v>5397078.0099999998</v>
          </cell>
          <cell r="B5878" t="str">
            <v>B 6005 2rs</v>
          </cell>
        </row>
        <row r="5879">
          <cell r="A5879">
            <v>5397082</v>
          </cell>
          <cell r="B5879" t="str">
            <v>B 7210</v>
          </cell>
        </row>
        <row r="5880">
          <cell r="A5880">
            <v>5397082.0099999998</v>
          </cell>
          <cell r="B5880" t="str">
            <v>B 7210 MATCH PAIR</v>
          </cell>
        </row>
        <row r="5881">
          <cell r="A5881">
            <v>5397505</v>
          </cell>
          <cell r="B5881" t="str">
            <v>B 6208 ZZ</v>
          </cell>
        </row>
        <row r="5882">
          <cell r="A5882">
            <v>5397505.0099999998</v>
          </cell>
          <cell r="B5882" t="str">
            <v>B 6208 2RS</v>
          </cell>
        </row>
        <row r="5883">
          <cell r="A5883">
            <v>5397508</v>
          </cell>
          <cell r="B5883" t="str">
            <v>B 30304</v>
          </cell>
        </row>
        <row r="5884">
          <cell r="A5884">
            <v>5397510.0999999996</v>
          </cell>
          <cell r="B5884" t="str">
            <v>B UCP 205</v>
          </cell>
        </row>
        <row r="5885">
          <cell r="A5885">
            <v>5397511.0099999998</v>
          </cell>
          <cell r="B5885" t="str">
            <v>B 6010 2RS</v>
          </cell>
        </row>
        <row r="5886">
          <cell r="A5886">
            <v>5397511.0199999996</v>
          </cell>
          <cell r="B5886" t="str">
            <v>B 6010 ZZ</v>
          </cell>
        </row>
        <row r="5887">
          <cell r="A5887">
            <v>5397512</v>
          </cell>
          <cell r="B5887" t="str">
            <v>B 3014 K</v>
          </cell>
        </row>
        <row r="5888">
          <cell r="A5888">
            <v>5397514</v>
          </cell>
          <cell r="B5888" t="str">
            <v>B 7016</v>
          </cell>
        </row>
        <row r="5889">
          <cell r="A5889">
            <v>5397514.0099999998</v>
          </cell>
          <cell r="B5889" t="str">
            <v>B 7016 P4 MATCH PAIR</v>
          </cell>
        </row>
        <row r="5890">
          <cell r="A5890">
            <v>5397515</v>
          </cell>
          <cell r="B5890" t="str">
            <v>B 30305</v>
          </cell>
        </row>
        <row r="5891">
          <cell r="A5891">
            <v>5397516.0099999998</v>
          </cell>
          <cell r="B5891" t="str">
            <v>B 7006 MATCH PAIR</v>
          </cell>
        </row>
        <row r="5892">
          <cell r="A5892">
            <v>5397517</v>
          </cell>
          <cell r="B5892" t="str">
            <v>B 7007</v>
          </cell>
        </row>
        <row r="5893">
          <cell r="A5893">
            <v>5397517.0099999998</v>
          </cell>
          <cell r="B5893" t="str">
            <v>B 7007 MATCH PAIR</v>
          </cell>
        </row>
        <row r="5894">
          <cell r="A5894">
            <v>5397519</v>
          </cell>
          <cell r="B5894" t="str">
            <v>B 3210</v>
          </cell>
        </row>
        <row r="5895">
          <cell r="A5895">
            <v>5397521.0999999996</v>
          </cell>
          <cell r="B5895" t="str">
            <v>B 3020</v>
          </cell>
        </row>
        <row r="5896">
          <cell r="A5896">
            <v>5397523.0099999998</v>
          </cell>
          <cell r="B5896" t="str">
            <v>B 6002 ZZ</v>
          </cell>
        </row>
        <row r="5897">
          <cell r="A5897">
            <v>5397531</v>
          </cell>
          <cell r="B5897" t="str">
            <v>B 3205</v>
          </cell>
        </row>
        <row r="5898">
          <cell r="A5898">
            <v>5397533</v>
          </cell>
          <cell r="B5898" t="str">
            <v>B 6018 (P5)</v>
          </cell>
        </row>
        <row r="5899">
          <cell r="A5899">
            <v>5397534</v>
          </cell>
          <cell r="B5899" t="str">
            <v>B 30310</v>
          </cell>
        </row>
        <row r="5900">
          <cell r="A5900">
            <v>5397535</v>
          </cell>
          <cell r="B5900" t="str">
            <v>B 30308</v>
          </cell>
        </row>
        <row r="5901">
          <cell r="A5901">
            <v>5397536</v>
          </cell>
          <cell r="B5901" t="str">
            <v>B 626 ZZ</v>
          </cell>
        </row>
        <row r="5902">
          <cell r="A5902">
            <v>5397537</v>
          </cell>
          <cell r="B5902" t="str">
            <v>B 51104</v>
          </cell>
        </row>
        <row r="5903">
          <cell r="A5903">
            <v>5397538</v>
          </cell>
          <cell r="B5903" t="str">
            <v>B NU 2211 ECP</v>
          </cell>
        </row>
        <row r="5904">
          <cell r="A5904">
            <v>5397539</v>
          </cell>
          <cell r="B5904" t="str">
            <v>B 6022 C4</v>
          </cell>
        </row>
        <row r="5905">
          <cell r="A5905">
            <v>5397543</v>
          </cell>
          <cell r="B5905" t="str">
            <v>B 7206</v>
          </cell>
        </row>
        <row r="5906">
          <cell r="A5906">
            <v>5397544</v>
          </cell>
          <cell r="B5906" t="str">
            <v>B 1206</v>
          </cell>
        </row>
        <row r="5907">
          <cell r="A5907">
            <v>5397546</v>
          </cell>
          <cell r="B5907" t="str">
            <v>B 6016</v>
          </cell>
        </row>
        <row r="5908">
          <cell r="A5908">
            <v>5397549</v>
          </cell>
          <cell r="B5908" t="str">
            <v>B 3209 S</v>
          </cell>
        </row>
        <row r="5909">
          <cell r="A5909">
            <v>5397556</v>
          </cell>
          <cell r="B5909" t="str">
            <v>B 234428</v>
          </cell>
        </row>
        <row r="5910">
          <cell r="A5910">
            <v>5397556.0099999998</v>
          </cell>
          <cell r="B5910" t="str">
            <v>B 234416</v>
          </cell>
        </row>
        <row r="5911">
          <cell r="A5911">
            <v>5397558</v>
          </cell>
          <cell r="B5911" t="str">
            <v>B 7216</v>
          </cell>
        </row>
        <row r="5912">
          <cell r="A5912">
            <v>5397558.0099999998</v>
          </cell>
          <cell r="B5912" t="str">
            <v>B 7216 MATCH PAIR</v>
          </cell>
        </row>
        <row r="5913">
          <cell r="A5913">
            <v>5397560.0099999998</v>
          </cell>
          <cell r="B5913" t="str">
            <v>B NJ 205</v>
          </cell>
        </row>
        <row r="5914">
          <cell r="A5914">
            <v>5397561</v>
          </cell>
          <cell r="B5914" t="str">
            <v>B 2203</v>
          </cell>
        </row>
        <row r="5915">
          <cell r="A5915">
            <v>5397562.0099999998</v>
          </cell>
          <cell r="B5915" t="str">
            <v>B 7207 MATCH PAIR</v>
          </cell>
        </row>
        <row r="5916">
          <cell r="A5916">
            <v>5397565</v>
          </cell>
          <cell r="B5916" t="str">
            <v>B 6215</v>
          </cell>
        </row>
        <row r="5917">
          <cell r="A5917">
            <v>5397567</v>
          </cell>
          <cell r="B5917" t="str">
            <v>B NN 3024</v>
          </cell>
        </row>
        <row r="5918">
          <cell r="A5918">
            <v>5397570</v>
          </cell>
          <cell r="B5918" t="str">
            <v>B 6026 C3</v>
          </cell>
        </row>
        <row r="5919">
          <cell r="A5919">
            <v>5397571</v>
          </cell>
          <cell r="B5919" t="str">
            <v>BSB 020047SUMP3</v>
          </cell>
        </row>
        <row r="5920">
          <cell r="A5920">
            <v>5397573</v>
          </cell>
          <cell r="B5920" t="str">
            <v>B NKI 100/30</v>
          </cell>
        </row>
        <row r="5921">
          <cell r="A5921">
            <v>5397578.0099999998</v>
          </cell>
          <cell r="B5921" t="str">
            <v>B TAF 11013030</v>
          </cell>
        </row>
        <row r="5922">
          <cell r="A5922">
            <v>5397584</v>
          </cell>
          <cell r="B5922" t="str">
            <v>B 81110</v>
          </cell>
        </row>
        <row r="5923">
          <cell r="A5923">
            <v>5397587</v>
          </cell>
          <cell r="B5923" t="str">
            <v>B 30210</v>
          </cell>
        </row>
        <row r="5924">
          <cell r="A5924">
            <v>5397588.0099999998</v>
          </cell>
          <cell r="B5924" t="str">
            <v>B 25TAC02AT85SUC9PN01</v>
          </cell>
        </row>
        <row r="5925">
          <cell r="A5925">
            <v>5397592</v>
          </cell>
          <cell r="B5925" t="str">
            <v>B 51120</v>
          </cell>
        </row>
        <row r="5926">
          <cell r="A5926">
            <v>5397595</v>
          </cell>
          <cell r="B5926" t="str">
            <v>B 30204</v>
          </cell>
        </row>
        <row r="5927">
          <cell r="A5927">
            <v>5397596.0099999998</v>
          </cell>
          <cell r="B5927" t="str">
            <v>B 7206 MATCH PAIR</v>
          </cell>
        </row>
        <row r="5928">
          <cell r="A5928">
            <v>5397597</v>
          </cell>
          <cell r="B5928" t="str">
            <v>B NN 3017</v>
          </cell>
        </row>
        <row r="5929">
          <cell r="A5929">
            <v>5397598</v>
          </cell>
          <cell r="B5929" t="str">
            <v>B NN 3019K</v>
          </cell>
        </row>
        <row r="5930">
          <cell r="A5930">
            <v>5397600</v>
          </cell>
          <cell r="B5930" t="str">
            <v>B LM 30</v>
          </cell>
        </row>
        <row r="5931">
          <cell r="A5931">
            <v>5397601</v>
          </cell>
          <cell r="B5931" t="str">
            <v>B 52202</v>
          </cell>
        </row>
        <row r="5932">
          <cell r="A5932">
            <v>5397604</v>
          </cell>
          <cell r="B5932" t="str">
            <v>B 3926/3979</v>
          </cell>
        </row>
        <row r="5933">
          <cell r="A5933">
            <v>5397605</v>
          </cell>
          <cell r="B5933" t="str">
            <v>B 17098</v>
          </cell>
        </row>
        <row r="5934">
          <cell r="A5934">
            <v>5397606</v>
          </cell>
          <cell r="B5934" t="str">
            <v>B 17244</v>
          </cell>
        </row>
        <row r="5935">
          <cell r="A5935">
            <v>5397607.0099999998</v>
          </cell>
          <cell r="B5935" t="str">
            <v>B 7209 MATCH PAIR</v>
          </cell>
        </row>
        <row r="5936">
          <cell r="A5936">
            <v>5397611.0099999998</v>
          </cell>
          <cell r="B5936" t="str">
            <v>B 4T-30310D</v>
          </cell>
        </row>
        <row r="5937">
          <cell r="A5937">
            <v>5397611.04</v>
          </cell>
          <cell r="B5937" t="str">
            <v>B 4T 30308 D</v>
          </cell>
        </row>
        <row r="5938">
          <cell r="A5938">
            <v>5397612.2000000002</v>
          </cell>
          <cell r="B5938" t="str">
            <v>B 6312 ZZ</v>
          </cell>
        </row>
        <row r="5939">
          <cell r="A5939">
            <v>5397614</v>
          </cell>
          <cell r="B5939" t="str">
            <v>B 6214</v>
          </cell>
        </row>
        <row r="5940">
          <cell r="A5940">
            <v>5397615</v>
          </cell>
          <cell r="B5940" t="str">
            <v>B 21075/21212</v>
          </cell>
        </row>
        <row r="5941">
          <cell r="A5941">
            <v>5397618</v>
          </cell>
          <cell r="B5941" t="str">
            <v>B BA 1416z IRO</v>
          </cell>
        </row>
        <row r="5942">
          <cell r="A5942">
            <v>5397620</v>
          </cell>
          <cell r="B5942" t="str">
            <v>B 6209</v>
          </cell>
        </row>
        <row r="5943">
          <cell r="A5943">
            <v>5397621</v>
          </cell>
          <cell r="B5943" t="str">
            <v>B 6011</v>
          </cell>
        </row>
        <row r="5944">
          <cell r="A5944">
            <v>5397622</v>
          </cell>
          <cell r="B5944" t="str">
            <v>B NA 4910 UU</v>
          </cell>
        </row>
        <row r="5945">
          <cell r="A5945">
            <v>5397623</v>
          </cell>
          <cell r="B5945" t="str">
            <v>B 6012</v>
          </cell>
        </row>
        <row r="5946">
          <cell r="A5946">
            <v>5397635</v>
          </cell>
          <cell r="B5946" t="str">
            <v>B PHS 6</v>
          </cell>
        </row>
        <row r="5947">
          <cell r="A5947">
            <v>539764.01</v>
          </cell>
          <cell r="B5947" t="str">
            <v>B FK 20 C5</v>
          </cell>
        </row>
        <row r="5948">
          <cell r="A5948">
            <v>5397641</v>
          </cell>
          <cell r="B5948" t="str">
            <v>B FK 12 C5</v>
          </cell>
        </row>
        <row r="5949">
          <cell r="A5949">
            <v>5397645.0199999996</v>
          </cell>
          <cell r="B5949" t="str">
            <v>BSB 25 M 52 P 4A DUH</v>
          </cell>
        </row>
        <row r="5950">
          <cell r="A5950">
            <v>5397646</v>
          </cell>
          <cell r="B5950" t="str">
            <v>B 6406</v>
          </cell>
        </row>
        <row r="5951">
          <cell r="A5951">
            <v>5397647</v>
          </cell>
          <cell r="B5951" t="str">
            <v>B 2308S</v>
          </cell>
        </row>
        <row r="5952">
          <cell r="A5952">
            <v>5397651</v>
          </cell>
          <cell r="B5952" t="str">
            <v>B V 162116 D (NRB)</v>
          </cell>
        </row>
        <row r="5953">
          <cell r="A5953">
            <v>5397663</v>
          </cell>
          <cell r="B5953" t="str">
            <v>B GE 50 KRRB RMP Bearing</v>
          </cell>
        </row>
        <row r="5954">
          <cell r="A5954">
            <v>5397664</v>
          </cell>
          <cell r="B5954" t="str">
            <v>B GE 40 KRRB</v>
          </cell>
        </row>
        <row r="5955">
          <cell r="A5955">
            <v>5397666</v>
          </cell>
          <cell r="B5955" t="str">
            <v>B RAE-40-NPPB - RMP</v>
          </cell>
        </row>
        <row r="5956">
          <cell r="A5956">
            <v>5397667</v>
          </cell>
          <cell r="B5956" t="str">
            <v>B GE 35 KRRB</v>
          </cell>
        </row>
        <row r="5957">
          <cell r="A5957">
            <v>5397668</v>
          </cell>
          <cell r="B5957" t="str">
            <v>B RAE 25 NPPB - RMP</v>
          </cell>
        </row>
        <row r="5958">
          <cell r="A5958">
            <v>5397669</v>
          </cell>
          <cell r="B5958" t="str">
            <v>B RAE 25 NPPB - INA</v>
          </cell>
        </row>
        <row r="5959">
          <cell r="A5959">
            <v>5397671</v>
          </cell>
          <cell r="B5959" t="str">
            <v>B TAFI 10013030</v>
          </cell>
        </row>
        <row r="5960">
          <cell r="A5960">
            <v>5397672.0999999996</v>
          </cell>
          <cell r="B5960" t="str">
            <v>B LRT 859526</v>
          </cell>
        </row>
        <row r="5961">
          <cell r="A5961">
            <v>5397672.2000000002</v>
          </cell>
          <cell r="B5961" t="str">
            <v>B IR 506028</v>
          </cell>
        </row>
        <row r="5962">
          <cell r="A5962">
            <v>5397689</v>
          </cell>
          <cell r="B5962" t="str">
            <v>B NBC 32211</v>
          </cell>
        </row>
        <row r="5963">
          <cell r="A5963">
            <v>5397696</v>
          </cell>
          <cell r="B5963" t="str">
            <v>B 32212</v>
          </cell>
        </row>
        <row r="5964">
          <cell r="A5964">
            <v>5397698</v>
          </cell>
          <cell r="B5964" t="str">
            <v>B JM 716649</v>
          </cell>
        </row>
        <row r="5965">
          <cell r="A5965">
            <v>5397699</v>
          </cell>
          <cell r="B5965" t="str">
            <v>B JM 716610</v>
          </cell>
        </row>
        <row r="5966">
          <cell r="A5966">
            <v>5397700</v>
          </cell>
          <cell r="B5966" t="str">
            <v>B JM 515649</v>
          </cell>
        </row>
        <row r="5967">
          <cell r="A5967">
            <v>5397701</v>
          </cell>
          <cell r="B5967" t="str">
            <v>B JM 515610</v>
          </cell>
        </row>
        <row r="5968">
          <cell r="A5968">
            <v>5397702.0099999998</v>
          </cell>
          <cell r="B5968" t="str">
            <v>B B 204</v>
          </cell>
        </row>
        <row r="5969">
          <cell r="A5969">
            <v>5397703</v>
          </cell>
          <cell r="B5969" t="str">
            <v>B 6205 ZZ NR</v>
          </cell>
        </row>
        <row r="5970">
          <cell r="A5970">
            <v>5397703.0099999998</v>
          </cell>
          <cell r="B5970" t="str">
            <v>B 6204 ZZ NR</v>
          </cell>
        </row>
        <row r="5971">
          <cell r="A5971">
            <v>5397705</v>
          </cell>
          <cell r="B5971" t="str">
            <v>B UCPX08D1 NTN</v>
          </cell>
        </row>
        <row r="5972">
          <cell r="A5972">
            <v>5397706</v>
          </cell>
          <cell r="B5972" t="str">
            <v>B UCF216D1 NTN</v>
          </cell>
        </row>
        <row r="5973">
          <cell r="A5973">
            <v>5397708</v>
          </cell>
          <cell r="B5973" t="str">
            <v>B NN 3014</v>
          </cell>
        </row>
        <row r="5974">
          <cell r="A5974">
            <v>5397709</v>
          </cell>
          <cell r="B5974" t="str">
            <v>B NN 3016</v>
          </cell>
        </row>
        <row r="5975">
          <cell r="A5975">
            <v>5397710</v>
          </cell>
          <cell r="B5975" t="str">
            <v>B N 1008N</v>
          </cell>
        </row>
        <row r="5976">
          <cell r="A5976">
            <v>5397711</v>
          </cell>
          <cell r="B5976" t="str">
            <v>B AR 7.575100</v>
          </cell>
        </row>
        <row r="5977">
          <cell r="A5977">
            <v>5397712</v>
          </cell>
          <cell r="B5977" t="str">
            <v>B NUP 12097</v>
          </cell>
        </row>
        <row r="5978">
          <cell r="A5978">
            <v>5397713</v>
          </cell>
          <cell r="B5978" t="str">
            <v>B JC 8010</v>
          </cell>
        </row>
        <row r="5979">
          <cell r="A5979">
            <v>5397714</v>
          </cell>
          <cell r="B5979" t="str">
            <v>B JC 8035</v>
          </cell>
        </row>
        <row r="5980">
          <cell r="A5980">
            <v>5397716</v>
          </cell>
          <cell r="B5980" t="str">
            <v>B 3206S NTN</v>
          </cell>
        </row>
        <row r="5981">
          <cell r="A5981">
            <v>5397717</v>
          </cell>
          <cell r="B5981" t="str">
            <v>B 3210SC3 NTN</v>
          </cell>
        </row>
        <row r="5982">
          <cell r="A5982">
            <v>5397718</v>
          </cell>
          <cell r="B5982" t="str">
            <v>B 3307S NTN</v>
          </cell>
        </row>
        <row r="5983">
          <cell r="A5983">
            <v>5397726</v>
          </cell>
          <cell r="B5983" t="str">
            <v>B GE 12 ES</v>
          </cell>
        </row>
        <row r="5984">
          <cell r="A5984">
            <v>5397726.0099999998</v>
          </cell>
          <cell r="B5984" t="str">
            <v>B GE 17 LS 2RS</v>
          </cell>
        </row>
        <row r="5985">
          <cell r="A5985">
            <v>5397728</v>
          </cell>
          <cell r="B5985" t="str">
            <v>B TEX 41</v>
          </cell>
        </row>
        <row r="5986">
          <cell r="A5986">
            <v>5397728.0099999998</v>
          </cell>
          <cell r="B5986" t="str">
            <v>B TEX 45 AL</v>
          </cell>
        </row>
        <row r="5987">
          <cell r="A5987">
            <v>5397731</v>
          </cell>
          <cell r="B5987" t="str">
            <v>B 6018 P5</v>
          </cell>
        </row>
        <row r="5988">
          <cell r="A5988">
            <v>5397738</v>
          </cell>
          <cell r="B5988" t="str">
            <v>B 6030</v>
          </cell>
        </row>
        <row r="5989">
          <cell r="A5989">
            <v>5397742.0199999996</v>
          </cell>
          <cell r="B5989" t="str">
            <v>B 6212 2RS</v>
          </cell>
        </row>
        <row r="5990">
          <cell r="A5990">
            <v>5397743</v>
          </cell>
          <cell r="B5990" t="str">
            <v>B 3204S</v>
          </cell>
        </row>
        <row r="5991">
          <cell r="A5991">
            <v>5397747</v>
          </cell>
          <cell r="B5991" t="str">
            <v>B 253815</v>
          </cell>
        </row>
        <row r="5992">
          <cell r="A5992">
            <v>5397749</v>
          </cell>
          <cell r="B5992" t="str">
            <v>B NN3017</v>
          </cell>
        </row>
        <row r="5993">
          <cell r="A5993">
            <v>5397751</v>
          </cell>
          <cell r="B5993" t="str">
            <v>B K165X173X26</v>
          </cell>
        </row>
        <row r="5994">
          <cell r="A5994">
            <v>5397752</v>
          </cell>
          <cell r="B5994" t="str">
            <v>B 7010C/P4 MATCH PAIR</v>
          </cell>
        </row>
        <row r="5995">
          <cell r="A5995">
            <v>5397753</v>
          </cell>
          <cell r="B5995" t="str">
            <v>B 7009C/P4 MATCH PAIR</v>
          </cell>
        </row>
        <row r="5996">
          <cell r="A5996">
            <v>5397754</v>
          </cell>
          <cell r="B5996" t="str">
            <v>B 7008C/P4 MATCH PAIR</v>
          </cell>
        </row>
        <row r="5997">
          <cell r="A5997">
            <v>5397755</v>
          </cell>
          <cell r="B5997" t="str">
            <v>B 7007C/P4 MATCH PAIR</v>
          </cell>
        </row>
        <row r="5998">
          <cell r="A5998">
            <v>5397756</v>
          </cell>
          <cell r="B5998" t="str">
            <v>B 7006C/P4 MATCH PAIR</v>
          </cell>
        </row>
        <row r="5999">
          <cell r="A5999">
            <v>5397757</v>
          </cell>
          <cell r="B5999" t="str">
            <v>B 7005 MATCH PAIR</v>
          </cell>
        </row>
        <row r="6000">
          <cell r="A6000">
            <v>5397758</v>
          </cell>
          <cell r="B6000" t="str">
            <v>B 62306</v>
          </cell>
        </row>
        <row r="6001">
          <cell r="A6001">
            <v>5397758.0999999996</v>
          </cell>
          <cell r="B6001" t="str">
            <v>B 62204</v>
          </cell>
        </row>
        <row r="6002">
          <cell r="A6002">
            <v>5397759</v>
          </cell>
          <cell r="B6002" t="str">
            <v>B ASPFL202</v>
          </cell>
        </row>
        <row r="6003">
          <cell r="A6003">
            <v>5397760</v>
          </cell>
          <cell r="B6003" t="str">
            <v>B 2201</v>
          </cell>
        </row>
        <row r="6004">
          <cell r="A6004">
            <v>5397761</v>
          </cell>
          <cell r="B6004" t="str">
            <v>B 7015</v>
          </cell>
        </row>
        <row r="6005">
          <cell r="A6005">
            <v>5397762</v>
          </cell>
          <cell r="B6005" t="str">
            <v>B 7904 MATCH PAIR</v>
          </cell>
        </row>
        <row r="6006">
          <cell r="A6006">
            <v>54</v>
          </cell>
          <cell r="B6006" t="str">
            <v>BR 322024</v>
          </cell>
        </row>
        <row r="6007">
          <cell r="A6007">
            <v>540.01</v>
          </cell>
          <cell r="B6007" t="str">
            <v>BRI 163020</v>
          </cell>
        </row>
        <row r="6008">
          <cell r="A6008">
            <v>540.02</v>
          </cell>
          <cell r="B6008" t="str">
            <v>BR 203020</v>
          </cell>
        </row>
        <row r="6009">
          <cell r="A6009">
            <v>5401041.5</v>
          </cell>
          <cell r="B6009" t="str">
            <v>DIA SET AXK 1824</v>
          </cell>
        </row>
        <row r="6010">
          <cell r="A6010">
            <v>541</v>
          </cell>
          <cell r="B6010" t="str">
            <v>VKWY-72000</v>
          </cell>
        </row>
        <row r="6011">
          <cell r="A6011">
            <v>541.01</v>
          </cell>
          <cell r="B6011" t="str">
            <v>BA/BC-62000</v>
          </cell>
        </row>
        <row r="6012">
          <cell r="A6012">
            <v>541.02</v>
          </cell>
          <cell r="B6012" t="str">
            <v>BB/BD-62000</v>
          </cell>
        </row>
        <row r="6013">
          <cell r="A6013">
            <v>542</v>
          </cell>
          <cell r="B6013" t="str">
            <v>VKWY-73000</v>
          </cell>
        </row>
        <row r="6014">
          <cell r="A6014">
            <v>542.01</v>
          </cell>
          <cell r="B6014" t="str">
            <v>HA/HB-63000</v>
          </cell>
        </row>
        <row r="6015">
          <cell r="A6015">
            <v>542.02</v>
          </cell>
          <cell r="B6015" t="str">
            <v>HC/HB-63000</v>
          </cell>
        </row>
        <row r="6016">
          <cell r="A6016">
            <v>5421001.0099999998</v>
          </cell>
          <cell r="B6016" t="str">
            <v>WASHER DIA 1001.00</v>
          </cell>
        </row>
        <row r="6017">
          <cell r="A6017">
            <v>5425214</v>
          </cell>
          <cell r="B6017" t="str">
            <v>CAGE DIA 9214</v>
          </cell>
        </row>
        <row r="6018">
          <cell r="A6018">
            <v>5425238</v>
          </cell>
          <cell r="B6018" t="str">
            <v>LOCKING DIA J 202</v>
          </cell>
        </row>
        <row r="6019">
          <cell r="A6019">
            <v>5425418</v>
          </cell>
          <cell r="B6019" t="str">
            <v>CAGE DIA 9418</v>
          </cell>
        </row>
        <row r="6020">
          <cell r="A6020">
            <v>5425602.0099999998</v>
          </cell>
          <cell r="B6020" t="str">
            <v>LOCKING DIA N 204</v>
          </cell>
        </row>
        <row r="6021">
          <cell r="A6021">
            <v>5425602.0199999996</v>
          </cell>
          <cell r="B6021" t="str">
            <v>LOCKING DIA N 304</v>
          </cell>
        </row>
        <row r="6022">
          <cell r="A6022">
            <v>5425602.0499999998</v>
          </cell>
          <cell r="B6022" t="str">
            <v>LOCKINGDIA NU/NJ 204</v>
          </cell>
        </row>
        <row r="6023">
          <cell r="A6023">
            <v>5425602.0599999996</v>
          </cell>
          <cell r="B6023" t="str">
            <v>LOCKINGDIA NU/NJ 304</v>
          </cell>
        </row>
        <row r="6024">
          <cell r="A6024">
            <v>5425602.0999999996</v>
          </cell>
          <cell r="B6024" t="str">
            <v>LOCKINGDIA NU/NJ 2304</v>
          </cell>
        </row>
        <row r="6025">
          <cell r="A6025">
            <v>5425603.0099999998</v>
          </cell>
          <cell r="B6025" t="str">
            <v>LOCKING DIA N 205</v>
          </cell>
        </row>
        <row r="6026">
          <cell r="A6026">
            <v>5425603.0199999996</v>
          </cell>
          <cell r="B6026" t="str">
            <v>LOCKING DIA N 305</v>
          </cell>
        </row>
        <row r="6027">
          <cell r="A6027">
            <v>5425603.0499999998</v>
          </cell>
          <cell r="B6027" t="str">
            <v>LOCKING DIA NU/NJ 205</v>
          </cell>
        </row>
        <row r="6028">
          <cell r="A6028">
            <v>5425603.0599999996</v>
          </cell>
          <cell r="B6028" t="str">
            <v>LOCKINGDIA NU/NJ 305</v>
          </cell>
        </row>
        <row r="6029">
          <cell r="A6029">
            <v>5425603.0800000001</v>
          </cell>
          <cell r="B6029" t="str">
            <v>LOCKING DIA NU/NJ 2305</v>
          </cell>
        </row>
        <row r="6030">
          <cell r="A6030">
            <v>5425604.0099999998</v>
          </cell>
          <cell r="B6030" t="str">
            <v>LOCKING DIA N 206</v>
          </cell>
        </row>
        <row r="6031">
          <cell r="A6031">
            <v>5425604.0199999996</v>
          </cell>
          <cell r="B6031" t="str">
            <v>LOCKING DIA N 306</v>
          </cell>
        </row>
        <row r="6032">
          <cell r="A6032">
            <v>5425604.0499999998</v>
          </cell>
          <cell r="B6032" t="str">
            <v>LOCKING DIA NU/NJ 206</v>
          </cell>
        </row>
        <row r="6033">
          <cell r="A6033">
            <v>5425604.0599999996</v>
          </cell>
          <cell r="B6033" t="str">
            <v>LOCKINGDIAFORNU/NJ 306</v>
          </cell>
        </row>
        <row r="6034">
          <cell r="A6034">
            <v>5425604.0700000003</v>
          </cell>
          <cell r="B6034" t="str">
            <v>LOCKINGDIANU/NJ2206</v>
          </cell>
        </row>
        <row r="6035">
          <cell r="A6035">
            <v>5425604.0800000001</v>
          </cell>
          <cell r="B6035" t="str">
            <v>LOCKING DIA NU/NJ 2306</v>
          </cell>
        </row>
        <row r="6036">
          <cell r="A6036">
            <v>5425604.1100000003</v>
          </cell>
          <cell r="B6036" t="str">
            <v>LOCKING DIA NJ 406</v>
          </cell>
        </row>
        <row r="6037">
          <cell r="A6037">
            <v>5425605.0099999998</v>
          </cell>
          <cell r="B6037" t="str">
            <v>LOCKING DIA N 207</v>
          </cell>
        </row>
        <row r="6038">
          <cell r="A6038">
            <v>5425605.0199999996</v>
          </cell>
          <cell r="B6038" t="str">
            <v>LOCKING DIA N 307</v>
          </cell>
        </row>
        <row r="6039">
          <cell r="A6039">
            <v>5425605.0499999998</v>
          </cell>
          <cell r="B6039" t="str">
            <v>LOCKINGDIANU/NJ207</v>
          </cell>
        </row>
        <row r="6040">
          <cell r="A6040">
            <v>5425605.0599999996</v>
          </cell>
          <cell r="B6040" t="str">
            <v>LOCKINGDIANU/NJ 307</v>
          </cell>
        </row>
        <row r="6041">
          <cell r="A6041">
            <v>5425605.0800000001</v>
          </cell>
          <cell r="B6041" t="str">
            <v>LOCKING DIA NU/NJ 2307</v>
          </cell>
        </row>
        <row r="6042">
          <cell r="A6042">
            <v>5425605.0899999999</v>
          </cell>
          <cell r="B6042" t="str">
            <v>LOCKINGDIANU/NJ 2207</v>
          </cell>
        </row>
        <row r="6043">
          <cell r="A6043">
            <v>5425605.1100000003</v>
          </cell>
          <cell r="B6043" t="str">
            <v>LOCKING DIA NJ 408</v>
          </cell>
        </row>
        <row r="6044">
          <cell r="A6044">
            <v>5425606.0099999998</v>
          </cell>
          <cell r="B6044" t="str">
            <v>LOCKING DIA N 208</v>
          </cell>
        </row>
        <row r="6045">
          <cell r="A6045">
            <v>5425606.0199999996</v>
          </cell>
          <cell r="B6045" t="str">
            <v>LOCKINGDIA N 308</v>
          </cell>
        </row>
        <row r="6046">
          <cell r="A6046">
            <v>5425606.04</v>
          </cell>
          <cell r="B6046" t="str">
            <v>LOCKING DIA NJ 308</v>
          </cell>
        </row>
        <row r="6047">
          <cell r="A6047">
            <v>5425606.0499999998</v>
          </cell>
          <cell r="B6047" t="str">
            <v>LOCKING DIA NU/NJ 208</v>
          </cell>
        </row>
        <row r="6048">
          <cell r="A6048">
            <v>5425606.0899999999</v>
          </cell>
          <cell r="B6048" t="str">
            <v>LOCKING DIA NU/NJ 2208</v>
          </cell>
        </row>
        <row r="6049">
          <cell r="A6049">
            <v>5425606.0999999996</v>
          </cell>
          <cell r="B6049" t="str">
            <v>LOCKING DIA NU/NJ 2308</v>
          </cell>
        </row>
        <row r="6050">
          <cell r="A6050">
            <v>5425607.0099999998</v>
          </cell>
          <cell r="B6050" t="str">
            <v>LOCKING DIA N 209</v>
          </cell>
        </row>
        <row r="6051">
          <cell r="A6051">
            <v>5425607.0199999996</v>
          </cell>
          <cell r="B6051" t="str">
            <v>LOCKING DIA N 309</v>
          </cell>
        </row>
        <row r="6052">
          <cell r="A6052">
            <v>5425607.0499999998</v>
          </cell>
          <cell r="B6052" t="str">
            <v>LOCKINGDIANU/NJ 209</v>
          </cell>
        </row>
        <row r="6053">
          <cell r="A6053">
            <v>5425607.0700000003</v>
          </cell>
          <cell r="B6053" t="str">
            <v>LOCKINGDIANU/NJ 2209</v>
          </cell>
        </row>
        <row r="6054">
          <cell r="A6054">
            <v>5425608.0099999998</v>
          </cell>
          <cell r="B6054" t="str">
            <v>LOCKING DIA N 210</v>
          </cell>
        </row>
        <row r="6055">
          <cell r="A6055">
            <v>5425608.0199999996</v>
          </cell>
          <cell r="B6055" t="str">
            <v>LOCKING DIA N 310</v>
          </cell>
        </row>
        <row r="6056">
          <cell r="A6056">
            <v>5425608.0499999998</v>
          </cell>
          <cell r="B6056" t="str">
            <v>LOCKING DIA NU/NJ 210</v>
          </cell>
        </row>
        <row r="6057">
          <cell r="A6057">
            <v>5425608.0599999996</v>
          </cell>
          <cell r="B6057" t="str">
            <v>LOCKING DIA NU/NJ 310</v>
          </cell>
        </row>
        <row r="6058">
          <cell r="A6058">
            <v>5425608.0899999999</v>
          </cell>
          <cell r="B6058" t="str">
            <v>LOCKING DIA NU 2210</v>
          </cell>
        </row>
        <row r="6059">
          <cell r="A6059">
            <v>5425609.0099999998</v>
          </cell>
          <cell r="B6059" t="str">
            <v>LOCKING DIA N 211</v>
          </cell>
        </row>
        <row r="6060">
          <cell r="A6060">
            <v>5425609.0199999996</v>
          </cell>
          <cell r="B6060" t="str">
            <v>LOCKING DIA N 311</v>
          </cell>
        </row>
        <row r="6061">
          <cell r="A6061">
            <v>5425609.0300000003</v>
          </cell>
          <cell r="B6061" t="str">
            <v>LOCKING DIA NJ 211</v>
          </cell>
        </row>
        <row r="6062">
          <cell r="A6062">
            <v>5425609.0599999996</v>
          </cell>
          <cell r="B6062" t="str">
            <v>LOCKING DIA NU/NJ 311</v>
          </cell>
        </row>
        <row r="6063">
          <cell r="A6063">
            <v>5425610.0099999998</v>
          </cell>
          <cell r="B6063" t="str">
            <v>LOCKING DIA N 212</v>
          </cell>
        </row>
        <row r="6064">
          <cell r="A6064">
            <v>5425610.0199999996</v>
          </cell>
          <cell r="B6064" t="str">
            <v>LOCKING DIA N 312</v>
          </cell>
        </row>
        <row r="6065">
          <cell r="A6065">
            <v>5425610.0499999998</v>
          </cell>
          <cell r="B6065" t="str">
            <v>LOCKING DIA NU 212</v>
          </cell>
        </row>
        <row r="6066">
          <cell r="A6066">
            <v>5425610.0599999996</v>
          </cell>
          <cell r="B6066" t="str">
            <v>LOCKING DIA NU 312</v>
          </cell>
        </row>
        <row r="6067">
          <cell r="A6067">
            <v>5425610.0899999999</v>
          </cell>
          <cell r="B6067" t="str">
            <v>LOCKING DIA NU 2212</v>
          </cell>
        </row>
        <row r="6068">
          <cell r="A6068">
            <v>5425611.0099999998</v>
          </cell>
          <cell r="B6068" t="str">
            <v>LOCKING DIA N 213</v>
          </cell>
        </row>
        <row r="6069">
          <cell r="A6069">
            <v>5425611.0199999996</v>
          </cell>
          <cell r="B6069" t="str">
            <v>LOCKING DIA N 313</v>
          </cell>
        </row>
        <row r="6070">
          <cell r="A6070">
            <v>5425611.0499999998</v>
          </cell>
          <cell r="B6070" t="str">
            <v>LOCKING ID NU 213</v>
          </cell>
        </row>
        <row r="6071">
          <cell r="A6071">
            <v>5425611.0599999996</v>
          </cell>
          <cell r="B6071" t="str">
            <v>LOCKING DIA NU 313</v>
          </cell>
        </row>
        <row r="6072">
          <cell r="A6072">
            <v>5425611.0899999999</v>
          </cell>
          <cell r="B6072" t="str">
            <v>LOCKING DIA NU 2213</v>
          </cell>
        </row>
        <row r="6073">
          <cell r="A6073">
            <v>5425917</v>
          </cell>
          <cell r="B6073" t="str">
            <v>LOCKINGDIA NU 2215</v>
          </cell>
        </row>
        <row r="6074">
          <cell r="A6074">
            <v>5425918</v>
          </cell>
          <cell r="B6074" t="str">
            <v>LOCKINGDIA NU 2305</v>
          </cell>
        </row>
        <row r="6075">
          <cell r="A6075">
            <v>5425947</v>
          </cell>
          <cell r="B6075" t="str">
            <v>CAGE DIA 20X35X2</v>
          </cell>
        </row>
        <row r="6076">
          <cell r="A6076">
            <v>5425977</v>
          </cell>
          <cell r="B6076" t="str">
            <v>CAGE DIA SC 36266</v>
          </cell>
        </row>
        <row r="6077">
          <cell r="A6077">
            <v>543</v>
          </cell>
          <cell r="B6077" t="str">
            <v>VKWY-73001</v>
          </cell>
        </row>
        <row r="6078">
          <cell r="A6078">
            <v>543.01</v>
          </cell>
          <cell r="B6078" t="str">
            <v>OA/OB-73001</v>
          </cell>
        </row>
        <row r="6079">
          <cell r="A6079">
            <v>543.02</v>
          </cell>
          <cell r="B6079" t="str">
            <v>OA/OC-73001</v>
          </cell>
        </row>
        <row r="6080">
          <cell r="A6080">
            <v>543.5</v>
          </cell>
          <cell r="B6080" t="str">
            <v>VKWY-74001</v>
          </cell>
        </row>
        <row r="6081">
          <cell r="A6081">
            <v>543.51</v>
          </cell>
          <cell r="B6081" t="str">
            <v>OA/OB-74001</v>
          </cell>
        </row>
        <row r="6082">
          <cell r="A6082">
            <v>543.52</v>
          </cell>
          <cell r="B6082" t="str">
            <v>OA/OC-74001</v>
          </cell>
        </row>
        <row r="6083">
          <cell r="A6083">
            <v>544</v>
          </cell>
          <cell r="B6083" t="str">
            <v>VKWY-73003</v>
          </cell>
        </row>
        <row r="6084">
          <cell r="A6084">
            <v>544.01</v>
          </cell>
          <cell r="B6084" t="str">
            <v>HD/HC-63003</v>
          </cell>
        </row>
        <row r="6085">
          <cell r="A6085">
            <v>544.02</v>
          </cell>
          <cell r="B6085" t="str">
            <v>HA/HB-63003</v>
          </cell>
        </row>
        <row r="6086">
          <cell r="A6086">
            <v>544.5</v>
          </cell>
          <cell r="B6086" t="str">
            <v>VKWY 73003 (22 PCKET)</v>
          </cell>
        </row>
        <row r="6087">
          <cell r="A6087">
            <v>544.51</v>
          </cell>
          <cell r="B6087" t="str">
            <v>HD/HC-63003</v>
          </cell>
        </row>
        <row r="6088">
          <cell r="A6088">
            <v>545</v>
          </cell>
          <cell r="B6088" t="str">
            <v>VKWY-76000</v>
          </cell>
        </row>
        <row r="6089">
          <cell r="A6089">
            <v>545.01</v>
          </cell>
          <cell r="B6089" t="str">
            <v>YA/YB-66000</v>
          </cell>
        </row>
        <row r="6090">
          <cell r="A6090">
            <v>545.02</v>
          </cell>
          <cell r="B6090" t="str">
            <v>YC/YD-66000</v>
          </cell>
        </row>
        <row r="6091">
          <cell r="A6091">
            <v>546</v>
          </cell>
          <cell r="B6091" t="str">
            <v>VKWY 74000</v>
          </cell>
        </row>
        <row r="6092">
          <cell r="A6092">
            <v>550</v>
          </cell>
          <cell r="B6092">
            <v>22218</v>
          </cell>
        </row>
        <row r="6093">
          <cell r="A6093">
            <v>550001</v>
          </cell>
          <cell r="B6093" t="str">
            <v>RO 2X11.8</v>
          </cell>
        </row>
        <row r="6094">
          <cell r="A6094">
            <v>550002</v>
          </cell>
          <cell r="B6094" t="str">
            <v>RO 2X11.2 BP</v>
          </cell>
        </row>
        <row r="6095">
          <cell r="A6095">
            <v>550003</v>
          </cell>
          <cell r="B6095" t="str">
            <v>RO 2.379X14.8 BP</v>
          </cell>
        </row>
        <row r="6096">
          <cell r="A6096">
            <v>550004</v>
          </cell>
          <cell r="B6096" t="str">
            <v>RO 1.5X6.2 BP</v>
          </cell>
        </row>
        <row r="6097">
          <cell r="A6097">
            <v>550005</v>
          </cell>
          <cell r="B6097" t="str">
            <v>RO 2.379X20.8 BP</v>
          </cell>
        </row>
        <row r="6098">
          <cell r="A6098">
            <v>550006</v>
          </cell>
          <cell r="B6098" t="str">
            <v>RO 1.5X6 BP</v>
          </cell>
        </row>
        <row r="6099">
          <cell r="A6099">
            <v>550007</v>
          </cell>
          <cell r="B6099" t="str">
            <v>RO 1.5X10.8 BP</v>
          </cell>
        </row>
        <row r="6100">
          <cell r="A6100">
            <v>550008</v>
          </cell>
          <cell r="B6100" t="str">
            <v>RO 2X10.8 BP</v>
          </cell>
        </row>
        <row r="6101">
          <cell r="A6101">
            <v>550009</v>
          </cell>
          <cell r="B6101" t="str">
            <v>RO 2.379X5 BP</v>
          </cell>
        </row>
        <row r="6102">
          <cell r="A6102">
            <v>550010</v>
          </cell>
          <cell r="B6102" t="str">
            <v>RO 3X15.3 BP</v>
          </cell>
        </row>
        <row r="6103">
          <cell r="A6103">
            <v>550011</v>
          </cell>
          <cell r="B6103" t="str">
            <v>RO 2.5X20.8 BP</v>
          </cell>
        </row>
        <row r="6104">
          <cell r="A6104">
            <v>550012</v>
          </cell>
          <cell r="B6104" t="str">
            <v>RO 1.5X11.25 BP</v>
          </cell>
        </row>
        <row r="6105">
          <cell r="A6105">
            <v>550013</v>
          </cell>
          <cell r="B6105" t="str">
            <v>RO 2.2X7.8 BP</v>
          </cell>
        </row>
        <row r="6106">
          <cell r="A6106">
            <v>551</v>
          </cell>
          <cell r="B6106">
            <v>22205</v>
          </cell>
        </row>
        <row r="6107">
          <cell r="A6107">
            <v>551.4</v>
          </cell>
          <cell r="B6107" t="str">
            <v>22205 EAB33 LMW</v>
          </cell>
        </row>
        <row r="6108">
          <cell r="A6108">
            <v>552</v>
          </cell>
          <cell r="B6108">
            <v>22206</v>
          </cell>
        </row>
        <row r="6109">
          <cell r="A6109">
            <v>552.01</v>
          </cell>
          <cell r="B6109" t="str">
            <v>549157 D</v>
          </cell>
        </row>
        <row r="6110">
          <cell r="A6110">
            <v>552.4</v>
          </cell>
          <cell r="B6110" t="str">
            <v>22206(409680800)LMW</v>
          </cell>
        </row>
        <row r="6111">
          <cell r="A6111">
            <v>553</v>
          </cell>
          <cell r="B6111">
            <v>22207</v>
          </cell>
        </row>
        <row r="6112">
          <cell r="A6112">
            <v>554</v>
          </cell>
          <cell r="B6112">
            <v>22208</v>
          </cell>
        </row>
        <row r="6113">
          <cell r="A6113">
            <v>555</v>
          </cell>
          <cell r="B6113">
            <v>22209</v>
          </cell>
        </row>
        <row r="6114">
          <cell r="A6114">
            <v>556</v>
          </cell>
          <cell r="B6114">
            <v>22210</v>
          </cell>
        </row>
        <row r="6115">
          <cell r="A6115">
            <v>557</v>
          </cell>
          <cell r="B6115">
            <v>22211</v>
          </cell>
        </row>
        <row r="6116">
          <cell r="A6116">
            <v>557.01</v>
          </cell>
          <cell r="B6116" t="str">
            <v>22211 K</v>
          </cell>
        </row>
        <row r="6117">
          <cell r="A6117">
            <v>557.1</v>
          </cell>
          <cell r="B6117" t="str">
            <v>22211  SPL</v>
          </cell>
        </row>
        <row r="6118">
          <cell r="A6118">
            <v>557.21</v>
          </cell>
          <cell r="B6118" t="str">
            <v>40001177 (22211)</v>
          </cell>
        </row>
        <row r="6119">
          <cell r="A6119">
            <v>557.30999999999995</v>
          </cell>
          <cell r="B6119" t="str">
            <v>22211 MB C3 W33</v>
          </cell>
        </row>
        <row r="6120">
          <cell r="A6120">
            <v>557.4</v>
          </cell>
          <cell r="B6120" t="str">
            <v>22211 SPL C3</v>
          </cell>
        </row>
        <row r="6121">
          <cell r="A6121">
            <v>558</v>
          </cell>
          <cell r="B6121" t="str">
            <v>22212  E/C3</v>
          </cell>
        </row>
        <row r="6122">
          <cell r="A6122">
            <v>558.21</v>
          </cell>
          <cell r="B6122" t="str">
            <v>40017541 22212  E/C3</v>
          </cell>
        </row>
        <row r="6123">
          <cell r="A6123">
            <v>559</v>
          </cell>
          <cell r="B6123">
            <v>21304</v>
          </cell>
        </row>
        <row r="6124">
          <cell r="A6124">
            <v>5598017</v>
          </cell>
          <cell r="B6124" t="str">
            <v>10"" BB 5 micron filter"</v>
          </cell>
        </row>
        <row r="6125">
          <cell r="A6125">
            <v>5598021.0300000003</v>
          </cell>
          <cell r="B6125" t="str">
            <v>Filter Papar 70X150X450 CS+ZN PLATG</v>
          </cell>
        </row>
        <row r="6126">
          <cell r="A6126">
            <v>5598021.0700000003</v>
          </cell>
          <cell r="B6126" t="str">
            <v>Filter Papar PEW-11</v>
          </cell>
        </row>
        <row r="6127">
          <cell r="A6127">
            <v>5598021.0899999999</v>
          </cell>
          <cell r="B6127" t="str">
            <v>FG40X1600MMWIDTHX100MTR L</v>
          </cell>
        </row>
        <row r="6128">
          <cell r="A6128">
            <v>5598021.0999999996</v>
          </cell>
          <cell r="B6128" t="str">
            <v>Filter Papar G40X1000MMWIDTHX100MTR L</v>
          </cell>
        </row>
        <row r="6129">
          <cell r="A6129">
            <v>5598021.1100000003</v>
          </cell>
          <cell r="B6129" t="str">
            <v>FG70X1600MMWIDTHX100MTR L</v>
          </cell>
        </row>
        <row r="6130">
          <cell r="A6130">
            <v>5598021.1200000001</v>
          </cell>
          <cell r="B6130" t="str">
            <v>FG70X1000MMWIDTHX100MTR L</v>
          </cell>
        </row>
        <row r="6131">
          <cell r="A6131">
            <v>5598022</v>
          </cell>
          <cell r="B6131" t="str">
            <v>F 70X150X450SS CS+Zn Plat</v>
          </cell>
        </row>
        <row r="6132">
          <cell r="A6132">
            <v>5598502.0099999998</v>
          </cell>
          <cell r="B6132" t="str">
            <v>VCIKRAFTPAPERPN600 13X200</v>
          </cell>
        </row>
        <row r="6133">
          <cell r="A6133">
            <v>5598504</v>
          </cell>
          <cell r="B6133" t="str">
            <v>PRINTED LACQUERING CARD</v>
          </cell>
        </row>
        <row r="6134">
          <cell r="A6134">
            <v>5598505</v>
          </cell>
          <cell r="B6134" t="str">
            <v>F 25X10 5 MICRON PPW</v>
          </cell>
        </row>
        <row r="6135">
          <cell r="A6135">
            <v>5598505.2000000002</v>
          </cell>
          <cell r="B6135" t="str">
            <v>F 215X23 550 GSM  POLYEST</v>
          </cell>
        </row>
        <row r="6136">
          <cell r="A6136">
            <v>560</v>
          </cell>
          <cell r="B6136">
            <v>21305</v>
          </cell>
        </row>
        <row r="6137">
          <cell r="A6137">
            <v>561</v>
          </cell>
          <cell r="B6137">
            <v>21306</v>
          </cell>
        </row>
        <row r="6138">
          <cell r="A6138">
            <v>562</v>
          </cell>
          <cell r="B6138">
            <v>21307</v>
          </cell>
        </row>
        <row r="6139">
          <cell r="A6139">
            <v>563</v>
          </cell>
          <cell r="B6139">
            <v>21308</v>
          </cell>
        </row>
        <row r="6140">
          <cell r="A6140">
            <v>564</v>
          </cell>
          <cell r="B6140">
            <v>21309</v>
          </cell>
        </row>
        <row r="6141">
          <cell r="A6141">
            <v>565</v>
          </cell>
          <cell r="B6141">
            <v>21310</v>
          </cell>
        </row>
        <row r="6142">
          <cell r="A6142">
            <v>566</v>
          </cell>
          <cell r="B6142">
            <v>21311</v>
          </cell>
        </row>
        <row r="6143">
          <cell r="A6143">
            <v>566.21</v>
          </cell>
          <cell r="B6143" t="str">
            <v>40019710 (21311)</v>
          </cell>
        </row>
        <row r="6144">
          <cell r="A6144">
            <v>567</v>
          </cell>
          <cell r="B6144">
            <v>21312</v>
          </cell>
        </row>
        <row r="6145">
          <cell r="A6145">
            <v>572</v>
          </cell>
          <cell r="B6145">
            <v>81118</v>
          </cell>
        </row>
        <row r="6146">
          <cell r="A6146">
            <v>572.01</v>
          </cell>
          <cell r="B6146" t="str">
            <v>WS 81118</v>
          </cell>
        </row>
        <row r="6147">
          <cell r="A6147">
            <v>572.02</v>
          </cell>
          <cell r="B6147" t="str">
            <v>GS 81118</v>
          </cell>
        </row>
        <row r="6148">
          <cell r="A6148">
            <v>572.21</v>
          </cell>
          <cell r="B6148" t="str">
            <v>0390940122773(WS 81118)</v>
          </cell>
        </row>
        <row r="6149">
          <cell r="A6149">
            <v>573</v>
          </cell>
          <cell r="B6149">
            <v>81117</v>
          </cell>
        </row>
        <row r="6150">
          <cell r="A6150">
            <v>573.01</v>
          </cell>
          <cell r="B6150" t="str">
            <v>WS 81117</v>
          </cell>
        </row>
        <row r="6151">
          <cell r="A6151">
            <v>573.02</v>
          </cell>
          <cell r="B6151" t="str">
            <v>GS 81117</v>
          </cell>
        </row>
        <row r="6152">
          <cell r="A6152">
            <v>573.21</v>
          </cell>
          <cell r="B6152" t="str">
            <v>0200940122326(WS 85110)</v>
          </cell>
        </row>
        <row r="6153">
          <cell r="A6153">
            <v>573.23</v>
          </cell>
          <cell r="B6153" t="str">
            <v>0250940122325(IR 657245)</v>
          </cell>
        </row>
        <row r="6154">
          <cell r="A6154">
            <v>574</v>
          </cell>
          <cell r="B6154">
            <v>81126</v>
          </cell>
        </row>
        <row r="6155">
          <cell r="A6155">
            <v>574.01</v>
          </cell>
          <cell r="B6155" t="str">
            <v>WS 81126</v>
          </cell>
        </row>
        <row r="6156">
          <cell r="A6156">
            <v>574.02</v>
          </cell>
          <cell r="B6156" t="str">
            <v>GS 81126</v>
          </cell>
        </row>
        <row r="6157">
          <cell r="A6157">
            <v>575</v>
          </cell>
          <cell r="B6157" t="str">
            <v>S 575 (IR 7345)</v>
          </cell>
        </row>
        <row r="6158">
          <cell r="A6158">
            <v>577</v>
          </cell>
          <cell r="B6158">
            <v>81102</v>
          </cell>
        </row>
        <row r="6159">
          <cell r="A6159">
            <v>577.01</v>
          </cell>
          <cell r="B6159" t="str">
            <v>WS 81102</v>
          </cell>
        </row>
        <row r="6160">
          <cell r="A6160">
            <v>577.02</v>
          </cell>
          <cell r="B6160" t="str">
            <v>GS 81102</v>
          </cell>
        </row>
        <row r="6161">
          <cell r="A6161">
            <v>578</v>
          </cell>
          <cell r="B6161">
            <v>81103</v>
          </cell>
        </row>
        <row r="6162">
          <cell r="A6162">
            <v>578.01</v>
          </cell>
          <cell r="B6162" t="str">
            <v>WS 81103</v>
          </cell>
        </row>
        <row r="6163">
          <cell r="A6163">
            <v>578.02</v>
          </cell>
          <cell r="B6163" t="str">
            <v>GS 81103</v>
          </cell>
        </row>
        <row r="6164">
          <cell r="A6164">
            <v>579</v>
          </cell>
          <cell r="B6164">
            <v>81104</v>
          </cell>
        </row>
        <row r="6165">
          <cell r="A6165">
            <v>579.01</v>
          </cell>
          <cell r="B6165" t="str">
            <v>WS 81104</v>
          </cell>
        </row>
        <row r="6166">
          <cell r="A6166">
            <v>579.02</v>
          </cell>
          <cell r="B6166" t="str">
            <v>GS 81104</v>
          </cell>
        </row>
        <row r="6167">
          <cell r="A6167">
            <v>579.05999999999995</v>
          </cell>
          <cell r="B6167" t="str">
            <v>K 81104 TN</v>
          </cell>
        </row>
        <row r="6168">
          <cell r="A6168">
            <v>580</v>
          </cell>
          <cell r="B6168">
            <v>81105</v>
          </cell>
        </row>
        <row r="6169">
          <cell r="A6169">
            <v>580.01</v>
          </cell>
          <cell r="B6169" t="str">
            <v>WS 81105</v>
          </cell>
        </row>
        <row r="6170">
          <cell r="A6170">
            <v>580.02</v>
          </cell>
          <cell r="B6170" t="str">
            <v>GS 81105</v>
          </cell>
        </row>
        <row r="6171">
          <cell r="A6171">
            <v>580.05999999999995</v>
          </cell>
          <cell r="B6171" t="str">
            <v>K 81105 TN</v>
          </cell>
        </row>
        <row r="6172">
          <cell r="A6172">
            <v>581</v>
          </cell>
          <cell r="B6172">
            <v>81106</v>
          </cell>
        </row>
        <row r="6173">
          <cell r="A6173">
            <v>581.01</v>
          </cell>
          <cell r="B6173" t="str">
            <v>WS 81106</v>
          </cell>
        </row>
        <row r="6174">
          <cell r="A6174">
            <v>581.02</v>
          </cell>
          <cell r="B6174" t="str">
            <v>GS 81106</v>
          </cell>
        </row>
        <row r="6175">
          <cell r="A6175">
            <v>581.05999999999995</v>
          </cell>
          <cell r="B6175" t="str">
            <v>K 81106 TN</v>
          </cell>
        </row>
        <row r="6176">
          <cell r="A6176">
            <v>582</v>
          </cell>
          <cell r="B6176">
            <v>81107</v>
          </cell>
        </row>
        <row r="6177">
          <cell r="A6177">
            <v>582.01</v>
          </cell>
          <cell r="B6177" t="str">
            <v>WS 81107</v>
          </cell>
        </row>
        <row r="6178">
          <cell r="A6178">
            <v>582.02</v>
          </cell>
          <cell r="B6178" t="str">
            <v>GS 81107</v>
          </cell>
        </row>
        <row r="6179">
          <cell r="A6179">
            <v>582.05999999999995</v>
          </cell>
          <cell r="B6179" t="str">
            <v>K 81107 TN</v>
          </cell>
        </row>
        <row r="6180">
          <cell r="A6180">
            <v>582.20000000000005</v>
          </cell>
          <cell r="B6180" t="str">
            <v>0230940122331(81107)</v>
          </cell>
        </row>
        <row r="6181">
          <cell r="A6181">
            <v>582.21</v>
          </cell>
          <cell r="B6181" t="str">
            <v>0240940122332(WS 3552)</v>
          </cell>
        </row>
        <row r="6182">
          <cell r="A6182">
            <v>583</v>
          </cell>
          <cell r="B6182">
            <v>81108</v>
          </cell>
        </row>
        <row r="6183">
          <cell r="A6183">
            <v>583.01</v>
          </cell>
          <cell r="B6183" t="str">
            <v>WS 81108</v>
          </cell>
        </row>
        <row r="6184">
          <cell r="A6184">
            <v>583.02</v>
          </cell>
          <cell r="B6184" t="str">
            <v>GS 81108</v>
          </cell>
        </row>
        <row r="6185">
          <cell r="A6185">
            <v>583.05999999999995</v>
          </cell>
          <cell r="B6185" t="str">
            <v>K 81108 TN</v>
          </cell>
        </row>
        <row r="6186">
          <cell r="A6186">
            <v>583.21</v>
          </cell>
          <cell r="B6186" t="str">
            <v>0180940122324(WS 4060)</v>
          </cell>
        </row>
        <row r="6187">
          <cell r="A6187">
            <v>583.22</v>
          </cell>
          <cell r="B6187" t="str">
            <v>940122324 (WS 81108)</v>
          </cell>
        </row>
        <row r="6188">
          <cell r="A6188">
            <v>584</v>
          </cell>
          <cell r="B6188">
            <v>81109</v>
          </cell>
        </row>
        <row r="6189">
          <cell r="A6189">
            <v>584.01</v>
          </cell>
          <cell r="B6189" t="str">
            <v>WS 81109</v>
          </cell>
        </row>
        <row r="6190">
          <cell r="A6190">
            <v>584.02</v>
          </cell>
          <cell r="B6190" t="str">
            <v>GS 81109</v>
          </cell>
        </row>
        <row r="6191">
          <cell r="A6191">
            <v>584.05999999999995</v>
          </cell>
          <cell r="B6191" t="str">
            <v>K 81109 TN</v>
          </cell>
        </row>
        <row r="6192">
          <cell r="A6192">
            <v>585</v>
          </cell>
          <cell r="B6192">
            <v>81110</v>
          </cell>
        </row>
        <row r="6193">
          <cell r="A6193">
            <v>585.01</v>
          </cell>
          <cell r="B6193" t="str">
            <v>WS 81110</v>
          </cell>
        </row>
        <row r="6194">
          <cell r="A6194">
            <v>585.02</v>
          </cell>
          <cell r="B6194" t="str">
            <v>GS 81110</v>
          </cell>
        </row>
        <row r="6195">
          <cell r="A6195">
            <v>585.05999999999995</v>
          </cell>
          <cell r="B6195" t="str">
            <v>K 81110 TN</v>
          </cell>
        </row>
        <row r="6196">
          <cell r="A6196">
            <v>585.22</v>
          </cell>
          <cell r="B6196" t="str">
            <v>0210940122327(GS 5070)</v>
          </cell>
        </row>
        <row r="6197">
          <cell r="A6197">
            <v>586</v>
          </cell>
          <cell r="B6197">
            <v>81111</v>
          </cell>
        </row>
        <row r="6198">
          <cell r="A6198">
            <v>586.01</v>
          </cell>
          <cell r="B6198" t="str">
            <v>WS 81111</v>
          </cell>
        </row>
        <row r="6199">
          <cell r="A6199">
            <v>586.02</v>
          </cell>
          <cell r="B6199" t="str">
            <v>GS 81111</v>
          </cell>
        </row>
        <row r="6200">
          <cell r="A6200">
            <v>586.05999999999995</v>
          </cell>
          <cell r="B6200" t="str">
            <v>K 81111 TN</v>
          </cell>
        </row>
        <row r="6201">
          <cell r="A6201">
            <v>587</v>
          </cell>
          <cell r="B6201">
            <v>81112</v>
          </cell>
        </row>
        <row r="6202">
          <cell r="A6202">
            <v>587.01</v>
          </cell>
          <cell r="B6202" t="str">
            <v>WS 81112</v>
          </cell>
        </row>
        <row r="6203">
          <cell r="A6203">
            <v>587.02</v>
          </cell>
          <cell r="B6203" t="str">
            <v>GS 81112</v>
          </cell>
        </row>
        <row r="6204">
          <cell r="A6204">
            <v>587.05999999999995</v>
          </cell>
          <cell r="B6204" t="str">
            <v>K 81112 TN</v>
          </cell>
        </row>
        <row r="6205">
          <cell r="A6205">
            <v>588</v>
          </cell>
          <cell r="B6205">
            <v>81113</v>
          </cell>
        </row>
        <row r="6206">
          <cell r="A6206">
            <v>588.01</v>
          </cell>
          <cell r="B6206" t="str">
            <v>WS 81113</v>
          </cell>
        </row>
        <row r="6207">
          <cell r="A6207">
            <v>588.02</v>
          </cell>
          <cell r="B6207" t="str">
            <v>GS 81113</v>
          </cell>
        </row>
        <row r="6208">
          <cell r="A6208">
            <v>589</v>
          </cell>
          <cell r="B6208">
            <v>81114</v>
          </cell>
        </row>
        <row r="6209">
          <cell r="A6209">
            <v>589.01</v>
          </cell>
          <cell r="B6209" t="str">
            <v>WS 81114</v>
          </cell>
        </row>
        <row r="6210">
          <cell r="A6210">
            <v>589.02</v>
          </cell>
          <cell r="B6210" t="str">
            <v>GS 81114</v>
          </cell>
        </row>
        <row r="6211">
          <cell r="A6211">
            <v>590</v>
          </cell>
          <cell r="B6211">
            <v>81206</v>
          </cell>
        </row>
        <row r="6212">
          <cell r="A6212">
            <v>590.01</v>
          </cell>
          <cell r="B6212" t="str">
            <v>WS 81206</v>
          </cell>
        </row>
        <row r="6213">
          <cell r="A6213">
            <v>590.02</v>
          </cell>
          <cell r="B6213" t="str">
            <v>GS 81206</v>
          </cell>
        </row>
        <row r="6214">
          <cell r="A6214">
            <v>591</v>
          </cell>
          <cell r="B6214">
            <v>81207</v>
          </cell>
        </row>
        <row r="6215">
          <cell r="A6215">
            <v>591.01</v>
          </cell>
          <cell r="B6215" t="str">
            <v>WS 81207</v>
          </cell>
        </row>
        <row r="6216">
          <cell r="A6216">
            <v>591.02</v>
          </cell>
          <cell r="B6216" t="str">
            <v>GS 81207</v>
          </cell>
        </row>
        <row r="6217">
          <cell r="A6217">
            <v>592</v>
          </cell>
          <cell r="B6217">
            <v>81208</v>
          </cell>
        </row>
        <row r="6218">
          <cell r="A6218">
            <v>592.01</v>
          </cell>
          <cell r="B6218" t="str">
            <v>WS 81208</v>
          </cell>
        </row>
        <row r="6219">
          <cell r="A6219">
            <v>592.02</v>
          </cell>
          <cell r="B6219" t="str">
            <v>GS 81208</v>
          </cell>
        </row>
        <row r="6220">
          <cell r="A6220">
            <v>593</v>
          </cell>
          <cell r="B6220">
            <v>81209</v>
          </cell>
        </row>
        <row r="6221">
          <cell r="A6221">
            <v>593.01</v>
          </cell>
          <cell r="B6221" t="str">
            <v>WS 81209</v>
          </cell>
        </row>
        <row r="6222">
          <cell r="A6222">
            <v>593.02</v>
          </cell>
          <cell r="B6222" t="str">
            <v>GS 81209</v>
          </cell>
        </row>
        <row r="6223">
          <cell r="A6223">
            <v>594</v>
          </cell>
          <cell r="B6223">
            <v>81210</v>
          </cell>
        </row>
        <row r="6224">
          <cell r="A6224">
            <v>594.01</v>
          </cell>
          <cell r="B6224" t="str">
            <v>WS 81210</v>
          </cell>
        </row>
        <row r="6225">
          <cell r="A6225">
            <v>594.02</v>
          </cell>
          <cell r="B6225" t="str">
            <v>GS 81210</v>
          </cell>
        </row>
        <row r="6226">
          <cell r="A6226">
            <v>595</v>
          </cell>
          <cell r="B6226">
            <v>81211</v>
          </cell>
        </row>
        <row r="6227">
          <cell r="A6227">
            <v>595.01</v>
          </cell>
          <cell r="B6227" t="str">
            <v>WS 81211</v>
          </cell>
        </row>
        <row r="6228">
          <cell r="A6228">
            <v>595.02</v>
          </cell>
          <cell r="B6228" t="str">
            <v>GS 81211</v>
          </cell>
        </row>
        <row r="6229">
          <cell r="A6229">
            <v>596</v>
          </cell>
          <cell r="B6229">
            <v>81212</v>
          </cell>
        </row>
        <row r="6230">
          <cell r="A6230">
            <v>596.01</v>
          </cell>
          <cell r="B6230" t="str">
            <v>WS 81212</v>
          </cell>
        </row>
        <row r="6231">
          <cell r="A6231">
            <v>596.02</v>
          </cell>
          <cell r="B6231" t="str">
            <v>GS 81212</v>
          </cell>
        </row>
        <row r="6232">
          <cell r="A6232">
            <v>596.05999999999995</v>
          </cell>
          <cell r="B6232" t="str">
            <v>K 81212 TN</v>
          </cell>
        </row>
        <row r="6233">
          <cell r="A6233">
            <v>597</v>
          </cell>
          <cell r="B6233">
            <v>81213</v>
          </cell>
        </row>
        <row r="6234">
          <cell r="A6234">
            <v>597.01</v>
          </cell>
          <cell r="B6234" t="str">
            <v>WS 81213</v>
          </cell>
        </row>
        <row r="6235">
          <cell r="A6235">
            <v>597.02</v>
          </cell>
          <cell r="B6235" t="str">
            <v>GS 81213</v>
          </cell>
        </row>
        <row r="6236">
          <cell r="A6236">
            <v>598</v>
          </cell>
          <cell r="B6236">
            <v>81214</v>
          </cell>
        </row>
        <row r="6237">
          <cell r="A6237">
            <v>598.01</v>
          </cell>
          <cell r="B6237" t="str">
            <v>WS 81214</v>
          </cell>
        </row>
        <row r="6238">
          <cell r="A6238">
            <v>598.02</v>
          </cell>
          <cell r="B6238" t="str">
            <v>GS 81214</v>
          </cell>
        </row>
        <row r="6239">
          <cell r="A6239">
            <v>598.05999999999995</v>
          </cell>
          <cell r="B6239" t="str">
            <v>K 81214</v>
          </cell>
        </row>
        <row r="6240">
          <cell r="A6240">
            <v>599</v>
          </cell>
          <cell r="B6240">
            <v>81218</v>
          </cell>
        </row>
        <row r="6241">
          <cell r="A6241">
            <v>599.01</v>
          </cell>
          <cell r="B6241" t="str">
            <v>WS 81218</v>
          </cell>
        </row>
        <row r="6242">
          <cell r="A6242">
            <v>599.02</v>
          </cell>
          <cell r="B6242" t="str">
            <v>GS 81218</v>
          </cell>
        </row>
        <row r="6243">
          <cell r="A6243">
            <v>6</v>
          </cell>
          <cell r="B6243" t="str">
            <v>BR 282223 SPL.</v>
          </cell>
        </row>
        <row r="6244">
          <cell r="A6244">
            <v>6.03</v>
          </cell>
          <cell r="B6244" t="str">
            <v>NCG 282223 SPL.</v>
          </cell>
        </row>
        <row r="6245">
          <cell r="A6245">
            <v>6.05</v>
          </cell>
          <cell r="B6245" t="str">
            <v>BR CLIPS 282223</v>
          </cell>
        </row>
        <row r="6246">
          <cell r="A6246">
            <v>6.08</v>
          </cell>
          <cell r="B6246" t="str">
            <v>BR Nipple 282223 SPL</v>
          </cell>
        </row>
        <row r="6247">
          <cell r="A6247">
            <v>6000086</v>
          </cell>
          <cell r="B6247" t="str">
            <v>Shafting KSB</v>
          </cell>
        </row>
        <row r="6248">
          <cell r="A6248">
            <v>6000097.0300000003</v>
          </cell>
          <cell r="B6248" t="str">
            <v>Oil Seal 22 x 35 x 6</v>
          </cell>
        </row>
        <row r="6249">
          <cell r="A6249">
            <v>6000097.1500000004</v>
          </cell>
          <cell r="B6249" t="str">
            <v>Oil Seal 20 x 32 x 7</v>
          </cell>
        </row>
        <row r="6250">
          <cell r="A6250">
            <v>6000097.21</v>
          </cell>
          <cell r="B6250" t="str">
            <v>Oil Seal 25 x 45 x 7</v>
          </cell>
        </row>
        <row r="6251">
          <cell r="A6251">
            <v>6000097.2800000003</v>
          </cell>
          <cell r="B6251" t="str">
            <v>Oil Seal 32 x 45 x 7</v>
          </cell>
        </row>
        <row r="6252">
          <cell r="A6252">
            <v>6000097.4199999999</v>
          </cell>
          <cell r="B6252" t="str">
            <v>Oil Seal 22 x 42 x 10</v>
          </cell>
        </row>
        <row r="6253">
          <cell r="A6253">
            <v>6000097.5599999996</v>
          </cell>
          <cell r="B6253" t="str">
            <v>Oil Seal 80 x 100 x 13</v>
          </cell>
        </row>
        <row r="6254">
          <cell r="A6254">
            <v>600040.01</v>
          </cell>
          <cell r="B6254" t="str">
            <v>NIPPLE.MBT2830EGL</v>
          </cell>
        </row>
        <row r="6255">
          <cell r="A6255">
            <v>6001</v>
          </cell>
          <cell r="B6255" t="str">
            <v>IR 25X29X12.6</v>
          </cell>
        </row>
        <row r="6256">
          <cell r="A6256">
            <v>6002</v>
          </cell>
          <cell r="B6256" t="str">
            <v>IR 35X40X14.1</v>
          </cell>
        </row>
        <row r="6257">
          <cell r="A6257">
            <v>6003</v>
          </cell>
          <cell r="B6257" t="str">
            <v>IR 35X40X34.1</v>
          </cell>
        </row>
        <row r="6258">
          <cell r="A6258">
            <v>6004</v>
          </cell>
          <cell r="B6258" t="str">
            <v>IR 40X45X17.6</v>
          </cell>
        </row>
        <row r="6259">
          <cell r="A6259">
            <v>6005</v>
          </cell>
          <cell r="B6259" t="str">
            <v>IR 40X45X47.6</v>
          </cell>
        </row>
        <row r="6260">
          <cell r="A6260">
            <v>6006</v>
          </cell>
          <cell r="B6260" t="str">
            <v>IR 17X21X18.1</v>
          </cell>
        </row>
        <row r="6261">
          <cell r="A6261">
            <v>6007</v>
          </cell>
          <cell r="B6261" t="str">
            <v>IR 17X21X29.1</v>
          </cell>
        </row>
        <row r="6262">
          <cell r="A6262">
            <v>600748.19999999995</v>
          </cell>
          <cell r="B6262" t="str">
            <v>Snap Ring (BR 47)</v>
          </cell>
        </row>
        <row r="6263">
          <cell r="A6263">
            <v>600748.4</v>
          </cell>
          <cell r="B6263" t="str">
            <v>Snap Ring (BR 88)</v>
          </cell>
        </row>
        <row r="6264">
          <cell r="A6264">
            <v>6008</v>
          </cell>
          <cell r="B6264" t="str">
            <v>IR 25X29X22.6</v>
          </cell>
        </row>
        <row r="6265">
          <cell r="A6265">
            <v>6009</v>
          </cell>
          <cell r="B6265" t="str">
            <v>IR 35X40X24.1</v>
          </cell>
        </row>
        <row r="6266">
          <cell r="A6266">
            <v>600930</v>
          </cell>
          <cell r="B6266" t="str">
            <v>G.SCREW M5X0.8X7.4</v>
          </cell>
        </row>
        <row r="6267">
          <cell r="A6267">
            <v>600931</v>
          </cell>
          <cell r="B6267" t="str">
            <v>G.SCREW 5/16""X7.9        "</v>
          </cell>
        </row>
        <row r="6268">
          <cell r="A6268">
            <v>600932</v>
          </cell>
          <cell r="B6268" t="str">
            <v>G.SCREW 3/8""X9.3         "</v>
          </cell>
        </row>
        <row r="6269">
          <cell r="A6269">
            <v>600934</v>
          </cell>
          <cell r="B6269" t="str">
            <v>G.SCREW 7/16""X11.2       "</v>
          </cell>
        </row>
        <row r="6270">
          <cell r="A6270">
            <v>6010</v>
          </cell>
          <cell r="B6270" t="str">
            <v>IR 40X45X40.1</v>
          </cell>
        </row>
        <row r="6271">
          <cell r="A6271">
            <v>601001</v>
          </cell>
          <cell r="B6271" t="str">
            <v>MCFR.N 90 S</v>
          </cell>
        </row>
        <row r="6272">
          <cell r="A6272">
            <v>601001.01</v>
          </cell>
          <cell r="B6272" t="str">
            <v>MCFR.G.S.90</v>
          </cell>
        </row>
        <row r="6273">
          <cell r="A6273">
            <v>601062</v>
          </cell>
          <cell r="B6273" t="str">
            <v>G.SCREW 5/16""-24 UNFX6.0 "</v>
          </cell>
        </row>
        <row r="6274">
          <cell r="A6274">
            <v>601063</v>
          </cell>
          <cell r="B6274" t="str">
            <v>G.SCREW 1/4""-28 UNFX6.2  "</v>
          </cell>
        </row>
        <row r="6275">
          <cell r="A6275">
            <v>601064</v>
          </cell>
          <cell r="B6275" t="str">
            <v>G.SCREW 1/4""-28 UNFX5.2  "</v>
          </cell>
        </row>
        <row r="6276">
          <cell r="A6276">
            <v>601066</v>
          </cell>
          <cell r="B6276" t="str">
            <v>G.SCREW 5/16""-24 UNFX8.3"</v>
          </cell>
        </row>
        <row r="6277">
          <cell r="A6277">
            <v>601067</v>
          </cell>
          <cell r="B6277" t="str">
            <v>G.SCREW 5/16""-24 UNFX7.4 "</v>
          </cell>
        </row>
        <row r="6278">
          <cell r="A6278">
            <v>6011</v>
          </cell>
          <cell r="B6278" t="str">
            <v>IR 17X21X10.1</v>
          </cell>
        </row>
        <row r="6279">
          <cell r="A6279">
            <v>6012</v>
          </cell>
          <cell r="B6279" t="str">
            <v>IR 25X29X27.6</v>
          </cell>
        </row>
        <row r="6280">
          <cell r="A6280">
            <v>601202</v>
          </cell>
          <cell r="B6280" t="str">
            <v>RIVET.NC30002/10</v>
          </cell>
        </row>
        <row r="6281">
          <cell r="A6281">
            <v>6013</v>
          </cell>
          <cell r="B6281" t="str">
            <v>IR 50X55X90</v>
          </cell>
        </row>
        <row r="6282">
          <cell r="A6282">
            <v>602.01</v>
          </cell>
          <cell r="B6282" t="str">
            <v>N 204</v>
          </cell>
        </row>
        <row r="6283">
          <cell r="A6283">
            <v>602.02</v>
          </cell>
          <cell r="B6283" t="str">
            <v>N 304</v>
          </cell>
        </row>
        <row r="6284">
          <cell r="A6284">
            <v>602.03</v>
          </cell>
          <cell r="B6284" t="str">
            <v>NJ 204</v>
          </cell>
        </row>
        <row r="6285">
          <cell r="A6285">
            <v>602.04</v>
          </cell>
          <cell r="B6285" t="str">
            <v>NJ 304</v>
          </cell>
        </row>
        <row r="6286">
          <cell r="A6286">
            <v>602.04999999999995</v>
          </cell>
          <cell r="B6286" t="str">
            <v>NU 204</v>
          </cell>
        </row>
        <row r="6287">
          <cell r="A6287">
            <v>602.05999999999995</v>
          </cell>
          <cell r="B6287" t="str">
            <v>NU 304</v>
          </cell>
        </row>
        <row r="6288">
          <cell r="A6288">
            <v>602.08000000000004</v>
          </cell>
          <cell r="B6288" t="str">
            <v>NJ 2304</v>
          </cell>
        </row>
        <row r="6289">
          <cell r="A6289">
            <v>602.1</v>
          </cell>
          <cell r="B6289" t="str">
            <v>NU 2304</v>
          </cell>
        </row>
        <row r="6290">
          <cell r="A6290">
            <v>602.11</v>
          </cell>
          <cell r="B6290" t="str">
            <v>RNU 2304</v>
          </cell>
        </row>
        <row r="6291">
          <cell r="A6291">
            <v>603.01</v>
          </cell>
          <cell r="B6291" t="str">
            <v>N 205</v>
          </cell>
        </row>
        <row r="6292">
          <cell r="A6292">
            <v>603.02</v>
          </cell>
          <cell r="B6292" t="str">
            <v>N 305</v>
          </cell>
        </row>
        <row r="6293">
          <cell r="A6293">
            <v>603.03</v>
          </cell>
          <cell r="B6293" t="str">
            <v>NJ 205</v>
          </cell>
        </row>
        <row r="6294">
          <cell r="A6294">
            <v>603.04</v>
          </cell>
          <cell r="B6294" t="str">
            <v>NJ 305</v>
          </cell>
        </row>
        <row r="6295">
          <cell r="A6295">
            <v>603.04999999999995</v>
          </cell>
          <cell r="B6295" t="str">
            <v>NU 205</v>
          </cell>
        </row>
        <row r="6296">
          <cell r="A6296">
            <v>603.05999999999995</v>
          </cell>
          <cell r="B6296" t="str">
            <v>NU 305</v>
          </cell>
        </row>
        <row r="6297">
          <cell r="A6297">
            <v>603.07000000000005</v>
          </cell>
          <cell r="B6297" t="str">
            <v>11351203100 NJ 2205/17</v>
          </cell>
        </row>
        <row r="6298">
          <cell r="A6298">
            <v>603.08000000000004</v>
          </cell>
          <cell r="B6298" t="str">
            <v>NJ 2305</v>
          </cell>
        </row>
        <row r="6299">
          <cell r="A6299">
            <v>603.1</v>
          </cell>
          <cell r="B6299" t="str">
            <v>NU 2305</v>
          </cell>
        </row>
        <row r="6300">
          <cell r="A6300">
            <v>604.01</v>
          </cell>
          <cell r="B6300" t="str">
            <v>N 206</v>
          </cell>
        </row>
        <row r="6301">
          <cell r="A6301">
            <v>604.02</v>
          </cell>
          <cell r="B6301" t="str">
            <v>N 306</v>
          </cell>
        </row>
        <row r="6302">
          <cell r="A6302">
            <v>604.03</v>
          </cell>
          <cell r="B6302" t="str">
            <v>NJ 206</v>
          </cell>
        </row>
        <row r="6303">
          <cell r="A6303">
            <v>604.04</v>
          </cell>
          <cell r="B6303" t="str">
            <v>NJ 306</v>
          </cell>
        </row>
        <row r="6304">
          <cell r="A6304">
            <v>604.04999999999995</v>
          </cell>
          <cell r="B6304" t="str">
            <v>NU 206</v>
          </cell>
        </row>
        <row r="6305">
          <cell r="A6305">
            <v>604.05999999999995</v>
          </cell>
          <cell r="B6305" t="str">
            <v>NU 306</v>
          </cell>
        </row>
        <row r="6306">
          <cell r="A6306">
            <v>604.07000000000005</v>
          </cell>
          <cell r="B6306" t="str">
            <v>NJ 2206</v>
          </cell>
        </row>
        <row r="6307">
          <cell r="A6307">
            <v>604.08000000000004</v>
          </cell>
          <cell r="B6307" t="str">
            <v>NJ 2306</v>
          </cell>
        </row>
        <row r="6308">
          <cell r="A6308">
            <v>604.09</v>
          </cell>
          <cell r="B6308" t="str">
            <v>NU 2206</v>
          </cell>
        </row>
        <row r="6309">
          <cell r="A6309">
            <v>604.1</v>
          </cell>
          <cell r="B6309" t="str">
            <v>NU 2306</v>
          </cell>
        </row>
        <row r="6310">
          <cell r="A6310">
            <v>604.11</v>
          </cell>
          <cell r="B6310" t="str">
            <v>NJ 406</v>
          </cell>
        </row>
        <row r="6311">
          <cell r="A6311">
            <v>604.12</v>
          </cell>
          <cell r="B6311" t="str">
            <v>NUP 2206</v>
          </cell>
        </row>
        <row r="6312">
          <cell r="A6312">
            <v>605.01</v>
          </cell>
          <cell r="B6312" t="str">
            <v>N 207</v>
          </cell>
        </row>
        <row r="6313">
          <cell r="A6313">
            <v>605.02</v>
          </cell>
          <cell r="B6313" t="str">
            <v>N 307</v>
          </cell>
        </row>
        <row r="6314">
          <cell r="A6314">
            <v>605.03</v>
          </cell>
          <cell r="B6314" t="str">
            <v>NJ 207</v>
          </cell>
        </row>
        <row r="6315">
          <cell r="A6315">
            <v>605.04</v>
          </cell>
          <cell r="B6315" t="str">
            <v>NJ 307</v>
          </cell>
        </row>
        <row r="6316">
          <cell r="A6316">
            <v>605.04999999999995</v>
          </cell>
          <cell r="B6316" t="str">
            <v>NU 207</v>
          </cell>
        </row>
        <row r="6317">
          <cell r="A6317">
            <v>605.05999999999995</v>
          </cell>
          <cell r="B6317" t="str">
            <v>NU 307</v>
          </cell>
        </row>
        <row r="6318">
          <cell r="A6318">
            <v>605.07000000000005</v>
          </cell>
          <cell r="B6318" t="str">
            <v>NJ 2207</v>
          </cell>
        </row>
        <row r="6319">
          <cell r="A6319">
            <v>605.08000000000004</v>
          </cell>
          <cell r="B6319" t="str">
            <v>NJ 2307</v>
          </cell>
        </row>
        <row r="6320">
          <cell r="A6320">
            <v>605.09</v>
          </cell>
          <cell r="B6320" t="str">
            <v>NU 2207</v>
          </cell>
        </row>
        <row r="6321">
          <cell r="A6321">
            <v>605.1</v>
          </cell>
          <cell r="B6321" t="str">
            <v>NU 2307</v>
          </cell>
        </row>
        <row r="6322">
          <cell r="A6322">
            <v>605.11</v>
          </cell>
          <cell r="B6322" t="str">
            <v>NJ 408</v>
          </cell>
        </row>
        <row r="6323">
          <cell r="A6323">
            <v>605.14</v>
          </cell>
          <cell r="B6323" t="str">
            <v>BRA12C 00350A - NJ 307</v>
          </cell>
        </row>
        <row r="6324">
          <cell r="A6324">
            <v>6050028</v>
          </cell>
          <cell r="B6324" t="str">
            <v>I Card OMRON CPM1A-MAD01</v>
          </cell>
        </row>
        <row r="6325">
          <cell r="A6325">
            <v>6050153.0700000003</v>
          </cell>
          <cell r="B6325" t="str">
            <v>TE PB Base</v>
          </cell>
        </row>
        <row r="6326">
          <cell r="A6326">
            <v>6050162.0099999998</v>
          </cell>
          <cell r="B6326" t="str">
            <v>M.CON H Valve Coil Cape</v>
          </cell>
        </row>
        <row r="6327">
          <cell r="A6327">
            <v>606.01</v>
          </cell>
          <cell r="B6327" t="str">
            <v>N 208</v>
          </cell>
        </row>
        <row r="6328">
          <cell r="A6328">
            <v>606.02</v>
          </cell>
          <cell r="B6328" t="str">
            <v>N 308</v>
          </cell>
        </row>
        <row r="6329">
          <cell r="A6329">
            <v>606.03</v>
          </cell>
          <cell r="B6329" t="str">
            <v>NJ 208</v>
          </cell>
        </row>
        <row r="6330">
          <cell r="A6330">
            <v>606.04</v>
          </cell>
          <cell r="B6330" t="str">
            <v>NJ 308</v>
          </cell>
        </row>
        <row r="6331">
          <cell r="A6331">
            <v>606.04999999999995</v>
          </cell>
          <cell r="B6331" t="str">
            <v>NU 208</v>
          </cell>
        </row>
        <row r="6332">
          <cell r="A6332">
            <v>606.05999999999995</v>
          </cell>
          <cell r="B6332" t="str">
            <v>NU 308</v>
          </cell>
        </row>
        <row r="6333">
          <cell r="A6333">
            <v>606.07000000000005</v>
          </cell>
          <cell r="B6333" t="str">
            <v>NJ 2208</v>
          </cell>
        </row>
        <row r="6334">
          <cell r="A6334">
            <v>606.08000000000004</v>
          </cell>
          <cell r="B6334" t="str">
            <v>NJ 2308</v>
          </cell>
        </row>
        <row r="6335">
          <cell r="A6335">
            <v>606.09</v>
          </cell>
          <cell r="B6335" t="str">
            <v>NU 2208</v>
          </cell>
        </row>
        <row r="6336">
          <cell r="A6336">
            <v>606.1</v>
          </cell>
          <cell r="B6336" t="str">
            <v>NU 2308</v>
          </cell>
        </row>
        <row r="6337">
          <cell r="A6337">
            <v>607.01</v>
          </cell>
          <cell r="B6337" t="str">
            <v>N 209</v>
          </cell>
        </row>
        <row r="6338">
          <cell r="A6338">
            <v>607.02</v>
          </cell>
          <cell r="B6338" t="str">
            <v>N 309</v>
          </cell>
        </row>
        <row r="6339">
          <cell r="A6339">
            <v>607.03</v>
          </cell>
          <cell r="B6339" t="str">
            <v>NJ 209</v>
          </cell>
        </row>
        <row r="6340">
          <cell r="A6340">
            <v>607.04</v>
          </cell>
          <cell r="B6340" t="str">
            <v>NJ 309</v>
          </cell>
        </row>
        <row r="6341">
          <cell r="A6341">
            <v>607.04999999999995</v>
          </cell>
          <cell r="B6341" t="str">
            <v>NU 209</v>
          </cell>
        </row>
        <row r="6342">
          <cell r="A6342">
            <v>607.07000000000005</v>
          </cell>
          <cell r="B6342" t="str">
            <v>NJ 2209</v>
          </cell>
        </row>
        <row r="6343">
          <cell r="A6343">
            <v>607.09</v>
          </cell>
          <cell r="B6343" t="str">
            <v>NU 2209</v>
          </cell>
        </row>
        <row r="6344">
          <cell r="A6344">
            <v>607.1</v>
          </cell>
          <cell r="B6344" t="str">
            <v>NU 2309</v>
          </cell>
        </row>
        <row r="6345">
          <cell r="A6345">
            <v>608.01</v>
          </cell>
          <cell r="B6345" t="str">
            <v>N 210</v>
          </cell>
        </row>
        <row r="6346">
          <cell r="A6346">
            <v>608.02</v>
          </cell>
          <cell r="B6346" t="str">
            <v>N 310</v>
          </cell>
        </row>
        <row r="6347">
          <cell r="A6347">
            <v>608.03</v>
          </cell>
          <cell r="B6347" t="str">
            <v>NJ 210</v>
          </cell>
        </row>
        <row r="6348">
          <cell r="A6348">
            <v>608.04</v>
          </cell>
          <cell r="B6348" t="str">
            <v>NJ 310</v>
          </cell>
        </row>
        <row r="6349">
          <cell r="A6349">
            <v>608.04999999999995</v>
          </cell>
          <cell r="B6349" t="str">
            <v>NU 210</v>
          </cell>
        </row>
        <row r="6350">
          <cell r="A6350">
            <v>608.05999999999995</v>
          </cell>
          <cell r="B6350" t="str">
            <v>NU 310</v>
          </cell>
        </row>
        <row r="6351">
          <cell r="A6351">
            <v>608.07000000000005</v>
          </cell>
          <cell r="B6351" t="str">
            <v>NJ 2210</v>
          </cell>
        </row>
        <row r="6352">
          <cell r="A6352">
            <v>608.08000000000004</v>
          </cell>
          <cell r="B6352" t="str">
            <v>NJ 2310</v>
          </cell>
        </row>
        <row r="6353">
          <cell r="A6353">
            <v>608.09</v>
          </cell>
          <cell r="B6353" t="str">
            <v>NU 2210</v>
          </cell>
        </row>
        <row r="6354">
          <cell r="A6354">
            <v>608.1</v>
          </cell>
          <cell r="B6354" t="str">
            <v>NU 2310</v>
          </cell>
        </row>
        <row r="6355">
          <cell r="A6355">
            <v>608.11</v>
          </cell>
          <cell r="B6355" t="str">
            <v>NJ 310 V0010200830</v>
          </cell>
        </row>
        <row r="6356">
          <cell r="A6356">
            <v>608.12</v>
          </cell>
          <cell r="B6356" t="str">
            <v>NUP 310 MEG5027001GA0</v>
          </cell>
        </row>
        <row r="6357">
          <cell r="A6357">
            <v>608.4</v>
          </cell>
          <cell r="B6357" t="str">
            <v>NJ 310 C4</v>
          </cell>
        </row>
        <row r="6358">
          <cell r="A6358">
            <v>609.01</v>
          </cell>
          <cell r="B6358" t="str">
            <v>N 211</v>
          </cell>
        </row>
        <row r="6359">
          <cell r="A6359">
            <v>609.02</v>
          </cell>
          <cell r="B6359" t="str">
            <v>N 311</v>
          </cell>
        </row>
        <row r="6360">
          <cell r="A6360">
            <v>609.03</v>
          </cell>
          <cell r="B6360" t="str">
            <v>NJ 211</v>
          </cell>
        </row>
        <row r="6361">
          <cell r="A6361">
            <v>609.04</v>
          </cell>
          <cell r="B6361" t="str">
            <v>NJ 311</v>
          </cell>
        </row>
        <row r="6362">
          <cell r="A6362">
            <v>609.04999999999995</v>
          </cell>
          <cell r="B6362" t="str">
            <v>NU 211</v>
          </cell>
        </row>
        <row r="6363">
          <cell r="A6363">
            <v>609.05999999999995</v>
          </cell>
          <cell r="B6363" t="str">
            <v>NU 311</v>
          </cell>
        </row>
        <row r="6364">
          <cell r="A6364">
            <v>609.07000000000005</v>
          </cell>
          <cell r="B6364" t="str">
            <v>NJ 2211</v>
          </cell>
        </row>
        <row r="6365">
          <cell r="A6365">
            <v>609.09</v>
          </cell>
          <cell r="B6365" t="str">
            <v>NU 2211</v>
          </cell>
        </row>
        <row r="6366">
          <cell r="A6366">
            <v>609.1</v>
          </cell>
          <cell r="B6366" t="str">
            <v>NU 2311</v>
          </cell>
        </row>
        <row r="6367">
          <cell r="A6367">
            <v>609.20000000000005</v>
          </cell>
          <cell r="B6367" t="str">
            <v>NF 311 C3</v>
          </cell>
        </row>
        <row r="6368">
          <cell r="A6368">
            <v>61</v>
          </cell>
          <cell r="B6368" t="str">
            <v>BR 3620</v>
          </cell>
        </row>
        <row r="6369">
          <cell r="A6369">
            <v>61.02</v>
          </cell>
          <cell r="B6369" t="str">
            <v>INNER RING BR 3620</v>
          </cell>
        </row>
        <row r="6370">
          <cell r="A6370">
            <v>61.05</v>
          </cell>
          <cell r="B6370" t="str">
            <v>BR CLIPS 3620</v>
          </cell>
        </row>
        <row r="6371">
          <cell r="A6371">
            <v>61.06</v>
          </cell>
          <cell r="B6371" t="str">
            <v>NCG 3620</v>
          </cell>
        </row>
        <row r="6372">
          <cell r="A6372">
            <v>610.01</v>
          </cell>
          <cell r="B6372" t="str">
            <v>N 212</v>
          </cell>
        </row>
        <row r="6373">
          <cell r="A6373">
            <v>610.02</v>
          </cell>
          <cell r="B6373" t="str">
            <v>N 312</v>
          </cell>
        </row>
        <row r="6374">
          <cell r="A6374">
            <v>610.03</v>
          </cell>
          <cell r="B6374" t="str">
            <v>NJ 212</v>
          </cell>
        </row>
        <row r="6375">
          <cell r="A6375">
            <v>610.04</v>
          </cell>
          <cell r="B6375" t="str">
            <v>NJ 312</v>
          </cell>
        </row>
        <row r="6376">
          <cell r="A6376">
            <v>610.04999999999995</v>
          </cell>
          <cell r="B6376" t="str">
            <v>NU 212</v>
          </cell>
        </row>
        <row r="6377">
          <cell r="A6377">
            <v>610.05999999999995</v>
          </cell>
          <cell r="B6377" t="str">
            <v>NU 312</v>
          </cell>
        </row>
        <row r="6378">
          <cell r="A6378">
            <v>610.07000000000005</v>
          </cell>
          <cell r="B6378" t="str">
            <v>NJ 2212</v>
          </cell>
        </row>
        <row r="6379">
          <cell r="A6379">
            <v>610.09</v>
          </cell>
          <cell r="B6379" t="str">
            <v>NU 2212</v>
          </cell>
        </row>
        <row r="6380">
          <cell r="A6380">
            <v>610.1</v>
          </cell>
          <cell r="B6380" t="str">
            <v>NU 2312</v>
          </cell>
        </row>
        <row r="6381">
          <cell r="A6381">
            <v>610.11</v>
          </cell>
          <cell r="B6381" t="str">
            <v>RNU 212</v>
          </cell>
        </row>
        <row r="6382">
          <cell r="A6382">
            <v>610.4</v>
          </cell>
          <cell r="B6382" t="str">
            <v>NJ 312 C4</v>
          </cell>
        </row>
        <row r="6383">
          <cell r="A6383">
            <v>611.01</v>
          </cell>
          <cell r="B6383" t="str">
            <v>N 213</v>
          </cell>
        </row>
        <row r="6384">
          <cell r="A6384">
            <v>611.02</v>
          </cell>
          <cell r="B6384" t="str">
            <v>N 313</v>
          </cell>
        </row>
        <row r="6385">
          <cell r="A6385">
            <v>611.03</v>
          </cell>
          <cell r="B6385" t="str">
            <v>NJ 213</v>
          </cell>
        </row>
        <row r="6386">
          <cell r="A6386">
            <v>611.04</v>
          </cell>
          <cell r="B6386" t="str">
            <v>NJ 313</v>
          </cell>
        </row>
        <row r="6387">
          <cell r="A6387">
            <v>611.04999999999995</v>
          </cell>
          <cell r="B6387" t="str">
            <v>NU 213</v>
          </cell>
        </row>
        <row r="6388">
          <cell r="A6388">
            <v>611.05999999999995</v>
          </cell>
          <cell r="B6388" t="str">
            <v>NU 313</v>
          </cell>
        </row>
        <row r="6389">
          <cell r="A6389">
            <v>611.07000000000005</v>
          </cell>
          <cell r="B6389" t="str">
            <v>NJ 2213</v>
          </cell>
        </row>
        <row r="6390">
          <cell r="A6390">
            <v>611.09</v>
          </cell>
          <cell r="B6390" t="str">
            <v>NU 2213</v>
          </cell>
        </row>
        <row r="6391">
          <cell r="A6391">
            <v>611.1</v>
          </cell>
          <cell r="B6391" t="str">
            <v>RNU 313</v>
          </cell>
        </row>
        <row r="6392">
          <cell r="A6392">
            <v>611003</v>
          </cell>
          <cell r="B6392" t="str">
            <v>4920896 RIVET</v>
          </cell>
        </row>
        <row r="6393">
          <cell r="A6393">
            <v>612.05999999999995</v>
          </cell>
          <cell r="B6393" t="str">
            <v>NU 305 ECP</v>
          </cell>
        </row>
        <row r="6394">
          <cell r="A6394">
            <v>612000.01</v>
          </cell>
          <cell r="B6394" t="str">
            <v>Nipple List</v>
          </cell>
        </row>
        <row r="6395">
          <cell r="A6395">
            <v>612001</v>
          </cell>
          <cell r="B6395" t="str">
            <v>BR.N 2822</v>
          </cell>
        </row>
        <row r="6396">
          <cell r="A6396">
            <v>612006</v>
          </cell>
          <cell r="B6396" t="str">
            <v>MCFD.N 52</v>
          </cell>
        </row>
        <row r="6397">
          <cell r="A6397">
            <v>612014</v>
          </cell>
          <cell r="B6397" t="str">
            <v>BR.N 2816.5 SPL</v>
          </cell>
        </row>
        <row r="6398">
          <cell r="A6398">
            <v>612026.15</v>
          </cell>
          <cell r="B6398" t="str">
            <v>BR.N 3000 (Fennel Type)</v>
          </cell>
        </row>
        <row r="6399">
          <cell r="A6399">
            <v>612026.16</v>
          </cell>
          <cell r="B6399" t="str">
            <v>BR.N 3000(Fennel Type)M6</v>
          </cell>
        </row>
        <row r="6400">
          <cell r="A6400">
            <v>612040.4</v>
          </cell>
          <cell r="B6400" t="str">
            <v>BR.N 3200 LMW</v>
          </cell>
        </row>
        <row r="6401">
          <cell r="A6401">
            <v>612042</v>
          </cell>
          <cell r="B6401" t="str">
            <v>BR.N 3222</v>
          </cell>
        </row>
        <row r="6402">
          <cell r="A6402">
            <v>612074</v>
          </cell>
          <cell r="B6402" t="str">
            <v>BR.N 4022(20)</v>
          </cell>
        </row>
        <row r="6403">
          <cell r="A6403">
            <v>612075</v>
          </cell>
          <cell r="B6403" t="str">
            <v>BR.N 4006(24)</v>
          </cell>
        </row>
        <row r="6404">
          <cell r="A6404">
            <v>612080</v>
          </cell>
          <cell r="B6404" t="str">
            <v>BR.N 4225</v>
          </cell>
        </row>
        <row r="6405">
          <cell r="A6405">
            <v>612090</v>
          </cell>
          <cell r="B6405" t="str">
            <v>BR.N 2815(06)</v>
          </cell>
        </row>
        <row r="6406">
          <cell r="A6406">
            <v>612125</v>
          </cell>
          <cell r="B6406" t="str">
            <v>BR.N 3218.5(06)</v>
          </cell>
        </row>
        <row r="6407">
          <cell r="A6407">
            <v>612140</v>
          </cell>
          <cell r="B6407" t="str">
            <v>BR.N 450029</v>
          </cell>
        </row>
        <row r="6408">
          <cell r="A6408">
            <v>612171</v>
          </cell>
          <cell r="B6408" t="str">
            <v>BR.N 47[P]17 BB</v>
          </cell>
        </row>
        <row r="6409">
          <cell r="A6409">
            <v>612171.01</v>
          </cell>
          <cell r="B6409" t="str">
            <v>BR.N CAP 47[P]17 BB</v>
          </cell>
        </row>
        <row r="6410">
          <cell r="A6410">
            <v>612172.01</v>
          </cell>
          <cell r="B6410" t="str">
            <v>BR.N 31.750[P]18</v>
          </cell>
        </row>
        <row r="6411">
          <cell r="A6411">
            <v>612173.01</v>
          </cell>
          <cell r="B6411" t="str">
            <v>BR.N 34[P]18</v>
          </cell>
        </row>
        <row r="6412">
          <cell r="A6412">
            <v>612179</v>
          </cell>
          <cell r="B6412" t="str">
            <v>G.SCREW 179(M10X1.5X10)</v>
          </cell>
        </row>
        <row r="6413">
          <cell r="A6413">
            <v>612182</v>
          </cell>
          <cell r="B6413" t="str">
            <v>BR.N 393106</v>
          </cell>
        </row>
        <row r="6414">
          <cell r="A6414">
            <v>612192</v>
          </cell>
          <cell r="B6414" t="str">
            <v>G.SCREW45NPPB(M10X1.25X8)</v>
          </cell>
        </row>
        <row r="6415">
          <cell r="A6415">
            <v>612204</v>
          </cell>
          <cell r="B6415" t="str">
            <v>BOLT M6X1X6</v>
          </cell>
        </row>
        <row r="6416">
          <cell r="A6416">
            <v>612234</v>
          </cell>
          <cell r="B6416" t="str">
            <v>NIPPLE PHS 30</v>
          </cell>
        </row>
        <row r="6417">
          <cell r="A6417">
            <v>612238</v>
          </cell>
          <cell r="B6417" t="str">
            <v>GRUB SCRRES UNF 1/4X1/4</v>
          </cell>
        </row>
        <row r="6418">
          <cell r="A6418">
            <v>612280.4</v>
          </cell>
          <cell r="B6418" t="str">
            <v>NIPPLE.4910662/0</v>
          </cell>
        </row>
        <row r="6419">
          <cell r="A6419">
            <v>612689</v>
          </cell>
          <cell r="B6419" t="str">
            <v>G.SCREW M5X0.8X5MM</v>
          </cell>
        </row>
        <row r="6420">
          <cell r="A6420">
            <v>612771</v>
          </cell>
          <cell r="B6420" t="str">
            <v>M.N 77100(BR 320024 SPLS)</v>
          </cell>
        </row>
        <row r="6421">
          <cell r="A6421">
            <v>612787</v>
          </cell>
          <cell r="B6421" t="str">
            <v>BR.N 78722 (BR 2130 22)</v>
          </cell>
        </row>
        <row r="6422">
          <cell r="A6422">
            <v>612921</v>
          </cell>
          <cell r="B6422" t="str">
            <v>G.SCREW 30 (M08X1.25X08)</v>
          </cell>
        </row>
        <row r="6423">
          <cell r="A6423">
            <v>612953</v>
          </cell>
          <cell r="B6423" t="str">
            <v>NIPPLE M6X16 MATERIAL</v>
          </cell>
        </row>
        <row r="6424">
          <cell r="A6424">
            <v>612999</v>
          </cell>
          <cell r="B6424" t="str">
            <v>F RUBBER 93024</v>
          </cell>
        </row>
        <row r="6425">
          <cell r="A6425">
            <v>613.05999999999995</v>
          </cell>
          <cell r="B6425" t="str">
            <v>NU 307 ECP</v>
          </cell>
        </row>
        <row r="6426">
          <cell r="A6426">
            <v>614.05999999999995</v>
          </cell>
          <cell r="B6426" t="str">
            <v>NU 309 ECP</v>
          </cell>
        </row>
        <row r="6427">
          <cell r="A6427">
            <v>614.07000000000005</v>
          </cell>
          <cell r="B6427" t="str">
            <v>NU 309 ECP OUTERRING</v>
          </cell>
        </row>
        <row r="6428">
          <cell r="A6428">
            <v>615.05999999999995</v>
          </cell>
          <cell r="B6428" t="str">
            <v>NU 304 ETVP2</v>
          </cell>
        </row>
        <row r="6429">
          <cell r="A6429">
            <v>615.1</v>
          </cell>
          <cell r="B6429" t="str">
            <v>IR NU 304 EPVT2</v>
          </cell>
        </row>
        <row r="6430">
          <cell r="A6430">
            <v>615.21</v>
          </cell>
          <cell r="B6430" t="str">
            <v>0500930122011 NU304 ETVP</v>
          </cell>
        </row>
        <row r="6431">
          <cell r="A6431">
            <v>616</v>
          </cell>
          <cell r="B6431" t="str">
            <v>NUP 214</v>
          </cell>
        </row>
        <row r="6432">
          <cell r="A6432">
            <v>616.20000000000005</v>
          </cell>
          <cell r="B6432" t="str">
            <v>NJ 214</v>
          </cell>
        </row>
        <row r="6433">
          <cell r="A6433">
            <v>617</v>
          </cell>
          <cell r="B6433" t="str">
            <v>NUP 307 ECP</v>
          </cell>
        </row>
        <row r="6434">
          <cell r="A6434">
            <v>62</v>
          </cell>
          <cell r="B6434" t="str">
            <v>BR 3622</v>
          </cell>
        </row>
        <row r="6435">
          <cell r="A6435">
            <v>62.05</v>
          </cell>
          <cell r="B6435" t="str">
            <v>BR CLIPS 3619(22)</v>
          </cell>
        </row>
        <row r="6436">
          <cell r="A6436">
            <v>62.06</v>
          </cell>
          <cell r="B6436" t="str">
            <v>NCG 3622</v>
          </cell>
        </row>
        <row r="6437">
          <cell r="A6437">
            <v>62.15</v>
          </cell>
          <cell r="B6437" t="str">
            <v>BR 3622 (TCG)</v>
          </cell>
        </row>
        <row r="6438">
          <cell r="A6438">
            <v>624.01</v>
          </cell>
          <cell r="B6438" t="str">
            <v>NAF 153212</v>
          </cell>
        </row>
        <row r="6439">
          <cell r="A6439">
            <v>624.02</v>
          </cell>
          <cell r="B6439" t="str">
            <v>RNAF 203212</v>
          </cell>
        </row>
        <row r="6440">
          <cell r="A6440">
            <v>624.03</v>
          </cell>
          <cell r="B6440" t="str">
            <v>IR 152012</v>
          </cell>
        </row>
        <row r="6441">
          <cell r="A6441">
            <v>63</v>
          </cell>
          <cell r="B6441" t="str">
            <v>BR 3625</v>
          </cell>
        </row>
        <row r="6442">
          <cell r="A6442">
            <v>631.01</v>
          </cell>
          <cell r="B6442" t="str">
            <v>NAF 203716</v>
          </cell>
        </row>
        <row r="6443">
          <cell r="A6443">
            <v>631.02</v>
          </cell>
          <cell r="B6443" t="str">
            <v>RNAF 253716</v>
          </cell>
        </row>
        <row r="6444">
          <cell r="A6444">
            <v>631.03</v>
          </cell>
          <cell r="B6444" t="str">
            <v>IR 202516</v>
          </cell>
        </row>
        <row r="6445">
          <cell r="A6445">
            <v>635.01</v>
          </cell>
          <cell r="B6445" t="str">
            <v>NAF 254216</v>
          </cell>
        </row>
        <row r="6446">
          <cell r="A6446">
            <v>635.02</v>
          </cell>
          <cell r="B6446" t="str">
            <v>RNAF 304216</v>
          </cell>
        </row>
        <row r="6447">
          <cell r="A6447">
            <v>635.03</v>
          </cell>
          <cell r="B6447" t="str">
            <v>IR 253016</v>
          </cell>
        </row>
        <row r="6448">
          <cell r="A6448">
            <v>64</v>
          </cell>
          <cell r="B6448" t="str">
            <v>BR 3626</v>
          </cell>
        </row>
        <row r="6449">
          <cell r="A6449">
            <v>644.01</v>
          </cell>
          <cell r="B6449" t="str">
            <v>NAF 355017</v>
          </cell>
        </row>
        <row r="6450">
          <cell r="A6450">
            <v>644.02</v>
          </cell>
          <cell r="B6450" t="str">
            <v>RNAF 405017</v>
          </cell>
        </row>
        <row r="6451">
          <cell r="A6451">
            <v>644.03</v>
          </cell>
          <cell r="B6451" t="str">
            <v>IR 354017</v>
          </cell>
        </row>
        <row r="6452">
          <cell r="A6452">
            <v>648.01</v>
          </cell>
          <cell r="B6452" t="str">
            <v>NAF 405517</v>
          </cell>
        </row>
        <row r="6453">
          <cell r="A6453">
            <v>648.02</v>
          </cell>
          <cell r="B6453" t="str">
            <v>RNAF 455517</v>
          </cell>
        </row>
        <row r="6454">
          <cell r="A6454">
            <v>648.03</v>
          </cell>
          <cell r="B6454" t="str">
            <v>IR 404517</v>
          </cell>
        </row>
        <row r="6455">
          <cell r="A6455">
            <v>65</v>
          </cell>
          <cell r="B6455" t="str">
            <v>BR 362526 NCG</v>
          </cell>
        </row>
        <row r="6456">
          <cell r="A6456">
            <v>65.05</v>
          </cell>
          <cell r="B6456" t="str">
            <v>BR CLIPS 362526</v>
          </cell>
        </row>
        <row r="6457">
          <cell r="A6457">
            <v>65.150000000000006</v>
          </cell>
          <cell r="B6457" t="str">
            <v>BR 362526 TCG</v>
          </cell>
        </row>
        <row r="6458">
          <cell r="A6458">
            <v>651.01</v>
          </cell>
          <cell r="B6458" t="str">
            <v>NAF 406240</v>
          </cell>
        </row>
        <row r="6459">
          <cell r="A6459">
            <v>651.02</v>
          </cell>
          <cell r="B6459" t="str">
            <v>RNAF 456240</v>
          </cell>
        </row>
        <row r="6460">
          <cell r="A6460">
            <v>651.03</v>
          </cell>
          <cell r="B6460" t="str">
            <v>IR 404540</v>
          </cell>
        </row>
        <row r="6461">
          <cell r="A6461">
            <v>653.01</v>
          </cell>
          <cell r="B6461" t="str">
            <v>NAF 506820</v>
          </cell>
        </row>
        <row r="6462">
          <cell r="A6462">
            <v>653.02</v>
          </cell>
          <cell r="B6462" t="str">
            <v>RNAF 556820</v>
          </cell>
        </row>
        <row r="6463">
          <cell r="A6463">
            <v>653.03</v>
          </cell>
          <cell r="B6463" t="str">
            <v>IR 505520</v>
          </cell>
        </row>
        <row r="6464">
          <cell r="A6464">
            <v>66</v>
          </cell>
          <cell r="B6464" t="str">
            <v>BR 362426</v>
          </cell>
        </row>
        <row r="6465">
          <cell r="A6465">
            <v>66.05</v>
          </cell>
          <cell r="B6465" t="str">
            <v>BR CLIPS 362426</v>
          </cell>
        </row>
        <row r="6466">
          <cell r="A6466">
            <v>67</v>
          </cell>
          <cell r="B6466" t="str">
            <v>BR 3620(25)</v>
          </cell>
        </row>
        <row r="6467">
          <cell r="A6467">
            <v>67.05</v>
          </cell>
          <cell r="B6467" t="str">
            <v>BR CLIPS 3620(25)</v>
          </cell>
        </row>
        <row r="6468">
          <cell r="A6468">
            <v>670.01</v>
          </cell>
          <cell r="B6468" t="str">
            <v>NA 5902</v>
          </cell>
        </row>
        <row r="6469">
          <cell r="A6469">
            <v>670.02</v>
          </cell>
          <cell r="B6469" t="str">
            <v>RNA 5902</v>
          </cell>
        </row>
        <row r="6470">
          <cell r="A6470">
            <v>670.03</v>
          </cell>
          <cell r="B6470" t="str">
            <v>IR 151820</v>
          </cell>
        </row>
        <row r="6471">
          <cell r="A6471">
            <v>671.01</v>
          </cell>
          <cell r="B6471" t="str">
            <v>NA 5903</v>
          </cell>
        </row>
        <row r="6472">
          <cell r="A6472">
            <v>671.02</v>
          </cell>
          <cell r="B6472" t="str">
            <v>RNA 5903</v>
          </cell>
        </row>
        <row r="6473">
          <cell r="A6473">
            <v>671.03</v>
          </cell>
          <cell r="B6473" t="str">
            <v>IR 172218</v>
          </cell>
        </row>
        <row r="6474">
          <cell r="A6474">
            <v>672.01</v>
          </cell>
          <cell r="B6474" t="str">
            <v>NA 5904</v>
          </cell>
        </row>
        <row r="6475">
          <cell r="A6475">
            <v>672.02</v>
          </cell>
          <cell r="B6475" t="str">
            <v>RNA 5904</v>
          </cell>
        </row>
        <row r="6476">
          <cell r="A6476">
            <v>672.03</v>
          </cell>
          <cell r="B6476" t="str">
            <v>IR 202523</v>
          </cell>
        </row>
        <row r="6477">
          <cell r="A6477">
            <v>673.01</v>
          </cell>
          <cell r="B6477" t="str">
            <v>NA 59/22</v>
          </cell>
        </row>
        <row r="6478">
          <cell r="A6478">
            <v>673.02</v>
          </cell>
          <cell r="B6478" t="str">
            <v>RNA 59/22</v>
          </cell>
        </row>
        <row r="6479">
          <cell r="A6479">
            <v>673.03</v>
          </cell>
          <cell r="B6479" t="str">
            <v>IR 222823</v>
          </cell>
        </row>
        <row r="6480">
          <cell r="A6480">
            <v>674.01</v>
          </cell>
          <cell r="B6480" t="str">
            <v>NA 5905</v>
          </cell>
        </row>
        <row r="6481">
          <cell r="A6481">
            <v>674.02</v>
          </cell>
          <cell r="B6481" t="str">
            <v>RNA 5905</v>
          </cell>
        </row>
        <row r="6482">
          <cell r="A6482">
            <v>674.03</v>
          </cell>
          <cell r="B6482" t="str">
            <v>IR 253023</v>
          </cell>
        </row>
        <row r="6483">
          <cell r="A6483">
            <v>675.01</v>
          </cell>
          <cell r="B6483" t="str">
            <v>NA 59/28</v>
          </cell>
        </row>
        <row r="6484">
          <cell r="A6484">
            <v>675.02</v>
          </cell>
          <cell r="B6484" t="str">
            <v>RNA 59/28</v>
          </cell>
        </row>
        <row r="6485">
          <cell r="A6485">
            <v>675.03</v>
          </cell>
          <cell r="B6485" t="str">
            <v>IR 283223</v>
          </cell>
        </row>
        <row r="6486">
          <cell r="A6486">
            <v>676.01</v>
          </cell>
          <cell r="B6486" t="str">
            <v>NA 5906</v>
          </cell>
        </row>
        <row r="6487">
          <cell r="A6487">
            <v>676.02</v>
          </cell>
          <cell r="B6487" t="str">
            <v>RNA 5906</v>
          </cell>
        </row>
        <row r="6488">
          <cell r="A6488">
            <v>676.03</v>
          </cell>
          <cell r="B6488" t="str">
            <v>IR 303523</v>
          </cell>
        </row>
        <row r="6489">
          <cell r="A6489">
            <v>677.01</v>
          </cell>
          <cell r="B6489" t="str">
            <v>NA 59/32</v>
          </cell>
        </row>
        <row r="6490">
          <cell r="A6490">
            <v>677.02</v>
          </cell>
          <cell r="B6490" t="str">
            <v>RNA 59/32</v>
          </cell>
        </row>
        <row r="6491">
          <cell r="A6491">
            <v>677.03</v>
          </cell>
          <cell r="B6491" t="str">
            <v>IR 324027</v>
          </cell>
        </row>
        <row r="6492">
          <cell r="A6492">
            <v>678.01</v>
          </cell>
          <cell r="B6492" t="str">
            <v>NA 5907</v>
          </cell>
        </row>
        <row r="6493">
          <cell r="A6493">
            <v>678.02</v>
          </cell>
          <cell r="B6493" t="str">
            <v>RNA 5907</v>
          </cell>
        </row>
        <row r="6494">
          <cell r="A6494">
            <v>678.03</v>
          </cell>
          <cell r="B6494" t="str">
            <v>IR 354227</v>
          </cell>
        </row>
        <row r="6495">
          <cell r="A6495">
            <v>679.01</v>
          </cell>
          <cell r="B6495" t="str">
            <v>NA 5908</v>
          </cell>
        </row>
        <row r="6496">
          <cell r="A6496">
            <v>679.02</v>
          </cell>
          <cell r="B6496" t="str">
            <v>RNA 5908</v>
          </cell>
        </row>
        <row r="6497">
          <cell r="A6497">
            <v>679.03</v>
          </cell>
          <cell r="B6497" t="str">
            <v>IR 404830</v>
          </cell>
        </row>
        <row r="6498">
          <cell r="A6498">
            <v>68</v>
          </cell>
          <cell r="B6498" t="str">
            <v>BR 362226</v>
          </cell>
        </row>
        <row r="6499">
          <cell r="A6499">
            <v>680.01</v>
          </cell>
          <cell r="B6499" t="str">
            <v>NA 5909</v>
          </cell>
        </row>
        <row r="6500">
          <cell r="A6500">
            <v>680.02</v>
          </cell>
          <cell r="B6500" t="str">
            <v>RNA 5909</v>
          </cell>
        </row>
        <row r="6501">
          <cell r="A6501">
            <v>680.03</v>
          </cell>
          <cell r="B6501" t="str">
            <v>IR 455230</v>
          </cell>
        </row>
        <row r="6502">
          <cell r="A6502">
            <v>681.01</v>
          </cell>
          <cell r="B6502" t="str">
            <v>NA 5910</v>
          </cell>
        </row>
        <row r="6503">
          <cell r="A6503">
            <v>681.02</v>
          </cell>
          <cell r="B6503" t="str">
            <v>RNA 5910</v>
          </cell>
        </row>
        <row r="6504">
          <cell r="A6504">
            <v>681.03</v>
          </cell>
          <cell r="B6504" t="str">
            <v>IR 505830</v>
          </cell>
        </row>
        <row r="6505">
          <cell r="A6505">
            <v>682.01</v>
          </cell>
          <cell r="B6505" t="str">
            <v>NA 5911</v>
          </cell>
        </row>
        <row r="6506">
          <cell r="A6506">
            <v>682.02</v>
          </cell>
          <cell r="B6506" t="str">
            <v>RNA 5911</v>
          </cell>
        </row>
        <row r="6507">
          <cell r="A6507">
            <v>682.03</v>
          </cell>
          <cell r="B6507" t="str">
            <v>IR 556334</v>
          </cell>
        </row>
        <row r="6508">
          <cell r="A6508">
            <v>683.01</v>
          </cell>
          <cell r="B6508" t="str">
            <v>NA 5912</v>
          </cell>
        </row>
        <row r="6509">
          <cell r="A6509">
            <v>683.02</v>
          </cell>
          <cell r="B6509" t="str">
            <v>RNA 5912</v>
          </cell>
        </row>
        <row r="6510">
          <cell r="A6510">
            <v>683.03</v>
          </cell>
          <cell r="B6510" t="str">
            <v>IR 606834</v>
          </cell>
        </row>
        <row r="6511">
          <cell r="A6511">
            <v>684.01</v>
          </cell>
          <cell r="B6511" t="str">
            <v>NA 5913</v>
          </cell>
        </row>
        <row r="6512">
          <cell r="A6512">
            <v>684.02</v>
          </cell>
          <cell r="B6512" t="str">
            <v>RNA 5913</v>
          </cell>
        </row>
        <row r="6513">
          <cell r="A6513">
            <v>684.03</v>
          </cell>
          <cell r="B6513" t="str">
            <v>IR 657234</v>
          </cell>
        </row>
        <row r="6514">
          <cell r="A6514">
            <v>689</v>
          </cell>
          <cell r="B6514" t="str">
            <v>UC 205  DR</v>
          </cell>
        </row>
        <row r="6515">
          <cell r="A6515">
            <v>69</v>
          </cell>
          <cell r="B6515" t="str">
            <v>BR 3600</v>
          </cell>
        </row>
        <row r="6516">
          <cell r="A6516">
            <v>692</v>
          </cell>
          <cell r="B6516" t="str">
            <v>UC 208 DR</v>
          </cell>
        </row>
        <row r="6517">
          <cell r="A6517">
            <v>699</v>
          </cell>
          <cell r="B6517" t="str">
            <v>NATR 6</v>
          </cell>
        </row>
        <row r="6518">
          <cell r="A6518">
            <v>7</v>
          </cell>
          <cell r="B6518" t="str">
            <v>BR 282423</v>
          </cell>
        </row>
        <row r="6519">
          <cell r="A6519">
            <v>7.05</v>
          </cell>
          <cell r="B6519" t="str">
            <v>BR CLIPS 282423</v>
          </cell>
        </row>
        <row r="6520">
          <cell r="A6520">
            <v>70</v>
          </cell>
          <cell r="B6520" t="str">
            <v>BR 3621(20)25</v>
          </cell>
        </row>
        <row r="6521">
          <cell r="A6521">
            <v>700</v>
          </cell>
          <cell r="B6521" t="str">
            <v>IRT 202520.5</v>
          </cell>
        </row>
        <row r="6522">
          <cell r="A6522">
            <v>700040.01</v>
          </cell>
          <cell r="B6522" t="str">
            <v>SEAL.MBT2830EGL 01</v>
          </cell>
        </row>
        <row r="6523">
          <cell r="A6523">
            <v>700040.02</v>
          </cell>
          <cell r="B6523" t="str">
            <v>SEAL.MBT2830EGL 01</v>
          </cell>
        </row>
        <row r="6524">
          <cell r="A6524">
            <v>700261</v>
          </cell>
          <cell r="B6524" t="str">
            <v>SEAL.211 YY4 2RS</v>
          </cell>
        </row>
        <row r="6525">
          <cell r="A6525">
            <v>700261.01</v>
          </cell>
          <cell r="B6525" t="str">
            <v>SEAL.211 YY4 2BRS</v>
          </cell>
        </row>
        <row r="6526">
          <cell r="A6526">
            <v>700262</v>
          </cell>
          <cell r="B6526" t="str">
            <v>SEAL.214 YY4 2RS</v>
          </cell>
        </row>
        <row r="6527">
          <cell r="A6527">
            <v>700262.01</v>
          </cell>
          <cell r="B6527" t="str">
            <v>SEAL.214 YY4 2BRS</v>
          </cell>
        </row>
        <row r="6528">
          <cell r="A6528">
            <v>700264</v>
          </cell>
          <cell r="B6528" t="str">
            <v>SEAL.215 YY4 BOTTOM</v>
          </cell>
        </row>
        <row r="6529">
          <cell r="A6529">
            <v>700264.1</v>
          </cell>
          <cell r="B6529" t="str">
            <v>SEAL.215 YY4 TOP</v>
          </cell>
        </row>
        <row r="6530">
          <cell r="A6530">
            <v>700311.8</v>
          </cell>
          <cell r="B6530" t="str">
            <v>SEAL.MNG7535EGL.SPL</v>
          </cell>
        </row>
        <row r="6531">
          <cell r="A6531">
            <v>700311.81</v>
          </cell>
          <cell r="B6531" t="str">
            <v>SNAPRING.MNG7535EGL SPL</v>
          </cell>
        </row>
        <row r="6532">
          <cell r="A6532">
            <v>700355.1</v>
          </cell>
          <cell r="B6532" t="str">
            <v>SEAL.6305 2RS (70MM DIA)</v>
          </cell>
        </row>
        <row r="6533">
          <cell r="A6533">
            <v>700355.12</v>
          </cell>
          <cell r="B6533" t="str">
            <v>SEAL.6305 2RS (H.N.B.R.)</v>
          </cell>
        </row>
        <row r="6534">
          <cell r="A6534">
            <v>700479</v>
          </cell>
          <cell r="B6534" t="str">
            <v>NYLON INSAERT(R 479)25%</v>
          </cell>
        </row>
        <row r="6535">
          <cell r="A6535">
            <v>700823.1</v>
          </cell>
          <cell r="B6535" t="str">
            <v>RPNA.N.SEALB 35/52</v>
          </cell>
        </row>
        <row r="6536">
          <cell r="A6536">
            <v>700823.2</v>
          </cell>
          <cell r="B6536" t="str">
            <v>RPNA.N.SEALP 35/52</v>
          </cell>
        </row>
        <row r="6537">
          <cell r="A6537">
            <v>700827.4</v>
          </cell>
          <cell r="B6537" t="str">
            <v>RPNA.N.SEALB 40/55</v>
          </cell>
        </row>
        <row r="6538">
          <cell r="A6538">
            <v>700827.5</v>
          </cell>
          <cell r="B6538" t="str">
            <v>RPNA.N.SEALP 40/55</v>
          </cell>
        </row>
        <row r="6539">
          <cell r="A6539">
            <v>700831.1</v>
          </cell>
          <cell r="B6539" t="str">
            <v>RPNA.N.SEALB 45/62</v>
          </cell>
        </row>
        <row r="6540">
          <cell r="A6540">
            <v>700831.2</v>
          </cell>
          <cell r="B6540" t="str">
            <v>RPNA.N.SEALP 45/62</v>
          </cell>
        </row>
        <row r="6541">
          <cell r="A6541">
            <v>700884.1</v>
          </cell>
          <cell r="B6541" t="str">
            <v>RPNA.N.SEALB  18/32</v>
          </cell>
        </row>
        <row r="6542">
          <cell r="A6542">
            <v>700884.2</v>
          </cell>
          <cell r="B6542" t="str">
            <v>RPNA.N.SEALP  18/32</v>
          </cell>
        </row>
        <row r="6543">
          <cell r="A6543">
            <v>700886.1</v>
          </cell>
          <cell r="B6543" t="str">
            <v>RPNA.N.SEALB 20/35</v>
          </cell>
        </row>
        <row r="6544">
          <cell r="A6544">
            <v>700886.2</v>
          </cell>
          <cell r="B6544" t="str">
            <v>RPNA.N.SEALP 20/35</v>
          </cell>
        </row>
        <row r="6545">
          <cell r="A6545">
            <v>700891.1</v>
          </cell>
          <cell r="B6545" t="str">
            <v>RPNA.N.SEALB 25/42</v>
          </cell>
        </row>
        <row r="6546">
          <cell r="A6546">
            <v>700891.2</v>
          </cell>
          <cell r="B6546" t="str">
            <v>RPNA.N.SEALP 25/42</v>
          </cell>
        </row>
        <row r="6547">
          <cell r="A6547">
            <v>700893.1</v>
          </cell>
          <cell r="B6547" t="str">
            <v>RPNA.N.SEALB 28/44</v>
          </cell>
        </row>
        <row r="6548">
          <cell r="A6548">
            <v>700893.2</v>
          </cell>
          <cell r="B6548" t="str">
            <v>RPNA.N.SEALP 28/44</v>
          </cell>
        </row>
        <row r="6549">
          <cell r="A6549">
            <v>700913.1</v>
          </cell>
          <cell r="B6549" t="str">
            <v>RPNA.N.SEALB 30/47</v>
          </cell>
        </row>
        <row r="6550">
          <cell r="A6550">
            <v>700913.2</v>
          </cell>
          <cell r="B6550" t="str">
            <v>RPNA.N.SEALP 30/47</v>
          </cell>
        </row>
        <row r="6551">
          <cell r="A6551">
            <v>700930</v>
          </cell>
          <cell r="B6551" t="str">
            <v>UCT.RUBBER SEAL 205</v>
          </cell>
        </row>
        <row r="6552">
          <cell r="A6552">
            <v>700930.1</v>
          </cell>
          <cell r="B6552" t="str">
            <v>UCT.METAL COVER 205</v>
          </cell>
        </row>
        <row r="6553">
          <cell r="A6553">
            <v>700931.01</v>
          </cell>
          <cell r="B6553" t="str">
            <v>G.CAM 1103 KRRB</v>
          </cell>
        </row>
        <row r="6554">
          <cell r="A6554">
            <v>700932.01</v>
          </cell>
          <cell r="B6554" t="str">
            <v>G.CAM 1107 KRRB</v>
          </cell>
        </row>
        <row r="6555">
          <cell r="A6555">
            <v>700933.01</v>
          </cell>
          <cell r="B6555" t="str">
            <v>G.CAM 1115 KRRB</v>
          </cell>
        </row>
        <row r="6556">
          <cell r="A6556">
            <v>700934</v>
          </cell>
          <cell r="B6556" t="str">
            <v>G.SEAL 1203 KRRB</v>
          </cell>
        </row>
        <row r="6557">
          <cell r="A6557">
            <v>700934.01</v>
          </cell>
          <cell r="B6557" t="str">
            <v>G.CAM 1203 KRRB</v>
          </cell>
        </row>
        <row r="6558">
          <cell r="A6558">
            <v>700935</v>
          </cell>
          <cell r="B6558" t="str">
            <v>UC.SEAL 211</v>
          </cell>
        </row>
        <row r="6559">
          <cell r="A6559">
            <v>700937</v>
          </cell>
          <cell r="B6559" t="str">
            <v>UC.SEAL 211_60X110</v>
          </cell>
        </row>
        <row r="6560">
          <cell r="A6560">
            <v>701</v>
          </cell>
          <cell r="B6560" t="str">
            <v>IRT 121512.5</v>
          </cell>
        </row>
        <row r="6561">
          <cell r="A6561">
            <v>701001</v>
          </cell>
          <cell r="B6561" t="str">
            <v>NUT (30X1.5)</v>
          </cell>
        </row>
        <row r="6562">
          <cell r="A6562">
            <v>701001.01</v>
          </cell>
          <cell r="B6562" t="str">
            <v>MCGR.NYLON WASHER 90 S</v>
          </cell>
        </row>
        <row r="6563">
          <cell r="A6563">
            <v>701003.31</v>
          </cell>
          <cell r="B6563" t="str">
            <v>SCISSOR ASSLY RIVET 4MM</v>
          </cell>
        </row>
        <row r="6564">
          <cell r="A6564">
            <v>701003.32</v>
          </cell>
          <cell r="B6564" t="str">
            <v>SCISSOR ASSLY WASHER 4MM</v>
          </cell>
        </row>
        <row r="6565">
          <cell r="A6565">
            <v>701005</v>
          </cell>
          <cell r="B6565" t="str">
            <v>SNAP RING SL 18 3006 A</v>
          </cell>
        </row>
        <row r="6566">
          <cell r="A6566">
            <v>701006</v>
          </cell>
          <cell r="B6566" t="str">
            <v>MCFD.NUT 52</v>
          </cell>
        </row>
        <row r="6567">
          <cell r="A6567">
            <v>701006.01</v>
          </cell>
          <cell r="B6567" t="str">
            <v>MCFD.SHEETMETALWASHER 52</v>
          </cell>
        </row>
        <row r="6568">
          <cell r="A6568">
            <v>701006.02</v>
          </cell>
          <cell r="B6568" t="str">
            <v>MCFD.CAP 52</v>
          </cell>
        </row>
        <row r="6569">
          <cell r="A6569">
            <v>701026</v>
          </cell>
          <cell r="B6569" t="str">
            <v>TOP SEAL.6667</v>
          </cell>
        </row>
        <row r="6570">
          <cell r="A6570">
            <v>701026.01</v>
          </cell>
          <cell r="B6570" t="str">
            <v>BOTTOM R SEAL.6667</v>
          </cell>
        </row>
        <row r="6571">
          <cell r="A6571">
            <v>701026.02</v>
          </cell>
          <cell r="B6571" t="str">
            <v>PLASTIC SLEEVE.6667</v>
          </cell>
        </row>
        <row r="6572">
          <cell r="A6572">
            <v>701026.03</v>
          </cell>
          <cell r="B6572" t="str">
            <v>SNAP RING.6667</v>
          </cell>
        </row>
        <row r="6573">
          <cell r="A6573">
            <v>701026.04</v>
          </cell>
          <cell r="B6573" t="str">
            <v>CIRCLIPS.6667</v>
          </cell>
        </row>
        <row r="6574">
          <cell r="A6574">
            <v>701026.05</v>
          </cell>
          <cell r="B6574" t="str">
            <v>BELIVEL SPRING.6667</v>
          </cell>
        </row>
        <row r="6575">
          <cell r="A6575">
            <v>701027</v>
          </cell>
          <cell r="B6575" t="str">
            <v>SEAL.JU 065</v>
          </cell>
        </row>
        <row r="6576">
          <cell r="A6576">
            <v>701048</v>
          </cell>
          <cell r="B6576" t="str">
            <v>SEAL.3203 2RS</v>
          </cell>
        </row>
        <row r="6577">
          <cell r="A6577">
            <v>701061</v>
          </cell>
          <cell r="B6577" t="str">
            <v>SEAL.5305 2RS</v>
          </cell>
        </row>
        <row r="6578">
          <cell r="A6578">
            <v>701062</v>
          </cell>
          <cell r="B6578" t="str">
            <v>SEAL.6207</v>
          </cell>
        </row>
        <row r="6579">
          <cell r="A6579">
            <v>701062.01</v>
          </cell>
          <cell r="B6579" t="str">
            <v>MC.ER23NCRLC</v>
          </cell>
        </row>
        <row r="6580">
          <cell r="A6580">
            <v>701062.02</v>
          </cell>
          <cell r="B6580" t="str">
            <v>SNAP RING.ER23NCRLC</v>
          </cell>
        </row>
        <row r="6581">
          <cell r="A6581">
            <v>701063</v>
          </cell>
          <cell r="B6581" t="str">
            <v>SEAL.6204</v>
          </cell>
        </row>
        <row r="6582">
          <cell r="A6582">
            <v>701063.01</v>
          </cell>
          <cell r="B6582" t="str">
            <v>MC.ER12NCRLC</v>
          </cell>
        </row>
        <row r="6583">
          <cell r="A6583">
            <v>701063.02</v>
          </cell>
          <cell r="B6583" t="str">
            <v>SNAP RING.ER12NCRLC</v>
          </cell>
        </row>
        <row r="6584">
          <cell r="A6584">
            <v>701064</v>
          </cell>
          <cell r="B6584" t="str">
            <v>SEAL.6205</v>
          </cell>
        </row>
        <row r="6585">
          <cell r="A6585">
            <v>701064.01</v>
          </cell>
          <cell r="B6585" t="str">
            <v>MC.ER16NCRLC</v>
          </cell>
        </row>
        <row r="6586">
          <cell r="A6586">
            <v>701064.02</v>
          </cell>
          <cell r="B6586" t="str">
            <v>SNAP RING.ER16NCRLC</v>
          </cell>
        </row>
        <row r="6587">
          <cell r="A6587">
            <v>701065</v>
          </cell>
          <cell r="B6587" t="str">
            <v>SEAL.6206</v>
          </cell>
        </row>
        <row r="6588">
          <cell r="A6588">
            <v>701065.01</v>
          </cell>
          <cell r="B6588" t="str">
            <v>MC.ER19NCRLC</v>
          </cell>
        </row>
        <row r="6589">
          <cell r="A6589">
            <v>701065.02</v>
          </cell>
          <cell r="B6589" t="str">
            <v>SNAP RING.ER19NCRLC</v>
          </cell>
        </row>
        <row r="6590">
          <cell r="A6590">
            <v>701067</v>
          </cell>
          <cell r="B6590" t="str">
            <v>SEAL.6210</v>
          </cell>
        </row>
        <row r="6591">
          <cell r="A6591">
            <v>701067.01</v>
          </cell>
          <cell r="B6591" t="str">
            <v>MC.ER31NCRLC</v>
          </cell>
        </row>
        <row r="6592">
          <cell r="A6592">
            <v>701067.02</v>
          </cell>
          <cell r="B6592" t="str">
            <v>SNAP RING.ER31NCRLC</v>
          </cell>
        </row>
        <row r="6593">
          <cell r="A6593">
            <v>701069</v>
          </cell>
          <cell r="B6593" t="str">
            <v>SEAL.215514-2RS</v>
          </cell>
        </row>
        <row r="6594">
          <cell r="A6594">
            <v>701069.1</v>
          </cell>
          <cell r="B6594" t="str">
            <v>SNAP RING.215514-2RS</v>
          </cell>
        </row>
        <row r="6595">
          <cell r="A6595">
            <v>701103.5</v>
          </cell>
          <cell r="B6595" t="str">
            <v>SEAL. 3203 2RS</v>
          </cell>
        </row>
        <row r="6596">
          <cell r="A6596">
            <v>701104.5</v>
          </cell>
          <cell r="B6596" t="str">
            <v>SEAL. 3204 2RS</v>
          </cell>
        </row>
        <row r="6597">
          <cell r="A6597">
            <v>701106.5</v>
          </cell>
          <cell r="B6597" t="str">
            <v>SEAL. 3206 2RS</v>
          </cell>
        </row>
        <row r="6598">
          <cell r="A6598">
            <v>701107.5</v>
          </cell>
          <cell r="B6598" t="str">
            <v>SEAL. 3207 2RS</v>
          </cell>
        </row>
        <row r="6599">
          <cell r="A6599">
            <v>701158</v>
          </cell>
          <cell r="B6599" t="str">
            <v>SEAL.62206 2RS</v>
          </cell>
        </row>
        <row r="6600">
          <cell r="A6600">
            <v>701159</v>
          </cell>
          <cell r="B6600" t="str">
            <v>SEAL.62205 2RS</v>
          </cell>
        </row>
        <row r="6601">
          <cell r="A6601">
            <v>701161</v>
          </cell>
          <cell r="B6601" t="str">
            <v>SEAL.63005 2RS</v>
          </cell>
        </row>
        <row r="6602">
          <cell r="A6602">
            <v>701162</v>
          </cell>
          <cell r="B6602" t="str">
            <v>SEAL.2205E 2RS</v>
          </cell>
        </row>
        <row r="6603">
          <cell r="A6603">
            <v>701202</v>
          </cell>
          <cell r="B6603" t="str">
            <v>IR.COVER.NC30002/10</v>
          </cell>
        </row>
        <row r="6604">
          <cell r="A6604">
            <v>702</v>
          </cell>
          <cell r="B6604" t="str">
            <v>IRT 121516.5</v>
          </cell>
        </row>
        <row r="6605">
          <cell r="A6605">
            <v>703</v>
          </cell>
          <cell r="B6605" t="str">
            <v>IRT 121522.5</v>
          </cell>
        </row>
        <row r="6606">
          <cell r="A6606">
            <v>703.01</v>
          </cell>
          <cell r="B6606" t="str">
            <v>IR 12X17X25.5</v>
          </cell>
        </row>
        <row r="6607">
          <cell r="A6607">
            <v>703.21</v>
          </cell>
          <cell r="B6607" t="str">
            <v>IRT-1222-1</v>
          </cell>
        </row>
        <row r="6608">
          <cell r="A6608">
            <v>704</v>
          </cell>
          <cell r="B6608" t="str">
            <v>IRT 152020.5</v>
          </cell>
        </row>
        <row r="6609">
          <cell r="A6609">
            <v>705</v>
          </cell>
          <cell r="B6609" t="str">
            <v>IRT 202512.5</v>
          </cell>
        </row>
        <row r="6610">
          <cell r="A6610">
            <v>7051101</v>
          </cell>
          <cell r="B6610" t="str">
            <v>T.COVER 88</v>
          </cell>
        </row>
        <row r="6611">
          <cell r="A6611">
            <v>707</v>
          </cell>
          <cell r="B6611" t="str">
            <v>IRT 202525.5</v>
          </cell>
        </row>
        <row r="6612">
          <cell r="A6612">
            <v>708</v>
          </cell>
          <cell r="B6612" t="str">
            <v>IRT 253020.4</v>
          </cell>
        </row>
        <row r="6613">
          <cell r="A6613">
            <v>709</v>
          </cell>
          <cell r="B6613" t="str">
            <v>IR 81210</v>
          </cell>
        </row>
        <row r="6614">
          <cell r="A6614">
            <v>710</v>
          </cell>
          <cell r="B6614" t="str">
            <v>IR 81212.5</v>
          </cell>
        </row>
        <row r="6615">
          <cell r="A6615">
            <v>710.1</v>
          </cell>
          <cell r="B6615" t="str">
            <v>BRA 14C00210A(IR 81212.5)</v>
          </cell>
        </row>
        <row r="6616">
          <cell r="A6616">
            <v>711</v>
          </cell>
          <cell r="B6616" t="str">
            <v>IR 10X16.3X10</v>
          </cell>
        </row>
        <row r="6617">
          <cell r="A6617">
            <v>712</v>
          </cell>
          <cell r="B6617" t="str">
            <v>IR 10X16.4X10</v>
          </cell>
        </row>
        <row r="6618">
          <cell r="A6618">
            <v>713</v>
          </cell>
          <cell r="B6618" t="str">
            <v>IR 10X16.5X10</v>
          </cell>
        </row>
        <row r="6619">
          <cell r="A6619">
            <v>713124</v>
          </cell>
          <cell r="B6619" t="str">
            <v>SEAL.812 2RS</v>
          </cell>
        </row>
        <row r="6620">
          <cell r="A6620">
            <v>714</v>
          </cell>
          <cell r="B6620" t="str">
            <v>IR 10X15.8X10</v>
          </cell>
        </row>
        <row r="6621">
          <cell r="A6621">
            <v>715</v>
          </cell>
          <cell r="B6621" t="str">
            <v>IR 10X16X10</v>
          </cell>
        </row>
        <row r="6622">
          <cell r="A6622">
            <v>716</v>
          </cell>
          <cell r="B6622" t="str">
            <v>IR 10X16.1X10</v>
          </cell>
        </row>
        <row r="6623">
          <cell r="A6623">
            <v>717</v>
          </cell>
          <cell r="B6623" t="str">
            <v>IRT 303512.5</v>
          </cell>
        </row>
        <row r="6624">
          <cell r="A6624">
            <v>717014</v>
          </cell>
          <cell r="B6624" t="str">
            <v>WASHER 5.5X8.1X.8</v>
          </cell>
        </row>
        <row r="6625">
          <cell r="A6625">
            <v>717153</v>
          </cell>
          <cell r="B6625" t="str">
            <v>PVC WASH(BR 28[P]16.5-27)</v>
          </cell>
        </row>
        <row r="6626">
          <cell r="A6626">
            <v>717162</v>
          </cell>
          <cell r="B6626" t="str">
            <v>WASHER FOR R 462</v>
          </cell>
        </row>
        <row r="6627">
          <cell r="A6627">
            <v>717165.01</v>
          </cell>
          <cell r="B6627" t="str">
            <v>White Washer</v>
          </cell>
        </row>
        <row r="6628">
          <cell r="A6628">
            <v>717165.02</v>
          </cell>
          <cell r="B6628" t="str">
            <v>Metal Washer</v>
          </cell>
        </row>
        <row r="6629">
          <cell r="A6629">
            <v>717165.03</v>
          </cell>
          <cell r="B6629" t="str">
            <v>Nipple Washer</v>
          </cell>
        </row>
        <row r="6630">
          <cell r="A6630">
            <v>717165.04</v>
          </cell>
          <cell r="B6630" t="str">
            <v>End Cap</v>
          </cell>
        </row>
        <row r="6631">
          <cell r="A6631">
            <v>717165.05</v>
          </cell>
          <cell r="B6631" t="str">
            <v>NYLON WASHER (BR 32[P]22)</v>
          </cell>
        </row>
        <row r="6632">
          <cell r="A6632">
            <v>717170</v>
          </cell>
          <cell r="B6632" t="str">
            <v>WASHER FOR 35[P]17 BB</v>
          </cell>
        </row>
        <row r="6633">
          <cell r="A6633">
            <v>717170.01</v>
          </cell>
          <cell r="B6633" t="str">
            <v>BRASS SLEEVE BR 35[P]17BB</v>
          </cell>
        </row>
        <row r="6634">
          <cell r="A6634">
            <v>717171</v>
          </cell>
          <cell r="B6634" t="str">
            <v>WASHER FOR 47[P]17 BB</v>
          </cell>
        </row>
        <row r="6635">
          <cell r="A6635">
            <v>717177</v>
          </cell>
          <cell r="B6635" t="str">
            <v>NYLON WASHER(BR 25[P]52)</v>
          </cell>
        </row>
        <row r="6636">
          <cell r="A6636">
            <v>717177.01</v>
          </cell>
          <cell r="B6636" t="str">
            <v>METAL WASHER(BR 25[P]52)</v>
          </cell>
        </row>
        <row r="6637">
          <cell r="A6637">
            <v>717179.01</v>
          </cell>
          <cell r="B6637" t="str">
            <v>ECCENTRIC COLLAR J 179</v>
          </cell>
        </row>
        <row r="6638">
          <cell r="A6638">
            <v>717180</v>
          </cell>
          <cell r="B6638" t="str">
            <v>SEAL 2015</v>
          </cell>
        </row>
        <row r="6639">
          <cell r="A6639">
            <v>717180.01</v>
          </cell>
          <cell r="B6639" t="str">
            <v>ECCENTRIC COLLAR 2015</v>
          </cell>
        </row>
        <row r="6640">
          <cell r="A6640">
            <v>717180.02</v>
          </cell>
          <cell r="B6640" t="str">
            <v>ALLENKEY BOLT 2015</v>
          </cell>
        </row>
        <row r="6641">
          <cell r="A6641">
            <v>717180.03</v>
          </cell>
          <cell r="B6641" t="str">
            <v>RIVET BT 2015</v>
          </cell>
        </row>
        <row r="6642">
          <cell r="A6642">
            <v>717181</v>
          </cell>
          <cell r="B6642" t="str">
            <v>SEAL 2019</v>
          </cell>
        </row>
        <row r="6643">
          <cell r="A6643">
            <v>717181.01</v>
          </cell>
          <cell r="B6643" t="str">
            <v>ECCENTRIC COLLAR 2019</v>
          </cell>
        </row>
        <row r="6644">
          <cell r="A6644">
            <v>717181.02</v>
          </cell>
          <cell r="B6644" t="str">
            <v>ALLEN KEY BOLT 2019</v>
          </cell>
        </row>
        <row r="6645">
          <cell r="A6645">
            <v>717182</v>
          </cell>
          <cell r="B6645" t="str">
            <v>SEAL 393106</v>
          </cell>
        </row>
        <row r="6646">
          <cell r="A6646">
            <v>717182.01</v>
          </cell>
          <cell r="B6646" t="str">
            <v>RIVET (1.2X3.1) 393106</v>
          </cell>
        </row>
        <row r="6647">
          <cell r="A6647">
            <v>717183</v>
          </cell>
          <cell r="B6647" t="str">
            <v>WASHER COPPER (SF 24)</v>
          </cell>
        </row>
        <row r="6648">
          <cell r="A6648">
            <v>717183.01</v>
          </cell>
          <cell r="B6648" t="str">
            <v>SURCLIP (SF 24)</v>
          </cell>
        </row>
        <row r="6649">
          <cell r="A6649">
            <v>717184</v>
          </cell>
          <cell r="B6649" t="str">
            <v>SF 24 R O RING</v>
          </cell>
        </row>
        <row r="6650">
          <cell r="A6650">
            <v>717185</v>
          </cell>
          <cell r="B6650" t="str">
            <v>SEAL.3810 2RS</v>
          </cell>
        </row>
        <row r="6651">
          <cell r="A6651">
            <v>717185.01</v>
          </cell>
          <cell r="B6651" t="str">
            <v>SEAL.3810 2RS</v>
          </cell>
        </row>
        <row r="6652">
          <cell r="A6652">
            <v>717185.02</v>
          </cell>
          <cell r="B6652" t="str">
            <v>SEAL.3812 2RS</v>
          </cell>
        </row>
        <row r="6653">
          <cell r="A6653">
            <v>717186</v>
          </cell>
          <cell r="B6653" t="str">
            <v>R COPPER WASHER 295 540 1</v>
          </cell>
        </row>
        <row r="6654">
          <cell r="A6654">
            <v>717186.01</v>
          </cell>
          <cell r="B6654" t="str">
            <v>SURCLIP 295 540 01</v>
          </cell>
        </row>
        <row r="6655">
          <cell r="A6655">
            <v>717187</v>
          </cell>
          <cell r="B6655" t="str">
            <v>COPPER WASHER 101.3303</v>
          </cell>
        </row>
        <row r="6656">
          <cell r="A6656">
            <v>717187.01</v>
          </cell>
          <cell r="B6656" t="str">
            <v>SURCLIP 101.3303</v>
          </cell>
        </row>
        <row r="6657">
          <cell r="A6657">
            <v>717192</v>
          </cell>
          <cell r="B6657" t="str">
            <v>SEAL 45 NPPB</v>
          </cell>
        </row>
        <row r="6658">
          <cell r="A6658">
            <v>717192.01</v>
          </cell>
          <cell r="B6658" t="str">
            <v>ECCENTRIC COLLAR 45 NPPB</v>
          </cell>
        </row>
        <row r="6659">
          <cell r="A6659">
            <v>717192.02</v>
          </cell>
          <cell r="B6659" t="str">
            <v>ECCENTRICCOLLAR45NPPBSPL</v>
          </cell>
        </row>
        <row r="6660">
          <cell r="A6660">
            <v>717192.03</v>
          </cell>
          <cell r="B6660" t="str">
            <v>SEAL 45 NPPB LMW</v>
          </cell>
        </row>
        <row r="6661">
          <cell r="A6661">
            <v>717193</v>
          </cell>
          <cell r="B6661" t="str">
            <v>RUBBER SEAL J 193 BIG</v>
          </cell>
        </row>
        <row r="6662">
          <cell r="A6662">
            <v>717193.01</v>
          </cell>
          <cell r="B6662" t="str">
            <v>RUBBER SEAL J 193 SMALL</v>
          </cell>
        </row>
        <row r="6663">
          <cell r="A6663">
            <v>717200</v>
          </cell>
          <cell r="B6663" t="str">
            <v>WASHER NK 121816</v>
          </cell>
        </row>
        <row r="6664">
          <cell r="A6664">
            <v>717202</v>
          </cell>
          <cell r="B6664" t="str">
            <v>WASHER J 202(42MM)</v>
          </cell>
        </row>
        <row r="6665">
          <cell r="A6665">
            <v>717203</v>
          </cell>
          <cell r="B6665" t="str">
            <v>SEAL J 203</v>
          </cell>
        </row>
        <row r="6666">
          <cell r="A6666">
            <v>717203.01</v>
          </cell>
          <cell r="B6666" t="str">
            <v>ECCENTRIC COLLAR J 203</v>
          </cell>
        </row>
        <row r="6667">
          <cell r="A6667">
            <v>717204</v>
          </cell>
          <cell r="B6667" t="str">
            <v>CUT WASHER J 204</v>
          </cell>
        </row>
        <row r="6668">
          <cell r="A6668">
            <v>717204.01</v>
          </cell>
          <cell r="B6668" t="str">
            <v>FELT J 204</v>
          </cell>
        </row>
        <row r="6669">
          <cell r="A6669">
            <v>717205</v>
          </cell>
          <cell r="B6669" t="str">
            <v>CUT WASHER J 205</v>
          </cell>
        </row>
        <row r="6670">
          <cell r="A6670">
            <v>717205.01</v>
          </cell>
          <cell r="B6670" t="str">
            <v>FELT J 205</v>
          </cell>
        </row>
        <row r="6671">
          <cell r="A6671">
            <v>717206</v>
          </cell>
          <cell r="B6671" t="str">
            <v>CUT WASHER J 206</v>
          </cell>
        </row>
        <row r="6672">
          <cell r="A6672">
            <v>717206.01</v>
          </cell>
          <cell r="B6672" t="str">
            <v>FELT J 206</v>
          </cell>
        </row>
        <row r="6673">
          <cell r="A6673">
            <v>717207</v>
          </cell>
          <cell r="B6673" t="str">
            <v>CF.NUT 20</v>
          </cell>
        </row>
        <row r="6674">
          <cell r="A6674">
            <v>717207.01</v>
          </cell>
          <cell r="B6674" t="str">
            <v>CF.WASHER 20</v>
          </cell>
        </row>
        <row r="6675">
          <cell r="A6675">
            <v>717207.02</v>
          </cell>
          <cell r="B6675" t="str">
            <v>CF.RUBBER RING 20</v>
          </cell>
        </row>
        <row r="6676">
          <cell r="A6676">
            <v>717208</v>
          </cell>
          <cell r="B6676" t="str">
            <v>CF.METAL WASHER 5/8 SB</v>
          </cell>
        </row>
        <row r="6677">
          <cell r="A6677">
            <v>717208.01</v>
          </cell>
          <cell r="B6677" t="str">
            <v>CF.NYLONE WASHER 5/8 SB</v>
          </cell>
        </row>
        <row r="6678">
          <cell r="A6678">
            <v>717211</v>
          </cell>
          <cell r="B6678" t="str">
            <v>WASHER CF 1506</v>
          </cell>
        </row>
        <row r="6679">
          <cell r="A6679">
            <v>717214</v>
          </cell>
          <cell r="B6679" t="str">
            <v>J.SEAL 214</v>
          </cell>
        </row>
        <row r="6680">
          <cell r="A6680">
            <v>717215</v>
          </cell>
          <cell r="B6680" t="str">
            <v>CF.NUT 06(M6)</v>
          </cell>
        </row>
        <row r="6681">
          <cell r="A6681">
            <v>717215.01</v>
          </cell>
          <cell r="B6681" t="str">
            <v>CF.WASHER 06</v>
          </cell>
        </row>
        <row r="6682">
          <cell r="A6682">
            <v>717215.02</v>
          </cell>
          <cell r="B6682" t="str">
            <v>CF.RUBBER WAWSHER 06</v>
          </cell>
        </row>
        <row r="6683">
          <cell r="A6683">
            <v>717216</v>
          </cell>
          <cell r="B6683" t="str">
            <v>CF.NUT 08(M8)</v>
          </cell>
        </row>
        <row r="6684">
          <cell r="A6684">
            <v>717216.01</v>
          </cell>
          <cell r="B6684" t="str">
            <v>CF.WASHER 08</v>
          </cell>
        </row>
        <row r="6685">
          <cell r="A6685">
            <v>717216.02</v>
          </cell>
          <cell r="B6685" t="str">
            <v>CF.RUBBER WASHER 08</v>
          </cell>
        </row>
        <row r="6686">
          <cell r="A6686">
            <v>717217</v>
          </cell>
          <cell r="B6686" t="str">
            <v>CF.NUT 10(M10)</v>
          </cell>
        </row>
        <row r="6687">
          <cell r="A6687">
            <v>717217.01</v>
          </cell>
          <cell r="B6687" t="str">
            <v>CF.WASHER 10</v>
          </cell>
        </row>
        <row r="6688">
          <cell r="A6688">
            <v>717217.02</v>
          </cell>
          <cell r="B6688" t="str">
            <v>CF.RUBBER WASHER 10</v>
          </cell>
        </row>
        <row r="6689">
          <cell r="A6689">
            <v>717219</v>
          </cell>
          <cell r="B6689" t="str">
            <v>CF.NUT 12(M12)</v>
          </cell>
        </row>
        <row r="6690">
          <cell r="A6690">
            <v>717219.01</v>
          </cell>
          <cell r="B6690" t="str">
            <v>CF.WASHER 12</v>
          </cell>
        </row>
        <row r="6691">
          <cell r="A6691">
            <v>717219.02</v>
          </cell>
          <cell r="B6691" t="str">
            <v>CF.RUBBER WASHER 12</v>
          </cell>
        </row>
        <row r="6692">
          <cell r="A6692">
            <v>717221</v>
          </cell>
          <cell r="B6692" t="str">
            <v>CF.NUT 16(M16)</v>
          </cell>
        </row>
        <row r="6693">
          <cell r="A6693">
            <v>717221.01</v>
          </cell>
          <cell r="B6693" t="str">
            <v>CF.WASHER 16</v>
          </cell>
        </row>
        <row r="6694">
          <cell r="A6694">
            <v>717221.02</v>
          </cell>
          <cell r="B6694" t="str">
            <v>CF.RUBBER WASHER 16</v>
          </cell>
        </row>
        <row r="6695">
          <cell r="A6695">
            <v>717222</v>
          </cell>
          <cell r="B6695" t="str">
            <v>CF.NUT 18(M18)</v>
          </cell>
        </row>
        <row r="6696">
          <cell r="A6696">
            <v>717222.01</v>
          </cell>
          <cell r="B6696" t="str">
            <v>CF.WASHER 18</v>
          </cell>
        </row>
        <row r="6697">
          <cell r="A6697">
            <v>717222.02</v>
          </cell>
          <cell r="B6697" t="str">
            <v>CF.RUBBER WASHER 18</v>
          </cell>
        </row>
        <row r="6698">
          <cell r="A6698">
            <v>717225.01</v>
          </cell>
          <cell r="B6698" t="str">
            <v>SR 7 FORK BOLT/WASHER</v>
          </cell>
        </row>
        <row r="6699">
          <cell r="A6699">
            <v>717225.02</v>
          </cell>
          <cell r="B6699" t="str">
            <v>SR 7 FORK NUT</v>
          </cell>
        </row>
        <row r="6700">
          <cell r="A6700">
            <v>717225.04</v>
          </cell>
          <cell r="B6700" t="str">
            <v>SR 7 FORK SPRING WASHER</v>
          </cell>
        </row>
        <row r="6701">
          <cell r="A6701">
            <v>717234</v>
          </cell>
          <cell r="B6701" t="str">
            <v>BRASS SLIVE PHS 30</v>
          </cell>
        </row>
        <row r="6702">
          <cell r="A6702">
            <v>717235</v>
          </cell>
          <cell r="B6702" t="str">
            <v>VCF.CUTW DIA(61.5) 4 1/2</v>
          </cell>
        </row>
        <row r="6703">
          <cell r="A6703">
            <v>717235.01</v>
          </cell>
          <cell r="B6703" t="str">
            <v>VCF.CUTW DIA(32.2) 4 1/2</v>
          </cell>
        </row>
        <row r="6704">
          <cell r="A6704">
            <v>717235.02</v>
          </cell>
          <cell r="B6704" t="str">
            <v>VCF.W DIA(44.45)4 1/2</v>
          </cell>
        </row>
        <row r="6705">
          <cell r="A6705">
            <v>717235.03</v>
          </cell>
          <cell r="B6705" t="str">
            <v>VCF.CUPW DIA(64.250)4 1/2</v>
          </cell>
        </row>
        <row r="6706">
          <cell r="A6706">
            <v>717235.04</v>
          </cell>
          <cell r="B6706" t="str">
            <v>VCF.RUBBER SEAL4 1/2</v>
          </cell>
        </row>
        <row r="6707">
          <cell r="A6707">
            <v>717236</v>
          </cell>
          <cell r="B6707" t="str">
            <v>SEAL.FKM D07026</v>
          </cell>
        </row>
        <row r="6708">
          <cell r="A6708">
            <v>717237</v>
          </cell>
          <cell r="B6708" t="str">
            <v>SEAL.NBR D01470</v>
          </cell>
        </row>
        <row r="6709">
          <cell r="A6709">
            <v>717237.01</v>
          </cell>
          <cell r="B6709" t="str">
            <v>SEAL.D01470 METAL PART</v>
          </cell>
        </row>
        <row r="6710">
          <cell r="A6710">
            <v>717238</v>
          </cell>
          <cell r="B6710" t="str">
            <v>J.SEAL 238</v>
          </cell>
        </row>
        <row r="6711">
          <cell r="A6711">
            <v>717238.01</v>
          </cell>
          <cell r="B6711" t="str">
            <v>ECCENTRIC COLLAR J 238</v>
          </cell>
        </row>
        <row r="6712">
          <cell r="A6712">
            <v>717239</v>
          </cell>
          <cell r="B6712" t="str">
            <v>WASHER GB 41073</v>
          </cell>
        </row>
        <row r="6713">
          <cell r="A6713">
            <v>717241</v>
          </cell>
          <cell r="B6713" t="str">
            <v>CF.NUT 24(M24)</v>
          </cell>
        </row>
        <row r="6714">
          <cell r="A6714">
            <v>717241.01</v>
          </cell>
          <cell r="B6714" t="str">
            <v>CF.WASHER 24</v>
          </cell>
        </row>
        <row r="6715">
          <cell r="A6715">
            <v>717241.02</v>
          </cell>
          <cell r="B6715" t="str">
            <v>CF.RUBBER WASHER 24</v>
          </cell>
        </row>
        <row r="6716">
          <cell r="A6716">
            <v>717243</v>
          </cell>
          <cell r="B6716" t="str">
            <v>CF.NUT 30(M30)</v>
          </cell>
        </row>
        <row r="6717">
          <cell r="A6717">
            <v>717243.01</v>
          </cell>
          <cell r="B6717" t="str">
            <v>CF.WASHER 30</v>
          </cell>
        </row>
        <row r="6718">
          <cell r="A6718">
            <v>717243.02</v>
          </cell>
          <cell r="B6718" t="str">
            <v>CF.RUBBER WASHER 30</v>
          </cell>
        </row>
        <row r="6719">
          <cell r="A6719">
            <v>717245</v>
          </cell>
          <cell r="B6719" t="str">
            <v>SEAL.207 RR2</v>
          </cell>
        </row>
        <row r="6720">
          <cell r="A6720">
            <v>717246</v>
          </cell>
          <cell r="B6720" t="str">
            <v>SEAL.208 YY2</v>
          </cell>
        </row>
        <row r="6721">
          <cell r="A6721">
            <v>717247</v>
          </cell>
          <cell r="B6721" t="str">
            <v>SEAL.209 YY2</v>
          </cell>
        </row>
        <row r="6722">
          <cell r="A6722">
            <v>717249</v>
          </cell>
          <cell r="B6722" t="str">
            <v>SEAL.209 YY2</v>
          </cell>
        </row>
        <row r="6723">
          <cell r="A6723">
            <v>717257</v>
          </cell>
          <cell r="B6723" t="str">
            <v>BAHB.SEALNYLONGRIP633528</v>
          </cell>
        </row>
        <row r="6724">
          <cell r="A6724">
            <v>717257.01</v>
          </cell>
          <cell r="B6724" t="str">
            <v>BAHB.METALSEAL633528</v>
          </cell>
        </row>
        <row r="6725">
          <cell r="A6725">
            <v>717257.02</v>
          </cell>
          <cell r="B6725" t="str">
            <v>BAHB SEAL SPRING 17257</v>
          </cell>
        </row>
        <row r="6726">
          <cell r="A6726">
            <v>717259</v>
          </cell>
          <cell r="B6726" t="str">
            <v>SEAL.14 00 1740</v>
          </cell>
        </row>
        <row r="6727">
          <cell r="A6727">
            <v>717279</v>
          </cell>
          <cell r="B6727" t="str">
            <v>TK.COVER 40 4A</v>
          </cell>
        </row>
        <row r="6728">
          <cell r="A6728">
            <v>717280.4</v>
          </cell>
          <cell r="B6728" t="str">
            <v>NUT 4910662/0 (M30)</v>
          </cell>
        </row>
        <row r="6729">
          <cell r="A6729">
            <v>717280.41</v>
          </cell>
          <cell r="B6729" t="str">
            <v>CUPWASHER.4910662/0</v>
          </cell>
        </row>
        <row r="6730">
          <cell r="A6730">
            <v>717281</v>
          </cell>
          <cell r="B6730" t="str">
            <v>D.SEAL 14536(FKM)</v>
          </cell>
        </row>
        <row r="6731">
          <cell r="A6731">
            <v>717281.01</v>
          </cell>
          <cell r="B6731" t="str">
            <v>D.MC 14536/14537 SPL</v>
          </cell>
        </row>
        <row r="6732">
          <cell r="A6732">
            <v>717283</v>
          </cell>
          <cell r="B6732" t="str">
            <v>SEAL.6006 2RS</v>
          </cell>
        </row>
        <row r="6733">
          <cell r="A6733">
            <v>717284</v>
          </cell>
          <cell r="B6733" t="str">
            <v>MSEAL.LB2YT9001A</v>
          </cell>
        </row>
        <row r="6734">
          <cell r="A6734">
            <v>717284.01</v>
          </cell>
          <cell r="B6734" t="str">
            <v>RSEAL.LB2YT9001A</v>
          </cell>
        </row>
        <row r="6735">
          <cell r="A6735">
            <v>717293</v>
          </cell>
          <cell r="B6735" t="str">
            <v>SEAL 210 YY2</v>
          </cell>
        </row>
        <row r="6736">
          <cell r="A6736">
            <v>717294</v>
          </cell>
          <cell r="B6736" t="str">
            <v>NKXR.METAL WASHER 50</v>
          </cell>
        </row>
        <row r="6737">
          <cell r="A6737">
            <v>717294.01</v>
          </cell>
          <cell r="B6737" t="str">
            <v>NKXR.METAL CUP 50</v>
          </cell>
        </row>
        <row r="6738">
          <cell r="A6738">
            <v>717295.01</v>
          </cell>
          <cell r="B6738" t="str">
            <v>NKXR.METAL CUP 35</v>
          </cell>
        </row>
        <row r="6739">
          <cell r="A6739">
            <v>717296</v>
          </cell>
          <cell r="B6739" t="str">
            <v>SEAL.3697001 [60X110]</v>
          </cell>
        </row>
        <row r="6740">
          <cell r="A6740">
            <v>717296.01</v>
          </cell>
          <cell r="B6740" t="str">
            <v>SEAL 110 YY2</v>
          </cell>
        </row>
        <row r="6741">
          <cell r="A6741">
            <v>717300</v>
          </cell>
          <cell r="B6741" t="str">
            <v>RUBBER SEAL 4900</v>
          </cell>
        </row>
        <row r="6742">
          <cell r="A6742">
            <v>717301</v>
          </cell>
          <cell r="B6742" t="str">
            <v>RUBBER SEAL 4901</v>
          </cell>
        </row>
        <row r="6743">
          <cell r="A6743">
            <v>717302</v>
          </cell>
          <cell r="B6743" t="str">
            <v>RUBBER SEAL 4902</v>
          </cell>
        </row>
        <row r="6744">
          <cell r="A6744">
            <v>717303</v>
          </cell>
          <cell r="B6744" t="str">
            <v>RUBBER SEAL 4903</v>
          </cell>
        </row>
        <row r="6745">
          <cell r="A6745">
            <v>717303.11</v>
          </cell>
          <cell r="B6745" t="str">
            <v>SEAL 4903 2RS</v>
          </cell>
        </row>
        <row r="6746">
          <cell r="A6746">
            <v>717304</v>
          </cell>
          <cell r="B6746" t="str">
            <v>RUBBER SEAL 4904</v>
          </cell>
        </row>
        <row r="6747">
          <cell r="A6747">
            <v>717305</v>
          </cell>
          <cell r="B6747" t="str">
            <v>RUBBER SEAL 4905</v>
          </cell>
        </row>
        <row r="6748">
          <cell r="A6748">
            <v>717305.11</v>
          </cell>
          <cell r="B6748" t="str">
            <v>SEAL 4905 2RS</v>
          </cell>
        </row>
        <row r="6749">
          <cell r="A6749">
            <v>717306</v>
          </cell>
          <cell r="B6749" t="str">
            <v>RUBBER SEAL 4906</v>
          </cell>
        </row>
        <row r="6750">
          <cell r="A6750">
            <v>717307</v>
          </cell>
          <cell r="B6750" t="str">
            <v>RUBBER SEAL 4907</v>
          </cell>
        </row>
        <row r="6751">
          <cell r="A6751">
            <v>717308</v>
          </cell>
          <cell r="B6751" t="str">
            <v>RUBBER SEAL 4908</v>
          </cell>
        </row>
        <row r="6752">
          <cell r="A6752">
            <v>717308.11</v>
          </cell>
          <cell r="B6752" t="str">
            <v>SEAL 4908 2RS</v>
          </cell>
        </row>
        <row r="6753">
          <cell r="A6753">
            <v>717309</v>
          </cell>
          <cell r="B6753" t="str">
            <v>RUBBER SEAL 4909</v>
          </cell>
        </row>
        <row r="6754">
          <cell r="A6754">
            <v>717311.41</v>
          </cell>
          <cell r="B6754" t="str">
            <v>SEAL.NA 4911 (25) 2RS</v>
          </cell>
        </row>
        <row r="6755">
          <cell r="A6755">
            <v>717311.51</v>
          </cell>
          <cell r="B6755" t="str">
            <v>SEAL NA 4911 2RS</v>
          </cell>
        </row>
        <row r="6756">
          <cell r="A6756">
            <v>717311.52</v>
          </cell>
          <cell r="B6756" t="str">
            <v>SNAP RING NA 4911 2RS</v>
          </cell>
        </row>
        <row r="6757">
          <cell r="A6757">
            <v>717311.53</v>
          </cell>
          <cell r="B6757" t="str">
            <v>RING NA 4911 2RS</v>
          </cell>
        </row>
        <row r="6758">
          <cell r="A6758">
            <v>717311.7</v>
          </cell>
          <cell r="B6758" t="str">
            <v>SEAL NA 4911 2RS SRL</v>
          </cell>
        </row>
        <row r="6759">
          <cell r="A6759">
            <v>717340.01</v>
          </cell>
          <cell r="B6759" t="str">
            <v>METAL WASHER NA 6916</v>
          </cell>
        </row>
        <row r="6760">
          <cell r="A6760">
            <v>717357</v>
          </cell>
          <cell r="B6760" t="str">
            <v>SEAL 6211 2RS</v>
          </cell>
        </row>
        <row r="6761">
          <cell r="A6761">
            <v>717357.01</v>
          </cell>
          <cell r="B6761" t="str">
            <v>RUBBER HOUSING OF 62112RS</v>
          </cell>
        </row>
        <row r="6762">
          <cell r="A6762">
            <v>717358</v>
          </cell>
          <cell r="B6762" t="str">
            <v>SEAL 6211 SPL</v>
          </cell>
        </row>
        <row r="6763">
          <cell r="A6763">
            <v>717407.01</v>
          </cell>
          <cell r="B6763" t="str">
            <v>25.5 MM INTERNAL CARCLIP</v>
          </cell>
        </row>
        <row r="6764">
          <cell r="A6764">
            <v>717407.02</v>
          </cell>
          <cell r="B6764" t="str">
            <v>27.8MM OD WASHER</v>
          </cell>
        </row>
        <row r="6765">
          <cell r="A6765">
            <v>717407.03</v>
          </cell>
          <cell r="B6765" t="str">
            <v>13X24X5.5 CUP WASHER</v>
          </cell>
        </row>
        <row r="6766">
          <cell r="A6766">
            <v>717407.04</v>
          </cell>
          <cell r="B6766" t="str">
            <v>18X28X4.4 WAHER ALUMINIUM</v>
          </cell>
        </row>
        <row r="6767">
          <cell r="A6767">
            <v>717407.05</v>
          </cell>
          <cell r="B6767" t="str">
            <v>13X24X6.85 WASHER ALUM</v>
          </cell>
        </row>
        <row r="6768">
          <cell r="A6768">
            <v>717407.06</v>
          </cell>
          <cell r="B6768" t="str">
            <v>6.6X24X9.3 WASHER ALUM</v>
          </cell>
        </row>
        <row r="6769">
          <cell r="A6769">
            <v>717407.07</v>
          </cell>
          <cell r="B6769" t="str">
            <v>35 MM EXTERNAL SARCLIP</v>
          </cell>
        </row>
        <row r="6770">
          <cell r="A6770">
            <v>717408</v>
          </cell>
          <cell r="B6770" t="str">
            <v>R.WASHER 408</v>
          </cell>
        </row>
        <row r="6771">
          <cell r="A6771">
            <v>717408.01</v>
          </cell>
          <cell r="B6771" t="str">
            <v>R.SHEET WASHER 408</v>
          </cell>
        </row>
        <row r="6772">
          <cell r="A6772">
            <v>717409</v>
          </cell>
          <cell r="B6772" t="str">
            <v>R.WASHER 409</v>
          </cell>
        </row>
        <row r="6773">
          <cell r="A6773">
            <v>717409.01</v>
          </cell>
          <cell r="B6773" t="str">
            <v>R.SHEET WASHER 409</v>
          </cell>
        </row>
        <row r="6774">
          <cell r="A6774">
            <v>717410</v>
          </cell>
          <cell r="B6774" t="str">
            <v>R.WASHER 410</v>
          </cell>
        </row>
        <row r="6775">
          <cell r="A6775">
            <v>717410.01</v>
          </cell>
          <cell r="B6775" t="str">
            <v>R.SHEET WASHER 410</v>
          </cell>
        </row>
        <row r="6776">
          <cell r="A6776">
            <v>717410.02</v>
          </cell>
          <cell r="B6776" t="str">
            <v>R.SHEET RING WASHER 410</v>
          </cell>
        </row>
        <row r="6777">
          <cell r="A6777">
            <v>717411</v>
          </cell>
          <cell r="B6777" t="str">
            <v>R.WASHER 411</v>
          </cell>
        </row>
        <row r="6778">
          <cell r="A6778">
            <v>717411.01</v>
          </cell>
          <cell r="B6778" t="str">
            <v>R.SHEET WASHER 411</v>
          </cell>
        </row>
        <row r="6779">
          <cell r="A6779">
            <v>717412</v>
          </cell>
          <cell r="B6779" t="str">
            <v>R.SNAP RING 412</v>
          </cell>
        </row>
        <row r="6780">
          <cell r="A6780">
            <v>717417</v>
          </cell>
          <cell r="B6780" t="str">
            <v>NYLON INSERT(JC 8046)25%</v>
          </cell>
        </row>
        <row r="6781">
          <cell r="A6781">
            <v>717425</v>
          </cell>
          <cell r="B6781" t="str">
            <v>SNAP RING JC 8017</v>
          </cell>
        </row>
        <row r="6782">
          <cell r="A6782">
            <v>717425.01</v>
          </cell>
          <cell r="B6782" t="str">
            <v>SNAP RING JC 8018</v>
          </cell>
        </row>
        <row r="6783">
          <cell r="A6783">
            <v>717425.02</v>
          </cell>
          <cell r="B6783" t="str">
            <v>SNAP RING JC 8019</v>
          </cell>
        </row>
        <row r="6784">
          <cell r="A6784">
            <v>717425.03</v>
          </cell>
          <cell r="B6784" t="str">
            <v>SNAP RING JC 8011</v>
          </cell>
        </row>
        <row r="6785">
          <cell r="A6785">
            <v>717428</v>
          </cell>
          <cell r="B6785" t="str">
            <v>R.CARCLIP 428(JC 8002)</v>
          </cell>
        </row>
        <row r="6786">
          <cell r="A6786">
            <v>717430</v>
          </cell>
          <cell r="B6786" t="str">
            <v>WASHER R 430</v>
          </cell>
        </row>
        <row r="6787">
          <cell r="A6787">
            <v>717433.01</v>
          </cell>
          <cell r="B6787" t="str">
            <v>R.SEAL 433(RNA 6902 SPL)</v>
          </cell>
        </row>
        <row r="6788">
          <cell r="A6788">
            <v>717437</v>
          </cell>
          <cell r="B6788" t="str">
            <v>METAL WASHER (STO 25 ZZ)</v>
          </cell>
        </row>
        <row r="6789">
          <cell r="A6789">
            <v>717438</v>
          </cell>
          <cell r="B6789" t="str">
            <v>METAL WASHER (NURT 35)</v>
          </cell>
        </row>
        <row r="6790">
          <cell r="A6790">
            <v>717440</v>
          </cell>
          <cell r="B6790" t="str">
            <v>NYLONE BUSH 64X70X24.7</v>
          </cell>
        </row>
        <row r="6791">
          <cell r="A6791">
            <v>717443</v>
          </cell>
          <cell r="B6791" t="str">
            <v>NYLON WASHER (NATV 15)</v>
          </cell>
        </row>
        <row r="6792">
          <cell r="A6792">
            <v>717443.01</v>
          </cell>
          <cell r="B6792" t="str">
            <v>METAL WASHER NATV 15</v>
          </cell>
        </row>
        <row r="6793">
          <cell r="A6793">
            <v>717444</v>
          </cell>
          <cell r="B6793" t="str">
            <v>WASHER R 444</v>
          </cell>
        </row>
        <row r="6794">
          <cell r="A6794">
            <v>717445</v>
          </cell>
          <cell r="B6794" t="str">
            <v>PLATIC CAP R 445</v>
          </cell>
        </row>
        <row r="6795">
          <cell r="A6795">
            <v>717448</v>
          </cell>
          <cell r="B6795" t="str">
            <v>NYLON INSAERT(JC 8007)25%</v>
          </cell>
        </row>
        <row r="6796">
          <cell r="A6796">
            <v>717456</v>
          </cell>
          <cell r="B6796" t="str">
            <v>WASHER XR 12072</v>
          </cell>
        </row>
        <row r="6797">
          <cell r="A6797">
            <v>717458</v>
          </cell>
          <cell r="B6797" t="str">
            <v>NYLON INSAERT(JC 8038)25%</v>
          </cell>
        </row>
        <row r="6798">
          <cell r="A6798">
            <v>717459</v>
          </cell>
          <cell r="B6798" t="str">
            <v>RUBBERSEAL R459</v>
          </cell>
        </row>
        <row r="6799">
          <cell r="A6799">
            <v>717461</v>
          </cell>
          <cell r="B6799" t="str">
            <v>RUBBERSEAL R461(108-2381)</v>
          </cell>
        </row>
        <row r="6800">
          <cell r="A6800">
            <v>717462</v>
          </cell>
          <cell r="B6800" t="str">
            <v>WASHER FOR R 462(12.24SPL</v>
          </cell>
        </row>
        <row r="6801">
          <cell r="A6801">
            <v>717464</v>
          </cell>
          <cell r="B6801" t="str">
            <v>R COPPER WASHER 464</v>
          </cell>
        </row>
        <row r="6802">
          <cell r="A6802">
            <v>717464.01</v>
          </cell>
          <cell r="B6802" t="str">
            <v>R CAR CLIPS 464</v>
          </cell>
        </row>
        <row r="6803">
          <cell r="A6803">
            <v>717473</v>
          </cell>
          <cell r="B6803" t="str">
            <v>WASHER FOR R 473</v>
          </cell>
        </row>
        <row r="6804">
          <cell r="A6804">
            <v>717477</v>
          </cell>
          <cell r="B6804" t="str">
            <v>WASHER R 477 (STR 587745)</v>
          </cell>
        </row>
        <row r="6805">
          <cell r="A6805">
            <v>717478</v>
          </cell>
          <cell r="B6805" t="str">
            <v>WASHER R 478</v>
          </cell>
        </row>
        <row r="6806">
          <cell r="A6806">
            <v>717480</v>
          </cell>
          <cell r="B6806" t="str">
            <v>WASHER F 18374506</v>
          </cell>
        </row>
        <row r="6807">
          <cell r="A6807">
            <v>717551</v>
          </cell>
          <cell r="B6807" t="str">
            <v>RING 22205</v>
          </cell>
        </row>
        <row r="6808">
          <cell r="A6808">
            <v>717552</v>
          </cell>
          <cell r="B6808" t="str">
            <v>RING 22206</v>
          </cell>
        </row>
        <row r="6809">
          <cell r="A6809">
            <v>717553</v>
          </cell>
          <cell r="B6809" t="str">
            <v>RING 22207</v>
          </cell>
        </row>
        <row r="6810">
          <cell r="A6810">
            <v>717554</v>
          </cell>
          <cell r="B6810" t="str">
            <v>RING 22208</v>
          </cell>
        </row>
        <row r="6811">
          <cell r="A6811">
            <v>717555</v>
          </cell>
          <cell r="B6811" t="str">
            <v>RING 22209</v>
          </cell>
        </row>
        <row r="6812">
          <cell r="A6812">
            <v>717556</v>
          </cell>
          <cell r="B6812" t="str">
            <v>RING 22210</v>
          </cell>
        </row>
        <row r="6813">
          <cell r="A6813">
            <v>717557</v>
          </cell>
          <cell r="B6813" t="str">
            <v>RING 22211</v>
          </cell>
        </row>
        <row r="6814">
          <cell r="A6814">
            <v>717559</v>
          </cell>
          <cell r="B6814" t="str">
            <v>RING 21304</v>
          </cell>
        </row>
        <row r="6815">
          <cell r="A6815">
            <v>717560</v>
          </cell>
          <cell r="B6815" t="str">
            <v>RING 21305</v>
          </cell>
        </row>
        <row r="6816">
          <cell r="A6816">
            <v>717561</v>
          </cell>
          <cell r="B6816" t="str">
            <v>RING 21306</v>
          </cell>
        </row>
        <row r="6817">
          <cell r="A6817">
            <v>717562</v>
          </cell>
          <cell r="B6817" t="str">
            <v>RING 21307</v>
          </cell>
        </row>
        <row r="6818">
          <cell r="A6818">
            <v>717563</v>
          </cell>
          <cell r="B6818" t="str">
            <v>RING 21308</v>
          </cell>
        </row>
        <row r="6819">
          <cell r="A6819">
            <v>717566</v>
          </cell>
          <cell r="B6819" t="str">
            <v>RING 21311</v>
          </cell>
        </row>
        <row r="6820">
          <cell r="A6820">
            <v>717684</v>
          </cell>
          <cell r="B6820" t="str">
            <v>WASHER NATR 6</v>
          </cell>
        </row>
        <row r="6821">
          <cell r="A6821">
            <v>717689</v>
          </cell>
          <cell r="B6821" t="str">
            <v>UC.SEAL 205 DR</v>
          </cell>
        </row>
        <row r="6822">
          <cell r="A6822">
            <v>717692</v>
          </cell>
          <cell r="B6822" t="str">
            <v>UC.SEAL 208 DR</v>
          </cell>
        </row>
        <row r="6823">
          <cell r="A6823">
            <v>717755</v>
          </cell>
          <cell r="B6823" t="str">
            <v>Felt 3x5x112 mm.</v>
          </cell>
        </row>
        <row r="6824">
          <cell r="A6824">
            <v>717763</v>
          </cell>
          <cell r="B6824" t="str">
            <v>PVC WASHER 76311</v>
          </cell>
        </row>
        <row r="6825">
          <cell r="A6825">
            <v>717763.01</v>
          </cell>
          <cell r="B6825" t="str">
            <v>MATEL WASHER 76311</v>
          </cell>
        </row>
        <row r="6826">
          <cell r="A6826">
            <v>717766</v>
          </cell>
          <cell r="B6826" t="str">
            <v>PVC WASHER 76611</v>
          </cell>
        </row>
        <row r="6827">
          <cell r="A6827">
            <v>717766.01</v>
          </cell>
          <cell r="B6827" t="str">
            <v>MATEL WASHER 76611</v>
          </cell>
        </row>
        <row r="6828">
          <cell r="A6828">
            <v>717767.01</v>
          </cell>
          <cell r="B6828" t="str">
            <v>NYLON WASHER 76711</v>
          </cell>
        </row>
        <row r="6829">
          <cell r="A6829">
            <v>717767.02</v>
          </cell>
          <cell r="B6829" t="str">
            <v>METAL WASHER 76711</v>
          </cell>
        </row>
        <row r="6830">
          <cell r="A6830">
            <v>717772</v>
          </cell>
          <cell r="B6830" t="str">
            <v>FELT 4.4X6.9X131</v>
          </cell>
        </row>
        <row r="6831">
          <cell r="A6831">
            <v>717790</v>
          </cell>
          <cell r="B6831" t="str">
            <v>SLEEVE 43-7</v>
          </cell>
        </row>
        <row r="6832">
          <cell r="A6832">
            <v>717799.02</v>
          </cell>
          <cell r="B6832" t="str">
            <v>SEAL NK 6/10 TN</v>
          </cell>
        </row>
        <row r="6833">
          <cell r="A6833">
            <v>717800.01</v>
          </cell>
          <cell r="B6833" t="str">
            <v>NK 8/12 WASHER(NKI 5/12)</v>
          </cell>
        </row>
        <row r="6834">
          <cell r="A6834">
            <v>717804.02</v>
          </cell>
          <cell r="B6834" t="str">
            <v>SEAL NK 10/12 TN</v>
          </cell>
        </row>
        <row r="6835">
          <cell r="A6835">
            <v>717807.01</v>
          </cell>
          <cell r="B6835" t="str">
            <v>WAHER NK 12/16</v>
          </cell>
        </row>
        <row r="6836">
          <cell r="A6836">
            <v>717919</v>
          </cell>
          <cell r="B6836" t="str">
            <v>SEAL.RAE 25 NPPB</v>
          </cell>
        </row>
        <row r="6837">
          <cell r="A6837">
            <v>717919.01</v>
          </cell>
          <cell r="B6837" t="str">
            <v>ECCENTRIC COLLAR 25 NPPB</v>
          </cell>
        </row>
        <row r="6838">
          <cell r="A6838">
            <v>717921</v>
          </cell>
          <cell r="B6838" t="str">
            <v>SEAL.GE 30 KRRB</v>
          </cell>
        </row>
        <row r="6839">
          <cell r="A6839">
            <v>717921.01</v>
          </cell>
          <cell r="B6839" t="str">
            <v>ECCENTRIC COLLAR 30 KRRB</v>
          </cell>
        </row>
        <row r="6840">
          <cell r="A6840">
            <v>717922</v>
          </cell>
          <cell r="B6840" t="str">
            <v>SEAL.GE 35 KRRB</v>
          </cell>
        </row>
        <row r="6841">
          <cell r="A6841">
            <v>717922.01</v>
          </cell>
          <cell r="B6841" t="str">
            <v>ECCENTRIC COLLAR 35 KRRB</v>
          </cell>
        </row>
        <row r="6842">
          <cell r="A6842">
            <v>717922.4</v>
          </cell>
          <cell r="B6842" t="str">
            <v>ECCENTRIC COLLAR 35/72</v>
          </cell>
        </row>
        <row r="6843">
          <cell r="A6843">
            <v>717924</v>
          </cell>
          <cell r="B6843" t="str">
            <v>SEAL.GE 40 KRRB</v>
          </cell>
        </row>
        <row r="6844">
          <cell r="A6844">
            <v>717924.01</v>
          </cell>
          <cell r="B6844" t="str">
            <v>ECCENTRIC COLLAR 40 KRRB</v>
          </cell>
        </row>
        <row r="6845">
          <cell r="A6845">
            <v>717925</v>
          </cell>
          <cell r="B6845" t="str">
            <v>SEAL.GE 50 KRRB</v>
          </cell>
        </row>
        <row r="6846">
          <cell r="A6846">
            <v>717925.01</v>
          </cell>
          <cell r="B6846" t="str">
            <v>ECCENTRIC COLLAR 50 KRRB</v>
          </cell>
        </row>
        <row r="6847">
          <cell r="A6847">
            <v>717954</v>
          </cell>
          <cell r="B6847" t="str">
            <v>SL.METAL WASHER 045012PP</v>
          </cell>
        </row>
        <row r="6848">
          <cell r="A6848">
            <v>717954.01</v>
          </cell>
          <cell r="B6848" t="str">
            <v>SL.PU WASHER 045012PP</v>
          </cell>
        </row>
        <row r="6849">
          <cell r="A6849">
            <v>717957</v>
          </cell>
          <cell r="B6849" t="str">
            <v>SL.METAL WASHER 045010PP</v>
          </cell>
        </row>
        <row r="6850">
          <cell r="A6850">
            <v>717957.01</v>
          </cell>
          <cell r="B6850" t="str">
            <v>SL.PU WASHER 045010PP</v>
          </cell>
        </row>
        <row r="6851">
          <cell r="A6851">
            <v>717958</v>
          </cell>
          <cell r="B6851" t="str">
            <v>SL.METAL WASHER 045016PP</v>
          </cell>
        </row>
        <row r="6852">
          <cell r="A6852">
            <v>717958.01</v>
          </cell>
          <cell r="B6852" t="str">
            <v>SL.PU WASHER 045016PP</v>
          </cell>
        </row>
        <row r="6853">
          <cell r="A6853">
            <v>717966</v>
          </cell>
          <cell r="B6853" t="str">
            <v>NAU.SEAL 4906 UU</v>
          </cell>
        </row>
        <row r="6854">
          <cell r="A6854">
            <v>717985.01</v>
          </cell>
          <cell r="B6854" t="str">
            <v>WB 16-7.5-25-42DUTTI</v>
          </cell>
        </row>
        <row r="6855">
          <cell r="A6855">
            <v>717999</v>
          </cell>
          <cell r="B6855" t="str">
            <v>WINDING BEARING DUTTY</v>
          </cell>
        </row>
        <row r="6856">
          <cell r="A6856">
            <v>718</v>
          </cell>
          <cell r="B6856" t="str">
            <v>IRT 404516.5</v>
          </cell>
        </row>
        <row r="6857">
          <cell r="A6857">
            <v>719</v>
          </cell>
          <cell r="B6857" t="str">
            <v>IR 10X16.2X10</v>
          </cell>
        </row>
        <row r="6858">
          <cell r="A6858">
            <v>720</v>
          </cell>
          <cell r="B6858" t="str">
            <v>IR 10X15.9X10</v>
          </cell>
        </row>
        <row r="6859">
          <cell r="A6859">
            <v>721</v>
          </cell>
          <cell r="B6859" t="str">
            <v>IR 10X15.7X10</v>
          </cell>
        </row>
        <row r="6860">
          <cell r="A6860">
            <v>724</v>
          </cell>
          <cell r="B6860" t="str">
            <v>IR 110X120X30</v>
          </cell>
        </row>
        <row r="6861">
          <cell r="A6861">
            <v>724.01</v>
          </cell>
          <cell r="B6861" t="str">
            <v>IR 100X110X30</v>
          </cell>
        </row>
        <row r="6862">
          <cell r="A6862">
            <v>724.02</v>
          </cell>
          <cell r="B6862" t="str">
            <v>IR 100X110X40</v>
          </cell>
        </row>
        <row r="6863">
          <cell r="A6863">
            <v>725</v>
          </cell>
          <cell r="B6863" t="str">
            <v>IRT 253012.5</v>
          </cell>
        </row>
        <row r="6864">
          <cell r="A6864">
            <v>726</v>
          </cell>
          <cell r="B6864" t="str">
            <v>IR 10X16.7X10</v>
          </cell>
        </row>
        <row r="6865">
          <cell r="A6865">
            <v>727</v>
          </cell>
          <cell r="B6865" t="str">
            <v>IR 10X16.8X10</v>
          </cell>
        </row>
        <row r="6866">
          <cell r="A6866">
            <v>728</v>
          </cell>
          <cell r="B6866" t="str">
            <v>IRT 2820</v>
          </cell>
        </row>
        <row r="6867">
          <cell r="A6867">
            <v>729</v>
          </cell>
          <cell r="B6867" t="str">
            <v>IRT4020</v>
          </cell>
        </row>
        <row r="6868">
          <cell r="A6868">
            <v>729.01</v>
          </cell>
          <cell r="B6868" t="str">
            <v>IRT 1519</v>
          </cell>
        </row>
        <row r="6869">
          <cell r="A6869">
            <v>729.02</v>
          </cell>
          <cell r="B6869" t="str">
            <v>IRT 1012</v>
          </cell>
        </row>
        <row r="6870">
          <cell r="A6870">
            <v>729.03</v>
          </cell>
          <cell r="B6870" t="str">
            <v>IRT 2028</v>
          </cell>
        </row>
        <row r="6871">
          <cell r="A6871">
            <v>729.1</v>
          </cell>
          <cell r="B6871" t="str">
            <v>IRT 4512</v>
          </cell>
        </row>
        <row r="6872">
          <cell r="A6872">
            <v>729.2</v>
          </cell>
          <cell r="B6872" t="str">
            <v>IR.IR 7X16.990X10.9</v>
          </cell>
        </row>
        <row r="6873">
          <cell r="A6873">
            <v>730</v>
          </cell>
          <cell r="B6873" t="str">
            <v>NJ 309 INNER RING</v>
          </cell>
        </row>
        <row r="6874">
          <cell r="A6874">
            <v>730.01</v>
          </cell>
          <cell r="B6874" t="str">
            <v>NJ 309 OUTER RING WITH AS</v>
          </cell>
        </row>
        <row r="6875">
          <cell r="A6875">
            <v>731</v>
          </cell>
          <cell r="B6875">
            <v>6008</v>
          </cell>
        </row>
        <row r="6876">
          <cell r="A6876">
            <v>732</v>
          </cell>
          <cell r="B6876">
            <v>6009</v>
          </cell>
        </row>
        <row r="6877">
          <cell r="A6877">
            <v>733.03</v>
          </cell>
          <cell r="B6877" t="str">
            <v>IR 607028</v>
          </cell>
        </row>
        <row r="6878">
          <cell r="A6878">
            <v>733.04</v>
          </cell>
          <cell r="B6878" t="str">
            <v>IR 607025</v>
          </cell>
        </row>
        <row r="6879">
          <cell r="A6879">
            <v>734</v>
          </cell>
          <cell r="B6879" t="str">
            <v>IR-BC2-0402(55X72X52)</v>
          </cell>
        </row>
        <row r="6880">
          <cell r="A6880">
            <v>735</v>
          </cell>
          <cell r="B6880" t="str">
            <v>IRNNC5010C(IR-BC2-392)</v>
          </cell>
        </row>
        <row r="6881">
          <cell r="A6881">
            <v>736</v>
          </cell>
          <cell r="B6881" t="str">
            <v>IR 9010030</v>
          </cell>
        </row>
        <row r="6882">
          <cell r="A6882">
            <v>737</v>
          </cell>
          <cell r="B6882" t="str">
            <v>XYIRBC20443</v>
          </cell>
        </row>
        <row r="6883">
          <cell r="A6883">
            <v>738</v>
          </cell>
          <cell r="B6883" t="str">
            <v>IR-BC1-1684</v>
          </cell>
        </row>
        <row r="6884">
          <cell r="A6884">
            <v>739</v>
          </cell>
          <cell r="B6884" t="str">
            <v>IR-BC2-0400</v>
          </cell>
        </row>
        <row r="6885">
          <cell r="A6885">
            <v>74</v>
          </cell>
          <cell r="B6885" t="str">
            <v>BR 4022(20)</v>
          </cell>
        </row>
        <row r="6886">
          <cell r="A6886">
            <v>740</v>
          </cell>
          <cell r="B6886" t="str">
            <v>RBB 3308 INNER RING</v>
          </cell>
        </row>
        <row r="6887">
          <cell r="A6887">
            <v>740.01</v>
          </cell>
          <cell r="B6887" t="str">
            <v>RBB 3308 OUTER RING</v>
          </cell>
        </row>
        <row r="6888">
          <cell r="A6888">
            <v>741</v>
          </cell>
          <cell r="B6888" t="str">
            <v>IR-BC2-0489(35X43.9X28)</v>
          </cell>
        </row>
        <row r="6889">
          <cell r="A6889">
            <v>742</v>
          </cell>
          <cell r="B6889" t="str">
            <v>IR-BC2-0441</v>
          </cell>
        </row>
        <row r="6890">
          <cell r="A6890">
            <v>743</v>
          </cell>
          <cell r="B6890" t="str">
            <v>XYIRBC20440</v>
          </cell>
        </row>
        <row r="6891">
          <cell r="A6891">
            <v>744</v>
          </cell>
          <cell r="B6891" t="str">
            <v>IR-BC2-0166A</v>
          </cell>
        </row>
        <row r="6892">
          <cell r="A6892">
            <v>745</v>
          </cell>
          <cell r="B6892" t="str">
            <v>IR-BC2-0403</v>
          </cell>
        </row>
        <row r="6893">
          <cell r="A6893">
            <v>746</v>
          </cell>
          <cell r="B6893" t="str">
            <v>IRBC20569</v>
          </cell>
        </row>
        <row r="6894">
          <cell r="A6894">
            <v>746.5</v>
          </cell>
          <cell r="B6894" t="str">
            <v>IR 65X78XX58</v>
          </cell>
        </row>
        <row r="6895">
          <cell r="A6895">
            <v>75</v>
          </cell>
          <cell r="B6895" t="str">
            <v>BR 400024</v>
          </cell>
        </row>
        <row r="6896">
          <cell r="A6896">
            <v>75.05</v>
          </cell>
          <cell r="B6896" t="str">
            <v>BR CLIPS 400024</v>
          </cell>
        </row>
        <row r="6897">
          <cell r="A6897">
            <v>750</v>
          </cell>
          <cell r="B6897" t="str">
            <v>CRB 2531.96259</v>
          </cell>
        </row>
        <row r="6898">
          <cell r="A6898">
            <v>751</v>
          </cell>
          <cell r="B6898" t="str">
            <v>M 75100 (BR 3600)</v>
          </cell>
        </row>
        <row r="6899">
          <cell r="A6899">
            <v>752</v>
          </cell>
          <cell r="B6899" t="str">
            <v>M 75222(BR 3622 SPL.)</v>
          </cell>
        </row>
        <row r="6900">
          <cell r="A6900">
            <v>752.05</v>
          </cell>
          <cell r="B6900" t="str">
            <v>M CLIPS 75222(BR 3622 SPL</v>
          </cell>
        </row>
        <row r="6901">
          <cell r="A6901">
            <v>752.06</v>
          </cell>
          <cell r="B6901" t="str">
            <v>M NCG 75222(BR 3622 SPL.)</v>
          </cell>
        </row>
        <row r="6902">
          <cell r="A6902">
            <v>753</v>
          </cell>
          <cell r="B6902" t="str">
            <v>M 75324(BR 2816(24)1317)</v>
          </cell>
        </row>
        <row r="6903">
          <cell r="A6903">
            <v>753.07</v>
          </cell>
          <cell r="B6903" t="str">
            <v>TCG M 75324(BR 2816(24)13</v>
          </cell>
        </row>
        <row r="6904">
          <cell r="A6904">
            <v>754</v>
          </cell>
          <cell r="B6904" t="str">
            <v>M 75400(BR 3719(06))</v>
          </cell>
        </row>
        <row r="6905">
          <cell r="A6905">
            <v>755</v>
          </cell>
          <cell r="B6905" t="str">
            <v>M 75599(BR 4319)</v>
          </cell>
        </row>
        <row r="6906">
          <cell r="A6906">
            <v>756</v>
          </cell>
          <cell r="B6906" t="str">
            <v>M 75688(BR 52[P]25)</v>
          </cell>
        </row>
        <row r="6907">
          <cell r="A6907">
            <v>757</v>
          </cell>
          <cell r="B6907" t="str">
            <v>M 75788(BR 30[P]16.5F)</v>
          </cell>
        </row>
        <row r="6908">
          <cell r="A6908">
            <v>758</v>
          </cell>
          <cell r="B6908" t="str">
            <v>M 75888(BR 32[P]17)</v>
          </cell>
        </row>
        <row r="6909">
          <cell r="A6909">
            <v>759</v>
          </cell>
          <cell r="B6909" t="str">
            <v>M 75900(BR 32[P]22 SPL.)</v>
          </cell>
        </row>
        <row r="6910">
          <cell r="A6910">
            <v>759.21</v>
          </cell>
          <cell r="B6910" t="str">
            <v>BR 32[P]22 SPL MARZOLI</v>
          </cell>
        </row>
        <row r="6911">
          <cell r="A6911">
            <v>76</v>
          </cell>
          <cell r="B6911" t="str">
            <v>BR 402424</v>
          </cell>
        </row>
        <row r="6912">
          <cell r="A6912">
            <v>76.05</v>
          </cell>
          <cell r="B6912" t="str">
            <v>BR CLIPS 402424</v>
          </cell>
        </row>
        <row r="6913">
          <cell r="A6913">
            <v>76.06</v>
          </cell>
          <cell r="B6913" t="str">
            <v>NCG 402424</v>
          </cell>
        </row>
        <row r="6914">
          <cell r="A6914">
            <v>76.08</v>
          </cell>
          <cell r="B6914" t="str">
            <v>BR Nipple 402424</v>
          </cell>
        </row>
        <row r="6915">
          <cell r="A6915">
            <v>760</v>
          </cell>
          <cell r="B6915" t="str">
            <v>M 76088(BR 34[P]19-25.4)</v>
          </cell>
        </row>
        <row r="6916">
          <cell r="A6916">
            <v>761</v>
          </cell>
          <cell r="B6916" t="str">
            <v>M 76100(BR 3216.2(06))</v>
          </cell>
        </row>
        <row r="6917">
          <cell r="A6917">
            <v>761.06</v>
          </cell>
          <cell r="B6917" t="str">
            <v>NCG 3216(06)</v>
          </cell>
        </row>
        <row r="6918">
          <cell r="A6918">
            <v>762</v>
          </cell>
          <cell r="B6918" t="str">
            <v>M 76220(BR 3620 SPL.)</v>
          </cell>
        </row>
        <row r="6919">
          <cell r="A6919">
            <v>762.02</v>
          </cell>
          <cell r="B6919" t="str">
            <v>INNER RING BR 3620 SPL</v>
          </cell>
        </row>
        <row r="6920">
          <cell r="A6920">
            <v>762.06</v>
          </cell>
          <cell r="B6920" t="str">
            <v>NCG M 76220(BR 3620 SPL.)</v>
          </cell>
        </row>
        <row r="6921">
          <cell r="A6921">
            <v>763</v>
          </cell>
          <cell r="B6921" t="str">
            <v>M 76311 (NFB 15Z-3)</v>
          </cell>
        </row>
        <row r="6922">
          <cell r="A6922">
            <v>764</v>
          </cell>
          <cell r="B6922" t="str">
            <v>M 76411 (NFB 16-Z)</v>
          </cell>
        </row>
        <row r="6923">
          <cell r="A6923">
            <v>765</v>
          </cell>
          <cell r="B6923" t="str">
            <v>M 76511 (NFB 18-1)</v>
          </cell>
        </row>
        <row r="6924">
          <cell r="A6924">
            <v>766</v>
          </cell>
          <cell r="B6924" t="str">
            <v>M 76611 (NFB 19Z-1B)</v>
          </cell>
        </row>
        <row r="6925">
          <cell r="A6925">
            <v>767</v>
          </cell>
          <cell r="B6925" t="str">
            <v>M 76711</v>
          </cell>
        </row>
        <row r="6926">
          <cell r="A6926">
            <v>768</v>
          </cell>
          <cell r="B6926" t="str">
            <v>M 76877(2B18-3)(18322421)</v>
          </cell>
        </row>
        <row r="6927">
          <cell r="A6927">
            <v>769</v>
          </cell>
          <cell r="B6927" t="str">
            <v>M 76900 (BR 3600 SPL)</v>
          </cell>
        </row>
        <row r="6928">
          <cell r="A6928">
            <v>77</v>
          </cell>
          <cell r="B6928" t="str">
            <v>BR 4000</v>
          </cell>
        </row>
        <row r="6929">
          <cell r="A6929">
            <v>77.05</v>
          </cell>
          <cell r="B6929" t="str">
            <v>BR CLIPS 4000</v>
          </cell>
        </row>
        <row r="6930">
          <cell r="A6930">
            <v>770</v>
          </cell>
          <cell r="B6930" t="str">
            <v>M 77024 (BR 322424 SPL)</v>
          </cell>
        </row>
        <row r="6931">
          <cell r="A6931">
            <v>771</v>
          </cell>
          <cell r="B6931" t="str">
            <v>M 77100 (BR 320024 SPLS)</v>
          </cell>
        </row>
        <row r="6932">
          <cell r="A6932">
            <v>771.05</v>
          </cell>
          <cell r="B6932" t="str">
            <v>M.K 77100(BR 320024 SPLS)</v>
          </cell>
        </row>
        <row r="6933">
          <cell r="A6933">
            <v>772</v>
          </cell>
          <cell r="B6933" t="str">
            <v>M 77299(BR 5525)</v>
          </cell>
        </row>
        <row r="6934">
          <cell r="A6934">
            <v>772.5</v>
          </cell>
          <cell r="B6934" t="str">
            <v>M.IR 77299(BR 5525)</v>
          </cell>
        </row>
        <row r="6935">
          <cell r="A6935">
            <v>772.6</v>
          </cell>
          <cell r="B6935" t="str">
            <v>BR OUTER RING 5525 SPL</v>
          </cell>
        </row>
        <row r="6936">
          <cell r="A6936">
            <v>773</v>
          </cell>
          <cell r="B6936" t="str">
            <v>M 77322 (BR 3222 SPL.)</v>
          </cell>
        </row>
        <row r="6937">
          <cell r="A6937">
            <v>774</v>
          </cell>
          <cell r="B6937" t="str">
            <v>M 77400 (BR 28161620)</v>
          </cell>
        </row>
        <row r="6938">
          <cell r="A6938">
            <v>775</v>
          </cell>
          <cell r="B6938" t="str">
            <v>M 77500 (BR 3200 SPL.)</v>
          </cell>
        </row>
        <row r="6939">
          <cell r="A6939">
            <v>775.05</v>
          </cell>
          <cell r="B6939" t="str">
            <v>M CLIPS 77500(F)</v>
          </cell>
        </row>
        <row r="6940">
          <cell r="A6940">
            <v>775.11</v>
          </cell>
          <cell r="B6940" t="str">
            <v>M 77500 SPL (22 ROLLERS)</v>
          </cell>
        </row>
        <row r="6941">
          <cell r="A6941">
            <v>775.16</v>
          </cell>
          <cell r="B6941" t="str">
            <v>NCG M77500(3200 22ROLLER)</v>
          </cell>
        </row>
        <row r="6942">
          <cell r="A6942">
            <v>775.4</v>
          </cell>
          <cell r="B6942" t="str">
            <v>M 77500 LMW</v>
          </cell>
        </row>
        <row r="6943">
          <cell r="A6943">
            <v>776</v>
          </cell>
          <cell r="B6943" t="str">
            <v>M 77600 (BR 2800 SPL.)</v>
          </cell>
        </row>
        <row r="6944">
          <cell r="A6944">
            <v>777</v>
          </cell>
          <cell r="B6944" t="str">
            <v>M 77799(BR 4319 SPL)</v>
          </cell>
        </row>
        <row r="6945">
          <cell r="A6945">
            <v>778</v>
          </cell>
          <cell r="B6945" t="str">
            <v>M 77826(TEX Z 232)</v>
          </cell>
        </row>
        <row r="6946">
          <cell r="A6946">
            <v>779</v>
          </cell>
          <cell r="B6946" t="str">
            <v>M 77900(BR 3216.3 SPL.)</v>
          </cell>
        </row>
        <row r="6947">
          <cell r="A6947">
            <v>78</v>
          </cell>
          <cell r="B6947" t="str">
            <v>BR 4020</v>
          </cell>
        </row>
        <row r="6948">
          <cell r="A6948">
            <v>78.05</v>
          </cell>
          <cell r="B6948" t="str">
            <v>BR CLIPS 4020</v>
          </cell>
        </row>
        <row r="6949">
          <cell r="A6949">
            <v>780</v>
          </cell>
          <cell r="B6949" t="str">
            <v>M 78022(EJET 200120)</v>
          </cell>
        </row>
        <row r="6950">
          <cell r="A6950">
            <v>781</v>
          </cell>
          <cell r="B6950" t="str">
            <v>M 78188 (32[P]-01)</v>
          </cell>
        </row>
        <row r="6951">
          <cell r="A6951">
            <v>782</v>
          </cell>
          <cell r="B6951" t="str">
            <v>M 78220L(BR 3220L SPL.)</v>
          </cell>
        </row>
        <row r="6952">
          <cell r="A6952">
            <v>783</v>
          </cell>
          <cell r="B6952" t="str">
            <v>M 78320(BR 3220 SPL.)</v>
          </cell>
        </row>
        <row r="6953">
          <cell r="A6953">
            <v>784</v>
          </cell>
          <cell r="B6953" t="str">
            <v>M 78424 (BR 3224 SPL.)</v>
          </cell>
        </row>
        <row r="6954">
          <cell r="A6954">
            <v>785</v>
          </cell>
          <cell r="B6954" t="str">
            <v>M 78525 (BR 3625 SPL)</v>
          </cell>
        </row>
        <row r="6955">
          <cell r="A6955">
            <v>786</v>
          </cell>
          <cell r="B6955" t="str">
            <v>M 78626 (BR 3626 SPL)</v>
          </cell>
        </row>
        <row r="6956">
          <cell r="A6956">
            <v>787</v>
          </cell>
          <cell r="B6956" t="str">
            <v>M 78722 (BR 213022)</v>
          </cell>
        </row>
        <row r="6957">
          <cell r="A6957">
            <v>788</v>
          </cell>
          <cell r="B6957" t="str">
            <v>M 78800</v>
          </cell>
        </row>
        <row r="6958">
          <cell r="A6958">
            <v>788.06</v>
          </cell>
          <cell r="B6958" t="str">
            <v>NCG M 78800</v>
          </cell>
        </row>
        <row r="6959">
          <cell r="A6959">
            <v>789</v>
          </cell>
          <cell r="B6959" t="str">
            <v>M 789 ST</v>
          </cell>
        </row>
        <row r="6960">
          <cell r="A6960">
            <v>79</v>
          </cell>
          <cell r="B6960" t="str">
            <v>BR 4025</v>
          </cell>
        </row>
        <row r="6961">
          <cell r="A6961">
            <v>790</v>
          </cell>
          <cell r="B6961" t="str">
            <v>43-7</v>
          </cell>
        </row>
        <row r="6962">
          <cell r="A6962">
            <v>791</v>
          </cell>
          <cell r="B6962" t="str">
            <v>45-3-00-3026</v>
          </cell>
        </row>
        <row r="6963">
          <cell r="A6963">
            <v>799.02</v>
          </cell>
          <cell r="B6963" t="str">
            <v>NK 6/10 TN</v>
          </cell>
        </row>
        <row r="6964">
          <cell r="A6964">
            <v>8</v>
          </cell>
          <cell r="B6964" t="str">
            <v>BR 282623</v>
          </cell>
        </row>
        <row r="6965">
          <cell r="A6965">
            <v>8.0500000000000007</v>
          </cell>
          <cell r="B6965" t="str">
            <v>BR CLIPS 282623</v>
          </cell>
        </row>
        <row r="6966">
          <cell r="A6966">
            <v>80</v>
          </cell>
          <cell r="B6966" t="str">
            <v>BR 4225</v>
          </cell>
        </row>
        <row r="6967">
          <cell r="A6967">
            <v>800.01</v>
          </cell>
          <cell r="B6967" t="str">
            <v>NKI 5/12</v>
          </cell>
        </row>
        <row r="6968">
          <cell r="A6968">
            <v>800.02</v>
          </cell>
          <cell r="B6968" t="str">
            <v>NK 8/12</v>
          </cell>
        </row>
        <row r="6969">
          <cell r="A6969">
            <v>800.03</v>
          </cell>
          <cell r="B6969" t="str">
            <v>IR 5812</v>
          </cell>
        </row>
        <row r="6970">
          <cell r="A6970">
            <v>801.02</v>
          </cell>
          <cell r="B6970" t="str">
            <v>NK 8/16</v>
          </cell>
        </row>
        <row r="6971">
          <cell r="A6971">
            <v>801026</v>
          </cell>
          <cell r="B6971" t="str">
            <v>HUB.6667</v>
          </cell>
        </row>
        <row r="6972">
          <cell r="A6972">
            <v>801026.01</v>
          </cell>
          <cell r="B6972" t="str">
            <v>LOCKING WIRE CLIPS.6667</v>
          </cell>
        </row>
        <row r="6973">
          <cell r="A6973">
            <v>801026.02</v>
          </cell>
          <cell r="B6973" t="str">
            <v>HUB INSERT PIN.6667</v>
          </cell>
        </row>
        <row r="6974">
          <cell r="A6974">
            <v>802.01</v>
          </cell>
          <cell r="B6974" t="str">
            <v>NKI 6/12</v>
          </cell>
        </row>
        <row r="6975">
          <cell r="A6975">
            <v>802.02</v>
          </cell>
          <cell r="B6975" t="str">
            <v>NK 9/12</v>
          </cell>
        </row>
        <row r="6976">
          <cell r="A6976">
            <v>802.03</v>
          </cell>
          <cell r="B6976" t="str">
            <v>IR 6X9X12</v>
          </cell>
        </row>
        <row r="6977">
          <cell r="A6977">
            <v>803.01</v>
          </cell>
          <cell r="B6977" t="str">
            <v>NKI 6/16</v>
          </cell>
        </row>
        <row r="6978">
          <cell r="A6978">
            <v>803.02</v>
          </cell>
          <cell r="B6978" t="str">
            <v>NK 9/16</v>
          </cell>
        </row>
        <row r="6979">
          <cell r="A6979">
            <v>803.03</v>
          </cell>
          <cell r="B6979" t="str">
            <v>IR 6X9X16</v>
          </cell>
        </row>
        <row r="6980">
          <cell r="A6980">
            <v>804.01</v>
          </cell>
          <cell r="B6980" t="str">
            <v>NKI 7/12</v>
          </cell>
        </row>
        <row r="6981">
          <cell r="A6981">
            <v>804.02</v>
          </cell>
          <cell r="B6981" t="str">
            <v>NK 10/12 TN</v>
          </cell>
        </row>
        <row r="6982">
          <cell r="A6982">
            <v>804.03</v>
          </cell>
          <cell r="B6982" t="str">
            <v>IR 71012</v>
          </cell>
        </row>
        <row r="6983">
          <cell r="A6983">
            <v>805.01</v>
          </cell>
          <cell r="B6983" t="str">
            <v>NKI 7/16</v>
          </cell>
        </row>
        <row r="6984">
          <cell r="A6984">
            <v>805.02</v>
          </cell>
          <cell r="B6984" t="str">
            <v>NK 10/16</v>
          </cell>
        </row>
        <row r="6985">
          <cell r="A6985">
            <v>805.03</v>
          </cell>
          <cell r="B6985" t="str">
            <v>IR 71016</v>
          </cell>
        </row>
        <row r="6986">
          <cell r="A6986">
            <v>806.01</v>
          </cell>
          <cell r="B6986" t="str">
            <v>NKI 9/12</v>
          </cell>
        </row>
        <row r="6987">
          <cell r="A6987">
            <v>806.02</v>
          </cell>
          <cell r="B6987" t="str">
            <v>NK 12/12</v>
          </cell>
        </row>
        <row r="6988">
          <cell r="A6988">
            <v>806.03</v>
          </cell>
          <cell r="B6988" t="str">
            <v>IR 91212</v>
          </cell>
        </row>
        <row r="6989">
          <cell r="A6989">
            <v>807.01</v>
          </cell>
          <cell r="B6989" t="str">
            <v>NKI 9/16</v>
          </cell>
        </row>
        <row r="6990">
          <cell r="A6990">
            <v>807.02</v>
          </cell>
          <cell r="B6990" t="str">
            <v>NK 12/16</v>
          </cell>
        </row>
        <row r="6991">
          <cell r="A6991">
            <v>807.03</v>
          </cell>
          <cell r="B6991" t="str">
            <v>IR 91216</v>
          </cell>
        </row>
        <row r="6992">
          <cell r="A6992">
            <v>808.01</v>
          </cell>
          <cell r="B6992" t="str">
            <v>NKI 10/16</v>
          </cell>
        </row>
        <row r="6993">
          <cell r="A6993">
            <v>808.02</v>
          </cell>
          <cell r="B6993" t="str">
            <v>NK 14/16</v>
          </cell>
        </row>
        <row r="6994">
          <cell r="A6994">
            <v>808.03</v>
          </cell>
          <cell r="B6994" t="str">
            <v>IR 101416</v>
          </cell>
        </row>
        <row r="6995">
          <cell r="A6995">
            <v>808.21</v>
          </cell>
          <cell r="B6995" t="str">
            <v>10940041965R(IRT101416.5)</v>
          </cell>
        </row>
        <row r="6996">
          <cell r="A6996">
            <v>808.22</v>
          </cell>
          <cell r="B6996" t="str">
            <v>0450940122352 IRT101416</v>
          </cell>
        </row>
        <row r="6997">
          <cell r="A6997">
            <v>809.01</v>
          </cell>
          <cell r="B6997" t="str">
            <v>NKI 10/20</v>
          </cell>
        </row>
        <row r="6998">
          <cell r="A6998">
            <v>809.02</v>
          </cell>
          <cell r="B6998" t="str">
            <v>NK 14/20</v>
          </cell>
        </row>
        <row r="6999">
          <cell r="A6999">
            <v>809.03</v>
          </cell>
          <cell r="B6999" t="str">
            <v>IR 101420</v>
          </cell>
        </row>
        <row r="7000">
          <cell r="A7000">
            <v>809.21</v>
          </cell>
          <cell r="B7000" t="str">
            <v>0460940122355(IR 101428)</v>
          </cell>
        </row>
        <row r="7001">
          <cell r="A7001">
            <v>81</v>
          </cell>
          <cell r="B7001" t="str">
            <v>BR 40222621FIX(BR 2822-2)</v>
          </cell>
        </row>
        <row r="7002">
          <cell r="A7002">
            <v>810.01</v>
          </cell>
          <cell r="B7002" t="str">
            <v>NKI 12/16</v>
          </cell>
        </row>
        <row r="7003">
          <cell r="A7003">
            <v>810.02</v>
          </cell>
          <cell r="B7003" t="str">
            <v>NK 16/16</v>
          </cell>
        </row>
        <row r="7004">
          <cell r="A7004">
            <v>810.03</v>
          </cell>
          <cell r="B7004" t="str">
            <v>IR 121616</v>
          </cell>
        </row>
        <row r="7005">
          <cell r="A7005">
            <v>811.01</v>
          </cell>
          <cell r="B7005" t="str">
            <v>NKI 12/20</v>
          </cell>
        </row>
        <row r="7006">
          <cell r="A7006">
            <v>811.02</v>
          </cell>
          <cell r="B7006" t="str">
            <v>NK 16/20</v>
          </cell>
        </row>
        <row r="7007">
          <cell r="A7007">
            <v>811.03</v>
          </cell>
          <cell r="B7007" t="str">
            <v>IR 121620</v>
          </cell>
        </row>
        <row r="7008">
          <cell r="A7008">
            <v>811.21</v>
          </cell>
          <cell r="B7008" t="str">
            <v>0010450121004 NKI 12/20</v>
          </cell>
        </row>
        <row r="7009">
          <cell r="A7009">
            <v>812.01</v>
          </cell>
          <cell r="B7009" t="str">
            <v>NKI 15/16</v>
          </cell>
        </row>
        <row r="7010">
          <cell r="A7010">
            <v>812.02</v>
          </cell>
          <cell r="B7010" t="str">
            <v>NK 19/16</v>
          </cell>
        </row>
        <row r="7011">
          <cell r="A7011">
            <v>812.03</v>
          </cell>
          <cell r="B7011" t="str">
            <v>IR 151916</v>
          </cell>
        </row>
        <row r="7012">
          <cell r="A7012">
            <v>813.01</v>
          </cell>
          <cell r="B7012" t="str">
            <v>NKI 15/20</v>
          </cell>
        </row>
        <row r="7013">
          <cell r="A7013">
            <v>813.02</v>
          </cell>
          <cell r="B7013" t="str">
            <v>NK 19/20</v>
          </cell>
        </row>
        <row r="7014">
          <cell r="A7014">
            <v>813.03</v>
          </cell>
          <cell r="B7014" t="str">
            <v>IR 151920</v>
          </cell>
        </row>
        <row r="7015">
          <cell r="A7015">
            <v>814.01</v>
          </cell>
          <cell r="B7015" t="str">
            <v>NKI 17/16</v>
          </cell>
        </row>
        <row r="7016">
          <cell r="A7016">
            <v>814.02</v>
          </cell>
          <cell r="B7016" t="str">
            <v>NK 21/16</v>
          </cell>
        </row>
        <row r="7017">
          <cell r="A7017">
            <v>814.03</v>
          </cell>
          <cell r="B7017" t="str">
            <v>IR 172116</v>
          </cell>
        </row>
        <row r="7018">
          <cell r="A7018">
            <v>815.01</v>
          </cell>
          <cell r="B7018" t="str">
            <v>NKI 17/20</v>
          </cell>
        </row>
        <row r="7019">
          <cell r="A7019">
            <v>815.02</v>
          </cell>
          <cell r="B7019" t="str">
            <v>NK 21/20</v>
          </cell>
        </row>
        <row r="7020">
          <cell r="A7020">
            <v>815.03</v>
          </cell>
          <cell r="B7020" t="str">
            <v>IR 172120</v>
          </cell>
        </row>
        <row r="7021">
          <cell r="A7021">
            <v>816.01</v>
          </cell>
          <cell r="B7021" t="str">
            <v>NKI 20/16</v>
          </cell>
        </row>
        <row r="7022">
          <cell r="A7022">
            <v>816.02</v>
          </cell>
          <cell r="B7022" t="str">
            <v>NK 24/16</v>
          </cell>
        </row>
        <row r="7023">
          <cell r="A7023">
            <v>816.03</v>
          </cell>
          <cell r="B7023" t="str">
            <v>IR 202416</v>
          </cell>
        </row>
        <row r="7024">
          <cell r="A7024">
            <v>816.5</v>
          </cell>
          <cell r="B7024" t="str">
            <v>NKI 20X32X16 FC</v>
          </cell>
        </row>
        <row r="7025">
          <cell r="A7025">
            <v>817.01</v>
          </cell>
          <cell r="B7025" t="str">
            <v>NKI 20/20</v>
          </cell>
        </row>
        <row r="7026">
          <cell r="A7026">
            <v>817.02</v>
          </cell>
          <cell r="B7026" t="str">
            <v>NK 24/20</v>
          </cell>
        </row>
        <row r="7027">
          <cell r="A7027">
            <v>817.03</v>
          </cell>
          <cell r="B7027" t="str">
            <v>IR 202420</v>
          </cell>
        </row>
        <row r="7028">
          <cell r="A7028">
            <v>818.01</v>
          </cell>
          <cell r="B7028" t="str">
            <v>NKI 22/16</v>
          </cell>
        </row>
        <row r="7029">
          <cell r="A7029">
            <v>818.02</v>
          </cell>
          <cell r="B7029" t="str">
            <v>NK 26/16</v>
          </cell>
        </row>
        <row r="7030">
          <cell r="A7030">
            <v>818.03</v>
          </cell>
          <cell r="B7030" t="str">
            <v>IR 222616</v>
          </cell>
        </row>
        <row r="7031">
          <cell r="A7031">
            <v>818130</v>
          </cell>
          <cell r="B7031" t="str">
            <v>METAL RETUNER 26 mm.</v>
          </cell>
        </row>
        <row r="7032">
          <cell r="A7032">
            <v>818141</v>
          </cell>
          <cell r="B7032" t="str">
            <v>8.5 mm Pin(BR 52[P]25)</v>
          </cell>
        </row>
        <row r="7033">
          <cell r="A7033">
            <v>818150</v>
          </cell>
          <cell r="B7033" t="str">
            <v>3 mm Pin (BR 28[P]16)</v>
          </cell>
        </row>
        <row r="7034">
          <cell r="A7034">
            <v>818162</v>
          </cell>
          <cell r="B7034" t="str">
            <v>2.5 mm Pin(BR 32[P]18-26)</v>
          </cell>
        </row>
        <row r="7035">
          <cell r="A7035">
            <v>818163</v>
          </cell>
          <cell r="B7035" t="str">
            <v>4x4 mm Pin (BR 42[P]25)</v>
          </cell>
        </row>
        <row r="7036">
          <cell r="A7036">
            <v>818170</v>
          </cell>
          <cell r="B7036" t="str">
            <v>4x0.7mm Pin(BR 35[P]17 BB</v>
          </cell>
        </row>
        <row r="7037">
          <cell r="A7037">
            <v>818177</v>
          </cell>
          <cell r="B7037" t="str">
            <v>4x1.33 Pin (BR 25[P]52)</v>
          </cell>
        </row>
        <row r="7038">
          <cell r="A7038">
            <v>818192.03</v>
          </cell>
          <cell r="B7038" t="str">
            <v>EBS RING FOR 45 NPPB</v>
          </cell>
        </row>
        <row r="7039">
          <cell r="A7039">
            <v>818250</v>
          </cell>
          <cell r="B7039" t="str">
            <v>NYLON RETUNER 17 mm.</v>
          </cell>
        </row>
        <row r="7040">
          <cell r="A7040">
            <v>818251</v>
          </cell>
          <cell r="B7040" t="str">
            <v>NYLON RETUNER 18 mm.</v>
          </cell>
        </row>
        <row r="7041">
          <cell r="A7041">
            <v>818252</v>
          </cell>
          <cell r="B7041" t="str">
            <v>NYLON RETUNER 23 mm.</v>
          </cell>
        </row>
        <row r="7042">
          <cell r="A7042">
            <v>818253</v>
          </cell>
          <cell r="B7042" t="str">
            <v>NYLON RETUNER 24 mm.</v>
          </cell>
        </row>
        <row r="7043">
          <cell r="A7043">
            <v>818254</v>
          </cell>
          <cell r="B7043" t="str">
            <v>METAL RETUNER 24 mm.</v>
          </cell>
        </row>
        <row r="7044">
          <cell r="A7044">
            <v>818255</v>
          </cell>
          <cell r="B7044" t="str">
            <v>METAL RETUNER 23.5 mm.</v>
          </cell>
        </row>
        <row r="7045">
          <cell r="A7045">
            <v>819.01</v>
          </cell>
          <cell r="B7045" t="str">
            <v>NKI 25/20</v>
          </cell>
        </row>
        <row r="7046">
          <cell r="A7046">
            <v>819.02</v>
          </cell>
          <cell r="B7046" t="str">
            <v>NK 29/20</v>
          </cell>
        </row>
        <row r="7047">
          <cell r="A7047">
            <v>819.03</v>
          </cell>
          <cell r="B7047" t="str">
            <v>IR 252920</v>
          </cell>
        </row>
        <row r="7048">
          <cell r="A7048">
            <v>820.01</v>
          </cell>
          <cell r="B7048" t="str">
            <v>NKI 25/30</v>
          </cell>
        </row>
        <row r="7049">
          <cell r="A7049">
            <v>820.02</v>
          </cell>
          <cell r="B7049" t="str">
            <v>NK 29/30</v>
          </cell>
        </row>
        <row r="7050">
          <cell r="A7050">
            <v>820.03</v>
          </cell>
          <cell r="B7050" t="str">
            <v>IR 252930</v>
          </cell>
        </row>
        <row r="7051">
          <cell r="A7051">
            <v>820.5</v>
          </cell>
          <cell r="B7051" t="str">
            <v>NKI 25X38X30 FC</v>
          </cell>
        </row>
        <row r="7052">
          <cell r="A7052">
            <v>821.01</v>
          </cell>
          <cell r="B7052" t="str">
            <v>NKI 28/20</v>
          </cell>
        </row>
        <row r="7053">
          <cell r="A7053">
            <v>821.02</v>
          </cell>
          <cell r="B7053" t="str">
            <v>NK 32/20</v>
          </cell>
        </row>
        <row r="7054">
          <cell r="A7054">
            <v>821.03</v>
          </cell>
          <cell r="B7054" t="str">
            <v>IR 283220</v>
          </cell>
        </row>
        <row r="7055">
          <cell r="A7055">
            <v>821.12</v>
          </cell>
          <cell r="B7055" t="str">
            <v>409008031 (NK32/20 )</v>
          </cell>
        </row>
        <row r="7056">
          <cell r="A7056">
            <v>821.22</v>
          </cell>
          <cell r="B7056" t="str">
            <v>010 0940122330 NK 32/20</v>
          </cell>
        </row>
        <row r="7057">
          <cell r="A7057">
            <v>822.01</v>
          </cell>
          <cell r="B7057" t="str">
            <v>NKI 28/30</v>
          </cell>
        </row>
        <row r="7058">
          <cell r="A7058">
            <v>822.02</v>
          </cell>
          <cell r="B7058" t="str">
            <v>NK 32/30</v>
          </cell>
        </row>
        <row r="7059">
          <cell r="A7059">
            <v>822.03</v>
          </cell>
          <cell r="B7059" t="str">
            <v>IR 283230</v>
          </cell>
        </row>
        <row r="7060">
          <cell r="A7060">
            <v>823.01</v>
          </cell>
          <cell r="B7060" t="str">
            <v>NKI 30/20</v>
          </cell>
        </row>
        <row r="7061">
          <cell r="A7061">
            <v>823.02</v>
          </cell>
          <cell r="B7061" t="str">
            <v>NK 35/20</v>
          </cell>
        </row>
        <row r="7062">
          <cell r="A7062">
            <v>823.03</v>
          </cell>
          <cell r="B7062" t="str">
            <v>IR 303520</v>
          </cell>
        </row>
        <row r="7063">
          <cell r="A7063">
            <v>823.1</v>
          </cell>
          <cell r="B7063" t="str">
            <v>RPNA 35/52</v>
          </cell>
        </row>
        <row r="7064">
          <cell r="A7064">
            <v>824.01</v>
          </cell>
          <cell r="B7064" t="str">
            <v>NKI 30/30</v>
          </cell>
        </row>
        <row r="7065">
          <cell r="A7065">
            <v>824.02</v>
          </cell>
          <cell r="B7065" t="str">
            <v>NK 35/30</v>
          </cell>
        </row>
        <row r="7066">
          <cell r="A7066">
            <v>824.03</v>
          </cell>
          <cell r="B7066" t="str">
            <v>IR 303530</v>
          </cell>
        </row>
        <row r="7067">
          <cell r="A7067">
            <v>825.01</v>
          </cell>
          <cell r="B7067" t="str">
            <v>NKI 32/20</v>
          </cell>
        </row>
        <row r="7068">
          <cell r="A7068">
            <v>825.02</v>
          </cell>
          <cell r="B7068" t="str">
            <v>NK 37/20</v>
          </cell>
        </row>
        <row r="7069">
          <cell r="A7069">
            <v>825.03</v>
          </cell>
          <cell r="B7069" t="str">
            <v>IR 323720</v>
          </cell>
        </row>
        <row r="7070">
          <cell r="A7070">
            <v>826.01</v>
          </cell>
          <cell r="B7070" t="str">
            <v>NKI 32/30</v>
          </cell>
        </row>
        <row r="7071">
          <cell r="A7071">
            <v>826.02</v>
          </cell>
          <cell r="B7071" t="str">
            <v>NK 37/30</v>
          </cell>
        </row>
        <row r="7072">
          <cell r="A7072">
            <v>826.03</v>
          </cell>
          <cell r="B7072" t="str">
            <v>IR 323730</v>
          </cell>
        </row>
        <row r="7073">
          <cell r="A7073">
            <v>827.01</v>
          </cell>
          <cell r="B7073" t="str">
            <v>NKI 35/20</v>
          </cell>
        </row>
        <row r="7074">
          <cell r="A7074">
            <v>827.02</v>
          </cell>
          <cell r="B7074" t="str">
            <v>NK 40/20</v>
          </cell>
        </row>
        <row r="7075">
          <cell r="A7075">
            <v>827.03</v>
          </cell>
          <cell r="B7075" t="str">
            <v>IR 354020</v>
          </cell>
        </row>
        <row r="7076">
          <cell r="A7076">
            <v>827.1</v>
          </cell>
          <cell r="B7076" t="str">
            <v>MNA 4020 69 01 40 03</v>
          </cell>
        </row>
        <row r="7077">
          <cell r="A7077">
            <v>827.2</v>
          </cell>
          <cell r="B7077" t="str">
            <v>MSA 3423 69 29 27 01</v>
          </cell>
        </row>
        <row r="7078">
          <cell r="A7078">
            <v>827.3</v>
          </cell>
          <cell r="B7078" t="str">
            <v>MSA 3988 69 29 46 01</v>
          </cell>
        </row>
        <row r="7079">
          <cell r="A7079">
            <v>827.4</v>
          </cell>
          <cell r="B7079" t="str">
            <v>RPNA 40/55</v>
          </cell>
        </row>
        <row r="7080">
          <cell r="A7080">
            <v>828.01</v>
          </cell>
          <cell r="B7080" t="str">
            <v>NKI 35/30</v>
          </cell>
        </row>
        <row r="7081">
          <cell r="A7081">
            <v>828.02</v>
          </cell>
          <cell r="B7081" t="str">
            <v>NK 40/30</v>
          </cell>
        </row>
        <row r="7082">
          <cell r="A7082">
            <v>828.03</v>
          </cell>
          <cell r="B7082" t="str">
            <v>IR 354030</v>
          </cell>
        </row>
        <row r="7083">
          <cell r="A7083">
            <v>829.01</v>
          </cell>
          <cell r="B7083" t="str">
            <v>NKI 38/20</v>
          </cell>
        </row>
        <row r="7084">
          <cell r="A7084">
            <v>829.02</v>
          </cell>
          <cell r="B7084" t="str">
            <v>NK 43/20</v>
          </cell>
        </row>
        <row r="7085">
          <cell r="A7085">
            <v>829.03</v>
          </cell>
          <cell r="B7085" t="str">
            <v>IR 384320</v>
          </cell>
        </row>
        <row r="7086">
          <cell r="A7086">
            <v>830.01</v>
          </cell>
          <cell r="B7086" t="str">
            <v>NKI 38/30</v>
          </cell>
        </row>
        <row r="7087">
          <cell r="A7087">
            <v>830.02</v>
          </cell>
          <cell r="B7087" t="str">
            <v>NK 43/30</v>
          </cell>
        </row>
        <row r="7088">
          <cell r="A7088">
            <v>830.03</v>
          </cell>
          <cell r="B7088" t="str">
            <v>IR 384330</v>
          </cell>
        </row>
        <row r="7089">
          <cell r="A7089">
            <v>831.01</v>
          </cell>
          <cell r="B7089" t="str">
            <v>NKI 40/20</v>
          </cell>
        </row>
        <row r="7090">
          <cell r="A7090">
            <v>831.02</v>
          </cell>
          <cell r="B7090" t="str">
            <v>NK 45/20</v>
          </cell>
        </row>
        <row r="7091">
          <cell r="A7091">
            <v>831.03</v>
          </cell>
          <cell r="B7091" t="str">
            <v>IR 404520</v>
          </cell>
        </row>
        <row r="7092">
          <cell r="A7092">
            <v>831.1</v>
          </cell>
          <cell r="B7092" t="str">
            <v>RPNA 45/62</v>
          </cell>
        </row>
        <row r="7093">
          <cell r="A7093">
            <v>832.01</v>
          </cell>
          <cell r="B7093" t="str">
            <v>NKI 40/30</v>
          </cell>
        </row>
        <row r="7094">
          <cell r="A7094">
            <v>832.02</v>
          </cell>
          <cell r="B7094" t="str">
            <v>NK 45/30</v>
          </cell>
        </row>
        <row r="7095">
          <cell r="A7095">
            <v>832.03</v>
          </cell>
          <cell r="B7095" t="str">
            <v>IR 404530</v>
          </cell>
        </row>
        <row r="7096">
          <cell r="A7096">
            <v>832.21</v>
          </cell>
          <cell r="B7096" t="str">
            <v>NKI 40/30 F</v>
          </cell>
        </row>
        <row r="7097">
          <cell r="A7097">
            <v>832.22</v>
          </cell>
          <cell r="B7097" t="str">
            <v>NK 45/30 F</v>
          </cell>
        </row>
        <row r="7098">
          <cell r="A7098">
            <v>833.01</v>
          </cell>
          <cell r="B7098" t="str">
            <v>NKI 42/20</v>
          </cell>
        </row>
        <row r="7099">
          <cell r="A7099">
            <v>833.02</v>
          </cell>
          <cell r="B7099" t="str">
            <v>NK 47/20</v>
          </cell>
        </row>
        <row r="7100">
          <cell r="A7100">
            <v>833.03</v>
          </cell>
          <cell r="B7100" t="str">
            <v>IR 424720</v>
          </cell>
        </row>
        <row r="7101">
          <cell r="A7101">
            <v>834.01</v>
          </cell>
          <cell r="B7101" t="str">
            <v>NKI 42/30</v>
          </cell>
        </row>
        <row r="7102">
          <cell r="A7102">
            <v>834.02</v>
          </cell>
          <cell r="B7102" t="str">
            <v>NK 47/30</v>
          </cell>
        </row>
        <row r="7103">
          <cell r="A7103">
            <v>834.03</v>
          </cell>
          <cell r="B7103" t="str">
            <v>IR 424730</v>
          </cell>
        </row>
        <row r="7104">
          <cell r="A7104">
            <v>835.01</v>
          </cell>
          <cell r="B7104" t="str">
            <v>NKI 45/25</v>
          </cell>
        </row>
        <row r="7105">
          <cell r="A7105">
            <v>835.02</v>
          </cell>
          <cell r="B7105" t="str">
            <v>NK 50/25</v>
          </cell>
        </row>
        <row r="7106">
          <cell r="A7106">
            <v>835.03</v>
          </cell>
          <cell r="B7106" t="str">
            <v>IR 455025</v>
          </cell>
        </row>
        <row r="7107">
          <cell r="A7107">
            <v>835.12</v>
          </cell>
          <cell r="B7107" t="str">
            <v>449011091 (NK 50/25)</v>
          </cell>
        </row>
        <row r="7108">
          <cell r="A7108">
            <v>836.01</v>
          </cell>
          <cell r="B7108" t="str">
            <v>NKI 45/35</v>
          </cell>
        </row>
        <row r="7109">
          <cell r="A7109">
            <v>836.02</v>
          </cell>
          <cell r="B7109" t="str">
            <v>NK 50/35</v>
          </cell>
        </row>
        <row r="7110">
          <cell r="A7110">
            <v>836.03</v>
          </cell>
          <cell r="B7110" t="str">
            <v>IR 455035 (NKXR 50 Z IR)</v>
          </cell>
        </row>
        <row r="7111">
          <cell r="A7111">
            <v>837.01</v>
          </cell>
          <cell r="B7111" t="str">
            <v>NKI 50/25</v>
          </cell>
        </row>
        <row r="7112">
          <cell r="A7112">
            <v>837.02</v>
          </cell>
          <cell r="B7112" t="str">
            <v>NK 55/25</v>
          </cell>
        </row>
        <row r="7113">
          <cell r="A7113">
            <v>837.03</v>
          </cell>
          <cell r="B7113" t="str">
            <v>IR 505525</v>
          </cell>
        </row>
        <row r="7114">
          <cell r="A7114">
            <v>837.12</v>
          </cell>
          <cell r="B7114" t="str">
            <v>44901149 (NK 55/25)</v>
          </cell>
        </row>
        <row r="7115">
          <cell r="A7115">
            <v>837.21</v>
          </cell>
          <cell r="B7115" t="str">
            <v>40009912(NKI 50/25)</v>
          </cell>
        </row>
        <row r="7116">
          <cell r="A7116">
            <v>837.22</v>
          </cell>
          <cell r="B7116" t="str">
            <v>40014238(NKI 50/25)</v>
          </cell>
        </row>
        <row r="7117">
          <cell r="A7117">
            <v>838.01</v>
          </cell>
          <cell r="B7117" t="str">
            <v>NKI 50/35</v>
          </cell>
        </row>
        <row r="7118">
          <cell r="A7118">
            <v>838.02</v>
          </cell>
          <cell r="B7118" t="str">
            <v>NK 55/35</v>
          </cell>
        </row>
        <row r="7119">
          <cell r="A7119">
            <v>838.03</v>
          </cell>
          <cell r="B7119" t="str">
            <v>IR 505535</v>
          </cell>
        </row>
        <row r="7120">
          <cell r="A7120">
            <v>838.22</v>
          </cell>
          <cell r="B7120" t="str">
            <v>0400940122777(NK 55/35)</v>
          </cell>
        </row>
        <row r="7121">
          <cell r="A7121">
            <v>839.01</v>
          </cell>
          <cell r="B7121" t="str">
            <v>NKI 55/25</v>
          </cell>
        </row>
        <row r="7122">
          <cell r="A7122">
            <v>839.02</v>
          </cell>
          <cell r="B7122" t="str">
            <v>NK 60/25</v>
          </cell>
        </row>
        <row r="7123">
          <cell r="A7123">
            <v>839.03</v>
          </cell>
          <cell r="B7123" t="str">
            <v>IR 556025</v>
          </cell>
        </row>
        <row r="7124">
          <cell r="A7124">
            <v>840.01</v>
          </cell>
          <cell r="B7124" t="str">
            <v>NKI 55/35</v>
          </cell>
        </row>
        <row r="7125">
          <cell r="A7125">
            <v>840.02</v>
          </cell>
          <cell r="B7125" t="str">
            <v>NK 60/35</v>
          </cell>
        </row>
        <row r="7126">
          <cell r="A7126">
            <v>840.03</v>
          </cell>
          <cell r="B7126" t="str">
            <v>IR 556035</v>
          </cell>
        </row>
        <row r="7127">
          <cell r="A7127">
            <v>841.01</v>
          </cell>
          <cell r="B7127" t="str">
            <v>NKI 60/25</v>
          </cell>
        </row>
        <row r="7128">
          <cell r="A7128">
            <v>841.02</v>
          </cell>
          <cell r="B7128" t="str">
            <v>NK 68/25</v>
          </cell>
        </row>
        <row r="7129">
          <cell r="A7129">
            <v>841.03</v>
          </cell>
          <cell r="B7129" t="str">
            <v>IR 606825</v>
          </cell>
        </row>
        <row r="7130">
          <cell r="A7130">
            <v>842.01</v>
          </cell>
          <cell r="B7130" t="str">
            <v>NKI 60/35</v>
          </cell>
        </row>
        <row r="7131">
          <cell r="A7131">
            <v>842.02</v>
          </cell>
          <cell r="B7131" t="str">
            <v>NK 68/35</v>
          </cell>
        </row>
        <row r="7132">
          <cell r="A7132">
            <v>842.03</v>
          </cell>
          <cell r="B7132" t="str">
            <v>IR 606835</v>
          </cell>
        </row>
        <row r="7133">
          <cell r="A7133">
            <v>843.01</v>
          </cell>
          <cell r="B7133" t="str">
            <v>NKI 65/25</v>
          </cell>
        </row>
        <row r="7134">
          <cell r="A7134">
            <v>843.02</v>
          </cell>
          <cell r="B7134" t="str">
            <v>NK 73/25</v>
          </cell>
        </row>
        <row r="7135">
          <cell r="A7135">
            <v>843.03</v>
          </cell>
          <cell r="B7135" t="str">
            <v>IR 657325</v>
          </cell>
        </row>
        <row r="7136">
          <cell r="A7136">
            <v>844.01</v>
          </cell>
          <cell r="B7136" t="str">
            <v>NKI 65/35</v>
          </cell>
        </row>
        <row r="7137">
          <cell r="A7137">
            <v>844.02</v>
          </cell>
          <cell r="B7137" t="str">
            <v>NK 73/35</v>
          </cell>
        </row>
        <row r="7138">
          <cell r="A7138">
            <v>844.03</v>
          </cell>
          <cell r="B7138" t="str">
            <v>IR 657335</v>
          </cell>
        </row>
        <row r="7139">
          <cell r="A7139">
            <v>845.01</v>
          </cell>
          <cell r="B7139" t="str">
            <v>NKI 70/25</v>
          </cell>
        </row>
        <row r="7140">
          <cell r="A7140">
            <v>845.02</v>
          </cell>
          <cell r="B7140" t="str">
            <v>NK 80/25</v>
          </cell>
        </row>
        <row r="7141">
          <cell r="A7141">
            <v>845.03</v>
          </cell>
          <cell r="B7141" t="str">
            <v>IR 708025</v>
          </cell>
        </row>
        <row r="7142">
          <cell r="A7142">
            <v>846.01</v>
          </cell>
          <cell r="B7142" t="str">
            <v>NKI 70/35</v>
          </cell>
        </row>
        <row r="7143">
          <cell r="A7143">
            <v>846.02</v>
          </cell>
          <cell r="B7143" t="str">
            <v>NK 80/35</v>
          </cell>
        </row>
        <row r="7144">
          <cell r="A7144">
            <v>846.03</v>
          </cell>
          <cell r="B7144" t="str">
            <v>IR 708035</v>
          </cell>
        </row>
        <row r="7145">
          <cell r="A7145">
            <v>847.01</v>
          </cell>
          <cell r="B7145" t="str">
            <v>NKI 75/25</v>
          </cell>
        </row>
        <row r="7146">
          <cell r="A7146">
            <v>847.02</v>
          </cell>
          <cell r="B7146" t="str">
            <v>NK 85/25</v>
          </cell>
        </row>
        <row r="7147">
          <cell r="A7147">
            <v>847.03</v>
          </cell>
          <cell r="B7147" t="str">
            <v>IR 758525</v>
          </cell>
        </row>
        <row r="7148">
          <cell r="A7148">
            <v>848.01</v>
          </cell>
          <cell r="B7148" t="str">
            <v>NKI 75/35</v>
          </cell>
        </row>
        <row r="7149">
          <cell r="A7149">
            <v>848.02</v>
          </cell>
          <cell r="B7149" t="str">
            <v>NK 85/35</v>
          </cell>
        </row>
        <row r="7150">
          <cell r="A7150">
            <v>848.03</v>
          </cell>
          <cell r="B7150" t="str">
            <v>IR 758535</v>
          </cell>
        </row>
        <row r="7151">
          <cell r="A7151">
            <v>849.01</v>
          </cell>
          <cell r="B7151" t="str">
            <v>NKI 80/25</v>
          </cell>
        </row>
        <row r="7152">
          <cell r="A7152">
            <v>849.02</v>
          </cell>
          <cell r="B7152" t="str">
            <v>NK 90/25</v>
          </cell>
        </row>
        <row r="7153">
          <cell r="A7153">
            <v>849.03</v>
          </cell>
          <cell r="B7153" t="str">
            <v>IR 809025</v>
          </cell>
        </row>
        <row r="7154">
          <cell r="A7154">
            <v>850.01</v>
          </cell>
          <cell r="B7154" t="str">
            <v>NKI 80/35</v>
          </cell>
        </row>
        <row r="7155">
          <cell r="A7155">
            <v>850.02</v>
          </cell>
          <cell r="B7155" t="str">
            <v>NK 90/35</v>
          </cell>
        </row>
        <row r="7156">
          <cell r="A7156">
            <v>850.03</v>
          </cell>
          <cell r="B7156" t="str">
            <v>IR 809035</v>
          </cell>
        </row>
        <row r="7157">
          <cell r="A7157">
            <v>851.01</v>
          </cell>
          <cell r="B7157" t="str">
            <v>NKI 85/26</v>
          </cell>
        </row>
        <row r="7158">
          <cell r="A7158">
            <v>851.02</v>
          </cell>
          <cell r="B7158" t="str">
            <v>NK 95/26</v>
          </cell>
        </row>
        <row r="7159">
          <cell r="A7159">
            <v>851.03</v>
          </cell>
          <cell r="B7159" t="str">
            <v>IR 859526</v>
          </cell>
        </row>
        <row r="7160">
          <cell r="A7160">
            <v>851.42</v>
          </cell>
          <cell r="B7160" t="str">
            <v>449012610(NK 95/26)</v>
          </cell>
        </row>
        <row r="7161">
          <cell r="A7161">
            <v>852.01</v>
          </cell>
          <cell r="B7161" t="str">
            <v>NKI 85/36</v>
          </cell>
        </row>
        <row r="7162">
          <cell r="A7162">
            <v>852.02</v>
          </cell>
          <cell r="B7162" t="str">
            <v>NK 95/36</v>
          </cell>
        </row>
        <row r="7163">
          <cell r="A7163">
            <v>852.03</v>
          </cell>
          <cell r="B7163" t="str">
            <v>IR 859536</v>
          </cell>
        </row>
        <row r="7164">
          <cell r="A7164">
            <v>853.01</v>
          </cell>
          <cell r="B7164" t="str">
            <v>NKI 90/26</v>
          </cell>
        </row>
        <row r="7165">
          <cell r="A7165">
            <v>853.02</v>
          </cell>
          <cell r="B7165" t="str">
            <v>NK 100/26</v>
          </cell>
        </row>
        <row r="7166">
          <cell r="A7166">
            <v>853.03</v>
          </cell>
          <cell r="B7166" t="str">
            <v>IR 9010026</v>
          </cell>
        </row>
        <row r="7167">
          <cell r="A7167">
            <v>854.01</v>
          </cell>
          <cell r="B7167" t="str">
            <v>NKI 90/36</v>
          </cell>
        </row>
        <row r="7168">
          <cell r="A7168">
            <v>854.02</v>
          </cell>
          <cell r="B7168" t="str">
            <v>NK 100/36</v>
          </cell>
        </row>
        <row r="7169">
          <cell r="A7169">
            <v>854.03</v>
          </cell>
          <cell r="B7169" t="str">
            <v>IR 9010036</v>
          </cell>
        </row>
        <row r="7170">
          <cell r="A7170">
            <v>855.01</v>
          </cell>
          <cell r="B7170" t="str">
            <v>NKI 95/26</v>
          </cell>
        </row>
        <row r="7171">
          <cell r="A7171">
            <v>855.02</v>
          </cell>
          <cell r="B7171" t="str">
            <v>NK 105/26</v>
          </cell>
        </row>
        <row r="7172">
          <cell r="A7172">
            <v>855.03</v>
          </cell>
          <cell r="B7172" t="str">
            <v>IR 9510526</v>
          </cell>
        </row>
        <row r="7173">
          <cell r="A7173">
            <v>856.01</v>
          </cell>
          <cell r="B7173" t="str">
            <v>NKI 95/36</v>
          </cell>
        </row>
        <row r="7174">
          <cell r="A7174">
            <v>856.02</v>
          </cell>
          <cell r="B7174" t="str">
            <v>NK 105/36</v>
          </cell>
        </row>
        <row r="7175">
          <cell r="A7175">
            <v>856.03</v>
          </cell>
          <cell r="B7175" t="str">
            <v>IR 9510536</v>
          </cell>
        </row>
        <row r="7176">
          <cell r="A7176">
            <v>857.01</v>
          </cell>
          <cell r="B7176" t="str">
            <v>NKI 22/20</v>
          </cell>
        </row>
        <row r="7177">
          <cell r="A7177">
            <v>857.02</v>
          </cell>
          <cell r="B7177" t="str">
            <v>NK 26/20</v>
          </cell>
        </row>
        <row r="7178">
          <cell r="A7178">
            <v>857.03</v>
          </cell>
          <cell r="B7178" t="str">
            <v>IR 222620</v>
          </cell>
        </row>
        <row r="7179">
          <cell r="A7179">
            <v>858</v>
          </cell>
          <cell r="B7179" t="str">
            <v>NBI 95002</v>
          </cell>
        </row>
        <row r="7180">
          <cell r="A7180">
            <v>858.02</v>
          </cell>
          <cell r="B7180" t="str">
            <v>NB 95002</v>
          </cell>
        </row>
        <row r="7181">
          <cell r="A7181">
            <v>858.03</v>
          </cell>
          <cell r="B7181" t="str">
            <v>IR 505525.4</v>
          </cell>
        </row>
        <row r="7182">
          <cell r="A7182">
            <v>868.02</v>
          </cell>
          <cell r="B7182" t="str">
            <v>NK 65/35</v>
          </cell>
        </row>
        <row r="7183">
          <cell r="A7183">
            <v>869.02</v>
          </cell>
          <cell r="B7183" t="str">
            <v>NK 65/25</v>
          </cell>
        </row>
        <row r="7184">
          <cell r="A7184">
            <v>880.02</v>
          </cell>
          <cell r="B7184" t="str">
            <v>NK 15/16</v>
          </cell>
        </row>
        <row r="7185">
          <cell r="A7185">
            <v>881.02</v>
          </cell>
          <cell r="B7185" t="str">
            <v>NK 15/20</v>
          </cell>
        </row>
        <row r="7186">
          <cell r="A7186">
            <v>881.12</v>
          </cell>
          <cell r="B7186" t="str">
            <v>409082251(NK 15/20 )</v>
          </cell>
        </row>
        <row r="7187">
          <cell r="A7187">
            <v>882.02</v>
          </cell>
          <cell r="B7187" t="str">
            <v>NK 17/16</v>
          </cell>
        </row>
        <row r="7188">
          <cell r="A7188">
            <v>883.02</v>
          </cell>
          <cell r="B7188" t="str">
            <v>NK 17/20</v>
          </cell>
        </row>
        <row r="7189">
          <cell r="A7189">
            <v>883.5</v>
          </cell>
          <cell r="B7189" t="str">
            <v>NK 17/20 SPL</v>
          </cell>
        </row>
        <row r="7190">
          <cell r="A7190">
            <v>884.02</v>
          </cell>
          <cell r="B7190" t="str">
            <v>NK 18/16</v>
          </cell>
        </row>
        <row r="7191">
          <cell r="A7191">
            <v>884.1</v>
          </cell>
          <cell r="B7191" t="str">
            <v>RPNA 18/32</v>
          </cell>
        </row>
        <row r="7192">
          <cell r="A7192">
            <v>885.02</v>
          </cell>
          <cell r="B7192" t="str">
            <v>NK 18/20</v>
          </cell>
        </row>
        <row r="7193">
          <cell r="A7193">
            <v>886.02</v>
          </cell>
          <cell r="B7193" t="str">
            <v>NK 20/16</v>
          </cell>
        </row>
        <row r="7194">
          <cell r="A7194">
            <v>886.1</v>
          </cell>
          <cell r="B7194" t="str">
            <v>RPNA 20/35</v>
          </cell>
        </row>
        <row r="7195">
          <cell r="A7195">
            <v>886.22</v>
          </cell>
          <cell r="B7195" t="str">
            <v>0060930122003(NK 20/16)</v>
          </cell>
        </row>
        <row r="7196">
          <cell r="A7196">
            <v>887.02</v>
          </cell>
          <cell r="B7196" t="str">
            <v>NK 20/20</v>
          </cell>
        </row>
        <row r="7197">
          <cell r="A7197">
            <v>888.02</v>
          </cell>
          <cell r="B7197" t="str">
            <v>NK 22/16</v>
          </cell>
        </row>
        <row r="7198">
          <cell r="A7198">
            <v>888.12</v>
          </cell>
          <cell r="B7198" t="str">
            <v>409008041 (NK 22/16)</v>
          </cell>
        </row>
        <row r="7199">
          <cell r="A7199">
            <v>889.02</v>
          </cell>
          <cell r="B7199" t="str">
            <v>NK 22/20</v>
          </cell>
        </row>
        <row r="7200">
          <cell r="A7200">
            <v>890.02</v>
          </cell>
          <cell r="B7200" t="str">
            <v>NK 25/16</v>
          </cell>
        </row>
        <row r="7201">
          <cell r="A7201">
            <v>891.02</v>
          </cell>
          <cell r="B7201" t="str">
            <v>NK 25/20</v>
          </cell>
        </row>
        <row r="7202">
          <cell r="A7202">
            <v>891.1</v>
          </cell>
          <cell r="B7202" t="str">
            <v>RPNA 25/42</v>
          </cell>
        </row>
        <row r="7203">
          <cell r="A7203">
            <v>892.02</v>
          </cell>
          <cell r="B7203" t="str">
            <v>NK 28/30</v>
          </cell>
        </row>
        <row r="7204">
          <cell r="A7204">
            <v>893.02</v>
          </cell>
          <cell r="B7204" t="str">
            <v>NK 28/20</v>
          </cell>
        </row>
        <row r="7205">
          <cell r="A7205">
            <v>893.1</v>
          </cell>
          <cell r="B7205" t="str">
            <v>RPNA 28/44</v>
          </cell>
        </row>
        <row r="7206">
          <cell r="A7206">
            <v>894.02</v>
          </cell>
          <cell r="B7206" t="str">
            <v>NK 30/30</v>
          </cell>
        </row>
        <row r="7207">
          <cell r="A7207">
            <v>895.02</v>
          </cell>
          <cell r="B7207" t="str">
            <v>NK 38/20</v>
          </cell>
        </row>
        <row r="7208">
          <cell r="A7208">
            <v>896.02</v>
          </cell>
          <cell r="B7208" t="str">
            <v>NK 42/20</v>
          </cell>
        </row>
        <row r="7209">
          <cell r="A7209">
            <v>897.02</v>
          </cell>
          <cell r="B7209" t="str">
            <v>NK 42/30</v>
          </cell>
        </row>
        <row r="7210">
          <cell r="A7210">
            <v>899.02</v>
          </cell>
          <cell r="B7210" t="str">
            <v>NK 50/30</v>
          </cell>
        </row>
        <row r="7211">
          <cell r="A7211">
            <v>9</v>
          </cell>
          <cell r="B7211" t="str">
            <v>BR 282423X</v>
          </cell>
        </row>
        <row r="7212">
          <cell r="A7212">
            <v>9.0500000000000007</v>
          </cell>
          <cell r="B7212" t="str">
            <v>BR CLIPS 282423X</v>
          </cell>
        </row>
        <row r="7213">
          <cell r="A7213">
            <v>90</v>
          </cell>
          <cell r="B7213" t="str">
            <v>BR 2815(06) TCG</v>
          </cell>
        </row>
        <row r="7214">
          <cell r="A7214">
            <v>90.07</v>
          </cell>
          <cell r="B7214" t="str">
            <v>TCG 2815(06)</v>
          </cell>
        </row>
        <row r="7215">
          <cell r="A7215">
            <v>90.08</v>
          </cell>
          <cell r="B7215" t="str">
            <v>BR Nipple 2815</v>
          </cell>
        </row>
        <row r="7216">
          <cell r="A7216">
            <v>900.01</v>
          </cell>
          <cell r="B7216" t="str">
            <v>NKI 18/20</v>
          </cell>
        </row>
        <row r="7217">
          <cell r="A7217">
            <v>909.02</v>
          </cell>
          <cell r="B7217" t="str">
            <v>NK 70/25</v>
          </cell>
        </row>
        <row r="7218">
          <cell r="A7218">
            <v>91</v>
          </cell>
          <cell r="B7218" t="str">
            <v>BR 2814.2(22)</v>
          </cell>
        </row>
        <row r="7219">
          <cell r="A7219">
            <v>910.02</v>
          </cell>
          <cell r="B7219" t="str">
            <v>NK 70/35</v>
          </cell>
        </row>
        <row r="7220">
          <cell r="A7220">
            <v>912.01</v>
          </cell>
          <cell r="B7220" t="str">
            <v>NKI 253815</v>
          </cell>
        </row>
        <row r="7221">
          <cell r="A7221">
            <v>912.02</v>
          </cell>
          <cell r="B7221" t="str">
            <v>NK 253815</v>
          </cell>
        </row>
        <row r="7222">
          <cell r="A7222">
            <v>912.03</v>
          </cell>
          <cell r="B7222" t="str">
            <v>IR 253815</v>
          </cell>
        </row>
        <row r="7223">
          <cell r="A7223">
            <v>912011</v>
          </cell>
          <cell r="B7223" t="str">
            <v>STICK 21X24X250MM</v>
          </cell>
        </row>
        <row r="7224">
          <cell r="A7224">
            <v>912012</v>
          </cell>
          <cell r="B7224" t="str">
            <v>STICK 32X38X250MM</v>
          </cell>
        </row>
        <row r="7225">
          <cell r="A7225">
            <v>913.02</v>
          </cell>
          <cell r="B7225" t="str">
            <v>NK 30/20</v>
          </cell>
        </row>
        <row r="7226">
          <cell r="A7226">
            <v>913.1</v>
          </cell>
          <cell r="B7226" t="str">
            <v>RPNA 30/47</v>
          </cell>
        </row>
        <row r="7227">
          <cell r="A7227">
            <v>913.12</v>
          </cell>
          <cell r="B7227" t="str">
            <v>0010930122066 (NK 30/20)</v>
          </cell>
        </row>
        <row r="7228">
          <cell r="A7228">
            <v>913001</v>
          </cell>
          <cell r="B7228" t="str">
            <v>Box 48x30x40</v>
          </cell>
        </row>
        <row r="7229">
          <cell r="A7229">
            <v>913002</v>
          </cell>
          <cell r="B7229" t="str">
            <v>Box 75x30x75</v>
          </cell>
        </row>
        <row r="7230">
          <cell r="A7230">
            <v>913003</v>
          </cell>
          <cell r="B7230" t="str">
            <v>Box 135x40x135</v>
          </cell>
        </row>
        <row r="7231">
          <cell r="A7231">
            <v>913004</v>
          </cell>
          <cell r="B7231" t="str">
            <v>Box 108x35x108</v>
          </cell>
        </row>
        <row r="7232">
          <cell r="A7232">
            <v>913006</v>
          </cell>
          <cell r="B7232" t="str">
            <v>Box 50x35x50</v>
          </cell>
        </row>
        <row r="7233">
          <cell r="A7233">
            <v>913006.01</v>
          </cell>
          <cell r="B7233" t="str">
            <v>Box 50x25x50</v>
          </cell>
        </row>
        <row r="7234">
          <cell r="A7234">
            <v>913007</v>
          </cell>
          <cell r="B7234" t="str">
            <v>Box 78x45x78</v>
          </cell>
        </row>
        <row r="7235">
          <cell r="A7235">
            <v>913008</v>
          </cell>
          <cell r="B7235" t="str">
            <v>Box 95x50x95</v>
          </cell>
        </row>
        <row r="7236">
          <cell r="A7236">
            <v>913009</v>
          </cell>
          <cell r="B7236" t="str">
            <v>Box 115x58x115</v>
          </cell>
        </row>
        <row r="7237">
          <cell r="A7237">
            <v>913010</v>
          </cell>
          <cell r="B7237" t="str">
            <v>Box 150x40x50</v>
          </cell>
        </row>
        <row r="7238">
          <cell r="A7238">
            <v>913011</v>
          </cell>
          <cell r="B7238" t="str">
            <v>Box 150x40x150</v>
          </cell>
        </row>
        <row r="7239">
          <cell r="A7239">
            <v>913012</v>
          </cell>
          <cell r="B7239" t="str">
            <v>Box 120x35x35</v>
          </cell>
        </row>
        <row r="7240">
          <cell r="A7240">
            <v>913013</v>
          </cell>
          <cell r="B7240" t="str">
            <v>Box 370x235x260 5PLY</v>
          </cell>
        </row>
        <row r="7241">
          <cell r="A7241">
            <v>913013.01</v>
          </cell>
          <cell r="B7241" t="str">
            <v>Box 263x213x255</v>
          </cell>
        </row>
        <row r="7242">
          <cell r="A7242">
            <v>913013.02</v>
          </cell>
          <cell r="B7242" t="str">
            <v>Box 270x181x229</v>
          </cell>
        </row>
        <row r="7243">
          <cell r="A7243">
            <v>913013.03</v>
          </cell>
          <cell r="B7243" t="str">
            <v>Box 273x211x263</v>
          </cell>
        </row>
        <row r="7244">
          <cell r="A7244">
            <v>913013.04</v>
          </cell>
          <cell r="B7244" t="str">
            <v>Box 324x217x163</v>
          </cell>
        </row>
        <row r="7245">
          <cell r="A7245">
            <v>913013.05</v>
          </cell>
          <cell r="B7245" t="str">
            <v>Box 328x198x158</v>
          </cell>
        </row>
        <row r="7246">
          <cell r="A7246">
            <v>913013.06</v>
          </cell>
          <cell r="B7246" t="str">
            <v>Box 348x210x183</v>
          </cell>
        </row>
        <row r="7247">
          <cell r="A7247">
            <v>913013.07</v>
          </cell>
          <cell r="B7247" t="str">
            <v>Box 359x181x229</v>
          </cell>
        </row>
        <row r="7248">
          <cell r="A7248">
            <v>913013.08</v>
          </cell>
          <cell r="B7248" t="str">
            <v>Box 378x378x173</v>
          </cell>
        </row>
        <row r="7249">
          <cell r="A7249">
            <v>913013.09</v>
          </cell>
          <cell r="B7249" t="str">
            <v>Box 388x138x311</v>
          </cell>
        </row>
        <row r="7250">
          <cell r="A7250">
            <v>913013.1</v>
          </cell>
          <cell r="B7250" t="str">
            <v>Box 438x177x223</v>
          </cell>
        </row>
        <row r="7251">
          <cell r="A7251">
            <v>913013.11</v>
          </cell>
          <cell r="B7251" t="str">
            <v>Box 488x197x135</v>
          </cell>
        </row>
        <row r="7252">
          <cell r="A7252">
            <v>913013.12</v>
          </cell>
          <cell r="B7252" t="str">
            <v>Box 270x229x181</v>
          </cell>
        </row>
        <row r="7253">
          <cell r="A7253">
            <v>913013.13</v>
          </cell>
          <cell r="B7253" t="str">
            <v>Box 359x229x181</v>
          </cell>
        </row>
        <row r="7254">
          <cell r="A7254">
            <v>913013.14</v>
          </cell>
          <cell r="B7254" t="str">
            <v>Box 265x265x110(1+2+2)</v>
          </cell>
        </row>
        <row r="7255">
          <cell r="A7255">
            <v>913013.15</v>
          </cell>
          <cell r="B7255" t="str">
            <v>Box 263x255x213</v>
          </cell>
        </row>
        <row r="7256">
          <cell r="A7256">
            <v>913013.16</v>
          </cell>
          <cell r="B7256" t="str">
            <v>Box 311x311x175</v>
          </cell>
        </row>
        <row r="7257">
          <cell r="A7257">
            <v>913013.17</v>
          </cell>
          <cell r="B7257" t="str">
            <v>Box 263x211x163</v>
          </cell>
        </row>
        <row r="7258">
          <cell r="A7258">
            <v>913013.18</v>
          </cell>
          <cell r="B7258" t="str">
            <v>Box 215x215x225</v>
          </cell>
        </row>
        <row r="7259">
          <cell r="A7259">
            <v>913013.19</v>
          </cell>
          <cell r="B7259" t="str">
            <v>Box 280x280x125</v>
          </cell>
        </row>
        <row r="7260">
          <cell r="A7260">
            <v>913013.2</v>
          </cell>
          <cell r="B7260" t="str">
            <v>Box 245x185x75</v>
          </cell>
        </row>
        <row r="7261">
          <cell r="A7261">
            <v>913013.21</v>
          </cell>
          <cell r="B7261" t="str">
            <v>BOX 275X275X185MM</v>
          </cell>
        </row>
        <row r="7262">
          <cell r="A7262">
            <v>913014</v>
          </cell>
          <cell r="B7262" t="str">
            <v>Box 345x220x115</v>
          </cell>
        </row>
        <row r="7263">
          <cell r="A7263">
            <v>913015</v>
          </cell>
          <cell r="B7263" t="str">
            <v>Box 75x40x75</v>
          </cell>
        </row>
        <row r="7264">
          <cell r="A7264">
            <v>913016</v>
          </cell>
          <cell r="B7264" t="str">
            <v>Box 250x40x50</v>
          </cell>
        </row>
        <row r="7265">
          <cell r="A7265">
            <v>913016.01</v>
          </cell>
          <cell r="B7265" t="str">
            <v>Box 250x40x50(BR 3200)</v>
          </cell>
        </row>
        <row r="7266">
          <cell r="A7266">
            <v>913016.1</v>
          </cell>
          <cell r="B7266" t="str">
            <v>Box 250x40x50 W/O PRINT</v>
          </cell>
        </row>
        <row r="7267">
          <cell r="A7267">
            <v>913017</v>
          </cell>
          <cell r="B7267" t="str">
            <v>Box 83x83x105</v>
          </cell>
        </row>
        <row r="7268">
          <cell r="A7268">
            <v>913017.01</v>
          </cell>
          <cell r="B7268" t="str">
            <v>Box 112x112x110</v>
          </cell>
        </row>
        <row r="7269">
          <cell r="A7269">
            <v>913017.02</v>
          </cell>
          <cell r="B7269" t="str">
            <v>BOX 83X83X105 209 YY2</v>
          </cell>
        </row>
        <row r="7270">
          <cell r="A7270">
            <v>913018</v>
          </cell>
          <cell r="B7270" t="str">
            <v>Box FC 1506</v>
          </cell>
        </row>
        <row r="7271">
          <cell r="A7271">
            <v>913019</v>
          </cell>
          <cell r="B7271" t="str">
            <v>Box 255x210x60 3PLY</v>
          </cell>
        </row>
        <row r="7272">
          <cell r="A7272">
            <v>913021</v>
          </cell>
          <cell r="B7272" t="str">
            <v>Box 55x20x55</v>
          </cell>
        </row>
        <row r="7273">
          <cell r="A7273">
            <v>913022</v>
          </cell>
          <cell r="B7273" t="str">
            <v>Box 65x25x65</v>
          </cell>
        </row>
        <row r="7274">
          <cell r="A7274">
            <v>913023</v>
          </cell>
          <cell r="B7274" t="str">
            <v>Box 75x25x75</v>
          </cell>
        </row>
        <row r="7275">
          <cell r="A7275">
            <v>913024</v>
          </cell>
          <cell r="B7275" t="str">
            <v>Box 85x25x85</v>
          </cell>
        </row>
        <row r="7276">
          <cell r="A7276">
            <v>913025</v>
          </cell>
          <cell r="B7276" t="str">
            <v>Box 90x30x90</v>
          </cell>
        </row>
        <row r="7277">
          <cell r="A7277">
            <v>913026</v>
          </cell>
          <cell r="B7277" t="str">
            <v>Box 95x25x95</v>
          </cell>
        </row>
        <row r="7278">
          <cell r="A7278">
            <v>913027</v>
          </cell>
          <cell r="B7278" t="str">
            <v>Box 105x30x105</v>
          </cell>
        </row>
        <row r="7279">
          <cell r="A7279">
            <v>913027.1</v>
          </cell>
          <cell r="B7279" t="str">
            <v>Box 105X30X105 (6309)</v>
          </cell>
        </row>
        <row r="7280">
          <cell r="A7280">
            <v>913027.11</v>
          </cell>
          <cell r="B7280" t="str">
            <v>Box 105X30X105 (22211 SPL</v>
          </cell>
        </row>
        <row r="7281">
          <cell r="A7281">
            <v>913027.12</v>
          </cell>
          <cell r="B7281" t="str">
            <v>Box 105X30X105 (NJ 309)</v>
          </cell>
        </row>
        <row r="7282">
          <cell r="A7282">
            <v>913027.13</v>
          </cell>
          <cell r="B7282" t="str">
            <v>Box 105X30X105 (NU 309)</v>
          </cell>
        </row>
        <row r="7283">
          <cell r="A7283">
            <v>913027.14</v>
          </cell>
          <cell r="B7283" t="str">
            <v>Box 105LX105BX30H (6309 2RS)</v>
          </cell>
        </row>
        <row r="7284">
          <cell r="A7284">
            <v>913027.15</v>
          </cell>
          <cell r="B7284" t="str">
            <v>Box 105LX105BX30H (62211 2RS)</v>
          </cell>
        </row>
        <row r="7285">
          <cell r="A7285">
            <v>913028</v>
          </cell>
          <cell r="B7285" t="str">
            <v>Box 115x30x115</v>
          </cell>
        </row>
        <row r="7286">
          <cell r="A7286">
            <v>913029</v>
          </cell>
          <cell r="B7286" t="str">
            <v>Box 85x20x85</v>
          </cell>
        </row>
        <row r="7287">
          <cell r="A7287">
            <v>913029.1</v>
          </cell>
          <cell r="B7287" t="str">
            <v>BOX 85X20X85(6208)</v>
          </cell>
        </row>
        <row r="7288">
          <cell r="A7288">
            <v>913029.2</v>
          </cell>
          <cell r="B7288" t="str">
            <v>BOX 85X20X85(6208 2RS)</v>
          </cell>
        </row>
        <row r="7289">
          <cell r="A7289">
            <v>913029.3</v>
          </cell>
          <cell r="B7289" t="str">
            <v>BOX 85X20X85(6010)</v>
          </cell>
        </row>
        <row r="7290">
          <cell r="A7290">
            <v>913030</v>
          </cell>
          <cell r="B7290" t="str">
            <v>Box 95x20x95</v>
          </cell>
        </row>
        <row r="7291">
          <cell r="A7291">
            <v>913030.1</v>
          </cell>
          <cell r="B7291" t="str">
            <v>BOX 95X20X95(6011 2RS)</v>
          </cell>
        </row>
        <row r="7292">
          <cell r="A7292">
            <v>913030.2</v>
          </cell>
          <cell r="B7292" t="str">
            <v>BOX 95X20X95(6011)</v>
          </cell>
        </row>
        <row r="7293">
          <cell r="A7293">
            <v>913031</v>
          </cell>
          <cell r="B7293" t="str">
            <v>Box 67x16x67</v>
          </cell>
        </row>
        <row r="7294">
          <cell r="A7294">
            <v>913031.1</v>
          </cell>
          <cell r="B7294" t="str">
            <v>BOX 67X16X67(6007)</v>
          </cell>
        </row>
        <row r="7295">
          <cell r="A7295">
            <v>913031.2</v>
          </cell>
          <cell r="B7295" t="str">
            <v>BOX 67X16X67(6007 2RS)</v>
          </cell>
        </row>
        <row r="7296">
          <cell r="A7296">
            <v>913032</v>
          </cell>
          <cell r="B7296" t="str">
            <v>Box 139x139x121(VCI 41/2)</v>
          </cell>
        </row>
        <row r="7297">
          <cell r="A7297">
            <v>913033</v>
          </cell>
          <cell r="B7297" t="str">
            <v>Box 350x300x350</v>
          </cell>
        </row>
        <row r="7298">
          <cell r="A7298">
            <v>913034</v>
          </cell>
          <cell r="B7298" t="str">
            <v>BOX 245X185X75</v>
          </cell>
        </row>
        <row r="7299">
          <cell r="A7299">
            <v>913051</v>
          </cell>
          <cell r="B7299" t="str">
            <v>Box 48x30x40 Exp.</v>
          </cell>
        </row>
        <row r="7300">
          <cell r="A7300">
            <v>913052</v>
          </cell>
          <cell r="B7300" t="str">
            <v>Box 75x30x75 Exp.</v>
          </cell>
        </row>
        <row r="7301">
          <cell r="A7301">
            <v>913053</v>
          </cell>
          <cell r="B7301" t="str">
            <v>Box 135x40x134 Exp.</v>
          </cell>
        </row>
        <row r="7302">
          <cell r="A7302">
            <v>913054</v>
          </cell>
          <cell r="B7302" t="str">
            <v>Box 108x35x108 Exp.</v>
          </cell>
        </row>
        <row r="7303">
          <cell r="A7303">
            <v>913055</v>
          </cell>
          <cell r="B7303" t="str">
            <v>Box 50x35x50 Exp.</v>
          </cell>
        </row>
        <row r="7304">
          <cell r="A7304">
            <v>913056</v>
          </cell>
          <cell r="B7304" t="str">
            <v>Box 80x45x50 Exp.</v>
          </cell>
        </row>
        <row r="7305">
          <cell r="A7305">
            <v>913057</v>
          </cell>
          <cell r="B7305" t="str">
            <v>Box 95x50x95 Exp.</v>
          </cell>
        </row>
        <row r="7306">
          <cell r="A7306">
            <v>913058</v>
          </cell>
          <cell r="B7306" t="str">
            <v>Box 115x60x115 Exp.</v>
          </cell>
        </row>
        <row r="7307">
          <cell r="A7307">
            <v>913059</v>
          </cell>
          <cell r="B7307" t="str">
            <v>Box 150x40x50 Exp.</v>
          </cell>
        </row>
        <row r="7308">
          <cell r="A7308">
            <v>913060</v>
          </cell>
          <cell r="B7308" t="str">
            <v>Box 120x35x35 Exp.</v>
          </cell>
        </row>
        <row r="7309">
          <cell r="A7309">
            <v>913061</v>
          </cell>
          <cell r="B7309" t="str">
            <v>Box 80x48x80</v>
          </cell>
        </row>
        <row r="7310">
          <cell r="A7310">
            <v>913062</v>
          </cell>
          <cell r="B7310" t="str">
            <v>Box 75x40x75 Exp.</v>
          </cell>
        </row>
        <row r="7311">
          <cell r="A7311">
            <v>913063</v>
          </cell>
          <cell r="B7311" t="str">
            <v>Box 250x40x50 Exp.</v>
          </cell>
        </row>
        <row r="7312">
          <cell r="A7312">
            <v>913064</v>
          </cell>
          <cell r="B7312" t="str">
            <v>Box 131x45mm 3ply</v>
          </cell>
        </row>
        <row r="7313">
          <cell r="A7313">
            <v>913065</v>
          </cell>
          <cell r="B7313" t="str">
            <v>Box 151x50mm 3ply</v>
          </cell>
        </row>
        <row r="7314">
          <cell r="A7314">
            <v>913066</v>
          </cell>
          <cell r="B7314" t="str">
            <v>Box 165x43x165mm3ply</v>
          </cell>
        </row>
        <row r="7315">
          <cell r="A7315">
            <v>913067</v>
          </cell>
          <cell r="B7315" t="str">
            <v>Box 15""x9.5""x10""(W PLAST)"</v>
          </cell>
        </row>
        <row r="7316">
          <cell r="A7316">
            <v>913068</v>
          </cell>
          <cell r="B7316" t="str">
            <v>Box R.P.C 38x300</v>
          </cell>
        </row>
        <row r="7317">
          <cell r="A7317">
            <v>913069</v>
          </cell>
          <cell r="B7317" t="str">
            <v>BOX R.P.C 55X300</v>
          </cell>
        </row>
        <row r="7318">
          <cell r="A7318">
            <v>913070</v>
          </cell>
          <cell r="B7318" t="str">
            <v>Box R.P.C 45x300</v>
          </cell>
        </row>
        <row r="7319">
          <cell r="A7319">
            <v>913071</v>
          </cell>
          <cell r="B7319" t="str">
            <v>Box R.P.C 50x300</v>
          </cell>
        </row>
        <row r="7320">
          <cell r="A7320">
            <v>913072</v>
          </cell>
          <cell r="B7320" t="str">
            <v>Box 330x150x200MM</v>
          </cell>
        </row>
        <row r="7321">
          <cell r="A7321">
            <v>913072.01</v>
          </cell>
          <cell r="B7321" t="str">
            <v>Box FLAP 145x195 3play</v>
          </cell>
        </row>
        <row r="7322">
          <cell r="A7322">
            <v>913073</v>
          </cell>
          <cell r="B7322" t="str">
            <v>Box R.P.C 90x200MM</v>
          </cell>
        </row>
        <row r="7323">
          <cell r="A7323">
            <v>913074</v>
          </cell>
          <cell r="B7323" t="str">
            <v>Box R.P.C 68x150MM</v>
          </cell>
        </row>
        <row r="7324">
          <cell r="A7324">
            <v>913075</v>
          </cell>
          <cell r="B7324" t="str">
            <v>Box R.P.C 58x150MM</v>
          </cell>
        </row>
        <row r="7325">
          <cell r="A7325">
            <v>913075.01</v>
          </cell>
          <cell r="B7325" t="str">
            <v>BOX R.P.C 48X155MM</v>
          </cell>
        </row>
        <row r="7326">
          <cell r="A7326">
            <v>913075.02</v>
          </cell>
          <cell r="B7326" t="str">
            <v>BOX SLIVE 38X155MM</v>
          </cell>
        </row>
        <row r="7327">
          <cell r="A7327">
            <v>913076</v>
          </cell>
          <cell r="B7327" t="str">
            <v>Box 8.5""x5""x4.5""(40)"</v>
          </cell>
        </row>
        <row r="7328">
          <cell r="A7328">
            <v>913077</v>
          </cell>
          <cell r="B7328" t="str">
            <v>Box 9.5""x5.5""x8.5""(45)"</v>
          </cell>
        </row>
        <row r="7329">
          <cell r="A7329">
            <v>913078</v>
          </cell>
          <cell r="B7329" t="str">
            <v>Box 12.5""x6""x8.5""(50)"</v>
          </cell>
        </row>
        <row r="7330">
          <cell r="A7330">
            <v>913079</v>
          </cell>
          <cell r="B7330" t="str">
            <v>Box 13.5""x7""x8.5""(55)"</v>
          </cell>
        </row>
        <row r="7331">
          <cell r="A7331">
            <v>913080</v>
          </cell>
          <cell r="B7331" t="str">
            <v>Box 150x60x60</v>
          </cell>
        </row>
        <row r="7332">
          <cell r="A7332">
            <v>913081</v>
          </cell>
          <cell r="B7332" t="str">
            <v>Box 370x235x150 5PLY</v>
          </cell>
        </row>
        <row r="7333">
          <cell r="A7333">
            <v>913082</v>
          </cell>
          <cell r="B7333" t="str">
            <v>Box 453x183x155 5PLY</v>
          </cell>
        </row>
        <row r="7334">
          <cell r="A7334">
            <v>913082.01</v>
          </cell>
          <cell r="B7334" t="str">
            <v>Box 393x159x253 5 PLY</v>
          </cell>
        </row>
        <row r="7335">
          <cell r="A7335">
            <v>913082.02</v>
          </cell>
          <cell r="B7335" t="str">
            <v>Box 288x117x263 5PLY</v>
          </cell>
        </row>
        <row r="7336">
          <cell r="A7336">
            <v>913082.03</v>
          </cell>
          <cell r="B7336" t="str">
            <v>Box 228x228x183 5PLY</v>
          </cell>
        </row>
        <row r="7337">
          <cell r="A7337">
            <v>913082.04</v>
          </cell>
          <cell r="B7337" t="str">
            <v>Box 253x253x153 5PLY</v>
          </cell>
        </row>
        <row r="7338">
          <cell r="A7338">
            <v>913082.05</v>
          </cell>
          <cell r="B7338" t="str">
            <v>Box 233x233x223 5PLY</v>
          </cell>
        </row>
        <row r="7339">
          <cell r="A7339">
            <v>913083</v>
          </cell>
          <cell r="B7339" t="str">
            <v>Box 252x190x100 MM 5PLY</v>
          </cell>
        </row>
        <row r="7340">
          <cell r="A7340">
            <v>913084</v>
          </cell>
          <cell r="B7340" t="str">
            <v>Box 90x34x34</v>
          </cell>
        </row>
        <row r="7341">
          <cell r="A7341">
            <v>913085</v>
          </cell>
          <cell r="B7341" t="str">
            <v>Box 228x228x200 MM</v>
          </cell>
        </row>
        <row r="7342">
          <cell r="A7342">
            <v>913086</v>
          </cell>
          <cell r="B7342" t="str">
            <v>TUBE SPIRE 55X115</v>
          </cell>
        </row>
        <row r="7343">
          <cell r="A7343">
            <v>913087</v>
          </cell>
          <cell r="B7343" t="str">
            <v>TUBE SPIRE 44X115</v>
          </cell>
        </row>
        <row r="7344">
          <cell r="A7344">
            <v>913088</v>
          </cell>
          <cell r="B7344" t="str">
            <v>BOX SPIRE 35X100</v>
          </cell>
        </row>
        <row r="7345">
          <cell r="A7345">
            <v>913088.1</v>
          </cell>
          <cell r="B7345" t="str">
            <v>BOX SPIRE 33X100</v>
          </cell>
        </row>
        <row r="7346">
          <cell r="A7346">
            <v>913089</v>
          </cell>
          <cell r="B7346" t="str">
            <v>TUBE SPIRE 24X100</v>
          </cell>
        </row>
        <row r="7347">
          <cell r="A7347">
            <v>913090</v>
          </cell>
          <cell r="B7347" t="str">
            <v>TUBE SPIRE 47X135</v>
          </cell>
        </row>
        <row r="7348">
          <cell r="A7348">
            <v>913091</v>
          </cell>
          <cell r="B7348" t="str">
            <v>TUBE SPIRE 39X135</v>
          </cell>
        </row>
        <row r="7349">
          <cell r="A7349">
            <v>913092</v>
          </cell>
          <cell r="B7349" t="str">
            <v>TUBE SPIRE 48X155</v>
          </cell>
        </row>
        <row r="7350">
          <cell r="A7350">
            <v>913093</v>
          </cell>
          <cell r="B7350" t="str">
            <v>TUBE SPIRE 41X155</v>
          </cell>
        </row>
        <row r="7351">
          <cell r="A7351">
            <v>913094</v>
          </cell>
          <cell r="B7351" t="str">
            <v>BOX SPIRE 35X120</v>
          </cell>
        </row>
        <row r="7352">
          <cell r="A7352">
            <v>913095</v>
          </cell>
          <cell r="B7352" t="str">
            <v>TUBE SPIRE 24X120</v>
          </cell>
        </row>
        <row r="7353">
          <cell r="A7353">
            <v>913096</v>
          </cell>
          <cell r="B7353" t="str">
            <v>BOX SPIRE 69X100</v>
          </cell>
        </row>
        <row r="7354">
          <cell r="A7354">
            <v>913097</v>
          </cell>
          <cell r="B7354" t="str">
            <v>TUBE SPIRE 59X100</v>
          </cell>
        </row>
        <row r="7355">
          <cell r="A7355">
            <v>913098</v>
          </cell>
          <cell r="B7355" t="str">
            <v>300201 BOPP TAPE 65 MTR</v>
          </cell>
        </row>
        <row r="7356">
          <cell r="A7356">
            <v>913098.1</v>
          </cell>
          <cell r="B7356" t="str">
            <v>300014 SRK 64*47*64</v>
          </cell>
        </row>
        <row r="7357">
          <cell r="A7357">
            <v>913098.2</v>
          </cell>
          <cell r="B7357" t="str">
            <v>3003004TRANSPORT BOX TB-6</v>
          </cell>
        </row>
        <row r="7358">
          <cell r="A7358">
            <v>913098.3</v>
          </cell>
          <cell r="B7358" t="str">
            <v>3000701 PACKING SLIP</v>
          </cell>
        </row>
        <row r="7359">
          <cell r="A7359">
            <v>913098.4</v>
          </cell>
          <cell r="B7359" t="str">
            <v>5 POINTS INCEMTOVE COUPON</v>
          </cell>
        </row>
        <row r="7360">
          <cell r="A7360">
            <v>913099</v>
          </cell>
          <cell r="B7360" t="str">
            <v>BOX SPIRE 70X150</v>
          </cell>
        </row>
        <row r="7361">
          <cell r="A7361">
            <v>913100</v>
          </cell>
          <cell r="B7361" t="str">
            <v>TUBE SPIRE 59X150</v>
          </cell>
        </row>
        <row r="7362">
          <cell r="A7362">
            <v>913101</v>
          </cell>
          <cell r="B7362" t="str">
            <v>BOX 30LX30BX15H</v>
          </cell>
        </row>
        <row r="7363">
          <cell r="A7363">
            <v>913102</v>
          </cell>
          <cell r="B7363" t="str">
            <v>BOX 30LX30BX20H</v>
          </cell>
        </row>
        <row r="7364">
          <cell r="A7364">
            <v>913103</v>
          </cell>
          <cell r="B7364" t="str">
            <v>BOX 30LX30BX25H</v>
          </cell>
        </row>
        <row r="7365">
          <cell r="A7365">
            <v>913104</v>
          </cell>
          <cell r="B7365" t="str">
            <v>BOX 35LX35BX15H</v>
          </cell>
        </row>
        <row r="7366">
          <cell r="A7366">
            <v>913105</v>
          </cell>
          <cell r="B7366" t="str">
            <v>BOX 35LX35BX20H</v>
          </cell>
        </row>
        <row r="7367">
          <cell r="A7367">
            <v>913106</v>
          </cell>
          <cell r="B7367" t="str">
            <v>BOX 35LX35BX25H</v>
          </cell>
        </row>
        <row r="7368">
          <cell r="A7368">
            <v>913107</v>
          </cell>
          <cell r="B7368" t="str">
            <v>BOX 35LX35BX40H</v>
          </cell>
        </row>
        <row r="7369">
          <cell r="A7369">
            <v>913108</v>
          </cell>
          <cell r="B7369" t="str">
            <v>BOX 40LX40BX15H</v>
          </cell>
        </row>
        <row r="7370">
          <cell r="A7370">
            <v>913109</v>
          </cell>
          <cell r="B7370" t="str">
            <v>BOX 40LX40BX20H</v>
          </cell>
        </row>
        <row r="7371">
          <cell r="A7371">
            <v>913110</v>
          </cell>
          <cell r="B7371" t="str">
            <v>BOX 40LX40BX25H</v>
          </cell>
        </row>
        <row r="7372">
          <cell r="A7372">
            <v>913111</v>
          </cell>
          <cell r="B7372" t="str">
            <v>BOX 40LX40BX30H</v>
          </cell>
        </row>
        <row r="7373">
          <cell r="A7373">
            <v>913112</v>
          </cell>
          <cell r="B7373" t="str">
            <v>BOX 40LX40BX35H</v>
          </cell>
        </row>
        <row r="7374">
          <cell r="A7374">
            <v>913113</v>
          </cell>
          <cell r="B7374" t="str">
            <v>BOX 40LX40BX40H</v>
          </cell>
        </row>
        <row r="7375">
          <cell r="A7375">
            <v>913114</v>
          </cell>
          <cell r="B7375" t="str">
            <v>BOX 45LX45BX15H</v>
          </cell>
        </row>
        <row r="7376">
          <cell r="A7376">
            <v>913115</v>
          </cell>
          <cell r="B7376" t="str">
            <v>BOX 45LX45BX20H</v>
          </cell>
        </row>
        <row r="7377">
          <cell r="A7377">
            <v>913116</v>
          </cell>
          <cell r="B7377" t="str">
            <v>BOX 45LX45BX25H</v>
          </cell>
        </row>
        <row r="7378">
          <cell r="A7378">
            <v>913117</v>
          </cell>
          <cell r="B7378" t="str">
            <v>BOX 45LX45BX35H</v>
          </cell>
        </row>
        <row r="7379">
          <cell r="A7379">
            <v>913118</v>
          </cell>
          <cell r="B7379" t="str">
            <v>BOX 50LX50BX15H</v>
          </cell>
        </row>
        <row r="7380">
          <cell r="A7380">
            <v>913119</v>
          </cell>
          <cell r="B7380" t="str">
            <v>BOX 50LX50BX25H</v>
          </cell>
        </row>
        <row r="7381">
          <cell r="A7381">
            <v>913120</v>
          </cell>
          <cell r="B7381" t="str">
            <v>BOX 50LX50BX35H</v>
          </cell>
        </row>
        <row r="7382">
          <cell r="A7382">
            <v>913121</v>
          </cell>
          <cell r="B7382" t="str">
            <v>BOX 55LX55BX15H</v>
          </cell>
        </row>
        <row r="7383">
          <cell r="A7383">
            <v>913122</v>
          </cell>
          <cell r="B7383" t="str">
            <v>BOX 55LX55BX20H</v>
          </cell>
        </row>
        <row r="7384">
          <cell r="A7384">
            <v>913123</v>
          </cell>
          <cell r="B7384" t="str">
            <v>BOX 55LX55BX25H</v>
          </cell>
        </row>
        <row r="7385">
          <cell r="A7385">
            <v>913124</v>
          </cell>
          <cell r="B7385" t="str">
            <v>BOX 60LX60BX25H</v>
          </cell>
        </row>
        <row r="7386">
          <cell r="A7386">
            <v>913125</v>
          </cell>
          <cell r="B7386" t="str">
            <v>BOX 50LX50BX20H</v>
          </cell>
        </row>
        <row r="7387">
          <cell r="A7387">
            <v>913126</v>
          </cell>
          <cell r="B7387" t="str">
            <v>BOX 60LX60BX35H</v>
          </cell>
        </row>
        <row r="7388">
          <cell r="A7388">
            <v>913127</v>
          </cell>
          <cell r="B7388" t="str">
            <v>BOX 65LX65BX25H</v>
          </cell>
        </row>
        <row r="7389">
          <cell r="A7389">
            <v>913128</v>
          </cell>
          <cell r="B7389" t="str">
            <v>BOX 65LX65BX30H</v>
          </cell>
        </row>
        <row r="7390">
          <cell r="A7390">
            <v>913129</v>
          </cell>
          <cell r="B7390" t="str">
            <v>BOX 55LX55BX35H</v>
          </cell>
        </row>
        <row r="7391">
          <cell r="A7391">
            <v>913130</v>
          </cell>
          <cell r="B7391" t="str">
            <v>BOX 70LX70BX25H</v>
          </cell>
        </row>
        <row r="7392">
          <cell r="A7392">
            <v>913131</v>
          </cell>
          <cell r="B7392" t="str">
            <v>BOX 70LX70BX30H</v>
          </cell>
        </row>
        <row r="7393">
          <cell r="A7393">
            <v>913132</v>
          </cell>
          <cell r="B7393" t="str">
            <v>BOX 70LX70BX40H</v>
          </cell>
        </row>
        <row r="7394">
          <cell r="A7394">
            <v>913133</v>
          </cell>
          <cell r="B7394" t="str">
            <v>BOX 75LX75BX25H</v>
          </cell>
        </row>
        <row r="7395">
          <cell r="A7395">
            <v>913134</v>
          </cell>
          <cell r="B7395" t="str">
            <v>BOX 75LX75BX40H</v>
          </cell>
        </row>
        <row r="7396">
          <cell r="A7396">
            <v>913135</v>
          </cell>
          <cell r="B7396" t="str">
            <v>BOX 85LX85BX30H</v>
          </cell>
        </row>
        <row r="7397">
          <cell r="A7397">
            <v>913136</v>
          </cell>
          <cell r="B7397" t="str">
            <v>BOX 85LX85BX40H</v>
          </cell>
        </row>
        <row r="7398">
          <cell r="A7398">
            <v>913137</v>
          </cell>
          <cell r="B7398" t="str">
            <v>BOX 85LX85BX50H</v>
          </cell>
        </row>
        <row r="7399">
          <cell r="A7399">
            <v>913138</v>
          </cell>
          <cell r="B7399" t="str">
            <v>BOX 90LX90BX30H</v>
          </cell>
        </row>
        <row r="7400">
          <cell r="A7400">
            <v>913139</v>
          </cell>
          <cell r="B7400" t="str">
            <v>BOX 90LX90BX50H</v>
          </cell>
        </row>
        <row r="7401">
          <cell r="A7401">
            <v>914.02</v>
          </cell>
          <cell r="B7401" t="str">
            <v>NK 38/30</v>
          </cell>
        </row>
        <row r="7402">
          <cell r="A7402">
            <v>914000</v>
          </cell>
          <cell r="B7402" t="str">
            <v>BOXPP345X275X110MM/100GSM</v>
          </cell>
        </row>
        <row r="7403">
          <cell r="A7403">
            <v>914001</v>
          </cell>
          <cell r="B7403" t="str">
            <v>Box PP345x275x110MM/100GSM</v>
          </cell>
        </row>
        <row r="7404">
          <cell r="A7404">
            <v>914002</v>
          </cell>
          <cell r="B7404" t="str">
            <v>Box PP313(L)x264(W)x101(H)</v>
          </cell>
        </row>
        <row r="7405">
          <cell r="A7405">
            <v>914003</v>
          </cell>
          <cell r="B7405" t="str">
            <v>Box 75x55x75</v>
          </cell>
        </row>
        <row r="7406">
          <cell r="A7406">
            <v>914004</v>
          </cell>
          <cell r="B7406" t="str">
            <v>Box 343x177x215</v>
          </cell>
        </row>
        <row r="7407">
          <cell r="A7407">
            <v>914005</v>
          </cell>
          <cell r="B7407" t="str">
            <v>Box 115x115x141 3PLY</v>
          </cell>
        </row>
        <row r="7408">
          <cell r="A7408">
            <v>914006</v>
          </cell>
          <cell r="B7408" t="str">
            <v>BOX 235X235X130</v>
          </cell>
        </row>
        <row r="7409">
          <cell r="A7409">
            <v>914007</v>
          </cell>
          <cell r="B7409" t="str">
            <v>BOX 365X275X115</v>
          </cell>
        </row>
        <row r="7410">
          <cell r="A7410">
            <v>914008</v>
          </cell>
          <cell r="B7410" t="str">
            <v>BOX 285X285X190</v>
          </cell>
        </row>
        <row r="7411">
          <cell r="A7411">
            <v>914009</v>
          </cell>
          <cell r="B7411" t="str">
            <v>BOX 215X215X180</v>
          </cell>
        </row>
        <row r="7412">
          <cell r="A7412">
            <v>914010</v>
          </cell>
          <cell r="B7412" t="str">
            <v>BOX 230X230X160</v>
          </cell>
        </row>
        <row r="7413">
          <cell r="A7413">
            <v>914011</v>
          </cell>
          <cell r="B7413" t="str">
            <v>BOX 230X230X125</v>
          </cell>
        </row>
        <row r="7414">
          <cell r="A7414">
            <v>914012</v>
          </cell>
          <cell r="B7414" t="str">
            <v>BOX 250X250X150</v>
          </cell>
        </row>
        <row r="7415">
          <cell r="A7415">
            <v>914013</v>
          </cell>
          <cell r="B7415" t="str">
            <v>BOX 260X260X165</v>
          </cell>
        </row>
        <row r="7416">
          <cell r="A7416">
            <v>914014</v>
          </cell>
          <cell r="B7416" t="str">
            <v>BOX 280X280X160</v>
          </cell>
        </row>
        <row r="7417">
          <cell r="A7417">
            <v>914015</v>
          </cell>
          <cell r="B7417" t="str">
            <v>BOX 310X310X160</v>
          </cell>
        </row>
        <row r="7418">
          <cell r="A7418">
            <v>914016</v>
          </cell>
          <cell r="B7418" t="str">
            <v>FLAP 280X160X3(5*5)</v>
          </cell>
        </row>
        <row r="7419">
          <cell r="A7419">
            <v>914017</v>
          </cell>
          <cell r="B7419" t="str">
            <v>FLAP 260X165X3(4*4)</v>
          </cell>
        </row>
        <row r="7420">
          <cell r="A7420">
            <v>914018</v>
          </cell>
          <cell r="B7420" t="str">
            <v>FLAP 230X125X3(7*7)</v>
          </cell>
        </row>
        <row r="7421">
          <cell r="A7421">
            <v>914019</v>
          </cell>
          <cell r="B7421" t="str">
            <v>FLAP 310X160X3(4*4)</v>
          </cell>
        </row>
        <row r="7422">
          <cell r="A7422">
            <v>914020</v>
          </cell>
          <cell r="B7422" t="str">
            <v>FLAP 280X160X3(6*6)</v>
          </cell>
        </row>
        <row r="7423">
          <cell r="A7423">
            <v>914020.1</v>
          </cell>
          <cell r="B7423" t="str">
            <v>FLAP 205X17X3(5*5)</v>
          </cell>
        </row>
        <row r="7424">
          <cell r="A7424">
            <v>914020.2</v>
          </cell>
          <cell r="B7424" t="str">
            <v>FLAP 240X140X3(5*5)</v>
          </cell>
        </row>
        <row r="7425">
          <cell r="A7425">
            <v>914020.3</v>
          </cell>
          <cell r="B7425" t="str">
            <v>FLAP 200X115X3(5*5)</v>
          </cell>
        </row>
        <row r="7426">
          <cell r="A7426">
            <v>914020.4</v>
          </cell>
          <cell r="B7426" t="str">
            <v>FLAP 300X150X3(8*8)</v>
          </cell>
        </row>
        <row r="7427">
          <cell r="A7427">
            <v>914021</v>
          </cell>
          <cell r="B7427" t="str">
            <v>BOX 280X200X150</v>
          </cell>
        </row>
        <row r="7428">
          <cell r="A7428">
            <v>914022</v>
          </cell>
          <cell r="B7428" t="str">
            <v>BOX 210X210X125</v>
          </cell>
        </row>
        <row r="7429">
          <cell r="A7429">
            <v>914023</v>
          </cell>
          <cell r="B7429" t="str">
            <v>BOX 305X305X180</v>
          </cell>
        </row>
        <row r="7430">
          <cell r="A7430">
            <v>914023.1</v>
          </cell>
          <cell r="B7430" t="str">
            <v>BOX 320X320X180</v>
          </cell>
        </row>
        <row r="7431">
          <cell r="A7431">
            <v>914024</v>
          </cell>
          <cell r="B7431" t="str">
            <v>BOX 330X265X165</v>
          </cell>
        </row>
        <row r="7432">
          <cell r="A7432">
            <v>914025</v>
          </cell>
          <cell r="B7432" t="str">
            <v>BOX 390X200X100</v>
          </cell>
        </row>
        <row r="7433">
          <cell r="A7433">
            <v>914026</v>
          </cell>
          <cell r="B7433" t="str">
            <v>BOX 86X86X110</v>
          </cell>
        </row>
        <row r="7434">
          <cell r="A7434">
            <v>914026.1</v>
          </cell>
          <cell r="B7434" t="str">
            <v>BOX 86X86X110 (209 YY2)</v>
          </cell>
        </row>
        <row r="7435">
          <cell r="A7435">
            <v>914026.11</v>
          </cell>
          <cell r="B7435" t="str">
            <v>BOX 86X86X110 (208 YY2)</v>
          </cell>
        </row>
        <row r="7436">
          <cell r="A7436">
            <v>914026.12</v>
          </cell>
          <cell r="B7436" t="str">
            <v>BOX 86X86X110 (JC 8008)</v>
          </cell>
        </row>
        <row r="7437">
          <cell r="A7437">
            <v>914026.13</v>
          </cell>
          <cell r="B7437" t="str">
            <v>BOX 86X86X110 (NA 4911)</v>
          </cell>
        </row>
        <row r="7438">
          <cell r="A7438">
            <v>914027</v>
          </cell>
          <cell r="B7438" t="str">
            <v>BOX 92X92X92</v>
          </cell>
        </row>
        <row r="7439">
          <cell r="A7439">
            <v>914027.1</v>
          </cell>
          <cell r="B7439" t="str">
            <v>BOX 92X92X92 (211 YY4)</v>
          </cell>
        </row>
        <row r="7440">
          <cell r="A7440">
            <v>914028</v>
          </cell>
          <cell r="B7440" t="str">
            <v>Box 75X75X140</v>
          </cell>
        </row>
        <row r="7441">
          <cell r="A7441">
            <v>914028.01</v>
          </cell>
          <cell r="B7441" t="str">
            <v>BOX 75X75X140 (MNA 6718G)</v>
          </cell>
        </row>
        <row r="7442">
          <cell r="A7442">
            <v>914029</v>
          </cell>
          <cell r="B7442" t="str">
            <v>BOX 175X175X150-5PLY (59)</v>
          </cell>
        </row>
        <row r="7443">
          <cell r="A7443">
            <v>914030</v>
          </cell>
          <cell r="B7443" t="str">
            <v>BOX 160X160X115-5PLY (57)</v>
          </cell>
        </row>
        <row r="7444">
          <cell r="A7444">
            <v>914031</v>
          </cell>
          <cell r="B7444" t="str">
            <v>BOX 115X115X90-5PLY (51)</v>
          </cell>
        </row>
        <row r="7445">
          <cell r="A7445">
            <v>914032</v>
          </cell>
          <cell r="B7445" t="str">
            <v>BOX 135X135X85-5PLY (55)</v>
          </cell>
        </row>
        <row r="7446">
          <cell r="A7446">
            <v>914033</v>
          </cell>
          <cell r="B7446" t="str">
            <v>BOX 130X130X70-5PLY (52)</v>
          </cell>
        </row>
        <row r="7447">
          <cell r="A7447">
            <v>914034</v>
          </cell>
          <cell r="B7447" t="str">
            <v>BOX 145X145X110-5PLY (56)</v>
          </cell>
        </row>
        <row r="7448">
          <cell r="A7448">
            <v>914035</v>
          </cell>
          <cell r="B7448" t="str">
            <v>BOX 130X130X85-5PLY (53)</v>
          </cell>
        </row>
        <row r="7449">
          <cell r="A7449">
            <v>914036</v>
          </cell>
          <cell r="B7449" t="str">
            <v>BOX 265X265X170-5PLY (73)</v>
          </cell>
        </row>
        <row r="7450">
          <cell r="A7450">
            <v>914037</v>
          </cell>
          <cell r="B7450" t="str">
            <v>BOX 380X255X125 SET</v>
          </cell>
        </row>
        <row r="7451">
          <cell r="A7451">
            <v>914038</v>
          </cell>
          <cell r="B7451" t="str">
            <v>BOX 192X132X67-3PLY</v>
          </cell>
        </row>
        <row r="7452">
          <cell r="A7452">
            <v>915.02</v>
          </cell>
          <cell r="B7452" t="str">
            <v>NK 75/25</v>
          </cell>
        </row>
        <row r="7453">
          <cell r="A7453">
            <v>916.02</v>
          </cell>
          <cell r="B7453" t="str">
            <v>NK 75/35</v>
          </cell>
        </row>
        <row r="7454">
          <cell r="A7454">
            <v>917</v>
          </cell>
          <cell r="B7454" t="str">
            <v>NU 2215 (BRASS CAGE)</v>
          </cell>
        </row>
        <row r="7455">
          <cell r="A7455">
            <v>918</v>
          </cell>
          <cell r="B7455" t="str">
            <v>NU 2305 (BRASS CAGE)</v>
          </cell>
        </row>
        <row r="7456">
          <cell r="A7456">
            <v>919</v>
          </cell>
          <cell r="B7456" t="str">
            <v>RAE 25 KRRB</v>
          </cell>
        </row>
        <row r="7457">
          <cell r="A7457">
            <v>92</v>
          </cell>
          <cell r="B7457" t="str">
            <v>BR 2815(24)</v>
          </cell>
        </row>
        <row r="7458">
          <cell r="A7458">
            <v>921</v>
          </cell>
          <cell r="B7458" t="str">
            <v>GE 30 KRRB</v>
          </cell>
        </row>
        <row r="7459">
          <cell r="A7459">
            <v>922</v>
          </cell>
          <cell r="B7459" t="str">
            <v>GE 35 KRRB</v>
          </cell>
        </row>
        <row r="7460">
          <cell r="A7460">
            <v>922.4</v>
          </cell>
          <cell r="B7460" t="str">
            <v>4B1000098 A00(35/72)</v>
          </cell>
        </row>
        <row r="7461">
          <cell r="A7461">
            <v>924</v>
          </cell>
          <cell r="B7461" t="str">
            <v>GE 40 KRRB</v>
          </cell>
        </row>
        <row r="7462">
          <cell r="A7462">
            <v>925</v>
          </cell>
          <cell r="B7462" t="str">
            <v>GE 50 KRRB</v>
          </cell>
        </row>
        <row r="7463">
          <cell r="A7463">
            <v>925.4</v>
          </cell>
          <cell r="B7463" t="str">
            <v>4B1000097 A00(50/90)</v>
          </cell>
        </row>
        <row r="7464">
          <cell r="A7464">
            <v>926.01</v>
          </cell>
          <cell r="B7464" t="str">
            <v>GYE 35 KRRB SPL</v>
          </cell>
        </row>
        <row r="7465">
          <cell r="A7465">
            <v>927</v>
          </cell>
          <cell r="B7465" t="str">
            <v>0635303184 SC 28227.5</v>
          </cell>
        </row>
        <row r="7466">
          <cell r="A7466">
            <v>928</v>
          </cell>
          <cell r="B7466" t="str">
            <v>13501005 (MDA4500G)</v>
          </cell>
        </row>
        <row r="7467">
          <cell r="A7467">
            <v>929.02</v>
          </cell>
          <cell r="B7467" t="str">
            <v>NATV 12 PPX</v>
          </cell>
        </row>
        <row r="7468">
          <cell r="A7468">
            <v>93</v>
          </cell>
          <cell r="B7468" t="str">
            <v>BR 2816.3(06)</v>
          </cell>
        </row>
        <row r="7469">
          <cell r="A7469">
            <v>930</v>
          </cell>
          <cell r="B7469" t="str">
            <v>UCT 205</v>
          </cell>
        </row>
        <row r="7470">
          <cell r="A7470">
            <v>931</v>
          </cell>
          <cell r="B7470" t="str">
            <v>G 1103 KRRB</v>
          </cell>
        </row>
        <row r="7471">
          <cell r="A7471">
            <v>932</v>
          </cell>
          <cell r="B7471" t="str">
            <v>G 1107 KRRB</v>
          </cell>
        </row>
        <row r="7472">
          <cell r="A7472">
            <v>933</v>
          </cell>
          <cell r="B7472" t="str">
            <v>G 1115 KRRB</v>
          </cell>
        </row>
        <row r="7473">
          <cell r="A7473">
            <v>934</v>
          </cell>
          <cell r="B7473" t="str">
            <v>G 1203 KRRB</v>
          </cell>
        </row>
        <row r="7474">
          <cell r="A7474">
            <v>935</v>
          </cell>
          <cell r="B7474" t="str">
            <v>UC 211_55X100</v>
          </cell>
        </row>
        <row r="7475">
          <cell r="A7475">
            <v>936</v>
          </cell>
          <cell r="B7475" t="str">
            <v>UC 211_55X110</v>
          </cell>
        </row>
        <row r="7476">
          <cell r="A7476">
            <v>937</v>
          </cell>
          <cell r="B7476" t="str">
            <v>UC 211_60X110</v>
          </cell>
        </row>
        <row r="7477">
          <cell r="A7477">
            <v>9397405</v>
          </cell>
          <cell r="B7477" t="str">
            <v>B NK 40/20</v>
          </cell>
        </row>
        <row r="7478">
          <cell r="A7478">
            <v>9397738</v>
          </cell>
          <cell r="B7478" t="str">
            <v>B NJ 310</v>
          </cell>
        </row>
        <row r="7479">
          <cell r="A7479">
            <v>9397939</v>
          </cell>
          <cell r="B7479" t="str">
            <v>B NUP 310</v>
          </cell>
        </row>
        <row r="7480">
          <cell r="A7480">
            <v>94</v>
          </cell>
          <cell r="B7480" t="str">
            <v>BR 2816(24)1323</v>
          </cell>
        </row>
        <row r="7481">
          <cell r="A7481">
            <v>941</v>
          </cell>
          <cell r="B7481" t="str">
            <v>BR 282223</v>
          </cell>
        </row>
        <row r="7482">
          <cell r="A7482">
            <v>942</v>
          </cell>
          <cell r="B7482" t="str">
            <v>BR 28242326</v>
          </cell>
        </row>
        <row r="7483">
          <cell r="A7483">
            <v>944</v>
          </cell>
          <cell r="B7483" t="str">
            <v>BR 322224</v>
          </cell>
        </row>
        <row r="7484">
          <cell r="A7484">
            <v>944.05</v>
          </cell>
          <cell r="B7484" t="str">
            <v>BR CLIPS 322224</v>
          </cell>
        </row>
        <row r="7485">
          <cell r="A7485">
            <v>945</v>
          </cell>
          <cell r="B7485" t="str">
            <v>G030203/7</v>
          </cell>
        </row>
        <row r="7486">
          <cell r="A7486">
            <v>946.01</v>
          </cell>
          <cell r="B7486" t="str">
            <v>IR 31.750X37X18</v>
          </cell>
        </row>
        <row r="7487">
          <cell r="A7487">
            <v>946.02</v>
          </cell>
          <cell r="B7487" t="str">
            <v>K 37X42X17</v>
          </cell>
        </row>
        <row r="7488">
          <cell r="A7488">
            <v>946.03</v>
          </cell>
          <cell r="B7488" t="str">
            <v>IR 28X32X17</v>
          </cell>
        </row>
        <row r="7489">
          <cell r="A7489">
            <v>947</v>
          </cell>
          <cell r="B7489" t="str">
            <v>NCG 20X35X2(29194224)</v>
          </cell>
        </row>
        <row r="7490">
          <cell r="A7490">
            <v>948</v>
          </cell>
          <cell r="B7490" t="str">
            <v>446502975(85X20(M64X2))</v>
          </cell>
        </row>
        <row r="7491">
          <cell r="A7491">
            <v>949</v>
          </cell>
          <cell r="B7491" t="str">
            <v>4G0503073(40X12(M30X2))</v>
          </cell>
        </row>
        <row r="7492">
          <cell r="A7492">
            <v>950</v>
          </cell>
          <cell r="B7492" t="str">
            <v>4G0501297(40X7(M30X2))</v>
          </cell>
        </row>
        <row r="7493">
          <cell r="A7493">
            <v>951</v>
          </cell>
          <cell r="B7493" t="str">
            <v>BR 30[P]15.875</v>
          </cell>
        </row>
        <row r="7494">
          <cell r="A7494">
            <v>952</v>
          </cell>
          <cell r="B7494" t="str">
            <v>BR 30[P]16</v>
          </cell>
        </row>
        <row r="7495">
          <cell r="A7495">
            <v>953</v>
          </cell>
          <cell r="B7495" t="str">
            <v>NIPPLE M6X16</v>
          </cell>
        </row>
        <row r="7496">
          <cell r="A7496">
            <v>954</v>
          </cell>
          <cell r="B7496" t="str">
            <v>SL 045012PP</v>
          </cell>
        </row>
        <row r="7497">
          <cell r="A7497">
            <v>955</v>
          </cell>
          <cell r="B7497" t="str">
            <v>BR 3719(25)26 X</v>
          </cell>
        </row>
        <row r="7498">
          <cell r="A7498">
            <v>956</v>
          </cell>
          <cell r="B7498" t="str">
            <v>52 MM OD PULLY BEARING</v>
          </cell>
        </row>
        <row r="7499">
          <cell r="A7499">
            <v>957</v>
          </cell>
          <cell r="B7499" t="str">
            <v>SL 045010PP</v>
          </cell>
        </row>
        <row r="7500">
          <cell r="A7500">
            <v>958</v>
          </cell>
          <cell r="B7500" t="str">
            <v>SL 045016PP</v>
          </cell>
        </row>
        <row r="7501">
          <cell r="A7501">
            <v>959</v>
          </cell>
          <cell r="B7501" t="str">
            <v>AllensocketwithK.Nut R480</v>
          </cell>
        </row>
        <row r="7502">
          <cell r="A7502">
            <v>960</v>
          </cell>
          <cell r="B7502" t="str">
            <v>AS 5070</v>
          </cell>
        </row>
        <row r="7503">
          <cell r="A7503">
            <v>960.21</v>
          </cell>
          <cell r="B7503" t="str">
            <v>0220940122328(AS 5070)</v>
          </cell>
        </row>
        <row r="7504">
          <cell r="A7504">
            <v>960.22</v>
          </cell>
          <cell r="B7504" t="str">
            <v>940122350(AS 5070THK 1.5)</v>
          </cell>
        </row>
        <row r="7505">
          <cell r="A7505">
            <v>960.41</v>
          </cell>
          <cell r="B7505" t="str">
            <v>449082591(AS 5470)</v>
          </cell>
        </row>
        <row r="7506">
          <cell r="A7506">
            <v>961</v>
          </cell>
          <cell r="B7506" t="str">
            <v>AS 3047</v>
          </cell>
        </row>
        <row r="7507">
          <cell r="A7507">
            <v>962</v>
          </cell>
          <cell r="B7507" t="str">
            <v>AS 08X21X1</v>
          </cell>
        </row>
        <row r="7508">
          <cell r="A7508">
            <v>963</v>
          </cell>
          <cell r="B7508" t="str">
            <v>AS 90120</v>
          </cell>
        </row>
        <row r="7509">
          <cell r="A7509">
            <v>964</v>
          </cell>
          <cell r="B7509" t="str">
            <v>AS 4060</v>
          </cell>
        </row>
        <row r="7510">
          <cell r="A7510">
            <v>964.21</v>
          </cell>
          <cell r="B7510" t="str">
            <v>0170940122323(AS 4060)</v>
          </cell>
        </row>
        <row r="7511">
          <cell r="A7511">
            <v>965</v>
          </cell>
          <cell r="B7511" t="str">
            <v>0290940122346(RO 4X22.8)</v>
          </cell>
        </row>
        <row r="7512">
          <cell r="A7512">
            <v>965.11</v>
          </cell>
          <cell r="B7512" t="str">
            <v>NEEDLE 3 X 23</v>
          </cell>
        </row>
        <row r="7513">
          <cell r="A7513">
            <v>965.21</v>
          </cell>
          <cell r="B7513" t="str">
            <v>NEEDLE 1.5X9.8</v>
          </cell>
        </row>
        <row r="7514">
          <cell r="A7514">
            <v>965.22</v>
          </cell>
          <cell r="B7514" t="str">
            <v>0010 940122311(5X29.8)</v>
          </cell>
        </row>
        <row r="7515">
          <cell r="A7515">
            <v>965.23</v>
          </cell>
          <cell r="B7515" t="str">
            <v>940122790(2X19)</v>
          </cell>
        </row>
        <row r="7516">
          <cell r="A7516">
            <v>965.24</v>
          </cell>
          <cell r="B7516" t="str">
            <v>940122789(2X14)</v>
          </cell>
        </row>
        <row r="7517">
          <cell r="A7517">
            <v>965.25</v>
          </cell>
          <cell r="B7517" t="str">
            <v>RO 5X29.8</v>
          </cell>
        </row>
        <row r="7518">
          <cell r="A7518">
            <v>965.26</v>
          </cell>
          <cell r="B7518" t="str">
            <v>RO 2X15.8 BP</v>
          </cell>
        </row>
        <row r="7519">
          <cell r="A7519">
            <v>965.3</v>
          </cell>
          <cell r="B7519" t="str">
            <v>DOWEL PIN 2X14(F)</v>
          </cell>
        </row>
        <row r="7520">
          <cell r="A7520">
            <v>965.31</v>
          </cell>
          <cell r="B7520" t="str">
            <v>DOWEL PIN 2X18(F)</v>
          </cell>
        </row>
        <row r="7521">
          <cell r="A7521">
            <v>965.32</v>
          </cell>
          <cell r="B7521" t="str">
            <v>ROLLER 6X15(F)</v>
          </cell>
        </row>
        <row r="7522">
          <cell r="A7522">
            <v>966</v>
          </cell>
          <cell r="B7522" t="str">
            <v>NAU-4906-UU</v>
          </cell>
        </row>
        <row r="7523">
          <cell r="A7523">
            <v>966.21</v>
          </cell>
          <cell r="B7523" t="str">
            <v>0270940122337 NAU 4906UU</v>
          </cell>
        </row>
        <row r="7524">
          <cell r="A7524">
            <v>967.21</v>
          </cell>
          <cell r="B7524" t="str">
            <v>940041974(IR 10X14X18.5)</v>
          </cell>
        </row>
        <row r="7525">
          <cell r="A7525">
            <v>968.21</v>
          </cell>
          <cell r="B7525" t="str">
            <v>940041975(IR 10X14X30.5)</v>
          </cell>
        </row>
        <row r="7526">
          <cell r="A7526">
            <v>969</v>
          </cell>
          <cell r="B7526" t="str">
            <v>JL 1812</v>
          </cell>
        </row>
        <row r="7527">
          <cell r="A7527">
            <v>970</v>
          </cell>
          <cell r="B7527" t="str">
            <v>7-24-13-9</v>
          </cell>
        </row>
        <row r="7528">
          <cell r="A7528">
            <v>971</v>
          </cell>
          <cell r="B7528" t="str">
            <v>SAT 35</v>
          </cell>
        </row>
        <row r="7529">
          <cell r="A7529">
            <v>971.01</v>
          </cell>
          <cell r="B7529" t="str">
            <v>SAT 35 OUTER RING</v>
          </cell>
        </row>
        <row r="7530">
          <cell r="A7530">
            <v>971.02</v>
          </cell>
          <cell r="B7530" t="str">
            <v>SAT 35 INNER RING</v>
          </cell>
        </row>
        <row r="7531">
          <cell r="A7531">
            <v>971.21</v>
          </cell>
          <cell r="B7531" t="str">
            <v>006 0940122319(4940126)</v>
          </cell>
        </row>
        <row r="7532">
          <cell r="A7532">
            <v>971.22</v>
          </cell>
          <cell r="B7532" t="str">
            <v>0010940122810 4924265</v>
          </cell>
        </row>
        <row r="7533">
          <cell r="A7533">
            <v>972</v>
          </cell>
          <cell r="B7533" t="str">
            <v>SAT 20</v>
          </cell>
        </row>
        <row r="7534">
          <cell r="A7534">
            <v>972.01</v>
          </cell>
          <cell r="B7534" t="str">
            <v>SAT 20 OUTER RING</v>
          </cell>
        </row>
        <row r="7535">
          <cell r="A7535">
            <v>972.02</v>
          </cell>
          <cell r="B7535" t="str">
            <v>SAT 20 INNER RING</v>
          </cell>
        </row>
        <row r="7536">
          <cell r="A7536">
            <v>973</v>
          </cell>
          <cell r="B7536" t="str">
            <v>SAT 17</v>
          </cell>
        </row>
        <row r="7537">
          <cell r="A7537">
            <v>973.01</v>
          </cell>
          <cell r="B7537" t="str">
            <v>SAT 17 OUTER RING</v>
          </cell>
        </row>
        <row r="7538">
          <cell r="A7538">
            <v>973.02</v>
          </cell>
          <cell r="B7538" t="str">
            <v>SAT 17 INNER RING</v>
          </cell>
        </row>
        <row r="7539">
          <cell r="A7539">
            <v>974</v>
          </cell>
          <cell r="B7539" t="str">
            <v>242579 (LINEAR CAGE)</v>
          </cell>
        </row>
        <row r="7540">
          <cell r="A7540">
            <v>975.01</v>
          </cell>
          <cell r="B7540" t="str">
            <v>NATV 8</v>
          </cell>
        </row>
        <row r="7541">
          <cell r="A7541">
            <v>975.02</v>
          </cell>
          <cell r="B7541" t="str">
            <v>NATV 8 PPX</v>
          </cell>
        </row>
        <row r="7542">
          <cell r="A7542">
            <v>975.21</v>
          </cell>
          <cell r="B7542" t="str">
            <v>0030 920123016(NATV 8)</v>
          </cell>
        </row>
        <row r="7543">
          <cell r="A7543">
            <v>976</v>
          </cell>
          <cell r="B7543" t="str">
            <v>NATV 6</v>
          </cell>
        </row>
        <row r="7544">
          <cell r="A7544">
            <v>976.21</v>
          </cell>
          <cell r="B7544" t="str">
            <v>0020920123015(NATV6)</v>
          </cell>
        </row>
        <row r="7545">
          <cell r="A7545">
            <v>977</v>
          </cell>
          <cell r="B7545" t="str">
            <v>8043025111 SC 36266</v>
          </cell>
        </row>
        <row r="7546">
          <cell r="A7546">
            <v>978</v>
          </cell>
          <cell r="B7546" t="str">
            <v>WB 24-11.1-34-51.5(12111)</v>
          </cell>
        </row>
        <row r="7547">
          <cell r="A7547">
            <v>978.01</v>
          </cell>
          <cell r="B7547" t="str">
            <v>WB 24-11.1-34-59</v>
          </cell>
        </row>
        <row r="7548">
          <cell r="A7548">
            <v>979</v>
          </cell>
          <cell r="B7548" t="str">
            <v>F 218989</v>
          </cell>
        </row>
        <row r="7549">
          <cell r="A7549">
            <v>980</v>
          </cell>
          <cell r="B7549" t="str">
            <v>WB 22-9.3-24-36.4</v>
          </cell>
        </row>
        <row r="7550">
          <cell r="A7550">
            <v>981</v>
          </cell>
          <cell r="B7550" t="str">
            <v>WB 6-14-24-41</v>
          </cell>
        </row>
        <row r="7551">
          <cell r="A7551">
            <v>982</v>
          </cell>
          <cell r="B7551" t="str">
            <v>WB 25-8-41.7-60</v>
          </cell>
        </row>
        <row r="7552">
          <cell r="A7552">
            <v>983</v>
          </cell>
          <cell r="B7552" t="str">
            <v>WB 19-8-22-35</v>
          </cell>
        </row>
        <row r="7553">
          <cell r="A7553">
            <v>984</v>
          </cell>
          <cell r="B7553" t="str">
            <v>ROLLERS 4X22.8</v>
          </cell>
        </row>
        <row r="7554">
          <cell r="A7554">
            <v>984.01</v>
          </cell>
          <cell r="B7554" t="str">
            <v>ROLLERS 3X15.8</v>
          </cell>
        </row>
        <row r="7555">
          <cell r="A7555">
            <v>984.02</v>
          </cell>
          <cell r="B7555" t="str">
            <v>ROLLERS 2X17.8</v>
          </cell>
        </row>
        <row r="7556">
          <cell r="A7556">
            <v>984.21</v>
          </cell>
          <cell r="B7556" t="str">
            <v>0770198103 ROLLERS 3X15.8</v>
          </cell>
        </row>
        <row r="7557">
          <cell r="A7557">
            <v>984.22</v>
          </cell>
          <cell r="B7557" t="str">
            <v>0635490017 ROLLERS 2X17.8</v>
          </cell>
        </row>
        <row r="7558">
          <cell r="A7558">
            <v>985</v>
          </cell>
          <cell r="B7558" t="str">
            <v>WB 16-7.5-25-50 OG</v>
          </cell>
        </row>
        <row r="7559">
          <cell r="A7559">
            <v>985.01</v>
          </cell>
          <cell r="B7559" t="str">
            <v>WB 16-7.5-25-42</v>
          </cell>
        </row>
        <row r="7560">
          <cell r="A7560">
            <v>986</v>
          </cell>
          <cell r="B7560" t="str">
            <v>WB 17.79/18-7.8-16-35 SPL</v>
          </cell>
        </row>
        <row r="7561">
          <cell r="A7561">
            <v>986.01</v>
          </cell>
          <cell r="B7561" t="str">
            <v>WB 17.79/18-7.8-16-35</v>
          </cell>
        </row>
        <row r="7562">
          <cell r="A7562">
            <v>987</v>
          </cell>
          <cell r="B7562" t="str">
            <v>FC 26-12-44-143/19.5</v>
          </cell>
        </row>
        <row r="7563">
          <cell r="A7563">
            <v>988</v>
          </cell>
          <cell r="B7563" t="str">
            <v>WB 16-7.5-20-40/8</v>
          </cell>
        </row>
        <row r="7564">
          <cell r="A7564">
            <v>989</v>
          </cell>
          <cell r="B7564" t="str">
            <v>WB 16-7.5-20-28</v>
          </cell>
        </row>
        <row r="7565">
          <cell r="A7565">
            <v>989.01</v>
          </cell>
          <cell r="B7565" t="str">
            <v>WB 16-7.5-20-28 OG</v>
          </cell>
        </row>
        <row r="7566">
          <cell r="A7566">
            <v>990</v>
          </cell>
          <cell r="B7566" t="str">
            <v>WB 18-7.5-22-30(F 58963)</v>
          </cell>
        </row>
        <row r="7567">
          <cell r="A7567">
            <v>991</v>
          </cell>
          <cell r="B7567" t="str">
            <v>WB 19-9-22-34</v>
          </cell>
        </row>
        <row r="7568">
          <cell r="A7568">
            <v>991.01</v>
          </cell>
          <cell r="B7568" t="str">
            <v>WB 19-9-22-34 OG</v>
          </cell>
        </row>
        <row r="7569">
          <cell r="A7569">
            <v>9916487</v>
          </cell>
          <cell r="B7569" t="str">
            <v>SCRAP PIPE/BAR (JOB WORK)</v>
          </cell>
        </row>
        <row r="7570">
          <cell r="A7570">
            <v>9916488</v>
          </cell>
          <cell r="B7570" t="str">
            <v>SCRAP STRIPS</v>
          </cell>
        </row>
        <row r="7571">
          <cell r="A7571">
            <v>9916489</v>
          </cell>
          <cell r="B7571" t="str">
            <v>SCRAP NYLONE (JOB WORK)</v>
          </cell>
        </row>
        <row r="7572">
          <cell r="A7572">
            <v>992</v>
          </cell>
          <cell r="B7572" t="str">
            <v>WB 19-9-22-42</v>
          </cell>
        </row>
        <row r="7573">
          <cell r="A7573">
            <v>993</v>
          </cell>
          <cell r="B7573" t="str">
            <v>WB 19-9-22-35</v>
          </cell>
        </row>
        <row r="7574">
          <cell r="A7574">
            <v>994</v>
          </cell>
          <cell r="B7574" t="str">
            <v>WB 22-9.3-24-41.5</v>
          </cell>
        </row>
        <row r="7575">
          <cell r="A7575">
            <v>995</v>
          </cell>
          <cell r="B7575" t="str">
            <v>STO 6 FC</v>
          </cell>
        </row>
        <row r="7576">
          <cell r="A7576">
            <v>996</v>
          </cell>
          <cell r="B7576" t="str">
            <v>CN 1210 18MM</v>
          </cell>
        </row>
        <row r="7577">
          <cell r="A7577">
            <v>997</v>
          </cell>
          <cell r="B7577" t="str">
            <v>CN 90001 19MM</v>
          </cell>
        </row>
        <row r="7578">
          <cell r="A7578">
            <v>998</v>
          </cell>
          <cell r="B7578" t="str">
            <v>Waste &amp; Scrap</v>
          </cell>
        </row>
        <row r="7579">
          <cell r="A7579">
            <v>998.01</v>
          </cell>
          <cell r="B7579" t="str">
            <v>GENERAL ITEM</v>
          </cell>
        </row>
        <row r="7580">
          <cell r="A7580">
            <v>998.02</v>
          </cell>
          <cell r="B7580" t="str">
            <v>TOOLING COST FOR 29326642</v>
          </cell>
        </row>
        <row r="7581">
          <cell r="A7581">
            <v>998.04</v>
          </cell>
          <cell r="B7581" t="str">
            <v>GRINDING DUST SCRAP</v>
          </cell>
        </row>
        <row r="7582">
          <cell r="A7582">
            <v>998.5</v>
          </cell>
          <cell r="B7582" t="str">
            <v>Waste &amp; Scrap(m/c parts)</v>
          </cell>
        </row>
        <row r="7583">
          <cell r="A7583">
            <v>998.6</v>
          </cell>
          <cell r="B7583" t="str">
            <v>Waste &amp; Scrap(PLASTIC)</v>
          </cell>
        </row>
        <row r="7584">
          <cell r="A7584">
            <v>998.8</v>
          </cell>
          <cell r="B7584" t="str">
            <v>SCRAP OIL</v>
          </cell>
        </row>
        <row r="7585">
          <cell r="A7585">
            <v>999</v>
          </cell>
          <cell r="B7585" t="str">
            <v>F 93024</v>
          </cell>
        </row>
        <row r="7586">
          <cell r="A7586">
            <v>9998013</v>
          </cell>
          <cell r="B7586" t="str">
            <v>EGT 12X02 AP024 2000LK</v>
          </cell>
        </row>
        <row r="7587">
          <cell r="A7587">
            <v>99998</v>
          </cell>
          <cell r="B7587" t="str">
            <v>ROLLER 4X4</v>
          </cell>
        </row>
        <row r="7588">
          <cell r="A7588">
            <v>99999</v>
          </cell>
          <cell r="B7588" t="str">
            <v>NYLON RADILON A BF 990 GY</v>
          </cell>
        </row>
        <row r="7589">
          <cell r="A7589" t="str">
            <v>Siemens</v>
          </cell>
          <cell r="B7589" t="str">
            <v>HFL 2026</v>
          </cell>
        </row>
        <row r="7590">
          <cell r="A7590" t="str">
            <v>Siemens</v>
          </cell>
          <cell r="B7590" t="str">
            <v>NATV 10 PPX</v>
          </cell>
        </row>
        <row r="7591">
          <cell r="A7591" t="str">
            <v>Siemens</v>
          </cell>
          <cell r="B7591" t="str">
            <v>NATV 15PPX</v>
          </cell>
        </row>
        <row r="7592">
          <cell r="A7592" t="str">
            <v>Siemens</v>
          </cell>
          <cell r="B7592" t="str">
            <v>NUTR 1747</v>
          </cell>
        </row>
        <row r="7593">
          <cell r="A7593" t="str">
            <v>Siemens</v>
          </cell>
          <cell r="B7593" t="str">
            <v>BK 0509</v>
          </cell>
        </row>
        <row r="7594">
          <cell r="A7594" t="str">
            <v>Siemens</v>
          </cell>
          <cell r="B7594" t="str">
            <v>BK 0609</v>
          </cell>
        </row>
        <row r="7595">
          <cell r="A7595" t="str">
            <v>Siemens</v>
          </cell>
          <cell r="B7595" t="str">
            <v>BK 0810</v>
          </cell>
        </row>
        <row r="7596">
          <cell r="A7596" t="str">
            <v>Siemens</v>
          </cell>
          <cell r="B7596" t="str">
            <v>BK 1612</v>
          </cell>
        </row>
        <row r="7597">
          <cell r="A7597">
            <v>101152</v>
          </cell>
          <cell r="B7597" t="str">
            <v>IR. 7308</v>
          </cell>
        </row>
        <row r="7598">
          <cell r="A7598">
            <v>100965.33</v>
          </cell>
          <cell r="B7598" t="str">
            <v>SHAF 5.0 X 21.00</v>
          </cell>
        </row>
        <row r="7599">
          <cell r="A7599">
            <v>201061.2</v>
          </cell>
          <cell r="B7599" t="str">
            <v>OR.5205 A-25</v>
          </cell>
        </row>
        <row r="7600">
          <cell r="A7600">
            <v>201061.3</v>
          </cell>
          <cell r="B7600" t="str">
            <v>OR.5204 A-20° (G)</v>
          </cell>
        </row>
        <row r="7601">
          <cell r="A7601">
            <v>101061.2</v>
          </cell>
          <cell r="B7601" t="str">
            <v>IR. 5205 A-25'</v>
          </cell>
        </row>
        <row r="7602">
          <cell r="A7602">
            <v>100965.34</v>
          </cell>
          <cell r="B7602" t="str">
            <v>SHAFT 6.0 X47.00</v>
          </cell>
        </row>
        <row r="7603">
          <cell r="A7603">
            <v>101049.05</v>
          </cell>
          <cell r="B7603" t="str">
            <v>NUTR.IR  1747 X</v>
          </cell>
        </row>
        <row r="7604">
          <cell r="A7604">
            <v>101069</v>
          </cell>
          <cell r="B7604" t="str">
            <v>IR.215514-2RS</v>
          </cell>
        </row>
        <row r="7605">
          <cell r="A7605">
            <v>101104.7</v>
          </cell>
          <cell r="B7605" t="str">
            <v>IR.S204D1</v>
          </cell>
        </row>
        <row r="7606">
          <cell r="A7606">
            <v>100299.28</v>
          </cell>
          <cell r="B7606" t="str">
            <v>IR 9938</v>
          </cell>
        </row>
        <row r="7607">
          <cell r="A7607">
            <v>201104.7</v>
          </cell>
          <cell r="B7607" t="str">
            <v>OR. 5204D1</v>
          </cell>
        </row>
        <row r="7608">
          <cell r="A7608">
            <v>104246</v>
          </cell>
          <cell r="B7608" t="str">
            <v>IN. 208</v>
          </cell>
        </row>
        <row r="7609">
          <cell r="A7609">
            <v>104249</v>
          </cell>
          <cell r="B7609" t="str">
            <v>IW. BDA-4003</v>
          </cell>
        </row>
        <row r="7610">
          <cell r="A7610">
            <v>201049.11</v>
          </cell>
          <cell r="B7610" t="str">
            <v>NUTR. OR 1542X</v>
          </cell>
        </row>
        <row r="7611">
          <cell r="A7611">
            <v>201109.5</v>
          </cell>
          <cell r="B7611" t="str">
            <v>OR. 3209</v>
          </cell>
        </row>
        <row r="7612">
          <cell r="A7612">
            <v>104337</v>
          </cell>
          <cell r="B7612" t="str">
            <v>NA/RNA. IR. 6913</v>
          </cell>
        </row>
        <row r="7613">
          <cell r="A7613">
            <v>201125.5</v>
          </cell>
          <cell r="B7613" t="str">
            <v>OR.  3311</v>
          </cell>
        </row>
        <row r="7614">
          <cell r="A7614">
            <v>101132</v>
          </cell>
          <cell r="B7614" t="str">
            <v>IR. 7203</v>
          </cell>
        </row>
        <row r="7615">
          <cell r="A7615">
            <v>201142</v>
          </cell>
          <cell r="B7615" t="str">
            <v>OR.7212</v>
          </cell>
        </row>
        <row r="7616">
          <cell r="A7616">
            <v>201143</v>
          </cell>
          <cell r="B7616" t="str">
            <v>OR.7214</v>
          </cell>
        </row>
        <row r="7617">
          <cell r="A7617">
            <v>601049.01</v>
          </cell>
          <cell r="B7617" t="str">
            <v>NUTR. W 545100 A</v>
          </cell>
        </row>
        <row r="7618">
          <cell r="A7618">
            <v>101121.5</v>
          </cell>
          <cell r="B7618" t="str">
            <v>IR 3307 2RS</v>
          </cell>
        </row>
        <row r="7619">
          <cell r="A7619">
            <v>201049.12</v>
          </cell>
          <cell r="B7619" t="str">
            <v>NUTR.OR 15</v>
          </cell>
        </row>
        <row r="7620">
          <cell r="A7620">
            <v>101049.11</v>
          </cell>
          <cell r="B7620" t="str">
            <v>NUTR.IR 1542X</v>
          </cell>
        </row>
        <row r="7621">
          <cell r="A7621">
            <v>100311.61</v>
          </cell>
          <cell r="B7621" t="str">
            <v>IR. MING 7435EGL SRL</v>
          </cell>
        </row>
        <row r="7622">
          <cell r="A7622">
            <v>100746</v>
          </cell>
          <cell r="B7622" t="str">
            <v>IR.IR 65X78.4X58</v>
          </cell>
        </row>
        <row r="7623">
          <cell r="A7623">
            <v>100261</v>
          </cell>
          <cell r="B7623" t="str">
            <v>IR. 211 YY4</v>
          </cell>
        </row>
        <row r="7624">
          <cell r="A7624">
            <v>101040</v>
          </cell>
          <cell r="B7624" t="str">
            <v>BR.IR 3222</v>
          </cell>
        </row>
        <row r="7625">
          <cell r="A7625">
            <v>201122.5</v>
          </cell>
          <cell r="B7625" t="str">
            <v>OR. 3308</v>
          </cell>
        </row>
        <row r="7626">
          <cell r="A7626">
            <v>208335.01</v>
          </cell>
          <cell r="B7626" t="str">
            <v>NA/RNA.OR 6911</v>
          </cell>
        </row>
        <row r="7627">
          <cell r="A7627">
            <v>104335.01</v>
          </cell>
          <cell r="B7627" t="str">
            <v>NA/RNA.IR 6911</v>
          </cell>
        </row>
        <row r="7628">
          <cell r="A7628">
            <v>201137</v>
          </cell>
          <cell r="B7628" t="str">
            <v>OR 7208</v>
          </cell>
        </row>
        <row r="7629">
          <cell r="A7629">
            <v>201139</v>
          </cell>
          <cell r="B7629" t="str">
            <v>OR 7210</v>
          </cell>
        </row>
        <row r="7630">
          <cell r="A7630">
            <v>201140</v>
          </cell>
          <cell r="B7630" t="str">
            <v>OR 7211</v>
          </cell>
        </row>
        <row r="7631">
          <cell r="A7631">
            <v>201141</v>
          </cell>
          <cell r="B7631" t="str">
            <v>OR 7212</v>
          </cell>
        </row>
        <row r="7632">
          <cell r="A7632">
            <v>201144</v>
          </cell>
          <cell r="B7632" t="str">
            <v>OR 7215</v>
          </cell>
        </row>
        <row r="7633">
          <cell r="A7633">
            <v>101144</v>
          </cell>
          <cell r="B7633" t="str">
            <v>IR 7215</v>
          </cell>
        </row>
        <row r="7634">
          <cell r="A7634">
            <v>200935</v>
          </cell>
          <cell r="B7634" t="str">
            <v>UC. OR 211</v>
          </cell>
        </row>
        <row r="7635">
          <cell r="A7635">
            <v>201123.5</v>
          </cell>
          <cell r="B7635" t="str">
            <v>OR 3309</v>
          </cell>
        </row>
        <row r="7636">
          <cell r="A7636">
            <v>101061.3</v>
          </cell>
          <cell r="B7636" t="str">
            <v>IR 5204 A-20</v>
          </cell>
        </row>
        <row r="7637">
          <cell r="A7637">
            <v>201049.13</v>
          </cell>
          <cell r="B7637" t="str">
            <v>NUTR.OR 1542</v>
          </cell>
        </row>
        <row r="7638">
          <cell r="A7638">
            <v>601049.11</v>
          </cell>
          <cell r="B7638" t="str">
            <v>NUTR.W 1542 X</v>
          </cell>
        </row>
        <row r="7639">
          <cell r="A7639">
            <v>101048</v>
          </cell>
          <cell r="B7639" t="str">
            <v>IR.3203 2RS</v>
          </cell>
        </row>
        <row r="7640">
          <cell r="A7640">
            <v>100282.4</v>
          </cell>
          <cell r="B7640" t="str">
            <v>D.IR 14537 SPL</v>
          </cell>
        </row>
        <row r="7641">
          <cell r="A7641">
            <v>100299.14</v>
          </cell>
          <cell r="B7641" t="str">
            <v>IR. 9913 C</v>
          </cell>
        </row>
        <row r="7642">
          <cell r="A7642">
            <v>100616.2</v>
          </cell>
          <cell r="B7642" t="str">
            <v>NJ. IR 214</v>
          </cell>
        </row>
        <row r="7643">
          <cell r="A7643">
            <v>104247</v>
          </cell>
          <cell r="B7643" t="str">
            <v>IR.209</v>
          </cell>
        </row>
        <row r="7644">
          <cell r="A7644">
            <v>208497</v>
          </cell>
          <cell r="B7644" t="str">
            <v>NB.OR 95076</v>
          </cell>
        </row>
        <row r="7645">
          <cell r="A7645">
            <v>201150</v>
          </cell>
          <cell r="B7645" t="str">
            <v>OR.7306</v>
          </cell>
        </row>
        <row r="7646">
          <cell r="A7646">
            <v>201151</v>
          </cell>
          <cell r="B7646" t="str">
            <v>OR.7307</v>
          </cell>
        </row>
        <row r="7647">
          <cell r="A7647">
            <v>201154</v>
          </cell>
          <cell r="B7647" t="str">
            <v>OR.7310</v>
          </cell>
        </row>
        <row r="7648">
          <cell r="A7648">
            <v>201152</v>
          </cell>
          <cell r="B7648" t="str">
            <v>OR.7308</v>
          </cell>
        </row>
        <row r="7649">
          <cell r="A7649">
            <v>201156</v>
          </cell>
          <cell r="B7649" t="str">
            <v>OR.7312</v>
          </cell>
        </row>
        <row r="7650">
          <cell r="A7650">
            <v>104314.01300000001</v>
          </cell>
          <cell r="B7650" t="str">
            <v>NA/RNA IR.4914</v>
          </cell>
        </row>
        <row r="7651">
          <cell r="A7651">
            <v>101143</v>
          </cell>
          <cell r="B7651" t="str">
            <v>IR. 7214</v>
          </cell>
        </row>
        <row r="7652">
          <cell r="A7652">
            <v>101146</v>
          </cell>
          <cell r="B7652" t="str">
            <v>IR. 7302</v>
          </cell>
        </row>
        <row r="7653">
          <cell r="A7653">
            <v>101164</v>
          </cell>
          <cell r="B7653" t="str">
            <v>IR. 7315B TN9</v>
          </cell>
        </row>
        <row r="7654">
          <cell r="A7654">
            <v>201163</v>
          </cell>
          <cell r="B7654" t="str">
            <v>OR. 7314B TN9</v>
          </cell>
        </row>
        <row r="7655">
          <cell r="A7655">
            <v>201164</v>
          </cell>
          <cell r="B7655" t="str">
            <v>OR. 7315B TN9</v>
          </cell>
        </row>
        <row r="7656">
          <cell r="A7656">
            <v>104314.01</v>
          </cell>
          <cell r="B7656" t="str">
            <v>NA/RNA IR 4914</v>
          </cell>
        </row>
        <row r="7657">
          <cell r="A7657">
            <v>201157</v>
          </cell>
          <cell r="B7657" t="str">
            <v>OR.7313</v>
          </cell>
        </row>
        <row r="7658">
          <cell r="A7658">
            <v>104040</v>
          </cell>
          <cell r="B7658" t="str">
            <v>BR.IR 3222</v>
          </cell>
        </row>
        <row r="7659">
          <cell r="A7659">
            <v>101165</v>
          </cell>
          <cell r="B7659" t="str">
            <v>MCA IR 4420</v>
          </cell>
        </row>
        <row r="7660">
          <cell r="A7660">
            <v>201200</v>
          </cell>
          <cell r="B7660" t="str">
            <v>NAX. OR 2530Z</v>
          </cell>
        </row>
        <row r="7661">
          <cell r="A7661">
            <v>201200.01</v>
          </cell>
          <cell r="B7661" t="str">
            <v>NAX. Washer 2530Z</v>
          </cell>
        </row>
        <row r="7662">
          <cell r="A7662">
            <v>601049.05000000005</v>
          </cell>
          <cell r="B7662" t="str">
            <v>NUTR.W 1747X</v>
          </cell>
        </row>
        <row r="7663">
          <cell r="A7663">
            <v>601049.21</v>
          </cell>
          <cell r="B7663" t="str">
            <v>NUTR W 2562 X</v>
          </cell>
        </row>
        <row r="7664">
          <cell r="A7664">
            <v>601049.31000000006</v>
          </cell>
          <cell r="B7664" t="str">
            <v>NUTR W 3072 X</v>
          </cell>
        </row>
        <row r="7665">
          <cell r="A7665">
            <v>101151</v>
          </cell>
          <cell r="B7665" t="str">
            <v>IR. 7307</v>
          </cell>
        </row>
        <row r="7666">
          <cell r="A7666">
            <v>101061.4</v>
          </cell>
          <cell r="B7666" t="str">
            <v>IR.5205 A-20</v>
          </cell>
        </row>
        <row r="7667">
          <cell r="A7667">
            <v>201061.4</v>
          </cell>
          <cell r="B7667" t="str">
            <v>OR 5205 A-20</v>
          </cell>
        </row>
        <row r="7668">
          <cell r="A7668">
            <v>201155</v>
          </cell>
          <cell r="B7668" t="str">
            <v>OR.7311</v>
          </cell>
        </row>
        <row r="7669">
          <cell r="A7669">
            <v>104603.14</v>
          </cell>
          <cell r="B7669" t="str">
            <v>NUP. IR 305</v>
          </cell>
        </row>
        <row r="7670">
          <cell r="A7670">
            <v>604603.14</v>
          </cell>
          <cell r="B7670" t="str">
            <v>NUP. W 305</v>
          </cell>
        </row>
        <row r="7671">
          <cell r="A7671">
            <v>101210</v>
          </cell>
          <cell r="B7671" t="str">
            <v>IR 6312 TN9</v>
          </cell>
        </row>
        <row r="7672">
          <cell r="A7672">
            <v>101211</v>
          </cell>
          <cell r="B7672" t="str">
            <v>NU.IR 312 ECP</v>
          </cell>
        </row>
        <row r="7673">
          <cell r="A7673">
            <v>101212</v>
          </cell>
          <cell r="B7673" t="str">
            <v>NU.IR 2206 ECP</v>
          </cell>
        </row>
        <row r="7674">
          <cell r="A7674">
            <v>101213</v>
          </cell>
          <cell r="B7674" t="str">
            <v>IR. 6202 TN9</v>
          </cell>
        </row>
        <row r="7675">
          <cell r="A7675">
            <v>101214</v>
          </cell>
          <cell r="B7675" t="str">
            <v>IR. 6203 TN9</v>
          </cell>
        </row>
        <row r="7676">
          <cell r="A7676">
            <v>201210</v>
          </cell>
          <cell r="B7676" t="str">
            <v>OR 6312 TN9</v>
          </cell>
        </row>
        <row r="7677">
          <cell r="A7677">
            <v>201211</v>
          </cell>
          <cell r="B7677" t="str">
            <v>NU.OR 312 ECP</v>
          </cell>
        </row>
        <row r="7678">
          <cell r="A7678">
            <v>201212</v>
          </cell>
          <cell r="B7678" t="str">
            <v>NU.OR 2206 ECP</v>
          </cell>
        </row>
        <row r="7679">
          <cell r="A7679">
            <v>201213</v>
          </cell>
          <cell r="B7679" t="str">
            <v>OR 6202 TN9</v>
          </cell>
        </row>
        <row r="7680">
          <cell r="A7680">
            <v>201214</v>
          </cell>
          <cell r="B7680" t="str">
            <v>OR 6203 TN9</v>
          </cell>
        </row>
        <row r="7681">
          <cell r="A7681">
            <v>104017</v>
          </cell>
          <cell r="B7681" t="str">
            <v>SHIFT FT.6.00X34.7</v>
          </cell>
        </row>
        <row r="7682">
          <cell r="A7682">
            <v>104018</v>
          </cell>
          <cell r="B7682" t="str">
            <v>SHIFT.6.00X26.00</v>
          </cell>
        </row>
        <row r="7683">
          <cell r="A7683">
            <v>201111.5</v>
          </cell>
          <cell r="B7683" t="str">
            <v>OR. 3211</v>
          </cell>
        </row>
        <row r="7684">
          <cell r="A7684">
            <v>201110.5</v>
          </cell>
          <cell r="B7684" t="str">
            <v>OR. 3210</v>
          </cell>
        </row>
        <row r="7685">
          <cell r="A7685">
            <v>201146</v>
          </cell>
          <cell r="B7685" t="str">
            <v>OR. 7302</v>
          </cell>
        </row>
        <row r="7686">
          <cell r="A7686">
            <v>201153</v>
          </cell>
          <cell r="B7686" t="str">
            <v>OR. 7309</v>
          </cell>
        </row>
        <row r="7687">
          <cell r="A7687">
            <v>102037</v>
          </cell>
          <cell r="B7687" t="str">
            <v>IR. 35BD5020DUM26</v>
          </cell>
        </row>
        <row r="7688">
          <cell r="A7688">
            <v>202037</v>
          </cell>
          <cell r="B7688" t="str">
            <v>OR. 35BD5020DUM26</v>
          </cell>
        </row>
        <row r="7689">
          <cell r="A7689">
            <v>201049.06</v>
          </cell>
          <cell r="B7689" t="str">
            <v>NUTR OR 17 A</v>
          </cell>
        </row>
        <row r="7690">
          <cell r="A7690">
            <v>101205</v>
          </cell>
          <cell r="B7690" t="str">
            <v>IR. 4204 BB</v>
          </cell>
        </row>
        <row r="7691">
          <cell r="A7691">
            <v>201205</v>
          </cell>
          <cell r="B7691" t="str">
            <v>OR. 4204 BB</v>
          </cell>
        </row>
        <row r="7692">
          <cell r="A7692">
            <v>100299.3</v>
          </cell>
          <cell r="B7692" t="str">
            <v>IR-IW-SK -V 0068</v>
          </cell>
        </row>
        <row r="7693">
          <cell r="A7693">
            <v>201138</v>
          </cell>
          <cell r="B7693" t="str">
            <v>OR 7209</v>
          </cell>
        </row>
        <row r="7694">
          <cell r="A7694">
            <v>201049.22</v>
          </cell>
          <cell r="B7694" t="str">
            <v>NUTR OR 25</v>
          </cell>
        </row>
        <row r="7695">
          <cell r="A7695">
            <v>201049.41</v>
          </cell>
          <cell r="B7695" t="str">
            <v>NUTR OR 20</v>
          </cell>
        </row>
        <row r="7696">
          <cell r="A7696">
            <v>201049.32</v>
          </cell>
          <cell r="B7696" t="str">
            <v>NUTR OR 30A</v>
          </cell>
        </row>
        <row r="7697">
          <cell r="A7697">
            <v>201070</v>
          </cell>
          <cell r="B7697" t="str">
            <v>NUTT OR 2052</v>
          </cell>
        </row>
        <row r="7698">
          <cell r="A7698">
            <v>201049</v>
          </cell>
          <cell r="B7698" t="str">
            <v>NUTT OR 40A</v>
          </cell>
        </row>
        <row r="7699">
          <cell r="A7699">
            <v>604049.31000000006</v>
          </cell>
          <cell r="B7699" t="str">
            <v>NUTR W 3072 X</v>
          </cell>
        </row>
        <row r="7700">
          <cell r="A7700">
            <v>101049.51</v>
          </cell>
          <cell r="B7700" t="str">
            <v>NUTR IR 3580 A</v>
          </cell>
        </row>
        <row r="7701">
          <cell r="A7701">
            <v>201049.52</v>
          </cell>
          <cell r="B7701" t="str">
            <v>NUTR OR 35 A</v>
          </cell>
        </row>
        <row r="7702">
          <cell r="A7702">
            <v>601049.51</v>
          </cell>
          <cell r="B7702" t="str">
            <v>NUTR  W 3580 A</v>
          </cell>
        </row>
        <row r="7703">
          <cell r="A7703">
            <v>601049.41</v>
          </cell>
          <cell r="B7703" t="str">
            <v>NUTR  W 20 A</v>
          </cell>
        </row>
        <row r="7704">
          <cell r="A7704">
            <v>100541.02</v>
          </cell>
          <cell r="B7704" t="str">
            <v>BB-62000 CONE</v>
          </cell>
        </row>
        <row r="7705">
          <cell r="A7705">
            <v>201049.51</v>
          </cell>
          <cell r="B7705" t="str">
            <v>NUTR OR 3580 A</v>
          </cell>
        </row>
        <row r="7706">
          <cell r="A7706">
            <v>201071</v>
          </cell>
          <cell r="B7706" t="str">
            <v>NUTR OR 45</v>
          </cell>
        </row>
        <row r="7707">
          <cell r="A7707">
            <v>104557.01</v>
          </cell>
          <cell r="B7707" t="str">
            <v>IR 22211 K</v>
          </cell>
        </row>
        <row r="7708">
          <cell r="A7708">
            <v>101049.41</v>
          </cell>
          <cell r="B7708" t="str">
            <v>NUTR IR 20 A</v>
          </cell>
        </row>
        <row r="7709">
          <cell r="A7709">
            <v>100621</v>
          </cell>
          <cell r="B7709" t="str">
            <v>NUP IR 206</v>
          </cell>
        </row>
        <row r="7710">
          <cell r="A7710">
            <v>600619</v>
          </cell>
          <cell r="B7710" t="str">
            <v>NUP W 208 E</v>
          </cell>
        </row>
        <row r="7711">
          <cell r="A7711">
            <v>100621.01</v>
          </cell>
          <cell r="B7711" t="str">
            <v>NUP W 206</v>
          </cell>
        </row>
        <row r="7712">
          <cell r="A7712">
            <v>100568</v>
          </cell>
          <cell r="B7712" t="str">
            <v>IR 22310</v>
          </cell>
        </row>
        <row r="7713">
          <cell r="A7713">
            <v>200568</v>
          </cell>
          <cell r="B7713" t="str">
            <v>OR 22310</v>
          </cell>
        </row>
        <row r="7714">
          <cell r="A7714">
            <v>104049</v>
          </cell>
          <cell r="B7714" t="str">
            <v>NUTR IR 40 A</v>
          </cell>
        </row>
        <row r="7715">
          <cell r="A7715">
            <v>100620</v>
          </cell>
          <cell r="B7715" t="str">
            <v>NJ IR 2210 ECP</v>
          </cell>
        </row>
        <row r="7716">
          <cell r="A7716">
            <v>200620</v>
          </cell>
          <cell r="B7716" t="str">
            <v>NJ OR 2210 ECP</v>
          </cell>
        </row>
        <row r="7717">
          <cell r="A7717">
            <v>100619</v>
          </cell>
          <cell r="B7717" t="str">
            <v>NUP IR 208 E</v>
          </cell>
        </row>
        <row r="7718">
          <cell r="A7718">
            <v>200619</v>
          </cell>
          <cell r="B7718" t="str">
            <v>NUP OR 208 E</v>
          </cell>
        </row>
        <row r="7719">
          <cell r="A7719">
            <v>201196</v>
          </cell>
          <cell r="B7719" t="str">
            <v>NKX OR 20</v>
          </cell>
        </row>
        <row r="7720">
          <cell r="A7720">
            <v>601049</v>
          </cell>
          <cell r="B7720" t="str">
            <v>NUTR.W40A</v>
          </cell>
        </row>
        <row r="7721">
          <cell r="A7721">
            <v>100541.01</v>
          </cell>
          <cell r="B7721" t="str">
            <v>BA 62000 CONE</v>
          </cell>
        </row>
        <row r="7722">
          <cell r="A7722">
            <v>101049.01</v>
          </cell>
          <cell r="B7722" t="str">
            <v>NUTR.IR 45100A</v>
          </cell>
        </row>
        <row r="7723">
          <cell r="A7723">
            <v>101050</v>
          </cell>
          <cell r="B7723" t="str">
            <v>NUTR. IR.50A</v>
          </cell>
        </row>
        <row r="7724">
          <cell r="A7724">
            <v>101049</v>
          </cell>
          <cell r="B7724" t="str">
            <v>NUTR.IR.40A</v>
          </cell>
        </row>
        <row r="7725">
          <cell r="A7725">
            <v>100261.01</v>
          </cell>
          <cell r="B7725" t="str">
            <v>IR.211YY4</v>
          </cell>
        </row>
        <row r="7726">
          <cell r="A7726">
            <v>208497</v>
          </cell>
          <cell r="B7726" t="str">
            <v>NB.OR 95076</v>
          </cell>
        </row>
        <row r="7727">
          <cell r="A7727">
            <v>100621.01</v>
          </cell>
          <cell r="B7727" t="str">
            <v>NUP W206</v>
          </cell>
        </row>
        <row r="7728">
          <cell r="A7728">
            <v>201049.05</v>
          </cell>
          <cell r="B7728" t="str">
            <v>NUTR OR 1747 X</v>
          </cell>
        </row>
        <row r="7729">
          <cell r="A7729">
            <v>201049.31</v>
          </cell>
          <cell r="B7729" t="str">
            <v>NUTR OR 3072 X</v>
          </cell>
        </row>
        <row r="7730">
          <cell r="A7730">
            <v>201199.01</v>
          </cell>
          <cell r="B7730" t="str">
            <v>NKX. WASHER 40</v>
          </cell>
        </row>
        <row r="7731">
          <cell r="A7731">
            <v>100286.07</v>
          </cell>
          <cell r="B7731" t="str">
            <v>IR.IR 60X75X32</v>
          </cell>
        </row>
        <row r="7732">
          <cell r="A7732">
            <v>100750.1</v>
          </cell>
          <cell r="B7732" t="str">
            <v>IR.40X56X78</v>
          </cell>
        </row>
        <row r="7733">
          <cell r="A7733">
            <v>201173</v>
          </cell>
          <cell r="B7733" t="str">
            <v>NKXR.OR.30-Z</v>
          </cell>
        </row>
        <row r="7734">
          <cell r="A7734">
            <v>201172</v>
          </cell>
          <cell r="B7734" t="str">
            <v>NKXR.OR.25-Z</v>
          </cell>
        </row>
        <row r="7735">
          <cell r="A7735">
            <v>101133</v>
          </cell>
          <cell r="B7735" t="str">
            <v>IR 7204</v>
          </cell>
        </row>
        <row r="7736">
          <cell r="A7736">
            <v>208417</v>
          </cell>
          <cell r="B7736" t="str">
            <v>JC.OR 8008</v>
          </cell>
        </row>
        <row r="7737">
          <cell r="A7737">
            <v>104046.1</v>
          </cell>
          <cell r="B7737" t="str">
            <v>BR.IR 322224 SPL.</v>
          </cell>
        </row>
        <row r="7738">
          <cell r="A7738" t="str">
            <v>SC36266</v>
          </cell>
        </row>
        <row r="7739">
          <cell r="A7739">
            <v>100603.19</v>
          </cell>
          <cell r="B7739" t="str">
            <v>NUP.IR 205</v>
          </cell>
        </row>
        <row r="7740">
          <cell r="A7740">
            <v>200812.04</v>
          </cell>
          <cell r="B7740" t="str">
            <v>NK.OR 19/16 SPL</v>
          </cell>
        </row>
        <row r="7741">
          <cell r="A7741">
            <v>202046</v>
          </cell>
          <cell r="B7741" t="str">
            <v>OR DZ072.0(G)</v>
          </cell>
        </row>
        <row r="7742">
          <cell r="A7742">
            <v>202052</v>
          </cell>
          <cell r="B7742" t="str">
            <v>OR.BZ160.0(G)</v>
          </cell>
        </row>
        <row r="7743">
          <cell r="A7743">
            <v>201196.01</v>
          </cell>
          <cell r="B7743" t="str">
            <v>NKX. WASHER 20</v>
          </cell>
        </row>
        <row r="7744">
          <cell r="A7744">
            <v>201050</v>
          </cell>
          <cell r="B7744" t="str">
            <v>NUTR.OR 50 A</v>
          </cell>
        </row>
        <row r="7745">
          <cell r="A7745">
            <v>201197</v>
          </cell>
          <cell r="B7745" t="str">
            <v>NKX.OR 30</v>
          </cell>
        </row>
        <row r="7746">
          <cell r="A7746">
            <v>202044.01</v>
          </cell>
          <cell r="B7746" t="str">
            <v>NKIS.OR 60</v>
          </cell>
        </row>
        <row r="7747">
          <cell r="A7747">
            <v>100617</v>
          </cell>
          <cell r="B7747" t="str">
            <v>NUP.IR 307</v>
          </cell>
        </row>
        <row r="7748">
          <cell r="A7748">
            <v>102091</v>
          </cell>
          <cell r="B7748" t="str">
            <v>MCA,IR 5025</v>
          </cell>
        </row>
        <row r="7749">
          <cell r="A7749">
            <v>100135</v>
          </cell>
        </row>
        <row r="7750">
          <cell r="A7750">
            <v>100746.5</v>
          </cell>
          <cell r="B7750" t="str">
            <v>IR.IR.65X78X58</v>
          </cell>
        </row>
        <row r="7751">
          <cell r="A7751">
            <v>101115.5</v>
          </cell>
          <cell r="B7751" t="str">
            <v>IR 3215</v>
          </cell>
        </row>
        <row r="7752">
          <cell r="A7752">
            <v>102052</v>
          </cell>
          <cell r="B7752" t="str">
            <v>IR.BZ160.0(G)</v>
          </cell>
        </row>
        <row r="7753">
          <cell r="A7753">
            <v>102078.06</v>
          </cell>
          <cell r="B7753" t="str">
            <v>IR.203KRR3</v>
          </cell>
        </row>
        <row r="7754">
          <cell r="A7754">
            <v>102078.07</v>
          </cell>
          <cell r="B7754" t="str">
            <v>IR.CF5002-ASSY</v>
          </cell>
        </row>
        <row r="7755">
          <cell r="A7755">
            <v>102085</v>
          </cell>
          <cell r="B7755" t="str">
            <v>P.IR8635C</v>
          </cell>
        </row>
        <row r="7756">
          <cell r="A7756">
            <v>202078.07</v>
          </cell>
          <cell r="B7756" t="str">
            <v>OR CF5002-ASSY</v>
          </cell>
        </row>
        <row r="7757">
          <cell r="A7757">
            <v>208819.1</v>
          </cell>
          <cell r="B7757" t="str">
            <v>NK OR 29/20(NKI 25/20)</v>
          </cell>
        </row>
        <row r="7758">
          <cell r="A7758">
            <v>201072</v>
          </cell>
          <cell r="B7758" t="str">
            <v>NUTR OR 4090</v>
          </cell>
        </row>
        <row r="7759">
          <cell r="A7759">
            <v>102088</v>
          </cell>
          <cell r="B7759" t="str">
            <v>P.IR 7616-1C</v>
          </cell>
        </row>
        <row r="7760">
          <cell r="A7760">
            <v>800935.02</v>
          </cell>
          <cell r="B7760" t="str">
            <v>PEDESTALSEEVE 935 SPL2</v>
          </cell>
        </row>
        <row r="7761">
          <cell r="A7761">
            <v>800935.1</v>
          </cell>
        </row>
      </sheetData>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D REPORT "/>
      <sheetName val="Sheet4"/>
      <sheetName val="Rahul"/>
      <sheetName val="IG efficiency"/>
      <sheetName val="Item List"/>
      <sheetName val="ABSENTEES"/>
      <sheetName val="Drop down list"/>
      <sheetName val="OEE View I"/>
      <sheetName val="OEE View II"/>
      <sheetName val="Sheet1"/>
      <sheetName val="Chart (1ST)"/>
      <sheetName val="Chart (2ND)"/>
      <sheetName val="EG efficiency"/>
      <sheetName val="Sheet2"/>
      <sheetName val="IG down time"/>
      <sheetName val="Sheet1 (2)"/>
      <sheetName val="Monthly plan (2)"/>
    </sheetNames>
    <sheetDataSet>
      <sheetData sheetId="0" refreshError="1"/>
      <sheetData sheetId="1" refreshError="1"/>
      <sheetData sheetId="2" refreshError="1"/>
      <sheetData sheetId="3" refreshError="1"/>
      <sheetData sheetId="4" refreshError="1">
        <row r="2">
          <cell r="A2">
            <v>1</v>
          </cell>
          <cell r="B2" t="str">
            <v>BR 2800 (F)</v>
          </cell>
        </row>
        <row r="3">
          <cell r="A3">
            <v>1.05</v>
          </cell>
          <cell r="B3" t="str">
            <v>BR CLIPS 2800 (F)</v>
          </cell>
        </row>
        <row r="4">
          <cell r="A4">
            <v>1.06</v>
          </cell>
          <cell r="B4" t="str">
            <v>NCG 2800 (F)</v>
          </cell>
        </row>
        <row r="5">
          <cell r="A5">
            <v>1.1000000000000001</v>
          </cell>
          <cell r="B5" t="str">
            <v>BR 2800 (TCG) (F)</v>
          </cell>
        </row>
        <row r="6">
          <cell r="A6">
            <v>10</v>
          </cell>
          <cell r="B6" t="str">
            <v>BR 282423XC (F)</v>
          </cell>
        </row>
        <row r="7">
          <cell r="A7">
            <v>100</v>
          </cell>
          <cell r="B7" t="str">
            <v>BR 3017(26) (F)</v>
          </cell>
        </row>
        <row r="8">
          <cell r="A8">
            <v>100.02</v>
          </cell>
          <cell r="B8" t="str">
            <v>IR BR 3017(26) (F)</v>
          </cell>
        </row>
        <row r="9">
          <cell r="A9">
            <v>100.05</v>
          </cell>
          <cell r="B9" t="str">
            <v>BR CLIPS 3017(26) (F)</v>
          </cell>
        </row>
        <row r="10">
          <cell r="A10">
            <v>100.15</v>
          </cell>
          <cell r="B10" t="str">
            <v>BR 3017(26) I.D.P (F)</v>
          </cell>
        </row>
        <row r="11">
          <cell r="A11">
            <v>100006</v>
          </cell>
          <cell r="B11" t="str">
            <v>SHAFT10X74  (G)</v>
          </cell>
        </row>
        <row r="12">
          <cell r="A12">
            <v>100006</v>
          </cell>
          <cell r="B12" t="str">
            <v>SHAFT10X74  (H)</v>
          </cell>
        </row>
        <row r="13">
          <cell r="A13">
            <v>100006</v>
          </cell>
          <cell r="B13" t="str">
            <v>SHAFT10X74  (I)</v>
          </cell>
        </row>
        <row r="14">
          <cell r="A14">
            <v>100006</v>
          </cell>
          <cell r="B14" t="str">
            <v>SHAFT10X74 (L)</v>
          </cell>
        </row>
        <row r="15">
          <cell r="A15">
            <v>100006</v>
          </cell>
          <cell r="B15" t="str">
            <v>SHAFT10X74  (P)</v>
          </cell>
        </row>
        <row r="16">
          <cell r="A16">
            <v>100006</v>
          </cell>
          <cell r="B16" t="str">
            <v>SHAFT10X74  (T)</v>
          </cell>
        </row>
        <row r="17">
          <cell r="A17">
            <v>100007</v>
          </cell>
          <cell r="B17" t="str">
            <v>SHAFT10X42  (G)</v>
          </cell>
        </row>
        <row r="18">
          <cell r="A18">
            <v>100007</v>
          </cell>
          <cell r="B18" t="str">
            <v>SHAFT10X42  (H)</v>
          </cell>
        </row>
        <row r="19">
          <cell r="A19">
            <v>100007</v>
          </cell>
          <cell r="B19" t="str">
            <v>SHAFT10X42 (L)</v>
          </cell>
        </row>
        <row r="20">
          <cell r="A20">
            <v>100007</v>
          </cell>
          <cell r="B20" t="str">
            <v>SHAFT10X42  (P)</v>
          </cell>
        </row>
        <row r="21">
          <cell r="A21">
            <v>100007</v>
          </cell>
          <cell r="B21" t="str">
            <v>SHAFT10X42  (T)</v>
          </cell>
        </row>
        <row r="22">
          <cell r="A22">
            <v>100009</v>
          </cell>
          <cell r="B22" t="str">
            <v>SHAFT 6X21.8  (G)</v>
          </cell>
        </row>
        <row r="23">
          <cell r="A23">
            <v>100009</v>
          </cell>
          <cell r="B23" t="str">
            <v>SHAFT 6X21.8  (H)</v>
          </cell>
        </row>
        <row r="24">
          <cell r="A24">
            <v>100009</v>
          </cell>
          <cell r="B24" t="str">
            <v>SHAFT 6X21.8  (I)</v>
          </cell>
        </row>
        <row r="25">
          <cell r="A25">
            <v>100009</v>
          </cell>
          <cell r="B25" t="str">
            <v>SHAFT 6X21.8  (L)</v>
          </cell>
        </row>
        <row r="26">
          <cell r="A26">
            <v>100009</v>
          </cell>
          <cell r="B26" t="str">
            <v>SHAFT 6X21.8  (P)</v>
          </cell>
        </row>
        <row r="27">
          <cell r="A27">
            <v>100009</v>
          </cell>
          <cell r="B27" t="str">
            <v>SHAFT 6X21.8  (T)</v>
          </cell>
        </row>
        <row r="28">
          <cell r="A28">
            <v>100040.01</v>
          </cell>
          <cell r="B28" t="str">
            <v>IR.MBT2830EGL (G)</v>
          </cell>
        </row>
        <row r="29">
          <cell r="A29">
            <v>100040.01</v>
          </cell>
          <cell r="B29" t="str">
            <v>IR.MBT2830EGL (H)</v>
          </cell>
        </row>
        <row r="30">
          <cell r="A30">
            <v>100040.01</v>
          </cell>
          <cell r="B30" t="str">
            <v>IR.MBT2830EGL (P)</v>
          </cell>
        </row>
        <row r="31">
          <cell r="A31">
            <v>100040.01</v>
          </cell>
          <cell r="B31" t="str">
            <v>IR.MBT2830EGL (T)</v>
          </cell>
        </row>
        <row r="32">
          <cell r="A32">
            <v>1001</v>
          </cell>
          <cell r="B32" t="str">
            <v>449106620 (MCFR 90 SBX) (F)</v>
          </cell>
        </row>
        <row r="33">
          <cell r="A33">
            <v>100184.2</v>
          </cell>
          <cell r="B33" t="str">
            <v>IR.IR 25X30X100 PLAIN  (G)</v>
          </cell>
        </row>
        <row r="34">
          <cell r="A34">
            <v>100184.2</v>
          </cell>
          <cell r="B34" t="str">
            <v>IR.IR 25X30X100 PLAIN  (H)</v>
          </cell>
        </row>
        <row r="35">
          <cell r="A35">
            <v>100184.2</v>
          </cell>
          <cell r="B35" t="str">
            <v>IR.IR 25X30X100 PLAIN (L)</v>
          </cell>
        </row>
        <row r="36">
          <cell r="A36">
            <v>100184.2</v>
          </cell>
          <cell r="B36" t="str">
            <v>IR.IR 25X30X100 PLAIN  (P)</v>
          </cell>
        </row>
        <row r="37">
          <cell r="A37">
            <v>100184.2</v>
          </cell>
          <cell r="B37" t="str">
            <v>IR.IR 25X30X100 PLAIN  (T)</v>
          </cell>
        </row>
        <row r="38">
          <cell r="A38">
            <v>100184.3</v>
          </cell>
          <cell r="B38" t="str">
            <v>IR.IR 25X30X100 Eccentric  (G)</v>
          </cell>
        </row>
        <row r="39">
          <cell r="A39">
            <v>100184.3</v>
          </cell>
          <cell r="B39" t="str">
            <v>IR.IR 25X30X100 Eccentric (G)</v>
          </cell>
        </row>
        <row r="40">
          <cell r="A40">
            <v>100184.3</v>
          </cell>
          <cell r="B40" t="str">
            <v>IR.IR 25X30X100 Eccentric  (H)</v>
          </cell>
        </row>
        <row r="41">
          <cell r="A41">
            <v>100184.3</v>
          </cell>
          <cell r="B41" t="str">
            <v>IR.IR 25X30X100 Eccentric (H)</v>
          </cell>
        </row>
        <row r="42">
          <cell r="A42">
            <v>100184.3</v>
          </cell>
          <cell r="B42" t="str">
            <v>IR.IR 25X30X100 Eccentric (L)</v>
          </cell>
        </row>
        <row r="43">
          <cell r="A43">
            <v>100184.3</v>
          </cell>
          <cell r="B43" t="str">
            <v>IR.IR 25X30X100 Eccentric  (P)</v>
          </cell>
        </row>
        <row r="44">
          <cell r="A44">
            <v>100184.3</v>
          </cell>
          <cell r="B44" t="str">
            <v>IR.IR 25X30X100 Eccentric (P)</v>
          </cell>
        </row>
        <row r="45">
          <cell r="A45">
            <v>100184.3</v>
          </cell>
          <cell r="B45" t="str">
            <v>IR.IR 25X30X100 Eccentric  (T)</v>
          </cell>
        </row>
        <row r="46">
          <cell r="A46">
            <v>100184.3</v>
          </cell>
          <cell r="B46" t="str">
            <v>IR.IR 25X30X100 Eccentric (T)</v>
          </cell>
        </row>
        <row r="47">
          <cell r="A47">
            <v>100187.3</v>
          </cell>
          <cell r="B47" t="str">
            <v>IR.IR 25X30X94 (G)</v>
          </cell>
        </row>
        <row r="48">
          <cell r="A48">
            <v>100187.3</v>
          </cell>
          <cell r="B48" t="str">
            <v>IR.IR 25X30X94 (H)</v>
          </cell>
        </row>
        <row r="49">
          <cell r="A49">
            <v>100187.3</v>
          </cell>
          <cell r="B49" t="str">
            <v>IR.IR 25X30X94 (P)</v>
          </cell>
        </row>
        <row r="50">
          <cell r="A50">
            <v>100187.3</v>
          </cell>
          <cell r="B50" t="str">
            <v>IR.IR 25X30X94 (T)</v>
          </cell>
        </row>
        <row r="51">
          <cell r="A51">
            <v>100261</v>
          </cell>
          <cell r="B51" t="str">
            <v>IR.211 YY4 (P)</v>
          </cell>
        </row>
        <row r="52">
          <cell r="A52">
            <v>100261</v>
          </cell>
          <cell r="B52" t="str">
            <v>IR.211 YY4 (G)</v>
          </cell>
        </row>
        <row r="53">
          <cell r="A53">
            <v>100261</v>
          </cell>
          <cell r="B53" t="str">
            <v>IR.211 YY4 (H)</v>
          </cell>
        </row>
        <row r="54">
          <cell r="A54">
            <v>100261</v>
          </cell>
          <cell r="B54" t="str">
            <v>IR.211 YY4 (L)</v>
          </cell>
        </row>
        <row r="55">
          <cell r="A55">
            <v>100261</v>
          </cell>
          <cell r="B55" t="str">
            <v>IR.211 YY4 (T)</v>
          </cell>
        </row>
        <row r="56">
          <cell r="A56">
            <v>100262</v>
          </cell>
          <cell r="B56" t="str">
            <v>IR.214 YY4 (P)</v>
          </cell>
        </row>
        <row r="57">
          <cell r="A57">
            <v>100262</v>
          </cell>
          <cell r="B57" t="str">
            <v>IR.214 YY4 (G)</v>
          </cell>
        </row>
        <row r="58">
          <cell r="A58">
            <v>100262</v>
          </cell>
          <cell r="B58" t="str">
            <v>IR.214 YY4 (H)</v>
          </cell>
        </row>
        <row r="59">
          <cell r="A59">
            <v>100262</v>
          </cell>
          <cell r="B59" t="str">
            <v>IR.214 YY4 (L)</v>
          </cell>
        </row>
        <row r="60">
          <cell r="A60">
            <v>100262</v>
          </cell>
          <cell r="B60" t="str">
            <v>IR.214 YY4 (T)</v>
          </cell>
        </row>
        <row r="61">
          <cell r="A61">
            <v>100263</v>
          </cell>
          <cell r="B61" t="str">
            <v>IR.62211 2RS (G)</v>
          </cell>
        </row>
        <row r="62">
          <cell r="A62">
            <v>100263</v>
          </cell>
          <cell r="B62" t="str">
            <v>IR.62211 2RS (H)</v>
          </cell>
        </row>
        <row r="63">
          <cell r="A63">
            <v>100263</v>
          </cell>
          <cell r="B63" t="str">
            <v>IR.62211 2RS (L)</v>
          </cell>
        </row>
        <row r="64">
          <cell r="A64">
            <v>100263</v>
          </cell>
          <cell r="B64" t="str">
            <v>IR.62211 2RS (P)</v>
          </cell>
        </row>
        <row r="65">
          <cell r="A65">
            <v>100263</v>
          </cell>
          <cell r="B65" t="str">
            <v>IR.62211 2RS (T)</v>
          </cell>
        </row>
        <row r="66">
          <cell r="A66">
            <v>100264</v>
          </cell>
          <cell r="B66" t="str">
            <v>IR.215 YY4  (G)</v>
          </cell>
        </row>
        <row r="67">
          <cell r="A67">
            <v>100264</v>
          </cell>
          <cell r="B67" t="str">
            <v>IR.215 YY4  (H)</v>
          </cell>
        </row>
        <row r="68">
          <cell r="A68">
            <v>100264</v>
          </cell>
          <cell r="B68" t="str">
            <v>IR.215 YY4 (L)</v>
          </cell>
        </row>
        <row r="69">
          <cell r="A69">
            <v>100264</v>
          </cell>
          <cell r="B69" t="str">
            <v>IR.215 YY4  (P)</v>
          </cell>
        </row>
        <row r="70">
          <cell r="A70">
            <v>100264</v>
          </cell>
          <cell r="B70" t="str">
            <v>IR.215 YY4  (T)</v>
          </cell>
        </row>
        <row r="71">
          <cell r="A71">
            <v>100279</v>
          </cell>
          <cell r="B71" t="str">
            <v>TK.IR 40 4A (P)</v>
          </cell>
        </row>
        <row r="72">
          <cell r="A72">
            <v>100279</v>
          </cell>
          <cell r="B72" t="str">
            <v>TK.IR 40 4A (G)</v>
          </cell>
        </row>
        <row r="73">
          <cell r="A73">
            <v>100279</v>
          </cell>
          <cell r="B73" t="str">
            <v>TK.IR 40 4A (H)</v>
          </cell>
        </row>
        <row r="74">
          <cell r="A74">
            <v>100279</v>
          </cell>
          <cell r="B74" t="str">
            <v>TK.IR 40 4A (T)</v>
          </cell>
        </row>
        <row r="75">
          <cell r="A75">
            <v>100281.21</v>
          </cell>
          <cell r="B75" t="str">
            <v>D.IR 14536 SPL (G)</v>
          </cell>
        </row>
        <row r="76">
          <cell r="A76">
            <v>100281.21</v>
          </cell>
          <cell r="B76" t="str">
            <v>D.IR 14536 SPL (H)</v>
          </cell>
        </row>
        <row r="77">
          <cell r="A77">
            <v>100281.21</v>
          </cell>
          <cell r="B77" t="str">
            <v>D.IR 14536 SPL (P)</v>
          </cell>
        </row>
        <row r="78">
          <cell r="A78">
            <v>100281.21</v>
          </cell>
          <cell r="B78" t="str">
            <v>D.IR 14536 SPL (T)</v>
          </cell>
        </row>
        <row r="79">
          <cell r="A79">
            <v>100282.21</v>
          </cell>
          <cell r="B79" t="str">
            <v>D.IR 14537 W.C (G)</v>
          </cell>
        </row>
        <row r="80">
          <cell r="A80">
            <v>100282.21</v>
          </cell>
          <cell r="B80" t="str">
            <v>D.IR 14537 SPL (H)</v>
          </cell>
        </row>
        <row r="81">
          <cell r="A81">
            <v>100282.21</v>
          </cell>
          <cell r="B81" t="str">
            <v>D.IR 14537 SPL (P)</v>
          </cell>
        </row>
        <row r="82">
          <cell r="A82">
            <v>100282.21</v>
          </cell>
          <cell r="B82" t="str">
            <v>D.IR 14537 SPL (T)</v>
          </cell>
        </row>
        <row r="83">
          <cell r="A83">
            <v>100282.4</v>
          </cell>
          <cell r="B83" t="str">
            <v>D.IR 14537 SPL</v>
          </cell>
        </row>
        <row r="84">
          <cell r="A84">
            <v>100282.4</v>
          </cell>
          <cell r="B84" t="str">
            <v>D.IR 14537 SPL</v>
          </cell>
        </row>
        <row r="85">
          <cell r="A85">
            <v>100282.4</v>
          </cell>
          <cell r="B85" t="str">
            <v>D.IR 14537 SPL(L)</v>
          </cell>
        </row>
        <row r="86">
          <cell r="A86">
            <v>100282.4</v>
          </cell>
          <cell r="B86" t="str">
            <v>D.IR 14537 SPL(P)</v>
          </cell>
        </row>
        <row r="87">
          <cell r="A87">
            <v>100282.4</v>
          </cell>
          <cell r="B87" t="str">
            <v>D.IR 14537 SPL(T)</v>
          </cell>
        </row>
        <row r="88">
          <cell r="A88">
            <v>100286.02</v>
          </cell>
          <cell r="B88" t="str">
            <v>IR.IR 364255 (G)</v>
          </cell>
        </row>
        <row r="89">
          <cell r="A89">
            <v>100286.02</v>
          </cell>
          <cell r="B89" t="str">
            <v>IR.IR 364255 (H)</v>
          </cell>
        </row>
        <row r="90">
          <cell r="A90">
            <v>100286.02</v>
          </cell>
          <cell r="B90" t="str">
            <v>IR.IR 364255 (P)</v>
          </cell>
        </row>
        <row r="91">
          <cell r="A91">
            <v>100286.02</v>
          </cell>
          <cell r="B91" t="str">
            <v>IR.IR 364255 (T)</v>
          </cell>
        </row>
        <row r="92">
          <cell r="A92">
            <v>100286.04</v>
          </cell>
          <cell r="B92" t="str">
            <v>IR.IR 28X35X48 (G)</v>
          </cell>
        </row>
        <row r="93">
          <cell r="A93">
            <v>100286.04</v>
          </cell>
          <cell r="B93" t="str">
            <v>IR.IR 28X35X48 (H)</v>
          </cell>
        </row>
        <row r="94">
          <cell r="A94">
            <v>100286.04</v>
          </cell>
          <cell r="B94" t="str">
            <v>IR.IR 28X35X48 (P)</v>
          </cell>
        </row>
        <row r="95">
          <cell r="A95">
            <v>100286.04</v>
          </cell>
          <cell r="B95" t="str">
            <v>IR.IR 28X35X48 (T)</v>
          </cell>
        </row>
        <row r="96">
          <cell r="A96">
            <v>100286.05</v>
          </cell>
          <cell r="B96" t="str">
            <v>IR.IR 45X58X77 (G)</v>
          </cell>
        </row>
        <row r="97">
          <cell r="A97">
            <v>100286.05</v>
          </cell>
          <cell r="B97" t="str">
            <v>IR.IR 45X58X77 (H)</v>
          </cell>
        </row>
        <row r="98">
          <cell r="A98">
            <v>100286.05</v>
          </cell>
          <cell r="B98" t="str">
            <v>IR.IR 45X58X77 (P)</v>
          </cell>
        </row>
        <row r="99">
          <cell r="A99">
            <v>100286.05</v>
          </cell>
          <cell r="B99" t="str">
            <v>IR.IR 45X58X77 (T)</v>
          </cell>
        </row>
        <row r="100">
          <cell r="A100">
            <v>100299.12</v>
          </cell>
          <cell r="B100" t="str">
            <v>IR.9913 (G)</v>
          </cell>
        </row>
        <row r="101">
          <cell r="A101">
            <v>100299.12</v>
          </cell>
          <cell r="B101" t="str">
            <v>IR.9913 (H)</v>
          </cell>
        </row>
        <row r="102">
          <cell r="A102">
            <v>100299.12</v>
          </cell>
          <cell r="B102" t="str">
            <v>IR.9913 (L)</v>
          </cell>
        </row>
        <row r="103">
          <cell r="A103">
            <v>100299.12</v>
          </cell>
          <cell r="B103" t="str">
            <v>IR.9913 (P)</v>
          </cell>
        </row>
        <row r="104">
          <cell r="A104">
            <v>100299.12</v>
          </cell>
          <cell r="B104" t="str">
            <v>IR.9913 (T)</v>
          </cell>
        </row>
        <row r="105">
          <cell r="A105">
            <v>100299.14</v>
          </cell>
          <cell r="B105" t="str">
            <v>IR.9913 C (G)</v>
          </cell>
        </row>
        <row r="106">
          <cell r="A106">
            <v>100299.14</v>
          </cell>
          <cell r="B106" t="str">
            <v>IR.9913 C (H)</v>
          </cell>
        </row>
        <row r="107">
          <cell r="A107">
            <v>100299.14</v>
          </cell>
          <cell r="B107" t="str">
            <v>IR.9913 C (L)</v>
          </cell>
        </row>
        <row r="108">
          <cell r="A108">
            <v>100299.14</v>
          </cell>
          <cell r="B108" t="str">
            <v>IR.9913 C (P)</v>
          </cell>
        </row>
        <row r="109">
          <cell r="A109">
            <v>100299.14</v>
          </cell>
          <cell r="B109" t="str">
            <v>IR.9913 C (T)</v>
          </cell>
        </row>
        <row r="110">
          <cell r="A110">
            <v>100299.22</v>
          </cell>
          <cell r="B110" t="str">
            <v>IR 9937 (G)</v>
          </cell>
        </row>
        <row r="111">
          <cell r="A111">
            <v>100299.22</v>
          </cell>
          <cell r="B111" t="str">
            <v>IR 9937 (H)</v>
          </cell>
        </row>
        <row r="112">
          <cell r="A112">
            <v>100299.22</v>
          </cell>
          <cell r="B112" t="str">
            <v>IR 9937 (L)</v>
          </cell>
        </row>
        <row r="113">
          <cell r="A113">
            <v>100299.22</v>
          </cell>
          <cell r="B113" t="str">
            <v>IR 9937 (P)</v>
          </cell>
        </row>
        <row r="114">
          <cell r="A114">
            <v>100299.22</v>
          </cell>
          <cell r="B114" t="str">
            <v>IR 9937 (T)</v>
          </cell>
        </row>
        <row r="115">
          <cell r="A115">
            <v>100299.24</v>
          </cell>
          <cell r="B115" t="str">
            <v>IR 4008  (G)</v>
          </cell>
        </row>
        <row r="116">
          <cell r="A116">
            <v>100299.24</v>
          </cell>
          <cell r="B116" t="str">
            <v>IR 4008 (G)</v>
          </cell>
        </row>
        <row r="117">
          <cell r="A117">
            <v>100299.24</v>
          </cell>
          <cell r="B117" t="str">
            <v>IR 4008  (H)</v>
          </cell>
        </row>
        <row r="118">
          <cell r="A118">
            <v>100299.24</v>
          </cell>
          <cell r="B118" t="str">
            <v>IR 4008 (H)</v>
          </cell>
        </row>
        <row r="119">
          <cell r="A119">
            <v>100299.24</v>
          </cell>
          <cell r="B119" t="str">
            <v>IR 4008 (L)</v>
          </cell>
        </row>
        <row r="120">
          <cell r="A120">
            <v>100299.24</v>
          </cell>
          <cell r="B120" t="str">
            <v>IR 4008  (P)</v>
          </cell>
        </row>
        <row r="121">
          <cell r="A121">
            <v>100299.24</v>
          </cell>
          <cell r="B121" t="str">
            <v>IR 4008 (P)</v>
          </cell>
        </row>
        <row r="122">
          <cell r="A122">
            <v>100299.24</v>
          </cell>
          <cell r="B122" t="str">
            <v>IR 4008  (T)</v>
          </cell>
        </row>
        <row r="123">
          <cell r="A123">
            <v>100299.24</v>
          </cell>
          <cell r="B123" t="str">
            <v>IR 4008 (T)</v>
          </cell>
        </row>
        <row r="124">
          <cell r="A124">
            <v>100299.26</v>
          </cell>
          <cell r="B124" t="str">
            <v>IR-BA1-9935(G)</v>
          </cell>
        </row>
        <row r="125">
          <cell r="A125">
            <v>100299.26</v>
          </cell>
          <cell r="B125" t="str">
            <v>IR-BA1-9935(H)</v>
          </cell>
        </row>
        <row r="126">
          <cell r="A126">
            <v>100299.26</v>
          </cell>
          <cell r="B126" t="str">
            <v>IR-BA1-9935(L)</v>
          </cell>
        </row>
        <row r="127">
          <cell r="A127">
            <v>100299.26</v>
          </cell>
          <cell r="B127" t="str">
            <v>IR-BA1-9935(P)</v>
          </cell>
        </row>
        <row r="128">
          <cell r="A128">
            <v>100299.26</v>
          </cell>
          <cell r="B128" t="str">
            <v>IR-BA1-9935(T)</v>
          </cell>
        </row>
        <row r="129">
          <cell r="A129">
            <v>1003</v>
          </cell>
          <cell r="B129" t="str">
            <v>0010 245RVTSCISORASSY3920 (F)</v>
          </cell>
        </row>
        <row r="130">
          <cell r="A130">
            <v>1003.21</v>
          </cell>
          <cell r="B130" t="str">
            <v>0010 245RVTSCISORASSY SPL (F)</v>
          </cell>
        </row>
        <row r="131">
          <cell r="A131">
            <v>1003.31</v>
          </cell>
          <cell r="B131" t="str">
            <v>0120245GOSPSCISORASY39113 (F)</v>
          </cell>
        </row>
        <row r="132">
          <cell r="A132">
            <v>1003.33</v>
          </cell>
          <cell r="B132" t="str">
            <v>Simens circlip (F)</v>
          </cell>
        </row>
        <row r="133">
          <cell r="A133">
            <v>1003.41</v>
          </cell>
          <cell r="B133" t="str">
            <v>0010245GOSPSCISORASY WC (F)</v>
          </cell>
        </row>
        <row r="134">
          <cell r="A134">
            <v>100311.61</v>
          </cell>
          <cell r="B134" t="str">
            <v>IR.MNG7435EGL (G)</v>
          </cell>
        </row>
        <row r="135">
          <cell r="A135">
            <v>100311.61</v>
          </cell>
          <cell r="B135" t="str">
            <v>IR.MNG7435EGL (H)</v>
          </cell>
        </row>
        <row r="136">
          <cell r="A136">
            <v>100311.61</v>
          </cell>
          <cell r="B136" t="str">
            <v>IR.MNG7435EGL (P)</v>
          </cell>
        </row>
        <row r="137">
          <cell r="A137">
            <v>100311.61</v>
          </cell>
          <cell r="B137" t="str">
            <v>IR.MNG7435EGL (T)</v>
          </cell>
        </row>
        <row r="138">
          <cell r="A138">
            <v>100311.7</v>
          </cell>
          <cell r="B138" t="str">
            <v>IR.MNG7435EGL SRL  (G)</v>
          </cell>
        </row>
        <row r="139">
          <cell r="A139">
            <v>100311.7</v>
          </cell>
          <cell r="B139" t="str">
            <v>IR.MNG7435EGL SRL  (H)</v>
          </cell>
        </row>
        <row r="140">
          <cell r="A140">
            <v>100311.7</v>
          </cell>
          <cell r="B140" t="str">
            <v>IR.MNG7435EGL SRL  (P)</v>
          </cell>
        </row>
        <row r="141">
          <cell r="A141">
            <v>100311.7</v>
          </cell>
          <cell r="B141" t="str">
            <v>IR.MNG7435EGL SRL  (T)</v>
          </cell>
        </row>
        <row r="142">
          <cell r="A142">
            <v>100311.8</v>
          </cell>
          <cell r="B142" t="str">
            <v>IR.MNG7535EGL SPL  (G)</v>
          </cell>
        </row>
        <row r="143">
          <cell r="A143">
            <v>100311.8</v>
          </cell>
          <cell r="B143" t="str">
            <v>IR.MNG7535EGL SPL  (H)</v>
          </cell>
        </row>
        <row r="144">
          <cell r="A144">
            <v>100311.8</v>
          </cell>
          <cell r="B144" t="str">
            <v>IR.MNG7535EGL SPL  (P)</v>
          </cell>
        </row>
        <row r="145">
          <cell r="A145">
            <v>100311.8</v>
          </cell>
          <cell r="B145" t="str">
            <v>IR.MNG7535EGL SPL  (T)</v>
          </cell>
        </row>
        <row r="146">
          <cell r="A146">
            <v>100311.9</v>
          </cell>
          <cell r="B146" t="str">
            <v>NA/RNA.IR 4911 DR (G)</v>
          </cell>
        </row>
        <row r="147">
          <cell r="A147">
            <v>100311.9</v>
          </cell>
          <cell r="B147" t="str">
            <v>NA/RNA.IR 4911 DR (G)</v>
          </cell>
        </row>
        <row r="148">
          <cell r="A148">
            <v>100355.1</v>
          </cell>
          <cell r="B148" t="str">
            <v>IR.6305 2RS (70MM DIA)  (G)</v>
          </cell>
        </row>
        <row r="149">
          <cell r="A149">
            <v>100355.1</v>
          </cell>
          <cell r="B149" t="str">
            <v>IR.6305 2RS (70MM DIA)  (H)</v>
          </cell>
        </row>
        <row r="150">
          <cell r="A150">
            <v>100355.1</v>
          </cell>
          <cell r="B150" t="str">
            <v>IR.6305 2RS (70MM DIA)  (L)</v>
          </cell>
        </row>
        <row r="151">
          <cell r="A151">
            <v>100355.1</v>
          </cell>
          <cell r="B151" t="str">
            <v>IR.6305 2RS (70MM DIA)  (P)</v>
          </cell>
        </row>
        <row r="152">
          <cell r="A152">
            <v>100355.1</v>
          </cell>
          <cell r="B152" t="str">
            <v>IR.6305 2RS (70MM DIA)  (T)</v>
          </cell>
        </row>
        <row r="153">
          <cell r="A153">
            <v>100355.12</v>
          </cell>
          <cell r="B153" t="str">
            <v>IR.6305-2RS N</v>
          </cell>
        </row>
        <row r="154">
          <cell r="A154">
            <v>100355.12</v>
          </cell>
          <cell r="B154" t="str">
            <v>IR.6305-2RS N(H)</v>
          </cell>
        </row>
        <row r="155">
          <cell r="A155">
            <v>100355.12</v>
          </cell>
          <cell r="B155" t="str">
            <v>IR.6305-2RS N(L)</v>
          </cell>
        </row>
        <row r="156">
          <cell r="A156">
            <v>100355.12</v>
          </cell>
          <cell r="B156" t="str">
            <v>IR.6305-2RS N(P)</v>
          </cell>
        </row>
        <row r="157">
          <cell r="A157">
            <v>100355.12</v>
          </cell>
          <cell r="B157" t="str">
            <v>IR.6305-2RS N(T)</v>
          </cell>
        </row>
        <row r="158">
          <cell r="A158">
            <v>100355.15</v>
          </cell>
          <cell r="B158" t="str">
            <v>IR.6305 2RS (70MM DIA)SPL  (G)</v>
          </cell>
        </row>
        <row r="159">
          <cell r="A159">
            <v>100355.15</v>
          </cell>
          <cell r="B159" t="str">
            <v>IR.6305 2RS (70MM DIA)SPL  (H)</v>
          </cell>
        </row>
        <row r="160">
          <cell r="A160">
            <v>100355.15</v>
          </cell>
          <cell r="B160" t="str">
            <v>IR.6305 2RS (70MM DIA)SPL  (P)</v>
          </cell>
        </row>
        <row r="161">
          <cell r="A161">
            <v>100355.15</v>
          </cell>
          <cell r="B161" t="str">
            <v>IR.6305 2RS (70MM DIA)SPL  (T)</v>
          </cell>
        </row>
        <row r="162">
          <cell r="A162">
            <v>100397.21</v>
          </cell>
          <cell r="B162" t="str">
            <v>W.35.01X51.054X3.590 (G)</v>
          </cell>
        </row>
        <row r="163">
          <cell r="A163">
            <v>100397.21</v>
          </cell>
          <cell r="B163" t="str">
            <v>W.35.01X51.054X3.590 (H)</v>
          </cell>
        </row>
        <row r="164">
          <cell r="A164">
            <v>100397.21</v>
          </cell>
          <cell r="B164" t="str">
            <v>W.35.01X51.054X3.590 (P)</v>
          </cell>
        </row>
        <row r="165">
          <cell r="A165">
            <v>100397.21</v>
          </cell>
          <cell r="B165" t="str">
            <v>W.35.01X51.054X3.590 (T)</v>
          </cell>
        </row>
        <row r="166">
          <cell r="A166">
            <v>100397.22</v>
          </cell>
          <cell r="B166" t="str">
            <v>W.35.01X51.54X3.315 (G)</v>
          </cell>
        </row>
        <row r="167">
          <cell r="A167">
            <v>100397.22</v>
          </cell>
          <cell r="B167" t="str">
            <v>W.35.01X51.54X3.315 (H)</v>
          </cell>
        </row>
        <row r="168">
          <cell r="A168">
            <v>100397.22</v>
          </cell>
          <cell r="B168" t="str">
            <v>W.35.01X51.54X3.315 (P)</v>
          </cell>
        </row>
        <row r="169">
          <cell r="A169">
            <v>100397.22</v>
          </cell>
          <cell r="B169" t="str">
            <v>W.35.01X51.54X3.315 (T)</v>
          </cell>
        </row>
        <row r="170">
          <cell r="A170">
            <v>1004</v>
          </cell>
          <cell r="B170" t="str">
            <v>070 0940041770/MAC (F)</v>
          </cell>
        </row>
        <row r="171">
          <cell r="A171">
            <v>1005</v>
          </cell>
          <cell r="B171" t="str">
            <v>SL 18 3006 A (F)</v>
          </cell>
        </row>
        <row r="172">
          <cell r="A172">
            <v>100507.1</v>
          </cell>
          <cell r="B172" t="str">
            <v>BRI.IR 122420  (G)</v>
          </cell>
        </row>
        <row r="173">
          <cell r="A173">
            <v>100507.1</v>
          </cell>
          <cell r="B173" t="str">
            <v>BRI.IR 122420  (H)</v>
          </cell>
        </row>
        <row r="174">
          <cell r="A174">
            <v>100507.1</v>
          </cell>
          <cell r="B174" t="str">
            <v>BRI.IR 122420  (P)</v>
          </cell>
        </row>
        <row r="175">
          <cell r="A175">
            <v>100507.1</v>
          </cell>
          <cell r="B175" t="str">
            <v>BRI.IR 122420  (T)</v>
          </cell>
        </row>
        <row r="176">
          <cell r="A176">
            <v>100541.01</v>
          </cell>
          <cell r="B176" t="str">
            <v>BA-62000 CONE (G)</v>
          </cell>
        </row>
        <row r="177">
          <cell r="A177">
            <v>100541.01</v>
          </cell>
          <cell r="B177" t="str">
            <v>BA-62000 CONE (H)</v>
          </cell>
        </row>
        <row r="178">
          <cell r="A178">
            <v>100541.01</v>
          </cell>
          <cell r="B178" t="str">
            <v>BA-62000 CONE (L)</v>
          </cell>
        </row>
        <row r="179">
          <cell r="A179">
            <v>100541.01</v>
          </cell>
          <cell r="B179" t="str">
            <v>BA-62000 CONE (P)</v>
          </cell>
        </row>
        <row r="180">
          <cell r="A180">
            <v>100541.01</v>
          </cell>
          <cell r="B180" t="str">
            <v>BA-62000 CONE (T)</v>
          </cell>
        </row>
        <row r="181">
          <cell r="A181">
            <v>100541.02</v>
          </cell>
          <cell r="B181" t="str">
            <v>BB-62000 CONE (G)</v>
          </cell>
        </row>
        <row r="182">
          <cell r="A182">
            <v>100541.02</v>
          </cell>
          <cell r="B182" t="str">
            <v>BB-62000 CONE (H)</v>
          </cell>
        </row>
        <row r="183">
          <cell r="A183">
            <v>100541.02</v>
          </cell>
          <cell r="B183" t="str">
            <v>BB-62000 CONE (L)</v>
          </cell>
        </row>
        <row r="184">
          <cell r="A184">
            <v>100541.02</v>
          </cell>
          <cell r="B184" t="str">
            <v>BB-62000 CONE (P)</v>
          </cell>
        </row>
        <row r="185">
          <cell r="A185">
            <v>100541.02</v>
          </cell>
          <cell r="B185" t="str">
            <v>BB-62000 CONE (T)</v>
          </cell>
        </row>
        <row r="186">
          <cell r="A186">
            <v>100542.01</v>
          </cell>
          <cell r="B186" t="str">
            <v>HA-63000 CONE (G)</v>
          </cell>
        </row>
        <row r="187">
          <cell r="A187">
            <v>100542.01</v>
          </cell>
          <cell r="B187" t="str">
            <v>HA-63000 CONE (H)</v>
          </cell>
        </row>
        <row r="188">
          <cell r="A188">
            <v>100542.01</v>
          </cell>
          <cell r="B188" t="str">
            <v>HA-63000 CONE (L)</v>
          </cell>
        </row>
        <row r="189">
          <cell r="A189">
            <v>100542.01</v>
          </cell>
          <cell r="B189" t="str">
            <v>HA-63000 CONE (P)</v>
          </cell>
        </row>
        <row r="190">
          <cell r="A190">
            <v>100542.01</v>
          </cell>
          <cell r="B190" t="str">
            <v>HA-63000 CONE (T)</v>
          </cell>
        </row>
        <row r="191">
          <cell r="A191">
            <v>100542.02</v>
          </cell>
          <cell r="B191" t="str">
            <v>HC-63000 CONE  (G)</v>
          </cell>
        </row>
        <row r="192">
          <cell r="A192">
            <v>100542.02</v>
          </cell>
          <cell r="B192" t="str">
            <v>HC-63000 CONE (H)</v>
          </cell>
        </row>
        <row r="193">
          <cell r="A193">
            <v>100542.02</v>
          </cell>
          <cell r="B193" t="str">
            <v>HC-63000 CONE (L)</v>
          </cell>
        </row>
        <row r="194">
          <cell r="A194">
            <v>100542.02</v>
          </cell>
          <cell r="B194" t="str">
            <v>HC-63000 CONE (P)</v>
          </cell>
        </row>
        <row r="195">
          <cell r="A195">
            <v>100542.02</v>
          </cell>
          <cell r="B195" t="str">
            <v>HC-63000 CONE (T)</v>
          </cell>
        </row>
        <row r="196">
          <cell r="A196">
            <v>100543.01</v>
          </cell>
          <cell r="B196" t="str">
            <v>OB-73001 CONE (G)</v>
          </cell>
        </row>
        <row r="197">
          <cell r="A197">
            <v>100543.01</v>
          </cell>
          <cell r="B197" t="str">
            <v>OB-73001 CONE (H)</v>
          </cell>
        </row>
        <row r="198">
          <cell r="A198">
            <v>100543.01</v>
          </cell>
          <cell r="B198" t="str">
            <v>OB-73001 CONE (L)</v>
          </cell>
        </row>
        <row r="199">
          <cell r="A199">
            <v>100543.01</v>
          </cell>
          <cell r="B199" t="str">
            <v>OB-73001 CONE (P)</v>
          </cell>
        </row>
        <row r="200">
          <cell r="A200">
            <v>100543.01</v>
          </cell>
          <cell r="B200" t="str">
            <v>OB-73001 CONE (T)</v>
          </cell>
        </row>
        <row r="201">
          <cell r="A201">
            <v>100543.02</v>
          </cell>
          <cell r="B201" t="str">
            <v>OC-73001 CONE (G)</v>
          </cell>
        </row>
        <row r="202">
          <cell r="A202">
            <v>100543.02</v>
          </cell>
          <cell r="B202" t="str">
            <v>OC-73001 CONE (H)</v>
          </cell>
        </row>
        <row r="203">
          <cell r="A203">
            <v>100543.02</v>
          </cell>
          <cell r="B203" t="str">
            <v>OC-73001 CONE (L)</v>
          </cell>
        </row>
        <row r="204">
          <cell r="A204">
            <v>100543.02</v>
          </cell>
          <cell r="B204" t="str">
            <v>OC-73001 CONE (P)</v>
          </cell>
        </row>
        <row r="205">
          <cell r="A205">
            <v>100543.02</v>
          </cell>
          <cell r="B205" t="str">
            <v>OC-73001 CONE (T)</v>
          </cell>
        </row>
        <row r="206">
          <cell r="A206">
            <v>100544.01</v>
          </cell>
          <cell r="B206" t="str">
            <v>HD-63003 CONE (G)</v>
          </cell>
        </row>
        <row r="207">
          <cell r="A207">
            <v>100544.01</v>
          </cell>
          <cell r="B207" t="str">
            <v>HD-63003 CONE (H)</v>
          </cell>
        </row>
        <row r="208">
          <cell r="A208">
            <v>100544.01</v>
          </cell>
          <cell r="B208" t="str">
            <v>HD-63003 CONE (L)</v>
          </cell>
        </row>
        <row r="209">
          <cell r="A209">
            <v>100544.01</v>
          </cell>
          <cell r="B209" t="str">
            <v>HD-63003 CONE (P)</v>
          </cell>
        </row>
        <row r="210">
          <cell r="A210">
            <v>100544.01</v>
          </cell>
          <cell r="B210" t="str">
            <v>HD-63003 CONE (T)</v>
          </cell>
        </row>
        <row r="211">
          <cell r="A211">
            <v>100544.02</v>
          </cell>
          <cell r="B211" t="str">
            <v>HA-63003 CONE (G)</v>
          </cell>
        </row>
        <row r="212">
          <cell r="A212">
            <v>100544.02</v>
          </cell>
          <cell r="B212" t="str">
            <v>HA-63003 CONE (H)</v>
          </cell>
        </row>
        <row r="213">
          <cell r="A213">
            <v>100544.02</v>
          </cell>
          <cell r="B213" t="str">
            <v>HA-63003 CONE (L)</v>
          </cell>
        </row>
        <row r="214">
          <cell r="A214">
            <v>100544.02</v>
          </cell>
          <cell r="B214" t="str">
            <v>HA-63003 CONE (P)</v>
          </cell>
        </row>
        <row r="215">
          <cell r="A215">
            <v>100544.02</v>
          </cell>
          <cell r="B215" t="str">
            <v>HA-63003 CONE (T)</v>
          </cell>
        </row>
        <row r="216">
          <cell r="A216">
            <v>100545.01</v>
          </cell>
          <cell r="B216" t="str">
            <v>YA-66000 CONE (G)</v>
          </cell>
        </row>
        <row r="217">
          <cell r="A217">
            <v>100545.01</v>
          </cell>
          <cell r="B217" t="str">
            <v>YA-66000 CONE (H)</v>
          </cell>
        </row>
        <row r="218">
          <cell r="A218">
            <v>100545.01</v>
          </cell>
          <cell r="B218" t="str">
            <v>YA-66000 CONE (L)</v>
          </cell>
        </row>
        <row r="219">
          <cell r="A219">
            <v>100545.01</v>
          </cell>
          <cell r="B219" t="str">
            <v>YA-66000 CONE (P)</v>
          </cell>
        </row>
        <row r="220">
          <cell r="A220">
            <v>100545.01</v>
          </cell>
          <cell r="B220" t="str">
            <v>YA-66000 CONE (T)</v>
          </cell>
        </row>
        <row r="221">
          <cell r="A221">
            <v>100545.02</v>
          </cell>
          <cell r="B221" t="str">
            <v>YC-66000 CONE (G)</v>
          </cell>
        </row>
        <row r="222">
          <cell r="A222">
            <v>100545.02</v>
          </cell>
          <cell r="B222" t="str">
            <v>YC-66000 CONE (H)</v>
          </cell>
        </row>
        <row r="223">
          <cell r="A223">
            <v>100545.02</v>
          </cell>
          <cell r="B223" t="str">
            <v>YC-66000 CONE (L)</v>
          </cell>
        </row>
        <row r="224">
          <cell r="A224">
            <v>100545.02</v>
          </cell>
          <cell r="B224" t="str">
            <v>YC-66000 CONE (P)</v>
          </cell>
        </row>
        <row r="225">
          <cell r="A225">
            <v>100545.02</v>
          </cell>
          <cell r="B225" t="str">
            <v>YC-66000 CONE (T)</v>
          </cell>
        </row>
        <row r="226">
          <cell r="A226">
            <v>100557.31</v>
          </cell>
          <cell r="B226" t="str">
            <v>IR.22211 MB (G)</v>
          </cell>
        </row>
        <row r="227">
          <cell r="A227">
            <v>100557.31</v>
          </cell>
          <cell r="B227" t="str">
            <v>IR.22211 MB (H)</v>
          </cell>
        </row>
        <row r="228">
          <cell r="A228">
            <v>100557.31</v>
          </cell>
          <cell r="B228" t="str">
            <v>IR.22211 MB (L)</v>
          </cell>
        </row>
        <row r="229">
          <cell r="A229">
            <v>100557.31</v>
          </cell>
          <cell r="B229" t="str">
            <v>IR.22211 MB (P)</v>
          </cell>
        </row>
        <row r="230">
          <cell r="A230">
            <v>100557.31</v>
          </cell>
          <cell r="B230" t="str">
            <v>IR.22211 MB (T)</v>
          </cell>
        </row>
        <row r="231">
          <cell r="A231">
            <v>100558</v>
          </cell>
          <cell r="B231" t="str">
            <v>IR 22212 E/C3 (P)</v>
          </cell>
        </row>
        <row r="232">
          <cell r="A232">
            <v>100558</v>
          </cell>
          <cell r="B232" t="str">
            <v>IR 22212 E/C3 (G)</v>
          </cell>
        </row>
        <row r="233">
          <cell r="A233">
            <v>100558</v>
          </cell>
          <cell r="B233" t="str">
            <v>IR 22212 E/C3 (H)</v>
          </cell>
        </row>
        <row r="234">
          <cell r="A234">
            <v>100558</v>
          </cell>
          <cell r="B234" t="str">
            <v>IR 22212 E/C3 (L)</v>
          </cell>
        </row>
        <row r="235">
          <cell r="A235">
            <v>100558</v>
          </cell>
          <cell r="B235" t="str">
            <v>IR 22212 E/C3 (T)</v>
          </cell>
        </row>
        <row r="236">
          <cell r="A236">
            <v>1006</v>
          </cell>
          <cell r="B236" t="str">
            <v>MCFD 52 (F)</v>
          </cell>
        </row>
        <row r="237">
          <cell r="A237">
            <v>100603.07</v>
          </cell>
          <cell r="B237" t="str">
            <v>NJ.IR 2205 (G)</v>
          </cell>
        </row>
        <row r="238">
          <cell r="A238">
            <v>100603.07</v>
          </cell>
          <cell r="B238" t="str">
            <v>NJ.IR 2205 (H)</v>
          </cell>
        </row>
        <row r="239">
          <cell r="A239">
            <v>100603.07</v>
          </cell>
          <cell r="B239" t="str">
            <v>NJ.IR 2205 (L)</v>
          </cell>
        </row>
        <row r="240">
          <cell r="A240">
            <v>100603.07</v>
          </cell>
          <cell r="B240" t="str">
            <v>NJ.IR 2205 (P)</v>
          </cell>
        </row>
        <row r="241">
          <cell r="A241">
            <v>100603.07</v>
          </cell>
          <cell r="B241" t="str">
            <v>NJ.IR 2205 (T)</v>
          </cell>
        </row>
        <row r="242">
          <cell r="A242">
            <v>100608.11</v>
          </cell>
          <cell r="B242" t="str">
            <v>NJ.IR 310 (12) (G)</v>
          </cell>
        </row>
        <row r="243">
          <cell r="A243">
            <v>100608.11</v>
          </cell>
          <cell r="B243" t="str">
            <v>NJ.IR 310 (12) (H)</v>
          </cell>
        </row>
        <row r="244">
          <cell r="A244">
            <v>100608.11</v>
          </cell>
          <cell r="B244" t="str">
            <v>NJ.IR 310 (12) (L)</v>
          </cell>
        </row>
        <row r="245">
          <cell r="A245">
            <v>100608.11</v>
          </cell>
          <cell r="B245" t="str">
            <v>NJ.IR 310 (12) (P)</v>
          </cell>
        </row>
        <row r="246">
          <cell r="A246">
            <v>100608.11</v>
          </cell>
          <cell r="B246" t="str">
            <v>NJ.IR 310 (12) (T)</v>
          </cell>
        </row>
        <row r="247">
          <cell r="A247">
            <v>100608.12</v>
          </cell>
          <cell r="B247" t="str">
            <v>NUP.IR 310(12) (G)</v>
          </cell>
        </row>
        <row r="248">
          <cell r="A248">
            <v>100608.12</v>
          </cell>
          <cell r="B248" t="str">
            <v>NUP.IR 310(12) (H)</v>
          </cell>
        </row>
        <row r="249">
          <cell r="A249">
            <v>100608.12</v>
          </cell>
          <cell r="B249" t="str">
            <v>NUP.IR 310(12) (L)</v>
          </cell>
        </row>
        <row r="250">
          <cell r="A250">
            <v>100608.12</v>
          </cell>
          <cell r="B250" t="str">
            <v>NUP.IR 310(12) (P)</v>
          </cell>
        </row>
        <row r="251">
          <cell r="A251">
            <v>100608.12</v>
          </cell>
          <cell r="B251" t="str">
            <v>NUP.IR 310(12) (T)</v>
          </cell>
        </row>
        <row r="252">
          <cell r="A252">
            <v>100616</v>
          </cell>
          <cell r="B252" t="str">
            <v>NUP.IR 214  (G)</v>
          </cell>
        </row>
        <row r="253">
          <cell r="A253">
            <v>100616</v>
          </cell>
          <cell r="B253" t="str">
            <v>NUP.IR 214  (H)</v>
          </cell>
        </row>
        <row r="254">
          <cell r="A254">
            <v>100616</v>
          </cell>
          <cell r="B254" t="str">
            <v>NUP.IR 214 (L)</v>
          </cell>
        </row>
        <row r="255">
          <cell r="A255">
            <v>100616</v>
          </cell>
          <cell r="B255" t="str">
            <v>NUP.IR 214  (P)</v>
          </cell>
        </row>
        <row r="256">
          <cell r="A256">
            <v>100616</v>
          </cell>
          <cell r="B256" t="str">
            <v>NUP.IR 214  (T)</v>
          </cell>
        </row>
        <row r="257">
          <cell r="A257">
            <v>100616.1</v>
          </cell>
          <cell r="B257" t="str">
            <v>NUP.W 214 (G)</v>
          </cell>
        </row>
        <row r="258">
          <cell r="A258">
            <v>100616.1</v>
          </cell>
          <cell r="B258" t="str">
            <v>NUP.W 214  (G)</v>
          </cell>
        </row>
        <row r="259">
          <cell r="A259">
            <v>100616.1</v>
          </cell>
          <cell r="B259" t="str">
            <v>NUP.W 214 (H)</v>
          </cell>
        </row>
        <row r="260">
          <cell r="A260">
            <v>100616.1</v>
          </cell>
          <cell r="B260" t="str">
            <v>NUP.W 214  (H)</v>
          </cell>
        </row>
        <row r="261">
          <cell r="A261">
            <v>100616.1</v>
          </cell>
          <cell r="B261" t="str">
            <v>NUP.W 214 (P)</v>
          </cell>
        </row>
        <row r="262">
          <cell r="A262">
            <v>100616.1</v>
          </cell>
          <cell r="B262" t="str">
            <v>NUP.W 214  (P)</v>
          </cell>
        </row>
        <row r="263">
          <cell r="A263">
            <v>100616.1</v>
          </cell>
          <cell r="B263" t="str">
            <v>NUP.W 214 (T)</v>
          </cell>
        </row>
        <row r="264">
          <cell r="A264">
            <v>100616.1</v>
          </cell>
          <cell r="B264" t="str">
            <v>NUP.W 214  (T)</v>
          </cell>
        </row>
        <row r="265">
          <cell r="A265">
            <v>100616.2</v>
          </cell>
          <cell r="B265" t="str">
            <v>NJ.IR 214  (G)</v>
          </cell>
        </row>
        <row r="266">
          <cell r="A266">
            <v>100616.2</v>
          </cell>
          <cell r="B266" t="str">
            <v>NJ.IR 214  (H)</v>
          </cell>
        </row>
        <row r="267">
          <cell r="A267">
            <v>100616.2</v>
          </cell>
          <cell r="B267" t="str">
            <v>NJ.IR 214 (L)</v>
          </cell>
        </row>
        <row r="268">
          <cell r="A268">
            <v>100616.2</v>
          </cell>
          <cell r="B268" t="str">
            <v>NJ.IR 214  (P)</v>
          </cell>
        </row>
        <row r="269">
          <cell r="A269">
            <v>100616.2</v>
          </cell>
          <cell r="B269" t="str">
            <v>NJ.IR 214  (T)</v>
          </cell>
        </row>
        <row r="270">
          <cell r="A270">
            <v>100617.1</v>
          </cell>
          <cell r="B270" t="str">
            <v>NUP.W 307 (G)</v>
          </cell>
        </row>
        <row r="271">
          <cell r="A271">
            <v>100617.1</v>
          </cell>
          <cell r="B271" t="str">
            <v>NUP.W 307  (G)</v>
          </cell>
        </row>
        <row r="272">
          <cell r="A272">
            <v>100617.1</v>
          </cell>
          <cell r="B272" t="str">
            <v>NUP.W 307 (H)</v>
          </cell>
        </row>
        <row r="273">
          <cell r="A273">
            <v>100617.1</v>
          </cell>
          <cell r="B273" t="str">
            <v>NUP.W 307  (H)</v>
          </cell>
        </row>
        <row r="274">
          <cell r="A274">
            <v>100617.1</v>
          </cell>
          <cell r="B274" t="str">
            <v>NUP.W 307 (P)</v>
          </cell>
        </row>
        <row r="275">
          <cell r="A275">
            <v>100617.1</v>
          </cell>
          <cell r="B275" t="str">
            <v>NUP.W 307  (P)</v>
          </cell>
        </row>
        <row r="276">
          <cell r="A276">
            <v>100617.1</v>
          </cell>
          <cell r="B276" t="str">
            <v>NUP.W 307 (T)</v>
          </cell>
        </row>
        <row r="277">
          <cell r="A277">
            <v>100617.1</v>
          </cell>
          <cell r="B277" t="str">
            <v>NUP.W 307  (T)</v>
          </cell>
        </row>
        <row r="278">
          <cell r="A278">
            <v>1007</v>
          </cell>
          <cell r="B278" t="str">
            <v>0020940041790(4910205) (F)</v>
          </cell>
        </row>
        <row r="279">
          <cell r="A279">
            <v>100729.01</v>
          </cell>
          <cell r="B279" t="str">
            <v>IR.IR 15X18X19.5 (G)</v>
          </cell>
        </row>
        <row r="280">
          <cell r="A280">
            <v>100729.01</v>
          </cell>
          <cell r="B280" t="str">
            <v>IR.IR 15X18X19.5 (H)</v>
          </cell>
        </row>
        <row r="281">
          <cell r="A281">
            <v>100729.01</v>
          </cell>
          <cell r="B281" t="str">
            <v>IR.IR 15X18X19.5 (P)</v>
          </cell>
        </row>
        <row r="282">
          <cell r="A282">
            <v>100729.01</v>
          </cell>
          <cell r="B282" t="str">
            <v>IR.IR 15X18X19.5 (T)</v>
          </cell>
        </row>
        <row r="283">
          <cell r="A283">
            <v>100729.02</v>
          </cell>
          <cell r="B283" t="str">
            <v>IR.IR 10X13X12.5 (G)</v>
          </cell>
        </row>
        <row r="284">
          <cell r="A284">
            <v>100729.02</v>
          </cell>
          <cell r="B284" t="str">
            <v>IR.IR 10X13X12.5 (H)</v>
          </cell>
        </row>
        <row r="285">
          <cell r="A285">
            <v>100729.02</v>
          </cell>
          <cell r="B285" t="str">
            <v>IR.IR 10X13X12.5 (P)</v>
          </cell>
        </row>
        <row r="286">
          <cell r="A286">
            <v>100729.02</v>
          </cell>
          <cell r="B286" t="str">
            <v>IR.IR 10X13X12.5 (T)</v>
          </cell>
        </row>
        <row r="287">
          <cell r="A287">
            <v>100729.03</v>
          </cell>
          <cell r="B287" t="str">
            <v>IR.IR 20X24X28.5 (G)</v>
          </cell>
        </row>
        <row r="288">
          <cell r="A288">
            <v>100729.03</v>
          </cell>
          <cell r="B288" t="str">
            <v>IR.IR 20X24X28.5 (H)</v>
          </cell>
        </row>
        <row r="289">
          <cell r="A289">
            <v>100729.03</v>
          </cell>
          <cell r="B289" t="str">
            <v>IR.IR 20X24X28.5 (P)</v>
          </cell>
        </row>
        <row r="290">
          <cell r="A290">
            <v>100729.03</v>
          </cell>
          <cell r="B290" t="str">
            <v>IR.IR 20X24X28.5 (T)</v>
          </cell>
        </row>
        <row r="291">
          <cell r="A291">
            <v>100729.1</v>
          </cell>
          <cell r="B291" t="str">
            <v>IR.IRT 45X50X12.5  (G)</v>
          </cell>
        </row>
        <row r="292">
          <cell r="A292">
            <v>100729.1</v>
          </cell>
          <cell r="B292" t="str">
            <v>IR.IRT 45X50X12.5  (H)</v>
          </cell>
        </row>
        <row r="293">
          <cell r="A293">
            <v>100729.1</v>
          </cell>
          <cell r="B293" t="str">
            <v>IR.IRT 45X50X12.5  (P)</v>
          </cell>
        </row>
        <row r="294">
          <cell r="A294">
            <v>100729.1</v>
          </cell>
          <cell r="B294" t="str">
            <v>IR.IRT 45X50X12.5  (T)</v>
          </cell>
        </row>
        <row r="295">
          <cell r="A295">
            <v>100729.2</v>
          </cell>
          <cell r="B295" t="str">
            <v>IR.IR 7X16.990X10.9  (G)</v>
          </cell>
        </row>
        <row r="296">
          <cell r="A296">
            <v>100729.2</v>
          </cell>
          <cell r="B296" t="str">
            <v>IR.IR 7X16.990X10.9  (H)</v>
          </cell>
        </row>
        <row r="297">
          <cell r="A297">
            <v>100729.2</v>
          </cell>
          <cell r="B297" t="str">
            <v>IR.IR 7X16.990X10.9  (L)</v>
          </cell>
        </row>
        <row r="298">
          <cell r="A298">
            <v>100729.2</v>
          </cell>
          <cell r="B298" t="str">
            <v>IR.IR 7X16.990X10.9  (P)</v>
          </cell>
        </row>
        <row r="299">
          <cell r="A299">
            <v>100729.2</v>
          </cell>
          <cell r="B299" t="str">
            <v>IR.IR 7X16.990X10.9  (T)</v>
          </cell>
        </row>
        <row r="300">
          <cell r="A300">
            <v>100733.04</v>
          </cell>
          <cell r="B300" t="str">
            <v>IR.IR 607025 (G)</v>
          </cell>
        </row>
        <row r="301">
          <cell r="A301">
            <v>100733.04</v>
          </cell>
          <cell r="B301" t="str">
            <v>IR.IR 607025 (H)</v>
          </cell>
        </row>
        <row r="302">
          <cell r="A302">
            <v>100733.04</v>
          </cell>
          <cell r="B302" t="str">
            <v>IR.IR 607025 (P)</v>
          </cell>
        </row>
        <row r="303">
          <cell r="A303">
            <v>100733.04</v>
          </cell>
          <cell r="B303" t="str">
            <v>IR.IR 607025 (T)</v>
          </cell>
        </row>
        <row r="304">
          <cell r="A304">
            <v>100740</v>
          </cell>
          <cell r="B304" t="str">
            <v>RRB.IR 3308 (P)</v>
          </cell>
        </row>
        <row r="305">
          <cell r="A305">
            <v>100740</v>
          </cell>
          <cell r="B305" t="str">
            <v>RRB.IR 3308 (G)</v>
          </cell>
        </row>
        <row r="306">
          <cell r="A306">
            <v>100740</v>
          </cell>
          <cell r="B306" t="str">
            <v>RRB.IR 3308 (H)</v>
          </cell>
        </row>
        <row r="307">
          <cell r="A307">
            <v>100740</v>
          </cell>
          <cell r="B307" t="str">
            <v>RRB.IR 3308 (T)</v>
          </cell>
        </row>
        <row r="308">
          <cell r="A308">
            <v>100741</v>
          </cell>
          <cell r="B308" t="str">
            <v>IR.IR 35X43.9X28 (P)</v>
          </cell>
        </row>
        <row r="309">
          <cell r="A309">
            <v>100741</v>
          </cell>
          <cell r="B309" t="str">
            <v>IR.IR 35X43.9X28 (G)</v>
          </cell>
        </row>
        <row r="310">
          <cell r="A310">
            <v>100741</v>
          </cell>
          <cell r="B310" t="str">
            <v>IR.IR 35X43.9X28 (H)</v>
          </cell>
        </row>
        <row r="311">
          <cell r="A311">
            <v>100741</v>
          </cell>
          <cell r="B311" t="str">
            <v>IR.IR 35X43.9X28 (L)</v>
          </cell>
        </row>
        <row r="312">
          <cell r="A312">
            <v>100741</v>
          </cell>
          <cell r="B312" t="str">
            <v>IR.IR 35X43.9X28 (T)</v>
          </cell>
        </row>
        <row r="313">
          <cell r="A313">
            <v>100742</v>
          </cell>
          <cell r="B313" t="str">
            <v>IR.IR 32X41X28 (P)</v>
          </cell>
        </row>
        <row r="314">
          <cell r="A314">
            <v>100742</v>
          </cell>
          <cell r="B314" t="str">
            <v>IR.IR 32X41X28 (G)</v>
          </cell>
        </row>
        <row r="315">
          <cell r="A315">
            <v>100742</v>
          </cell>
          <cell r="B315" t="str">
            <v>IR.IR 32X41X28 (H)</v>
          </cell>
        </row>
        <row r="316">
          <cell r="A316">
            <v>100742</v>
          </cell>
          <cell r="B316" t="str">
            <v>IR.IR 32X41X28 (L)</v>
          </cell>
        </row>
        <row r="317">
          <cell r="A317">
            <v>100742</v>
          </cell>
          <cell r="B317" t="str">
            <v>IR.IR 32X41X28 (T)</v>
          </cell>
        </row>
        <row r="318">
          <cell r="A318">
            <v>100743</v>
          </cell>
          <cell r="B318" t="str">
            <v>IR.IR 34.150X25X26 (P)</v>
          </cell>
        </row>
        <row r="319">
          <cell r="A319">
            <v>100743</v>
          </cell>
          <cell r="B319" t="str">
            <v>IR.IR 34.150X25X26 (G)</v>
          </cell>
        </row>
        <row r="320">
          <cell r="A320">
            <v>100743</v>
          </cell>
          <cell r="B320" t="str">
            <v>IR.IR 34.150X25X26 (H)</v>
          </cell>
        </row>
        <row r="321">
          <cell r="A321">
            <v>100743</v>
          </cell>
          <cell r="B321" t="str">
            <v>IR.IR 34.150X25X26 (L)</v>
          </cell>
        </row>
        <row r="322">
          <cell r="A322">
            <v>100743</v>
          </cell>
          <cell r="B322" t="str">
            <v>IR.IR 34.150X25X26 (T)</v>
          </cell>
        </row>
        <row r="323">
          <cell r="A323">
            <v>100744</v>
          </cell>
          <cell r="B323" t="str">
            <v>IR.IR 50X60.3X32</v>
          </cell>
        </row>
        <row r="324">
          <cell r="A324">
            <v>100744</v>
          </cell>
          <cell r="B324" t="str">
            <v>IR.IR 50X60.3X32 (H)</v>
          </cell>
        </row>
        <row r="325">
          <cell r="A325">
            <v>100744</v>
          </cell>
          <cell r="B325" t="str">
            <v>IR.IR 50X60.3X32 (L)</v>
          </cell>
        </row>
        <row r="326">
          <cell r="A326">
            <v>100744</v>
          </cell>
          <cell r="B326" t="str">
            <v>IR.IR  50X60.3X32 (P)</v>
          </cell>
        </row>
        <row r="327">
          <cell r="A327">
            <v>100744</v>
          </cell>
          <cell r="B327" t="str">
            <v>IR.IR 50X60.3X32 (T)</v>
          </cell>
        </row>
        <row r="328">
          <cell r="A328">
            <v>100745</v>
          </cell>
          <cell r="B328" t="str">
            <v>IR.IR 40X50X32 (P)</v>
          </cell>
        </row>
        <row r="329">
          <cell r="A329">
            <v>100745</v>
          </cell>
          <cell r="B329" t="str">
            <v>IR.IR 40X50X32 (G)</v>
          </cell>
        </row>
        <row r="330">
          <cell r="A330">
            <v>100745</v>
          </cell>
          <cell r="B330" t="str">
            <v>IR.IR 40X50X32 (H)</v>
          </cell>
        </row>
        <row r="331">
          <cell r="A331">
            <v>100745</v>
          </cell>
          <cell r="B331" t="str">
            <v>IR.IR 40X50X32 (L)</v>
          </cell>
        </row>
        <row r="332">
          <cell r="A332">
            <v>100745</v>
          </cell>
          <cell r="B332" t="str">
            <v>IR.IR 40X50X32 (T)</v>
          </cell>
        </row>
        <row r="333">
          <cell r="A333">
            <v>100746</v>
          </cell>
          <cell r="B333" t="str">
            <v>IR.IR 65X78.4X58  (H)</v>
          </cell>
        </row>
        <row r="334">
          <cell r="A334">
            <v>100746</v>
          </cell>
          <cell r="B334" t="str">
            <v>IR.IR 65X78.4X58  (L)</v>
          </cell>
        </row>
        <row r="335">
          <cell r="A335">
            <v>100746</v>
          </cell>
          <cell r="B335" t="str">
            <v>IR.IR 65X78.4X58  (P)</v>
          </cell>
        </row>
        <row r="336">
          <cell r="A336">
            <v>100746</v>
          </cell>
          <cell r="B336" t="str">
            <v>IR.IR 65X78.4X58  (T)</v>
          </cell>
        </row>
        <row r="337">
          <cell r="A337">
            <v>100746</v>
          </cell>
          <cell r="B337" t="str">
            <v>IR.IR 65X78.4X58  (G)</v>
          </cell>
        </row>
        <row r="338">
          <cell r="A338">
            <v>100746.5</v>
          </cell>
          <cell r="B338" t="str">
            <v>IR 65X78XX58 (G)</v>
          </cell>
        </row>
        <row r="339">
          <cell r="A339">
            <v>100746.5</v>
          </cell>
          <cell r="B339" t="str">
            <v>IR 65X78XX58 (H)</v>
          </cell>
        </row>
        <row r="340">
          <cell r="A340">
            <v>100746.5</v>
          </cell>
          <cell r="B340" t="str">
            <v>IR 65X78XX58 (L)</v>
          </cell>
        </row>
        <row r="341">
          <cell r="A341">
            <v>100746.5</v>
          </cell>
          <cell r="B341" t="str">
            <v>IR 65X78XX58 (P)</v>
          </cell>
        </row>
        <row r="342">
          <cell r="A342">
            <v>100746.5</v>
          </cell>
          <cell r="B342" t="str">
            <v>IR 65X78XX58 (T)</v>
          </cell>
        </row>
        <row r="343">
          <cell r="A343">
            <v>100750</v>
          </cell>
          <cell r="B343" t="str">
            <v>IR.CRB 2531.96259 (P)</v>
          </cell>
        </row>
        <row r="344">
          <cell r="A344">
            <v>100750</v>
          </cell>
          <cell r="B344" t="str">
            <v>IR.CRB 2531.96259 (G)</v>
          </cell>
        </row>
        <row r="345">
          <cell r="A345">
            <v>100750</v>
          </cell>
          <cell r="B345" t="str">
            <v>IR.CRB 2531.96259 (H)</v>
          </cell>
        </row>
        <row r="346">
          <cell r="A346">
            <v>100750</v>
          </cell>
          <cell r="B346" t="str">
            <v>IR.CRB 2531.96259 (L)</v>
          </cell>
        </row>
        <row r="347">
          <cell r="A347">
            <v>100750</v>
          </cell>
          <cell r="B347" t="str">
            <v>IR.CRB 2531.96259 (T)</v>
          </cell>
        </row>
        <row r="348">
          <cell r="A348">
            <v>100791</v>
          </cell>
          <cell r="B348" t="str">
            <v>IR.45-3-00-3026 (P)</v>
          </cell>
        </row>
        <row r="349">
          <cell r="A349">
            <v>100791</v>
          </cell>
          <cell r="B349" t="str">
            <v>IR.45-3-00-3026 (G)</v>
          </cell>
        </row>
        <row r="350">
          <cell r="A350">
            <v>100791</v>
          </cell>
          <cell r="B350" t="str">
            <v>IR.45-3-00-3026 (H)</v>
          </cell>
        </row>
        <row r="351">
          <cell r="A351">
            <v>100791</v>
          </cell>
          <cell r="B351" t="str">
            <v>IR.45-3-00-3026 (L)</v>
          </cell>
        </row>
        <row r="352">
          <cell r="A352">
            <v>100791</v>
          </cell>
          <cell r="B352" t="str">
            <v>IR.45-3-00-3026 (T)</v>
          </cell>
        </row>
        <row r="353">
          <cell r="A353">
            <v>100791.01</v>
          </cell>
          <cell r="B353" t="str">
            <v>WS.45-3-00-3026 (G)</v>
          </cell>
        </row>
        <row r="354">
          <cell r="A354">
            <v>100791.01</v>
          </cell>
          <cell r="B354" t="str">
            <v>WS.45-3-00-3026 (H)</v>
          </cell>
        </row>
        <row r="355">
          <cell r="A355">
            <v>100791.01</v>
          </cell>
          <cell r="B355" t="str">
            <v>WS.45-3-00-3026 (P)</v>
          </cell>
        </row>
        <row r="356">
          <cell r="A356">
            <v>100791.01</v>
          </cell>
          <cell r="B356" t="str">
            <v>WS.45-3-00-3026 (T)</v>
          </cell>
        </row>
        <row r="357">
          <cell r="A357">
            <v>1008</v>
          </cell>
          <cell r="B357" t="str">
            <v>4910266 (F)</v>
          </cell>
        </row>
        <row r="358">
          <cell r="A358">
            <v>1008.01</v>
          </cell>
          <cell r="B358" t="str">
            <v>SCH BUSH T-300-2907 (F)</v>
          </cell>
        </row>
        <row r="359">
          <cell r="A359">
            <v>1008.02</v>
          </cell>
          <cell r="B359" t="str">
            <v>0000940041795(T-400-3045) (F)</v>
          </cell>
        </row>
        <row r="360">
          <cell r="A360">
            <v>100816.5</v>
          </cell>
          <cell r="B360" t="str">
            <v>NKI.IR 20/16 FC  (G)</v>
          </cell>
        </row>
        <row r="361">
          <cell r="A361">
            <v>100816.5</v>
          </cell>
          <cell r="B361" t="str">
            <v>NKI.IR 20/16 FC  (H)</v>
          </cell>
        </row>
        <row r="362">
          <cell r="A362">
            <v>100816.5</v>
          </cell>
          <cell r="B362" t="str">
            <v>NKI.IR 20/16 FC  (P)</v>
          </cell>
        </row>
        <row r="363">
          <cell r="A363">
            <v>100816.5</v>
          </cell>
          <cell r="B363" t="str">
            <v>NKI.IR 20/16 FC  (T)</v>
          </cell>
        </row>
        <row r="364">
          <cell r="A364">
            <v>100819.1</v>
          </cell>
          <cell r="B364" t="str">
            <v>IR.IR 252920</v>
          </cell>
        </row>
        <row r="365">
          <cell r="A365">
            <v>100819.1</v>
          </cell>
          <cell r="B365" t="str">
            <v>IR.IR 252920</v>
          </cell>
        </row>
        <row r="366">
          <cell r="A366">
            <v>100819.1</v>
          </cell>
          <cell r="B366" t="str">
            <v>IR.IR 252920</v>
          </cell>
        </row>
        <row r="367">
          <cell r="A367">
            <v>100819.1</v>
          </cell>
          <cell r="B367" t="str">
            <v>IR.IR 252920</v>
          </cell>
        </row>
        <row r="368">
          <cell r="A368">
            <v>100819.1</v>
          </cell>
          <cell r="B368" t="str">
            <v>IR.IR 252920</v>
          </cell>
        </row>
        <row r="369">
          <cell r="A369">
            <v>100820.5</v>
          </cell>
          <cell r="B369" t="str">
            <v>NKI.IR 25/30 FC  (G)</v>
          </cell>
        </row>
        <row r="370">
          <cell r="A370">
            <v>100820.5</v>
          </cell>
          <cell r="B370" t="str">
            <v>NKI.IR 25/30 FC (H)</v>
          </cell>
        </row>
        <row r="371">
          <cell r="A371">
            <v>100820.5</v>
          </cell>
          <cell r="B371" t="str">
            <v>NKI.IR 25/30 FC (P)</v>
          </cell>
        </row>
        <row r="372">
          <cell r="A372">
            <v>100820.5</v>
          </cell>
          <cell r="B372" t="str">
            <v>NKI.IR 25/30 FC  (T)</v>
          </cell>
        </row>
        <row r="373">
          <cell r="A373">
            <v>1009</v>
          </cell>
          <cell r="B373" t="str">
            <v>001 0930041746(4920084) (F)</v>
          </cell>
        </row>
        <row r="374">
          <cell r="A374">
            <v>100930</v>
          </cell>
          <cell r="B374">
            <v>220315004</v>
          </cell>
        </row>
        <row r="375">
          <cell r="A375">
            <v>100930</v>
          </cell>
          <cell r="B375" t="str">
            <v>UCT.IR 205  (H)</v>
          </cell>
        </row>
        <row r="376">
          <cell r="A376">
            <v>100930</v>
          </cell>
          <cell r="B376" t="str">
            <v>UCT.IR 205  (P)</v>
          </cell>
        </row>
        <row r="377">
          <cell r="A377">
            <v>100930</v>
          </cell>
          <cell r="B377" t="str">
            <v>UCT.IR 205  (T)</v>
          </cell>
        </row>
        <row r="378">
          <cell r="A378">
            <v>100931</v>
          </cell>
          <cell r="B378" t="str">
            <v>G.IR 1103 KRRB  (G)</v>
          </cell>
        </row>
        <row r="379">
          <cell r="A379">
            <v>100931</v>
          </cell>
          <cell r="B379" t="str">
            <v>G.IR 1103 KRRB  (H)</v>
          </cell>
        </row>
        <row r="380">
          <cell r="A380">
            <v>100931</v>
          </cell>
          <cell r="B380" t="str">
            <v>G.IR 1103 KRRB  (P)</v>
          </cell>
        </row>
        <row r="381">
          <cell r="A381">
            <v>100931</v>
          </cell>
          <cell r="B381" t="str">
            <v>G.IR 1103 KRRB  (T)</v>
          </cell>
        </row>
        <row r="382">
          <cell r="A382">
            <v>100932</v>
          </cell>
          <cell r="B382" t="str">
            <v>G.IR 1107 KRRB  (G)</v>
          </cell>
        </row>
        <row r="383">
          <cell r="A383">
            <v>100932</v>
          </cell>
          <cell r="B383" t="str">
            <v>G.IR 1107 KRRB  (H)</v>
          </cell>
        </row>
        <row r="384">
          <cell r="A384">
            <v>100932</v>
          </cell>
          <cell r="B384" t="str">
            <v>G.IR 1107 KRRB  (P)</v>
          </cell>
        </row>
        <row r="385">
          <cell r="A385">
            <v>100932</v>
          </cell>
          <cell r="B385" t="str">
            <v>G.IR 1107 KRRB  (T)</v>
          </cell>
        </row>
        <row r="386">
          <cell r="A386">
            <v>100933</v>
          </cell>
          <cell r="B386" t="str">
            <v>G.IR 1115 KRRB  (G)</v>
          </cell>
        </row>
        <row r="387">
          <cell r="A387">
            <v>100933</v>
          </cell>
          <cell r="B387" t="str">
            <v>G.IR 1115 KRRB  (H)</v>
          </cell>
        </row>
        <row r="388">
          <cell r="A388">
            <v>100933</v>
          </cell>
          <cell r="B388" t="str">
            <v>G.IR 1115 KRRB  (P)</v>
          </cell>
        </row>
        <row r="389">
          <cell r="A389">
            <v>100933</v>
          </cell>
          <cell r="B389" t="str">
            <v>G.IR 1115 KRRB  (T)</v>
          </cell>
        </row>
        <row r="390">
          <cell r="A390">
            <v>100934</v>
          </cell>
          <cell r="B390" t="str">
            <v>G.IR 1203 KRRB  (G)</v>
          </cell>
        </row>
        <row r="391">
          <cell r="A391">
            <v>100934</v>
          </cell>
          <cell r="B391" t="str">
            <v>G.IR 1203 KRRB  (H)</v>
          </cell>
        </row>
        <row r="392">
          <cell r="A392">
            <v>100934</v>
          </cell>
          <cell r="B392" t="str">
            <v>G.IR 1203 KRRB  (P)</v>
          </cell>
        </row>
        <row r="393">
          <cell r="A393">
            <v>100934</v>
          </cell>
          <cell r="B393" t="str">
            <v>G.IR 1203 KRRB  (T)</v>
          </cell>
        </row>
        <row r="394">
          <cell r="A394">
            <v>100935</v>
          </cell>
          <cell r="B394" t="str">
            <v>UC.IR 211  (G)</v>
          </cell>
        </row>
        <row r="395">
          <cell r="A395">
            <v>100935</v>
          </cell>
          <cell r="B395" t="str">
            <v>UC.IR 211  (H)</v>
          </cell>
        </row>
        <row r="396">
          <cell r="A396">
            <v>100935</v>
          </cell>
          <cell r="B396" t="str">
            <v>UC.IR 211  (L)</v>
          </cell>
        </row>
        <row r="397">
          <cell r="A397">
            <v>100935</v>
          </cell>
          <cell r="B397" t="str">
            <v>UC.IR 211  (P)</v>
          </cell>
        </row>
        <row r="398">
          <cell r="A398">
            <v>100935</v>
          </cell>
          <cell r="B398" t="str">
            <v>UC.IR 211  (T)</v>
          </cell>
        </row>
        <row r="399">
          <cell r="A399">
            <v>100937</v>
          </cell>
          <cell r="B399" t="str">
            <v>UC.IR 211_60X110  (G)</v>
          </cell>
        </row>
        <row r="400">
          <cell r="A400">
            <v>100937</v>
          </cell>
          <cell r="B400" t="str">
            <v>UC.IR 211_60X110  (H)</v>
          </cell>
        </row>
        <row r="401">
          <cell r="A401">
            <v>100937</v>
          </cell>
          <cell r="B401" t="str">
            <v>UC.IR 211_60X110  (P)</v>
          </cell>
        </row>
        <row r="402">
          <cell r="A402">
            <v>100937</v>
          </cell>
          <cell r="B402" t="str">
            <v>UC.IR 211_60X110  (T)</v>
          </cell>
        </row>
        <row r="403">
          <cell r="A403">
            <v>100946.03</v>
          </cell>
          <cell r="B403" t="str">
            <v>IR.IR 28X32X17 (G)</v>
          </cell>
        </row>
        <row r="404">
          <cell r="A404">
            <v>100946.03</v>
          </cell>
          <cell r="B404" t="str">
            <v>IR.IR 28X32X17 (H)</v>
          </cell>
        </row>
        <row r="405">
          <cell r="A405">
            <v>100946.03</v>
          </cell>
          <cell r="B405" t="str">
            <v>IR.IR 28X32X17 (P)</v>
          </cell>
        </row>
        <row r="406">
          <cell r="A406">
            <v>100946.03</v>
          </cell>
          <cell r="B406" t="str">
            <v>IR.IR 28X32X17 (T)</v>
          </cell>
        </row>
        <row r="407">
          <cell r="A407">
            <v>1010</v>
          </cell>
          <cell r="B407" t="str">
            <v>0020 940042650(4910203) (F)</v>
          </cell>
        </row>
        <row r="408">
          <cell r="A408">
            <v>101001</v>
          </cell>
          <cell r="B408" t="str">
            <v>MCFR.STADE 90 S (P)</v>
          </cell>
        </row>
        <row r="409">
          <cell r="A409">
            <v>101001</v>
          </cell>
          <cell r="B409" t="str">
            <v>MCFR.STADE 90 S (G)</v>
          </cell>
        </row>
        <row r="410">
          <cell r="A410">
            <v>101001</v>
          </cell>
          <cell r="B410" t="str">
            <v>MCFR.STADE 90 S (H)</v>
          </cell>
        </row>
        <row r="411">
          <cell r="A411">
            <v>101001</v>
          </cell>
          <cell r="B411" t="str">
            <v>MCFR.STADE 90 S (T)</v>
          </cell>
        </row>
        <row r="412">
          <cell r="A412">
            <v>101001.01</v>
          </cell>
          <cell r="B412" t="str">
            <v>MFCR.WASHER 90 S (G)</v>
          </cell>
        </row>
        <row r="413">
          <cell r="A413">
            <v>101001.01</v>
          </cell>
          <cell r="B413" t="str">
            <v>MFCR.WASHER 90 S (H)</v>
          </cell>
        </row>
        <row r="414">
          <cell r="A414">
            <v>101001.01</v>
          </cell>
          <cell r="B414" t="str">
            <v>MFCR.WASHER 90 S (P)</v>
          </cell>
        </row>
        <row r="415">
          <cell r="A415">
            <v>101001.01</v>
          </cell>
          <cell r="B415" t="str">
            <v>MFCR.WASHER 90 S (T)</v>
          </cell>
        </row>
        <row r="416">
          <cell r="A416">
            <v>101003.31</v>
          </cell>
          <cell r="B416" t="str">
            <v>85MM LENGTH LINK (G)</v>
          </cell>
        </row>
        <row r="417">
          <cell r="A417">
            <v>101003.31</v>
          </cell>
          <cell r="B417" t="str">
            <v>85MM LENGTH LINK (H)</v>
          </cell>
        </row>
        <row r="418">
          <cell r="A418">
            <v>101003.31</v>
          </cell>
          <cell r="B418" t="str">
            <v>85MM LENGTH LINK (I)</v>
          </cell>
        </row>
        <row r="419">
          <cell r="A419">
            <v>101003.31</v>
          </cell>
          <cell r="B419" t="str">
            <v>85MM LENGTH LINK (P)</v>
          </cell>
        </row>
        <row r="420">
          <cell r="A420">
            <v>101003.31</v>
          </cell>
          <cell r="B420" t="str">
            <v>85MM LENGTH LINK (T)</v>
          </cell>
        </row>
        <row r="421">
          <cell r="A421">
            <v>101003.32</v>
          </cell>
          <cell r="B421" t="str">
            <v>98MM LENGTH LINK (G)</v>
          </cell>
        </row>
        <row r="422">
          <cell r="A422">
            <v>101003.32</v>
          </cell>
          <cell r="B422" t="str">
            <v>98MM LENGTH LINK (H)</v>
          </cell>
        </row>
        <row r="423">
          <cell r="A423">
            <v>101003.32</v>
          </cell>
          <cell r="B423" t="str">
            <v>98MM LENGTH LINK (I)</v>
          </cell>
        </row>
        <row r="424">
          <cell r="A424">
            <v>101003.32</v>
          </cell>
          <cell r="B424" t="str">
            <v>98MM LENGTH LINK (P)</v>
          </cell>
        </row>
        <row r="425">
          <cell r="A425">
            <v>101003.32</v>
          </cell>
          <cell r="B425" t="str">
            <v>98MM LENGTH LINK (P)</v>
          </cell>
        </row>
        <row r="426">
          <cell r="A426">
            <v>101003.32</v>
          </cell>
          <cell r="B426" t="str">
            <v>98MM LENGTH LINK (T)</v>
          </cell>
        </row>
        <row r="427">
          <cell r="A427">
            <v>101003.33</v>
          </cell>
          <cell r="B427" t="str">
            <v>150MM LENGTH LINK (G)</v>
          </cell>
        </row>
        <row r="428">
          <cell r="A428">
            <v>101003.33</v>
          </cell>
          <cell r="B428" t="str">
            <v>150MM LENGTH LINK (H)</v>
          </cell>
        </row>
        <row r="429">
          <cell r="A429">
            <v>101003.33</v>
          </cell>
          <cell r="B429" t="str">
            <v>150MM LENGTH LINK (I)</v>
          </cell>
        </row>
        <row r="430">
          <cell r="A430">
            <v>101003.33</v>
          </cell>
          <cell r="B430" t="str">
            <v>150MM LENGTH LINK (P)</v>
          </cell>
        </row>
        <row r="431">
          <cell r="A431">
            <v>101003.33</v>
          </cell>
          <cell r="B431" t="str">
            <v>150MM LENGTH LINK (T)</v>
          </cell>
        </row>
        <row r="432">
          <cell r="A432">
            <v>101003.34</v>
          </cell>
          <cell r="B432" t="str">
            <v>163MM LENGTH LINK (G)</v>
          </cell>
        </row>
        <row r="433">
          <cell r="A433">
            <v>101003.34</v>
          </cell>
          <cell r="B433" t="str">
            <v>163MM LENGTH LINK (H)</v>
          </cell>
        </row>
        <row r="434">
          <cell r="A434">
            <v>101003.34</v>
          </cell>
          <cell r="B434" t="str">
            <v>163MM LENGTH LINK (I)</v>
          </cell>
        </row>
        <row r="435">
          <cell r="A435">
            <v>101003.34</v>
          </cell>
          <cell r="B435" t="str">
            <v>163MM LENGTH LINK (P)</v>
          </cell>
        </row>
        <row r="436">
          <cell r="A436">
            <v>101003.34</v>
          </cell>
          <cell r="B436" t="str">
            <v>163MM LENGTH LINK (T)</v>
          </cell>
        </row>
        <row r="437">
          <cell r="A437">
            <v>101004</v>
          </cell>
          <cell r="B437" t="str">
            <v>940041770 material (G)</v>
          </cell>
        </row>
        <row r="438">
          <cell r="A438">
            <v>101004</v>
          </cell>
          <cell r="B438" t="str">
            <v>940041770 material (FO)</v>
          </cell>
        </row>
        <row r="439">
          <cell r="A439">
            <v>101004</v>
          </cell>
          <cell r="B439" t="str">
            <v>940041770 material (P)</v>
          </cell>
        </row>
        <row r="440">
          <cell r="A440">
            <v>101004</v>
          </cell>
          <cell r="B440" t="str">
            <v>940041770 material (T)</v>
          </cell>
        </row>
        <row r="441">
          <cell r="A441">
            <v>101005</v>
          </cell>
          <cell r="B441" t="str">
            <v>SL.IR 18 3006 A (P)</v>
          </cell>
        </row>
        <row r="442">
          <cell r="A442">
            <v>101005</v>
          </cell>
          <cell r="B442" t="str">
            <v>SL.IR 18 3006 A (G)</v>
          </cell>
        </row>
        <row r="443">
          <cell r="A443">
            <v>101005</v>
          </cell>
          <cell r="B443" t="str">
            <v>SL.IR 18 3006 A (H)</v>
          </cell>
        </row>
        <row r="444">
          <cell r="A444">
            <v>101005</v>
          </cell>
          <cell r="B444" t="str">
            <v>SL.IR 18 3006 A (L)</v>
          </cell>
        </row>
        <row r="445">
          <cell r="A445">
            <v>101005</v>
          </cell>
          <cell r="B445" t="str">
            <v>SL.IR 18 3006 A (T)</v>
          </cell>
        </row>
        <row r="446">
          <cell r="A446">
            <v>101006</v>
          </cell>
          <cell r="B446" t="str">
            <v>MCFD.STADE 52 (P)</v>
          </cell>
        </row>
        <row r="447">
          <cell r="A447">
            <v>101006</v>
          </cell>
          <cell r="B447" t="str">
            <v>MCFD.STADE 52 (G)</v>
          </cell>
        </row>
        <row r="448">
          <cell r="A448">
            <v>101006</v>
          </cell>
          <cell r="B448" t="str">
            <v>MCFD.STADE 52 (H)</v>
          </cell>
        </row>
        <row r="449">
          <cell r="A449">
            <v>101006</v>
          </cell>
          <cell r="B449" t="str">
            <v>MCFD.STADE 52 (T)</v>
          </cell>
        </row>
        <row r="450">
          <cell r="A450">
            <v>101006.01</v>
          </cell>
          <cell r="B450" t="str">
            <v>MCFD.WASHER 52 (G)</v>
          </cell>
        </row>
        <row r="451">
          <cell r="A451">
            <v>101006.01</v>
          </cell>
          <cell r="B451" t="str">
            <v>MCFD.WASHER 52 (H)</v>
          </cell>
        </row>
        <row r="452">
          <cell r="A452">
            <v>101006.01</v>
          </cell>
          <cell r="B452" t="str">
            <v>MCFD.WASHER 52 (P)</v>
          </cell>
        </row>
        <row r="453">
          <cell r="A453">
            <v>101006.01</v>
          </cell>
          <cell r="B453" t="str">
            <v>MCFD.WASHER 52 (T)</v>
          </cell>
        </row>
        <row r="454">
          <cell r="A454">
            <v>101012</v>
          </cell>
          <cell r="B454" t="str">
            <v>940041288 MATERIAL (G)</v>
          </cell>
        </row>
        <row r="455">
          <cell r="A455">
            <v>101012</v>
          </cell>
          <cell r="B455" t="str">
            <v>940041288 MATERIAL (FO)</v>
          </cell>
        </row>
        <row r="456">
          <cell r="A456">
            <v>101012</v>
          </cell>
          <cell r="B456" t="str">
            <v>940041288 MATERIAL (T)</v>
          </cell>
        </row>
        <row r="457">
          <cell r="A457">
            <v>101012.2</v>
          </cell>
          <cell r="B457" t="str">
            <v>940041288 material (L)</v>
          </cell>
        </row>
        <row r="458">
          <cell r="A458">
            <v>101012.2</v>
          </cell>
          <cell r="B458" t="str">
            <v>940041288 material (P)</v>
          </cell>
        </row>
        <row r="459">
          <cell r="A459">
            <v>101012.2</v>
          </cell>
          <cell r="B459" t="str">
            <v>940041288 MATERIAL (H)</v>
          </cell>
        </row>
        <row r="460">
          <cell r="A460">
            <v>101012.2</v>
          </cell>
          <cell r="B460" t="str">
            <v>940041288 MATERIAL (I)</v>
          </cell>
        </row>
        <row r="461">
          <cell r="A461">
            <v>101012.2</v>
          </cell>
          <cell r="B461" t="str">
            <v>940041288 MATERIAL (V)</v>
          </cell>
        </row>
        <row r="462">
          <cell r="A462">
            <v>101013.01</v>
          </cell>
          <cell r="B462" t="str">
            <v>940041599 (G)</v>
          </cell>
        </row>
        <row r="463">
          <cell r="A463">
            <v>101013.01</v>
          </cell>
          <cell r="B463" t="str">
            <v>940041599 (H)</v>
          </cell>
        </row>
        <row r="464">
          <cell r="A464">
            <v>101013.01</v>
          </cell>
          <cell r="B464" t="str">
            <v>940041599 (I)</v>
          </cell>
        </row>
        <row r="465">
          <cell r="A465">
            <v>101013.01</v>
          </cell>
          <cell r="B465" t="str">
            <v>940041599 (FO)</v>
          </cell>
        </row>
        <row r="466">
          <cell r="A466">
            <v>101013.01</v>
          </cell>
          <cell r="B466" t="str">
            <v>940041599 (P)</v>
          </cell>
        </row>
        <row r="467">
          <cell r="A467">
            <v>101013.01</v>
          </cell>
          <cell r="B467" t="str">
            <v>940041599 (V)</v>
          </cell>
        </row>
        <row r="468">
          <cell r="A468">
            <v>101014</v>
          </cell>
          <cell r="B468" t="str">
            <v>940041767  material (G)</v>
          </cell>
        </row>
        <row r="469">
          <cell r="A469">
            <v>101014</v>
          </cell>
          <cell r="B469" t="str">
            <v>940041767  material (H)</v>
          </cell>
        </row>
        <row r="470">
          <cell r="A470">
            <v>101014</v>
          </cell>
          <cell r="B470" t="str">
            <v>940041767  material (I)</v>
          </cell>
        </row>
        <row r="471">
          <cell r="A471">
            <v>101014</v>
          </cell>
          <cell r="B471" t="str">
            <v>940041767  material (L)</v>
          </cell>
        </row>
        <row r="472">
          <cell r="A472">
            <v>101014</v>
          </cell>
          <cell r="B472" t="str">
            <v>940041767  material (FO)</v>
          </cell>
        </row>
        <row r="473">
          <cell r="A473">
            <v>101014</v>
          </cell>
          <cell r="B473" t="str">
            <v>940041767  material (P)</v>
          </cell>
        </row>
        <row r="474">
          <cell r="A474">
            <v>101014</v>
          </cell>
          <cell r="B474" t="str">
            <v>940041767  material (T)</v>
          </cell>
        </row>
        <row r="475">
          <cell r="A475">
            <v>101014</v>
          </cell>
          <cell r="B475" t="str">
            <v>940041767  material (V)</v>
          </cell>
        </row>
        <row r="476">
          <cell r="A476">
            <v>101015</v>
          </cell>
          <cell r="B476" t="str">
            <v>940041768 maerial  (G)</v>
          </cell>
        </row>
        <row r="477">
          <cell r="A477">
            <v>101015</v>
          </cell>
          <cell r="B477" t="str">
            <v>940041768 maerial  (H)</v>
          </cell>
        </row>
        <row r="478">
          <cell r="A478">
            <v>101015</v>
          </cell>
          <cell r="B478" t="str">
            <v>940041768 maerial  (I)</v>
          </cell>
        </row>
        <row r="479">
          <cell r="A479">
            <v>101015</v>
          </cell>
          <cell r="B479" t="str">
            <v>940041768 maerial  (L)</v>
          </cell>
        </row>
        <row r="480">
          <cell r="A480">
            <v>101015</v>
          </cell>
          <cell r="B480" t="str">
            <v>940041768 maerial (FO)</v>
          </cell>
        </row>
        <row r="481">
          <cell r="A481">
            <v>101015</v>
          </cell>
          <cell r="B481" t="str">
            <v>940041768 maerial (P)</v>
          </cell>
        </row>
        <row r="482">
          <cell r="A482">
            <v>101015</v>
          </cell>
          <cell r="B482" t="str">
            <v>940041768 maerial  (T)</v>
          </cell>
        </row>
        <row r="483">
          <cell r="A483">
            <v>101015</v>
          </cell>
          <cell r="B483" t="str">
            <v>940041768 maerial  (V)</v>
          </cell>
        </row>
        <row r="484">
          <cell r="A484">
            <v>101018</v>
          </cell>
          <cell r="B484" t="str">
            <v>940041427 L.P(93)material  (G)</v>
          </cell>
        </row>
        <row r="485">
          <cell r="A485">
            <v>101018</v>
          </cell>
          <cell r="B485" t="str">
            <v>940041427 L.P(93)material  (H)</v>
          </cell>
        </row>
        <row r="486">
          <cell r="A486">
            <v>101018</v>
          </cell>
          <cell r="B486" t="str">
            <v>940041427 L.P(93)material  (L)</v>
          </cell>
        </row>
        <row r="487">
          <cell r="A487">
            <v>101018</v>
          </cell>
          <cell r="B487" t="str">
            <v>940041427 L.P(93)materia (P)</v>
          </cell>
        </row>
        <row r="488">
          <cell r="A488">
            <v>101018</v>
          </cell>
          <cell r="B488" t="str">
            <v>940041427 L.P(93)material  (T)</v>
          </cell>
        </row>
        <row r="489">
          <cell r="A489">
            <v>101018</v>
          </cell>
          <cell r="B489" t="str">
            <v>940041427 L.P(93)materia (V)</v>
          </cell>
        </row>
        <row r="490">
          <cell r="A490">
            <v>101024</v>
          </cell>
          <cell r="B490" t="str">
            <v>940041350 material  (G)</v>
          </cell>
        </row>
        <row r="491">
          <cell r="A491">
            <v>101024</v>
          </cell>
          <cell r="B491" t="str">
            <v>940041350 material  (H)</v>
          </cell>
        </row>
        <row r="492">
          <cell r="A492">
            <v>101024</v>
          </cell>
          <cell r="B492" t="str">
            <v>940041350 material  (L)</v>
          </cell>
        </row>
        <row r="493">
          <cell r="A493">
            <v>101024</v>
          </cell>
          <cell r="B493" t="str">
            <v>940041350 material  (P)</v>
          </cell>
        </row>
        <row r="494">
          <cell r="A494">
            <v>101024</v>
          </cell>
          <cell r="B494" t="str">
            <v>940041350 material  (T)</v>
          </cell>
        </row>
        <row r="495">
          <cell r="A495">
            <v>101026</v>
          </cell>
          <cell r="B495" t="str">
            <v>IR.6667 (P)</v>
          </cell>
        </row>
        <row r="496">
          <cell r="A496">
            <v>101026</v>
          </cell>
          <cell r="B496" t="str">
            <v>IR.6667 (G)</v>
          </cell>
        </row>
        <row r="497">
          <cell r="A497">
            <v>101026</v>
          </cell>
          <cell r="B497" t="str">
            <v>IR.6667 (H)</v>
          </cell>
        </row>
        <row r="498">
          <cell r="A498">
            <v>101026</v>
          </cell>
          <cell r="B498" t="str">
            <v>IR.6667 (T)</v>
          </cell>
        </row>
        <row r="499">
          <cell r="A499">
            <v>101026.01</v>
          </cell>
          <cell r="B499" t="str">
            <v>WASHER.6667 (G)</v>
          </cell>
        </row>
        <row r="500">
          <cell r="A500">
            <v>101026.01</v>
          </cell>
          <cell r="B500" t="str">
            <v>WASHER.6667 (H)</v>
          </cell>
        </row>
        <row r="501">
          <cell r="A501">
            <v>101026.01</v>
          </cell>
          <cell r="B501" t="str">
            <v>WASHER.6667 (P)</v>
          </cell>
        </row>
        <row r="502">
          <cell r="A502">
            <v>101026.01</v>
          </cell>
          <cell r="B502" t="str">
            <v>WASHER.6667 (T)</v>
          </cell>
        </row>
        <row r="503">
          <cell r="A503">
            <v>101027</v>
          </cell>
          <cell r="B503" t="str">
            <v>IR.JU 065 (P)</v>
          </cell>
        </row>
        <row r="504">
          <cell r="A504">
            <v>101027</v>
          </cell>
          <cell r="B504" t="str">
            <v>IR.JU 065 (G)</v>
          </cell>
        </row>
        <row r="505">
          <cell r="A505">
            <v>101027</v>
          </cell>
          <cell r="B505" t="str">
            <v>IR.JU 065 (H)</v>
          </cell>
        </row>
        <row r="506">
          <cell r="A506">
            <v>101027</v>
          </cell>
          <cell r="B506" t="str">
            <v>IR.JU 065 (L)</v>
          </cell>
        </row>
        <row r="507">
          <cell r="A507">
            <v>101027</v>
          </cell>
          <cell r="B507" t="str">
            <v>IR.JU 065 (T)</v>
          </cell>
        </row>
        <row r="508">
          <cell r="A508">
            <v>101028</v>
          </cell>
          <cell r="B508" t="str">
            <v>940041680 material (G)</v>
          </cell>
        </row>
        <row r="509">
          <cell r="A509">
            <v>101028</v>
          </cell>
          <cell r="B509" t="str">
            <v>940041680 material (P)</v>
          </cell>
        </row>
        <row r="510">
          <cell r="A510">
            <v>101028</v>
          </cell>
          <cell r="B510" t="str">
            <v>940041680 material (T)</v>
          </cell>
        </row>
        <row r="511">
          <cell r="A511">
            <v>101029</v>
          </cell>
          <cell r="B511" t="str">
            <v>940041847 material (G)</v>
          </cell>
        </row>
        <row r="512">
          <cell r="A512">
            <v>101029</v>
          </cell>
          <cell r="B512" t="str">
            <v>940041847 material (H)</v>
          </cell>
        </row>
        <row r="513">
          <cell r="A513">
            <v>101029</v>
          </cell>
          <cell r="B513" t="str">
            <v>940041847 material (I)</v>
          </cell>
        </row>
        <row r="514">
          <cell r="A514">
            <v>101029</v>
          </cell>
          <cell r="B514" t="str">
            <v>940041847 material (FO)</v>
          </cell>
        </row>
        <row r="515">
          <cell r="A515">
            <v>101029</v>
          </cell>
          <cell r="B515" t="str">
            <v>940041847 material (V)</v>
          </cell>
        </row>
        <row r="516">
          <cell r="A516">
            <v>101029</v>
          </cell>
          <cell r="B516" t="str">
            <v>940041847 material (L)</v>
          </cell>
        </row>
        <row r="517">
          <cell r="A517">
            <v>101029</v>
          </cell>
          <cell r="B517" t="str">
            <v>940041847 material (P)</v>
          </cell>
        </row>
        <row r="518">
          <cell r="A518">
            <v>101041</v>
          </cell>
          <cell r="B518" t="str">
            <v>4997396-001 material (G)</v>
          </cell>
        </row>
        <row r="519">
          <cell r="A519">
            <v>101041</v>
          </cell>
          <cell r="B519" t="str">
            <v>4997396-001 material (P)</v>
          </cell>
        </row>
        <row r="520">
          <cell r="A520">
            <v>101044</v>
          </cell>
          <cell r="B520" t="str">
            <v>940041107 material (G)</v>
          </cell>
        </row>
        <row r="521">
          <cell r="A521">
            <v>101044</v>
          </cell>
          <cell r="B521" t="str">
            <v>940041107 material (H)</v>
          </cell>
        </row>
        <row r="522">
          <cell r="A522">
            <v>101044</v>
          </cell>
          <cell r="B522" t="str">
            <v>940041107 material (L)</v>
          </cell>
        </row>
        <row r="523">
          <cell r="A523">
            <v>101044</v>
          </cell>
          <cell r="B523" t="str">
            <v>940041107 material (P)</v>
          </cell>
        </row>
        <row r="524">
          <cell r="A524">
            <v>101044</v>
          </cell>
          <cell r="B524" t="str">
            <v>940041107 material (T)</v>
          </cell>
        </row>
        <row r="525">
          <cell r="A525">
            <v>101045</v>
          </cell>
          <cell r="B525" t="str">
            <v>940041108 material (G)</v>
          </cell>
        </row>
        <row r="526">
          <cell r="A526">
            <v>101045</v>
          </cell>
          <cell r="B526" t="str">
            <v>940041108 material (H)</v>
          </cell>
        </row>
        <row r="527">
          <cell r="A527">
            <v>101045</v>
          </cell>
          <cell r="B527" t="str">
            <v>940041108 material (L)</v>
          </cell>
        </row>
        <row r="528">
          <cell r="A528">
            <v>101045</v>
          </cell>
          <cell r="B528" t="str">
            <v>940041108 material (P)</v>
          </cell>
        </row>
        <row r="529">
          <cell r="A529">
            <v>101045</v>
          </cell>
          <cell r="B529" t="str">
            <v>940041108 material (T)</v>
          </cell>
        </row>
        <row r="530">
          <cell r="A530">
            <v>101048</v>
          </cell>
          <cell r="B530" t="str">
            <v>IR.3203 2RS (P)</v>
          </cell>
        </row>
        <row r="531">
          <cell r="A531">
            <v>101048</v>
          </cell>
          <cell r="B531" t="str">
            <v>IR.3203 2RS (G)</v>
          </cell>
        </row>
        <row r="532">
          <cell r="A532">
            <v>101048</v>
          </cell>
          <cell r="B532" t="str">
            <v>IR.3203 2RS (H)</v>
          </cell>
        </row>
        <row r="533">
          <cell r="A533">
            <v>101048</v>
          </cell>
          <cell r="B533" t="str">
            <v>IR.3203 2RS (T)</v>
          </cell>
        </row>
        <row r="534">
          <cell r="A534">
            <v>101049.11</v>
          </cell>
          <cell r="B534" t="str">
            <v>NUTR.IR 1542X (G)</v>
          </cell>
        </row>
        <row r="535">
          <cell r="A535">
            <v>101049.11</v>
          </cell>
          <cell r="B535" t="str">
            <v>NUTR.IR 1542X (H)</v>
          </cell>
        </row>
        <row r="536">
          <cell r="A536">
            <v>101049.11</v>
          </cell>
          <cell r="B536" t="str">
            <v>NUTR.IR 1542X (P)</v>
          </cell>
        </row>
        <row r="537">
          <cell r="A537">
            <v>101049.11</v>
          </cell>
          <cell r="B537" t="str">
            <v>NUTR.IR 1542X (T)</v>
          </cell>
        </row>
        <row r="538">
          <cell r="A538">
            <v>101049.21</v>
          </cell>
          <cell r="B538" t="str">
            <v>NUTR.IR 2562X (G)</v>
          </cell>
        </row>
        <row r="539">
          <cell r="A539">
            <v>101049.21</v>
          </cell>
          <cell r="B539" t="str">
            <v>NUTR.IR 2562X (H)</v>
          </cell>
        </row>
        <row r="540">
          <cell r="A540">
            <v>101049.21</v>
          </cell>
          <cell r="B540" t="str">
            <v>NUTR.IR 2562X (P)</v>
          </cell>
        </row>
        <row r="541">
          <cell r="A541">
            <v>101049.21</v>
          </cell>
          <cell r="B541" t="str">
            <v>NUTR.IR 2562X (T)</v>
          </cell>
        </row>
        <row r="542">
          <cell r="A542">
            <v>101049.31</v>
          </cell>
          <cell r="B542" t="str">
            <v>NUTR.IR 3072X (G)</v>
          </cell>
        </row>
        <row r="543">
          <cell r="A543">
            <v>101049.31</v>
          </cell>
          <cell r="B543" t="str">
            <v>NUTR.IR 3072X (H)</v>
          </cell>
        </row>
        <row r="544">
          <cell r="A544">
            <v>101049.31</v>
          </cell>
          <cell r="B544" t="str">
            <v>NUTR.IR 3072X (P)</v>
          </cell>
        </row>
        <row r="545">
          <cell r="A545">
            <v>101049.31</v>
          </cell>
          <cell r="B545" t="str">
            <v>NUTR.IR 3072X (T)</v>
          </cell>
        </row>
        <row r="546">
          <cell r="A546">
            <v>101054</v>
          </cell>
          <cell r="B546" t="str">
            <v>940041546 (3920184) material (G)</v>
          </cell>
        </row>
        <row r="547">
          <cell r="A547">
            <v>101054</v>
          </cell>
          <cell r="B547" t="str">
            <v>940041546 (3920184) material (FO)</v>
          </cell>
        </row>
        <row r="548">
          <cell r="A548">
            <v>101054</v>
          </cell>
          <cell r="B548" t="str">
            <v>940041546 (3920184) material (P)</v>
          </cell>
        </row>
        <row r="549">
          <cell r="A549">
            <v>101054</v>
          </cell>
          <cell r="B549" t="str">
            <v>940041546 (3920184) material (T)</v>
          </cell>
        </row>
        <row r="550">
          <cell r="A550">
            <v>101054</v>
          </cell>
          <cell r="B550" t="str">
            <v>940041546 (3920184) material (V)</v>
          </cell>
        </row>
        <row r="551">
          <cell r="A551">
            <v>101055</v>
          </cell>
          <cell r="B551" t="str">
            <v>940041849 material (G)</v>
          </cell>
        </row>
        <row r="552">
          <cell r="A552">
            <v>101055</v>
          </cell>
          <cell r="B552" t="str">
            <v>940041849 material (H)</v>
          </cell>
        </row>
        <row r="553">
          <cell r="A553">
            <v>101055</v>
          </cell>
          <cell r="B553" t="str">
            <v>940041849 material (I)</v>
          </cell>
        </row>
        <row r="554">
          <cell r="A554">
            <v>101055</v>
          </cell>
          <cell r="B554" t="str">
            <v>940041849 material (FO)</v>
          </cell>
        </row>
        <row r="555">
          <cell r="A555">
            <v>101055</v>
          </cell>
          <cell r="B555" t="str">
            <v>940041849 material (P)</v>
          </cell>
        </row>
        <row r="556">
          <cell r="A556">
            <v>101055</v>
          </cell>
          <cell r="B556" t="str">
            <v>940041849 material (V)</v>
          </cell>
        </row>
        <row r="557">
          <cell r="A557">
            <v>101057</v>
          </cell>
          <cell r="B557" t="str">
            <v>930041087 material (P)</v>
          </cell>
        </row>
        <row r="558">
          <cell r="A558">
            <v>101057</v>
          </cell>
          <cell r="B558" t="str">
            <v>930041087 material (G)</v>
          </cell>
        </row>
        <row r="559">
          <cell r="A559">
            <v>101057</v>
          </cell>
          <cell r="B559" t="str">
            <v>930041087 material (H)</v>
          </cell>
        </row>
        <row r="560">
          <cell r="A560">
            <v>101057</v>
          </cell>
          <cell r="B560" t="str">
            <v>930041087 material (T)</v>
          </cell>
        </row>
        <row r="561">
          <cell r="A561">
            <v>101058.01</v>
          </cell>
          <cell r="B561" t="str">
            <v>940041646 material (G)</v>
          </cell>
        </row>
        <row r="562">
          <cell r="A562">
            <v>101058.01</v>
          </cell>
          <cell r="B562" t="str">
            <v>940041646 material (H)</v>
          </cell>
        </row>
        <row r="563">
          <cell r="A563">
            <v>101058.01</v>
          </cell>
          <cell r="B563" t="str">
            <v>940041646 material (FO)</v>
          </cell>
        </row>
        <row r="564">
          <cell r="A564">
            <v>101058.01</v>
          </cell>
          <cell r="B564" t="str">
            <v>940041646 material (P)</v>
          </cell>
        </row>
        <row r="565">
          <cell r="A565">
            <v>101058.01</v>
          </cell>
          <cell r="B565" t="str">
            <v>940041646 material (T)</v>
          </cell>
        </row>
        <row r="566">
          <cell r="A566">
            <v>101058.01</v>
          </cell>
          <cell r="B566" t="str">
            <v>940041646 material (V)</v>
          </cell>
        </row>
        <row r="567">
          <cell r="A567">
            <v>101059</v>
          </cell>
          <cell r="B567" t="str">
            <v>BUSH 7X14.7X8.8  (G)</v>
          </cell>
        </row>
        <row r="568">
          <cell r="A568">
            <v>101059</v>
          </cell>
          <cell r="B568" t="str">
            <v>BUSH 7X14.7X8.8  (H)</v>
          </cell>
        </row>
        <row r="569">
          <cell r="A569">
            <v>101059</v>
          </cell>
          <cell r="B569" t="str">
            <v>BUSH 7X14.7X8.8 (L)</v>
          </cell>
        </row>
        <row r="570">
          <cell r="A570">
            <v>101059</v>
          </cell>
          <cell r="B570" t="str">
            <v>BUSH 7X14.7X8.8  (P)</v>
          </cell>
        </row>
        <row r="571">
          <cell r="A571">
            <v>101059</v>
          </cell>
          <cell r="B571" t="str">
            <v>BUSH 7X14.7X8.8  (T)</v>
          </cell>
        </row>
        <row r="572">
          <cell r="A572">
            <v>101060</v>
          </cell>
          <cell r="B572" t="str">
            <v>BUSH 7X14.4X8.8  (G)</v>
          </cell>
        </row>
        <row r="573">
          <cell r="A573">
            <v>101060</v>
          </cell>
          <cell r="B573" t="str">
            <v>BUSH 7X14.4X8.8  (H)</v>
          </cell>
        </row>
        <row r="574">
          <cell r="A574">
            <v>101060</v>
          </cell>
          <cell r="B574" t="str">
            <v>BUSH 7X14.4X8.8 (L)</v>
          </cell>
        </row>
        <row r="575">
          <cell r="A575">
            <v>101060</v>
          </cell>
          <cell r="B575" t="str">
            <v>BUSH 7X14.4X8.8  (P)</v>
          </cell>
        </row>
        <row r="576">
          <cell r="A576">
            <v>101060</v>
          </cell>
          <cell r="B576" t="str">
            <v>BUSH 7X14.4X8.8  (T)</v>
          </cell>
        </row>
        <row r="577">
          <cell r="A577">
            <v>101061</v>
          </cell>
          <cell r="B577" t="str">
            <v>IR.5305 2RS  (G)</v>
          </cell>
        </row>
        <row r="578">
          <cell r="A578">
            <v>101061</v>
          </cell>
          <cell r="B578" t="str">
            <v>IR.5305 2RS  (H)</v>
          </cell>
        </row>
        <row r="579">
          <cell r="A579">
            <v>101061</v>
          </cell>
          <cell r="B579" t="str">
            <v>IR.5305 2RS  (L)</v>
          </cell>
        </row>
        <row r="580">
          <cell r="A580">
            <v>101061</v>
          </cell>
          <cell r="B580" t="str">
            <v>IR.5305 2RS  (P)</v>
          </cell>
        </row>
        <row r="581">
          <cell r="A581">
            <v>101061</v>
          </cell>
          <cell r="B581" t="str">
            <v>IR.5305 2RS  (T)</v>
          </cell>
        </row>
        <row r="582">
          <cell r="A582">
            <v>101061.4</v>
          </cell>
          <cell r="B582" t="str">
            <v>IR.5205 A-20° (G)</v>
          </cell>
        </row>
        <row r="583">
          <cell r="A583">
            <v>101062</v>
          </cell>
          <cell r="B583" t="str">
            <v>IR.ER23NCRLC  (G)</v>
          </cell>
        </row>
        <row r="584">
          <cell r="A584">
            <v>101062</v>
          </cell>
          <cell r="B584" t="str">
            <v>IR.ER23NCRLC  (H)</v>
          </cell>
        </row>
        <row r="585">
          <cell r="A585">
            <v>101062</v>
          </cell>
          <cell r="B585" t="str">
            <v>IR.ER23NCRLC  (P)</v>
          </cell>
        </row>
        <row r="586">
          <cell r="A586">
            <v>101062</v>
          </cell>
          <cell r="B586" t="str">
            <v>IR.ER23NCRLC  (T)</v>
          </cell>
        </row>
        <row r="587">
          <cell r="A587">
            <v>101063</v>
          </cell>
          <cell r="B587" t="str">
            <v>IR.ER12NCRLC  (G)</v>
          </cell>
        </row>
        <row r="588">
          <cell r="A588">
            <v>101063</v>
          </cell>
          <cell r="B588" t="str">
            <v>IR.ER12NCRLC  (H)</v>
          </cell>
        </row>
        <row r="589">
          <cell r="A589">
            <v>101063</v>
          </cell>
          <cell r="B589" t="str">
            <v>IR.ER12NCRLC  (P)</v>
          </cell>
        </row>
        <row r="590">
          <cell r="A590">
            <v>101063</v>
          </cell>
          <cell r="B590" t="str">
            <v>IR.ER12NCRLC  (T)</v>
          </cell>
        </row>
        <row r="591">
          <cell r="A591">
            <v>101064</v>
          </cell>
          <cell r="B591" t="str">
            <v>IR.ER16NCRLC  (G)</v>
          </cell>
        </row>
        <row r="592">
          <cell r="A592">
            <v>101064</v>
          </cell>
          <cell r="B592" t="str">
            <v>IR.ER16NCRLC  (H)</v>
          </cell>
        </row>
        <row r="593">
          <cell r="A593">
            <v>101064</v>
          </cell>
          <cell r="B593" t="str">
            <v>IR.ER16NCRLC  (P)</v>
          </cell>
        </row>
        <row r="594">
          <cell r="A594">
            <v>101064</v>
          </cell>
          <cell r="B594" t="str">
            <v>IR.ER16NCRLC  (T)</v>
          </cell>
        </row>
        <row r="595">
          <cell r="A595">
            <v>101065</v>
          </cell>
          <cell r="B595" t="str">
            <v>IR.ER19NCRLC  (G)</v>
          </cell>
        </row>
        <row r="596">
          <cell r="A596">
            <v>101065</v>
          </cell>
          <cell r="B596" t="str">
            <v>IR.ER19NCRLC  (H)</v>
          </cell>
        </row>
        <row r="597">
          <cell r="A597">
            <v>101065</v>
          </cell>
          <cell r="B597" t="str">
            <v>IR.ER19NCRLC  (P)</v>
          </cell>
        </row>
        <row r="598">
          <cell r="A598">
            <v>101065</v>
          </cell>
          <cell r="B598" t="str">
            <v>IR.ER19NCRLC  (T)</v>
          </cell>
        </row>
        <row r="599">
          <cell r="A599">
            <v>101066</v>
          </cell>
          <cell r="B599" t="str">
            <v>IR.ER20NCRLC  (G)</v>
          </cell>
        </row>
        <row r="600">
          <cell r="A600">
            <v>101066</v>
          </cell>
          <cell r="B600" t="str">
            <v>IR.ER20NCRLC  (H)</v>
          </cell>
        </row>
        <row r="601">
          <cell r="A601">
            <v>101066</v>
          </cell>
          <cell r="B601" t="str">
            <v>IR.ER20NCRLC  (P)</v>
          </cell>
        </row>
        <row r="602">
          <cell r="A602">
            <v>101066</v>
          </cell>
          <cell r="B602" t="str">
            <v>IR.ER20NCRLC  (T)</v>
          </cell>
        </row>
        <row r="603">
          <cell r="A603">
            <v>101067</v>
          </cell>
          <cell r="B603" t="str">
            <v>IR.ER31NCRLC  (G)</v>
          </cell>
        </row>
        <row r="604">
          <cell r="A604">
            <v>101067</v>
          </cell>
          <cell r="B604" t="str">
            <v>IR.ER31NCRLC  (H)</v>
          </cell>
        </row>
        <row r="605">
          <cell r="A605">
            <v>101067</v>
          </cell>
          <cell r="B605" t="str">
            <v>IR.ER31NCRLC  (P)</v>
          </cell>
        </row>
        <row r="606">
          <cell r="A606">
            <v>101067</v>
          </cell>
          <cell r="B606" t="str">
            <v>IR.ER31NCRLC  (T)</v>
          </cell>
        </row>
        <row r="607">
          <cell r="A607">
            <v>101068</v>
          </cell>
          <cell r="B607" t="str">
            <v>SEATING W.53203U  (G)</v>
          </cell>
        </row>
        <row r="608">
          <cell r="A608">
            <v>101068</v>
          </cell>
          <cell r="B608" t="str">
            <v>SEATING W.53203U  (H)</v>
          </cell>
        </row>
        <row r="609">
          <cell r="A609">
            <v>101068</v>
          </cell>
          <cell r="B609" t="str">
            <v>SEATING W.53203U  (P)</v>
          </cell>
        </row>
        <row r="610">
          <cell r="A610">
            <v>101068</v>
          </cell>
          <cell r="B610" t="str">
            <v>SEATING W.53203U  (T)</v>
          </cell>
        </row>
        <row r="611">
          <cell r="A611">
            <v>101068.01</v>
          </cell>
          <cell r="B611" t="str">
            <v>SHAFT W.53203U  (G)</v>
          </cell>
        </row>
        <row r="612">
          <cell r="A612">
            <v>101068.01</v>
          </cell>
          <cell r="B612" t="str">
            <v>SHAFT W.53203U  (H)</v>
          </cell>
        </row>
        <row r="613">
          <cell r="A613">
            <v>101068.01</v>
          </cell>
          <cell r="B613" t="str">
            <v>SHAFT W.53203U  (P)</v>
          </cell>
        </row>
        <row r="614">
          <cell r="A614">
            <v>101068.01</v>
          </cell>
          <cell r="B614" t="str">
            <v>SHAFT W.53203U  (T)</v>
          </cell>
        </row>
        <row r="615">
          <cell r="A615">
            <v>1011</v>
          </cell>
          <cell r="B615" t="str">
            <v>0060940041949(4920520) (F)</v>
          </cell>
        </row>
        <row r="616">
          <cell r="A616">
            <v>101102.5</v>
          </cell>
          <cell r="B616" t="str">
            <v>IR.3202 (G)</v>
          </cell>
        </row>
        <row r="617">
          <cell r="A617">
            <v>101102.5</v>
          </cell>
          <cell r="B617" t="str">
            <v>IR.3202 (H)</v>
          </cell>
        </row>
        <row r="618">
          <cell r="A618">
            <v>101102.5</v>
          </cell>
          <cell r="B618" t="str">
            <v>IR.3202 (P)</v>
          </cell>
        </row>
        <row r="619">
          <cell r="A619">
            <v>101102.5</v>
          </cell>
          <cell r="B619" t="str">
            <v>IR.3202 (T)</v>
          </cell>
        </row>
        <row r="620">
          <cell r="A620">
            <v>101103.5</v>
          </cell>
          <cell r="B620" t="str">
            <v>IR.3203 2RS (G)</v>
          </cell>
        </row>
        <row r="621">
          <cell r="A621">
            <v>101103.5</v>
          </cell>
          <cell r="B621" t="str">
            <v>IR.3203 2RS (H)</v>
          </cell>
        </row>
        <row r="622">
          <cell r="A622">
            <v>101103.5</v>
          </cell>
          <cell r="B622" t="str">
            <v>IR.3203 2RS (L)</v>
          </cell>
        </row>
        <row r="623">
          <cell r="A623">
            <v>101103.5</v>
          </cell>
          <cell r="B623" t="str">
            <v>IR.3203 2RS (P)</v>
          </cell>
        </row>
        <row r="624">
          <cell r="A624">
            <v>101103.5</v>
          </cell>
          <cell r="B624" t="str">
            <v>IR.3203 2RS (T)</v>
          </cell>
        </row>
        <row r="625">
          <cell r="A625">
            <v>101104.5</v>
          </cell>
          <cell r="B625" t="str">
            <v>IR.3204 2RS (G)</v>
          </cell>
        </row>
        <row r="626">
          <cell r="A626">
            <v>101104.5</v>
          </cell>
          <cell r="B626" t="str">
            <v>IR.3204 2RS (H)</v>
          </cell>
        </row>
        <row r="627">
          <cell r="A627">
            <v>101104.5</v>
          </cell>
          <cell r="B627" t="str">
            <v>IR.3204 2RS (L)</v>
          </cell>
        </row>
        <row r="628">
          <cell r="A628">
            <v>101104.5</v>
          </cell>
          <cell r="B628" t="str">
            <v>IR.3204 2RS (P)</v>
          </cell>
        </row>
        <row r="629">
          <cell r="A629">
            <v>101104.5</v>
          </cell>
          <cell r="B629" t="str">
            <v>IR.3204 2RS (T)</v>
          </cell>
        </row>
        <row r="630">
          <cell r="A630">
            <v>101105</v>
          </cell>
          <cell r="B630" t="str">
            <v>IR.3205 (G)</v>
          </cell>
        </row>
        <row r="631">
          <cell r="A631">
            <v>101105</v>
          </cell>
          <cell r="B631" t="str">
            <v>IR.3205 (H)</v>
          </cell>
        </row>
        <row r="632">
          <cell r="A632">
            <v>101105</v>
          </cell>
          <cell r="B632" t="str">
            <v>IR.3205 (L)</v>
          </cell>
        </row>
        <row r="633">
          <cell r="A633">
            <v>101105</v>
          </cell>
          <cell r="B633" t="str">
            <v>IR.3205 (P)</v>
          </cell>
        </row>
        <row r="634">
          <cell r="A634">
            <v>101105</v>
          </cell>
          <cell r="B634" t="str">
            <v>IR.3205 (T)</v>
          </cell>
        </row>
        <row r="635">
          <cell r="A635">
            <v>101106.5</v>
          </cell>
          <cell r="B635" t="str">
            <v>IR. 3206 2RS (G)</v>
          </cell>
        </row>
        <row r="636">
          <cell r="A636">
            <v>101106.5</v>
          </cell>
          <cell r="B636" t="str">
            <v>IR. 3206 2RS (H)</v>
          </cell>
        </row>
        <row r="637">
          <cell r="A637">
            <v>101106.5</v>
          </cell>
          <cell r="B637" t="str">
            <v>IR. 3206 2RS (L)</v>
          </cell>
        </row>
        <row r="638">
          <cell r="A638">
            <v>101106.5</v>
          </cell>
          <cell r="B638" t="str">
            <v>IR. 3206 2RS (P)</v>
          </cell>
        </row>
        <row r="639">
          <cell r="A639">
            <v>101106.5</v>
          </cell>
          <cell r="B639" t="str">
            <v>IR. 3206 2RS (T)</v>
          </cell>
        </row>
        <row r="640">
          <cell r="A640">
            <v>101107.5</v>
          </cell>
          <cell r="B640" t="str">
            <v>IR. 3207 2RS (G)</v>
          </cell>
        </row>
        <row r="641">
          <cell r="A641">
            <v>101107.5</v>
          </cell>
          <cell r="B641" t="str">
            <v>IR. 3207 2RS (H)</v>
          </cell>
        </row>
        <row r="642">
          <cell r="A642">
            <v>101107.5</v>
          </cell>
          <cell r="B642" t="str">
            <v>IR. 3207 2RS (L)</v>
          </cell>
        </row>
        <row r="643">
          <cell r="A643">
            <v>101107.5</v>
          </cell>
          <cell r="B643" t="str">
            <v>IR. 3207 2RS (P)</v>
          </cell>
        </row>
        <row r="644">
          <cell r="A644">
            <v>101107.5</v>
          </cell>
          <cell r="B644" t="str">
            <v>IR. 3207 2RS (T)</v>
          </cell>
        </row>
        <row r="645">
          <cell r="A645">
            <v>101108.5</v>
          </cell>
          <cell r="B645" t="str">
            <v>IR.3208 (G)</v>
          </cell>
        </row>
        <row r="646">
          <cell r="A646">
            <v>101108.5</v>
          </cell>
          <cell r="B646" t="str">
            <v>IR.3208 (H)</v>
          </cell>
        </row>
        <row r="647">
          <cell r="A647">
            <v>101108.5</v>
          </cell>
          <cell r="B647" t="str">
            <v>IR.3208 (P)</v>
          </cell>
        </row>
        <row r="648">
          <cell r="A648">
            <v>101108.5</v>
          </cell>
          <cell r="B648" t="str">
            <v>IR.3208 (T)</v>
          </cell>
        </row>
        <row r="649">
          <cell r="A649">
            <v>101109.5</v>
          </cell>
          <cell r="B649" t="str">
            <v>IR.3209 (G)</v>
          </cell>
        </row>
        <row r="650">
          <cell r="A650">
            <v>101109.5</v>
          </cell>
          <cell r="B650" t="str">
            <v>IR.3209 (H)</v>
          </cell>
        </row>
        <row r="651">
          <cell r="A651">
            <v>101109.5</v>
          </cell>
          <cell r="B651" t="str">
            <v>IR.3209 (P)</v>
          </cell>
        </row>
        <row r="652">
          <cell r="A652">
            <v>101109.5</v>
          </cell>
          <cell r="B652" t="str">
            <v>IR.3209 (T)</v>
          </cell>
        </row>
        <row r="653">
          <cell r="A653">
            <v>101110.5</v>
          </cell>
          <cell r="B653" t="str">
            <v>IR.3210 (G)</v>
          </cell>
        </row>
        <row r="654">
          <cell r="A654">
            <v>101110.5</v>
          </cell>
          <cell r="B654" t="str">
            <v>IR.3210 (H)</v>
          </cell>
        </row>
        <row r="655">
          <cell r="A655">
            <v>101110.5</v>
          </cell>
          <cell r="B655" t="str">
            <v>IR.3210 (P)</v>
          </cell>
        </row>
        <row r="656">
          <cell r="A656">
            <v>101110.5</v>
          </cell>
          <cell r="B656" t="str">
            <v>IR.3210 (T)</v>
          </cell>
        </row>
        <row r="657">
          <cell r="A657">
            <v>101111.5</v>
          </cell>
          <cell r="B657" t="str">
            <v>IR.3211 (G)</v>
          </cell>
        </row>
        <row r="658">
          <cell r="A658">
            <v>101111.5</v>
          </cell>
          <cell r="B658" t="str">
            <v>IR.3211 (H)</v>
          </cell>
        </row>
        <row r="659">
          <cell r="A659">
            <v>101111.5</v>
          </cell>
          <cell r="B659" t="str">
            <v>IR.3211 (P)</v>
          </cell>
        </row>
        <row r="660">
          <cell r="A660">
            <v>101111.5</v>
          </cell>
          <cell r="B660" t="str">
            <v>IR.3211 (T)</v>
          </cell>
        </row>
        <row r="661">
          <cell r="A661">
            <v>101116.5</v>
          </cell>
          <cell r="B661" t="str">
            <v>IR.3302 2 RS</v>
          </cell>
        </row>
        <row r="662">
          <cell r="A662">
            <v>101116.5</v>
          </cell>
          <cell r="B662" t="str">
            <v>IR.3302 2 RS(H)</v>
          </cell>
        </row>
        <row r="663">
          <cell r="A663">
            <v>101116.5</v>
          </cell>
          <cell r="B663" t="str">
            <v>IR.3302 2 RS(P)</v>
          </cell>
        </row>
        <row r="664">
          <cell r="A664">
            <v>101116.5</v>
          </cell>
          <cell r="B664" t="str">
            <v>IR.3302 2 RS(T)</v>
          </cell>
        </row>
        <row r="665">
          <cell r="A665">
            <v>101117.5</v>
          </cell>
          <cell r="B665" t="str">
            <v>IR.3303 (G)</v>
          </cell>
        </row>
        <row r="666">
          <cell r="A666">
            <v>101117.5</v>
          </cell>
          <cell r="B666" t="str">
            <v>IR.3303 (H)</v>
          </cell>
        </row>
        <row r="667">
          <cell r="A667">
            <v>101117.5</v>
          </cell>
          <cell r="B667" t="str">
            <v>IR.3303 (P)</v>
          </cell>
        </row>
        <row r="668">
          <cell r="A668">
            <v>101117.5</v>
          </cell>
          <cell r="B668" t="str">
            <v>IR.3303 (T)</v>
          </cell>
        </row>
        <row r="669">
          <cell r="A669">
            <v>101118.5</v>
          </cell>
          <cell r="B669" t="str">
            <v>IR.3304 (G)</v>
          </cell>
        </row>
        <row r="670">
          <cell r="A670">
            <v>101118.5</v>
          </cell>
          <cell r="B670" t="str">
            <v>IR.3304 (H)</v>
          </cell>
        </row>
        <row r="671">
          <cell r="A671">
            <v>101118.5</v>
          </cell>
          <cell r="B671" t="str">
            <v>IR.3304 (P)</v>
          </cell>
        </row>
        <row r="672">
          <cell r="A672">
            <v>101118.5</v>
          </cell>
          <cell r="B672" t="str">
            <v>IR.3304 (T)</v>
          </cell>
        </row>
        <row r="673">
          <cell r="A673">
            <v>101119.5</v>
          </cell>
          <cell r="B673" t="str">
            <v>IR.3305 (G)</v>
          </cell>
        </row>
        <row r="674">
          <cell r="A674">
            <v>101119.5</v>
          </cell>
          <cell r="B674" t="str">
            <v>IR.3305 (H)</v>
          </cell>
        </row>
        <row r="675">
          <cell r="A675">
            <v>101119.5</v>
          </cell>
          <cell r="B675" t="str">
            <v>IR.3305 (P)</v>
          </cell>
        </row>
        <row r="676">
          <cell r="A676">
            <v>101119.5</v>
          </cell>
          <cell r="B676" t="str">
            <v>IR.3305 (T)</v>
          </cell>
        </row>
        <row r="677">
          <cell r="A677">
            <v>101120.5</v>
          </cell>
          <cell r="B677" t="str">
            <v>IR.3306 2RS (G)</v>
          </cell>
        </row>
        <row r="678">
          <cell r="A678">
            <v>101120.5</v>
          </cell>
          <cell r="B678" t="str">
            <v>IR.3306 2RS (H)</v>
          </cell>
        </row>
        <row r="679">
          <cell r="A679">
            <v>101120.5</v>
          </cell>
          <cell r="B679" t="str">
            <v>IR.3306 2RS (L)</v>
          </cell>
        </row>
        <row r="680">
          <cell r="A680">
            <v>101120.5</v>
          </cell>
          <cell r="B680" t="str">
            <v>IR.3306 2RS (P)</v>
          </cell>
        </row>
        <row r="681">
          <cell r="A681">
            <v>101120.5</v>
          </cell>
          <cell r="B681" t="str">
            <v>IR.3306 2RS (T)</v>
          </cell>
        </row>
        <row r="682">
          <cell r="A682">
            <v>101122.5</v>
          </cell>
          <cell r="B682" t="str">
            <v>IR.3308 (G)</v>
          </cell>
        </row>
        <row r="683">
          <cell r="A683">
            <v>101122.5</v>
          </cell>
          <cell r="B683" t="str">
            <v>IR.3308 (H)</v>
          </cell>
        </row>
        <row r="684">
          <cell r="A684">
            <v>101122.5</v>
          </cell>
          <cell r="B684" t="str">
            <v>IR.3308 (P)</v>
          </cell>
        </row>
        <row r="685">
          <cell r="A685">
            <v>101122.5</v>
          </cell>
          <cell r="B685" t="str">
            <v>IR.3308 (T)</v>
          </cell>
        </row>
        <row r="686">
          <cell r="A686">
            <v>101123.5</v>
          </cell>
          <cell r="B686" t="str">
            <v>IR.3309 (G)</v>
          </cell>
        </row>
        <row r="687">
          <cell r="A687">
            <v>101123.5</v>
          </cell>
          <cell r="B687" t="str">
            <v>IR.3309 (H)</v>
          </cell>
        </row>
        <row r="688">
          <cell r="A688">
            <v>101123.5</v>
          </cell>
          <cell r="B688" t="str">
            <v>IR.3309 (P)</v>
          </cell>
        </row>
        <row r="689">
          <cell r="A689">
            <v>101123.5</v>
          </cell>
          <cell r="B689" t="str">
            <v>IR.3309 (T)</v>
          </cell>
        </row>
        <row r="690">
          <cell r="A690">
            <v>101124.5</v>
          </cell>
          <cell r="B690" t="str">
            <v>IR.3310 (G)</v>
          </cell>
        </row>
        <row r="691">
          <cell r="A691">
            <v>101124.5</v>
          </cell>
          <cell r="B691" t="str">
            <v>IR.3310 (H)</v>
          </cell>
        </row>
        <row r="692">
          <cell r="A692">
            <v>101124.5</v>
          </cell>
          <cell r="B692" t="str">
            <v>IR.3310 (L)</v>
          </cell>
        </row>
        <row r="693">
          <cell r="A693">
            <v>101124.5</v>
          </cell>
          <cell r="B693" t="str">
            <v>IR.3310 (P)</v>
          </cell>
        </row>
        <row r="694">
          <cell r="A694">
            <v>101124.5</v>
          </cell>
          <cell r="B694" t="str">
            <v>IR.3310 (T)</v>
          </cell>
        </row>
        <row r="695">
          <cell r="A695">
            <v>101125.5</v>
          </cell>
          <cell r="B695" t="str">
            <v>IR.3311 (G)</v>
          </cell>
        </row>
        <row r="696">
          <cell r="A696">
            <v>101125.5</v>
          </cell>
          <cell r="B696" t="str">
            <v>IR.3311 (H)</v>
          </cell>
        </row>
        <row r="697">
          <cell r="A697">
            <v>101125.5</v>
          </cell>
          <cell r="B697" t="str">
            <v>IR.3311 (P)</v>
          </cell>
        </row>
        <row r="698">
          <cell r="A698">
            <v>101125.5</v>
          </cell>
          <cell r="B698" t="str">
            <v>IR.3311 (T)</v>
          </cell>
        </row>
        <row r="699">
          <cell r="A699">
            <v>101133</v>
          </cell>
          <cell r="B699" t="str">
            <v>IR.7204 (G)</v>
          </cell>
        </row>
        <row r="700">
          <cell r="A700">
            <v>101133</v>
          </cell>
          <cell r="B700" t="str">
            <v>IR.7204 (H)</v>
          </cell>
        </row>
        <row r="701">
          <cell r="A701">
            <v>101133</v>
          </cell>
          <cell r="B701" t="str">
            <v>IR.7204 (L)</v>
          </cell>
        </row>
        <row r="702">
          <cell r="A702">
            <v>101133</v>
          </cell>
          <cell r="B702" t="str">
            <v>IR.7204 (P)</v>
          </cell>
        </row>
        <row r="703">
          <cell r="A703">
            <v>101133</v>
          </cell>
          <cell r="B703" t="str">
            <v>IR.7204 (T)</v>
          </cell>
        </row>
        <row r="704">
          <cell r="A704">
            <v>101134</v>
          </cell>
          <cell r="B704" t="str">
            <v>IR.7205 (P)</v>
          </cell>
        </row>
        <row r="705">
          <cell r="A705">
            <v>101134</v>
          </cell>
          <cell r="B705" t="str">
            <v>IR.7205 (T)</v>
          </cell>
        </row>
        <row r="706">
          <cell r="A706">
            <v>101135</v>
          </cell>
          <cell r="B706" t="str">
            <v>IR 7206 (G)</v>
          </cell>
        </row>
        <row r="707">
          <cell r="A707">
            <v>101135</v>
          </cell>
          <cell r="B707" t="str">
            <v>IR 7206 (H)</v>
          </cell>
        </row>
        <row r="708">
          <cell r="A708">
            <v>101135</v>
          </cell>
          <cell r="B708" t="str">
            <v>IR 7206 (L)</v>
          </cell>
        </row>
        <row r="709">
          <cell r="A709">
            <v>101135</v>
          </cell>
          <cell r="B709" t="str">
            <v>IR 7206 (P)</v>
          </cell>
        </row>
        <row r="710">
          <cell r="A710">
            <v>101135</v>
          </cell>
          <cell r="B710" t="str">
            <v>IR 7206 (T)</v>
          </cell>
        </row>
        <row r="711">
          <cell r="A711">
            <v>101136</v>
          </cell>
          <cell r="B711" t="str">
            <v>IR 7207 (G)</v>
          </cell>
        </row>
        <row r="712">
          <cell r="A712">
            <v>101136</v>
          </cell>
          <cell r="B712" t="str">
            <v>IR 7207 (H)</v>
          </cell>
        </row>
        <row r="713">
          <cell r="A713">
            <v>101136</v>
          </cell>
          <cell r="B713" t="str">
            <v>IR 7207 (L)</v>
          </cell>
        </row>
        <row r="714">
          <cell r="A714">
            <v>101136</v>
          </cell>
          <cell r="B714" t="str">
            <v>IR 7207 (P)</v>
          </cell>
        </row>
        <row r="715">
          <cell r="A715">
            <v>101136</v>
          </cell>
          <cell r="B715" t="str">
            <v>IR 7207 (T)</v>
          </cell>
        </row>
        <row r="716">
          <cell r="A716">
            <v>101137</v>
          </cell>
          <cell r="B716" t="str">
            <v>IR 7208 (G)</v>
          </cell>
        </row>
        <row r="717">
          <cell r="A717">
            <v>101137</v>
          </cell>
          <cell r="B717" t="str">
            <v>IR 7208 (H)</v>
          </cell>
        </row>
        <row r="718">
          <cell r="A718">
            <v>101137</v>
          </cell>
          <cell r="B718" t="str">
            <v>IR 7208 (P)</v>
          </cell>
        </row>
        <row r="719">
          <cell r="A719">
            <v>101137</v>
          </cell>
          <cell r="B719" t="str">
            <v>IR 7208 (T)</v>
          </cell>
        </row>
        <row r="720">
          <cell r="A720">
            <v>101138</v>
          </cell>
          <cell r="B720" t="str">
            <v>IR 7209 (G)</v>
          </cell>
        </row>
        <row r="721">
          <cell r="A721">
            <v>101138</v>
          </cell>
          <cell r="B721" t="str">
            <v>IR 7209 (H)</v>
          </cell>
        </row>
        <row r="722">
          <cell r="A722">
            <v>101138</v>
          </cell>
          <cell r="B722" t="str">
            <v>IR 7209 (P)</v>
          </cell>
        </row>
        <row r="723">
          <cell r="A723">
            <v>101138</v>
          </cell>
          <cell r="B723" t="str">
            <v>IR 7209 (T)</v>
          </cell>
        </row>
        <row r="724">
          <cell r="A724">
            <v>101139</v>
          </cell>
          <cell r="B724" t="str">
            <v>IR 7210 (G)</v>
          </cell>
        </row>
        <row r="725">
          <cell r="A725">
            <v>101139</v>
          </cell>
          <cell r="B725" t="str">
            <v>IR 7210 (H)</v>
          </cell>
        </row>
        <row r="726">
          <cell r="A726">
            <v>101139</v>
          </cell>
          <cell r="B726" t="str">
            <v>IR 7210 (P)</v>
          </cell>
        </row>
        <row r="727">
          <cell r="A727">
            <v>101139</v>
          </cell>
          <cell r="B727" t="str">
            <v>IR 7210 (T)</v>
          </cell>
        </row>
        <row r="728">
          <cell r="A728">
            <v>101140</v>
          </cell>
          <cell r="B728" t="str">
            <v>IR 7211 (G)</v>
          </cell>
        </row>
        <row r="729">
          <cell r="A729">
            <v>101140</v>
          </cell>
          <cell r="B729" t="str">
            <v>IR 7211 (H)</v>
          </cell>
        </row>
        <row r="730">
          <cell r="A730">
            <v>101140</v>
          </cell>
          <cell r="B730" t="str">
            <v>IR 7211 (P)</v>
          </cell>
        </row>
        <row r="731">
          <cell r="A731">
            <v>101140</v>
          </cell>
          <cell r="B731" t="str">
            <v>IR 7211 (T)</v>
          </cell>
        </row>
        <row r="732">
          <cell r="A732">
            <v>101141</v>
          </cell>
          <cell r="B732" t="str">
            <v>IR 7212(G)</v>
          </cell>
        </row>
        <row r="733">
          <cell r="A733">
            <v>101141</v>
          </cell>
          <cell r="B733" t="str">
            <v>IR 7212(H)</v>
          </cell>
        </row>
        <row r="734">
          <cell r="A734">
            <v>101141</v>
          </cell>
          <cell r="B734" t="str">
            <v>IR 7212(P)</v>
          </cell>
        </row>
        <row r="735">
          <cell r="A735">
            <v>101141</v>
          </cell>
          <cell r="B735" t="str">
            <v>IR 7212(T)</v>
          </cell>
        </row>
        <row r="736">
          <cell r="A736">
            <v>101142</v>
          </cell>
          <cell r="B736" t="str">
            <v>IR 7213(G)</v>
          </cell>
        </row>
        <row r="737">
          <cell r="A737">
            <v>101142</v>
          </cell>
          <cell r="B737" t="str">
            <v>IR 7213(H)</v>
          </cell>
        </row>
        <row r="738">
          <cell r="A738">
            <v>101142</v>
          </cell>
          <cell r="B738" t="str">
            <v>IR 7213(P)</v>
          </cell>
        </row>
        <row r="739">
          <cell r="A739">
            <v>101142</v>
          </cell>
          <cell r="B739" t="str">
            <v>IR 7213(T)</v>
          </cell>
        </row>
        <row r="740">
          <cell r="A740">
            <v>101144</v>
          </cell>
          <cell r="B740" t="str">
            <v>IR.7215 (G)</v>
          </cell>
        </row>
        <row r="741">
          <cell r="A741">
            <v>101144</v>
          </cell>
          <cell r="B741" t="str">
            <v>IR.7215 (H)</v>
          </cell>
        </row>
        <row r="742">
          <cell r="A742">
            <v>101144</v>
          </cell>
          <cell r="B742" t="str">
            <v>IR.7215 (P)</v>
          </cell>
        </row>
        <row r="743">
          <cell r="A743">
            <v>101144</v>
          </cell>
          <cell r="B743" t="str">
            <v>IR.7215 (T)</v>
          </cell>
        </row>
        <row r="744">
          <cell r="A744">
            <v>101147</v>
          </cell>
          <cell r="B744" t="str">
            <v>IR.7303 (G)</v>
          </cell>
        </row>
        <row r="745">
          <cell r="A745">
            <v>101147</v>
          </cell>
          <cell r="B745" t="str">
            <v>IR.7303 (H)</v>
          </cell>
        </row>
        <row r="746">
          <cell r="A746">
            <v>101147</v>
          </cell>
          <cell r="B746" t="str">
            <v>IR.7303 (L)</v>
          </cell>
        </row>
        <row r="747">
          <cell r="A747">
            <v>101147</v>
          </cell>
          <cell r="B747" t="str">
            <v>IR.7303 (P)</v>
          </cell>
        </row>
        <row r="748">
          <cell r="A748">
            <v>101147</v>
          </cell>
          <cell r="B748" t="str">
            <v>IR.7303 (T)</v>
          </cell>
        </row>
        <row r="749">
          <cell r="A749">
            <v>101148</v>
          </cell>
          <cell r="B749" t="str">
            <v>IR 7304(G)</v>
          </cell>
        </row>
        <row r="750">
          <cell r="A750">
            <v>101148</v>
          </cell>
          <cell r="B750" t="str">
            <v>IR 7304(H)</v>
          </cell>
        </row>
        <row r="751">
          <cell r="A751">
            <v>101148</v>
          </cell>
          <cell r="B751" t="str">
            <v>IR 7304(L)</v>
          </cell>
        </row>
        <row r="752">
          <cell r="A752">
            <v>101148</v>
          </cell>
          <cell r="B752" t="str">
            <v>IR 7304(P)</v>
          </cell>
        </row>
        <row r="753">
          <cell r="A753">
            <v>101148</v>
          </cell>
          <cell r="B753" t="str">
            <v>IR 7304(T)</v>
          </cell>
        </row>
        <row r="754">
          <cell r="A754">
            <v>101149</v>
          </cell>
          <cell r="B754" t="str">
            <v>IR.7305(G)</v>
          </cell>
        </row>
        <row r="755">
          <cell r="A755">
            <v>101149</v>
          </cell>
          <cell r="B755" t="str">
            <v>IR.7305(H)</v>
          </cell>
        </row>
        <row r="756">
          <cell r="A756">
            <v>101149</v>
          </cell>
          <cell r="B756" t="str">
            <v>IR.7305(L)</v>
          </cell>
        </row>
        <row r="757">
          <cell r="A757">
            <v>101149</v>
          </cell>
          <cell r="B757" t="str">
            <v>IR.7305(P)</v>
          </cell>
        </row>
        <row r="758">
          <cell r="A758">
            <v>101149</v>
          </cell>
          <cell r="B758" t="str">
            <v>IR.7305(T)</v>
          </cell>
        </row>
        <row r="759">
          <cell r="A759">
            <v>101150</v>
          </cell>
          <cell r="B759" t="str">
            <v>IR 7306 (G)</v>
          </cell>
        </row>
        <row r="760">
          <cell r="A760">
            <v>101150</v>
          </cell>
          <cell r="B760" t="str">
            <v>IR 7306 (H)</v>
          </cell>
        </row>
        <row r="761">
          <cell r="A761">
            <v>101150</v>
          </cell>
          <cell r="B761" t="str">
            <v>IR 7306 (P)</v>
          </cell>
        </row>
        <row r="762">
          <cell r="A762">
            <v>101150</v>
          </cell>
          <cell r="B762" t="str">
            <v>IR 7306 (T)</v>
          </cell>
        </row>
        <row r="763">
          <cell r="A763">
            <v>101153</v>
          </cell>
          <cell r="B763" t="str">
            <v>IR 7309 (G)</v>
          </cell>
        </row>
        <row r="764">
          <cell r="A764">
            <v>101153</v>
          </cell>
          <cell r="B764" t="str">
            <v>IR 7309 (H)</v>
          </cell>
        </row>
        <row r="765">
          <cell r="A765">
            <v>101153</v>
          </cell>
          <cell r="B765" t="str">
            <v>IR 7309 (L)</v>
          </cell>
        </row>
        <row r="766">
          <cell r="A766">
            <v>101153</v>
          </cell>
          <cell r="B766" t="str">
            <v>IR 7309 (P)</v>
          </cell>
        </row>
        <row r="767">
          <cell r="A767">
            <v>101153</v>
          </cell>
          <cell r="B767" t="str">
            <v>IR 7309 (T)</v>
          </cell>
        </row>
        <row r="768">
          <cell r="A768">
            <v>101154</v>
          </cell>
          <cell r="B768" t="str">
            <v>IR 7310 (G)</v>
          </cell>
        </row>
        <row r="769">
          <cell r="A769">
            <v>101154</v>
          </cell>
          <cell r="B769" t="str">
            <v>IR 7310 (H)</v>
          </cell>
        </row>
        <row r="770">
          <cell r="A770">
            <v>101154</v>
          </cell>
          <cell r="B770" t="str">
            <v>IR 7310 (L)</v>
          </cell>
        </row>
        <row r="771">
          <cell r="A771">
            <v>101154</v>
          </cell>
          <cell r="B771" t="str">
            <v>IR 7310 (P)</v>
          </cell>
        </row>
        <row r="772">
          <cell r="A772">
            <v>101154</v>
          </cell>
          <cell r="B772" t="str">
            <v>IR 7310 (T)</v>
          </cell>
        </row>
        <row r="773">
          <cell r="A773">
            <v>101155</v>
          </cell>
          <cell r="B773" t="str">
            <v>IR 7311 (G)</v>
          </cell>
        </row>
        <row r="774">
          <cell r="A774">
            <v>101155</v>
          </cell>
          <cell r="B774" t="str">
            <v>IR 7311 (H)</v>
          </cell>
        </row>
        <row r="775">
          <cell r="A775">
            <v>101155</v>
          </cell>
          <cell r="B775" t="str">
            <v>IR 7311 (L)</v>
          </cell>
        </row>
        <row r="776">
          <cell r="A776">
            <v>101155</v>
          </cell>
          <cell r="B776" t="str">
            <v>IR 7311 (P)</v>
          </cell>
        </row>
        <row r="777">
          <cell r="A777">
            <v>101155</v>
          </cell>
          <cell r="B777" t="str">
            <v>IR 7311 (T)</v>
          </cell>
        </row>
        <row r="778">
          <cell r="A778">
            <v>101156</v>
          </cell>
          <cell r="B778" t="str">
            <v>IR 7312(G)</v>
          </cell>
        </row>
        <row r="779">
          <cell r="A779">
            <v>101156</v>
          </cell>
          <cell r="B779" t="str">
            <v>IR 7312(H)</v>
          </cell>
        </row>
        <row r="780">
          <cell r="A780">
            <v>101156</v>
          </cell>
          <cell r="B780" t="str">
            <v>IR 7312(L)</v>
          </cell>
        </row>
        <row r="781">
          <cell r="A781">
            <v>101156</v>
          </cell>
          <cell r="B781" t="str">
            <v>IR 7312(P)</v>
          </cell>
        </row>
        <row r="782">
          <cell r="A782">
            <v>101156</v>
          </cell>
          <cell r="B782" t="str">
            <v>IR 7312(T)</v>
          </cell>
        </row>
        <row r="783">
          <cell r="A783">
            <v>101157</v>
          </cell>
          <cell r="B783" t="str">
            <v>IR.7313 (G)</v>
          </cell>
        </row>
        <row r="784">
          <cell r="A784">
            <v>101157</v>
          </cell>
          <cell r="B784" t="str">
            <v>IR.7313 (H)</v>
          </cell>
        </row>
        <row r="785">
          <cell r="A785">
            <v>101157</v>
          </cell>
          <cell r="B785" t="str">
            <v>IR.7313 (P)</v>
          </cell>
        </row>
        <row r="786">
          <cell r="A786">
            <v>101157</v>
          </cell>
          <cell r="B786" t="str">
            <v>IR.7313 (T)</v>
          </cell>
        </row>
        <row r="787">
          <cell r="A787">
            <v>101158</v>
          </cell>
          <cell r="B787" t="str">
            <v>IR.62206 2RS (G)</v>
          </cell>
        </row>
        <row r="788">
          <cell r="A788">
            <v>101158</v>
          </cell>
          <cell r="B788" t="str">
            <v>IR.62206 2RS (H)</v>
          </cell>
        </row>
        <row r="789">
          <cell r="A789">
            <v>101158</v>
          </cell>
          <cell r="B789" t="str">
            <v>IR.62206 2RS (P)</v>
          </cell>
        </row>
        <row r="790">
          <cell r="A790">
            <v>101158</v>
          </cell>
          <cell r="B790" t="str">
            <v>IR.62206 2RS (T)</v>
          </cell>
        </row>
        <row r="791">
          <cell r="A791">
            <v>101159</v>
          </cell>
          <cell r="B791" t="str">
            <v>IR.62205 2RS (G)</v>
          </cell>
        </row>
        <row r="792">
          <cell r="A792">
            <v>101159</v>
          </cell>
          <cell r="B792" t="str">
            <v>IR.62205 2RS (H)</v>
          </cell>
        </row>
        <row r="793">
          <cell r="A793">
            <v>101159</v>
          </cell>
          <cell r="B793" t="str">
            <v>IR.62205 2RS (P)</v>
          </cell>
        </row>
        <row r="794">
          <cell r="A794">
            <v>101159</v>
          </cell>
          <cell r="B794" t="str">
            <v>IR.62205 2RS (T)</v>
          </cell>
        </row>
        <row r="795">
          <cell r="A795">
            <v>101160</v>
          </cell>
          <cell r="B795" t="str">
            <v>IR.6205 2RS (G)</v>
          </cell>
        </row>
        <row r="796">
          <cell r="A796">
            <v>101160</v>
          </cell>
          <cell r="B796" t="str">
            <v>IR.6205 2RS (H)</v>
          </cell>
        </row>
        <row r="797">
          <cell r="A797">
            <v>101160</v>
          </cell>
          <cell r="B797" t="str">
            <v>IR.6205 2RS (L)</v>
          </cell>
        </row>
        <row r="798">
          <cell r="A798">
            <v>101160</v>
          </cell>
          <cell r="B798" t="str">
            <v>IR.6205 2RS (P)</v>
          </cell>
        </row>
        <row r="799">
          <cell r="A799">
            <v>101160</v>
          </cell>
          <cell r="B799" t="str">
            <v>IR.6205 2RS (T)</v>
          </cell>
        </row>
        <row r="800">
          <cell r="A800">
            <v>101161</v>
          </cell>
          <cell r="B800" t="str">
            <v>IR.63005 2RS (G)</v>
          </cell>
        </row>
        <row r="801">
          <cell r="A801">
            <v>101161</v>
          </cell>
          <cell r="B801" t="str">
            <v>IR.63005 2RS (H)</v>
          </cell>
        </row>
        <row r="802">
          <cell r="A802">
            <v>101161</v>
          </cell>
          <cell r="B802" t="str">
            <v>IR.63005 2RS (P)</v>
          </cell>
        </row>
        <row r="803">
          <cell r="A803">
            <v>101161</v>
          </cell>
          <cell r="B803" t="str">
            <v>IR.63005 2RS (T)</v>
          </cell>
        </row>
        <row r="804">
          <cell r="A804">
            <v>101162</v>
          </cell>
          <cell r="B804" t="str">
            <v>IR.2205 2RS (G)</v>
          </cell>
        </row>
        <row r="805">
          <cell r="A805">
            <v>101162</v>
          </cell>
          <cell r="B805" t="str">
            <v>IR.2205 2RS (H)</v>
          </cell>
        </row>
        <row r="806">
          <cell r="A806">
            <v>101162</v>
          </cell>
          <cell r="B806" t="str">
            <v>IR.2205 2RS (L)</v>
          </cell>
        </row>
        <row r="807">
          <cell r="A807">
            <v>101162</v>
          </cell>
          <cell r="B807" t="str">
            <v>IR.2205 2RS (P)</v>
          </cell>
        </row>
        <row r="808">
          <cell r="A808">
            <v>101162</v>
          </cell>
          <cell r="B808" t="str">
            <v>IR.2205 2RS (T)</v>
          </cell>
        </row>
        <row r="809">
          <cell r="A809">
            <v>101163</v>
          </cell>
          <cell r="B809" t="str">
            <v>IR.7314 (G)</v>
          </cell>
        </row>
        <row r="810">
          <cell r="A810">
            <v>1012</v>
          </cell>
          <cell r="B810" t="str">
            <v>0020940041544/MAC4920846 (F)</v>
          </cell>
        </row>
        <row r="811">
          <cell r="A811">
            <v>1012.1</v>
          </cell>
          <cell r="B811" t="str">
            <v>920041100/MAC1(JN 454783) (F)</v>
          </cell>
        </row>
        <row r="812">
          <cell r="A812">
            <v>1012.2</v>
          </cell>
          <cell r="B812" t="str">
            <v>940041288 (F)</v>
          </cell>
        </row>
        <row r="813">
          <cell r="A813">
            <v>101202</v>
          </cell>
          <cell r="B813" t="str">
            <v>IR.NC30002/10</v>
          </cell>
        </row>
        <row r="814">
          <cell r="A814">
            <v>101202</v>
          </cell>
          <cell r="B814" t="str">
            <v>IR.NC30002/10</v>
          </cell>
        </row>
        <row r="815">
          <cell r="A815">
            <v>101202</v>
          </cell>
          <cell r="B815" t="str">
            <v>IR.NC30002/10</v>
          </cell>
        </row>
        <row r="816">
          <cell r="A816">
            <v>101203.2</v>
          </cell>
          <cell r="B816" t="str">
            <v>N.IR 1788 (H)</v>
          </cell>
        </row>
        <row r="817">
          <cell r="A817">
            <v>101203.2</v>
          </cell>
          <cell r="B817" t="str">
            <v>N.IR 1788 (T)</v>
          </cell>
        </row>
        <row r="818">
          <cell r="A818">
            <v>101203.2</v>
          </cell>
          <cell r="B818" t="str">
            <v>N.IR 1788 (G)</v>
          </cell>
        </row>
        <row r="819">
          <cell r="A819">
            <v>101203.2</v>
          </cell>
          <cell r="B819" t="str">
            <v>N.IR 1788 (L)</v>
          </cell>
        </row>
        <row r="820">
          <cell r="A820">
            <v>101203.2</v>
          </cell>
          <cell r="B820" t="str">
            <v>N.IR 1788 (P)</v>
          </cell>
        </row>
        <row r="821">
          <cell r="A821">
            <v>101204.2</v>
          </cell>
          <cell r="B821" t="str">
            <v>N.IR 1766 (G)</v>
          </cell>
        </row>
        <row r="822">
          <cell r="A822">
            <v>101204.2</v>
          </cell>
          <cell r="B822" t="str">
            <v>N.IR 1766 (H)</v>
          </cell>
        </row>
        <row r="823">
          <cell r="A823">
            <v>101204.2</v>
          </cell>
          <cell r="B823" t="str">
            <v>N.IR 1766 (L)</v>
          </cell>
        </row>
        <row r="824">
          <cell r="A824">
            <v>101204.2</v>
          </cell>
          <cell r="B824" t="str">
            <v>N.IR 1766 (P)</v>
          </cell>
        </row>
        <row r="825">
          <cell r="A825">
            <v>101204.2</v>
          </cell>
          <cell r="B825" t="str">
            <v>N.IR 1766 (T)</v>
          </cell>
        </row>
        <row r="826">
          <cell r="A826">
            <v>101209</v>
          </cell>
          <cell r="B826" t="str">
            <v>MCT.SHAFT 4100 (H)</v>
          </cell>
        </row>
        <row r="827">
          <cell r="A827">
            <v>101209</v>
          </cell>
          <cell r="B827" t="str">
            <v>MCT.SHAFT 4100 (T)</v>
          </cell>
        </row>
        <row r="828">
          <cell r="A828">
            <v>1013</v>
          </cell>
          <cell r="B828" t="str">
            <v>0010940041546/MAC4949608 (F)</v>
          </cell>
        </row>
        <row r="829">
          <cell r="A829">
            <v>1013.01</v>
          </cell>
          <cell r="B829" t="str">
            <v>NEW4924314 (F)</v>
          </cell>
        </row>
        <row r="830">
          <cell r="A830">
            <v>1014</v>
          </cell>
          <cell r="B830" t="str">
            <v>940041767 (F)</v>
          </cell>
        </row>
        <row r="831">
          <cell r="A831">
            <v>1014002</v>
          </cell>
          <cell r="B831" t="str">
            <v>Box.BR 2820</v>
          </cell>
        </row>
        <row r="832">
          <cell r="A832">
            <v>1014003</v>
          </cell>
          <cell r="B832" t="str">
            <v>Box.BR 2822</v>
          </cell>
        </row>
        <row r="833">
          <cell r="A833">
            <v>1014004</v>
          </cell>
          <cell r="B833" t="str">
            <v>Box.BR 2824</v>
          </cell>
        </row>
        <row r="834">
          <cell r="A834">
            <v>1014009</v>
          </cell>
          <cell r="B834" t="str">
            <v>Box.BR 282423X</v>
          </cell>
        </row>
        <row r="835">
          <cell r="A835">
            <v>1014027</v>
          </cell>
          <cell r="B835" t="str">
            <v>Box.BR 3020</v>
          </cell>
        </row>
        <row r="836">
          <cell r="A836">
            <v>1014041</v>
          </cell>
          <cell r="B836" t="str">
            <v>Box.BR 3220</v>
          </cell>
        </row>
        <row r="837">
          <cell r="A837">
            <v>1014042</v>
          </cell>
          <cell r="B837" t="str">
            <v>Box.BR 3222</v>
          </cell>
        </row>
        <row r="838">
          <cell r="A838">
            <v>1014044</v>
          </cell>
          <cell r="B838" t="str">
            <v>Box.BR 3225</v>
          </cell>
        </row>
        <row r="839">
          <cell r="A839">
            <v>1014045</v>
          </cell>
          <cell r="B839" t="str">
            <v>Box.BR 3226</v>
          </cell>
        </row>
        <row r="840">
          <cell r="A840">
            <v>1014049</v>
          </cell>
          <cell r="B840" t="str">
            <v>Box.BR 32-01-06</v>
          </cell>
        </row>
        <row r="841">
          <cell r="A841">
            <v>1014061</v>
          </cell>
          <cell r="B841" t="str">
            <v>Box.BR 3620</v>
          </cell>
        </row>
        <row r="842">
          <cell r="A842">
            <v>1014062</v>
          </cell>
          <cell r="B842" t="str">
            <v>Box.BR 3622</v>
          </cell>
        </row>
        <row r="843">
          <cell r="A843">
            <v>1014065</v>
          </cell>
          <cell r="B843" t="str">
            <v>Box.BR 362526</v>
          </cell>
        </row>
        <row r="844">
          <cell r="A844">
            <v>1014075</v>
          </cell>
          <cell r="B844" t="str">
            <v>Box.BR 400024</v>
          </cell>
        </row>
        <row r="845">
          <cell r="A845">
            <v>1014076</v>
          </cell>
          <cell r="B845" t="str">
            <v>Box.BR 402424</v>
          </cell>
        </row>
        <row r="846">
          <cell r="A846">
            <v>1014078</v>
          </cell>
          <cell r="B846" t="str">
            <v>Box.BR 402026</v>
          </cell>
        </row>
        <row r="847">
          <cell r="A847">
            <v>1014078.26</v>
          </cell>
          <cell r="B847" t="str">
            <v>Box.BR 4020</v>
          </cell>
        </row>
        <row r="848">
          <cell r="A848">
            <v>1014079</v>
          </cell>
          <cell r="B848" t="str">
            <v>Box.BR 4025</v>
          </cell>
        </row>
        <row r="849">
          <cell r="A849">
            <v>1014090</v>
          </cell>
          <cell r="B849" t="str">
            <v>Box.BR 2815(06)</v>
          </cell>
        </row>
        <row r="850">
          <cell r="A850">
            <v>1014091</v>
          </cell>
          <cell r="B850" t="str">
            <v>Box.BR 2814.2(22)</v>
          </cell>
        </row>
        <row r="851">
          <cell r="A851">
            <v>1014111</v>
          </cell>
          <cell r="B851" t="str">
            <v>Box.BR 3216.3(06)</v>
          </cell>
        </row>
        <row r="852">
          <cell r="A852">
            <v>1014116</v>
          </cell>
          <cell r="B852" t="str">
            <v>Box.BR 3216.5(22)</v>
          </cell>
        </row>
        <row r="853">
          <cell r="A853">
            <v>1014120</v>
          </cell>
          <cell r="B853" t="str">
            <v>Box.BR 3217S</v>
          </cell>
        </row>
        <row r="854">
          <cell r="A854">
            <v>1014121</v>
          </cell>
          <cell r="B854" t="str">
            <v>Box.BR 3217L</v>
          </cell>
        </row>
        <row r="855">
          <cell r="A855">
            <v>1014125</v>
          </cell>
          <cell r="B855" t="str">
            <v>Box.BR 3218.5(06)</v>
          </cell>
        </row>
        <row r="856">
          <cell r="A856">
            <v>1014126</v>
          </cell>
          <cell r="B856" t="str">
            <v>Box.BR 3221(06)</v>
          </cell>
        </row>
        <row r="857">
          <cell r="A857">
            <v>1014128</v>
          </cell>
          <cell r="B857" t="str">
            <v>Box.BR 3420</v>
          </cell>
        </row>
        <row r="858">
          <cell r="A858">
            <v>1014133</v>
          </cell>
          <cell r="B858" t="str">
            <v>Box.BR 3618.5(06)</v>
          </cell>
        </row>
        <row r="859">
          <cell r="A859">
            <v>1014134</v>
          </cell>
          <cell r="B859" t="str">
            <v>Box.BR 3621(06)</v>
          </cell>
        </row>
        <row r="860">
          <cell r="A860">
            <v>1014139</v>
          </cell>
          <cell r="B860" t="str">
            <v>Box.BR 4319</v>
          </cell>
        </row>
        <row r="861">
          <cell r="A861">
            <v>1014140</v>
          </cell>
          <cell r="B861" t="str">
            <v>Box.BR 4525</v>
          </cell>
        </row>
        <row r="862">
          <cell r="A862">
            <v>1014150</v>
          </cell>
          <cell r="B862" t="str">
            <v>Box.BR 28[P]16</v>
          </cell>
        </row>
        <row r="863">
          <cell r="A863">
            <v>1014151</v>
          </cell>
          <cell r="B863" t="str">
            <v>Box.BR 28[P]16.5</v>
          </cell>
        </row>
        <row r="864">
          <cell r="A864">
            <v>1014156</v>
          </cell>
          <cell r="B864" t="str">
            <v>Box.BR 30[P]16</v>
          </cell>
        </row>
        <row r="865">
          <cell r="A865">
            <v>1014161</v>
          </cell>
          <cell r="B865" t="str">
            <v>Box.BR 32[P]18-24</v>
          </cell>
        </row>
        <row r="866">
          <cell r="A866">
            <v>1014162</v>
          </cell>
          <cell r="B866" t="str">
            <v>Box.BR 32[P]18-26</v>
          </cell>
        </row>
        <row r="867">
          <cell r="A867">
            <v>1014166.01</v>
          </cell>
          <cell r="B867" t="str">
            <v>Box.BR 34[P]19</v>
          </cell>
        </row>
        <row r="868">
          <cell r="A868">
            <v>1014167</v>
          </cell>
          <cell r="B868" t="str">
            <v>Box.BR 34[P]20(26)</v>
          </cell>
        </row>
        <row r="869">
          <cell r="A869">
            <v>1014170</v>
          </cell>
          <cell r="B869" t="str">
            <v>Box.BR 35[P]17 BB</v>
          </cell>
        </row>
        <row r="870">
          <cell r="A870">
            <v>1014171</v>
          </cell>
          <cell r="B870" t="str">
            <v>Box.BR 47[P]17 BB</v>
          </cell>
        </row>
        <row r="871">
          <cell r="A871">
            <v>1014172</v>
          </cell>
          <cell r="B871" t="str">
            <v>Box.BR 31.750[P]18</v>
          </cell>
        </row>
        <row r="872">
          <cell r="A872">
            <v>1014176</v>
          </cell>
          <cell r="B872" t="str">
            <v>Box.BR 17[P]34</v>
          </cell>
        </row>
        <row r="873">
          <cell r="A873">
            <v>1014200</v>
          </cell>
          <cell r="B873" t="str">
            <v>Box.NK 121816</v>
          </cell>
        </row>
        <row r="874">
          <cell r="A874">
            <v>1014201</v>
          </cell>
          <cell r="B874" t="str">
            <v>Box.NK 1816</v>
          </cell>
        </row>
        <row r="875">
          <cell r="A875">
            <v>1014203</v>
          </cell>
          <cell r="B875" t="str">
            <v>Box.NK 2020</v>
          </cell>
        </row>
        <row r="876">
          <cell r="A876">
            <v>1014204</v>
          </cell>
          <cell r="B876" t="str">
            <v>Box.NK 2216</v>
          </cell>
        </row>
        <row r="877">
          <cell r="A877">
            <v>1014206</v>
          </cell>
          <cell r="B877" t="str">
            <v>Box.NK 2520</v>
          </cell>
        </row>
        <row r="878">
          <cell r="A878">
            <v>1014207</v>
          </cell>
          <cell r="B878" t="str">
            <v>Box.NK 3020</v>
          </cell>
        </row>
        <row r="879">
          <cell r="A879">
            <v>1014226.02</v>
          </cell>
          <cell r="B879" t="str">
            <v>Box.NK 40/20</v>
          </cell>
        </row>
        <row r="880">
          <cell r="A880">
            <v>1014250.01</v>
          </cell>
          <cell r="B880" t="str">
            <v>Box.NK 5020 O.G.</v>
          </cell>
        </row>
        <row r="881">
          <cell r="A881">
            <v>1014260.01</v>
          </cell>
          <cell r="B881" t="str">
            <v>Box.NKI 28/20</v>
          </cell>
        </row>
        <row r="882">
          <cell r="A882">
            <v>1014264.01</v>
          </cell>
          <cell r="B882" t="str">
            <v>Box.NKI 50/25</v>
          </cell>
        </row>
        <row r="883">
          <cell r="A883">
            <v>1014265.01</v>
          </cell>
          <cell r="B883" t="str">
            <v>Box.NKI 253815</v>
          </cell>
        </row>
        <row r="884">
          <cell r="A884">
            <v>1014282.02</v>
          </cell>
          <cell r="B884" t="str">
            <v>Box.BR 202816</v>
          </cell>
        </row>
        <row r="885">
          <cell r="A885">
            <v>1014283.01</v>
          </cell>
          <cell r="B885" t="str">
            <v>Box.BRI 162820</v>
          </cell>
        </row>
        <row r="886">
          <cell r="A886">
            <v>1014283.02</v>
          </cell>
          <cell r="B886" t="str">
            <v>Box.BR 202820</v>
          </cell>
        </row>
        <row r="887">
          <cell r="A887">
            <v>1014287.01</v>
          </cell>
          <cell r="B887" t="str">
            <v>Box.NKM 5565</v>
          </cell>
        </row>
        <row r="888">
          <cell r="A888">
            <v>1014288.01</v>
          </cell>
          <cell r="B888" t="str">
            <v>Box.NA 2045</v>
          </cell>
        </row>
        <row r="889">
          <cell r="A889">
            <v>1014301.01</v>
          </cell>
          <cell r="B889" t="str">
            <v>Box.NA 4901</v>
          </cell>
        </row>
        <row r="890">
          <cell r="A890">
            <v>1014301.02</v>
          </cell>
          <cell r="B890" t="str">
            <v>Box.RNA 4901</v>
          </cell>
        </row>
        <row r="891">
          <cell r="A891">
            <v>1014302.01</v>
          </cell>
          <cell r="B891" t="str">
            <v>Box.NA 4902</v>
          </cell>
        </row>
        <row r="892">
          <cell r="A892">
            <v>1014302.02</v>
          </cell>
          <cell r="B892" t="str">
            <v>Box.RNA 4902</v>
          </cell>
        </row>
        <row r="893">
          <cell r="A893">
            <v>1014303.01</v>
          </cell>
          <cell r="B893" t="str">
            <v>Box.NA 4903</v>
          </cell>
        </row>
        <row r="894">
          <cell r="A894">
            <v>1014304.01</v>
          </cell>
          <cell r="B894" t="str">
            <v>Box.NA 4904</v>
          </cell>
        </row>
        <row r="895">
          <cell r="A895">
            <v>1014305.01</v>
          </cell>
          <cell r="B895" t="str">
            <v>Box.NA 4905</v>
          </cell>
        </row>
        <row r="896">
          <cell r="A896">
            <v>1014305.02</v>
          </cell>
          <cell r="B896" t="str">
            <v>Box.RNA 4905</v>
          </cell>
        </row>
        <row r="897">
          <cell r="A897">
            <v>1014306.02</v>
          </cell>
          <cell r="B897" t="str">
            <v>Box.RNA 4906</v>
          </cell>
        </row>
        <row r="898">
          <cell r="A898">
            <v>1014307.01</v>
          </cell>
          <cell r="B898" t="str">
            <v>Box.NA 4907</v>
          </cell>
        </row>
        <row r="899">
          <cell r="A899">
            <v>1014309.01</v>
          </cell>
          <cell r="B899" t="str">
            <v>Box.NA 4909</v>
          </cell>
        </row>
        <row r="900">
          <cell r="A900">
            <v>1014309.02</v>
          </cell>
          <cell r="B900" t="str">
            <v>Box.RNA 4909</v>
          </cell>
        </row>
        <row r="901">
          <cell r="A901">
            <v>1014310.01</v>
          </cell>
          <cell r="B901" t="str">
            <v>Box.NA 4910</v>
          </cell>
        </row>
        <row r="902">
          <cell r="A902">
            <v>1014311.01</v>
          </cell>
          <cell r="B902" t="str">
            <v>Box.NA 4911</v>
          </cell>
        </row>
        <row r="903">
          <cell r="A903">
            <v>1014311.02</v>
          </cell>
          <cell r="B903" t="str">
            <v>Box.RNA 4911</v>
          </cell>
        </row>
        <row r="904">
          <cell r="A904">
            <v>1014312.02</v>
          </cell>
          <cell r="B904" t="str">
            <v>Box.RNA 4912</v>
          </cell>
        </row>
        <row r="905">
          <cell r="A905">
            <v>1014313.01</v>
          </cell>
          <cell r="B905" t="str">
            <v>Box.NA 4913</v>
          </cell>
        </row>
        <row r="906">
          <cell r="A906">
            <v>1014314.02</v>
          </cell>
          <cell r="B906" t="str">
            <v>Box.RNA 4914</v>
          </cell>
        </row>
        <row r="907">
          <cell r="A907">
            <v>1014316.01</v>
          </cell>
          <cell r="B907" t="str">
            <v>Box.NA 4916</v>
          </cell>
        </row>
        <row r="908">
          <cell r="A908">
            <v>1014317.02</v>
          </cell>
          <cell r="B908" t="str">
            <v>Box.RNA 4917</v>
          </cell>
        </row>
        <row r="909">
          <cell r="A909">
            <v>1014318.01</v>
          </cell>
          <cell r="B909" t="str">
            <v>Box.NA 4918</v>
          </cell>
        </row>
        <row r="910">
          <cell r="A910">
            <v>1014319.01</v>
          </cell>
          <cell r="B910" t="str">
            <v>Box.NA 4919</v>
          </cell>
        </row>
        <row r="911">
          <cell r="A911">
            <v>1014319.02</v>
          </cell>
          <cell r="B911" t="str">
            <v>Box.RNA 4919</v>
          </cell>
        </row>
        <row r="912">
          <cell r="A912">
            <v>1014319.03</v>
          </cell>
          <cell r="B912" t="str">
            <v>Box.IR 4919</v>
          </cell>
        </row>
        <row r="913">
          <cell r="A913">
            <v>1014325.01</v>
          </cell>
          <cell r="B913" t="str">
            <v>Box.NA 6901</v>
          </cell>
        </row>
        <row r="914">
          <cell r="A914">
            <v>1014325.02</v>
          </cell>
          <cell r="B914" t="str">
            <v>Box.RNA 6901</v>
          </cell>
        </row>
        <row r="915">
          <cell r="A915">
            <v>1014326.01</v>
          </cell>
          <cell r="B915" t="str">
            <v>Box.NA 6902</v>
          </cell>
        </row>
        <row r="916">
          <cell r="A916">
            <v>1014327.01</v>
          </cell>
          <cell r="B916" t="str">
            <v>Box.NA 6903</v>
          </cell>
        </row>
        <row r="917">
          <cell r="A917">
            <v>1014328.01</v>
          </cell>
          <cell r="B917" t="str">
            <v>Box.NA 6904</v>
          </cell>
        </row>
        <row r="918">
          <cell r="A918">
            <v>1014329.01</v>
          </cell>
          <cell r="B918" t="str">
            <v>Box.NA 6905</v>
          </cell>
        </row>
        <row r="919">
          <cell r="A919">
            <v>1014330.01</v>
          </cell>
          <cell r="B919" t="str">
            <v>Box.NA 6906</v>
          </cell>
        </row>
        <row r="920">
          <cell r="A920">
            <v>1014330.02</v>
          </cell>
          <cell r="B920" t="str">
            <v>Box.RNA 6906</v>
          </cell>
        </row>
        <row r="921">
          <cell r="A921">
            <v>1014331.01</v>
          </cell>
          <cell r="B921" t="str">
            <v>Box.NA 6907</v>
          </cell>
        </row>
        <row r="922">
          <cell r="A922">
            <v>1014332.01</v>
          </cell>
          <cell r="B922" t="str">
            <v>Box.NA 6908</v>
          </cell>
        </row>
        <row r="923">
          <cell r="A923">
            <v>1014333.01</v>
          </cell>
          <cell r="B923" t="str">
            <v>Box.NA 6909</v>
          </cell>
        </row>
        <row r="924">
          <cell r="A924">
            <v>1014335.01</v>
          </cell>
          <cell r="B924" t="str">
            <v>Box.NA 6911</v>
          </cell>
        </row>
        <row r="925">
          <cell r="A925">
            <v>1014335.02</v>
          </cell>
          <cell r="B925" t="str">
            <v>Box.RNA 6911</v>
          </cell>
        </row>
        <row r="926">
          <cell r="A926">
            <v>1014336.01</v>
          </cell>
          <cell r="B926" t="str">
            <v>Box.NA 6912</v>
          </cell>
        </row>
        <row r="927">
          <cell r="A927">
            <v>1014337.01</v>
          </cell>
          <cell r="B927" t="str">
            <v>Box.NA 6913</v>
          </cell>
        </row>
        <row r="928">
          <cell r="A928">
            <v>1014338.01</v>
          </cell>
          <cell r="B928" t="str">
            <v>Box.NA 6914</v>
          </cell>
        </row>
        <row r="929">
          <cell r="A929">
            <v>1014339.01</v>
          </cell>
          <cell r="B929" t="str">
            <v>Box.NA 6915</v>
          </cell>
        </row>
        <row r="930">
          <cell r="A930">
            <v>1014340.01</v>
          </cell>
          <cell r="B930" t="str">
            <v>Box.NA 6916</v>
          </cell>
        </row>
        <row r="931">
          <cell r="A931">
            <v>1014340.02</v>
          </cell>
          <cell r="B931" t="str">
            <v>Box.RNA 6916</v>
          </cell>
        </row>
        <row r="932">
          <cell r="A932">
            <v>1014342.01</v>
          </cell>
          <cell r="B932" t="str">
            <v>Box.NA 69/28</v>
          </cell>
        </row>
        <row r="933">
          <cell r="A933">
            <v>1014342.02</v>
          </cell>
          <cell r="B933" t="str">
            <v>Box.RNA 69/28</v>
          </cell>
        </row>
        <row r="934">
          <cell r="A934">
            <v>1014343.01</v>
          </cell>
          <cell r="B934" t="str">
            <v>Box.NA 69/32</v>
          </cell>
        </row>
        <row r="935">
          <cell r="A935">
            <v>1014367</v>
          </cell>
          <cell r="B935" t="str">
            <v>Box.HB 4933 SPL.</v>
          </cell>
        </row>
        <row r="936">
          <cell r="A936">
            <v>1014373</v>
          </cell>
          <cell r="B936" t="str">
            <v>Box.IR 354030.4</v>
          </cell>
        </row>
        <row r="937">
          <cell r="A937">
            <v>1014378.02</v>
          </cell>
          <cell r="B937" t="str">
            <v>Box.NKS 35</v>
          </cell>
        </row>
        <row r="938">
          <cell r="A938">
            <v>1014380.01</v>
          </cell>
          <cell r="B938" t="str">
            <v>Box.NKIS 40</v>
          </cell>
        </row>
        <row r="939">
          <cell r="A939">
            <v>1014382.02</v>
          </cell>
          <cell r="B939" t="str">
            <v>Box.NKS 60</v>
          </cell>
        </row>
        <row r="940">
          <cell r="A940">
            <v>1014403</v>
          </cell>
          <cell r="B940" t="str">
            <v>Box.TCG 30/13 D</v>
          </cell>
        </row>
        <row r="941">
          <cell r="A941">
            <v>1014424</v>
          </cell>
          <cell r="B941" t="str">
            <v>Box.CAGE 424</v>
          </cell>
        </row>
        <row r="942">
          <cell r="A942">
            <v>1014450</v>
          </cell>
          <cell r="B942" t="str">
            <v>Box.R 450 CAP</v>
          </cell>
        </row>
        <row r="943">
          <cell r="A943">
            <v>1014483</v>
          </cell>
          <cell r="B943" t="str">
            <v>Box.BR 31.5[P]18-24</v>
          </cell>
        </row>
        <row r="944">
          <cell r="A944">
            <v>1014504.01</v>
          </cell>
          <cell r="B944" t="str">
            <v>Box.BRI 102212</v>
          </cell>
        </row>
        <row r="945">
          <cell r="A945">
            <v>1014506.01</v>
          </cell>
          <cell r="B945" t="str">
            <v>Box.BRI 122412</v>
          </cell>
        </row>
        <row r="946">
          <cell r="A946">
            <v>1014507.02</v>
          </cell>
          <cell r="B946" t="str">
            <v>Box.BR 162416</v>
          </cell>
        </row>
        <row r="947">
          <cell r="A947">
            <v>1014510.01</v>
          </cell>
          <cell r="B947" t="str">
            <v>Box.BRI 162816</v>
          </cell>
        </row>
        <row r="948">
          <cell r="A948">
            <v>1014511.11</v>
          </cell>
          <cell r="B948" t="str">
            <v>Box.BRI 162816 SP.</v>
          </cell>
        </row>
        <row r="949">
          <cell r="A949">
            <v>1014513.01</v>
          </cell>
          <cell r="B949" t="str">
            <v>Box.BRI 183016</v>
          </cell>
        </row>
        <row r="950">
          <cell r="A950">
            <v>1014514.02</v>
          </cell>
          <cell r="B950" t="str">
            <v>Box.BR 223020</v>
          </cell>
        </row>
        <row r="951">
          <cell r="A951">
            <v>1014751</v>
          </cell>
          <cell r="B951" t="str">
            <v>Box.M 75100(Box.BR 3600)</v>
          </cell>
        </row>
        <row r="952">
          <cell r="A952">
            <v>1014756</v>
          </cell>
          <cell r="B952" t="str">
            <v>BOX.M 75688</v>
          </cell>
        </row>
        <row r="953">
          <cell r="A953">
            <v>1014762</v>
          </cell>
          <cell r="B953" t="str">
            <v>BOX.M 76220(BR 3620 SPL)</v>
          </cell>
        </row>
        <row r="954">
          <cell r="A954">
            <v>1014807.02</v>
          </cell>
          <cell r="B954" t="str">
            <v>Box.NK 12/16</v>
          </cell>
        </row>
        <row r="955">
          <cell r="A955">
            <v>1014823.02</v>
          </cell>
          <cell r="B955" t="str">
            <v>Box.NK 35/20</v>
          </cell>
        </row>
        <row r="956">
          <cell r="A956">
            <v>1014824.02</v>
          </cell>
          <cell r="B956" t="str">
            <v>Box.NK 35/30</v>
          </cell>
        </row>
        <row r="957">
          <cell r="A957">
            <v>1014825.02</v>
          </cell>
          <cell r="B957" t="str">
            <v>Box.NK 37/20</v>
          </cell>
        </row>
        <row r="958">
          <cell r="A958">
            <v>1014828.02</v>
          </cell>
          <cell r="B958" t="str">
            <v>Box.NK 40/30</v>
          </cell>
        </row>
        <row r="959">
          <cell r="A959">
            <v>1014830.02</v>
          </cell>
          <cell r="B959" t="str">
            <v>Box.NK 43/30</v>
          </cell>
        </row>
        <row r="960">
          <cell r="A960">
            <v>1014831.02</v>
          </cell>
          <cell r="B960" t="str">
            <v>Box.NK 45/20</v>
          </cell>
        </row>
        <row r="961">
          <cell r="A961">
            <v>1014833.02</v>
          </cell>
          <cell r="B961" t="str">
            <v>Box.NK 47/20</v>
          </cell>
        </row>
        <row r="962">
          <cell r="A962">
            <v>1014834.02</v>
          </cell>
          <cell r="B962" t="str">
            <v>Box.NK 47/30</v>
          </cell>
        </row>
        <row r="963">
          <cell r="A963">
            <v>1014836.02</v>
          </cell>
          <cell r="B963" t="str">
            <v>Box.NK 50/35</v>
          </cell>
        </row>
        <row r="964">
          <cell r="A964">
            <v>1014838.02</v>
          </cell>
          <cell r="B964" t="str">
            <v>Box.NK 55/35</v>
          </cell>
        </row>
        <row r="965">
          <cell r="A965">
            <v>1014839.02</v>
          </cell>
          <cell r="B965" t="str">
            <v>Box.NK 60/25</v>
          </cell>
        </row>
        <row r="966">
          <cell r="A966">
            <v>1014840.02</v>
          </cell>
          <cell r="B966" t="str">
            <v>Box.NK 60/35</v>
          </cell>
        </row>
        <row r="967">
          <cell r="A967">
            <v>1014845.02</v>
          </cell>
          <cell r="B967" t="str">
            <v>Box.NK 80/25</v>
          </cell>
        </row>
        <row r="968">
          <cell r="A968">
            <v>1014849.02</v>
          </cell>
          <cell r="B968" t="str">
            <v>Box.NK 90/25</v>
          </cell>
        </row>
        <row r="969">
          <cell r="A969">
            <v>1014869.02</v>
          </cell>
          <cell r="B969" t="str">
            <v>Box.NK 65/25</v>
          </cell>
        </row>
        <row r="970">
          <cell r="A970">
            <v>1014880.01</v>
          </cell>
          <cell r="B970" t="str">
            <v>Box.NK 15/16</v>
          </cell>
        </row>
        <row r="971">
          <cell r="A971">
            <v>1014894.02</v>
          </cell>
          <cell r="B971" t="str">
            <v>Box.NK 30/30</v>
          </cell>
        </row>
        <row r="972">
          <cell r="A972">
            <v>1014895.02</v>
          </cell>
          <cell r="B972" t="str">
            <v>Box.NK 38/20</v>
          </cell>
        </row>
        <row r="973">
          <cell r="A973">
            <v>1014896.02</v>
          </cell>
          <cell r="B973" t="str">
            <v>Box.NK 42/20</v>
          </cell>
        </row>
        <row r="974">
          <cell r="A974">
            <v>1014897.02</v>
          </cell>
          <cell r="B974" t="str">
            <v>Box.NK 42/30</v>
          </cell>
        </row>
        <row r="975">
          <cell r="A975">
            <v>1014914.02</v>
          </cell>
          <cell r="B975" t="str">
            <v>Box.NK 38/30</v>
          </cell>
        </row>
        <row r="976">
          <cell r="A976">
            <v>1014941</v>
          </cell>
          <cell r="B976" t="str">
            <v>Box.BR 282223</v>
          </cell>
        </row>
        <row r="977">
          <cell r="A977">
            <v>1014942</v>
          </cell>
          <cell r="B977" t="str">
            <v>Box.BR 28242326</v>
          </cell>
        </row>
        <row r="978">
          <cell r="A978">
            <v>1014944</v>
          </cell>
          <cell r="B978" t="str">
            <v>Box.BR 322224</v>
          </cell>
        </row>
        <row r="979">
          <cell r="A979">
            <v>1015</v>
          </cell>
          <cell r="B979" t="str">
            <v>940041768 (F)</v>
          </cell>
        </row>
        <row r="980">
          <cell r="A980">
            <v>1016</v>
          </cell>
          <cell r="B980" t="str">
            <v>4941757 (F)</v>
          </cell>
        </row>
        <row r="981">
          <cell r="A981">
            <v>1017</v>
          </cell>
          <cell r="B981" t="str">
            <v>HP97885 (F)</v>
          </cell>
        </row>
        <row r="982">
          <cell r="A982">
            <v>1018</v>
          </cell>
          <cell r="B982" t="str">
            <v>HV53930 (F)</v>
          </cell>
        </row>
        <row r="983">
          <cell r="A983">
            <v>1019</v>
          </cell>
          <cell r="B983" t="str">
            <v>940041770 L.PAWL(75.6) (F)</v>
          </cell>
        </row>
        <row r="984">
          <cell r="A984">
            <v>102017.1</v>
          </cell>
          <cell r="B984" t="str">
            <v>IR.PIR7316C  (G)</v>
          </cell>
        </row>
        <row r="985">
          <cell r="A985">
            <v>102017.1</v>
          </cell>
          <cell r="B985" t="str">
            <v>IR.PIR7316C  (P)</v>
          </cell>
        </row>
        <row r="986">
          <cell r="A986">
            <v>102017.1</v>
          </cell>
          <cell r="B986" t="str">
            <v>IR.PIR7316C  (T)</v>
          </cell>
        </row>
        <row r="987">
          <cell r="A987">
            <v>102017.1</v>
          </cell>
          <cell r="B987" t="str">
            <v>IR.PIR7316C (H)</v>
          </cell>
        </row>
        <row r="988">
          <cell r="A988">
            <v>102017.1</v>
          </cell>
          <cell r="B988" t="str">
            <v>IR.PIR7316C (H)</v>
          </cell>
        </row>
        <row r="989">
          <cell r="A989">
            <v>102017.1</v>
          </cell>
          <cell r="B989" t="str">
            <v>IR.PIR7316C (T)</v>
          </cell>
        </row>
        <row r="990">
          <cell r="A990">
            <v>1021</v>
          </cell>
          <cell r="B990" t="str">
            <v>4921103 (F)</v>
          </cell>
        </row>
        <row r="991">
          <cell r="A991">
            <v>1022</v>
          </cell>
          <cell r="B991" t="str">
            <v>4921453 (F)</v>
          </cell>
        </row>
        <row r="992">
          <cell r="A992">
            <v>1024</v>
          </cell>
          <cell r="B992" t="str">
            <v>HV95285  (F)</v>
          </cell>
        </row>
        <row r="993">
          <cell r="A993">
            <v>1026</v>
          </cell>
          <cell r="B993" t="str">
            <v>6667 (F)</v>
          </cell>
        </row>
        <row r="994">
          <cell r="A994">
            <v>1027</v>
          </cell>
          <cell r="B994" t="str">
            <v>JU 065 (F)</v>
          </cell>
        </row>
        <row r="995">
          <cell r="A995">
            <v>1028</v>
          </cell>
          <cell r="B995" t="str">
            <v>4910411 (F)</v>
          </cell>
        </row>
        <row r="996">
          <cell r="A996">
            <v>1029</v>
          </cell>
          <cell r="B996" t="str">
            <v>4910539 (F)</v>
          </cell>
        </row>
        <row r="997">
          <cell r="A997">
            <v>1030</v>
          </cell>
          <cell r="B997" t="str">
            <v>005 0940041848 4910540 (F)</v>
          </cell>
        </row>
        <row r="998">
          <cell r="A998">
            <v>103001</v>
          </cell>
          <cell r="B998" t="str">
            <v>940041334 MATERIAL (P)</v>
          </cell>
        </row>
        <row r="999">
          <cell r="A999">
            <v>103001</v>
          </cell>
          <cell r="B999" t="str">
            <v>940041334 MATERIAL (G)</v>
          </cell>
        </row>
        <row r="1000">
          <cell r="A1000">
            <v>103001</v>
          </cell>
          <cell r="B1000" t="str">
            <v>940041334 MATERIAL (H)</v>
          </cell>
        </row>
        <row r="1001">
          <cell r="A1001">
            <v>103001</v>
          </cell>
          <cell r="B1001" t="str">
            <v>940041334 MATERIAL (T)</v>
          </cell>
        </row>
        <row r="1002">
          <cell r="A1002">
            <v>103002</v>
          </cell>
          <cell r="B1002" t="str">
            <v>940041550 MATERIAL (P)</v>
          </cell>
        </row>
        <row r="1003">
          <cell r="A1003">
            <v>103002</v>
          </cell>
          <cell r="B1003" t="str">
            <v>940041550 MATERIAL (G)</v>
          </cell>
        </row>
        <row r="1004">
          <cell r="A1004">
            <v>103002</v>
          </cell>
          <cell r="B1004" t="str">
            <v>940041550 MATERIAL (H)</v>
          </cell>
        </row>
        <row r="1005">
          <cell r="A1005">
            <v>103002</v>
          </cell>
          <cell r="B1005" t="str">
            <v>940041550 MATERIAL (L)</v>
          </cell>
        </row>
        <row r="1006">
          <cell r="A1006">
            <v>103002</v>
          </cell>
          <cell r="B1006" t="str">
            <v>940041550 MATERIAL (T)</v>
          </cell>
        </row>
        <row r="1007">
          <cell r="A1007">
            <v>103003</v>
          </cell>
          <cell r="B1007" t="str">
            <v>940041552 MATERIAL (P)</v>
          </cell>
        </row>
        <row r="1008">
          <cell r="A1008">
            <v>103003</v>
          </cell>
          <cell r="B1008" t="str">
            <v>940041552 MATERIAL (G)</v>
          </cell>
        </row>
        <row r="1009">
          <cell r="A1009">
            <v>103003</v>
          </cell>
          <cell r="B1009" t="str">
            <v>940041552 MATERIAL (H)</v>
          </cell>
        </row>
        <row r="1010">
          <cell r="A1010">
            <v>103003</v>
          </cell>
          <cell r="B1010" t="str">
            <v>940041552 MATERIAL (T)</v>
          </cell>
        </row>
        <row r="1011">
          <cell r="A1011">
            <v>103004</v>
          </cell>
          <cell r="B1011" t="str">
            <v>940041664 MATERIAL (L)</v>
          </cell>
        </row>
        <row r="1012">
          <cell r="A1012">
            <v>103004</v>
          </cell>
          <cell r="B1012" t="str">
            <v>940041664 MATERIAL (P)</v>
          </cell>
        </row>
        <row r="1013">
          <cell r="A1013">
            <v>103004</v>
          </cell>
          <cell r="B1013" t="str">
            <v>940041664 MATERIAL (G)</v>
          </cell>
        </row>
        <row r="1014">
          <cell r="A1014">
            <v>103004</v>
          </cell>
          <cell r="B1014" t="str">
            <v>940041664 MATERIAL (H)</v>
          </cell>
        </row>
        <row r="1015">
          <cell r="A1015">
            <v>103004</v>
          </cell>
          <cell r="B1015" t="str">
            <v>940041664 MATERIAL (T)</v>
          </cell>
        </row>
        <row r="1016">
          <cell r="A1016">
            <v>103004.01</v>
          </cell>
          <cell r="B1016" t="str">
            <v>940041664 Rev 05 MATERIAL (G)</v>
          </cell>
        </row>
        <row r="1017">
          <cell r="A1017">
            <v>103004.01</v>
          </cell>
          <cell r="B1017" t="str">
            <v>940041664 Rev 05 MATERIAL (H)</v>
          </cell>
        </row>
        <row r="1018">
          <cell r="A1018">
            <v>103004.01</v>
          </cell>
          <cell r="B1018" t="str">
            <v>940041664 Rev 05 MATERIAL (P)</v>
          </cell>
        </row>
        <row r="1019">
          <cell r="A1019">
            <v>103004.01</v>
          </cell>
          <cell r="B1019" t="str">
            <v>940041664 Rev 05 MATERIAL (T)</v>
          </cell>
        </row>
        <row r="1020">
          <cell r="A1020">
            <v>103005</v>
          </cell>
          <cell r="B1020" t="str">
            <v>940041677 MATERIAL (L)</v>
          </cell>
        </row>
        <row r="1021">
          <cell r="A1021">
            <v>103005</v>
          </cell>
          <cell r="B1021" t="str">
            <v>940041677 MATERIAL (P)</v>
          </cell>
        </row>
        <row r="1022">
          <cell r="A1022">
            <v>103005</v>
          </cell>
          <cell r="B1022" t="str">
            <v>940041677 MATERIAL (G)</v>
          </cell>
        </row>
        <row r="1023">
          <cell r="A1023">
            <v>103005</v>
          </cell>
          <cell r="B1023" t="str">
            <v>940041677 MATERIAL (H)</v>
          </cell>
        </row>
        <row r="1024">
          <cell r="A1024">
            <v>103005</v>
          </cell>
          <cell r="B1024" t="str">
            <v>940041677 MATERIAL (T)</v>
          </cell>
        </row>
        <row r="1025">
          <cell r="A1025">
            <v>103006</v>
          </cell>
          <cell r="B1025" t="str">
            <v>940041822 MATERIAL (L)</v>
          </cell>
        </row>
        <row r="1026">
          <cell r="A1026">
            <v>103006</v>
          </cell>
          <cell r="B1026" t="str">
            <v>940041822 MATERIAL (P)</v>
          </cell>
        </row>
        <row r="1027">
          <cell r="A1027">
            <v>103006</v>
          </cell>
          <cell r="B1027" t="str">
            <v>940041822 MATERIAL (G)</v>
          </cell>
        </row>
        <row r="1028">
          <cell r="A1028">
            <v>103006</v>
          </cell>
          <cell r="B1028" t="str">
            <v>940041822 MATERIAL (H)</v>
          </cell>
        </row>
        <row r="1029">
          <cell r="A1029">
            <v>103006</v>
          </cell>
          <cell r="B1029" t="str">
            <v>940041822 MATERIAL (T)</v>
          </cell>
        </row>
        <row r="1030">
          <cell r="A1030">
            <v>103007</v>
          </cell>
          <cell r="B1030" t="str">
            <v>940041539 MATERIAL (P)</v>
          </cell>
        </row>
        <row r="1031">
          <cell r="A1031">
            <v>103007</v>
          </cell>
          <cell r="B1031" t="str">
            <v>940041539 MATERIAL (G)</v>
          </cell>
        </row>
        <row r="1032">
          <cell r="A1032">
            <v>103007</v>
          </cell>
          <cell r="B1032" t="str">
            <v>940041539 MATERIAL (H)</v>
          </cell>
        </row>
        <row r="1033">
          <cell r="A1033">
            <v>103007</v>
          </cell>
          <cell r="B1033" t="str">
            <v>940041539 MATERIAL (T)</v>
          </cell>
        </row>
        <row r="1034">
          <cell r="A1034">
            <v>103008</v>
          </cell>
          <cell r="B1034" t="str">
            <v>940123203 MATERIAL (P)</v>
          </cell>
        </row>
        <row r="1035">
          <cell r="A1035">
            <v>103008</v>
          </cell>
          <cell r="B1035" t="str">
            <v>940123203 MATERIAL (G)</v>
          </cell>
        </row>
        <row r="1036">
          <cell r="A1036">
            <v>103008</v>
          </cell>
          <cell r="B1036" t="str">
            <v>940123203 MATERIAL (H)</v>
          </cell>
        </row>
        <row r="1037">
          <cell r="A1037">
            <v>103008</v>
          </cell>
          <cell r="B1037" t="str">
            <v>940123203 MATERIAL (L)</v>
          </cell>
        </row>
        <row r="1038">
          <cell r="A1038">
            <v>103008</v>
          </cell>
          <cell r="B1038" t="str">
            <v>940123203 MATERIAL (T)</v>
          </cell>
        </row>
        <row r="1039">
          <cell r="A1039">
            <v>1031</v>
          </cell>
          <cell r="B1039" t="str">
            <v>JN460183 (F)</v>
          </cell>
        </row>
        <row r="1040">
          <cell r="A1040">
            <v>1032</v>
          </cell>
          <cell r="B1040" t="str">
            <v>JN460182 (F)</v>
          </cell>
        </row>
        <row r="1041">
          <cell r="A1041">
            <v>1033</v>
          </cell>
          <cell r="B1041" t="str">
            <v>940042323 (F)</v>
          </cell>
        </row>
        <row r="1042">
          <cell r="A1042">
            <v>1034</v>
          </cell>
          <cell r="B1042" t="str">
            <v>930042026 (F)</v>
          </cell>
        </row>
        <row r="1043">
          <cell r="A1043">
            <v>1035</v>
          </cell>
          <cell r="B1043" t="str">
            <v>930042100 (F)</v>
          </cell>
        </row>
        <row r="1044">
          <cell r="A1044">
            <v>1036</v>
          </cell>
          <cell r="B1044" t="str">
            <v>940141545 (F)</v>
          </cell>
        </row>
        <row r="1045">
          <cell r="A1045">
            <v>1037</v>
          </cell>
          <cell r="B1045" t="str">
            <v>940087305(7.7) (F)</v>
          </cell>
        </row>
        <row r="1046">
          <cell r="A1046">
            <v>1037.01</v>
          </cell>
          <cell r="B1046" t="str">
            <v>940087305(9.7) (F)</v>
          </cell>
        </row>
        <row r="1047">
          <cell r="A1047">
            <v>1038</v>
          </cell>
          <cell r="B1047" t="str">
            <v>0170 940041682 4910415 (F)</v>
          </cell>
        </row>
        <row r="1048">
          <cell r="A1048">
            <v>1039</v>
          </cell>
          <cell r="B1048" t="str">
            <v>0010 940041460(H3G8505) (F)</v>
          </cell>
        </row>
        <row r="1049">
          <cell r="A1049">
            <v>1040</v>
          </cell>
          <cell r="B1049" t="str">
            <v>008 0940041771/MAC (F)</v>
          </cell>
        </row>
        <row r="1050">
          <cell r="A1050">
            <v>104001</v>
          </cell>
          <cell r="B1050" t="str">
            <v>BR.IR 2822 (P)</v>
          </cell>
        </row>
        <row r="1051">
          <cell r="A1051">
            <v>104001</v>
          </cell>
          <cell r="B1051" t="str">
            <v>BR.IR 2822 (G)</v>
          </cell>
        </row>
        <row r="1052">
          <cell r="A1052">
            <v>104001</v>
          </cell>
          <cell r="B1052" t="str">
            <v>BR.IR 2822 (H)</v>
          </cell>
        </row>
        <row r="1053">
          <cell r="A1053">
            <v>104001</v>
          </cell>
          <cell r="B1053" t="str">
            <v>BR.IR 2822 (T)</v>
          </cell>
        </row>
        <row r="1054">
          <cell r="A1054">
            <v>104002</v>
          </cell>
          <cell r="B1054" t="str">
            <v>SHAFT 10x23 (P)</v>
          </cell>
        </row>
        <row r="1055">
          <cell r="A1055">
            <v>104002</v>
          </cell>
          <cell r="B1055" t="str">
            <v>SHAFT 10x23 (G)</v>
          </cell>
        </row>
        <row r="1056">
          <cell r="A1056">
            <v>104002</v>
          </cell>
          <cell r="B1056" t="str">
            <v>SHAFT 10x23 (H)</v>
          </cell>
        </row>
        <row r="1057">
          <cell r="A1057">
            <v>104002</v>
          </cell>
          <cell r="B1057" t="str">
            <v>SHAFT 10x23 (I)</v>
          </cell>
        </row>
        <row r="1058">
          <cell r="A1058">
            <v>104002</v>
          </cell>
          <cell r="B1058" t="str">
            <v>SHAFT 10x23 (T)</v>
          </cell>
        </row>
        <row r="1059">
          <cell r="A1059">
            <v>104003</v>
          </cell>
          <cell r="B1059" t="str">
            <v>SHAFT 16x39.3 (I)</v>
          </cell>
        </row>
        <row r="1060">
          <cell r="A1060">
            <v>104003</v>
          </cell>
          <cell r="B1060" t="str">
            <v>SHAFT 16x39.3 (P)</v>
          </cell>
        </row>
        <row r="1061">
          <cell r="A1061">
            <v>104003</v>
          </cell>
          <cell r="B1061" t="str">
            <v>SHAFT 16x39.3 (G)</v>
          </cell>
        </row>
        <row r="1062">
          <cell r="A1062">
            <v>104003</v>
          </cell>
          <cell r="B1062" t="str">
            <v>SHAFT 16x39.3 (H)</v>
          </cell>
        </row>
        <row r="1063">
          <cell r="A1063">
            <v>104003</v>
          </cell>
          <cell r="B1063" t="str">
            <v>SHAFT 16x39.3 (T)</v>
          </cell>
        </row>
        <row r="1064">
          <cell r="A1064">
            <v>104004</v>
          </cell>
          <cell r="B1064" t="str">
            <v>SHAFT 12X70 (P)</v>
          </cell>
        </row>
        <row r="1065">
          <cell r="A1065">
            <v>104004</v>
          </cell>
          <cell r="B1065" t="str">
            <v>SHAFT 12X70 (G)</v>
          </cell>
        </row>
        <row r="1066">
          <cell r="A1066">
            <v>104004</v>
          </cell>
          <cell r="B1066" t="str">
            <v>SHAFT 12X70 (H)</v>
          </cell>
        </row>
        <row r="1067">
          <cell r="A1067">
            <v>104004</v>
          </cell>
          <cell r="B1067" t="str">
            <v>SHAFT 12X70 (I)</v>
          </cell>
        </row>
        <row r="1068">
          <cell r="A1068">
            <v>104004</v>
          </cell>
          <cell r="B1068" t="str">
            <v>SHAFT 12X70 (T)</v>
          </cell>
        </row>
        <row r="1069">
          <cell r="A1069">
            <v>104005</v>
          </cell>
          <cell r="B1069" t="str">
            <v>SHAFT 8 X 37.5 (P)</v>
          </cell>
        </row>
        <row r="1070">
          <cell r="A1070">
            <v>104005</v>
          </cell>
          <cell r="B1070" t="str">
            <v>SHAFT 8 X 37.5 (G)</v>
          </cell>
        </row>
        <row r="1071">
          <cell r="A1071">
            <v>104005</v>
          </cell>
          <cell r="B1071" t="str">
            <v>SHAFT 8 X 37.5 (H)</v>
          </cell>
        </row>
        <row r="1072">
          <cell r="A1072">
            <v>104005</v>
          </cell>
          <cell r="B1072" t="str">
            <v>SHAFT 8 X 37.5 (I)</v>
          </cell>
        </row>
        <row r="1073">
          <cell r="A1073">
            <v>104005</v>
          </cell>
          <cell r="B1073" t="str">
            <v>SHAFT 8 X 37.5 (T)</v>
          </cell>
        </row>
        <row r="1074">
          <cell r="A1074">
            <v>104006</v>
          </cell>
          <cell r="B1074" t="str">
            <v>BR.IR 282223 SPL. (P)</v>
          </cell>
        </row>
        <row r="1075">
          <cell r="A1075">
            <v>104006</v>
          </cell>
          <cell r="B1075" t="str">
            <v>BR.IR 282223 SPL. (G)</v>
          </cell>
        </row>
        <row r="1076">
          <cell r="A1076">
            <v>104006</v>
          </cell>
          <cell r="B1076" t="str">
            <v>BR.IR 282223 SPL. (H)</v>
          </cell>
        </row>
        <row r="1077">
          <cell r="A1077">
            <v>104006</v>
          </cell>
          <cell r="B1077" t="str">
            <v>BR.IR 282223 SPL. (T)</v>
          </cell>
        </row>
        <row r="1078">
          <cell r="A1078">
            <v>104009</v>
          </cell>
          <cell r="B1078" t="str">
            <v>BR.IR 282423X (P)</v>
          </cell>
        </row>
        <row r="1079">
          <cell r="A1079">
            <v>104009</v>
          </cell>
          <cell r="B1079" t="str">
            <v>BR.IR 282423X (G)</v>
          </cell>
        </row>
        <row r="1080">
          <cell r="A1080">
            <v>104009</v>
          </cell>
          <cell r="B1080" t="str">
            <v>BR.IR 282423X (H)</v>
          </cell>
        </row>
        <row r="1081">
          <cell r="A1081">
            <v>104009</v>
          </cell>
          <cell r="B1081" t="str">
            <v>BR.IR 282423X (T)</v>
          </cell>
        </row>
        <row r="1082">
          <cell r="A1082">
            <v>104011</v>
          </cell>
          <cell r="B1082" t="str">
            <v>BR.IR 28161620 (P)</v>
          </cell>
        </row>
        <row r="1083">
          <cell r="A1083">
            <v>104011</v>
          </cell>
          <cell r="B1083" t="str">
            <v>BR.IR 28161620 (G)</v>
          </cell>
        </row>
        <row r="1084">
          <cell r="A1084">
            <v>104011</v>
          </cell>
          <cell r="B1084" t="str">
            <v>BR.IR 28161620 (H)</v>
          </cell>
        </row>
        <row r="1085">
          <cell r="A1085">
            <v>104011</v>
          </cell>
          <cell r="B1085" t="str">
            <v>BR.IR 28161620 (T)</v>
          </cell>
        </row>
        <row r="1086">
          <cell r="A1086">
            <v>104025</v>
          </cell>
          <cell r="B1086" t="str">
            <v>BR.IR 30172621 (P)</v>
          </cell>
        </row>
        <row r="1087">
          <cell r="A1087">
            <v>104025</v>
          </cell>
          <cell r="B1087" t="str">
            <v>BR.IR 30172621 (G)</v>
          </cell>
        </row>
        <row r="1088">
          <cell r="A1088">
            <v>104025</v>
          </cell>
          <cell r="B1088" t="str">
            <v>BR.IR 30172621 (H)</v>
          </cell>
        </row>
        <row r="1089">
          <cell r="A1089">
            <v>104025</v>
          </cell>
          <cell r="B1089" t="str">
            <v>BR.IR 30172621 (T)</v>
          </cell>
        </row>
        <row r="1090">
          <cell r="A1090">
            <v>104026</v>
          </cell>
          <cell r="B1090" t="str">
            <v>BR.IR 3000 (P)</v>
          </cell>
        </row>
        <row r="1091">
          <cell r="A1091">
            <v>104026</v>
          </cell>
          <cell r="B1091" t="str">
            <v>BR.IR 3000 (G)</v>
          </cell>
        </row>
        <row r="1092">
          <cell r="A1092">
            <v>104026</v>
          </cell>
          <cell r="B1092" t="str">
            <v>BR.IR 3000 (H)</v>
          </cell>
        </row>
        <row r="1093">
          <cell r="A1093">
            <v>104026</v>
          </cell>
          <cell r="B1093" t="str">
            <v>BR.IR 3000 (T)</v>
          </cell>
        </row>
        <row r="1094">
          <cell r="A1094">
            <v>104030</v>
          </cell>
          <cell r="B1094" t="str">
            <v>BR.IR 301725.420 (P)</v>
          </cell>
        </row>
        <row r="1095">
          <cell r="A1095">
            <v>104030</v>
          </cell>
          <cell r="B1095" t="str">
            <v>BR.IR 301725.420 (G)</v>
          </cell>
        </row>
        <row r="1096">
          <cell r="A1096">
            <v>104030</v>
          </cell>
          <cell r="B1096" t="str">
            <v>BR.IR 301725.420 (H)</v>
          </cell>
        </row>
        <row r="1097">
          <cell r="A1097">
            <v>104030</v>
          </cell>
          <cell r="B1097" t="str">
            <v>BR.IR 301725.420 (T)</v>
          </cell>
        </row>
        <row r="1098">
          <cell r="A1098">
            <v>104040</v>
          </cell>
          <cell r="B1098" t="str">
            <v>BR.IR 3222 (P)</v>
          </cell>
        </row>
        <row r="1099">
          <cell r="A1099">
            <v>104040</v>
          </cell>
          <cell r="B1099" t="str">
            <v>BR.IR 3222 (G)</v>
          </cell>
        </row>
        <row r="1100">
          <cell r="A1100">
            <v>104040</v>
          </cell>
          <cell r="B1100" t="str">
            <v>BR.IR 3222 (H)</v>
          </cell>
        </row>
        <row r="1101">
          <cell r="A1101">
            <v>104040</v>
          </cell>
          <cell r="B1101" t="str">
            <v>BR.IR 3222 (T)</v>
          </cell>
        </row>
        <row r="1102">
          <cell r="A1102">
            <v>104040.3</v>
          </cell>
          <cell r="B1102" t="str">
            <v>BR.IR 3200 ST (P)</v>
          </cell>
        </row>
        <row r="1103">
          <cell r="A1103">
            <v>104040.3</v>
          </cell>
          <cell r="B1103" t="str">
            <v>BR.IR 3200 ST (G)</v>
          </cell>
        </row>
        <row r="1104">
          <cell r="A1104">
            <v>104040.3</v>
          </cell>
          <cell r="B1104" t="str">
            <v>BR.IR 3200 ST (H)</v>
          </cell>
        </row>
        <row r="1105">
          <cell r="A1105">
            <v>104040.3</v>
          </cell>
          <cell r="B1105" t="str">
            <v>BR.IR 3200 ST (T)</v>
          </cell>
        </row>
        <row r="1106">
          <cell r="A1106">
            <v>104046</v>
          </cell>
          <cell r="B1106" t="str">
            <v>BR.IR 322224 SPL. (P)</v>
          </cell>
        </row>
        <row r="1107">
          <cell r="A1107">
            <v>104046</v>
          </cell>
          <cell r="B1107" t="str">
            <v>BR.IR 322224 SPL. (G)</v>
          </cell>
        </row>
        <row r="1108">
          <cell r="A1108">
            <v>104046</v>
          </cell>
          <cell r="B1108" t="str">
            <v>BR.IR 322224 SPL. (H)</v>
          </cell>
        </row>
        <row r="1109">
          <cell r="A1109">
            <v>104046</v>
          </cell>
          <cell r="B1109" t="str">
            <v>BR.IR 322224 SPL. (T)</v>
          </cell>
        </row>
        <row r="1110">
          <cell r="A1110">
            <v>104060</v>
          </cell>
          <cell r="B1110" t="str">
            <v>BR.IR 3622 (P)</v>
          </cell>
        </row>
        <row r="1111">
          <cell r="A1111">
            <v>104060</v>
          </cell>
          <cell r="B1111" t="str">
            <v>BR.IR 3622 (G)</v>
          </cell>
        </row>
        <row r="1112">
          <cell r="A1112">
            <v>104060</v>
          </cell>
          <cell r="B1112" t="str">
            <v>BR.IR 3622 (H)</v>
          </cell>
        </row>
        <row r="1113">
          <cell r="A1113">
            <v>104060</v>
          </cell>
          <cell r="B1113" t="str">
            <v>BR.IR 3622 (T)</v>
          </cell>
        </row>
        <row r="1114">
          <cell r="A1114">
            <v>104061</v>
          </cell>
          <cell r="B1114" t="str">
            <v>BR.IR 3620 (P)</v>
          </cell>
        </row>
        <row r="1115">
          <cell r="A1115">
            <v>104061</v>
          </cell>
          <cell r="B1115" t="str">
            <v>BR.IR 3620 (G)</v>
          </cell>
        </row>
        <row r="1116">
          <cell r="A1116">
            <v>104061</v>
          </cell>
          <cell r="B1116" t="str">
            <v>BR.IR 3620 (H)</v>
          </cell>
        </row>
        <row r="1117">
          <cell r="A1117">
            <v>104061</v>
          </cell>
          <cell r="B1117" t="str">
            <v>BR.IR 3620 (T)</v>
          </cell>
        </row>
        <row r="1118">
          <cell r="A1118">
            <v>104067</v>
          </cell>
          <cell r="B1118" t="str">
            <v>BR.IR 3620(25) (P)</v>
          </cell>
        </row>
        <row r="1119">
          <cell r="A1119">
            <v>104067</v>
          </cell>
          <cell r="B1119" t="str">
            <v>BR.IR 3620(25) (G)</v>
          </cell>
        </row>
        <row r="1120">
          <cell r="A1120">
            <v>104067</v>
          </cell>
          <cell r="B1120" t="str">
            <v>BR.IR 3620(25) (H)</v>
          </cell>
        </row>
        <row r="1121">
          <cell r="A1121">
            <v>104067</v>
          </cell>
          <cell r="B1121" t="str">
            <v>BR.IR 3620(25) (T)</v>
          </cell>
        </row>
        <row r="1122">
          <cell r="A1122">
            <v>104074</v>
          </cell>
          <cell r="B1122" t="str">
            <v>BR.IR 4022(20) (P)</v>
          </cell>
        </row>
        <row r="1123">
          <cell r="A1123">
            <v>104074</v>
          </cell>
          <cell r="B1123" t="str">
            <v>BR.IR 4022(20) (G)</v>
          </cell>
        </row>
        <row r="1124">
          <cell r="A1124">
            <v>104074</v>
          </cell>
          <cell r="B1124" t="str">
            <v>BR.IR 4022(20) (H)</v>
          </cell>
        </row>
        <row r="1125">
          <cell r="A1125">
            <v>104074</v>
          </cell>
          <cell r="B1125" t="str">
            <v>BR.IR 4022(20) (T)</v>
          </cell>
        </row>
        <row r="1126">
          <cell r="A1126">
            <v>104075</v>
          </cell>
          <cell r="B1126" t="str">
            <v>BR.IR 402424 (P)</v>
          </cell>
        </row>
        <row r="1127">
          <cell r="A1127">
            <v>104075</v>
          </cell>
          <cell r="B1127" t="str">
            <v>BR.IR 402424 (G)</v>
          </cell>
        </row>
        <row r="1128">
          <cell r="A1128">
            <v>104075</v>
          </cell>
          <cell r="B1128" t="str">
            <v>BR.IR 402424 (H)</v>
          </cell>
        </row>
        <row r="1129">
          <cell r="A1129">
            <v>104075</v>
          </cell>
          <cell r="B1129" t="str">
            <v>BR.IR 402424 (T)</v>
          </cell>
        </row>
        <row r="1130">
          <cell r="A1130">
            <v>104077</v>
          </cell>
          <cell r="B1130" t="str">
            <v>BR.IR 4000 (P)</v>
          </cell>
        </row>
        <row r="1131">
          <cell r="A1131">
            <v>104077</v>
          </cell>
          <cell r="B1131" t="str">
            <v>BR.IR 4000 (G)</v>
          </cell>
        </row>
        <row r="1132">
          <cell r="A1132">
            <v>104077</v>
          </cell>
          <cell r="B1132" t="str">
            <v>BR.IR 4000 (H)</v>
          </cell>
        </row>
        <row r="1133">
          <cell r="A1133">
            <v>104077</v>
          </cell>
          <cell r="B1133" t="str">
            <v>BR.IR 4000 (T)</v>
          </cell>
        </row>
        <row r="1134">
          <cell r="A1134">
            <v>104078</v>
          </cell>
          <cell r="B1134" t="str">
            <v>BR.IR 402026 (P)</v>
          </cell>
        </row>
        <row r="1135">
          <cell r="A1135">
            <v>104078</v>
          </cell>
          <cell r="B1135" t="str">
            <v>BR.IR 402026 (G)</v>
          </cell>
        </row>
        <row r="1136">
          <cell r="A1136">
            <v>104078</v>
          </cell>
          <cell r="B1136" t="str">
            <v>BR.IR 402026 (H)</v>
          </cell>
        </row>
        <row r="1137">
          <cell r="A1137">
            <v>104078</v>
          </cell>
          <cell r="B1137" t="str">
            <v>BR.IR 402026 (T)</v>
          </cell>
        </row>
        <row r="1138">
          <cell r="A1138">
            <v>104080</v>
          </cell>
          <cell r="B1138" t="str">
            <v>BR.IR 4225 (P)</v>
          </cell>
        </row>
        <row r="1139">
          <cell r="A1139">
            <v>104080</v>
          </cell>
          <cell r="B1139" t="str">
            <v>BR.IR 4225 (G)</v>
          </cell>
        </row>
        <row r="1140">
          <cell r="A1140">
            <v>104080</v>
          </cell>
          <cell r="B1140" t="str">
            <v>BR.IR 4225 (H)</v>
          </cell>
        </row>
        <row r="1141">
          <cell r="A1141">
            <v>104080</v>
          </cell>
          <cell r="B1141" t="str">
            <v>BR.IR 4225 (T)</v>
          </cell>
        </row>
        <row r="1142">
          <cell r="A1142">
            <v>104090</v>
          </cell>
          <cell r="B1142" t="str">
            <v>BR.IR 2815(06) (P)</v>
          </cell>
        </row>
        <row r="1143">
          <cell r="A1143">
            <v>104090</v>
          </cell>
          <cell r="B1143" t="str">
            <v>BR.IR 2815(06) (G)</v>
          </cell>
        </row>
        <row r="1144">
          <cell r="A1144">
            <v>104090</v>
          </cell>
          <cell r="B1144" t="str">
            <v>BR.IR 2815(06) (H)</v>
          </cell>
        </row>
        <row r="1145">
          <cell r="A1145">
            <v>104090</v>
          </cell>
          <cell r="B1145" t="str">
            <v>BR.IR 2815(06) (T)</v>
          </cell>
        </row>
        <row r="1146">
          <cell r="A1146">
            <v>104091</v>
          </cell>
          <cell r="B1146" t="str">
            <v>BR.IR 2814.2(22) (P)</v>
          </cell>
        </row>
        <row r="1147">
          <cell r="A1147">
            <v>104091</v>
          </cell>
          <cell r="B1147" t="str">
            <v>BR.IR 2814.2(22) (G)</v>
          </cell>
        </row>
        <row r="1148">
          <cell r="A1148">
            <v>104091</v>
          </cell>
          <cell r="B1148" t="str">
            <v>BR.IR 2814.2(22) (H)</v>
          </cell>
        </row>
        <row r="1149">
          <cell r="A1149">
            <v>104091</v>
          </cell>
          <cell r="B1149" t="str">
            <v>BR.IR 2814.2(22) (T)</v>
          </cell>
        </row>
        <row r="1150">
          <cell r="A1150">
            <v>104093</v>
          </cell>
          <cell r="B1150" t="str">
            <v>BR.IR 2816.3(06) (P)</v>
          </cell>
        </row>
        <row r="1151">
          <cell r="A1151">
            <v>104093</v>
          </cell>
          <cell r="B1151" t="str">
            <v>BR.IR 2816.3(06) (G)</v>
          </cell>
        </row>
        <row r="1152">
          <cell r="A1152">
            <v>104093</v>
          </cell>
          <cell r="B1152" t="str">
            <v>BR.IR 2816.3(06) (H)</v>
          </cell>
        </row>
        <row r="1153">
          <cell r="A1153">
            <v>104093</v>
          </cell>
          <cell r="B1153" t="str">
            <v>BR.IR 2816.3(06) (T)</v>
          </cell>
        </row>
        <row r="1154">
          <cell r="A1154">
            <v>104094</v>
          </cell>
          <cell r="B1154" t="str">
            <v>BR.IR 2816(24)1317 (P)</v>
          </cell>
        </row>
        <row r="1155">
          <cell r="A1155">
            <v>104094</v>
          </cell>
          <cell r="B1155" t="str">
            <v>BR.IR 2816(24)1317 (G)</v>
          </cell>
        </row>
        <row r="1156">
          <cell r="A1156">
            <v>104094</v>
          </cell>
          <cell r="B1156" t="str">
            <v>BR.IR 2816(24)1317 (H)</v>
          </cell>
        </row>
        <row r="1157">
          <cell r="A1157">
            <v>104094</v>
          </cell>
          <cell r="B1157" t="str">
            <v>BR.IR 2816(24)1317 (T)</v>
          </cell>
        </row>
        <row r="1158">
          <cell r="A1158">
            <v>1041</v>
          </cell>
          <cell r="B1158" t="str">
            <v>4997396-001 (F)</v>
          </cell>
        </row>
        <row r="1159">
          <cell r="A1159">
            <v>1041.1099999999999</v>
          </cell>
          <cell r="B1159" t="str">
            <v>6042801-001(3.00) (F)</v>
          </cell>
        </row>
        <row r="1160">
          <cell r="A1160">
            <v>1041.1199999999999</v>
          </cell>
          <cell r="B1160" t="str">
            <v>6042801-002(3.06) (F)</v>
          </cell>
        </row>
        <row r="1161">
          <cell r="A1161">
            <v>1041.1300000000001</v>
          </cell>
          <cell r="B1161" t="str">
            <v>6042801-003(3.12) (F)</v>
          </cell>
        </row>
        <row r="1162">
          <cell r="A1162">
            <v>1041.1400000000001</v>
          </cell>
          <cell r="B1162" t="str">
            <v>6042801-004(3.18) (F)</v>
          </cell>
        </row>
        <row r="1163">
          <cell r="A1163">
            <v>1041.1500000000001</v>
          </cell>
          <cell r="B1163" t="str">
            <v>6042801-005(3.24) (F)</v>
          </cell>
        </row>
        <row r="1164">
          <cell r="A1164">
            <v>1041.1600000000001</v>
          </cell>
          <cell r="B1164" t="str">
            <v>6042801-006(3.30) (F)</v>
          </cell>
        </row>
        <row r="1165">
          <cell r="A1165">
            <v>1041.17</v>
          </cell>
          <cell r="B1165" t="str">
            <v>6042801-007(3.36) (F)</v>
          </cell>
        </row>
        <row r="1166">
          <cell r="A1166">
            <v>1041.18</v>
          </cell>
          <cell r="B1166" t="str">
            <v>6042801-008(3.42) (F)</v>
          </cell>
        </row>
        <row r="1167">
          <cell r="A1167">
            <v>1041.19</v>
          </cell>
          <cell r="B1167" t="str">
            <v>6042801-009(3.48) (F)</v>
          </cell>
        </row>
        <row r="1168">
          <cell r="A1168">
            <v>1041.2</v>
          </cell>
          <cell r="B1168" t="str">
            <v>6042801-010(3.54) (F)</v>
          </cell>
        </row>
        <row r="1169">
          <cell r="A1169">
            <v>1041.21</v>
          </cell>
          <cell r="B1169" t="str">
            <v>6042801-011(3.60) (F)</v>
          </cell>
        </row>
        <row r="1170">
          <cell r="A1170">
            <v>1041.22</v>
          </cell>
          <cell r="B1170" t="str">
            <v>6042801-012(3.66) (F)</v>
          </cell>
        </row>
        <row r="1171">
          <cell r="A1171">
            <v>1041.23</v>
          </cell>
          <cell r="B1171" t="str">
            <v>6042801-013(3.72) (F)</v>
          </cell>
        </row>
        <row r="1172">
          <cell r="A1172">
            <v>1041.24</v>
          </cell>
          <cell r="B1172" t="str">
            <v>6042801-014(3.78) (F)</v>
          </cell>
        </row>
        <row r="1173">
          <cell r="A1173">
            <v>1041.25</v>
          </cell>
          <cell r="B1173" t="str">
            <v>6042801-015(3.84) (F)</v>
          </cell>
        </row>
        <row r="1174">
          <cell r="A1174">
            <v>1041.26</v>
          </cell>
          <cell r="B1174" t="str">
            <v>6042801-016(3.90) (F)</v>
          </cell>
        </row>
        <row r="1175">
          <cell r="A1175">
            <v>1041.27</v>
          </cell>
          <cell r="B1175" t="str">
            <v>6042801-017(3.96) (F)</v>
          </cell>
        </row>
        <row r="1176">
          <cell r="A1176">
            <v>1041.28</v>
          </cell>
          <cell r="B1176" t="str">
            <v>6042801-018(4.02) (F)</v>
          </cell>
        </row>
        <row r="1177">
          <cell r="A1177">
            <v>1041.29</v>
          </cell>
          <cell r="B1177" t="str">
            <v>6042801-019(4.08) (F)</v>
          </cell>
        </row>
        <row r="1178">
          <cell r="A1178">
            <v>1041.3</v>
          </cell>
          <cell r="B1178" t="str">
            <v>6042801-020(4.15) (F)</v>
          </cell>
        </row>
        <row r="1179">
          <cell r="A1179">
            <v>1041.5999999999999</v>
          </cell>
          <cell r="B1179" t="str">
            <v>4996933-001/28.677 37.846 (F)</v>
          </cell>
        </row>
        <row r="1180">
          <cell r="A1180">
            <v>1041.9100000000001</v>
          </cell>
          <cell r="B1180" t="str">
            <v>ZCG-MFG-485(4996933-001) (F)</v>
          </cell>
        </row>
        <row r="1181">
          <cell r="A1181">
            <v>104100</v>
          </cell>
          <cell r="B1181" t="str">
            <v>BR.IR 3017(26) (P)</v>
          </cell>
        </row>
        <row r="1182">
          <cell r="A1182">
            <v>104100</v>
          </cell>
          <cell r="B1182" t="str">
            <v>BR.IR 3017(26) (G)</v>
          </cell>
        </row>
        <row r="1183">
          <cell r="A1183">
            <v>104100</v>
          </cell>
          <cell r="B1183" t="str">
            <v>BR.IR 3017(26) (H)</v>
          </cell>
        </row>
        <row r="1184">
          <cell r="A1184">
            <v>104100</v>
          </cell>
          <cell r="B1184" t="str">
            <v>BR.IR 3017(26) (T)</v>
          </cell>
        </row>
        <row r="1185">
          <cell r="A1185">
            <v>104111</v>
          </cell>
          <cell r="B1185" t="str">
            <v>BR.IR 3216.3(06) (P)</v>
          </cell>
        </row>
        <row r="1186">
          <cell r="A1186">
            <v>104111</v>
          </cell>
          <cell r="B1186" t="str">
            <v>BR.IR 3216.3(06) (G)</v>
          </cell>
        </row>
        <row r="1187">
          <cell r="A1187">
            <v>104111</v>
          </cell>
          <cell r="B1187" t="str">
            <v>BR.IR 3216.3(06) (H)</v>
          </cell>
        </row>
        <row r="1188">
          <cell r="A1188">
            <v>104111</v>
          </cell>
          <cell r="B1188" t="str">
            <v>BR.IR 3216.3(06) (T)</v>
          </cell>
        </row>
        <row r="1189">
          <cell r="A1189">
            <v>104115</v>
          </cell>
          <cell r="B1189" t="str">
            <v>BR.IR 3216.5 (P)</v>
          </cell>
        </row>
        <row r="1190">
          <cell r="A1190">
            <v>104115</v>
          </cell>
          <cell r="B1190" t="str">
            <v>BR.IR 3216.5 (G)</v>
          </cell>
        </row>
        <row r="1191">
          <cell r="A1191">
            <v>104115</v>
          </cell>
          <cell r="B1191" t="str">
            <v>BR.IR 3216.5 (H)</v>
          </cell>
        </row>
        <row r="1192">
          <cell r="A1192">
            <v>104115</v>
          </cell>
          <cell r="B1192" t="str">
            <v>BR.IR 3216.5 (T)</v>
          </cell>
        </row>
        <row r="1193">
          <cell r="A1193">
            <v>104120</v>
          </cell>
          <cell r="B1193" t="str">
            <v>BR.IR 3217 (P)</v>
          </cell>
        </row>
        <row r="1194">
          <cell r="A1194">
            <v>104120</v>
          </cell>
          <cell r="B1194" t="str">
            <v>BR.IR 3217 (G)</v>
          </cell>
        </row>
        <row r="1195">
          <cell r="A1195">
            <v>104120</v>
          </cell>
          <cell r="B1195" t="str">
            <v>BR.IR 3217 (H)</v>
          </cell>
        </row>
        <row r="1196">
          <cell r="A1196">
            <v>104120</v>
          </cell>
          <cell r="B1196" t="str">
            <v>BR.IR 3217 (T)</v>
          </cell>
        </row>
        <row r="1197">
          <cell r="A1197">
            <v>104123</v>
          </cell>
          <cell r="B1197" t="str">
            <v>BR.STADE 4136 (P)</v>
          </cell>
        </row>
        <row r="1198">
          <cell r="A1198">
            <v>104123</v>
          </cell>
          <cell r="B1198" t="str">
            <v>BR.STADE 4136 (G)</v>
          </cell>
        </row>
        <row r="1199">
          <cell r="A1199">
            <v>104123</v>
          </cell>
          <cell r="B1199" t="str">
            <v>BR.STADE 4136 (H)</v>
          </cell>
        </row>
        <row r="1200">
          <cell r="A1200">
            <v>104123</v>
          </cell>
          <cell r="B1200" t="str">
            <v>BR.STADE 4136 (T)</v>
          </cell>
        </row>
        <row r="1201">
          <cell r="A1201">
            <v>104125</v>
          </cell>
          <cell r="B1201" t="str">
            <v>BR.IR 3218.5(06) (P)</v>
          </cell>
        </row>
        <row r="1202">
          <cell r="A1202">
            <v>104125</v>
          </cell>
          <cell r="B1202" t="str">
            <v>BR.IR 3218.5(06) (G)</v>
          </cell>
        </row>
        <row r="1203">
          <cell r="A1203">
            <v>104125</v>
          </cell>
          <cell r="B1203" t="str">
            <v>BR.IR 3218.5(06) (H)</v>
          </cell>
        </row>
        <row r="1204">
          <cell r="A1204">
            <v>104125</v>
          </cell>
          <cell r="B1204" t="str">
            <v>BR.IR 3218.5(06) (T)</v>
          </cell>
        </row>
        <row r="1205">
          <cell r="A1205">
            <v>104126</v>
          </cell>
          <cell r="B1205" t="str">
            <v>BR.IR 3221(06) (P)</v>
          </cell>
        </row>
        <row r="1206">
          <cell r="A1206">
            <v>104126</v>
          </cell>
          <cell r="B1206" t="str">
            <v>BR.IR 3221(06) (G)</v>
          </cell>
        </row>
        <row r="1207">
          <cell r="A1207">
            <v>104126</v>
          </cell>
          <cell r="B1207" t="str">
            <v>BR.IR 3221(06) (H)</v>
          </cell>
        </row>
        <row r="1208">
          <cell r="A1208">
            <v>104126</v>
          </cell>
          <cell r="B1208" t="str">
            <v>BR.IR 3221(06) (T)</v>
          </cell>
        </row>
        <row r="1209">
          <cell r="A1209">
            <v>104129</v>
          </cell>
          <cell r="B1209" t="str">
            <v>BR.IR 3420 (P)</v>
          </cell>
        </row>
        <row r="1210">
          <cell r="A1210">
            <v>104129</v>
          </cell>
          <cell r="B1210" t="str">
            <v>BR.IR 3420 (G)</v>
          </cell>
        </row>
        <row r="1211">
          <cell r="A1211">
            <v>104129</v>
          </cell>
          <cell r="B1211" t="str">
            <v>BR.IR 3420 (H)</v>
          </cell>
        </row>
        <row r="1212">
          <cell r="A1212">
            <v>104129</v>
          </cell>
          <cell r="B1212" t="str">
            <v>BR.IR 3420 (T)</v>
          </cell>
        </row>
        <row r="1213">
          <cell r="A1213">
            <v>104130</v>
          </cell>
          <cell r="B1213" t="str">
            <v>BR.IR 3422 (P)</v>
          </cell>
        </row>
        <row r="1214">
          <cell r="A1214">
            <v>104130</v>
          </cell>
          <cell r="B1214" t="str">
            <v>BR.IR 3422 (G)</v>
          </cell>
        </row>
        <row r="1215">
          <cell r="A1215">
            <v>104130</v>
          </cell>
          <cell r="B1215" t="str">
            <v>BR.IR 3422 (H)</v>
          </cell>
        </row>
        <row r="1216">
          <cell r="A1216">
            <v>104130</v>
          </cell>
          <cell r="B1216" t="str">
            <v>BR.IR 3422 (T)</v>
          </cell>
        </row>
        <row r="1217">
          <cell r="A1217">
            <v>104130.15</v>
          </cell>
          <cell r="B1217" t="str">
            <v>BR.IR 3422 TCG (G)</v>
          </cell>
        </row>
        <row r="1218">
          <cell r="A1218">
            <v>104130.15</v>
          </cell>
          <cell r="B1218" t="str">
            <v>BR.IR 3422 TCG (H)</v>
          </cell>
        </row>
        <row r="1219">
          <cell r="A1219">
            <v>104130.15</v>
          </cell>
          <cell r="B1219" t="str">
            <v>BR.IR 3422 TCG (P)</v>
          </cell>
        </row>
        <row r="1220">
          <cell r="A1220">
            <v>104130.15</v>
          </cell>
          <cell r="B1220" t="str">
            <v>BR.IR 3422 TCG (T)</v>
          </cell>
        </row>
        <row r="1221">
          <cell r="A1221">
            <v>104133</v>
          </cell>
          <cell r="B1221" t="str">
            <v>BR.IR 3618.5(06) (P)</v>
          </cell>
        </row>
        <row r="1222">
          <cell r="A1222">
            <v>104133</v>
          </cell>
          <cell r="B1222" t="str">
            <v>BR.IR 3618.5(06) (G)</v>
          </cell>
        </row>
        <row r="1223">
          <cell r="A1223">
            <v>104133</v>
          </cell>
          <cell r="B1223" t="str">
            <v>BR.IR 3618.5(06) (H)</v>
          </cell>
        </row>
        <row r="1224">
          <cell r="A1224">
            <v>104133</v>
          </cell>
          <cell r="B1224" t="str">
            <v>BR.IR 3618.5(06) (T)</v>
          </cell>
        </row>
        <row r="1225">
          <cell r="A1225">
            <v>104134</v>
          </cell>
          <cell r="B1225" t="str">
            <v>BR.IR 3621(20) (P)</v>
          </cell>
        </row>
        <row r="1226">
          <cell r="A1226">
            <v>104134</v>
          </cell>
          <cell r="B1226" t="str">
            <v>BR.IR 3621(20) (G)</v>
          </cell>
        </row>
        <row r="1227">
          <cell r="A1227">
            <v>104134</v>
          </cell>
          <cell r="B1227" t="str">
            <v>BR.IR 3621(20) (H)</v>
          </cell>
        </row>
        <row r="1228">
          <cell r="A1228">
            <v>104134</v>
          </cell>
          <cell r="B1228" t="str">
            <v>BR.IR 3621(20) (T)</v>
          </cell>
        </row>
        <row r="1229">
          <cell r="A1229">
            <v>104138</v>
          </cell>
          <cell r="B1229" t="str">
            <v>BR.IR 4019(06) (P)</v>
          </cell>
        </row>
        <row r="1230">
          <cell r="A1230">
            <v>104138</v>
          </cell>
          <cell r="B1230" t="str">
            <v>BR.IR 4019(06) (G)</v>
          </cell>
        </row>
        <row r="1231">
          <cell r="A1231">
            <v>104138</v>
          </cell>
          <cell r="B1231" t="str">
            <v>BR.IR 4019(06) (H)</v>
          </cell>
        </row>
        <row r="1232">
          <cell r="A1232">
            <v>104138</v>
          </cell>
          <cell r="B1232" t="str">
            <v>BR.IR 4019(06) (T)</v>
          </cell>
        </row>
        <row r="1233">
          <cell r="A1233">
            <v>104140</v>
          </cell>
          <cell r="B1233" t="str">
            <v>BR.IR 450029 (P)</v>
          </cell>
        </row>
        <row r="1234">
          <cell r="A1234">
            <v>104140</v>
          </cell>
          <cell r="B1234" t="str">
            <v>BR.IR 450029 (G)</v>
          </cell>
        </row>
        <row r="1235">
          <cell r="A1235">
            <v>104140</v>
          </cell>
          <cell r="B1235" t="str">
            <v>BR.IR 450029 (H)</v>
          </cell>
        </row>
        <row r="1236">
          <cell r="A1236">
            <v>104140</v>
          </cell>
          <cell r="B1236" t="str">
            <v>BR.IR 450029 (T)</v>
          </cell>
        </row>
        <row r="1237">
          <cell r="A1237">
            <v>104146</v>
          </cell>
          <cell r="B1237" t="str">
            <v>BR.IR 20-3P (P)</v>
          </cell>
        </row>
        <row r="1238">
          <cell r="A1238">
            <v>104146</v>
          </cell>
          <cell r="B1238" t="str">
            <v>BR.IR 20-3P (G)</v>
          </cell>
        </row>
        <row r="1239">
          <cell r="A1239">
            <v>104146</v>
          </cell>
          <cell r="B1239" t="str">
            <v>BR.IR 20-3P (H)</v>
          </cell>
        </row>
        <row r="1240">
          <cell r="A1240">
            <v>104146</v>
          </cell>
          <cell r="B1240" t="str">
            <v>BR.IR 20-3P (T)</v>
          </cell>
        </row>
        <row r="1241">
          <cell r="A1241">
            <v>104148</v>
          </cell>
          <cell r="B1241" t="str">
            <v>SPL.IR S 20 (P)</v>
          </cell>
        </row>
        <row r="1242">
          <cell r="A1242">
            <v>104148</v>
          </cell>
          <cell r="B1242" t="str">
            <v>SPL.IR S 20 (G)</v>
          </cell>
        </row>
        <row r="1243">
          <cell r="A1243">
            <v>104148</v>
          </cell>
          <cell r="B1243" t="str">
            <v>SPL.IR S 20 (H)</v>
          </cell>
        </row>
        <row r="1244">
          <cell r="A1244">
            <v>104148</v>
          </cell>
          <cell r="B1244" t="str">
            <v>SPL.IR S 20 (T)</v>
          </cell>
        </row>
        <row r="1245">
          <cell r="A1245">
            <v>104148.01</v>
          </cell>
          <cell r="B1245" t="str">
            <v>SPL.IR S 20 SPL (G)</v>
          </cell>
        </row>
        <row r="1246">
          <cell r="A1246">
            <v>104148.01</v>
          </cell>
          <cell r="B1246" t="str">
            <v>SPL.IR S 20 SPL (H)</v>
          </cell>
        </row>
        <row r="1247">
          <cell r="A1247">
            <v>104148.01</v>
          </cell>
          <cell r="B1247" t="str">
            <v>SPL.IR S 20 SPL (P)</v>
          </cell>
        </row>
        <row r="1248">
          <cell r="A1248">
            <v>104148.01</v>
          </cell>
          <cell r="B1248" t="str">
            <v>SPL.IR S 20 SPL (T)</v>
          </cell>
        </row>
        <row r="1249">
          <cell r="A1249">
            <v>104148.02</v>
          </cell>
          <cell r="B1249" t="str">
            <v>SPL.IR S 36 (G)</v>
          </cell>
        </row>
        <row r="1250">
          <cell r="A1250">
            <v>104148.02</v>
          </cell>
          <cell r="B1250" t="str">
            <v>SPL.IR S 36 (H)</v>
          </cell>
        </row>
        <row r="1251">
          <cell r="A1251">
            <v>104148.02</v>
          </cell>
          <cell r="B1251" t="str">
            <v>SPL.IR S 36 (P)</v>
          </cell>
        </row>
        <row r="1252">
          <cell r="A1252">
            <v>104148.02</v>
          </cell>
          <cell r="B1252" t="str">
            <v>SPL.IR S 36 (T)</v>
          </cell>
        </row>
        <row r="1253">
          <cell r="A1253">
            <v>104150</v>
          </cell>
          <cell r="B1253" t="str">
            <v>BR.IR 28[P]16 (P)</v>
          </cell>
        </row>
        <row r="1254">
          <cell r="A1254">
            <v>104150</v>
          </cell>
          <cell r="B1254" t="str">
            <v>BR.IR 28[P]16 (G)</v>
          </cell>
        </row>
        <row r="1255">
          <cell r="A1255">
            <v>104150</v>
          </cell>
          <cell r="B1255" t="str">
            <v>BR.IR 28[P]16 (H)</v>
          </cell>
        </row>
        <row r="1256">
          <cell r="A1256">
            <v>104150</v>
          </cell>
          <cell r="B1256" t="str">
            <v>BR.IR 28[P]16 (T)</v>
          </cell>
        </row>
        <row r="1257">
          <cell r="A1257">
            <v>104151</v>
          </cell>
          <cell r="B1257" t="str">
            <v>BR.IR 28[P]16.5 (P)</v>
          </cell>
        </row>
        <row r="1258">
          <cell r="A1258">
            <v>104151</v>
          </cell>
          <cell r="B1258" t="str">
            <v>BR.IR 28[P]16.5 (G)</v>
          </cell>
        </row>
        <row r="1259">
          <cell r="A1259">
            <v>104151</v>
          </cell>
          <cell r="B1259" t="str">
            <v>BR.IR 28[P]16.5 (H)</v>
          </cell>
        </row>
        <row r="1260">
          <cell r="A1260">
            <v>104151</v>
          </cell>
          <cell r="B1260" t="str">
            <v>BR.IR 28[P]16.5 (T)</v>
          </cell>
        </row>
        <row r="1261">
          <cell r="A1261">
            <v>104153</v>
          </cell>
          <cell r="B1261" t="str">
            <v>BR.IR 28[P]16.5-27 (P)</v>
          </cell>
        </row>
        <row r="1262">
          <cell r="A1262">
            <v>104153</v>
          </cell>
          <cell r="B1262" t="str">
            <v>BR.IR 28[P]16.5-27 (G)</v>
          </cell>
        </row>
        <row r="1263">
          <cell r="A1263">
            <v>104153</v>
          </cell>
          <cell r="B1263" t="str">
            <v>BR.IR 28[P]16.5-27 (H)</v>
          </cell>
        </row>
        <row r="1264">
          <cell r="A1264">
            <v>104153</v>
          </cell>
          <cell r="B1264" t="str">
            <v>BR.IR 28[P]16.5-27 (T)</v>
          </cell>
        </row>
        <row r="1265">
          <cell r="A1265">
            <v>104155</v>
          </cell>
          <cell r="B1265" t="str">
            <v>BR.IR 30[P]15.875 (P)</v>
          </cell>
        </row>
        <row r="1266">
          <cell r="A1266">
            <v>104155</v>
          </cell>
          <cell r="B1266" t="str">
            <v>BR.IR 30[P]15.875 (G)</v>
          </cell>
        </row>
        <row r="1267">
          <cell r="A1267">
            <v>104155</v>
          </cell>
          <cell r="B1267" t="str">
            <v>BR.IR 30[P]15.875 (H)</v>
          </cell>
        </row>
        <row r="1268">
          <cell r="A1268">
            <v>104155</v>
          </cell>
          <cell r="B1268" t="str">
            <v>BR.IR 30[P]15.875 (T)</v>
          </cell>
        </row>
        <row r="1269">
          <cell r="A1269">
            <v>104156</v>
          </cell>
          <cell r="B1269" t="str">
            <v>BR.IR 3016 (P)</v>
          </cell>
        </row>
        <row r="1270">
          <cell r="A1270">
            <v>104156</v>
          </cell>
          <cell r="B1270" t="str">
            <v>BR.IR 3016 (G)</v>
          </cell>
        </row>
        <row r="1271">
          <cell r="A1271">
            <v>104156</v>
          </cell>
          <cell r="B1271" t="str">
            <v>BR.IR 3016 (H)</v>
          </cell>
        </row>
        <row r="1272">
          <cell r="A1272">
            <v>104156</v>
          </cell>
          <cell r="B1272" t="str">
            <v>BR.IR 3016 (T)</v>
          </cell>
        </row>
        <row r="1273">
          <cell r="A1273">
            <v>104161</v>
          </cell>
          <cell r="B1273" t="str">
            <v>BR.IR 32[P]18-24 (P)</v>
          </cell>
        </row>
        <row r="1274">
          <cell r="A1274">
            <v>104161</v>
          </cell>
          <cell r="B1274" t="str">
            <v>BR.IR 32[P]18-24 (G)</v>
          </cell>
        </row>
        <row r="1275">
          <cell r="A1275">
            <v>104161</v>
          </cell>
          <cell r="B1275" t="str">
            <v>BR.IR 32[P]18-24 (H)</v>
          </cell>
        </row>
        <row r="1276">
          <cell r="A1276">
            <v>104161</v>
          </cell>
          <cell r="B1276" t="str">
            <v>BR.IR 32[P]18-24 (T)</v>
          </cell>
        </row>
        <row r="1277">
          <cell r="A1277">
            <v>104162</v>
          </cell>
          <cell r="B1277" t="str">
            <v>BR.IR 32[P]18-26 (P)</v>
          </cell>
        </row>
        <row r="1278">
          <cell r="A1278">
            <v>104162</v>
          </cell>
          <cell r="B1278" t="str">
            <v>BR.IR 32[P]18-26 (G)</v>
          </cell>
        </row>
        <row r="1279">
          <cell r="A1279">
            <v>104162</v>
          </cell>
          <cell r="B1279" t="str">
            <v>BR.IR 32[P]18-26 (H)</v>
          </cell>
        </row>
        <row r="1280">
          <cell r="A1280">
            <v>104162</v>
          </cell>
          <cell r="B1280" t="str">
            <v>BR.IR 32[P]18-26 (T)</v>
          </cell>
        </row>
        <row r="1281">
          <cell r="A1281">
            <v>104164</v>
          </cell>
          <cell r="B1281" t="str">
            <v>BR.IR 32[P]19(26) (P)</v>
          </cell>
        </row>
        <row r="1282">
          <cell r="A1282">
            <v>104164</v>
          </cell>
          <cell r="B1282" t="str">
            <v>BR.IR 32[P]19(26) (G)</v>
          </cell>
        </row>
        <row r="1283">
          <cell r="A1283">
            <v>104164</v>
          </cell>
          <cell r="B1283" t="str">
            <v>BR.IR 32[P]19(26) (H)</v>
          </cell>
        </row>
        <row r="1284">
          <cell r="A1284">
            <v>104164</v>
          </cell>
          <cell r="B1284" t="str">
            <v>BR.IR 32[P]19(26) (T)</v>
          </cell>
        </row>
        <row r="1285">
          <cell r="A1285">
            <v>104167</v>
          </cell>
          <cell r="B1285" t="str">
            <v>BR.IR 34[P]20(26) (P)</v>
          </cell>
        </row>
        <row r="1286">
          <cell r="A1286">
            <v>104167</v>
          </cell>
          <cell r="B1286" t="str">
            <v>BR.IR 34[P]20(26) (G)</v>
          </cell>
        </row>
        <row r="1287">
          <cell r="A1287">
            <v>104167</v>
          </cell>
          <cell r="B1287" t="str">
            <v>BR.IR 34[P]20(26) (H)</v>
          </cell>
        </row>
        <row r="1288">
          <cell r="A1288">
            <v>104167</v>
          </cell>
          <cell r="B1288" t="str">
            <v>BR.IR 34[P]20(26) (T)</v>
          </cell>
        </row>
        <row r="1289">
          <cell r="A1289">
            <v>104168</v>
          </cell>
          <cell r="B1289" t="str">
            <v>BR.IR 42[P]25 (P)</v>
          </cell>
        </row>
        <row r="1290">
          <cell r="A1290">
            <v>104168</v>
          </cell>
          <cell r="B1290" t="str">
            <v>BR.IR 42[P]25 (G)</v>
          </cell>
        </row>
        <row r="1291">
          <cell r="A1291">
            <v>104168</v>
          </cell>
          <cell r="B1291" t="str">
            <v>BR.IR 42[P]25 (H)</v>
          </cell>
        </row>
        <row r="1292">
          <cell r="A1292">
            <v>104168</v>
          </cell>
          <cell r="B1292" t="str">
            <v>BR.IR 42[P]25 (T)</v>
          </cell>
        </row>
        <row r="1293">
          <cell r="A1293">
            <v>104169</v>
          </cell>
          <cell r="B1293" t="str">
            <v>BR.IR 40[P]22(26) (P)</v>
          </cell>
        </row>
        <row r="1294">
          <cell r="A1294">
            <v>104169</v>
          </cell>
          <cell r="B1294" t="str">
            <v>BR.IR 40[P]22(26) (G)</v>
          </cell>
        </row>
        <row r="1295">
          <cell r="A1295">
            <v>104169</v>
          </cell>
          <cell r="B1295" t="str">
            <v>BR.IR 40[P]22(26) (H)</v>
          </cell>
        </row>
        <row r="1296">
          <cell r="A1296">
            <v>104169</v>
          </cell>
          <cell r="B1296" t="str">
            <v>BR.IR 40[P]22(26) (T)</v>
          </cell>
        </row>
        <row r="1297">
          <cell r="A1297">
            <v>104170</v>
          </cell>
          <cell r="B1297" t="str">
            <v>BR.IR 35[P]17BB (P)</v>
          </cell>
        </row>
        <row r="1298">
          <cell r="A1298">
            <v>104170</v>
          </cell>
          <cell r="B1298" t="str">
            <v>BR.IR 35[P]17BB (G)</v>
          </cell>
        </row>
        <row r="1299">
          <cell r="A1299">
            <v>104170</v>
          </cell>
          <cell r="B1299" t="str">
            <v>BR.IR 35[P]17BB (H)</v>
          </cell>
        </row>
        <row r="1300">
          <cell r="A1300">
            <v>104170</v>
          </cell>
          <cell r="B1300" t="str">
            <v>BR.IR 35[P]17BB (T)</v>
          </cell>
        </row>
        <row r="1301">
          <cell r="A1301">
            <v>104171</v>
          </cell>
          <cell r="B1301" t="str">
            <v>BR.IR 47[P]17BB (P)</v>
          </cell>
        </row>
        <row r="1302">
          <cell r="A1302">
            <v>104171</v>
          </cell>
          <cell r="B1302" t="str">
            <v>BR.IR 47[P]17BB (G)</v>
          </cell>
        </row>
        <row r="1303">
          <cell r="A1303">
            <v>104171</v>
          </cell>
          <cell r="B1303" t="str">
            <v>BR.IR 47[P]17BB (H)</v>
          </cell>
        </row>
        <row r="1304">
          <cell r="A1304">
            <v>104171</v>
          </cell>
          <cell r="B1304" t="str">
            <v>BR.IR 47[P]17BB (T)</v>
          </cell>
        </row>
        <row r="1305">
          <cell r="A1305">
            <v>104172.01</v>
          </cell>
          <cell r="B1305" t="str">
            <v>BR.IR 31.750[P]18 (G)</v>
          </cell>
        </row>
        <row r="1306">
          <cell r="A1306">
            <v>104172.01</v>
          </cell>
          <cell r="B1306" t="str">
            <v>BR.IR 31.750[P]18 (H)</v>
          </cell>
        </row>
        <row r="1307">
          <cell r="A1307">
            <v>104172.01</v>
          </cell>
          <cell r="B1307" t="str">
            <v>BR.IR 31.750[P]18 (P)</v>
          </cell>
        </row>
        <row r="1308">
          <cell r="A1308">
            <v>104172.01</v>
          </cell>
          <cell r="B1308" t="str">
            <v>BR.IR 31.750[P]18 (T)</v>
          </cell>
        </row>
        <row r="1309">
          <cell r="A1309">
            <v>104173</v>
          </cell>
          <cell r="B1309" t="str">
            <v>BR.IR 34[P]18 (P)</v>
          </cell>
        </row>
        <row r="1310">
          <cell r="A1310">
            <v>104173</v>
          </cell>
          <cell r="B1310" t="str">
            <v>BR.IR 34[P]18 (G)</v>
          </cell>
        </row>
        <row r="1311">
          <cell r="A1311">
            <v>104173</v>
          </cell>
          <cell r="B1311" t="str">
            <v>BR.IR 34[P]18 (H)</v>
          </cell>
        </row>
        <row r="1312">
          <cell r="A1312">
            <v>104173</v>
          </cell>
          <cell r="B1312" t="str">
            <v>BR.IR 34[P]18 (T)</v>
          </cell>
        </row>
        <row r="1313">
          <cell r="A1313">
            <v>104174</v>
          </cell>
          <cell r="B1313" t="str">
            <v>IR BUSH 25.15X32.15X25 (P)</v>
          </cell>
        </row>
        <row r="1314">
          <cell r="A1314">
            <v>104174</v>
          </cell>
          <cell r="B1314" t="str">
            <v>IR BUSH 25.15X32.15X25 (G)</v>
          </cell>
        </row>
        <row r="1315">
          <cell r="A1315">
            <v>104174</v>
          </cell>
          <cell r="B1315" t="str">
            <v>IR BUSH 25.15X32.15X25 (H)</v>
          </cell>
        </row>
        <row r="1316">
          <cell r="A1316">
            <v>104174</v>
          </cell>
          <cell r="B1316" t="str">
            <v>IR BUSH 25.15X32.15X25 (T)</v>
          </cell>
        </row>
        <row r="1317">
          <cell r="A1317">
            <v>104175</v>
          </cell>
          <cell r="B1317" t="str">
            <v>BR.IR 20[P]47 (P)</v>
          </cell>
        </row>
        <row r="1318">
          <cell r="A1318">
            <v>104175</v>
          </cell>
          <cell r="B1318" t="str">
            <v>BR.IR 20[P]47 (G)</v>
          </cell>
        </row>
        <row r="1319">
          <cell r="A1319">
            <v>104175</v>
          </cell>
          <cell r="B1319" t="str">
            <v>BR.IR 20[P]47 (H)</v>
          </cell>
        </row>
        <row r="1320">
          <cell r="A1320">
            <v>104175</v>
          </cell>
          <cell r="B1320" t="str">
            <v>BR.IR 20[P]47 (T)</v>
          </cell>
        </row>
        <row r="1321">
          <cell r="A1321">
            <v>104176</v>
          </cell>
          <cell r="B1321" t="str">
            <v>BR.IR 17[P]34 (P)</v>
          </cell>
        </row>
        <row r="1322">
          <cell r="A1322">
            <v>104176</v>
          </cell>
          <cell r="B1322" t="str">
            <v>BR.IR 17[P]34 (G)</v>
          </cell>
        </row>
        <row r="1323">
          <cell r="A1323">
            <v>104176</v>
          </cell>
          <cell r="B1323" t="str">
            <v>BR.IR 17[P]34 (H)</v>
          </cell>
        </row>
        <row r="1324">
          <cell r="A1324">
            <v>104176</v>
          </cell>
          <cell r="B1324" t="str">
            <v>BR.IR 17[P]34 (T)</v>
          </cell>
        </row>
        <row r="1325">
          <cell r="A1325">
            <v>104177</v>
          </cell>
          <cell r="B1325" t="str">
            <v>BR.IR 25[P]52 (P)</v>
          </cell>
        </row>
        <row r="1326">
          <cell r="A1326">
            <v>104177</v>
          </cell>
          <cell r="B1326" t="str">
            <v>BR.IR 25[P]52 (G)</v>
          </cell>
        </row>
        <row r="1327">
          <cell r="A1327">
            <v>104177</v>
          </cell>
          <cell r="B1327" t="str">
            <v>BR.IR 25[P]52 (H)</v>
          </cell>
        </row>
        <row r="1328">
          <cell r="A1328">
            <v>104177</v>
          </cell>
          <cell r="B1328" t="str">
            <v>BR.IR 25[P]52 (T)</v>
          </cell>
        </row>
        <row r="1329">
          <cell r="A1329">
            <v>104178</v>
          </cell>
          <cell r="B1329" t="str">
            <v>BR.IR 2814.216.623(22) (P)</v>
          </cell>
        </row>
        <row r="1330">
          <cell r="A1330">
            <v>104178</v>
          </cell>
          <cell r="B1330" t="str">
            <v>BR.IR 2814.216.623(22) (G)</v>
          </cell>
        </row>
        <row r="1331">
          <cell r="A1331">
            <v>104178</v>
          </cell>
          <cell r="B1331" t="str">
            <v>BR.IR 2814.216.623(22) (H)</v>
          </cell>
        </row>
        <row r="1332">
          <cell r="A1332">
            <v>104178</v>
          </cell>
          <cell r="B1332" t="str">
            <v>BR.IR 2814.216.623(22) (T)</v>
          </cell>
        </row>
        <row r="1333">
          <cell r="A1333">
            <v>104179</v>
          </cell>
          <cell r="B1333" t="str">
            <v>J.IR 179 (P)</v>
          </cell>
        </row>
        <row r="1334">
          <cell r="A1334">
            <v>104179</v>
          </cell>
          <cell r="B1334" t="str">
            <v>J.IR 179 (G)</v>
          </cell>
        </row>
        <row r="1335">
          <cell r="A1335">
            <v>104179</v>
          </cell>
          <cell r="B1335" t="str">
            <v>J.IR 179 (H)</v>
          </cell>
        </row>
        <row r="1336">
          <cell r="A1336">
            <v>104179</v>
          </cell>
          <cell r="B1336" t="str">
            <v>J.IR 179 (T)</v>
          </cell>
        </row>
        <row r="1337">
          <cell r="A1337">
            <v>104180</v>
          </cell>
          <cell r="B1337" t="str">
            <v>BT.IR 2015 (L)</v>
          </cell>
        </row>
        <row r="1338">
          <cell r="A1338">
            <v>104180</v>
          </cell>
          <cell r="B1338" t="str">
            <v>BT.IR 2015 (P)</v>
          </cell>
        </row>
        <row r="1339">
          <cell r="A1339">
            <v>104180</v>
          </cell>
          <cell r="B1339" t="str">
            <v>BT.IR 2015 (G)</v>
          </cell>
        </row>
        <row r="1340">
          <cell r="A1340">
            <v>104180</v>
          </cell>
          <cell r="B1340" t="str">
            <v>BT.IR 2015 (H)</v>
          </cell>
        </row>
        <row r="1341">
          <cell r="A1341">
            <v>104180</v>
          </cell>
          <cell r="B1341" t="str">
            <v>BT.IR 2015 (T)</v>
          </cell>
        </row>
        <row r="1342">
          <cell r="A1342">
            <v>104181</v>
          </cell>
          <cell r="B1342" t="str">
            <v>BT.IR 2019 (L)</v>
          </cell>
        </row>
        <row r="1343">
          <cell r="A1343">
            <v>104181</v>
          </cell>
          <cell r="B1343" t="str">
            <v>BT.IR 2019 (P)</v>
          </cell>
        </row>
        <row r="1344">
          <cell r="A1344">
            <v>104181</v>
          </cell>
          <cell r="B1344" t="str">
            <v>BT.IR 2019 (G)</v>
          </cell>
        </row>
        <row r="1345">
          <cell r="A1345">
            <v>104181</v>
          </cell>
          <cell r="B1345" t="str">
            <v>BT.IR 2019 (H)</v>
          </cell>
        </row>
        <row r="1346">
          <cell r="A1346">
            <v>104181</v>
          </cell>
          <cell r="B1346" t="str">
            <v>BT.IR 2019 (T)</v>
          </cell>
        </row>
        <row r="1347">
          <cell r="A1347">
            <v>104182</v>
          </cell>
          <cell r="B1347" t="str">
            <v>IR 393106 (P)</v>
          </cell>
        </row>
        <row r="1348">
          <cell r="A1348">
            <v>104182</v>
          </cell>
          <cell r="B1348" t="str">
            <v>IR 393106 (G)</v>
          </cell>
        </row>
        <row r="1349">
          <cell r="A1349">
            <v>104182</v>
          </cell>
          <cell r="B1349" t="str">
            <v>IR 393106 (H)</v>
          </cell>
        </row>
        <row r="1350">
          <cell r="A1350">
            <v>104182</v>
          </cell>
          <cell r="B1350" t="str">
            <v>IR 393106 (T)</v>
          </cell>
        </row>
        <row r="1351">
          <cell r="A1351">
            <v>104183</v>
          </cell>
          <cell r="B1351" t="str">
            <v>SF.IR 24 (P)</v>
          </cell>
        </row>
        <row r="1352">
          <cell r="A1352">
            <v>104183</v>
          </cell>
          <cell r="B1352" t="str">
            <v>SF.IR 24 (G)</v>
          </cell>
        </row>
        <row r="1353">
          <cell r="A1353">
            <v>104183</v>
          </cell>
          <cell r="B1353" t="str">
            <v>SF.IR 24 (H)</v>
          </cell>
        </row>
        <row r="1354">
          <cell r="A1354">
            <v>104183</v>
          </cell>
          <cell r="B1354" t="str">
            <v>SF.IR 24 (T)</v>
          </cell>
        </row>
        <row r="1355">
          <cell r="A1355">
            <v>104184</v>
          </cell>
          <cell r="B1355" t="str">
            <v>SF.IR 24 R (P)</v>
          </cell>
        </row>
        <row r="1356">
          <cell r="A1356">
            <v>104184</v>
          </cell>
          <cell r="B1356" t="str">
            <v>SF.IR 24 R (G)</v>
          </cell>
        </row>
        <row r="1357">
          <cell r="A1357">
            <v>104184</v>
          </cell>
          <cell r="B1357" t="str">
            <v>SF.IR 24 R (H)</v>
          </cell>
        </row>
        <row r="1358">
          <cell r="A1358">
            <v>104184</v>
          </cell>
          <cell r="B1358" t="str">
            <v>SF.IR 24 R (T)</v>
          </cell>
        </row>
        <row r="1359">
          <cell r="A1359">
            <v>104185.01</v>
          </cell>
          <cell r="B1359" t="str">
            <v>IR.3810 2RS (G)</v>
          </cell>
        </row>
        <row r="1360">
          <cell r="A1360">
            <v>104185.01</v>
          </cell>
          <cell r="B1360" t="str">
            <v>IR.3810 2RS (H)</v>
          </cell>
        </row>
        <row r="1361">
          <cell r="A1361">
            <v>104185.01</v>
          </cell>
          <cell r="B1361" t="str">
            <v>IR.3810 2RS (P)</v>
          </cell>
        </row>
        <row r="1362">
          <cell r="A1362">
            <v>104185.01</v>
          </cell>
          <cell r="B1362" t="str">
            <v>IR.3810 2RS (T)</v>
          </cell>
        </row>
        <row r="1363">
          <cell r="A1363">
            <v>104185.02</v>
          </cell>
          <cell r="B1363" t="str">
            <v>IR.3812 2RS (G)</v>
          </cell>
        </row>
        <row r="1364">
          <cell r="A1364">
            <v>104185.02</v>
          </cell>
          <cell r="B1364" t="str">
            <v>IR.3812 2RS (H)</v>
          </cell>
        </row>
        <row r="1365">
          <cell r="A1365">
            <v>104185.02</v>
          </cell>
          <cell r="B1365" t="str">
            <v>IR.3812 2RS (P)</v>
          </cell>
        </row>
        <row r="1366">
          <cell r="A1366">
            <v>104185.02</v>
          </cell>
          <cell r="B1366" t="str">
            <v>IR.3812 2RS (T)</v>
          </cell>
        </row>
        <row r="1367">
          <cell r="A1367">
            <v>104186</v>
          </cell>
          <cell r="B1367" t="str">
            <v>F.IR 295 540 01 (P)</v>
          </cell>
        </row>
        <row r="1368">
          <cell r="A1368">
            <v>104186</v>
          </cell>
          <cell r="B1368" t="str">
            <v>F.IR 295 540 01 (G)</v>
          </cell>
        </row>
        <row r="1369">
          <cell r="A1369">
            <v>104186</v>
          </cell>
          <cell r="B1369" t="str">
            <v>F.IR 295 540 01 (H)</v>
          </cell>
        </row>
        <row r="1370">
          <cell r="A1370">
            <v>104186</v>
          </cell>
          <cell r="B1370" t="str">
            <v>F.IR 295 540 01 (T)</v>
          </cell>
        </row>
        <row r="1371">
          <cell r="A1371">
            <v>104187</v>
          </cell>
          <cell r="B1371" t="str">
            <v>IR 101.3303 (P)</v>
          </cell>
        </row>
        <row r="1372">
          <cell r="A1372">
            <v>104187</v>
          </cell>
          <cell r="B1372" t="str">
            <v>IR 101.3303 (G)</v>
          </cell>
        </row>
        <row r="1373">
          <cell r="A1373">
            <v>104187</v>
          </cell>
          <cell r="B1373" t="str">
            <v>IR 101.3303 (H)</v>
          </cell>
        </row>
        <row r="1374">
          <cell r="A1374">
            <v>104187</v>
          </cell>
          <cell r="B1374" t="str">
            <v>IR 101.3303 (T)</v>
          </cell>
        </row>
        <row r="1375">
          <cell r="A1375">
            <v>104187.01</v>
          </cell>
          <cell r="B1375" t="str">
            <v>IR 101.3303 (G)</v>
          </cell>
        </row>
        <row r="1376">
          <cell r="A1376">
            <v>104187.01</v>
          </cell>
          <cell r="B1376" t="str">
            <v>IR 101.3303 (H)</v>
          </cell>
        </row>
        <row r="1377">
          <cell r="A1377">
            <v>104187.01</v>
          </cell>
          <cell r="B1377" t="str">
            <v>IR 101.3303 (P)</v>
          </cell>
        </row>
        <row r="1378">
          <cell r="A1378">
            <v>104187.01</v>
          </cell>
          <cell r="B1378" t="str">
            <v>IR 101.3303 (T)</v>
          </cell>
        </row>
        <row r="1379">
          <cell r="A1379">
            <v>104189</v>
          </cell>
          <cell r="B1379" t="str">
            <v>F.IR 92529 (P)</v>
          </cell>
        </row>
        <row r="1380">
          <cell r="A1380">
            <v>104189</v>
          </cell>
          <cell r="B1380" t="str">
            <v>F.IR 92529 (G)</v>
          </cell>
        </row>
        <row r="1381">
          <cell r="A1381">
            <v>104189</v>
          </cell>
          <cell r="B1381" t="str">
            <v>F.IR 92529 (H)</v>
          </cell>
        </row>
        <row r="1382">
          <cell r="A1382">
            <v>104189</v>
          </cell>
          <cell r="B1382" t="str">
            <v>F.IR 92529 (T)</v>
          </cell>
        </row>
        <row r="1383">
          <cell r="A1383">
            <v>104190</v>
          </cell>
          <cell r="B1383" t="str">
            <v>F.IR 18374506 (P)</v>
          </cell>
        </row>
        <row r="1384">
          <cell r="A1384">
            <v>104190</v>
          </cell>
          <cell r="B1384" t="str">
            <v>F.IR 18374506 (G)</v>
          </cell>
        </row>
        <row r="1385">
          <cell r="A1385">
            <v>104190</v>
          </cell>
          <cell r="B1385" t="str">
            <v>F.IR 18374506 (H)</v>
          </cell>
        </row>
        <row r="1386">
          <cell r="A1386">
            <v>104190</v>
          </cell>
          <cell r="B1386" t="str">
            <v>F.IR 18374506 (T)</v>
          </cell>
        </row>
        <row r="1387">
          <cell r="A1387">
            <v>104192</v>
          </cell>
          <cell r="B1387" t="str">
            <v>IR 45 NPPB (P)</v>
          </cell>
        </row>
        <row r="1388">
          <cell r="A1388">
            <v>104192</v>
          </cell>
          <cell r="B1388" t="str">
            <v>IR 45 NPPB (G)</v>
          </cell>
        </row>
        <row r="1389">
          <cell r="A1389">
            <v>104192</v>
          </cell>
          <cell r="B1389" t="str">
            <v>IR 45 NPPB (H)</v>
          </cell>
        </row>
        <row r="1390">
          <cell r="A1390">
            <v>104192</v>
          </cell>
          <cell r="B1390" t="str">
            <v>IR 45 NPPB (T)</v>
          </cell>
        </row>
        <row r="1391">
          <cell r="A1391">
            <v>104192.01</v>
          </cell>
          <cell r="B1391" t="str">
            <v>IR 45 NPPB LMW (G)</v>
          </cell>
        </row>
        <row r="1392">
          <cell r="A1392">
            <v>104192.01</v>
          </cell>
          <cell r="B1392" t="str">
            <v>IR 45 NPPB LMW (H)</v>
          </cell>
        </row>
        <row r="1393">
          <cell r="A1393">
            <v>104192.01</v>
          </cell>
          <cell r="B1393" t="str">
            <v>IR 45 NPPB LMW (P)</v>
          </cell>
        </row>
        <row r="1394">
          <cell r="A1394">
            <v>104192.01</v>
          </cell>
          <cell r="B1394" t="str">
            <v>IR 45 NPPB LMW (T)</v>
          </cell>
        </row>
        <row r="1395">
          <cell r="A1395">
            <v>104193</v>
          </cell>
          <cell r="B1395" t="str">
            <v>J.IR 193(BAHB 636035A) (P)</v>
          </cell>
        </row>
        <row r="1396">
          <cell r="A1396">
            <v>104193</v>
          </cell>
          <cell r="B1396" t="str">
            <v>J.IR 193(BAHB 636035A) (G)</v>
          </cell>
        </row>
        <row r="1397">
          <cell r="A1397">
            <v>104193</v>
          </cell>
          <cell r="B1397" t="str">
            <v>J.IR 193(BAHB 636035A) (H)</v>
          </cell>
        </row>
        <row r="1398">
          <cell r="A1398">
            <v>104193</v>
          </cell>
          <cell r="B1398" t="str">
            <v>J.IR 193(BAHB 636035A) (L)</v>
          </cell>
        </row>
        <row r="1399">
          <cell r="A1399">
            <v>104193</v>
          </cell>
          <cell r="B1399" t="str">
            <v>J.IR 193(BAHB 636035A) (T)</v>
          </cell>
        </row>
        <row r="1400">
          <cell r="A1400">
            <v>104196</v>
          </cell>
          <cell r="B1400" t="str">
            <v>J.IR 196 (P)</v>
          </cell>
        </row>
        <row r="1401">
          <cell r="A1401">
            <v>104196</v>
          </cell>
          <cell r="B1401" t="str">
            <v>J.IR 196 (G)</v>
          </cell>
        </row>
        <row r="1402">
          <cell r="A1402">
            <v>104196</v>
          </cell>
          <cell r="B1402" t="str">
            <v>J.IR 196 (H)</v>
          </cell>
        </row>
        <row r="1403">
          <cell r="A1403">
            <v>104196</v>
          </cell>
          <cell r="B1403" t="str">
            <v>J.IR 196 (L)</v>
          </cell>
        </row>
        <row r="1404">
          <cell r="A1404">
            <v>104196</v>
          </cell>
          <cell r="B1404" t="str">
            <v>J.IR 196 (T)</v>
          </cell>
        </row>
        <row r="1405">
          <cell r="A1405">
            <v>104197</v>
          </cell>
          <cell r="B1405" t="str">
            <v>J.IR 197 (P)</v>
          </cell>
        </row>
        <row r="1406">
          <cell r="A1406">
            <v>104197</v>
          </cell>
          <cell r="B1406" t="str">
            <v>J.IR 197 (G)</v>
          </cell>
        </row>
        <row r="1407">
          <cell r="A1407">
            <v>104197</v>
          </cell>
          <cell r="B1407" t="str">
            <v>J.IR 197 (H)</v>
          </cell>
        </row>
        <row r="1408">
          <cell r="A1408">
            <v>104197</v>
          </cell>
          <cell r="B1408" t="str">
            <v>J.IR 197 (T)</v>
          </cell>
        </row>
        <row r="1409">
          <cell r="A1409">
            <v>104198</v>
          </cell>
          <cell r="B1409" t="str">
            <v>J.IR 198 (P)</v>
          </cell>
        </row>
        <row r="1410">
          <cell r="A1410">
            <v>104198</v>
          </cell>
          <cell r="B1410" t="str">
            <v>J.IR 198 (G)</v>
          </cell>
        </row>
        <row r="1411">
          <cell r="A1411">
            <v>104198</v>
          </cell>
          <cell r="B1411" t="str">
            <v>J.IR 198 (H)</v>
          </cell>
        </row>
        <row r="1412">
          <cell r="A1412">
            <v>104198</v>
          </cell>
          <cell r="B1412" t="str">
            <v>J.IR 198 (L)</v>
          </cell>
        </row>
        <row r="1413">
          <cell r="A1413">
            <v>104198</v>
          </cell>
          <cell r="B1413" t="str">
            <v>J.IR 198 (T)</v>
          </cell>
        </row>
        <row r="1414">
          <cell r="A1414">
            <v>104198.02</v>
          </cell>
          <cell r="B1414" t="str">
            <v>J.IR 198 (G)</v>
          </cell>
        </row>
        <row r="1415">
          <cell r="A1415">
            <v>104198.02</v>
          </cell>
          <cell r="B1415" t="str">
            <v>J.IR 198 (H)</v>
          </cell>
        </row>
        <row r="1416">
          <cell r="A1416">
            <v>104198.02</v>
          </cell>
          <cell r="B1416" t="str">
            <v>J.IR 198 (L)</v>
          </cell>
        </row>
        <row r="1417">
          <cell r="A1417">
            <v>104198.02</v>
          </cell>
          <cell r="B1417" t="str">
            <v>J.IR 198 (P)</v>
          </cell>
        </row>
        <row r="1418">
          <cell r="A1418">
            <v>104198.02</v>
          </cell>
          <cell r="B1418" t="str">
            <v>J.IR 198 (T)</v>
          </cell>
        </row>
        <row r="1419">
          <cell r="A1419">
            <v>104199</v>
          </cell>
          <cell r="B1419" t="str">
            <v>J.IR 199 (P)</v>
          </cell>
        </row>
        <row r="1420">
          <cell r="A1420">
            <v>104199</v>
          </cell>
          <cell r="B1420" t="str">
            <v>J.IR 199 (G)</v>
          </cell>
        </row>
        <row r="1421">
          <cell r="A1421">
            <v>104199</v>
          </cell>
          <cell r="B1421" t="str">
            <v>J.IR 199 (H)</v>
          </cell>
        </row>
        <row r="1422">
          <cell r="A1422">
            <v>104199</v>
          </cell>
          <cell r="B1422" t="str">
            <v>J.IR 199 (L)</v>
          </cell>
        </row>
        <row r="1423">
          <cell r="A1423">
            <v>104199</v>
          </cell>
          <cell r="B1423" t="str">
            <v>J.IR 199 (T)</v>
          </cell>
        </row>
        <row r="1424">
          <cell r="A1424">
            <v>1042</v>
          </cell>
          <cell r="B1424" t="str">
            <v>4925190 (F)</v>
          </cell>
        </row>
        <row r="1425">
          <cell r="A1425">
            <v>104200</v>
          </cell>
          <cell r="B1425" t="str">
            <v>J.IR 200 (P)</v>
          </cell>
        </row>
        <row r="1426">
          <cell r="A1426">
            <v>104200</v>
          </cell>
          <cell r="B1426" t="str">
            <v>J.IR 200 (G)</v>
          </cell>
        </row>
        <row r="1427">
          <cell r="A1427">
            <v>104200</v>
          </cell>
          <cell r="B1427" t="str">
            <v>J.IR 200 (H)</v>
          </cell>
        </row>
        <row r="1428">
          <cell r="A1428">
            <v>104200</v>
          </cell>
          <cell r="B1428" t="str">
            <v>J.IR 200 (T)</v>
          </cell>
        </row>
        <row r="1429">
          <cell r="A1429">
            <v>104201</v>
          </cell>
          <cell r="B1429" t="str">
            <v>J.IR 201 (P)</v>
          </cell>
        </row>
        <row r="1430">
          <cell r="A1430">
            <v>104201</v>
          </cell>
          <cell r="B1430" t="str">
            <v>J.IR 201 (G)</v>
          </cell>
        </row>
        <row r="1431">
          <cell r="A1431">
            <v>104201</v>
          </cell>
          <cell r="B1431" t="str">
            <v>J.IR 201 (H)</v>
          </cell>
        </row>
        <row r="1432">
          <cell r="A1432">
            <v>104201</v>
          </cell>
          <cell r="B1432" t="str">
            <v>J.IR 201 (T)</v>
          </cell>
        </row>
        <row r="1433">
          <cell r="A1433">
            <v>104202</v>
          </cell>
          <cell r="B1433" t="str">
            <v>J.IR 202(42MM BEARINGS) F (P)</v>
          </cell>
        </row>
        <row r="1434">
          <cell r="A1434">
            <v>104202</v>
          </cell>
          <cell r="B1434" t="str">
            <v>J.IR 202(42MM BEARINGS) F (G)</v>
          </cell>
        </row>
        <row r="1435">
          <cell r="A1435">
            <v>104202</v>
          </cell>
          <cell r="B1435" t="str">
            <v>J.IR 202(42MM BEARINGS) F (H)</v>
          </cell>
        </row>
        <row r="1436">
          <cell r="A1436">
            <v>104202</v>
          </cell>
          <cell r="B1436" t="str">
            <v>J.IR 202(42MM BEARINGS) F (T)</v>
          </cell>
        </row>
        <row r="1437">
          <cell r="A1437">
            <v>104203</v>
          </cell>
          <cell r="B1437" t="str">
            <v>J.IR 203 (P)</v>
          </cell>
        </row>
        <row r="1438">
          <cell r="A1438">
            <v>104203</v>
          </cell>
          <cell r="B1438" t="str">
            <v>J.IR 203 (G)</v>
          </cell>
        </row>
        <row r="1439">
          <cell r="A1439">
            <v>104203</v>
          </cell>
          <cell r="B1439" t="str">
            <v>J.IR 203 (H)</v>
          </cell>
        </row>
        <row r="1440">
          <cell r="A1440">
            <v>104203</v>
          </cell>
          <cell r="B1440" t="str">
            <v>J.IR 203 (T)</v>
          </cell>
        </row>
        <row r="1441">
          <cell r="A1441">
            <v>104204</v>
          </cell>
          <cell r="B1441" t="str">
            <v>J.IR 204 (P)</v>
          </cell>
        </row>
        <row r="1442">
          <cell r="A1442">
            <v>104204</v>
          </cell>
          <cell r="B1442" t="str">
            <v>J.IR 204 (G)</v>
          </cell>
        </row>
        <row r="1443">
          <cell r="A1443">
            <v>104204</v>
          </cell>
          <cell r="B1443" t="str">
            <v>J.IR 204 (H)</v>
          </cell>
        </row>
        <row r="1444">
          <cell r="A1444">
            <v>104204</v>
          </cell>
          <cell r="B1444" t="str">
            <v>J.IR 204 (T)</v>
          </cell>
        </row>
        <row r="1445">
          <cell r="A1445">
            <v>104205</v>
          </cell>
          <cell r="B1445" t="str">
            <v>J.IR 205 (P)</v>
          </cell>
        </row>
        <row r="1446">
          <cell r="A1446">
            <v>104205</v>
          </cell>
          <cell r="B1446" t="str">
            <v>J.IR 205 (G)</v>
          </cell>
        </row>
        <row r="1447">
          <cell r="A1447">
            <v>104205</v>
          </cell>
          <cell r="B1447" t="str">
            <v>J.IR 205 (H)</v>
          </cell>
        </row>
        <row r="1448">
          <cell r="A1448">
            <v>104205</v>
          </cell>
          <cell r="B1448" t="str">
            <v>J.IR 205 (FO)</v>
          </cell>
        </row>
        <row r="1449">
          <cell r="A1449">
            <v>104205</v>
          </cell>
          <cell r="B1449" t="str">
            <v>J.IR 205 (T)</v>
          </cell>
        </row>
        <row r="1450">
          <cell r="A1450">
            <v>104205</v>
          </cell>
          <cell r="B1450" t="str">
            <v>J.IR 205 (V)</v>
          </cell>
        </row>
        <row r="1451">
          <cell r="A1451">
            <v>104206</v>
          </cell>
          <cell r="B1451" t="str">
            <v>J.IR 206 (L)</v>
          </cell>
        </row>
        <row r="1452">
          <cell r="A1452">
            <v>104206</v>
          </cell>
          <cell r="B1452" t="str">
            <v>J.IR 206 (P)</v>
          </cell>
        </row>
        <row r="1453">
          <cell r="A1453">
            <v>104206</v>
          </cell>
          <cell r="B1453" t="str">
            <v>J.IR 206 (G)</v>
          </cell>
        </row>
        <row r="1454">
          <cell r="A1454">
            <v>104206</v>
          </cell>
          <cell r="B1454" t="str">
            <v>J.IR 206 (H)</v>
          </cell>
        </row>
        <row r="1455">
          <cell r="A1455">
            <v>104206</v>
          </cell>
          <cell r="B1455" t="str">
            <v>J.IR 206 (T)</v>
          </cell>
        </row>
        <row r="1456">
          <cell r="A1456">
            <v>104207</v>
          </cell>
          <cell r="B1456" t="str">
            <v>CF.STADE 20 (P)</v>
          </cell>
        </row>
        <row r="1457">
          <cell r="A1457">
            <v>104207</v>
          </cell>
          <cell r="B1457" t="str">
            <v>CF.STADE 20 (G)</v>
          </cell>
        </row>
        <row r="1458">
          <cell r="A1458">
            <v>104207</v>
          </cell>
          <cell r="B1458" t="str">
            <v>CF.STADE 20 (H)</v>
          </cell>
        </row>
        <row r="1459">
          <cell r="A1459">
            <v>104207</v>
          </cell>
          <cell r="B1459" t="str">
            <v>CF.STADE 20 (T)</v>
          </cell>
        </row>
        <row r="1460">
          <cell r="A1460">
            <v>104208</v>
          </cell>
          <cell r="B1460" t="str">
            <v>CF.STADE 5/8 SB (P)</v>
          </cell>
        </row>
        <row r="1461">
          <cell r="A1461">
            <v>104208</v>
          </cell>
          <cell r="B1461" t="str">
            <v>CF.STADE 5/8 SB (G)</v>
          </cell>
        </row>
        <row r="1462">
          <cell r="A1462">
            <v>104208</v>
          </cell>
          <cell r="B1462" t="str">
            <v>CF.STADE 5/8 SB (H)</v>
          </cell>
        </row>
        <row r="1463">
          <cell r="A1463">
            <v>104208</v>
          </cell>
          <cell r="B1463" t="str">
            <v>CF.STADE 5/8 SB (T)</v>
          </cell>
        </row>
        <row r="1464">
          <cell r="A1464">
            <v>104210</v>
          </cell>
          <cell r="B1464" t="str">
            <v>FC.IR 16644 SPL (P)</v>
          </cell>
        </row>
        <row r="1465">
          <cell r="A1465">
            <v>104210</v>
          </cell>
          <cell r="B1465" t="str">
            <v>FC.IR 16644 SPL (G)</v>
          </cell>
        </row>
        <row r="1466">
          <cell r="A1466">
            <v>104210</v>
          </cell>
          <cell r="B1466" t="str">
            <v>FC.IR 16644 SPL (H)</v>
          </cell>
        </row>
        <row r="1467">
          <cell r="A1467">
            <v>104210</v>
          </cell>
          <cell r="B1467" t="str">
            <v>FC.IR 16644 SPL (T)</v>
          </cell>
        </row>
        <row r="1468">
          <cell r="A1468">
            <v>104211</v>
          </cell>
          <cell r="B1468" t="str">
            <v>FC.IR 1506 (P)</v>
          </cell>
        </row>
        <row r="1469">
          <cell r="A1469">
            <v>104211</v>
          </cell>
          <cell r="B1469" t="str">
            <v>FC.IR 1506 (G)</v>
          </cell>
        </row>
        <row r="1470">
          <cell r="A1470">
            <v>104211</v>
          </cell>
          <cell r="B1470" t="str">
            <v>FC.IR 1506 (H)</v>
          </cell>
        </row>
        <row r="1471">
          <cell r="A1471">
            <v>104211</v>
          </cell>
          <cell r="B1471" t="str">
            <v>FC.IR 1506 (T)</v>
          </cell>
        </row>
        <row r="1472">
          <cell r="A1472">
            <v>104212</v>
          </cell>
          <cell r="B1472" t="str">
            <v>FC.IR 401507 SPL (P)</v>
          </cell>
        </row>
        <row r="1473">
          <cell r="A1473">
            <v>104212</v>
          </cell>
          <cell r="B1473" t="str">
            <v>FC.IR 401507 SPL (G)</v>
          </cell>
        </row>
        <row r="1474">
          <cell r="A1474">
            <v>104212</v>
          </cell>
          <cell r="B1474" t="str">
            <v>FC.IR 401507 SPL (H)</v>
          </cell>
        </row>
        <row r="1475">
          <cell r="A1475">
            <v>104212</v>
          </cell>
          <cell r="B1475" t="str">
            <v>FC.IR 401507 SPL (T)</v>
          </cell>
        </row>
        <row r="1476">
          <cell r="A1476">
            <v>104213.01</v>
          </cell>
          <cell r="B1476" t="str">
            <v>NAST.IR 50 (G)</v>
          </cell>
        </row>
        <row r="1477">
          <cell r="A1477">
            <v>104213.01</v>
          </cell>
          <cell r="B1477" t="str">
            <v>NAST.IR 50 (H)</v>
          </cell>
        </row>
        <row r="1478">
          <cell r="A1478">
            <v>104213.01</v>
          </cell>
          <cell r="B1478" t="str">
            <v>NAST.IR 50 (P)</v>
          </cell>
        </row>
        <row r="1479">
          <cell r="A1479">
            <v>104213.01</v>
          </cell>
          <cell r="B1479" t="str">
            <v>NAST.IR 50 (T)</v>
          </cell>
        </row>
        <row r="1480">
          <cell r="A1480">
            <v>104214</v>
          </cell>
          <cell r="B1480" t="str">
            <v>J.IR 214 (P)</v>
          </cell>
        </row>
        <row r="1481">
          <cell r="A1481">
            <v>104214</v>
          </cell>
          <cell r="B1481" t="str">
            <v>J.IR 214 (G)</v>
          </cell>
        </row>
        <row r="1482">
          <cell r="A1482">
            <v>104214</v>
          </cell>
          <cell r="B1482" t="str">
            <v>J.IR 214 (H)</v>
          </cell>
        </row>
        <row r="1483">
          <cell r="A1483">
            <v>104214</v>
          </cell>
          <cell r="B1483" t="str">
            <v>J.IR 214 (T)</v>
          </cell>
        </row>
        <row r="1484">
          <cell r="A1484">
            <v>104215</v>
          </cell>
          <cell r="B1484" t="str">
            <v>CF.STADE 6 (P)</v>
          </cell>
        </row>
        <row r="1485">
          <cell r="A1485">
            <v>104215</v>
          </cell>
          <cell r="B1485" t="str">
            <v>CF.STADE 6 (G)</v>
          </cell>
        </row>
        <row r="1486">
          <cell r="A1486">
            <v>104215</v>
          </cell>
          <cell r="B1486" t="str">
            <v>CF.STADE 6 (H)</v>
          </cell>
        </row>
        <row r="1487">
          <cell r="A1487">
            <v>104215</v>
          </cell>
          <cell r="B1487" t="str">
            <v>CF.STADE 6 (T)</v>
          </cell>
        </row>
        <row r="1488">
          <cell r="A1488">
            <v>104216</v>
          </cell>
          <cell r="B1488" t="str">
            <v>CF.STADE 8 (P)</v>
          </cell>
        </row>
        <row r="1489">
          <cell r="A1489">
            <v>104216</v>
          </cell>
          <cell r="B1489" t="str">
            <v>CF.STADE 8 (G)</v>
          </cell>
        </row>
        <row r="1490">
          <cell r="A1490">
            <v>104216</v>
          </cell>
          <cell r="B1490" t="str">
            <v>CF.STADE 8 (H)</v>
          </cell>
        </row>
        <row r="1491">
          <cell r="A1491">
            <v>104216</v>
          </cell>
          <cell r="B1491" t="str">
            <v>CF.STADE 8 (T)</v>
          </cell>
        </row>
        <row r="1492">
          <cell r="A1492">
            <v>104217</v>
          </cell>
          <cell r="B1492" t="str">
            <v>CF.STADE 10 (P)</v>
          </cell>
        </row>
        <row r="1493">
          <cell r="A1493">
            <v>104217</v>
          </cell>
          <cell r="B1493" t="str">
            <v>CF.STADE 10 (G)</v>
          </cell>
        </row>
        <row r="1494">
          <cell r="A1494">
            <v>104217</v>
          </cell>
          <cell r="B1494" t="str">
            <v>CF.STADE 10 (H)</v>
          </cell>
        </row>
        <row r="1495">
          <cell r="A1495">
            <v>104217</v>
          </cell>
          <cell r="B1495" t="str">
            <v>CF.STADE 10 (T)</v>
          </cell>
        </row>
        <row r="1496">
          <cell r="A1496">
            <v>104219</v>
          </cell>
          <cell r="B1496" t="str">
            <v>CF.STADE 12 (P)</v>
          </cell>
        </row>
        <row r="1497">
          <cell r="A1497">
            <v>104219</v>
          </cell>
          <cell r="B1497" t="str">
            <v>CF.STADE 12 (G)</v>
          </cell>
        </row>
        <row r="1498">
          <cell r="A1498">
            <v>104219</v>
          </cell>
          <cell r="B1498" t="str">
            <v>CF.STADE 12 (H)</v>
          </cell>
        </row>
        <row r="1499">
          <cell r="A1499">
            <v>104219</v>
          </cell>
          <cell r="B1499" t="str">
            <v>CF.STADE 12 (T)</v>
          </cell>
        </row>
        <row r="1500">
          <cell r="A1500">
            <v>104221</v>
          </cell>
          <cell r="B1500" t="str">
            <v>CF.STADE 16 (P)</v>
          </cell>
        </row>
        <row r="1501">
          <cell r="A1501">
            <v>104221</v>
          </cell>
          <cell r="B1501" t="str">
            <v>CF.STADE 16 (G)</v>
          </cell>
        </row>
        <row r="1502">
          <cell r="A1502">
            <v>104221</v>
          </cell>
          <cell r="B1502" t="str">
            <v>CF.STADE 16 (H)</v>
          </cell>
        </row>
        <row r="1503">
          <cell r="A1503">
            <v>104221</v>
          </cell>
          <cell r="B1503" t="str">
            <v>CF.STADE 16 (T)</v>
          </cell>
        </row>
        <row r="1504">
          <cell r="A1504">
            <v>104222</v>
          </cell>
          <cell r="B1504" t="str">
            <v>CF.STADE 18 (P)</v>
          </cell>
        </row>
        <row r="1505">
          <cell r="A1505">
            <v>104222</v>
          </cell>
          <cell r="B1505" t="str">
            <v>CF.STADE 18 (G)</v>
          </cell>
        </row>
        <row r="1506">
          <cell r="A1506">
            <v>104222</v>
          </cell>
          <cell r="B1506" t="str">
            <v>CF.STADE 18 (H)</v>
          </cell>
        </row>
        <row r="1507">
          <cell r="A1507">
            <v>104222</v>
          </cell>
          <cell r="B1507" t="str">
            <v>CF.STADE 18 (T)</v>
          </cell>
        </row>
        <row r="1508">
          <cell r="A1508">
            <v>104229</v>
          </cell>
          <cell r="B1508" t="str">
            <v>W 324134 (P)</v>
          </cell>
        </row>
        <row r="1509">
          <cell r="A1509">
            <v>104229</v>
          </cell>
          <cell r="B1509" t="str">
            <v>W 324134 (G)</v>
          </cell>
        </row>
        <row r="1510">
          <cell r="A1510">
            <v>104229</v>
          </cell>
          <cell r="B1510" t="str">
            <v>W 324134 (H)</v>
          </cell>
        </row>
        <row r="1511">
          <cell r="A1511">
            <v>104229</v>
          </cell>
          <cell r="B1511" t="str">
            <v>W 324134 (T)</v>
          </cell>
        </row>
        <row r="1512">
          <cell r="A1512">
            <v>104230</v>
          </cell>
          <cell r="B1512" t="str">
            <v>W 324132 (P)</v>
          </cell>
        </row>
        <row r="1513">
          <cell r="A1513">
            <v>104230</v>
          </cell>
          <cell r="B1513" t="str">
            <v>W 324132 (G)</v>
          </cell>
        </row>
        <row r="1514">
          <cell r="A1514">
            <v>104230</v>
          </cell>
          <cell r="B1514" t="str">
            <v>W 324132 (H)</v>
          </cell>
        </row>
        <row r="1515">
          <cell r="A1515">
            <v>104230</v>
          </cell>
          <cell r="B1515" t="str">
            <v>W 324132 (T)</v>
          </cell>
        </row>
        <row r="1516">
          <cell r="A1516">
            <v>104231</v>
          </cell>
          <cell r="B1516" t="str">
            <v>W 394122 (P)</v>
          </cell>
        </row>
        <row r="1517">
          <cell r="A1517">
            <v>104231</v>
          </cell>
          <cell r="B1517" t="str">
            <v>W 394122 (G)</v>
          </cell>
        </row>
        <row r="1518">
          <cell r="A1518">
            <v>104231</v>
          </cell>
          <cell r="B1518" t="str">
            <v>W 394122 (H)</v>
          </cell>
        </row>
        <row r="1519">
          <cell r="A1519">
            <v>104231</v>
          </cell>
          <cell r="B1519" t="str">
            <v>W 394122 (T)</v>
          </cell>
        </row>
        <row r="1520">
          <cell r="A1520">
            <v>104232</v>
          </cell>
          <cell r="B1520" t="str">
            <v>IR J 232(9904) (P)</v>
          </cell>
        </row>
        <row r="1521">
          <cell r="A1521">
            <v>104232</v>
          </cell>
          <cell r="B1521" t="str">
            <v>IR J 232(9904) (G)</v>
          </cell>
        </row>
        <row r="1522">
          <cell r="A1522">
            <v>104232</v>
          </cell>
          <cell r="B1522" t="str">
            <v>IR J 232(9904) (H)</v>
          </cell>
        </row>
        <row r="1523">
          <cell r="A1523">
            <v>104232</v>
          </cell>
          <cell r="B1523" t="str">
            <v>IR J 232(9904) (L)</v>
          </cell>
        </row>
        <row r="1524">
          <cell r="A1524">
            <v>104232</v>
          </cell>
          <cell r="B1524" t="str">
            <v>IR J 232(9904) (T)</v>
          </cell>
        </row>
        <row r="1525">
          <cell r="A1525">
            <v>104233</v>
          </cell>
          <cell r="B1525" t="str">
            <v>IR J 233(9903) (P)</v>
          </cell>
        </row>
        <row r="1526">
          <cell r="A1526">
            <v>104233</v>
          </cell>
          <cell r="B1526" t="str">
            <v>IR J 233(9903) (G)</v>
          </cell>
        </row>
        <row r="1527">
          <cell r="A1527">
            <v>104233</v>
          </cell>
          <cell r="B1527" t="str">
            <v>IR J 233(9903) (H)</v>
          </cell>
        </row>
        <row r="1528">
          <cell r="A1528">
            <v>104233</v>
          </cell>
          <cell r="B1528" t="str">
            <v>IR J 233(9903) (L)</v>
          </cell>
        </row>
        <row r="1529">
          <cell r="A1529">
            <v>104233</v>
          </cell>
          <cell r="B1529" t="str">
            <v>IR J 233(9903) (T)</v>
          </cell>
        </row>
        <row r="1530">
          <cell r="A1530">
            <v>104234</v>
          </cell>
          <cell r="B1530" t="str">
            <v>BALL.PHS 30 (P)</v>
          </cell>
        </row>
        <row r="1531">
          <cell r="A1531">
            <v>104234</v>
          </cell>
          <cell r="B1531" t="str">
            <v>BALL.PHS 30 (G)</v>
          </cell>
        </row>
        <row r="1532">
          <cell r="A1532">
            <v>104234</v>
          </cell>
          <cell r="B1532" t="str">
            <v>BALL.PHS 30 (H)</v>
          </cell>
        </row>
        <row r="1533">
          <cell r="A1533">
            <v>104234</v>
          </cell>
          <cell r="B1533" t="str">
            <v>BALL.PHS 30 (T)</v>
          </cell>
        </row>
        <row r="1534">
          <cell r="A1534">
            <v>104235</v>
          </cell>
          <cell r="B1534" t="str">
            <v>VCF.STADE 4 1/2 (P)</v>
          </cell>
        </row>
        <row r="1535">
          <cell r="A1535">
            <v>104235</v>
          </cell>
          <cell r="B1535" t="str">
            <v>VCF.STADE 4 1/2 (G)</v>
          </cell>
        </row>
        <row r="1536">
          <cell r="A1536">
            <v>104235</v>
          </cell>
          <cell r="B1536" t="str">
            <v>VCF.STADE 4 1/2 (H)</v>
          </cell>
        </row>
        <row r="1537">
          <cell r="A1537">
            <v>104235</v>
          </cell>
          <cell r="B1537" t="str">
            <v>VCF.STADE 4 1/2 (T)</v>
          </cell>
        </row>
        <row r="1538">
          <cell r="A1538">
            <v>104236</v>
          </cell>
          <cell r="B1538" t="str">
            <v>IR.D07026 REV.03 (P)</v>
          </cell>
        </row>
        <row r="1539">
          <cell r="A1539">
            <v>104236</v>
          </cell>
          <cell r="B1539" t="str">
            <v>IR.D07026 REV.03 (G)</v>
          </cell>
        </row>
        <row r="1540">
          <cell r="A1540">
            <v>104236</v>
          </cell>
          <cell r="B1540" t="str">
            <v>IR.D07026 REV.03 (H)</v>
          </cell>
        </row>
        <row r="1541">
          <cell r="A1541">
            <v>104236</v>
          </cell>
          <cell r="B1541" t="str">
            <v>IR.D07026 REV.03 (T)</v>
          </cell>
        </row>
        <row r="1542">
          <cell r="A1542">
            <v>104236.01</v>
          </cell>
          <cell r="B1542" t="str">
            <v>IR.D07026 REV.02 (G)</v>
          </cell>
        </row>
        <row r="1543">
          <cell r="A1543">
            <v>104236.01</v>
          </cell>
          <cell r="B1543" t="str">
            <v>IR.D07026 REV.02 (H)</v>
          </cell>
        </row>
        <row r="1544">
          <cell r="A1544">
            <v>104236.01</v>
          </cell>
          <cell r="B1544" t="str">
            <v>IR.D07026 REV.02 (P)</v>
          </cell>
        </row>
        <row r="1545">
          <cell r="A1545">
            <v>104236.01</v>
          </cell>
          <cell r="B1545" t="str">
            <v>IR.D07026 REV.02 (T)</v>
          </cell>
        </row>
        <row r="1546">
          <cell r="A1546">
            <v>104237</v>
          </cell>
          <cell r="B1546" t="str">
            <v>IR.D01470 (P)</v>
          </cell>
        </row>
        <row r="1547">
          <cell r="A1547">
            <v>104237</v>
          </cell>
          <cell r="B1547" t="str">
            <v>IR.D01470 (G)</v>
          </cell>
        </row>
        <row r="1548">
          <cell r="A1548">
            <v>104237</v>
          </cell>
          <cell r="B1548" t="str">
            <v>IR.D01470 (H)</v>
          </cell>
        </row>
        <row r="1549">
          <cell r="A1549">
            <v>104237</v>
          </cell>
          <cell r="B1549" t="str">
            <v>IR.D01470 (T)</v>
          </cell>
        </row>
        <row r="1550">
          <cell r="A1550">
            <v>104238</v>
          </cell>
          <cell r="B1550" t="str">
            <v>J.IR 238 (P)</v>
          </cell>
        </row>
        <row r="1551">
          <cell r="A1551">
            <v>104238</v>
          </cell>
          <cell r="B1551" t="str">
            <v>J.IR 238 (G)</v>
          </cell>
        </row>
        <row r="1552">
          <cell r="A1552">
            <v>104238</v>
          </cell>
          <cell r="B1552" t="str">
            <v>J.IR 238 (H)</v>
          </cell>
        </row>
        <row r="1553">
          <cell r="A1553">
            <v>104238</v>
          </cell>
          <cell r="B1553" t="str">
            <v>J.IR 238 (T)</v>
          </cell>
        </row>
        <row r="1554">
          <cell r="A1554">
            <v>104239</v>
          </cell>
          <cell r="B1554" t="str">
            <v>J.IR 239(GB 41073) (P)</v>
          </cell>
        </row>
        <row r="1555">
          <cell r="A1555">
            <v>104239</v>
          </cell>
          <cell r="B1555" t="str">
            <v>J.IR 239(GB 41073) (G)</v>
          </cell>
        </row>
        <row r="1556">
          <cell r="A1556">
            <v>104239</v>
          </cell>
          <cell r="B1556" t="str">
            <v>J.IR 239(GB 41073) (H)</v>
          </cell>
        </row>
        <row r="1557">
          <cell r="A1557">
            <v>104239</v>
          </cell>
          <cell r="B1557" t="str">
            <v>J.IR 239(GB 41073) (T)</v>
          </cell>
        </row>
        <row r="1558">
          <cell r="A1558">
            <v>104241</v>
          </cell>
          <cell r="B1558" t="str">
            <v>CF.STADE 24 (P)</v>
          </cell>
        </row>
        <row r="1559">
          <cell r="A1559">
            <v>104241</v>
          </cell>
          <cell r="B1559" t="str">
            <v>CF.STADE 24 (G)</v>
          </cell>
        </row>
        <row r="1560">
          <cell r="A1560">
            <v>104241</v>
          </cell>
          <cell r="B1560" t="str">
            <v>CF.STADE 24 (H)</v>
          </cell>
        </row>
        <row r="1561">
          <cell r="A1561">
            <v>104241</v>
          </cell>
          <cell r="B1561" t="str">
            <v>CF.STADE 24 (T)</v>
          </cell>
        </row>
        <row r="1562">
          <cell r="A1562">
            <v>104243</v>
          </cell>
          <cell r="B1562" t="str">
            <v>CF.STADE 30 (P)</v>
          </cell>
        </row>
        <row r="1563">
          <cell r="A1563">
            <v>104243</v>
          </cell>
          <cell r="B1563" t="str">
            <v>CF.STADE 30 (G)</v>
          </cell>
        </row>
        <row r="1564">
          <cell r="A1564">
            <v>104243</v>
          </cell>
          <cell r="B1564" t="str">
            <v>CF.STADE 30 (H)</v>
          </cell>
        </row>
        <row r="1565">
          <cell r="A1565">
            <v>104243</v>
          </cell>
          <cell r="B1565" t="str">
            <v>CF.STADE 30 (T)</v>
          </cell>
        </row>
        <row r="1566">
          <cell r="A1566">
            <v>104245</v>
          </cell>
          <cell r="B1566" t="str">
            <v>IR.207 RR2 (P)</v>
          </cell>
        </row>
        <row r="1567">
          <cell r="A1567">
            <v>104245</v>
          </cell>
          <cell r="B1567" t="str">
            <v>IR.207 RR2 (G)</v>
          </cell>
        </row>
        <row r="1568">
          <cell r="A1568">
            <v>104245</v>
          </cell>
          <cell r="B1568" t="str">
            <v>IR.207 RR2 (H)</v>
          </cell>
        </row>
        <row r="1569">
          <cell r="A1569">
            <v>104245</v>
          </cell>
          <cell r="B1569" t="str">
            <v>IR.207 RR2 (T)</v>
          </cell>
        </row>
        <row r="1570">
          <cell r="A1570">
            <v>104246</v>
          </cell>
          <cell r="B1570" t="str">
            <v>IR. 208 YY2 (P)</v>
          </cell>
        </row>
        <row r="1571">
          <cell r="A1571">
            <v>104246</v>
          </cell>
          <cell r="B1571" t="str">
            <v>IR. 208 YY2 (G)</v>
          </cell>
        </row>
        <row r="1572">
          <cell r="A1572">
            <v>104246</v>
          </cell>
          <cell r="B1572" t="str">
            <v>IR. 208 YY2 (H)</v>
          </cell>
        </row>
        <row r="1573">
          <cell r="A1573">
            <v>104246</v>
          </cell>
          <cell r="B1573" t="str">
            <v>IR. 208 YY2 (T)</v>
          </cell>
        </row>
        <row r="1574">
          <cell r="A1574">
            <v>104246.01</v>
          </cell>
          <cell r="B1574" t="str">
            <v>IR. 408021 (G)</v>
          </cell>
        </row>
        <row r="1575">
          <cell r="A1575">
            <v>104246.01</v>
          </cell>
          <cell r="B1575" t="str">
            <v>IR. 408021 (H)</v>
          </cell>
        </row>
        <row r="1576">
          <cell r="A1576">
            <v>104246.01</v>
          </cell>
          <cell r="B1576" t="str">
            <v>IR. 408021 (P)</v>
          </cell>
        </row>
        <row r="1577">
          <cell r="A1577">
            <v>104246.01</v>
          </cell>
          <cell r="B1577" t="str">
            <v>IR. 408021 (T)</v>
          </cell>
        </row>
        <row r="1578">
          <cell r="A1578">
            <v>104247</v>
          </cell>
          <cell r="B1578" t="str">
            <v>IR.209 YY2 (G)</v>
          </cell>
        </row>
        <row r="1579">
          <cell r="A1579">
            <v>104247</v>
          </cell>
          <cell r="B1579" t="str">
            <v>IR.209 YY2 (H)</v>
          </cell>
        </row>
        <row r="1580">
          <cell r="A1580">
            <v>104247</v>
          </cell>
          <cell r="B1580" t="str">
            <v>IR.209 YY2 (L)</v>
          </cell>
        </row>
        <row r="1581">
          <cell r="A1581">
            <v>104247</v>
          </cell>
          <cell r="B1581" t="str">
            <v>IR.209 YY2 (P)</v>
          </cell>
        </row>
        <row r="1582">
          <cell r="A1582">
            <v>104247</v>
          </cell>
          <cell r="B1582" t="str">
            <v>IR.209 YY2 (T)</v>
          </cell>
        </row>
        <row r="1583">
          <cell r="A1583">
            <v>104248</v>
          </cell>
          <cell r="B1583" t="str">
            <v>IW-BDA-4002 (P)</v>
          </cell>
        </row>
        <row r="1584">
          <cell r="A1584">
            <v>104248</v>
          </cell>
          <cell r="B1584" t="str">
            <v>IW-BDA-4002 (G)</v>
          </cell>
        </row>
        <row r="1585">
          <cell r="A1585">
            <v>104248</v>
          </cell>
          <cell r="B1585" t="str">
            <v>IW-BDA-4002 (H)</v>
          </cell>
        </row>
        <row r="1586">
          <cell r="A1586">
            <v>104248</v>
          </cell>
          <cell r="B1586" t="str">
            <v>IW-BDA-4002 (L)</v>
          </cell>
        </row>
        <row r="1587">
          <cell r="A1587">
            <v>104248</v>
          </cell>
          <cell r="B1587" t="str">
            <v>IW-BDA-4002 (T)</v>
          </cell>
        </row>
        <row r="1588">
          <cell r="A1588">
            <v>104249</v>
          </cell>
          <cell r="B1588" t="str">
            <v>IW-BDA-4003 (P)</v>
          </cell>
        </row>
        <row r="1589">
          <cell r="A1589">
            <v>104249</v>
          </cell>
          <cell r="B1589" t="str">
            <v>IW-BDA-4003 (G)</v>
          </cell>
        </row>
        <row r="1590">
          <cell r="A1590">
            <v>104249</v>
          </cell>
          <cell r="B1590" t="str">
            <v>IW-BDA-4003 (H)</v>
          </cell>
        </row>
        <row r="1591">
          <cell r="A1591">
            <v>104249</v>
          </cell>
          <cell r="B1591" t="str">
            <v>IW-BDA-4003 (L)</v>
          </cell>
        </row>
        <row r="1592">
          <cell r="A1592">
            <v>104249</v>
          </cell>
          <cell r="B1592" t="str">
            <v>IW-BDA-4003 (T)</v>
          </cell>
        </row>
        <row r="1593">
          <cell r="A1593">
            <v>104257</v>
          </cell>
          <cell r="B1593" t="str">
            <v>BAHB.IR 633528F (P)</v>
          </cell>
        </row>
        <row r="1594">
          <cell r="A1594">
            <v>104257</v>
          </cell>
          <cell r="B1594" t="str">
            <v>BAHB.IR 633528F (G)</v>
          </cell>
        </row>
        <row r="1595">
          <cell r="A1595">
            <v>104257</v>
          </cell>
          <cell r="B1595" t="str">
            <v>BAHB.IR 633528F (H)</v>
          </cell>
        </row>
        <row r="1596">
          <cell r="A1596">
            <v>104257</v>
          </cell>
          <cell r="B1596" t="str">
            <v>BAHB.IR 633528F (L)</v>
          </cell>
        </row>
        <row r="1597">
          <cell r="A1597">
            <v>104257</v>
          </cell>
          <cell r="B1597" t="str">
            <v>BAHB.IR 633528F (T)</v>
          </cell>
        </row>
        <row r="1598">
          <cell r="A1598">
            <v>104258</v>
          </cell>
          <cell r="B1598" t="str">
            <v>IR.D01464 (P)</v>
          </cell>
        </row>
        <row r="1599">
          <cell r="A1599">
            <v>104258</v>
          </cell>
          <cell r="B1599" t="str">
            <v>IR.D01464 (G)</v>
          </cell>
        </row>
        <row r="1600">
          <cell r="A1600">
            <v>104258</v>
          </cell>
          <cell r="B1600" t="str">
            <v>IR.D01464 (H)</v>
          </cell>
        </row>
        <row r="1601">
          <cell r="A1601">
            <v>104258</v>
          </cell>
          <cell r="B1601" t="str">
            <v>IR.D01464 (T)</v>
          </cell>
        </row>
        <row r="1602">
          <cell r="A1602">
            <v>104259</v>
          </cell>
          <cell r="B1602" t="str">
            <v>IR.14 00 1740 (P)</v>
          </cell>
        </row>
        <row r="1603">
          <cell r="A1603">
            <v>104259</v>
          </cell>
          <cell r="B1603" t="str">
            <v>IR.14 00 1740 (G)</v>
          </cell>
        </row>
        <row r="1604">
          <cell r="A1604">
            <v>104259</v>
          </cell>
          <cell r="B1604" t="str">
            <v>IR.14 00 1740 (H)</v>
          </cell>
        </row>
        <row r="1605">
          <cell r="A1605">
            <v>104259</v>
          </cell>
          <cell r="B1605" t="str">
            <v>IR.14 00 1740 (T)</v>
          </cell>
        </row>
        <row r="1606">
          <cell r="A1606">
            <v>104260</v>
          </cell>
          <cell r="B1606" t="str">
            <v>ZARN.IR 1545 (P)</v>
          </cell>
        </row>
        <row r="1607">
          <cell r="A1607">
            <v>104260</v>
          </cell>
          <cell r="B1607" t="str">
            <v>ZARN.IR 1545 (G)</v>
          </cell>
        </row>
        <row r="1608">
          <cell r="A1608">
            <v>104260</v>
          </cell>
          <cell r="B1608" t="str">
            <v>ZARN.IR 1545 (H)</v>
          </cell>
        </row>
        <row r="1609">
          <cell r="A1609">
            <v>104260</v>
          </cell>
          <cell r="B1609" t="str">
            <v>ZARN.IR 1545 (T)</v>
          </cell>
        </row>
        <row r="1610">
          <cell r="A1610">
            <v>104266</v>
          </cell>
          <cell r="B1610" t="str">
            <v>ZARN.IR 3062 (P)</v>
          </cell>
        </row>
        <row r="1611">
          <cell r="A1611">
            <v>104266</v>
          </cell>
          <cell r="B1611" t="str">
            <v>ZARN.IR 3062 (G)</v>
          </cell>
        </row>
        <row r="1612">
          <cell r="A1612">
            <v>104266</v>
          </cell>
          <cell r="B1612" t="str">
            <v>ZARN.IR 3062 (H)</v>
          </cell>
        </row>
        <row r="1613">
          <cell r="A1613">
            <v>104266</v>
          </cell>
          <cell r="B1613" t="str">
            <v>ZARN.IR 3062 (T)</v>
          </cell>
        </row>
        <row r="1614">
          <cell r="A1614">
            <v>104268</v>
          </cell>
          <cell r="B1614" t="str">
            <v>ZARN.IR 3570 (P)</v>
          </cell>
        </row>
        <row r="1615">
          <cell r="A1615">
            <v>104268</v>
          </cell>
          <cell r="B1615" t="str">
            <v>ZARN.IR 3570 (G)</v>
          </cell>
        </row>
        <row r="1616">
          <cell r="A1616">
            <v>104268</v>
          </cell>
          <cell r="B1616" t="str">
            <v>ZARN.IR 3570 (H)</v>
          </cell>
        </row>
        <row r="1617">
          <cell r="A1617">
            <v>104268</v>
          </cell>
          <cell r="B1617" t="str">
            <v>ZARN.IR 3570 (T)</v>
          </cell>
        </row>
        <row r="1618">
          <cell r="A1618">
            <v>104268.21</v>
          </cell>
          <cell r="B1618" t="str">
            <v>ZARF.IR 3590 (G)</v>
          </cell>
        </row>
        <row r="1619">
          <cell r="A1619">
            <v>104268.21</v>
          </cell>
          <cell r="B1619" t="str">
            <v>ZARF.IR 3590 (H)</v>
          </cell>
        </row>
        <row r="1620">
          <cell r="A1620">
            <v>104268.21</v>
          </cell>
          <cell r="B1620" t="str">
            <v>ZARF.IR 3590 (P)</v>
          </cell>
        </row>
        <row r="1621">
          <cell r="A1621">
            <v>104268.21</v>
          </cell>
          <cell r="B1621" t="str">
            <v>ZARF.IR 3590 (T)</v>
          </cell>
        </row>
        <row r="1622">
          <cell r="A1622">
            <v>104270</v>
          </cell>
          <cell r="B1622" t="str">
            <v>ZARN.IR 4075 (P)</v>
          </cell>
        </row>
        <row r="1623">
          <cell r="A1623">
            <v>104270</v>
          </cell>
          <cell r="B1623" t="str">
            <v>ZARN.IR 4075 (G)</v>
          </cell>
        </row>
        <row r="1624">
          <cell r="A1624">
            <v>104270</v>
          </cell>
          <cell r="B1624" t="str">
            <v>ZARN.IR 4075 (H)</v>
          </cell>
        </row>
        <row r="1625">
          <cell r="A1625">
            <v>104270</v>
          </cell>
          <cell r="B1625" t="str">
            <v>ZARN.IR 4075 (T)</v>
          </cell>
        </row>
        <row r="1626">
          <cell r="A1626">
            <v>104272</v>
          </cell>
          <cell r="B1626" t="str">
            <v>ZARN.IR 4580 (P)</v>
          </cell>
        </row>
        <row r="1627">
          <cell r="A1627">
            <v>104272</v>
          </cell>
          <cell r="B1627" t="str">
            <v>ZARN.IR 4580 (G)</v>
          </cell>
        </row>
        <row r="1628">
          <cell r="A1628">
            <v>104272</v>
          </cell>
          <cell r="B1628" t="str">
            <v>ZARN.IR 4580 (H)</v>
          </cell>
        </row>
        <row r="1629">
          <cell r="A1629">
            <v>104272</v>
          </cell>
          <cell r="B1629" t="str">
            <v>ZARN.IR 4580 (T)</v>
          </cell>
        </row>
        <row r="1630">
          <cell r="A1630">
            <v>104274</v>
          </cell>
          <cell r="B1630" t="str">
            <v>ZARN.IR 5090 (P)</v>
          </cell>
        </row>
        <row r="1631">
          <cell r="A1631">
            <v>104274</v>
          </cell>
          <cell r="B1631" t="str">
            <v>ZARN.IR 5090 (G)</v>
          </cell>
        </row>
        <row r="1632">
          <cell r="A1632">
            <v>104274</v>
          </cell>
          <cell r="B1632" t="str">
            <v>ZARN.IR 5090 (H)</v>
          </cell>
        </row>
        <row r="1633">
          <cell r="A1633">
            <v>104274</v>
          </cell>
          <cell r="B1633" t="str">
            <v>ZARN.IR 5090 (T)</v>
          </cell>
        </row>
        <row r="1634">
          <cell r="A1634">
            <v>104275</v>
          </cell>
          <cell r="B1634" t="str">
            <v>ZARN.IR 50110 (P)</v>
          </cell>
        </row>
        <row r="1635">
          <cell r="A1635">
            <v>104275</v>
          </cell>
          <cell r="B1635" t="str">
            <v>ZARN.IR 50110 (G)</v>
          </cell>
        </row>
        <row r="1636">
          <cell r="A1636">
            <v>104275</v>
          </cell>
          <cell r="B1636" t="str">
            <v>ZARN.IR 50110 (H)</v>
          </cell>
        </row>
        <row r="1637">
          <cell r="A1637">
            <v>104275</v>
          </cell>
          <cell r="B1637" t="str">
            <v>ZARN.IR 50110 (T)</v>
          </cell>
        </row>
        <row r="1638">
          <cell r="A1638">
            <v>104280.4</v>
          </cell>
          <cell r="B1638" t="str">
            <v>STADE.4910662/0 (P)</v>
          </cell>
        </row>
        <row r="1639">
          <cell r="A1639">
            <v>104280.4</v>
          </cell>
          <cell r="B1639" t="str">
            <v>STADE.4910662/0 (G)</v>
          </cell>
        </row>
        <row r="1640">
          <cell r="A1640">
            <v>104280.4</v>
          </cell>
          <cell r="B1640" t="str">
            <v>STADE.4910662/0 (H)</v>
          </cell>
        </row>
        <row r="1641">
          <cell r="A1641">
            <v>104280.4</v>
          </cell>
          <cell r="B1641" t="str">
            <v>STADE.4910662/0 (T)</v>
          </cell>
        </row>
        <row r="1642">
          <cell r="A1642">
            <v>104281</v>
          </cell>
          <cell r="B1642" t="str">
            <v>D.IR 14536 (P)</v>
          </cell>
        </row>
        <row r="1643">
          <cell r="A1643">
            <v>104281</v>
          </cell>
          <cell r="B1643" t="str">
            <v>D.IR 14536 (G)</v>
          </cell>
        </row>
        <row r="1644">
          <cell r="A1644">
            <v>104281</v>
          </cell>
          <cell r="B1644" t="str">
            <v>D.IR 14536 (H)</v>
          </cell>
        </row>
        <row r="1645">
          <cell r="A1645">
            <v>104281</v>
          </cell>
          <cell r="B1645" t="str">
            <v>D.IR 14536 (T)</v>
          </cell>
        </row>
        <row r="1646">
          <cell r="A1646">
            <v>104282</v>
          </cell>
          <cell r="B1646" t="str">
            <v>D.IR 14537 (P)</v>
          </cell>
        </row>
        <row r="1647">
          <cell r="A1647">
            <v>104282</v>
          </cell>
          <cell r="B1647" t="str">
            <v>D.IR 14537 (G)</v>
          </cell>
        </row>
        <row r="1648">
          <cell r="A1648">
            <v>104282</v>
          </cell>
          <cell r="B1648" t="str">
            <v>D.IR 14537 (H)</v>
          </cell>
        </row>
        <row r="1649">
          <cell r="A1649">
            <v>104282</v>
          </cell>
          <cell r="B1649" t="str">
            <v>D.IR 14537 (L)</v>
          </cell>
        </row>
        <row r="1650">
          <cell r="A1650">
            <v>104282</v>
          </cell>
          <cell r="B1650" t="str">
            <v>D.IR 14537 (T)</v>
          </cell>
        </row>
        <row r="1651">
          <cell r="A1651">
            <v>104282.11</v>
          </cell>
          <cell r="B1651" t="str">
            <v>D.IR 14537 R1 (G)</v>
          </cell>
        </row>
        <row r="1652">
          <cell r="A1652">
            <v>104282.11</v>
          </cell>
          <cell r="B1652" t="str">
            <v>D.IR 14537 R1 (H)</v>
          </cell>
        </row>
        <row r="1653">
          <cell r="A1653">
            <v>104282.11</v>
          </cell>
          <cell r="B1653" t="str">
            <v>D.IR 14537 R1 (L)</v>
          </cell>
        </row>
        <row r="1654">
          <cell r="A1654">
            <v>104282.11</v>
          </cell>
          <cell r="B1654" t="str">
            <v>D.IR 14537 R1 (P)</v>
          </cell>
        </row>
        <row r="1655">
          <cell r="A1655">
            <v>104282.11</v>
          </cell>
          <cell r="B1655" t="str">
            <v>D.IR 14537 R1 (T)</v>
          </cell>
        </row>
        <row r="1656">
          <cell r="A1656">
            <v>104282.31</v>
          </cell>
          <cell r="B1656" t="str">
            <v>D.IR 14537 R2 (G)</v>
          </cell>
        </row>
        <row r="1657">
          <cell r="A1657">
            <v>104282.31</v>
          </cell>
          <cell r="B1657" t="str">
            <v>D.IR 14537 R2  (G)</v>
          </cell>
        </row>
        <row r="1658">
          <cell r="A1658">
            <v>104282.31</v>
          </cell>
          <cell r="B1658" t="str">
            <v>D.IR 14537 R2 (H)</v>
          </cell>
        </row>
        <row r="1659">
          <cell r="A1659">
            <v>104282.31</v>
          </cell>
          <cell r="B1659" t="str">
            <v>D.IR 14537 R2  (H)</v>
          </cell>
        </row>
        <row r="1660">
          <cell r="A1660">
            <v>104282.31</v>
          </cell>
          <cell r="B1660" t="str">
            <v>D.IR 14537 R2 (L)</v>
          </cell>
        </row>
        <row r="1661">
          <cell r="A1661">
            <v>104282.31</v>
          </cell>
          <cell r="B1661" t="str">
            <v>D.IR 14537 R2 (P)</v>
          </cell>
        </row>
        <row r="1662">
          <cell r="A1662">
            <v>104282.31</v>
          </cell>
          <cell r="B1662" t="str">
            <v>D.IR 14537 R2  (P)</v>
          </cell>
        </row>
        <row r="1663">
          <cell r="A1663">
            <v>104282.31</v>
          </cell>
          <cell r="B1663" t="str">
            <v>D.IR 14537 R2 (T)</v>
          </cell>
        </row>
        <row r="1664">
          <cell r="A1664">
            <v>104282.31</v>
          </cell>
          <cell r="B1664" t="str">
            <v>D.IR 14537 R2  (T)</v>
          </cell>
        </row>
        <row r="1665">
          <cell r="A1665">
            <v>104282.4</v>
          </cell>
          <cell r="B1665" t="str">
            <v>D.IR 14537 SPL  (T)</v>
          </cell>
        </row>
        <row r="1666">
          <cell r="A1666">
            <v>104283</v>
          </cell>
          <cell r="B1666" t="str">
            <v>IR.6006 2RS (P)</v>
          </cell>
        </row>
        <row r="1667">
          <cell r="A1667">
            <v>104283</v>
          </cell>
          <cell r="B1667" t="str">
            <v>IR.6006 2RS (G)</v>
          </cell>
        </row>
        <row r="1668">
          <cell r="A1668">
            <v>104283</v>
          </cell>
          <cell r="B1668" t="str">
            <v>IR.6006 2RS (H)</v>
          </cell>
        </row>
        <row r="1669">
          <cell r="A1669">
            <v>104283</v>
          </cell>
          <cell r="B1669" t="str">
            <v>IR.6006 2RS (T)</v>
          </cell>
        </row>
        <row r="1670">
          <cell r="A1670">
            <v>104284</v>
          </cell>
          <cell r="B1670" t="str">
            <v>IR.LB2YT9001A(72X37X37) (P)</v>
          </cell>
        </row>
        <row r="1671">
          <cell r="A1671">
            <v>104284</v>
          </cell>
          <cell r="B1671" t="str">
            <v>IR.LB2YT9001A(72X37X37) (G)</v>
          </cell>
        </row>
        <row r="1672">
          <cell r="A1672">
            <v>104284</v>
          </cell>
          <cell r="B1672" t="str">
            <v>IR.LB2YT9001A(72X37X37) (H)</v>
          </cell>
        </row>
        <row r="1673">
          <cell r="A1673">
            <v>104284</v>
          </cell>
          <cell r="B1673" t="str">
            <v>IR.LB2YT9001A(72X37X37) (T)</v>
          </cell>
        </row>
        <row r="1674">
          <cell r="A1674">
            <v>104284.01</v>
          </cell>
          <cell r="B1674" t="str">
            <v>IRB.IR 1016 (G)</v>
          </cell>
        </row>
        <row r="1675">
          <cell r="A1675">
            <v>104284.01</v>
          </cell>
          <cell r="B1675" t="str">
            <v>IRB.IR 1016 (H)</v>
          </cell>
        </row>
        <row r="1676">
          <cell r="A1676">
            <v>104284.01</v>
          </cell>
          <cell r="B1676" t="str">
            <v>IRB.IR 1016 (P)</v>
          </cell>
        </row>
        <row r="1677">
          <cell r="A1677">
            <v>104284.01</v>
          </cell>
          <cell r="B1677" t="str">
            <v>IRB.IR 1016 (T)</v>
          </cell>
        </row>
        <row r="1678">
          <cell r="A1678">
            <v>104285.01</v>
          </cell>
          <cell r="B1678" t="str">
            <v>IRB.IR 1616 (G)</v>
          </cell>
        </row>
        <row r="1679">
          <cell r="A1679">
            <v>104285.01</v>
          </cell>
          <cell r="B1679" t="str">
            <v>IRB.IR 1616 (H)</v>
          </cell>
        </row>
        <row r="1680">
          <cell r="A1680">
            <v>104285.01</v>
          </cell>
          <cell r="B1680" t="str">
            <v>IRB.IR 1616 (P)</v>
          </cell>
        </row>
        <row r="1681">
          <cell r="A1681">
            <v>104285.01</v>
          </cell>
          <cell r="B1681" t="str">
            <v>IRB.IR 1616 (T)</v>
          </cell>
        </row>
        <row r="1682">
          <cell r="A1682">
            <v>104286</v>
          </cell>
          <cell r="B1682" t="str">
            <v>NAF.IR 558530 (P)</v>
          </cell>
        </row>
        <row r="1683">
          <cell r="A1683">
            <v>104286</v>
          </cell>
          <cell r="B1683" t="str">
            <v>NAF.IR 558530 (G)</v>
          </cell>
        </row>
        <row r="1684">
          <cell r="A1684">
            <v>104286</v>
          </cell>
          <cell r="B1684" t="str">
            <v>NAF.IR 558530 (H)</v>
          </cell>
        </row>
        <row r="1685">
          <cell r="A1685">
            <v>104286</v>
          </cell>
          <cell r="B1685" t="str">
            <v>NAF.IR 558530 (T)</v>
          </cell>
        </row>
        <row r="1686">
          <cell r="A1686">
            <v>104286.01</v>
          </cell>
          <cell r="B1686" t="str">
            <v>IRB.IR 1212 (G)</v>
          </cell>
        </row>
        <row r="1687">
          <cell r="A1687">
            <v>104286.01</v>
          </cell>
          <cell r="B1687" t="str">
            <v>IRB.IR 1212 (H)</v>
          </cell>
        </row>
        <row r="1688">
          <cell r="A1688">
            <v>104286.01</v>
          </cell>
          <cell r="B1688" t="str">
            <v>IRB.IR 1212 (P)</v>
          </cell>
        </row>
        <row r="1689">
          <cell r="A1689">
            <v>104286.01</v>
          </cell>
          <cell r="B1689" t="str">
            <v>IRB.IR 1212 (T)</v>
          </cell>
        </row>
        <row r="1690">
          <cell r="A1690">
            <v>104286.51</v>
          </cell>
          <cell r="B1690" t="str">
            <v>IRB.IR 1212 (G)</v>
          </cell>
        </row>
        <row r="1691">
          <cell r="A1691">
            <v>104286.51</v>
          </cell>
          <cell r="B1691" t="str">
            <v>IRB.IR 1212 (H)</v>
          </cell>
        </row>
        <row r="1692">
          <cell r="A1692">
            <v>104286.51</v>
          </cell>
          <cell r="B1692" t="str">
            <v>IRB.IR 1212 (P)</v>
          </cell>
        </row>
        <row r="1693">
          <cell r="A1693">
            <v>104286.51</v>
          </cell>
          <cell r="B1693" t="str">
            <v>IRB.IR 1212 (T)</v>
          </cell>
        </row>
        <row r="1694">
          <cell r="A1694">
            <v>104287</v>
          </cell>
          <cell r="B1694" t="str">
            <v>NKM.IR 5565 (P)</v>
          </cell>
        </row>
        <row r="1695">
          <cell r="A1695">
            <v>104287</v>
          </cell>
          <cell r="B1695" t="str">
            <v>NKM.IR 5565 (G)</v>
          </cell>
        </row>
        <row r="1696">
          <cell r="A1696">
            <v>104287</v>
          </cell>
          <cell r="B1696" t="str">
            <v>NKM.IR 5565 (H)</v>
          </cell>
        </row>
        <row r="1697">
          <cell r="A1697">
            <v>104287</v>
          </cell>
          <cell r="B1697" t="str">
            <v>NKM.IR 5565 (T)</v>
          </cell>
        </row>
        <row r="1698">
          <cell r="A1698">
            <v>104287.01</v>
          </cell>
          <cell r="B1698" t="str">
            <v>IRB.IR 2424 (G)</v>
          </cell>
        </row>
        <row r="1699">
          <cell r="A1699">
            <v>104287.01</v>
          </cell>
          <cell r="B1699" t="str">
            <v>IRB.IR 2424 (H)</v>
          </cell>
        </row>
        <row r="1700">
          <cell r="A1700">
            <v>104287.01</v>
          </cell>
          <cell r="B1700" t="str">
            <v>IRB.IR 2424 (P)</v>
          </cell>
        </row>
        <row r="1701">
          <cell r="A1701">
            <v>104287.01</v>
          </cell>
          <cell r="B1701" t="str">
            <v>IRB.IR 2424 (T)</v>
          </cell>
        </row>
        <row r="1702">
          <cell r="A1702">
            <v>104288</v>
          </cell>
          <cell r="B1702" t="str">
            <v>IW-BDA-4007 (P)</v>
          </cell>
        </row>
        <row r="1703">
          <cell r="A1703">
            <v>104288</v>
          </cell>
          <cell r="B1703" t="str">
            <v>IW-BDA-4007 (G)</v>
          </cell>
        </row>
        <row r="1704">
          <cell r="A1704">
            <v>104288</v>
          </cell>
          <cell r="B1704" t="str">
            <v>IW-BDA-4007 (H)</v>
          </cell>
        </row>
        <row r="1705">
          <cell r="A1705">
            <v>104288</v>
          </cell>
          <cell r="B1705" t="str">
            <v>IW-BDA-4007 (L)</v>
          </cell>
        </row>
        <row r="1706">
          <cell r="A1706">
            <v>104288</v>
          </cell>
          <cell r="B1706" t="str">
            <v>IW-BDA-4007 (T)</v>
          </cell>
        </row>
        <row r="1707">
          <cell r="A1707">
            <v>104289.01</v>
          </cell>
          <cell r="B1707" t="str">
            <v>NA/RNA.IR 3055 (G)</v>
          </cell>
        </row>
        <row r="1708">
          <cell r="A1708">
            <v>104289.01</v>
          </cell>
          <cell r="B1708" t="str">
            <v>NA/RNA.IR 3055 (H)</v>
          </cell>
        </row>
        <row r="1709">
          <cell r="A1709">
            <v>104289.01</v>
          </cell>
          <cell r="B1709" t="str">
            <v>NA/RNA.IR 3055 (P)</v>
          </cell>
        </row>
        <row r="1710">
          <cell r="A1710">
            <v>104289.01</v>
          </cell>
          <cell r="B1710" t="str">
            <v>NA/RNA.IR 3055 (T)</v>
          </cell>
        </row>
        <row r="1711">
          <cell r="A1711">
            <v>104290.01</v>
          </cell>
          <cell r="B1711" t="str">
            <v>IR 17X22.350X17.2 (G)</v>
          </cell>
        </row>
        <row r="1712">
          <cell r="A1712">
            <v>104290.01</v>
          </cell>
          <cell r="B1712" t="str">
            <v>IR 17X22.350X17.2 (H)</v>
          </cell>
        </row>
        <row r="1713">
          <cell r="A1713">
            <v>104290.01</v>
          </cell>
          <cell r="B1713" t="str">
            <v>IR 17X22.350X17.2 (P)</v>
          </cell>
        </row>
        <row r="1714">
          <cell r="A1714">
            <v>104290.01</v>
          </cell>
          <cell r="B1714" t="str">
            <v>IR 17X22.350X17.2 (T)</v>
          </cell>
        </row>
        <row r="1715">
          <cell r="A1715">
            <v>104291.01</v>
          </cell>
          <cell r="B1715" t="str">
            <v>IR 17X20X16.500 (G)</v>
          </cell>
        </row>
        <row r="1716">
          <cell r="A1716">
            <v>104291.01</v>
          </cell>
          <cell r="B1716" t="str">
            <v>IR 17X20X16.500 (H)</v>
          </cell>
        </row>
        <row r="1717">
          <cell r="A1717">
            <v>104291.01</v>
          </cell>
          <cell r="B1717" t="str">
            <v>IR 17X20X16.500 (P)</v>
          </cell>
        </row>
        <row r="1718">
          <cell r="A1718">
            <v>104291.01</v>
          </cell>
          <cell r="B1718" t="str">
            <v>IR 17X20X16.500 (T)</v>
          </cell>
        </row>
        <row r="1719">
          <cell r="A1719">
            <v>104292.01</v>
          </cell>
          <cell r="B1719" t="str">
            <v>IR 17X20X20.5 (G)</v>
          </cell>
        </row>
        <row r="1720">
          <cell r="A1720">
            <v>104292.01</v>
          </cell>
          <cell r="B1720" t="str">
            <v>IR 17X20X20.5 (H)</v>
          </cell>
        </row>
        <row r="1721">
          <cell r="A1721">
            <v>104292.01</v>
          </cell>
          <cell r="B1721" t="str">
            <v>IR 17X20X20.5 (P)</v>
          </cell>
        </row>
        <row r="1722">
          <cell r="A1722">
            <v>104292.01</v>
          </cell>
          <cell r="B1722" t="str">
            <v>IR 17X20X20.5 (T)</v>
          </cell>
        </row>
        <row r="1723">
          <cell r="A1723">
            <v>104293</v>
          </cell>
          <cell r="B1723" t="str">
            <v>IR.210 YY2 (P)</v>
          </cell>
        </row>
        <row r="1724">
          <cell r="A1724">
            <v>104293</v>
          </cell>
          <cell r="B1724" t="str">
            <v>IR.210 YY2 (G)</v>
          </cell>
        </row>
        <row r="1725">
          <cell r="A1725">
            <v>104293</v>
          </cell>
          <cell r="B1725" t="str">
            <v>IR.210 YY2 (H)</v>
          </cell>
        </row>
        <row r="1726">
          <cell r="A1726">
            <v>104293</v>
          </cell>
          <cell r="B1726" t="str">
            <v>IR.210 YY2 (T)</v>
          </cell>
        </row>
        <row r="1727">
          <cell r="A1727">
            <v>104294.02</v>
          </cell>
          <cell r="B1727" t="str">
            <v>NKSR.IR 50 (G)</v>
          </cell>
        </row>
        <row r="1728">
          <cell r="A1728">
            <v>104294.02</v>
          </cell>
          <cell r="B1728" t="str">
            <v>NKSR.IR 50 (H)</v>
          </cell>
        </row>
        <row r="1729">
          <cell r="A1729">
            <v>104294.02</v>
          </cell>
          <cell r="B1729" t="str">
            <v>NKSR.IR 50 (P)</v>
          </cell>
        </row>
        <row r="1730">
          <cell r="A1730">
            <v>104294.02</v>
          </cell>
          <cell r="B1730" t="str">
            <v>NKSR.IR 50 (T)</v>
          </cell>
        </row>
        <row r="1731">
          <cell r="A1731">
            <v>104296</v>
          </cell>
          <cell r="B1731" t="str">
            <v>IR.3697001 [60X110] (P)</v>
          </cell>
        </row>
        <row r="1732">
          <cell r="A1732">
            <v>104296</v>
          </cell>
          <cell r="B1732" t="str">
            <v>IR.3697001 [60X110] (G)</v>
          </cell>
        </row>
        <row r="1733">
          <cell r="A1733">
            <v>104296</v>
          </cell>
          <cell r="B1733" t="str">
            <v>IR.3697001 [60X110] (H)</v>
          </cell>
        </row>
        <row r="1734">
          <cell r="A1734">
            <v>104296</v>
          </cell>
          <cell r="B1734" t="str">
            <v>IR.3697001 [60X110] (T)</v>
          </cell>
        </row>
        <row r="1735">
          <cell r="A1735">
            <v>104296.01</v>
          </cell>
          <cell r="B1735" t="str">
            <v>IR.110 YY2 (G)</v>
          </cell>
        </row>
        <row r="1736">
          <cell r="A1736">
            <v>104296.01</v>
          </cell>
          <cell r="B1736" t="str">
            <v>IR.110 YY2 (H)</v>
          </cell>
        </row>
        <row r="1737">
          <cell r="A1737">
            <v>104296.01</v>
          </cell>
          <cell r="B1737" t="str">
            <v>IR.110 YY2 (P)</v>
          </cell>
        </row>
        <row r="1738">
          <cell r="A1738">
            <v>104296.01</v>
          </cell>
          <cell r="B1738" t="str">
            <v>IR.110 YY2 (T)</v>
          </cell>
        </row>
        <row r="1739">
          <cell r="A1739">
            <v>104298</v>
          </cell>
          <cell r="B1739" t="str">
            <v>IR.4303 (P)</v>
          </cell>
        </row>
        <row r="1740">
          <cell r="A1740">
            <v>104298</v>
          </cell>
          <cell r="B1740" t="str">
            <v>IR.4303 (G)</v>
          </cell>
        </row>
        <row r="1741">
          <cell r="A1741">
            <v>104298</v>
          </cell>
          <cell r="B1741" t="str">
            <v>IR.4303 (H)</v>
          </cell>
        </row>
        <row r="1742">
          <cell r="A1742">
            <v>104298</v>
          </cell>
          <cell r="B1742" t="str">
            <v>IR.4303 (T)</v>
          </cell>
        </row>
        <row r="1743">
          <cell r="A1743">
            <v>104299</v>
          </cell>
          <cell r="B1743" t="str">
            <v>IR.9916 (P)</v>
          </cell>
        </row>
        <row r="1744">
          <cell r="A1744">
            <v>104299</v>
          </cell>
          <cell r="B1744" t="str">
            <v>IR.9916 (G)</v>
          </cell>
        </row>
        <row r="1745">
          <cell r="A1745">
            <v>104299</v>
          </cell>
          <cell r="B1745" t="str">
            <v>IR.9916 (H)</v>
          </cell>
        </row>
        <row r="1746">
          <cell r="A1746">
            <v>104299</v>
          </cell>
          <cell r="B1746" t="str">
            <v>IR.9916 (L)</v>
          </cell>
        </row>
        <row r="1747">
          <cell r="A1747">
            <v>104299</v>
          </cell>
          <cell r="B1747" t="str">
            <v>IR.9916 (T)</v>
          </cell>
        </row>
        <row r="1748">
          <cell r="A1748">
            <v>104300.01</v>
          </cell>
          <cell r="B1748" t="str">
            <v>NA/RNA.IR 4900 (G)</v>
          </cell>
        </row>
        <row r="1749">
          <cell r="A1749">
            <v>104300.01</v>
          </cell>
          <cell r="B1749" t="str">
            <v>NA/RNA.IR 4900 (H)</v>
          </cell>
        </row>
        <row r="1750">
          <cell r="A1750">
            <v>104300.01</v>
          </cell>
          <cell r="B1750" t="str">
            <v>NA/RNA.IR 4900 (P)</v>
          </cell>
        </row>
        <row r="1751">
          <cell r="A1751">
            <v>104300.01</v>
          </cell>
          <cell r="B1751" t="str">
            <v>NA/RNA.IR 4900 (T)</v>
          </cell>
        </row>
        <row r="1752">
          <cell r="A1752">
            <v>104301.01</v>
          </cell>
          <cell r="B1752" t="str">
            <v>NA/RNA.IR 4901 (G)</v>
          </cell>
        </row>
        <row r="1753">
          <cell r="A1753">
            <v>104301.01</v>
          </cell>
          <cell r="B1753" t="str">
            <v>NA/RNA.IR 4901 (H)</v>
          </cell>
        </row>
        <row r="1754">
          <cell r="A1754">
            <v>104301.01</v>
          </cell>
          <cell r="B1754" t="str">
            <v>NA/RNA.IR 4901 (P)</v>
          </cell>
        </row>
        <row r="1755">
          <cell r="A1755">
            <v>104301.01</v>
          </cell>
          <cell r="B1755" t="str">
            <v>NA/RNA.IR 4901 (T)</v>
          </cell>
        </row>
        <row r="1756">
          <cell r="A1756">
            <v>104301.11</v>
          </cell>
          <cell r="B1756" t="str">
            <v>NA/RNA.IR 4901 2RS (G)</v>
          </cell>
        </row>
        <row r="1757">
          <cell r="A1757">
            <v>104301.11</v>
          </cell>
          <cell r="B1757" t="str">
            <v>NA/RNA.IR 4901 2RS (H)</v>
          </cell>
        </row>
        <row r="1758">
          <cell r="A1758">
            <v>104301.11</v>
          </cell>
          <cell r="B1758" t="str">
            <v>NA/RNA.IR 4901 2RS (P)</v>
          </cell>
        </row>
        <row r="1759">
          <cell r="A1759">
            <v>104301.11</v>
          </cell>
          <cell r="B1759" t="str">
            <v>NA/RNA.IR 4901 2RS (T)</v>
          </cell>
        </row>
        <row r="1760">
          <cell r="A1760">
            <v>104302.01</v>
          </cell>
          <cell r="B1760" t="str">
            <v>NA/RNA.IR 4902 (G)</v>
          </cell>
        </row>
        <row r="1761">
          <cell r="A1761">
            <v>104302.01</v>
          </cell>
          <cell r="B1761" t="str">
            <v>NA/RNA.IR 4902 (H)</v>
          </cell>
        </row>
        <row r="1762">
          <cell r="A1762">
            <v>104302.01</v>
          </cell>
          <cell r="B1762" t="str">
            <v>NA/RNA.IR 4902 (P)</v>
          </cell>
        </row>
        <row r="1763">
          <cell r="A1763">
            <v>104302.01</v>
          </cell>
          <cell r="B1763" t="str">
            <v>NA/RNA.IR 4902 (T)</v>
          </cell>
        </row>
        <row r="1764">
          <cell r="A1764">
            <v>104303.01</v>
          </cell>
          <cell r="B1764" t="str">
            <v>NA/RNA.IR 4903 (G)</v>
          </cell>
        </row>
        <row r="1765">
          <cell r="A1765">
            <v>104303.01</v>
          </cell>
          <cell r="B1765" t="str">
            <v>NA/RNA.IR 4903 (H)</v>
          </cell>
        </row>
        <row r="1766">
          <cell r="A1766">
            <v>104303.01</v>
          </cell>
          <cell r="B1766" t="str">
            <v>NA/RNA.IR 4903 (P)</v>
          </cell>
        </row>
        <row r="1767">
          <cell r="A1767">
            <v>104303.01</v>
          </cell>
          <cell r="B1767" t="str">
            <v>NA/RNA.IR 4903 (T)</v>
          </cell>
        </row>
        <row r="1768">
          <cell r="A1768">
            <v>104303.11</v>
          </cell>
          <cell r="B1768" t="str">
            <v>NA/RNA.IR 4903 2RS (G)</v>
          </cell>
        </row>
        <row r="1769">
          <cell r="A1769">
            <v>104303.11</v>
          </cell>
          <cell r="B1769" t="str">
            <v>NA/RNA.IR 4903 2RS (H)</v>
          </cell>
        </row>
        <row r="1770">
          <cell r="A1770">
            <v>104303.11</v>
          </cell>
          <cell r="B1770" t="str">
            <v>NA/RNA.IR 4903 2RS (P)</v>
          </cell>
        </row>
        <row r="1771">
          <cell r="A1771">
            <v>104303.11</v>
          </cell>
          <cell r="B1771" t="str">
            <v>NA/RNA.IR 4903 2RS (T)</v>
          </cell>
        </row>
        <row r="1772">
          <cell r="A1772">
            <v>104304.01</v>
          </cell>
          <cell r="B1772" t="str">
            <v>NA/RNA.IR 4904 (G)</v>
          </cell>
        </row>
        <row r="1773">
          <cell r="A1773">
            <v>104304.01</v>
          </cell>
          <cell r="B1773" t="str">
            <v>NA/RNA.IR 4904 (H)</v>
          </cell>
        </row>
        <row r="1774">
          <cell r="A1774">
            <v>104304.01</v>
          </cell>
          <cell r="B1774" t="str">
            <v>NA/RNA.IR 4904 (P)</v>
          </cell>
        </row>
        <row r="1775">
          <cell r="A1775">
            <v>104304.01</v>
          </cell>
          <cell r="B1775" t="str">
            <v>NA/RNA.IR 4904 (T)</v>
          </cell>
        </row>
        <row r="1776">
          <cell r="A1776">
            <v>104305.01</v>
          </cell>
          <cell r="B1776" t="str">
            <v>NA/RNA.IR 4905 (G)</v>
          </cell>
        </row>
        <row r="1777">
          <cell r="A1777">
            <v>104305.01</v>
          </cell>
          <cell r="B1777" t="str">
            <v>NA/RNA.IR 4905 (H)</v>
          </cell>
        </row>
        <row r="1778">
          <cell r="A1778">
            <v>104305.01</v>
          </cell>
          <cell r="B1778" t="str">
            <v>NA/RNA.IR 4905 (P)</v>
          </cell>
        </row>
        <row r="1779">
          <cell r="A1779">
            <v>104305.01</v>
          </cell>
          <cell r="B1779" t="str">
            <v>NA/RNA.IR 4905 (T)</v>
          </cell>
        </row>
        <row r="1780">
          <cell r="A1780">
            <v>104305.11</v>
          </cell>
          <cell r="B1780" t="str">
            <v>NA/RNA.IR 4905 2RS (G)</v>
          </cell>
        </row>
        <row r="1781">
          <cell r="A1781">
            <v>104305.11</v>
          </cell>
          <cell r="B1781" t="str">
            <v>NA/RNA.IR 4905 2RS (H)</v>
          </cell>
        </row>
        <row r="1782">
          <cell r="A1782">
            <v>104305.11</v>
          </cell>
          <cell r="B1782" t="str">
            <v>NA/RNA.IR 4905 2RS (P)</v>
          </cell>
        </row>
        <row r="1783">
          <cell r="A1783">
            <v>104305.11</v>
          </cell>
          <cell r="B1783" t="str">
            <v>NA/RNA.IR 4905 2RS (T)</v>
          </cell>
        </row>
        <row r="1784">
          <cell r="A1784">
            <v>104306.01</v>
          </cell>
          <cell r="B1784" t="str">
            <v>NA/RNA.IR 4906 (G)</v>
          </cell>
        </row>
        <row r="1785">
          <cell r="A1785">
            <v>104306.01</v>
          </cell>
          <cell r="B1785" t="str">
            <v>NA/RNA.IR 4906 (H)</v>
          </cell>
        </row>
        <row r="1786">
          <cell r="A1786">
            <v>104306.01</v>
          </cell>
          <cell r="B1786" t="str">
            <v>NA/RNA.IR 4906 (P)</v>
          </cell>
        </row>
        <row r="1787">
          <cell r="A1787">
            <v>104306.01</v>
          </cell>
          <cell r="B1787" t="str">
            <v>NA/RNA.IR 4906 (T)</v>
          </cell>
        </row>
        <row r="1788">
          <cell r="A1788">
            <v>104307.01</v>
          </cell>
          <cell r="B1788" t="str">
            <v>NA/RNA.IR 4907 (G)</v>
          </cell>
        </row>
        <row r="1789">
          <cell r="A1789">
            <v>104307.01</v>
          </cell>
          <cell r="B1789" t="str">
            <v>NA/RNA.IR 4907 (H)</v>
          </cell>
        </row>
        <row r="1790">
          <cell r="A1790">
            <v>104307.01</v>
          </cell>
          <cell r="B1790" t="str">
            <v>NA/RNA.IR 4907 (P)</v>
          </cell>
        </row>
        <row r="1791">
          <cell r="A1791">
            <v>104307.01</v>
          </cell>
          <cell r="B1791" t="str">
            <v>NA/RNA.IR 4907 (T)</v>
          </cell>
        </row>
        <row r="1792">
          <cell r="A1792">
            <v>104308.01</v>
          </cell>
          <cell r="B1792" t="str">
            <v>NA/RNA.IR 4908 (G)</v>
          </cell>
        </row>
        <row r="1793">
          <cell r="A1793">
            <v>104308.01</v>
          </cell>
          <cell r="B1793" t="str">
            <v>NA/RNA.IR 4908 (H)</v>
          </cell>
        </row>
        <row r="1794">
          <cell r="A1794">
            <v>104308.01</v>
          </cell>
          <cell r="B1794" t="str">
            <v>NA/RNA.IR 4908 (P)</v>
          </cell>
        </row>
        <row r="1795">
          <cell r="A1795">
            <v>104308.01</v>
          </cell>
          <cell r="B1795" t="str">
            <v>NA/RNA.IR 4908 (T)</v>
          </cell>
        </row>
        <row r="1796">
          <cell r="A1796">
            <v>104308.11</v>
          </cell>
          <cell r="B1796" t="str">
            <v>NA/RNA.IR 4908 2RS (G)</v>
          </cell>
        </row>
        <row r="1797">
          <cell r="A1797">
            <v>104308.11</v>
          </cell>
          <cell r="B1797" t="str">
            <v>NA/RNA.IR 4908 2RS (H)</v>
          </cell>
        </row>
        <row r="1798">
          <cell r="A1798">
            <v>104308.11</v>
          </cell>
          <cell r="B1798" t="str">
            <v>NA/RNA.IR 4908 2RS (P)</v>
          </cell>
        </row>
        <row r="1799">
          <cell r="A1799">
            <v>104308.11</v>
          </cell>
          <cell r="B1799" t="str">
            <v>NA/RNA.IR 4908 2RS (T)</v>
          </cell>
        </row>
        <row r="1800">
          <cell r="A1800">
            <v>104308.21</v>
          </cell>
          <cell r="B1800" t="str">
            <v>NA/RNA.IR 95072 (G)</v>
          </cell>
        </row>
        <row r="1801">
          <cell r="A1801">
            <v>104308.21</v>
          </cell>
          <cell r="B1801" t="str">
            <v>NA/RNA.IR 95072 (H)</v>
          </cell>
        </row>
        <row r="1802">
          <cell r="A1802">
            <v>104308.21</v>
          </cell>
          <cell r="B1802" t="str">
            <v>NA/RNA.IR 95072 (P)</v>
          </cell>
        </row>
        <row r="1803">
          <cell r="A1803">
            <v>104308.21</v>
          </cell>
          <cell r="B1803" t="str">
            <v>NA/RNA.IR 95072 (T)</v>
          </cell>
        </row>
        <row r="1804">
          <cell r="A1804">
            <v>104309.01</v>
          </cell>
          <cell r="B1804" t="str">
            <v>NA/RNA.IR 4909 (G)</v>
          </cell>
        </row>
        <row r="1805">
          <cell r="A1805">
            <v>104309.01</v>
          </cell>
          <cell r="B1805" t="str">
            <v>NA/RNA.IR 4909 (H)</v>
          </cell>
        </row>
        <row r="1806">
          <cell r="A1806">
            <v>104309.01</v>
          </cell>
          <cell r="B1806" t="str">
            <v>NA/RNA.IR 4909 (P)</v>
          </cell>
        </row>
        <row r="1807">
          <cell r="A1807">
            <v>104309.01</v>
          </cell>
          <cell r="B1807" t="str">
            <v>NA/RNA.IR 4909 (T)</v>
          </cell>
        </row>
        <row r="1808">
          <cell r="A1808">
            <v>104310.01</v>
          </cell>
          <cell r="B1808" t="str">
            <v>NA/RNA.IR 4910 (G)</v>
          </cell>
        </row>
        <row r="1809">
          <cell r="A1809">
            <v>104310.01</v>
          </cell>
          <cell r="B1809" t="str">
            <v>NA/RNA.IR 4910 (H)</v>
          </cell>
        </row>
        <row r="1810">
          <cell r="A1810">
            <v>104310.01</v>
          </cell>
          <cell r="B1810" t="str">
            <v>NA/RNA.IR 4910 (P)</v>
          </cell>
        </row>
        <row r="1811">
          <cell r="A1811">
            <v>104310.01</v>
          </cell>
          <cell r="B1811" t="str">
            <v>NA/RNA.IR 4910 (T)</v>
          </cell>
        </row>
        <row r="1812">
          <cell r="A1812">
            <v>104310.06</v>
          </cell>
          <cell r="B1812" t="str">
            <v>NU.IR 4910 (G)</v>
          </cell>
        </row>
        <row r="1813">
          <cell r="A1813">
            <v>104310.06</v>
          </cell>
          <cell r="B1813" t="str">
            <v>NU.IR 4910 (H)</v>
          </cell>
        </row>
        <row r="1814">
          <cell r="A1814">
            <v>104310.06</v>
          </cell>
          <cell r="B1814" t="str">
            <v>NU.IR 4910 (P)</v>
          </cell>
        </row>
        <row r="1815">
          <cell r="A1815">
            <v>104310.06</v>
          </cell>
          <cell r="B1815" t="str">
            <v>NU.IR 4910 (T)</v>
          </cell>
        </row>
        <row r="1816">
          <cell r="A1816">
            <v>104311.01</v>
          </cell>
          <cell r="B1816" t="str">
            <v>NA/RNA.IR 4911 (G)</v>
          </cell>
        </row>
        <row r="1817">
          <cell r="A1817">
            <v>104311.01</v>
          </cell>
          <cell r="B1817" t="str">
            <v>NA/RNA.IR 4911 (H)</v>
          </cell>
        </row>
        <row r="1818">
          <cell r="A1818">
            <v>104311.01</v>
          </cell>
          <cell r="B1818" t="str">
            <v>NA/RNA.IR 4911 (P)</v>
          </cell>
        </row>
        <row r="1819">
          <cell r="A1819">
            <v>104311.01</v>
          </cell>
          <cell r="B1819" t="str">
            <v>NA/RNA.IR 4911 (T)</v>
          </cell>
        </row>
        <row r="1820">
          <cell r="A1820">
            <v>104311.41</v>
          </cell>
          <cell r="B1820" t="str">
            <v>NA.IR 4911(25) 2RS (G)</v>
          </cell>
        </row>
        <row r="1821">
          <cell r="A1821">
            <v>104311.41</v>
          </cell>
          <cell r="B1821" t="str">
            <v>NA.IR 4911(25) 2RS (H)</v>
          </cell>
        </row>
        <row r="1822">
          <cell r="A1822">
            <v>104311.41</v>
          </cell>
          <cell r="B1822" t="str">
            <v>NA.IR 4911(25) 2RS (P)</v>
          </cell>
        </row>
        <row r="1823">
          <cell r="A1823">
            <v>104311.41</v>
          </cell>
          <cell r="B1823" t="str">
            <v>NA.IR 4911(25) 2RS (T)</v>
          </cell>
        </row>
        <row r="1824">
          <cell r="A1824">
            <v>104311.42</v>
          </cell>
          <cell r="B1824" t="str">
            <v>NA.WASHER 4911(25) 2RS (G)</v>
          </cell>
        </row>
        <row r="1825">
          <cell r="A1825">
            <v>104311.42</v>
          </cell>
          <cell r="B1825" t="str">
            <v>NA.WASHER 4911(25) 2RS (H)</v>
          </cell>
        </row>
        <row r="1826">
          <cell r="A1826">
            <v>104311.42</v>
          </cell>
          <cell r="B1826" t="str">
            <v>NA.WASHER 4911(25) 2RS (P)</v>
          </cell>
        </row>
        <row r="1827">
          <cell r="A1827">
            <v>104311.42</v>
          </cell>
          <cell r="B1827" t="str">
            <v>NA.WASHER 4911(25) 2RS (T)</v>
          </cell>
        </row>
        <row r="1828">
          <cell r="A1828">
            <v>104311.51</v>
          </cell>
          <cell r="B1828" t="str">
            <v>NA.IR 4911 2RS (G)</v>
          </cell>
        </row>
        <row r="1829">
          <cell r="A1829">
            <v>104311.51</v>
          </cell>
          <cell r="B1829" t="str">
            <v>NA.IR 4911 2RS (H)</v>
          </cell>
        </row>
        <row r="1830">
          <cell r="A1830">
            <v>104311.51</v>
          </cell>
          <cell r="B1830" t="str">
            <v>NA.IR 4911 2RS (P)</v>
          </cell>
        </row>
        <row r="1831">
          <cell r="A1831">
            <v>104311.51</v>
          </cell>
          <cell r="B1831" t="str">
            <v>NA.IR 4911 2RS (T)</v>
          </cell>
        </row>
        <row r="1832">
          <cell r="A1832">
            <v>104312.01</v>
          </cell>
          <cell r="B1832" t="str">
            <v>NA/RNA.IR 4912 (G)</v>
          </cell>
        </row>
        <row r="1833">
          <cell r="A1833">
            <v>104312.01</v>
          </cell>
          <cell r="B1833" t="str">
            <v>NA/RNA.IR 4912 (H)</v>
          </cell>
        </row>
        <row r="1834">
          <cell r="A1834">
            <v>104312.01</v>
          </cell>
          <cell r="B1834" t="str">
            <v>NA/RNA.IR 4912 (P)</v>
          </cell>
        </row>
        <row r="1835">
          <cell r="A1835">
            <v>104312.01</v>
          </cell>
          <cell r="B1835" t="str">
            <v>NA/RNA.IR 4912 (T)</v>
          </cell>
        </row>
        <row r="1836">
          <cell r="A1836">
            <v>104313.01</v>
          </cell>
          <cell r="B1836" t="str">
            <v>NA/RNA.IR 4913 (G)</v>
          </cell>
        </row>
        <row r="1837">
          <cell r="A1837">
            <v>104313.01</v>
          </cell>
          <cell r="B1837" t="str">
            <v>NA/RNA.IR 4913 (H)</v>
          </cell>
        </row>
        <row r="1838">
          <cell r="A1838">
            <v>104313.01</v>
          </cell>
          <cell r="B1838" t="str">
            <v>NA/RNA.IR 4913 (P)</v>
          </cell>
        </row>
        <row r="1839">
          <cell r="A1839">
            <v>104313.01</v>
          </cell>
          <cell r="B1839" t="str">
            <v>NA/RNA.IR 4913 (T)</v>
          </cell>
        </row>
        <row r="1840">
          <cell r="A1840">
            <v>104314.01</v>
          </cell>
          <cell r="B1840" t="str">
            <v>NA/RNA.IR 4914 (G)</v>
          </cell>
        </row>
        <row r="1841">
          <cell r="A1841">
            <v>104314.01</v>
          </cell>
          <cell r="B1841" t="str">
            <v>NA/RNA.IR 4914 (H)</v>
          </cell>
        </row>
        <row r="1842">
          <cell r="A1842">
            <v>104314.01</v>
          </cell>
          <cell r="B1842" t="str">
            <v>NA/RNA.IR 4914 (P)</v>
          </cell>
        </row>
        <row r="1843">
          <cell r="A1843">
            <v>104314.01</v>
          </cell>
          <cell r="B1843" t="str">
            <v>NA/RNA.IR 4914 (T)</v>
          </cell>
        </row>
        <row r="1844">
          <cell r="A1844">
            <v>104315.01</v>
          </cell>
          <cell r="B1844" t="str">
            <v>NA/RNA.IR 4915 (G)</v>
          </cell>
        </row>
        <row r="1845">
          <cell r="A1845">
            <v>104315.01</v>
          </cell>
          <cell r="B1845" t="str">
            <v>NA/RNA.IR 4915 (H)</v>
          </cell>
        </row>
        <row r="1846">
          <cell r="A1846">
            <v>104315.01</v>
          </cell>
          <cell r="B1846" t="str">
            <v>NA/RNA.IR 4915 (P)</v>
          </cell>
        </row>
        <row r="1847">
          <cell r="A1847">
            <v>104315.01</v>
          </cell>
          <cell r="B1847" t="str">
            <v>NA/RNA.IR 4915 (T)</v>
          </cell>
        </row>
        <row r="1848">
          <cell r="A1848">
            <v>104316.01</v>
          </cell>
          <cell r="B1848" t="str">
            <v>NA/RNA.IR 4916 (G)</v>
          </cell>
        </row>
        <row r="1849">
          <cell r="A1849">
            <v>104316.01</v>
          </cell>
          <cell r="B1849" t="str">
            <v>NA/RNA.IR 4916 (H)</v>
          </cell>
        </row>
        <row r="1850">
          <cell r="A1850">
            <v>104316.01</v>
          </cell>
          <cell r="B1850" t="str">
            <v>NA/RNA.IR 4916 (P)</v>
          </cell>
        </row>
        <row r="1851">
          <cell r="A1851">
            <v>104316.01</v>
          </cell>
          <cell r="B1851" t="str">
            <v>NA/RNA.IR 4916 (T)</v>
          </cell>
        </row>
        <row r="1852">
          <cell r="A1852">
            <v>104317.01</v>
          </cell>
          <cell r="B1852" t="str">
            <v>NA/RNA.IR 4917 (G)</v>
          </cell>
        </row>
        <row r="1853">
          <cell r="A1853">
            <v>104317.01</v>
          </cell>
          <cell r="B1853" t="str">
            <v>NA/RNA.IR 4917 (H)</v>
          </cell>
        </row>
        <row r="1854">
          <cell r="A1854">
            <v>104317.01</v>
          </cell>
          <cell r="B1854" t="str">
            <v>NA/RNA.IR 4917 (P)</v>
          </cell>
        </row>
        <row r="1855">
          <cell r="A1855">
            <v>104317.01</v>
          </cell>
          <cell r="B1855" t="str">
            <v>NA/RNA.IR 4917 (T)</v>
          </cell>
        </row>
        <row r="1856">
          <cell r="A1856">
            <v>104318.01</v>
          </cell>
          <cell r="B1856" t="str">
            <v>NA/RNA.IR 4918 (G)</v>
          </cell>
        </row>
        <row r="1857">
          <cell r="A1857">
            <v>104318.01</v>
          </cell>
          <cell r="B1857" t="str">
            <v>NA/RNA.IR 4918 (H)</v>
          </cell>
        </row>
        <row r="1858">
          <cell r="A1858">
            <v>104318.01</v>
          </cell>
          <cell r="B1858" t="str">
            <v>NA/RNA.IR 4918 (P)</v>
          </cell>
        </row>
        <row r="1859">
          <cell r="A1859">
            <v>104318.01</v>
          </cell>
          <cell r="B1859" t="str">
            <v>NA/RNA.IR 4918 (T)</v>
          </cell>
        </row>
        <row r="1860">
          <cell r="A1860">
            <v>104319.01</v>
          </cell>
          <cell r="B1860" t="str">
            <v>NA/RNA.IR 4919 (G)</v>
          </cell>
        </row>
        <row r="1861">
          <cell r="A1861">
            <v>104319.01</v>
          </cell>
          <cell r="B1861" t="str">
            <v>NA/RNA.IR 4919 (H)</v>
          </cell>
        </row>
        <row r="1862">
          <cell r="A1862">
            <v>104319.01</v>
          </cell>
          <cell r="B1862" t="str">
            <v>NA/RNA.IR 4919 (P)</v>
          </cell>
        </row>
        <row r="1863">
          <cell r="A1863">
            <v>104319.01</v>
          </cell>
          <cell r="B1863" t="str">
            <v>NA/RNA.IR 4919 (T)</v>
          </cell>
        </row>
        <row r="1864">
          <cell r="A1864">
            <v>104320.01</v>
          </cell>
          <cell r="B1864" t="str">
            <v>NA/RNA.IR 49/22 (G)</v>
          </cell>
        </row>
        <row r="1865">
          <cell r="A1865">
            <v>104320.01</v>
          </cell>
          <cell r="B1865" t="str">
            <v>NA/RNA.IR 49/22 (H)</v>
          </cell>
        </row>
        <row r="1866">
          <cell r="A1866">
            <v>104320.01</v>
          </cell>
          <cell r="B1866" t="str">
            <v>NA/RNA.IR 49/22 (P)</v>
          </cell>
        </row>
        <row r="1867">
          <cell r="A1867">
            <v>104320.01</v>
          </cell>
          <cell r="B1867" t="str">
            <v>NA/RNA.IR 49/22 (T)</v>
          </cell>
        </row>
        <row r="1868">
          <cell r="A1868">
            <v>104321.01</v>
          </cell>
          <cell r="B1868" t="str">
            <v>NA/RNA.IR 49/28 (G)</v>
          </cell>
        </row>
        <row r="1869">
          <cell r="A1869">
            <v>104321.01</v>
          </cell>
          <cell r="B1869" t="str">
            <v>NA/RNA.IR 49/28 (H)</v>
          </cell>
        </row>
        <row r="1870">
          <cell r="A1870">
            <v>104321.01</v>
          </cell>
          <cell r="B1870" t="str">
            <v>NA/RNA.IR 49/28 (P)</v>
          </cell>
        </row>
        <row r="1871">
          <cell r="A1871">
            <v>104321.01</v>
          </cell>
          <cell r="B1871" t="str">
            <v>NA/RNA.IR 49/28 (T)</v>
          </cell>
        </row>
        <row r="1872">
          <cell r="A1872">
            <v>104322.01</v>
          </cell>
          <cell r="B1872" t="str">
            <v>NA/RNA.IR 49/32 (G)</v>
          </cell>
        </row>
        <row r="1873">
          <cell r="A1873">
            <v>104322.01</v>
          </cell>
          <cell r="B1873" t="str">
            <v>NA/RNA.IR 49/32 (H)</v>
          </cell>
        </row>
        <row r="1874">
          <cell r="A1874">
            <v>104322.01</v>
          </cell>
          <cell r="B1874" t="str">
            <v>NA/RNA.IR 49/32 (P)</v>
          </cell>
        </row>
        <row r="1875">
          <cell r="A1875">
            <v>104322.01</v>
          </cell>
          <cell r="B1875" t="str">
            <v>NA/RNA.IR 49/32 (T)</v>
          </cell>
        </row>
        <row r="1876">
          <cell r="A1876">
            <v>104323.01</v>
          </cell>
          <cell r="B1876" t="str">
            <v>NA/RNA.IR 49/48 (G)</v>
          </cell>
        </row>
        <row r="1877">
          <cell r="A1877">
            <v>104323.01</v>
          </cell>
          <cell r="B1877" t="str">
            <v>NA/RNA.IR 49/48 (H)</v>
          </cell>
        </row>
        <row r="1878">
          <cell r="A1878">
            <v>104323.01</v>
          </cell>
          <cell r="B1878" t="str">
            <v>NA/RNA.IR 49/48 (P)</v>
          </cell>
        </row>
        <row r="1879">
          <cell r="A1879">
            <v>104323.01</v>
          </cell>
          <cell r="B1879" t="str">
            <v>NA/RNA.IR 49/48 (T)</v>
          </cell>
        </row>
        <row r="1880">
          <cell r="A1880">
            <v>104325.01</v>
          </cell>
          <cell r="B1880" t="str">
            <v>NA/RNA.IR 6901 (G)</v>
          </cell>
        </row>
        <row r="1881">
          <cell r="A1881">
            <v>104325.01</v>
          </cell>
          <cell r="B1881" t="str">
            <v>NA/RNA.IR 6901 (H)</v>
          </cell>
        </row>
        <row r="1882">
          <cell r="A1882">
            <v>104325.01</v>
          </cell>
          <cell r="B1882" t="str">
            <v>NA/RNA.IR 6901 (P)</v>
          </cell>
        </row>
        <row r="1883">
          <cell r="A1883">
            <v>104325.01</v>
          </cell>
          <cell r="B1883" t="str">
            <v>NA/RNA.IR 6901 (T)</v>
          </cell>
        </row>
        <row r="1884">
          <cell r="A1884">
            <v>104326.01</v>
          </cell>
          <cell r="B1884" t="str">
            <v>NA/RNA.IR 6902 (G)</v>
          </cell>
        </row>
        <row r="1885">
          <cell r="A1885">
            <v>104326.01</v>
          </cell>
          <cell r="B1885" t="str">
            <v>NA/RNA.IR 6902 (H)</v>
          </cell>
        </row>
        <row r="1886">
          <cell r="A1886">
            <v>104326.01</v>
          </cell>
          <cell r="B1886" t="str">
            <v>NA/RNA.IR 6902 (P)</v>
          </cell>
        </row>
        <row r="1887">
          <cell r="A1887">
            <v>104326.01</v>
          </cell>
          <cell r="B1887" t="str">
            <v>NA/RNA.IR 6902 (T)</v>
          </cell>
        </row>
        <row r="1888">
          <cell r="A1888">
            <v>104327.01</v>
          </cell>
          <cell r="B1888" t="str">
            <v>NA/RNA.IR 6903 (G)</v>
          </cell>
        </row>
        <row r="1889">
          <cell r="A1889">
            <v>104327.01</v>
          </cell>
          <cell r="B1889" t="str">
            <v>NA/RNA.IR 6903 (H)</v>
          </cell>
        </row>
        <row r="1890">
          <cell r="A1890">
            <v>104327.01</v>
          </cell>
          <cell r="B1890" t="str">
            <v>NA/RNA.IR 6903 (P)</v>
          </cell>
        </row>
        <row r="1891">
          <cell r="A1891">
            <v>104327.01</v>
          </cell>
          <cell r="B1891" t="str">
            <v>NA/RNA.IR 6903 (T)</v>
          </cell>
        </row>
        <row r="1892">
          <cell r="A1892">
            <v>104328.01</v>
          </cell>
          <cell r="B1892" t="str">
            <v>NA/RNA.IR 6904 (G)</v>
          </cell>
        </row>
        <row r="1893">
          <cell r="A1893">
            <v>104328.01</v>
          </cell>
          <cell r="B1893" t="str">
            <v>NA/RNA.IR 6904 (H)</v>
          </cell>
        </row>
        <row r="1894">
          <cell r="A1894">
            <v>104328.01</v>
          </cell>
          <cell r="B1894" t="str">
            <v>NA/RNA.IR 6904 (P)</v>
          </cell>
        </row>
        <row r="1895">
          <cell r="A1895">
            <v>104328.01</v>
          </cell>
          <cell r="B1895" t="str">
            <v>NA/RNA.IR 6904 (T)</v>
          </cell>
        </row>
        <row r="1896">
          <cell r="A1896">
            <v>104329.01</v>
          </cell>
          <cell r="B1896" t="str">
            <v>NA/RNA.IR 6905 (G)</v>
          </cell>
        </row>
        <row r="1897">
          <cell r="A1897">
            <v>104329.01</v>
          </cell>
          <cell r="B1897" t="str">
            <v>NA/RNA.IR 6905 (H)</v>
          </cell>
        </row>
        <row r="1898">
          <cell r="A1898">
            <v>104329.01</v>
          </cell>
          <cell r="B1898" t="str">
            <v>NA/RNA.IR 6905 (P)</v>
          </cell>
        </row>
        <row r="1899">
          <cell r="A1899">
            <v>104329.01</v>
          </cell>
          <cell r="B1899" t="str">
            <v>NA/RNA.IR 6905 (T)</v>
          </cell>
        </row>
        <row r="1900">
          <cell r="A1900">
            <v>104330.01</v>
          </cell>
          <cell r="B1900" t="str">
            <v>NA/RNA.IR 6906 (G)</v>
          </cell>
        </row>
        <row r="1901">
          <cell r="A1901">
            <v>104330.01</v>
          </cell>
          <cell r="B1901" t="str">
            <v>NA/RNA.IR 6906 (H)</v>
          </cell>
        </row>
        <row r="1902">
          <cell r="A1902">
            <v>104330.01</v>
          </cell>
          <cell r="B1902" t="str">
            <v>NA/RNA.IR 6906 (P)</v>
          </cell>
        </row>
        <row r="1903">
          <cell r="A1903">
            <v>104330.01</v>
          </cell>
          <cell r="B1903" t="str">
            <v>NA/RNA.IR 6906 (T)</v>
          </cell>
        </row>
        <row r="1904">
          <cell r="A1904">
            <v>104331.01</v>
          </cell>
          <cell r="B1904" t="str">
            <v>NA/RNA.IR 6907 (G)</v>
          </cell>
        </row>
        <row r="1905">
          <cell r="A1905">
            <v>104331.01</v>
          </cell>
          <cell r="B1905" t="str">
            <v>NA/RNA.IR 6907 (H)</v>
          </cell>
        </row>
        <row r="1906">
          <cell r="A1906">
            <v>104331.01</v>
          </cell>
          <cell r="B1906" t="str">
            <v>NA/RNA.IR 6907 (P)</v>
          </cell>
        </row>
        <row r="1907">
          <cell r="A1907">
            <v>104331.01</v>
          </cell>
          <cell r="B1907" t="str">
            <v>NA/RNA.IR 6907 (T)</v>
          </cell>
        </row>
        <row r="1908">
          <cell r="A1908">
            <v>104332.01</v>
          </cell>
          <cell r="B1908" t="str">
            <v>NA/RNA.IR 6908 (G)</v>
          </cell>
        </row>
        <row r="1909">
          <cell r="A1909">
            <v>104332.01</v>
          </cell>
          <cell r="B1909" t="str">
            <v>NA/RNA.IR 6908 (H)</v>
          </cell>
        </row>
        <row r="1910">
          <cell r="A1910">
            <v>104332.01</v>
          </cell>
          <cell r="B1910" t="str">
            <v>NA/RNA.IR 6908 (P)</v>
          </cell>
        </row>
        <row r="1911">
          <cell r="A1911">
            <v>104332.01</v>
          </cell>
          <cell r="B1911" t="str">
            <v>NA/RNA.IR 6908 (T)</v>
          </cell>
        </row>
        <row r="1912">
          <cell r="A1912">
            <v>104333.01</v>
          </cell>
          <cell r="B1912" t="str">
            <v>NA/RNA.IR 6909 (G)</v>
          </cell>
        </row>
        <row r="1913">
          <cell r="A1913">
            <v>104333.01</v>
          </cell>
          <cell r="B1913" t="str">
            <v>NA/RNA.IR 6909 (H)</v>
          </cell>
        </row>
        <row r="1914">
          <cell r="A1914">
            <v>104333.01</v>
          </cell>
          <cell r="B1914" t="str">
            <v>NA/RNA.IR 6909 (P)</v>
          </cell>
        </row>
        <row r="1915">
          <cell r="A1915">
            <v>104333.01</v>
          </cell>
          <cell r="B1915" t="str">
            <v>NA/RNA.IR 6909 (T)</v>
          </cell>
        </row>
        <row r="1916">
          <cell r="A1916">
            <v>104334.01</v>
          </cell>
          <cell r="B1916" t="str">
            <v>NA/RNA.IR 6910 (G)</v>
          </cell>
        </row>
        <row r="1917">
          <cell r="A1917">
            <v>104334.01</v>
          </cell>
          <cell r="B1917" t="str">
            <v>NA/RNA.IR 6910 (H)</v>
          </cell>
        </row>
        <row r="1918">
          <cell r="A1918">
            <v>104334.01</v>
          </cell>
          <cell r="B1918" t="str">
            <v>NA/RNA.IR 6910 (P)</v>
          </cell>
        </row>
        <row r="1919">
          <cell r="A1919">
            <v>104334.01</v>
          </cell>
          <cell r="B1919" t="str">
            <v>NA/RNA.IR 6910 (T)</v>
          </cell>
        </row>
        <row r="1920">
          <cell r="A1920">
            <v>104335.01</v>
          </cell>
          <cell r="B1920" t="str">
            <v>NA/RNA.IR 6911 (G)</v>
          </cell>
        </row>
        <row r="1921">
          <cell r="A1921">
            <v>104335.01</v>
          </cell>
          <cell r="B1921" t="str">
            <v>NA/RNA.IR 6911 (H)</v>
          </cell>
        </row>
        <row r="1922">
          <cell r="A1922">
            <v>104335.01</v>
          </cell>
          <cell r="B1922" t="str">
            <v>NA/RNA.IR 6911 (P)</v>
          </cell>
        </row>
        <row r="1923">
          <cell r="A1923">
            <v>104335.01</v>
          </cell>
          <cell r="B1923" t="str">
            <v>NA/RNA.IR 6911 (T)</v>
          </cell>
        </row>
        <row r="1924">
          <cell r="A1924">
            <v>104336.01</v>
          </cell>
          <cell r="B1924" t="str">
            <v>NA/RNA.IR 6912 (G)</v>
          </cell>
        </row>
        <row r="1925">
          <cell r="A1925">
            <v>104336.01</v>
          </cell>
          <cell r="B1925" t="str">
            <v>NA/RNA.IR 6912 (H)</v>
          </cell>
        </row>
        <row r="1926">
          <cell r="A1926">
            <v>104336.01</v>
          </cell>
          <cell r="B1926" t="str">
            <v>NA/RNA.IR 6912 (P)</v>
          </cell>
        </row>
        <row r="1927">
          <cell r="A1927">
            <v>104336.01</v>
          </cell>
          <cell r="B1927" t="str">
            <v>NA/RNA.IR 6912 (T)</v>
          </cell>
        </row>
        <row r="1928">
          <cell r="A1928">
            <v>104337.01</v>
          </cell>
          <cell r="B1928" t="str">
            <v>NA/RNA.IR 6913 (G)</v>
          </cell>
        </row>
        <row r="1929">
          <cell r="A1929">
            <v>104337.01</v>
          </cell>
          <cell r="B1929" t="str">
            <v>NA/RNA.IR 6913 (H)</v>
          </cell>
        </row>
        <row r="1930">
          <cell r="A1930">
            <v>104337.01</v>
          </cell>
          <cell r="B1930" t="str">
            <v>NA/RNA.IR 6913 (P)</v>
          </cell>
        </row>
        <row r="1931">
          <cell r="A1931">
            <v>104337.01</v>
          </cell>
          <cell r="B1931" t="str">
            <v>NA/RNA.IR 6913 (T)</v>
          </cell>
        </row>
        <row r="1932">
          <cell r="A1932">
            <v>104338.01</v>
          </cell>
          <cell r="B1932" t="str">
            <v>NA/RNA.IR 6914 (G)</v>
          </cell>
        </row>
        <row r="1933">
          <cell r="A1933">
            <v>104338.01</v>
          </cell>
          <cell r="B1933" t="str">
            <v>NA/RNA.IR 6914 (H)</v>
          </cell>
        </row>
        <row r="1934">
          <cell r="A1934">
            <v>104338.01</v>
          </cell>
          <cell r="B1934" t="str">
            <v>NA/RNA.IR 6914 (L)</v>
          </cell>
        </row>
        <row r="1935">
          <cell r="A1935">
            <v>104338.01</v>
          </cell>
          <cell r="B1935" t="str">
            <v>NA/RNA.IR 6914 (P)</v>
          </cell>
        </row>
        <row r="1936">
          <cell r="A1936">
            <v>104338.01</v>
          </cell>
          <cell r="B1936" t="str">
            <v>NA/RNA.IR 6914 (T)</v>
          </cell>
        </row>
        <row r="1937">
          <cell r="A1937">
            <v>104339.01</v>
          </cell>
          <cell r="B1937" t="str">
            <v>NA/RNA.IR 6915 (G)</v>
          </cell>
        </row>
        <row r="1938">
          <cell r="A1938">
            <v>104339.01</v>
          </cell>
          <cell r="B1938" t="str">
            <v>NA/RNA.IR 6915 (H)</v>
          </cell>
        </row>
        <row r="1939">
          <cell r="A1939">
            <v>104339.01</v>
          </cell>
          <cell r="B1939" t="str">
            <v>NA/RNA.IR 6915 (P)</v>
          </cell>
        </row>
        <row r="1940">
          <cell r="A1940">
            <v>104339.01</v>
          </cell>
          <cell r="B1940" t="str">
            <v>NA/RNA.IR 6915 (T)</v>
          </cell>
        </row>
        <row r="1941">
          <cell r="A1941">
            <v>104340.01</v>
          </cell>
          <cell r="B1941" t="str">
            <v>NA/RNA.IR 6916 (G)</v>
          </cell>
        </row>
        <row r="1942">
          <cell r="A1942">
            <v>104340.01</v>
          </cell>
          <cell r="B1942" t="str">
            <v>NA/RNA.IR 6916 (H)</v>
          </cell>
        </row>
        <row r="1943">
          <cell r="A1943">
            <v>104340.01</v>
          </cell>
          <cell r="B1943" t="str">
            <v>NA/RNA.IR 6916 (P)</v>
          </cell>
        </row>
        <row r="1944">
          <cell r="A1944">
            <v>104340.01</v>
          </cell>
          <cell r="B1944" t="str">
            <v>NA/RNA.IR 6916 (T)</v>
          </cell>
        </row>
        <row r="1945">
          <cell r="A1945">
            <v>104341.01</v>
          </cell>
          <cell r="B1945" t="str">
            <v>NA/RNA.IR 69/22 (G)</v>
          </cell>
        </row>
        <row r="1946">
          <cell r="A1946">
            <v>104341.01</v>
          </cell>
          <cell r="B1946" t="str">
            <v>NA/RNA.IR 69/22 (H)</v>
          </cell>
        </row>
        <row r="1947">
          <cell r="A1947">
            <v>104341.01</v>
          </cell>
          <cell r="B1947" t="str">
            <v>NA/RNA.IR 69/22 (P)</v>
          </cell>
        </row>
        <row r="1948">
          <cell r="A1948">
            <v>104341.01</v>
          </cell>
          <cell r="B1948" t="str">
            <v>NA/RNA.IR 69/22 (T)</v>
          </cell>
        </row>
        <row r="1949">
          <cell r="A1949">
            <v>104342.01</v>
          </cell>
          <cell r="B1949" t="str">
            <v>NA/RNA.IR 69/28 (G)</v>
          </cell>
        </row>
        <row r="1950">
          <cell r="A1950">
            <v>104342.01</v>
          </cell>
          <cell r="B1950" t="str">
            <v>NA/RNA.IR 69/28 (H)</v>
          </cell>
        </row>
        <row r="1951">
          <cell r="A1951">
            <v>104342.01</v>
          </cell>
          <cell r="B1951" t="str">
            <v>NA/RNA.IR 69/28 (P)</v>
          </cell>
        </row>
        <row r="1952">
          <cell r="A1952">
            <v>104342.01</v>
          </cell>
          <cell r="B1952" t="str">
            <v>NA/RNA.IR 69/28 (T)</v>
          </cell>
        </row>
        <row r="1953">
          <cell r="A1953">
            <v>104343.01</v>
          </cell>
          <cell r="B1953" t="str">
            <v>NA/RNA.IR 69/32 (G)</v>
          </cell>
        </row>
        <row r="1954">
          <cell r="A1954">
            <v>104343.01</v>
          </cell>
          <cell r="B1954" t="str">
            <v>NA/RNA.IR 69/32 (H)</v>
          </cell>
        </row>
        <row r="1955">
          <cell r="A1955">
            <v>104343.01</v>
          </cell>
          <cell r="B1955" t="str">
            <v>NA/RNA.IR 69/32 (P)</v>
          </cell>
        </row>
        <row r="1956">
          <cell r="A1956">
            <v>104343.01</v>
          </cell>
          <cell r="B1956" t="str">
            <v>NA/RNA.IR 69/32 (T)</v>
          </cell>
        </row>
        <row r="1957">
          <cell r="A1957">
            <v>104345.01</v>
          </cell>
          <cell r="B1957" t="str">
            <v>NA/RNA.IR 4904 UU (G)</v>
          </cell>
        </row>
        <row r="1958">
          <cell r="A1958">
            <v>104345.01</v>
          </cell>
          <cell r="B1958" t="str">
            <v>NA/RNA.IR 4904 UU (H)</v>
          </cell>
        </row>
        <row r="1959">
          <cell r="A1959">
            <v>104345.01</v>
          </cell>
          <cell r="B1959" t="str">
            <v>NA/RNA.IR 4904 UU (P)</v>
          </cell>
        </row>
        <row r="1960">
          <cell r="A1960">
            <v>104345.01</v>
          </cell>
          <cell r="B1960" t="str">
            <v>NA/RNA.IR 4904 UU (T)</v>
          </cell>
        </row>
        <row r="1961">
          <cell r="A1961">
            <v>104346.01</v>
          </cell>
          <cell r="B1961" t="str">
            <v>920041053(PIN 6X31) (G)</v>
          </cell>
        </row>
        <row r="1962">
          <cell r="A1962">
            <v>104346.01</v>
          </cell>
          <cell r="B1962" t="str">
            <v>920041053(PIN 6X31) (H)</v>
          </cell>
        </row>
        <row r="1963">
          <cell r="A1963">
            <v>104346.01</v>
          </cell>
          <cell r="B1963" t="str">
            <v>920041053(PIN 6X31) (P)</v>
          </cell>
        </row>
        <row r="1964">
          <cell r="A1964">
            <v>104346.01</v>
          </cell>
          <cell r="B1964" t="str">
            <v>920041053(PIN 6X31) (T)</v>
          </cell>
        </row>
        <row r="1965">
          <cell r="A1965">
            <v>104346.02</v>
          </cell>
          <cell r="B1965" t="str">
            <v>920041042collarpin 8x36 (G)</v>
          </cell>
        </row>
        <row r="1966">
          <cell r="A1966">
            <v>104346.02</v>
          </cell>
          <cell r="B1966" t="str">
            <v>920041042collarpin 8x36 (H)</v>
          </cell>
        </row>
        <row r="1967">
          <cell r="A1967">
            <v>104346.02</v>
          </cell>
          <cell r="B1967" t="str">
            <v>920041042collarpin 8x36 (P)</v>
          </cell>
        </row>
        <row r="1968">
          <cell r="A1968">
            <v>104346.02</v>
          </cell>
          <cell r="B1968" t="str">
            <v>920041042collarpin 8x36 (T)</v>
          </cell>
        </row>
        <row r="1969">
          <cell r="A1969">
            <v>104346.03</v>
          </cell>
          <cell r="B1969" t="str">
            <v>920041049collarpin 6X29 (G)</v>
          </cell>
        </row>
        <row r="1970">
          <cell r="A1970">
            <v>104346.03</v>
          </cell>
          <cell r="B1970" t="str">
            <v>920041049collarpin 6X29 (H)</v>
          </cell>
        </row>
        <row r="1971">
          <cell r="A1971">
            <v>104346.03</v>
          </cell>
          <cell r="B1971" t="str">
            <v>920041049collarpin 6X29 (P)</v>
          </cell>
        </row>
        <row r="1972">
          <cell r="A1972">
            <v>104346.03</v>
          </cell>
          <cell r="B1972" t="str">
            <v>920041049collarpin 6X29 (T)</v>
          </cell>
        </row>
        <row r="1973">
          <cell r="A1973">
            <v>104346.04</v>
          </cell>
          <cell r="B1973" t="str">
            <v>920041050collarpin12X68 (G)</v>
          </cell>
        </row>
        <row r="1974">
          <cell r="A1974">
            <v>104346.04</v>
          </cell>
          <cell r="B1974" t="str">
            <v>920041050collarpin12X68 (H)</v>
          </cell>
        </row>
        <row r="1975">
          <cell r="A1975">
            <v>104346.04</v>
          </cell>
          <cell r="B1975" t="str">
            <v>920041050collarpin12X68 (P)</v>
          </cell>
        </row>
        <row r="1976">
          <cell r="A1976">
            <v>104346.04</v>
          </cell>
          <cell r="B1976" t="str">
            <v>920041050collarpin12X68 (T)</v>
          </cell>
        </row>
        <row r="1977">
          <cell r="A1977">
            <v>104346.05</v>
          </cell>
          <cell r="B1977" t="str">
            <v>920041051pinmsdia5x39sp (G)</v>
          </cell>
        </row>
        <row r="1978">
          <cell r="A1978">
            <v>104346.05</v>
          </cell>
          <cell r="B1978" t="str">
            <v>920041051pinmsdia5x39sp (H)</v>
          </cell>
        </row>
        <row r="1979">
          <cell r="A1979">
            <v>104346.05</v>
          </cell>
          <cell r="B1979" t="str">
            <v>920041051pinmsdia5x39sp (P)</v>
          </cell>
        </row>
        <row r="1980">
          <cell r="A1980">
            <v>104346.05</v>
          </cell>
          <cell r="B1980" t="str">
            <v>920041051pinmsdia5x39sp (T)</v>
          </cell>
        </row>
        <row r="1981">
          <cell r="A1981">
            <v>104346.06</v>
          </cell>
          <cell r="B1981" t="str">
            <v>920041052p(C S)12X77 (G)</v>
          </cell>
        </row>
        <row r="1982">
          <cell r="A1982">
            <v>104346.06</v>
          </cell>
          <cell r="B1982" t="str">
            <v>920041052p(C S)12X77 (H)</v>
          </cell>
        </row>
        <row r="1983">
          <cell r="A1983">
            <v>104346.06</v>
          </cell>
          <cell r="B1983" t="str">
            <v>920041052p(C S)12X77 (P)</v>
          </cell>
        </row>
        <row r="1984">
          <cell r="A1984">
            <v>104346.06</v>
          </cell>
          <cell r="B1984" t="str">
            <v>920041052p(C S)12X77 (T)</v>
          </cell>
        </row>
        <row r="1985">
          <cell r="A1985">
            <v>104346.07</v>
          </cell>
          <cell r="B1985" t="str">
            <v>920041054 PIN(12X142) (G)</v>
          </cell>
        </row>
        <row r="1986">
          <cell r="A1986">
            <v>104346.07</v>
          </cell>
          <cell r="B1986" t="str">
            <v>920041054 PIN(12X142) (H)</v>
          </cell>
        </row>
        <row r="1987">
          <cell r="A1987">
            <v>104346.07</v>
          </cell>
          <cell r="B1987" t="str">
            <v>920041054 PIN(12X142) (P)</v>
          </cell>
        </row>
        <row r="1988">
          <cell r="A1988">
            <v>104346.07</v>
          </cell>
          <cell r="B1988" t="str">
            <v>920041054 PIN(12X142) (T)</v>
          </cell>
        </row>
        <row r="1989">
          <cell r="A1989">
            <v>104346.08</v>
          </cell>
          <cell r="B1989" t="str">
            <v>920041055 PIN(16X137) (G)</v>
          </cell>
        </row>
        <row r="1990">
          <cell r="A1990">
            <v>104346.08</v>
          </cell>
          <cell r="B1990" t="str">
            <v>920041055 PIN(16X137) (H)</v>
          </cell>
        </row>
        <row r="1991">
          <cell r="A1991">
            <v>104346.08</v>
          </cell>
          <cell r="B1991" t="str">
            <v>920041055 PIN(16X137) (P)</v>
          </cell>
        </row>
        <row r="1992">
          <cell r="A1992">
            <v>104346.08</v>
          </cell>
          <cell r="B1992" t="str">
            <v>920041055 PIN(16X137) (T)</v>
          </cell>
        </row>
        <row r="1993">
          <cell r="A1993">
            <v>104346.09</v>
          </cell>
          <cell r="B1993" t="str">
            <v>920041063 PIN(15X54) (G)</v>
          </cell>
        </row>
        <row r="1994">
          <cell r="A1994">
            <v>104346.09</v>
          </cell>
          <cell r="B1994" t="str">
            <v>920041063 PIN(15X54) (H)</v>
          </cell>
        </row>
        <row r="1995">
          <cell r="A1995">
            <v>104346.09</v>
          </cell>
          <cell r="B1995" t="str">
            <v>920041063 PIN(15X54) (P)</v>
          </cell>
        </row>
        <row r="1996">
          <cell r="A1996">
            <v>104346.09</v>
          </cell>
          <cell r="B1996" t="str">
            <v>920041063 PIN(15X54) (T)</v>
          </cell>
        </row>
        <row r="1997">
          <cell r="A1997">
            <v>104346.1</v>
          </cell>
          <cell r="B1997" t="str">
            <v>920041064 PIN(20X53) (P)</v>
          </cell>
        </row>
        <row r="1998">
          <cell r="A1998">
            <v>104346.1</v>
          </cell>
          <cell r="B1998" t="str">
            <v>920041064 PIN(20X53) (G)</v>
          </cell>
        </row>
        <row r="1999">
          <cell r="A1999">
            <v>104346.1</v>
          </cell>
          <cell r="B1999" t="str">
            <v>920041064 PIN(20X53) (H)</v>
          </cell>
        </row>
        <row r="2000">
          <cell r="A2000">
            <v>104346.1</v>
          </cell>
          <cell r="B2000" t="str">
            <v>920041064 PIN(20X53) (T)</v>
          </cell>
        </row>
        <row r="2001">
          <cell r="A2001">
            <v>104346.11</v>
          </cell>
          <cell r="B2001" t="str">
            <v>920041065 PIN(12X62) (G)</v>
          </cell>
        </row>
        <row r="2002">
          <cell r="A2002">
            <v>104346.11</v>
          </cell>
          <cell r="B2002" t="str">
            <v>920041065 PIN(12X62) (H)</v>
          </cell>
        </row>
        <row r="2003">
          <cell r="A2003">
            <v>104346.11</v>
          </cell>
          <cell r="B2003" t="str">
            <v>920041065 PIN(12X62) (P)</v>
          </cell>
        </row>
        <row r="2004">
          <cell r="A2004">
            <v>104346.11</v>
          </cell>
          <cell r="B2004" t="str">
            <v>920041065 PIN(12X62) (T)</v>
          </cell>
        </row>
        <row r="2005">
          <cell r="A2005">
            <v>104346.12</v>
          </cell>
          <cell r="B2005" t="str">
            <v>920041066pinmsdia12x23ccF (G)</v>
          </cell>
        </row>
        <row r="2006">
          <cell r="A2006">
            <v>104346.12</v>
          </cell>
          <cell r="B2006" t="str">
            <v>920041066pinmsdia12x23ccF (H)</v>
          </cell>
        </row>
        <row r="2007">
          <cell r="A2007">
            <v>104346.12</v>
          </cell>
          <cell r="B2007" t="str">
            <v>920041066pinmsdia12x23ccF (P)</v>
          </cell>
        </row>
        <row r="2008">
          <cell r="A2008">
            <v>104346.12</v>
          </cell>
          <cell r="B2008" t="str">
            <v>920041066pinmsdia12x23ccF (T)</v>
          </cell>
        </row>
        <row r="2009">
          <cell r="A2009">
            <v>104346.13</v>
          </cell>
          <cell r="B2009" t="str">
            <v>920041154collarpindia 12F (G)</v>
          </cell>
        </row>
        <row r="2010">
          <cell r="A2010">
            <v>104346.13</v>
          </cell>
          <cell r="B2010" t="str">
            <v>920041154collarpindia 12F (H)</v>
          </cell>
        </row>
        <row r="2011">
          <cell r="A2011">
            <v>104346.13</v>
          </cell>
          <cell r="B2011" t="str">
            <v>920041154collarpindia 12F (P)</v>
          </cell>
        </row>
        <row r="2012">
          <cell r="A2012">
            <v>104346.13</v>
          </cell>
          <cell r="B2012" t="str">
            <v>920041154collarpindia 12F (T)</v>
          </cell>
        </row>
        <row r="2013">
          <cell r="A2013">
            <v>104346.14</v>
          </cell>
          <cell r="B2013" t="str">
            <v>920041030pinmsdia12x81spF (G)</v>
          </cell>
        </row>
        <row r="2014">
          <cell r="A2014">
            <v>104346.14</v>
          </cell>
          <cell r="B2014" t="str">
            <v>920041030pinmsdia12x81spF (H)</v>
          </cell>
        </row>
        <row r="2015">
          <cell r="A2015">
            <v>104346.14</v>
          </cell>
          <cell r="B2015" t="str">
            <v>920041030pinmsdia12x81spF (P)</v>
          </cell>
        </row>
        <row r="2016">
          <cell r="A2016">
            <v>104346.14</v>
          </cell>
          <cell r="B2016" t="str">
            <v>920041030pinmsdia12x81spF (T)</v>
          </cell>
        </row>
        <row r="2017">
          <cell r="A2017">
            <v>104346.15</v>
          </cell>
          <cell r="B2017" t="str">
            <v>920041004 COLLAR PIN (G)</v>
          </cell>
        </row>
        <row r="2018">
          <cell r="A2018">
            <v>104346.15</v>
          </cell>
          <cell r="B2018" t="str">
            <v>920041004 COLLAR PIN (H)</v>
          </cell>
        </row>
        <row r="2019">
          <cell r="A2019">
            <v>104346.15</v>
          </cell>
          <cell r="B2019" t="str">
            <v>920041004 COLLAR PIN (P)</v>
          </cell>
        </row>
        <row r="2020">
          <cell r="A2020">
            <v>104346.15</v>
          </cell>
          <cell r="B2020" t="str">
            <v>920041004 COLLAR PIN (T)</v>
          </cell>
        </row>
        <row r="2021">
          <cell r="A2021">
            <v>104346.16</v>
          </cell>
          <cell r="B2021" t="str">
            <v>920041011BAR PIN 16X48 (G)</v>
          </cell>
        </row>
        <row r="2022">
          <cell r="A2022">
            <v>104346.16</v>
          </cell>
          <cell r="B2022" t="str">
            <v>920041011BAR PIN 16X48 (H)</v>
          </cell>
        </row>
        <row r="2023">
          <cell r="A2023">
            <v>104346.16</v>
          </cell>
          <cell r="B2023" t="str">
            <v>920041011BAR PIN 16X48 (P)</v>
          </cell>
        </row>
        <row r="2024">
          <cell r="A2024">
            <v>104346.16</v>
          </cell>
          <cell r="B2024" t="str">
            <v>920041011BAR PIN 16X48 (T)</v>
          </cell>
        </row>
        <row r="2025">
          <cell r="A2025">
            <v>104346.17</v>
          </cell>
          <cell r="B2025" t="str">
            <v>920041001PINMSDIA 10X24 (G)</v>
          </cell>
        </row>
        <row r="2026">
          <cell r="A2026">
            <v>104346.17</v>
          </cell>
          <cell r="B2026" t="str">
            <v>920041001PINMSDIA 10X24 (H)</v>
          </cell>
        </row>
        <row r="2027">
          <cell r="A2027">
            <v>104346.17</v>
          </cell>
          <cell r="B2027" t="str">
            <v>920041001PINMSDIA 10X24 (P)</v>
          </cell>
        </row>
        <row r="2028">
          <cell r="A2028">
            <v>104346.17</v>
          </cell>
          <cell r="B2028" t="str">
            <v>920041001PINMSDIA 10X24 (T)</v>
          </cell>
        </row>
        <row r="2029">
          <cell r="A2029">
            <v>104346.18</v>
          </cell>
          <cell r="B2029" t="str">
            <v>920041003 PIN 13X38 (G)</v>
          </cell>
        </row>
        <row r="2030">
          <cell r="A2030">
            <v>104346.18</v>
          </cell>
          <cell r="B2030" t="str">
            <v>920041003 PIN 13X38 (H)</v>
          </cell>
        </row>
        <row r="2031">
          <cell r="A2031">
            <v>104346.18</v>
          </cell>
          <cell r="B2031" t="str">
            <v>920041003 PIN 13X38 (P)</v>
          </cell>
        </row>
        <row r="2032">
          <cell r="A2032">
            <v>104346.18</v>
          </cell>
          <cell r="B2032" t="str">
            <v>920041003 PIN 13X38 (T)</v>
          </cell>
        </row>
        <row r="2033">
          <cell r="A2033">
            <v>104346.19</v>
          </cell>
          <cell r="B2033" t="str">
            <v>9200410153PHLEVER DIA30 (G)</v>
          </cell>
        </row>
        <row r="2034">
          <cell r="A2034">
            <v>104346.19</v>
          </cell>
          <cell r="B2034" t="str">
            <v>9200410153PHLEVER DIA30 (H)</v>
          </cell>
        </row>
        <row r="2035">
          <cell r="A2035">
            <v>104346.19</v>
          </cell>
          <cell r="B2035" t="str">
            <v>9200410153PHLEVER DIA30 (P)</v>
          </cell>
        </row>
        <row r="2036">
          <cell r="A2036">
            <v>104346.19</v>
          </cell>
          <cell r="B2036" t="str">
            <v>9200410153PHLEVER DIA30 (T)</v>
          </cell>
        </row>
        <row r="2037">
          <cell r="A2037">
            <v>104346.2</v>
          </cell>
          <cell r="B2037" t="str">
            <v>920041010 PIN 16X42 (P)</v>
          </cell>
        </row>
        <row r="2038">
          <cell r="A2038">
            <v>104346.2</v>
          </cell>
          <cell r="B2038" t="str">
            <v>920041010 PIN 16X42 (G)</v>
          </cell>
        </row>
        <row r="2039">
          <cell r="A2039">
            <v>104346.2</v>
          </cell>
          <cell r="B2039" t="str">
            <v>920041010 PIN 16X42 (H)</v>
          </cell>
        </row>
        <row r="2040">
          <cell r="A2040">
            <v>104346.2</v>
          </cell>
          <cell r="B2040" t="str">
            <v>920041010 PIN 16X42 (T)</v>
          </cell>
        </row>
        <row r="2041">
          <cell r="A2041">
            <v>104346.21</v>
          </cell>
          <cell r="B2041" t="str">
            <v>920041089 (G)</v>
          </cell>
        </row>
        <row r="2042">
          <cell r="A2042">
            <v>104346.21</v>
          </cell>
          <cell r="B2042" t="str">
            <v>920041089 (H)</v>
          </cell>
        </row>
        <row r="2043">
          <cell r="A2043">
            <v>104346.21</v>
          </cell>
          <cell r="B2043" t="str">
            <v>920041089 (P)</v>
          </cell>
        </row>
        <row r="2044">
          <cell r="A2044">
            <v>104346.21</v>
          </cell>
          <cell r="B2044" t="str">
            <v>920041089 (T)</v>
          </cell>
        </row>
        <row r="2045">
          <cell r="A2045">
            <v>104346.22</v>
          </cell>
          <cell r="B2045" t="str">
            <v>920041088B619 PIN 16X78 (G)</v>
          </cell>
        </row>
        <row r="2046">
          <cell r="A2046">
            <v>104346.22</v>
          </cell>
          <cell r="B2046" t="str">
            <v>920041088B619 PIN 16X78 (H)</v>
          </cell>
        </row>
        <row r="2047">
          <cell r="A2047">
            <v>104346.22</v>
          </cell>
          <cell r="B2047" t="str">
            <v>920041088B619 PIN 16X78 (P)</v>
          </cell>
        </row>
        <row r="2048">
          <cell r="A2048">
            <v>104346.22</v>
          </cell>
          <cell r="B2048" t="str">
            <v>920041088B619 PIN 16X78 (T)</v>
          </cell>
        </row>
        <row r="2049">
          <cell r="A2049">
            <v>104347.01</v>
          </cell>
          <cell r="B2049" t="str">
            <v>940041361 BAR PIN (G)</v>
          </cell>
        </row>
        <row r="2050">
          <cell r="A2050">
            <v>104347.01</v>
          </cell>
          <cell r="B2050" t="str">
            <v>940041361 BAR PIN (H)</v>
          </cell>
        </row>
        <row r="2051">
          <cell r="A2051">
            <v>104347.01</v>
          </cell>
          <cell r="B2051" t="str">
            <v>940041361 BAR PIN (P)</v>
          </cell>
        </row>
        <row r="2052">
          <cell r="A2052">
            <v>104347.01</v>
          </cell>
          <cell r="B2052" t="str">
            <v>940041361 BAR PIN (T)</v>
          </cell>
        </row>
        <row r="2053">
          <cell r="A2053">
            <v>104347.02</v>
          </cell>
          <cell r="B2053" t="str">
            <v>940041314BARPIN 10X55.5 (G)</v>
          </cell>
        </row>
        <row r="2054">
          <cell r="A2054">
            <v>104347.02</v>
          </cell>
          <cell r="B2054" t="str">
            <v>940041314BARPIN 10X55.5 (H)</v>
          </cell>
        </row>
        <row r="2055">
          <cell r="A2055">
            <v>104347.02</v>
          </cell>
          <cell r="B2055" t="str">
            <v>940041314BARPIN 10X55.5 (P)</v>
          </cell>
        </row>
        <row r="2056">
          <cell r="A2056">
            <v>104347.02</v>
          </cell>
          <cell r="B2056" t="str">
            <v>940041314BARPIN 10X55.5 (T)</v>
          </cell>
        </row>
        <row r="2057">
          <cell r="A2057">
            <v>104347.03</v>
          </cell>
          <cell r="B2057" t="str">
            <v>940041348BARPIN 10X118 (G)</v>
          </cell>
        </row>
        <row r="2058">
          <cell r="A2058">
            <v>104347.03</v>
          </cell>
          <cell r="B2058" t="str">
            <v>940041348BARPIN 10X118 (H)</v>
          </cell>
        </row>
        <row r="2059">
          <cell r="A2059">
            <v>104347.03</v>
          </cell>
          <cell r="B2059" t="str">
            <v>940041348BARPIN 10X118 (P)</v>
          </cell>
        </row>
        <row r="2060">
          <cell r="A2060">
            <v>104347.03</v>
          </cell>
          <cell r="B2060" t="str">
            <v>940041348BARPIN 10X118 (T)</v>
          </cell>
        </row>
        <row r="2061">
          <cell r="A2061">
            <v>104347.04</v>
          </cell>
          <cell r="B2061" t="str">
            <v>940041356BARPIN 20X76 (G)</v>
          </cell>
        </row>
        <row r="2062">
          <cell r="A2062">
            <v>104347.04</v>
          </cell>
          <cell r="B2062" t="str">
            <v>940041356BARPIN 20X76 (H)</v>
          </cell>
        </row>
        <row r="2063">
          <cell r="A2063">
            <v>104347.04</v>
          </cell>
          <cell r="B2063" t="str">
            <v>940041356BARPIN 20X76 (P)</v>
          </cell>
        </row>
        <row r="2064">
          <cell r="A2064">
            <v>104347.04</v>
          </cell>
          <cell r="B2064" t="str">
            <v>940041356BARPIN 20X76 (T)</v>
          </cell>
        </row>
        <row r="2065">
          <cell r="A2065">
            <v>104347.05</v>
          </cell>
          <cell r="B2065" t="str">
            <v>940041333BARPIN 25X61 (G)</v>
          </cell>
        </row>
        <row r="2066">
          <cell r="A2066">
            <v>104347.05</v>
          </cell>
          <cell r="B2066" t="str">
            <v>940041333BARPIN 25X61 (H)</v>
          </cell>
        </row>
        <row r="2067">
          <cell r="A2067">
            <v>104347.05</v>
          </cell>
          <cell r="B2067" t="str">
            <v>940041333BARPIN 25X61 (P)</v>
          </cell>
        </row>
        <row r="2068">
          <cell r="A2068">
            <v>104347.05</v>
          </cell>
          <cell r="B2068" t="str">
            <v>940041333BARPIN 25X61 (T)</v>
          </cell>
        </row>
        <row r="2069">
          <cell r="A2069">
            <v>104347.06</v>
          </cell>
          <cell r="B2069" t="str">
            <v>940041311BARPIN 13X137 (G)</v>
          </cell>
        </row>
        <row r="2070">
          <cell r="A2070">
            <v>104347.06</v>
          </cell>
          <cell r="B2070" t="str">
            <v>940041311BARPIN 13X137 (H)</v>
          </cell>
        </row>
        <row r="2071">
          <cell r="A2071">
            <v>104347.06</v>
          </cell>
          <cell r="B2071" t="str">
            <v>940041311BARPIN 13X137 (P)</v>
          </cell>
        </row>
        <row r="2072">
          <cell r="A2072">
            <v>104347.06</v>
          </cell>
          <cell r="B2072" t="str">
            <v>940041311BARPIN 13X137 (T)</v>
          </cell>
        </row>
        <row r="2073">
          <cell r="A2073">
            <v>104347.07</v>
          </cell>
          <cell r="B2073" t="str">
            <v>940041353BARPIN (G)</v>
          </cell>
        </row>
        <row r="2074">
          <cell r="A2074">
            <v>104347.07</v>
          </cell>
          <cell r="B2074" t="str">
            <v>940041353BARPIN (H)</v>
          </cell>
        </row>
        <row r="2075">
          <cell r="A2075">
            <v>104347.07</v>
          </cell>
          <cell r="B2075" t="str">
            <v>940041353BARPIN (P)</v>
          </cell>
        </row>
        <row r="2076">
          <cell r="A2076">
            <v>104347.07</v>
          </cell>
          <cell r="B2076" t="str">
            <v>940041353BARPIN (T)</v>
          </cell>
        </row>
        <row r="2077">
          <cell r="A2077">
            <v>104347.08</v>
          </cell>
          <cell r="B2077" t="str">
            <v>940041322BARPIN 8X31 (G)</v>
          </cell>
        </row>
        <row r="2078">
          <cell r="A2078">
            <v>104347.08</v>
          </cell>
          <cell r="B2078" t="str">
            <v>940041322BARPIN 8X31 (H)</v>
          </cell>
        </row>
        <row r="2079">
          <cell r="A2079">
            <v>104347.08</v>
          </cell>
          <cell r="B2079" t="str">
            <v>940041322BARPIN 8X31 (P)</v>
          </cell>
        </row>
        <row r="2080">
          <cell r="A2080">
            <v>104347.08</v>
          </cell>
          <cell r="B2080" t="str">
            <v>940041322BARPIN 8X31 (T)</v>
          </cell>
        </row>
        <row r="2081">
          <cell r="A2081">
            <v>104347.09</v>
          </cell>
          <cell r="B2081" t="str">
            <v>940041388BARPIN 8X28 (G)</v>
          </cell>
        </row>
        <row r="2082">
          <cell r="A2082">
            <v>104347.09</v>
          </cell>
          <cell r="B2082" t="str">
            <v>940041388BARPIN 8X28 (H)</v>
          </cell>
        </row>
        <row r="2083">
          <cell r="A2083">
            <v>104347.09</v>
          </cell>
          <cell r="B2083" t="str">
            <v>940041388BARPIN 8X28 (P)</v>
          </cell>
        </row>
        <row r="2084">
          <cell r="A2084">
            <v>104347.09</v>
          </cell>
          <cell r="B2084" t="str">
            <v>940041388BARPIN 8X28 (T)</v>
          </cell>
        </row>
        <row r="2085">
          <cell r="A2085">
            <v>104347.1</v>
          </cell>
          <cell r="B2085" t="str">
            <v>940041342BARPIN 16X150 (P)</v>
          </cell>
        </row>
        <row r="2086">
          <cell r="A2086">
            <v>104347.1</v>
          </cell>
          <cell r="B2086" t="str">
            <v>940041342BARPIN 16X150 (G)</v>
          </cell>
        </row>
        <row r="2087">
          <cell r="A2087">
            <v>104347.1</v>
          </cell>
          <cell r="B2087" t="str">
            <v>940041342BARPIN 16X150 (H)</v>
          </cell>
        </row>
        <row r="2088">
          <cell r="A2088">
            <v>104347.1</v>
          </cell>
          <cell r="B2088" t="str">
            <v>940041342BARPIN 16X150 (T)</v>
          </cell>
        </row>
        <row r="2089">
          <cell r="A2089">
            <v>104347.11</v>
          </cell>
          <cell r="B2089" t="str">
            <v>940041307BARPIN 13X150 (G)</v>
          </cell>
        </row>
        <row r="2090">
          <cell r="A2090">
            <v>104347.11</v>
          </cell>
          <cell r="B2090" t="str">
            <v>940041307BARPIN 13X150 (H)</v>
          </cell>
        </row>
        <row r="2091">
          <cell r="A2091">
            <v>104347.11</v>
          </cell>
          <cell r="B2091" t="str">
            <v>940041307BARPIN 13X150 (P)</v>
          </cell>
        </row>
        <row r="2092">
          <cell r="A2092">
            <v>104347.11</v>
          </cell>
          <cell r="B2092" t="str">
            <v>940041307BARPIN 13X150 (T)</v>
          </cell>
        </row>
        <row r="2093">
          <cell r="A2093">
            <v>104347.12</v>
          </cell>
          <cell r="B2093" t="str">
            <v>940041354BARPIN 10X160 (G)</v>
          </cell>
        </row>
        <row r="2094">
          <cell r="A2094">
            <v>104347.12</v>
          </cell>
          <cell r="B2094" t="str">
            <v>940041354BARPIN 10X160 (H)</v>
          </cell>
        </row>
        <row r="2095">
          <cell r="A2095">
            <v>104347.12</v>
          </cell>
          <cell r="B2095" t="str">
            <v>940041354BARPIN 10X160 (P)</v>
          </cell>
        </row>
        <row r="2096">
          <cell r="A2096">
            <v>104347.12</v>
          </cell>
          <cell r="B2096" t="str">
            <v>940041354BARPIN 10X160 (T)</v>
          </cell>
        </row>
        <row r="2097">
          <cell r="A2097">
            <v>104347.13</v>
          </cell>
          <cell r="B2097" t="str">
            <v>930041110BARPIN 5X21S.S (G)</v>
          </cell>
        </row>
        <row r="2098">
          <cell r="A2098">
            <v>104347.13</v>
          </cell>
          <cell r="B2098" t="str">
            <v>930041110BARPIN 5X21S.S (H)</v>
          </cell>
        </row>
        <row r="2099">
          <cell r="A2099">
            <v>104347.13</v>
          </cell>
          <cell r="B2099" t="str">
            <v>930041110BARPIN 5X21S.S (P)</v>
          </cell>
        </row>
        <row r="2100">
          <cell r="A2100">
            <v>104347.13</v>
          </cell>
          <cell r="B2100" t="str">
            <v>930041110BARPIN 5X21S.S (T)</v>
          </cell>
        </row>
        <row r="2101">
          <cell r="A2101">
            <v>104347.14</v>
          </cell>
          <cell r="B2101" t="str">
            <v>930041342PREVENTION PIN (G)</v>
          </cell>
        </row>
        <row r="2102">
          <cell r="A2102">
            <v>104347.14</v>
          </cell>
          <cell r="B2102" t="str">
            <v>930041342PREVENTION PIN (H)</v>
          </cell>
        </row>
        <row r="2103">
          <cell r="A2103">
            <v>104347.14</v>
          </cell>
          <cell r="B2103" t="str">
            <v>930041342PREVENTION PIN (P)</v>
          </cell>
        </row>
        <row r="2104">
          <cell r="A2104">
            <v>104347.14</v>
          </cell>
          <cell r="B2104" t="str">
            <v>930041342PREVENTION PIN (T)</v>
          </cell>
        </row>
        <row r="2105">
          <cell r="A2105">
            <v>104347.15</v>
          </cell>
          <cell r="B2105" t="str">
            <v>940041358BAR PIN 22X42 (G)</v>
          </cell>
        </row>
        <row r="2106">
          <cell r="A2106">
            <v>104347.15</v>
          </cell>
          <cell r="B2106" t="str">
            <v>940041358BAR PIN 22X42 (H)</v>
          </cell>
        </row>
        <row r="2107">
          <cell r="A2107">
            <v>104347.15</v>
          </cell>
          <cell r="B2107" t="str">
            <v>940041358BAR PIN 22X42 (P)</v>
          </cell>
        </row>
        <row r="2108">
          <cell r="A2108">
            <v>104347.15</v>
          </cell>
          <cell r="B2108" t="str">
            <v>940041358BAR PIN 22X42 (T)</v>
          </cell>
        </row>
        <row r="2109">
          <cell r="A2109">
            <v>104347.16</v>
          </cell>
          <cell r="B2109" t="str">
            <v>940041359BAR PIN 22X48 (G)</v>
          </cell>
        </row>
        <row r="2110">
          <cell r="A2110">
            <v>104347.16</v>
          </cell>
          <cell r="B2110" t="str">
            <v>940041359BAR PIN 22X48 (H)</v>
          </cell>
        </row>
        <row r="2111">
          <cell r="A2111">
            <v>104347.16</v>
          </cell>
          <cell r="B2111" t="str">
            <v>940041359BAR PIN 22X48 (P)</v>
          </cell>
        </row>
        <row r="2112">
          <cell r="A2112">
            <v>104347.16</v>
          </cell>
          <cell r="B2112" t="str">
            <v>940041359BAR PIN 22X48 (T)</v>
          </cell>
        </row>
        <row r="2113">
          <cell r="A2113">
            <v>104347.17</v>
          </cell>
          <cell r="B2113" t="str">
            <v>940041337BAR PIN 22X81 (G)</v>
          </cell>
        </row>
        <row r="2114">
          <cell r="A2114">
            <v>104347.17</v>
          </cell>
          <cell r="B2114" t="str">
            <v>940041337BAR PIN 22X81 (H)</v>
          </cell>
        </row>
        <row r="2115">
          <cell r="A2115">
            <v>104347.17</v>
          </cell>
          <cell r="B2115" t="str">
            <v>940041337BAR PIN 22X81 (P)</v>
          </cell>
        </row>
        <row r="2116">
          <cell r="A2116">
            <v>104347.17</v>
          </cell>
          <cell r="B2116" t="str">
            <v>940041337BAR PIN 22X81 (T)</v>
          </cell>
        </row>
        <row r="2117">
          <cell r="A2117">
            <v>104347.18</v>
          </cell>
          <cell r="B2117" t="str">
            <v>930041108BAR PIN 20X138 (G)</v>
          </cell>
        </row>
        <row r="2118">
          <cell r="A2118">
            <v>104347.18</v>
          </cell>
          <cell r="B2118" t="str">
            <v>930041108BAR PIN 20X138 (H)</v>
          </cell>
        </row>
        <row r="2119">
          <cell r="A2119">
            <v>104347.18</v>
          </cell>
          <cell r="B2119" t="str">
            <v>930041108BAR PIN 20X138 (P)</v>
          </cell>
        </row>
        <row r="2120">
          <cell r="A2120">
            <v>104347.18</v>
          </cell>
          <cell r="B2120" t="str">
            <v>930041108BAR PIN 20X138 (T)</v>
          </cell>
        </row>
        <row r="2121">
          <cell r="A2121">
            <v>104347.19</v>
          </cell>
          <cell r="B2121" t="str">
            <v>940041405BARPIDIA 24SSI (G)</v>
          </cell>
        </row>
        <row r="2122">
          <cell r="A2122">
            <v>104347.19</v>
          </cell>
          <cell r="B2122" t="str">
            <v>940041405BARPIDIA 24SSI (H)</v>
          </cell>
        </row>
        <row r="2123">
          <cell r="A2123">
            <v>104347.19</v>
          </cell>
          <cell r="B2123" t="str">
            <v>940041405BARPIDIA 24SSI (P)</v>
          </cell>
        </row>
        <row r="2124">
          <cell r="A2124">
            <v>104347.19</v>
          </cell>
          <cell r="B2124" t="str">
            <v>940041405BARPIDIA 24SSI (T)</v>
          </cell>
        </row>
        <row r="2125">
          <cell r="A2125">
            <v>104347.2</v>
          </cell>
          <cell r="B2125" t="str">
            <v>940041357BARPIDIA 16X42 (P)</v>
          </cell>
        </row>
        <row r="2126">
          <cell r="A2126">
            <v>104347.2</v>
          </cell>
          <cell r="B2126" t="str">
            <v>940041357BARPIDIA 16X42 (G)</v>
          </cell>
        </row>
        <row r="2127">
          <cell r="A2127">
            <v>104347.2</v>
          </cell>
          <cell r="B2127" t="str">
            <v>940041357BARPIDIA 16X42 (H)</v>
          </cell>
        </row>
        <row r="2128">
          <cell r="A2128">
            <v>104347.2</v>
          </cell>
          <cell r="B2128" t="str">
            <v>940041357BARPIDIA 16X42 (T)</v>
          </cell>
        </row>
        <row r="2129">
          <cell r="A2129">
            <v>104347.21</v>
          </cell>
          <cell r="B2129" t="str">
            <v>940041360BARPIDIA 13X34 (G)</v>
          </cell>
        </row>
        <row r="2130">
          <cell r="A2130">
            <v>104347.21</v>
          </cell>
          <cell r="B2130" t="str">
            <v>940041360BARPIDIA 13X34 (H)</v>
          </cell>
        </row>
        <row r="2131">
          <cell r="A2131">
            <v>104347.21</v>
          </cell>
          <cell r="B2131" t="str">
            <v>940041360BARPIDIA 13X34 (P)</v>
          </cell>
        </row>
        <row r="2132">
          <cell r="A2132">
            <v>104347.21</v>
          </cell>
          <cell r="B2132" t="str">
            <v>940041360BARPIDIA 13X34 (T)</v>
          </cell>
        </row>
        <row r="2133">
          <cell r="A2133">
            <v>104347.22</v>
          </cell>
          <cell r="B2133" t="str">
            <v>940041352BARPIDIA 30X101 (G)</v>
          </cell>
        </row>
        <row r="2134">
          <cell r="A2134">
            <v>104347.22</v>
          </cell>
          <cell r="B2134" t="str">
            <v>940041352BARPIDIA 30X101 (H)</v>
          </cell>
        </row>
        <row r="2135">
          <cell r="A2135">
            <v>104347.22</v>
          </cell>
          <cell r="B2135" t="str">
            <v>940041352BARPIDIA 30X101 (P)</v>
          </cell>
        </row>
        <row r="2136">
          <cell r="A2136">
            <v>104347.22</v>
          </cell>
          <cell r="B2136" t="str">
            <v>940041352BARPIDIA 30X101 (T)</v>
          </cell>
        </row>
        <row r="2137">
          <cell r="A2137">
            <v>104348.01</v>
          </cell>
          <cell r="B2137" t="str">
            <v>940041611BAR PIN 13X128 (G)</v>
          </cell>
        </row>
        <row r="2138">
          <cell r="A2138">
            <v>104348.01</v>
          </cell>
          <cell r="B2138" t="str">
            <v>940041611BAR PIN 13X128 (H)</v>
          </cell>
        </row>
        <row r="2139">
          <cell r="A2139">
            <v>104348.01</v>
          </cell>
          <cell r="B2139" t="str">
            <v>940041611BAR PIN 13X128 (P)</v>
          </cell>
        </row>
        <row r="2140">
          <cell r="A2140">
            <v>104348.01</v>
          </cell>
          <cell r="B2140" t="str">
            <v>940041611BAR PIN 13X128 (T)</v>
          </cell>
        </row>
        <row r="2141">
          <cell r="A2141">
            <v>104348.02</v>
          </cell>
          <cell r="B2141" t="str">
            <v>920041859BARPIN FOR25KV (G)</v>
          </cell>
        </row>
        <row r="2142">
          <cell r="A2142">
            <v>104348.02</v>
          </cell>
          <cell r="B2142" t="str">
            <v>920041859BARPIN FOR25KV (H)</v>
          </cell>
        </row>
        <row r="2143">
          <cell r="A2143">
            <v>104348.02</v>
          </cell>
          <cell r="B2143" t="str">
            <v>920041859BARPIN FOR25KV (P)</v>
          </cell>
        </row>
        <row r="2144">
          <cell r="A2144">
            <v>104348.02</v>
          </cell>
          <cell r="B2144" t="str">
            <v>920041859BARPIN FOR25KV (T)</v>
          </cell>
        </row>
        <row r="2145">
          <cell r="A2145">
            <v>104348.03</v>
          </cell>
          <cell r="B2145" t="str">
            <v>920041109PIN 33kv SSI (G)</v>
          </cell>
        </row>
        <row r="2146">
          <cell r="A2146">
            <v>104348.03</v>
          </cell>
          <cell r="B2146" t="str">
            <v>920041109PIN 33kv SSI (H)</v>
          </cell>
        </row>
        <row r="2147">
          <cell r="A2147">
            <v>104348.03</v>
          </cell>
          <cell r="B2147" t="str">
            <v>920041109PIN 33kv SSI (P)</v>
          </cell>
        </row>
        <row r="2148">
          <cell r="A2148">
            <v>104348.03</v>
          </cell>
          <cell r="B2148" t="str">
            <v>920041109PIN 33kv SSI (T)</v>
          </cell>
        </row>
        <row r="2149">
          <cell r="A2149">
            <v>104348.04</v>
          </cell>
          <cell r="B2149" t="str">
            <v>940041614 (G)</v>
          </cell>
        </row>
        <row r="2150">
          <cell r="A2150">
            <v>104348.04</v>
          </cell>
          <cell r="B2150" t="str">
            <v>940041614 (H)</v>
          </cell>
        </row>
        <row r="2151">
          <cell r="A2151">
            <v>104348.04</v>
          </cell>
          <cell r="B2151" t="str">
            <v>940041614 (P)</v>
          </cell>
        </row>
        <row r="2152">
          <cell r="A2152">
            <v>104348.04</v>
          </cell>
          <cell r="B2152" t="str">
            <v>940041614 (T)</v>
          </cell>
        </row>
        <row r="2153">
          <cell r="A2153">
            <v>104349.01</v>
          </cell>
          <cell r="B2153" t="str">
            <v>920041047BARPIN 8X14 (G)</v>
          </cell>
        </row>
        <row r="2154">
          <cell r="A2154">
            <v>104349.01</v>
          </cell>
          <cell r="B2154" t="str">
            <v>920041047BARPIN 8X14 (H)</v>
          </cell>
        </row>
        <row r="2155">
          <cell r="A2155">
            <v>104349.01</v>
          </cell>
          <cell r="B2155" t="str">
            <v>920041047BARPIN 8X14 (P)</v>
          </cell>
        </row>
        <row r="2156">
          <cell r="A2156">
            <v>104349.01</v>
          </cell>
          <cell r="B2156" t="str">
            <v>920041047BARPIN 8X14 (T)</v>
          </cell>
        </row>
        <row r="2157">
          <cell r="A2157">
            <v>104349.02</v>
          </cell>
          <cell r="B2157" t="str">
            <v>930041106BARPIN 10X140 (G)</v>
          </cell>
        </row>
        <row r="2158">
          <cell r="A2158">
            <v>104349.02</v>
          </cell>
          <cell r="B2158" t="str">
            <v>930041106BARPIN 10X140 (H)</v>
          </cell>
        </row>
        <row r="2159">
          <cell r="A2159">
            <v>104349.02</v>
          </cell>
          <cell r="B2159" t="str">
            <v>930041106BARPIN 10X140 (P)</v>
          </cell>
        </row>
        <row r="2160">
          <cell r="A2160">
            <v>104349.02</v>
          </cell>
          <cell r="B2160" t="str">
            <v>930041106BARPIN 10X140 (T)</v>
          </cell>
        </row>
        <row r="2161">
          <cell r="A2161">
            <v>104349.18</v>
          </cell>
          <cell r="B2161" t="str">
            <v>930041052BARPIN 30X87.5 (G)</v>
          </cell>
        </row>
        <row r="2162">
          <cell r="A2162">
            <v>104349.18</v>
          </cell>
          <cell r="B2162" t="str">
            <v>930041052BARPIN 30X87.5 (H)</v>
          </cell>
        </row>
        <row r="2163">
          <cell r="A2163">
            <v>104349.18</v>
          </cell>
          <cell r="B2163" t="str">
            <v>930041052BARPIN 30X87.5 (P)</v>
          </cell>
        </row>
        <row r="2164">
          <cell r="A2164">
            <v>104349.18</v>
          </cell>
          <cell r="B2164" t="str">
            <v>930041052BARPIN 30X87.5 (T)</v>
          </cell>
        </row>
        <row r="2165">
          <cell r="A2165">
            <v>104349.19</v>
          </cell>
          <cell r="B2165" t="str">
            <v>930041053BARPIN 32X97.5 (G)</v>
          </cell>
        </row>
        <row r="2166">
          <cell r="A2166">
            <v>104349.19</v>
          </cell>
          <cell r="B2166" t="str">
            <v>930041053BARPIN 32X97.5 (H)</v>
          </cell>
        </row>
        <row r="2167">
          <cell r="A2167">
            <v>104349.19</v>
          </cell>
          <cell r="B2167" t="str">
            <v>930041053BARPIN 32X97.5 (P)</v>
          </cell>
        </row>
        <row r="2168">
          <cell r="A2168">
            <v>104349.19</v>
          </cell>
          <cell r="B2168" t="str">
            <v>930041053BARPIN 32X97.5 (T)</v>
          </cell>
        </row>
        <row r="2169">
          <cell r="A2169">
            <v>104349.21</v>
          </cell>
          <cell r="B2169" t="str">
            <v>930041701BARPIN PU 245 (G)</v>
          </cell>
        </row>
        <row r="2170">
          <cell r="A2170">
            <v>104349.21</v>
          </cell>
          <cell r="B2170" t="str">
            <v>930041701BARPIN PU 245 (H)</v>
          </cell>
        </row>
        <row r="2171">
          <cell r="A2171">
            <v>104349.21</v>
          </cell>
          <cell r="B2171" t="str">
            <v>930041701BARPIN PU 245 (P)</v>
          </cell>
        </row>
        <row r="2172">
          <cell r="A2172">
            <v>104349.21</v>
          </cell>
          <cell r="B2172" t="str">
            <v>930041701BARPIN PU 245 (T)</v>
          </cell>
        </row>
        <row r="2173">
          <cell r="A2173">
            <v>104349.25</v>
          </cell>
          <cell r="B2173" t="str">
            <v>940041392BARPIN 16X158 (G)</v>
          </cell>
        </row>
        <row r="2174">
          <cell r="A2174">
            <v>104349.25</v>
          </cell>
          <cell r="B2174" t="str">
            <v>940041392BARPIN 16X158 (H)</v>
          </cell>
        </row>
        <row r="2175">
          <cell r="A2175">
            <v>104349.25</v>
          </cell>
          <cell r="B2175" t="str">
            <v>940041392BARPIN 16X158 (P)</v>
          </cell>
        </row>
        <row r="2176">
          <cell r="A2176">
            <v>104349.25</v>
          </cell>
          <cell r="B2176" t="str">
            <v>940041392BARPIN 16X158 (T)</v>
          </cell>
        </row>
        <row r="2177">
          <cell r="A2177">
            <v>104350.16</v>
          </cell>
          <cell r="B2177" t="str">
            <v>930041250BARPIN 16X40 (G)</v>
          </cell>
        </row>
        <row r="2178">
          <cell r="A2178">
            <v>104350.16</v>
          </cell>
          <cell r="B2178" t="str">
            <v>930041250BARPIN 16X40 (H)</v>
          </cell>
        </row>
        <row r="2179">
          <cell r="A2179">
            <v>104350.16</v>
          </cell>
          <cell r="B2179" t="str">
            <v>930041250BARPIN 16X40 (P)</v>
          </cell>
        </row>
        <row r="2180">
          <cell r="A2180">
            <v>104350.16</v>
          </cell>
          <cell r="B2180" t="str">
            <v>930041250BARPIN 16X40 (T)</v>
          </cell>
        </row>
        <row r="2181">
          <cell r="A2181">
            <v>104357</v>
          </cell>
          <cell r="B2181" t="str">
            <v>IR 6211 2RS (P)</v>
          </cell>
        </row>
        <row r="2182">
          <cell r="A2182">
            <v>104357</v>
          </cell>
          <cell r="B2182" t="str">
            <v>IR 6211 2RS (G)</v>
          </cell>
        </row>
        <row r="2183">
          <cell r="A2183">
            <v>104357</v>
          </cell>
          <cell r="B2183" t="str">
            <v>IR 6211 2RS (H)</v>
          </cell>
        </row>
        <row r="2184">
          <cell r="A2184">
            <v>104357</v>
          </cell>
          <cell r="B2184" t="str">
            <v>IR 6211 2RS (T)</v>
          </cell>
        </row>
        <row r="2185">
          <cell r="A2185">
            <v>104358</v>
          </cell>
          <cell r="B2185" t="str">
            <v>IR 6211 2RS SPL (P)</v>
          </cell>
        </row>
        <row r="2186">
          <cell r="A2186">
            <v>104358</v>
          </cell>
          <cell r="B2186" t="str">
            <v>IR 6211 2RS SPL (G)</v>
          </cell>
        </row>
        <row r="2187">
          <cell r="A2187">
            <v>104358</v>
          </cell>
          <cell r="B2187" t="str">
            <v>IR 6211 2RS SPL (H)</v>
          </cell>
        </row>
        <row r="2188">
          <cell r="A2188">
            <v>104358</v>
          </cell>
          <cell r="B2188" t="str">
            <v>IR 6211 2RS SPL (T)</v>
          </cell>
        </row>
        <row r="2189">
          <cell r="A2189">
            <v>104370</v>
          </cell>
          <cell r="B2189" t="str">
            <v>IR.IR 172216.4 (P)</v>
          </cell>
        </row>
        <row r="2190">
          <cell r="A2190">
            <v>104370</v>
          </cell>
          <cell r="B2190" t="str">
            <v>IR.IR 172216.4 (G)</v>
          </cell>
        </row>
        <row r="2191">
          <cell r="A2191">
            <v>104370</v>
          </cell>
          <cell r="B2191" t="str">
            <v>IR.IR 172216.4 (H)</v>
          </cell>
        </row>
        <row r="2192">
          <cell r="A2192">
            <v>104370</v>
          </cell>
          <cell r="B2192" t="str">
            <v>IR.IR 172216.4 (T)</v>
          </cell>
        </row>
        <row r="2193">
          <cell r="A2193">
            <v>104371</v>
          </cell>
          <cell r="B2193" t="str">
            <v>IR.IR 283520.4 (P)</v>
          </cell>
        </row>
        <row r="2194">
          <cell r="A2194">
            <v>104371</v>
          </cell>
          <cell r="B2194" t="str">
            <v>IR.IR 283520.4 (G)</v>
          </cell>
        </row>
        <row r="2195">
          <cell r="A2195">
            <v>104371</v>
          </cell>
          <cell r="B2195" t="str">
            <v>IR.IR 283520.4 (H)</v>
          </cell>
        </row>
        <row r="2196">
          <cell r="A2196">
            <v>104371</v>
          </cell>
          <cell r="B2196" t="str">
            <v>IR.IR 283520.4 (T)</v>
          </cell>
        </row>
        <row r="2197">
          <cell r="A2197">
            <v>104371.01</v>
          </cell>
          <cell r="B2197" t="str">
            <v>IR.IR 283520.4 READIOUS (G)</v>
          </cell>
        </row>
        <row r="2198">
          <cell r="A2198">
            <v>104371.01</v>
          </cell>
          <cell r="B2198" t="str">
            <v>IR.IR 283520.4 READIOUS (H)</v>
          </cell>
        </row>
        <row r="2199">
          <cell r="A2199">
            <v>104371.01</v>
          </cell>
          <cell r="B2199" t="str">
            <v>IR.IR 283520.4 READIOUS (P)</v>
          </cell>
        </row>
        <row r="2200">
          <cell r="A2200">
            <v>104371.01</v>
          </cell>
          <cell r="B2200" t="str">
            <v>IR.IR 283520.4 READIOUS (T)</v>
          </cell>
        </row>
        <row r="2201">
          <cell r="A2201">
            <v>104371.4</v>
          </cell>
          <cell r="B2201" t="str">
            <v>IR.IR 283520.4 (P)</v>
          </cell>
        </row>
        <row r="2202">
          <cell r="A2202">
            <v>104371.4</v>
          </cell>
          <cell r="B2202" t="str">
            <v>IR.IR 283520.4 (G)</v>
          </cell>
        </row>
        <row r="2203">
          <cell r="A2203">
            <v>104371.4</v>
          </cell>
          <cell r="B2203" t="str">
            <v>IR.IR 283520.4 (H)</v>
          </cell>
        </row>
        <row r="2204">
          <cell r="A2204">
            <v>104371.4</v>
          </cell>
          <cell r="B2204" t="str">
            <v>IR.IR 283520.4 (T)</v>
          </cell>
        </row>
        <row r="2205">
          <cell r="A2205">
            <v>104372</v>
          </cell>
          <cell r="B2205" t="str">
            <v>IR.IR 303530.4 (P)</v>
          </cell>
        </row>
        <row r="2206">
          <cell r="A2206">
            <v>104372</v>
          </cell>
          <cell r="B2206" t="str">
            <v>IR.IR 303530.4 (G)</v>
          </cell>
        </row>
        <row r="2207">
          <cell r="A2207">
            <v>104372</v>
          </cell>
          <cell r="B2207" t="str">
            <v>IR.IR 303530.4 (H)</v>
          </cell>
        </row>
        <row r="2208">
          <cell r="A2208">
            <v>104372</v>
          </cell>
          <cell r="B2208" t="str">
            <v>IR.IR 303530.4 (T)</v>
          </cell>
        </row>
        <row r="2209">
          <cell r="A2209">
            <v>104373</v>
          </cell>
          <cell r="B2209" t="str">
            <v>IR.IR 354030.4 (P)</v>
          </cell>
        </row>
        <row r="2210">
          <cell r="A2210">
            <v>104373</v>
          </cell>
          <cell r="B2210" t="str">
            <v>IR.IR 354030.4 (G)</v>
          </cell>
        </row>
        <row r="2211">
          <cell r="A2211">
            <v>104373</v>
          </cell>
          <cell r="B2211" t="str">
            <v>IR.IR 354030.4 (H)</v>
          </cell>
        </row>
        <row r="2212">
          <cell r="A2212">
            <v>104373</v>
          </cell>
          <cell r="B2212" t="str">
            <v>IR.IR 354030.4 (T)</v>
          </cell>
        </row>
        <row r="2213">
          <cell r="A2213">
            <v>104375.01</v>
          </cell>
          <cell r="B2213" t="str">
            <v>NKIS.IR 20 (G)</v>
          </cell>
        </row>
        <row r="2214">
          <cell r="A2214">
            <v>104375.01</v>
          </cell>
          <cell r="B2214" t="str">
            <v>NKIS.IR 20 (H)</v>
          </cell>
        </row>
        <row r="2215">
          <cell r="A2215">
            <v>104375.01</v>
          </cell>
          <cell r="B2215" t="str">
            <v>NKIS.IR 20 (P)</v>
          </cell>
        </row>
        <row r="2216">
          <cell r="A2216">
            <v>104375.01</v>
          </cell>
          <cell r="B2216" t="str">
            <v>NKIS.IR 20 (T)</v>
          </cell>
        </row>
        <row r="2217">
          <cell r="A2217">
            <v>104376.01</v>
          </cell>
          <cell r="B2217" t="str">
            <v>NKIS.IR 25 (G)</v>
          </cell>
        </row>
        <row r="2218">
          <cell r="A2218">
            <v>104376.01</v>
          </cell>
          <cell r="B2218" t="str">
            <v>NKIS.IR 25 (H)</v>
          </cell>
        </row>
        <row r="2219">
          <cell r="A2219">
            <v>104376.01</v>
          </cell>
          <cell r="B2219" t="str">
            <v>NKIS.IR 25 (P)</v>
          </cell>
        </row>
        <row r="2220">
          <cell r="A2220">
            <v>104376.01</v>
          </cell>
          <cell r="B2220" t="str">
            <v>NKIS.IR 25 (T)</v>
          </cell>
        </row>
        <row r="2221">
          <cell r="A2221">
            <v>104377.01</v>
          </cell>
          <cell r="B2221" t="str">
            <v>NKIS.IR 30 (IR 303722) (G)</v>
          </cell>
        </row>
        <row r="2222">
          <cell r="A2222">
            <v>104377.01</v>
          </cell>
          <cell r="B2222" t="str">
            <v>NKIS.IR 30 (IR 303722) (H)</v>
          </cell>
        </row>
        <row r="2223">
          <cell r="A2223">
            <v>104377.01</v>
          </cell>
          <cell r="B2223" t="str">
            <v>NKIS.IR 30 (IR 303722) (P)</v>
          </cell>
        </row>
        <row r="2224">
          <cell r="A2224">
            <v>104377.01</v>
          </cell>
          <cell r="B2224" t="str">
            <v>NKIS.IR 30 (IR 303722) (T)</v>
          </cell>
        </row>
        <row r="2225">
          <cell r="A2225">
            <v>104379.01</v>
          </cell>
          <cell r="B2225" t="str">
            <v>NKIS.IR 45 (IR 455522) (G)</v>
          </cell>
        </row>
        <row r="2226">
          <cell r="A2226">
            <v>104379.01</v>
          </cell>
          <cell r="B2226" t="str">
            <v>NKIS.IR 45 (IR 455522) (H)</v>
          </cell>
        </row>
        <row r="2227">
          <cell r="A2227">
            <v>104379.01</v>
          </cell>
          <cell r="B2227" t="str">
            <v>NKIS.IR 45 (IR 455522) (P)</v>
          </cell>
        </row>
        <row r="2228">
          <cell r="A2228">
            <v>104379.01</v>
          </cell>
          <cell r="B2228" t="str">
            <v>NKIS.IR 45 (IR 455522) (T)</v>
          </cell>
        </row>
        <row r="2229">
          <cell r="A2229">
            <v>104380.01</v>
          </cell>
          <cell r="B2229" t="str">
            <v>NKIS.IR 40 (G)</v>
          </cell>
        </row>
        <row r="2230">
          <cell r="A2230">
            <v>104380.01</v>
          </cell>
          <cell r="B2230" t="str">
            <v>NKIS.IR 40 (H)</v>
          </cell>
        </row>
        <row r="2231">
          <cell r="A2231">
            <v>104380.01</v>
          </cell>
          <cell r="B2231" t="str">
            <v>NKIS.IR 40 (P)</v>
          </cell>
        </row>
        <row r="2232">
          <cell r="A2232">
            <v>104380.01</v>
          </cell>
          <cell r="B2232" t="str">
            <v>NKIS.IR 40 (T)</v>
          </cell>
        </row>
        <row r="2233">
          <cell r="A2233">
            <v>104381.01</v>
          </cell>
          <cell r="B2233" t="str">
            <v>NKIS.IR 35 (IR 354322) (G)</v>
          </cell>
        </row>
        <row r="2234">
          <cell r="A2234">
            <v>104381.01</v>
          </cell>
          <cell r="B2234" t="str">
            <v>NKIS.IR 35 (IR 354322) (H)</v>
          </cell>
        </row>
        <row r="2235">
          <cell r="A2235">
            <v>104381.01</v>
          </cell>
          <cell r="B2235" t="str">
            <v>NKIS.IR 35 (IR 354322) (P)</v>
          </cell>
        </row>
        <row r="2236">
          <cell r="A2236">
            <v>104381.01</v>
          </cell>
          <cell r="B2236" t="str">
            <v>NKIS.IR 35 (IR 354322) (T)</v>
          </cell>
        </row>
        <row r="2237">
          <cell r="A2237">
            <v>104382.01</v>
          </cell>
          <cell r="B2237" t="str">
            <v>NKIS.IR 50 (IR 506028) (G)</v>
          </cell>
        </row>
        <row r="2238">
          <cell r="A2238">
            <v>104382.01</v>
          </cell>
          <cell r="B2238" t="str">
            <v>NKIS.IR 50 (IR 506028) (H)</v>
          </cell>
        </row>
        <row r="2239">
          <cell r="A2239">
            <v>104382.01</v>
          </cell>
          <cell r="B2239" t="str">
            <v>NKIS.IR 50 (IR 506028) (P)</v>
          </cell>
        </row>
        <row r="2240">
          <cell r="A2240">
            <v>104382.01</v>
          </cell>
          <cell r="B2240" t="str">
            <v>NKIS.IR 50 (IR 506028) (T)</v>
          </cell>
        </row>
        <row r="2241">
          <cell r="A2241">
            <v>1044</v>
          </cell>
          <cell r="B2241" t="str">
            <v>4920798 (F)</v>
          </cell>
        </row>
        <row r="2242">
          <cell r="A2242">
            <v>104408</v>
          </cell>
          <cell r="B2242" t="str">
            <v>R.STADE 408 (P)</v>
          </cell>
        </row>
        <row r="2243">
          <cell r="A2243">
            <v>104408</v>
          </cell>
          <cell r="B2243" t="str">
            <v>R.STADE 408 (G)</v>
          </cell>
        </row>
        <row r="2244">
          <cell r="A2244">
            <v>104408</v>
          </cell>
          <cell r="B2244" t="str">
            <v>R.STADE 408 (H)</v>
          </cell>
        </row>
        <row r="2245">
          <cell r="A2245">
            <v>104408</v>
          </cell>
          <cell r="B2245" t="str">
            <v>R.STADE 408 (T)</v>
          </cell>
        </row>
        <row r="2246">
          <cell r="A2246">
            <v>104409</v>
          </cell>
          <cell r="B2246" t="str">
            <v>R.STADE 409 (P)</v>
          </cell>
        </row>
        <row r="2247">
          <cell r="A2247">
            <v>104409</v>
          </cell>
          <cell r="B2247" t="str">
            <v>R.STADE 409 (G)</v>
          </cell>
        </row>
        <row r="2248">
          <cell r="A2248">
            <v>104409</v>
          </cell>
          <cell r="B2248" t="str">
            <v>R.STADE 409 (H)</v>
          </cell>
        </row>
        <row r="2249">
          <cell r="A2249">
            <v>104409</v>
          </cell>
          <cell r="B2249" t="str">
            <v>R.STADE 409 (T)</v>
          </cell>
        </row>
        <row r="2250">
          <cell r="A2250">
            <v>104410</v>
          </cell>
          <cell r="B2250" t="str">
            <v>R.STADE 410 (P)</v>
          </cell>
        </row>
        <row r="2251">
          <cell r="A2251">
            <v>104410</v>
          </cell>
          <cell r="B2251" t="str">
            <v>R.STADE 410 (G)</v>
          </cell>
        </row>
        <row r="2252">
          <cell r="A2252">
            <v>104410</v>
          </cell>
          <cell r="B2252" t="str">
            <v>R.STADE 410 (H)</v>
          </cell>
        </row>
        <row r="2253">
          <cell r="A2253">
            <v>104410</v>
          </cell>
          <cell r="B2253" t="str">
            <v>R.STADE 410 (T)</v>
          </cell>
        </row>
        <row r="2254">
          <cell r="A2254">
            <v>104411</v>
          </cell>
          <cell r="B2254" t="str">
            <v>R.STADE 411 (P)</v>
          </cell>
        </row>
        <row r="2255">
          <cell r="A2255">
            <v>104411</v>
          </cell>
          <cell r="B2255" t="str">
            <v>R.STADE 411 (G)</v>
          </cell>
        </row>
        <row r="2256">
          <cell r="A2256">
            <v>104411</v>
          </cell>
          <cell r="B2256" t="str">
            <v>R.STADE 411 (H)</v>
          </cell>
        </row>
        <row r="2257">
          <cell r="A2257">
            <v>104411</v>
          </cell>
          <cell r="B2257" t="str">
            <v>R.STADE 411 (T)</v>
          </cell>
        </row>
        <row r="2258">
          <cell r="A2258">
            <v>104414</v>
          </cell>
          <cell r="B2258" t="str">
            <v>MR.IR 31 (P)</v>
          </cell>
        </row>
        <row r="2259">
          <cell r="A2259">
            <v>104414</v>
          </cell>
          <cell r="B2259" t="str">
            <v>MR.IR 31 (G)</v>
          </cell>
        </row>
        <row r="2260">
          <cell r="A2260">
            <v>104414</v>
          </cell>
          <cell r="B2260" t="str">
            <v>MR.IR 31 (H)</v>
          </cell>
        </row>
        <row r="2261">
          <cell r="A2261">
            <v>104414</v>
          </cell>
          <cell r="B2261" t="str">
            <v>MR.IR 31 (T)</v>
          </cell>
        </row>
        <row r="2262">
          <cell r="A2262">
            <v>104419</v>
          </cell>
          <cell r="B2262" t="str">
            <v>IR.567833 (P)</v>
          </cell>
        </row>
        <row r="2263">
          <cell r="A2263">
            <v>104419</v>
          </cell>
          <cell r="B2263" t="str">
            <v>IR.567833 (G)</v>
          </cell>
        </row>
        <row r="2264">
          <cell r="A2264">
            <v>104419</v>
          </cell>
          <cell r="B2264" t="str">
            <v>IR.567833 (H)</v>
          </cell>
        </row>
        <row r="2265">
          <cell r="A2265">
            <v>104419</v>
          </cell>
          <cell r="B2265" t="str">
            <v>IR.567833 (T)</v>
          </cell>
        </row>
        <row r="2266">
          <cell r="A2266">
            <v>104421</v>
          </cell>
          <cell r="B2266" t="str">
            <v>STO.IR 6 (P)</v>
          </cell>
        </row>
        <row r="2267">
          <cell r="A2267">
            <v>104421</v>
          </cell>
          <cell r="B2267" t="str">
            <v>STO.IR 6 (G)</v>
          </cell>
        </row>
        <row r="2268">
          <cell r="A2268">
            <v>104421</v>
          </cell>
          <cell r="B2268" t="str">
            <v>STO.IR 6 (H)</v>
          </cell>
        </row>
        <row r="2269">
          <cell r="A2269">
            <v>104421</v>
          </cell>
          <cell r="B2269" t="str">
            <v>STO.IR 6 (T)</v>
          </cell>
        </row>
        <row r="2270">
          <cell r="A2270">
            <v>104423</v>
          </cell>
          <cell r="B2270" t="str">
            <v>R.IR 423 (STO 12) (P)</v>
          </cell>
        </row>
        <row r="2271">
          <cell r="A2271">
            <v>104423</v>
          </cell>
          <cell r="B2271" t="str">
            <v>R.IR 423 (STO 12) (G)</v>
          </cell>
        </row>
        <row r="2272">
          <cell r="A2272">
            <v>104423</v>
          </cell>
          <cell r="B2272" t="str">
            <v>R.IR 423 (STO 12) (H)</v>
          </cell>
        </row>
        <row r="2273">
          <cell r="A2273">
            <v>104423</v>
          </cell>
          <cell r="B2273" t="str">
            <v>R.IR 423 (STO 12) (T)</v>
          </cell>
        </row>
        <row r="2274">
          <cell r="A2274">
            <v>104425</v>
          </cell>
          <cell r="B2274" t="str">
            <v>IR.JC 8017 (P)</v>
          </cell>
        </row>
        <row r="2275">
          <cell r="A2275">
            <v>104425</v>
          </cell>
          <cell r="B2275" t="str">
            <v>IR.JC 8017 (G)</v>
          </cell>
        </row>
        <row r="2276">
          <cell r="A2276">
            <v>104425</v>
          </cell>
          <cell r="B2276" t="str">
            <v>IR.JC 8017 (H)</v>
          </cell>
        </row>
        <row r="2277">
          <cell r="A2277">
            <v>104425</v>
          </cell>
          <cell r="B2277" t="str">
            <v>IR.JC 8017 (L)</v>
          </cell>
        </row>
        <row r="2278">
          <cell r="A2278">
            <v>104425</v>
          </cell>
          <cell r="B2278" t="str">
            <v>IR.JC 8017 (T)</v>
          </cell>
        </row>
        <row r="2279">
          <cell r="A2279">
            <v>104425.01</v>
          </cell>
          <cell r="B2279" t="str">
            <v>IR.JC 8018 (G)</v>
          </cell>
        </row>
        <row r="2280">
          <cell r="A2280">
            <v>104425.01</v>
          </cell>
          <cell r="B2280" t="str">
            <v>IR.JC 8018 (H)</v>
          </cell>
        </row>
        <row r="2281">
          <cell r="A2281">
            <v>104425.01</v>
          </cell>
          <cell r="B2281" t="str">
            <v>IR.JC 8018 (L)</v>
          </cell>
        </row>
        <row r="2282">
          <cell r="A2282">
            <v>104425.01</v>
          </cell>
          <cell r="B2282" t="str">
            <v>IR.JC 8018 (P)</v>
          </cell>
        </row>
        <row r="2283">
          <cell r="A2283">
            <v>104425.01</v>
          </cell>
          <cell r="B2283" t="str">
            <v>IR.JC 8018 (T)</v>
          </cell>
        </row>
        <row r="2284">
          <cell r="A2284">
            <v>104425.02</v>
          </cell>
          <cell r="B2284" t="str">
            <v>IR.JC 8019 (G)</v>
          </cell>
        </row>
        <row r="2285">
          <cell r="A2285">
            <v>104425.02</v>
          </cell>
          <cell r="B2285" t="str">
            <v>IR.JC 8019 (H)</v>
          </cell>
        </row>
        <row r="2286">
          <cell r="A2286">
            <v>104425.02</v>
          </cell>
          <cell r="B2286" t="str">
            <v>IR.JC 8019 (L)</v>
          </cell>
        </row>
        <row r="2287">
          <cell r="A2287">
            <v>104425.02</v>
          </cell>
          <cell r="B2287" t="str">
            <v>IR.JC 8019 (P)</v>
          </cell>
        </row>
        <row r="2288">
          <cell r="A2288">
            <v>104425.02</v>
          </cell>
          <cell r="B2288" t="str">
            <v>IR.JC 8019 (T)</v>
          </cell>
        </row>
        <row r="2289">
          <cell r="A2289">
            <v>104425.03</v>
          </cell>
          <cell r="B2289" t="str">
            <v>IR.JC 8011 (G)</v>
          </cell>
        </row>
        <row r="2290">
          <cell r="A2290">
            <v>104425.03</v>
          </cell>
          <cell r="B2290" t="str">
            <v>IR.JC 8011 (H)</v>
          </cell>
        </row>
        <row r="2291">
          <cell r="A2291">
            <v>104425.03</v>
          </cell>
          <cell r="B2291" t="str">
            <v>IR.JC 8011 (L)</v>
          </cell>
        </row>
        <row r="2292">
          <cell r="A2292">
            <v>104425.03</v>
          </cell>
          <cell r="B2292" t="str">
            <v>IR.JC 8011 (P)</v>
          </cell>
        </row>
        <row r="2293">
          <cell r="A2293">
            <v>104425.03</v>
          </cell>
          <cell r="B2293" t="str">
            <v>IR.JC 8011 (T)</v>
          </cell>
        </row>
        <row r="2294">
          <cell r="A2294">
            <v>104428</v>
          </cell>
          <cell r="B2294" t="str">
            <v>R.IR 428 (JC 8002) (P)</v>
          </cell>
        </row>
        <row r="2295">
          <cell r="A2295">
            <v>104428</v>
          </cell>
          <cell r="B2295" t="str">
            <v>R.IR 428 (JC 8002) (G)</v>
          </cell>
        </row>
        <row r="2296">
          <cell r="A2296">
            <v>104428</v>
          </cell>
          <cell r="B2296" t="str">
            <v>R.IR 428 (JC 8002) (H)</v>
          </cell>
        </row>
        <row r="2297">
          <cell r="A2297">
            <v>104428</v>
          </cell>
          <cell r="B2297" t="str">
            <v>R.IR 428 (JC 8002) (L)</v>
          </cell>
        </row>
        <row r="2298">
          <cell r="A2298">
            <v>104428</v>
          </cell>
          <cell r="B2298" t="str">
            <v>R.IR 428 (JC 8002) (T)</v>
          </cell>
        </row>
        <row r="2299">
          <cell r="A2299">
            <v>104430</v>
          </cell>
          <cell r="B2299" t="str">
            <v>R.IR 430 (P)</v>
          </cell>
        </row>
        <row r="2300">
          <cell r="A2300">
            <v>104430</v>
          </cell>
          <cell r="B2300" t="str">
            <v>R.IR 430 (G)</v>
          </cell>
        </row>
        <row r="2301">
          <cell r="A2301">
            <v>104430</v>
          </cell>
          <cell r="B2301" t="str">
            <v>R.IR 430 (H)</v>
          </cell>
        </row>
        <row r="2302">
          <cell r="A2302">
            <v>104430</v>
          </cell>
          <cell r="B2302" t="str">
            <v>R.IR 430 (T)</v>
          </cell>
        </row>
        <row r="2303">
          <cell r="A2303">
            <v>104433.01</v>
          </cell>
          <cell r="B2303" t="str">
            <v>R.IR 433(SHAFT 6902 SPL) (G)</v>
          </cell>
        </row>
        <row r="2304">
          <cell r="A2304">
            <v>104433.01</v>
          </cell>
          <cell r="B2304" t="str">
            <v>R.IR 433(SHAFT 6902 SPL) (H)</v>
          </cell>
        </row>
        <row r="2305">
          <cell r="A2305">
            <v>104433.01</v>
          </cell>
          <cell r="B2305" t="str">
            <v>R.IR 433(SHAFT 6902 SPL) (P)</v>
          </cell>
        </row>
        <row r="2306">
          <cell r="A2306">
            <v>104433.01</v>
          </cell>
          <cell r="B2306" t="str">
            <v>R.IR 433(SHAFT 6902 SPL) (T)</v>
          </cell>
        </row>
        <row r="2307">
          <cell r="A2307">
            <v>104437</v>
          </cell>
          <cell r="B2307" t="str">
            <v>R.IR 437(STO 25 ZZ) (P)</v>
          </cell>
        </row>
        <row r="2308">
          <cell r="A2308">
            <v>104437</v>
          </cell>
          <cell r="B2308" t="str">
            <v>R.IR 437(STO 25 ZZ) (G)</v>
          </cell>
        </row>
        <row r="2309">
          <cell r="A2309">
            <v>104437</v>
          </cell>
          <cell r="B2309" t="str">
            <v>R.IR 437(STO 25 ZZ) (H)</v>
          </cell>
        </row>
        <row r="2310">
          <cell r="A2310">
            <v>104437</v>
          </cell>
          <cell r="B2310" t="str">
            <v>R.IR 437(STO 25 ZZ) (T)</v>
          </cell>
        </row>
        <row r="2311">
          <cell r="A2311">
            <v>104438</v>
          </cell>
          <cell r="B2311" t="str">
            <v>R.IR 438(NURT 35)-1 (P)</v>
          </cell>
        </row>
        <row r="2312">
          <cell r="A2312">
            <v>104438</v>
          </cell>
          <cell r="B2312" t="str">
            <v>R.IR 438(NURT 35)-1 (G)</v>
          </cell>
        </row>
        <row r="2313">
          <cell r="A2313">
            <v>104438</v>
          </cell>
          <cell r="B2313" t="str">
            <v>R.IR 438(NURT 35)-1 (H)</v>
          </cell>
        </row>
        <row r="2314">
          <cell r="A2314">
            <v>104438</v>
          </cell>
          <cell r="B2314" t="str">
            <v>R.IR 438(NURT 35)-1 (T)</v>
          </cell>
        </row>
        <row r="2315">
          <cell r="A2315">
            <v>104438.01</v>
          </cell>
          <cell r="B2315" t="str">
            <v>R.IR 438(NURT 35)-2 (G)</v>
          </cell>
        </row>
        <row r="2316">
          <cell r="A2316">
            <v>104438.01</v>
          </cell>
          <cell r="B2316" t="str">
            <v>R.IR 438(NURT 35)-2 (H)</v>
          </cell>
        </row>
        <row r="2317">
          <cell r="A2317">
            <v>104438.01</v>
          </cell>
          <cell r="B2317" t="str">
            <v>R.IR 438(NURT 35)-2 (P)</v>
          </cell>
        </row>
        <row r="2318">
          <cell r="A2318">
            <v>104438.01</v>
          </cell>
          <cell r="B2318" t="str">
            <v>R.IR 438(NURT 35)-2 (T)</v>
          </cell>
        </row>
        <row r="2319">
          <cell r="A2319">
            <v>104440</v>
          </cell>
          <cell r="B2319" t="str">
            <v>R.IR 440(JC 8021) (P)</v>
          </cell>
        </row>
        <row r="2320">
          <cell r="A2320">
            <v>104440</v>
          </cell>
          <cell r="B2320" t="str">
            <v>R.IR 440(JC 8021) (G)</v>
          </cell>
        </row>
        <row r="2321">
          <cell r="A2321">
            <v>104440</v>
          </cell>
          <cell r="B2321" t="str">
            <v>R.IR 440(JC 8021) (H)</v>
          </cell>
        </row>
        <row r="2322">
          <cell r="A2322">
            <v>104440</v>
          </cell>
          <cell r="B2322" t="str">
            <v>R.IR 440(JC 8021) (L)</v>
          </cell>
        </row>
        <row r="2323">
          <cell r="A2323">
            <v>104440</v>
          </cell>
          <cell r="B2323" t="str">
            <v>R.IR 440(JC 8021) (T)</v>
          </cell>
        </row>
        <row r="2324">
          <cell r="A2324">
            <v>104441</v>
          </cell>
          <cell r="B2324" t="str">
            <v>R.IR 441(JC 8024) (P)</v>
          </cell>
        </row>
        <row r="2325">
          <cell r="A2325">
            <v>104441</v>
          </cell>
          <cell r="B2325" t="str">
            <v>R.IR 441(JC 8024) (G)</v>
          </cell>
        </row>
        <row r="2326">
          <cell r="A2326">
            <v>104441</v>
          </cell>
          <cell r="B2326" t="str">
            <v>R.IR 441(JC 8024) (H)</v>
          </cell>
        </row>
        <row r="2327">
          <cell r="A2327">
            <v>104441</v>
          </cell>
          <cell r="B2327" t="str">
            <v>R.IR 441(JC 8024) (L)</v>
          </cell>
        </row>
        <row r="2328">
          <cell r="A2328">
            <v>104441</v>
          </cell>
          <cell r="B2328" t="str">
            <v>R.IR 441(JC 8024) (T)</v>
          </cell>
        </row>
        <row r="2329">
          <cell r="A2329">
            <v>104443</v>
          </cell>
          <cell r="B2329" t="str">
            <v>R.IR 443(NATV 15 PP A) (P)</v>
          </cell>
        </row>
        <row r="2330">
          <cell r="A2330">
            <v>104443</v>
          </cell>
          <cell r="B2330" t="str">
            <v>R.IR 443(NATV 15 PP A) (G)</v>
          </cell>
        </row>
        <row r="2331">
          <cell r="A2331">
            <v>104443</v>
          </cell>
          <cell r="B2331" t="str">
            <v>R.IR 443(NATV 15 PP A) (H)</v>
          </cell>
        </row>
        <row r="2332">
          <cell r="A2332">
            <v>104443</v>
          </cell>
          <cell r="B2332" t="str">
            <v>R.IR 443(NATV 15 PP A) (T)</v>
          </cell>
        </row>
        <row r="2333">
          <cell r="A2333">
            <v>104443.21</v>
          </cell>
          <cell r="B2333" t="str">
            <v>NATV.IR 15 (G)</v>
          </cell>
        </row>
        <row r="2334">
          <cell r="A2334">
            <v>104443.21</v>
          </cell>
          <cell r="B2334" t="str">
            <v>NATV.IR 15 (H)</v>
          </cell>
        </row>
        <row r="2335">
          <cell r="A2335">
            <v>104443.21</v>
          </cell>
          <cell r="B2335" t="str">
            <v>NATV.IR 15 (P)</v>
          </cell>
        </row>
        <row r="2336">
          <cell r="A2336">
            <v>104443.21</v>
          </cell>
          <cell r="B2336" t="str">
            <v>NATV.IR 15 (T)</v>
          </cell>
        </row>
        <row r="2337">
          <cell r="A2337">
            <v>104444</v>
          </cell>
          <cell r="B2337" t="str">
            <v>R.IR 444 (1041400) 44MM (P)</v>
          </cell>
        </row>
        <row r="2338">
          <cell r="A2338">
            <v>104444</v>
          </cell>
          <cell r="B2338" t="str">
            <v>R.IR 444 (1041400) 44MM (G)</v>
          </cell>
        </row>
        <row r="2339">
          <cell r="A2339">
            <v>104444</v>
          </cell>
          <cell r="B2339" t="str">
            <v>R.IR 444 (1041400) 44MM (H)</v>
          </cell>
        </row>
        <row r="2340">
          <cell r="A2340">
            <v>104444</v>
          </cell>
          <cell r="B2340" t="str">
            <v>R.IR 444 (1041400) 44MM (T)</v>
          </cell>
        </row>
        <row r="2341">
          <cell r="A2341">
            <v>104445</v>
          </cell>
          <cell r="B2341" t="str">
            <v>R.IR 445(310-4715) (P)</v>
          </cell>
        </row>
        <row r="2342">
          <cell r="A2342">
            <v>104445</v>
          </cell>
          <cell r="B2342" t="str">
            <v>R.IR 445(310-4715) (G)</v>
          </cell>
        </row>
        <row r="2343">
          <cell r="A2343">
            <v>104445</v>
          </cell>
          <cell r="B2343" t="str">
            <v>R.IR 445(310-4715) (H)</v>
          </cell>
        </row>
        <row r="2344">
          <cell r="A2344">
            <v>104445</v>
          </cell>
          <cell r="B2344" t="str">
            <v>R.IR 445(310-4715) (T)</v>
          </cell>
        </row>
        <row r="2345">
          <cell r="A2345">
            <v>104449</v>
          </cell>
          <cell r="B2345" t="str">
            <v>R.IR 449(JC 8037) (P)</v>
          </cell>
        </row>
        <row r="2346">
          <cell r="A2346">
            <v>104449</v>
          </cell>
          <cell r="B2346" t="str">
            <v>R.IR 449(JC 8037) (G)</v>
          </cell>
        </row>
        <row r="2347">
          <cell r="A2347">
            <v>104449</v>
          </cell>
          <cell r="B2347" t="str">
            <v>R.IR 449(JC 8037) (H)</v>
          </cell>
        </row>
        <row r="2348">
          <cell r="A2348">
            <v>104449</v>
          </cell>
          <cell r="B2348" t="str">
            <v>R.IR 449(JC 8037) (L)</v>
          </cell>
        </row>
        <row r="2349">
          <cell r="A2349">
            <v>104449</v>
          </cell>
          <cell r="B2349" t="str">
            <v>R.IR 449(JC 8037) (T)</v>
          </cell>
        </row>
        <row r="2350">
          <cell r="A2350">
            <v>104456</v>
          </cell>
          <cell r="B2350" t="str">
            <v>R.IR 456 (XR 12072) (P)</v>
          </cell>
        </row>
        <row r="2351">
          <cell r="A2351">
            <v>104456</v>
          </cell>
          <cell r="B2351" t="str">
            <v>R.IR 456 (XR 12072) (G)</v>
          </cell>
        </row>
        <row r="2352">
          <cell r="A2352">
            <v>104456</v>
          </cell>
          <cell r="B2352" t="str">
            <v>R.IR 456 (XR 12072) (H)</v>
          </cell>
        </row>
        <row r="2353">
          <cell r="A2353">
            <v>104456</v>
          </cell>
          <cell r="B2353" t="str">
            <v>R.IR 456 (XR 12072) (T)</v>
          </cell>
        </row>
        <row r="2354">
          <cell r="A2354">
            <v>104461</v>
          </cell>
          <cell r="B2354" t="str">
            <v>R.IR 461(108-2381)SIDE (P)</v>
          </cell>
        </row>
        <row r="2355">
          <cell r="A2355">
            <v>104461</v>
          </cell>
          <cell r="B2355" t="str">
            <v>R.IR 461(108-2381)SIDE (G)</v>
          </cell>
        </row>
        <row r="2356">
          <cell r="A2356">
            <v>104461</v>
          </cell>
          <cell r="B2356" t="str">
            <v>R.IR 461(108-2381)SIDE (H)</v>
          </cell>
        </row>
        <row r="2357">
          <cell r="A2357">
            <v>104461</v>
          </cell>
          <cell r="B2357" t="str">
            <v>R.IR 461(108-2381)SIDE (T)</v>
          </cell>
        </row>
        <row r="2358">
          <cell r="A2358">
            <v>104461.01</v>
          </cell>
          <cell r="B2358" t="str">
            <v>R.IR 461(108-2381)CENT (G)</v>
          </cell>
        </row>
        <row r="2359">
          <cell r="A2359">
            <v>104461.01</v>
          </cell>
          <cell r="B2359" t="str">
            <v>R.IR 461(108-2381)CENT (H)</v>
          </cell>
        </row>
        <row r="2360">
          <cell r="A2360">
            <v>104461.01</v>
          </cell>
          <cell r="B2360" t="str">
            <v>R.IR 461(108-2381)CENT (P)</v>
          </cell>
        </row>
        <row r="2361">
          <cell r="A2361">
            <v>104461.01</v>
          </cell>
          <cell r="B2361" t="str">
            <v>R.IR 461(108-2381)CENT (T)</v>
          </cell>
        </row>
        <row r="2362">
          <cell r="A2362">
            <v>104469</v>
          </cell>
          <cell r="B2362" t="str">
            <v>R.IR 469 (KDL 16/12P) (P)</v>
          </cell>
        </row>
        <row r="2363">
          <cell r="A2363">
            <v>104469</v>
          </cell>
          <cell r="B2363" t="str">
            <v>R.IR 469 (KDL 16/12P) (G)</v>
          </cell>
        </row>
        <row r="2364">
          <cell r="A2364">
            <v>104469</v>
          </cell>
          <cell r="B2364" t="str">
            <v>R.IR 469 (KDL 16/12P) (H)</v>
          </cell>
        </row>
        <row r="2365">
          <cell r="A2365">
            <v>104469</v>
          </cell>
          <cell r="B2365" t="str">
            <v>R.IR 469 (KDL 16/12P) (T)</v>
          </cell>
        </row>
        <row r="2366">
          <cell r="A2366">
            <v>104473</v>
          </cell>
          <cell r="B2366" t="str">
            <v>R.IR 473 (P)</v>
          </cell>
        </row>
        <row r="2367">
          <cell r="A2367">
            <v>104473</v>
          </cell>
          <cell r="B2367" t="str">
            <v>R.IR 473 (G)</v>
          </cell>
        </row>
        <row r="2368">
          <cell r="A2368">
            <v>104473</v>
          </cell>
          <cell r="B2368" t="str">
            <v>R.IR 473 (H)</v>
          </cell>
        </row>
        <row r="2369">
          <cell r="A2369">
            <v>104473</v>
          </cell>
          <cell r="B2369" t="str">
            <v>R.IR 473 (T)</v>
          </cell>
        </row>
        <row r="2370">
          <cell r="A2370">
            <v>104474</v>
          </cell>
          <cell r="B2370" t="str">
            <v>R.IR 474 (P)</v>
          </cell>
        </row>
        <row r="2371">
          <cell r="A2371">
            <v>104474</v>
          </cell>
          <cell r="B2371" t="str">
            <v>R.IR 474 (G)</v>
          </cell>
        </row>
        <row r="2372">
          <cell r="A2372">
            <v>104474</v>
          </cell>
          <cell r="B2372" t="str">
            <v>R.IR 474 (H)</v>
          </cell>
        </row>
        <row r="2373">
          <cell r="A2373">
            <v>104474</v>
          </cell>
          <cell r="B2373" t="str">
            <v>R.IR 474 (T)</v>
          </cell>
        </row>
        <row r="2374">
          <cell r="A2374">
            <v>104475</v>
          </cell>
          <cell r="B2374" t="str">
            <v>R.IR 475 (P)</v>
          </cell>
        </row>
        <row r="2375">
          <cell r="A2375">
            <v>104475</v>
          </cell>
          <cell r="B2375" t="str">
            <v>R.IR 475 (G)</v>
          </cell>
        </row>
        <row r="2376">
          <cell r="A2376">
            <v>104475</v>
          </cell>
          <cell r="B2376" t="str">
            <v>R.IR 475 (H)</v>
          </cell>
        </row>
        <row r="2377">
          <cell r="A2377">
            <v>104475</v>
          </cell>
          <cell r="B2377" t="str">
            <v>R.IR 475 (T)</v>
          </cell>
        </row>
        <row r="2378">
          <cell r="A2378">
            <v>104476</v>
          </cell>
          <cell r="B2378" t="str">
            <v>R.IR 476 (OSN0615/16V) (P)</v>
          </cell>
        </row>
        <row r="2379">
          <cell r="A2379">
            <v>104476</v>
          </cell>
          <cell r="B2379" t="str">
            <v>R.IR 476 (OSN0615/16V) (G)</v>
          </cell>
        </row>
        <row r="2380">
          <cell r="A2380">
            <v>104476</v>
          </cell>
          <cell r="B2380" t="str">
            <v>R.IR 476 (OSN0615/16V) (H)</v>
          </cell>
        </row>
        <row r="2381">
          <cell r="A2381">
            <v>104476</v>
          </cell>
          <cell r="B2381" t="str">
            <v>R.IR 476 (OSN0615/16V) (T)</v>
          </cell>
        </row>
        <row r="2382">
          <cell r="A2382">
            <v>104478</v>
          </cell>
          <cell r="B2382" t="str">
            <v>R.IR 478 (40NAN6530) (P)</v>
          </cell>
        </row>
        <row r="2383">
          <cell r="A2383">
            <v>104478</v>
          </cell>
          <cell r="B2383" t="str">
            <v>R.IR 478 (40NAN6530) (G)</v>
          </cell>
        </row>
        <row r="2384">
          <cell r="A2384">
            <v>104478</v>
          </cell>
          <cell r="B2384" t="str">
            <v>R.IR 478 (40NAN6530) (H)</v>
          </cell>
        </row>
        <row r="2385">
          <cell r="A2385">
            <v>104478</v>
          </cell>
          <cell r="B2385" t="str">
            <v>R.IR 478 (40NAN6530) (T)</v>
          </cell>
        </row>
        <row r="2386">
          <cell r="A2386">
            <v>104479</v>
          </cell>
          <cell r="B2386" t="str">
            <v>R.IR 479 (MR 31MCGILL) (P)</v>
          </cell>
        </row>
        <row r="2387">
          <cell r="A2387">
            <v>104479</v>
          </cell>
          <cell r="B2387" t="str">
            <v>R.IR 479 (MR 31MCGILL) (G)</v>
          </cell>
        </row>
        <row r="2388">
          <cell r="A2388">
            <v>104479</v>
          </cell>
          <cell r="B2388" t="str">
            <v>R.IR 479 (MR 31MCGILL) (H)</v>
          </cell>
        </row>
        <row r="2389">
          <cell r="A2389">
            <v>104479</v>
          </cell>
          <cell r="B2389" t="str">
            <v>R.IR 479 (MR 31MCGILL) (T)</v>
          </cell>
        </row>
        <row r="2390">
          <cell r="A2390">
            <v>104481</v>
          </cell>
          <cell r="B2390" t="str">
            <v>R.IR 481(BR26[P]4344.6) (P)</v>
          </cell>
        </row>
        <row r="2391">
          <cell r="A2391">
            <v>104481</v>
          </cell>
          <cell r="B2391" t="str">
            <v>R.IR 481(BR26[P]4344.6) (G)</v>
          </cell>
        </row>
        <row r="2392">
          <cell r="A2392">
            <v>104481</v>
          </cell>
          <cell r="B2392" t="str">
            <v>R.IR 481(BR26[P]4344.6) (H)</v>
          </cell>
        </row>
        <row r="2393">
          <cell r="A2393">
            <v>104481</v>
          </cell>
          <cell r="B2393" t="str">
            <v>R.IR 481(BR26[P]4344.6) (T)</v>
          </cell>
        </row>
        <row r="2394">
          <cell r="A2394">
            <v>104486</v>
          </cell>
          <cell r="B2394" t="str">
            <v>NJ.IR 2206 (P)</v>
          </cell>
        </row>
        <row r="2395">
          <cell r="A2395">
            <v>104486</v>
          </cell>
          <cell r="B2395" t="str">
            <v>NJ.IR 2206 (G)</v>
          </cell>
        </row>
        <row r="2396">
          <cell r="A2396">
            <v>104486</v>
          </cell>
          <cell r="B2396" t="str">
            <v>NJ.IR 2206 (H)</v>
          </cell>
        </row>
        <row r="2397">
          <cell r="A2397">
            <v>104486</v>
          </cell>
          <cell r="B2397" t="str">
            <v>NJ.IR 2206 (L)</v>
          </cell>
        </row>
        <row r="2398">
          <cell r="A2398">
            <v>104486</v>
          </cell>
          <cell r="B2398" t="str">
            <v>NJ.IR 2206 (T)</v>
          </cell>
        </row>
        <row r="2399">
          <cell r="A2399">
            <v>104487</v>
          </cell>
          <cell r="B2399" t="str">
            <v>NJ.IR 206 (P)</v>
          </cell>
        </row>
        <row r="2400">
          <cell r="A2400">
            <v>104487</v>
          </cell>
          <cell r="B2400" t="str">
            <v>NJ.IR 206 (G)</v>
          </cell>
        </row>
        <row r="2401">
          <cell r="A2401">
            <v>104487</v>
          </cell>
          <cell r="B2401" t="str">
            <v>NJ.IR 206 (H)</v>
          </cell>
        </row>
        <row r="2402">
          <cell r="A2402">
            <v>104487</v>
          </cell>
          <cell r="B2402" t="str">
            <v>NJ.IR 206 (L)</v>
          </cell>
        </row>
        <row r="2403">
          <cell r="A2403">
            <v>104487</v>
          </cell>
          <cell r="B2403" t="str">
            <v>NJ.IR 206 (T)</v>
          </cell>
        </row>
        <row r="2404">
          <cell r="A2404">
            <v>104489</v>
          </cell>
          <cell r="B2404" t="str">
            <v>NU.IR 309 (P)</v>
          </cell>
        </row>
        <row r="2405">
          <cell r="A2405">
            <v>104489</v>
          </cell>
          <cell r="B2405" t="str">
            <v>NU.IR 309 (G)</v>
          </cell>
        </row>
        <row r="2406">
          <cell r="A2406">
            <v>104489</v>
          </cell>
          <cell r="B2406" t="str">
            <v>NU.IR 309 (H)</v>
          </cell>
        </row>
        <row r="2407">
          <cell r="A2407">
            <v>104489</v>
          </cell>
          <cell r="B2407" t="str">
            <v>NU.IR 309 (T)</v>
          </cell>
        </row>
        <row r="2408">
          <cell r="A2408">
            <v>104490</v>
          </cell>
          <cell r="B2408" t="str">
            <v>NU.IR 305 (P)</v>
          </cell>
        </row>
        <row r="2409">
          <cell r="A2409">
            <v>104490</v>
          </cell>
          <cell r="B2409" t="str">
            <v>NU.IR 305 (G)</v>
          </cell>
        </row>
        <row r="2410">
          <cell r="A2410">
            <v>104490</v>
          </cell>
          <cell r="B2410" t="str">
            <v>NU.IR 305 (H)</v>
          </cell>
        </row>
        <row r="2411">
          <cell r="A2411">
            <v>104490</v>
          </cell>
          <cell r="B2411" t="str">
            <v>NU.IR 305 (T)</v>
          </cell>
        </row>
        <row r="2412">
          <cell r="A2412">
            <v>104491</v>
          </cell>
          <cell r="B2412" t="str">
            <v>NU.IR 205 (P)</v>
          </cell>
        </row>
        <row r="2413">
          <cell r="A2413">
            <v>104491</v>
          </cell>
          <cell r="B2413" t="str">
            <v>NU.IR 205 (G)</v>
          </cell>
        </row>
        <row r="2414">
          <cell r="A2414">
            <v>104491</v>
          </cell>
          <cell r="B2414" t="str">
            <v>NU.IR 205 (H)</v>
          </cell>
        </row>
        <row r="2415">
          <cell r="A2415">
            <v>104491</v>
          </cell>
          <cell r="B2415" t="str">
            <v>NU.IR 205 (T)</v>
          </cell>
        </row>
        <row r="2416">
          <cell r="A2416">
            <v>104492</v>
          </cell>
          <cell r="B2416" t="str">
            <v>N.IR 305 (P)</v>
          </cell>
        </row>
        <row r="2417">
          <cell r="A2417">
            <v>104492</v>
          </cell>
          <cell r="B2417" t="str">
            <v>N.IR 305 (G)</v>
          </cell>
        </row>
        <row r="2418">
          <cell r="A2418">
            <v>104492</v>
          </cell>
          <cell r="B2418" t="str">
            <v>N.IR 305 (H)</v>
          </cell>
        </row>
        <row r="2419">
          <cell r="A2419">
            <v>104492</v>
          </cell>
          <cell r="B2419" t="str">
            <v>N.IR 305 (L)</v>
          </cell>
        </row>
        <row r="2420">
          <cell r="A2420">
            <v>104492</v>
          </cell>
          <cell r="B2420" t="str">
            <v>N.IR 305 (T)</v>
          </cell>
        </row>
        <row r="2421">
          <cell r="A2421">
            <v>104493</v>
          </cell>
          <cell r="B2421" t="str">
            <v>N.IR 205 (P)</v>
          </cell>
        </row>
        <row r="2422">
          <cell r="A2422">
            <v>104493</v>
          </cell>
          <cell r="B2422" t="str">
            <v>N.IR 205 (G)</v>
          </cell>
        </row>
        <row r="2423">
          <cell r="A2423">
            <v>104493</v>
          </cell>
          <cell r="B2423" t="str">
            <v>N.IR 205 (H)</v>
          </cell>
        </row>
        <row r="2424">
          <cell r="A2424">
            <v>104493</v>
          </cell>
          <cell r="B2424" t="str">
            <v>N.IR 205 (L)</v>
          </cell>
        </row>
        <row r="2425">
          <cell r="A2425">
            <v>104493</v>
          </cell>
          <cell r="B2425" t="str">
            <v>N.IR 205 (T)</v>
          </cell>
        </row>
        <row r="2426">
          <cell r="A2426">
            <v>104496</v>
          </cell>
          <cell r="B2426" t="str">
            <v>NJ.IR 211 (P)</v>
          </cell>
        </row>
        <row r="2427">
          <cell r="A2427">
            <v>104496</v>
          </cell>
          <cell r="B2427" t="str">
            <v>NJ.IR 211 (G)</v>
          </cell>
        </row>
        <row r="2428">
          <cell r="A2428">
            <v>104496</v>
          </cell>
          <cell r="B2428" t="str">
            <v>NJ.IR 211 (H)</v>
          </cell>
        </row>
        <row r="2429">
          <cell r="A2429">
            <v>104496</v>
          </cell>
          <cell r="B2429" t="str">
            <v>NJ.IR 211 (L)</v>
          </cell>
        </row>
        <row r="2430">
          <cell r="A2430">
            <v>104496</v>
          </cell>
          <cell r="B2430" t="str">
            <v>NJ.IR 211 (T)</v>
          </cell>
        </row>
        <row r="2431">
          <cell r="A2431">
            <v>1045</v>
          </cell>
          <cell r="B2431" t="str">
            <v>4920797 (F)</v>
          </cell>
        </row>
        <row r="2432">
          <cell r="A2432">
            <v>104500.01</v>
          </cell>
          <cell r="B2432" t="str">
            <v>BRI.IR 61812(61012) (G)</v>
          </cell>
        </row>
        <row r="2433">
          <cell r="A2433">
            <v>104500.01</v>
          </cell>
          <cell r="B2433" t="str">
            <v>BRI.IR 61812(61012) (H)</v>
          </cell>
        </row>
        <row r="2434">
          <cell r="A2434">
            <v>104500.01</v>
          </cell>
          <cell r="B2434" t="str">
            <v>BRI.IR 61812(61012) (P)</v>
          </cell>
        </row>
        <row r="2435">
          <cell r="A2435">
            <v>104500.01</v>
          </cell>
          <cell r="B2435" t="str">
            <v>BRI.IR 61812(61012) (T)</v>
          </cell>
        </row>
        <row r="2436">
          <cell r="A2436">
            <v>104502.01</v>
          </cell>
          <cell r="B2436" t="str">
            <v>BRI.IR 82012(IR 122012) (G)</v>
          </cell>
        </row>
        <row r="2437">
          <cell r="A2437">
            <v>104502.01</v>
          </cell>
          <cell r="B2437" t="str">
            <v>BRI.IR 82012(IR 122012) (H)</v>
          </cell>
        </row>
        <row r="2438">
          <cell r="A2438">
            <v>104502.01</v>
          </cell>
          <cell r="B2438" t="str">
            <v>BRI.IR 82012(IR 122012) (P)</v>
          </cell>
        </row>
        <row r="2439">
          <cell r="A2439">
            <v>104502.01</v>
          </cell>
          <cell r="B2439" t="str">
            <v>BRI.IR 82012(IR 122012) (T)</v>
          </cell>
        </row>
        <row r="2440">
          <cell r="A2440">
            <v>104504.01</v>
          </cell>
          <cell r="B2440" t="str">
            <v>BRI.IR 102212(IR 142212) (G)</v>
          </cell>
        </row>
        <row r="2441">
          <cell r="A2441">
            <v>104504.01</v>
          </cell>
          <cell r="B2441" t="str">
            <v>BRI.IR 102212(IR 142212) (H)</v>
          </cell>
        </row>
        <row r="2442">
          <cell r="A2442">
            <v>104504.01</v>
          </cell>
          <cell r="B2442" t="str">
            <v>BRI.IR 102212(IR 142212) (P)</v>
          </cell>
        </row>
        <row r="2443">
          <cell r="A2443">
            <v>104504.01</v>
          </cell>
          <cell r="B2443" t="str">
            <v>BRI.IR 102212(IR 142212) (T)</v>
          </cell>
        </row>
        <row r="2444">
          <cell r="A2444">
            <v>104505.01</v>
          </cell>
          <cell r="B2444" t="str">
            <v>BRI.IR 102216(IR 142216) (G)</v>
          </cell>
        </row>
        <row r="2445">
          <cell r="A2445">
            <v>104505.01</v>
          </cell>
          <cell r="B2445" t="str">
            <v>BRI.IR 102216(IR 142216) (H)</v>
          </cell>
        </row>
        <row r="2446">
          <cell r="A2446">
            <v>104505.01</v>
          </cell>
          <cell r="B2446" t="str">
            <v>BRI.IR 102216(IR 142216) (P)</v>
          </cell>
        </row>
        <row r="2447">
          <cell r="A2447">
            <v>104505.01</v>
          </cell>
          <cell r="B2447" t="str">
            <v>BRI.IR 102216(IR 142216) (T)</v>
          </cell>
        </row>
        <row r="2448">
          <cell r="A2448">
            <v>104506.01</v>
          </cell>
          <cell r="B2448" t="str">
            <v>BRI.IR 122412 (G)</v>
          </cell>
        </row>
        <row r="2449">
          <cell r="A2449">
            <v>104506.01</v>
          </cell>
          <cell r="B2449" t="str">
            <v>BRI.IR 122412 (H)</v>
          </cell>
        </row>
        <row r="2450">
          <cell r="A2450">
            <v>104506.01</v>
          </cell>
          <cell r="B2450" t="str">
            <v>BRI.IR 122412 (P)</v>
          </cell>
        </row>
        <row r="2451">
          <cell r="A2451">
            <v>104506.01</v>
          </cell>
          <cell r="B2451" t="str">
            <v>BRI.IR 122412 (T)</v>
          </cell>
        </row>
        <row r="2452">
          <cell r="A2452">
            <v>104507.01</v>
          </cell>
          <cell r="B2452" t="str">
            <v>BRI.IR 122416 (G)</v>
          </cell>
        </row>
        <row r="2453">
          <cell r="A2453">
            <v>104507.01</v>
          </cell>
          <cell r="B2453" t="str">
            <v>BRI.IR 122416 (H)</v>
          </cell>
        </row>
        <row r="2454">
          <cell r="A2454">
            <v>104507.01</v>
          </cell>
          <cell r="B2454" t="str">
            <v>BRI.IR 122416 (P)</v>
          </cell>
        </row>
        <row r="2455">
          <cell r="A2455">
            <v>104507.01</v>
          </cell>
          <cell r="B2455" t="str">
            <v>BRI.IR 122416 (T)</v>
          </cell>
        </row>
        <row r="2456">
          <cell r="A2456">
            <v>104508.01</v>
          </cell>
          <cell r="B2456" t="str">
            <v>BRI.IR 142616(IR 141816) (G)</v>
          </cell>
        </row>
        <row r="2457">
          <cell r="A2457">
            <v>104508.01</v>
          </cell>
          <cell r="B2457" t="str">
            <v>BRI.IR 142616(IR 141816) (H)</v>
          </cell>
        </row>
        <row r="2458">
          <cell r="A2458">
            <v>104508.01</v>
          </cell>
          <cell r="B2458" t="str">
            <v>BRI.IR 142616(IR 141816) (P)</v>
          </cell>
        </row>
        <row r="2459">
          <cell r="A2459">
            <v>104508.01</v>
          </cell>
          <cell r="B2459" t="str">
            <v>BRI.IR 142616(IR 141816) (T)</v>
          </cell>
        </row>
        <row r="2460">
          <cell r="A2460">
            <v>104509.01</v>
          </cell>
          <cell r="B2460" t="str">
            <v>BRI.IR 142620(IR 141820) (G)</v>
          </cell>
        </row>
        <row r="2461">
          <cell r="A2461">
            <v>104509.01</v>
          </cell>
          <cell r="B2461" t="str">
            <v>BRI.IR 142620(IR 141820) (H)</v>
          </cell>
        </row>
        <row r="2462">
          <cell r="A2462">
            <v>104509.01</v>
          </cell>
          <cell r="B2462" t="str">
            <v>BRI.IR 142620(IR 141820) (P)</v>
          </cell>
        </row>
        <row r="2463">
          <cell r="A2463">
            <v>104509.01</v>
          </cell>
          <cell r="B2463" t="str">
            <v>BRI.IR 142620(IR 141820) (T)</v>
          </cell>
        </row>
        <row r="2464">
          <cell r="A2464">
            <v>104511.15</v>
          </cell>
          <cell r="B2464" t="str">
            <v>BRI.IR 162816 SP. (G)</v>
          </cell>
        </row>
        <row r="2465">
          <cell r="A2465">
            <v>104511.15</v>
          </cell>
          <cell r="B2465" t="str">
            <v>BRI.IR 162816 SP. (H)</v>
          </cell>
        </row>
        <row r="2466">
          <cell r="A2466">
            <v>104511.15</v>
          </cell>
          <cell r="B2466" t="str">
            <v>BRI.IR 162816 SP. (P)</v>
          </cell>
        </row>
        <row r="2467">
          <cell r="A2467">
            <v>104511.15</v>
          </cell>
          <cell r="B2467" t="str">
            <v>BRI.IR 162816 SP. (T)</v>
          </cell>
        </row>
        <row r="2468">
          <cell r="A2468">
            <v>104511.4</v>
          </cell>
          <cell r="B2468" t="str">
            <v>IR 22205 LMW (P)</v>
          </cell>
        </row>
        <row r="2469">
          <cell r="A2469">
            <v>104511.4</v>
          </cell>
          <cell r="B2469" t="str">
            <v>IR 22205 LMW (G)</v>
          </cell>
        </row>
        <row r="2470">
          <cell r="A2470">
            <v>104511.4</v>
          </cell>
          <cell r="B2470" t="str">
            <v>IR 22205 LMW (H)</v>
          </cell>
        </row>
        <row r="2471">
          <cell r="A2471">
            <v>104511.4</v>
          </cell>
          <cell r="B2471" t="str">
            <v>IR 22205 LMW (L)</v>
          </cell>
        </row>
        <row r="2472">
          <cell r="A2472">
            <v>104511.4</v>
          </cell>
          <cell r="B2472" t="str">
            <v>IR 22205 LMW (T)</v>
          </cell>
        </row>
        <row r="2473">
          <cell r="A2473">
            <v>104512.01</v>
          </cell>
          <cell r="B2473" t="str">
            <v>BRI.IR 162820 (G)</v>
          </cell>
        </row>
        <row r="2474">
          <cell r="A2474">
            <v>104512.01</v>
          </cell>
          <cell r="B2474" t="str">
            <v>BRI.IR 162820 (H)</v>
          </cell>
        </row>
        <row r="2475">
          <cell r="A2475">
            <v>104512.01</v>
          </cell>
          <cell r="B2475" t="str">
            <v>BRI.IR 162820 (P)</v>
          </cell>
        </row>
        <row r="2476">
          <cell r="A2476">
            <v>104512.01</v>
          </cell>
          <cell r="B2476" t="str">
            <v>BRI.IR 162820 (T)</v>
          </cell>
        </row>
        <row r="2477">
          <cell r="A2477">
            <v>104513.01</v>
          </cell>
          <cell r="B2477" t="str">
            <v>BRI.IR 183016(IR 182216) (G)</v>
          </cell>
        </row>
        <row r="2478">
          <cell r="A2478">
            <v>104513.01</v>
          </cell>
          <cell r="B2478" t="str">
            <v>BRI.IR 183016(IR 182216) (H)</v>
          </cell>
        </row>
        <row r="2479">
          <cell r="A2479">
            <v>104513.01</v>
          </cell>
          <cell r="B2479" t="str">
            <v>BRI.IR 183016(IR 182216) (P)</v>
          </cell>
        </row>
        <row r="2480">
          <cell r="A2480">
            <v>104513.01</v>
          </cell>
          <cell r="B2480" t="str">
            <v>BRI.IR 183016(IR 182216) (T)</v>
          </cell>
        </row>
        <row r="2481">
          <cell r="A2481">
            <v>104514.01</v>
          </cell>
          <cell r="B2481" t="str">
            <v>BRI.IR 183020(IR 222220) (G)</v>
          </cell>
        </row>
        <row r="2482">
          <cell r="A2482">
            <v>104514.01</v>
          </cell>
          <cell r="B2482" t="str">
            <v>BRI.IR 183020(IR 222220) (H)</v>
          </cell>
        </row>
        <row r="2483">
          <cell r="A2483">
            <v>104514.01</v>
          </cell>
          <cell r="B2483" t="str">
            <v>BRI.IR 183020(IR 222220) (P)</v>
          </cell>
        </row>
        <row r="2484">
          <cell r="A2484">
            <v>104514.01</v>
          </cell>
          <cell r="B2484" t="str">
            <v>BRI.IR 183020(IR 222220) (T)</v>
          </cell>
        </row>
        <row r="2485">
          <cell r="A2485">
            <v>104515.01</v>
          </cell>
          <cell r="B2485" t="str">
            <v>BRI.IR 203316(IR 202416) (G)</v>
          </cell>
        </row>
        <row r="2486">
          <cell r="A2486">
            <v>104515.01</v>
          </cell>
          <cell r="B2486" t="str">
            <v>BRI.IR 203316(IR 202416) (H)</v>
          </cell>
        </row>
        <row r="2487">
          <cell r="A2487">
            <v>104515.01</v>
          </cell>
          <cell r="B2487" t="str">
            <v>BRI.IR 203316(IR 202416) (P)</v>
          </cell>
        </row>
        <row r="2488">
          <cell r="A2488">
            <v>104515.01</v>
          </cell>
          <cell r="B2488" t="str">
            <v>BRI.IR 203316(IR 202416) (T)</v>
          </cell>
        </row>
        <row r="2489">
          <cell r="A2489">
            <v>104516.01</v>
          </cell>
          <cell r="B2489" t="str">
            <v>BRI.IR 203320(IR 202420) (G)</v>
          </cell>
        </row>
        <row r="2490">
          <cell r="A2490">
            <v>104516.01</v>
          </cell>
          <cell r="B2490" t="str">
            <v>BRI.IR 203320(IR 202420) (H)</v>
          </cell>
        </row>
        <row r="2491">
          <cell r="A2491">
            <v>104516.01</v>
          </cell>
          <cell r="B2491" t="str">
            <v>BRI.IR 203320(IR 202420) (P)</v>
          </cell>
        </row>
        <row r="2492">
          <cell r="A2492">
            <v>104516.01</v>
          </cell>
          <cell r="B2492" t="str">
            <v>BRI.IR 203320(IR 202420) (T)</v>
          </cell>
        </row>
        <row r="2493">
          <cell r="A2493">
            <v>104551</v>
          </cell>
          <cell r="B2493" t="str">
            <v>IR 22205 (P)</v>
          </cell>
        </row>
        <row r="2494">
          <cell r="A2494">
            <v>104551</v>
          </cell>
          <cell r="B2494" t="str">
            <v>IR 22205 (G)</v>
          </cell>
        </row>
        <row r="2495">
          <cell r="A2495">
            <v>104551</v>
          </cell>
          <cell r="B2495" t="str">
            <v>IR 22205 (H)</v>
          </cell>
        </row>
        <row r="2496">
          <cell r="A2496">
            <v>104551</v>
          </cell>
          <cell r="B2496" t="str">
            <v>IR 22205 (L)</v>
          </cell>
        </row>
        <row r="2497">
          <cell r="A2497">
            <v>104551</v>
          </cell>
          <cell r="B2497" t="str">
            <v>IR 22205 (T)</v>
          </cell>
        </row>
        <row r="2498">
          <cell r="A2498">
            <v>104551.4</v>
          </cell>
          <cell r="B2498" t="str">
            <v>IR 22205 LMW (P)</v>
          </cell>
        </row>
        <row r="2499">
          <cell r="A2499">
            <v>104551.4</v>
          </cell>
          <cell r="B2499" t="str">
            <v>IR 22205 LMW (G)</v>
          </cell>
        </row>
        <row r="2500">
          <cell r="A2500">
            <v>104551.4</v>
          </cell>
          <cell r="B2500" t="str">
            <v>IR 22205 LMW (H)</v>
          </cell>
        </row>
        <row r="2501">
          <cell r="A2501">
            <v>104551.4</v>
          </cell>
          <cell r="B2501" t="str">
            <v>IR 22205 LMW (L)</v>
          </cell>
        </row>
        <row r="2502">
          <cell r="A2502">
            <v>104551.4</v>
          </cell>
          <cell r="B2502" t="str">
            <v>IR 22205 LMW (T)</v>
          </cell>
        </row>
        <row r="2503">
          <cell r="A2503">
            <v>104552</v>
          </cell>
          <cell r="B2503" t="str">
            <v>IR 22206 (P)</v>
          </cell>
        </row>
        <row r="2504">
          <cell r="A2504">
            <v>104552</v>
          </cell>
          <cell r="B2504" t="str">
            <v>IR 22206 (G)</v>
          </cell>
        </row>
        <row r="2505">
          <cell r="A2505">
            <v>104552</v>
          </cell>
          <cell r="B2505" t="str">
            <v>IR 22206 (H)</v>
          </cell>
        </row>
        <row r="2506">
          <cell r="A2506">
            <v>104552</v>
          </cell>
          <cell r="B2506" t="str">
            <v>IR 22206 (L)</v>
          </cell>
        </row>
        <row r="2507">
          <cell r="A2507">
            <v>104552</v>
          </cell>
          <cell r="B2507" t="str">
            <v>IR 22206 (T)</v>
          </cell>
        </row>
        <row r="2508">
          <cell r="A2508">
            <v>104552.01</v>
          </cell>
          <cell r="B2508" t="str">
            <v>IR 549157 D (G)</v>
          </cell>
        </row>
        <row r="2509">
          <cell r="A2509">
            <v>104552.01</v>
          </cell>
          <cell r="B2509" t="str">
            <v>IR 549157 D (H)</v>
          </cell>
        </row>
        <row r="2510">
          <cell r="A2510">
            <v>104552.01</v>
          </cell>
          <cell r="B2510" t="str">
            <v>IR 549157 D (L)</v>
          </cell>
        </row>
        <row r="2511">
          <cell r="A2511">
            <v>104552.01</v>
          </cell>
          <cell r="B2511" t="str">
            <v>IR 549157 D (P)</v>
          </cell>
        </row>
        <row r="2512">
          <cell r="A2512">
            <v>104552.01</v>
          </cell>
          <cell r="B2512" t="str">
            <v>IR 549157 D (T)</v>
          </cell>
        </row>
        <row r="2513">
          <cell r="A2513">
            <v>104552.4</v>
          </cell>
          <cell r="B2513" t="str">
            <v>IR 22206(409680800)LMW (P)</v>
          </cell>
        </row>
        <row r="2514">
          <cell r="A2514">
            <v>104552.4</v>
          </cell>
          <cell r="B2514" t="str">
            <v>IR 22206(409680800)LMW (G)</v>
          </cell>
        </row>
        <row r="2515">
          <cell r="A2515">
            <v>104552.4</v>
          </cell>
          <cell r="B2515" t="str">
            <v>IR 22206(409680800)LMW (H)</v>
          </cell>
        </row>
        <row r="2516">
          <cell r="A2516">
            <v>104552.4</v>
          </cell>
          <cell r="B2516" t="str">
            <v>IR 22206(409680800)LMW (L)</v>
          </cell>
        </row>
        <row r="2517">
          <cell r="A2517">
            <v>104552.4</v>
          </cell>
          <cell r="B2517" t="str">
            <v>IR 22206(409680800)LMW (T)</v>
          </cell>
        </row>
        <row r="2518">
          <cell r="A2518">
            <v>104553</v>
          </cell>
          <cell r="B2518" t="str">
            <v>IR 22207 (P)</v>
          </cell>
        </row>
        <row r="2519">
          <cell r="A2519">
            <v>104553</v>
          </cell>
          <cell r="B2519" t="str">
            <v>IR 22207 (G)</v>
          </cell>
        </row>
        <row r="2520">
          <cell r="A2520">
            <v>104553</v>
          </cell>
          <cell r="B2520" t="str">
            <v>IR 22207 (H)</v>
          </cell>
        </row>
        <row r="2521">
          <cell r="A2521">
            <v>104553</v>
          </cell>
          <cell r="B2521" t="str">
            <v>IR 22207 (L)</v>
          </cell>
        </row>
        <row r="2522">
          <cell r="A2522">
            <v>104553</v>
          </cell>
          <cell r="B2522" t="str">
            <v>IR 22207 (T)</v>
          </cell>
        </row>
        <row r="2523">
          <cell r="A2523">
            <v>104554</v>
          </cell>
          <cell r="B2523" t="str">
            <v>IR 22208 (P)</v>
          </cell>
        </row>
        <row r="2524">
          <cell r="A2524">
            <v>104554</v>
          </cell>
          <cell r="B2524" t="str">
            <v>IR 22208 (G)</v>
          </cell>
        </row>
        <row r="2525">
          <cell r="A2525">
            <v>104554</v>
          </cell>
          <cell r="B2525" t="str">
            <v>IR 22208 (H)</v>
          </cell>
        </row>
        <row r="2526">
          <cell r="A2526">
            <v>104554</v>
          </cell>
          <cell r="B2526" t="str">
            <v>IR 22208 (L)</v>
          </cell>
        </row>
        <row r="2527">
          <cell r="A2527">
            <v>104554</v>
          </cell>
          <cell r="B2527" t="str">
            <v>IR 22208 (T)</v>
          </cell>
        </row>
        <row r="2528">
          <cell r="A2528">
            <v>104555</v>
          </cell>
          <cell r="B2528" t="str">
            <v>IR 22209 (P)</v>
          </cell>
        </row>
        <row r="2529">
          <cell r="A2529">
            <v>104555</v>
          </cell>
          <cell r="B2529" t="str">
            <v>IR 22209 (G)</v>
          </cell>
        </row>
        <row r="2530">
          <cell r="A2530">
            <v>104555</v>
          </cell>
          <cell r="B2530" t="str">
            <v>IR 22209 (H)</v>
          </cell>
        </row>
        <row r="2531">
          <cell r="A2531">
            <v>104555</v>
          </cell>
          <cell r="B2531" t="str">
            <v>IR 22209 (L)</v>
          </cell>
        </row>
        <row r="2532">
          <cell r="A2532">
            <v>104555</v>
          </cell>
          <cell r="B2532" t="str">
            <v>IR 22209 (T)</v>
          </cell>
        </row>
        <row r="2533">
          <cell r="A2533">
            <v>104556</v>
          </cell>
          <cell r="B2533" t="str">
            <v>IR 22210 (P)</v>
          </cell>
        </row>
        <row r="2534">
          <cell r="A2534">
            <v>104556</v>
          </cell>
          <cell r="B2534" t="str">
            <v>IR 22210 (G)</v>
          </cell>
        </row>
        <row r="2535">
          <cell r="A2535">
            <v>104556</v>
          </cell>
          <cell r="B2535" t="str">
            <v>IR 22210 (H)</v>
          </cell>
        </row>
        <row r="2536">
          <cell r="A2536">
            <v>104556</v>
          </cell>
          <cell r="B2536" t="str">
            <v>IR 22210 (L)</v>
          </cell>
        </row>
        <row r="2537">
          <cell r="A2537">
            <v>104556</v>
          </cell>
          <cell r="B2537" t="str">
            <v>IR 22210 (T)</v>
          </cell>
        </row>
        <row r="2538">
          <cell r="A2538">
            <v>104557</v>
          </cell>
          <cell r="B2538" t="str">
            <v>IR 22211 (P)</v>
          </cell>
        </row>
        <row r="2539">
          <cell r="A2539">
            <v>104557</v>
          </cell>
          <cell r="B2539" t="str">
            <v>IR 22211 (G)</v>
          </cell>
        </row>
        <row r="2540">
          <cell r="A2540">
            <v>104557</v>
          </cell>
          <cell r="B2540" t="str">
            <v>IR 22211 (H)</v>
          </cell>
        </row>
        <row r="2541">
          <cell r="A2541">
            <v>104557</v>
          </cell>
          <cell r="B2541" t="str">
            <v>IR 22211 (L)</v>
          </cell>
        </row>
        <row r="2542">
          <cell r="A2542">
            <v>104557</v>
          </cell>
          <cell r="B2542" t="str">
            <v>IR 22211 (T)</v>
          </cell>
        </row>
        <row r="2543">
          <cell r="A2543">
            <v>104557.01</v>
          </cell>
          <cell r="B2543" t="str">
            <v>IR 22211 K (G)</v>
          </cell>
        </row>
        <row r="2544">
          <cell r="A2544">
            <v>104557.01</v>
          </cell>
          <cell r="B2544" t="str">
            <v>IR 22211 K (H)</v>
          </cell>
        </row>
        <row r="2545">
          <cell r="A2545">
            <v>104557.01</v>
          </cell>
          <cell r="B2545" t="str">
            <v>IR 22211 K (L)</v>
          </cell>
        </row>
        <row r="2546">
          <cell r="A2546">
            <v>104557.01</v>
          </cell>
          <cell r="B2546" t="str">
            <v>IR 22211 K (P)</v>
          </cell>
        </row>
        <row r="2547">
          <cell r="A2547">
            <v>104557.01</v>
          </cell>
          <cell r="B2547" t="str">
            <v>IR 22211 K (T)</v>
          </cell>
        </row>
        <row r="2548">
          <cell r="A2548">
            <v>104557.1</v>
          </cell>
          <cell r="B2548" t="str">
            <v>IR 22211 SPL (P)</v>
          </cell>
        </row>
        <row r="2549">
          <cell r="A2549">
            <v>104557.1</v>
          </cell>
          <cell r="B2549" t="str">
            <v>IR 22211 SPL (G)</v>
          </cell>
        </row>
        <row r="2550">
          <cell r="A2550">
            <v>104557.1</v>
          </cell>
          <cell r="B2550" t="str">
            <v>IR 22211 SPL (H)</v>
          </cell>
        </row>
        <row r="2551">
          <cell r="A2551">
            <v>104557.1</v>
          </cell>
          <cell r="B2551" t="str">
            <v>IR 22211 SPL (T)</v>
          </cell>
        </row>
        <row r="2552">
          <cell r="A2552">
            <v>104559</v>
          </cell>
          <cell r="B2552" t="str">
            <v>IR 21304 (P)</v>
          </cell>
        </row>
        <row r="2553">
          <cell r="A2553">
            <v>104559</v>
          </cell>
          <cell r="B2553" t="str">
            <v>IR 21304 (G)</v>
          </cell>
        </row>
        <row r="2554">
          <cell r="A2554">
            <v>104559</v>
          </cell>
          <cell r="B2554" t="str">
            <v>IR 21304 (H)</v>
          </cell>
        </row>
        <row r="2555">
          <cell r="A2555">
            <v>104559</v>
          </cell>
          <cell r="B2555" t="str">
            <v>IR 21304 (L)</v>
          </cell>
        </row>
        <row r="2556">
          <cell r="A2556">
            <v>104559</v>
          </cell>
          <cell r="B2556" t="str">
            <v>IR 21304 (T)</v>
          </cell>
        </row>
        <row r="2557">
          <cell r="A2557">
            <v>104560</v>
          </cell>
          <cell r="B2557" t="str">
            <v>IR 21305 (P)</v>
          </cell>
        </row>
        <row r="2558">
          <cell r="A2558">
            <v>104560</v>
          </cell>
          <cell r="B2558" t="str">
            <v>IR 21305 (G)</v>
          </cell>
        </row>
        <row r="2559">
          <cell r="A2559">
            <v>104560</v>
          </cell>
          <cell r="B2559" t="str">
            <v>IR 21305 (H)</v>
          </cell>
        </row>
        <row r="2560">
          <cell r="A2560">
            <v>104560</v>
          </cell>
          <cell r="B2560" t="str">
            <v>IR 21305 (L)</v>
          </cell>
        </row>
        <row r="2561">
          <cell r="A2561">
            <v>104560</v>
          </cell>
          <cell r="B2561" t="str">
            <v>IR 21305 (T)</v>
          </cell>
        </row>
        <row r="2562">
          <cell r="A2562">
            <v>104561</v>
          </cell>
          <cell r="B2562" t="str">
            <v>IR 21306 (P)</v>
          </cell>
        </row>
        <row r="2563">
          <cell r="A2563">
            <v>104561</v>
          </cell>
          <cell r="B2563" t="str">
            <v>IR 21306 (G)</v>
          </cell>
        </row>
        <row r="2564">
          <cell r="A2564">
            <v>104561</v>
          </cell>
          <cell r="B2564" t="str">
            <v>IR 21306 (H)</v>
          </cell>
        </row>
        <row r="2565">
          <cell r="A2565">
            <v>104561</v>
          </cell>
          <cell r="B2565" t="str">
            <v>IR 21306 (L)</v>
          </cell>
        </row>
        <row r="2566">
          <cell r="A2566">
            <v>104561</v>
          </cell>
          <cell r="B2566" t="str">
            <v>IR 21306 (T)</v>
          </cell>
        </row>
        <row r="2567">
          <cell r="A2567">
            <v>104562</v>
          </cell>
          <cell r="B2567" t="str">
            <v>IR 21307 (P)</v>
          </cell>
        </row>
        <row r="2568">
          <cell r="A2568">
            <v>104562</v>
          </cell>
          <cell r="B2568" t="str">
            <v>IR 21307 (G)</v>
          </cell>
        </row>
        <row r="2569">
          <cell r="A2569">
            <v>104562</v>
          </cell>
          <cell r="B2569" t="str">
            <v>IR 21307 (H)</v>
          </cell>
        </row>
        <row r="2570">
          <cell r="A2570">
            <v>104562</v>
          </cell>
          <cell r="B2570" t="str">
            <v>IR 21307 (L)</v>
          </cell>
        </row>
        <row r="2571">
          <cell r="A2571">
            <v>104562</v>
          </cell>
          <cell r="B2571" t="str">
            <v>IR 21307 (T)</v>
          </cell>
        </row>
        <row r="2572">
          <cell r="A2572">
            <v>104563</v>
          </cell>
          <cell r="B2572" t="str">
            <v>IR 21308 (P)</v>
          </cell>
        </row>
        <row r="2573">
          <cell r="A2573">
            <v>104563</v>
          </cell>
          <cell r="B2573" t="str">
            <v>IR 21308 (G)</v>
          </cell>
        </row>
        <row r="2574">
          <cell r="A2574">
            <v>104563</v>
          </cell>
          <cell r="B2574" t="str">
            <v>IR 21308 (H)</v>
          </cell>
        </row>
        <row r="2575">
          <cell r="A2575">
            <v>104563</v>
          </cell>
          <cell r="B2575" t="str">
            <v>IR 21308 (L)</v>
          </cell>
        </row>
        <row r="2576">
          <cell r="A2576">
            <v>104563</v>
          </cell>
          <cell r="B2576" t="str">
            <v>IR 21308 (T)</v>
          </cell>
        </row>
        <row r="2577">
          <cell r="A2577">
            <v>104564</v>
          </cell>
          <cell r="B2577" t="str">
            <v>IR 21309 (P)</v>
          </cell>
        </row>
        <row r="2578">
          <cell r="A2578">
            <v>104564</v>
          </cell>
          <cell r="B2578" t="str">
            <v>IR 21309 (G)</v>
          </cell>
        </row>
        <row r="2579">
          <cell r="A2579">
            <v>104564</v>
          </cell>
          <cell r="B2579" t="str">
            <v>IR 21309 (H)</v>
          </cell>
        </row>
        <row r="2580">
          <cell r="A2580">
            <v>104564</v>
          </cell>
          <cell r="B2580" t="str">
            <v>IR 21309 (L)</v>
          </cell>
        </row>
        <row r="2581">
          <cell r="A2581">
            <v>104564</v>
          </cell>
          <cell r="B2581" t="str">
            <v>IR 21309 (T)</v>
          </cell>
        </row>
        <row r="2582">
          <cell r="A2582">
            <v>104565</v>
          </cell>
          <cell r="B2582" t="str">
            <v>IR 21310 (P)</v>
          </cell>
        </row>
        <row r="2583">
          <cell r="A2583">
            <v>104565</v>
          </cell>
          <cell r="B2583" t="str">
            <v>IR 21310 (G)</v>
          </cell>
        </row>
        <row r="2584">
          <cell r="A2584">
            <v>104565</v>
          </cell>
          <cell r="B2584" t="str">
            <v>IR 21310 (H)</v>
          </cell>
        </row>
        <row r="2585">
          <cell r="A2585">
            <v>104565</v>
          </cell>
          <cell r="B2585" t="str">
            <v>IR 21310 (L)</v>
          </cell>
        </row>
        <row r="2586">
          <cell r="A2586">
            <v>104565</v>
          </cell>
          <cell r="B2586" t="str">
            <v>IR 21310 (T)</v>
          </cell>
        </row>
        <row r="2587">
          <cell r="A2587">
            <v>104566</v>
          </cell>
          <cell r="B2587" t="str">
            <v>IR 21311 (P)</v>
          </cell>
        </row>
        <row r="2588">
          <cell r="A2588">
            <v>104566</v>
          </cell>
          <cell r="B2588" t="str">
            <v>IR 21311 (G)</v>
          </cell>
        </row>
        <row r="2589">
          <cell r="A2589">
            <v>104566</v>
          </cell>
          <cell r="B2589" t="str">
            <v>IR 21311 (H)</v>
          </cell>
        </row>
        <row r="2590">
          <cell r="A2590">
            <v>104566</v>
          </cell>
          <cell r="B2590" t="str">
            <v>IR 21311 (L)</v>
          </cell>
        </row>
        <row r="2591">
          <cell r="A2591">
            <v>104566</v>
          </cell>
          <cell r="B2591" t="str">
            <v>IR 21311 (T)</v>
          </cell>
        </row>
        <row r="2592">
          <cell r="A2592">
            <v>104567</v>
          </cell>
          <cell r="B2592" t="str">
            <v>IR 21312 (P)</v>
          </cell>
        </row>
        <row r="2593">
          <cell r="A2593">
            <v>104567</v>
          </cell>
          <cell r="B2593" t="str">
            <v>IR 21312 (G)</v>
          </cell>
        </row>
        <row r="2594">
          <cell r="A2594">
            <v>104567</v>
          </cell>
          <cell r="B2594" t="str">
            <v>IR 21312 (H)</v>
          </cell>
        </row>
        <row r="2595">
          <cell r="A2595">
            <v>104567</v>
          </cell>
          <cell r="B2595" t="str">
            <v>IR 21312 (L)</v>
          </cell>
        </row>
        <row r="2596">
          <cell r="A2596">
            <v>104567</v>
          </cell>
          <cell r="B2596" t="str">
            <v>IR 21312 (T)</v>
          </cell>
        </row>
        <row r="2597">
          <cell r="A2597">
            <v>104575</v>
          </cell>
          <cell r="B2597" t="str">
            <v>S 575 (IR 7345) (P)</v>
          </cell>
        </row>
        <row r="2598">
          <cell r="A2598">
            <v>104575</v>
          </cell>
          <cell r="B2598" t="str">
            <v>S 575 (IR 7345) (G)</v>
          </cell>
        </row>
        <row r="2599">
          <cell r="A2599">
            <v>104575</v>
          </cell>
          <cell r="B2599" t="str">
            <v>S 575 (IR 7345) (H)</v>
          </cell>
        </row>
        <row r="2600">
          <cell r="A2600">
            <v>104575</v>
          </cell>
          <cell r="B2600" t="str">
            <v>S 575 (IR 7345) (T)</v>
          </cell>
        </row>
        <row r="2601">
          <cell r="A2601">
            <v>1046</v>
          </cell>
          <cell r="B2601" t="str">
            <v>0010920041200(CD 480574) (F)</v>
          </cell>
        </row>
        <row r="2602">
          <cell r="A2602">
            <v>104602.01</v>
          </cell>
          <cell r="B2602" t="str">
            <v>N.IR 204 (G)</v>
          </cell>
        </row>
        <row r="2603">
          <cell r="A2603">
            <v>104602.01</v>
          </cell>
          <cell r="B2603" t="str">
            <v>N.IR 204 (H)</v>
          </cell>
        </row>
        <row r="2604">
          <cell r="A2604">
            <v>104602.01</v>
          </cell>
          <cell r="B2604" t="str">
            <v>N.IR 204 (L)</v>
          </cell>
        </row>
        <row r="2605">
          <cell r="A2605">
            <v>104602.01</v>
          </cell>
          <cell r="B2605" t="str">
            <v>N.IR 204 (P)</v>
          </cell>
        </row>
        <row r="2606">
          <cell r="A2606">
            <v>104602.01</v>
          </cell>
          <cell r="B2606" t="str">
            <v>N.IR 204 (T)</v>
          </cell>
        </row>
        <row r="2607">
          <cell r="A2607">
            <v>104602.02</v>
          </cell>
          <cell r="B2607" t="str">
            <v>N.IR 304 (G)</v>
          </cell>
        </row>
        <row r="2608">
          <cell r="A2608">
            <v>104602.02</v>
          </cell>
          <cell r="B2608" t="str">
            <v>N.IR 304 (H)</v>
          </cell>
        </row>
        <row r="2609">
          <cell r="A2609">
            <v>104602.02</v>
          </cell>
          <cell r="B2609" t="str">
            <v>N.IR 304 (L)</v>
          </cell>
        </row>
        <row r="2610">
          <cell r="A2610">
            <v>104602.02</v>
          </cell>
          <cell r="B2610" t="str">
            <v>N.IR 304 (P)</v>
          </cell>
        </row>
        <row r="2611">
          <cell r="A2611">
            <v>104602.02</v>
          </cell>
          <cell r="B2611" t="str">
            <v>N.IR 304 (T)</v>
          </cell>
        </row>
        <row r="2612">
          <cell r="A2612">
            <v>104602.03</v>
          </cell>
          <cell r="B2612" t="str">
            <v>NJ.IR 204 (G)</v>
          </cell>
        </row>
        <row r="2613">
          <cell r="A2613">
            <v>104602.03</v>
          </cell>
          <cell r="B2613" t="str">
            <v>NJ.IR 204 (H)</v>
          </cell>
        </row>
        <row r="2614">
          <cell r="A2614">
            <v>104602.03</v>
          </cell>
          <cell r="B2614" t="str">
            <v>NJ.IR 204 (L)</v>
          </cell>
        </row>
        <row r="2615">
          <cell r="A2615">
            <v>104602.03</v>
          </cell>
          <cell r="B2615" t="str">
            <v>NJ.IR 204 (P)</v>
          </cell>
        </row>
        <row r="2616">
          <cell r="A2616">
            <v>104602.03</v>
          </cell>
          <cell r="B2616" t="str">
            <v>NJ.IR 204 (T)</v>
          </cell>
        </row>
        <row r="2617">
          <cell r="A2617">
            <v>104602.04</v>
          </cell>
          <cell r="B2617" t="str">
            <v>NJ.IR 304 (G)</v>
          </cell>
        </row>
        <row r="2618">
          <cell r="A2618">
            <v>104602.04</v>
          </cell>
          <cell r="B2618" t="str">
            <v>NJ.IR 304 (H)</v>
          </cell>
        </row>
        <row r="2619">
          <cell r="A2619">
            <v>104602.04</v>
          </cell>
          <cell r="B2619" t="str">
            <v>NJ.IR 304 (L)</v>
          </cell>
        </row>
        <row r="2620">
          <cell r="A2620">
            <v>104602.04</v>
          </cell>
          <cell r="B2620" t="str">
            <v>NJ.IR 304 (P)</v>
          </cell>
        </row>
        <row r="2621">
          <cell r="A2621">
            <v>104602.04</v>
          </cell>
          <cell r="B2621" t="str">
            <v>NJ.IR 304 (T)</v>
          </cell>
        </row>
        <row r="2622">
          <cell r="A2622">
            <v>104602.05</v>
          </cell>
          <cell r="B2622" t="str">
            <v>NU.IR 204 (G)</v>
          </cell>
        </row>
        <row r="2623">
          <cell r="A2623">
            <v>104602.05</v>
          </cell>
          <cell r="B2623" t="str">
            <v>NU.IR 204 (H)</v>
          </cell>
        </row>
        <row r="2624">
          <cell r="A2624">
            <v>104602.05</v>
          </cell>
          <cell r="B2624" t="str">
            <v>NU.IR 204 (P)</v>
          </cell>
        </row>
        <row r="2625">
          <cell r="A2625">
            <v>104602.05</v>
          </cell>
          <cell r="B2625" t="str">
            <v>NU.IR 204 (T)</v>
          </cell>
        </row>
        <row r="2626">
          <cell r="A2626">
            <v>104602.06</v>
          </cell>
          <cell r="B2626" t="str">
            <v>NU.IR 304 (G)</v>
          </cell>
        </row>
        <row r="2627">
          <cell r="A2627">
            <v>104602.06</v>
          </cell>
          <cell r="B2627" t="str">
            <v>NU.IR 304 (H)</v>
          </cell>
        </row>
        <row r="2628">
          <cell r="A2628">
            <v>104602.06</v>
          </cell>
          <cell r="B2628" t="str">
            <v>NU.IR 304 (P)</v>
          </cell>
        </row>
        <row r="2629">
          <cell r="A2629">
            <v>104602.06</v>
          </cell>
          <cell r="B2629" t="str">
            <v>NU.IR 304 (T)</v>
          </cell>
        </row>
        <row r="2630">
          <cell r="A2630">
            <v>104602.08</v>
          </cell>
          <cell r="B2630" t="str">
            <v>NJ.IR 2304 (G)</v>
          </cell>
        </row>
        <row r="2631">
          <cell r="A2631">
            <v>104602.08</v>
          </cell>
          <cell r="B2631" t="str">
            <v>NJ.IR 2304 (H)</v>
          </cell>
        </row>
        <row r="2632">
          <cell r="A2632">
            <v>104602.08</v>
          </cell>
          <cell r="B2632" t="str">
            <v>NJ.IR 2304 (L)</v>
          </cell>
        </row>
        <row r="2633">
          <cell r="A2633">
            <v>104602.08</v>
          </cell>
          <cell r="B2633" t="str">
            <v>NJ.IR 2304 (P)</v>
          </cell>
        </row>
        <row r="2634">
          <cell r="A2634">
            <v>104602.08</v>
          </cell>
          <cell r="B2634" t="str">
            <v>NJ.IR 2304 (T)</v>
          </cell>
        </row>
        <row r="2635">
          <cell r="A2635">
            <v>104602.1</v>
          </cell>
          <cell r="B2635" t="str">
            <v>NU.IR 2304 (P)</v>
          </cell>
        </row>
        <row r="2636">
          <cell r="A2636">
            <v>104602.1</v>
          </cell>
          <cell r="B2636" t="str">
            <v>NU.IR 2304 (G)</v>
          </cell>
        </row>
        <row r="2637">
          <cell r="A2637">
            <v>104602.1</v>
          </cell>
          <cell r="B2637" t="str">
            <v>NU.IR 2304 (H)</v>
          </cell>
        </row>
        <row r="2638">
          <cell r="A2638">
            <v>104602.1</v>
          </cell>
          <cell r="B2638" t="str">
            <v>NU.IR 2304 (T)</v>
          </cell>
        </row>
        <row r="2639">
          <cell r="A2639">
            <v>104603.01</v>
          </cell>
          <cell r="B2639" t="str">
            <v>N.IR 205 (G)</v>
          </cell>
        </row>
        <row r="2640">
          <cell r="A2640">
            <v>104603.01</v>
          </cell>
          <cell r="B2640" t="str">
            <v>N.IR 205 (H)</v>
          </cell>
        </row>
        <row r="2641">
          <cell r="A2641">
            <v>104603.01</v>
          </cell>
          <cell r="B2641" t="str">
            <v>N.IR 205 (L)</v>
          </cell>
        </row>
        <row r="2642">
          <cell r="A2642">
            <v>104603.01</v>
          </cell>
          <cell r="B2642" t="str">
            <v>N.IR 205 (P)</v>
          </cell>
        </row>
        <row r="2643">
          <cell r="A2643">
            <v>104603.01</v>
          </cell>
          <cell r="B2643" t="str">
            <v>N.IR 205 (T)</v>
          </cell>
        </row>
        <row r="2644">
          <cell r="A2644">
            <v>104603.02</v>
          </cell>
          <cell r="B2644" t="str">
            <v>N.IR 305 (G)</v>
          </cell>
        </row>
        <row r="2645">
          <cell r="A2645">
            <v>104603.02</v>
          </cell>
          <cell r="B2645" t="str">
            <v>N.IR 305 (H)</v>
          </cell>
        </row>
        <row r="2646">
          <cell r="A2646">
            <v>104603.02</v>
          </cell>
          <cell r="B2646" t="str">
            <v>N.IR 305 (L)</v>
          </cell>
        </row>
        <row r="2647">
          <cell r="A2647">
            <v>104603.02</v>
          </cell>
          <cell r="B2647" t="str">
            <v>N.IR 305 (P)</v>
          </cell>
        </row>
        <row r="2648">
          <cell r="A2648">
            <v>104603.02</v>
          </cell>
          <cell r="B2648" t="str">
            <v>N.IR 305 (T)</v>
          </cell>
        </row>
        <row r="2649">
          <cell r="A2649">
            <v>104603.03</v>
          </cell>
          <cell r="B2649" t="str">
            <v>NJ.IR 205 (G)</v>
          </cell>
        </row>
        <row r="2650">
          <cell r="A2650">
            <v>104603.03</v>
          </cell>
          <cell r="B2650" t="str">
            <v>NJ.IR 205 (H)</v>
          </cell>
        </row>
        <row r="2651">
          <cell r="A2651">
            <v>104603.03</v>
          </cell>
          <cell r="B2651" t="str">
            <v>NJ.IR 205 (L)</v>
          </cell>
        </row>
        <row r="2652">
          <cell r="A2652">
            <v>104603.03</v>
          </cell>
          <cell r="B2652" t="str">
            <v>NJ.IR 205 (P)</v>
          </cell>
        </row>
        <row r="2653">
          <cell r="A2653">
            <v>104603.03</v>
          </cell>
          <cell r="B2653" t="str">
            <v>NJ.IR 205 (T)</v>
          </cell>
        </row>
        <row r="2654">
          <cell r="A2654">
            <v>104603.04</v>
          </cell>
          <cell r="B2654" t="str">
            <v>NJ.IR 305 (G)</v>
          </cell>
        </row>
        <row r="2655">
          <cell r="A2655">
            <v>104603.04</v>
          </cell>
          <cell r="B2655" t="str">
            <v>NJ.IR 305 (H)</v>
          </cell>
        </row>
        <row r="2656">
          <cell r="A2656">
            <v>104603.04</v>
          </cell>
          <cell r="B2656" t="str">
            <v>NJ.IR 305 (L)</v>
          </cell>
        </row>
        <row r="2657">
          <cell r="A2657">
            <v>104603.04</v>
          </cell>
          <cell r="B2657" t="str">
            <v>NJ.IR 305 (P)</v>
          </cell>
        </row>
        <row r="2658">
          <cell r="A2658">
            <v>104603.04</v>
          </cell>
          <cell r="B2658" t="str">
            <v>NJ.IR 305 (T)</v>
          </cell>
        </row>
        <row r="2659">
          <cell r="A2659">
            <v>104603.05</v>
          </cell>
          <cell r="B2659" t="str">
            <v>NU.IR 205 (G)</v>
          </cell>
        </row>
        <row r="2660">
          <cell r="A2660">
            <v>104603.05</v>
          </cell>
          <cell r="B2660" t="str">
            <v>NU.IR 205 (H)</v>
          </cell>
        </row>
        <row r="2661">
          <cell r="A2661">
            <v>104603.05</v>
          </cell>
          <cell r="B2661" t="str">
            <v>NU.IR 205 (P)</v>
          </cell>
        </row>
        <row r="2662">
          <cell r="A2662">
            <v>104603.05</v>
          </cell>
          <cell r="B2662" t="str">
            <v>NU.IR 205 (T)</v>
          </cell>
        </row>
        <row r="2663">
          <cell r="A2663">
            <v>104603.06</v>
          </cell>
          <cell r="B2663" t="str">
            <v>NU.IR 305 (G)</v>
          </cell>
        </row>
        <row r="2664">
          <cell r="A2664">
            <v>104603.06</v>
          </cell>
          <cell r="B2664" t="str">
            <v>NU.IR 305 (H)</v>
          </cell>
        </row>
        <row r="2665">
          <cell r="A2665">
            <v>104603.06</v>
          </cell>
          <cell r="B2665" t="str">
            <v>NU.IR 305 (P)</v>
          </cell>
        </row>
        <row r="2666">
          <cell r="A2666">
            <v>104603.06</v>
          </cell>
          <cell r="B2666" t="str">
            <v>NU.IR 305 (T)</v>
          </cell>
        </row>
        <row r="2667">
          <cell r="A2667">
            <v>104603.08</v>
          </cell>
          <cell r="B2667" t="str">
            <v>NJ.IR 2305 (G)</v>
          </cell>
        </row>
        <row r="2668">
          <cell r="A2668">
            <v>104603.08</v>
          </cell>
          <cell r="B2668" t="str">
            <v>NJ.IR 2305 (H)</v>
          </cell>
        </row>
        <row r="2669">
          <cell r="A2669">
            <v>104603.08</v>
          </cell>
          <cell r="B2669" t="str">
            <v>NJ.IR 2305 (L)</v>
          </cell>
        </row>
        <row r="2670">
          <cell r="A2670">
            <v>104603.08</v>
          </cell>
          <cell r="B2670" t="str">
            <v>NJ.IR 2305 (P)</v>
          </cell>
        </row>
        <row r="2671">
          <cell r="A2671">
            <v>104603.08</v>
          </cell>
          <cell r="B2671" t="str">
            <v>NJ.IR 2305 (T)</v>
          </cell>
        </row>
        <row r="2672">
          <cell r="A2672">
            <v>104603.1</v>
          </cell>
          <cell r="B2672" t="str">
            <v>NU.IR 2305 (P)</v>
          </cell>
        </row>
        <row r="2673">
          <cell r="A2673">
            <v>104603.1</v>
          </cell>
          <cell r="B2673" t="str">
            <v>NU.IR 2305 (G)</v>
          </cell>
        </row>
        <row r="2674">
          <cell r="A2674">
            <v>104603.1</v>
          </cell>
          <cell r="B2674" t="str">
            <v>NU.IR 2305 (H)</v>
          </cell>
        </row>
        <row r="2675">
          <cell r="A2675">
            <v>104603.1</v>
          </cell>
          <cell r="B2675" t="str">
            <v>NU.IR 2305 (T)</v>
          </cell>
        </row>
        <row r="2676">
          <cell r="A2676">
            <v>104604.01</v>
          </cell>
          <cell r="B2676" t="str">
            <v>N.IR 206 (G)</v>
          </cell>
        </row>
        <row r="2677">
          <cell r="A2677">
            <v>104604.01</v>
          </cell>
          <cell r="B2677" t="str">
            <v>N.IR 206 (H)</v>
          </cell>
        </row>
        <row r="2678">
          <cell r="A2678">
            <v>104604.01</v>
          </cell>
          <cell r="B2678" t="str">
            <v>N.IR 206 (L)</v>
          </cell>
        </row>
        <row r="2679">
          <cell r="A2679">
            <v>104604.01</v>
          </cell>
          <cell r="B2679" t="str">
            <v>N.IR 206 (P)</v>
          </cell>
        </row>
        <row r="2680">
          <cell r="A2680">
            <v>104604.01</v>
          </cell>
          <cell r="B2680" t="str">
            <v>N.IR 206 (T)</v>
          </cell>
        </row>
        <row r="2681">
          <cell r="A2681">
            <v>104604.02</v>
          </cell>
          <cell r="B2681" t="str">
            <v>N.IR 306 (G)</v>
          </cell>
        </row>
        <row r="2682">
          <cell r="A2682">
            <v>104604.02</v>
          </cell>
          <cell r="B2682" t="str">
            <v>N.IR 306 (H)</v>
          </cell>
        </row>
        <row r="2683">
          <cell r="A2683">
            <v>104604.02</v>
          </cell>
          <cell r="B2683" t="str">
            <v>N.IR 306 (L)</v>
          </cell>
        </row>
        <row r="2684">
          <cell r="A2684">
            <v>104604.02</v>
          </cell>
          <cell r="B2684" t="str">
            <v>N.IR 306 (P)</v>
          </cell>
        </row>
        <row r="2685">
          <cell r="A2685">
            <v>104604.02</v>
          </cell>
          <cell r="B2685" t="str">
            <v>N.IR 306 (T)</v>
          </cell>
        </row>
        <row r="2686">
          <cell r="A2686">
            <v>104604.03</v>
          </cell>
          <cell r="B2686" t="str">
            <v>NJ.IR 206 (G)</v>
          </cell>
        </row>
        <row r="2687">
          <cell r="A2687">
            <v>104604.03</v>
          </cell>
          <cell r="B2687" t="str">
            <v>NJ.IR 206 (H)</v>
          </cell>
        </row>
        <row r="2688">
          <cell r="A2688">
            <v>104604.03</v>
          </cell>
          <cell r="B2688" t="str">
            <v>NJ.IR 206 (L)</v>
          </cell>
        </row>
        <row r="2689">
          <cell r="A2689">
            <v>104604.03</v>
          </cell>
          <cell r="B2689" t="str">
            <v>NJ.IR 206 (P)</v>
          </cell>
        </row>
        <row r="2690">
          <cell r="A2690">
            <v>104604.03</v>
          </cell>
          <cell r="B2690" t="str">
            <v>NJ.IR 206 (T)</v>
          </cell>
        </row>
        <row r="2691">
          <cell r="A2691">
            <v>104604.04</v>
          </cell>
          <cell r="B2691" t="str">
            <v>NJ.IR 306 (G)</v>
          </cell>
        </row>
        <row r="2692">
          <cell r="A2692">
            <v>104604.04</v>
          </cell>
          <cell r="B2692" t="str">
            <v>NJ.IR 306 (H)</v>
          </cell>
        </row>
        <row r="2693">
          <cell r="A2693">
            <v>104604.04</v>
          </cell>
          <cell r="B2693" t="str">
            <v>NJ.IR 306 (L)</v>
          </cell>
        </row>
        <row r="2694">
          <cell r="A2694">
            <v>104604.04</v>
          </cell>
          <cell r="B2694" t="str">
            <v>NJ.IR 306 (P)</v>
          </cell>
        </row>
        <row r="2695">
          <cell r="A2695">
            <v>104604.04</v>
          </cell>
          <cell r="B2695" t="str">
            <v>NJ.IR 306 (T)</v>
          </cell>
        </row>
        <row r="2696">
          <cell r="A2696">
            <v>104604.05</v>
          </cell>
          <cell r="B2696" t="str">
            <v>NU.IR 206 (G)</v>
          </cell>
        </row>
        <row r="2697">
          <cell r="A2697">
            <v>104604.05</v>
          </cell>
          <cell r="B2697" t="str">
            <v>NU.IR 206 (H)</v>
          </cell>
        </row>
        <row r="2698">
          <cell r="A2698">
            <v>104604.05</v>
          </cell>
          <cell r="B2698" t="str">
            <v>NU.IR 206 (P)</v>
          </cell>
        </row>
        <row r="2699">
          <cell r="A2699">
            <v>104604.05</v>
          </cell>
          <cell r="B2699" t="str">
            <v>NU.IR 206 (T)</v>
          </cell>
        </row>
        <row r="2700">
          <cell r="A2700">
            <v>104604.06</v>
          </cell>
          <cell r="B2700" t="str">
            <v>NU.IR 306 (G)</v>
          </cell>
        </row>
        <row r="2701">
          <cell r="A2701">
            <v>104604.06</v>
          </cell>
          <cell r="B2701" t="str">
            <v>NU.IR 306 (H)</v>
          </cell>
        </row>
        <row r="2702">
          <cell r="A2702">
            <v>104604.06</v>
          </cell>
          <cell r="B2702" t="str">
            <v>NU.IR 306 (P)</v>
          </cell>
        </row>
        <row r="2703">
          <cell r="A2703">
            <v>104604.06</v>
          </cell>
          <cell r="B2703" t="str">
            <v>NU.IR 306 (T)</v>
          </cell>
        </row>
        <row r="2704">
          <cell r="A2704">
            <v>104604.07</v>
          </cell>
          <cell r="B2704" t="str">
            <v>NJ.IR 2206 (G)</v>
          </cell>
        </row>
        <row r="2705">
          <cell r="A2705">
            <v>104604.07</v>
          </cell>
          <cell r="B2705" t="str">
            <v>NJ.IR 2206 (H)</v>
          </cell>
        </row>
        <row r="2706">
          <cell r="A2706">
            <v>104604.07</v>
          </cell>
          <cell r="B2706" t="str">
            <v>NJ.IR 2206 (L)</v>
          </cell>
        </row>
        <row r="2707">
          <cell r="A2707">
            <v>104604.07</v>
          </cell>
          <cell r="B2707" t="str">
            <v>NJ.IR 2206 (P)</v>
          </cell>
        </row>
        <row r="2708">
          <cell r="A2708">
            <v>104604.07</v>
          </cell>
          <cell r="B2708" t="str">
            <v>NJ.IR 2206 (T)</v>
          </cell>
        </row>
        <row r="2709">
          <cell r="A2709">
            <v>104604.08</v>
          </cell>
          <cell r="B2709" t="str">
            <v>NJ.IR 2306 (G)</v>
          </cell>
        </row>
        <row r="2710">
          <cell r="A2710">
            <v>104604.08</v>
          </cell>
          <cell r="B2710" t="str">
            <v>NJ.IR 2306 (H)</v>
          </cell>
        </row>
        <row r="2711">
          <cell r="A2711">
            <v>104604.08</v>
          </cell>
          <cell r="B2711" t="str">
            <v>NJ.IR 2306 (L)</v>
          </cell>
        </row>
        <row r="2712">
          <cell r="A2712">
            <v>104604.08</v>
          </cell>
          <cell r="B2712" t="str">
            <v>NJ.IR 2306 (P)</v>
          </cell>
        </row>
        <row r="2713">
          <cell r="A2713">
            <v>104604.08</v>
          </cell>
          <cell r="B2713" t="str">
            <v>NJ.IR 2306 (T)</v>
          </cell>
        </row>
        <row r="2714">
          <cell r="A2714">
            <v>104604.09</v>
          </cell>
          <cell r="B2714" t="str">
            <v>NU.IR 2206 (G)</v>
          </cell>
        </row>
        <row r="2715">
          <cell r="A2715">
            <v>104604.09</v>
          </cell>
          <cell r="B2715" t="str">
            <v>NU.IR 2206 (H)</v>
          </cell>
        </row>
        <row r="2716">
          <cell r="A2716">
            <v>104604.09</v>
          </cell>
          <cell r="B2716" t="str">
            <v>NU.IR 2206 (P)</v>
          </cell>
        </row>
        <row r="2717">
          <cell r="A2717">
            <v>104604.09</v>
          </cell>
          <cell r="B2717" t="str">
            <v>NU.IR 2206 (T)</v>
          </cell>
        </row>
        <row r="2718">
          <cell r="A2718">
            <v>104604.11</v>
          </cell>
          <cell r="B2718" t="str">
            <v>NJ.IR 406 (G)</v>
          </cell>
        </row>
        <row r="2719">
          <cell r="A2719">
            <v>104604.11</v>
          </cell>
          <cell r="B2719" t="str">
            <v>NJ.IR 406 (H)</v>
          </cell>
        </row>
        <row r="2720">
          <cell r="A2720">
            <v>104604.11</v>
          </cell>
          <cell r="B2720" t="str">
            <v>NJ.IR 406 (L)</v>
          </cell>
        </row>
        <row r="2721">
          <cell r="A2721">
            <v>104604.11</v>
          </cell>
          <cell r="B2721" t="str">
            <v>NJ.IR 406 (P)</v>
          </cell>
        </row>
        <row r="2722">
          <cell r="A2722">
            <v>104604.11</v>
          </cell>
          <cell r="B2722" t="str">
            <v>NJ.IR 406 (T)</v>
          </cell>
        </row>
        <row r="2723">
          <cell r="A2723">
            <v>104604.12</v>
          </cell>
          <cell r="B2723" t="str">
            <v>NUP.IR 2206 (G)</v>
          </cell>
        </row>
        <row r="2724">
          <cell r="A2724">
            <v>104604.12</v>
          </cell>
          <cell r="B2724" t="str">
            <v>NUP.IR 2206 (H)</v>
          </cell>
        </row>
        <row r="2725">
          <cell r="A2725">
            <v>104604.12</v>
          </cell>
          <cell r="B2725" t="str">
            <v>NUP.IR 2206 (L)</v>
          </cell>
        </row>
        <row r="2726">
          <cell r="A2726">
            <v>104604.12</v>
          </cell>
          <cell r="B2726" t="str">
            <v>NUP.IR 2206 (P)</v>
          </cell>
        </row>
        <row r="2727">
          <cell r="A2727">
            <v>104604.12</v>
          </cell>
          <cell r="B2727" t="str">
            <v>NUP.IR 2206 (T)</v>
          </cell>
        </row>
        <row r="2728">
          <cell r="A2728">
            <v>104604.22</v>
          </cell>
          <cell r="B2728" t="str">
            <v>NUP.WASHER 2206 (G)</v>
          </cell>
        </row>
        <row r="2729">
          <cell r="A2729">
            <v>104604.22</v>
          </cell>
          <cell r="B2729" t="str">
            <v>NUP.WASHER 2206 (H)</v>
          </cell>
        </row>
        <row r="2730">
          <cell r="A2730">
            <v>104604.22</v>
          </cell>
          <cell r="B2730" t="str">
            <v>NUP.WASHER 2206 (P)</v>
          </cell>
        </row>
        <row r="2731">
          <cell r="A2731">
            <v>104604.22</v>
          </cell>
          <cell r="B2731" t="str">
            <v>NUP.WASHER 2206 (T)</v>
          </cell>
        </row>
        <row r="2732">
          <cell r="A2732">
            <v>104605.01</v>
          </cell>
          <cell r="B2732" t="str">
            <v>N.IR 207 (G)</v>
          </cell>
        </row>
        <row r="2733">
          <cell r="A2733">
            <v>104605.01</v>
          </cell>
          <cell r="B2733" t="str">
            <v>N.IR 207 (H)</v>
          </cell>
        </row>
        <row r="2734">
          <cell r="A2734">
            <v>104605.01</v>
          </cell>
          <cell r="B2734" t="str">
            <v>N.IR 207 (L)</v>
          </cell>
        </row>
        <row r="2735">
          <cell r="A2735">
            <v>104605.01</v>
          </cell>
          <cell r="B2735" t="str">
            <v>N.IR 207 (P)</v>
          </cell>
        </row>
        <row r="2736">
          <cell r="A2736">
            <v>104605.01</v>
          </cell>
          <cell r="B2736" t="str">
            <v>N.IR 207 (T)</v>
          </cell>
        </row>
        <row r="2737">
          <cell r="A2737">
            <v>104605.02</v>
          </cell>
          <cell r="B2737" t="str">
            <v>N.IR 307 (G)</v>
          </cell>
        </row>
        <row r="2738">
          <cell r="A2738">
            <v>104605.02</v>
          </cell>
          <cell r="B2738" t="str">
            <v>N.IR 307 (H)</v>
          </cell>
        </row>
        <row r="2739">
          <cell r="A2739">
            <v>104605.02</v>
          </cell>
          <cell r="B2739" t="str">
            <v>N.IR 307 (L)</v>
          </cell>
        </row>
        <row r="2740">
          <cell r="A2740">
            <v>104605.02</v>
          </cell>
          <cell r="B2740" t="str">
            <v>N.IR 307 (P)</v>
          </cell>
        </row>
        <row r="2741">
          <cell r="A2741">
            <v>104605.02</v>
          </cell>
          <cell r="B2741" t="str">
            <v>N.IR 307 (T)</v>
          </cell>
        </row>
        <row r="2742">
          <cell r="A2742">
            <v>104605.03</v>
          </cell>
          <cell r="B2742" t="str">
            <v>NJ.IR 207 (G)</v>
          </cell>
        </row>
        <row r="2743">
          <cell r="A2743">
            <v>104605.03</v>
          </cell>
          <cell r="B2743" t="str">
            <v>NJ.IR 207 (H)</v>
          </cell>
        </row>
        <row r="2744">
          <cell r="A2744">
            <v>104605.03</v>
          </cell>
          <cell r="B2744" t="str">
            <v>NJ.IR 207 (L)</v>
          </cell>
        </row>
        <row r="2745">
          <cell r="A2745">
            <v>104605.03</v>
          </cell>
          <cell r="B2745" t="str">
            <v>NJ.IR 207 (P)</v>
          </cell>
        </row>
        <row r="2746">
          <cell r="A2746">
            <v>104605.03</v>
          </cell>
          <cell r="B2746" t="str">
            <v>NJ.IR 207 (T)</v>
          </cell>
        </row>
        <row r="2747">
          <cell r="A2747">
            <v>104605.04</v>
          </cell>
          <cell r="B2747" t="str">
            <v>NJ.IR 307 (G)</v>
          </cell>
        </row>
        <row r="2748">
          <cell r="A2748">
            <v>104605.04</v>
          </cell>
          <cell r="B2748" t="str">
            <v>NJ.IR 307 (H)</v>
          </cell>
        </row>
        <row r="2749">
          <cell r="A2749">
            <v>104605.04</v>
          </cell>
          <cell r="B2749" t="str">
            <v>NJ.IR 307 (L)</v>
          </cell>
        </row>
        <row r="2750">
          <cell r="A2750">
            <v>104605.04</v>
          </cell>
          <cell r="B2750" t="str">
            <v>NJ.IR 307 (P)</v>
          </cell>
        </row>
        <row r="2751">
          <cell r="A2751">
            <v>104605.04</v>
          </cell>
          <cell r="B2751" t="str">
            <v>NJ.IR 307 (T)</v>
          </cell>
        </row>
        <row r="2752">
          <cell r="A2752">
            <v>104605.05</v>
          </cell>
          <cell r="B2752" t="str">
            <v>NU.IR 207 (G)</v>
          </cell>
        </row>
        <row r="2753">
          <cell r="A2753">
            <v>104605.05</v>
          </cell>
          <cell r="B2753" t="str">
            <v>NU.IR 207 (H)</v>
          </cell>
        </row>
        <row r="2754">
          <cell r="A2754">
            <v>104605.05</v>
          </cell>
          <cell r="B2754" t="str">
            <v>NU.IR 207 (P)</v>
          </cell>
        </row>
        <row r="2755">
          <cell r="A2755">
            <v>104605.05</v>
          </cell>
          <cell r="B2755" t="str">
            <v>NU.IR 207 (T)</v>
          </cell>
        </row>
        <row r="2756">
          <cell r="A2756">
            <v>104605.06</v>
          </cell>
          <cell r="B2756" t="str">
            <v>NU.IR 307 (G)</v>
          </cell>
        </row>
        <row r="2757">
          <cell r="A2757">
            <v>104605.06</v>
          </cell>
          <cell r="B2757" t="str">
            <v>NU.IR 307 (H)</v>
          </cell>
        </row>
        <row r="2758">
          <cell r="A2758">
            <v>104605.06</v>
          </cell>
          <cell r="B2758" t="str">
            <v>NU.IR 307 (P)</v>
          </cell>
        </row>
        <row r="2759">
          <cell r="A2759">
            <v>104605.06</v>
          </cell>
          <cell r="B2759" t="str">
            <v>NU.IR 307 (T)</v>
          </cell>
        </row>
        <row r="2760">
          <cell r="A2760">
            <v>104605.07</v>
          </cell>
          <cell r="B2760" t="str">
            <v>NJ.IR 2207 (G)</v>
          </cell>
        </row>
        <row r="2761">
          <cell r="A2761">
            <v>104605.07</v>
          </cell>
          <cell r="B2761" t="str">
            <v>NJ.IR 2207 (H)</v>
          </cell>
        </row>
        <row r="2762">
          <cell r="A2762">
            <v>104605.07</v>
          </cell>
          <cell r="B2762" t="str">
            <v>NJ.IR 2207 (L)</v>
          </cell>
        </row>
        <row r="2763">
          <cell r="A2763">
            <v>104605.07</v>
          </cell>
          <cell r="B2763" t="str">
            <v>NJ.IR 2207 (P)</v>
          </cell>
        </row>
        <row r="2764">
          <cell r="A2764">
            <v>104605.07</v>
          </cell>
          <cell r="B2764" t="str">
            <v>NJ.IR 2207 (T)</v>
          </cell>
        </row>
        <row r="2765">
          <cell r="A2765">
            <v>104605.08</v>
          </cell>
          <cell r="B2765" t="str">
            <v>NJ.IR 2307 (G)</v>
          </cell>
        </row>
        <row r="2766">
          <cell r="A2766">
            <v>104605.08</v>
          </cell>
          <cell r="B2766" t="str">
            <v>NJ.IR 2307 (H)</v>
          </cell>
        </row>
        <row r="2767">
          <cell r="A2767">
            <v>104605.08</v>
          </cell>
          <cell r="B2767" t="str">
            <v>NJ.IR 2307 (L)</v>
          </cell>
        </row>
        <row r="2768">
          <cell r="A2768">
            <v>104605.08</v>
          </cell>
          <cell r="B2768" t="str">
            <v>NJ.IR 2307 (P)</v>
          </cell>
        </row>
        <row r="2769">
          <cell r="A2769">
            <v>104605.08</v>
          </cell>
          <cell r="B2769" t="str">
            <v>NJ.IR 2307 (T)</v>
          </cell>
        </row>
        <row r="2770">
          <cell r="A2770">
            <v>104605.09</v>
          </cell>
          <cell r="B2770" t="str">
            <v>NU.IR 2207 (G)</v>
          </cell>
        </row>
        <row r="2771">
          <cell r="A2771">
            <v>104605.09</v>
          </cell>
          <cell r="B2771" t="str">
            <v>NU.IR 2207 (H)</v>
          </cell>
        </row>
        <row r="2772">
          <cell r="A2772">
            <v>104605.09</v>
          </cell>
          <cell r="B2772" t="str">
            <v>NU.IR 2207 (P)</v>
          </cell>
        </row>
        <row r="2773">
          <cell r="A2773">
            <v>104605.09</v>
          </cell>
          <cell r="B2773" t="str">
            <v>NU.IR 2207 (T)</v>
          </cell>
        </row>
        <row r="2774">
          <cell r="A2774">
            <v>104605.1</v>
          </cell>
          <cell r="B2774" t="str">
            <v>NU.IR 2307 (P)</v>
          </cell>
        </row>
        <row r="2775">
          <cell r="A2775">
            <v>104605.1</v>
          </cell>
          <cell r="B2775" t="str">
            <v>NU.IR 2307 (G)</v>
          </cell>
        </row>
        <row r="2776">
          <cell r="A2776">
            <v>104605.1</v>
          </cell>
          <cell r="B2776" t="str">
            <v>NU.IR 2307 (H)</v>
          </cell>
        </row>
        <row r="2777">
          <cell r="A2777">
            <v>104605.1</v>
          </cell>
          <cell r="B2777" t="str">
            <v>NU.IR 2307 (T)</v>
          </cell>
        </row>
        <row r="2778">
          <cell r="A2778">
            <v>104605.11</v>
          </cell>
          <cell r="B2778" t="str">
            <v>NJ.IR 408 (G)</v>
          </cell>
        </row>
        <row r="2779">
          <cell r="A2779">
            <v>104605.11</v>
          </cell>
          <cell r="B2779" t="str">
            <v>NJ.IR 408 (H)</v>
          </cell>
        </row>
        <row r="2780">
          <cell r="A2780">
            <v>104605.11</v>
          </cell>
          <cell r="B2780" t="str">
            <v>NJ.IR 408 (L)</v>
          </cell>
        </row>
        <row r="2781">
          <cell r="A2781">
            <v>104605.11</v>
          </cell>
          <cell r="B2781" t="str">
            <v>NJ.IR 408 (P)</v>
          </cell>
        </row>
        <row r="2782">
          <cell r="A2782">
            <v>104605.11</v>
          </cell>
          <cell r="B2782" t="str">
            <v>NJ.IR 408 (T)</v>
          </cell>
        </row>
        <row r="2783">
          <cell r="A2783">
            <v>104606.01</v>
          </cell>
          <cell r="B2783" t="str">
            <v>N.IR 208 (G)</v>
          </cell>
        </row>
        <row r="2784">
          <cell r="A2784">
            <v>104606.01</v>
          </cell>
          <cell r="B2784" t="str">
            <v>N.IR 208 (H)</v>
          </cell>
        </row>
        <row r="2785">
          <cell r="A2785">
            <v>104606.01</v>
          </cell>
          <cell r="B2785" t="str">
            <v>N.IR 208 (L)</v>
          </cell>
        </row>
        <row r="2786">
          <cell r="A2786">
            <v>104606.01</v>
          </cell>
          <cell r="B2786" t="str">
            <v>N.IR 208 (P)</v>
          </cell>
        </row>
        <row r="2787">
          <cell r="A2787">
            <v>104606.01</v>
          </cell>
          <cell r="B2787" t="str">
            <v>N.IR 208 (T)</v>
          </cell>
        </row>
        <row r="2788">
          <cell r="A2788">
            <v>104606.02</v>
          </cell>
          <cell r="B2788" t="str">
            <v>N.IR 308 (G)</v>
          </cell>
        </row>
        <row r="2789">
          <cell r="A2789">
            <v>104606.02</v>
          </cell>
          <cell r="B2789" t="str">
            <v>N.IR 308 (H)</v>
          </cell>
        </row>
        <row r="2790">
          <cell r="A2790">
            <v>104606.02</v>
          </cell>
          <cell r="B2790" t="str">
            <v>N.IR 308 (L)</v>
          </cell>
        </row>
        <row r="2791">
          <cell r="A2791">
            <v>104606.02</v>
          </cell>
          <cell r="B2791" t="str">
            <v>N.IR 308 (P)</v>
          </cell>
        </row>
        <row r="2792">
          <cell r="A2792">
            <v>104606.02</v>
          </cell>
          <cell r="B2792" t="str">
            <v>N.IR 308 (T)</v>
          </cell>
        </row>
        <row r="2793">
          <cell r="A2793">
            <v>104606.03</v>
          </cell>
          <cell r="B2793" t="str">
            <v>NJ.IR 208 (G)</v>
          </cell>
        </row>
        <row r="2794">
          <cell r="A2794">
            <v>104606.03</v>
          </cell>
          <cell r="B2794" t="str">
            <v>NJ.IR 208 (H)</v>
          </cell>
        </row>
        <row r="2795">
          <cell r="A2795">
            <v>104606.03</v>
          </cell>
          <cell r="B2795" t="str">
            <v>NJ.IR 208 (L)</v>
          </cell>
        </row>
        <row r="2796">
          <cell r="A2796">
            <v>104606.03</v>
          </cell>
          <cell r="B2796" t="str">
            <v>NJ.IR 208 (P)</v>
          </cell>
        </row>
        <row r="2797">
          <cell r="A2797">
            <v>104606.03</v>
          </cell>
          <cell r="B2797" t="str">
            <v>NJ.IR 208 (T)</v>
          </cell>
        </row>
        <row r="2798">
          <cell r="A2798">
            <v>104606.04</v>
          </cell>
          <cell r="B2798" t="str">
            <v>NJ.IR 308 (G)</v>
          </cell>
        </row>
        <row r="2799">
          <cell r="A2799">
            <v>104606.04</v>
          </cell>
          <cell r="B2799" t="str">
            <v>NJ.IR 308 (H)</v>
          </cell>
        </row>
        <row r="2800">
          <cell r="A2800">
            <v>104606.04</v>
          </cell>
          <cell r="B2800" t="str">
            <v>NJ.IR 308 (L)</v>
          </cell>
        </row>
        <row r="2801">
          <cell r="A2801">
            <v>104606.04</v>
          </cell>
          <cell r="B2801" t="str">
            <v>NJ.IR 308 (P)</v>
          </cell>
        </row>
        <row r="2802">
          <cell r="A2802">
            <v>104606.04</v>
          </cell>
          <cell r="B2802" t="str">
            <v>NJ.IR 308 (T)</v>
          </cell>
        </row>
        <row r="2803">
          <cell r="A2803">
            <v>104606.05</v>
          </cell>
          <cell r="B2803" t="str">
            <v>NU.IR 208 (G)</v>
          </cell>
        </row>
        <row r="2804">
          <cell r="A2804">
            <v>104606.05</v>
          </cell>
          <cell r="B2804" t="str">
            <v>NU.IR 208 (H)</v>
          </cell>
        </row>
        <row r="2805">
          <cell r="A2805">
            <v>104606.05</v>
          </cell>
          <cell r="B2805" t="str">
            <v>NU.IR 208 (P)</v>
          </cell>
        </row>
        <row r="2806">
          <cell r="A2806">
            <v>104606.05</v>
          </cell>
          <cell r="B2806" t="str">
            <v>NU.IR 208 (T)</v>
          </cell>
        </row>
        <row r="2807">
          <cell r="A2807">
            <v>104606.06</v>
          </cell>
          <cell r="B2807" t="str">
            <v>NU.IR 308 (G)</v>
          </cell>
        </row>
        <row r="2808">
          <cell r="A2808">
            <v>104606.06</v>
          </cell>
          <cell r="B2808" t="str">
            <v>NU.IR 308 (H)</v>
          </cell>
        </row>
        <row r="2809">
          <cell r="A2809">
            <v>104606.06</v>
          </cell>
          <cell r="B2809" t="str">
            <v>NU.IR 308 (P)</v>
          </cell>
        </row>
        <row r="2810">
          <cell r="A2810">
            <v>104606.06</v>
          </cell>
          <cell r="B2810" t="str">
            <v>NU.IR 308 (T)</v>
          </cell>
        </row>
        <row r="2811">
          <cell r="A2811">
            <v>104606.07</v>
          </cell>
          <cell r="B2811" t="str">
            <v>NJ.IR 2208 (G)</v>
          </cell>
        </row>
        <row r="2812">
          <cell r="A2812">
            <v>104606.07</v>
          </cell>
          <cell r="B2812" t="str">
            <v>NJ.IR 2208 (H)</v>
          </cell>
        </row>
        <row r="2813">
          <cell r="A2813">
            <v>104606.07</v>
          </cell>
          <cell r="B2813" t="str">
            <v>NJ.IR 2208 (L)</v>
          </cell>
        </row>
        <row r="2814">
          <cell r="A2814">
            <v>104606.07</v>
          </cell>
          <cell r="B2814" t="str">
            <v>NJ.IR 2208 (P)</v>
          </cell>
        </row>
        <row r="2815">
          <cell r="A2815">
            <v>104606.07</v>
          </cell>
          <cell r="B2815" t="str">
            <v>NJ.IR 2208 (T)</v>
          </cell>
        </row>
        <row r="2816">
          <cell r="A2816">
            <v>104606.08</v>
          </cell>
          <cell r="B2816" t="str">
            <v>NJ.IR 2308 (G)</v>
          </cell>
        </row>
        <row r="2817">
          <cell r="A2817">
            <v>104606.08</v>
          </cell>
          <cell r="B2817" t="str">
            <v>NJ.IR 2308 (H)</v>
          </cell>
        </row>
        <row r="2818">
          <cell r="A2818">
            <v>104606.08</v>
          </cell>
          <cell r="B2818" t="str">
            <v>NJ.IR 2308 (L)</v>
          </cell>
        </row>
        <row r="2819">
          <cell r="A2819">
            <v>104606.08</v>
          </cell>
          <cell r="B2819" t="str">
            <v>NJ.IR 2308 (P)</v>
          </cell>
        </row>
        <row r="2820">
          <cell r="A2820">
            <v>104606.08</v>
          </cell>
          <cell r="B2820" t="str">
            <v>NJ.IR 2308 (T)</v>
          </cell>
        </row>
        <row r="2821">
          <cell r="A2821">
            <v>104606.09</v>
          </cell>
          <cell r="B2821" t="str">
            <v>NU.IR 2208 (G)</v>
          </cell>
        </row>
        <row r="2822">
          <cell r="A2822">
            <v>104606.09</v>
          </cell>
          <cell r="B2822" t="str">
            <v>NU.IR 2208 (H)</v>
          </cell>
        </row>
        <row r="2823">
          <cell r="A2823">
            <v>104606.09</v>
          </cell>
          <cell r="B2823" t="str">
            <v>NU.IR 2208 (P)</v>
          </cell>
        </row>
        <row r="2824">
          <cell r="A2824">
            <v>104606.09</v>
          </cell>
          <cell r="B2824" t="str">
            <v>NU.IR 2208 (T)</v>
          </cell>
        </row>
        <row r="2825">
          <cell r="A2825">
            <v>104606.1</v>
          </cell>
          <cell r="B2825" t="str">
            <v>NU.IR 2308 (P)</v>
          </cell>
        </row>
        <row r="2826">
          <cell r="A2826">
            <v>104606.1</v>
          </cell>
          <cell r="B2826" t="str">
            <v>NU.IR 2308 (G)</v>
          </cell>
        </row>
        <row r="2827">
          <cell r="A2827">
            <v>104606.1</v>
          </cell>
          <cell r="B2827" t="str">
            <v>NU.IR 2308 (H)</v>
          </cell>
        </row>
        <row r="2828">
          <cell r="A2828">
            <v>104606.1</v>
          </cell>
          <cell r="B2828" t="str">
            <v>NU.IR 2308 (T)</v>
          </cell>
        </row>
        <row r="2829">
          <cell r="A2829">
            <v>104607.01</v>
          </cell>
          <cell r="B2829" t="str">
            <v>N.IR 209 (G)</v>
          </cell>
        </row>
        <row r="2830">
          <cell r="A2830">
            <v>104607.01</v>
          </cell>
          <cell r="B2830" t="str">
            <v>N.IR 209 (H)</v>
          </cell>
        </row>
        <row r="2831">
          <cell r="A2831">
            <v>104607.01</v>
          </cell>
          <cell r="B2831" t="str">
            <v>N.IR 209 (L)</v>
          </cell>
        </row>
        <row r="2832">
          <cell r="A2832">
            <v>104607.01</v>
          </cell>
          <cell r="B2832" t="str">
            <v>N.IR 209 (P)</v>
          </cell>
        </row>
        <row r="2833">
          <cell r="A2833">
            <v>104607.01</v>
          </cell>
          <cell r="B2833" t="str">
            <v>N.IR 209 (T)</v>
          </cell>
        </row>
        <row r="2834">
          <cell r="A2834">
            <v>104607.02</v>
          </cell>
          <cell r="B2834" t="str">
            <v>N.IR 309 (G)</v>
          </cell>
        </row>
        <row r="2835">
          <cell r="A2835">
            <v>104607.02</v>
          </cell>
          <cell r="B2835" t="str">
            <v>N.IR 309 (H)</v>
          </cell>
        </row>
        <row r="2836">
          <cell r="A2836">
            <v>104607.02</v>
          </cell>
          <cell r="B2836" t="str">
            <v>N.IR 309 (L)</v>
          </cell>
        </row>
        <row r="2837">
          <cell r="A2837">
            <v>104607.02</v>
          </cell>
          <cell r="B2837" t="str">
            <v>N.IR 309 (P)</v>
          </cell>
        </row>
        <row r="2838">
          <cell r="A2838">
            <v>104607.02</v>
          </cell>
          <cell r="B2838" t="str">
            <v>N.IR 309 (T)</v>
          </cell>
        </row>
        <row r="2839">
          <cell r="A2839">
            <v>104607.03</v>
          </cell>
          <cell r="B2839" t="str">
            <v>NJ.IR 209 (G)</v>
          </cell>
        </row>
        <row r="2840">
          <cell r="A2840">
            <v>104607.03</v>
          </cell>
          <cell r="B2840" t="str">
            <v>NJ.IR 209 (H)</v>
          </cell>
        </row>
        <row r="2841">
          <cell r="A2841">
            <v>104607.03</v>
          </cell>
          <cell r="B2841" t="str">
            <v>NJ.IR 209 (L)</v>
          </cell>
        </row>
        <row r="2842">
          <cell r="A2842">
            <v>104607.03</v>
          </cell>
          <cell r="B2842" t="str">
            <v>NJ.IR 209 (P)</v>
          </cell>
        </row>
        <row r="2843">
          <cell r="A2843">
            <v>104607.03</v>
          </cell>
          <cell r="B2843" t="str">
            <v>NJ.IR 209 (T)</v>
          </cell>
        </row>
        <row r="2844">
          <cell r="A2844">
            <v>104607.03999999999</v>
          </cell>
          <cell r="B2844" t="str">
            <v>NJ.IR 309 (G)</v>
          </cell>
        </row>
        <row r="2845">
          <cell r="A2845">
            <v>104607.03999999999</v>
          </cell>
          <cell r="B2845" t="str">
            <v>NJ.IR 309 (H)</v>
          </cell>
        </row>
        <row r="2846">
          <cell r="A2846">
            <v>104607.03999999999</v>
          </cell>
          <cell r="B2846" t="str">
            <v>NJ.IR 309 (L)</v>
          </cell>
        </row>
        <row r="2847">
          <cell r="A2847">
            <v>104607.03999999999</v>
          </cell>
          <cell r="B2847" t="str">
            <v>NJ.IR 309 (P)</v>
          </cell>
        </row>
        <row r="2848">
          <cell r="A2848">
            <v>104607.03999999999</v>
          </cell>
          <cell r="B2848" t="str">
            <v>NJ.IR 309 (T)</v>
          </cell>
        </row>
        <row r="2849">
          <cell r="A2849">
            <v>104607.05</v>
          </cell>
          <cell r="B2849" t="str">
            <v>NU.IR 209 (G)</v>
          </cell>
        </row>
        <row r="2850">
          <cell r="A2850">
            <v>104607.05</v>
          </cell>
          <cell r="B2850" t="str">
            <v>NU.IR 209 (H)</v>
          </cell>
        </row>
        <row r="2851">
          <cell r="A2851">
            <v>104607.05</v>
          </cell>
          <cell r="B2851" t="str">
            <v>NU.IR 209 (P)</v>
          </cell>
        </row>
        <row r="2852">
          <cell r="A2852">
            <v>104607.05</v>
          </cell>
          <cell r="B2852" t="str">
            <v>NU.IR 209 (T)</v>
          </cell>
        </row>
        <row r="2853">
          <cell r="A2853">
            <v>104607.07</v>
          </cell>
          <cell r="B2853" t="str">
            <v>NJ.IR 2209 (G)</v>
          </cell>
        </row>
        <row r="2854">
          <cell r="A2854">
            <v>104607.07</v>
          </cell>
          <cell r="B2854" t="str">
            <v>NJ.IR 2209 (H)</v>
          </cell>
        </row>
        <row r="2855">
          <cell r="A2855">
            <v>104607.07</v>
          </cell>
          <cell r="B2855" t="str">
            <v>NJ.IR 2209 (L)</v>
          </cell>
        </row>
        <row r="2856">
          <cell r="A2856">
            <v>104607.07</v>
          </cell>
          <cell r="B2856" t="str">
            <v>NJ.IR 2209 (P)</v>
          </cell>
        </row>
        <row r="2857">
          <cell r="A2857">
            <v>104607.07</v>
          </cell>
          <cell r="B2857" t="str">
            <v>NJ.IR 2209 (T)</v>
          </cell>
        </row>
        <row r="2858">
          <cell r="A2858">
            <v>104607.09</v>
          </cell>
          <cell r="B2858" t="str">
            <v>NU.IR 2209 (G)</v>
          </cell>
        </row>
        <row r="2859">
          <cell r="A2859">
            <v>104607.09</v>
          </cell>
          <cell r="B2859" t="str">
            <v>NU.IR 2209 (H)</v>
          </cell>
        </row>
        <row r="2860">
          <cell r="A2860">
            <v>104607.09</v>
          </cell>
          <cell r="B2860" t="str">
            <v>NU.IR 2209 (P)</v>
          </cell>
        </row>
        <row r="2861">
          <cell r="A2861">
            <v>104607.09</v>
          </cell>
          <cell r="B2861" t="str">
            <v>NU.IR 2209 (T)</v>
          </cell>
        </row>
        <row r="2862">
          <cell r="A2862">
            <v>104607.1</v>
          </cell>
          <cell r="B2862" t="str">
            <v>NU.IR 2309 (P)</v>
          </cell>
        </row>
        <row r="2863">
          <cell r="A2863">
            <v>104607.1</v>
          </cell>
          <cell r="B2863" t="str">
            <v>NU.IR 2309 (G)</v>
          </cell>
        </row>
        <row r="2864">
          <cell r="A2864">
            <v>104607.1</v>
          </cell>
          <cell r="B2864" t="str">
            <v>NU.IR 2309 (H)</v>
          </cell>
        </row>
        <row r="2865">
          <cell r="A2865">
            <v>104607.1</v>
          </cell>
          <cell r="B2865" t="str">
            <v>NU.IR 2309 (T)</v>
          </cell>
        </row>
        <row r="2866">
          <cell r="A2866">
            <v>104608.01</v>
          </cell>
          <cell r="B2866" t="str">
            <v>N.IR 210 (G)</v>
          </cell>
        </row>
        <row r="2867">
          <cell r="A2867">
            <v>104608.01</v>
          </cell>
          <cell r="B2867" t="str">
            <v>N.IR 210 (H)</v>
          </cell>
        </row>
        <row r="2868">
          <cell r="A2868">
            <v>104608.01</v>
          </cell>
          <cell r="B2868" t="str">
            <v>N.IR 210 (L)</v>
          </cell>
        </row>
        <row r="2869">
          <cell r="A2869">
            <v>104608.01</v>
          </cell>
          <cell r="B2869" t="str">
            <v>N.IR 210 (P)</v>
          </cell>
        </row>
        <row r="2870">
          <cell r="A2870">
            <v>104608.01</v>
          </cell>
          <cell r="B2870" t="str">
            <v>N.IR 210 (T)</v>
          </cell>
        </row>
        <row r="2871">
          <cell r="A2871">
            <v>104608.02</v>
          </cell>
          <cell r="B2871" t="str">
            <v>N.IR 310 (G)</v>
          </cell>
        </row>
        <row r="2872">
          <cell r="A2872">
            <v>104608.02</v>
          </cell>
          <cell r="B2872" t="str">
            <v>N.IR 310 (H)</v>
          </cell>
        </row>
        <row r="2873">
          <cell r="A2873">
            <v>104608.02</v>
          </cell>
          <cell r="B2873" t="str">
            <v>N.IR 310 (L)</v>
          </cell>
        </row>
        <row r="2874">
          <cell r="A2874">
            <v>104608.02</v>
          </cell>
          <cell r="B2874" t="str">
            <v>N.IR 310 (P)</v>
          </cell>
        </row>
        <row r="2875">
          <cell r="A2875">
            <v>104608.02</v>
          </cell>
          <cell r="B2875" t="str">
            <v>N.IR 310 (T)</v>
          </cell>
        </row>
        <row r="2876">
          <cell r="A2876">
            <v>104608.03</v>
          </cell>
          <cell r="B2876" t="str">
            <v>NJ.IR 210 (G)</v>
          </cell>
        </row>
        <row r="2877">
          <cell r="A2877">
            <v>104608.03</v>
          </cell>
          <cell r="B2877" t="str">
            <v>NJ.IR 210 (H)</v>
          </cell>
        </row>
        <row r="2878">
          <cell r="A2878">
            <v>104608.03</v>
          </cell>
          <cell r="B2878" t="str">
            <v>NJ.IR 210 (L)</v>
          </cell>
        </row>
        <row r="2879">
          <cell r="A2879">
            <v>104608.03</v>
          </cell>
          <cell r="B2879" t="str">
            <v>NJ.IR 210 (P)</v>
          </cell>
        </row>
        <row r="2880">
          <cell r="A2880">
            <v>104608.03</v>
          </cell>
          <cell r="B2880" t="str">
            <v>NJ.IR 210 (T)</v>
          </cell>
        </row>
        <row r="2881">
          <cell r="A2881">
            <v>104608.04</v>
          </cell>
          <cell r="B2881" t="str">
            <v>NJ.IR 310 (G)</v>
          </cell>
        </row>
        <row r="2882">
          <cell r="A2882">
            <v>104608.04</v>
          </cell>
          <cell r="B2882" t="str">
            <v>NJ.IR 310 (H)</v>
          </cell>
        </row>
        <row r="2883">
          <cell r="A2883">
            <v>104608.04</v>
          </cell>
          <cell r="B2883" t="str">
            <v>NJ.IR 310 (L)</v>
          </cell>
        </row>
        <row r="2884">
          <cell r="A2884">
            <v>104608.04</v>
          </cell>
          <cell r="B2884" t="str">
            <v>NJ.IR 310 (P)</v>
          </cell>
        </row>
        <row r="2885">
          <cell r="A2885">
            <v>104608.04</v>
          </cell>
          <cell r="B2885" t="str">
            <v>NJ.IR 310 (T)</v>
          </cell>
        </row>
        <row r="2886">
          <cell r="A2886">
            <v>104608.05</v>
          </cell>
          <cell r="B2886" t="str">
            <v>NU.IR 210 (G)</v>
          </cell>
        </row>
        <row r="2887">
          <cell r="A2887">
            <v>104608.05</v>
          </cell>
          <cell r="B2887" t="str">
            <v>NU.IR 210 (H)</v>
          </cell>
        </row>
        <row r="2888">
          <cell r="A2888">
            <v>104608.05</v>
          </cell>
          <cell r="B2888" t="str">
            <v>NU.IR 210 (P)</v>
          </cell>
        </row>
        <row r="2889">
          <cell r="A2889">
            <v>104608.05</v>
          </cell>
          <cell r="B2889" t="str">
            <v>NU.IR 210 (T)</v>
          </cell>
        </row>
        <row r="2890">
          <cell r="A2890">
            <v>104608.06</v>
          </cell>
          <cell r="B2890" t="str">
            <v>NU.IR 310 (G)</v>
          </cell>
        </row>
        <row r="2891">
          <cell r="A2891">
            <v>104608.06</v>
          </cell>
          <cell r="B2891" t="str">
            <v>NU.IR 310 (H)</v>
          </cell>
        </row>
        <row r="2892">
          <cell r="A2892">
            <v>104608.06</v>
          </cell>
          <cell r="B2892" t="str">
            <v>NU.IR 310 (P)</v>
          </cell>
        </row>
        <row r="2893">
          <cell r="A2893">
            <v>104608.06</v>
          </cell>
          <cell r="B2893" t="str">
            <v>NU.IR 310 (T)</v>
          </cell>
        </row>
        <row r="2894">
          <cell r="A2894">
            <v>104608.07</v>
          </cell>
          <cell r="B2894" t="str">
            <v>NJ.IR 2210 (G)</v>
          </cell>
        </row>
        <row r="2895">
          <cell r="A2895">
            <v>104608.07</v>
          </cell>
          <cell r="B2895" t="str">
            <v>NJ.IR 2210 (H)</v>
          </cell>
        </row>
        <row r="2896">
          <cell r="A2896">
            <v>104608.07</v>
          </cell>
          <cell r="B2896" t="str">
            <v>NJ.IR 2210 (L)</v>
          </cell>
        </row>
        <row r="2897">
          <cell r="A2897">
            <v>104608.07</v>
          </cell>
          <cell r="B2897" t="str">
            <v>NJ.IR 2210 (P)</v>
          </cell>
        </row>
        <row r="2898">
          <cell r="A2898">
            <v>104608.07</v>
          </cell>
          <cell r="B2898" t="str">
            <v>NJ.IR 2210 (T)</v>
          </cell>
        </row>
        <row r="2899">
          <cell r="A2899">
            <v>104608.08</v>
          </cell>
          <cell r="B2899" t="str">
            <v>NJ.IR 2310 (G)</v>
          </cell>
        </row>
        <row r="2900">
          <cell r="A2900">
            <v>104608.08</v>
          </cell>
          <cell r="B2900" t="str">
            <v>NJ.IR 2310 (H)</v>
          </cell>
        </row>
        <row r="2901">
          <cell r="A2901">
            <v>104608.08</v>
          </cell>
          <cell r="B2901" t="str">
            <v>NJ.IR 2310 (L)</v>
          </cell>
        </row>
        <row r="2902">
          <cell r="A2902">
            <v>104608.08</v>
          </cell>
          <cell r="B2902" t="str">
            <v>NJ.IR 2310 (P)</v>
          </cell>
        </row>
        <row r="2903">
          <cell r="A2903">
            <v>104608.08</v>
          </cell>
          <cell r="B2903" t="str">
            <v>NJ.IR 2310 (T)</v>
          </cell>
        </row>
        <row r="2904">
          <cell r="A2904">
            <v>104608.09</v>
          </cell>
          <cell r="B2904" t="str">
            <v>NU.IR 2210 (G)</v>
          </cell>
        </row>
        <row r="2905">
          <cell r="A2905">
            <v>104608.09</v>
          </cell>
          <cell r="B2905" t="str">
            <v>NU.IR 2210 (H)</v>
          </cell>
        </row>
        <row r="2906">
          <cell r="A2906">
            <v>104608.09</v>
          </cell>
          <cell r="B2906" t="str">
            <v>NU.IR 2210 (P)</v>
          </cell>
        </row>
        <row r="2907">
          <cell r="A2907">
            <v>104608.09</v>
          </cell>
          <cell r="B2907" t="str">
            <v>NU.IR 2210 (T)</v>
          </cell>
        </row>
        <row r="2908">
          <cell r="A2908">
            <v>104608.1</v>
          </cell>
          <cell r="B2908" t="str">
            <v>NU.IR 2310 (P)</v>
          </cell>
        </row>
        <row r="2909">
          <cell r="A2909">
            <v>104608.1</v>
          </cell>
          <cell r="B2909" t="str">
            <v>NU.IR 2310 (G)</v>
          </cell>
        </row>
        <row r="2910">
          <cell r="A2910">
            <v>104608.1</v>
          </cell>
          <cell r="B2910" t="str">
            <v>NU.IR 2310 (H)</v>
          </cell>
        </row>
        <row r="2911">
          <cell r="A2911">
            <v>104608.1</v>
          </cell>
          <cell r="B2911" t="str">
            <v>NU.IR 2310 (T)</v>
          </cell>
        </row>
        <row r="2912">
          <cell r="A2912">
            <v>104609.01</v>
          </cell>
          <cell r="B2912" t="str">
            <v>N.IR 211 (G)</v>
          </cell>
        </row>
        <row r="2913">
          <cell r="A2913">
            <v>104609.01</v>
          </cell>
          <cell r="B2913" t="str">
            <v>N.IR 211 (H)</v>
          </cell>
        </row>
        <row r="2914">
          <cell r="A2914">
            <v>104609.01</v>
          </cell>
          <cell r="B2914" t="str">
            <v>N.IR 211 (L)</v>
          </cell>
        </row>
        <row r="2915">
          <cell r="A2915">
            <v>104609.01</v>
          </cell>
          <cell r="B2915" t="str">
            <v>N.IR 211 (P)</v>
          </cell>
        </row>
        <row r="2916">
          <cell r="A2916">
            <v>104609.01</v>
          </cell>
          <cell r="B2916" t="str">
            <v>N.IR 211 (T)</v>
          </cell>
        </row>
        <row r="2917">
          <cell r="A2917">
            <v>104609.02</v>
          </cell>
          <cell r="B2917" t="str">
            <v>N.IR 311 (G)</v>
          </cell>
        </row>
        <row r="2918">
          <cell r="A2918">
            <v>104609.02</v>
          </cell>
          <cell r="B2918" t="str">
            <v>N.IR 311 (H)</v>
          </cell>
        </row>
        <row r="2919">
          <cell r="A2919">
            <v>104609.02</v>
          </cell>
          <cell r="B2919" t="str">
            <v>N.IR 311 (L)</v>
          </cell>
        </row>
        <row r="2920">
          <cell r="A2920">
            <v>104609.02</v>
          </cell>
          <cell r="B2920" t="str">
            <v>N.IR 311 (P)</v>
          </cell>
        </row>
        <row r="2921">
          <cell r="A2921">
            <v>104609.02</v>
          </cell>
          <cell r="B2921" t="str">
            <v>N.IR 311 (T)</v>
          </cell>
        </row>
        <row r="2922">
          <cell r="A2922">
            <v>104609.03</v>
          </cell>
          <cell r="B2922" t="str">
            <v>NJ.IR 211 (G)</v>
          </cell>
        </row>
        <row r="2923">
          <cell r="A2923">
            <v>104609.03</v>
          </cell>
          <cell r="B2923" t="str">
            <v>NJ.IR 211 (H)</v>
          </cell>
        </row>
        <row r="2924">
          <cell r="A2924">
            <v>104609.03</v>
          </cell>
          <cell r="B2924" t="str">
            <v>NJ.IR 211 (L)</v>
          </cell>
        </row>
        <row r="2925">
          <cell r="A2925">
            <v>104609.03</v>
          </cell>
          <cell r="B2925" t="str">
            <v>NJ.IR 211 (P)</v>
          </cell>
        </row>
        <row r="2926">
          <cell r="A2926">
            <v>104609.03</v>
          </cell>
          <cell r="B2926" t="str">
            <v>NJ.IR 211 (T)</v>
          </cell>
        </row>
        <row r="2927">
          <cell r="A2927">
            <v>104609.04</v>
          </cell>
          <cell r="B2927" t="str">
            <v>NJ.IR 311 (G)</v>
          </cell>
        </row>
        <row r="2928">
          <cell r="A2928">
            <v>104609.04</v>
          </cell>
          <cell r="B2928" t="str">
            <v>NJ.IR 311 (H)</v>
          </cell>
        </row>
        <row r="2929">
          <cell r="A2929">
            <v>104609.04</v>
          </cell>
          <cell r="B2929" t="str">
            <v>NJ.IR 311 (L)</v>
          </cell>
        </row>
        <row r="2930">
          <cell r="A2930">
            <v>104609.04</v>
          </cell>
          <cell r="B2930" t="str">
            <v>NJ.IR 311 (P)</v>
          </cell>
        </row>
        <row r="2931">
          <cell r="A2931">
            <v>104609.04</v>
          </cell>
          <cell r="B2931" t="str">
            <v>NJ.IR 311 (T)</v>
          </cell>
        </row>
        <row r="2932">
          <cell r="A2932">
            <v>104609.05</v>
          </cell>
          <cell r="B2932" t="str">
            <v>.NU.IR 211 (G)</v>
          </cell>
        </row>
        <row r="2933">
          <cell r="A2933">
            <v>104609.05</v>
          </cell>
          <cell r="B2933" t="str">
            <v>.NU.IR 211 (H)</v>
          </cell>
        </row>
        <row r="2934">
          <cell r="A2934">
            <v>104609.05</v>
          </cell>
          <cell r="B2934" t="str">
            <v>.NU.IR 211 (P)</v>
          </cell>
        </row>
        <row r="2935">
          <cell r="A2935">
            <v>104609.05</v>
          </cell>
          <cell r="B2935" t="str">
            <v>.NU.IR 211 (T)</v>
          </cell>
        </row>
        <row r="2936">
          <cell r="A2936">
            <v>104609.06</v>
          </cell>
          <cell r="B2936" t="str">
            <v>NU.IR 311 (G)</v>
          </cell>
        </row>
        <row r="2937">
          <cell r="A2937">
            <v>104609.06</v>
          </cell>
          <cell r="B2937" t="str">
            <v>NU.IR 311 (H)</v>
          </cell>
        </row>
        <row r="2938">
          <cell r="A2938">
            <v>104609.06</v>
          </cell>
          <cell r="B2938" t="str">
            <v>NU.IR 311 (P)</v>
          </cell>
        </row>
        <row r="2939">
          <cell r="A2939">
            <v>104609.06</v>
          </cell>
          <cell r="B2939" t="str">
            <v>NU.IR 311 (T)</v>
          </cell>
        </row>
        <row r="2940">
          <cell r="A2940">
            <v>104609.07</v>
          </cell>
          <cell r="B2940" t="str">
            <v>NJ.IR 2211 (G)</v>
          </cell>
        </row>
        <row r="2941">
          <cell r="A2941">
            <v>104609.07</v>
          </cell>
          <cell r="B2941" t="str">
            <v>NJ.IR 2211 (H)</v>
          </cell>
        </row>
        <row r="2942">
          <cell r="A2942">
            <v>104609.07</v>
          </cell>
          <cell r="B2942" t="str">
            <v>NJ.IR 2211 (L)</v>
          </cell>
        </row>
        <row r="2943">
          <cell r="A2943">
            <v>104609.07</v>
          </cell>
          <cell r="B2943" t="str">
            <v>NJ.IR 2211 (P)</v>
          </cell>
        </row>
        <row r="2944">
          <cell r="A2944">
            <v>104609.07</v>
          </cell>
          <cell r="B2944" t="str">
            <v>NJ.IR 2211 (T)</v>
          </cell>
        </row>
        <row r="2945">
          <cell r="A2945">
            <v>104609.09</v>
          </cell>
          <cell r="B2945" t="str">
            <v>NU.IR 2211 (G)</v>
          </cell>
        </row>
        <row r="2946">
          <cell r="A2946">
            <v>104609.09</v>
          </cell>
          <cell r="B2946" t="str">
            <v>NU.IR 2211 (H)</v>
          </cell>
        </row>
        <row r="2947">
          <cell r="A2947">
            <v>104609.09</v>
          </cell>
          <cell r="B2947" t="str">
            <v>NU.IR 2211 (P)</v>
          </cell>
        </row>
        <row r="2948">
          <cell r="A2948">
            <v>104609.09</v>
          </cell>
          <cell r="B2948" t="str">
            <v>NU.IR 2211 (T)</v>
          </cell>
        </row>
        <row r="2949">
          <cell r="A2949">
            <v>104609.1</v>
          </cell>
          <cell r="B2949" t="str">
            <v>NU.IR 2311 (P)</v>
          </cell>
        </row>
        <row r="2950">
          <cell r="A2950">
            <v>104609.1</v>
          </cell>
          <cell r="B2950" t="str">
            <v>NU.IR 2311 (G)</v>
          </cell>
        </row>
        <row r="2951">
          <cell r="A2951">
            <v>104609.1</v>
          </cell>
          <cell r="B2951" t="str">
            <v>NU.IR 2311 (H)</v>
          </cell>
        </row>
        <row r="2952">
          <cell r="A2952">
            <v>104609.1</v>
          </cell>
          <cell r="B2952" t="str">
            <v>NU.IR 2311 (T)</v>
          </cell>
        </row>
        <row r="2953">
          <cell r="A2953">
            <v>104610</v>
          </cell>
          <cell r="B2953" t="str">
            <v>NU.IR 212 (P)</v>
          </cell>
        </row>
        <row r="2954">
          <cell r="A2954">
            <v>104610</v>
          </cell>
          <cell r="B2954" t="str">
            <v>NU.IR 212 (G)</v>
          </cell>
        </row>
        <row r="2955">
          <cell r="A2955">
            <v>104610</v>
          </cell>
          <cell r="B2955" t="str">
            <v>NU.IR 212 (H)</v>
          </cell>
        </row>
        <row r="2956">
          <cell r="A2956">
            <v>104610</v>
          </cell>
          <cell r="B2956" t="str">
            <v>NU.IR 212 (T)</v>
          </cell>
        </row>
        <row r="2957">
          <cell r="A2957">
            <v>104610.01</v>
          </cell>
          <cell r="B2957" t="str">
            <v>N.IR 212 (G)</v>
          </cell>
        </row>
        <row r="2958">
          <cell r="A2958">
            <v>104610.01</v>
          </cell>
          <cell r="B2958" t="str">
            <v>N.IR 212 (H)</v>
          </cell>
        </row>
        <row r="2959">
          <cell r="A2959">
            <v>104610.01</v>
          </cell>
          <cell r="B2959" t="str">
            <v>N.IR 212 (L)</v>
          </cell>
        </row>
        <row r="2960">
          <cell r="A2960">
            <v>104610.01</v>
          </cell>
          <cell r="B2960" t="str">
            <v>N.IR 212 (P)</v>
          </cell>
        </row>
        <row r="2961">
          <cell r="A2961">
            <v>104610.01</v>
          </cell>
          <cell r="B2961" t="str">
            <v>N.IR 212 (T)</v>
          </cell>
        </row>
        <row r="2962">
          <cell r="A2962">
            <v>104610.02</v>
          </cell>
          <cell r="B2962" t="str">
            <v>N.IR 312 (G)</v>
          </cell>
        </row>
        <row r="2963">
          <cell r="A2963">
            <v>104610.02</v>
          </cell>
          <cell r="B2963" t="str">
            <v>N.IR 312 (H)</v>
          </cell>
        </row>
        <row r="2964">
          <cell r="A2964">
            <v>104610.02</v>
          </cell>
          <cell r="B2964" t="str">
            <v>N.IR 312 (L)</v>
          </cell>
        </row>
        <row r="2965">
          <cell r="A2965">
            <v>104610.02</v>
          </cell>
          <cell r="B2965" t="str">
            <v>N.IR 312 (P)</v>
          </cell>
        </row>
        <row r="2966">
          <cell r="A2966">
            <v>104610.02</v>
          </cell>
          <cell r="B2966" t="str">
            <v>N.IR 312 (T)</v>
          </cell>
        </row>
        <row r="2967">
          <cell r="A2967">
            <v>104610.03</v>
          </cell>
          <cell r="B2967" t="str">
            <v>NJ.IR 212 (G)</v>
          </cell>
        </row>
        <row r="2968">
          <cell r="A2968">
            <v>104610.03</v>
          </cell>
          <cell r="B2968" t="str">
            <v>NJ.IR 212 (H)</v>
          </cell>
        </row>
        <row r="2969">
          <cell r="A2969">
            <v>104610.03</v>
          </cell>
          <cell r="B2969" t="str">
            <v>NJ.IR 212 (L)</v>
          </cell>
        </row>
        <row r="2970">
          <cell r="A2970">
            <v>104610.03</v>
          </cell>
          <cell r="B2970" t="str">
            <v>NJ.IR 212 (P)</v>
          </cell>
        </row>
        <row r="2971">
          <cell r="A2971">
            <v>104610.03</v>
          </cell>
          <cell r="B2971" t="str">
            <v>NJ.IR 212 (T)</v>
          </cell>
        </row>
        <row r="2972">
          <cell r="A2972">
            <v>104610.04</v>
          </cell>
          <cell r="B2972" t="str">
            <v>NJ.IR 312 (G)</v>
          </cell>
        </row>
        <row r="2973">
          <cell r="A2973">
            <v>104610.04</v>
          </cell>
          <cell r="B2973" t="str">
            <v>NJ.IR 312 (H)</v>
          </cell>
        </row>
        <row r="2974">
          <cell r="A2974">
            <v>104610.04</v>
          </cell>
          <cell r="B2974" t="str">
            <v>NJ.IR 312 (L)</v>
          </cell>
        </row>
        <row r="2975">
          <cell r="A2975">
            <v>104610.04</v>
          </cell>
          <cell r="B2975" t="str">
            <v>NJ.IR 312 (P)</v>
          </cell>
        </row>
        <row r="2976">
          <cell r="A2976">
            <v>104610.04</v>
          </cell>
          <cell r="B2976" t="str">
            <v>NJ.IR 312 (T)</v>
          </cell>
        </row>
        <row r="2977">
          <cell r="A2977">
            <v>104610.05</v>
          </cell>
          <cell r="B2977" t="str">
            <v>NU.IR 212 (G)</v>
          </cell>
        </row>
        <row r="2978">
          <cell r="A2978">
            <v>104610.05</v>
          </cell>
          <cell r="B2978" t="str">
            <v>NU.IR 212 (H)</v>
          </cell>
        </row>
        <row r="2979">
          <cell r="A2979">
            <v>104610.05</v>
          </cell>
          <cell r="B2979" t="str">
            <v>NU.IR 212 (P)</v>
          </cell>
        </row>
        <row r="2980">
          <cell r="A2980">
            <v>104610.05</v>
          </cell>
          <cell r="B2980" t="str">
            <v>NU.IR 212 (T)</v>
          </cell>
        </row>
        <row r="2981">
          <cell r="A2981">
            <v>104610.06</v>
          </cell>
          <cell r="B2981" t="str">
            <v>NU.IR 312 (G)</v>
          </cell>
        </row>
        <row r="2982">
          <cell r="A2982">
            <v>104610.06</v>
          </cell>
          <cell r="B2982" t="str">
            <v>NU.IR 312 (H)</v>
          </cell>
        </row>
        <row r="2983">
          <cell r="A2983">
            <v>104610.06</v>
          </cell>
          <cell r="B2983" t="str">
            <v>NU.IR 312 (P)</v>
          </cell>
        </row>
        <row r="2984">
          <cell r="A2984">
            <v>104610.06</v>
          </cell>
          <cell r="B2984" t="str">
            <v>NU.IR 312 (T)</v>
          </cell>
        </row>
        <row r="2985">
          <cell r="A2985">
            <v>104610.07</v>
          </cell>
          <cell r="B2985" t="str">
            <v>NJ.IR 2212 (G)</v>
          </cell>
        </row>
        <row r="2986">
          <cell r="A2986">
            <v>104610.07</v>
          </cell>
          <cell r="B2986" t="str">
            <v>NJ.IR 2212 (H)</v>
          </cell>
        </row>
        <row r="2987">
          <cell r="A2987">
            <v>104610.07</v>
          </cell>
          <cell r="B2987" t="str">
            <v>NJ.IR 2212 (L)</v>
          </cell>
        </row>
        <row r="2988">
          <cell r="A2988">
            <v>104610.07</v>
          </cell>
          <cell r="B2988" t="str">
            <v>NJ.IR 2212 (P)</v>
          </cell>
        </row>
        <row r="2989">
          <cell r="A2989">
            <v>104610.07</v>
          </cell>
          <cell r="B2989" t="str">
            <v>NJ.IR 2212 (T)</v>
          </cell>
        </row>
        <row r="2990">
          <cell r="A2990">
            <v>104610.09</v>
          </cell>
          <cell r="B2990" t="str">
            <v>NU.IR 2212 (G)</v>
          </cell>
        </row>
        <row r="2991">
          <cell r="A2991">
            <v>104610.09</v>
          </cell>
          <cell r="B2991" t="str">
            <v>NU.IR 2212 (H)</v>
          </cell>
        </row>
        <row r="2992">
          <cell r="A2992">
            <v>104610.09</v>
          </cell>
          <cell r="B2992" t="str">
            <v>NU.IR 2212 (P)</v>
          </cell>
        </row>
        <row r="2993">
          <cell r="A2993">
            <v>104610.09</v>
          </cell>
          <cell r="B2993" t="str">
            <v>NU.IR 2212 (T)</v>
          </cell>
        </row>
        <row r="2994">
          <cell r="A2994">
            <v>104610.1</v>
          </cell>
          <cell r="B2994" t="str">
            <v>NU.IR 2312 (P)</v>
          </cell>
        </row>
        <row r="2995">
          <cell r="A2995">
            <v>104610.1</v>
          </cell>
          <cell r="B2995" t="str">
            <v>NU.IR 2312 (G)</v>
          </cell>
        </row>
        <row r="2996">
          <cell r="A2996">
            <v>104610.1</v>
          </cell>
          <cell r="B2996" t="str">
            <v>NU.IR 2312 (H)</v>
          </cell>
        </row>
        <row r="2997">
          <cell r="A2997">
            <v>104610.1</v>
          </cell>
          <cell r="B2997" t="str">
            <v>NU.IR 2312 (T)</v>
          </cell>
        </row>
        <row r="2998">
          <cell r="A2998">
            <v>104611.01</v>
          </cell>
          <cell r="B2998" t="str">
            <v>N.IR 213 (G)</v>
          </cell>
        </row>
        <row r="2999">
          <cell r="A2999">
            <v>104611.01</v>
          </cell>
          <cell r="B2999" t="str">
            <v>N.IR 213 (H)</v>
          </cell>
        </row>
        <row r="3000">
          <cell r="A3000">
            <v>104611.01</v>
          </cell>
          <cell r="B3000" t="str">
            <v>N.IR 213 (L)</v>
          </cell>
        </row>
        <row r="3001">
          <cell r="A3001">
            <v>104611.01</v>
          </cell>
          <cell r="B3001" t="str">
            <v>N.IR 213 (P)</v>
          </cell>
        </row>
        <row r="3002">
          <cell r="A3002">
            <v>104611.01</v>
          </cell>
          <cell r="B3002" t="str">
            <v>N.IR 213 (T)</v>
          </cell>
        </row>
        <row r="3003">
          <cell r="A3003">
            <v>104611.02</v>
          </cell>
          <cell r="B3003" t="str">
            <v>N.IR 313 (G)</v>
          </cell>
        </row>
        <row r="3004">
          <cell r="A3004">
            <v>104611.02</v>
          </cell>
          <cell r="B3004" t="str">
            <v>N.IR 313 (H)</v>
          </cell>
        </row>
        <row r="3005">
          <cell r="A3005">
            <v>104611.02</v>
          </cell>
          <cell r="B3005" t="str">
            <v>N.IR 313 (L)</v>
          </cell>
        </row>
        <row r="3006">
          <cell r="A3006">
            <v>104611.02</v>
          </cell>
          <cell r="B3006" t="str">
            <v>N.IR 313 (P)</v>
          </cell>
        </row>
        <row r="3007">
          <cell r="A3007">
            <v>104611.02</v>
          </cell>
          <cell r="B3007" t="str">
            <v>N.IR 313 (T)</v>
          </cell>
        </row>
        <row r="3008">
          <cell r="A3008">
            <v>104611.03</v>
          </cell>
          <cell r="B3008" t="str">
            <v>NJ.IR 213 (G)</v>
          </cell>
        </row>
        <row r="3009">
          <cell r="A3009">
            <v>104611.03</v>
          </cell>
          <cell r="B3009" t="str">
            <v>NJ.IR 213 (H)</v>
          </cell>
        </row>
        <row r="3010">
          <cell r="A3010">
            <v>104611.03</v>
          </cell>
          <cell r="B3010" t="str">
            <v>NJ.IR 213 (L)</v>
          </cell>
        </row>
        <row r="3011">
          <cell r="A3011">
            <v>104611.03</v>
          </cell>
          <cell r="B3011" t="str">
            <v>NJ.IR 213 (P)</v>
          </cell>
        </row>
        <row r="3012">
          <cell r="A3012">
            <v>104611.03</v>
          </cell>
          <cell r="B3012" t="str">
            <v>NJ.IR 213 (T)</v>
          </cell>
        </row>
        <row r="3013">
          <cell r="A3013">
            <v>104611.04</v>
          </cell>
          <cell r="B3013" t="str">
            <v>NJ.IR 313 (G)</v>
          </cell>
        </row>
        <row r="3014">
          <cell r="A3014">
            <v>104611.04</v>
          </cell>
          <cell r="B3014" t="str">
            <v>NJ.IR 313 (H)</v>
          </cell>
        </row>
        <row r="3015">
          <cell r="A3015">
            <v>104611.04</v>
          </cell>
          <cell r="B3015" t="str">
            <v>NJ.IR 313 (L)</v>
          </cell>
        </row>
        <row r="3016">
          <cell r="A3016">
            <v>104611.04</v>
          </cell>
          <cell r="B3016" t="str">
            <v>NJ.IR 313 (P)</v>
          </cell>
        </row>
        <row r="3017">
          <cell r="A3017">
            <v>104611.04</v>
          </cell>
          <cell r="B3017" t="str">
            <v>NJ.IR 313 (T)</v>
          </cell>
        </row>
        <row r="3018">
          <cell r="A3018">
            <v>104611.05</v>
          </cell>
          <cell r="B3018" t="str">
            <v>NU.IR 213 (G)</v>
          </cell>
        </row>
        <row r="3019">
          <cell r="A3019">
            <v>104611.05</v>
          </cell>
          <cell r="B3019" t="str">
            <v>NU.IR 213 (H)</v>
          </cell>
        </row>
        <row r="3020">
          <cell r="A3020">
            <v>104611.05</v>
          </cell>
          <cell r="B3020" t="str">
            <v>NU.IR 213 (P)</v>
          </cell>
        </row>
        <row r="3021">
          <cell r="A3021">
            <v>104611.05</v>
          </cell>
          <cell r="B3021" t="str">
            <v>NU.IR 213 (T)</v>
          </cell>
        </row>
        <row r="3022">
          <cell r="A3022">
            <v>104611.06</v>
          </cell>
          <cell r="B3022" t="str">
            <v>NU.IR 313 (G)</v>
          </cell>
        </row>
        <row r="3023">
          <cell r="A3023">
            <v>104611.06</v>
          </cell>
          <cell r="B3023" t="str">
            <v>NU.IR 313 (H)</v>
          </cell>
        </row>
        <row r="3024">
          <cell r="A3024">
            <v>104611.06</v>
          </cell>
          <cell r="B3024" t="str">
            <v>NU.IR 313 (P)</v>
          </cell>
        </row>
        <row r="3025">
          <cell r="A3025">
            <v>104611.06</v>
          </cell>
          <cell r="B3025" t="str">
            <v>NU.IR 313 (T)</v>
          </cell>
        </row>
        <row r="3026">
          <cell r="A3026">
            <v>104611.07</v>
          </cell>
          <cell r="B3026" t="str">
            <v>NJ.IR 2213 (G)</v>
          </cell>
        </row>
        <row r="3027">
          <cell r="A3027">
            <v>104611.07</v>
          </cell>
          <cell r="B3027" t="str">
            <v>NJ.IR 2213 (H)</v>
          </cell>
        </row>
        <row r="3028">
          <cell r="A3028">
            <v>104611.07</v>
          </cell>
          <cell r="B3028" t="str">
            <v>NJ.IR 2213 (L)</v>
          </cell>
        </row>
        <row r="3029">
          <cell r="A3029">
            <v>104611.07</v>
          </cell>
          <cell r="B3029" t="str">
            <v>NJ.IR 2213 (P)</v>
          </cell>
        </row>
        <row r="3030">
          <cell r="A3030">
            <v>104611.07</v>
          </cell>
          <cell r="B3030" t="str">
            <v>NJ.IR 2213 (T)</v>
          </cell>
        </row>
        <row r="3031">
          <cell r="A3031">
            <v>104611.09</v>
          </cell>
          <cell r="B3031" t="str">
            <v>NU.IR 2213 (G)</v>
          </cell>
        </row>
        <row r="3032">
          <cell r="A3032">
            <v>104611.09</v>
          </cell>
          <cell r="B3032" t="str">
            <v>NU.IR 2213 (H)</v>
          </cell>
        </row>
        <row r="3033">
          <cell r="A3033">
            <v>104611.09</v>
          </cell>
          <cell r="B3033" t="str">
            <v>NU.IR 2213 (P)</v>
          </cell>
        </row>
        <row r="3034">
          <cell r="A3034">
            <v>104611.09</v>
          </cell>
          <cell r="B3034" t="str">
            <v>NU.IR 2213 (T)</v>
          </cell>
        </row>
        <row r="3035">
          <cell r="A3035">
            <v>104612.06</v>
          </cell>
          <cell r="B3035" t="str">
            <v>NU.IR 305 ECP (G)</v>
          </cell>
        </row>
        <row r="3036">
          <cell r="A3036">
            <v>104612.06</v>
          </cell>
          <cell r="B3036" t="str">
            <v>NU.IR 305 ECP (H)</v>
          </cell>
        </row>
        <row r="3037">
          <cell r="A3037">
            <v>104612.06</v>
          </cell>
          <cell r="B3037" t="str">
            <v>NU.IR 305 ECP (P)</v>
          </cell>
        </row>
        <row r="3038">
          <cell r="A3038">
            <v>104612.06</v>
          </cell>
          <cell r="B3038" t="str">
            <v>NU.IR 305 ECP (T)</v>
          </cell>
        </row>
        <row r="3039">
          <cell r="A3039">
            <v>104614.06</v>
          </cell>
          <cell r="B3039" t="str">
            <v>NU.IR 309 ECP (G)</v>
          </cell>
        </row>
        <row r="3040">
          <cell r="A3040">
            <v>104614.06</v>
          </cell>
          <cell r="B3040" t="str">
            <v>NU.IR 309 ECP (H)</v>
          </cell>
        </row>
        <row r="3041">
          <cell r="A3041">
            <v>104614.06</v>
          </cell>
          <cell r="B3041" t="str">
            <v>NU.IR 309 ECP (P)</v>
          </cell>
        </row>
        <row r="3042">
          <cell r="A3042">
            <v>104614.06</v>
          </cell>
          <cell r="B3042" t="str">
            <v>NU.IR 309 ECP (T)</v>
          </cell>
        </row>
        <row r="3043">
          <cell r="A3043">
            <v>104615.06</v>
          </cell>
          <cell r="B3043" t="str">
            <v>NU.IR 304 E (G)</v>
          </cell>
        </row>
        <row r="3044">
          <cell r="A3044">
            <v>104615.06</v>
          </cell>
          <cell r="B3044" t="str">
            <v>NU.IR 304 E (H)</v>
          </cell>
        </row>
        <row r="3045">
          <cell r="A3045">
            <v>104615.06</v>
          </cell>
          <cell r="B3045" t="str">
            <v>NU.IR 304 E (P)</v>
          </cell>
        </row>
        <row r="3046">
          <cell r="A3046">
            <v>104615.06</v>
          </cell>
          <cell r="B3046" t="str">
            <v>NU.IR 304 E (T)</v>
          </cell>
        </row>
        <row r="3047">
          <cell r="A3047">
            <v>104624.01</v>
          </cell>
          <cell r="B3047" t="str">
            <v>NAF.IR 153212 (G)</v>
          </cell>
        </row>
        <row r="3048">
          <cell r="A3048">
            <v>104624.01</v>
          </cell>
          <cell r="B3048" t="str">
            <v>NAF.IR 153212 (H)</v>
          </cell>
        </row>
        <row r="3049">
          <cell r="A3049">
            <v>104624.01</v>
          </cell>
          <cell r="B3049" t="str">
            <v>NAF.IR 153212 (P)</v>
          </cell>
        </row>
        <row r="3050">
          <cell r="A3050">
            <v>104624.01</v>
          </cell>
          <cell r="B3050" t="str">
            <v>NAF.IR 153212 (T)</v>
          </cell>
        </row>
        <row r="3051">
          <cell r="A3051">
            <v>104631.01</v>
          </cell>
          <cell r="B3051" t="str">
            <v>NAF.IR 203716(IR 202516) (G)</v>
          </cell>
        </row>
        <row r="3052">
          <cell r="A3052">
            <v>104631.01</v>
          </cell>
          <cell r="B3052" t="str">
            <v>NAF.IR 203716(IR 202516) (H)</v>
          </cell>
        </row>
        <row r="3053">
          <cell r="A3053">
            <v>104631.01</v>
          </cell>
          <cell r="B3053" t="str">
            <v>NAF.IR 203716(IR 202516) (P)</v>
          </cell>
        </row>
        <row r="3054">
          <cell r="A3054">
            <v>104631.01</v>
          </cell>
          <cell r="B3054" t="str">
            <v>NAF.IR 203716(IR 202516) (T)</v>
          </cell>
        </row>
        <row r="3055">
          <cell r="A3055">
            <v>104635.01</v>
          </cell>
          <cell r="B3055" t="str">
            <v>NAF.IR 254216(IR 253016) (G)</v>
          </cell>
        </row>
        <row r="3056">
          <cell r="A3056">
            <v>104635.01</v>
          </cell>
          <cell r="B3056" t="str">
            <v>NAF.IR 254216(IR 253016) (H)</v>
          </cell>
        </row>
        <row r="3057">
          <cell r="A3057">
            <v>104635.01</v>
          </cell>
          <cell r="B3057" t="str">
            <v>NAF.IR 254216(IR 253016) (P)</v>
          </cell>
        </row>
        <row r="3058">
          <cell r="A3058">
            <v>104635.01</v>
          </cell>
          <cell r="B3058" t="str">
            <v>NAF.IR 254216(IR 253016) (T)</v>
          </cell>
        </row>
        <row r="3059">
          <cell r="A3059">
            <v>104644.01</v>
          </cell>
          <cell r="B3059" t="str">
            <v>NAF.IR 355017(354017) (G)</v>
          </cell>
        </row>
        <row r="3060">
          <cell r="A3060">
            <v>104644.01</v>
          </cell>
          <cell r="B3060" t="str">
            <v>NAF.IR 355017(354017) (H)</v>
          </cell>
        </row>
        <row r="3061">
          <cell r="A3061">
            <v>104644.01</v>
          </cell>
          <cell r="B3061" t="str">
            <v>NAF.IR 355017(354017) (P)</v>
          </cell>
        </row>
        <row r="3062">
          <cell r="A3062">
            <v>104644.01</v>
          </cell>
          <cell r="B3062" t="str">
            <v>NAF.IR 355017(354017) (T)</v>
          </cell>
        </row>
        <row r="3063">
          <cell r="A3063">
            <v>104648.01</v>
          </cell>
          <cell r="B3063" t="str">
            <v>NAF.IR 405517(IR 404517) (G)</v>
          </cell>
        </row>
        <row r="3064">
          <cell r="A3064">
            <v>104648.01</v>
          </cell>
          <cell r="B3064" t="str">
            <v>NAF.IR 405517(IR 404517) (H)</v>
          </cell>
        </row>
        <row r="3065">
          <cell r="A3065">
            <v>104648.01</v>
          </cell>
          <cell r="B3065" t="str">
            <v>NAF.IR 405517(IR 404517) (P)</v>
          </cell>
        </row>
        <row r="3066">
          <cell r="A3066">
            <v>104648.01</v>
          </cell>
          <cell r="B3066" t="str">
            <v>NAF.IR 405517(IR 404517) (T)</v>
          </cell>
        </row>
        <row r="3067">
          <cell r="A3067">
            <v>104651.01</v>
          </cell>
          <cell r="B3067" t="str">
            <v>NAF.IR 406240(IR 404540) (G)</v>
          </cell>
        </row>
        <row r="3068">
          <cell r="A3068">
            <v>104651.01</v>
          </cell>
          <cell r="B3068" t="str">
            <v>NAF.IR 406240(IR 404540) (H)</v>
          </cell>
        </row>
        <row r="3069">
          <cell r="A3069">
            <v>104651.01</v>
          </cell>
          <cell r="B3069" t="str">
            <v>NAF.IR 406240(IR 404540) (P)</v>
          </cell>
        </row>
        <row r="3070">
          <cell r="A3070">
            <v>104651.01</v>
          </cell>
          <cell r="B3070" t="str">
            <v>NAF.IR 406240(IR 404540) (T)</v>
          </cell>
        </row>
        <row r="3071">
          <cell r="A3071">
            <v>104653.01</v>
          </cell>
          <cell r="B3071" t="str">
            <v>NAF.IR 506820(IR 505520) (G)</v>
          </cell>
        </row>
        <row r="3072">
          <cell r="A3072">
            <v>104653.01</v>
          </cell>
          <cell r="B3072" t="str">
            <v>NAF.IR 506820(IR 505520) (H)</v>
          </cell>
        </row>
        <row r="3073">
          <cell r="A3073">
            <v>104653.01</v>
          </cell>
          <cell r="B3073" t="str">
            <v>NAF.IR 506820(IR 505520) (P)</v>
          </cell>
        </row>
        <row r="3074">
          <cell r="A3074">
            <v>104653.01</v>
          </cell>
          <cell r="B3074" t="str">
            <v>NAF.IR 506820(IR 505520) (T)</v>
          </cell>
        </row>
        <row r="3075">
          <cell r="A3075">
            <v>104670.01</v>
          </cell>
          <cell r="B3075" t="str">
            <v>NA/RNA.IR 5902 (G)</v>
          </cell>
        </row>
        <row r="3076">
          <cell r="A3076">
            <v>104670.01</v>
          </cell>
          <cell r="B3076" t="str">
            <v>NA/RNA.IR 5902 (H)</v>
          </cell>
        </row>
        <row r="3077">
          <cell r="A3077">
            <v>104670.01</v>
          </cell>
          <cell r="B3077" t="str">
            <v>NA/RNA.IR 5902 (P)</v>
          </cell>
        </row>
        <row r="3078">
          <cell r="A3078">
            <v>104670.01</v>
          </cell>
          <cell r="B3078" t="str">
            <v>NA/RNA.IR 5902 (T)</v>
          </cell>
        </row>
        <row r="3079">
          <cell r="A3079">
            <v>104671.01</v>
          </cell>
          <cell r="B3079" t="str">
            <v>NA/RNA.IR 5903 (G)</v>
          </cell>
        </row>
        <row r="3080">
          <cell r="A3080">
            <v>104671.01</v>
          </cell>
          <cell r="B3080" t="str">
            <v>NA/RNA.IR 5903 (H)</v>
          </cell>
        </row>
        <row r="3081">
          <cell r="A3081">
            <v>104671.01</v>
          </cell>
          <cell r="B3081" t="str">
            <v>NA/RNA.IR 5903 (P)</v>
          </cell>
        </row>
        <row r="3082">
          <cell r="A3082">
            <v>104671.01</v>
          </cell>
          <cell r="B3082" t="str">
            <v>NA/RNA.IR 5903 (T)</v>
          </cell>
        </row>
        <row r="3083">
          <cell r="A3083">
            <v>104672.01</v>
          </cell>
          <cell r="B3083" t="str">
            <v>NA/RNA.IR 5904 (G)</v>
          </cell>
        </row>
        <row r="3084">
          <cell r="A3084">
            <v>104672.01</v>
          </cell>
          <cell r="B3084" t="str">
            <v>NA/RNA.IR 5904 (H)</v>
          </cell>
        </row>
        <row r="3085">
          <cell r="A3085">
            <v>104672.01</v>
          </cell>
          <cell r="B3085" t="str">
            <v>NA/RNA.IR 5904 (P)</v>
          </cell>
        </row>
        <row r="3086">
          <cell r="A3086">
            <v>104672.01</v>
          </cell>
          <cell r="B3086" t="str">
            <v>NA/RNA.IR 5904 (T)</v>
          </cell>
        </row>
        <row r="3087">
          <cell r="A3087">
            <v>104673.01</v>
          </cell>
          <cell r="B3087" t="str">
            <v>NA/RNA.IR 59/22 (G)</v>
          </cell>
        </row>
        <row r="3088">
          <cell r="A3088">
            <v>104673.01</v>
          </cell>
          <cell r="B3088" t="str">
            <v>NA/RNA.IR 59/22 (H)</v>
          </cell>
        </row>
        <row r="3089">
          <cell r="A3089">
            <v>104673.01</v>
          </cell>
          <cell r="B3089" t="str">
            <v>NA/RNA.IR 59/22 (P)</v>
          </cell>
        </row>
        <row r="3090">
          <cell r="A3090">
            <v>104673.01</v>
          </cell>
          <cell r="B3090" t="str">
            <v>NA/RNA.IR 59/22 (T)</v>
          </cell>
        </row>
        <row r="3091">
          <cell r="A3091">
            <v>104674.01</v>
          </cell>
          <cell r="B3091" t="str">
            <v>NA/RNA.IR 5905 (G)</v>
          </cell>
        </row>
        <row r="3092">
          <cell r="A3092">
            <v>104674.01</v>
          </cell>
          <cell r="B3092" t="str">
            <v>NA/RNA.IR 5905 (H)</v>
          </cell>
        </row>
        <row r="3093">
          <cell r="A3093">
            <v>104674.01</v>
          </cell>
          <cell r="B3093" t="str">
            <v>NA/RNA.IR 5905 (P)</v>
          </cell>
        </row>
        <row r="3094">
          <cell r="A3094">
            <v>104674.01</v>
          </cell>
          <cell r="B3094" t="str">
            <v>NA/RNA.IR 5905 (T)</v>
          </cell>
        </row>
        <row r="3095">
          <cell r="A3095">
            <v>104675.01</v>
          </cell>
          <cell r="B3095" t="str">
            <v>NA/RNA.IR 59/28 (G)</v>
          </cell>
        </row>
        <row r="3096">
          <cell r="A3096">
            <v>104675.01</v>
          </cell>
          <cell r="B3096" t="str">
            <v>NA/RNA.IR 59/28 (H)</v>
          </cell>
        </row>
        <row r="3097">
          <cell r="A3097">
            <v>104675.01</v>
          </cell>
          <cell r="B3097" t="str">
            <v>NA/RNA.IR 59/28 (P)</v>
          </cell>
        </row>
        <row r="3098">
          <cell r="A3098">
            <v>104675.01</v>
          </cell>
          <cell r="B3098" t="str">
            <v>NA/RNA.IR 59/28 (T)</v>
          </cell>
        </row>
        <row r="3099">
          <cell r="A3099">
            <v>104676.01</v>
          </cell>
          <cell r="B3099" t="str">
            <v>NA/RNA.IR 5906 (G)</v>
          </cell>
        </row>
        <row r="3100">
          <cell r="A3100">
            <v>104676.01</v>
          </cell>
          <cell r="B3100" t="str">
            <v>NA/RNA.IR 5906 (H)</v>
          </cell>
        </row>
        <row r="3101">
          <cell r="A3101">
            <v>104676.01</v>
          </cell>
          <cell r="B3101" t="str">
            <v>NA/RNA.IR 5906 (P)</v>
          </cell>
        </row>
        <row r="3102">
          <cell r="A3102">
            <v>104676.01</v>
          </cell>
          <cell r="B3102" t="str">
            <v>NA/RNA.IR 5906 (T)</v>
          </cell>
        </row>
        <row r="3103">
          <cell r="A3103">
            <v>104677.01</v>
          </cell>
          <cell r="B3103" t="str">
            <v>NA/RNA.IR 59/32 (G)</v>
          </cell>
        </row>
        <row r="3104">
          <cell r="A3104">
            <v>104677.01</v>
          </cell>
          <cell r="B3104" t="str">
            <v>NA/RNA.IR 59/32 (H)</v>
          </cell>
        </row>
        <row r="3105">
          <cell r="A3105">
            <v>104677.01</v>
          </cell>
          <cell r="B3105" t="str">
            <v>NA/RNA.IR 59/32 (P)</v>
          </cell>
        </row>
        <row r="3106">
          <cell r="A3106">
            <v>104677.01</v>
          </cell>
          <cell r="B3106" t="str">
            <v>NA/RNA.IR 59/32 (T)</v>
          </cell>
        </row>
        <row r="3107">
          <cell r="A3107">
            <v>104678.01</v>
          </cell>
          <cell r="B3107" t="str">
            <v>NA/RNA.IR 5907 (G)</v>
          </cell>
        </row>
        <row r="3108">
          <cell r="A3108">
            <v>104678.01</v>
          </cell>
          <cell r="B3108" t="str">
            <v>NA/RNA.IR 5907 (H)</v>
          </cell>
        </row>
        <row r="3109">
          <cell r="A3109">
            <v>104678.01</v>
          </cell>
          <cell r="B3109" t="str">
            <v>NA/RNA.IR 5907 (P)</v>
          </cell>
        </row>
        <row r="3110">
          <cell r="A3110">
            <v>104678.01</v>
          </cell>
          <cell r="B3110" t="str">
            <v>NA/RNA.IR 5907 (T)</v>
          </cell>
        </row>
        <row r="3111">
          <cell r="A3111">
            <v>104679.01</v>
          </cell>
          <cell r="B3111" t="str">
            <v>NA/RNA.IR 5908 (G)</v>
          </cell>
        </row>
        <row r="3112">
          <cell r="A3112">
            <v>104679.01</v>
          </cell>
          <cell r="B3112" t="str">
            <v>NA/RNA.IR 5908 (H)</v>
          </cell>
        </row>
        <row r="3113">
          <cell r="A3113">
            <v>104679.01</v>
          </cell>
          <cell r="B3113" t="str">
            <v>NA/RNA.IR 5908 (P)</v>
          </cell>
        </row>
        <row r="3114">
          <cell r="A3114">
            <v>104679.01</v>
          </cell>
          <cell r="B3114" t="str">
            <v>NA/RNA.IR 5908 (T)</v>
          </cell>
        </row>
        <row r="3115">
          <cell r="A3115">
            <v>104680.01</v>
          </cell>
          <cell r="B3115" t="str">
            <v>NA/RNA.IR 5909 (G)</v>
          </cell>
        </row>
        <row r="3116">
          <cell r="A3116">
            <v>104680.01</v>
          </cell>
          <cell r="B3116" t="str">
            <v>NA/RNA.IR 5909 (H)</v>
          </cell>
        </row>
        <row r="3117">
          <cell r="A3117">
            <v>104680.01</v>
          </cell>
          <cell r="B3117" t="str">
            <v>NA/RNA.IR 5909 (P)</v>
          </cell>
        </row>
        <row r="3118">
          <cell r="A3118">
            <v>104680.01</v>
          </cell>
          <cell r="B3118" t="str">
            <v>NA/RNA.IR 5909 (T)</v>
          </cell>
        </row>
        <row r="3119">
          <cell r="A3119">
            <v>104681.01</v>
          </cell>
          <cell r="B3119" t="str">
            <v>NA/RNA.IR 5910 (G)</v>
          </cell>
        </row>
        <row r="3120">
          <cell r="A3120">
            <v>104681.01</v>
          </cell>
          <cell r="B3120" t="str">
            <v>NA/RNA.IR 5910 (H)</v>
          </cell>
        </row>
        <row r="3121">
          <cell r="A3121">
            <v>104681.01</v>
          </cell>
          <cell r="B3121" t="str">
            <v>NA/RNA.IR 5910 (P)</v>
          </cell>
        </row>
        <row r="3122">
          <cell r="A3122">
            <v>104681.01</v>
          </cell>
          <cell r="B3122" t="str">
            <v>NA/RNA.IR 5910 (T)</v>
          </cell>
        </row>
        <row r="3123">
          <cell r="A3123">
            <v>104682.01</v>
          </cell>
          <cell r="B3123" t="str">
            <v>NA/RNA.IR 5911 (G)</v>
          </cell>
        </row>
        <row r="3124">
          <cell r="A3124">
            <v>104682.01</v>
          </cell>
          <cell r="B3124" t="str">
            <v>NA/RNA.IR 5911 (H)</v>
          </cell>
        </row>
        <row r="3125">
          <cell r="A3125">
            <v>104682.01</v>
          </cell>
          <cell r="B3125" t="str">
            <v>NA/RNA.IR 5911 (P)</v>
          </cell>
        </row>
        <row r="3126">
          <cell r="A3126">
            <v>104682.01</v>
          </cell>
          <cell r="B3126" t="str">
            <v>NA/RNA.IR 5911 (T)</v>
          </cell>
        </row>
        <row r="3127">
          <cell r="A3127">
            <v>104683.01</v>
          </cell>
          <cell r="B3127" t="str">
            <v>NA/RNA.IR 5912 (G)</v>
          </cell>
        </row>
        <row r="3128">
          <cell r="A3128">
            <v>104683.01</v>
          </cell>
          <cell r="B3128" t="str">
            <v>NA/RNA.IR 5912 (H)</v>
          </cell>
        </row>
        <row r="3129">
          <cell r="A3129">
            <v>104683.01</v>
          </cell>
          <cell r="B3129" t="str">
            <v>NA/RNA.IR 5912 (P)</v>
          </cell>
        </row>
        <row r="3130">
          <cell r="A3130">
            <v>104683.01</v>
          </cell>
          <cell r="B3130" t="str">
            <v>NA/RNA.IR 5912 (T)</v>
          </cell>
        </row>
        <row r="3131">
          <cell r="A3131">
            <v>104684.01</v>
          </cell>
          <cell r="B3131" t="str">
            <v>NA/RNA.IR 5913 (G)</v>
          </cell>
        </row>
        <row r="3132">
          <cell r="A3132">
            <v>104684.01</v>
          </cell>
          <cell r="B3132" t="str">
            <v>NA/RNA.IR 5913 (H)</v>
          </cell>
        </row>
        <row r="3133">
          <cell r="A3133">
            <v>104684.01</v>
          </cell>
          <cell r="B3133" t="str">
            <v>NA/RNA.IR 5913 (P)</v>
          </cell>
        </row>
        <row r="3134">
          <cell r="A3134">
            <v>104684.01</v>
          </cell>
          <cell r="B3134" t="str">
            <v>NA/RNA.IR 5913 (T)</v>
          </cell>
        </row>
        <row r="3135">
          <cell r="A3135">
            <v>104689</v>
          </cell>
          <cell r="B3135" t="str">
            <v>UC.IR 205 DR (P)</v>
          </cell>
        </row>
        <row r="3136">
          <cell r="A3136">
            <v>104689</v>
          </cell>
          <cell r="B3136" t="str">
            <v>UC.IR 205 DR (G)</v>
          </cell>
        </row>
        <row r="3137">
          <cell r="A3137">
            <v>104689</v>
          </cell>
          <cell r="B3137" t="str">
            <v>UC.IR 205 DR (H)</v>
          </cell>
        </row>
        <row r="3138">
          <cell r="A3138">
            <v>104689</v>
          </cell>
          <cell r="B3138" t="str">
            <v>UC.IR 205 DR (T)</v>
          </cell>
        </row>
        <row r="3139">
          <cell r="A3139">
            <v>104689.01</v>
          </cell>
          <cell r="B3139" t="str">
            <v>UC.IR 205 SR (G)</v>
          </cell>
        </row>
        <row r="3140">
          <cell r="A3140">
            <v>104689.01</v>
          </cell>
          <cell r="B3140" t="str">
            <v>UC.IR 205 SR (H)</v>
          </cell>
        </row>
        <row r="3141">
          <cell r="A3141">
            <v>104689.01</v>
          </cell>
          <cell r="B3141" t="str">
            <v>UC.IR 205 SR (P)</v>
          </cell>
        </row>
        <row r="3142">
          <cell r="A3142">
            <v>104689.01</v>
          </cell>
          <cell r="B3142" t="str">
            <v>UC.IR 205 SR (T)</v>
          </cell>
        </row>
        <row r="3143">
          <cell r="A3143">
            <v>104692</v>
          </cell>
          <cell r="B3143" t="str">
            <v>UC.IR 208 DR (P)</v>
          </cell>
        </row>
        <row r="3144">
          <cell r="A3144">
            <v>104692</v>
          </cell>
          <cell r="B3144" t="str">
            <v>UC.IR 208 DR (G)</v>
          </cell>
        </row>
        <row r="3145">
          <cell r="A3145">
            <v>104692</v>
          </cell>
          <cell r="B3145" t="str">
            <v>UC.IR 208 DR (H)</v>
          </cell>
        </row>
        <row r="3146">
          <cell r="A3146">
            <v>104692</v>
          </cell>
          <cell r="B3146" t="str">
            <v>UC.IR 208 DR (T)</v>
          </cell>
        </row>
        <row r="3147">
          <cell r="A3147">
            <v>104692.01</v>
          </cell>
          <cell r="B3147" t="str">
            <v>UC.IR 208 SR (G)</v>
          </cell>
        </row>
        <row r="3148">
          <cell r="A3148">
            <v>104692.01</v>
          </cell>
          <cell r="B3148" t="str">
            <v>UC.IR 208 SR (H)</v>
          </cell>
        </row>
        <row r="3149">
          <cell r="A3149">
            <v>104692.01</v>
          </cell>
          <cell r="B3149" t="str">
            <v>UC.IR 208 SR (P)</v>
          </cell>
        </row>
        <row r="3150">
          <cell r="A3150">
            <v>104692.01</v>
          </cell>
          <cell r="B3150" t="str">
            <v>UC.IR 208 SR (T)</v>
          </cell>
        </row>
        <row r="3151">
          <cell r="A3151">
            <v>104699</v>
          </cell>
          <cell r="B3151" t="str">
            <v>NATR.IR 6 (P)</v>
          </cell>
        </row>
        <row r="3152">
          <cell r="A3152">
            <v>104699</v>
          </cell>
          <cell r="B3152" t="str">
            <v>NATR.IR 6 (G)</v>
          </cell>
        </row>
        <row r="3153">
          <cell r="A3153">
            <v>104699</v>
          </cell>
          <cell r="B3153" t="str">
            <v>NATR.IR 6 (H)</v>
          </cell>
        </row>
        <row r="3154">
          <cell r="A3154">
            <v>104699</v>
          </cell>
          <cell r="B3154" t="str">
            <v>NATR.IR 6 (T)</v>
          </cell>
        </row>
        <row r="3155">
          <cell r="A3155">
            <v>1047</v>
          </cell>
          <cell r="B3155" t="str">
            <v>0030 930141195 SNAP RING (F)</v>
          </cell>
        </row>
        <row r="3156">
          <cell r="A3156">
            <v>104700</v>
          </cell>
          <cell r="B3156" t="str">
            <v>IR.IR 202520.5 (P)</v>
          </cell>
        </row>
        <row r="3157">
          <cell r="A3157">
            <v>104700</v>
          </cell>
          <cell r="B3157" t="str">
            <v>IR.IR 202520.5 (G)</v>
          </cell>
        </row>
        <row r="3158">
          <cell r="A3158">
            <v>104700</v>
          </cell>
          <cell r="B3158" t="str">
            <v>IR.IR 202520.5 (H)</v>
          </cell>
        </row>
        <row r="3159">
          <cell r="A3159">
            <v>104700</v>
          </cell>
          <cell r="B3159" t="str">
            <v>IR.IR 202520.5 (T)</v>
          </cell>
        </row>
        <row r="3160">
          <cell r="A3160">
            <v>104701</v>
          </cell>
          <cell r="B3160" t="str">
            <v>IR.IR 121512.5 (P)</v>
          </cell>
        </row>
        <row r="3161">
          <cell r="A3161">
            <v>104701</v>
          </cell>
          <cell r="B3161" t="str">
            <v>IR.IR 121512.5 (G)</v>
          </cell>
        </row>
        <row r="3162">
          <cell r="A3162">
            <v>104701</v>
          </cell>
          <cell r="B3162" t="str">
            <v>IR.IR 121512.5 (H)</v>
          </cell>
        </row>
        <row r="3163">
          <cell r="A3163">
            <v>104701</v>
          </cell>
          <cell r="B3163" t="str">
            <v>IR.IR 121512.5 (T)</v>
          </cell>
        </row>
        <row r="3164">
          <cell r="A3164">
            <v>104702</v>
          </cell>
          <cell r="B3164" t="str">
            <v>IR.IR 121516.5 (P)</v>
          </cell>
        </row>
        <row r="3165">
          <cell r="A3165">
            <v>104702</v>
          </cell>
          <cell r="B3165" t="str">
            <v>IR.IR 121516.5 (G)</v>
          </cell>
        </row>
        <row r="3166">
          <cell r="A3166">
            <v>104702</v>
          </cell>
          <cell r="B3166" t="str">
            <v>IR.IR 121516.5 (H)</v>
          </cell>
        </row>
        <row r="3167">
          <cell r="A3167">
            <v>104702</v>
          </cell>
          <cell r="B3167" t="str">
            <v>IR.IR 121516.5 (T)</v>
          </cell>
        </row>
        <row r="3168">
          <cell r="A3168">
            <v>104703.21</v>
          </cell>
          <cell r="B3168" t="str">
            <v>IR.IR 12X16X22.5 (G)</v>
          </cell>
        </row>
        <row r="3169">
          <cell r="A3169">
            <v>104703.21</v>
          </cell>
          <cell r="B3169" t="str">
            <v>IR.IR 12X16X22.5 (H)</v>
          </cell>
        </row>
        <row r="3170">
          <cell r="A3170">
            <v>104703.21</v>
          </cell>
          <cell r="B3170" t="str">
            <v>IR.IR 12X16X22.5 (P)</v>
          </cell>
        </row>
        <row r="3171">
          <cell r="A3171">
            <v>104703.21</v>
          </cell>
          <cell r="B3171" t="str">
            <v>IR.IR 12X16X22.5 (T)</v>
          </cell>
        </row>
        <row r="3172">
          <cell r="A3172">
            <v>104704</v>
          </cell>
          <cell r="B3172" t="str">
            <v>IR.IR 152020.5 (P)</v>
          </cell>
        </row>
        <row r="3173">
          <cell r="A3173">
            <v>104704</v>
          </cell>
          <cell r="B3173" t="str">
            <v>IR.IR 152020.5 (G)</v>
          </cell>
        </row>
        <row r="3174">
          <cell r="A3174">
            <v>104704</v>
          </cell>
          <cell r="B3174" t="str">
            <v>IR.IR 152020.5 (H)</v>
          </cell>
        </row>
        <row r="3175">
          <cell r="A3175">
            <v>104704</v>
          </cell>
          <cell r="B3175" t="str">
            <v>IR.IR 152020.5 (T)</v>
          </cell>
        </row>
        <row r="3176">
          <cell r="A3176">
            <v>104705</v>
          </cell>
          <cell r="B3176" t="str">
            <v>IR.IR 202512.5 (P)</v>
          </cell>
        </row>
        <row r="3177">
          <cell r="A3177">
            <v>104705</v>
          </cell>
          <cell r="B3177" t="str">
            <v>IR.IR 202512.5 (G)</v>
          </cell>
        </row>
        <row r="3178">
          <cell r="A3178">
            <v>104705</v>
          </cell>
          <cell r="B3178" t="str">
            <v>IR.IR 202512.5 (H)</v>
          </cell>
        </row>
        <row r="3179">
          <cell r="A3179">
            <v>104705</v>
          </cell>
          <cell r="B3179" t="str">
            <v>IR.IR 202512.5 (T)</v>
          </cell>
        </row>
        <row r="3180">
          <cell r="A3180">
            <v>104707</v>
          </cell>
          <cell r="B3180" t="str">
            <v>IR.IR 202525.5(HK 2525) (P)</v>
          </cell>
        </row>
        <row r="3181">
          <cell r="A3181">
            <v>104707</v>
          </cell>
          <cell r="B3181" t="str">
            <v>IR.IR 202525.5(HK 2525) (G)</v>
          </cell>
        </row>
        <row r="3182">
          <cell r="A3182">
            <v>104707</v>
          </cell>
          <cell r="B3182" t="str">
            <v>IR.IR 202525.5(HK 2525) (H)</v>
          </cell>
        </row>
        <row r="3183">
          <cell r="A3183">
            <v>104707</v>
          </cell>
          <cell r="B3183" t="str">
            <v>IR.IR 202525.5(HK 2525) (T)</v>
          </cell>
        </row>
        <row r="3184">
          <cell r="A3184">
            <v>104708</v>
          </cell>
          <cell r="B3184" t="str">
            <v>IR.IR 253020.4 (P)</v>
          </cell>
        </row>
        <row r="3185">
          <cell r="A3185">
            <v>104708</v>
          </cell>
          <cell r="B3185" t="str">
            <v>IR.IR 253020.4 (G)</v>
          </cell>
        </row>
        <row r="3186">
          <cell r="A3186">
            <v>104708</v>
          </cell>
          <cell r="B3186" t="str">
            <v>IR.IR 253020.4 (H)</v>
          </cell>
        </row>
        <row r="3187">
          <cell r="A3187">
            <v>104708</v>
          </cell>
          <cell r="B3187" t="str">
            <v>IR.IR 253020.4 (T)</v>
          </cell>
        </row>
        <row r="3188">
          <cell r="A3188">
            <v>104709</v>
          </cell>
          <cell r="B3188" t="str">
            <v>IR.IR 81210 (P)</v>
          </cell>
        </row>
        <row r="3189">
          <cell r="A3189">
            <v>104709</v>
          </cell>
          <cell r="B3189" t="str">
            <v>IR.IR 81210 (G)</v>
          </cell>
        </row>
        <row r="3190">
          <cell r="A3190">
            <v>104709</v>
          </cell>
          <cell r="B3190" t="str">
            <v>IR.IR 81210 (H)</v>
          </cell>
        </row>
        <row r="3191">
          <cell r="A3191">
            <v>104709</v>
          </cell>
          <cell r="B3191" t="str">
            <v>IR.IR 81210 (T)</v>
          </cell>
        </row>
        <row r="3192">
          <cell r="A3192">
            <v>104710</v>
          </cell>
          <cell r="B3192" t="str">
            <v>IR.IR 81212.5 (P)</v>
          </cell>
        </row>
        <row r="3193">
          <cell r="A3193">
            <v>104710</v>
          </cell>
          <cell r="B3193" t="str">
            <v>IR.IR 81212.5 (G)</v>
          </cell>
        </row>
        <row r="3194">
          <cell r="A3194">
            <v>104710</v>
          </cell>
          <cell r="B3194" t="str">
            <v>IR.IR 81212.5 (H)</v>
          </cell>
        </row>
        <row r="3195">
          <cell r="A3195">
            <v>104710</v>
          </cell>
          <cell r="B3195" t="str">
            <v>IR.IR 81212.5 (T)</v>
          </cell>
        </row>
        <row r="3196">
          <cell r="A3196">
            <v>104710.01</v>
          </cell>
          <cell r="B3196" t="str">
            <v>IR.IR 81212.5 SPL (G)</v>
          </cell>
        </row>
        <row r="3197">
          <cell r="A3197">
            <v>104710.01</v>
          </cell>
          <cell r="B3197" t="str">
            <v>IR.IR 81212.5 SPL (H)</v>
          </cell>
        </row>
        <row r="3198">
          <cell r="A3198">
            <v>104710.01</v>
          </cell>
          <cell r="B3198" t="str">
            <v>IR.IR 81212.5 SPL (P)</v>
          </cell>
        </row>
        <row r="3199">
          <cell r="A3199">
            <v>104710.01</v>
          </cell>
          <cell r="B3199" t="str">
            <v>IR.IR 81212.5 SPL (T)</v>
          </cell>
        </row>
        <row r="3200">
          <cell r="A3200">
            <v>104711</v>
          </cell>
          <cell r="B3200" t="str">
            <v>IR.IR 10X16.3X10 (P)</v>
          </cell>
        </row>
        <row r="3201">
          <cell r="A3201">
            <v>104711</v>
          </cell>
          <cell r="B3201" t="str">
            <v>IR.IR 10X16.3X10 (G)</v>
          </cell>
        </row>
        <row r="3202">
          <cell r="A3202">
            <v>104711</v>
          </cell>
          <cell r="B3202" t="str">
            <v>IR.IR 10X16.3X10 (H)</v>
          </cell>
        </row>
        <row r="3203">
          <cell r="A3203">
            <v>104711</v>
          </cell>
          <cell r="B3203" t="str">
            <v>IR.IR 10X16.3X10 (T)</v>
          </cell>
        </row>
        <row r="3204">
          <cell r="A3204">
            <v>104712</v>
          </cell>
          <cell r="B3204" t="str">
            <v>IR.IR 10X16.4X10 (P)</v>
          </cell>
        </row>
        <row r="3205">
          <cell r="A3205">
            <v>104712</v>
          </cell>
          <cell r="B3205" t="str">
            <v>IR.IR 10X16.4X10 (G)</v>
          </cell>
        </row>
        <row r="3206">
          <cell r="A3206">
            <v>104712</v>
          </cell>
          <cell r="B3206" t="str">
            <v>IR.IR 10X16.4X10 (H)</v>
          </cell>
        </row>
        <row r="3207">
          <cell r="A3207">
            <v>104712</v>
          </cell>
          <cell r="B3207" t="str">
            <v>IR.IR 10X16.4X10 (T)</v>
          </cell>
        </row>
        <row r="3208">
          <cell r="A3208">
            <v>104713</v>
          </cell>
          <cell r="B3208" t="str">
            <v>IR.IR 10X16.5X10 (P)</v>
          </cell>
        </row>
        <row r="3209">
          <cell r="A3209">
            <v>104713</v>
          </cell>
          <cell r="B3209" t="str">
            <v>IR.IR 10X16.5X10 (G)</v>
          </cell>
        </row>
        <row r="3210">
          <cell r="A3210">
            <v>104713</v>
          </cell>
          <cell r="B3210" t="str">
            <v>IR.IR 10X16.5X10 (H)</v>
          </cell>
        </row>
        <row r="3211">
          <cell r="A3211">
            <v>104713</v>
          </cell>
          <cell r="B3211" t="str">
            <v>IR.IR 10X16.5X10 (T)</v>
          </cell>
        </row>
        <row r="3212">
          <cell r="A3212">
            <v>104714</v>
          </cell>
          <cell r="B3212" t="str">
            <v>IR.IR 10X15.8X10 (P)</v>
          </cell>
        </row>
        <row r="3213">
          <cell r="A3213">
            <v>104714</v>
          </cell>
          <cell r="B3213" t="str">
            <v>IR.IR 10X15.8X10 (G)</v>
          </cell>
        </row>
        <row r="3214">
          <cell r="A3214">
            <v>104714</v>
          </cell>
          <cell r="B3214" t="str">
            <v>IR.IR 10X15.8X10 (H)</v>
          </cell>
        </row>
        <row r="3215">
          <cell r="A3215">
            <v>104714</v>
          </cell>
          <cell r="B3215" t="str">
            <v>IR.IR 10X15.8X10 (T)</v>
          </cell>
        </row>
        <row r="3216">
          <cell r="A3216">
            <v>104715</v>
          </cell>
          <cell r="B3216" t="str">
            <v>IR.IR 10X16X10 (P)</v>
          </cell>
        </row>
        <row r="3217">
          <cell r="A3217">
            <v>104715</v>
          </cell>
          <cell r="B3217" t="str">
            <v>IR.IR 10X16X10 (G)</v>
          </cell>
        </row>
        <row r="3218">
          <cell r="A3218">
            <v>104715</v>
          </cell>
          <cell r="B3218" t="str">
            <v>IR.IR 10X16X10 (H)</v>
          </cell>
        </row>
        <row r="3219">
          <cell r="A3219">
            <v>104715</v>
          </cell>
          <cell r="B3219" t="str">
            <v>IR.IR 10X16X10 (T)</v>
          </cell>
        </row>
        <row r="3220">
          <cell r="A3220">
            <v>104716</v>
          </cell>
          <cell r="B3220" t="str">
            <v>IR.IR 10X16.1X10 (P)</v>
          </cell>
        </row>
        <row r="3221">
          <cell r="A3221">
            <v>104716</v>
          </cell>
          <cell r="B3221" t="str">
            <v>IR.IR 10X16.1X10 (G)</v>
          </cell>
        </row>
        <row r="3222">
          <cell r="A3222">
            <v>104716</v>
          </cell>
          <cell r="B3222" t="str">
            <v>IR.IR 10X16.1X10 (H)</v>
          </cell>
        </row>
        <row r="3223">
          <cell r="A3223">
            <v>104716</v>
          </cell>
          <cell r="B3223" t="str">
            <v>IR.IR 10X16.1X10 (T)</v>
          </cell>
        </row>
        <row r="3224">
          <cell r="A3224">
            <v>104717</v>
          </cell>
          <cell r="B3224" t="str">
            <v>IR.IR 30X35X12.5 (P)</v>
          </cell>
        </row>
        <row r="3225">
          <cell r="A3225">
            <v>104717</v>
          </cell>
          <cell r="B3225" t="str">
            <v>IR.IR 30X35X12.5 (G)</v>
          </cell>
        </row>
        <row r="3226">
          <cell r="A3226">
            <v>104717</v>
          </cell>
          <cell r="B3226" t="str">
            <v>IR.IR 30X35X12.5 (H)</v>
          </cell>
        </row>
        <row r="3227">
          <cell r="A3227">
            <v>104717</v>
          </cell>
          <cell r="B3227" t="str">
            <v>IR.IR 30X35X12.5 (T)</v>
          </cell>
        </row>
        <row r="3228">
          <cell r="A3228">
            <v>104718</v>
          </cell>
          <cell r="B3228" t="str">
            <v>IR.IR 40X45X16.5 (P)</v>
          </cell>
        </row>
        <row r="3229">
          <cell r="A3229">
            <v>104718</v>
          </cell>
          <cell r="B3229" t="str">
            <v>IR.IR 40X45X16.5 (G)</v>
          </cell>
        </row>
        <row r="3230">
          <cell r="A3230">
            <v>104718</v>
          </cell>
          <cell r="B3230" t="str">
            <v>IR.IR 40X45X16.5 (H)</v>
          </cell>
        </row>
        <row r="3231">
          <cell r="A3231">
            <v>104718</v>
          </cell>
          <cell r="B3231" t="str">
            <v>IR.IR 40X45X16.5 (T)</v>
          </cell>
        </row>
        <row r="3232">
          <cell r="A3232">
            <v>104719</v>
          </cell>
          <cell r="B3232" t="str">
            <v>IR.IR 10X16.2X10 (P)</v>
          </cell>
        </row>
        <row r="3233">
          <cell r="A3233">
            <v>104719</v>
          </cell>
          <cell r="B3233" t="str">
            <v>IR.IR 10X16.2X10 (G)</v>
          </cell>
        </row>
        <row r="3234">
          <cell r="A3234">
            <v>104719</v>
          </cell>
          <cell r="B3234" t="str">
            <v>IR.IR 10X16.2X10 (H)</v>
          </cell>
        </row>
        <row r="3235">
          <cell r="A3235">
            <v>104719</v>
          </cell>
          <cell r="B3235" t="str">
            <v>IR.IR 10X16.2X10 (T)</v>
          </cell>
        </row>
        <row r="3236">
          <cell r="A3236">
            <v>104720</v>
          </cell>
          <cell r="B3236" t="str">
            <v>IR.IR 10X15.9X10 (P)</v>
          </cell>
        </row>
        <row r="3237">
          <cell r="A3237">
            <v>104720</v>
          </cell>
          <cell r="B3237" t="str">
            <v>IR.IR 10X15.9X10 (G)</v>
          </cell>
        </row>
        <row r="3238">
          <cell r="A3238">
            <v>104720</v>
          </cell>
          <cell r="B3238" t="str">
            <v>IR.IR 10X15.9X10 (H)</v>
          </cell>
        </row>
        <row r="3239">
          <cell r="A3239">
            <v>104720</v>
          </cell>
          <cell r="B3239" t="str">
            <v>IR.IR 10X15.9X10 (T)</v>
          </cell>
        </row>
        <row r="3240">
          <cell r="A3240">
            <v>104721</v>
          </cell>
          <cell r="B3240" t="str">
            <v>IR.IR 10X15.7X10 (P)</v>
          </cell>
        </row>
        <row r="3241">
          <cell r="A3241">
            <v>104721</v>
          </cell>
          <cell r="B3241" t="str">
            <v>IR.IR 10X15.7X10 (G)</v>
          </cell>
        </row>
        <row r="3242">
          <cell r="A3242">
            <v>104721</v>
          </cell>
          <cell r="B3242" t="str">
            <v>IR.IR 10X15.7X10 (H)</v>
          </cell>
        </row>
        <row r="3243">
          <cell r="A3243">
            <v>104721</v>
          </cell>
          <cell r="B3243" t="str">
            <v>IR.IR 10X15.7X10 (T)</v>
          </cell>
        </row>
        <row r="3244">
          <cell r="A3244">
            <v>104724</v>
          </cell>
          <cell r="B3244" t="str">
            <v>IR.IR 120X110X30 (P)</v>
          </cell>
        </row>
        <row r="3245">
          <cell r="A3245">
            <v>104724</v>
          </cell>
          <cell r="B3245" t="str">
            <v>IR.IR 120X110X30 (G)</v>
          </cell>
        </row>
        <row r="3246">
          <cell r="A3246">
            <v>104724</v>
          </cell>
          <cell r="B3246" t="str">
            <v>IR.IR 120X110X30 (H)</v>
          </cell>
        </row>
        <row r="3247">
          <cell r="A3247">
            <v>104724</v>
          </cell>
          <cell r="B3247" t="str">
            <v>IR.IR 120X110X30 (T)</v>
          </cell>
        </row>
        <row r="3248">
          <cell r="A3248">
            <v>104724.01</v>
          </cell>
          <cell r="B3248" t="str">
            <v>IR.IR 100X110X30 (G)</v>
          </cell>
        </row>
        <row r="3249">
          <cell r="A3249">
            <v>104724.01</v>
          </cell>
          <cell r="B3249" t="str">
            <v>IR.IR 100X110X30 (H)</v>
          </cell>
        </row>
        <row r="3250">
          <cell r="A3250">
            <v>104724.01</v>
          </cell>
          <cell r="B3250" t="str">
            <v>IR.IR 100X110X30 (P)</v>
          </cell>
        </row>
        <row r="3251">
          <cell r="A3251">
            <v>104724.01</v>
          </cell>
          <cell r="B3251" t="str">
            <v>IR.IR 100X110X30 (T)</v>
          </cell>
        </row>
        <row r="3252">
          <cell r="A3252">
            <v>104724.02</v>
          </cell>
          <cell r="B3252" t="str">
            <v>IR.IR 100X110X40 (G)</v>
          </cell>
        </row>
        <row r="3253">
          <cell r="A3253">
            <v>104724.02</v>
          </cell>
          <cell r="B3253" t="str">
            <v>IR.IR 100X110X40 (H)</v>
          </cell>
        </row>
        <row r="3254">
          <cell r="A3254">
            <v>104724.02</v>
          </cell>
          <cell r="B3254" t="str">
            <v>IR.IR 100X110X40 (P)</v>
          </cell>
        </row>
        <row r="3255">
          <cell r="A3255">
            <v>104724.02</v>
          </cell>
          <cell r="B3255" t="str">
            <v>IR.IR 100X110X40 (T)</v>
          </cell>
        </row>
        <row r="3256">
          <cell r="A3256">
            <v>104725</v>
          </cell>
          <cell r="B3256" t="str">
            <v>IR.IR 25X30X12.5 (P)</v>
          </cell>
        </row>
        <row r="3257">
          <cell r="A3257">
            <v>104725</v>
          </cell>
          <cell r="B3257" t="str">
            <v>IR.IR 25X30X12.5 (G)</v>
          </cell>
        </row>
        <row r="3258">
          <cell r="A3258">
            <v>104725</v>
          </cell>
          <cell r="B3258" t="str">
            <v>IR.IR 25X30X12.5 (H)</v>
          </cell>
        </row>
        <row r="3259">
          <cell r="A3259">
            <v>104725</v>
          </cell>
          <cell r="B3259" t="str">
            <v>IR.IR 25X30X12.5 (T)</v>
          </cell>
        </row>
        <row r="3260">
          <cell r="A3260">
            <v>104726</v>
          </cell>
          <cell r="B3260" t="str">
            <v>IR.IR 10X16.7X10 (P)</v>
          </cell>
        </row>
        <row r="3261">
          <cell r="A3261">
            <v>104726</v>
          </cell>
          <cell r="B3261" t="str">
            <v>IR.IR 10X16.7X10 (G)</v>
          </cell>
        </row>
        <row r="3262">
          <cell r="A3262">
            <v>104726</v>
          </cell>
          <cell r="B3262" t="str">
            <v>IR.IR 10X16.7X10 (H)</v>
          </cell>
        </row>
        <row r="3263">
          <cell r="A3263">
            <v>104726</v>
          </cell>
          <cell r="B3263" t="str">
            <v>IR.IR 10X16.7X10 (T)</v>
          </cell>
        </row>
        <row r="3264">
          <cell r="A3264">
            <v>104727</v>
          </cell>
          <cell r="B3264" t="str">
            <v>IR.IR 10X16.8X10 (P)</v>
          </cell>
        </row>
        <row r="3265">
          <cell r="A3265">
            <v>104727</v>
          </cell>
          <cell r="B3265" t="str">
            <v>IR.IR 10X16.8X10 (G)</v>
          </cell>
        </row>
        <row r="3266">
          <cell r="A3266">
            <v>104727</v>
          </cell>
          <cell r="B3266" t="str">
            <v>IR.IR 10X16.8X10 (H)</v>
          </cell>
        </row>
        <row r="3267">
          <cell r="A3267">
            <v>104727</v>
          </cell>
          <cell r="B3267" t="str">
            <v>IR.IR 10X16.8X10 (T)</v>
          </cell>
        </row>
        <row r="3268">
          <cell r="A3268">
            <v>104728</v>
          </cell>
          <cell r="B3268" t="str">
            <v>IR.IRT 2820(28X32X20.5) (P)</v>
          </cell>
        </row>
        <row r="3269">
          <cell r="A3269">
            <v>104728</v>
          </cell>
          <cell r="B3269" t="str">
            <v>IR.IRT 2820(28X32X20.5) (G)</v>
          </cell>
        </row>
        <row r="3270">
          <cell r="A3270">
            <v>104728</v>
          </cell>
          <cell r="B3270" t="str">
            <v>IR.IRT 2820(28X32X20.5) (H)</v>
          </cell>
        </row>
        <row r="3271">
          <cell r="A3271">
            <v>104728</v>
          </cell>
          <cell r="B3271" t="str">
            <v>IR.IRT 2820(28X32X20.5) (T)</v>
          </cell>
        </row>
        <row r="3272">
          <cell r="A3272">
            <v>104729</v>
          </cell>
          <cell r="B3272" t="str">
            <v>IR.IRT 4020(40X45X20.5) (P)</v>
          </cell>
        </row>
        <row r="3273">
          <cell r="A3273">
            <v>104729</v>
          </cell>
          <cell r="B3273" t="str">
            <v>IR.IRT 4020(40X45X20.5) (G)</v>
          </cell>
        </row>
        <row r="3274">
          <cell r="A3274">
            <v>104729</v>
          </cell>
          <cell r="B3274" t="str">
            <v>IR.IRT 4020(40X45X20.5) (H)</v>
          </cell>
        </row>
        <row r="3275">
          <cell r="A3275">
            <v>104729</v>
          </cell>
          <cell r="B3275" t="str">
            <v>IR.IRT 4020(40X45X20.5) (T)</v>
          </cell>
        </row>
        <row r="3276">
          <cell r="A3276">
            <v>104733.01</v>
          </cell>
          <cell r="B3276" t="str">
            <v>IR.IR 60X70X28 (G)</v>
          </cell>
        </row>
        <row r="3277">
          <cell r="A3277">
            <v>104733.01</v>
          </cell>
          <cell r="B3277" t="str">
            <v>IR.IR 60X70X28 (H)</v>
          </cell>
        </row>
        <row r="3278">
          <cell r="A3278">
            <v>104733.01</v>
          </cell>
          <cell r="B3278" t="str">
            <v>IR.IR 60X70X28 (P)</v>
          </cell>
        </row>
        <row r="3279">
          <cell r="A3279">
            <v>104733.01</v>
          </cell>
          <cell r="B3279" t="str">
            <v>IR.IR 60X70X28 (T)</v>
          </cell>
        </row>
        <row r="3280">
          <cell r="A3280">
            <v>104734</v>
          </cell>
          <cell r="B3280" t="str">
            <v>IR 55X72X52 (P)</v>
          </cell>
        </row>
        <row r="3281">
          <cell r="A3281">
            <v>104734</v>
          </cell>
          <cell r="B3281" t="str">
            <v>IR 55X72X52 (G)</v>
          </cell>
        </row>
        <row r="3282">
          <cell r="A3282">
            <v>104734</v>
          </cell>
          <cell r="B3282" t="str">
            <v>IR 55X72X52 (H)</v>
          </cell>
        </row>
        <row r="3283">
          <cell r="A3283">
            <v>104734</v>
          </cell>
          <cell r="B3283" t="str">
            <v>IR 55X72X52 (L)</v>
          </cell>
        </row>
        <row r="3284">
          <cell r="A3284">
            <v>104734</v>
          </cell>
          <cell r="B3284" t="str">
            <v>IR 55X72X52 (T)</v>
          </cell>
        </row>
        <row r="3285">
          <cell r="A3285">
            <v>104735</v>
          </cell>
          <cell r="B3285" t="str">
            <v>IR.IR 50X59X40 (P)</v>
          </cell>
        </row>
        <row r="3286">
          <cell r="A3286">
            <v>104735</v>
          </cell>
          <cell r="B3286" t="str">
            <v>IR.IR 50X59X40 (G)</v>
          </cell>
        </row>
        <row r="3287">
          <cell r="A3287">
            <v>104735</v>
          </cell>
          <cell r="B3287" t="str">
            <v>IR.IR 50X59X40 (H)</v>
          </cell>
        </row>
        <row r="3288">
          <cell r="A3288">
            <v>104735</v>
          </cell>
          <cell r="B3288" t="str">
            <v>IR.IR 50X59X40 (L)</v>
          </cell>
        </row>
        <row r="3289">
          <cell r="A3289">
            <v>104735</v>
          </cell>
          <cell r="B3289" t="str">
            <v>IR.IR 50X59X40 (T)</v>
          </cell>
        </row>
        <row r="3290">
          <cell r="A3290">
            <v>104736</v>
          </cell>
          <cell r="B3290" t="str">
            <v>IR.IR 9010030 (P)</v>
          </cell>
        </row>
        <row r="3291">
          <cell r="A3291">
            <v>104736</v>
          </cell>
          <cell r="B3291" t="str">
            <v>IR.IR 9010030 (G)</v>
          </cell>
        </row>
        <row r="3292">
          <cell r="A3292">
            <v>104736</v>
          </cell>
          <cell r="B3292" t="str">
            <v>IR.IR 9010030 (H)</v>
          </cell>
        </row>
        <row r="3293">
          <cell r="A3293">
            <v>104736</v>
          </cell>
          <cell r="B3293" t="str">
            <v>IR.IR 9010030 (T)</v>
          </cell>
        </row>
        <row r="3294">
          <cell r="A3294">
            <v>104737</v>
          </cell>
          <cell r="B3294" t="str">
            <v>IR.IR 42X51.5X37 (P)</v>
          </cell>
        </row>
        <row r="3295">
          <cell r="A3295">
            <v>104737</v>
          </cell>
          <cell r="B3295" t="str">
            <v>IR.IR 42X51.5X37 (G)</v>
          </cell>
        </row>
        <row r="3296">
          <cell r="A3296">
            <v>104737</v>
          </cell>
          <cell r="B3296" t="str">
            <v>IR.IR 42X51.5X37 (H)</v>
          </cell>
        </row>
        <row r="3297">
          <cell r="A3297">
            <v>104737</v>
          </cell>
          <cell r="B3297" t="str">
            <v>IR.IR 42X51.5X37 (L)</v>
          </cell>
        </row>
        <row r="3298">
          <cell r="A3298">
            <v>104737</v>
          </cell>
          <cell r="B3298" t="str">
            <v>IR.IR 42X51.5X37 (T)</v>
          </cell>
        </row>
        <row r="3299">
          <cell r="A3299">
            <v>104738</v>
          </cell>
          <cell r="B3299" t="str">
            <v>IR.IR 20X28.6X16 (G)</v>
          </cell>
        </row>
        <row r="3300">
          <cell r="A3300">
            <v>104738</v>
          </cell>
          <cell r="B3300" t="str">
            <v>IR.IR 20X28.6X16 (H)</v>
          </cell>
        </row>
        <row r="3301">
          <cell r="A3301">
            <v>104738</v>
          </cell>
          <cell r="B3301" t="str">
            <v>IR.IR 20X28.6X16 (L)</v>
          </cell>
        </row>
        <row r="3302">
          <cell r="A3302">
            <v>104738</v>
          </cell>
          <cell r="B3302" t="str">
            <v>IR.IR 20X28.6X16 (P)</v>
          </cell>
        </row>
        <row r="3303">
          <cell r="A3303">
            <v>104738</v>
          </cell>
          <cell r="B3303" t="str">
            <v>IR.IR 20X28.6X16 (T)</v>
          </cell>
        </row>
        <row r="3304">
          <cell r="A3304">
            <v>104739</v>
          </cell>
          <cell r="B3304" t="str">
            <v>IR.IR 32X42.5X29 (P)</v>
          </cell>
        </row>
        <row r="3305">
          <cell r="A3305">
            <v>104739</v>
          </cell>
          <cell r="B3305" t="str">
            <v>IR.IR 32X42.5X29 (G)</v>
          </cell>
        </row>
        <row r="3306">
          <cell r="A3306">
            <v>104739</v>
          </cell>
          <cell r="B3306" t="str">
            <v>IR.IR 32X42.5X29 (H)</v>
          </cell>
        </row>
        <row r="3307">
          <cell r="A3307">
            <v>104739</v>
          </cell>
          <cell r="B3307" t="str">
            <v>IR.IR 32X42.5X29 (L)</v>
          </cell>
        </row>
        <row r="3308">
          <cell r="A3308">
            <v>104739</v>
          </cell>
          <cell r="B3308" t="str">
            <v>IR.IR 32X42.5X29 (T)</v>
          </cell>
        </row>
        <row r="3309">
          <cell r="A3309">
            <v>104755</v>
          </cell>
          <cell r="B3309" t="str">
            <v>BR.IR 4319 (L)</v>
          </cell>
        </row>
        <row r="3310">
          <cell r="A3310">
            <v>104755</v>
          </cell>
          <cell r="B3310" t="str">
            <v>BR.IR 4319 (P)</v>
          </cell>
        </row>
        <row r="3311">
          <cell r="A3311">
            <v>104755</v>
          </cell>
          <cell r="B3311" t="str">
            <v>BR.IR 4319 (G)</v>
          </cell>
        </row>
        <row r="3312">
          <cell r="A3312">
            <v>104755</v>
          </cell>
          <cell r="B3312" t="str">
            <v>BR.IR 4319 (H)</v>
          </cell>
        </row>
        <row r="3313">
          <cell r="A3313">
            <v>104755</v>
          </cell>
          <cell r="B3313" t="str">
            <v>BR.IR 4319 (T)</v>
          </cell>
        </row>
        <row r="3314">
          <cell r="A3314">
            <v>104756</v>
          </cell>
          <cell r="B3314" t="str">
            <v>BR.IR 52[P]25 (P)</v>
          </cell>
        </row>
        <row r="3315">
          <cell r="A3315">
            <v>104756</v>
          </cell>
          <cell r="B3315" t="str">
            <v>BR.IR 52[P]25 (G)</v>
          </cell>
        </row>
        <row r="3316">
          <cell r="A3316">
            <v>104756</v>
          </cell>
          <cell r="B3316" t="str">
            <v>BR.IR 52[P]25 (H)</v>
          </cell>
        </row>
        <row r="3317">
          <cell r="A3317">
            <v>104756</v>
          </cell>
          <cell r="B3317" t="str">
            <v>BR.IR 52[P]25 (T)</v>
          </cell>
        </row>
        <row r="3318">
          <cell r="A3318">
            <v>104758</v>
          </cell>
          <cell r="B3318" t="str">
            <v>BR.IR 32[P]17-25.4 (P)</v>
          </cell>
        </row>
        <row r="3319">
          <cell r="A3319">
            <v>104758</v>
          </cell>
          <cell r="B3319" t="str">
            <v>BR.IR 32[P]17-25.4 (G)</v>
          </cell>
        </row>
        <row r="3320">
          <cell r="A3320">
            <v>104758</v>
          </cell>
          <cell r="B3320" t="str">
            <v>BR.IR 32[P]17-25.4 (H)</v>
          </cell>
        </row>
        <row r="3321">
          <cell r="A3321">
            <v>104758</v>
          </cell>
          <cell r="B3321" t="str">
            <v>BR.IR 32[P]17-25.4 (T)</v>
          </cell>
        </row>
        <row r="3322">
          <cell r="A3322">
            <v>104760</v>
          </cell>
          <cell r="B3322" t="str">
            <v>BR.IR 34[P]19-25.4 (P)</v>
          </cell>
        </row>
        <row r="3323">
          <cell r="A3323">
            <v>104760</v>
          </cell>
          <cell r="B3323" t="str">
            <v>BR.IR 34[P]19-25.4 (G)</v>
          </cell>
        </row>
        <row r="3324">
          <cell r="A3324">
            <v>104760</v>
          </cell>
          <cell r="B3324" t="str">
            <v>BR.IR 34[P]19-25.4 (H)</v>
          </cell>
        </row>
        <row r="3325">
          <cell r="A3325">
            <v>104760</v>
          </cell>
          <cell r="B3325" t="str">
            <v>BR.IR 34[P]19-25.4 (T)</v>
          </cell>
        </row>
        <row r="3326">
          <cell r="A3326">
            <v>104761</v>
          </cell>
          <cell r="B3326" t="str">
            <v>M.IR 76100(3216.2(06) (P)</v>
          </cell>
        </row>
        <row r="3327">
          <cell r="A3327">
            <v>104761</v>
          </cell>
          <cell r="B3327" t="str">
            <v>M.IR 76100(3216.2(06) (G)</v>
          </cell>
        </row>
        <row r="3328">
          <cell r="A3328">
            <v>104761</v>
          </cell>
          <cell r="B3328" t="str">
            <v>M.IR 76100(3216.2(06) (H)</v>
          </cell>
        </row>
        <row r="3329">
          <cell r="A3329">
            <v>104761</v>
          </cell>
          <cell r="B3329" t="str">
            <v>M.IR 76100(3216.2(06) (T)</v>
          </cell>
        </row>
        <row r="3330">
          <cell r="A3330">
            <v>104762</v>
          </cell>
          <cell r="B3330" t="str">
            <v>BR.IR 3620 SPL. (P)</v>
          </cell>
        </row>
        <row r="3331">
          <cell r="A3331">
            <v>104762</v>
          </cell>
          <cell r="B3331" t="str">
            <v>BR.IR 3620 SPL. (G)</v>
          </cell>
        </row>
        <row r="3332">
          <cell r="A3332">
            <v>104762</v>
          </cell>
          <cell r="B3332" t="str">
            <v>BR.IR 3620 SPL. (H)</v>
          </cell>
        </row>
        <row r="3333">
          <cell r="A3333">
            <v>104762</v>
          </cell>
          <cell r="B3333" t="str">
            <v>BR.IR 3620 SPL. (T)</v>
          </cell>
        </row>
        <row r="3334">
          <cell r="A3334">
            <v>104763</v>
          </cell>
          <cell r="B3334" t="str">
            <v>M.IR 76311 (P)</v>
          </cell>
        </row>
        <row r="3335">
          <cell r="A3335">
            <v>104763</v>
          </cell>
          <cell r="B3335" t="str">
            <v>M.IR 76311 (G)</v>
          </cell>
        </row>
        <row r="3336">
          <cell r="A3336">
            <v>104763</v>
          </cell>
          <cell r="B3336" t="str">
            <v>M.IR 76311 (H)</v>
          </cell>
        </row>
        <row r="3337">
          <cell r="A3337">
            <v>104763</v>
          </cell>
          <cell r="B3337" t="str">
            <v>M.IR 76311 (T)</v>
          </cell>
        </row>
        <row r="3338">
          <cell r="A3338">
            <v>104764</v>
          </cell>
          <cell r="B3338" t="str">
            <v>M.IR 76411 (P)</v>
          </cell>
        </row>
        <row r="3339">
          <cell r="A3339">
            <v>104764</v>
          </cell>
          <cell r="B3339" t="str">
            <v>M.IR 76411 (G)</v>
          </cell>
        </row>
        <row r="3340">
          <cell r="A3340">
            <v>104764</v>
          </cell>
          <cell r="B3340" t="str">
            <v>M.IR 76411 (H)</v>
          </cell>
        </row>
        <row r="3341">
          <cell r="A3341">
            <v>104764</v>
          </cell>
          <cell r="B3341" t="str">
            <v>M.IR 76411 (T)</v>
          </cell>
        </row>
        <row r="3342">
          <cell r="A3342">
            <v>104765</v>
          </cell>
          <cell r="B3342" t="str">
            <v>M.IR 76511 (P)</v>
          </cell>
        </row>
        <row r="3343">
          <cell r="A3343">
            <v>104765</v>
          </cell>
          <cell r="B3343" t="str">
            <v>M.IR 76511 (G)</v>
          </cell>
        </row>
        <row r="3344">
          <cell r="A3344">
            <v>104765</v>
          </cell>
          <cell r="B3344" t="str">
            <v>M.IR 76511 (H)</v>
          </cell>
        </row>
        <row r="3345">
          <cell r="A3345">
            <v>104765</v>
          </cell>
          <cell r="B3345" t="str">
            <v>M.IR 76511 (T)</v>
          </cell>
        </row>
        <row r="3346">
          <cell r="A3346">
            <v>104766</v>
          </cell>
          <cell r="B3346" t="str">
            <v>M.IR 76611 (P)</v>
          </cell>
        </row>
        <row r="3347">
          <cell r="A3347">
            <v>104766</v>
          </cell>
          <cell r="B3347" t="str">
            <v>M.IR 76611 (G)</v>
          </cell>
        </row>
        <row r="3348">
          <cell r="A3348">
            <v>104766</v>
          </cell>
          <cell r="B3348" t="str">
            <v>M.IR 76611 (H)</v>
          </cell>
        </row>
        <row r="3349">
          <cell r="A3349">
            <v>104766</v>
          </cell>
          <cell r="B3349" t="str">
            <v>M.IR 76611 (T)</v>
          </cell>
        </row>
        <row r="3350">
          <cell r="A3350">
            <v>104767</v>
          </cell>
          <cell r="B3350" t="str">
            <v>M.IR 76711 (P)</v>
          </cell>
        </row>
        <row r="3351">
          <cell r="A3351">
            <v>104767</v>
          </cell>
          <cell r="B3351" t="str">
            <v>M.IR 76711 (G)</v>
          </cell>
        </row>
        <row r="3352">
          <cell r="A3352">
            <v>104767</v>
          </cell>
          <cell r="B3352" t="str">
            <v>M.IR 76711 (H)</v>
          </cell>
        </row>
        <row r="3353">
          <cell r="A3353">
            <v>104767</v>
          </cell>
          <cell r="B3353" t="str">
            <v>M.IR 76711 (T)</v>
          </cell>
        </row>
        <row r="3354">
          <cell r="A3354">
            <v>104772</v>
          </cell>
          <cell r="B3354" t="str">
            <v>M.IR 77299(BR 5525) (L)</v>
          </cell>
        </row>
        <row r="3355">
          <cell r="A3355">
            <v>104772</v>
          </cell>
          <cell r="B3355" t="str">
            <v>M.IR 77299(BR 5525) (P)</v>
          </cell>
        </row>
        <row r="3356">
          <cell r="A3356">
            <v>104772</v>
          </cell>
          <cell r="B3356" t="str">
            <v>M.IR 77299(BR 5525) (G)</v>
          </cell>
        </row>
        <row r="3357">
          <cell r="A3357">
            <v>104772</v>
          </cell>
          <cell r="B3357" t="str">
            <v>M.IR 77299(BR 5525) (H)</v>
          </cell>
        </row>
        <row r="3358">
          <cell r="A3358">
            <v>104772</v>
          </cell>
          <cell r="B3358" t="str">
            <v>M.IR 77299(BR 5525) (T)</v>
          </cell>
        </row>
        <row r="3359">
          <cell r="A3359">
            <v>104778</v>
          </cell>
          <cell r="B3359" t="str">
            <v>M.IR 77826(TEX Z 232) (P)</v>
          </cell>
        </row>
        <row r="3360">
          <cell r="A3360">
            <v>104778</v>
          </cell>
          <cell r="B3360" t="str">
            <v>M.IR 77826(TEX Z 232) (G)</v>
          </cell>
        </row>
        <row r="3361">
          <cell r="A3361">
            <v>104778</v>
          </cell>
          <cell r="B3361" t="str">
            <v>M.IR 77826(TEX Z 232) (H)</v>
          </cell>
        </row>
        <row r="3362">
          <cell r="A3362">
            <v>104778</v>
          </cell>
          <cell r="B3362" t="str">
            <v>M.IR 77826(TEX Z 232) (T)</v>
          </cell>
        </row>
        <row r="3363">
          <cell r="A3363">
            <v>104779</v>
          </cell>
          <cell r="B3363" t="str">
            <v>M.IR 77900 (P)</v>
          </cell>
        </row>
        <row r="3364">
          <cell r="A3364">
            <v>104779</v>
          </cell>
          <cell r="B3364" t="str">
            <v>M.IR 77900 (G)</v>
          </cell>
        </row>
        <row r="3365">
          <cell r="A3365">
            <v>104779</v>
          </cell>
          <cell r="B3365" t="str">
            <v>M.IR 77900 (H)</v>
          </cell>
        </row>
        <row r="3366">
          <cell r="A3366">
            <v>104779</v>
          </cell>
          <cell r="B3366" t="str">
            <v>M.IR 77900 (T)</v>
          </cell>
        </row>
        <row r="3367">
          <cell r="A3367">
            <v>1048</v>
          </cell>
          <cell r="B3367" t="str">
            <v>0635332008 1048 2RS (F)</v>
          </cell>
        </row>
        <row r="3368">
          <cell r="A3368">
            <v>104800.01</v>
          </cell>
          <cell r="B3368" t="str">
            <v>NKI.IR 5/12(5812) (G)</v>
          </cell>
        </row>
        <row r="3369">
          <cell r="A3369">
            <v>104800.01</v>
          </cell>
          <cell r="B3369" t="str">
            <v>NKI.IR 5/12(5812) (H)</v>
          </cell>
        </row>
        <row r="3370">
          <cell r="A3370">
            <v>104800.01</v>
          </cell>
          <cell r="B3370" t="str">
            <v>NKI.IR 5/12(5812) (P)</v>
          </cell>
        </row>
        <row r="3371">
          <cell r="A3371">
            <v>104800.01</v>
          </cell>
          <cell r="B3371" t="str">
            <v>NKI.IR 5/12(5812) (T)</v>
          </cell>
        </row>
        <row r="3372">
          <cell r="A3372">
            <v>104802.01</v>
          </cell>
          <cell r="B3372" t="str">
            <v>NKI.IR 6/12(6912) (G)</v>
          </cell>
        </row>
        <row r="3373">
          <cell r="A3373">
            <v>104802.01</v>
          </cell>
          <cell r="B3373" t="str">
            <v>NKI.IR 6/12(6912) (H)</v>
          </cell>
        </row>
        <row r="3374">
          <cell r="A3374">
            <v>104802.01</v>
          </cell>
          <cell r="B3374" t="str">
            <v>NKI.IR 6/12(6912) (P)</v>
          </cell>
        </row>
        <row r="3375">
          <cell r="A3375">
            <v>104802.01</v>
          </cell>
          <cell r="B3375" t="str">
            <v>NKI.IR 6/12(6912) (T)</v>
          </cell>
        </row>
        <row r="3376">
          <cell r="A3376">
            <v>104803.01</v>
          </cell>
          <cell r="B3376" t="str">
            <v>NKI.IR 6/16(6916) (G)</v>
          </cell>
        </row>
        <row r="3377">
          <cell r="A3377">
            <v>104803.01</v>
          </cell>
          <cell r="B3377" t="str">
            <v>NKI.IR 6/16(6916) (H)</v>
          </cell>
        </row>
        <row r="3378">
          <cell r="A3378">
            <v>104803.01</v>
          </cell>
          <cell r="B3378" t="str">
            <v>NKI.IR 6/16(6916) (P)</v>
          </cell>
        </row>
        <row r="3379">
          <cell r="A3379">
            <v>104803.01</v>
          </cell>
          <cell r="B3379" t="str">
            <v>NKI.IR 6/16(6916) (T)</v>
          </cell>
        </row>
        <row r="3380">
          <cell r="A3380">
            <v>104804.01</v>
          </cell>
          <cell r="B3380" t="str">
            <v>NKI.IR 7/12(71012) (G)</v>
          </cell>
        </row>
        <row r="3381">
          <cell r="A3381">
            <v>104804.01</v>
          </cell>
          <cell r="B3381" t="str">
            <v>NKI.IR 7/12(71012) (H)</v>
          </cell>
        </row>
        <row r="3382">
          <cell r="A3382">
            <v>104804.01</v>
          </cell>
          <cell r="B3382" t="str">
            <v>NKI.IR 7/12(71012) (P)</v>
          </cell>
        </row>
        <row r="3383">
          <cell r="A3383">
            <v>104804.01</v>
          </cell>
          <cell r="B3383" t="str">
            <v>NKI.IR 7/12(71012) (T)</v>
          </cell>
        </row>
        <row r="3384">
          <cell r="A3384">
            <v>104805.01</v>
          </cell>
          <cell r="B3384" t="str">
            <v>NKI.IR 7/16(71016) (G)</v>
          </cell>
        </row>
        <row r="3385">
          <cell r="A3385">
            <v>104805.01</v>
          </cell>
          <cell r="B3385" t="str">
            <v>NKI.IR 7/16(71016) (H)</v>
          </cell>
        </row>
        <row r="3386">
          <cell r="A3386">
            <v>104805.01</v>
          </cell>
          <cell r="B3386" t="str">
            <v>NKI.IR 7/16(71016) (P)</v>
          </cell>
        </row>
        <row r="3387">
          <cell r="A3387">
            <v>104805.01</v>
          </cell>
          <cell r="B3387" t="str">
            <v>NKI.IR 7/16(71016) (T)</v>
          </cell>
        </row>
        <row r="3388">
          <cell r="A3388">
            <v>104806.01</v>
          </cell>
          <cell r="B3388" t="str">
            <v>NKI.IR 9/12(91212) (G)</v>
          </cell>
        </row>
        <row r="3389">
          <cell r="A3389">
            <v>104806.01</v>
          </cell>
          <cell r="B3389" t="str">
            <v>NKI.IR 9/12(91212) (H)</v>
          </cell>
        </row>
        <row r="3390">
          <cell r="A3390">
            <v>104806.01</v>
          </cell>
          <cell r="B3390" t="str">
            <v>NKI.IR 9/12(91212) (P)</v>
          </cell>
        </row>
        <row r="3391">
          <cell r="A3391">
            <v>104806.01</v>
          </cell>
          <cell r="B3391" t="str">
            <v>NKI.IR 9/12(91212) (T)</v>
          </cell>
        </row>
        <row r="3392">
          <cell r="A3392">
            <v>104807.01</v>
          </cell>
          <cell r="B3392" t="str">
            <v>NKI.IR 9/16(91216) (G)</v>
          </cell>
        </row>
        <row r="3393">
          <cell r="A3393">
            <v>104807.01</v>
          </cell>
          <cell r="B3393" t="str">
            <v>NKI.IR 9/16(91216) (H)</v>
          </cell>
        </row>
        <row r="3394">
          <cell r="A3394">
            <v>104807.01</v>
          </cell>
          <cell r="B3394" t="str">
            <v>NKI.IR 9/16(91216) (P)</v>
          </cell>
        </row>
        <row r="3395">
          <cell r="A3395">
            <v>104807.01</v>
          </cell>
          <cell r="B3395" t="str">
            <v>NKI.IR 9/16(91216) (T)</v>
          </cell>
        </row>
        <row r="3396">
          <cell r="A3396">
            <v>104808.01</v>
          </cell>
          <cell r="B3396" t="str">
            <v>NKI.IR 10/16(101416) (G)</v>
          </cell>
        </row>
        <row r="3397">
          <cell r="A3397">
            <v>104808.01</v>
          </cell>
          <cell r="B3397" t="str">
            <v>NKI.IR 10/16(101416) (H)</v>
          </cell>
        </row>
        <row r="3398">
          <cell r="A3398">
            <v>104808.01</v>
          </cell>
          <cell r="B3398" t="str">
            <v>NKI.IR 10/16(101416) (P)</v>
          </cell>
        </row>
        <row r="3399">
          <cell r="A3399">
            <v>104808.01</v>
          </cell>
          <cell r="B3399" t="str">
            <v>NKI.IR 10/16(101416) (T)</v>
          </cell>
        </row>
        <row r="3400">
          <cell r="A3400">
            <v>104808.21</v>
          </cell>
          <cell r="B3400" t="str">
            <v>IR.IR 10X14X16.5 (G)</v>
          </cell>
        </row>
        <row r="3401">
          <cell r="A3401">
            <v>104808.21</v>
          </cell>
          <cell r="B3401" t="str">
            <v>IR.IR 10X14X16.5 (H)</v>
          </cell>
        </row>
        <row r="3402">
          <cell r="A3402">
            <v>104808.21</v>
          </cell>
          <cell r="B3402" t="str">
            <v>IR.IR 10X14X16.5 (P)</v>
          </cell>
        </row>
        <row r="3403">
          <cell r="A3403">
            <v>104808.21</v>
          </cell>
          <cell r="B3403" t="str">
            <v>IR.IR 10X14X16.5 (T)</v>
          </cell>
        </row>
        <row r="3404">
          <cell r="A3404">
            <v>104809.01</v>
          </cell>
          <cell r="B3404" t="str">
            <v>NKI.IR 10/20(101420) (G)</v>
          </cell>
        </row>
        <row r="3405">
          <cell r="A3405">
            <v>104809.01</v>
          </cell>
          <cell r="B3405" t="str">
            <v>NKI.IR 10/20(101420) (H)</v>
          </cell>
        </row>
        <row r="3406">
          <cell r="A3406">
            <v>104809.01</v>
          </cell>
          <cell r="B3406" t="str">
            <v>NKI.IR 10/20(101420) (P)</v>
          </cell>
        </row>
        <row r="3407">
          <cell r="A3407">
            <v>104809.01</v>
          </cell>
          <cell r="B3407" t="str">
            <v>NKI.IR 10/20(101420) (T)</v>
          </cell>
        </row>
        <row r="3408">
          <cell r="A3408">
            <v>104809.21</v>
          </cell>
          <cell r="B3408" t="str">
            <v>IR.IR 10X14X28.5 (G)</v>
          </cell>
        </row>
        <row r="3409">
          <cell r="A3409">
            <v>104809.21</v>
          </cell>
          <cell r="B3409" t="str">
            <v>IR.IR 10X14X28.5 (H)</v>
          </cell>
        </row>
        <row r="3410">
          <cell r="A3410">
            <v>104809.21</v>
          </cell>
          <cell r="B3410" t="str">
            <v>IR.IR 10X14X28.5 (P)</v>
          </cell>
        </row>
        <row r="3411">
          <cell r="A3411">
            <v>104809.21</v>
          </cell>
          <cell r="B3411" t="str">
            <v>IR.IR 10X14X28.5 (T)</v>
          </cell>
        </row>
        <row r="3412">
          <cell r="A3412">
            <v>104810.01</v>
          </cell>
          <cell r="B3412" t="str">
            <v>NKI.IR 12/16(121616) (G)</v>
          </cell>
        </row>
        <row r="3413">
          <cell r="A3413">
            <v>104810.01</v>
          </cell>
          <cell r="B3413" t="str">
            <v>NKI.IR 12/16(121616) (H)</v>
          </cell>
        </row>
        <row r="3414">
          <cell r="A3414">
            <v>104810.01</v>
          </cell>
          <cell r="B3414" t="str">
            <v>NKI.IR 12/16(121616) (P)</v>
          </cell>
        </row>
        <row r="3415">
          <cell r="A3415">
            <v>104810.01</v>
          </cell>
          <cell r="B3415" t="str">
            <v>NKI.IR 12/16(121616) (T)</v>
          </cell>
        </row>
        <row r="3416">
          <cell r="A3416">
            <v>104811.01</v>
          </cell>
          <cell r="B3416" t="str">
            <v>NKI.IR 12/20(121620) (G)</v>
          </cell>
        </row>
        <row r="3417">
          <cell r="A3417">
            <v>104811.01</v>
          </cell>
          <cell r="B3417" t="str">
            <v>NKI.IR 12/20(121620) (H)</v>
          </cell>
        </row>
        <row r="3418">
          <cell r="A3418">
            <v>104811.01</v>
          </cell>
          <cell r="B3418" t="str">
            <v>NKI.IR 12/20(121620) (P)</v>
          </cell>
        </row>
        <row r="3419">
          <cell r="A3419">
            <v>104811.01</v>
          </cell>
          <cell r="B3419" t="str">
            <v>NKI.IR 12/20(121620) (T)</v>
          </cell>
        </row>
        <row r="3420">
          <cell r="A3420">
            <v>104812.01</v>
          </cell>
          <cell r="B3420" t="str">
            <v>NKI.IR 15/16(151916) (G)</v>
          </cell>
        </row>
        <row r="3421">
          <cell r="A3421">
            <v>104812.01</v>
          </cell>
          <cell r="B3421" t="str">
            <v>NKI.IR 15/16(151916) (H)</v>
          </cell>
        </row>
        <row r="3422">
          <cell r="A3422">
            <v>104812.01</v>
          </cell>
          <cell r="B3422" t="str">
            <v>NKI.IR 15/16(151916) (P)</v>
          </cell>
        </row>
        <row r="3423">
          <cell r="A3423">
            <v>104812.01</v>
          </cell>
          <cell r="B3423" t="str">
            <v>NKI.IR 15/16(151916) (T)</v>
          </cell>
        </row>
        <row r="3424">
          <cell r="A3424">
            <v>104813.01</v>
          </cell>
          <cell r="B3424" t="str">
            <v>NKI.IR 15/20(151920) (G)</v>
          </cell>
        </row>
        <row r="3425">
          <cell r="A3425">
            <v>104813.01</v>
          </cell>
          <cell r="B3425" t="str">
            <v>NKI.IR 15/20(151920) (H)</v>
          </cell>
        </row>
        <row r="3426">
          <cell r="A3426">
            <v>104813.01</v>
          </cell>
          <cell r="B3426" t="str">
            <v>NKI.IR 15/20(151920) (P)</v>
          </cell>
        </row>
        <row r="3427">
          <cell r="A3427">
            <v>104813.01</v>
          </cell>
          <cell r="B3427" t="str">
            <v>NKI.IR 15/20(151920) (T)</v>
          </cell>
        </row>
        <row r="3428">
          <cell r="A3428">
            <v>104814.01</v>
          </cell>
          <cell r="B3428" t="str">
            <v>NKI.IR 17/16(172116) (G)</v>
          </cell>
        </row>
        <row r="3429">
          <cell r="A3429">
            <v>104814.01</v>
          </cell>
          <cell r="B3429" t="str">
            <v>NKI.IR 17/16(172116) (H)</v>
          </cell>
        </row>
        <row r="3430">
          <cell r="A3430">
            <v>104814.01</v>
          </cell>
          <cell r="B3430" t="str">
            <v>NKI.IR 17/16(172116) (P)</v>
          </cell>
        </row>
        <row r="3431">
          <cell r="A3431">
            <v>104814.01</v>
          </cell>
          <cell r="B3431" t="str">
            <v>NKI.IR 17/16(172116) (T)</v>
          </cell>
        </row>
        <row r="3432">
          <cell r="A3432">
            <v>104815.01</v>
          </cell>
          <cell r="B3432" t="str">
            <v>NKI.IR 17/20(172120) (G)</v>
          </cell>
        </row>
        <row r="3433">
          <cell r="A3433">
            <v>104815.01</v>
          </cell>
          <cell r="B3433" t="str">
            <v>NKI.IR 17/20(172120) (H)</v>
          </cell>
        </row>
        <row r="3434">
          <cell r="A3434">
            <v>104815.01</v>
          </cell>
          <cell r="B3434" t="str">
            <v>NKI.IR 17/20(172120) (P)</v>
          </cell>
        </row>
        <row r="3435">
          <cell r="A3435">
            <v>104815.01</v>
          </cell>
          <cell r="B3435" t="str">
            <v>NKI.IR 17/20(172120) (T)</v>
          </cell>
        </row>
        <row r="3436">
          <cell r="A3436">
            <v>104816.01</v>
          </cell>
          <cell r="B3436" t="str">
            <v>NKI.IR 20/16(202416) (G)</v>
          </cell>
        </row>
        <row r="3437">
          <cell r="A3437">
            <v>104816.01</v>
          </cell>
          <cell r="B3437" t="str">
            <v>NKI.IR 20/16(202416) (H)</v>
          </cell>
        </row>
        <row r="3438">
          <cell r="A3438">
            <v>104816.01</v>
          </cell>
          <cell r="B3438" t="str">
            <v>NKI.IR 20/16(202416) (P)</v>
          </cell>
        </row>
        <row r="3439">
          <cell r="A3439">
            <v>104816.01</v>
          </cell>
          <cell r="B3439" t="str">
            <v>NKI.IR 20/16(202416) (T)</v>
          </cell>
        </row>
        <row r="3440">
          <cell r="A3440">
            <v>104817.01</v>
          </cell>
          <cell r="B3440" t="str">
            <v>NKI.IR 20/20(202420) (G)</v>
          </cell>
        </row>
        <row r="3441">
          <cell r="A3441">
            <v>104817.01</v>
          </cell>
          <cell r="B3441" t="str">
            <v>NKI.IR 20/20(202420) (H)</v>
          </cell>
        </row>
        <row r="3442">
          <cell r="A3442">
            <v>104817.01</v>
          </cell>
          <cell r="B3442" t="str">
            <v>NKI.IR 20/20(202420) (P)</v>
          </cell>
        </row>
        <row r="3443">
          <cell r="A3443">
            <v>104817.01</v>
          </cell>
          <cell r="B3443" t="str">
            <v>NKI.IR 20/20(202420) (T)</v>
          </cell>
        </row>
        <row r="3444">
          <cell r="A3444">
            <v>104818.01</v>
          </cell>
          <cell r="B3444" t="str">
            <v>NKI.IR 22/16(222616) (G)</v>
          </cell>
        </row>
        <row r="3445">
          <cell r="A3445">
            <v>104818.01</v>
          </cell>
          <cell r="B3445" t="str">
            <v>NKI.IR 22/16(222616) (H)</v>
          </cell>
        </row>
        <row r="3446">
          <cell r="A3446">
            <v>104818.01</v>
          </cell>
          <cell r="B3446" t="str">
            <v>NKI.IR 22/16(222616) (P)</v>
          </cell>
        </row>
        <row r="3447">
          <cell r="A3447">
            <v>104818.01</v>
          </cell>
          <cell r="B3447" t="str">
            <v>NKI.IR 22/16(222616) (T)</v>
          </cell>
        </row>
        <row r="3448">
          <cell r="A3448">
            <v>104819.01</v>
          </cell>
          <cell r="B3448" t="str">
            <v>NKI.IR 25/20(252920) (G)</v>
          </cell>
        </row>
        <row r="3449">
          <cell r="A3449">
            <v>104819.01</v>
          </cell>
          <cell r="B3449" t="str">
            <v>NKI.IR 25/20(252920) (H)</v>
          </cell>
        </row>
        <row r="3450">
          <cell r="A3450">
            <v>104819.01</v>
          </cell>
          <cell r="B3450" t="str">
            <v>NKI.IR 25/20(252920) (P)</v>
          </cell>
        </row>
        <row r="3451">
          <cell r="A3451">
            <v>104819.01</v>
          </cell>
          <cell r="B3451" t="str">
            <v>NKI.IR 25/20(252920) (T)</v>
          </cell>
        </row>
        <row r="3452">
          <cell r="A3452">
            <v>104820.01</v>
          </cell>
          <cell r="B3452" t="str">
            <v>NKI.IR 25/30(252930) (G)</v>
          </cell>
        </row>
        <row r="3453">
          <cell r="A3453">
            <v>104820.01</v>
          </cell>
          <cell r="B3453" t="str">
            <v>NKI.IR 25/30(252930) (H)</v>
          </cell>
        </row>
        <row r="3454">
          <cell r="A3454">
            <v>104820.01</v>
          </cell>
          <cell r="B3454" t="str">
            <v>NKI.IR 25/30(252930) (P)</v>
          </cell>
        </row>
        <row r="3455">
          <cell r="A3455">
            <v>104820.01</v>
          </cell>
          <cell r="B3455" t="str">
            <v>NKI.IR 25/30(252930) (T)</v>
          </cell>
        </row>
        <row r="3456">
          <cell r="A3456">
            <v>104821.01</v>
          </cell>
          <cell r="B3456" t="str">
            <v>NKI.IR 28/20(283220) (G)</v>
          </cell>
        </row>
        <row r="3457">
          <cell r="A3457">
            <v>104821.01</v>
          </cell>
          <cell r="B3457" t="str">
            <v>NKI.IR 28/20(283220) (H)</v>
          </cell>
        </row>
        <row r="3458">
          <cell r="A3458">
            <v>104821.01</v>
          </cell>
          <cell r="B3458" t="str">
            <v>NKI.IR 28/20(283220) (P)</v>
          </cell>
        </row>
        <row r="3459">
          <cell r="A3459">
            <v>104821.01</v>
          </cell>
          <cell r="B3459" t="str">
            <v>NKI.IR 28/20(283220) (T)</v>
          </cell>
        </row>
        <row r="3460">
          <cell r="A3460">
            <v>104822.01</v>
          </cell>
          <cell r="B3460" t="str">
            <v>NKI.IR 28/30(283230) (G)</v>
          </cell>
        </row>
        <row r="3461">
          <cell r="A3461">
            <v>104822.01</v>
          </cell>
          <cell r="B3461" t="str">
            <v>NKI.IR 28/30(283230) (H)</v>
          </cell>
        </row>
        <row r="3462">
          <cell r="A3462">
            <v>104822.01</v>
          </cell>
          <cell r="B3462" t="str">
            <v>NKI.IR 28/30(283230) (P)</v>
          </cell>
        </row>
        <row r="3463">
          <cell r="A3463">
            <v>104822.01</v>
          </cell>
          <cell r="B3463" t="str">
            <v>NKI.IR 28/30(283230) (T)</v>
          </cell>
        </row>
        <row r="3464">
          <cell r="A3464">
            <v>104823.01</v>
          </cell>
          <cell r="B3464" t="str">
            <v>NKI.IR 30/20(303520) (G)</v>
          </cell>
        </row>
        <row r="3465">
          <cell r="A3465">
            <v>104823.01</v>
          </cell>
          <cell r="B3465" t="str">
            <v>NKI.IR 30/20(303520) (H)</v>
          </cell>
        </row>
        <row r="3466">
          <cell r="A3466">
            <v>104823.01</v>
          </cell>
          <cell r="B3466" t="str">
            <v>NKI.IR 30/20(303520) (P)</v>
          </cell>
        </row>
        <row r="3467">
          <cell r="A3467">
            <v>104823.01</v>
          </cell>
          <cell r="B3467" t="str">
            <v>NKI.IR 30/20(303520) (T)</v>
          </cell>
        </row>
        <row r="3468">
          <cell r="A3468">
            <v>104824.01</v>
          </cell>
          <cell r="B3468" t="str">
            <v>NKI.IR 30/30(303530) (G)</v>
          </cell>
        </row>
        <row r="3469">
          <cell r="A3469">
            <v>104824.01</v>
          </cell>
          <cell r="B3469" t="str">
            <v>NKI.IR 30/30(303530) (H)</v>
          </cell>
        </row>
        <row r="3470">
          <cell r="A3470">
            <v>104824.01</v>
          </cell>
          <cell r="B3470" t="str">
            <v>NKI.IR 30/30(303530) (P)</v>
          </cell>
        </row>
        <row r="3471">
          <cell r="A3471">
            <v>104824.01</v>
          </cell>
          <cell r="B3471" t="str">
            <v>NKI.IR 30/30(303530) (T)</v>
          </cell>
        </row>
        <row r="3472">
          <cell r="A3472">
            <v>104825.01</v>
          </cell>
          <cell r="B3472" t="str">
            <v>NKI.IR 32/20(323720) (G)</v>
          </cell>
        </row>
        <row r="3473">
          <cell r="A3473">
            <v>104825.01</v>
          </cell>
          <cell r="B3473" t="str">
            <v>NKI.IR 32/20(323720) (H)</v>
          </cell>
        </row>
        <row r="3474">
          <cell r="A3474">
            <v>104825.01</v>
          </cell>
          <cell r="B3474" t="str">
            <v>NKI.IR 32/20(323720) (P)</v>
          </cell>
        </row>
        <row r="3475">
          <cell r="A3475">
            <v>104825.01</v>
          </cell>
          <cell r="B3475" t="str">
            <v>NKI.IR 32/20(323720) (T)</v>
          </cell>
        </row>
        <row r="3476">
          <cell r="A3476">
            <v>104826.01</v>
          </cell>
          <cell r="B3476" t="str">
            <v>NKI.IR 32/30(323730) (G)</v>
          </cell>
        </row>
        <row r="3477">
          <cell r="A3477">
            <v>104826.01</v>
          </cell>
          <cell r="B3477" t="str">
            <v>NKI.IR 32/30(323730) (H)</v>
          </cell>
        </row>
        <row r="3478">
          <cell r="A3478">
            <v>104826.01</v>
          </cell>
          <cell r="B3478" t="str">
            <v>NKI.IR 32/30(323730) (P)</v>
          </cell>
        </row>
        <row r="3479">
          <cell r="A3479">
            <v>104826.01</v>
          </cell>
          <cell r="B3479" t="str">
            <v>NKI.IR 32/30(323730) (T)</v>
          </cell>
        </row>
        <row r="3480">
          <cell r="A3480">
            <v>104827.01</v>
          </cell>
          <cell r="B3480" t="str">
            <v>NKI.IR 35/20(354020) (G)</v>
          </cell>
        </row>
        <row r="3481">
          <cell r="A3481">
            <v>104827.01</v>
          </cell>
          <cell r="B3481" t="str">
            <v>NKI.IR 35/20(354020) (H)</v>
          </cell>
        </row>
        <row r="3482">
          <cell r="A3482">
            <v>104827.01</v>
          </cell>
          <cell r="B3482" t="str">
            <v>NKI.IR 35/20(354020) (P)</v>
          </cell>
        </row>
        <row r="3483">
          <cell r="A3483">
            <v>104827.01</v>
          </cell>
          <cell r="B3483" t="str">
            <v>NKI.IR 35/20(354020) (T)</v>
          </cell>
        </row>
        <row r="3484">
          <cell r="A3484">
            <v>104828.01</v>
          </cell>
          <cell r="B3484" t="str">
            <v>NKI.IR 35/30(354030) (G)</v>
          </cell>
        </row>
        <row r="3485">
          <cell r="A3485">
            <v>104828.01</v>
          </cell>
          <cell r="B3485" t="str">
            <v>NKI.IR 35/30(354030) (H)</v>
          </cell>
        </row>
        <row r="3486">
          <cell r="A3486">
            <v>104828.01</v>
          </cell>
          <cell r="B3486" t="str">
            <v>NKI.IR 35/30(354030) (P)</v>
          </cell>
        </row>
        <row r="3487">
          <cell r="A3487">
            <v>104828.01</v>
          </cell>
          <cell r="B3487" t="str">
            <v>NKI.IR 35/30(354030) (T)</v>
          </cell>
        </row>
        <row r="3488">
          <cell r="A3488">
            <v>104829.01</v>
          </cell>
          <cell r="B3488" t="str">
            <v>NKI.IR 38/20(384320) (G)</v>
          </cell>
        </row>
        <row r="3489">
          <cell r="A3489">
            <v>104829.01</v>
          </cell>
          <cell r="B3489" t="str">
            <v>NKI.IR 38/20(384320) (H)</v>
          </cell>
        </row>
        <row r="3490">
          <cell r="A3490">
            <v>104829.01</v>
          </cell>
          <cell r="B3490" t="str">
            <v>NKI.IR 38/20(384320) (P)</v>
          </cell>
        </row>
        <row r="3491">
          <cell r="A3491">
            <v>104829.01</v>
          </cell>
          <cell r="B3491" t="str">
            <v>NKI.IR 38/20(384320) (T)</v>
          </cell>
        </row>
        <row r="3492">
          <cell r="A3492">
            <v>104830.01</v>
          </cell>
          <cell r="B3492" t="str">
            <v>NKI.IR 38/30(384330) (G)</v>
          </cell>
        </row>
        <row r="3493">
          <cell r="A3493">
            <v>104830.01</v>
          </cell>
          <cell r="B3493" t="str">
            <v>NKI.IR 38/30(384330) (H)</v>
          </cell>
        </row>
        <row r="3494">
          <cell r="A3494">
            <v>104830.01</v>
          </cell>
          <cell r="B3494" t="str">
            <v>NKI.IR 38/30(384330) (P)</v>
          </cell>
        </row>
        <row r="3495">
          <cell r="A3495">
            <v>104830.01</v>
          </cell>
          <cell r="B3495" t="str">
            <v>NKI.IR 38/30(384330) (T)</v>
          </cell>
        </row>
        <row r="3496">
          <cell r="A3496">
            <v>104831.01</v>
          </cell>
          <cell r="B3496" t="str">
            <v>NKI.IR 40/20(404520) (G)</v>
          </cell>
        </row>
        <row r="3497">
          <cell r="A3497">
            <v>104831.01</v>
          </cell>
          <cell r="B3497" t="str">
            <v>NKI.IR 40/20(404520) (H)</v>
          </cell>
        </row>
        <row r="3498">
          <cell r="A3498">
            <v>104831.01</v>
          </cell>
          <cell r="B3498" t="str">
            <v>NKI.IR 40/20(404520) (P)</v>
          </cell>
        </row>
        <row r="3499">
          <cell r="A3499">
            <v>104831.01</v>
          </cell>
          <cell r="B3499" t="str">
            <v>NKI.IR 40/20(404520) (T)</v>
          </cell>
        </row>
        <row r="3500">
          <cell r="A3500">
            <v>104832.01</v>
          </cell>
          <cell r="B3500" t="str">
            <v>NKI.IR 40/30(404530) (G)</v>
          </cell>
        </row>
        <row r="3501">
          <cell r="A3501">
            <v>104832.01</v>
          </cell>
          <cell r="B3501" t="str">
            <v>NKI.IR 40/30(404530) (H)</v>
          </cell>
        </row>
        <row r="3502">
          <cell r="A3502">
            <v>104832.01</v>
          </cell>
          <cell r="B3502" t="str">
            <v>NKI.IR 40/30(404530) (P)</v>
          </cell>
        </row>
        <row r="3503">
          <cell r="A3503">
            <v>104832.01</v>
          </cell>
          <cell r="B3503" t="str">
            <v>NKI.IR 40/30(404530) (T)</v>
          </cell>
        </row>
        <row r="3504">
          <cell r="A3504">
            <v>104833.01</v>
          </cell>
          <cell r="B3504" t="str">
            <v>NKI.IR 42/20(424720) (G)</v>
          </cell>
        </row>
        <row r="3505">
          <cell r="A3505">
            <v>104833.01</v>
          </cell>
          <cell r="B3505" t="str">
            <v>NKI.IR 42/20(424720) (H)</v>
          </cell>
        </row>
        <row r="3506">
          <cell r="A3506">
            <v>104833.01</v>
          </cell>
          <cell r="B3506" t="str">
            <v>NKI.IR 42/20(424720) (P)</v>
          </cell>
        </row>
        <row r="3507">
          <cell r="A3507">
            <v>104833.01</v>
          </cell>
          <cell r="B3507" t="str">
            <v>NKI.IR 42/20(424720) (T)</v>
          </cell>
        </row>
        <row r="3508">
          <cell r="A3508">
            <v>104834.01</v>
          </cell>
          <cell r="B3508" t="str">
            <v>NKI.IR 42/30(424730) (G)</v>
          </cell>
        </row>
        <row r="3509">
          <cell r="A3509">
            <v>104834.01</v>
          </cell>
          <cell r="B3509" t="str">
            <v>NKI.IR 42/30(424730) (H)</v>
          </cell>
        </row>
        <row r="3510">
          <cell r="A3510">
            <v>104834.01</v>
          </cell>
          <cell r="B3510" t="str">
            <v>NKI.IR 42/30(424730) (P)</v>
          </cell>
        </row>
        <row r="3511">
          <cell r="A3511">
            <v>104834.01</v>
          </cell>
          <cell r="B3511" t="str">
            <v>NKI.IR 42/30(424730) (T)</v>
          </cell>
        </row>
        <row r="3512">
          <cell r="A3512">
            <v>104835.01</v>
          </cell>
          <cell r="B3512" t="str">
            <v>NKI.IR 45/25(455025) (G)</v>
          </cell>
        </row>
        <row r="3513">
          <cell r="A3513">
            <v>104835.01</v>
          </cell>
          <cell r="B3513" t="str">
            <v>NKI.IR 45/25(455025) (H)</v>
          </cell>
        </row>
        <row r="3514">
          <cell r="A3514">
            <v>104835.01</v>
          </cell>
          <cell r="B3514" t="str">
            <v>NKI.IR 45/25(455025) (P)</v>
          </cell>
        </row>
        <row r="3515">
          <cell r="A3515">
            <v>104835.01</v>
          </cell>
          <cell r="B3515" t="str">
            <v>NKI.IR 45/25(455025) (T)</v>
          </cell>
        </row>
        <row r="3516">
          <cell r="A3516">
            <v>104836.01</v>
          </cell>
          <cell r="B3516" t="str">
            <v>NKI.IR 45/35(455035) (G)</v>
          </cell>
        </row>
        <row r="3517">
          <cell r="A3517">
            <v>104836.01</v>
          </cell>
          <cell r="B3517" t="str">
            <v>NKI.IR 45/35(455035) (H)</v>
          </cell>
        </row>
        <row r="3518">
          <cell r="A3518">
            <v>104836.01</v>
          </cell>
          <cell r="B3518" t="str">
            <v>NKI.IR 45/35(455035) (P)</v>
          </cell>
        </row>
        <row r="3519">
          <cell r="A3519">
            <v>104836.01</v>
          </cell>
          <cell r="B3519" t="str">
            <v>NKI.IR 45/35(455035) (T)</v>
          </cell>
        </row>
        <row r="3520">
          <cell r="A3520">
            <v>104837.01</v>
          </cell>
          <cell r="B3520" t="str">
            <v>NKI.IR 50/25(505525) (G)</v>
          </cell>
        </row>
        <row r="3521">
          <cell r="A3521">
            <v>104837.01</v>
          </cell>
          <cell r="B3521" t="str">
            <v>NKI.IR 50/25(505525) (H)</v>
          </cell>
        </row>
        <row r="3522">
          <cell r="A3522">
            <v>104837.01</v>
          </cell>
          <cell r="B3522" t="str">
            <v>NKI.IR 50/25(505525) (P)</v>
          </cell>
        </row>
        <row r="3523">
          <cell r="A3523">
            <v>104837.01</v>
          </cell>
          <cell r="B3523" t="str">
            <v>NKI.IR 50/25(505525) (T)</v>
          </cell>
        </row>
        <row r="3524">
          <cell r="A3524">
            <v>104838.01</v>
          </cell>
          <cell r="B3524" t="str">
            <v>NKI.IR 50/35(505535) (G)</v>
          </cell>
        </row>
        <row r="3525">
          <cell r="A3525">
            <v>104838.01</v>
          </cell>
          <cell r="B3525" t="str">
            <v>NKI.IR 50/35(505535) (H)</v>
          </cell>
        </row>
        <row r="3526">
          <cell r="A3526">
            <v>104838.01</v>
          </cell>
          <cell r="B3526" t="str">
            <v>NKI.IR 50/35(505535) (P)</v>
          </cell>
        </row>
        <row r="3527">
          <cell r="A3527">
            <v>104838.01</v>
          </cell>
          <cell r="B3527" t="str">
            <v>NKI.IR 50/35(505535) (T)</v>
          </cell>
        </row>
        <row r="3528">
          <cell r="A3528">
            <v>104839.01</v>
          </cell>
          <cell r="B3528" t="str">
            <v>NKI.IR 55/25(556025) (G)</v>
          </cell>
        </row>
        <row r="3529">
          <cell r="A3529">
            <v>104839.01</v>
          </cell>
          <cell r="B3529" t="str">
            <v>NKI.IR 55/25(556025) (H)</v>
          </cell>
        </row>
        <row r="3530">
          <cell r="A3530">
            <v>104839.01</v>
          </cell>
          <cell r="B3530" t="str">
            <v>NKI.IR 55/25(556025) (P)</v>
          </cell>
        </row>
        <row r="3531">
          <cell r="A3531">
            <v>104839.01</v>
          </cell>
          <cell r="B3531" t="str">
            <v>NKI.IR 55/25(556025) (T)</v>
          </cell>
        </row>
        <row r="3532">
          <cell r="A3532">
            <v>104840.01</v>
          </cell>
          <cell r="B3532" t="str">
            <v>NKI.IR 55/35(556035) (G)</v>
          </cell>
        </row>
        <row r="3533">
          <cell r="A3533">
            <v>104840.01</v>
          </cell>
          <cell r="B3533" t="str">
            <v>NKI.IR 55/35(556035) (H)</v>
          </cell>
        </row>
        <row r="3534">
          <cell r="A3534">
            <v>104840.01</v>
          </cell>
          <cell r="B3534" t="str">
            <v>NKI.IR 55/35(556035) (P)</v>
          </cell>
        </row>
        <row r="3535">
          <cell r="A3535">
            <v>104840.01</v>
          </cell>
          <cell r="B3535" t="str">
            <v>NKI.IR 55/35(556035) (T)</v>
          </cell>
        </row>
        <row r="3536">
          <cell r="A3536">
            <v>104841.01</v>
          </cell>
          <cell r="B3536" t="str">
            <v>NKI.IR 60/25(606825) (G)</v>
          </cell>
        </row>
        <row r="3537">
          <cell r="A3537">
            <v>104841.01</v>
          </cell>
          <cell r="B3537" t="str">
            <v>NKI.IR 60/25(606825) (H)</v>
          </cell>
        </row>
        <row r="3538">
          <cell r="A3538">
            <v>104841.01</v>
          </cell>
          <cell r="B3538" t="str">
            <v>NKI.IR 60/25(606825) (P)</v>
          </cell>
        </row>
        <row r="3539">
          <cell r="A3539">
            <v>104841.01</v>
          </cell>
          <cell r="B3539" t="str">
            <v>NKI.IR 60/25(606825) (T)</v>
          </cell>
        </row>
        <row r="3540">
          <cell r="A3540">
            <v>104842.01</v>
          </cell>
          <cell r="B3540" t="str">
            <v>NKI.IR 60/35(606835) (G)</v>
          </cell>
        </row>
        <row r="3541">
          <cell r="A3541">
            <v>104842.01</v>
          </cell>
          <cell r="B3541" t="str">
            <v>NKI.IR 60/35(606835) (H)</v>
          </cell>
        </row>
        <row r="3542">
          <cell r="A3542">
            <v>104842.01</v>
          </cell>
          <cell r="B3542" t="str">
            <v>NKI.IR 60/35(606835) (P)</v>
          </cell>
        </row>
        <row r="3543">
          <cell r="A3543">
            <v>104842.01</v>
          </cell>
          <cell r="B3543" t="str">
            <v>NKI.IR 60/35(606835) (T)</v>
          </cell>
        </row>
        <row r="3544">
          <cell r="A3544">
            <v>104843.01</v>
          </cell>
          <cell r="B3544" t="str">
            <v>NKI.IR 65/25(657325) (G)</v>
          </cell>
        </row>
        <row r="3545">
          <cell r="A3545">
            <v>104843.01</v>
          </cell>
          <cell r="B3545" t="str">
            <v>NKI.IR 65/25(657325) (H)</v>
          </cell>
        </row>
        <row r="3546">
          <cell r="A3546">
            <v>104843.01</v>
          </cell>
          <cell r="B3546" t="str">
            <v>NKI.IR 65/25(657325) (P)</v>
          </cell>
        </row>
        <row r="3547">
          <cell r="A3547">
            <v>104843.01</v>
          </cell>
          <cell r="B3547" t="str">
            <v>NKI.IR 65/25(657325) (T)</v>
          </cell>
        </row>
        <row r="3548">
          <cell r="A3548">
            <v>104844.01</v>
          </cell>
          <cell r="B3548" t="str">
            <v>NKI.IR 65/35(657335) (G)</v>
          </cell>
        </row>
        <row r="3549">
          <cell r="A3549">
            <v>104844.01</v>
          </cell>
          <cell r="B3549" t="str">
            <v>NKI.IR 65/35(657335) (H)</v>
          </cell>
        </row>
        <row r="3550">
          <cell r="A3550">
            <v>104844.01</v>
          </cell>
          <cell r="B3550" t="str">
            <v>NKI.IR 65/35(657335) (P)</v>
          </cell>
        </row>
        <row r="3551">
          <cell r="A3551">
            <v>104844.01</v>
          </cell>
          <cell r="B3551" t="str">
            <v>NKI.IR 65/35(657335) (T)</v>
          </cell>
        </row>
        <row r="3552">
          <cell r="A3552">
            <v>104845.01</v>
          </cell>
          <cell r="B3552" t="str">
            <v>NKI.IR 70/25(708025) (G)</v>
          </cell>
        </row>
        <row r="3553">
          <cell r="A3553">
            <v>104845.01</v>
          </cell>
          <cell r="B3553" t="str">
            <v>NKI.IR 70/25(708025) (H)</v>
          </cell>
        </row>
        <row r="3554">
          <cell r="A3554">
            <v>104845.01</v>
          </cell>
          <cell r="B3554" t="str">
            <v>NKI.IR 70/25(708025) (P)</v>
          </cell>
        </row>
        <row r="3555">
          <cell r="A3555">
            <v>104845.01</v>
          </cell>
          <cell r="B3555" t="str">
            <v>NKI.IR 70/25(708025) (T)</v>
          </cell>
        </row>
        <row r="3556">
          <cell r="A3556">
            <v>104846.01</v>
          </cell>
          <cell r="B3556" t="str">
            <v>NKI.IR 70/35(708035) (G)</v>
          </cell>
        </row>
        <row r="3557">
          <cell r="A3557">
            <v>104846.01</v>
          </cell>
          <cell r="B3557" t="str">
            <v>NKI.IR 70/35(708035) (H)</v>
          </cell>
        </row>
        <row r="3558">
          <cell r="A3558">
            <v>104846.01</v>
          </cell>
          <cell r="B3558" t="str">
            <v>NKI.IR 70/35(708035) (P)</v>
          </cell>
        </row>
        <row r="3559">
          <cell r="A3559">
            <v>104846.01</v>
          </cell>
          <cell r="B3559" t="str">
            <v>NKI.IR 70/35(708035) (T)</v>
          </cell>
        </row>
        <row r="3560">
          <cell r="A3560">
            <v>104847.01</v>
          </cell>
          <cell r="B3560" t="str">
            <v>NKI.IR 75/25(758525) (G)</v>
          </cell>
        </row>
        <row r="3561">
          <cell r="A3561">
            <v>104847.01</v>
          </cell>
          <cell r="B3561" t="str">
            <v>NKI.IR 75/25(758525) (H)</v>
          </cell>
        </row>
        <row r="3562">
          <cell r="A3562">
            <v>104847.01</v>
          </cell>
          <cell r="B3562" t="str">
            <v>NKI.IR 75/25(758525) (P)</v>
          </cell>
        </row>
        <row r="3563">
          <cell r="A3563">
            <v>104847.01</v>
          </cell>
          <cell r="B3563" t="str">
            <v>NKI.IR 75/25(758525) (T)</v>
          </cell>
        </row>
        <row r="3564">
          <cell r="A3564">
            <v>104848.01</v>
          </cell>
          <cell r="B3564" t="str">
            <v>NKI.IR 75/35(758535) (G)</v>
          </cell>
        </row>
        <row r="3565">
          <cell r="A3565">
            <v>104848.01</v>
          </cell>
          <cell r="B3565" t="str">
            <v>NKI.IR 75/35(758535) (H)</v>
          </cell>
        </row>
        <row r="3566">
          <cell r="A3566">
            <v>104848.01</v>
          </cell>
          <cell r="B3566" t="str">
            <v>NKI.IR 75/35(758535) (P)</v>
          </cell>
        </row>
        <row r="3567">
          <cell r="A3567">
            <v>104848.01</v>
          </cell>
          <cell r="B3567" t="str">
            <v>NKI.IR 75/35(758535) (T)</v>
          </cell>
        </row>
        <row r="3568">
          <cell r="A3568">
            <v>104849.01</v>
          </cell>
          <cell r="B3568" t="str">
            <v>NKI.IR 80/25(809025) (G)</v>
          </cell>
        </row>
        <row r="3569">
          <cell r="A3569">
            <v>104849.01</v>
          </cell>
          <cell r="B3569" t="str">
            <v>NKI.IR 80/25(809025) (H)</v>
          </cell>
        </row>
        <row r="3570">
          <cell r="A3570">
            <v>104849.01</v>
          </cell>
          <cell r="B3570" t="str">
            <v>NKI.IR 80/25(809025) (P)</v>
          </cell>
        </row>
        <row r="3571">
          <cell r="A3571">
            <v>104849.01</v>
          </cell>
          <cell r="B3571" t="str">
            <v>NKI.IR 80/25(809025) (T)</v>
          </cell>
        </row>
        <row r="3572">
          <cell r="A3572">
            <v>104850.01</v>
          </cell>
          <cell r="B3572" t="str">
            <v>NKI.IR 80/35(809035) (G)</v>
          </cell>
        </row>
        <row r="3573">
          <cell r="A3573">
            <v>104850.01</v>
          </cell>
          <cell r="B3573" t="str">
            <v>NKI.IR 80/35(809035) (H)</v>
          </cell>
        </row>
        <row r="3574">
          <cell r="A3574">
            <v>104850.01</v>
          </cell>
          <cell r="B3574" t="str">
            <v>NKI.IR 80/35(809035) (P)</v>
          </cell>
        </row>
        <row r="3575">
          <cell r="A3575">
            <v>104850.01</v>
          </cell>
          <cell r="B3575" t="str">
            <v>NKI.IR 80/35(809035) (T)</v>
          </cell>
        </row>
        <row r="3576">
          <cell r="A3576">
            <v>104851.01</v>
          </cell>
          <cell r="B3576" t="str">
            <v>NKI.IR 85/26(859526) (G)</v>
          </cell>
        </row>
        <row r="3577">
          <cell r="A3577">
            <v>104851.01</v>
          </cell>
          <cell r="B3577" t="str">
            <v>NKI.IR 85/26(859526) (H)</v>
          </cell>
        </row>
        <row r="3578">
          <cell r="A3578">
            <v>104851.01</v>
          </cell>
          <cell r="B3578" t="str">
            <v>NKI.IR 85/26(859526) (P)</v>
          </cell>
        </row>
        <row r="3579">
          <cell r="A3579">
            <v>104851.01</v>
          </cell>
          <cell r="B3579" t="str">
            <v>NKI.IR 85/26(859526) (T)</v>
          </cell>
        </row>
        <row r="3580">
          <cell r="A3580">
            <v>104852.01</v>
          </cell>
          <cell r="B3580" t="str">
            <v>NKI.IR 85/36(859536) (G)</v>
          </cell>
        </row>
        <row r="3581">
          <cell r="A3581">
            <v>104852.01</v>
          </cell>
          <cell r="B3581" t="str">
            <v>NKI.IR 85/36(859536) (H)</v>
          </cell>
        </row>
        <row r="3582">
          <cell r="A3582">
            <v>104852.01</v>
          </cell>
          <cell r="B3582" t="str">
            <v>NKI.IR 85/36(859536) (P)</v>
          </cell>
        </row>
        <row r="3583">
          <cell r="A3583">
            <v>104852.01</v>
          </cell>
          <cell r="B3583" t="str">
            <v>NKI.IR 85/36(859536) (T)</v>
          </cell>
        </row>
        <row r="3584">
          <cell r="A3584">
            <v>104853.01</v>
          </cell>
          <cell r="B3584" t="str">
            <v>NKI.IR 90/26(9010026) (G)</v>
          </cell>
        </row>
        <row r="3585">
          <cell r="A3585">
            <v>104853.01</v>
          </cell>
          <cell r="B3585" t="str">
            <v>NKI.IR 90/26(9010026) (H)</v>
          </cell>
        </row>
        <row r="3586">
          <cell r="A3586">
            <v>104853.01</v>
          </cell>
          <cell r="B3586" t="str">
            <v>NKI.IR 90/26(9010026) (P)</v>
          </cell>
        </row>
        <row r="3587">
          <cell r="A3587">
            <v>104853.01</v>
          </cell>
          <cell r="B3587" t="str">
            <v>NKI.IR 90/26(9010026) (T)</v>
          </cell>
        </row>
        <row r="3588">
          <cell r="A3588">
            <v>104854.01</v>
          </cell>
          <cell r="B3588" t="str">
            <v>NKI.IR 90/36(9010036) (G)</v>
          </cell>
        </row>
        <row r="3589">
          <cell r="A3589">
            <v>104854.01</v>
          </cell>
          <cell r="B3589" t="str">
            <v>NKI.IR 90/36(9010036) (H)</v>
          </cell>
        </row>
        <row r="3590">
          <cell r="A3590">
            <v>104854.01</v>
          </cell>
          <cell r="B3590" t="str">
            <v>NKI.IR 90/36(9010036) (P)</v>
          </cell>
        </row>
        <row r="3591">
          <cell r="A3591">
            <v>104854.01</v>
          </cell>
          <cell r="B3591" t="str">
            <v>NKI.IR 90/36(9010036) (T)</v>
          </cell>
        </row>
        <row r="3592">
          <cell r="A3592">
            <v>104855.01</v>
          </cell>
          <cell r="B3592" t="str">
            <v>NKI.IR 95/26(9510526) (G)</v>
          </cell>
        </row>
        <row r="3593">
          <cell r="A3593">
            <v>104855.01</v>
          </cell>
          <cell r="B3593" t="str">
            <v>NKI.IR 95/26(9510526) (H)</v>
          </cell>
        </row>
        <row r="3594">
          <cell r="A3594">
            <v>104855.01</v>
          </cell>
          <cell r="B3594" t="str">
            <v>NKI.IR 95/26(9510526) (P)</v>
          </cell>
        </row>
        <row r="3595">
          <cell r="A3595">
            <v>104855.01</v>
          </cell>
          <cell r="B3595" t="str">
            <v>NKI.IR 95/26(9510526) (T)</v>
          </cell>
        </row>
        <row r="3596">
          <cell r="A3596">
            <v>104856.01</v>
          </cell>
          <cell r="B3596" t="str">
            <v>NKI.IR 95/36(9510536) (G)</v>
          </cell>
        </row>
        <row r="3597">
          <cell r="A3597">
            <v>104856.01</v>
          </cell>
          <cell r="B3597" t="str">
            <v>NKI.IR 95/36(9510536) (H)</v>
          </cell>
        </row>
        <row r="3598">
          <cell r="A3598">
            <v>104856.01</v>
          </cell>
          <cell r="B3598" t="str">
            <v>NKI.IR 95/36(9510536) (P)</v>
          </cell>
        </row>
        <row r="3599">
          <cell r="A3599">
            <v>104856.01</v>
          </cell>
          <cell r="B3599" t="str">
            <v>NKI.IR 95/36(9510536) (T)</v>
          </cell>
        </row>
        <row r="3600">
          <cell r="A3600">
            <v>104857.01</v>
          </cell>
          <cell r="B3600" t="str">
            <v>NKI.IR 22/20(222620) (G)</v>
          </cell>
        </row>
        <row r="3601">
          <cell r="A3601">
            <v>104857.01</v>
          </cell>
          <cell r="B3601" t="str">
            <v>NKI.IR 22/20(222620) (H)</v>
          </cell>
        </row>
        <row r="3602">
          <cell r="A3602">
            <v>104857.01</v>
          </cell>
          <cell r="B3602" t="str">
            <v>NKI.IR 22/20(222620) (P)</v>
          </cell>
        </row>
        <row r="3603">
          <cell r="A3603">
            <v>104857.01</v>
          </cell>
          <cell r="B3603" t="str">
            <v>NKI.IR 22/20(222620) (T)</v>
          </cell>
        </row>
        <row r="3604">
          <cell r="A3604">
            <v>104858</v>
          </cell>
          <cell r="B3604" t="str">
            <v>NBI.IR 95002 (P)</v>
          </cell>
        </row>
        <row r="3605">
          <cell r="A3605">
            <v>104858</v>
          </cell>
          <cell r="B3605" t="str">
            <v>NBI.IR 95002 (G)</v>
          </cell>
        </row>
        <row r="3606">
          <cell r="A3606">
            <v>104858</v>
          </cell>
          <cell r="B3606" t="str">
            <v>NBI.IR 95002 (H)</v>
          </cell>
        </row>
        <row r="3607">
          <cell r="A3607">
            <v>104858</v>
          </cell>
          <cell r="B3607" t="str">
            <v>NBI.IR 95002 (T)</v>
          </cell>
        </row>
        <row r="3608">
          <cell r="A3608">
            <v>1049</v>
          </cell>
          <cell r="B3608" t="str">
            <v>NUTR 40 (F)</v>
          </cell>
        </row>
        <row r="3609">
          <cell r="A3609">
            <v>1049.1099999999999</v>
          </cell>
          <cell r="B3609" t="str">
            <v>NUTR 1542 X (F)</v>
          </cell>
        </row>
        <row r="3610">
          <cell r="A3610">
            <v>1049.21</v>
          </cell>
          <cell r="B3610" t="str">
            <v>NUTR 2562 X (F)</v>
          </cell>
        </row>
        <row r="3611">
          <cell r="A3611">
            <v>1049.31</v>
          </cell>
          <cell r="B3611" t="str">
            <v>NUTR 3072  (F)</v>
          </cell>
        </row>
        <row r="3612">
          <cell r="A3612">
            <v>104900.01</v>
          </cell>
          <cell r="B3612" t="str">
            <v>NKI.IR 18/20 (G)</v>
          </cell>
        </row>
        <row r="3613">
          <cell r="A3613">
            <v>104900.01</v>
          </cell>
          <cell r="B3613" t="str">
            <v>NKI.IR 18/20 (H)</v>
          </cell>
        </row>
        <row r="3614">
          <cell r="A3614">
            <v>104900.01</v>
          </cell>
          <cell r="B3614" t="str">
            <v>NKI.IR 18/20 (P)</v>
          </cell>
        </row>
        <row r="3615">
          <cell r="A3615">
            <v>104900.01</v>
          </cell>
          <cell r="B3615" t="str">
            <v>NKI.IR 18/20 (T)</v>
          </cell>
        </row>
        <row r="3616">
          <cell r="A3616">
            <v>104912.01</v>
          </cell>
          <cell r="B3616" t="str">
            <v>NKI.IR 253815 (G)</v>
          </cell>
        </row>
        <row r="3617">
          <cell r="A3617">
            <v>104912.01</v>
          </cell>
          <cell r="B3617" t="str">
            <v>NKI.IR 253815 (H)</v>
          </cell>
        </row>
        <row r="3618">
          <cell r="A3618">
            <v>104912.01</v>
          </cell>
          <cell r="B3618" t="str">
            <v>NKI.IR 253815 (P)</v>
          </cell>
        </row>
        <row r="3619">
          <cell r="A3619">
            <v>104912.01</v>
          </cell>
          <cell r="B3619" t="str">
            <v>NKI.IR 253815 (T)</v>
          </cell>
        </row>
        <row r="3620">
          <cell r="A3620">
            <v>104917</v>
          </cell>
          <cell r="B3620" t="str">
            <v>NU.IR 2215 (P)</v>
          </cell>
        </row>
        <row r="3621">
          <cell r="A3621">
            <v>104917</v>
          </cell>
          <cell r="B3621" t="str">
            <v>NU.IR 2215 (G)</v>
          </cell>
        </row>
        <row r="3622">
          <cell r="A3622">
            <v>104917</v>
          </cell>
          <cell r="B3622" t="str">
            <v>NU.IR 2215 (H)</v>
          </cell>
        </row>
        <row r="3623">
          <cell r="A3623">
            <v>104917</v>
          </cell>
          <cell r="B3623" t="str">
            <v>NU.IR 2215 (T)</v>
          </cell>
        </row>
        <row r="3624">
          <cell r="A3624">
            <v>104918</v>
          </cell>
          <cell r="B3624" t="str">
            <v>NU.IR 2305 BRS (P)</v>
          </cell>
        </row>
        <row r="3625">
          <cell r="A3625">
            <v>104918</v>
          </cell>
          <cell r="B3625" t="str">
            <v>NU.IR 2305 BRS (G)</v>
          </cell>
        </row>
        <row r="3626">
          <cell r="A3626">
            <v>104918</v>
          </cell>
          <cell r="B3626" t="str">
            <v>NU.IR 2305 BRS (H)</v>
          </cell>
        </row>
        <row r="3627">
          <cell r="A3627">
            <v>104918</v>
          </cell>
          <cell r="B3627" t="str">
            <v>NU.IR 2305 BRS (T)</v>
          </cell>
        </row>
        <row r="3628">
          <cell r="A3628">
            <v>104919</v>
          </cell>
          <cell r="B3628" t="str">
            <v>IR.RAE 25 NPPB (P)</v>
          </cell>
        </row>
        <row r="3629">
          <cell r="A3629">
            <v>104919</v>
          </cell>
          <cell r="B3629" t="str">
            <v>IR.RAE 25 NPPB (G)</v>
          </cell>
        </row>
        <row r="3630">
          <cell r="A3630">
            <v>104919</v>
          </cell>
          <cell r="B3630" t="str">
            <v>IR.RAE 25 NPPB (H)</v>
          </cell>
        </row>
        <row r="3631">
          <cell r="A3631">
            <v>104919</v>
          </cell>
          <cell r="B3631" t="str">
            <v>IR.RAE 25 NPPB (T)</v>
          </cell>
        </row>
        <row r="3632">
          <cell r="A3632">
            <v>104921</v>
          </cell>
          <cell r="B3632" t="str">
            <v>IR.GE 30 KRRB (P)</v>
          </cell>
        </row>
        <row r="3633">
          <cell r="A3633">
            <v>104921</v>
          </cell>
          <cell r="B3633" t="str">
            <v>IR.GE 30 KRRB (G)</v>
          </cell>
        </row>
        <row r="3634">
          <cell r="A3634">
            <v>104921</v>
          </cell>
          <cell r="B3634" t="str">
            <v>IR.GE 30 KRRB (H)</v>
          </cell>
        </row>
        <row r="3635">
          <cell r="A3635">
            <v>104921</v>
          </cell>
          <cell r="B3635" t="str">
            <v>IR.GE 30 KRRB (T)</v>
          </cell>
        </row>
        <row r="3636">
          <cell r="A3636">
            <v>104922</v>
          </cell>
          <cell r="B3636" t="str">
            <v>IR.GE 35 KRRB (P)</v>
          </cell>
        </row>
        <row r="3637">
          <cell r="A3637">
            <v>104922</v>
          </cell>
          <cell r="B3637" t="str">
            <v>IR.GE 35 KRRB (G)</v>
          </cell>
        </row>
        <row r="3638">
          <cell r="A3638">
            <v>104922</v>
          </cell>
          <cell r="B3638" t="str">
            <v>IR.GE 35 KRRB (H)</v>
          </cell>
        </row>
        <row r="3639">
          <cell r="A3639">
            <v>104922</v>
          </cell>
          <cell r="B3639" t="str">
            <v>IR.GE 35 KRRB (T)</v>
          </cell>
        </row>
        <row r="3640">
          <cell r="A3640">
            <v>104922.4</v>
          </cell>
          <cell r="B3640" t="str">
            <v>IR.35/72 (P)</v>
          </cell>
        </row>
        <row r="3641">
          <cell r="A3641">
            <v>104922.4</v>
          </cell>
          <cell r="B3641" t="str">
            <v>IR.35/72 (G)</v>
          </cell>
        </row>
        <row r="3642">
          <cell r="A3642">
            <v>104922.4</v>
          </cell>
          <cell r="B3642" t="str">
            <v>IR.35/72 (H)</v>
          </cell>
        </row>
        <row r="3643">
          <cell r="A3643">
            <v>104922.4</v>
          </cell>
          <cell r="B3643" t="str">
            <v>IR.35/72 (T)</v>
          </cell>
        </row>
        <row r="3644">
          <cell r="A3644">
            <v>104924</v>
          </cell>
          <cell r="B3644" t="str">
            <v>IR.GE 40 KRRB (P)</v>
          </cell>
        </row>
        <row r="3645">
          <cell r="A3645">
            <v>104924</v>
          </cell>
          <cell r="B3645" t="str">
            <v>IR.GE 40 KRRB (G)</v>
          </cell>
        </row>
        <row r="3646">
          <cell r="A3646">
            <v>104924</v>
          </cell>
          <cell r="B3646" t="str">
            <v>IR.GE 40 KRRB (H)</v>
          </cell>
        </row>
        <row r="3647">
          <cell r="A3647">
            <v>104924</v>
          </cell>
          <cell r="B3647" t="str">
            <v>IR.GE 40 KRRB (T)</v>
          </cell>
        </row>
        <row r="3648">
          <cell r="A3648">
            <v>104925</v>
          </cell>
          <cell r="B3648" t="str">
            <v>IR.GE 50 KRRB (P)</v>
          </cell>
        </row>
        <row r="3649">
          <cell r="A3649">
            <v>104925</v>
          </cell>
          <cell r="B3649" t="str">
            <v>IR.GE 50 KRRB (G)</v>
          </cell>
        </row>
        <row r="3650">
          <cell r="A3650">
            <v>104925</v>
          </cell>
          <cell r="B3650" t="str">
            <v>IR.GE 50 KRRB (H)</v>
          </cell>
        </row>
        <row r="3651">
          <cell r="A3651">
            <v>104925</v>
          </cell>
          <cell r="B3651" t="str">
            <v>IR.GE 50 KRRB (T)</v>
          </cell>
        </row>
        <row r="3652">
          <cell r="A3652">
            <v>104925.4</v>
          </cell>
          <cell r="B3652" t="str">
            <v>IR.50/90 (P)</v>
          </cell>
        </row>
        <row r="3653">
          <cell r="A3653">
            <v>104925.4</v>
          </cell>
          <cell r="B3653" t="str">
            <v>IR.50/90 (G)</v>
          </cell>
        </row>
        <row r="3654">
          <cell r="A3654">
            <v>104925.4</v>
          </cell>
          <cell r="B3654" t="str">
            <v>IR.50/90 (H)</v>
          </cell>
        </row>
        <row r="3655">
          <cell r="A3655">
            <v>104925.4</v>
          </cell>
          <cell r="B3655" t="str">
            <v>IR.50/90 (T)</v>
          </cell>
        </row>
        <row r="3656">
          <cell r="A3656">
            <v>104926.01</v>
          </cell>
          <cell r="B3656" t="str">
            <v>IR.GYE 35 KRRB SPL (G)</v>
          </cell>
        </row>
        <row r="3657">
          <cell r="A3657">
            <v>104926.01</v>
          </cell>
          <cell r="B3657" t="str">
            <v>IR.GYE 35 KRRB SPL (H)</v>
          </cell>
        </row>
        <row r="3658">
          <cell r="A3658">
            <v>104926.01</v>
          </cell>
          <cell r="B3658" t="str">
            <v>IR.GYE 35 KRRB SPL (P)</v>
          </cell>
        </row>
        <row r="3659">
          <cell r="A3659">
            <v>104926.01</v>
          </cell>
          <cell r="B3659" t="str">
            <v>IR.GYE 35 KRRB SPL (T)</v>
          </cell>
        </row>
        <row r="3660">
          <cell r="A3660">
            <v>104946.01</v>
          </cell>
          <cell r="B3660" t="str">
            <v>IR.IR 31.750X37X18 (G)</v>
          </cell>
        </row>
        <row r="3661">
          <cell r="A3661">
            <v>104946.01</v>
          </cell>
          <cell r="B3661" t="str">
            <v>IR.IR 31.750X37X18 (H)</v>
          </cell>
        </row>
        <row r="3662">
          <cell r="A3662">
            <v>104946.01</v>
          </cell>
          <cell r="B3662" t="str">
            <v>IR.IR 31.750X37X18 (P)</v>
          </cell>
        </row>
        <row r="3663">
          <cell r="A3663">
            <v>104946.01</v>
          </cell>
          <cell r="B3663" t="str">
            <v>IR.IR 31.750X37X18 (T)</v>
          </cell>
        </row>
        <row r="3664">
          <cell r="A3664">
            <v>104948</v>
          </cell>
          <cell r="B3664" t="str">
            <v>4650 297/5(85X20(M64X2)) (P)</v>
          </cell>
        </row>
        <row r="3665">
          <cell r="A3665">
            <v>104948</v>
          </cell>
          <cell r="B3665" t="str">
            <v>4650 297/5(85X20(M64X2)) (G)</v>
          </cell>
        </row>
        <row r="3666">
          <cell r="A3666">
            <v>104948</v>
          </cell>
          <cell r="B3666" t="str">
            <v>4650 297/5(85X20(M64X2)) (H)</v>
          </cell>
        </row>
        <row r="3667">
          <cell r="A3667">
            <v>104948</v>
          </cell>
          <cell r="B3667" t="str">
            <v>4650 297/5(85X20(M64X2)) (T)</v>
          </cell>
        </row>
        <row r="3668">
          <cell r="A3668">
            <v>104949</v>
          </cell>
          <cell r="B3668" t="str">
            <v>G050 307/3(40X12(M30X2)) (P)</v>
          </cell>
        </row>
        <row r="3669">
          <cell r="A3669">
            <v>104949</v>
          </cell>
          <cell r="B3669" t="str">
            <v>G050 307/3(40X12(M30X2)) (G)</v>
          </cell>
        </row>
        <row r="3670">
          <cell r="A3670">
            <v>104949</v>
          </cell>
          <cell r="B3670" t="str">
            <v>G050 307/3(40X12(M30X2)) (H)</v>
          </cell>
        </row>
        <row r="3671">
          <cell r="A3671">
            <v>104949</v>
          </cell>
          <cell r="B3671" t="str">
            <v>G050 307/3(40X12(M30X2)) (T)</v>
          </cell>
        </row>
        <row r="3672">
          <cell r="A3672">
            <v>104950</v>
          </cell>
          <cell r="B3672" t="str">
            <v>G050 129/7(40X7(M30X2)) (P)</v>
          </cell>
        </row>
        <row r="3673">
          <cell r="A3673">
            <v>104950</v>
          </cell>
          <cell r="B3673" t="str">
            <v>G050 129/7(40X7(M30X2)) (G)</v>
          </cell>
        </row>
        <row r="3674">
          <cell r="A3674">
            <v>104950</v>
          </cell>
          <cell r="B3674" t="str">
            <v>G050 129/7(40X7(M30X2)) (H)</v>
          </cell>
        </row>
        <row r="3675">
          <cell r="A3675">
            <v>104950</v>
          </cell>
          <cell r="B3675" t="str">
            <v>G050 129/7(40X7(M30X2)) (T)</v>
          </cell>
        </row>
        <row r="3676">
          <cell r="A3676">
            <v>104952</v>
          </cell>
          <cell r="B3676" t="str">
            <v>BR.IR 30[P]16 (P)</v>
          </cell>
        </row>
        <row r="3677">
          <cell r="A3677">
            <v>104952</v>
          </cell>
          <cell r="B3677" t="str">
            <v>BR.IR 30[P]16 (G)</v>
          </cell>
        </row>
        <row r="3678">
          <cell r="A3678">
            <v>104952</v>
          </cell>
          <cell r="B3678" t="str">
            <v>BR.IR 30[P]16 (H)</v>
          </cell>
        </row>
        <row r="3679">
          <cell r="A3679">
            <v>104952</v>
          </cell>
          <cell r="B3679" t="str">
            <v>BR.IR 30[P]16 (T)</v>
          </cell>
        </row>
        <row r="3680">
          <cell r="A3680">
            <v>104954</v>
          </cell>
          <cell r="B3680" t="str">
            <v>SL.IR 045012PP (P)</v>
          </cell>
        </row>
        <row r="3681">
          <cell r="A3681">
            <v>104954</v>
          </cell>
          <cell r="B3681" t="str">
            <v>SL.IR 045012PP (G)</v>
          </cell>
        </row>
        <row r="3682">
          <cell r="A3682">
            <v>104954</v>
          </cell>
          <cell r="B3682" t="str">
            <v>SL.IR 045012PP (H)</v>
          </cell>
        </row>
        <row r="3683">
          <cell r="A3683">
            <v>104954</v>
          </cell>
          <cell r="B3683" t="str">
            <v>SL.IR 045012PP (L)</v>
          </cell>
        </row>
        <row r="3684">
          <cell r="A3684">
            <v>104954</v>
          </cell>
          <cell r="B3684" t="str">
            <v>SL.IR 045012PP (T)</v>
          </cell>
        </row>
        <row r="3685">
          <cell r="A3685">
            <v>104955</v>
          </cell>
          <cell r="B3685" t="str">
            <v>BR.IR 3620 SPL. (P)</v>
          </cell>
        </row>
        <row r="3686">
          <cell r="A3686">
            <v>104955</v>
          </cell>
          <cell r="B3686" t="str">
            <v>BR.IR 3620 SPL. (G)</v>
          </cell>
        </row>
        <row r="3687">
          <cell r="A3687">
            <v>104955</v>
          </cell>
          <cell r="B3687" t="str">
            <v>BR.IR 3620 SPL. (H)</v>
          </cell>
        </row>
        <row r="3688">
          <cell r="A3688">
            <v>104955</v>
          </cell>
          <cell r="B3688" t="str">
            <v>BR.IR 3620 SPL. (T)</v>
          </cell>
        </row>
        <row r="3689">
          <cell r="A3689">
            <v>104957</v>
          </cell>
          <cell r="B3689" t="str">
            <v>SL.IR 045010PP (P)</v>
          </cell>
        </row>
        <row r="3690">
          <cell r="A3690">
            <v>104957</v>
          </cell>
          <cell r="B3690" t="str">
            <v>SL.IR 045010PP (G)</v>
          </cell>
        </row>
        <row r="3691">
          <cell r="A3691">
            <v>104957</v>
          </cell>
          <cell r="B3691" t="str">
            <v>SL.IR 045010PP (H)</v>
          </cell>
        </row>
        <row r="3692">
          <cell r="A3692">
            <v>104957</v>
          </cell>
          <cell r="B3692" t="str">
            <v>SL.IR 045010PP (L)</v>
          </cell>
        </row>
        <row r="3693">
          <cell r="A3693">
            <v>104957</v>
          </cell>
          <cell r="B3693" t="str">
            <v>SL.IR 045010PP (T)</v>
          </cell>
        </row>
        <row r="3694">
          <cell r="A3694">
            <v>104958</v>
          </cell>
          <cell r="B3694" t="str">
            <v>SL.IR 045016PP (P)</v>
          </cell>
        </row>
        <row r="3695">
          <cell r="A3695">
            <v>104958</v>
          </cell>
          <cell r="B3695" t="str">
            <v>SL.IR 045016PP (G)</v>
          </cell>
        </row>
        <row r="3696">
          <cell r="A3696">
            <v>104958</v>
          </cell>
          <cell r="B3696" t="str">
            <v>SL.IR 045016PP (H)</v>
          </cell>
        </row>
        <row r="3697">
          <cell r="A3697">
            <v>104958</v>
          </cell>
          <cell r="B3697" t="str">
            <v>SL.IR 045016PP (L)</v>
          </cell>
        </row>
        <row r="3698">
          <cell r="A3698">
            <v>104958</v>
          </cell>
          <cell r="B3698" t="str">
            <v>SL.IR 045016PP (T)</v>
          </cell>
        </row>
        <row r="3699">
          <cell r="A3699">
            <v>104966</v>
          </cell>
          <cell r="B3699" t="str">
            <v>NAU.IR 4906 UU (P)</v>
          </cell>
        </row>
        <row r="3700">
          <cell r="A3700">
            <v>104966</v>
          </cell>
          <cell r="B3700" t="str">
            <v>NAU.IR 4906 UU (G)</v>
          </cell>
        </row>
        <row r="3701">
          <cell r="A3701">
            <v>104966</v>
          </cell>
          <cell r="B3701" t="str">
            <v>NAU.IR 4906 UU (H)</v>
          </cell>
        </row>
        <row r="3702">
          <cell r="A3702">
            <v>104966</v>
          </cell>
          <cell r="B3702" t="str">
            <v>NAU.IR 4906 UU (L)</v>
          </cell>
        </row>
        <row r="3703">
          <cell r="A3703">
            <v>104966</v>
          </cell>
          <cell r="B3703" t="str">
            <v>NAU.IR 4906 UU (T)</v>
          </cell>
        </row>
        <row r="3704">
          <cell r="A3704">
            <v>104966.01</v>
          </cell>
          <cell r="B3704" t="str">
            <v>NAU.IR W 4906 UU (G)</v>
          </cell>
        </row>
        <row r="3705">
          <cell r="A3705">
            <v>104966.01</v>
          </cell>
          <cell r="B3705" t="str">
            <v>NAU.IR W 4906 UU (H)</v>
          </cell>
        </row>
        <row r="3706">
          <cell r="A3706">
            <v>104966.01</v>
          </cell>
          <cell r="B3706" t="str">
            <v>NAU.IR W 4906 UU (P)</v>
          </cell>
        </row>
        <row r="3707">
          <cell r="A3707">
            <v>104966.01</v>
          </cell>
          <cell r="B3707" t="str">
            <v>NAU.IR W 4906 UU (T)</v>
          </cell>
        </row>
        <row r="3708">
          <cell r="A3708">
            <v>104967</v>
          </cell>
          <cell r="B3708" t="str">
            <v>IR.IR 10X14X18.5 (P)</v>
          </cell>
        </row>
        <row r="3709">
          <cell r="A3709">
            <v>104967</v>
          </cell>
          <cell r="B3709" t="str">
            <v>IR.IR 10X14X18.5 (G)</v>
          </cell>
        </row>
        <row r="3710">
          <cell r="A3710">
            <v>104967</v>
          </cell>
          <cell r="B3710" t="str">
            <v>IR.IR 10X14X18.5 (H)</v>
          </cell>
        </row>
        <row r="3711">
          <cell r="A3711">
            <v>104967</v>
          </cell>
          <cell r="B3711" t="str">
            <v>IR.IR 10X14X18.5 (T)</v>
          </cell>
        </row>
        <row r="3712">
          <cell r="A3712">
            <v>104968</v>
          </cell>
          <cell r="B3712" t="str">
            <v>IR.IR 10X14X30.5 (P)</v>
          </cell>
        </row>
        <row r="3713">
          <cell r="A3713">
            <v>104968</v>
          </cell>
          <cell r="B3713" t="str">
            <v>IR.IR 10X14X30.5 (G)</v>
          </cell>
        </row>
        <row r="3714">
          <cell r="A3714">
            <v>104968</v>
          </cell>
          <cell r="B3714" t="str">
            <v>IR.IR 10X14X30.5 (H)</v>
          </cell>
        </row>
        <row r="3715">
          <cell r="A3715">
            <v>104968</v>
          </cell>
          <cell r="B3715" t="str">
            <v>IR.IR 10X14X30.5 (T)</v>
          </cell>
        </row>
        <row r="3716">
          <cell r="A3716">
            <v>104971</v>
          </cell>
          <cell r="B3716" t="str">
            <v>SAT.IR 35 (P)</v>
          </cell>
        </row>
        <row r="3717">
          <cell r="A3717">
            <v>104971</v>
          </cell>
          <cell r="B3717" t="str">
            <v>SAT.IR 35 (G)</v>
          </cell>
        </row>
        <row r="3718">
          <cell r="A3718">
            <v>104971</v>
          </cell>
          <cell r="B3718" t="str">
            <v>SAT.IR 35 (H)</v>
          </cell>
        </row>
        <row r="3719">
          <cell r="A3719">
            <v>104971</v>
          </cell>
          <cell r="B3719" t="str">
            <v>SAT.IR 35 (L)</v>
          </cell>
        </row>
        <row r="3720">
          <cell r="A3720">
            <v>104971</v>
          </cell>
          <cell r="B3720" t="str">
            <v>SAT.IR 35 (T)</v>
          </cell>
        </row>
        <row r="3721">
          <cell r="A3721">
            <v>104972</v>
          </cell>
          <cell r="B3721" t="str">
            <v>SAT.IR 20 (P)</v>
          </cell>
        </row>
        <row r="3722">
          <cell r="A3722">
            <v>104972</v>
          </cell>
          <cell r="B3722" t="str">
            <v>SAT.IR 20 (G)</v>
          </cell>
        </row>
        <row r="3723">
          <cell r="A3723">
            <v>104972</v>
          </cell>
          <cell r="B3723" t="str">
            <v>SAT.IR 20 (H)</v>
          </cell>
        </row>
        <row r="3724">
          <cell r="A3724">
            <v>104972</v>
          </cell>
          <cell r="B3724" t="str">
            <v>SAT.IR 20 (L)</v>
          </cell>
        </row>
        <row r="3725">
          <cell r="A3725">
            <v>104972</v>
          </cell>
          <cell r="B3725" t="str">
            <v>SAT.IR 20 (T)</v>
          </cell>
        </row>
        <row r="3726">
          <cell r="A3726">
            <v>104973</v>
          </cell>
          <cell r="B3726" t="str">
            <v>SAT.IR 17 (P)</v>
          </cell>
        </row>
        <row r="3727">
          <cell r="A3727">
            <v>104973</v>
          </cell>
          <cell r="B3727" t="str">
            <v>SAT.IR 17 (G)</v>
          </cell>
        </row>
        <row r="3728">
          <cell r="A3728">
            <v>104973</v>
          </cell>
          <cell r="B3728" t="str">
            <v>SAT.IR 17 (H)</v>
          </cell>
        </row>
        <row r="3729">
          <cell r="A3729">
            <v>104973</v>
          </cell>
          <cell r="B3729" t="str">
            <v>SAT.IR 17 (L)</v>
          </cell>
        </row>
        <row r="3730">
          <cell r="A3730">
            <v>104973</v>
          </cell>
          <cell r="B3730" t="str">
            <v>SAT.IR 17 (T)</v>
          </cell>
        </row>
        <row r="3731">
          <cell r="A3731">
            <v>104976</v>
          </cell>
          <cell r="B3731" t="str">
            <v>IR NATV 6 (P)</v>
          </cell>
        </row>
        <row r="3732">
          <cell r="A3732">
            <v>104976</v>
          </cell>
          <cell r="B3732" t="str">
            <v>IR NATV 6 (G)</v>
          </cell>
        </row>
        <row r="3733">
          <cell r="A3733">
            <v>104976</v>
          </cell>
          <cell r="B3733" t="str">
            <v>IR NATV 6 (H)</v>
          </cell>
        </row>
        <row r="3734">
          <cell r="A3734">
            <v>104976</v>
          </cell>
          <cell r="B3734" t="str">
            <v>IR NATV 6 (T)</v>
          </cell>
        </row>
        <row r="3735">
          <cell r="A3735">
            <v>104986</v>
          </cell>
          <cell r="B3735" t="str">
            <v>SHAFT (7.8X35) (P)</v>
          </cell>
        </row>
        <row r="3736">
          <cell r="A3736">
            <v>104986</v>
          </cell>
          <cell r="B3736" t="str">
            <v>SHAFT (7.8X35) (G)</v>
          </cell>
        </row>
        <row r="3737">
          <cell r="A3737">
            <v>104986</v>
          </cell>
          <cell r="B3737" t="str">
            <v>SHAFT (7.8X35) (H)</v>
          </cell>
        </row>
        <row r="3738">
          <cell r="A3738">
            <v>104986</v>
          </cell>
          <cell r="B3738" t="str">
            <v>SHAFT (7.8X35) (T)</v>
          </cell>
        </row>
        <row r="3739">
          <cell r="A3739">
            <v>104998</v>
          </cell>
          <cell r="B3739" t="str">
            <v>BR.IR 41130 (P)</v>
          </cell>
        </row>
        <row r="3740">
          <cell r="A3740">
            <v>104998</v>
          </cell>
          <cell r="B3740" t="str">
            <v>BR.IR 41130 (G)</v>
          </cell>
        </row>
        <row r="3741">
          <cell r="A3741">
            <v>104998</v>
          </cell>
          <cell r="B3741" t="str">
            <v>BR.IR 41130 (H)</v>
          </cell>
        </row>
        <row r="3742">
          <cell r="A3742">
            <v>104998</v>
          </cell>
          <cell r="B3742" t="str">
            <v>BR.IR 41130 (T)</v>
          </cell>
        </row>
        <row r="3743">
          <cell r="A3743">
            <v>1050</v>
          </cell>
          <cell r="B3743" t="str">
            <v>NUTR 50 (F)</v>
          </cell>
        </row>
        <row r="3744">
          <cell r="A3744">
            <v>1051</v>
          </cell>
          <cell r="B3744" t="str">
            <v>00108810006071002 HTA (F)</v>
          </cell>
        </row>
        <row r="3745">
          <cell r="A3745">
            <v>1051.01</v>
          </cell>
          <cell r="B3745" t="str">
            <v>00108810006071002 HTA R1 (F)</v>
          </cell>
        </row>
        <row r="3746">
          <cell r="A3746">
            <v>1051.02</v>
          </cell>
          <cell r="B3746" t="str">
            <v>00108810006071002 HTA R.2  (F)</v>
          </cell>
        </row>
        <row r="3747">
          <cell r="A3747">
            <v>105100</v>
          </cell>
          <cell r="B3747" t="str">
            <v>GE.IR 20 (P)</v>
          </cell>
        </row>
        <row r="3748">
          <cell r="A3748">
            <v>105100</v>
          </cell>
          <cell r="B3748" t="str">
            <v>GE.IR 20 (H)</v>
          </cell>
        </row>
        <row r="3749">
          <cell r="A3749">
            <v>105100</v>
          </cell>
          <cell r="B3749" t="str">
            <v>GE.IR 20 (L)</v>
          </cell>
        </row>
        <row r="3750">
          <cell r="A3750">
            <v>105100</v>
          </cell>
          <cell r="B3750" t="str">
            <v>GE.IR 20 (T)</v>
          </cell>
        </row>
        <row r="3751">
          <cell r="A3751">
            <v>105102.21</v>
          </cell>
          <cell r="B3751" t="str">
            <v>GE IR 20 ES (438020070) (G)</v>
          </cell>
        </row>
        <row r="3752">
          <cell r="A3752">
            <v>105102.31</v>
          </cell>
          <cell r="B3752" t="str">
            <v>GE IR 25 ES (438020080) (G)</v>
          </cell>
        </row>
        <row r="3753">
          <cell r="A3753">
            <v>1052</v>
          </cell>
          <cell r="B3753" t="str">
            <v>0040 940041940 B.L.ASSLY (F)</v>
          </cell>
        </row>
        <row r="3754">
          <cell r="A3754">
            <v>1053</v>
          </cell>
          <cell r="B3754" t="str">
            <v>14519-000 (F)</v>
          </cell>
        </row>
        <row r="3755">
          <cell r="A3755">
            <v>1053.5</v>
          </cell>
          <cell r="B3755" t="str">
            <v>150-310 MATERIAL</v>
          </cell>
        </row>
        <row r="3756">
          <cell r="A3756">
            <v>1053.9100000000001</v>
          </cell>
          <cell r="B3756" t="str">
            <v>ZCG-MFG-486(14519-000) (F)</v>
          </cell>
        </row>
        <row r="3757">
          <cell r="A3757">
            <v>1054</v>
          </cell>
          <cell r="B3757" t="str">
            <v>0100940041546(3200184) (F)</v>
          </cell>
        </row>
        <row r="3758">
          <cell r="A3758">
            <v>1055</v>
          </cell>
          <cell r="B3758" t="str">
            <v>006 0940041849 3911766 (F)</v>
          </cell>
        </row>
        <row r="3759">
          <cell r="A3759">
            <v>1056</v>
          </cell>
          <cell r="B3759" t="str">
            <v>0110 940041326 HV71142 (F)</v>
          </cell>
        </row>
        <row r="3760">
          <cell r="A3760">
            <v>1057</v>
          </cell>
          <cell r="B3760" t="str">
            <v>930041087(HN 39340) (F)</v>
          </cell>
        </row>
        <row r="3761">
          <cell r="A3761">
            <v>1058</v>
          </cell>
          <cell r="B3761" t="str">
            <v>0010940041568(3922711) (F)</v>
          </cell>
        </row>
        <row r="3762">
          <cell r="A3762">
            <v>1058.01</v>
          </cell>
          <cell r="B3762" t="str">
            <v>3924685 (F)</v>
          </cell>
        </row>
        <row r="3763">
          <cell r="A3763">
            <v>1059</v>
          </cell>
          <cell r="B3763" t="str">
            <v>ROLLER 14.7X8.8 (F)</v>
          </cell>
        </row>
        <row r="3764">
          <cell r="A3764">
            <v>1060</v>
          </cell>
          <cell r="B3764" t="str">
            <v>ROLLER 14.4X8.8 (F)</v>
          </cell>
        </row>
        <row r="3765">
          <cell r="A3765">
            <v>106001</v>
          </cell>
          <cell r="B3765" t="str">
            <v>IR.IR 25X29X12.6  (G)</v>
          </cell>
        </row>
        <row r="3766">
          <cell r="A3766">
            <v>106001</v>
          </cell>
          <cell r="B3766" t="str">
            <v>IR.IR 25X29X12.6  (H)</v>
          </cell>
        </row>
        <row r="3767">
          <cell r="A3767">
            <v>106001</v>
          </cell>
          <cell r="B3767" t="str">
            <v>IR.IR 25X29X12.6  (P)</v>
          </cell>
        </row>
        <row r="3768">
          <cell r="A3768">
            <v>106001</v>
          </cell>
          <cell r="B3768" t="str">
            <v>IR.IR 25X29X12.6  (T)</v>
          </cell>
        </row>
        <row r="3769">
          <cell r="A3769">
            <v>106002</v>
          </cell>
          <cell r="B3769" t="str">
            <v>IR.IR 35X40X14.1  (G)</v>
          </cell>
        </row>
        <row r="3770">
          <cell r="A3770">
            <v>106002</v>
          </cell>
          <cell r="B3770" t="str">
            <v>IR.IR 35X40X14.1  (H)</v>
          </cell>
        </row>
        <row r="3771">
          <cell r="A3771">
            <v>106002</v>
          </cell>
          <cell r="B3771" t="str">
            <v>IR.IR 35X40X14.1  (P)</v>
          </cell>
        </row>
        <row r="3772">
          <cell r="A3772">
            <v>106002</v>
          </cell>
          <cell r="B3772" t="str">
            <v>IR.IR 35X40X14.1  (T)</v>
          </cell>
        </row>
        <row r="3773">
          <cell r="A3773">
            <v>106003</v>
          </cell>
          <cell r="B3773" t="str">
            <v>IR.IR 35X40X34.1  (G)</v>
          </cell>
        </row>
        <row r="3774">
          <cell r="A3774">
            <v>106003</v>
          </cell>
          <cell r="B3774" t="str">
            <v>IR.IR 35X40X34.1  (H)</v>
          </cell>
        </row>
        <row r="3775">
          <cell r="A3775">
            <v>106003</v>
          </cell>
          <cell r="B3775" t="str">
            <v>IR.IR 35X40X34.1  (P)</v>
          </cell>
        </row>
        <row r="3776">
          <cell r="A3776">
            <v>106003</v>
          </cell>
          <cell r="B3776" t="str">
            <v>IR.IR 35X40X34.1  (T)</v>
          </cell>
        </row>
        <row r="3777">
          <cell r="A3777">
            <v>106004</v>
          </cell>
          <cell r="B3777" t="str">
            <v>IR.IR 40X45X17.6  (G)</v>
          </cell>
        </row>
        <row r="3778">
          <cell r="A3778">
            <v>106004</v>
          </cell>
          <cell r="B3778" t="str">
            <v>IR.IR 40X45X17.6  (H)</v>
          </cell>
        </row>
        <row r="3779">
          <cell r="A3779">
            <v>106004</v>
          </cell>
          <cell r="B3779" t="str">
            <v>IR.IR 40X45X17.6  (P)</v>
          </cell>
        </row>
        <row r="3780">
          <cell r="A3780">
            <v>106004</v>
          </cell>
          <cell r="B3780" t="str">
            <v>IR.IR 40X45X17.6  (T)</v>
          </cell>
        </row>
        <row r="3781">
          <cell r="A3781">
            <v>106005</v>
          </cell>
          <cell r="B3781" t="str">
            <v>IR.IR 40X45X47.6  (G)</v>
          </cell>
        </row>
        <row r="3782">
          <cell r="A3782">
            <v>106005</v>
          </cell>
          <cell r="B3782" t="str">
            <v>IR.IR 40X45X47.6  (H)</v>
          </cell>
        </row>
        <row r="3783">
          <cell r="A3783">
            <v>106005</v>
          </cell>
          <cell r="B3783" t="str">
            <v>IR.IR 40X45X47.6  (P)</v>
          </cell>
        </row>
        <row r="3784">
          <cell r="A3784">
            <v>106005</v>
          </cell>
          <cell r="B3784" t="str">
            <v>IR.IR 40X45X47.6  (T)</v>
          </cell>
        </row>
        <row r="3785">
          <cell r="A3785">
            <v>106006</v>
          </cell>
          <cell r="B3785" t="str">
            <v>IR.IR 17X21X18.1  (G)</v>
          </cell>
        </row>
        <row r="3786">
          <cell r="A3786">
            <v>106006</v>
          </cell>
          <cell r="B3786" t="str">
            <v>IR.IR 17X21X18.1  (H)</v>
          </cell>
        </row>
        <row r="3787">
          <cell r="A3787">
            <v>106006</v>
          </cell>
          <cell r="B3787" t="str">
            <v>IR.IR 17X21X18.1  (P)</v>
          </cell>
        </row>
        <row r="3788">
          <cell r="A3788">
            <v>106006</v>
          </cell>
          <cell r="B3788" t="str">
            <v>IR.IR 17X21X18.1  (T)</v>
          </cell>
        </row>
        <row r="3789">
          <cell r="A3789">
            <v>106007</v>
          </cell>
          <cell r="B3789" t="str">
            <v>IR.IR 17X21X29.1  (G)</v>
          </cell>
        </row>
        <row r="3790">
          <cell r="A3790">
            <v>106007</v>
          </cell>
          <cell r="B3790" t="str">
            <v>IR.IR 17X21X29.1  (H)</v>
          </cell>
        </row>
        <row r="3791">
          <cell r="A3791">
            <v>106007</v>
          </cell>
          <cell r="B3791" t="str">
            <v>IR.IR 17X21X29.1  (P)</v>
          </cell>
        </row>
        <row r="3792">
          <cell r="A3792">
            <v>106007</v>
          </cell>
          <cell r="B3792" t="str">
            <v>IR.IR 17X21X29.1  (T)</v>
          </cell>
        </row>
        <row r="3793">
          <cell r="A3793">
            <v>106008</v>
          </cell>
          <cell r="B3793" t="str">
            <v>IR.IR 25X29X22.6  (G)</v>
          </cell>
        </row>
        <row r="3794">
          <cell r="A3794">
            <v>106008</v>
          </cell>
          <cell r="B3794" t="str">
            <v>IR.IR 25X29X22.6  (H)</v>
          </cell>
        </row>
        <row r="3795">
          <cell r="A3795">
            <v>106008</v>
          </cell>
          <cell r="B3795" t="str">
            <v>IR.IR 25X29X22.6  (P)</v>
          </cell>
        </row>
        <row r="3796">
          <cell r="A3796">
            <v>106008</v>
          </cell>
          <cell r="B3796" t="str">
            <v>IR.IR 25X29X22.6  (T)</v>
          </cell>
        </row>
        <row r="3797">
          <cell r="A3797">
            <v>106009</v>
          </cell>
          <cell r="B3797" t="str">
            <v>IR.IR 35X40X24.1  (G)</v>
          </cell>
        </row>
        <row r="3798">
          <cell r="A3798">
            <v>106009</v>
          </cell>
          <cell r="B3798" t="str">
            <v>IR.IR 35X40X24.1  (H)</v>
          </cell>
        </row>
        <row r="3799">
          <cell r="A3799">
            <v>106009</v>
          </cell>
          <cell r="B3799" t="str">
            <v>IR.IR 35X40X24.1  (P)</v>
          </cell>
        </row>
        <row r="3800">
          <cell r="A3800">
            <v>106009</v>
          </cell>
          <cell r="B3800" t="str">
            <v>IR.IR 35X40X24.1  (T)</v>
          </cell>
        </row>
        <row r="3801">
          <cell r="A3801">
            <v>106010</v>
          </cell>
          <cell r="B3801" t="str">
            <v>IR.IR 40X45X40.1  (G)</v>
          </cell>
        </row>
        <row r="3802">
          <cell r="A3802">
            <v>106010</v>
          </cell>
          <cell r="B3802" t="str">
            <v>IR.IR 40X45X40.1  (H)</v>
          </cell>
        </row>
        <row r="3803">
          <cell r="A3803">
            <v>106010</v>
          </cell>
          <cell r="B3803" t="str">
            <v>IR.IR 40X45X40.1  (P)</v>
          </cell>
        </row>
        <row r="3804">
          <cell r="A3804">
            <v>106010</v>
          </cell>
          <cell r="B3804" t="str">
            <v>IR.IR 40X45X40.1  (T)</v>
          </cell>
        </row>
        <row r="3805">
          <cell r="A3805">
            <v>106011</v>
          </cell>
          <cell r="B3805" t="str">
            <v>IR.IR 17X21X10.1  (G)</v>
          </cell>
        </row>
        <row r="3806">
          <cell r="A3806">
            <v>106011</v>
          </cell>
          <cell r="B3806" t="str">
            <v>IR.IR 17X21X10.1  (H)</v>
          </cell>
        </row>
        <row r="3807">
          <cell r="A3807">
            <v>106011</v>
          </cell>
          <cell r="B3807" t="str">
            <v>IR.IR 17X21X10.1  (P)</v>
          </cell>
        </row>
        <row r="3808">
          <cell r="A3808">
            <v>106011</v>
          </cell>
          <cell r="B3808" t="str">
            <v>IR.IR 17X21X10.1  (T)</v>
          </cell>
        </row>
        <row r="3809">
          <cell r="A3809">
            <v>106012</v>
          </cell>
          <cell r="B3809" t="str">
            <v>IR.IR 25X29X27.6  (G)</v>
          </cell>
        </row>
        <row r="3810">
          <cell r="A3810">
            <v>106012</v>
          </cell>
          <cell r="B3810" t="str">
            <v>IR.IR 25X29X27.6  (H)</v>
          </cell>
        </row>
        <row r="3811">
          <cell r="A3811">
            <v>106012</v>
          </cell>
          <cell r="B3811" t="str">
            <v>IR.IR 25X29X27.6  (P)</v>
          </cell>
        </row>
        <row r="3812">
          <cell r="A3812">
            <v>106012</v>
          </cell>
          <cell r="B3812" t="str">
            <v>IR.IR 25X29X27.6  (T)</v>
          </cell>
        </row>
        <row r="3813">
          <cell r="A3813">
            <v>106013</v>
          </cell>
          <cell r="B3813" t="str">
            <v>IR.IR 50X55X90  (G)</v>
          </cell>
        </row>
        <row r="3814">
          <cell r="A3814">
            <v>106013</v>
          </cell>
          <cell r="B3814" t="str">
            <v>IR.IR 50X55X90  (H)</v>
          </cell>
        </row>
        <row r="3815">
          <cell r="A3815">
            <v>106013</v>
          </cell>
          <cell r="B3815" t="str">
            <v>IR.IR 50X55X90  (P)</v>
          </cell>
        </row>
        <row r="3816">
          <cell r="A3816">
            <v>106013</v>
          </cell>
          <cell r="B3816" t="str">
            <v>IR.IR 50X55X90  (T)</v>
          </cell>
        </row>
        <row r="3817">
          <cell r="A3817">
            <v>1061</v>
          </cell>
          <cell r="B3817" t="str">
            <v>5305 2Z (F)</v>
          </cell>
        </row>
        <row r="3818">
          <cell r="A3818">
            <v>1061.0999999999999</v>
          </cell>
          <cell r="B3818" t="str">
            <v>5305 2RS (F)</v>
          </cell>
        </row>
        <row r="3819">
          <cell r="A3819">
            <v>1062</v>
          </cell>
          <cell r="B3819" t="str">
            <v>ER23NCRLC (F)</v>
          </cell>
        </row>
        <row r="3820">
          <cell r="A3820">
            <v>1063</v>
          </cell>
          <cell r="B3820" t="str">
            <v>ER12NCRLC (F)</v>
          </cell>
        </row>
        <row r="3821">
          <cell r="A3821">
            <v>1064</v>
          </cell>
          <cell r="B3821" t="str">
            <v>ER16NCRLC (F)</v>
          </cell>
        </row>
        <row r="3822">
          <cell r="A3822">
            <v>1065</v>
          </cell>
          <cell r="B3822" t="str">
            <v>ER19NCRLC (F)</v>
          </cell>
        </row>
        <row r="3823">
          <cell r="A3823">
            <v>1066</v>
          </cell>
          <cell r="B3823" t="str">
            <v>ER20NCRLC (F)</v>
          </cell>
        </row>
        <row r="3824">
          <cell r="A3824">
            <v>1067</v>
          </cell>
          <cell r="B3824" t="str">
            <v>ER31NCRLC (F)</v>
          </cell>
        </row>
        <row r="3825">
          <cell r="A3825">
            <v>1068</v>
          </cell>
          <cell r="B3825" t="str">
            <v>53203U (F)</v>
          </cell>
        </row>
        <row r="3826">
          <cell r="A3826">
            <v>1099</v>
          </cell>
          <cell r="B3826" t="str">
            <v>300055859 MC25X30X26 (F)</v>
          </cell>
        </row>
        <row r="3827">
          <cell r="A3827">
            <v>11</v>
          </cell>
          <cell r="B3827" t="str">
            <v>BR 282223X (F)</v>
          </cell>
        </row>
        <row r="3828">
          <cell r="A3828">
            <v>1102</v>
          </cell>
          <cell r="B3828" t="str">
            <v>3202-B-TVP (F)</v>
          </cell>
        </row>
        <row r="3829">
          <cell r="A3829">
            <v>1103</v>
          </cell>
          <cell r="B3829" t="str">
            <v>3203-B-TVP (F)</v>
          </cell>
        </row>
        <row r="3830">
          <cell r="A3830">
            <v>1103.5</v>
          </cell>
          <cell r="B3830" t="str">
            <v>3203A 2RS(F)</v>
          </cell>
        </row>
        <row r="3831">
          <cell r="A3831">
            <v>1104</v>
          </cell>
          <cell r="B3831" t="str">
            <v>3204-B-TVP (F)</v>
          </cell>
        </row>
        <row r="3832">
          <cell r="A3832">
            <v>1104.5</v>
          </cell>
          <cell r="B3832" t="str">
            <v>3204 A 2RS (F)</v>
          </cell>
        </row>
        <row r="3833">
          <cell r="A3833">
            <v>1105</v>
          </cell>
          <cell r="B3833" t="str">
            <v>3205-B-TVP (F)</v>
          </cell>
        </row>
        <row r="3834">
          <cell r="A3834">
            <v>1106</v>
          </cell>
          <cell r="B3834" t="str">
            <v>3206-B-TVP (F)</v>
          </cell>
        </row>
        <row r="3835">
          <cell r="A3835">
            <v>1106.5</v>
          </cell>
          <cell r="B3835" t="str">
            <v>3206 A 2 RS (F)</v>
          </cell>
        </row>
        <row r="3836">
          <cell r="A3836">
            <v>110608.12</v>
          </cell>
          <cell r="B3836" t="str">
            <v>NUP.W 310 (12) (G)</v>
          </cell>
        </row>
        <row r="3837">
          <cell r="A3837">
            <v>110608.12</v>
          </cell>
          <cell r="B3837" t="str">
            <v>NUP.W 310 (12) (H)</v>
          </cell>
        </row>
        <row r="3838">
          <cell r="A3838">
            <v>110608.12</v>
          </cell>
          <cell r="B3838" t="str">
            <v>NUP.W 310 (12) (P)</v>
          </cell>
        </row>
        <row r="3839">
          <cell r="A3839">
            <v>110608.12</v>
          </cell>
          <cell r="B3839" t="str">
            <v>NUP.W 310 (12) (T)</v>
          </cell>
        </row>
        <row r="3840">
          <cell r="A3840">
            <v>1107</v>
          </cell>
          <cell r="B3840" t="str">
            <v>3207-B-TVP (F)</v>
          </cell>
        </row>
        <row r="3841">
          <cell r="A3841">
            <v>1107.5</v>
          </cell>
          <cell r="B3841" t="str">
            <v>IR. 3207 2RS (F)</v>
          </cell>
        </row>
        <row r="3842">
          <cell r="A3842">
            <v>1108</v>
          </cell>
          <cell r="B3842" t="str">
            <v>3208-B-TVP (F)</v>
          </cell>
        </row>
        <row r="3843">
          <cell r="A3843">
            <v>1109</v>
          </cell>
          <cell r="B3843" t="str">
            <v>3209-B-TVP (F)</v>
          </cell>
        </row>
        <row r="3844">
          <cell r="A3844">
            <v>111</v>
          </cell>
          <cell r="B3844" t="str">
            <v>BR 3216.3(06) (F)</v>
          </cell>
        </row>
        <row r="3845">
          <cell r="A3845">
            <v>111.06</v>
          </cell>
          <cell r="B3845" t="str">
            <v>NCG 3216.3(06) (F)</v>
          </cell>
        </row>
        <row r="3846">
          <cell r="A3846">
            <v>111.07</v>
          </cell>
          <cell r="B3846" t="str">
            <v>TCG 3216.3(06) (F)</v>
          </cell>
        </row>
        <row r="3847">
          <cell r="A3847">
            <v>1110</v>
          </cell>
          <cell r="B3847" t="str">
            <v>3210-B-TVP (F)</v>
          </cell>
        </row>
        <row r="3848">
          <cell r="A3848">
            <v>1111</v>
          </cell>
          <cell r="B3848" t="str">
            <v>3211-B-TVP (F)</v>
          </cell>
        </row>
        <row r="3849">
          <cell r="A3849">
            <v>1118</v>
          </cell>
          <cell r="B3849" t="str">
            <v>3304-B-TVP (F)</v>
          </cell>
        </row>
        <row r="3850">
          <cell r="A3850">
            <v>1119</v>
          </cell>
          <cell r="B3850" t="str">
            <v>3305-B-TVP (F)</v>
          </cell>
        </row>
        <row r="3851">
          <cell r="A3851">
            <v>112</v>
          </cell>
          <cell r="B3851" t="str">
            <v>BR 3216.3(20) (F)</v>
          </cell>
        </row>
        <row r="3852">
          <cell r="A3852">
            <v>1120</v>
          </cell>
          <cell r="B3852" t="str">
            <v>3306-B-TVP (F)</v>
          </cell>
        </row>
        <row r="3853">
          <cell r="A3853">
            <v>1120</v>
          </cell>
          <cell r="B3853" t="str">
            <v>IR.3306 2RS (G)</v>
          </cell>
        </row>
        <row r="3854">
          <cell r="A3854">
            <v>1121</v>
          </cell>
          <cell r="B3854" t="str">
            <v>3307-B-TVP (F)</v>
          </cell>
        </row>
        <row r="3855">
          <cell r="A3855">
            <v>1122</v>
          </cell>
          <cell r="B3855" t="str">
            <v>3308-B-TVP (F)</v>
          </cell>
        </row>
        <row r="3856">
          <cell r="A3856">
            <v>1123</v>
          </cell>
          <cell r="B3856" t="str">
            <v>3309-B-TVP (F)</v>
          </cell>
        </row>
        <row r="3857">
          <cell r="A3857">
            <v>1123001</v>
          </cell>
          <cell r="B3857" t="str">
            <v>MRS BAG 3.5X4.5</v>
          </cell>
        </row>
        <row r="3858">
          <cell r="A3858">
            <v>1123002</v>
          </cell>
          <cell r="B3858" t="str">
            <v>MRS BAG 5.5X7.0</v>
          </cell>
        </row>
        <row r="3859">
          <cell r="A3859">
            <v>1123003</v>
          </cell>
          <cell r="B3859" t="str">
            <v>P.V.C SHRINK BAG 600X750</v>
          </cell>
        </row>
        <row r="3860">
          <cell r="A3860">
            <v>1123004</v>
          </cell>
          <cell r="B3860" t="str">
            <v>P.V.C SHRINK BAG 600X500</v>
          </cell>
        </row>
        <row r="3861">
          <cell r="A3861">
            <v>1123005</v>
          </cell>
          <cell r="B3861" t="str">
            <v>P.V.C. SHRINK BAGS300X400</v>
          </cell>
        </row>
        <row r="3862">
          <cell r="A3862">
            <v>1123006</v>
          </cell>
          <cell r="B3862" t="str">
            <v>PLASTIC ROLLS 44""(GAU 50)"</v>
          </cell>
        </row>
        <row r="3863">
          <cell r="A3863">
            <v>1123006.01</v>
          </cell>
          <cell r="B3863" t="str">
            <v>H.M 90MMX115MM</v>
          </cell>
        </row>
        <row r="3864">
          <cell r="A3864">
            <v>1123006.02</v>
          </cell>
          <cell r="B3864" t="str">
            <v>H.M. 145MMX180MM</v>
          </cell>
        </row>
        <row r="3865">
          <cell r="A3865">
            <v>1123006.03</v>
          </cell>
          <cell r="B3865" t="str">
            <v>H.M. 70MMX100MM</v>
          </cell>
        </row>
        <row r="3866">
          <cell r="A3866">
            <v>1123006.04</v>
          </cell>
          <cell r="B3866" t="str">
            <v>H.M. 105MMX265MM</v>
          </cell>
        </row>
        <row r="3867">
          <cell r="A3867">
            <v>1123006.05</v>
          </cell>
          <cell r="B3867" t="str">
            <v>H.M. 180MMX230MM</v>
          </cell>
        </row>
        <row r="3868">
          <cell r="A3868">
            <v>1123006.06</v>
          </cell>
          <cell r="B3868" t="str">
            <v>H.M. 105MMX130MM</v>
          </cell>
        </row>
        <row r="3869">
          <cell r="A3869">
            <v>1123006.07</v>
          </cell>
          <cell r="B3869" t="str">
            <v>H.M. 130MMX160MM</v>
          </cell>
        </row>
        <row r="3870">
          <cell r="A3870">
            <v>1123006.08</v>
          </cell>
          <cell r="B3870" t="str">
            <v>H.M. 60MMX80MM</v>
          </cell>
        </row>
        <row r="3871">
          <cell r="A3871">
            <v>1123006.0900000001</v>
          </cell>
          <cell r="B3871" t="str">
            <v>H.M. 75MMX115MM</v>
          </cell>
        </row>
        <row r="3872">
          <cell r="A3872">
            <v>1123007</v>
          </cell>
          <cell r="B3872" t="str">
            <v>MRS BAG 65(L)X45(W)</v>
          </cell>
        </row>
        <row r="3873">
          <cell r="A3873">
            <v>1123007.1000000001</v>
          </cell>
          <cell r="B3873" t="str">
            <v>MRS BAG 80(L)X60(W)</v>
          </cell>
        </row>
        <row r="3874">
          <cell r="A3874">
            <v>1123007.2</v>
          </cell>
          <cell r="B3874" t="str">
            <v>MRS BAG 95(L)X70(W)</v>
          </cell>
        </row>
        <row r="3875">
          <cell r="A3875">
            <v>1123007.3</v>
          </cell>
          <cell r="B3875" t="str">
            <v>MRS BAG 110(L)X85(W)</v>
          </cell>
        </row>
        <row r="3876">
          <cell r="A3876">
            <v>1123007.3999999999</v>
          </cell>
          <cell r="B3876" t="str">
            <v>MRS BAG 125(L)X100(W)</v>
          </cell>
        </row>
        <row r="3877">
          <cell r="A3877">
            <v>1123007.5</v>
          </cell>
          <cell r="B3877" t="str">
            <v>MRS BAG 145(L)X115(W)</v>
          </cell>
        </row>
        <row r="3878">
          <cell r="A3878">
            <v>1123007.6000000001</v>
          </cell>
          <cell r="B3878" t="str">
            <v>MRS BAG 160(L)X130(W)</v>
          </cell>
        </row>
        <row r="3879">
          <cell r="A3879">
            <v>1123007.6100000001</v>
          </cell>
          <cell r="B3879" t="str">
            <v>MRS BAG 160(L)X130(W)</v>
          </cell>
        </row>
        <row r="3880">
          <cell r="A3880">
            <v>1123007.7</v>
          </cell>
          <cell r="B3880" t="str">
            <v>MRS BAG 180(L)X150(W)</v>
          </cell>
        </row>
        <row r="3881">
          <cell r="A3881">
            <v>1123007.8</v>
          </cell>
          <cell r="B3881" t="str">
            <v>MRS BAG 200(L)X170(W)</v>
          </cell>
        </row>
        <row r="3882">
          <cell r="A3882">
            <v>1123007.8999999999</v>
          </cell>
          <cell r="B3882" t="str">
            <v>MRS BAG 225(L)X200(W)</v>
          </cell>
        </row>
        <row r="3883">
          <cell r="A3883">
            <v>1123007.9099999999</v>
          </cell>
          <cell r="B3883" t="str">
            <v>MRS BAG 170(L)X200(W)</v>
          </cell>
        </row>
        <row r="3884">
          <cell r="A3884">
            <v>1123008</v>
          </cell>
          <cell r="B3884" t="str">
            <v>PLASTIC BAGS</v>
          </cell>
        </row>
        <row r="3885">
          <cell r="A3885">
            <v>1124</v>
          </cell>
          <cell r="B3885" t="str">
            <v>3310-B-TVP (F)</v>
          </cell>
        </row>
        <row r="3886">
          <cell r="A3886">
            <v>1125</v>
          </cell>
          <cell r="B3886" t="str">
            <v>3311-B-TVP (F)</v>
          </cell>
        </row>
        <row r="3887">
          <cell r="A3887">
            <v>1132</v>
          </cell>
          <cell r="B3887" t="str">
            <v>7203-B-TVP (F)</v>
          </cell>
        </row>
        <row r="3888">
          <cell r="A3888">
            <v>1133</v>
          </cell>
          <cell r="B3888" t="str">
            <v>7204-B-TVP (F)</v>
          </cell>
        </row>
        <row r="3889">
          <cell r="A3889">
            <v>1134</v>
          </cell>
          <cell r="B3889" t="str">
            <v>7205-B-TVP (F)</v>
          </cell>
        </row>
        <row r="3890">
          <cell r="A3890">
            <v>1135</v>
          </cell>
          <cell r="B3890" t="str">
            <v>7206-B-TVP (F)</v>
          </cell>
        </row>
        <row r="3891">
          <cell r="A3891">
            <v>1137</v>
          </cell>
          <cell r="B3891" t="str">
            <v>7208-B-TVP (F)</v>
          </cell>
        </row>
        <row r="3892">
          <cell r="A3892">
            <v>1137</v>
          </cell>
          <cell r="B3892" t="str">
            <v>7208-B-TVP (F)</v>
          </cell>
        </row>
        <row r="3893">
          <cell r="A3893">
            <v>1138</v>
          </cell>
          <cell r="B3893" t="str">
            <v>7209-B-TVP (F)</v>
          </cell>
        </row>
        <row r="3894">
          <cell r="A3894">
            <v>1139</v>
          </cell>
          <cell r="B3894" t="str">
            <v>7210-B-TVP (F)</v>
          </cell>
        </row>
        <row r="3895">
          <cell r="A3895">
            <v>1140</v>
          </cell>
          <cell r="B3895" t="str">
            <v>7211-B-TVP (F)</v>
          </cell>
        </row>
        <row r="3896">
          <cell r="A3896">
            <v>1141</v>
          </cell>
          <cell r="B3896" t="str">
            <v>7212-B-TVP (F)</v>
          </cell>
        </row>
        <row r="3897">
          <cell r="A3897">
            <v>1142</v>
          </cell>
          <cell r="B3897" t="str">
            <v>7213-B-TVP (F)</v>
          </cell>
        </row>
        <row r="3898">
          <cell r="A3898">
            <v>1143</v>
          </cell>
          <cell r="B3898" t="str">
            <v>7214-B-TVP (F)</v>
          </cell>
        </row>
        <row r="3899">
          <cell r="A3899">
            <v>114301.11</v>
          </cell>
          <cell r="B3899" t="str">
            <v>NA/RNA.IR 4901 2RS (G)</v>
          </cell>
        </row>
        <row r="3900">
          <cell r="A3900">
            <v>114301.11</v>
          </cell>
          <cell r="B3900" t="str">
            <v>NA/RNA.IR 4901 2RS (H)</v>
          </cell>
        </row>
        <row r="3901">
          <cell r="A3901">
            <v>114301.11</v>
          </cell>
          <cell r="B3901" t="str">
            <v>NA/RNA.IR 4901 2RS (P)</v>
          </cell>
        </row>
        <row r="3902">
          <cell r="A3902">
            <v>114301.11</v>
          </cell>
          <cell r="B3902" t="str">
            <v>NA/RNA.IR 4901 2RS (T)</v>
          </cell>
        </row>
        <row r="3903">
          <cell r="A3903">
            <v>1144</v>
          </cell>
          <cell r="B3903" t="str">
            <v>7215-B-TVP (F)</v>
          </cell>
        </row>
        <row r="3904">
          <cell r="A3904">
            <v>1146</v>
          </cell>
          <cell r="B3904" t="str">
            <v>7302-B-TVP (F)</v>
          </cell>
        </row>
        <row r="3905">
          <cell r="A3905">
            <v>1147</v>
          </cell>
          <cell r="B3905" t="str">
            <v>7302-B-TVP (F)</v>
          </cell>
        </row>
        <row r="3906">
          <cell r="A3906">
            <v>1148</v>
          </cell>
          <cell r="B3906" t="str">
            <v>7304-B-TVP (F)</v>
          </cell>
        </row>
        <row r="3907">
          <cell r="A3907">
            <v>1149</v>
          </cell>
          <cell r="B3907" t="str">
            <v>7305-B-TVP (F)</v>
          </cell>
        </row>
        <row r="3908">
          <cell r="A3908">
            <v>115</v>
          </cell>
          <cell r="B3908" t="str">
            <v>BR 3216.5(06) (F)</v>
          </cell>
        </row>
        <row r="3909">
          <cell r="A3909">
            <v>115.05</v>
          </cell>
          <cell r="B3909" t="str">
            <v>BR CLIPS 3216.5(06) (F)</v>
          </cell>
        </row>
        <row r="3910">
          <cell r="A3910">
            <v>1150</v>
          </cell>
          <cell r="B3910" t="str">
            <v>7306-B-TVP (F)</v>
          </cell>
        </row>
        <row r="3911">
          <cell r="A3911">
            <v>1151</v>
          </cell>
          <cell r="B3911" t="str">
            <v>7307-B-TVP (F)</v>
          </cell>
        </row>
        <row r="3912">
          <cell r="A3912">
            <v>1152</v>
          </cell>
          <cell r="B3912" t="str">
            <v>7308-B-TVP (F)</v>
          </cell>
        </row>
        <row r="3913">
          <cell r="A3913">
            <v>1153</v>
          </cell>
          <cell r="B3913" t="str">
            <v>7309-B-TVP (F)</v>
          </cell>
        </row>
        <row r="3914">
          <cell r="A3914">
            <v>1154</v>
          </cell>
          <cell r="B3914" t="str">
            <v>7310-B-TVP (F)</v>
          </cell>
        </row>
        <row r="3915">
          <cell r="A3915">
            <v>1155</v>
          </cell>
          <cell r="B3915" t="str">
            <v>7311-B-TVP (F)</v>
          </cell>
        </row>
        <row r="3916">
          <cell r="A3916">
            <v>1156</v>
          </cell>
          <cell r="B3916" t="str">
            <v>7312-B-TVP (F)</v>
          </cell>
        </row>
        <row r="3917">
          <cell r="A3917">
            <v>1157</v>
          </cell>
          <cell r="B3917" t="str">
            <v>7313-B-TVP (F)</v>
          </cell>
        </row>
        <row r="3918">
          <cell r="A3918">
            <v>1158</v>
          </cell>
          <cell r="B3918" t="str">
            <v>IR.62206 2RS (F)</v>
          </cell>
        </row>
        <row r="3919">
          <cell r="A3919">
            <v>1159</v>
          </cell>
          <cell r="B3919" t="str">
            <v>62205 2RS(F)</v>
          </cell>
        </row>
        <row r="3920">
          <cell r="A3920">
            <v>116</v>
          </cell>
          <cell r="B3920" t="str">
            <v>BR 3216.5(22) (F)</v>
          </cell>
        </row>
        <row r="3921">
          <cell r="A3921">
            <v>116.05</v>
          </cell>
          <cell r="B3921" t="str">
            <v>BR CLIPS 3216.5(22) (F)</v>
          </cell>
        </row>
        <row r="3922">
          <cell r="A3922">
            <v>116.06</v>
          </cell>
          <cell r="B3922" t="str">
            <v>NCG 3216.5(22) (F)</v>
          </cell>
        </row>
        <row r="3923">
          <cell r="A3923">
            <v>1161</v>
          </cell>
          <cell r="B3923" t="str">
            <v>IR.63005 2RS (F)</v>
          </cell>
        </row>
        <row r="3924">
          <cell r="A3924">
            <v>1162</v>
          </cell>
          <cell r="B3924" t="str">
            <v>2205 E 2 RS (F)</v>
          </cell>
        </row>
        <row r="3925">
          <cell r="A3925">
            <v>1163</v>
          </cell>
          <cell r="B3925" t="str">
            <v>7314-B-TVP (F)</v>
          </cell>
        </row>
        <row r="3926">
          <cell r="A3926">
            <v>1164</v>
          </cell>
          <cell r="B3926" t="str">
            <v>7315-B-TVP (F)</v>
          </cell>
        </row>
        <row r="3927">
          <cell r="A3927">
            <v>1198019</v>
          </cell>
          <cell r="B3927" t="str">
            <v>BRANOPAC VCI PAPER G MG50</v>
          </cell>
        </row>
        <row r="3928">
          <cell r="A3928">
            <v>12</v>
          </cell>
          <cell r="B3928" t="str">
            <v>BR 2826 (F)</v>
          </cell>
        </row>
        <row r="3929">
          <cell r="A3929">
            <v>12.05</v>
          </cell>
          <cell r="B3929" t="str">
            <v>BR CLIPS 2826 (F)</v>
          </cell>
        </row>
        <row r="3930">
          <cell r="A3930">
            <v>12.06</v>
          </cell>
          <cell r="B3930" t="str">
            <v>NCG 2826 (F)</v>
          </cell>
        </row>
        <row r="3931">
          <cell r="A3931">
            <v>120</v>
          </cell>
          <cell r="B3931" t="str">
            <v>BR 3217S (F)</v>
          </cell>
        </row>
        <row r="3932">
          <cell r="A3932">
            <v>120.05</v>
          </cell>
          <cell r="B3932" t="str">
            <v>BR CLIPS 3217S (F)</v>
          </cell>
        </row>
        <row r="3933">
          <cell r="A3933">
            <v>120.06</v>
          </cell>
          <cell r="B3933" t="str">
            <v>NCG 3217S (F)</v>
          </cell>
        </row>
        <row r="3934">
          <cell r="A3934">
            <v>120.08</v>
          </cell>
          <cell r="B3934" t="str">
            <v>BR Nipple 3217S (F)</v>
          </cell>
        </row>
        <row r="3935">
          <cell r="A3935">
            <v>1200</v>
          </cell>
          <cell r="B3935" t="str">
            <v>NAX 2530Z (F)</v>
          </cell>
        </row>
        <row r="3936">
          <cell r="A3936">
            <v>1203.0999999999999</v>
          </cell>
          <cell r="B3936" t="str">
            <v>N.OR 1788 (F)</v>
          </cell>
        </row>
        <row r="3937">
          <cell r="A3937">
            <v>1203.2</v>
          </cell>
          <cell r="B3937" t="str">
            <v>N. IR. 1788 (F)</v>
          </cell>
        </row>
        <row r="3938">
          <cell r="A3938">
            <v>1204.0999999999999</v>
          </cell>
          <cell r="B3938" t="str">
            <v>N.OR 1766 (F)</v>
          </cell>
        </row>
        <row r="3939">
          <cell r="A3939">
            <v>1204.2</v>
          </cell>
          <cell r="B3939" t="str">
            <v>N.IR 1766 (F)</v>
          </cell>
        </row>
        <row r="3940">
          <cell r="A3940">
            <v>1206</v>
          </cell>
          <cell r="B3940" t="str">
            <v>6907 ZZ MATERIAL</v>
          </cell>
        </row>
        <row r="3941">
          <cell r="A3941">
            <v>1207</v>
          </cell>
          <cell r="B3941" t="str">
            <v>6908 ZZ MATERIAL  (F)</v>
          </cell>
        </row>
        <row r="3942">
          <cell r="A3942">
            <v>1208</v>
          </cell>
          <cell r="B3942" t="str">
            <v>30209 MATERIAL(F)</v>
          </cell>
        </row>
        <row r="3943">
          <cell r="A3943">
            <v>121</v>
          </cell>
          <cell r="B3943" t="str">
            <v>BR 3217L (F)</v>
          </cell>
        </row>
        <row r="3944">
          <cell r="A3944">
            <v>121.05</v>
          </cell>
          <cell r="B3944" t="str">
            <v>BR CLIPS 3217L (F)</v>
          </cell>
        </row>
        <row r="3945">
          <cell r="A3945">
            <v>123</v>
          </cell>
          <cell r="B3945" t="str">
            <v>BR 4136 (F)</v>
          </cell>
        </row>
        <row r="3946">
          <cell r="A3946">
            <v>124</v>
          </cell>
          <cell r="B3946" t="str">
            <v>BR 440029 (F)</v>
          </cell>
        </row>
        <row r="3947">
          <cell r="A3947">
            <v>125</v>
          </cell>
          <cell r="B3947" t="str">
            <v>BR 3218.5(06) (F)</v>
          </cell>
        </row>
        <row r="3948">
          <cell r="A3948">
            <v>125.05</v>
          </cell>
          <cell r="B3948" t="str">
            <v>BR CLIPS 3218.5(06) (F)</v>
          </cell>
        </row>
        <row r="3949">
          <cell r="A3949">
            <v>125.06</v>
          </cell>
          <cell r="B3949" t="str">
            <v>NCG 3218.5(06) (F)</v>
          </cell>
        </row>
        <row r="3950">
          <cell r="A3950">
            <v>125.08</v>
          </cell>
          <cell r="B3950" t="str">
            <v>BR Nipple 3218.5 (F)</v>
          </cell>
        </row>
        <row r="3951">
          <cell r="A3951">
            <v>125.15</v>
          </cell>
          <cell r="B3951" t="str">
            <v>BR 3218.5(06)X (F)</v>
          </cell>
        </row>
        <row r="3952">
          <cell r="A3952">
            <v>126</v>
          </cell>
          <cell r="B3952" t="str">
            <v>BR 3221(06) (F)</v>
          </cell>
        </row>
        <row r="3953">
          <cell r="A3953">
            <v>126.06</v>
          </cell>
          <cell r="B3953" t="str">
            <v>NCG 3221(06) (F)</v>
          </cell>
        </row>
        <row r="3954">
          <cell r="A3954">
            <v>126.15</v>
          </cell>
          <cell r="B3954" t="str">
            <v>BR 3221(06)  TCG (F)</v>
          </cell>
        </row>
        <row r="3955">
          <cell r="A3955">
            <v>127</v>
          </cell>
          <cell r="B3955" t="str">
            <v>BR 2129P (F)</v>
          </cell>
        </row>
        <row r="3956">
          <cell r="A3956">
            <v>128</v>
          </cell>
          <cell r="B3956" t="str">
            <v>BR 2140P (F)</v>
          </cell>
        </row>
        <row r="3957">
          <cell r="A3957">
            <v>129</v>
          </cell>
          <cell r="B3957" t="str">
            <v>BR 3420 (F)</v>
          </cell>
        </row>
        <row r="3958">
          <cell r="A3958">
            <v>13</v>
          </cell>
          <cell r="B3958" t="str">
            <v>BR 282023 (F)</v>
          </cell>
        </row>
        <row r="3959">
          <cell r="A3959">
            <v>130</v>
          </cell>
          <cell r="B3959" t="str">
            <v>BR 3422 (F)</v>
          </cell>
        </row>
        <row r="3960">
          <cell r="A3960">
            <v>130.06</v>
          </cell>
          <cell r="B3960" t="str">
            <v>NCG 3422 (F)</v>
          </cell>
        </row>
        <row r="3961">
          <cell r="A3961">
            <v>130.15</v>
          </cell>
          <cell r="B3961" t="str">
            <v>BR 3422 TCG (F)</v>
          </cell>
        </row>
        <row r="3962">
          <cell r="A3962">
            <v>1300001</v>
          </cell>
          <cell r="B3962" t="str">
            <v>STEEL WIRE 2.7MM SAE52100</v>
          </cell>
        </row>
        <row r="3963">
          <cell r="A3963">
            <v>1300002</v>
          </cell>
          <cell r="B3963" t="str">
            <v>STEEL WIRE 3.2MM SAE52100</v>
          </cell>
        </row>
        <row r="3964">
          <cell r="A3964">
            <v>1300002.1000000001</v>
          </cell>
          <cell r="B3964" t="str">
            <v>STEEL WIRE 3.4MM SAE52100</v>
          </cell>
        </row>
        <row r="3965">
          <cell r="A3965">
            <v>1300003</v>
          </cell>
          <cell r="B3965" t="str">
            <v>WIRE 4.7MM SAE52100</v>
          </cell>
        </row>
        <row r="3966">
          <cell r="A3966">
            <v>1300003.1000000001</v>
          </cell>
          <cell r="B3966" t="str">
            <v>STEEL WIRE 4.2MM SAE52100</v>
          </cell>
        </row>
        <row r="3967">
          <cell r="A3967">
            <v>1300004</v>
          </cell>
          <cell r="B3967" t="str">
            <v>STEEL WIRE 8.0MM SAE52100</v>
          </cell>
        </row>
        <row r="3968">
          <cell r="A3968">
            <v>1300004.01</v>
          </cell>
          <cell r="B3968" t="str">
            <v>STEEL WIRE 8.1MM SAE52100</v>
          </cell>
        </row>
        <row r="3969">
          <cell r="A3969">
            <v>1300005</v>
          </cell>
          <cell r="B3969" t="str">
            <v>STEEL WIRE 5.3MM SAE52100</v>
          </cell>
        </row>
        <row r="3970">
          <cell r="A3970">
            <v>1300006</v>
          </cell>
          <cell r="B3970" t="str">
            <v>STEEL WIRE 2.2MM SAE52100</v>
          </cell>
        </row>
        <row r="3971">
          <cell r="A3971">
            <v>1300007</v>
          </cell>
          <cell r="B3971" t="str">
            <v>STEEL WIRE 5.2MM SAE5210</v>
          </cell>
        </row>
        <row r="3972">
          <cell r="A3972">
            <v>1300007.1000000001</v>
          </cell>
          <cell r="B3972" t="str">
            <v>STEEL WIRE 5.7MM SAE5210</v>
          </cell>
        </row>
        <row r="3973">
          <cell r="A3973">
            <v>1300009</v>
          </cell>
          <cell r="B3973" t="str">
            <v>STEEL WIRE 1.7MM SAE52100</v>
          </cell>
        </row>
        <row r="3974">
          <cell r="A3974">
            <v>1300010</v>
          </cell>
          <cell r="B3974" t="str">
            <v>STEEL WIRE 8.3MM SAE52100</v>
          </cell>
        </row>
        <row r="3975">
          <cell r="A3975">
            <v>131</v>
          </cell>
          <cell r="B3975" t="str">
            <v>BR 3621(22) (F)</v>
          </cell>
        </row>
        <row r="3976">
          <cell r="A3976">
            <v>131.05000000000001</v>
          </cell>
          <cell r="B3976" t="str">
            <v>BR CLIPS 3621(22) (F)</v>
          </cell>
        </row>
        <row r="3977">
          <cell r="A3977">
            <v>132</v>
          </cell>
          <cell r="B3977" t="str">
            <v>BR 3621(25) (F)</v>
          </cell>
        </row>
        <row r="3978">
          <cell r="A3978">
            <v>133</v>
          </cell>
          <cell r="B3978" t="str">
            <v>BR 3618.5(06) (F)</v>
          </cell>
        </row>
        <row r="3979">
          <cell r="A3979">
            <v>133.05000000000001</v>
          </cell>
          <cell r="B3979" t="str">
            <v>BR CLIPS 3618.5(06) (F)</v>
          </cell>
        </row>
        <row r="3980">
          <cell r="A3980">
            <v>133.06</v>
          </cell>
          <cell r="B3980" t="str">
            <v>NCG 3618.5(06) (F)</v>
          </cell>
        </row>
        <row r="3981">
          <cell r="A3981">
            <v>133.1</v>
          </cell>
          <cell r="B3981" t="str">
            <v>BR 3618.5(06) WITH RE (F)</v>
          </cell>
        </row>
        <row r="3982">
          <cell r="A3982">
            <v>1330001</v>
          </cell>
          <cell r="B3982" t="str">
            <v>Pipe 42.4x30.000</v>
          </cell>
        </row>
        <row r="3983">
          <cell r="A3983">
            <v>1330002</v>
          </cell>
          <cell r="B3983" t="str">
            <v>Pipe 64X52.500</v>
          </cell>
        </row>
        <row r="3984">
          <cell r="A3984">
            <v>1330003</v>
          </cell>
          <cell r="B3984" t="str">
            <v>Pipe 35x17</v>
          </cell>
        </row>
        <row r="3985">
          <cell r="A3985">
            <v>1330004</v>
          </cell>
          <cell r="B3985" t="str">
            <v>Pipe 29/30x17/18</v>
          </cell>
        </row>
        <row r="3986">
          <cell r="A3986">
            <v>1330005</v>
          </cell>
          <cell r="B3986" t="str">
            <v>Pipe 33x23.500</v>
          </cell>
        </row>
        <row r="3987">
          <cell r="A3987">
            <v>1330006</v>
          </cell>
          <cell r="B3987" t="str">
            <v>Pipe 51x37</v>
          </cell>
        </row>
        <row r="3988">
          <cell r="A3988">
            <v>1330007</v>
          </cell>
          <cell r="B3988" t="str">
            <v>Pipe 53x37</v>
          </cell>
        </row>
        <row r="3989">
          <cell r="A3989">
            <v>1330008</v>
          </cell>
          <cell r="B3989" t="str">
            <v>Pipe 50x35.500</v>
          </cell>
        </row>
        <row r="3990">
          <cell r="A3990">
            <v>1330009</v>
          </cell>
          <cell r="B3990" t="str">
            <v>Pipe 33x14</v>
          </cell>
        </row>
        <row r="3991">
          <cell r="A3991">
            <v>1330010</v>
          </cell>
          <cell r="B3991" t="str">
            <v>Pipe 32x17.500</v>
          </cell>
        </row>
        <row r="3992">
          <cell r="A3992">
            <v>1330011</v>
          </cell>
          <cell r="B3992" t="str">
            <v>Pipe 33x22/23</v>
          </cell>
        </row>
        <row r="3993">
          <cell r="A3993">
            <v>1330012</v>
          </cell>
          <cell r="B3993" t="str">
            <v>Pipe 25.6x16</v>
          </cell>
        </row>
        <row r="3994">
          <cell r="A3994">
            <v>1330013</v>
          </cell>
          <cell r="B3994" t="str">
            <v>Pipe 28.700x19</v>
          </cell>
        </row>
        <row r="3995">
          <cell r="A3995">
            <v>1330014</v>
          </cell>
          <cell r="B3995" t="str">
            <v>Pipe 25.7/26x12/13</v>
          </cell>
        </row>
        <row r="3996">
          <cell r="A3996">
            <v>1330015</v>
          </cell>
          <cell r="B3996" t="str">
            <v>Pipe 24x10/11/12</v>
          </cell>
        </row>
        <row r="3997">
          <cell r="A3997">
            <v>1330016</v>
          </cell>
          <cell r="B3997" t="str">
            <v>Pipe 25/27x12/15</v>
          </cell>
        </row>
        <row r="3998">
          <cell r="A3998">
            <v>1330017</v>
          </cell>
          <cell r="B3998" t="str">
            <v>Pipe 45x36/37/38</v>
          </cell>
        </row>
        <row r="3999">
          <cell r="A3999">
            <v>1330018</v>
          </cell>
          <cell r="B3999" t="str">
            <v>Pipe 43x33/34/35</v>
          </cell>
        </row>
        <row r="4000">
          <cell r="A4000">
            <v>1330019</v>
          </cell>
          <cell r="B4000" t="str">
            <v>Pipe 45x33/34</v>
          </cell>
        </row>
        <row r="4001">
          <cell r="A4001">
            <v>1330020</v>
          </cell>
          <cell r="B4001" t="str">
            <v>Pipe 47x29/30</v>
          </cell>
        </row>
        <row r="4002">
          <cell r="A4002">
            <v>1330021</v>
          </cell>
          <cell r="B4002" t="str">
            <v>Pipe 45x35</v>
          </cell>
        </row>
        <row r="4003">
          <cell r="A4003">
            <v>1330022</v>
          </cell>
          <cell r="B4003" t="str">
            <v>Pipe 26/27x15/16</v>
          </cell>
        </row>
        <row r="4004">
          <cell r="A4004">
            <v>1330023</v>
          </cell>
          <cell r="B4004" t="str">
            <v>Pipe 26.5/26.7x13.700</v>
          </cell>
        </row>
        <row r="4005">
          <cell r="A4005">
            <v>1330024</v>
          </cell>
          <cell r="B4005" t="str">
            <v>Pipe 25x12.5/15</v>
          </cell>
        </row>
        <row r="4006">
          <cell r="A4006">
            <v>1330025</v>
          </cell>
          <cell r="B4006" t="str">
            <v>Pipe 91.5x79.500</v>
          </cell>
        </row>
        <row r="4007">
          <cell r="A4007">
            <v>1330026</v>
          </cell>
          <cell r="B4007" t="str">
            <v>Pipe 95x75.300</v>
          </cell>
        </row>
        <row r="4008">
          <cell r="A4008">
            <v>1330027</v>
          </cell>
          <cell r="B4008" t="str">
            <v>Pipe 53x40.0</v>
          </cell>
        </row>
        <row r="4009">
          <cell r="A4009">
            <v>1330028</v>
          </cell>
          <cell r="B4009" t="str">
            <v>Pipe 67x42.8</v>
          </cell>
        </row>
        <row r="4010">
          <cell r="A4010">
            <v>1330029</v>
          </cell>
          <cell r="B4010" t="str">
            <v>Pipe 77/76x65</v>
          </cell>
        </row>
        <row r="4011">
          <cell r="A4011">
            <v>1330030</v>
          </cell>
          <cell r="B4011" t="str">
            <v>Pipe 101x80/83/90</v>
          </cell>
        </row>
        <row r="4012">
          <cell r="A4012">
            <v>1330031</v>
          </cell>
          <cell r="B4012" t="str">
            <v>Pipe 96x80</v>
          </cell>
        </row>
        <row r="4013">
          <cell r="A4013">
            <v>1330032</v>
          </cell>
          <cell r="B4013" t="str">
            <v>Pipe 83x62</v>
          </cell>
        </row>
        <row r="4014">
          <cell r="A4014">
            <v>1330033</v>
          </cell>
          <cell r="B4014" t="str">
            <v>Pipe 65x51</v>
          </cell>
        </row>
        <row r="4015">
          <cell r="A4015">
            <v>1330034</v>
          </cell>
          <cell r="B4015" t="str">
            <v>Pipe 67x50/51/52/53</v>
          </cell>
        </row>
        <row r="4016">
          <cell r="A4016">
            <v>1330035</v>
          </cell>
          <cell r="B4016" t="str">
            <v>Pipe 87x70</v>
          </cell>
        </row>
        <row r="4017">
          <cell r="A4017">
            <v>1330036</v>
          </cell>
          <cell r="B4017" t="str">
            <v>Pipe 93x76</v>
          </cell>
        </row>
        <row r="4018">
          <cell r="A4018">
            <v>1330037</v>
          </cell>
          <cell r="B4018" t="str">
            <v>Pipe 72x58</v>
          </cell>
        </row>
        <row r="4019">
          <cell r="A4019">
            <v>1330038</v>
          </cell>
          <cell r="B4019" t="str">
            <v>Pipe 76x64/63</v>
          </cell>
        </row>
        <row r="4020">
          <cell r="A4020">
            <v>1330039</v>
          </cell>
          <cell r="B4020" t="str">
            <v>Pipe 32.5x28 mm.</v>
          </cell>
        </row>
        <row r="4021">
          <cell r="A4021">
            <v>1330040</v>
          </cell>
          <cell r="B4021" t="str">
            <v>Pipe 20x10/15</v>
          </cell>
        </row>
        <row r="4022">
          <cell r="A4022">
            <v>1330041</v>
          </cell>
          <cell r="B4022" t="str">
            <v>Pipe 26x14</v>
          </cell>
        </row>
        <row r="4023">
          <cell r="A4023">
            <v>1330042</v>
          </cell>
          <cell r="B4023" t="str">
            <v>Pipe 27x15</v>
          </cell>
        </row>
        <row r="4024">
          <cell r="A4024">
            <v>1330043</v>
          </cell>
          <cell r="B4024" t="str">
            <v>Pipe 33/34x17</v>
          </cell>
        </row>
        <row r="4025">
          <cell r="A4025">
            <v>1330044</v>
          </cell>
          <cell r="B4025" t="str">
            <v>Pipe 35x24</v>
          </cell>
        </row>
        <row r="4026">
          <cell r="A4026">
            <v>1330045</v>
          </cell>
          <cell r="B4026" t="str">
            <v>Pipe 48x35</v>
          </cell>
        </row>
        <row r="4027">
          <cell r="A4027">
            <v>1330047</v>
          </cell>
          <cell r="B4027" t="str">
            <v>Pipe 29x21/22</v>
          </cell>
        </row>
        <row r="4028">
          <cell r="A4028">
            <v>1330050</v>
          </cell>
          <cell r="B4028" t="str">
            <v>Pipe 43x23</v>
          </cell>
        </row>
        <row r="4029">
          <cell r="A4029">
            <v>1330051</v>
          </cell>
          <cell r="B4029" t="str">
            <v>Pipe 48x21</v>
          </cell>
        </row>
        <row r="4030">
          <cell r="A4030">
            <v>1330052</v>
          </cell>
          <cell r="B4030" t="str">
            <v>Pipe 51.500x32.500</v>
          </cell>
        </row>
        <row r="4031">
          <cell r="A4031">
            <v>1330053</v>
          </cell>
          <cell r="B4031" t="str">
            <v>Pipe 100.3x89</v>
          </cell>
        </row>
        <row r="4032">
          <cell r="A4032">
            <v>1330054</v>
          </cell>
          <cell r="B4032" t="str">
            <v>Pipe 28.5x13</v>
          </cell>
        </row>
        <row r="4033">
          <cell r="A4033">
            <v>1330055</v>
          </cell>
          <cell r="B4033" t="str">
            <v>Pipe 41x33</v>
          </cell>
        </row>
        <row r="4034">
          <cell r="A4034">
            <v>1330056</v>
          </cell>
          <cell r="B4034" t="str">
            <v>Pipe 41x30</v>
          </cell>
        </row>
        <row r="4035">
          <cell r="A4035">
            <v>1330057</v>
          </cell>
          <cell r="B4035" t="str">
            <v>Pipe 41x29</v>
          </cell>
        </row>
        <row r="4036">
          <cell r="A4036">
            <v>1330058</v>
          </cell>
          <cell r="B4036" t="str">
            <v>Pipe 48x29</v>
          </cell>
        </row>
        <row r="4037">
          <cell r="A4037">
            <v>1330059</v>
          </cell>
          <cell r="B4037" t="str">
            <v>Pipe 69X34</v>
          </cell>
        </row>
        <row r="4038">
          <cell r="A4038">
            <v>1330060</v>
          </cell>
          <cell r="B4038" t="str">
            <v>Pipe 49X38/39</v>
          </cell>
        </row>
        <row r="4039">
          <cell r="A4039">
            <v>1330061</v>
          </cell>
          <cell r="B4039" t="str">
            <v>Pipe 37X27/28.5/29</v>
          </cell>
        </row>
        <row r="4040">
          <cell r="A4040">
            <v>1330062</v>
          </cell>
          <cell r="B4040" t="str">
            <v>Pipe 34X24</v>
          </cell>
        </row>
        <row r="4041">
          <cell r="A4041">
            <v>1330063</v>
          </cell>
          <cell r="B4041" t="str">
            <v>Pipe 34X20</v>
          </cell>
        </row>
        <row r="4042">
          <cell r="A4042">
            <v>1330064</v>
          </cell>
          <cell r="B4042" t="str">
            <v>Pipe 29.7/28.7X22/23</v>
          </cell>
        </row>
        <row r="4043">
          <cell r="A4043">
            <v>1330065</v>
          </cell>
          <cell r="B4043" t="str">
            <v>Pipe 30/29.7X23/24</v>
          </cell>
        </row>
        <row r="4044">
          <cell r="A4044">
            <v>1330066</v>
          </cell>
          <cell r="B4044" t="str">
            <v>Pipe 30.7/31X23/24</v>
          </cell>
        </row>
        <row r="4045">
          <cell r="A4045">
            <v>1330067</v>
          </cell>
          <cell r="B4045" t="str">
            <v>Pipe 33X24</v>
          </cell>
        </row>
        <row r="4046">
          <cell r="A4046">
            <v>1330067.01</v>
          </cell>
          <cell r="B4046" t="str">
            <v>PIPE 33X24 BRASS</v>
          </cell>
        </row>
        <row r="4047">
          <cell r="A4047">
            <v>1330067.02</v>
          </cell>
          <cell r="B4047" t="str">
            <v>PIPE 35X24.6 BRASS</v>
          </cell>
        </row>
        <row r="4048">
          <cell r="A4048">
            <v>1330067.03</v>
          </cell>
          <cell r="B4048" t="str">
            <v>PIPE 35.5X26 BRASS</v>
          </cell>
        </row>
        <row r="4049">
          <cell r="A4049">
            <v>1330068</v>
          </cell>
          <cell r="B4049" t="str">
            <v>Pipe 47.9X35.20</v>
          </cell>
        </row>
        <row r="4050">
          <cell r="A4050">
            <v>1330069</v>
          </cell>
          <cell r="B4050" t="str">
            <v>Pipe 31.5/30X22/23</v>
          </cell>
        </row>
        <row r="4051">
          <cell r="A4051">
            <v>1330070</v>
          </cell>
          <cell r="B4051" t="str">
            <v>Pipe 38x29</v>
          </cell>
        </row>
        <row r="4052">
          <cell r="A4052">
            <v>1330071</v>
          </cell>
          <cell r="B4052" t="str">
            <v>Pipe 27/26.5X20.5/21</v>
          </cell>
        </row>
        <row r="4053">
          <cell r="A4053">
            <v>1330072</v>
          </cell>
          <cell r="B4053" t="str">
            <v>Pipe 42X30</v>
          </cell>
        </row>
        <row r="4054">
          <cell r="A4054">
            <v>1330073</v>
          </cell>
          <cell r="B4054" t="str">
            <v>Pipe 39X29</v>
          </cell>
        </row>
        <row r="4055">
          <cell r="A4055">
            <v>1330074</v>
          </cell>
          <cell r="B4055" t="str">
            <v>Pipe 70X55</v>
          </cell>
        </row>
        <row r="4056">
          <cell r="A4056">
            <v>1330075</v>
          </cell>
          <cell r="B4056" t="str">
            <v>Pipe 93X68.5</v>
          </cell>
        </row>
        <row r="4057">
          <cell r="A4057">
            <v>1330076</v>
          </cell>
          <cell r="B4057" t="str">
            <v>SHAFTING 20.3mm</v>
          </cell>
        </row>
        <row r="4058">
          <cell r="A4058">
            <v>1330076.01</v>
          </cell>
          <cell r="B4058" t="str">
            <v>SHAFTING 21.0mm</v>
          </cell>
        </row>
        <row r="4059">
          <cell r="A4059">
            <v>1330076.02</v>
          </cell>
          <cell r="B4059" t="str">
            <v>SHAFTING 15.000mm</v>
          </cell>
        </row>
        <row r="4060">
          <cell r="A4060">
            <v>1330076.03</v>
          </cell>
          <cell r="B4060" t="str">
            <v>SHAFTING 18.000mm</v>
          </cell>
        </row>
        <row r="4061">
          <cell r="A4061">
            <v>1330076.03</v>
          </cell>
          <cell r="B4061" t="str">
            <v>SHAFTING 18 MM SAE 1055</v>
          </cell>
        </row>
        <row r="4062">
          <cell r="A4062">
            <v>1330076.04</v>
          </cell>
          <cell r="B4062" t="str">
            <v>SHAFTING 23.000mm</v>
          </cell>
        </row>
        <row r="4063">
          <cell r="A4063">
            <v>1330076.05</v>
          </cell>
          <cell r="B4063" t="str">
            <v>SHAFTING 32.000mm</v>
          </cell>
        </row>
        <row r="4064">
          <cell r="A4064">
            <v>1330076.06</v>
          </cell>
          <cell r="B4064" t="str">
            <v>SHAFTING 42.000mm</v>
          </cell>
        </row>
        <row r="4065">
          <cell r="A4065">
            <v>1330076.07</v>
          </cell>
          <cell r="B4065" t="str">
            <v>SHAFTING 53.000mm</v>
          </cell>
        </row>
        <row r="4066">
          <cell r="A4066">
            <v>1330076.08</v>
          </cell>
          <cell r="B4066" t="str">
            <v>SHAFTING 70.000mm</v>
          </cell>
        </row>
        <row r="4067">
          <cell r="A4067">
            <v>1330076.0900000001</v>
          </cell>
          <cell r="B4067" t="str">
            <v>SHAFTING 40.000mm</v>
          </cell>
        </row>
        <row r="4068">
          <cell r="A4068">
            <v>1330076.1000000001</v>
          </cell>
          <cell r="B4068" t="str">
            <v>SHAFTING 48.000mm</v>
          </cell>
        </row>
        <row r="4069">
          <cell r="A4069">
            <v>1330076.1100000001</v>
          </cell>
          <cell r="B4069" t="str">
            <v>SHAFTING 45 MM SAE 52100</v>
          </cell>
        </row>
        <row r="4070">
          <cell r="A4070">
            <v>1330076.1200000001</v>
          </cell>
          <cell r="B4070" t="str">
            <v>SHAFTING 40/45/50</v>
          </cell>
        </row>
        <row r="4071">
          <cell r="A4071">
            <v>1330076.1299999999</v>
          </cell>
          <cell r="B4071" t="str">
            <v>SHAFTING 20MM (S.S 420)</v>
          </cell>
        </row>
        <row r="4072">
          <cell r="A4072">
            <v>1330076.1399999999</v>
          </cell>
          <cell r="B4072" t="str">
            <v>SHAFTING 40.000 SAE 8620</v>
          </cell>
        </row>
        <row r="4073">
          <cell r="A4073">
            <v>1330076.1499999999</v>
          </cell>
          <cell r="B4073" t="str">
            <v>SHAFTING 50MM (SAE 8620)</v>
          </cell>
        </row>
        <row r="4074">
          <cell r="A4074">
            <v>1330076.1599999999</v>
          </cell>
          <cell r="B4074" t="str">
            <v>SHAFTING 40MM EN 9(SAE 4140)</v>
          </cell>
        </row>
        <row r="4075">
          <cell r="A4075">
            <v>1330076.18</v>
          </cell>
          <cell r="B4075" t="str">
            <v>SHAFTING 21.5 PB G95/5</v>
          </cell>
        </row>
        <row r="4076">
          <cell r="A4076">
            <v>1330076.19</v>
          </cell>
          <cell r="B4076" t="str">
            <v>SHAFTING 53.000(SAE 8620)</v>
          </cell>
        </row>
        <row r="4077">
          <cell r="A4077">
            <v>1330077</v>
          </cell>
          <cell r="B4077" t="str">
            <v>Pipe 32X16.3/16.5</v>
          </cell>
        </row>
        <row r="4078">
          <cell r="A4078">
            <v>1330078</v>
          </cell>
          <cell r="B4078" t="str">
            <v>Pipe 32X16/15.50</v>
          </cell>
        </row>
        <row r="4079">
          <cell r="A4079">
            <v>1330079</v>
          </cell>
          <cell r="B4079" t="str">
            <v>Pipe 18.7X10.000</v>
          </cell>
        </row>
        <row r="4080">
          <cell r="A4080">
            <v>1330080</v>
          </cell>
          <cell r="B4080" t="str">
            <v>Pipe 31X21</v>
          </cell>
        </row>
        <row r="4081">
          <cell r="A4081">
            <v>1330081</v>
          </cell>
          <cell r="B4081" t="str">
            <v>Pipe 25X14</v>
          </cell>
        </row>
        <row r="4082">
          <cell r="A4082">
            <v>1330082</v>
          </cell>
          <cell r="B4082" t="str">
            <v>Pipe 21X11</v>
          </cell>
        </row>
        <row r="4083">
          <cell r="A4083">
            <v>1330083</v>
          </cell>
          <cell r="B4083" t="str">
            <v>Pipe 32.7X13</v>
          </cell>
        </row>
        <row r="4084">
          <cell r="A4084">
            <v>1330084</v>
          </cell>
          <cell r="B4084" t="str">
            <v>Pipe 45X23</v>
          </cell>
        </row>
        <row r="4085">
          <cell r="A4085">
            <v>1330085</v>
          </cell>
          <cell r="B4085" t="str">
            <v>Pipe 35.9X18.2</v>
          </cell>
        </row>
        <row r="4086">
          <cell r="A4086">
            <v>1330086</v>
          </cell>
          <cell r="B4086" t="str">
            <v>Pipe 36X27</v>
          </cell>
        </row>
        <row r="4087">
          <cell r="A4087">
            <v>1330087</v>
          </cell>
          <cell r="B4087" t="str">
            <v>Pipe 38.5X26</v>
          </cell>
        </row>
        <row r="4088">
          <cell r="A4088">
            <v>1330088</v>
          </cell>
          <cell r="B4088" t="str">
            <v>Pipe 39X28.5</v>
          </cell>
        </row>
        <row r="4089">
          <cell r="A4089">
            <v>1330089</v>
          </cell>
          <cell r="B4089" t="str">
            <v>Pipe 66X57</v>
          </cell>
        </row>
        <row r="4090">
          <cell r="A4090">
            <v>1330090</v>
          </cell>
          <cell r="B4090" t="str">
            <v>Pipe 32X22</v>
          </cell>
        </row>
        <row r="4091">
          <cell r="A4091">
            <v>1330091</v>
          </cell>
          <cell r="B4091" t="str">
            <v>Pipe 91X75</v>
          </cell>
        </row>
        <row r="4092">
          <cell r="A4092">
            <v>1330092</v>
          </cell>
          <cell r="B4092" t="str">
            <v>Pipe 97X80</v>
          </cell>
        </row>
        <row r="4093">
          <cell r="A4093">
            <v>1330093</v>
          </cell>
          <cell r="B4093" t="str">
            <v>Pipe 15X9</v>
          </cell>
        </row>
        <row r="4094">
          <cell r="A4094">
            <v>1330094</v>
          </cell>
          <cell r="B4094" t="str">
            <v>Pipe 48.8X39</v>
          </cell>
        </row>
        <row r="4095">
          <cell r="A4095">
            <v>1330094.01</v>
          </cell>
          <cell r="B4095" t="str">
            <v>PIPE 48X41 MATEIAL MS</v>
          </cell>
        </row>
        <row r="4096">
          <cell r="A4096">
            <v>1330094.1000000001</v>
          </cell>
          <cell r="B4096" t="str">
            <v>PIPE 50X38 MS</v>
          </cell>
        </row>
        <row r="4097">
          <cell r="A4097">
            <v>1330095</v>
          </cell>
          <cell r="B4097" t="str">
            <v>Pipe 51X42.5/43</v>
          </cell>
        </row>
        <row r="4098">
          <cell r="A4098">
            <v>1330096</v>
          </cell>
          <cell r="B4098" t="str">
            <v>Pipe 46X33</v>
          </cell>
        </row>
        <row r="4099">
          <cell r="A4099">
            <v>1330097</v>
          </cell>
          <cell r="B4099" t="str">
            <v>Pipe 59X44</v>
          </cell>
        </row>
        <row r="4100">
          <cell r="A4100">
            <v>1330098</v>
          </cell>
          <cell r="B4100" t="str">
            <v>Pipe 58/59X44/45</v>
          </cell>
        </row>
        <row r="4101">
          <cell r="A4101">
            <v>1330099</v>
          </cell>
          <cell r="B4101" t="str">
            <v>Pipe 69X55/56</v>
          </cell>
        </row>
        <row r="4102">
          <cell r="A4102">
            <v>1330100</v>
          </cell>
          <cell r="B4102" t="str">
            <v>Pipe 40X14</v>
          </cell>
        </row>
        <row r="4103">
          <cell r="A4103">
            <v>1330101</v>
          </cell>
          <cell r="B4103" t="str">
            <v>Pipe 48X39.7</v>
          </cell>
        </row>
        <row r="4104">
          <cell r="A4104">
            <v>1330102</v>
          </cell>
          <cell r="B4104" t="str">
            <v>Pipe 48X40</v>
          </cell>
        </row>
        <row r="4105">
          <cell r="A4105">
            <v>1330103</v>
          </cell>
          <cell r="B4105" t="str">
            <v>Pipe 58.5X44.5</v>
          </cell>
        </row>
        <row r="4106">
          <cell r="A4106">
            <v>1330104</v>
          </cell>
          <cell r="B4106" t="str">
            <v>Pipe 53.9X41.1</v>
          </cell>
        </row>
        <row r="4107">
          <cell r="A4107">
            <v>1330105</v>
          </cell>
          <cell r="B4107" t="str">
            <v>Pipe 41X30.5</v>
          </cell>
        </row>
        <row r="4108">
          <cell r="A4108">
            <v>1330106</v>
          </cell>
          <cell r="B4108" t="str">
            <v>Pipe 76X60</v>
          </cell>
        </row>
        <row r="4109">
          <cell r="A4109">
            <v>1330107</v>
          </cell>
          <cell r="B4109" t="str">
            <v>Pipe 88X73</v>
          </cell>
        </row>
        <row r="4110">
          <cell r="A4110">
            <v>1330108</v>
          </cell>
          <cell r="B4110" t="str">
            <v>Pipe 43X31</v>
          </cell>
        </row>
        <row r="4111">
          <cell r="A4111">
            <v>1330109</v>
          </cell>
          <cell r="B4111" t="str">
            <v>Pipe 42.9X32</v>
          </cell>
        </row>
        <row r="4112">
          <cell r="A4112">
            <v>1330110</v>
          </cell>
          <cell r="B4112" t="str">
            <v>Pipe 63.2X49.4</v>
          </cell>
        </row>
        <row r="4113">
          <cell r="A4113">
            <v>1330111</v>
          </cell>
          <cell r="B4113" t="str">
            <v>Pipe 63.5X47.8</v>
          </cell>
        </row>
        <row r="4114">
          <cell r="A4114">
            <v>1330112</v>
          </cell>
          <cell r="B4114" t="str">
            <v>Pipe 54.5X44.4</v>
          </cell>
        </row>
        <row r="4115">
          <cell r="A4115">
            <v>1330113</v>
          </cell>
          <cell r="B4115" t="str">
            <v>Pipe 42X32</v>
          </cell>
        </row>
        <row r="4116">
          <cell r="A4116">
            <v>1330114</v>
          </cell>
          <cell r="B4116" t="str">
            <v>Pipe 41.3X23.5</v>
          </cell>
        </row>
        <row r="4117">
          <cell r="A4117">
            <v>1330115</v>
          </cell>
          <cell r="B4117" t="str">
            <v>Pipe 38X18/20</v>
          </cell>
        </row>
        <row r="4118">
          <cell r="A4118">
            <v>1330115.01</v>
          </cell>
          <cell r="B4118" t="str">
            <v>PIPE 38X19 BRASS</v>
          </cell>
        </row>
        <row r="4119">
          <cell r="A4119">
            <v>1330116</v>
          </cell>
          <cell r="B4119" t="str">
            <v>Pipe 28/29X12/13</v>
          </cell>
        </row>
        <row r="4120">
          <cell r="A4120">
            <v>1330117</v>
          </cell>
          <cell r="B4120" t="str">
            <v>Pipe 25X13</v>
          </cell>
        </row>
        <row r="4121">
          <cell r="A4121">
            <v>1330118</v>
          </cell>
          <cell r="B4121" t="str">
            <v>Pipe 92X73</v>
          </cell>
        </row>
        <row r="4122">
          <cell r="A4122">
            <v>1330119</v>
          </cell>
          <cell r="B4122" t="str">
            <v>Pipe 82X67</v>
          </cell>
        </row>
        <row r="4123">
          <cell r="A4123">
            <v>1330120</v>
          </cell>
          <cell r="B4123" t="str">
            <v>Pipe 43.8X28.80</v>
          </cell>
        </row>
        <row r="4124">
          <cell r="A4124">
            <v>1330121</v>
          </cell>
          <cell r="B4124" t="str">
            <v>Pipe 64X40</v>
          </cell>
        </row>
        <row r="4125">
          <cell r="A4125">
            <v>1330122</v>
          </cell>
          <cell r="B4125" t="str">
            <v>Pipe 37.5X23.8</v>
          </cell>
        </row>
        <row r="4126">
          <cell r="A4126">
            <v>1330123</v>
          </cell>
          <cell r="B4126" t="str">
            <v>Pipe 82X64/65</v>
          </cell>
        </row>
        <row r="4127">
          <cell r="A4127">
            <v>1330124</v>
          </cell>
          <cell r="B4127" t="str">
            <v>Pipe 51.7X34.3</v>
          </cell>
        </row>
        <row r="4128">
          <cell r="A4128">
            <v>1330125</v>
          </cell>
          <cell r="B4128" t="str">
            <v>Pipe 51X36</v>
          </cell>
        </row>
        <row r="4129">
          <cell r="A4129">
            <v>1330126</v>
          </cell>
          <cell r="B4129" t="str">
            <v>Pipe 67X49</v>
          </cell>
        </row>
        <row r="4130">
          <cell r="A4130">
            <v>1330127</v>
          </cell>
          <cell r="B4130" t="str">
            <v>Pipe 47X32</v>
          </cell>
        </row>
        <row r="4131">
          <cell r="A4131">
            <v>1330128</v>
          </cell>
          <cell r="B4131" t="str">
            <v>Pipe 25.1X15.4/15.5</v>
          </cell>
        </row>
        <row r="4132">
          <cell r="A4132">
            <v>1330129</v>
          </cell>
          <cell r="B4132" t="str">
            <v>Pipe 28.6X22.8</v>
          </cell>
        </row>
        <row r="4133">
          <cell r="A4133">
            <v>1330130</v>
          </cell>
          <cell r="B4133" t="str">
            <v>Pipe 32.6/32.7X26.10</v>
          </cell>
        </row>
        <row r="4134">
          <cell r="A4134">
            <v>1330131</v>
          </cell>
          <cell r="B4134" t="str">
            <v>Pipe 27.8X18.200</v>
          </cell>
        </row>
        <row r="4135">
          <cell r="A4135">
            <v>1330132</v>
          </cell>
          <cell r="B4135" t="str">
            <v>Pipe 36.6X29</v>
          </cell>
        </row>
        <row r="4136">
          <cell r="A4136">
            <v>1330133</v>
          </cell>
          <cell r="B4136" t="str">
            <v>Pipe 30.8X18</v>
          </cell>
        </row>
        <row r="4137">
          <cell r="A4137">
            <v>1330134</v>
          </cell>
          <cell r="B4137" t="str">
            <v>Pipe 33.7X22</v>
          </cell>
        </row>
        <row r="4138">
          <cell r="A4138">
            <v>1330135</v>
          </cell>
          <cell r="B4138" t="str">
            <v>PIPE 40.78 X 26.05</v>
          </cell>
        </row>
        <row r="4139">
          <cell r="A4139">
            <v>1330136</v>
          </cell>
          <cell r="B4139" t="str">
            <v>STRIPS 65.5X0.85 c.r.c.a</v>
          </cell>
        </row>
        <row r="4140">
          <cell r="A4140">
            <v>1330136.01</v>
          </cell>
          <cell r="B4140" t="str">
            <v>STRIPS 33.0X1.00 c.r.c.a</v>
          </cell>
        </row>
        <row r="4141">
          <cell r="A4141">
            <v>1330137</v>
          </cell>
          <cell r="B4141" t="str">
            <v>Pipe 29.8X18</v>
          </cell>
        </row>
        <row r="4142">
          <cell r="A4142">
            <v>1330138</v>
          </cell>
          <cell r="B4142" t="str">
            <v>Pipe 52.9X39.3</v>
          </cell>
        </row>
        <row r="4143">
          <cell r="A4143">
            <v>1330139</v>
          </cell>
          <cell r="B4143" t="str">
            <v>Pipe 48X36/37</v>
          </cell>
        </row>
        <row r="4144">
          <cell r="A4144">
            <v>1330140</v>
          </cell>
          <cell r="B4144" t="str">
            <v>Pipe 47X37</v>
          </cell>
        </row>
        <row r="4145">
          <cell r="A4145">
            <v>1330141</v>
          </cell>
          <cell r="B4145" t="str">
            <v>Pipe 31X23</v>
          </cell>
        </row>
        <row r="4146">
          <cell r="A4146">
            <v>1330142</v>
          </cell>
          <cell r="B4146" t="str">
            <v>Pipe 54X33</v>
          </cell>
        </row>
        <row r="4147">
          <cell r="A4147">
            <v>1330143</v>
          </cell>
          <cell r="B4147" t="str">
            <v>Pipe 69X54</v>
          </cell>
        </row>
        <row r="4148">
          <cell r="A4148">
            <v>1330144</v>
          </cell>
          <cell r="B4148" t="str">
            <v>Pipe 50.3/50.7X36/38</v>
          </cell>
        </row>
        <row r="4149">
          <cell r="A4149">
            <v>1330145</v>
          </cell>
          <cell r="B4149" t="str">
            <v>Pipe 26X13.5/15</v>
          </cell>
        </row>
        <row r="4150">
          <cell r="A4150">
            <v>1330146</v>
          </cell>
          <cell r="B4150" t="str">
            <v>Pipe 27X17</v>
          </cell>
        </row>
        <row r="4151">
          <cell r="A4151">
            <v>1330147</v>
          </cell>
          <cell r="B4151" t="str">
            <v>Pipe 36.8X28.5</v>
          </cell>
        </row>
        <row r="4152">
          <cell r="A4152">
            <v>1330148</v>
          </cell>
          <cell r="B4152" t="str">
            <v>Pipe 36X22</v>
          </cell>
        </row>
        <row r="4153">
          <cell r="A4153">
            <v>1330149</v>
          </cell>
          <cell r="B4153" t="str">
            <v>Pipe 33.7X13.5</v>
          </cell>
        </row>
        <row r="4154">
          <cell r="A4154">
            <v>1330150</v>
          </cell>
          <cell r="B4154" t="str">
            <v>SHAFTING 28.000</v>
          </cell>
        </row>
        <row r="4155">
          <cell r="A4155">
            <v>1330150.01</v>
          </cell>
          <cell r="B4155" t="str">
            <v>SHAFTING 28.00020MN CRS</v>
          </cell>
        </row>
        <row r="4156">
          <cell r="A4156">
            <v>1330150.02</v>
          </cell>
          <cell r="B4156" t="str">
            <v>SHAFTING 28MM(SAE 8620)</v>
          </cell>
        </row>
        <row r="4157">
          <cell r="A4157">
            <v>1330151</v>
          </cell>
          <cell r="B4157" t="str">
            <v>Pipe 22.4X14.8</v>
          </cell>
        </row>
        <row r="4158">
          <cell r="A4158">
            <v>1330152</v>
          </cell>
          <cell r="B4158" t="str">
            <v>Pipe 36X28</v>
          </cell>
        </row>
        <row r="4159">
          <cell r="A4159">
            <v>1330153</v>
          </cell>
          <cell r="B4159" t="str">
            <v>Pipe 33.5X23.500</v>
          </cell>
        </row>
        <row r="4160">
          <cell r="A4160">
            <v>1330154</v>
          </cell>
          <cell r="B4160" t="str">
            <v>Pipe 23.5X14.500</v>
          </cell>
        </row>
        <row r="4161">
          <cell r="A4161">
            <v>1330155</v>
          </cell>
          <cell r="B4161" t="str">
            <v>Pipe 70X48</v>
          </cell>
        </row>
        <row r="4162">
          <cell r="A4162">
            <v>1330156</v>
          </cell>
          <cell r="B4162" t="str">
            <v>Pipe 39X23.5</v>
          </cell>
        </row>
        <row r="4163">
          <cell r="A4163">
            <v>1330157</v>
          </cell>
          <cell r="B4163" t="str">
            <v>SHAFTING 29.000/30.000</v>
          </cell>
        </row>
        <row r="4164">
          <cell r="A4164">
            <v>1330157.1000000001</v>
          </cell>
          <cell r="B4164" t="str">
            <v>SHAFTING 30MM 16MnCr5</v>
          </cell>
        </row>
        <row r="4165">
          <cell r="A4165">
            <v>1330158</v>
          </cell>
          <cell r="B4165" t="str">
            <v>Pipe 28.10X18</v>
          </cell>
        </row>
        <row r="4166">
          <cell r="A4166">
            <v>1330158.01</v>
          </cell>
          <cell r="B4166" t="str">
            <v>CUTTINGBUSH 28x18x43.70mm</v>
          </cell>
        </row>
        <row r="4167">
          <cell r="A4167">
            <v>1330159</v>
          </cell>
          <cell r="B4167" t="str">
            <v>NYLONE Zytel 101L NC010</v>
          </cell>
        </row>
        <row r="4168">
          <cell r="A4168">
            <v>1330159.01</v>
          </cell>
          <cell r="B4168" t="str">
            <v>Ultramid A3K Uncolour</v>
          </cell>
        </row>
        <row r="4169">
          <cell r="A4169">
            <v>1330159.02</v>
          </cell>
          <cell r="B4169" t="str">
            <v>NYLON ZYTEL E 101LBK080</v>
          </cell>
        </row>
        <row r="4170">
          <cell r="A4170">
            <v>1330159.03</v>
          </cell>
          <cell r="B4170" t="str">
            <v>NYLON 70G 33L BK031</v>
          </cell>
        </row>
        <row r="4171">
          <cell r="A4171">
            <v>1330159.04</v>
          </cell>
          <cell r="B4171" t="str">
            <v>NYLON PG33MS2-01 BK</v>
          </cell>
        </row>
        <row r="4172">
          <cell r="A4172">
            <v>1330159.05</v>
          </cell>
          <cell r="B4172" t="str">
            <v>REDILON HS 164 NATURAL</v>
          </cell>
        </row>
        <row r="4173">
          <cell r="A4173">
            <v>1330159.06</v>
          </cell>
          <cell r="B4173" t="str">
            <v>NYL 66 UF NATURL PXR-01NC</v>
          </cell>
        </row>
        <row r="4174">
          <cell r="A4174">
            <v>1330160</v>
          </cell>
          <cell r="B4174" t="str">
            <v>Pipe 27.6X15.800</v>
          </cell>
        </row>
        <row r="4175">
          <cell r="A4175">
            <v>1330161</v>
          </cell>
          <cell r="B4175" t="str">
            <v>Pipe 45.7X31.300</v>
          </cell>
        </row>
        <row r="4176">
          <cell r="A4176">
            <v>1330162</v>
          </cell>
          <cell r="B4176" t="str">
            <v>Pipe 35.7X29.300</v>
          </cell>
        </row>
        <row r="4177">
          <cell r="A4177">
            <v>1330163</v>
          </cell>
          <cell r="B4177" t="str">
            <v>Pipe 55.7X41.100</v>
          </cell>
        </row>
        <row r="4178">
          <cell r="A4178">
            <v>1330164</v>
          </cell>
          <cell r="B4178" t="str">
            <v>Pipe 32.6X26.400</v>
          </cell>
        </row>
        <row r="4179">
          <cell r="A4179">
            <v>1330165</v>
          </cell>
          <cell r="B4179" t="str">
            <v>Pipe 27.6X17.400</v>
          </cell>
        </row>
        <row r="4180">
          <cell r="A4180">
            <v>1330166</v>
          </cell>
          <cell r="B4180" t="str">
            <v>Pipe 36.2X26.200</v>
          </cell>
        </row>
        <row r="4181">
          <cell r="A4181">
            <v>1330167</v>
          </cell>
          <cell r="B4181" t="str">
            <v>Pipe 47.9X35.200</v>
          </cell>
        </row>
        <row r="4182">
          <cell r="A4182">
            <v>1330168</v>
          </cell>
          <cell r="B4182" t="str">
            <v>Pipe 24.6X15.800</v>
          </cell>
        </row>
        <row r="4183">
          <cell r="A4183">
            <v>1330169</v>
          </cell>
          <cell r="B4183" t="str">
            <v>Pipe 24.6X14.200</v>
          </cell>
        </row>
        <row r="4184">
          <cell r="A4184">
            <v>1330170</v>
          </cell>
          <cell r="B4184" t="str">
            <v>Pipe 52.6X41.200</v>
          </cell>
        </row>
        <row r="4185">
          <cell r="A4185">
            <v>1330171</v>
          </cell>
          <cell r="B4185" t="str">
            <v>Pipe 42.9X28.8</v>
          </cell>
        </row>
        <row r="4186">
          <cell r="A4186">
            <v>1330172</v>
          </cell>
          <cell r="B4186" t="str">
            <v>Pipe 78.8X69.200</v>
          </cell>
        </row>
        <row r="4187">
          <cell r="A4187">
            <v>1330173</v>
          </cell>
          <cell r="B4187" t="str">
            <v>Pipe 45.2X36.200</v>
          </cell>
        </row>
        <row r="4188">
          <cell r="A4188">
            <v>1330174</v>
          </cell>
          <cell r="B4188" t="str">
            <v>Pipe 32.3X24.700</v>
          </cell>
        </row>
        <row r="4189">
          <cell r="A4189">
            <v>1330175</v>
          </cell>
          <cell r="B4189" t="str">
            <v>Pipe 33X13</v>
          </cell>
        </row>
        <row r="4190">
          <cell r="A4190">
            <v>1330176</v>
          </cell>
          <cell r="B4190" t="str">
            <v>Pipe 21.6X13.5</v>
          </cell>
        </row>
        <row r="4191">
          <cell r="A4191">
            <v>1330177</v>
          </cell>
          <cell r="B4191" t="str">
            <v>Pipe 44.5X33.500</v>
          </cell>
        </row>
        <row r="4192">
          <cell r="A4192">
            <v>1330178</v>
          </cell>
          <cell r="B4192" t="str">
            <v>Pipe 43.5/44X34</v>
          </cell>
        </row>
        <row r="4193">
          <cell r="A4193">
            <v>1330179</v>
          </cell>
          <cell r="B4193" t="str">
            <v>Pipe 48X35</v>
          </cell>
        </row>
        <row r="4194">
          <cell r="A4194">
            <v>1330180</v>
          </cell>
          <cell r="B4194" t="str">
            <v>Pipe 51.3X37.3/38</v>
          </cell>
        </row>
        <row r="4195">
          <cell r="A4195">
            <v>1330181</v>
          </cell>
          <cell r="B4195" t="str">
            <v>Pipe 56.9X39</v>
          </cell>
        </row>
        <row r="4196">
          <cell r="A4196">
            <v>1330182</v>
          </cell>
          <cell r="B4196" t="str">
            <v>Pipe 68.5/69X52/53</v>
          </cell>
        </row>
        <row r="4197">
          <cell r="A4197">
            <v>1330183</v>
          </cell>
          <cell r="B4197" t="str">
            <v>Pipe 65/66X51</v>
          </cell>
        </row>
        <row r="4198">
          <cell r="A4198">
            <v>1330184</v>
          </cell>
          <cell r="B4198" t="str">
            <v>Pipe 92X57</v>
          </cell>
        </row>
        <row r="4199">
          <cell r="A4199">
            <v>1330185</v>
          </cell>
          <cell r="B4199" t="str">
            <v>Pipe 48/49X33/34/35</v>
          </cell>
        </row>
        <row r="4200">
          <cell r="A4200">
            <v>1330186</v>
          </cell>
          <cell r="B4200" t="str">
            <v>Pipe 38.7X23.5</v>
          </cell>
        </row>
        <row r="4201">
          <cell r="A4201">
            <v>1330187</v>
          </cell>
          <cell r="B4201" t="str">
            <v>Pipe 33X18</v>
          </cell>
        </row>
        <row r="4202">
          <cell r="A4202">
            <v>1330188</v>
          </cell>
          <cell r="B4202" t="str">
            <v>Pipe 61X52.3</v>
          </cell>
        </row>
        <row r="4203">
          <cell r="A4203">
            <v>1330189</v>
          </cell>
          <cell r="B4203" t="str">
            <v>Pipe 50.8X40</v>
          </cell>
        </row>
        <row r="4204">
          <cell r="A4204">
            <v>1330190</v>
          </cell>
          <cell r="B4204" t="str">
            <v>Pipe 39X30.8</v>
          </cell>
        </row>
        <row r="4205">
          <cell r="A4205">
            <v>1330191</v>
          </cell>
          <cell r="B4205" t="str">
            <v>Pipe 41.5XX17.8</v>
          </cell>
        </row>
        <row r="4206">
          <cell r="A4206">
            <v>1330192</v>
          </cell>
          <cell r="B4206" t="str">
            <v>Pipe 33X26</v>
          </cell>
        </row>
        <row r="4207">
          <cell r="A4207">
            <v>1330192.01</v>
          </cell>
          <cell r="B4207" t="str">
            <v>CUTTINGBUSH 33x26x49.60mm</v>
          </cell>
        </row>
        <row r="4208">
          <cell r="A4208">
            <v>1330193</v>
          </cell>
          <cell r="B4208" t="str">
            <v>Pipe 30.3X22</v>
          </cell>
        </row>
        <row r="4209">
          <cell r="A4209">
            <v>1330194</v>
          </cell>
          <cell r="B4209" t="str">
            <v>Pipe 32.6x26.400</v>
          </cell>
        </row>
        <row r="4210">
          <cell r="A4210">
            <v>1330195</v>
          </cell>
          <cell r="B4210" t="str">
            <v>Pipe 27.6x18.200</v>
          </cell>
        </row>
        <row r="4211">
          <cell r="A4211">
            <v>1330196</v>
          </cell>
          <cell r="B4211" t="str">
            <v>Pipe 81.0x69.200</v>
          </cell>
        </row>
        <row r="4212">
          <cell r="A4212">
            <v>1330197</v>
          </cell>
          <cell r="B4212" t="str">
            <v>Pipe 64.1x49.900</v>
          </cell>
        </row>
        <row r="4213">
          <cell r="A4213">
            <v>1330198</v>
          </cell>
          <cell r="B4213" t="str">
            <v>Pipe 24.6x15.400</v>
          </cell>
        </row>
        <row r="4214">
          <cell r="A4214">
            <v>1330199</v>
          </cell>
          <cell r="B4214" t="str">
            <v>Pipe 32.3x24.700</v>
          </cell>
        </row>
        <row r="4215">
          <cell r="A4215">
            <v>1330200</v>
          </cell>
          <cell r="B4215" t="str">
            <v>Pipe 42.9x28.10</v>
          </cell>
        </row>
        <row r="4216">
          <cell r="A4216">
            <v>1330201</v>
          </cell>
          <cell r="B4216" t="str">
            <v>Pipe 24.6x13.600</v>
          </cell>
        </row>
        <row r="4217">
          <cell r="A4217">
            <v>1330202</v>
          </cell>
          <cell r="B4217" t="str">
            <v>Pipe 82X63</v>
          </cell>
        </row>
        <row r="4218">
          <cell r="A4218">
            <v>1330203</v>
          </cell>
          <cell r="B4218" t="str">
            <v>STRIPS 67.0X1.10 c.r.c.a</v>
          </cell>
        </row>
        <row r="4219">
          <cell r="A4219">
            <v>1330204</v>
          </cell>
          <cell r="B4219" t="str">
            <v>Pipe 30X14</v>
          </cell>
        </row>
        <row r="4220">
          <cell r="A4220">
            <v>1330205</v>
          </cell>
          <cell r="B4220" t="str">
            <v>Pipe 26.7X14</v>
          </cell>
        </row>
        <row r="4221">
          <cell r="A4221">
            <v>1330206</v>
          </cell>
          <cell r="B4221" t="str">
            <v>SHAFTING 38.000 mm</v>
          </cell>
        </row>
        <row r="4222">
          <cell r="A4222">
            <v>1330207</v>
          </cell>
          <cell r="B4222" t="str">
            <v>Pipe 110X57</v>
          </cell>
        </row>
        <row r="4223">
          <cell r="A4223">
            <v>1330208</v>
          </cell>
          <cell r="B4223" t="str">
            <v>Pipe 88X69</v>
          </cell>
        </row>
        <row r="4224">
          <cell r="A4224">
            <v>1330210</v>
          </cell>
          <cell r="B4224" t="str">
            <v>Pipe 60.9X46.2</v>
          </cell>
        </row>
        <row r="4225">
          <cell r="A4225">
            <v>1330211</v>
          </cell>
          <cell r="B4225" t="str">
            <v>NYLONE RGF 25%</v>
          </cell>
        </row>
        <row r="4226">
          <cell r="A4226">
            <v>1330212</v>
          </cell>
          <cell r="B4226" t="str">
            <v>Pipe 57X32.7</v>
          </cell>
        </row>
        <row r="4227">
          <cell r="A4227">
            <v>1330213</v>
          </cell>
          <cell r="B4227" t="str">
            <v>Pipe 51.7X28</v>
          </cell>
        </row>
        <row r="4228">
          <cell r="A4228">
            <v>1330214</v>
          </cell>
          <cell r="B4228" t="str">
            <v>Pipe 22.6X13.8</v>
          </cell>
        </row>
        <row r="4229">
          <cell r="A4229">
            <v>1330215</v>
          </cell>
          <cell r="B4229" t="str">
            <v>Pipe 27X14.5</v>
          </cell>
        </row>
        <row r="4230">
          <cell r="A4230">
            <v>1330216</v>
          </cell>
          <cell r="B4230" t="str">
            <v>Pipe 33/35X19</v>
          </cell>
        </row>
        <row r="4231">
          <cell r="A4231">
            <v>1330217</v>
          </cell>
          <cell r="B4231" t="str">
            <v>Pipe 28.7x22.500</v>
          </cell>
        </row>
        <row r="4232">
          <cell r="A4232">
            <v>1330218</v>
          </cell>
          <cell r="B4232" t="str">
            <v>Pipe 24X14.8</v>
          </cell>
        </row>
        <row r="4233">
          <cell r="A4233">
            <v>1330219</v>
          </cell>
          <cell r="B4233" t="str">
            <v>Pipe 81X64.5</v>
          </cell>
        </row>
        <row r="4234">
          <cell r="A4234">
            <v>1330220</v>
          </cell>
          <cell r="B4234" t="str">
            <v>Pipe 31X18</v>
          </cell>
        </row>
        <row r="4235">
          <cell r="A4235">
            <v>1330221</v>
          </cell>
          <cell r="B4235" t="str">
            <v>Pipe 47.8x30.000</v>
          </cell>
        </row>
        <row r="4236">
          <cell r="A4236">
            <v>1330222</v>
          </cell>
          <cell r="B4236" t="str">
            <v>Pipe 30x24</v>
          </cell>
        </row>
        <row r="4237">
          <cell r="A4237">
            <v>1330223</v>
          </cell>
          <cell r="B4237" t="str">
            <v>Pipe 45.7x32.000*</v>
          </cell>
        </row>
        <row r="4238">
          <cell r="A4238">
            <v>1330224</v>
          </cell>
          <cell r="B4238" t="str">
            <v>Pipe 38.7X22.000*</v>
          </cell>
        </row>
        <row r="4239">
          <cell r="A4239">
            <v>1330225</v>
          </cell>
          <cell r="B4239" t="str">
            <v>Pipe 35.8x18.000*</v>
          </cell>
        </row>
        <row r="4240">
          <cell r="A4240">
            <v>1330226</v>
          </cell>
          <cell r="B4240" t="str">
            <v>Pipe 41.6X29.000</v>
          </cell>
        </row>
        <row r="4241">
          <cell r="A4241">
            <v>1330227</v>
          </cell>
          <cell r="B4241" t="str">
            <v>Pipe 39.0x20.000*</v>
          </cell>
        </row>
        <row r="4242">
          <cell r="A4242">
            <v>1330228</v>
          </cell>
          <cell r="B4242" t="str">
            <v>Pipe 96.0X75.000*</v>
          </cell>
        </row>
        <row r="4243">
          <cell r="A4243">
            <v>1330229</v>
          </cell>
          <cell r="B4243" t="str">
            <v>Pipe 38.5X23.500*</v>
          </cell>
        </row>
        <row r="4244">
          <cell r="A4244">
            <v>1330230</v>
          </cell>
          <cell r="B4244" t="str">
            <v>Pipe 50.0x36/37/38*</v>
          </cell>
        </row>
        <row r="4245">
          <cell r="A4245">
            <v>1330231</v>
          </cell>
          <cell r="B4245" t="str">
            <v>Pipe 41X31</v>
          </cell>
        </row>
        <row r="4246">
          <cell r="A4246">
            <v>1330232</v>
          </cell>
          <cell r="B4246" t="str">
            <v>Pipe 31.0x20.5/21*</v>
          </cell>
        </row>
        <row r="4247">
          <cell r="A4247">
            <v>1330233</v>
          </cell>
          <cell r="B4247" t="str">
            <v>Pipe 28.5X12.000*</v>
          </cell>
        </row>
        <row r="4248">
          <cell r="A4248">
            <v>1330234</v>
          </cell>
          <cell r="B4248" t="str">
            <v>SHAFTING 34*</v>
          </cell>
        </row>
        <row r="4249">
          <cell r="A4249">
            <v>1330235</v>
          </cell>
          <cell r="B4249" t="str">
            <v>Pipe 30.8x24.500</v>
          </cell>
        </row>
        <row r="4250">
          <cell r="A4250">
            <v>1330236</v>
          </cell>
          <cell r="B4250" t="str">
            <v>NYLONE RGF 15%</v>
          </cell>
        </row>
        <row r="4251">
          <cell r="A4251">
            <v>1330236.01</v>
          </cell>
          <cell r="B4251" t="str">
            <v>NYLON 66 15 GF PGHS15-01K</v>
          </cell>
        </row>
        <row r="4252">
          <cell r="A4252">
            <v>1330236.02</v>
          </cell>
          <cell r="B4252" t="str">
            <v>N RADILON A RV150 100 NAT</v>
          </cell>
        </row>
        <row r="4253">
          <cell r="A4253">
            <v>1330236.03</v>
          </cell>
          <cell r="B4253" t="str">
            <v>N RADILON A GV 15 SCHWARZ</v>
          </cell>
        </row>
        <row r="4254">
          <cell r="A4254">
            <v>1330236.04</v>
          </cell>
          <cell r="B4254" t="str">
            <v>N RADILON A RV 150 100 NT</v>
          </cell>
        </row>
        <row r="4255">
          <cell r="A4255">
            <v>1330237</v>
          </cell>
          <cell r="B4255" t="str">
            <v>Pipe 53.5x33.000</v>
          </cell>
        </row>
        <row r="4256">
          <cell r="A4256">
            <v>1330238</v>
          </cell>
          <cell r="B4256" t="str">
            <v>Pipe 34.5x18.700</v>
          </cell>
        </row>
        <row r="4257">
          <cell r="A4257">
            <v>1330239</v>
          </cell>
          <cell r="B4257" t="str">
            <v>Pipe 56.0x46.000</v>
          </cell>
        </row>
        <row r="4258">
          <cell r="A4258">
            <v>1330240</v>
          </cell>
          <cell r="B4258" t="str">
            <v>Pipe 35.0x18.000</v>
          </cell>
        </row>
        <row r="4259">
          <cell r="A4259">
            <v>1330241</v>
          </cell>
          <cell r="B4259" t="str">
            <v>Pipe 26.3x18.700</v>
          </cell>
        </row>
        <row r="4260">
          <cell r="A4260">
            <v>1330242</v>
          </cell>
          <cell r="B4260" t="str">
            <v>Pipe 38.0x28.500</v>
          </cell>
        </row>
        <row r="4261">
          <cell r="A4261">
            <v>1330243</v>
          </cell>
          <cell r="B4261" t="str">
            <v>Pipe 51.0x38.000</v>
          </cell>
        </row>
        <row r="4262">
          <cell r="A4262">
            <v>1330244</v>
          </cell>
          <cell r="B4262" t="str">
            <v>Pipe 63.0x51.000</v>
          </cell>
        </row>
        <row r="4263">
          <cell r="A4263">
            <v>1330245</v>
          </cell>
          <cell r="B4263" t="str">
            <v>Pipe 28.0x20.500</v>
          </cell>
        </row>
        <row r="4264">
          <cell r="A4264">
            <v>1330246</v>
          </cell>
          <cell r="B4264" t="str">
            <v>Pipe 30.7x22.500</v>
          </cell>
        </row>
        <row r="4265">
          <cell r="A4265">
            <v>1330247</v>
          </cell>
          <cell r="B4265" t="str">
            <v>Pipe 39.0x31.000</v>
          </cell>
        </row>
        <row r="4266">
          <cell r="A4266">
            <v>1330248</v>
          </cell>
          <cell r="B4266" t="str">
            <v>Pipe 103.0X87</v>
          </cell>
        </row>
        <row r="4267">
          <cell r="A4267">
            <v>1330249</v>
          </cell>
          <cell r="B4267" t="str">
            <v>Pipe 70.0x56.000</v>
          </cell>
        </row>
        <row r="4268">
          <cell r="A4268">
            <v>1330250</v>
          </cell>
          <cell r="B4268" t="str">
            <v>Pipe 74.0x62.300</v>
          </cell>
        </row>
        <row r="4269">
          <cell r="A4269">
            <v>1330251</v>
          </cell>
          <cell r="B4269" t="str">
            <v>Pipe 82.0x66.000</v>
          </cell>
        </row>
        <row r="4270">
          <cell r="A4270">
            <v>1330252</v>
          </cell>
          <cell r="B4270" t="str">
            <v>Pipe 92.0x76.000</v>
          </cell>
        </row>
        <row r="4271">
          <cell r="A4271">
            <v>1330253</v>
          </cell>
          <cell r="B4271" t="str">
            <v>Pipe 88.0x68.000</v>
          </cell>
        </row>
        <row r="4272">
          <cell r="A4272">
            <v>1330254</v>
          </cell>
          <cell r="B4272" t="str">
            <v>Pipe 34.5x19.600</v>
          </cell>
        </row>
        <row r="4273">
          <cell r="A4273">
            <v>1330255</v>
          </cell>
          <cell r="B4273" t="str">
            <v>Pipe 31.0x25.000</v>
          </cell>
        </row>
        <row r="4274">
          <cell r="A4274">
            <v>1330256</v>
          </cell>
          <cell r="B4274" t="str">
            <v>Pipe 46.7x22.500</v>
          </cell>
        </row>
        <row r="4275">
          <cell r="A4275">
            <v>1330257</v>
          </cell>
          <cell r="B4275" t="str">
            <v>Pipe 56.2x44.000</v>
          </cell>
        </row>
        <row r="4276">
          <cell r="A4276">
            <v>1330258</v>
          </cell>
          <cell r="B4276" t="str">
            <v>Pipe 74.0x57.4</v>
          </cell>
        </row>
        <row r="4277">
          <cell r="A4277">
            <v>1330259</v>
          </cell>
          <cell r="B4277" t="str">
            <v>Pipe 61.0x53.000</v>
          </cell>
        </row>
        <row r="4278">
          <cell r="A4278">
            <v>1330260</v>
          </cell>
          <cell r="B4278" t="str">
            <v>Pipe 30.4x24.100</v>
          </cell>
        </row>
        <row r="4279">
          <cell r="A4279">
            <v>1330261</v>
          </cell>
          <cell r="B4279" t="str">
            <v>Pipe 32.9X24</v>
          </cell>
        </row>
        <row r="4280">
          <cell r="A4280">
            <v>1330262</v>
          </cell>
          <cell r="B4280" t="str">
            <v>Pipe 64.5x40.500</v>
          </cell>
        </row>
        <row r="4281">
          <cell r="A4281">
            <v>1330263</v>
          </cell>
          <cell r="B4281" t="str">
            <v>Pipe 103x75</v>
          </cell>
        </row>
        <row r="4282">
          <cell r="A4282">
            <v>1330264</v>
          </cell>
          <cell r="B4282" t="str">
            <v>NYLONE A3HG5</v>
          </cell>
        </row>
        <row r="4283">
          <cell r="A4283">
            <v>1330264.01</v>
          </cell>
          <cell r="B4283" t="str">
            <v>NYLONE A4H</v>
          </cell>
        </row>
        <row r="4284">
          <cell r="A4284">
            <v>1330264.02</v>
          </cell>
          <cell r="B4284" t="str">
            <v>NYLON 66 25 GFPGHS25-01BK</v>
          </cell>
        </row>
        <row r="4285">
          <cell r="A4285">
            <v>1330264.03</v>
          </cell>
          <cell r="B4285" t="str">
            <v>NYLON  REDILON A RV 250KB</v>
          </cell>
        </row>
        <row r="4286">
          <cell r="A4286">
            <v>1330264.04</v>
          </cell>
          <cell r="B4286" t="str">
            <v>NYLON RADILON A BF 990 GY</v>
          </cell>
        </row>
        <row r="4287">
          <cell r="A4287">
            <v>1330264.05</v>
          </cell>
          <cell r="B4287" t="str">
            <v>N RADILON A RV 300K 990GY</v>
          </cell>
        </row>
        <row r="4288">
          <cell r="A4288">
            <v>1330264.06</v>
          </cell>
          <cell r="B4288" t="str">
            <v>NYLON A RV 250K 333BK</v>
          </cell>
        </row>
        <row r="4289">
          <cell r="A4289">
            <v>1330265</v>
          </cell>
          <cell r="B4289" t="str">
            <v>Pipe 32.6x25.100</v>
          </cell>
        </row>
        <row r="4290">
          <cell r="A4290">
            <v>1330266</v>
          </cell>
          <cell r="B4290" t="str">
            <v>Pipe 73.0x55.000</v>
          </cell>
        </row>
        <row r="4291">
          <cell r="A4291">
            <v>1330267</v>
          </cell>
          <cell r="B4291" t="str">
            <v>Pipe 61.0x54.000</v>
          </cell>
        </row>
        <row r="4292">
          <cell r="A4292">
            <v>1330268</v>
          </cell>
          <cell r="B4292" t="str">
            <v>Pipe 27.0x17.500</v>
          </cell>
        </row>
        <row r="4293">
          <cell r="A4293">
            <v>1330269</v>
          </cell>
          <cell r="B4293" t="str">
            <v>Pipe 27.7x15.400</v>
          </cell>
        </row>
        <row r="4294">
          <cell r="A4294">
            <v>1330270</v>
          </cell>
          <cell r="B4294" t="str">
            <v>Pipe 35.0x22.000</v>
          </cell>
        </row>
        <row r="4295">
          <cell r="A4295">
            <v>1330270.01</v>
          </cell>
          <cell r="B4295" t="str">
            <v>Pipe 35.0x22.000   (MS)</v>
          </cell>
        </row>
        <row r="4296">
          <cell r="A4296">
            <v>1330271</v>
          </cell>
          <cell r="B4296" t="str">
            <v>Pipe 27.6x16.900</v>
          </cell>
        </row>
        <row r="4297">
          <cell r="A4297">
            <v>1330272</v>
          </cell>
          <cell r="B4297" t="str">
            <v>Pipe 70.0x50.000</v>
          </cell>
        </row>
        <row r="4298">
          <cell r="A4298">
            <v>1330273</v>
          </cell>
          <cell r="B4298" t="str">
            <v>Pipe 37.0x24.000</v>
          </cell>
        </row>
        <row r="4299">
          <cell r="A4299">
            <v>1330274</v>
          </cell>
          <cell r="B4299" t="str">
            <v>Pipe 46.0x38.000</v>
          </cell>
        </row>
        <row r="4300">
          <cell r="A4300">
            <v>1330275</v>
          </cell>
          <cell r="B4300" t="str">
            <v>Pipe 56.0x48.000</v>
          </cell>
        </row>
        <row r="4301">
          <cell r="A4301">
            <v>1330276</v>
          </cell>
          <cell r="B4301" t="str">
            <v>PLATE 150X140X10</v>
          </cell>
        </row>
        <row r="4302">
          <cell r="A4302">
            <v>1330277</v>
          </cell>
          <cell r="B4302" t="str">
            <v>Pipe 120.0x97.000</v>
          </cell>
        </row>
        <row r="4303">
          <cell r="A4303">
            <v>1330278</v>
          </cell>
          <cell r="B4303" t="str">
            <v>Pipe 47.9x28.5</v>
          </cell>
        </row>
        <row r="4304">
          <cell r="A4304">
            <v>1330279</v>
          </cell>
          <cell r="B4304" t="str">
            <v>Pipe 29.0x15.000</v>
          </cell>
        </row>
        <row r="4305">
          <cell r="A4305">
            <v>1330280</v>
          </cell>
          <cell r="B4305" t="str">
            <v>Pipe 29.0x13.000</v>
          </cell>
        </row>
        <row r="4306">
          <cell r="A4306">
            <v>1330281</v>
          </cell>
          <cell r="B4306" t="str">
            <v>Pipe 91.3x70.000</v>
          </cell>
        </row>
        <row r="4307">
          <cell r="A4307">
            <v>1330282</v>
          </cell>
          <cell r="B4307" t="str">
            <v>NYLONE A3K(NYLONE 66)</v>
          </cell>
        </row>
        <row r="4308">
          <cell r="A4308">
            <v>1330283</v>
          </cell>
          <cell r="B4308" t="str">
            <v>Pipe 28.6x21.400</v>
          </cell>
        </row>
        <row r="4309">
          <cell r="A4309">
            <v>1330284</v>
          </cell>
          <cell r="B4309" t="str">
            <v>Pipe 47.6x37.600</v>
          </cell>
        </row>
        <row r="4310">
          <cell r="A4310">
            <v>1330285</v>
          </cell>
          <cell r="B4310" t="str">
            <v>Pipe 29.6x15.600</v>
          </cell>
        </row>
        <row r="4311">
          <cell r="A4311">
            <v>1330286</v>
          </cell>
          <cell r="B4311" t="str">
            <v>Pipe 35.5x21.700</v>
          </cell>
        </row>
        <row r="4312">
          <cell r="A4312">
            <v>1330287</v>
          </cell>
          <cell r="B4312" t="str">
            <v>Pipe 23.6x15.600</v>
          </cell>
        </row>
        <row r="4313">
          <cell r="A4313">
            <v>1330288</v>
          </cell>
          <cell r="B4313" t="str">
            <v>Pipe 52.6x40.600</v>
          </cell>
        </row>
        <row r="4314">
          <cell r="A4314">
            <v>1330289</v>
          </cell>
          <cell r="B4314" t="str">
            <v>Pipe 51.9x37.100</v>
          </cell>
        </row>
        <row r="4315">
          <cell r="A4315">
            <v>1330290</v>
          </cell>
          <cell r="B4315" t="str">
            <v>Pipe 32.6x24.600</v>
          </cell>
        </row>
        <row r="4316">
          <cell r="A4316">
            <v>1330291</v>
          </cell>
          <cell r="B4316" t="str">
            <v>Pipe 31.0x19.000</v>
          </cell>
        </row>
        <row r="4317">
          <cell r="A4317">
            <v>1330292</v>
          </cell>
          <cell r="B4317" t="str">
            <v>Pipe 30.6x17.600</v>
          </cell>
        </row>
        <row r="4318">
          <cell r="A4318">
            <v>1330293</v>
          </cell>
          <cell r="B4318" t="str">
            <v>Pipe 30.6x18.500</v>
          </cell>
        </row>
        <row r="4319">
          <cell r="A4319">
            <v>1330294</v>
          </cell>
          <cell r="B4319" t="str">
            <v>Pipe 29.8x23.800</v>
          </cell>
        </row>
        <row r="4320">
          <cell r="A4320">
            <v>1330295</v>
          </cell>
          <cell r="B4320" t="str">
            <v>Pipe 32.3x21.500</v>
          </cell>
        </row>
        <row r="4321">
          <cell r="A4321">
            <v>1330296</v>
          </cell>
          <cell r="B4321" t="str">
            <v>Pipe 92X74</v>
          </cell>
        </row>
        <row r="4322">
          <cell r="A4322">
            <v>1330297</v>
          </cell>
          <cell r="B4322" t="str">
            <v>Pipe 51X33</v>
          </cell>
        </row>
        <row r="4323">
          <cell r="A4323">
            <v>1330298</v>
          </cell>
          <cell r="B4323" t="str">
            <v>Pipe 88X68</v>
          </cell>
        </row>
        <row r="4324">
          <cell r="A4324">
            <v>1330299</v>
          </cell>
          <cell r="B4324" t="str">
            <v>Pipe 96X47.5</v>
          </cell>
        </row>
        <row r="4325">
          <cell r="A4325">
            <v>1330300</v>
          </cell>
          <cell r="B4325" t="str">
            <v>Pipe 67X43/44</v>
          </cell>
        </row>
        <row r="4326">
          <cell r="A4326">
            <v>1330301</v>
          </cell>
          <cell r="B4326" t="str">
            <v>Pipe 66X50</v>
          </cell>
        </row>
        <row r="4327">
          <cell r="A4327">
            <v>1330302</v>
          </cell>
          <cell r="B4327" t="str">
            <v>Pipe 54X31</v>
          </cell>
        </row>
        <row r="4328">
          <cell r="A4328">
            <v>1330303</v>
          </cell>
          <cell r="B4328" t="str">
            <v>Pipe 38X26</v>
          </cell>
        </row>
        <row r="4329">
          <cell r="A4329">
            <v>1330304</v>
          </cell>
          <cell r="B4329" t="str">
            <v>Pipe 53.3X35</v>
          </cell>
        </row>
        <row r="4330">
          <cell r="A4330">
            <v>1330305</v>
          </cell>
          <cell r="B4330" t="str">
            <v>Pipe 28.6X23.2</v>
          </cell>
        </row>
        <row r="4331">
          <cell r="A4331">
            <v>1330306</v>
          </cell>
          <cell r="B4331" t="str">
            <v>Pipe 27.6X13.8</v>
          </cell>
        </row>
        <row r="4332">
          <cell r="A4332">
            <v>1330307</v>
          </cell>
          <cell r="B4332" t="str">
            <v>Pipe 98X63</v>
          </cell>
        </row>
        <row r="4333">
          <cell r="A4333">
            <v>1330308</v>
          </cell>
          <cell r="B4333" t="str">
            <v>Pipe 59X42</v>
          </cell>
        </row>
        <row r="4334">
          <cell r="A4334">
            <v>1330309</v>
          </cell>
          <cell r="B4334" t="str">
            <v>Pipe 86X73</v>
          </cell>
        </row>
        <row r="4335">
          <cell r="A4335">
            <v>1330310</v>
          </cell>
          <cell r="B4335" t="str">
            <v>Pipe 74X60</v>
          </cell>
        </row>
        <row r="4336">
          <cell r="A4336">
            <v>1330311</v>
          </cell>
          <cell r="B4336" t="str">
            <v>SHAFTING 36.00</v>
          </cell>
        </row>
        <row r="4337">
          <cell r="A4337">
            <v>1330311.1000000001</v>
          </cell>
          <cell r="B4337" t="str">
            <v>SHAFTING 34 MM SAE 1015</v>
          </cell>
        </row>
        <row r="4338">
          <cell r="A4338">
            <v>1330312</v>
          </cell>
          <cell r="B4338" t="str">
            <v>PIPE BRASS 40X28.5</v>
          </cell>
        </row>
        <row r="4339">
          <cell r="A4339">
            <v>1330313</v>
          </cell>
          <cell r="B4339" t="str">
            <v>PIPE 86X72</v>
          </cell>
        </row>
        <row r="4340">
          <cell r="A4340">
            <v>1330314</v>
          </cell>
          <cell r="B4340" t="str">
            <v>PIPE 53X45</v>
          </cell>
        </row>
        <row r="4341">
          <cell r="A4341">
            <v>1330315</v>
          </cell>
          <cell r="B4341" t="str">
            <v>PIPE 30.6X25.4</v>
          </cell>
        </row>
        <row r="4342">
          <cell r="A4342">
            <v>1330316</v>
          </cell>
          <cell r="B4342" t="str">
            <v>PIPE 26.6X17.6</v>
          </cell>
        </row>
        <row r="4343">
          <cell r="A4343">
            <v>1330317</v>
          </cell>
          <cell r="B4343" t="str">
            <v>PIPE 40.5X32.5</v>
          </cell>
        </row>
        <row r="4344">
          <cell r="A4344">
            <v>1330318</v>
          </cell>
          <cell r="B4344" t="str">
            <v>PIPE 35X21</v>
          </cell>
        </row>
        <row r="4345">
          <cell r="A4345">
            <v>1330319</v>
          </cell>
          <cell r="B4345" t="str">
            <v>PIPE 47.6X36.3</v>
          </cell>
        </row>
        <row r="4346">
          <cell r="A4346">
            <v>1330320</v>
          </cell>
          <cell r="B4346" t="str">
            <v>PIPE 40.7X29.2</v>
          </cell>
        </row>
        <row r="4347">
          <cell r="A4347">
            <v>1330321</v>
          </cell>
          <cell r="B4347" t="str">
            <v>PIPE 50 X 32.5</v>
          </cell>
        </row>
        <row r="4348">
          <cell r="A4348">
            <v>1330322</v>
          </cell>
          <cell r="B4348" t="str">
            <v>PIPE 50 X 39</v>
          </cell>
        </row>
        <row r="4349">
          <cell r="A4349">
            <v>1330323</v>
          </cell>
          <cell r="B4349" t="str">
            <v>PIPE 66.5X 50.8</v>
          </cell>
        </row>
        <row r="4350">
          <cell r="A4350">
            <v>1330324</v>
          </cell>
          <cell r="B4350" t="str">
            <v>PIPE 46X31.5</v>
          </cell>
        </row>
        <row r="4351">
          <cell r="A4351">
            <v>1330325</v>
          </cell>
          <cell r="B4351" t="str">
            <v>PIPE 27.6X20</v>
          </cell>
        </row>
        <row r="4352">
          <cell r="A4352">
            <v>1330326</v>
          </cell>
          <cell r="B4352" t="str">
            <v>SHAFTING 26.5MM</v>
          </cell>
        </row>
        <row r="4353">
          <cell r="A4353">
            <v>1330327</v>
          </cell>
          <cell r="B4353" t="str">
            <v>PIPE 47X22</v>
          </cell>
        </row>
        <row r="4354">
          <cell r="A4354">
            <v>1330328</v>
          </cell>
          <cell r="B4354" t="str">
            <v>PIPE 29X18</v>
          </cell>
        </row>
        <row r="4355">
          <cell r="A4355">
            <v>1330329</v>
          </cell>
          <cell r="B4355" t="str">
            <v>SHAFTING 12.700 mm</v>
          </cell>
        </row>
        <row r="4356">
          <cell r="A4356">
            <v>1330330</v>
          </cell>
          <cell r="B4356" t="str">
            <v>MIX SIZE PIPE</v>
          </cell>
        </row>
        <row r="4357">
          <cell r="A4357">
            <v>1330331</v>
          </cell>
          <cell r="B4357" t="str">
            <v>SHAFTING 16.000MM</v>
          </cell>
        </row>
        <row r="4358">
          <cell r="A4358">
            <v>1330332</v>
          </cell>
          <cell r="B4358" t="str">
            <v>PIPE 33X24.2</v>
          </cell>
        </row>
        <row r="4359">
          <cell r="A4359">
            <v>1330333</v>
          </cell>
          <cell r="B4359" t="str">
            <v>PIPE 77X51.5</v>
          </cell>
        </row>
        <row r="4360">
          <cell r="A4360">
            <v>1330334</v>
          </cell>
          <cell r="B4360" t="str">
            <v>PIPE 29X23</v>
          </cell>
        </row>
        <row r="4361">
          <cell r="A4361">
            <v>1330335</v>
          </cell>
          <cell r="B4361" t="str">
            <v>PIPE 24.7X15.7</v>
          </cell>
        </row>
        <row r="4362">
          <cell r="A4362">
            <v>1330336</v>
          </cell>
          <cell r="B4362" t="str">
            <v>PIPE 30.7X25</v>
          </cell>
        </row>
        <row r="4363">
          <cell r="A4363">
            <v>1330337</v>
          </cell>
          <cell r="B4363" t="str">
            <v>PIPE 47X33/34</v>
          </cell>
        </row>
        <row r="4364">
          <cell r="A4364">
            <v>1330338</v>
          </cell>
          <cell r="B4364" t="str">
            <v>SHAFTING 31.9 EN1A</v>
          </cell>
        </row>
        <row r="4365">
          <cell r="A4365">
            <v>1330339</v>
          </cell>
          <cell r="B4365" t="str">
            <v>PIPE 32.5X14 ALUMINIUM</v>
          </cell>
        </row>
        <row r="4366">
          <cell r="A4366">
            <v>1330340</v>
          </cell>
          <cell r="B4366" t="str">
            <v>PIPE 25X12.5 ALUMINIUM</v>
          </cell>
        </row>
        <row r="4367">
          <cell r="A4367">
            <v>1330341</v>
          </cell>
          <cell r="B4367" t="str">
            <v>SHAFTING 25 ALUMINIUM</v>
          </cell>
        </row>
        <row r="4368">
          <cell r="A4368">
            <v>1330341.01</v>
          </cell>
          <cell r="B4368" t="str">
            <v>SHAFTING 25MM S.S 17.4 PH</v>
          </cell>
        </row>
        <row r="4369">
          <cell r="A4369">
            <v>1330342</v>
          </cell>
          <cell r="B4369" t="str">
            <v>PIPE 31.7X15/16</v>
          </cell>
        </row>
        <row r="4370">
          <cell r="A4370">
            <v>1330343</v>
          </cell>
          <cell r="B4370" t="str">
            <v>PIPE 30X16/17</v>
          </cell>
        </row>
        <row r="4371">
          <cell r="A4371">
            <v>1330344</v>
          </cell>
          <cell r="B4371" t="str">
            <v>PIPE 53.5X26.3</v>
          </cell>
        </row>
        <row r="4372">
          <cell r="A4372">
            <v>1330345</v>
          </cell>
          <cell r="B4372" t="str">
            <v>PIPE 114X64.5</v>
          </cell>
        </row>
        <row r="4373">
          <cell r="A4373">
            <v>1330346</v>
          </cell>
          <cell r="B4373" t="str">
            <v>PIPE 92.5X49.5</v>
          </cell>
        </row>
        <row r="4374">
          <cell r="A4374">
            <v>1330347</v>
          </cell>
          <cell r="B4374" t="str">
            <v>PIPE 40.6X33.2</v>
          </cell>
        </row>
        <row r="4375">
          <cell r="A4375">
            <v>1330348</v>
          </cell>
          <cell r="B4375" t="str">
            <v>PIPE 34.6X22.2</v>
          </cell>
        </row>
        <row r="4376">
          <cell r="A4376">
            <v>1330349</v>
          </cell>
          <cell r="B4376" t="str">
            <v>SHAFTING 55</v>
          </cell>
        </row>
        <row r="4377">
          <cell r="A4377">
            <v>1330350</v>
          </cell>
          <cell r="B4377" t="str">
            <v>PIPE 55X39</v>
          </cell>
        </row>
        <row r="4378">
          <cell r="A4378">
            <v>1330351</v>
          </cell>
          <cell r="B4378" t="str">
            <v>PIPE 72.8X57.5</v>
          </cell>
        </row>
        <row r="4379">
          <cell r="A4379">
            <v>1330352</v>
          </cell>
          <cell r="B4379" t="str">
            <v>SHAFTING 24.00</v>
          </cell>
        </row>
        <row r="4380">
          <cell r="A4380">
            <v>1330353</v>
          </cell>
          <cell r="B4380" t="str">
            <v>SHAFTING 14.000MM20MN CR5</v>
          </cell>
        </row>
        <row r="4381">
          <cell r="A4381">
            <v>1330353.01</v>
          </cell>
          <cell r="B4381" t="str">
            <v>SHAFTING 38.000MM20MN CR5</v>
          </cell>
        </row>
        <row r="4382">
          <cell r="A4382">
            <v>1330354</v>
          </cell>
          <cell r="B4382" t="str">
            <v>FORGING OR 22211</v>
          </cell>
        </row>
        <row r="4383">
          <cell r="A4383">
            <v>1330354.01</v>
          </cell>
          <cell r="B4383" t="str">
            <v>FORGING IR 22211</v>
          </cell>
        </row>
        <row r="4384">
          <cell r="A4384">
            <v>1330355</v>
          </cell>
          <cell r="B4384" t="str">
            <v>PIPE 54X38</v>
          </cell>
        </row>
        <row r="4385">
          <cell r="A4385">
            <v>1330356</v>
          </cell>
          <cell r="B4385" t="str">
            <v>PIPE 50.7X34.2</v>
          </cell>
        </row>
        <row r="4386">
          <cell r="A4386">
            <v>1330357</v>
          </cell>
          <cell r="B4386" t="str">
            <v>PIPE 80.7X68.2</v>
          </cell>
        </row>
        <row r="4387">
          <cell r="A4387">
            <v>1330358</v>
          </cell>
          <cell r="B4387" t="str">
            <v>PIPE 60.8X39</v>
          </cell>
        </row>
        <row r="4388">
          <cell r="A4388">
            <v>1330359</v>
          </cell>
          <cell r="B4388" t="str">
            <v>PIPE 52.7X43.2</v>
          </cell>
        </row>
        <row r="4389">
          <cell r="A4389">
            <v>1330360</v>
          </cell>
          <cell r="B4389" t="str">
            <v>PIPE 41.3X28.5</v>
          </cell>
        </row>
        <row r="4390">
          <cell r="A4390">
            <v>1330360</v>
          </cell>
          <cell r="B4390" t="str">
            <v>PIPE 41.4X28.2</v>
          </cell>
        </row>
        <row r="4391">
          <cell r="A4391">
            <v>1330360.01</v>
          </cell>
          <cell r="B4391" t="str">
            <v>PIPE 41X28 BRASS</v>
          </cell>
        </row>
        <row r="4392">
          <cell r="A4392">
            <v>1330360.02</v>
          </cell>
          <cell r="B4392" t="str">
            <v>BRASS PIPE 34.5X19</v>
          </cell>
        </row>
        <row r="4393">
          <cell r="A4393">
            <v>1330361</v>
          </cell>
          <cell r="B4393" t="str">
            <v>PIPE 40.3X23.5</v>
          </cell>
        </row>
        <row r="4394">
          <cell r="A4394">
            <v>1330362</v>
          </cell>
          <cell r="B4394" t="str">
            <v>PIPE 33.5X17.5</v>
          </cell>
        </row>
        <row r="4395">
          <cell r="A4395">
            <v>1330363</v>
          </cell>
          <cell r="B4395" t="str">
            <v>PIPE 46.5X29</v>
          </cell>
        </row>
        <row r="4396">
          <cell r="A4396">
            <v>1330364</v>
          </cell>
          <cell r="B4396" t="str">
            <v>PIPE 32.7X18.0</v>
          </cell>
        </row>
        <row r="4397">
          <cell r="A4397">
            <v>1330365</v>
          </cell>
          <cell r="B4397" t="str">
            <v>PIPE 53.6X37.5</v>
          </cell>
        </row>
        <row r="4398">
          <cell r="A4398">
            <v>1330366</v>
          </cell>
          <cell r="B4398" t="str">
            <v>PIPE 51.5X35.6</v>
          </cell>
        </row>
        <row r="4399">
          <cell r="A4399">
            <v>1330367</v>
          </cell>
          <cell r="B4399" t="str">
            <v>PIPE 61X49</v>
          </cell>
        </row>
        <row r="4400">
          <cell r="A4400">
            <v>1330368</v>
          </cell>
          <cell r="B4400" t="str">
            <v>PIPE 82X60.5</v>
          </cell>
        </row>
        <row r="4401">
          <cell r="A4401">
            <v>1330369</v>
          </cell>
          <cell r="B4401" t="str">
            <v>PIPE 88X64/65</v>
          </cell>
        </row>
        <row r="4402">
          <cell r="A4402">
            <v>1330370</v>
          </cell>
          <cell r="B4402" t="str">
            <v>PIPE 92/93/94X67</v>
          </cell>
        </row>
        <row r="4403">
          <cell r="A4403">
            <v>1330371</v>
          </cell>
          <cell r="B4403" t="str">
            <v>PIPE 68X58</v>
          </cell>
        </row>
        <row r="4404">
          <cell r="A4404">
            <v>1330372</v>
          </cell>
          <cell r="B4404" t="str">
            <v>PIPE 137.2X114.6</v>
          </cell>
        </row>
        <row r="4405">
          <cell r="A4405">
            <v>1330373</v>
          </cell>
          <cell r="B4405" t="str">
            <v>PIPE 65.3X43.4</v>
          </cell>
        </row>
        <row r="4406">
          <cell r="A4406">
            <v>1330374</v>
          </cell>
          <cell r="B4406" t="str">
            <v>PIPE 103X82</v>
          </cell>
        </row>
        <row r="4407">
          <cell r="A4407">
            <v>1330375</v>
          </cell>
          <cell r="B4407" t="str">
            <v>PIPE 107X91</v>
          </cell>
        </row>
        <row r="4408">
          <cell r="A4408">
            <v>1330376</v>
          </cell>
          <cell r="B4408" t="str">
            <v>PIPE 73.3X58.2</v>
          </cell>
        </row>
        <row r="4409">
          <cell r="A4409">
            <v>1330376.01</v>
          </cell>
          <cell r="B4409" t="str">
            <v>PIPE 73X60/59 MS</v>
          </cell>
        </row>
        <row r="4410">
          <cell r="A4410">
            <v>1330377</v>
          </cell>
          <cell r="B4410" t="str">
            <v>SHAFTING 33.4</v>
          </cell>
        </row>
        <row r="4411">
          <cell r="A4411">
            <v>1330378</v>
          </cell>
          <cell r="B4411" t="str">
            <v>PIPE 113X97</v>
          </cell>
        </row>
        <row r="4412">
          <cell r="A4412">
            <v>1330379</v>
          </cell>
          <cell r="B4412" t="str">
            <v>PIPE 53X28</v>
          </cell>
        </row>
        <row r="4413">
          <cell r="A4413">
            <v>1330380</v>
          </cell>
          <cell r="B4413" t="str">
            <v>PIPE 36.5X15</v>
          </cell>
        </row>
        <row r="4414">
          <cell r="A4414">
            <v>1330381</v>
          </cell>
          <cell r="B4414" t="str">
            <v>PIPE 26X11.150</v>
          </cell>
        </row>
        <row r="4415">
          <cell r="A4415">
            <v>1330382</v>
          </cell>
          <cell r="B4415" t="str">
            <v>PIPE 32.8X25.5</v>
          </cell>
        </row>
        <row r="4416">
          <cell r="A4416">
            <v>1330383</v>
          </cell>
          <cell r="B4416" t="str">
            <v>PIPE 128X86</v>
          </cell>
        </row>
        <row r="4417">
          <cell r="A4417">
            <v>1330384</v>
          </cell>
          <cell r="B4417" t="str">
            <v>CR SHEET(ASP)2.3 G EN-47</v>
          </cell>
        </row>
        <row r="4418">
          <cell r="A4418">
            <v>1330384.01</v>
          </cell>
          <cell r="B4418" t="str">
            <v>CR SHEET(ASP)2.8  EN-47</v>
          </cell>
        </row>
        <row r="4419">
          <cell r="A4419">
            <v>1330384.1000000001</v>
          </cell>
          <cell r="B4419" t="str">
            <v>C.R.C.A.1.5X128MM 16MNCR5</v>
          </cell>
        </row>
        <row r="4420">
          <cell r="A4420">
            <v>1330385</v>
          </cell>
          <cell r="B4420" t="str">
            <v>PIPE 62.6X44.2</v>
          </cell>
        </row>
        <row r="4421">
          <cell r="A4421">
            <v>1330386</v>
          </cell>
          <cell r="B4421" t="str">
            <v>PIPE 59.5X37.000</v>
          </cell>
        </row>
        <row r="4422">
          <cell r="A4422">
            <v>1330387</v>
          </cell>
          <cell r="B4422" t="str">
            <v>PIPE 86.5X66</v>
          </cell>
        </row>
        <row r="4423">
          <cell r="A4423">
            <v>1330388</v>
          </cell>
          <cell r="B4423" t="str">
            <v>PIPE 53.5X36</v>
          </cell>
        </row>
        <row r="4424">
          <cell r="A4424">
            <v>1330389</v>
          </cell>
          <cell r="B4424" t="str">
            <v>PIPE 83X58</v>
          </cell>
        </row>
        <row r="4425">
          <cell r="A4425">
            <v>1330390</v>
          </cell>
          <cell r="B4425" t="str">
            <v>PIPE 50.7X28.7</v>
          </cell>
        </row>
        <row r="4426">
          <cell r="A4426">
            <v>1330391</v>
          </cell>
          <cell r="B4426" t="str">
            <v>PIPE 25X18</v>
          </cell>
        </row>
        <row r="4427">
          <cell r="A4427">
            <v>1330392</v>
          </cell>
          <cell r="B4427" t="str">
            <v>SHAFTING 17</v>
          </cell>
        </row>
        <row r="4428">
          <cell r="A4428">
            <v>1330393</v>
          </cell>
          <cell r="B4428" t="str">
            <v>PIPE 36X25</v>
          </cell>
        </row>
        <row r="4429">
          <cell r="A4429">
            <v>1330394</v>
          </cell>
          <cell r="B4429" t="str">
            <v>PIPE 94X43</v>
          </cell>
        </row>
        <row r="4430">
          <cell r="A4430">
            <v>1330395</v>
          </cell>
          <cell r="B4430" t="str">
            <v>PIPE 41X25/26</v>
          </cell>
        </row>
        <row r="4431">
          <cell r="A4431">
            <v>1330396</v>
          </cell>
          <cell r="B4431" t="str">
            <v>PIPE 54.9X43.2</v>
          </cell>
        </row>
        <row r="4432">
          <cell r="A4432">
            <v>1330397</v>
          </cell>
          <cell r="B4432" t="str">
            <v>PIPE 85X55</v>
          </cell>
        </row>
        <row r="4433">
          <cell r="A4433">
            <v>1330398</v>
          </cell>
          <cell r="B4433" t="str">
            <v>PIPE 54.7X39.2</v>
          </cell>
        </row>
        <row r="4434">
          <cell r="A4434">
            <v>1330399</v>
          </cell>
          <cell r="B4434" t="str">
            <v>PIPE 55.7X49.2</v>
          </cell>
        </row>
        <row r="4435">
          <cell r="A4435">
            <v>1330400</v>
          </cell>
          <cell r="B4435" t="str">
            <v>PIPE 58X32.5</v>
          </cell>
        </row>
        <row r="4436">
          <cell r="A4436">
            <v>1330401</v>
          </cell>
          <cell r="B4436" t="str">
            <v>PIPE 74X51</v>
          </cell>
        </row>
        <row r="4437">
          <cell r="A4437">
            <v>1330402</v>
          </cell>
          <cell r="B4437" t="str">
            <v>PIPE 73X38</v>
          </cell>
        </row>
        <row r="4438">
          <cell r="A4438">
            <v>1330403</v>
          </cell>
          <cell r="B4438" t="str">
            <v>PIPE 93X51</v>
          </cell>
        </row>
        <row r="4439">
          <cell r="A4439">
            <v>1330404</v>
          </cell>
          <cell r="B4439" t="str">
            <v>PIPE 85.5X45</v>
          </cell>
        </row>
        <row r="4440">
          <cell r="A4440">
            <v>1330405</v>
          </cell>
          <cell r="B4440" t="str">
            <v>PIPE 52X42</v>
          </cell>
        </row>
        <row r="4441">
          <cell r="A4441">
            <v>1330406</v>
          </cell>
          <cell r="B4441" t="str">
            <v>PIPE 82.6X50</v>
          </cell>
        </row>
        <row r="4442">
          <cell r="A4442">
            <v>1330407</v>
          </cell>
          <cell r="B4442" t="str">
            <v>PIPE 72X53.4</v>
          </cell>
        </row>
        <row r="4443">
          <cell r="A4443">
            <v>1330408</v>
          </cell>
          <cell r="B4443" t="str">
            <v>PIPE 59X49</v>
          </cell>
        </row>
        <row r="4444">
          <cell r="A4444">
            <v>1330409</v>
          </cell>
          <cell r="B4444" t="str">
            <v>PIPE 95X56</v>
          </cell>
        </row>
        <row r="4445">
          <cell r="A4445">
            <v>1330410</v>
          </cell>
          <cell r="B4445" t="str">
            <v>PIPE 112X84</v>
          </cell>
        </row>
        <row r="4446">
          <cell r="A4446">
            <v>1330411</v>
          </cell>
          <cell r="B4446" t="str">
            <v>PIPE 97X43</v>
          </cell>
        </row>
        <row r="4447">
          <cell r="A4447">
            <v>1330412</v>
          </cell>
          <cell r="B4447" t="str">
            <v>PIPE 99.5X70</v>
          </cell>
        </row>
        <row r="4448">
          <cell r="A4448">
            <v>1330413</v>
          </cell>
          <cell r="B4448" t="str">
            <v>PIPE 126X105</v>
          </cell>
        </row>
        <row r="4449">
          <cell r="A4449">
            <v>1330414</v>
          </cell>
          <cell r="B4449" t="str">
            <v>PIPE 74.7X56</v>
          </cell>
        </row>
        <row r="4450">
          <cell r="A4450">
            <v>1330415</v>
          </cell>
          <cell r="B4450" t="str">
            <v>PIPE 71X43</v>
          </cell>
        </row>
        <row r="4451">
          <cell r="A4451">
            <v>1330416</v>
          </cell>
          <cell r="B4451" t="str">
            <v>PIPE 63X53</v>
          </cell>
        </row>
        <row r="4452">
          <cell r="A4452">
            <v>1330417</v>
          </cell>
          <cell r="B4452" t="str">
            <v>PIPE 101X88</v>
          </cell>
        </row>
        <row r="4453">
          <cell r="A4453">
            <v>1330418</v>
          </cell>
          <cell r="B4453" t="str">
            <v>PIPE 69X54</v>
          </cell>
        </row>
        <row r="4454">
          <cell r="A4454">
            <v>1330419</v>
          </cell>
          <cell r="B4454" t="str">
            <v>PIPE 102/103X74/75</v>
          </cell>
        </row>
        <row r="4455">
          <cell r="A4455">
            <v>1330420</v>
          </cell>
          <cell r="B4455" t="str">
            <v>PIPE 105X81</v>
          </cell>
        </row>
        <row r="4456">
          <cell r="A4456">
            <v>1330421</v>
          </cell>
          <cell r="B4456" t="str">
            <v>PIPE 105/106X81/82</v>
          </cell>
        </row>
        <row r="4457">
          <cell r="A4457">
            <v>1330422</v>
          </cell>
          <cell r="B4457" t="str">
            <v>PIPE 113X82</v>
          </cell>
        </row>
        <row r="4458">
          <cell r="A4458">
            <v>1330423</v>
          </cell>
          <cell r="B4458" t="str">
            <v>PIPE 104X86</v>
          </cell>
        </row>
        <row r="4459">
          <cell r="A4459">
            <v>1330424</v>
          </cell>
          <cell r="B4459" t="str">
            <v>PIPE 113.6X88</v>
          </cell>
        </row>
        <row r="4460">
          <cell r="A4460">
            <v>1330425</v>
          </cell>
          <cell r="B4460" t="str">
            <v>PIPE 113X88</v>
          </cell>
        </row>
        <row r="4461">
          <cell r="A4461">
            <v>1330426</v>
          </cell>
          <cell r="B4461" t="str">
            <v>PIPE 123/125X94/96</v>
          </cell>
        </row>
        <row r="4462">
          <cell r="A4462">
            <v>1330427</v>
          </cell>
          <cell r="B4462" t="str">
            <v>PIPE 122X89</v>
          </cell>
        </row>
        <row r="4463">
          <cell r="A4463">
            <v>1330428</v>
          </cell>
          <cell r="B4463" t="str">
            <v>PIPE 113X94</v>
          </cell>
        </row>
        <row r="4464">
          <cell r="A4464">
            <v>1330429</v>
          </cell>
          <cell r="B4464" t="str">
            <v>PIPE 132/133X94/99</v>
          </cell>
        </row>
        <row r="4465">
          <cell r="A4465">
            <v>1330430</v>
          </cell>
          <cell r="B4465" t="str">
            <v>PIPE 130X95</v>
          </cell>
        </row>
        <row r="4466">
          <cell r="A4466">
            <v>1330431</v>
          </cell>
          <cell r="B4466" t="str">
            <v>PIPE 142X105/107</v>
          </cell>
        </row>
        <row r="4467">
          <cell r="A4467">
            <v>1330432</v>
          </cell>
          <cell r="B4467" t="str">
            <v>PIPE 143.5X97</v>
          </cell>
        </row>
        <row r="4468">
          <cell r="A4468">
            <v>1330432.5</v>
          </cell>
          <cell r="B4468" t="str">
            <v>PIPE 155X115.7</v>
          </cell>
        </row>
        <row r="4469">
          <cell r="A4469">
            <v>1330433</v>
          </cell>
          <cell r="B4469" t="str">
            <v>PIPE 121X110</v>
          </cell>
        </row>
        <row r="4470">
          <cell r="A4470">
            <v>1330434</v>
          </cell>
          <cell r="B4470" t="str">
            <v>PIPE 108.9X84.7</v>
          </cell>
        </row>
        <row r="4471">
          <cell r="A4471">
            <v>1330435</v>
          </cell>
          <cell r="B4471" t="str">
            <v>PIPE 88/86X62</v>
          </cell>
        </row>
        <row r="4472">
          <cell r="A4472">
            <v>1330436</v>
          </cell>
          <cell r="B4472" t="str">
            <v>PIPE 62X37</v>
          </cell>
        </row>
        <row r="4473">
          <cell r="A4473">
            <v>1330437</v>
          </cell>
          <cell r="B4473" t="str">
            <v>PIPE 70X41</v>
          </cell>
        </row>
        <row r="4474">
          <cell r="A4474">
            <v>1330438</v>
          </cell>
          <cell r="B4474" t="str">
            <v>PIPE 73X43</v>
          </cell>
        </row>
        <row r="4475">
          <cell r="A4475">
            <v>1330439</v>
          </cell>
          <cell r="B4475" t="str">
            <v>PIPE 75X48.3</v>
          </cell>
        </row>
        <row r="4476">
          <cell r="A4476">
            <v>1330440</v>
          </cell>
          <cell r="B4476" t="str">
            <v>PIPE 86X47</v>
          </cell>
        </row>
        <row r="4477">
          <cell r="A4477">
            <v>1330441</v>
          </cell>
          <cell r="B4477" t="str">
            <v>PIPE 80.5X55</v>
          </cell>
        </row>
        <row r="4478">
          <cell r="A4478">
            <v>1330442</v>
          </cell>
          <cell r="B4478" t="str">
            <v>PIPE 89X60</v>
          </cell>
        </row>
        <row r="4479">
          <cell r="A4479">
            <v>1330443</v>
          </cell>
          <cell r="B4479" t="str">
            <v>PIPE 96X59</v>
          </cell>
        </row>
        <row r="4480">
          <cell r="A4480">
            <v>1330444</v>
          </cell>
          <cell r="B4480" t="str">
            <v>PIPE 94X64</v>
          </cell>
        </row>
        <row r="4481">
          <cell r="A4481">
            <v>1330445</v>
          </cell>
          <cell r="B4481" t="str">
            <v>PIPE 106X57</v>
          </cell>
        </row>
        <row r="4482">
          <cell r="A4482">
            <v>1330446</v>
          </cell>
          <cell r="B4482" t="str">
            <v>PIPE 97X67</v>
          </cell>
        </row>
        <row r="4483">
          <cell r="A4483">
            <v>1330447</v>
          </cell>
          <cell r="B4483" t="str">
            <v>PIPE 80.5X52</v>
          </cell>
        </row>
        <row r="4484">
          <cell r="A4484">
            <v>1330448</v>
          </cell>
          <cell r="B4484" t="str">
            <v>PIPE 97X51.5</v>
          </cell>
        </row>
        <row r="4485">
          <cell r="A4485">
            <v>1330449</v>
          </cell>
          <cell r="B4485" t="str">
            <v>PIPE 88X58</v>
          </cell>
        </row>
        <row r="4486">
          <cell r="A4486">
            <v>1330450</v>
          </cell>
          <cell r="B4486" t="str">
            <v>PIPE 99X55</v>
          </cell>
        </row>
        <row r="4487">
          <cell r="A4487">
            <v>1330451</v>
          </cell>
          <cell r="B4487" t="str">
            <v>PIPE 93X61</v>
          </cell>
        </row>
        <row r="4488">
          <cell r="A4488">
            <v>1330452</v>
          </cell>
          <cell r="B4488" t="str">
            <v>PIPE 153X86</v>
          </cell>
        </row>
        <row r="4489">
          <cell r="A4489">
            <v>1330453</v>
          </cell>
          <cell r="B4489" t="str">
            <v>PIPE 184X128</v>
          </cell>
        </row>
        <row r="4490">
          <cell r="A4490">
            <v>1330455</v>
          </cell>
          <cell r="B4490" t="str">
            <v>PIPE 133X97</v>
          </cell>
        </row>
        <row r="4491">
          <cell r="A4491">
            <v>1330455.7</v>
          </cell>
          <cell r="B4491" t="str">
            <v>PIPE 164X122.3</v>
          </cell>
        </row>
        <row r="4492">
          <cell r="A4492">
            <v>1330456</v>
          </cell>
          <cell r="B4492" t="str">
            <v>BUSH 25X45X10.8</v>
          </cell>
        </row>
        <row r="4493">
          <cell r="A4493">
            <v>1330457</v>
          </cell>
          <cell r="B4493" t="str">
            <v>PIPE 129X107</v>
          </cell>
        </row>
        <row r="4494">
          <cell r="A4494">
            <v>1330458</v>
          </cell>
          <cell r="B4494" t="str">
            <v>PIPE 96X79.3</v>
          </cell>
        </row>
        <row r="4495">
          <cell r="A4495">
            <v>1330459</v>
          </cell>
          <cell r="B4495" t="str">
            <v>PIPE 78X51</v>
          </cell>
        </row>
        <row r="4496">
          <cell r="A4496">
            <v>1330460</v>
          </cell>
          <cell r="B4496" t="str">
            <v>PIPE 64X48</v>
          </cell>
        </row>
        <row r="4497">
          <cell r="A4497">
            <v>1330461</v>
          </cell>
          <cell r="B4497" t="str">
            <v>FORGING IR NJ.309</v>
          </cell>
        </row>
        <row r="4498">
          <cell r="A4498">
            <v>1330461.01</v>
          </cell>
          <cell r="B4498" t="str">
            <v>FORGING OR NJ.309</v>
          </cell>
        </row>
        <row r="4499">
          <cell r="A4499">
            <v>1330462</v>
          </cell>
          <cell r="B4499" t="str">
            <v>NYLONE VITON A401C FKM</v>
          </cell>
        </row>
        <row r="4500">
          <cell r="A4500">
            <v>1330463</v>
          </cell>
          <cell r="B4500" t="str">
            <v>PIPE 54.2X36.6</v>
          </cell>
        </row>
        <row r="4501">
          <cell r="A4501">
            <v>1330464</v>
          </cell>
          <cell r="B4501" t="str">
            <v>PIPE 45X27</v>
          </cell>
        </row>
        <row r="4502">
          <cell r="A4502">
            <v>1330465</v>
          </cell>
          <cell r="B4502" t="str">
            <v>PIPE 66X52/53/54</v>
          </cell>
        </row>
        <row r="4503">
          <cell r="A4503">
            <v>1330466</v>
          </cell>
          <cell r="B4503" t="str">
            <v>Estane GP 85 AB - 8%</v>
          </cell>
        </row>
        <row r="4504">
          <cell r="A4504">
            <v>1330467</v>
          </cell>
          <cell r="B4504" t="str">
            <v>PIPE 58.7X41</v>
          </cell>
        </row>
        <row r="4505">
          <cell r="A4505">
            <v>1330468</v>
          </cell>
          <cell r="B4505" t="str">
            <v>PIPE 73.5X40.5</v>
          </cell>
        </row>
        <row r="4506">
          <cell r="A4506">
            <v>1330469</v>
          </cell>
          <cell r="B4506" t="str">
            <v>PIPE 67X36</v>
          </cell>
        </row>
        <row r="4507">
          <cell r="A4507">
            <v>1330470</v>
          </cell>
          <cell r="B4507" t="str">
            <v>PIPE 34.8X26.4</v>
          </cell>
        </row>
        <row r="4508">
          <cell r="A4508">
            <v>1330471</v>
          </cell>
          <cell r="B4508" t="str">
            <v>SHAFTING 65 MM EN 8</v>
          </cell>
        </row>
        <row r="4509">
          <cell r="A4509">
            <v>1330471.01</v>
          </cell>
          <cell r="B4509" t="str">
            <v>SHAFTING 65MM(SAE 8620)</v>
          </cell>
        </row>
        <row r="4510">
          <cell r="A4510">
            <v>1330472</v>
          </cell>
          <cell r="B4510" t="str">
            <v>SHAFTING 125MM (EN 47)</v>
          </cell>
        </row>
        <row r="4511">
          <cell r="A4511">
            <v>1330473</v>
          </cell>
          <cell r="B4511" t="str">
            <v>SHAFTING 40MM(EN 15)</v>
          </cell>
        </row>
        <row r="4512">
          <cell r="A4512">
            <v>1330474</v>
          </cell>
          <cell r="B4512" t="str">
            <v>PIPE 56X28.3</v>
          </cell>
        </row>
        <row r="4513">
          <cell r="A4513">
            <v>1330475</v>
          </cell>
          <cell r="B4513" t="str">
            <v>PIPE 71X32</v>
          </cell>
        </row>
        <row r="4514">
          <cell r="A4514">
            <v>1330476</v>
          </cell>
          <cell r="B4514" t="str">
            <v>PIPE 79X53</v>
          </cell>
        </row>
        <row r="4515">
          <cell r="A4515">
            <v>1330477</v>
          </cell>
          <cell r="B4515" t="str">
            <v>PIPE 105X35</v>
          </cell>
        </row>
        <row r="4516">
          <cell r="A4516">
            <v>1330478</v>
          </cell>
          <cell r="B4516" t="str">
            <v>PIPE 106X56</v>
          </cell>
        </row>
        <row r="4517">
          <cell r="A4517">
            <v>1330479</v>
          </cell>
          <cell r="B4517" t="str">
            <v>PIPE 46.7X30</v>
          </cell>
        </row>
        <row r="4518">
          <cell r="A4518">
            <v>1330480</v>
          </cell>
          <cell r="B4518" t="str">
            <v>PIPE 37.4X29.6</v>
          </cell>
        </row>
        <row r="4519">
          <cell r="A4519">
            <v>1330481</v>
          </cell>
          <cell r="B4519" t="str">
            <v>PIPE 29.4X22.6</v>
          </cell>
        </row>
        <row r="4520">
          <cell r="A4520">
            <v>1330482</v>
          </cell>
          <cell r="B4520" t="str">
            <v>PIPE 25.4X15.1</v>
          </cell>
        </row>
        <row r="4521">
          <cell r="A4521">
            <v>1330483</v>
          </cell>
          <cell r="B4521" t="str">
            <v>PIPE 29.4X17.1</v>
          </cell>
        </row>
        <row r="4522">
          <cell r="A4522">
            <v>1330484</v>
          </cell>
          <cell r="B4522" t="str">
            <v>PIPE 43.9X24.8</v>
          </cell>
        </row>
        <row r="4523">
          <cell r="A4523">
            <v>1330485</v>
          </cell>
          <cell r="B4523" t="str">
            <v>PIPE 33.45X23.650</v>
          </cell>
        </row>
        <row r="4524">
          <cell r="A4524">
            <v>1330486</v>
          </cell>
          <cell r="B4524" t="str">
            <v>PIPE 35.3X20.8</v>
          </cell>
        </row>
        <row r="4525">
          <cell r="A4525">
            <v>1330487</v>
          </cell>
          <cell r="B4525" t="str">
            <v>PIPE 41.4X32.6</v>
          </cell>
        </row>
        <row r="4526">
          <cell r="A4526">
            <v>1330488</v>
          </cell>
          <cell r="B4526" t="str">
            <v>PIPE 27.4X17.1</v>
          </cell>
        </row>
        <row r="4527">
          <cell r="A4527">
            <v>1330489</v>
          </cell>
          <cell r="B4527" t="str">
            <v>PIPE 28.4X16.6</v>
          </cell>
        </row>
        <row r="4528">
          <cell r="A4528">
            <v>1330490</v>
          </cell>
          <cell r="B4528" t="str">
            <v>PIPE 46.150X35.75</v>
          </cell>
        </row>
        <row r="4529">
          <cell r="A4529">
            <v>1330491</v>
          </cell>
          <cell r="B4529" t="str">
            <v>PIPE 28.4X15.6</v>
          </cell>
        </row>
        <row r="4530">
          <cell r="A4530">
            <v>1330492</v>
          </cell>
          <cell r="B4530" t="str">
            <v>PIPE 31.4X17.6</v>
          </cell>
        </row>
        <row r="4531">
          <cell r="A4531">
            <v>1330493</v>
          </cell>
          <cell r="B4531" t="str">
            <v>PIPE 56.5X35.5</v>
          </cell>
        </row>
        <row r="4532">
          <cell r="A4532">
            <v>1330494</v>
          </cell>
          <cell r="B4532" t="str">
            <v>PIPE 31.44X24.640</v>
          </cell>
        </row>
        <row r="4533">
          <cell r="A4533">
            <v>1330495</v>
          </cell>
          <cell r="B4533" t="str">
            <v>PIPE 41.4X32.6</v>
          </cell>
        </row>
        <row r="4534">
          <cell r="A4534">
            <v>1330496</v>
          </cell>
          <cell r="B4534" t="str">
            <v>SHAFTING 18 (M 8620)</v>
          </cell>
        </row>
        <row r="4535">
          <cell r="A4535">
            <v>1330496.01</v>
          </cell>
          <cell r="B4535" t="str">
            <v>SHAFTING 20 (M 8620)</v>
          </cell>
        </row>
        <row r="4536">
          <cell r="A4536">
            <v>1330496.02</v>
          </cell>
          <cell r="B4536" t="str">
            <v>SHAFTING 22.6(M 8620)</v>
          </cell>
        </row>
        <row r="4537">
          <cell r="A4537">
            <v>1330496.03</v>
          </cell>
          <cell r="B4537" t="str">
            <v>SHAFTING 25(M 8620)</v>
          </cell>
        </row>
        <row r="4538">
          <cell r="A4538">
            <v>1330496.04</v>
          </cell>
          <cell r="B4538" t="str">
            <v>SHAFTING 32(M 8620)</v>
          </cell>
        </row>
        <row r="4539">
          <cell r="A4539">
            <v>1330496.05</v>
          </cell>
          <cell r="B4539" t="str">
            <v>SHAFTING 36(M 8620)</v>
          </cell>
        </row>
        <row r="4540">
          <cell r="A4540">
            <v>1330496.06</v>
          </cell>
          <cell r="B4540" t="str">
            <v>SHAFTING 36MM C-45</v>
          </cell>
        </row>
        <row r="4541">
          <cell r="A4541">
            <v>1330496.07</v>
          </cell>
          <cell r="B4541" t="str">
            <v>SHAFTING 36MM SAE 1018</v>
          </cell>
        </row>
        <row r="4542">
          <cell r="A4542">
            <v>1330496.08</v>
          </cell>
          <cell r="B4542" t="str">
            <v>SHAFTING 32 BRI SAE 1018</v>
          </cell>
        </row>
        <row r="4543">
          <cell r="A4543">
            <v>1330496.0900000001</v>
          </cell>
          <cell r="B4543" t="str">
            <v>SHAFTING 34 BRI SAE 1018</v>
          </cell>
        </row>
        <row r="4544">
          <cell r="A4544">
            <v>1330496.1000000001</v>
          </cell>
          <cell r="B4544" t="str">
            <v>SHAFTING 19.650 SAE 52100</v>
          </cell>
        </row>
        <row r="4545">
          <cell r="A4545">
            <v>1330496.1100000001</v>
          </cell>
          <cell r="B4545" t="str">
            <v>SHAFTING 22 MM(SAE 1050)</v>
          </cell>
        </row>
        <row r="4546">
          <cell r="A4546">
            <v>1330496.1200000001</v>
          </cell>
          <cell r="B4546" t="str">
            <v>SHAFTING 35 BRASS</v>
          </cell>
        </row>
        <row r="4547">
          <cell r="A4547">
            <v>1330496.1399999999</v>
          </cell>
          <cell r="B4547" t="str">
            <v>SHAFTING 22.65 MM SAE52100</v>
          </cell>
        </row>
        <row r="4548">
          <cell r="A4548">
            <v>1330496.2</v>
          </cell>
          <cell r="B4548" t="str">
            <v>SHATING 35MM EN-1 A</v>
          </cell>
        </row>
        <row r="4549">
          <cell r="A4549">
            <v>1330496.3</v>
          </cell>
          <cell r="B4549" t="str">
            <v>SHAFTING 33.5BRI SAE 1018</v>
          </cell>
        </row>
        <row r="4550">
          <cell r="A4550">
            <v>1330497</v>
          </cell>
          <cell r="B4550" t="str">
            <v>SHAFTING 45 MM (EN 8)</v>
          </cell>
        </row>
        <row r="4551">
          <cell r="A4551">
            <v>1330497.01</v>
          </cell>
          <cell r="B4551" t="str">
            <v>SHAFTING 45 MM (SAE 1018)</v>
          </cell>
        </row>
        <row r="4552">
          <cell r="A4552">
            <v>1330497.02</v>
          </cell>
          <cell r="B4552" t="str">
            <v>SHAFTING 45 MM (SAE 8620)</v>
          </cell>
        </row>
        <row r="4553">
          <cell r="A4553">
            <v>1330497.03</v>
          </cell>
          <cell r="B4553" t="str">
            <v>SHAFTING 45 MM (20MNCR5)</v>
          </cell>
        </row>
        <row r="4554">
          <cell r="A4554">
            <v>1330498.01</v>
          </cell>
          <cell r="B4554" t="str">
            <v>SHAFTING 95 MM (SAE 1018)</v>
          </cell>
        </row>
        <row r="4555">
          <cell r="A4555">
            <v>1330498.02</v>
          </cell>
          <cell r="B4555" t="str">
            <v>SHAFTING 90 MM (SAE 1018)</v>
          </cell>
        </row>
        <row r="4556">
          <cell r="A4556">
            <v>1330498.03</v>
          </cell>
          <cell r="B4556" t="str">
            <v>SHAFTING 42 MM (SAE 1018)</v>
          </cell>
        </row>
        <row r="4557">
          <cell r="A4557">
            <v>1330498.04</v>
          </cell>
          <cell r="B4557" t="str">
            <v>SHAFTING 90 MM (EN 8)</v>
          </cell>
        </row>
        <row r="4558">
          <cell r="A4558">
            <v>1330498.05</v>
          </cell>
          <cell r="B4558" t="str">
            <v>SHAFTING.40MM (SAE 1018)</v>
          </cell>
        </row>
        <row r="4559">
          <cell r="A4559">
            <v>1330498.06</v>
          </cell>
          <cell r="B4559" t="str">
            <v>SHAFTING 38.5MM(SAE 1018) BRI</v>
          </cell>
        </row>
        <row r="4560">
          <cell r="A4560">
            <v>1330499</v>
          </cell>
          <cell r="B4560" t="str">
            <v>PIPE 71.5X44</v>
          </cell>
        </row>
        <row r="4561">
          <cell r="A4561">
            <v>1330500</v>
          </cell>
          <cell r="B4561" t="str">
            <v>PIPE 53X42/43</v>
          </cell>
        </row>
        <row r="4562">
          <cell r="A4562">
            <v>1330501</v>
          </cell>
          <cell r="B4562" t="str">
            <v>Pipe 42.10X26.2</v>
          </cell>
        </row>
        <row r="4563">
          <cell r="A4563">
            <v>1330502</v>
          </cell>
          <cell r="B4563" t="str">
            <v>PIPE 124.7X100.8</v>
          </cell>
        </row>
        <row r="4564">
          <cell r="A4564">
            <v>1330503</v>
          </cell>
          <cell r="B4564" t="str">
            <v>PIPE 52.6X33</v>
          </cell>
        </row>
        <row r="4565">
          <cell r="A4565">
            <v>1330504</v>
          </cell>
          <cell r="B4565" t="str">
            <v>SHAFTING 85MM(EN 47)</v>
          </cell>
        </row>
        <row r="4566">
          <cell r="A4566">
            <v>1330505</v>
          </cell>
          <cell r="B4566" t="str">
            <v>PIPE 63X47</v>
          </cell>
        </row>
        <row r="4567">
          <cell r="A4567">
            <v>1330506</v>
          </cell>
          <cell r="B4567" t="str">
            <v>PIPE 17X10</v>
          </cell>
        </row>
        <row r="4568">
          <cell r="A4568">
            <v>1330507</v>
          </cell>
          <cell r="B4568" t="str">
            <v>PIPE 31X24</v>
          </cell>
        </row>
        <row r="4569">
          <cell r="A4569">
            <v>1330508</v>
          </cell>
          <cell r="B4569" t="str">
            <v>PIPE 50.6X44 BRASS PIPE</v>
          </cell>
        </row>
        <row r="4570">
          <cell r="A4570">
            <v>1330509</v>
          </cell>
          <cell r="B4570" t="str">
            <v>PIPE 60.9X44.2</v>
          </cell>
        </row>
        <row r="4571">
          <cell r="A4571">
            <v>1330510</v>
          </cell>
          <cell r="B4571" t="str">
            <v>PIPE 54X34</v>
          </cell>
        </row>
        <row r="4572">
          <cell r="A4572">
            <v>1330511</v>
          </cell>
          <cell r="B4572" t="str">
            <v>SHAFTING 28MM/32MM</v>
          </cell>
        </row>
        <row r="4573">
          <cell r="A4573">
            <v>1330512</v>
          </cell>
          <cell r="B4573" t="str">
            <v>PIPE 24X17</v>
          </cell>
        </row>
        <row r="4574">
          <cell r="A4574">
            <v>1330513</v>
          </cell>
          <cell r="B4574" t="str">
            <v>PIPE 118X81</v>
          </cell>
        </row>
        <row r="4575">
          <cell r="A4575">
            <v>1330514</v>
          </cell>
          <cell r="B4575" t="str">
            <v>PIPE 77X57</v>
          </cell>
        </row>
        <row r="4576">
          <cell r="A4576">
            <v>1330515</v>
          </cell>
          <cell r="B4576" t="str">
            <v>PIPE 36.7X24.7</v>
          </cell>
        </row>
        <row r="4577">
          <cell r="A4577">
            <v>1330516</v>
          </cell>
          <cell r="B4577" t="str">
            <v>Pipe 42.6X26.8</v>
          </cell>
        </row>
        <row r="4578">
          <cell r="A4578">
            <v>1330517</v>
          </cell>
          <cell r="B4578" t="str">
            <v>SHAFTING 56MM(EN 19)</v>
          </cell>
        </row>
        <row r="4579">
          <cell r="A4579">
            <v>1330517.01</v>
          </cell>
          <cell r="B4579" t="str">
            <v>SHAFTING 56MM(SAE 8620)</v>
          </cell>
        </row>
        <row r="4580">
          <cell r="A4580">
            <v>1330518</v>
          </cell>
          <cell r="B4580" t="str">
            <v>PIPE 41X24</v>
          </cell>
        </row>
        <row r="4581">
          <cell r="A4581">
            <v>1330519</v>
          </cell>
          <cell r="B4581" t="str">
            <v>PIPE 81X64</v>
          </cell>
        </row>
        <row r="4582">
          <cell r="A4582">
            <v>1330520</v>
          </cell>
          <cell r="B4582" t="str">
            <v>PIPE 75.8X58.8</v>
          </cell>
        </row>
        <row r="4583">
          <cell r="A4583">
            <v>1330521</v>
          </cell>
          <cell r="B4583" t="str">
            <v>STRIPS 52.0X1.20 c.r.c.a</v>
          </cell>
        </row>
        <row r="4584">
          <cell r="A4584">
            <v>1330522</v>
          </cell>
          <cell r="B4584" t="str">
            <v>STRIPS 49.0X1.20 c.r.c.a</v>
          </cell>
        </row>
        <row r="4585">
          <cell r="A4585">
            <v>1330522.01</v>
          </cell>
          <cell r="B4585" t="str">
            <v>STRIPS 17.0X0.70 EDD.</v>
          </cell>
        </row>
        <row r="4586">
          <cell r="A4586">
            <v>1330523</v>
          </cell>
          <cell r="B4586" t="str">
            <v>PIPE 101X86.5</v>
          </cell>
        </row>
        <row r="4587">
          <cell r="A4587">
            <v>1330524</v>
          </cell>
          <cell r="B4587" t="str">
            <v>PIPE 26X19</v>
          </cell>
        </row>
        <row r="4588">
          <cell r="A4588">
            <v>1330525</v>
          </cell>
          <cell r="B4588" t="str">
            <v>PIPE 38X30</v>
          </cell>
        </row>
        <row r="4589">
          <cell r="A4589">
            <v>1330526</v>
          </cell>
          <cell r="B4589" t="str">
            <v>PIPE 36X29</v>
          </cell>
        </row>
        <row r="4590">
          <cell r="A4590">
            <v>1330527</v>
          </cell>
          <cell r="B4590" t="str">
            <v>PIPE 71X54</v>
          </cell>
        </row>
        <row r="4591">
          <cell r="A4591">
            <v>1330528</v>
          </cell>
          <cell r="B4591" t="str">
            <v>PIPE 69X58</v>
          </cell>
        </row>
        <row r="4592">
          <cell r="A4592">
            <v>1330529</v>
          </cell>
          <cell r="B4592" t="str">
            <v>PIPE 53X44</v>
          </cell>
        </row>
        <row r="4593">
          <cell r="A4593">
            <v>1330530</v>
          </cell>
          <cell r="B4593" t="str">
            <v>PIPE 90.7X61.3</v>
          </cell>
        </row>
        <row r="4594">
          <cell r="A4594">
            <v>1330531</v>
          </cell>
          <cell r="B4594" t="str">
            <v>C.I.Casting for Plumber B</v>
          </cell>
        </row>
        <row r="4595">
          <cell r="A4595">
            <v>1330532</v>
          </cell>
          <cell r="B4595" t="str">
            <v>PIPE 70X54</v>
          </cell>
        </row>
        <row r="4596">
          <cell r="A4596">
            <v>1330533</v>
          </cell>
          <cell r="B4596" t="str">
            <v>PIPE 46X28</v>
          </cell>
        </row>
        <row r="4597">
          <cell r="A4597">
            <v>1330534</v>
          </cell>
          <cell r="B4597" t="str">
            <v>ROADS 10 MM(SAE 1010/EN2)</v>
          </cell>
        </row>
        <row r="4598">
          <cell r="A4598">
            <v>1330535</v>
          </cell>
          <cell r="B4598" t="str">
            <v>ROADS 20 MM(EN1AL)</v>
          </cell>
        </row>
        <row r="4599">
          <cell r="A4599">
            <v>1330536</v>
          </cell>
          <cell r="B4599" t="str">
            <v>PIPE 27.9X17.6</v>
          </cell>
        </row>
        <row r="4600">
          <cell r="A4600">
            <v>1330537</v>
          </cell>
          <cell r="B4600" t="str">
            <v>PIPE 29X16</v>
          </cell>
        </row>
        <row r="4601">
          <cell r="A4601">
            <v>1330538.01</v>
          </cell>
          <cell r="B4601" t="str">
            <v>SHAFTING 60MM(SAE 8620)</v>
          </cell>
        </row>
        <row r="4602">
          <cell r="A4602">
            <v>1330539</v>
          </cell>
          <cell r="B4602" t="str">
            <v>PIPE 19.7X12.9</v>
          </cell>
        </row>
        <row r="4603">
          <cell r="A4603">
            <v>1330540</v>
          </cell>
          <cell r="B4603" t="str">
            <v>PIPE 65X54 MS</v>
          </cell>
        </row>
        <row r="4604">
          <cell r="A4604">
            <v>1330541</v>
          </cell>
          <cell r="B4604" t="str">
            <v>PIPE 70X58 MS</v>
          </cell>
        </row>
        <row r="4605">
          <cell r="A4605">
            <v>1330541.01</v>
          </cell>
          <cell r="B4605" t="str">
            <v>PIPE 38X24.5 MS</v>
          </cell>
        </row>
        <row r="4606">
          <cell r="A4606">
            <v>1330541.02</v>
          </cell>
          <cell r="B4606" t="str">
            <v>PIPE 33.5X24 MS</v>
          </cell>
        </row>
        <row r="4607">
          <cell r="A4607">
            <v>1330541.03</v>
          </cell>
          <cell r="B4607" t="str">
            <v>PIPE 26X13 MS</v>
          </cell>
        </row>
        <row r="4608">
          <cell r="A4608">
            <v>1330542</v>
          </cell>
          <cell r="B4608" t="str">
            <v>SHAFTING 10 MM SAE 1055</v>
          </cell>
        </row>
        <row r="4609">
          <cell r="A4609">
            <v>1330542.01</v>
          </cell>
          <cell r="B4609" t="str">
            <v>SHAFTING 10MM 16MnCr5</v>
          </cell>
        </row>
        <row r="4610">
          <cell r="A4610">
            <v>1330542.1000000001</v>
          </cell>
          <cell r="B4610" t="str">
            <v>SHAFTING 12 MM SAE 1055</v>
          </cell>
        </row>
        <row r="4611">
          <cell r="A4611">
            <v>1330542.2</v>
          </cell>
          <cell r="B4611" t="str">
            <v>SHAFTING 14 MM SAE 1055</v>
          </cell>
        </row>
        <row r="4612">
          <cell r="A4612">
            <v>1330542.3999999999</v>
          </cell>
          <cell r="B4612" t="str">
            <v>SHAFTING 17 MM SAE 1055</v>
          </cell>
        </row>
        <row r="4613">
          <cell r="A4613">
            <v>1330543</v>
          </cell>
          <cell r="B4613" t="str">
            <v>CUTTING BUSH 41X29.5X51</v>
          </cell>
        </row>
        <row r="4614">
          <cell r="A4614">
            <v>1330544</v>
          </cell>
          <cell r="B4614" t="str">
            <v>CUTTING BUSH 28X18X21</v>
          </cell>
        </row>
        <row r="4615">
          <cell r="A4615">
            <v>1330545</v>
          </cell>
          <cell r="B4615" t="str">
            <v>CUTTING BUSH 29X23X23</v>
          </cell>
        </row>
        <row r="4616">
          <cell r="A4616">
            <v>1330546</v>
          </cell>
          <cell r="B4616" t="str">
            <v>CUTTING BUSH 25X15.5X20</v>
          </cell>
        </row>
        <row r="4617">
          <cell r="A4617">
            <v>1330547</v>
          </cell>
          <cell r="B4617" t="str">
            <v>CUTTING BUSH 31X25X23</v>
          </cell>
        </row>
        <row r="4618">
          <cell r="A4618">
            <v>1330548</v>
          </cell>
          <cell r="B4618" t="str">
            <v>CUTTING BUSH 27X17.5X20</v>
          </cell>
        </row>
        <row r="4619">
          <cell r="A4619">
            <v>1330549</v>
          </cell>
          <cell r="B4619" t="str">
            <v>SHAFTING 25.7 100cr6</v>
          </cell>
        </row>
        <row r="4620">
          <cell r="A4620">
            <v>1330550</v>
          </cell>
          <cell r="B4620" t="str">
            <v>SHAFTING 32.8MM 100cr6</v>
          </cell>
        </row>
        <row r="4621">
          <cell r="A4621">
            <v>134</v>
          </cell>
          <cell r="B4621" t="str">
            <v>BR 3621(06) (F)</v>
          </cell>
        </row>
        <row r="4622">
          <cell r="A4622">
            <v>135</v>
          </cell>
          <cell r="B4622" t="str">
            <v>BR 3621(20) (F)</v>
          </cell>
        </row>
        <row r="4623">
          <cell r="A4623">
            <v>135.05000000000001</v>
          </cell>
          <cell r="B4623" t="str">
            <v>BR CLIPS 3621(20) (F)</v>
          </cell>
        </row>
        <row r="4624">
          <cell r="A4624">
            <v>1350001</v>
          </cell>
          <cell r="B4624" t="str">
            <v>CRCA COIL 0.8X89MM</v>
          </cell>
        </row>
        <row r="4625">
          <cell r="A4625">
            <v>1350002</v>
          </cell>
          <cell r="B4625" t="str">
            <v>CRCA COIL 0.85X78MM</v>
          </cell>
        </row>
        <row r="4626">
          <cell r="A4626">
            <v>1350003</v>
          </cell>
          <cell r="B4626" t="str">
            <v>CRCA COIL 0.63X123MM</v>
          </cell>
        </row>
        <row r="4627">
          <cell r="A4627">
            <v>1350004</v>
          </cell>
          <cell r="B4627" t="str">
            <v>CRCA COIL 0.63X54MM</v>
          </cell>
        </row>
        <row r="4628">
          <cell r="A4628">
            <v>1350005</v>
          </cell>
          <cell r="B4628" t="str">
            <v>CRCA COIL 1.1X89MM</v>
          </cell>
        </row>
        <row r="4629">
          <cell r="A4629">
            <v>1350006</v>
          </cell>
          <cell r="B4629" t="str">
            <v>CRCA COIL 1.13X610MM</v>
          </cell>
        </row>
        <row r="4630">
          <cell r="A4630">
            <v>1350007</v>
          </cell>
          <cell r="B4630" t="str">
            <v>CRCA COIL 1.2X45MM</v>
          </cell>
        </row>
        <row r="4631">
          <cell r="A4631">
            <v>1350007.1</v>
          </cell>
          <cell r="B4631" t="str">
            <v>COIL 2.50X55 CRCA</v>
          </cell>
        </row>
        <row r="4632">
          <cell r="A4632">
            <v>1350007.2</v>
          </cell>
          <cell r="B4632" t="str">
            <v>COIL 0.85X75 CRCA</v>
          </cell>
        </row>
        <row r="4633">
          <cell r="A4633">
            <v>1350007.3</v>
          </cell>
          <cell r="B4633" t="str">
            <v>COIL 0.50X72 CRCA</v>
          </cell>
        </row>
        <row r="4634">
          <cell r="A4634">
            <v>1350008</v>
          </cell>
          <cell r="B4634" t="str">
            <v>16 MnCr5 2x42.5MM</v>
          </cell>
        </row>
        <row r="4635">
          <cell r="A4635">
            <v>1350009</v>
          </cell>
          <cell r="B4635" t="str">
            <v>CRCA 1.13X89 GRADE EDD</v>
          </cell>
        </row>
        <row r="4636">
          <cell r="A4636">
            <v>1350009.1</v>
          </cell>
          <cell r="B4636" t="str">
            <v>COIL 1.13X87 CRCA EDD</v>
          </cell>
        </row>
        <row r="4637">
          <cell r="A4637">
            <v>1350010</v>
          </cell>
          <cell r="B4637" t="str">
            <v>SHAFTING 31.4 100 CR 6</v>
          </cell>
        </row>
        <row r="4638">
          <cell r="A4638">
            <v>1350010.1</v>
          </cell>
          <cell r="B4638" t="str">
            <v>SHAFTING 17.55 100 CR 6</v>
          </cell>
        </row>
        <row r="4639">
          <cell r="A4639">
            <v>1350011</v>
          </cell>
          <cell r="B4639" t="str">
            <v>C.R.STEEL 0.8X380MM C 80</v>
          </cell>
        </row>
        <row r="4640">
          <cell r="A4640">
            <v>1350012</v>
          </cell>
          <cell r="B4640" t="str">
            <v>COIL 0.80X53 C80</v>
          </cell>
        </row>
        <row r="4641">
          <cell r="A4641">
            <v>1350012.1</v>
          </cell>
          <cell r="B4641" t="str">
            <v>C80 0.8X56MM</v>
          </cell>
        </row>
        <row r="4642">
          <cell r="A4642">
            <v>136</v>
          </cell>
          <cell r="B4642" t="str">
            <v>BR 452529 (F)</v>
          </cell>
        </row>
        <row r="4643">
          <cell r="A4643">
            <v>137</v>
          </cell>
          <cell r="B4643" t="str">
            <v>BR 3719(22) (F)</v>
          </cell>
        </row>
        <row r="4644">
          <cell r="A4644">
            <v>138</v>
          </cell>
          <cell r="B4644" t="str">
            <v>BR 4019(06) (F)</v>
          </cell>
        </row>
        <row r="4645">
          <cell r="A4645">
            <v>139</v>
          </cell>
          <cell r="B4645" t="str">
            <v>BR 452429 (F)</v>
          </cell>
        </row>
        <row r="4646">
          <cell r="A4646">
            <v>139.05000000000001</v>
          </cell>
          <cell r="B4646" t="str">
            <v>BR CLIPS 452429 (F)</v>
          </cell>
        </row>
        <row r="4647">
          <cell r="A4647">
            <v>14</v>
          </cell>
          <cell r="B4647" t="str">
            <v>BR 2816.5 SPL (F)</v>
          </cell>
        </row>
        <row r="4648">
          <cell r="A4648">
            <v>140</v>
          </cell>
          <cell r="B4648" t="str">
            <v>BR 450029 (F)</v>
          </cell>
        </row>
        <row r="4649">
          <cell r="A4649">
            <v>140.05000000000001</v>
          </cell>
          <cell r="B4649" t="str">
            <v>BR CLIPS 4525 (F)</v>
          </cell>
        </row>
        <row r="4650">
          <cell r="A4650">
            <v>1400254.08</v>
          </cell>
          <cell r="B4650" t="str">
            <v>6011 2RS MATERIAL</v>
          </cell>
        </row>
        <row r="4651">
          <cell r="A4651">
            <v>1400255.08</v>
          </cell>
          <cell r="B4651" t="str">
            <v>6007 2RS MATERIAL</v>
          </cell>
        </row>
        <row r="4652">
          <cell r="A4652">
            <v>141</v>
          </cell>
          <cell r="B4652" t="str">
            <v>BR 2134(25) (F)</v>
          </cell>
        </row>
        <row r="4653">
          <cell r="A4653">
            <v>142</v>
          </cell>
          <cell r="B4653" t="str">
            <v>BR 2136(20) (F)</v>
          </cell>
        </row>
        <row r="4654">
          <cell r="A4654">
            <v>1421002</v>
          </cell>
          <cell r="B4654" t="str">
            <v>PIN 7PG16L</v>
          </cell>
        </row>
        <row r="4655">
          <cell r="A4655">
            <v>1421003.01</v>
          </cell>
          <cell r="B4655">
            <v>4920892</v>
          </cell>
        </row>
        <row r="4656">
          <cell r="A4656">
            <v>1421003.02</v>
          </cell>
          <cell r="B4656">
            <v>4920893</v>
          </cell>
        </row>
        <row r="4657">
          <cell r="A4657">
            <v>1421003.03</v>
          </cell>
          <cell r="B4657">
            <v>4920894</v>
          </cell>
        </row>
        <row r="4658">
          <cell r="A4658">
            <v>1421003.04</v>
          </cell>
          <cell r="B4658" t="str">
            <v>4920897 WASHER</v>
          </cell>
        </row>
        <row r="4659">
          <cell r="A4659">
            <v>1421003.22</v>
          </cell>
          <cell r="B4659" t="str">
            <v>4920893  SPL</v>
          </cell>
        </row>
        <row r="4660">
          <cell r="A4660">
            <v>1421003.31</v>
          </cell>
          <cell r="B4660" t="str">
            <v>245GOSP SCISSORASSLY mate</v>
          </cell>
        </row>
        <row r="4661">
          <cell r="A4661">
            <v>1421003.32</v>
          </cell>
          <cell r="B4661" t="str">
            <v>491306 LINK</v>
          </cell>
        </row>
        <row r="4662">
          <cell r="A4662">
            <v>1421003.33</v>
          </cell>
          <cell r="B4662" t="str">
            <v>Simens circlip</v>
          </cell>
        </row>
        <row r="4663">
          <cell r="A4663">
            <v>1421004</v>
          </cell>
          <cell r="B4663" t="str">
            <v>940041770 material</v>
          </cell>
        </row>
        <row r="4664">
          <cell r="A4664">
            <v>1421007</v>
          </cell>
          <cell r="B4664" t="str">
            <v>940041790 material</v>
          </cell>
        </row>
        <row r="4665">
          <cell r="A4665">
            <v>1421008</v>
          </cell>
          <cell r="B4665" t="str">
            <v>940041795 material</v>
          </cell>
        </row>
        <row r="4666">
          <cell r="A4666">
            <v>1421008</v>
          </cell>
          <cell r="B4666" t="str">
            <v>940041795 material</v>
          </cell>
        </row>
        <row r="4667">
          <cell r="A4667">
            <v>1421008.01</v>
          </cell>
          <cell r="B4667" t="str">
            <v>940041795 material</v>
          </cell>
        </row>
        <row r="4668">
          <cell r="A4668">
            <v>1421008.02</v>
          </cell>
          <cell r="B4668" t="str">
            <v>940041795(T-400-3045)</v>
          </cell>
        </row>
        <row r="4669">
          <cell r="A4669">
            <v>1421009</v>
          </cell>
          <cell r="B4669" t="str">
            <v>930041746 material</v>
          </cell>
        </row>
        <row r="4670">
          <cell r="A4670">
            <v>1421009</v>
          </cell>
          <cell r="B4670" t="str">
            <v>930041746 material (G)</v>
          </cell>
        </row>
        <row r="4671">
          <cell r="A4671">
            <v>1421009</v>
          </cell>
          <cell r="B4671" t="str">
            <v>930041746 material (H)</v>
          </cell>
        </row>
        <row r="4672">
          <cell r="A4672">
            <v>1421009</v>
          </cell>
          <cell r="B4672" t="str">
            <v>930041746 material (P)</v>
          </cell>
        </row>
        <row r="4673">
          <cell r="A4673">
            <v>1421009</v>
          </cell>
          <cell r="B4673" t="str">
            <v>930041746 material (P)</v>
          </cell>
        </row>
        <row r="4674">
          <cell r="A4674">
            <v>1421009</v>
          </cell>
          <cell r="B4674" t="str">
            <v>930041746 material (T)</v>
          </cell>
        </row>
        <row r="4675">
          <cell r="A4675">
            <v>1421010</v>
          </cell>
          <cell r="B4675" t="str">
            <v>940042650 material</v>
          </cell>
        </row>
        <row r="4676">
          <cell r="A4676">
            <v>1421011</v>
          </cell>
          <cell r="B4676" t="str">
            <v>940041949 material</v>
          </cell>
        </row>
        <row r="4677">
          <cell r="A4677">
            <v>1421011</v>
          </cell>
          <cell r="B4677" t="str">
            <v>940041949 material</v>
          </cell>
        </row>
        <row r="4678">
          <cell r="A4678">
            <v>1421011</v>
          </cell>
          <cell r="B4678" t="str">
            <v>940041949 material</v>
          </cell>
        </row>
        <row r="4679">
          <cell r="A4679">
            <v>1421011</v>
          </cell>
          <cell r="B4679" t="str">
            <v>940041949 material</v>
          </cell>
        </row>
        <row r="4680">
          <cell r="A4680">
            <v>1421011</v>
          </cell>
          <cell r="B4680" t="str">
            <v>940041949 material</v>
          </cell>
        </row>
        <row r="4681">
          <cell r="A4681">
            <v>1421012</v>
          </cell>
          <cell r="B4681" t="str">
            <v>940041544/MAC material</v>
          </cell>
        </row>
        <row r="4682">
          <cell r="A4682">
            <v>1421012.1</v>
          </cell>
          <cell r="B4682" t="str">
            <v>T-400-3266 material</v>
          </cell>
        </row>
        <row r="4683">
          <cell r="A4683">
            <v>1421012.2</v>
          </cell>
          <cell r="B4683" t="str">
            <v>940041288 MATERIAL</v>
          </cell>
        </row>
        <row r="4684">
          <cell r="A4684">
            <v>1421013</v>
          </cell>
          <cell r="B4684" t="str">
            <v>940041546/MAC material</v>
          </cell>
        </row>
        <row r="4685">
          <cell r="A4685">
            <v>1421013.01</v>
          </cell>
          <cell r="B4685">
            <v>940041599</v>
          </cell>
        </row>
        <row r="4686">
          <cell r="A4686">
            <v>1421014</v>
          </cell>
          <cell r="B4686" t="str">
            <v>940041767  material</v>
          </cell>
        </row>
        <row r="4687">
          <cell r="A4687">
            <v>1421015</v>
          </cell>
          <cell r="B4687" t="str">
            <v>940041768 maerial</v>
          </cell>
        </row>
        <row r="4688">
          <cell r="A4688">
            <v>1421016</v>
          </cell>
          <cell r="B4688" t="str">
            <v>940041600 material</v>
          </cell>
        </row>
        <row r="4689">
          <cell r="A4689">
            <v>1421016</v>
          </cell>
          <cell r="B4689" t="str">
            <v>940041600 material</v>
          </cell>
        </row>
        <row r="4690">
          <cell r="A4690">
            <v>1421017</v>
          </cell>
          <cell r="B4690" t="str">
            <v>940041426 material</v>
          </cell>
        </row>
        <row r="4691">
          <cell r="A4691">
            <v>1421018</v>
          </cell>
          <cell r="B4691" t="str">
            <v>940041427 L.P(93)materiaL</v>
          </cell>
        </row>
        <row r="4692">
          <cell r="A4692">
            <v>1421019</v>
          </cell>
          <cell r="B4692" t="str">
            <v>940041770 L.PAWL(75.6)MAT</v>
          </cell>
        </row>
        <row r="4693">
          <cell r="A4693">
            <v>1421021</v>
          </cell>
          <cell r="B4693" t="str">
            <v>940041109 material</v>
          </cell>
        </row>
        <row r="4694">
          <cell r="A4694">
            <v>1421021</v>
          </cell>
          <cell r="B4694" t="str">
            <v>940041109 material(H)</v>
          </cell>
        </row>
        <row r="4695">
          <cell r="A4695">
            <v>1421021</v>
          </cell>
          <cell r="B4695" t="str">
            <v>940041109 material(P)</v>
          </cell>
        </row>
        <row r="4696">
          <cell r="A4696">
            <v>1421021</v>
          </cell>
          <cell r="B4696" t="str">
            <v>940041109 material(T)</v>
          </cell>
        </row>
        <row r="4697">
          <cell r="A4697">
            <v>1421022</v>
          </cell>
          <cell r="B4697" t="str">
            <v>920031009 material</v>
          </cell>
        </row>
        <row r="4698">
          <cell r="A4698">
            <v>1421022</v>
          </cell>
          <cell r="B4698" t="str">
            <v>920031009 material</v>
          </cell>
        </row>
        <row r="4699">
          <cell r="A4699">
            <v>1421022</v>
          </cell>
          <cell r="B4699" t="str">
            <v>920031009 material</v>
          </cell>
        </row>
        <row r="4700">
          <cell r="A4700">
            <v>1421022</v>
          </cell>
          <cell r="B4700" t="str">
            <v>920031009 material</v>
          </cell>
        </row>
        <row r="4701">
          <cell r="A4701">
            <v>1421022</v>
          </cell>
          <cell r="B4701" t="str">
            <v>920031009 material</v>
          </cell>
        </row>
        <row r="4702">
          <cell r="A4702">
            <v>1421024</v>
          </cell>
          <cell r="B4702" t="str">
            <v>940041350 material</v>
          </cell>
        </row>
        <row r="4703">
          <cell r="A4703">
            <v>1421024</v>
          </cell>
          <cell r="B4703" t="str">
            <v>For Stock</v>
          </cell>
        </row>
        <row r="4704">
          <cell r="A4704">
            <v>1421028</v>
          </cell>
          <cell r="B4704" t="str">
            <v>940041680 material</v>
          </cell>
        </row>
        <row r="4705">
          <cell r="A4705">
            <v>1421029</v>
          </cell>
          <cell r="B4705" t="str">
            <v>940041847 material</v>
          </cell>
        </row>
        <row r="4706">
          <cell r="A4706">
            <v>1421030</v>
          </cell>
          <cell r="B4706" t="str">
            <v>940041848 material</v>
          </cell>
        </row>
        <row r="4707">
          <cell r="A4707">
            <v>1421030</v>
          </cell>
          <cell r="B4707" t="str">
            <v>940041848 material(H)</v>
          </cell>
        </row>
        <row r="4708">
          <cell r="A4708">
            <v>1421030</v>
          </cell>
          <cell r="B4708" t="str">
            <v>940041848 material(I)</v>
          </cell>
        </row>
        <row r="4709">
          <cell r="A4709">
            <v>1421030</v>
          </cell>
          <cell r="B4709" t="str">
            <v>940041848 material(L)</v>
          </cell>
        </row>
        <row r="4710">
          <cell r="A4710">
            <v>1421030</v>
          </cell>
          <cell r="B4710" t="str">
            <v>940041848 material</v>
          </cell>
        </row>
        <row r="4711">
          <cell r="A4711">
            <v>1421030</v>
          </cell>
          <cell r="B4711" t="str">
            <v>940041848 material(P)</v>
          </cell>
        </row>
        <row r="4712">
          <cell r="A4712">
            <v>1421030</v>
          </cell>
          <cell r="B4712" t="str">
            <v>940041848 material(V)</v>
          </cell>
        </row>
        <row r="4713">
          <cell r="A4713">
            <v>1421031</v>
          </cell>
          <cell r="B4713" t="str">
            <v>920041118 material</v>
          </cell>
        </row>
        <row r="4714">
          <cell r="A4714">
            <v>1421031</v>
          </cell>
          <cell r="B4714" t="str">
            <v>920041118 material(G)</v>
          </cell>
        </row>
        <row r="4715">
          <cell r="A4715">
            <v>1421031</v>
          </cell>
          <cell r="B4715" t="str">
            <v>920041118 material(H)</v>
          </cell>
        </row>
        <row r="4716">
          <cell r="A4716">
            <v>1421031</v>
          </cell>
          <cell r="B4716" t="str">
            <v>920041118 material(F)</v>
          </cell>
        </row>
        <row r="4717">
          <cell r="A4717">
            <v>1421031</v>
          </cell>
          <cell r="B4717" t="str">
            <v>920041118 material(P)</v>
          </cell>
        </row>
        <row r="4718">
          <cell r="A4718">
            <v>1421031</v>
          </cell>
          <cell r="B4718" t="str">
            <v>920041118 material(T)</v>
          </cell>
        </row>
        <row r="4719">
          <cell r="A4719">
            <v>1421031</v>
          </cell>
          <cell r="B4719" t="str">
            <v>920041118 material(V)</v>
          </cell>
        </row>
        <row r="4720">
          <cell r="A4720">
            <v>1421032</v>
          </cell>
          <cell r="B4720" t="str">
            <v>920041114 material</v>
          </cell>
        </row>
        <row r="4721">
          <cell r="A4721">
            <v>1421033</v>
          </cell>
          <cell r="B4721" t="str">
            <v>940042323 material</v>
          </cell>
        </row>
        <row r="4722">
          <cell r="A4722">
            <v>1421034</v>
          </cell>
          <cell r="B4722" t="str">
            <v>930042026 material</v>
          </cell>
        </row>
        <row r="4723">
          <cell r="A4723">
            <v>1421035</v>
          </cell>
          <cell r="B4723" t="str">
            <v>930042100 material</v>
          </cell>
        </row>
        <row r="4724">
          <cell r="A4724">
            <v>1421036</v>
          </cell>
          <cell r="B4724" t="str">
            <v>940141545 material</v>
          </cell>
        </row>
        <row r="4725">
          <cell r="A4725">
            <v>1421037</v>
          </cell>
          <cell r="B4725" t="str">
            <v>940087305(7.7) material</v>
          </cell>
        </row>
        <row r="4726">
          <cell r="A4726">
            <v>1421037.01</v>
          </cell>
          <cell r="B4726" t="str">
            <v>940087305(9.7)  material</v>
          </cell>
        </row>
        <row r="4727">
          <cell r="A4727">
            <v>1421038</v>
          </cell>
          <cell r="B4727" t="str">
            <v>940041682 material</v>
          </cell>
        </row>
        <row r="4728">
          <cell r="A4728">
            <v>1421039</v>
          </cell>
          <cell r="B4728" t="str">
            <v>940041460 material</v>
          </cell>
        </row>
        <row r="4729">
          <cell r="A4729">
            <v>1421040</v>
          </cell>
          <cell r="B4729" t="str">
            <v>940041771 material</v>
          </cell>
        </row>
        <row r="4730">
          <cell r="A4730">
            <v>1421041</v>
          </cell>
          <cell r="B4730" t="str">
            <v>4997396-001 material.</v>
          </cell>
        </row>
        <row r="4731">
          <cell r="A4731">
            <v>1421041</v>
          </cell>
          <cell r="B4731" t="str">
            <v>4997396-001 (G)</v>
          </cell>
        </row>
        <row r="4732">
          <cell r="A4732">
            <v>1421041</v>
          </cell>
          <cell r="B4732" t="str">
            <v>4997396-001 (H)</v>
          </cell>
        </row>
        <row r="4733">
          <cell r="A4733">
            <v>1421041</v>
          </cell>
          <cell r="B4733" t="str">
            <v>4997396-001 (H)</v>
          </cell>
        </row>
        <row r="4734">
          <cell r="A4734">
            <v>1421041</v>
          </cell>
          <cell r="B4734" t="str">
            <v>4997396-001 (L)</v>
          </cell>
        </row>
        <row r="4735">
          <cell r="A4735">
            <v>1421041</v>
          </cell>
          <cell r="B4735" t="str">
            <v>4997396-001 (P)</v>
          </cell>
        </row>
        <row r="4736">
          <cell r="A4736">
            <v>1421041</v>
          </cell>
          <cell r="B4736" t="str">
            <v>4997396-001 material.(T)</v>
          </cell>
        </row>
        <row r="4737">
          <cell r="A4737">
            <v>1421041</v>
          </cell>
          <cell r="B4737" t="str">
            <v>4997396-001 (T)</v>
          </cell>
        </row>
        <row r="4738">
          <cell r="A4738">
            <v>1421041.11</v>
          </cell>
          <cell r="B4738" t="str">
            <v>WASHER-001</v>
          </cell>
        </row>
        <row r="4739">
          <cell r="A4739">
            <v>1421041.12</v>
          </cell>
          <cell r="B4739" t="str">
            <v>WASHER-002</v>
          </cell>
        </row>
        <row r="4740">
          <cell r="A4740">
            <v>1421041.13</v>
          </cell>
          <cell r="B4740" t="str">
            <v>WASHER-003</v>
          </cell>
        </row>
        <row r="4741">
          <cell r="A4741">
            <v>1421041.14</v>
          </cell>
          <cell r="B4741" t="str">
            <v>WASHER-004</v>
          </cell>
        </row>
        <row r="4742">
          <cell r="A4742">
            <v>1421041.15</v>
          </cell>
          <cell r="B4742" t="str">
            <v>WASHER-005</v>
          </cell>
        </row>
        <row r="4743">
          <cell r="A4743">
            <v>1421041.16</v>
          </cell>
          <cell r="B4743" t="str">
            <v>WASHER-006</v>
          </cell>
        </row>
        <row r="4744">
          <cell r="A4744">
            <v>1421041.17</v>
          </cell>
          <cell r="B4744" t="str">
            <v>WASHER-007</v>
          </cell>
        </row>
        <row r="4745">
          <cell r="A4745">
            <v>1421041.18</v>
          </cell>
          <cell r="B4745" t="str">
            <v>WASHER-008</v>
          </cell>
        </row>
        <row r="4746">
          <cell r="A4746">
            <v>1421041.19</v>
          </cell>
          <cell r="B4746" t="str">
            <v>WASHER-009</v>
          </cell>
        </row>
        <row r="4747">
          <cell r="A4747">
            <v>1421041.2</v>
          </cell>
          <cell r="B4747" t="str">
            <v>WASHER-010</v>
          </cell>
        </row>
        <row r="4748">
          <cell r="A4748">
            <v>1421041.21</v>
          </cell>
          <cell r="B4748" t="str">
            <v>WASHER-011</v>
          </cell>
        </row>
        <row r="4749">
          <cell r="A4749">
            <v>1421041.22</v>
          </cell>
          <cell r="B4749" t="str">
            <v>WASHER-012</v>
          </cell>
        </row>
        <row r="4750">
          <cell r="A4750">
            <v>1421041.23</v>
          </cell>
          <cell r="B4750" t="str">
            <v>WASHER-013</v>
          </cell>
        </row>
        <row r="4751">
          <cell r="A4751">
            <v>1421041.24</v>
          </cell>
          <cell r="B4751" t="str">
            <v>WASHER-014</v>
          </cell>
        </row>
        <row r="4752">
          <cell r="A4752">
            <v>1421041.25</v>
          </cell>
          <cell r="B4752" t="str">
            <v>WASHER-015</v>
          </cell>
        </row>
        <row r="4753">
          <cell r="A4753">
            <v>1421041.26</v>
          </cell>
          <cell r="B4753" t="str">
            <v>WASHER-016</v>
          </cell>
        </row>
        <row r="4754">
          <cell r="A4754">
            <v>1421041.27</v>
          </cell>
          <cell r="B4754" t="str">
            <v>WASHER-017</v>
          </cell>
        </row>
        <row r="4755">
          <cell r="A4755">
            <v>1421041.28</v>
          </cell>
          <cell r="B4755" t="str">
            <v>WASHER-018</v>
          </cell>
        </row>
        <row r="4756">
          <cell r="A4756">
            <v>1421041.29</v>
          </cell>
          <cell r="B4756" t="str">
            <v>WASHER-019</v>
          </cell>
        </row>
        <row r="4757">
          <cell r="A4757">
            <v>1421041.3</v>
          </cell>
          <cell r="B4757" t="str">
            <v>WASHER-020</v>
          </cell>
        </row>
        <row r="4758">
          <cell r="A4758">
            <v>1421042</v>
          </cell>
          <cell r="B4758" t="str">
            <v>4925190 MATERIAL</v>
          </cell>
        </row>
        <row r="4759">
          <cell r="A4759">
            <v>1421044</v>
          </cell>
          <cell r="B4759" t="str">
            <v>940041107 MATERIAL</v>
          </cell>
        </row>
        <row r="4760">
          <cell r="A4760">
            <v>1421045</v>
          </cell>
          <cell r="B4760" t="str">
            <v>940041108 MATEIAL</v>
          </cell>
        </row>
        <row r="4761">
          <cell r="A4761">
            <v>1421046</v>
          </cell>
          <cell r="B4761" t="str">
            <v>920041200 MATERIAL</v>
          </cell>
        </row>
        <row r="4762">
          <cell r="A4762">
            <v>1421046</v>
          </cell>
          <cell r="B4762" t="str">
            <v>920041200 MATERIAL(H)</v>
          </cell>
        </row>
        <row r="4763">
          <cell r="A4763">
            <v>1421046</v>
          </cell>
          <cell r="B4763" t="str">
            <v>920041200 MATERIAL(L)</v>
          </cell>
        </row>
        <row r="4764">
          <cell r="A4764">
            <v>1421046</v>
          </cell>
          <cell r="B4764" t="str">
            <v>920041200 MATERIAL(P)</v>
          </cell>
        </row>
        <row r="4765">
          <cell r="A4765">
            <v>1421046</v>
          </cell>
          <cell r="B4765" t="str">
            <v>920041200 MATERIAL(T)</v>
          </cell>
        </row>
        <row r="4766">
          <cell r="A4766">
            <v>1421047</v>
          </cell>
          <cell r="B4766" t="str">
            <v>SNAP RING BR 39  MATERIAL</v>
          </cell>
        </row>
        <row r="4767">
          <cell r="A4767">
            <v>1421049</v>
          </cell>
          <cell r="B4767" t="str">
            <v>NUTR 40 MATERAIL</v>
          </cell>
        </row>
        <row r="4768">
          <cell r="A4768">
            <v>1421050.01</v>
          </cell>
          <cell r="B4768" t="str">
            <v>NUTR 50 MATERIAL</v>
          </cell>
        </row>
        <row r="4769">
          <cell r="A4769">
            <v>1421051</v>
          </cell>
          <cell r="B4769" t="str">
            <v>TRANSLATING ARM SMALL</v>
          </cell>
        </row>
        <row r="4770">
          <cell r="A4770">
            <v>1421051.01</v>
          </cell>
          <cell r="B4770" t="str">
            <v>TRANSLATING ARM BIG</v>
          </cell>
        </row>
        <row r="4771">
          <cell r="A4771">
            <v>1421052</v>
          </cell>
          <cell r="B4771" t="str">
            <v>940041940 B.L.ASSLY</v>
          </cell>
        </row>
        <row r="4772">
          <cell r="A4772">
            <v>1421054</v>
          </cell>
          <cell r="B4772" t="str">
            <v>940041546 (3920184) MATER</v>
          </cell>
        </row>
        <row r="4773">
          <cell r="A4773">
            <v>1421055</v>
          </cell>
          <cell r="B4773" t="str">
            <v>940041849 MATERIAL</v>
          </cell>
        </row>
        <row r="4774">
          <cell r="A4774">
            <v>1421056</v>
          </cell>
          <cell r="B4774" t="str">
            <v>940041326 material</v>
          </cell>
        </row>
        <row r="4775">
          <cell r="A4775">
            <v>1421058</v>
          </cell>
          <cell r="B4775" t="str">
            <v>940041568 MATERIAL</v>
          </cell>
        </row>
        <row r="4776">
          <cell r="A4776">
            <v>1421058.01</v>
          </cell>
          <cell r="B4776">
            <v>940041646</v>
          </cell>
        </row>
        <row r="4777">
          <cell r="A4777">
            <v>1421061.1</v>
          </cell>
          <cell r="B4777" t="str">
            <v>5305 2RS MATERIAL</v>
          </cell>
        </row>
        <row r="4778">
          <cell r="A4778">
            <v>1421206</v>
          </cell>
          <cell r="B4778" t="str">
            <v>6907 ZZ MATERIAL  (G)</v>
          </cell>
        </row>
        <row r="4779">
          <cell r="A4779">
            <v>1421207</v>
          </cell>
          <cell r="B4779" t="str">
            <v>6908 ZZ MATERIAL  (G)</v>
          </cell>
        </row>
        <row r="4780">
          <cell r="A4780">
            <v>1421208</v>
          </cell>
          <cell r="B4780" t="str">
            <v>30209 MATERIAL</v>
          </cell>
        </row>
        <row r="4781">
          <cell r="A4781">
            <v>1421351.1</v>
          </cell>
          <cell r="B4781" t="str">
            <v>6010 ZZ MATERIAL</v>
          </cell>
        </row>
        <row r="4782">
          <cell r="A4782">
            <v>1421351.13</v>
          </cell>
          <cell r="B4782" t="str">
            <v>6013 ZZ MATERIAL</v>
          </cell>
        </row>
        <row r="4783">
          <cell r="A4783">
            <v>1421351.14</v>
          </cell>
          <cell r="B4783" t="str">
            <v>6014 ZZ MATERIAL</v>
          </cell>
        </row>
        <row r="4784">
          <cell r="A4784">
            <v>1421351.15</v>
          </cell>
          <cell r="B4784" t="str">
            <v>6015 ZZ MATERIAL</v>
          </cell>
        </row>
        <row r="4785">
          <cell r="A4785">
            <v>1421415.01</v>
          </cell>
          <cell r="B4785" t="str">
            <v>AS 2643 material</v>
          </cell>
        </row>
        <row r="4786">
          <cell r="A4786">
            <v>1421460</v>
          </cell>
          <cell r="B4786" t="str">
            <v>R 460 material</v>
          </cell>
        </row>
        <row r="4787">
          <cell r="A4787">
            <v>1421605.04</v>
          </cell>
          <cell r="B4787" t="str">
            <v>NJ 307 MATERIAL</v>
          </cell>
        </row>
        <row r="4788">
          <cell r="A4788">
            <v>1421807.02</v>
          </cell>
          <cell r="B4788" t="str">
            <v>NK 12/16  MATERIAL</v>
          </cell>
        </row>
        <row r="4789">
          <cell r="A4789">
            <v>1421810.03</v>
          </cell>
          <cell r="B4789" t="str">
            <v>IR 121616 MATERIAL</v>
          </cell>
        </row>
        <row r="4790">
          <cell r="A4790">
            <v>1421813.02</v>
          </cell>
          <cell r="B4790" t="str">
            <v>NK 19/20 MATERIAL</v>
          </cell>
        </row>
        <row r="4791">
          <cell r="A4791">
            <v>1421813.03</v>
          </cell>
          <cell r="B4791" t="str">
            <v>IR 151920 MATERIAL</v>
          </cell>
        </row>
        <row r="4792">
          <cell r="A4792">
            <v>1421814.03</v>
          </cell>
          <cell r="B4792" t="str">
            <v>IR 172116 MATRIAL</v>
          </cell>
        </row>
        <row r="4793">
          <cell r="A4793">
            <v>1421820.02</v>
          </cell>
          <cell r="B4793" t="str">
            <v>NK 29/30 MATERIAL</v>
          </cell>
        </row>
        <row r="4794">
          <cell r="A4794">
            <v>1421821.02</v>
          </cell>
          <cell r="B4794" t="str">
            <v>NK 32/20 MATERIAL</v>
          </cell>
        </row>
        <row r="4795">
          <cell r="A4795">
            <v>1421826.02</v>
          </cell>
          <cell r="B4795" t="str">
            <v>NK 37/30 MATERIAL</v>
          </cell>
        </row>
        <row r="4796">
          <cell r="A4796">
            <v>1421826.03</v>
          </cell>
          <cell r="B4796" t="str">
            <v>IR 323730 MATERIAL</v>
          </cell>
        </row>
        <row r="4797">
          <cell r="A4797">
            <v>1421840.02</v>
          </cell>
          <cell r="B4797" t="str">
            <v>NK 60/35 MATERIAL</v>
          </cell>
        </row>
        <row r="4798">
          <cell r="A4798">
            <v>1421840.03</v>
          </cell>
          <cell r="B4798" t="str">
            <v>IR 556035 MATERIAL</v>
          </cell>
        </row>
        <row r="4799">
          <cell r="A4799">
            <v>1421886.02</v>
          </cell>
          <cell r="B4799" t="str">
            <v>NK 20/16 MATERIAL</v>
          </cell>
        </row>
        <row r="4800">
          <cell r="A4800">
            <v>1421895.02</v>
          </cell>
          <cell r="B4800" t="str">
            <v>NK 38/20 MATERIAL</v>
          </cell>
        </row>
        <row r="4801">
          <cell r="A4801">
            <v>1421913.02</v>
          </cell>
          <cell r="B4801" t="str">
            <v>NK 30/20 MATERIAL</v>
          </cell>
        </row>
        <row r="4802">
          <cell r="A4802">
            <v>1421977</v>
          </cell>
          <cell r="B4802" t="str">
            <v>SC 36266 MATERIAL</v>
          </cell>
        </row>
        <row r="4803">
          <cell r="A4803">
            <v>1422081</v>
          </cell>
          <cell r="B4803" t="str">
            <v>BR 40222621 FIX MATERIL</v>
          </cell>
        </row>
        <row r="4804">
          <cell r="A4804">
            <v>1422135</v>
          </cell>
          <cell r="B4804" t="str">
            <v>BR 3621(20) material</v>
          </cell>
        </row>
        <row r="4805">
          <cell r="A4805">
            <v>1422148.03</v>
          </cell>
          <cell r="B4805" t="str">
            <v>RNA 6902 + 85mm PIN MAT.</v>
          </cell>
        </row>
        <row r="4806">
          <cell r="A4806">
            <v>1422154</v>
          </cell>
          <cell r="B4806" t="str">
            <v>BR 36202621 FIX MATERIAL</v>
          </cell>
        </row>
        <row r="4807">
          <cell r="A4807">
            <v>1422183</v>
          </cell>
          <cell r="B4807" t="str">
            <v>SF 24          Materia</v>
          </cell>
        </row>
        <row r="4808">
          <cell r="A4808">
            <v>1422184</v>
          </cell>
          <cell r="B4808" t="str">
            <v>SF 24 R         Materia</v>
          </cell>
        </row>
        <row r="4809">
          <cell r="A4809">
            <v>1422185</v>
          </cell>
          <cell r="B4809" t="str">
            <v>3000 2RS         Material</v>
          </cell>
        </row>
        <row r="4810">
          <cell r="A4810">
            <v>1422185.01</v>
          </cell>
          <cell r="B4810" t="str">
            <v>3810 2RS MAT.OR/IR/BALL</v>
          </cell>
        </row>
        <row r="4811">
          <cell r="A4811">
            <v>1422186</v>
          </cell>
          <cell r="B4811" t="str">
            <v>F 295540-01   Materia</v>
          </cell>
        </row>
        <row r="4812">
          <cell r="A4812">
            <v>1422186.01</v>
          </cell>
          <cell r="B4812" t="str">
            <v>J 186.01(F 29535401)mater</v>
          </cell>
        </row>
        <row r="4813">
          <cell r="A4813">
            <v>1422188</v>
          </cell>
          <cell r="B4813" t="str">
            <v>JUO-6           Materials</v>
          </cell>
        </row>
        <row r="4814">
          <cell r="A4814">
            <v>1422191</v>
          </cell>
          <cell r="B4814" t="str">
            <v>TOP ROLLERS     Material</v>
          </cell>
        </row>
        <row r="4815">
          <cell r="A4815">
            <v>1422194</v>
          </cell>
          <cell r="B4815" t="str">
            <v>2B12Z 1CT       Materia</v>
          </cell>
        </row>
        <row r="4816">
          <cell r="A4816">
            <v>1422195</v>
          </cell>
          <cell r="B4816" t="str">
            <v>2B12Z 2CT       Materia</v>
          </cell>
        </row>
        <row r="4817">
          <cell r="A4817">
            <v>1422209</v>
          </cell>
          <cell r="B4817" t="str">
            <v>FC 3019          Material</v>
          </cell>
        </row>
        <row r="4818">
          <cell r="A4818">
            <v>1422211</v>
          </cell>
          <cell r="B4818" t="str">
            <v>FC 1506     material</v>
          </cell>
        </row>
        <row r="4819">
          <cell r="A4819">
            <v>1422211.01</v>
          </cell>
          <cell r="B4819" t="str">
            <v>FC 1506 STADELENTH 15 R.M</v>
          </cell>
        </row>
        <row r="4820">
          <cell r="A4820">
            <v>1422223</v>
          </cell>
          <cell r="B4820" t="str">
            <v>SR90JOCKEYPULLOY material</v>
          </cell>
        </row>
        <row r="4821">
          <cell r="A4821">
            <v>1422223.01</v>
          </cell>
          <cell r="B4821" t="str">
            <v>SR90 BEARING material</v>
          </cell>
        </row>
        <row r="4822">
          <cell r="A4822">
            <v>1422223.02</v>
          </cell>
          <cell r="B4822" t="str">
            <v>SR90 BEARING WITH CUP mat</v>
          </cell>
        </row>
        <row r="4823">
          <cell r="A4823">
            <v>1422224</v>
          </cell>
          <cell r="B4823" t="str">
            <v>SR 6JOCKEYPULLOY material</v>
          </cell>
        </row>
        <row r="4824">
          <cell r="A4824">
            <v>1422225</v>
          </cell>
          <cell r="B4824" t="str">
            <v>SR 7JOCKEYPULLOY material</v>
          </cell>
        </row>
        <row r="4825">
          <cell r="A4825">
            <v>1422225.03</v>
          </cell>
          <cell r="B4825" t="str">
            <v>SR 7 FORK material</v>
          </cell>
        </row>
        <row r="4826">
          <cell r="A4826">
            <v>1422226</v>
          </cell>
          <cell r="B4826" t="str">
            <v>BSR 72JOCKEYPULLOY materi</v>
          </cell>
        </row>
        <row r="4827">
          <cell r="A4827">
            <v>1422227</v>
          </cell>
          <cell r="B4827" t="str">
            <v>SR 71JOCKEYPULLOY materi</v>
          </cell>
        </row>
        <row r="4828">
          <cell r="A4828">
            <v>1422228</v>
          </cell>
          <cell r="B4828" t="str">
            <v>BSR 71 JOCKEYPULLEY Mater</v>
          </cell>
        </row>
        <row r="4829">
          <cell r="A4829">
            <v>1422229</v>
          </cell>
          <cell r="B4829" t="str">
            <v>W 324134  ROUND MATERIAL</v>
          </cell>
        </row>
        <row r="4830">
          <cell r="A4830">
            <v>1422230</v>
          </cell>
          <cell r="B4830" t="str">
            <v>W 324132       MATERIAL</v>
          </cell>
        </row>
        <row r="4831">
          <cell r="A4831">
            <v>1422236</v>
          </cell>
          <cell r="B4831" t="str">
            <v>D07026 MATERIAL</v>
          </cell>
        </row>
        <row r="4832">
          <cell r="A4832">
            <v>1422237</v>
          </cell>
          <cell r="B4832" t="str">
            <v>D01470 MATERIAL</v>
          </cell>
        </row>
        <row r="4833">
          <cell r="A4833">
            <v>1422252</v>
          </cell>
          <cell r="B4833" t="str">
            <v>6208 MATERIAL</v>
          </cell>
        </row>
        <row r="4834">
          <cell r="A4834">
            <v>1422252.08</v>
          </cell>
          <cell r="B4834" t="str">
            <v>6208 2RS MATERIA</v>
          </cell>
        </row>
        <row r="4835">
          <cell r="A4835">
            <v>1422252.09</v>
          </cell>
          <cell r="B4835" t="str">
            <v>6209 2RS MATERIAL (C)</v>
          </cell>
        </row>
        <row r="4836">
          <cell r="A4836">
            <v>1422252.1</v>
          </cell>
          <cell r="B4836" t="str">
            <v>6208 ZZ NR MATERIAL</v>
          </cell>
        </row>
        <row r="4837">
          <cell r="A4837">
            <v>1422253</v>
          </cell>
          <cell r="B4837" t="str">
            <v>6309 Material</v>
          </cell>
        </row>
        <row r="4838">
          <cell r="A4838">
            <v>1422253.08</v>
          </cell>
          <cell r="B4838" t="str">
            <v>6309 2RS MATERIAL</v>
          </cell>
        </row>
        <row r="4839">
          <cell r="A4839">
            <v>1422253.1</v>
          </cell>
          <cell r="B4839" t="str">
            <v>6309 ZZ MATERIAL</v>
          </cell>
        </row>
        <row r="4840">
          <cell r="A4840">
            <v>1422253.1</v>
          </cell>
          <cell r="B4840" t="str">
            <v>6309 ZZ MATERIAL</v>
          </cell>
        </row>
        <row r="4841">
          <cell r="A4841">
            <v>1422254</v>
          </cell>
          <cell r="B4841" t="str">
            <v>6011  Material</v>
          </cell>
        </row>
        <row r="4842">
          <cell r="A4842">
            <v>1422255</v>
          </cell>
          <cell r="B4842" t="str">
            <v>6007  Material</v>
          </cell>
        </row>
        <row r="4843">
          <cell r="A4843">
            <v>1422255.1</v>
          </cell>
          <cell r="B4843" t="str">
            <v>6307 2RS  MATERIAL</v>
          </cell>
        </row>
        <row r="4844">
          <cell r="A4844">
            <v>1422256</v>
          </cell>
          <cell r="B4844" t="str">
            <v>6010  Material</v>
          </cell>
        </row>
        <row r="4845">
          <cell r="A4845">
            <v>1422263</v>
          </cell>
          <cell r="B4845" t="str">
            <v>62211 2RS MATERIAL</v>
          </cell>
        </row>
        <row r="4846">
          <cell r="A4846">
            <v>1422283.1</v>
          </cell>
          <cell r="B4846" t="str">
            <v>6006 C3 MATERIAL</v>
          </cell>
        </row>
        <row r="4847">
          <cell r="A4847">
            <v>1422283.2</v>
          </cell>
          <cell r="B4847" t="str">
            <v>6312 C3 MATERIAL</v>
          </cell>
        </row>
        <row r="4848">
          <cell r="A4848">
            <v>1422283.3</v>
          </cell>
          <cell r="B4848" t="str">
            <v>6006 ZZ NR  MATERIAL</v>
          </cell>
        </row>
        <row r="4849">
          <cell r="A4849">
            <v>1422311.01</v>
          </cell>
          <cell r="B4849" t="str">
            <v>NA 4911 MATERIAL</v>
          </cell>
        </row>
        <row r="4850">
          <cell r="A4850">
            <v>1422323.02</v>
          </cell>
          <cell r="B4850" t="str">
            <v>RNA 49/48 RAW MATERIAL</v>
          </cell>
        </row>
        <row r="4851">
          <cell r="A4851">
            <v>1422344.02</v>
          </cell>
          <cell r="B4851" t="str">
            <v>RNA 6905 SR MATERIAL</v>
          </cell>
        </row>
        <row r="4852">
          <cell r="A4852">
            <v>1422351.01</v>
          </cell>
          <cell r="B4852" t="str">
            <v>6001 ZZ MATERIAL</v>
          </cell>
        </row>
        <row r="4853">
          <cell r="A4853">
            <v>1422351.02</v>
          </cell>
          <cell r="B4853" t="str">
            <v>6002 ZZ MATERIAL</v>
          </cell>
        </row>
        <row r="4854">
          <cell r="A4854">
            <v>1422351.04</v>
          </cell>
          <cell r="B4854" t="str">
            <v>6004 ZZ MATERIAL</v>
          </cell>
        </row>
        <row r="4855">
          <cell r="A4855">
            <v>1422351.05</v>
          </cell>
          <cell r="B4855" t="str">
            <v>6005 ZZ MATERIAL</v>
          </cell>
        </row>
        <row r="4856">
          <cell r="A4856">
            <v>1422351.06</v>
          </cell>
          <cell r="B4856" t="str">
            <v>6006 ZZ MATERIAL</v>
          </cell>
        </row>
        <row r="4857">
          <cell r="A4857">
            <v>1422351.07</v>
          </cell>
          <cell r="B4857" t="str">
            <v>6007 ZZ MATERIAL</v>
          </cell>
        </row>
        <row r="4858">
          <cell r="A4858">
            <v>1422351.08</v>
          </cell>
          <cell r="B4858" t="str">
            <v>6008 ZZ MATERIAL</v>
          </cell>
        </row>
        <row r="4859">
          <cell r="A4859">
            <v>1422351.09</v>
          </cell>
          <cell r="B4859" t="str">
            <v>6009 ZZ MATERIAL</v>
          </cell>
        </row>
        <row r="4860">
          <cell r="A4860">
            <v>1422351.12</v>
          </cell>
          <cell r="B4860" t="str">
            <v>6012 ZZ MATERIAL.</v>
          </cell>
        </row>
        <row r="4861">
          <cell r="A4861">
            <v>1422351.15</v>
          </cell>
          <cell r="B4861" t="str">
            <v>6015 ZZ MATERIAL</v>
          </cell>
        </row>
        <row r="4862">
          <cell r="A4862">
            <v>1422351.18</v>
          </cell>
          <cell r="B4862" t="str">
            <v>6018 ZZ MATERIAL (C)</v>
          </cell>
        </row>
        <row r="4863">
          <cell r="A4863">
            <v>1422351.2</v>
          </cell>
          <cell r="B4863" t="str">
            <v>6004 2RS MATERIAL</v>
          </cell>
        </row>
        <row r="4864">
          <cell r="A4864">
            <v>1422351.3</v>
          </cell>
          <cell r="B4864" t="str">
            <v>6004 ZZ NR MATERIAL</v>
          </cell>
        </row>
        <row r="4865">
          <cell r="A4865">
            <v>1422352.01</v>
          </cell>
          <cell r="B4865" t="str">
            <v>6001 2RS MATERIAL</v>
          </cell>
        </row>
        <row r="4866">
          <cell r="A4866">
            <v>1422352.02</v>
          </cell>
          <cell r="B4866" t="str">
            <v>6002 2RS MATERIAL</v>
          </cell>
        </row>
        <row r="4867">
          <cell r="A4867">
            <v>1422352.03</v>
          </cell>
          <cell r="B4867" t="str">
            <v>6003 2RS MATERIAL.</v>
          </cell>
        </row>
        <row r="4868">
          <cell r="A4868">
            <v>1422353.02</v>
          </cell>
          <cell r="B4868" t="str">
            <v>6202 ZZ MATERIAL</v>
          </cell>
        </row>
        <row r="4869">
          <cell r="A4869">
            <v>1422353.04</v>
          </cell>
          <cell r="B4869" t="str">
            <v>6204 ZZ MATERIAL</v>
          </cell>
        </row>
        <row r="4870">
          <cell r="A4870">
            <v>1422353.05</v>
          </cell>
          <cell r="B4870" t="str">
            <v>6205 ZZ MATERIAL</v>
          </cell>
        </row>
        <row r="4871">
          <cell r="A4871">
            <v>1422353.06</v>
          </cell>
          <cell r="B4871" t="str">
            <v>6206 ZZ MATERIAL</v>
          </cell>
        </row>
        <row r="4872">
          <cell r="A4872">
            <v>1422353.07</v>
          </cell>
          <cell r="B4872" t="str">
            <v>6207 ZZ MATERIAL</v>
          </cell>
        </row>
        <row r="4873">
          <cell r="A4873">
            <v>1422353.08</v>
          </cell>
          <cell r="B4873" t="str">
            <v>6208 ZZ MATERIAL (C)</v>
          </cell>
        </row>
        <row r="4874">
          <cell r="A4874">
            <v>1422353.09</v>
          </cell>
          <cell r="B4874" t="str">
            <v>6209 ZZ MATERIAL</v>
          </cell>
        </row>
        <row r="4875">
          <cell r="A4875">
            <v>1422353.1</v>
          </cell>
          <cell r="B4875" t="str">
            <v>6203 2RS MATERIAL</v>
          </cell>
        </row>
        <row r="4876">
          <cell r="A4876">
            <v>1422353.11</v>
          </cell>
          <cell r="B4876" t="str">
            <v>6207 2RS MATERIAL</v>
          </cell>
        </row>
        <row r="4877">
          <cell r="A4877">
            <v>1422353.12</v>
          </cell>
          <cell r="B4877" t="str">
            <v>6212ZZ MATERIAL.</v>
          </cell>
        </row>
        <row r="4878">
          <cell r="A4878">
            <v>1422353.13</v>
          </cell>
          <cell r="B4878" t="str">
            <v>6204 2RS MATERIAL</v>
          </cell>
        </row>
        <row r="4879">
          <cell r="A4879">
            <v>1422353.14</v>
          </cell>
          <cell r="B4879" t="str">
            <v>6205 MATERIAL</v>
          </cell>
        </row>
        <row r="4880">
          <cell r="A4880">
            <v>1422353.15</v>
          </cell>
          <cell r="B4880" t="str">
            <v>6000 2RS MATERIAL</v>
          </cell>
        </row>
        <row r="4881">
          <cell r="A4881">
            <v>1422353.16</v>
          </cell>
          <cell r="B4881" t="str">
            <v>6005  MATERIAL</v>
          </cell>
        </row>
        <row r="4882">
          <cell r="A4882">
            <v>1422354.05</v>
          </cell>
          <cell r="B4882" t="str">
            <v>6205 2RS MATERIAL</v>
          </cell>
        </row>
        <row r="4883">
          <cell r="A4883">
            <v>1422354.06</v>
          </cell>
          <cell r="B4883" t="str">
            <v>6206 2RS MATERIAL</v>
          </cell>
        </row>
        <row r="4884">
          <cell r="A4884">
            <v>1422355.02</v>
          </cell>
          <cell r="B4884" t="str">
            <v>6302 ZZ MATERIAL</v>
          </cell>
        </row>
        <row r="4885">
          <cell r="A4885">
            <v>1422355.04</v>
          </cell>
          <cell r="B4885" t="str">
            <v>6304 ZZ MATERIAL</v>
          </cell>
        </row>
        <row r="4886">
          <cell r="A4886">
            <v>1422355.05</v>
          </cell>
          <cell r="B4886" t="str">
            <v>6305 ZZ MATERIAL</v>
          </cell>
        </row>
        <row r="4887">
          <cell r="A4887">
            <v>1422355.06</v>
          </cell>
          <cell r="B4887" t="str">
            <v>6306 ZZ MATERIAL.</v>
          </cell>
        </row>
        <row r="4888">
          <cell r="A4888">
            <v>1422355.11</v>
          </cell>
          <cell r="B4888" t="str">
            <v>6311 ZZ MATERIAL (C)</v>
          </cell>
        </row>
        <row r="4889">
          <cell r="A4889">
            <v>1422356.06</v>
          </cell>
          <cell r="B4889" t="str">
            <v>6306 2RS MATEIRAL.</v>
          </cell>
        </row>
        <row r="4890">
          <cell r="A4890">
            <v>1422356.08</v>
          </cell>
          <cell r="B4890" t="str">
            <v>6308 2RS MATERIAL</v>
          </cell>
        </row>
        <row r="4891">
          <cell r="A4891">
            <v>1422357</v>
          </cell>
          <cell r="B4891" t="str">
            <v>6211 2RS MATERIAL</v>
          </cell>
        </row>
        <row r="4892">
          <cell r="A4892">
            <v>1422359.06</v>
          </cell>
          <cell r="B4892" t="str">
            <v>6310 ZZ MATERIAL (C)</v>
          </cell>
        </row>
        <row r="4893">
          <cell r="A4893">
            <v>1422375.02</v>
          </cell>
          <cell r="B4893" t="str">
            <v>NKS 28 MATERIAL</v>
          </cell>
        </row>
        <row r="4894">
          <cell r="A4894">
            <v>1422389</v>
          </cell>
          <cell r="B4894" t="str">
            <v>WASHER 34.975X52.1200.810</v>
          </cell>
        </row>
        <row r="4895">
          <cell r="A4895">
            <v>1422389</v>
          </cell>
          <cell r="B4895" t="str">
            <v>WASHER 34.975X52.1200.810</v>
          </cell>
        </row>
        <row r="4896">
          <cell r="A4896">
            <v>1422389</v>
          </cell>
          <cell r="B4896" t="str">
            <v>WASHER 34.975X52.1200.810</v>
          </cell>
        </row>
        <row r="4897">
          <cell r="A4897">
            <v>1422389</v>
          </cell>
          <cell r="B4897" t="str">
            <v>WASHER 34.975X52.1200.810</v>
          </cell>
        </row>
        <row r="4898">
          <cell r="A4898">
            <v>1422389</v>
          </cell>
          <cell r="B4898" t="str">
            <v>WASHER 34.975X52.1200.810</v>
          </cell>
        </row>
        <row r="4899">
          <cell r="A4899">
            <v>1422390</v>
          </cell>
          <cell r="B4899" t="str">
            <v>WASHER 31.750X49.2X0.8</v>
          </cell>
        </row>
        <row r="4900">
          <cell r="A4900">
            <v>1422390</v>
          </cell>
          <cell r="B4900" t="str">
            <v>WASHER 31.750X49.2X0.8</v>
          </cell>
        </row>
        <row r="4901">
          <cell r="A4901">
            <v>1422390</v>
          </cell>
          <cell r="B4901" t="str">
            <v>WASHER 31.750X49.2X0.8</v>
          </cell>
        </row>
        <row r="4902">
          <cell r="A4902">
            <v>1422390</v>
          </cell>
          <cell r="B4902" t="str">
            <v>WASHER 31.750X49.2X0.8</v>
          </cell>
        </row>
        <row r="4903">
          <cell r="A4903">
            <v>1422390</v>
          </cell>
          <cell r="B4903" t="str">
            <v>WASHER 31.750X49.2X0.8</v>
          </cell>
        </row>
        <row r="4904">
          <cell r="A4904">
            <v>1422407</v>
          </cell>
          <cell r="B4904" t="str">
            <v>HOUSING (TFO BEARING)</v>
          </cell>
        </row>
        <row r="4905">
          <cell r="A4905">
            <v>1422407.01</v>
          </cell>
          <cell r="B4905" t="str">
            <v>B 394215 MATERIAL</v>
          </cell>
        </row>
        <row r="4906">
          <cell r="A4906">
            <v>1422407.02</v>
          </cell>
          <cell r="B4906" t="str">
            <v>R 407.02 MATERIAL</v>
          </cell>
        </row>
        <row r="4907">
          <cell r="A4907">
            <v>1422407.5</v>
          </cell>
          <cell r="B4907" t="str">
            <v>HOUSING (TFO BEARING)</v>
          </cell>
        </row>
        <row r="4908">
          <cell r="A4908">
            <v>1422415</v>
          </cell>
          <cell r="B4908" t="str">
            <v>AS 2542 MATERIAL</v>
          </cell>
        </row>
        <row r="4909">
          <cell r="A4909">
            <v>1422416</v>
          </cell>
          <cell r="B4909" t="str">
            <v>AS 3552 MATERIAL</v>
          </cell>
        </row>
        <row r="4910">
          <cell r="A4910">
            <v>1422443</v>
          </cell>
          <cell r="B4910" t="str">
            <v>NATV 15 MATERIAL</v>
          </cell>
        </row>
        <row r="4911">
          <cell r="A4911">
            <v>1422444</v>
          </cell>
          <cell r="B4911" t="str">
            <v>R 444(1041400) materil</v>
          </cell>
        </row>
        <row r="4912">
          <cell r="A4912">
            <v>1422444.01</v>
          </cell>
          <cell r="B4912" t="str">
            <v>R 444(1041400) materilRS</v>
          </cell>
        </row>
        <row r="4913">
          <cell r="A4913">
            <v>1422444.03</v>
          </cell>
          <cell r="B4913" t="str">
            <v>R 444 (16mm ID) material.</v>
          </cell>
        </row>
        <row r="4914">
          <cell r="A4914">
            <v>1422446</v>
          </cell>
          <cell r="B4914" t="str">
            <v>R 446(KL 205 NPPB AH-01)</v>
          </cell>
        </row>
        <row r="4915">
          <cell r="A4915">
            <v>1422447</v>
          </cell>
          <cell r="B4915" t="str">
            <v>R 447 material</v>
          </cell>
        </row>
        <row r="4916">
          <cell r="A4916">
            <v>1422459</v>
          </cell>
          <cell r="B4916" t="str">
            <v>R 459(WPB 781415) materi</v>
          </cell>
        </row>
        <row r="4917">
          <cell r="A4917">
            <v>1422462</v>
          </cell>
          <cell r="B4917" t="str">
            <v>R 462 RAW MATERIAL</v>
          </cell>
        </row>
        <row r="4918">
          <cell r="A4918">
            <v>1422465</v>
          </cell>
          <cell r="B4918" t="str">
            <v>R 465(7x19x18)   Material</v>
          </cell>
        </row>
        <row r="4919">
          <cell r="A4919">
            <v>1422465.01</v>
          </cell>
          <cell r="B4919" t="str">
            <v>465(7x19x18X10) RS Materi</v>
          </cell>
        </row>
        <row r="4920">
          <cell r="A4920">
            <v>1422465.02</v>
          </cell>
          <cell r="B4920" t="str">
            <v>R 465(7x19x18X10) MS Mate</v>
          </cell>
        </row>
        <row r="4921">
          <cell r="A4921">
            <v>1422466</v>
          </cell>
          <cell r="B4921" t="str">
            <v>R 466(6x18.5x22) Material</v>
          </cell>
        </row>
        <row r="4922">
          <cell r="A4922">
            <v>1422467</v>
          </cell>
          <cell r="B4922" t="str">
            <v>R 467(8406-1)    Material</v>
          </cell>
        </row>
        <row r="4923">
          <cell r="A4923">
            <v>1422469</v>
          </cell>
          <cell r="B4923" t="str">
            <v>R 469 MATERIAL</v>
          </cell>
        </row>
        <row r="4924">
          <cell r="A4924">
            <v>1422470</v>
          </cell>
          <cell r="B4924" t="str">
            <v>R 470            material</v>
          </cell>
        </row>
        <row r="4925">
          <cell r="A4925">
            <v>1422471</v>
          </cell>
          <cell r="B4925" t="str">
            <v>R 471 (42mmDia)  Material</v>
          </cell>
        </row>
        <row r="4926">
          <cell r="A4926">
            <v>1422472</v>
          </cell>
          <cell r="B4926" t="str">
            <v>R 472           Materials</v>
          </cell>
        </row>
        <row r="4927">
          <cell r="A4927">
            <v>1422472.03</v>
          </cell>
          <cell r="B4927" t="str">
            <v>R 472 WITH 6 MM IDmateria</v>
          </cell>
        </row>
        <row r="4928">
          <cell r="A4928">
            <v>1422480</v>
          </cell>
          <cell r="B4928" t="str">
            <v>R 480           Materials</v>
          </cell>
        </row>
        <row r="4929">
          <cell r="A4929">
            <v>1422480.5</v>
          </cell>
          <cell r="B4929" t="str">
            <v>R 480           Materials</v>
          </cell>
        </row>
        <row r="4930">
          <cell r="A4930">
            <v>1422482</v>
          </cell>
          <cell r="B4930" t="str">
            <v>R 482 WASHER (AS 2542)</v>
          </cell>
        </row>
        <row r="4931">
          <cell r="A4931">
            <v>1422482.5</v>
          </cell>
          <cell r="B4931" t="str">
            <v>R 482 WASHER (AS 2542)</v>
          </cell>
        </row>
        <row r="4932">
          <cell r="A4932">
            <v>1422550</v>
          </cell>
          <cell r="B4932" t="str">
            <v>22218 MATERIAL</v>
          </cell>
        </row>
        <row r="4933">
          <cell r="A4933">
            <v>1422731</v>
          </cell>
          <cell r="B4933" t="str">
            <v>6008  Material</v>
          </cell>
        </row>
        <row r="4934">
          <cell r="A4934">
            <v>1422732</v>
          </cell>
          <cell r="B4934" t="str">
            <v>6009  Material</v>
          </cell>
        </row>
        <row r="4935">
          <cell r="A4935">
            <v>1422768</v>
          </cell>
          <cell r="B4935" t="str">
            <v>R 76877(2B18-3) materil</v>
          </cell>
        </row>
        <row r="4936">
          <cell r="A4936">
            <v>1422775</v>
          </cell>
          <cell r="B4936" t="str">
            <v>M 77500 MATERIAL</v>
          </cell>
        </row>
        <row r="4937">
          <cell r="A4937">
            <v>1422816.02</v>
          </cell>
          <cell r="B4937" t="str">
            <v>NK 24/16 MATERIAL</v>
          </cell>
        </row>
        <row r="4938">
          <cell r="A4938">
            <v>1422945</v>
          </cell>
          <cell r="B4938" t="str">
            <v>W 10X14.6X0.850</v>
          </cell>
        </row>
        <row r="4939">
          <cell r="A4939">
            <v>1422956</v>
          </cell>
          <cell r="B4939" t="str">
            <v>52 MM OD PULLY BEARING MA</v>
          </cell>
        </row>
        <row r="4940">
          <cell r="A4940">
            <v>1422959</v>
          </cell>
          <cell r="B4940" t="str">
            <v>Allen socket with K.Nut R</v>
          </cell>
        </row>
        <row r="4941">
          <cell r="A4941">
            <v>1422960</v>
          </cell>
          <cell r="B4941" t="str">
            <v>AS 5070 MATERIAL</v>
          </cell>
        </row>
        <row r="4942">
          <cell r="A4942">
            <v>1422960.22</v>
          </cell>
          <cell r="B4942" t="str">
            <v>AS 5070 THK 1.5 MATERIAL</v>
          </cell>
        </row>
        <row r="4943">
          <cell r="A4943">
            <v>1422960.41</v>
          </cell>
          <cell r="B4943" t="str">
            <v>AS 5470 MATERIAL.</v>
          </cell>
        </row>
        <row r="4944">
          <cell r="A4944">
            <v>1422961</v>
          </cell>
          <cell r="B4944" t="str">
            <v>AS 3047 MATERIAL</v>
          </cell>
        </row>
        <row r="4945">
          <cell r="A4945">
            <v>1422962</v>
          </cell>
          <cell r="B4945" t="str">
            <v>AS 08X21X1 MATERIAL</v>
          </cell>
        </row>
        <row r="4946">
          <cell r="A4946">
            <v>1422963</v>
          </cell>
          <cell r="B4946" t="str">
            <v>AS 90120 MATERIAL</v>
          </cell>
        </row>
        <row r="4947">
          <cell r="A4947">
            <v>1422964</v>
          </cell>
          <cell r="B4947" t="str">
            <v>AS 4060 MATERIAL</v>
          </cell>
        </row>
        <row r="4948">
          <cell r="A4948">
            <v>1422964</v>
          </cell>
          <cell r="B4948" t="str">
            <v>AS 4060 MATERIAL</v>
          </cell>
        </row>
        <row r="4949">
          <cell r="A4949">
            <v>1422969</v>
          </cell>
          <cell r="B4949" t="str">
            <v>JL 1812 BEARING MATERIAL</v>
          </cell>
        </row>
        <row r="4950">
          <cell r="A4950">
            <v>1422970</v>
          </cell>
          <cell r="B4950" t="str">
            <v>7-24-13-9 material</v>
          </cell>
        </row>
        <row r="4951">
          <cell r="A4951">
            <v>1422975.01</v>
          </cell>
          <cell r="B4951" t="str">
            <v>NATV 8 MATERIAL</v>
          </cell>
        </row>
        <row r="4952">
          <cell r="A4952">
            <v>1422976</v>
          </cell>
          <cell r="B4952" t="str">
            <v>NATV 6 material.</v>
          </cell>
        </row>
        <row r="4953">
          <cell r="A4953">
            <v>1422978</v>
          </cell>
          <cell r="B4953" t="str">
            <v>WB 24-11.1-34-51.5 mater.</v>
          </cell>
        </row>
        <row r="4954">
          <cell r="A4954">
            <v>1422978.01</v>
          </cell>
          <cell r="B4954" t="str">
            <v>WB 24-11.1-34-59 material</v>
          </cell>
        </row>
        <row r="4955">
          <cell r="A4955">
            <v>1422979</v>
          </cell>
          <cell r="B4955" t="str">
            <v>F 218989</v>
          </cell>
        </row>
        <row r="4956">
          <cell r="A4956">
            <v>1422980</v>
          </cell>
          <cell r="B4956" t="str">
            <v>WB 22-9.3-24-36.4 Materil</v>
          </cell>
        </row>
        <row r="4957">
          <cell r="A4957">
            <v>1422981</v>
          </cell>
          <cell r="B4957" t="str">
            <v>WB 6-14-24-41 Material</v>
          </cell>
        </row>
        <row r="4958">
          <cell r="A4958">
            <v>1422982</v>
          </cell>
          <cell r="B4958" t="str">
            <v>WB 25-8-41.7-60 Materials</v>
          </cell>
        </row>
        <row r="4959">
          <cell r="A4959">
            <v>1422983</v>
          </cell>
          <cell r="B4959" t="str">
            <v>WB 19-8-22-35   Materials</v>
          </cell>
        </row>
        <row r="4960">
          <cell r="A4960">
            <v>1422985</v>
          </cell>
          <cell r="B4960" t="str">
            <v>WB 16-7.5-25-50 OG  Mater</v>
          </cell>
        </row>
        <row r="4961">
          <cell r="A4961">
            <v>1422985.01</v>
          </cell>
          <cell r="B4961" t="str">
            <v>WB 16-7.5-25-42WPmaterial</v>
          </cell>
        </row>
        <row r="4962">
          <cell r="A4962">
            <v>1422986</v>
          </cell>
          <cell r="B4962" t="str">
            <v>WB 17.79/18-7.8-16-35 Mat</v>
          </cell>
        </row>
        <row r="4963">
          <cell r="A4963">
            <v>1422986.01</v>
          </cell>
          <cell r="B4963" t="str">
            <v>WB 17.79/18-7.8-16-35Mat</v>
          </cell>
        </row>
        <row r="4964">
          <cell r="A4964">
            <v>1422987</v>
          </cell>
          <cell r="B4964" t="str">
            <v>FC 26-12-44-143/19.5 Mate</v>
          </cell>
        </row>
        <row r="4965">
          <cell r="A4965">
            <v>1422988</v>
          </cell>
          <cell r="B4965" t="str">
            <v>WB 16-7.5-20-40/8 Materia</v>
          </cell>
        </row>
        <row r="4966">
          <cell r="A4966">
            <v>1422989</v>
          </cell>
          <cell r="B4966" t="str">
            <v>WB 16-7.5-20-28 Materials</v>
          </cell>
        </row>
        <row r="4967">
          <cell r="A4967">
            <v>1422989.01</v>
          </cell>
          <cell r="B4967" t="str">
            <v>WB16-7.5-20-28OGaterials</v>
          </cell>
        </row>
        <row r="4968">
          <cell r="A4968">
            <v>1422990</v>
          </cell>
          <cell r="B4968" t="str">
            <v>WB 18-7.5-22-30 Materials</v>
          </cell>
        </row>
        <row r="4969">
          <cell r="A4969">
            <v>1422991</v>
          </cell>
          <cell r="B4969" t="str">
            <v>WB 19-9-22-34   Materials</v>
          </cell>
        </row>
        <row r="4970">
          <cell r="A4970">
            <v>1422991.01</v>
          </cell>
          <cell r="B4970" t="str">
            <v>WB 19-9-22-34 OGMaterials</v>
          </cell>
        </row>
        <row r="4971">
          <cell r="A4971">
            <v>1422992</v>
          </cell>
          <cell r="B4971" t="str">
            <v>WB 19-9-22-42   Material</v>
          </cell>
        </row>
        <row r="4972">
          <cell r="A4972">
            <v>1422993</v>
          </cell>
          <cell r="B4972" t="str">
            <v>WB 19-9-22-35   Materials</v>
          </cell>
        </row>
        <row r="4973">
          <cell r="A4973">
            <v>1422994</v>
          </cell>
          <cell r="B4973" t="str">
            <v>WB22-9.3-24-41.5Materials</v>
          </cell>
        </row>
        <row r="4974">
          <cell r="A4974">
            <v>1422996</v>
          </cell>
          <cell r="B4974" t="str">
            <v>CN.BUSH 1210</v>
          </cell>
        </row>
        <row r="4975">
          <cell r="A4975">
            <v>1422996.01</v>
          </cell>
          <cell r="B4975" t="str">
            <v>CN.BUSH 1210        WO/RO</v>
          </cell>
        </row>
        <row r="4976">
          <cell r="A4976">
            <v>1422997</v>
          </cell>
          <cell r="B4976" t="str">
            <v>CN.BUSH 90001</v>
          </cell>
        </row>
        <row r="4977">
          <cell r="A4977">
            <v>1422997.01</v>
          </cell>
          <cell r="B4977" t="str">
            <v>CN.BUSH 90001       WO/RO</v>
          </cell>
        </row>
        <row r="4978">
          <cell r="A4978">
            <v>142306.21</v>
          </cell>
          <cell r="B4978" t="str">
            <v>HK 1015 HO MATERIAL</v>
          </cell>
        </row>
        <row r="4979">
          <cell r="A4979">
            <v>1423100</v>
          </cell>
          <cell r="B4979" t="str">
            <v>HK 2520 MATERIAL</v>
          </cell>
        </row>
        <row r="4980">
          <cell r="A4980">
            <v>1423100.2</v>
          </cell>
          <cell r="B4980" t="str">
            <v>HK 2520 OH MATERIAL</v>
          </cell>
        </row>
        <row r="4981">
          <cell r="A4981">
            <v>1423101</v>
          </cell>
          <cell r="B4981" t="str">
            <v>HK 1010 MATERIAL</v>
          </cell>
        </row>
        <row r="4982">
          <cell r="A4982">
            <v>1423101.21</v>
          </cell>
          <cell r="B4982" t="str">
            <v>HK 1010  OH MATERIAL</v>
          </cell>
        </row>
        <row r="4983">
          <cell r="A4983">
            <v>1423102</v>
          </cell>
          <cell r="B4983" t="str">
            <v>HK 810 MATERIAL</v>
          </cell>
        </row>
        <row r="4984">
          <cell r="A4984">
            <v>1423103</v>
          </cell>
          <cell r="B4984" t="str">
            <v>HK 4520 MATERIAL</v>
          </cell>
        </row>
        <row r="4985">
          <cell r="A4985">
            <v>1423104</v>
          </cell>
          <cell r="B4985" t="str">
            <v>HK 2526 MATERIAL</v>
          </cell>
        </row>
        <row r="4986">
          <cell r="A4986">
            <v>1423105</v>
          </cell>
          <cell r="B4986" t="str">
            <v>HK 1616 MATERIAL</v>
          </cell>
        </row>
        <row r="4987">
          <cell r="A4987">
            <v>1423105.21</v>
          </cell>
          <cell r="B4987" t="str">
            <v>HK 1616 OH MATERIAL</v>
          </cell>
        </row>
        <row r="4988">
          <cell r="A4988">
            <v>1423106</v>
          </cell>
          <cell r="B4988" t="str">
            <v>HK 1015 MATEIRAL</v>
          </cell>
        </row>
        <row r="4989">
          <cell r="A4989">
            <v>1423107</v>
          </cell>
          <cell r="B4989" t="str">
            <v>HK 1210 MATERIAL</v>
          </cell>
        </row>
        <row r="4990">
          <cell r="A4990">
            <v>1423107.21</v>
          </cell>
          <cell r="B4990" t="str">
            <v>HK 1210 OH MATERIAL</v>
          </cell>
        </row>
        <row r="4991">
          <cell r="A4991">
            <v>1423108</v>
          </cell>
          <cell r="B4991" t="str">
            <v>KT 81110 C3 MATERIAL</v>
          </cell>
        </row>
        <row r="4992">
          <cell r="A4992">
            <v>1423109</v>
          </cell>
          <cell r="B4992" t="str">
            <v>HK 1412 MATERIAL</v>
          </cell>
        </row>
        <row r="4993">
          <cell r="A4993">
            <v>1423109.21</v>
          </cell>
          <cell r="B4993" t="str">
            <v>HK 1412 OH MATERIAL</v>
          </cell>
        </row>
        <row r="4994">
          <cell r="A4994">
            <v>1423109.21</v>
          </cell>
          <cell r="B4994" t="str">
            <v>HK 1412 OH MATERIAL</v>
          </cell>
        </row>
        <row r="4995">
          <cell r="A4995">
            <v>1423110</v>
          </cell>
          <cell r="B4995" t="str">
            <v>HK 1512 MATERIAL</v>
          </cell>
        </row>
        <row r="4996">
          <cell r="A4996">
            <v>1423110.21</v>
          </cell>
          <cell r="B4996" t="str">
            <v>HK 1512 OH MATERIAL</v>
          </cell>
        </row>
        <row r="4997">
          <cell r="A4997">
            <v>1423111</v>
          </cell>
          <cell r="B4997" t="str">
            <v>JV 2016 MATERIAL</v>
          </cell>
        </row>
        <row r="4998">
          <cell r="A4998">
            <v>1423112</v>
          </cell>
          <cell r="B4998" t="str">
            <v>JV 126 MATERIAL</v>
          </cell>
        </row>
        <row r="4999">
          <cell r="A4999">
            <v>1423113</v>
          </cell>
          <cell r="B4999" t="str">
            <v>HK 1612 MATERIAL</v>
          </cell>
        </row>
        <row r="5000">
          <cell r="A5000">
            <v>1423113.21</v>
          </cell>
          <cell r="B5000" t="str">
            <v>HK 1612 OH MATERIAL</v>
          </cell>
        </row>
        <row r="5001">
          <cell r="A5001">
            <v>1423114</v>
          </cell>
          <cell r="B5001" t="str">
            <v>HK 2016 MATERIAL</v>
          </cell>
        </row>
        <row r="5002">
          <cell r="A5002">
            <v>1423114.21</v>
          </cell>
          <cell r="B5002" t="str">
            <v>HK 2016 OH MATERIAL</v>
          </cell>
        </row>
        <row r="5003">
          <cell r="A5003">
            <v>1423115</v>
          </cell>
          <cell r="B5003" t="str">
            <v>HK 3016 2RS MATERIAL</v>
          </cell>
        </row>
        <row r="5004">
          <cell r="A5004">
            <v>1423116</v>
          </cell>
          <cell r="B5004" t="str">
            <v>HK 3020 MATERIAL</v>
          </cell>
        </row>
        <row r="5005">
          <cell r="A5005">
            <v>1423116.21</v>
          </cell>
          <cell r="B5005" t="str">
            <v>HK 3020 OH MATERIAL</v>
          </cell>
        </row>
        <row r="5006">
          <cell r="A5006">
            <v>1423117</v>
          </cell>
          <cell r="B5006" t="str">
            <v>HK 0609 MATERIAL</v>
          </cell>
        </row>
        <row r="5007">
          <cell r="A5007">
            <v>1423118</v>
          </cell>
          <cell r="B5007" t="str">
            <v>HK 1012 MATERIAL</v>
          </cell>
        </row>
        <row r="5008">
          <cell r="A5008">
            <v>1423118.21</v>
          </cell>
          <cell r="B5008" t="str">
            <v>HK 1012 HO MATERIAL</v>
          </cell>
        </row>
        <row r="5009">
          <cell r="A5009">
            <v>1423119</v>
          </cell>
          <cell r="B5009" t="str">
            <v>HK 2216 MATERIAL</v>
          </cell>
        </row>
        <row r="5010">
          <cell r="A5010">
            <v>1423119.2</v>
          </cell>
          <cell r="B5010" t="str">
            <v>HK 2216 WC MATERIAL</v>
          </cell>
        </row>
        <row r="5011">
          <cell r="A5011">
            <v>1423119.21</v>
          </cell>
          <cell r="B5011" t="str">
            <v>HK 2216 HO MATERIAL</v>
          </cell>
        </row>
        <row r="5012">
          <cell r="A5012">
            <v>1423120</v>
          </cell>
          <cell r="B5012" t="str">
            <v>HK 1312 MATERIAL</v>
          </cell>
        </row>
        <row r="5013">
          <cell r="A5013">
            <v>1423120.21</v>
          </cell>
          <cell r="B5013" t="str">
            <v>HK 1312 OH  MATERIAL</v>
          </cell>
        </row>
        <row r="5014">
          <cell r="A5014">
            <v>1423121</v>
          </cell>
          <cell r="B5014" t="str">
            <v>HK 2212 MATERIAL</v>
          </cell>
        </row>
        <row r="5015">
          <cell r="A5015">
            <v>1423121.2</v>
          </cell>
          <cell r="B5015" t="str">
            <v>HK 2212 OH MATERIAL</v>
          </cell>
        </row>
        <row r="5016">
          <cell r="A5016">
            <v>1423122</v>
          </cell>
          <cell r="B5016" t="str">
            <v>HK 1516 MATERIAL</v>
          </cell>
        </row>
        <row r="5017">
          <cell r="A5017">
            <v>1423123</v>
          </cell>
          <cell r="B5017" t="str">
            <v>BK 1010 MATERIAL</v>
          </cell>
        </row>
        <row r="5018">
          <cell r="A5018">
            <v>1423127</v>
          </cell>
          <cell r="B5018" t="str">
            <v>TA 6040 MATERIAL</v>
          </cell>
        </row>
        <row r="5019">
          <cell r="A5019">
            <v>1424008</v>
          </cell>
          <cell r="B5019" t="str">
            <v>PTD4951194000 6013ZZ MATE</v>
          </cell>
        </row>
        <row r="5020">
          <cell r="A5020">
            <v>143</v>
          </cell>
          <cell r="B5020" t="str">
            <v>BR 2140(20) (F)</v>
          </cell>
        </row>
        <row r="5021">
          <cell r="A5021">
            <v>144</v>
          </cell>
          <cell r="B5021" t="str">
            <v>BR 2132(20) (F)</v>
          </cell>
        </row>
        <row r="5022">
          <cell r="A5022">
            <v>145</v>
          </cell>
          <cell r="B5022" t="str">
            <v>BR 2130(20) (F)</v>
          </cell>
        </row>
        <row r="5023">
          <cell r="A5023">
            <v>145.07</v>
          </cell>
          <cell r="B5023" t="str">
            <v>TCG BR 2130(20) (F)</v>
          </cell>
        </row>
        <row r="5024">
          <cell r="A5024">
            <v>146</v>
          </cell>
          <cell r="B5024" t="str">
            <v>BR 20-3P (F)</v>
          </cell>
        </row>
        <row r="5025">
          <cell r="A5025">
            <v>147</v>
          </cell>
          <cell r="B5025" t="str">
            <v>BR 3621(24)25 (F)</v>
          </cell>
        </row>
        <row r="5026">
          <cell r="A5026">
            <v>148</v>
          </cell>
          <cell r="B5026" t="str">
            <v>SPL S 20 (F)</v>
          </cell>
        </row>
        <row r="5027">
          <cell r="A5027">
            <v>148.01</v>
          </cell>
          <cell r="B5027" t="str">
            <v>SPL S 20 SPL(26X20X85) (F)</v>
          </cell>
        </row>
        <row r="5028">
          <cell r="A5028">
            <v>148.02000000000001</v>
          </cell>
          <cell r="B5028" t="str">
            <v>SPL S 36 (F)</v>
          </cell>
        </row>
        <row r="5029">
          <cell r="A5029">
            <v>148.03</v>
          </cell>
          <cell r="B5029" t="str">
            <v>RNA 6902 WITH PIN 85 MM   (F)</v>
          </cell>
        </row>
        <row r="5030">
          <cell r="A5030">
            <v>148.04</v>
          </cell>
          <cell r="B5030" t="str">
            <v>RNA 6902 WITH PIN 72 MM    (F)</v>
          </cell>
        </row>
        <row r="5031">
          <cell r="A5031">
            <v>148.21</v>
          </cell>
          <cell r="B5031" t="str">
            <v>40001246 (SPL S 20 SPL)    (F)</v>
          </cell>
        </row>
        <row r="5032">
          <cell r="A5032">
            <v>149</v>
          </cell>
          <cell r="B5032" t="str">
            <v>BR 2130(22) (F)</v>
          </cell>
        </row>
        <row r="5033">
          <cell r="A5033">
            <v>149.07</v>
          </cell>
          <cell r="B5033" t="str">
            <v>NCG BR 2130(22) (F)</v>
          </cell>
        </row>
        <row r="5034">
          <cell r="A5034">
            <v>15</v>
          </cell>
          <cell r="B5034" t="str">
            <v>BR 2822 SPL (F)</v>
          </cell>
        </row>
        <row r="5035">
          <cell r="A5035">
            <v>150</v>
          </cell>
          <cell r="B5035" t="str">
            <v>BR 28[P]16 (F)</v>
          </cell>
        </row>
        <row r="5036">
          <cell r="A5036">
            <v>150.02000000000001</v>
          </cell>
          <cell r="B5036" t="str">
            <v>BR 2816 W/O PIN (F)</v>
          </cell>
        </row>
        <row r="5037">
          <cell r="A5037">
            <v>151</v>
          </cell>
          <cell r="B5037" t="str">
            <v>BR 28[P]16.5 (F)</v>
          </cell>
        </row>
        <row r="5038">
          <cell r="A5038">
            <v>152</v>
          </cell>
          <cell r="B5038" t="str">
            <v>BR 28[P]16.5(23X) (F)</v>
          </cell>
        </row>
        <row r="5039">
          <cell r="A5039">
            <v>1526007.01</v>
          </cell>
          <cell r="B5039" t="str">
            <v>081A25SHGROUT FINISH (F)</v>
          </cell>
        </row>
        <row r="5040">
          <cell r="A5040">
            <v>1526007.01</v>
          </cell>
          <cell r="B5040" t="str">
            <v>081A25SHGROUT  (G)</v>
          </cell>
        </row>
        <row r="5041">
          <cell r="A5041">
            <v>1526007.01</v>
          </cell>
          <cell r="B5041" t="str">
            <v>081A25SHGROUT  (H)</v>
          </cell>
        </row>
        <row r="5042">
          <cell r="A5042">
            <v>1526007.01</v>
          </cell>
          <cell r="B5042" t="str">
            <v>081A25SHGROUT  (L)</v>
          </cell>
        </row>
        <row r="5043">
          <cell r="A5043">
            <v>1526007.01</v>
          </cell>
          <cell r="B5043" t="str">
            <v>081A25SHGROUT  (P)</v>
          </cell>
        </row>
        <row r="5044">
          <cell r="A5044">
            <v>1526007.01</v>
          </cell>
          <cell r="B5044" t="str">
            <v>081A25SHGROUT  (T)</v>
          </cell>
        </row>
        <row r="5045">
          <cell r="A5045">
            <v>1526008.01</v>
          </cell>
          <cell r="B5045" t="str">
            <v>061519SHGROUT (SHAFT)  (G)</v>
          </cell>
        </row>
        <row r="5046">
          <cell r="A5046">
            <v>1526008.01</v>
          </cell>
          <cell r="B5046" t="str">
            <v>061519SHGROUT (SHAFT)  (H)</v>
          </cell>
        </row>
        <row r="5047">
          <cell r="A5047">
            <v>1526008.01</v>
          </cell>
          <cell r="B5047" t="str">
            <v>061519SHGROUT (SHAFT)  (L)</v>
          </cell>
        </row>
        <row r="5048">
          <cell r="A5048">
            <v>1526008.01</v>
          </cell>
          <cell r="B5048" t="str">
            <v>061519SHGROUT (SHAFT)  (P)</v>
          </cell>
        </row>
        <row r="5049">
          <cell r="A5049">
            <v>1526008.01</v>
          </cell>
          <cell r="B5049" t="str">
            <v>061519SHGROUT (SHAFT)  (T)</v>
          </cell>
        </row>
        <row r="5050">
          <cell r="A5050">
            <v>1526008.02</v>
          </cell>
          <cell r="B5050" t="str">
            <v>061519SHGROUT FINISH (F)</v>
          </cell>
        </row>
        <row r="5051">
          <cell r="A5051">
            <v>1526010.01</v>
          </cell>
          <cell r="B5051" t="str">
            <v>604785 ROLLER BUSH material</v>
          </cell>
        </row>
        <row r="5052">
          <cell r="A5052">
            <v>1526011.01</v>
          </cell>
          <cell r="B5052" t="str">
            <v>K02604432SF10 PIN MAT.  (G)</v>
          </cell>
        </row>
        <row r="5053">
          <cell r="A5053">
            <v>1526011.01</v>
          </cell>
          <cell r="B5053" t="str">
            <v>K02604432SF10 PIN MAT.  (H)</v>
          </cell>
        </row>
        <row r="5054">
          <cell r="A5054">
            <v>1526011.01</v>
          </cell>
          <cell r="B5054" t="str">
            <v>K02604432SF10 PIN MAT.  (P)</v>
          </cell>
        </row>
        <row r="5055">
          <cell r="A5055">
            <v>1526011.01</v>
          </cell>
          <cell r="B5055" t="str">
            <v>K02604432SF10 PIN MAT.  (T)</v>
          </cell>
        </row>
        <row r="5056">
          <cell r="A5056">
            <v>1526011.02</v>
          </cell>
          <cell r="B5056" t="str">
            <v>K02604432SF10 PIN FINISH (F)</v>
          </cell>
        </row>
        <row r="5057">
          <cell r="A5057">
            <v>1526012.01</v>
          </cell>
          <cell r="B5057" t="str">
            <v>K02594433SF20 ROLLER MAT.  (G)</v>
          </cell>
        </row>
        <row r="5058">
          <cell r="A5058">
            <v>1526012.01</v>
          </cell>
          <cell r="B5058" t="str">
            <v>K02594433SF20 ROLLER MAT.  (H)</v>
          </cell>
        </row>
        <row r="5059">
          <cell r="A5059">
            <v>1526012.01</v>
          </cell>
          <cell r="B5059" t="str">
            <v>K02594433SF20 ROLLER MAT.  (P)</v>
          </cell>
        </row>
        <row r="5060">
          <cell r="A5060">
            <v>1526012.01</v>
          </cell>
          <cell r="B5060" t="str">
            <v>K02594433SF20 ROLLER MAT.  (T)</v>
          </cell>
        </row>
        <row r="5061">
          <cell r="A5061">
            <v>1526012.02</v>
          </cell>
          <cell r="B5061" t="str">
            <v>K02594433SF20 ROLLER FINI (F)</v>
          </cell>
        </row>
        <row r="5062">
          <cell r="A5062">
            <v>153</v>
          </cell>
          <cell r="B5062" t="str">
            <v>BR 28[P]16.5-27 (F)</v>
          </cell>
        </row>
        <row r="5063">
          <cell r="A5063">
            <v>154</v>
          </cell>
          <cell r="B5063" t="str">
            <v>BR 36202621FIX(BR 2820-2) (F)</v>
          </cell>
        </row>
        <row r="5064">
          <cell r="A5064">
            <v>155</v>
          </cell>
          <cell r="B5064" t="str">
            <v>BR 3015.875 (F)</v>
          </cell>
        </row>
        <row r="5065">
          <cell r="A5065">
            <v>156</v>
          </cell>
          <cell r="B5065" t="str">
            <v>BR 3016 (F)</v>
          </cell>
        </row>
        <row r="5066">
          <cell r="A5066">
            <v>156.1</v>
          </cell>
          <cell r="B5066" t="str">
            <v>BR 3016(20) (F)</v>
          </cell>
        </row>
        <row r="5067">
          <cell r="A5067">
            <v>157</v>
          </cell>
          <cell r="B5067" t="str">
            <v>BR 3016(22) (F)</v>
          </cell>
        </row>
        <row r="5068">
          <cell r="A5068">
            <v>158</v>
          </cell>
          <cell r="B5068" t="str">
            <v>BR 301725.422 (F)</v>
          </cell>
        </row>
        <row r="5069">
          <cell r="A5069">
            <v>159</v>
          </cell>
          <cell r="B5069" t="str">
            <v>BR 3621(24) (F)</v>
          </cell>
        </row>
        <row r="5070">
          <cell r="A5070">
            <v>160</v>
          </cell>
          <cell r="B5070" t="str">
            <v>BR 31.5[P]18-24 (F)</v>
          </cell>
        </row>
        <row r="5071">
          <cell r="A5071">
            <v>1600001</v>
          </cell>
          <cell r="B5071" t="str">
            <v>CRATES 0-30 BLUE</v>
          </cell>
        </row>
        <row r="5072">
          <cell r="A5072">
            <v>1600002</v>
          </cell>
          <cell r="B5072" t="str">
            <v>CRATES 31-40 BLUE</v>
          </cell>
        </row>
        <row r="5073">
          <cell r="A5073">
            <v>1600003</v>
          </cell>
          <cell r="B5073" t="str">
            <v>CRATES 41-55 BLUE</v>
          </cell>
        </row>
        <row r="5074">
          <cell r="A5074">
            <v>1600004</v>
          </cell>
          <cell r="B5074" t="str">
            <v>CRATES 56-85 BLUE</v>
          </cell>
        </row>
        <row r="5075">
          <cell r="A5075">
            <v>1600005</v>
          </cell>
          <cell r="B5075" t="str">
            <v>CRATES 41-55 GREEN</v>
          </cell>
        </row>
        <row r="5076">
          <cell r="A5076">
            <v>1600007</v>
          </cell>
          <cell r="B5076" t="str">
            <v>CRATES 56-85 GREEN</v>
          </cell>
        </row>
        <row r="5077">
          <cell r="A5077">
            <v>161</v>
          </cell>
          <cell r="B5077" t="str">
            <v>BR 32[P]18-24 (F)</v>
          </cell>
        </row>
        <row r="5078">
          <cell r="A5078">
            <v>162</v>
          </cell>
          <cell r="B5078" t="str">
            <v>BR 32[P]18-26 (F)</v>
          </cell>
        </row>
        <row r="5079">
          <cell r="A5079">
            <v>162.05000000000001</v>
          </cell>
          <cell r="B5079" t="str">
            <v>BR CLIPS 32[P]18-26 (F)</v>
          </cell>
        </row>
        <row r="5080">
          <cell r="A5080">
            <v>162.15</v>
          </cell>
          <cell r="B5080" t="str">
            <v>BR 32[P]18-26 W/O PIN (F)</v>
          </cell>
        </row>
        <row r="5081">
          <cell r="A5081">
            <v>163</v>
          </cell>
          <cell r="B5081" t="str">
            <v>BR 32[P]19 (F)</v>
          </cell>
        </row>
        <row r="5082">
          <cell r="A5082">
            <v>163.1</v>
          </cell>
          <cell r="B5082" t="str">
            <v>BR 32(P)19(06) (F)</v>
          </cell>
        </row>
        <row r="5083">
          <cell r="A5083">
            <v>164</v>
          </cell>
          <cell r="B5083" t="str">
            <v>BR 32[P]19(26) (F)</v>
          </cell>
        </row>
        <row r="5084">
          <cell r="A5084">
            <v>165</v>
          </cell>
          <cell r="B5084" t="str">
            <v>BR 32[P]22 (F)</v>
          </cell>
        </row>
        <row r="5085">
          <cell r="A5085">
            <v>165.1</v>
          </cell>
          <cell r="B5085" t="str">
            <v>PIN 32[P]22 (F)</v>
          </cell>
        </row>
        <row r="5086">
          <cell r="A5086">
            <v>165.5</v>
          </cell>
          <cell r="B5086" t="str">
            <v>BR 32[P]22 NETURAL (F)</v>
          </cell>
        </row>
        <row r="5087">
          <cell r="A5087">
            <v>167</v>
          </cell>
          <cell r="B5087" t="str">
            <v>BR 34[P]20(26) (F)</v>
          </cell>
        </row>
        <row r="5088">
          <cell r="A5088">
            <v>168</v>
          </cell>
          <cell r="B5088" t="str">
            <v>BR 42[P]25 (F)</v>
          </cell>
        </row>
        <row r="5089">
          <cell r="A5089">
            <v>169</v>
          </cell>
          <cell r="B5089" t="str">
            <v>BR 40[P]22(26) (F)</v>
          </cell>
        </row>
        <row r="5090">
          <cell r="A5090">
            <v>170</v>
          </cell>
          <cell r="B5090" t="str">
            <v>BR 35[P]17 BB (F)</v>
          </cell>
        </row>
        <row r="5091">
          <cell r="A5091">
            <v>171</v>
          </cell>
          <cell r="B5091" t="str">
            <v>BR 47[P]17 BB (F)</v>
          </cell>
        </row>
        <row r="5092">
          <cell r="A5092">
            <v>172</v>
          </cell>
          <cell r="B5092" t="str">
            <v>BR 31.750[P]18 (F)</v>
          </cell>
        </row>
        <row r="5093">
          <cell r="A5093">
            <v>173</v>
          </cell>
          <cell r="B5093" t="str">
            <v>BR 34[P]18 (F)</v>
          </cell>
        </row>
        <row r="5094">
          <cell r="A5094">
            <v>174</v>
          </cell>
          <cell r="B5094" t="str">
            <v>IR 25.15032.15025 (F)</v>
          </cell>
        </row>
        <row r="5095">
          <cell r="A5095">
            <v>175</v>
          </cell>
          <cell r="B5095" t="str">
            <v>BR 20[P]47 (F)</v>
          </cell>
        </row>
        <row r="5096">
          <cell r="A5096">
            <v>176</v>
          </cell>
          <cell r="B5096" t="str">
            <v>BR 17[P]34 (F)</v>
          </cell>
        </row>
        <row r="5097">
          <cell r="A5097">
            <v>177</v>
          </cell>
          <cell r="B5097" t="str">
            <v>BR 25[P]52 (F)</v>
          </cell>
        </row>
        <row r="5098">
          <cell r="A5098">
            <v>177.01</v>
          </cell>
          <cell r="B5098" t="str">
            <v>BR OR 25[P]52 (F)</v>
          </cell>
        </row>
        <row r="5099">
          <cell r="A5099">
            <v>177.03</v>
          </cell>
          <cell r="B5099" t="str">
            <v>IR 25X32X22 (F)</v>
          </cell>
        </row>
        <row r="5100">
          <cell r="A5100">
            <v>178</v>
          </cell>
          <cell r="B5100" t="str">
            <v>BR 2814.216.623(22) (F)</v>
          </cell>
        </row>
        <row r="5101">
          <cell r="A5101">
            <v>178.06</v>
          </cell>
          <cell r="B5101" t="str">
            <v>NCG 2814.216.623(22) (F)</v>
          </cell>
        </row>
        <row r="5102">
          <cell r="A5102">
            <v>179</v>
          </cell>
          <cell r="B5102" t="str">
            <v>GRAE 38 NPPB(85X38) (F)</v>
          </cell>
        </row>
        <row r="5103">
          <cell r="A5103">
            <v>180</v>
          </cell>
          <cell r="B5103" t="str">
            <v>BT 2015 (F)</v>
          </cell>
        </row>
        <row r="5104">
          <cell r="A5104">
            <v>181</v>
          </cell>
          <cell r="B5104" t="str">
            <v>BT 2019 (F)</v>
          </cell>
        </row>
        <row r="5105">
          <cell r="A5105">
            <v>182</v>
          </cell>
          <cell r="B5105" t="str">
            <v>393106(BT 2004) (F)</v>
          </cell>
        </row>
        <row r="5106">
          <cell r="A5106">
            <v>183</v>
          </cell>
          <cell r="B5106" t="str">
            <v>SF 24 (F)</v>
          </cell>
        </row>
        <row r="5107">
          <cell r="A5107">
            <v>183.11</v>
          </cell>
          <cell r="B5107" t="str">
            <v>SF 24 SPL (F)</v>
          </cell>
        </row>
        <row r="5108">
          <cell r="A5108">
            <v>183.12</v>
          </cell>
          <cell r="B5108" t="str">
            <v>SF 24 SPL (W/O IR) (F)</v>
          </cell>
        </row>
        <row r="5109">
          <cell r="A5109">
            <v>183.15</v>
          </cell>
          <cell r="B5109" t="str">
            <v>SF 24 SPL INNER RING (F)</v>
          </cell>
        </row>
        <row r="5110">
          <cell r="A5110">
            <v>184</v>
          </cell>
          <cell r="B5110" t="str">
            <v>SF 24 R (F)</v>
          </cell>
        </row>
        <row r="5111">
          <cell r="A5111">
            <v>184.06</v>
          </cell>
          <cell r="B5111" t="str">
            <v>MCG SF 24 R (F)</v>
          </cell>
        </row>
        <row r="5112">
          <cell r="A5112">
            <v>184.1</v>
          </cell>
          <cell r="B5112" t="str">
            <v>6P-RS4620100 (F)</v>
          </cell>
        </row>
        <row r="5113">
          <cell r="A5113">
            <v>184.17</v>
          </cell>
          <cell r="B5113" t="str">
            <v>IR 6P-RS 4620100 (F)</v>
          </cell>
        </row>
        <row r="5114">
          <cell r="A5114">
            <v>184.2</v>
          </cell>
          <cell r="B5114" t="str">
            <v>IR 25X30X100 Plain (F)</v>
          </cell>
        </row>
        <row r="5115">
          <cell r="A5115">
            <v>184.2</v>
          </cell>
          <cell r="B5115" t="str">
            <v>IR 25X30X100 Plain</v>
          </cell>
        </row>
        <row r="5116">
          <cell r="A5116">
            <v>184.3</v>
          </cell>
          <cell r="B5116" t="str">
            <v>IR 25X30X100 Eccentric (F)</v>
          </cell>
        </row>
        <row r="5117">
          <cell r="A5117">
            <v>185</v>
          </cell>
          <cell r="B5117" t="str">
            <v>3000 2RS (F)</v>
          </cell>
        </row>
        <row r="5118">
          <cell r="A5118">
            <v>185.01</v>
          </cell>
          <cell r="B5118" t="str">
            <v>3810 2RS (F)</v>
          </cell>
        </row>
        <row r="5119">
          <cell r="A5119">
            <v>185.02</v>
          </cell>
          <cell r="B5119" t="str">
            <v>3812 2RS (F)</v>
          </cell>
        </row>
        <row r="5120">
          <cell r="A5120">
            <v>186</v>
          </cell>
          <cell r="B5120" t="str">
            <v>J 186 (F 295540-01)M.S (F)</v>
          </cell>
        </row>
        <row r="5121">
          <cell r="A5121">
            <v>186.01</v>
          </cell>
          <cell r="B5121" t="str">
            <v>J 186.01(F 29535401)R.S (F)</v>
          </cell>
        </row>
        <row r="5122">
          <cell r="A5122">
            <v>187</v>
          </cell>
          <cell r="B5122" t="str">
            <v>101.3303 (F)</v>
          </cell>
        </row>
        <row r="5123">
          <cell r="A5123">
            <v>187.01</v>
          </cell>
          <cell r="B5123" t="str">
            <v>101.3303 SPL (F)</v>
          </cell>
        </row>
        <row r="5124">
          <cell r="A5124">
            <v>187.9</v>
          </cell>
          <cell r="B5124" t="str">
            <v>101.3303 Components (F)</v>
          </cell>
        </row>
        <row r="5125">
          <cell r="A5125">
            <v>188</v>
          </cell>
          <cell r="B5125" t="str">
            <v>J 188 (JUO-6) (F)</v>
          </cell>
        </row>
        <row r="5126">
          <cell r="A5126">
            <v>189</v>
          </cell>
          <cell r="B5126" t="str">
            <v>J 189 (F 92529) (F)</v>
          </cell>
        </row>
        <row r="5127">
          <cell r="A5127">
            <v>190</v>
          </cell>
          <cell r="B5127" t="str">
            <v>J 190 (F 18374506) (F)</v>
          </cell>
        </row>
        <row r="5128">
          <cell r="A5128">
            <v>191</v>
          </cell>
          <cell r="B5128" t="str">
            <v>J 191 (TOP ROLLERS) (F)</v>
          </cell>
        </row>
        <row r="5129">
          <cell r="A5129">
            <v>192</v>
          </cell>
          <cell r="B5129" t="str">
            <v>GRAE 45 NPPB (F)</v>
          </cell>
        </row>
        <row r="5130">
          <cell r="A5130">
            <v>192.01</v>
          </cell>
          <cell r="B5130" t="str">
            <v>GRAE 45 NPPB LMW (F)</v>
          </cell>
        </row>
        <row r="5131">
          <cell r="A5131">
            <v>192.02</v>
          </cell>
          <cell r="B5131" t="str">
            <v>GRAE 45 NPPB(SPL) (F)</v>
          </cell>
        </row>
        <row r="5132">
          <cell r="A5132">
            <v>192.03</v>
          </cell>
          <cell r="B5132" t="str">
            <v>GRAE 45 NPPB(EBS RING) (F)</v>
          </cell>
        </row>
        <row r="5133">
          <cell r="A5133">
            <v>192.08</v>
          </cell>
          <cell r="B5133" t="str">
            <v>G.S 45 NNPB (F)</v>
          </cell>
        </row>
        <row r="5134">
          <cell r="A5134">
            <v>192.09</v>
          </cell>
          <cell r="B5134" t="str">
            <v>ECCENTRIC COLLAR 45 NPPB (F)</v>
          </cell>
        </row>
        <row r="5135">
          <cell r="A5135">
            <v>193</v>
          </cell>
          <cell r="B5135" t="str">
            <v>BAHB 636035A (F)</v>
          </cell>
        </row>
        <row r="5136">
          <cell r="A5136">
            <v>194</v>
          </cell>
          <cell r="B5136" t="str">
            <v>2B12Z 1CT (F)</v>
          </cell>
        </row>
        <row r="5137">
          <cell r="A5137">
            <v>195</v>
          </cell>
          <cell r="B5137" t="str">
            <v>2B12Z 2CT (F)</v>
          </cell>
        </row>
        <row r="5138">
          <cell r="A5138">
            <v>196</v>
          </cell>
          <cell r="B5138" t="str">
            <v>J 196 (SKETCH 6143 A) (F)</v>
          </cell>
        </row>
        <row r="5139">
          <cell r="A5139">
            <v>196.01</v>
          </cell>
          <cell r="B5139" t="str">
            <v>JOR 196.01(SKETCH 6143 A) (F)</v>
          </cell>
        </row>
        <row r="5140">
          <cell r="A5140">
            <v>196.02</v>
          </cell>
          <cell r="B5140" t="str">
            <v>J IR 196.02(SKETCH 6143A) (F)</v>
          </cell>
        </row>
        <row r="5141">
          <cell r="A5141">
            <v>197</v>
          </cell>
          <cell r="B5141" t="str">
            <v>J 197 (SPROKET BEARING) (F)</v>
          </cell>
        </row>
        <row r="5142">
          <cell r="A5142">
            <v>198</v>
          </cell>
          <cell r="B5142" t="str">
            <v>J 198 (BA1 9909 ) (F)</v>
          </cell>
        </row>
        <row r="5143">
          <cell r="A5143">
            <v>198.01</v>
          </cell>
          <cell r="B5143" t="str">
            <v>OMBA9909(CUP FOR 9909) (F)</v>
          </cell>
        </row>
        <row r="5144">
          <cell r="A5144">
            <v>198.02</v>
          </cell>
          <cell r="B5144" t="str">
            <v>IMBA9909(CONE FOR 9909) (F)</v>
          </cell>
        </row>
        <row r="5145">
          <cell r="A5145">
            <v>199.01</v>
          </cell>
          <cell r="B5145" t="str">
            <v>XLO 394366 (F)</v>
          </cell>
        </row>
        <row r="5146">
          <cell r="A5146">
            <v>199.02</v>
          </cell>
          <cell r="B5146" t="str">
            <v>XLO 394364 (F)</v>
          </cell>
        </row>
        <row r="5147">
          <cell r="A5147">
            <v>199.03</v>
          </cell>
          <cell r="B5147" t="str">
            <v>XLO 394364 SPL (F)</v>
          </cell>
        </row>
        <row r="5148">
          <cell r="A5148">
            <v>2</v>
          </cell>
          <cell r="B5148" t="str">
            <v>BR 2820 (F)</v>
          </cell>
        </row>
        <row r="5149">
          <cell r="A5149">
            <v>200</v>
          </cell>
          <cell r="B5149" t="str">
            <v>E 15 (F)</v>
          </cell>
        </row>
        <row r="5150">
          <cell r="A5150">
            <v>200040.01</v>
          </cell>
          <cell r="B5150" t="str">
            <v>OR.MBT2830EGL (G)</v>
          </cell>
        </row>
        <row r="5151">
          <cell r="A5151">
            <v>200040.01</v>
          </cell>
          <cell r="B5151" t="str">
            <v>OR.MBT2830EGL (H)</v>
          </cell>
        </row>
        <row r="5152">
          <cell r="A5152">
            <v>200040.01</v>
          </cell>
          <cell r="B5152" t="str">
            <v>OR.MBT2830EGL (P)</v>
          </cell>
        </row>
        <row r="5153">
          <cell r="A5153">
            <v>200040.01</v>
          </cell>
          <cell r="B5153" t="str">
            <v>OR.MBT2830EGL (T)</v>
          </cell>
        </row>
        <row r="5154">
          <cell r="A5154">
            <v>2001</v>
          </cell>
          <cell r="B5154" t="str">
            <v>04001142046 MC42X46X51.4 (F)</v>
          </cell>
        </row>
        <row r="5155">
          <cell r="A5155">
            <v>2001.1</v>
          </cell>
          <cell r="B5155" t="str">
            <v>20004323AA NEEDLE 5X25 (F)</v>
          </cell>
        </row>
        <row r="5156">
          <cell r="A5156">
            <v>2001.2</v>
          </cell>
          <cell r="B5156" t="str">
            <v>20004035AA NEEDLE 4X25.4 (F)</v>
          </cell>
        </row>
        <row r="5157">
          <cell r="A5157">
            <v>2002</v>
          </cell>
          <cell r="B5157" t="str">
            <v>OR 25X48X24.1 (F)</v>
          </cell>
        </row>
        <row r="5158">
          <cell r="A5158">
            <v>2002.01</v>
          </cell>
          <cell r="B5158" t="str">
            <v>TYPE 30.2(30.35X48X24.1) (F)</v>
          </cell>
        </row>
        <row r="5159">
          <cell r="A5159">
            <v>2002.02</v>
          </cell>
          <cell r="B5159" t="str">
            <v>TYPE 30.38(30.4X48X24.1) (F)</v>
          </cell>
        </row>
        <row r="5160">
          <cell r="A5160">
            <v>2002.03</v>
          </cell>
          <cell r="B5160" t="str">
            <v>TYPE 30.2(30.35X48X24.1)1  (F)</v>
          </cell>
        </row>
        <row r="5161">
          <cell r="A5161">
            <v>2002.04</v>
          </cell>
          <cell r="B5161" t="str">
            <v>TYPE 30.38(30.4X48X24.1)1 (F)</v>
          </cell>
        </row>
        <row r="5162">
          <cell r="A5162">
            <v>2002.05</v>
          </cell>
          <cell r="B5162" t="str">
            <v>TYPE 30.38(30.4X48X24.1)2 (F)</v>
          </cell>
        </row>
        <row r="5163">
          <cell r="A5163">
            <v>200261</v>
          </cell>
          <cell r="B5163" t="str">
            <v>OR.211 YY4 (P)</v>
          </cell>
        </row>
        <row r="5164">
          <cell r="A5164">
            <v>200261</v>
          </cell>
          <cell r="B5164" t="str">
            <v>OR.211 YY4 (G)</v>
          </cell>
        </row>
        <row r="5165">
          <cell r="A5165">
            <v>200261</v>
          </cell>
          <cell r="B5165" t="str">
            <v>OR.211 YY4 (H)</v>
          </cell>
        </row>
        <row r="5166">
          <cell r="A5166">
            <v>200261</v>
          </cell>
          <cell r="B5166" t="str">
            <v>OR.211 YY4 (L)</v>
          </cell>
        </row>
        <row r="5167">
          <cell r="A5167">
            <v>200261</v>
          </cell>
          <cell r="B5167" t="str">
            <v>OR.211 YY4 (T)</v>
          </cell>
        </row>
        <row r="5168">
          <cell r="A5168">
            <v>200262</v>
          </cell>
          <cell r="B5168" t="str">
            <v>OR.214 YY4 (P)</v>
          </cell>
        </row>
        <row r="5169">
          <cell r="A5169">
            <v>200262</v>
          </cell>
          <cell r="B5169" t="str">
            <v>OR.214 YY4 (G)</v>
          </cell>
        </row>
        <row r="5170">
          <cell r="A5170">
            <v>200262</v>
          </cell>
          <cell r="B5170" t="str">
            <v>OR.214 YY4 (H)</v>
          </cell>
        </row>
        <row r="5171">
          <cell r="A5171">
            <v>200262</v>
          </cell>
          <cell r="B5171" t="str">
            <v>OR.214 YY4 (L)</v>
          </cell>
        </row>
        <row r="5172">
          <cell r="A5172">
            <v>200262</v>
          </cell>
          <cell r="B5172" t="str">
            <v>OR.214 YY4 (T)</v>
          </cell>
        </row>
        <row r="5173">
          <cell r="A5173">
            <v>200263</v>
          </cell>
          <cell r="B5173" t="str">
            <v>OR.62211 2RS (G)</v>
          </cell>
        </row>
        <row r="5174">
          <cell r="A5174">
            <v>200264</v>
          </cell>
          <cell r="B5174" t="str">
            <v>OR.215 YY4  (G)</v>
          </cell>
        </row>
        <row r="5175">
          <cell r="A5175">
            <v>200264</v>
          </cell>
          <cell r="B5175" t="str">
            <v>OR.215 YY4  (H)</v>
          </cell>
        </row>
        <row r="5176">
          <cell r="A5176">
            <v>200264</v>
          </cell>
          <cell r="B5176" t="str">
            <v>OR.215 YY4 (L)</v>
          </cell>
        </row>
        <row r="5177">
          <cell r="A5177">
            <v>200264</v>
          </cell>
          <cell r="B5177" t="str">
            <v>OR.215 YY4  (P)</v>
          </cell>
        </row>
        <row r="5178">
          <cell r="A5178">
            <v>200264</v>
          </cell>
          <cell r="B5178" t="str">
            <v>OR.215 YY4  (T)</v>
          </cell>
        </row>
        <row r="5179">
          <cell r="A5179">
            <v>200279</v>
          </cell>
          <cell r="B5179" t="str">
            <v>TK.OR 40 4A (P)</v>
          </cell>
        </row>
        <row r="5180">
          <cell r="A5180">
            <v>200279</v>
          </cell>
          <cell r="B5180" t="str">
            <v>TK.OR 40 4A (G)</v>
          </cell>
        </row>
        <row r="5181">
          <cell r="A5181">
            <v>200279</v>
          </cell>
          <cell r="B5181" t="str">
            <v>TK.OR 40 4A (H)</v>
          </cell>
        </row>
        <row r="5182">
          <cell r="A5182">
            <v>200279</v>
          </cell>
          <cell r="B5182" t="str">
            <v>TK.OR 40 4A (L)</v>
          </cell>
        </row>
        <row r="5183">
          <cell r="A5183">
            <v>200279</v>
          </cell>
          <cell r="B5183" t="str">
            <v>TK.OR 40 4A (T)</v>
          </cell>
        </row>
        <row r="5184">
          <cell r="A5184">
            <v>200281.21</v>
          </cell>
          <cell r="B5184" t="str">
            <v>D.OR 14536 SPL (G)</v>
          </cell>
        </row>
        <row r="5185">
          <cell r="A5185">
            <v>200281.21</v>
          </cell>
          <cell r="B5185" t="str">
            <v>D.OR 14536 SPL (H)</v>
          </cell>
        </row>
        <row r="5186">
          <cell r="A5186">
            <v>200281.21</v>
          </cell>
          <cell r="B5186" t="str">
            <v>D.OR 14536 SPL (P)</v>
          </cell>
        </row>
        <row r="5187">
          <cell r="A5187">
            <v>200281.21</v>
          </cell>
          <cell r="B5187" t="str">
            <v>D.OR 14536 SPL (T)</v>
          </cell>
        </row>
        <row r="5188">
          <cell r="A5188">
            <v>200299.11</v>
          </cell>
          <cell r="B5188" t="str">
            <v>OR.9913 (G)</v>
          </cell>
        </row>
        <row r="5189">
          <cell r="A5189">
            <v>200299.11</v>
          </cell>
          <cell r="B5189" t="str">
            <v>OR.9913 (H)</v>
          </cell>
        </row>
        <row r="5190">
          <cell r="A5190">
            <v>200299.11</v>
          </cell>
          <cell r="B5190" t="str">
            <v>OR.9913 (L)</v>
          </cell>
        </row>
        <row r="5191">
          <cell r="A5191">
            <v>200299.11</v>
          </cell>
          <cell r="B5191" t="str">
            <v>OR.9913 (P)</v>
          </cell>
        </row>
        <row r="5192">
          <cell r="A5192">
            <v>200299.11</v>
          </cell>
          <cell r="B5192" t="str">
            <v>OR.9913 (T)</v>
          </cell>
        </row>
        <row r="5193">
          <cell r="A5193">
            <v>200299.13</v>
          </cell>
          <cell r="B5193" t="str">
            <v>OR.9913 C (G)</v>
          </cell>
        </row>
        <row r="5194">
          <cell r="A5194">
            <v>200299.13</v>
          </cell>
          <cell r="B5194" t="str">
            <v>OR.9913 C (H)</v>
          </cell>
        </row>
        <row r="5195">
          <cell r="A5195">
            <v>200299.13</v>
          </cell>
          <cell r="B5195" t="str">
            <v>OR.9913 C (L)</v>
          </cell>
        </row>
        <row r="5196">
          <cell r="A5196">
            <v>200299.13</v>
          </cell>
          <cell r="B5196" t="str">
            <v>OR.9913 C (P)</v>
          </cell>
        </row>
        <row r="5197">
          <cell r="A5197">
            <v>200299.13</v>
          </cell>
          <cell r="B5197" t="str">
            <v>OR.9913 C (T)</v>
          </cell>
        </row>
        <row r="5198">
          <cell r="A5198">
            <v>200299.21</v>
          </cell>
          <cell r="B5198" t="str">
            <v>OR 9937 (G)</v>
          </cell>
        </row>
        <row r="5199">
          <cell r="A5199">
            <v>200299.21</v>
          </cell>
          <cell r="B5199" t="str">
            <v>OR 9937 (H)</v>
          </cell>
        </row>
        <row r="5200">
          <cell r="A5200">
            <v>200299.21</v>
          </cell>
          <cell r="B5200" t="str">
            <v>OR 9937 (L)</v>
          </cell>
        </row>
        <row r="5201">
          <cell r="A5201">
            <v>200299.21</v>
          </cell>
          <cell r="B5201" t="str">
            <v>OR 9937 (P)</v>
          </cell>
        </row>
        <row r="5202">
          <cell r="A5202">
            <v>200299.21</v>
          </cell>
          <cell r="B5202" t="str">
            <v>OR 9937 (T)</v>
          </cell>
        </row>
        <row r="5203">
          <cell r="A5203">
            <v>200299.23</v>
          </cell>
          <cell r="B5203" t="str">
            <v>OR 4008 (G)</v>
          </cell>
        </row>
        <row r="5204">
          <cell r="A5204">
            <v>200299.23</v>
          </cell>
          <cell r="B5204" t="str">
            <v>OR 4008  (G)</v>
          </cell>
        </row>
        <row r="5205">
          <cell r="A5205">
            <v>200299.23</v>
          </cell>
          <cell r="B5205" t="str">
            <v>OR 4008 (H)</v>
          </cell>
        </row>
        <row r="5206">
          <cell r="A5206">
            <v>200299.23</v>
          </cell>
          <cell r="B5206" t="str">
            <v>OR 4008  (H)</v>
          </cell>
        </row>
        <row r="5207">
          <cell r="A5207">
            <v>200299.23</v>
          </cell>
          <cell r="B5207" t="str">
            <v>OR 4008 (L)</v>
          </cell>
        </row>
        <row r="5208">
          <cell r="A5208">
            <v>200299.23</v>
          </cell>
          <cell r="B5208" t="str">
            <v>OR 4008 (P)</v>
          </cell>
        </row>
        <row r="5209">
          <cell r="A5209">
            <v>200299.23</v>
          </cell>
          <cell r="B5209" t="str">
            <v>OR 4008  (P)</v>
          </cell>
        </row>
        <row r="5210">
          <cell r="A5210">
            <v>200299.23</v>
          </cell>
          <cell r="B5210" t="str">
            <v>OR 4008 (T)</v>
          </cell>
        </row>
        <row r="5211">
          <cell r="A5211">
            <v>200299.23</v>
          </cell>
          <cell r="B5211" t="str">
            <v>OR 4008  (T)</v>
          </cell>
        </row>
        <row r="5212">
          <cell r="A5212">
            <v>200299.25</v>
          </cell>
          <cell r="B5212" t="str">
            <v>OR-BA1-9935 (G)</v>
          </cell>
        </row>
        <row r="5213">
          <cell r="A5213">
            <v>200299.25</v>
          </cell>
          <cell r="B5213" t="str">
            <v>OR-BA1-9935 (H)</v>
          </cell>
        </row>
        <row r="5214">
          <cell r="A5214">
            <v>200299.25</v>
          </cell>
          <cell r="B5214" t="str">
            <v>OR-BA1-9935 (L)</v>
          </cell>
        </row>
        <row r="5215">
          <cell r="A5215">
            <v>200299.25</v>
          </cell>
          <cell r="B5215" t="str">
            <v>OR-BA1-9935 (P)</v>
          </cell>
        </row>
        <row r="5216">
          <cell r="A5216">
            <v>200299.25</v>
          </cell>
          <cell r="B5216" t="str">
            <v>OR-BA1-9935 (T)</v>
          </cell>
        </row>
        <row r="5217">
          <cell r="A5217">
            <v>2003</v>
          </cell>
          <cell r="B5217" t="str">
            <v>20003704AA MC(162116) (F)</v>
          </cell>
        </row>
        <row r="5218">
          <cell r="A5218">
            <v>200302.1</v>
          </cell>
          <cell r="B5218" t="str">
            <v>RNA.OR 4902 TN  (G)</v>
          </cell>
        </row>
        <row r="5219">
          <cell r="A5219">
            <v>200302.1</v>
          </cell>
          <cell r="B5219" t="str">
            <v>RNA.OR 4902 TN  (H)</v>
          </cell>
        </row>
        <row r="5220">
          <cell r="A5220">
            <v>200302.1</v>
          </cell>
          <cell r="B5220" t="str">
            <v>RNA.OR 4902 TN  (L)</v>
          </cell>
        </row>
        <row r="5221">
          <cell r="A5221">
            <v>200302.1</v>
          </cell>
          <cell r="B5221" t="str">
            <v>RNA.OR 4902 TN  (P)</v>
          </cell>
        </row>
        <row r="5222">
          <cell r="A5222">
            <v>200302.1</v>
          </cell>
          <cell r="B5222" t="str">
            <v>RNA.OR 4902 TN  (T)</v>
          </cell>
        </row>
        <row r="5223">
          <cell r="A5223">
            <v>200311.61</v>
          </cell>
          <cell r="B5223" t="str">
            <v>OR.MNG7435EGL (G)</v>
          </cell>
        </row>
        <row r="5224">
          <cell r="A5224">
            <v>200311.61</v>
          </cell>
          <cell r="B5224" t="str">
            <v>OR.MNG7435EGL (H)</v>
          </cell>
        </row>
        <row r="5225">
          <cell r="A5225">
            <v>200311.61</v>
          </cell>
          <cell r="B5225" t="str">
            <v>OR.MNG7435EGL (P)</v>
          </cell>
        </row>
        <row r="5226">
          <cell r="A5226">
            <v>200311.61</v>
          </cell>
          <cell r="B5226" t="str">
            <v>OR.MNG7435EGL (T)</v>
          </cell>
        </row>
        <row r="5227">
          <cell r="A5227">
            <v>200311.7</v>
          </cell>
          <cell r="B5227" t="str">
            <v>OR.MNG7435EGL SRL  (G)</v>
          </cell>
        </row>
        <row r="5228">
          <cell r="A5228">
            <v>200311.7</v>
          </cell>
          <cell r="B5228" t="str">
            <v>OR.MNG7435EGL SRL  (H)</v>
          </cell>
        </row>
        <row r="5229">
          <cell r="A5229">
            <v>200311.7</v>
          </cell>
          <cell r="B5229" t="str">
            <v>OR.MNG7435EGL SRL  (P)</v>
          </cell>
        </row>
        <row r="5230">
          <cell r="A5230">
            <v>200311.7</v>
          </cell>
          <cell r="B5230" t="str">
            <v>OR.MNG7435EGL SRL  (T)</v>
          </cell>
        </row>
        <row r="5231">
          <cell r="A5231">
            <v>200311.8</v>
          </cell>
          <cell r="B5231" t="str">
            <v>OR.MNG7535EGL SPL  (G)</v>
          </cell>
        </row>
        <row r="5232">
          <cell r="A5232">
            <v>200311.8</v>
          </cell>
          <cell r="B5232" t="str">
            <v>OR.MNG7535EGL SPL  (H)</v>
          </cell>
        </row>
        <row r="5233">
          <cell r="A5233">
            <v>200311.8</v>
          </cell>
          <cell r="B5233" t="str">
            <v>OR.MNG7535EGL SPL  (P)</v>
          </cell>
        </row>
        <row r="5234">
          <cell r="A5234">
            <v>200311.8</v>
          </cell>
          <cell r="B5234" t="str">
            <v>OR.MNG7535EGL SPL  (T)</v>
          </cell>
        </row>
        <row r="5235">
          <cell r="A5235">
            <v>200311.9</v>
          </cell>
          <cell r="B5235" t="str">
            <v>NA/RNA.OR 4911 DR (G)</v>
          </cell>
        </row>
        <row r="5236">
          <cell r="A5236">
            <v>200311.9</v>
          </cell>
          <cell r="B5236" t="str">
            <v>NA/RNA.OR 4911 DR (H)</v>
          </cell>
        </row>
        <row r="5237">
          <cell r="A5237">
            <v>200311.9</v>
          </cell>
          <cell r="B5237" t="str">
            <v>NA/RNA.OR 4911 DR (P)</v>
          </cell>
        </row>
        <row r="5238">
          <cell r="A5238">
            <v>200311.9</v>
          </cell>
          <cell r="B5238" t="str">
            <v>NA/RNA.OR 4911 DR (T)</v>
          </cell>
        </row>
        <row r="5239">
          <cell r="A5239">
            <v>200355.1</v>
          </cell>
          <cell r="B5239" t="str">
            <v>OR.6305 2RS (70MM DIA)  (G)</v>
          </cell>
        </row>
        <row r="5240">
          <cell r="A5240">
            <v>200355.1</v>
          </cell>
          <cell r="B5240" t="str">
            <v>OR.6305 2RS (70MM DIA)  (H)</v>
          </cell>
        </row>
        <row r="5241">
          <cell r="A5241">
            <v>200355.1</v>
          </cell>
          <cell r="B5241" t="str">
            <v>OR.6305 2RS (70MM DIA)  (P)</v>
          </cell>
        </row>
        <row r="5242">
          <cell r="A5242">
            <v>200355.1</v>
          </cell>
          <cell r="B5242" t="str">
            <v>OR.6305 2RS (70MM DIA)  (P)</v>
          </cell>
        </row>
        <row r="5243">
          <cell r="A5243">
            <v>200355.1</v>
          </cell>
          <cell r="B5243" t="str">
            <v>OR.6305 2RS (70MM DIA)  (T)</v>
          </cell>
        </row>
        <row r="5244">
          <cell r="A5244">
            <v>200355.12</v>
          </cell>
          <cell r="B5244" t="str">
            <v>OR.6305-2RS N (G)</v>
          </cell>
        </row>
        <row r="5245">
          <cell r="A5245">
            <v>200355.12</v>
          </cell>
          <cell r="B5245" t="str">
            <v>OR.6305-2RS N (H)</v>
          </cell>
        </row>
        <row r="5246">
          <cell r="A5246">
            <v>200355.12</v>
          </cell>
          <cell r="B5246" t="str">
            <v>OR.6305-2RS N (L)</v>
          </cell>
        </row>
        <row r="5247">
          <cell r="A5247">
            <v>200355.12</v>
          </cell>
          <cell r="B5247" t="str">
            <v>OR.6305-2RS N (P)</v>
          </cell>
        </row>
        <row r="5248">
          <cell r="A5248">
            <v>200355.12</v>
          </cell>
          <cell r="B5248" t="str">
            <v>OR.6305-2RS N (T)</v>
          </cell>
        </row>
        <row r="5249">
          <cell r="A5249">
            <v>200390.1</v>
          </cell>
          <cell r="B5249" t="str">
            <v>TRD.W 2840</v>
          </cell>
        </row>
        <row r="5250">
          <cell r="A5250">
            <v>200390.1</v>
          </cell>
          <cell r="B5250" t="str">
            <v>TRD.W 2840</v>
          </cell>
        </row>
        <row r="5251">
          <cell r="A5251">
            <v>200390.1</v>
          </cell>
          <cell r="B5251" t="str">
            <v>TRD.W 2840</v>
          </cell>
        </row>
        <row r="5252">
          <cell r="A5252">
            <v>200390.1</v>
          </cell>
          <cell r="B5252" t="str">
            <v>TRD.W 2840</v>
          </cell>
        </row>
        <row r="5253">
          <cell r="A5253">
            <v>200390.1</v>
          </cell>
          <cell r="B5253" t="str">
            <v>TRD.W 2840</v>
          </cell>
        </row>
        <row r="5254">
          <cell r="A5254">
            <v>200397.23</v>
          </cell>
          <cell r="B5254" t="str">
            <v>OR.MNA 6869 (G)</v>
          </cell>
        </row>
        <row r="5255">
          <cell r="A5255">
            <v>200397.23</v>
          </cell>
          <cell r="B5255" t="str">
            <v>OR.MNA 6869 (H)</v>
          </cell>
        </row>
        <row r="5256">
          <cell r="A5256">
            <v>200397.23</v>
          </cell>
          <cell r="B5256" t="str">
            <v>OR.MNA 6869 (P)</v>
          </cell>
        </row>
        <row r="5257">
          <cell r="A5257">
            <v>200397.23</v>
          </cell>
          <cell r="B5257" t="str">
            <v>OR.MNA 6869 (T)</v>
          </cell>
        </row>
        <row r="5258">
          <cell r="A5258">
            <v>200397.25</v>
          </cell>
          <cell r="B5258" t="str">
            <v>MNA.SLEEVE 50 (G)</v>
          </cell>
        </row>
        <row r="5259">
          <cell r="A5259">
            <v>200397.25</v>
          </cell>
          <cell r="B5259" t="str">
            <v>MNA.SLEEVE 50 (H)</v>
          </cell>
        </row>
        <row r="5260">
          <cell r="A5260">
            <v>200397.25</v>
          </cell>
          <cell r="B5260" t="str">
            <v>MNA.SLEEVE 50 (P)</v>
          </cell>
        </row>
        <row r="5261">
          <cell r="A5261">
            <v>200397.25</v>
          </cell>
          <cell r="B5261" t="str">
            <v>MNA.SLEEVE 50 (T)</v>
          </cell>
        </row>
        <row r="5262">
          <cell r="A5262">
            <v>2004</v>
          </cell>
          <cell r="B5262" t="str">
            <v>20003860AA MC(45X53X28) (F)</v>
          </cell>
        </row>
        <row r="5263">
          <cell r="A5263">
            <v>200451.1</v>
          </cell>
          <cell r="B5263" t="str">
            <v>NK.OR 50/12  (G)</v>
          </cell>
        </row>
        <row r="5264">
          <cell r="A5264">
            <v>200451.1</v>
          </cell>
          <cell r="B5264" t="str">
            <v>NK.OR 50/12  (H)</v>
          </cell>
        </row>
        <row r="5265">
          <cell r="A5265">
            <v>200451.1</v>
          </cell>
          <cell r="B5265" t="str">
            <v>NK.OR 50/12  (P)</v>
          </cell>
        </row>
        <row r="5266">
          <cell r="A5266">
            <v>200451.1</v>
          </cell>
          <cell r="B5266" t="str">
            <v>NK.OR 50/12  (T)</v>
          </cell>
        </row>
        <row r="5267">
          <cell r="A5267">
            <v>200458</v>
          </cell>
          <cell r="B5267" t="str">
            <v>JC.OR 8038 (P)</v>
          </cell>
        </row>
        <row r="5268">
          <cell r="A5268">
            <v>200458</v>
          </cell>
          <cell r="B5268" t="str">
            <v>JC.OR 8038 (G)</v>
          </cell>
        </row>
        <row r="5269">
          <cell r="A5269">
            <v>200458</v>
          </cell>
          <cell r="B5269" t="str">
            <v>JC.OR 8038 (H)</v>
          </cell>
        </row>
        <row r="5270">
          <cell r="A5270">
            <v>200458</v>
          </cell>
          <cell r="B5270" t="str">
            <v>JC.OR 8038 (L)</v>
          </cell>
        </row>
        <row r="5271">
          <cell r="A5271">
            <v>200458</v>
          </cell>
          <cell r="B5271" t="str">
            <v>JC.OR 8038 (T)</v>
          </cell>
        </row>
        <row r="5272">
          <cell r="A5272">
            <v>200479</v>
          </cell>
          <cell r="B5272" t="str">
            <v>R.OR 479 (P)</v>
          </cell>
        </row>
        <row r="5273">
          <cell r="A5273">
            <v>200479</v>
          </cell>
          <cell r="B5273" t="str">
            <v>R.OR 479 (G)</v>
          </cell>
        </row>
        <row r="5274">
          <cell r="A5274">
            <v>200479</v>
          </cell>
          <cell r="B5274" t="str">
            <v>R.OR 479 (H)</v>
          </cell>
        </row>
        <row r="5275">
          <cell r="A5275">
            <v>200479</v>
          </cell>
          <cell r="B5275" t="str">
            <v>R.OR 479 (L)</v>
          </cell>
        </row>
        <row r="5276">
          <cell r="A5276">
            <v>200479</v>
          </cell>
          <cell r="B5276" t="str">
            <v>R.OR 479 (T)</v>
          </cell>
        </row>
        <row r="5277">
          <cell r="A5277">
            <v>200497.11</v>
          </cell>
          <cell r="B5277" t="str">
            <v>OR.MNA6718G (G)</v>
          </cell>
        </row>
        <row r="5278">
          <cell r="A5278">
            <v>200497.11</v>
          </cell>
          <cell r="B5278" t="str">
            <v>OR.MNA6718G (H)</v>
          </cell>
        </row>
        <row r="5279">
          <cell r="A5279">
            <v>200497.11</v>
          </cell>
          <cell r="B5279" t="str">
            <v>OR.MNA6718G (P)</v>
          </cell>
        </row>
        <row r="5280">
          <cell r="A5280">
            <v>200497.11</v>
          </cell>
          <cell r="B5280" t="str">
            <v>OR.MNA6718G (T)</v>
          </cell>
        </row>
        <row r="5281">
          <cell r="A5281">
            <v>200497.2</v>
          </cell>
          <cell r="B5281" t="str">
            <v>MSA.OR 5441 (G)</v>
          </cell>
        </row>
        <row r="5282">
          <cell r="A5282">
            <v>2005</v>
          </cell>
          <cell r="B5282" t="str">
            <v>20004145AA MC(25X31X17) (F)</v>
          </cell>
        </row>
        <row r="5283">
          <cell r="A5283">
            <v>200541.01</v>
          </cell>
          <cell r="B5283" t="str">
            <v>BC-62000 CUP (G)</v>
          </cell>
        </row>
        <row r="5284">
          <cell r="A5284">
            <v>200541.01</v>
          </cell>
          <cell r="B5284" t="str">
            <v>BC-62000 CUP (H)</v>
          </cell>
        </row>
        <row r="5285">
          <cell r="A5285">
            <v>200541.01</v>
          </cell>
          <cell r="B5285" t="str">
            <v>BC-62000 CUP (L)</v>
          </cell>
        </row>
        <row r="5286">
          <cell r="A5286">
            <v>200541.01</v>
          </cell>
          <cell r="B5286" t="str">
            <v>BC-62000 CUP (P)</v>
          </cell>
        </row>
        <row r="5287">
          <cell r="A5287">
            <v>200541.01</v>
          </cell>
          <cell r="B5287" t="str">
            <v>BC-62000 CUP (T)</v>
          </cell>
        </row>
        <row r="5288">
          <cell r="A5288">
            <v>200541.02</v>
          </cell>
          <cell r="B5288" t="str">
            <v>BD-62000 CUP (G)</v>
          </cell>
        </row>
        <row r="5289">
          <cell r="A5289">
            <v>200541.02</v>
          </cell>
          <cell r="B5289" t="str">
            <v>BD-62000 CUP (H)</v>
          </cell>
        </row>
        <row r="5290">
          <cell r="A5290">
            <v>200541.02</v>
          </cell>
          <cell r="B5290" t="str">
            <v>BD-62000 CUP (L)</v>
          </cell>
        </row>
        <row r="5291">
          <cell r="A5291">
            <v>200541.02</v>
          </cell>
          <cell r="B5291" t="str">
            <v>BD-62000 CUP (P)</v>
          </cell>
        </row>
        <row r="5292">
          <cell r="A5292">
            <v>200541.02</v>
          </cell>
          <cell r="B5292" t="str">
            <v>BD-62000 CUP (T)</v>
          </cell>
        </row>
        <row r="5293">
          <cell r="A5293">
            <v>200542.01</v>
          </cell>
          <cell r="B5293" t="str">
            <v>HB-73000 CUP (G)</v>
          </cell>
        </row>
        <row r="5294">
          <cell r="A5294">
            <v>200542.01</v>
          </cell>
          <cell r="B5294" t="str">
            <v>HB-63000 CUP (H)</v>
          </cell>
        </row>
        <row r="5295">
          <cell r="A5295">
            <v>200542.01</v>
          </cell>
          <cell r="B5295" t="str">
            <v>HB-63000 CUP (L)</v>
          </cell>
        </row>
        <row r="5296">
          <cell r="A5296">
            <v>200542.01</v>
          </cell>
          <cell r="B5296" t="str">
            <v>HB-63000 CUP (P)</v>
          </cell>
        </row>
        <row r="5297">
          <cell r="A5297">
            <v>200542.01</v>
          </cell>
          <cell r="B5297" t="str">
            <v>HB-63000 CUP (T)</v>
          </cell>
        </row>
        <row r="5298">
          <cell r="A5298">
            <v>200543.01</v>
          </cell>
          <cell r="B5298" t="str">
            <v>OA-73001 CUP (G)</v>
          </cell>
        </row>
        <row r="5299">
          <cell r="A5299">
            <v>200543.01</v>
          </cell>
          <cell r="B5299" t="str">
            <v>OA-73001 CUP (H)</v>
          </cell>
        </row>
        <row r="5300">
          <cell r="A5300">
            <v>200543.01</v>
          </cell>
          <cell r="B5300" t="str">
            <v>OA-73001 CUP (L)</v>
          </cell>
        </row>
        <row r="5301">
          <cell r="A5301">
            <v>200543.01</v>
          </cell>
          <cell r="B5301" t="str">
            <v>OA-73001 CUP (P)</v>
          </cell>
        </row>
        <row r="5302">
          <cell r="A5302">
            <v>200543.01</v>
          </cell>
          <cell r="B5302" t="str">
            <v>OA-73001 CUP (T)</v>
          </cell>
        </row>
        <row r="5303">
          <cell r="A5303">
            <v>200544.01</v>
          </cell>
          <cell r="B5303" t="str">
            <v>HC-63003 CUP (G)</v>
          </cell>
        </row>
        <row r="5304">
          <cell r="A5304">
            <v>200544.01</v>
          </cell>
          <cell r="B5304" t="str">
            <v>HC-63003 CUP (H)</v>
          </cell>
        </row>
        <row r="5305">
          <cell r="A5305">
            <v>200544.01</v>
          </cell>
          <cell r="B5305" t="str">
            <v>HC-63003 CUP (L)</v>
          </cell>
        </row>
        <row r="5306">
          <cell r="A5306">
            <v>200544.01</v>
          </cell>
          <cell r="B5306" t="str">
            <v>HC-63003 CUP (P)</v>
          </cell>
        </row>
        <row r="5307">
          <cell r="A5307">
            <v>200544.01</v>
          </cell>
          <cell r="B5307" t="str">
            <v>HC-63003 CUP (T)</v>
          </cell>
        </row>
        <row r="5308">
          <cell r="A5308">
            <v>200544.02</v>
          </cell>
          <cell r="B5308" t="str">
            <v>HB-63003 CUP (G)</v>
          </cell>
        </row>
        <row r="5309">
          <cell r="A5309">
            <v>200544.02</v>
          </cell>
          <cell r="B5309" t="str">
            <v>HB-63003 CUP (H)</v>
          </cell>
        </row>
        <row r="5310">
          <cell r="A5310">
            <v>200544.02</v>
          </cell>
          <cell r="B5310" t="str">
            <v>HB-63003 CUP (L)</v>
          </cell>
        </row>
        <row r="5311">
          <cell r="A5311">
            <v>200544.02</v>
          </cell>
          <cell r="B5311" t="str">
            <v>HB-63003 CUP (P)</v>
          </cell>
        </row>
        <row r="5312">
          <cell r="A5312">
            <v>200544.02</v>
          </cell>
          <cell r="B5312" t="str">
            <v>HB-63003 CUP (T)</v>
          </cell>
        </row>
        <row r="5313">
          <cell r="A5313">
            <v>200545.01</v>
          </cell>
          <cell r="B5313" t="str">
            <v>YB-66000 CUP (G)</v>
          </cell>
        </row>
        <row r="5314">
          <cell r="A5314">
            <v>200545.01</v>
          </cell>
          <cell r="B5314" t="str">
            <v>YB-66000 CUP (H)</v>
          </cell>
        </row>
        <row r="5315">
          <cell r="A5315">
            <v>200545.01</v>
          </cell>
          <cell r="B5315" t="str">
            <v>YB-66000 CUP (L)</v>
          </cell>
        </row>
        <row r="5316">
          <cell r="A5316">
            <v>200545.01</v>
          </cell>
          <cell r="B5316" t="str">
            <v>YB-66000 CUP (P)</v>
          </cell>
        </row>
        <row r="5317">
          <cell r="A5317">
            <v>200545.01</v>
          </cell>
          <cell r="B5317" t="str">
            <v>YB-66000 CUP (T)</v>
          </cell>
        </row>
        <row r="5318">
          <cell r="A5318">
            <v>200545.02</v>
          </cell>
          <cell r="B5318" t="str">
            <v>YD-66000 CUP (G)</v>
          </cell>
        </row>
        <row r="5319">
          <cell r="A5319">
            <v>200545.02</v>
          </cell>
          <cell r="B5319" t="str">
            <v>YD-66000 CUP (H)</v>
          </cell>
        </row>
        <row r="5320">
          <cell r="A5320">
            <v>200545.02</v>
          </cell>
          <cell r="B5320" t="str">
            <v>YD-66000 CUP (L)</v>
          </cell>
        </row>
        <row r="5321">
          <cell r="A5321">
            <v>200545.02</v>
          </cell>
          <cell r="B5321" t="str">
            <v>YD-66000 CUP (P)</v>
          </cell>
        </row>
        <row r="5322">
          <cell r="A5322">
            <v>200545.02</v>
          </cell>
          <cell r="B5322" t="str">
            <v>For Stock</v>
          </cell>
        </row>
        <row r="5323">
          <cell r="A5323">
            <v>200545.02</v>
          </cell>
          <cell r="B5323" t="str">
            <v>YD-66000 CUP (T)</v>
          </cell>
        </row>
        <row r="5324">
          <cell r="A5324">
            <v>200557.31</v>
          </cell>
          <cell r="B5324" t="str">
            <v>OR.22211 MB (G)</v>
          </cell>
        </row>
        <row r="5325">
          <cell r="A5325">
            <v>200557.31</v>
          </cell>
          <cell r="B5325" t="str">
            <v>OR.22211 MB (H)</v>
          </cell>
        </row>
        <row r="5326">
          <cell r="A5326">
            <v>200557.31</v>
          </cell>
          <cell r="B5326" t="str">
            <v>OR.22211 MB (P)</v>
          </cell>
        </row>
        <row r="5327">
          <cell r="A5327">
            <v>200557.31</v>
          </cell>
          <cell r="B5327" t="str">
            <v>OR.22211 MB (T)</v>
          </cell>
        </row>
        <row r="5328">
          <cell r="A5328">
            <v>200558</v>
          </cell>
          <cell r="B5328" t="str">
            <v>OR 22212 E/C3 (P)</v>
          </cell>
        </row>
        <row r="5329">
          <cell r="A5329">
            <v>200558</v>
          </cell>
          <cell r="B5329" t="str">
            <v>OR 22212 E/C3 (G)</v>
          </cell>
        </row>
        <row r="5330">
          <cell r="A5330">
            <v>200558</v>
          </cell>
          <cell r="B5330" t="str">
            <v>OR 22212 E/C3 (H)</v>
          </cell>
        </row>
        <row r="5331">
          <cell r="A5331">
            <v>200558</v>
          </cell>
          <cell r="B5331" t="str">
            <v>OR 22212 E/C3 (T)</v>
          </cell>
        </row>
        <row r="5332">
          <cell r="A5332">
            <v>2006</v>
          </cell>
          <cell r="B5332" t="str">
            <v>20004147AA MC(18X24X12) (F)</v>
          </cell>
        </row>
        <row r="5333">
          <cell r="A5333">
            <v>200603.07</v>
          </cell>
          <cell r="B5333" t="str">
            <v>NJ.OR 2205 (G)</v>
          </cell>
        </row>
        <row r="5334">
          <cell r="A5334">
            <v>200603.07</v>
          </cell>
          <cell r="B5334" t="str">
            <v>NJ.OR 2205 (H)</v>
          </cell>
        </row>
        <row r="5335">
          <cell r="A5335">
            <v>200603.07</v>
          </cell>
          <cell r="B5335" t="str">
            <v>NJ.OR 2205 (L)</v>
          </cell>
        </row>
        <row r="5336">
          <cell r="A5336">
            <v>200603.07</v>
          </cell>
          <cell r="B5336" t="str">
            <v>NJ.OR 2205 (P)</v>
          </cell>
        </row>
        <row r="5337">
          <cell r="A5337">
            <v>200603.07</v>
          </cell>
          <cell r="B5337" t="str">
            <v>NJ.OR 2205 (T)</v>
          </cell>
        </row>
        <row r="5338">
          <cell r="A5338">
            <v>200608.11</v>
          </cell>
          <cell r="B5338" t="str">
            <v>NJ.OR 310(12) (G)</v>
          </cell>
        </row>
        <row r="5339">
          <cell r="A5339">
            <v>200608.11</v>
          </cell>
          <cell r="B5339" t="str">
            <v>NJ.OR 310(12) (H)</v>
          </cell>
        </row>
        <row r="5340">
          <cell r="A5340">
            <v>200608.11</v>
          </cell>
          <cell r="B5340" t="str">
            <v>NJ.OR 310(12) (L)</v>
          </cell>
        </row>
        <row r="5341">
          <cell r="A5341">
            <v>200608.11</v>
          </cell>
          <cell r="B5341" t="str">
            <v>NJ.OR 310(12) (P)</v>
          </cell>
        </row>
        <row r="5342">
          <cell r="A5342">
            <v>200608.11</v>
          </cell>
          <cell r="B5342" t="str">
            <v>NJ.OR 310(12) (T)</v>
          </cell>
        </row>
        <row r="5343">
          <cell r="A5343">
            <v>200609.2</v>
          </cell>
          <cell r="B5343" t="str">
            <v>NF.OR 311  (G)</v>
          </cell>
        </row>
        <row r="5344">
          <cell r="A5344">
            <v>200609.2</v>
          </cell>
          <cell r="B5344" t="str">
            <v>NF.OR 311  (H)</v>
          </cell>
        </row>
        <row r="5345">
          <cell r="A5345">
            <v>200609.2</v>
          </cell>
          <cell r="B5345" t="str">
            <v>NF.OR 311  (L)</v>
          </cell>
        </row>
        <row r="5346">
          <cell r="A5346">
            <v>200609.2</v>
          </cell>
          <cell r="B5346" t="str">
            <v>NF.OR 311  (P)</v>
          </cell>
        </row>
        <row r="5347">
          <cell r="A5347">
            <v>200609.2</v>
          </cell>
          <cell r="B5347" t="str">
            <v>NF.OR 311  (T)</v>
          </cell>
        </row>
        <row r="5348">
          <cell r="A5348">
            <v>200616</v>
          </cell>
          <cell r="B5348" t="str">
            <v>NUP.OR 214  (G)</v>
          </cell>
        </row>
        <row r="5349">
          <cell r="A5349">
            <v>200616</v>
          </cell>
          <cell r="B5349" t="str">
            <v>NUP.OR 214  (G)</v>
          </cell>
        </row>
        <row r="5350">
          <cell r="A5350">
            <v>200616</v>
          </cell>
          <cell r="B5350" t="str">
            <v>NUP.OR 214  (H)</v>
          </cell>
        </row>
        <row r="5351">
          <cell r="A5351">
            <v>200616</v>
          </cell>
          <cell r="B5351" t="str">
            <v>NUP.OR 214  (H)</v>
          </cell>
        </row>
        <row r="5352">
          <cell r="A5352">
            <v>200616</v>
          </cell>
          <cell r="B5352" t="str">
            <v>NUP.OR 214 (L)</v>
          </cell>
        </row>
        <row r="5353">
          <cell r="A5353">
            <v>200616</v>
          </cell>
          <cell r="B5353" t="str">
            <v>NUP.OR 214  (P)</v>
          </cell>
        </row>
        <row r="5354">
          <cell r="A5354">
            <v>200616</v>
          </cell>
          <cell r="B5354" t="str">
            <v>NUP.OR 214  (P)</v>
          </cell>
        </row>
        <row r="5355">
          <cell r="A5355">
            <v>200616</v>
          </cell>
          <cell r="B5355" t="str">
            <v>NUP.OR 214  (T)</v>
          </cell>
        </row>
        <row r="5356">
          <cell r="A5356">
            <v>200616</v>
          </cell>
          <cell r="B5356" t="str">
            <v>NUP.OR 214  (T)</v>
          </cell>
        </row>
        <row r="5357">
          <cell r="A5357">
            <v>2007</v>
          </cell>
          <cell r="B5357" t="str">
            <v>20004336AA MC(25X30X20) (F)</v>
          </cell>
        </row>
        <row r="5358">
          <cell r="A5358">
            <v>200740.01</v>
          </cell>
          <cell r="B5358" t="str">
            <v>RRB.OR 3308 (G)</v>
          </cell>
        </row>
        <row r="5359">
          <cell r="A5359">
            <v>200740.01</v>
          </cell>
          <cell r="B5359" t="str">
            <v>RRB.OR 3308 (H)</v>
          </cell>
        </row>
        <row r="5360">
          <cell r="A5360">
            <v>200740.01</v>
          </cell>
          <cell r="B5360" t="str">
            <v>RRB.OR 3308 (P)</v>
          </cell>
        </row>
        <row r="5361">
          <cell r="A5361">
            <v>200740.01</v>
          </cell>
          <cell r="B5361" t="str">
            <v>RRB.OR 3308 (T)</v>
          </cell>
        </row>
        <row r="5362">
          <cell r="A5362">
            <v>200790</v>
          </cell>
          <cell r="B5362" t="str">
            <v>OR.43-7 (P)</v>
          </cell>
        </row>
        <row r="5363">
          <cell r="A5363">
            <v>200790</v>
          </cell>
          <cell r="B5363" t="str">
            <v>OR.43-7 (G)</v>
          </cell>
        </row>
        <row r="5364">
          <cell r="A5364">
            <v>200790</v>
          </cell>
          <cell r="B5364" t="str">
            <v>OR.43-7 (H)</v>
          </cell>
        </row>
        <row r="5365">
          <cell r="A5365">
            <v>200790</v>
          </cell>
          <cell r="B5365" t="str">
            <v>OR.43-7 (L)</v>
          </cell>
        </row>
        <row r="5366">
          <cell r="A5366">
            <v>200790</v>
          </cell>
          <cell r="B5366" t="str">
            <v>OR.43-7 (T)</v>
          </cell>
        </row>
        <row r="5367">
          <cell r="A5367">
            <v>200791</v>
          </cell>
          <cell r="B5367" t="str">
            <v>OR.45-3-00-3026 (P)</v>
          </cell>
        </row>
        <row r="5368">
          <cell r="A5368">
            <v>200791</v>
          </cell>
          <cell r="B5368" t="str">
            <v>OR.45-3-00-3026 (G)</v>
          </cell>
        </row>
        <row r="5369">
          <cell r="A5369">
            <v>200791</v>
          </cell>
          <cell r="B5369" t="str">
            <v>OR.45-3-00-3026 (H)</v>
          </cell>
        </row>
        <row r="5370">
          <cell r="A5370">
            <v>200791</v>
          </cell>
          <cell r="B5370" t="str">
            <v>OR.45-3-00-3026 (L)</v>
          </cell>
        </row>
        <row r="5371">
          <cell r="A5371">
            <v>200791</v>
          </cell>
          <cell r="B5371" t="str">
            <v>OR.45-3-00-3026 (T)</v>
          </cell>
        </row>
        <row r="5372">
          <cell r="A5372">
            <v>2008</v>
          </cell>
          <cell r="B5372" t="str">
            <v>20004339AA MC(40X45X27) (F)</v>
          </cell>
        </row>
        <row r="5373">
          <cell r="A5373">
            <v>2008.21</v>
          </cell>
          <cell r="B5373" t="str">
            <v>24161-404527 (F)</v>
          </cell>
        </row>
        <row r="5374">
          <cell r="A5374">
            <v>200816.5</v>
          </cell>
          <cell r="B5374" t="str">
            <v>NKI.OR 20/16 FC  (G)</v>
          </cell>
        </row>
        <row r="5375">
          <cell r="A5375">
            <v>200816.5</v>
          </cell>
          <cell r="B5375" t="str">
            <v>NKI.OR 20/16 FC  (H)</v>
          </cell>
        </row>
        <row r="5376">
          <cell r="A5376">
            <v>200816.5</v>
          </cell>
          <cell r="B5376" t="str">
            <v>NKI.OR 20/16 FC  (P)</v>
          </cell>
        </row>
        <row r="5377">
          <cell r="A5377">
            <v>200816.5</v>
          </cell>
          <cell r="B5377" t="str">
            <v>NKI.OR 20/16 FC  (T)</v>
          </cell>
        </row>
        <row r="5378">
          <cell r="A5378">
            <v>200820.5</v>
          </cell>
          <cell r="B5378" t="str">
            <v>NKI.OR 25/30 FC  (G)</v>
          </cell>
        </row>
        <row r="5379">
          <cell r="A5379">
            <v>200820.5</v>
          </cell>
          <cell r="B5379" t="str">
            <v>NKI.OR 25/30 FC  (H)</v>
          </cell>
        </row>
        <row r="5380">
          <cell r="A5380">
            <v>200820.5</v>
          </cell>
          <cell r="B5380" t="str">
            <v>NKI.OR 25/30 FC  (P)</v>
          </cell>
        </row>
        <row r="5381">
          <cell r="A5381">
            <v>200820.5</v>
          </cell>
          <cell r="B5381" t="str">
            <v>NKI.OR 25/30 FC  (T)</v>
          </cell>
        </row>
        <row r="5382">
          <cell r="A5382">
            <v>200823.1</v>
          </cell>
          <cell r="B5382" t="str">
            <v>RPNA.OR 35/52  (G)</v>
          </cell>
        </row>
        <row r="5383">
          <cell r="A5383">
            <v>200823.1</v>
          </cell>
          <cell r="B5383" t="str">
            <v>RPNA.OR 35/52  (H)</v>
          </cell>
        </row>
        <row r="5384">
          <cell r="A5384">
            <v>200823.1</v>
          </cell>
          <cell r="B5384" t="str">
            <v>RPNA.OR 35/52  (P)</v>
          </cell>
        </row>
        <row r="5385">
          <cell r="A5385">
            <v>200823.1</v>
          </cell>
          <cell r="B5385" t="str">
            <v>RPNA.OR 35/52  (T)</v>
          </cell>
        </row>
        <row r="5386">
          <cell r="A5386">
            <v>200823.2</v>
          </cell>
          <cell r="B5386" t="str">
            <v>RPNA.SHELL 35/52 (G)</v>
          </cell>
        </row>
        <row r="5387">
          <cell r="A5387">
            <v>200823.2</v>
          </cell>
          <cell r="B5387" t="str">
            <v>RPNA.SHELL 35/52 (P)</v>
          </cell>
        </row>
        <row r="5388">
          <cell r="A5388">
            <v>200823.2</v>
          </cell>
          <cell r="B5388" t="str">
            <v>RPNA.SHELL 35/52 (T)</v>
          </cell>
        </row>
        <row r="5389">
          <cell r="A5389">
            <v>200827.1</v>
          </cell>
          <cell r="B5389" t="str">
            <v>MNA.OR 4020  (G)</v>
          </cell>
        </row>
        <row r="5390">
          <cell r="A5390">
            <v>200827.1</v>
          </cell>
          <cell r="B5390" t="str">
            <v>MNA.OR 4020  (H)</v>
          </cell>
        </row>
        <row r="5391">
          <cell r="A5391">
            <v>200827.1</v>
          </cell>
          <cell r="B5391" t="str">
            <v>MNA.OR 4020  (P)</v>
          </cell>
        </row>
        <row r="5392">
          <cell r="A5392">
            <v>200827.1</v>
          </cell>
          <cell r="B5392" t="str">
            <v>MNA.OR 4020  (T)</v>
          </cell>
        </row>
        <row r="5393">
          <cell r="A5393">
            <v>200827.3</v>
          </cell>
          <cell r="B5393" t="str">
            <v>MSA.OR 3988  (G)</v>
          </cell>
        </row>
        <row r="5394">
          <cell r="A5394">
            <v>200827.3</v>
          </cell>
          <cell r="B5394" t="str">
            <v>MSA.OR 3988  (H)</v>
          </cell>
        </row>
        <row r="5395">
          <cell r="A5395">
            <v>200827.3</v>
          </cell>
          <cell r="B5395" t="str">
            <v>MSA.OR 3988  (L)</v>
          </cell>
        </row>
        <row r="5396">
          <cell r="A5396">
            <v>200827.3</v>
          </cell>
          <cell r="B5396" t="str">
            <v>MSA.OR 3988  (P)</v>
          </cell>
        </row>
        <row r="5397">
          <cell r="A5397">
            <v>200827.3</v>
          </cell>
          <cell r="B5397" t="str">
            <v>MSA.OR 3988  (T)</v>
          </cell>
        </row>
        <row r="5398">
          <cell r="A5398">
            <v>200827.4</v>
          </cell>
          <cell r="B5398" t="str">
            <v>RPNA.OR 40/55  (G)</v>
          </cell>
        </row>
        <row r="5399">
          <cell r="A5399">
            <v>200827.4</v>
          </cell>
          <cell r="B5399" t="str">
            <v>RPNA.OR 40/55  (H)</v>
          </cell>
        </row>
        <row r="5400">
          <cell r="A5400">
            <v>200827.4</v>
          </cell>
          <cell r="B5400" t="str">
            <v>RPNA.OR 40/55  (P)</v>
          </cell>
        </row>
        <row r="5401">
          <cell r="A5401">
            <v>200827.4</v>
          </cell>
          <cell r="B5401" t="str">
            <v>RPNA.OR 40/55  (T)</v>
          </cell>
        </row>
        <row r="5402">
          <cell r="A5402">
            <v>200827.5</v>
          </cell>
          <cell r="B5402" t="str">
            <v>RPNA.SHELL 40/55 (G)</v>
          </cell>
        </row>
        <row r="5403">
          <cell r="A5403">
            <v>200827.5</v>
          </cell>
          <cell r="B5403" t="str">
            <v>RPNA.SHELL 40/55 (P)</v>
          </cell>
        </row>
        <row r="5404">
          <cell r="A5404">
            <v>200827.5</v>
          </cell>
          <cell r="B5404" t="str">
            <v>RPNA.SHELL 40/55 (T)</v>
          </cell>
        </row>
        <row r="5405">
          <cell r="A5405">
            <v>200831.1</v>
          </cell>
          <cell r="B5405" t="str">
            <v>RPNA.OR 45/62  (G)</v>
          </cell>
        </row>
        <row r="5406">
          <cell r="A5406">
            <v>200831.1</v>
          </cell>
          <cell r="B5406" t="str">
            <v>RPNA.OR 45/62  (H)</v>
          </cell>
        </row>
        <row r="5407">
          <cell r="A5407">
            <v>200831.1</v>
          </cell>
          <cell r="B5407" t="str">
            <v>RPNA.OR 45/62  (P)</v>
          </cell>
        </row>
        <row r="5408">
          <cell r="A5408">
            <v>200831.1</v>
          </cell>
          <cell r="B5408" t="str">
            <v>RPNA.OR 45/62  (T)</v>
          </cell>
        </row>
        <row r="5409">
          <cell r="A5409">
            <v>200831.2</v>
          </cell>
          <cell r="B5409" t="str">
            <v>RPNA.SHELL 45/62 (G)</v>
          </cell>
        </row>
        <row r="5410">
          <cell r="A5410">
            <v>200831.2</v>
          </cell>
          <cell r="B5410" t="str">
            <v>RPNA.SHELL 45/62 (P)</v>
          </cell>
        </row>
        <row r="5411">
          <cell r="A5411">
            <v>200831.2</v>
          </cell>
          <cell r="B5411" t="str">
            <v>RPNA.SHELL 45/62 (T)</v>
          </cell>
        </row>
        <row r="5412">
          <cell r="A5412">
            <v>200883.5</v>
          </cell>
          <cell r="B5412" t="str">
            <v>NK.OR 17/20 SPL  (G)</v>
          </cell>
        </row>
        <row r="5413">
          <cell r="A5413">
            <v>200883.5</v>
          </cell>
          <cell r="B5413" t="str">
            <v>NK.OR 17/20 SPL  (H)</v>
          </cell>
        </row>
        <row r="5414">
          <cell r="A5414">
            <v>200883.5</v>
          </cell>
          <cell r="B5414" t="str">
            <v>NK.OR 17/20 SPL  (P)</v>
          </cell>
        </row>
        <row r="5415">
          <cell r="A5415">
            <v>200883.5</v>
          </cell>
          <cell r="B5415" t="str">
            <v>NK.OR 17/20 SPL  (T)</v>
          </cell>
        </row>
        <row r="5416">
          <cell r="A5416">
            <v>200884.1</v>
          </cell>
          <cell r="B5416" t="str">
            <v>RPNA.OR 18/32  (G)</v>
          </cell>
        </row>
        <row r="5417">
          <cell r="A5417">
            <v>200884.1</v>
          </cell>
          <cell r="B5417" t="str">
            <v>RPNA.OR 18/32  (H)</v>
          </cell>
        </row>
        <row r="5418">
          <cell r="A5418">
            <v>200884.1</v>
          </cell>
          <cell r="B5418" t="str">
            <v>RPNA.OR 18/32  (P)</v>
          </cell>
        </row>
        <row r="5419">
          <cell r="A5419">
            <v>200884.1</v>
          </cell>
          <cell r="B5419" t="str">
            <v>RPNA.OR 18/32  (T)</v>
          </cell>
        </row>
        <row r="5420">
          <cell r="A5420">
            <v>200884.2</v>
          </cell>
          <cell r="B5420" t="str">
            <v>RPNA.SHELL 18/32 (G)</v>
          </cell>
        </row>
        <row r="5421">
          <cell r="A5421">
            <v>200884.2</v>
          </cell>
          <cell r="B5421" t="str">
            <v>RPNA.SHELL 18/32 (P)</v>
          </cell>
        </row>
        <row r="5422">
          <cell r="A5422">
            <v>200884.2</v>
          </cell>
          <cell r="B5422" t="str">
            <v>RPNA.SHELL 18/32 (T)</v>
          </cell>
        </row>
        <row r="5423">
          <cell r="A5423">
            <v>200886.1</v>
          </cell>
          <cell r="B5423" t="str">
            <v>RPNA.OR 20/35  (G)</v>
          </cell>
        </row>
        <row r="5424">
          <cell r="A5424">
            <v>200886.1</v>
          </cell>
          <cell r="B5424" t="str">
            <v>RPNA.OR 20/35  (H)</v>
          </cell>
        </row>
        <row r="5425">
          <cell r="A5425">
            <v>200886.1</v>
          </cell>
          <cell r="B5425" t="str">
            <v>RPNA.OR 20/35  (P)</v>
          </cell>
        </row>
        <row r="5426">
          <cell r="A5426">
            <v>200886.1</v>
          </cell>
          <cell r="B5426" t="str">
            <v>RPNA.OR 20/35  (T)</v>
          </cell>
        </row>
        <row r="5427">
          <cell r="A5427">
            <v>200886.2</v>
          </cell>
          <cell r="B5427" t="str">
            <v>RPNA.SHELL 20/35 (G)</v>
          </cell>
        </row>
        <row r="5428">
          <cell r="A5428">
            <v>200886.2</v>
          </cell>
          <cell r="B5428" t="str">
            <v>RPNA.SHELL 20/35 (P)</v>
          </cell>
        </row>
        <row r="5429">
          <cell r="A5429">
            <v>200886.2</v>
          </cell>
          <cell r="B5429" t="str">
            <v>RPNA.SHELL 20/35 (T)</v>
          </cell>
        </row>
        <row r="5430">
          <cell r="A5430">
            <v>200891.1</v>
          </cell>
          <cell r="B5430" t="str">
            <v>RPNA.OR 25/42  (G)</v>
          </cell>
        </row>
        <row r="5431">
          <cell r="A5431">
            <v>200891.1</v>
          </cell>
          <cell r="B5431" t="str">
            <v>RPNA.OR 25/42  (H)</v>
          </cell>
        </row>
        <row r="5432">
          <cell r="A5432">
            <v>200891.1</v>
          </cell>
          <cell r="B5432" t="str">
            <v>RPNA.OR 25/42  (P)</v>
          </cell>
        </row>
        <row r="5433">
          <cell r="A5433">
            <v>200891.1</v>
          </cell>
          <cell r="B5433" t="str">
            <v>RPNA.OR 25/42  (T)</v>
          </cell>
        </row>
        <row r="5434">
          <cell r="A5434">
            <v>200891.2</v>
          </cell>
          <cell r="B5434" t="str">
            <v>RPNA.SHELL 25/42 (G)</v>
          </cell>
        </row>
        <row r="5435">
          <cell r="A5435">
            <v>200891.2</v>
          </cell>
          <cell r="B5435" t="str">
            <v>RPNA.SHELL 25/42 (P)</v>
          </cell>
        </row>
        <row r="5436">
          <cell r="A5436">
            <v>200891.2</v>
          </cell>
          <cell r="B5436" t="str">
            <v>RPNA.SHELL 25/42 (T)</v>
          </cell>
        </row>
        <row r="5437">
          <cell r="A5437">
            <v>200893.1</v>
          </cell>
          <cell r="B5437" t="str">
            <v>RPNA.OR 28/44  (G)</v>
          </cell>
        </row>
        <row r="5438">
          <cell r="A5438">
            <v>200893.1</v>
          </cell>
          <cell r="B5438" t="str">
            <v>RPNA.OR 28/44  (H)</v>
          </cell>
        </row>
        <row r="5439">
          <cell r="A5439">
            <v>200893.1</v>
          </cell>
          <cell r="B5439" t="str">
            <v>RPNA.OR 28/44  (P)</v>
          </cell>
        </row>
        <row r="5440">
          <cell r="A5440">
            <v>200893.1</v>
          </cell>
          <cell r="B5440" t="str">
            <v>RPNA.OR 28/44  (T)</v>
          </cell>
        </row>
        <row r="5441">
          <cell r="A5441">
            <v>200893.2</v>
          </cell>
          <cell r="B5441" t="str">
            <v>RPNA.SHELL 28/44 (G)</v>
          </cell>
        </row>
        <row r="5442">
          <cell r="A5442">
            <v>200893.2</v>
          </cell>
          <cell r="B5442" t="str">
            <v>RPNA.SHELL 28/44 (P)</v>
          </cell>
        </row>
        <row r="5443">
          <cell r="A5443">
            <v>200893.2</v>
          </cell>
          <cell r="B5443" t="str">
            <v>RPNA.SHELL 28/44 (T)</v>
          </cell>
        </row>
        <row r="5444">
          <cell r="A5444">
            <v>2009</v>
          </cell>
          <cell r="B5444" t="str">
            <v>04001303022 ROLLER 3X21.8  (F)</v>
          </cell>
        </row>
        <row r="5445">
          <cell r="A5445">
            <v>200913.1</v>
          </cell>
          <cell r="B5445" t="str">
            <v>RPNA.OR 30/47  (G)</v>
          </cell>
        </row>
        <row r="5446">
          <cell r="A5446">
            <v>200913.1</v>
          </cell>
          <cell r="B5446" t="str">
            <v>RPNA.OR 30/47  (H)</v>
          </cell>
        </row>
        <row r="5447">
          <cell r="A5447">
            <v>200913.1</v>
          </cell>
          <cell r="B5447" t="str">
            <v>RPNA.OR 30/47  (P)</v>
          </cell>
        </row>
        <row r="5448">
          <cell r="A5448">
            <v>200913.1</v>
          </cell>
          <cell r="B5448" t="str">
            <v>RPNA.OR 30/47  (T)</v>
          </cell>
        </row>
        <row r="5449">
          <cell r="A5449">
            <v>200913.2</v>
          </cell>
          <cell r="B5449" t="str">
            <v>RPNA.SHELL 30/47 (G)</v>
          </cell>
        </row>
        <row r="5450">
          <cell r="A5450">
            <v>200913.2</v>
          </cell>
          <cell r="B5450" t="str">
            <v>RPNA.SHELL 30/47 (H)</v>
          </cell>
        </row>
        <row r="5451">
          <cell r="A5451">
            <v>200913.2</v>
          </cell>
          <cell r="B5451" t="str">
            <v>RPNA.SHELL 30/47 (P)</v>
          </cell>
        </row>
        <row r="5452">
          <cell r="A5452">
            <v>200913.2</v>
          </cell>
          <cell r="B5452" t="str">
            <v>RPNA.SHELL 30/47 (T)</v>
          </cell>
        </row>
        <row r="5453">
          <cell r="A5453">
            <v>200927</v>
          </cell>
          <cell r="B5453" t="str">
            <v>SC.OR 28227.5 (P)</v>
          </cell>
        </row>
        <row r="5454">
          <cell r="A5454">
            <v>200927</v>
          </cell>
          <cell r="B5454" t="str">
            <v>SC.OR 28227.5 (G)</v>
          </cell>
        </row>
        <row r="5455">
          <cell r="A5455">
            <v>200927</v>
          </cell>
          <cell r="B5455" t="str">
            <v>SC.OR 28227.5 (H)</v>
          </cell>
        </row>
        <row r="5456">
          <cell r="A5456">
            <v>200927</v>
          </cell>
          <cell r="B5456" t="str">
            <v>SC.OR 28227.5 (T)</v>
          </cell>
        </row>
        <row r="5457">
          <cell r="A5457">
            <v>200928</v>
          </cell>
          <cell r="B5457" t="str">
            <v>CUP.MDA 4500G (P)</v>
          </cell>
        </row>
        <row r="5458">
          <cell r="A5458">
            <v>200928</v>
          </cell>
          <cell r="B5458" t="str">
            <v>CUP.MDA 4500G (G)</v>
          </cell>
        </row>
        <row r="5459">
          <cell r="A5459">
            <v>200928</v>
          </cell>
          <cell r="B5459" t="str">
            <v>CUP.MDA 4500G (H)</v>
          </cell>
        </row>
        <row r="5460">
          <cell r="A5460">
            <v>200928</v>
          </cell>
          <cell r="B5460" t="str">
            <v>CUP.MDA 4500G (T)</v>
          </cell>
        </row>
        <row r="5461">
          <cell r="A5461">
            <v>200930</v>
          </cell>
          <cell r="B5461" t="str">
            <v>UCT.OR 205  (G)</v>
          </cell>
        </row>
        <row r="5462">
          <cell r="A5462">
            <v>200930</v>
          </cell>
          <cell r="B5462" t="str">
            <v>UCT.OR 205  (H)</v>
          </cell>
        </row>
        <row r="5463">
          <cell r="A5463">
            <v>200930</v>
          </cell>
          <cell r="B5463" t="str">
            <v>UCT.OR 205  (P)</v>
          </cell>
        </row>
        <row r="5464">
          <cell r="A5464">
            <v>200930</v>
          </cell>
          <cell r="B5464" t="str">
            <v>UCT.OR 205  (P)</v>
          </cell>
        </row>
        <row r="5465">
          <cell r="A5465">
            <v>200930</v>
          </cell>
          <cell r="B5465" t="str">
            <v>UCT.OR 205  (T)</v>
          </cell>
        </row>
        <row r="5466">
          <cell r="A5466">
            <v>200931</v>
          </cell>
          <cell r="B5466" t="str">
            <v>G.OR 1103 KRRB  (G)</v>
          </cell>
        </row>
        <row r="5467">
          <cell r="A5467">
            <v>200931</v>
          </cell>
          <cell r="B5467" t="str">
            <v>G.OR 1103 KRRB  (H)</v>
          </cell>
        </row>
        <row r="5468">
          <cell r="A5468">
            <v>200931</v>
          </cell>
          <cell r="B5468" t="str">
            <v>G.OR 1103 KRRB  (L)</v>
          </cell>
        </row>
        <row r="5469">
          <cell r="A5469">
            <v>200931</v>
          </cell>
          <cell r="B5469" t="str">
            <v>G.OR 1103 KRRB  (P)</v>
          </cell>
        </row>
        <row r="5470">
          <cell r="A5470">
            <v>200931</v>
          </cell>
          <cell r="B5470" t="str">
            <v>G.OR 1103 KRRB  (T)</v>
          </cell>
        </row>
        <row r="5471">
          <cell r="A5471">
            <v>200932</v>
          </cell>
          <cell r="B5471" t="str">
            <v>G.OR 1107 KRRB  (G)</v>
          </cell>
        </row>
        <row r="5472">
          <cell r="A5472">
            <v>200932</v>
          </cell>
          <cell r="B5472" t="str">
            <v>G.OR 1107 KRRB  (H)</v>
          </cell>
        </row>
        <row r="5473">
          <cell r="A5473">
            <v>200932</v>
          </cell>
          <cell r="B5473" t="str">
            <v>G.OR 1107 KRRB  (L)</v>
          </cell>
        </row>
        <row r="5474">
          <cell r="A5474">
            <v>200932</v>
          </cell>
          <cell r="B5474" t="str">
            <v>G.OR 1107 KRRB  (P)</v>
          </cell>
        </row>
        <row r="5475">
          <cell r="A5475">
            <v>200932</v>
          </cell>
          <cell r="B5475" t="str">
            <v>G.OR 1107 KRRB  (T)</v>
          </cell>
        </row>
        <row r="5476">
          <cell r="A5476">
            <v>200933</v>
          </cell>
          <cell r="B5476" t="str">
            <v>G.OR 1115 KRRB  (G)</v>
          </cell>
        </row>
        <row r="5477">
          <cell r="A5477">
            <v>200933</v>
          </cell>
          <cell r="B5477" t="str">
            <v>G.OR 1115 KRRB  (H)</v>
          </cell>
        </row>
        <row r="5478">
          <cell r="A5478">
            <v>200933</v>
          </cell>
          <cell r="B5478" t="str">
            <v>G.OR 1115 KRRB  (L)</v>
          </cell>
        </row>
        <row r="5479">
          <cell r="A5479">
            <v>200933</v>
          </cell>
          <cell r="B5479" t="str">
            <v>G.OR 1115 KRRB  (P)</v>
          </cell>
        </row>
        <row r="5480">
          <cell r="A5480">
            <v>200933</v>
          </cell>
          <cell r="B5480" t="str">
            <v>G.OR 1115 KRRB  (T)</v>
          </cell>
        </row>
        <row r="5481">
          <cell r="A5481">
            <v>200934</v>
          </cell>
          <cell r="B5481" t="str">
            <v>G.OR 1203 KRRB  (G)</v>
          </cell>
        </row>
        <row r="5482">
          <cell r="A5482">
            <v>200934</v>
          </cell>
          <cell r="B5482" t="str">
            <v>G.OR 1203 KRRB  (H)</v>
          </cell>
        </row>
        <row r="5483">
          <cell r="A5483">
            <v>200934</v>
          </cell>
          <cell r="B5483" t="str">
            <v>G.OR 1203 KRRB  (L)</v>
          </cell>
        </row>
        <row r="5484">
          <cell r="A5484">
            <v>200934</v>
          </cell>
          <cell r="B5484" t="str">
            <v>G.OR 1203 KRRB  (P)</v>
          </cell>
        </row>
        <row r="5485">
          <cell r="A5485">
            <v>200934</v>
          </cell>
          <cell r="B5485" t="str">
            <v>G.OR 1203 KRRB  (T)</v>
          </cell>
        </row>
        <row r="5486">
          <cell r="A5486">
            <v>200935</v>
          </cell>
          <cell r="B5486" t="str">
            <v>UC.OR 211  (G)</v>
          </cell>
        </row>
        <row r="5487">
          <cell r="A5487">
            <v>200935</v>
          </cell>
          <cell r="B5487" t="str">
            <v>UC.OR 211  (H)</v>
          </cell>
        </row>
        <row r="5488">
          <cell r="A5488">
            <v>200935</v>
          </cell>
          <cell r="B5488" t="str">
            <v>UC.OR 211  (L)</v>
          </cell>
        </row>
        <row r="5489">
          <cell r="A5489">
            <v>200935</v>
          </cell>
          <cell r="B5489" t="str">
            <v>UC.OR 211  (P)</v>
          </cell>
        </row>
        <row r="5490">
          <cell r="A5490">
            <v>200935</v>
          </cell>
          <cell r="B5490" t="str">
            <v>UC.OR 211  (T)</v>
          </cell>
        </row>
        <row r="5491">
          <cell r="A5491">
            <v>200936</v>
          </cell>
          <cell r="B5491" t="str">
            <v>NU.OR 211_55X110  (G)</v>
          </cell>
        </row>
        <row r="5492">
          <cell r="A5492">
            <v>200936</v>
          </cell>
          <cell r="B5492" t="str">
            <v>NU.OR 211_55X110  (H)</v>
          </cell>
        </row>
        <row r="5493">
          <cell r="A5493">
            <v>200936</v>
          </cell>
          <cell r="B5493" t="str">
            <v>NU.OR 211_55X110  (L)</v>
          </cell>
        </row>
        <row r="5494">
          <cell r="A5494">
            <v>200936</v>
          </cell>
          <cell r="B5494" t="str">
            <v>NU.OR 211_55X110  (P)</v>
          </cell>
        </row>
        <row r="5495">
          <cell r="A5495">
            <v>200936</v>
          </cell>
          <cell r="B5495" t="str">
            <v>NU.OR 211_55X110  (T)</v>
          </cell>
        </row>
        <row r="5496">
          <cell r="A5496">
            <v>200937</v>
          </cell>
          <cell r="B5496" t="str">
            <v>UC.OR 211_60X110  (G)</v>
          </cell>
        </row>
        <row r="5497">
          <cell r="A5497">
            <v>200937</v>
          </cell>
          <cell r="B5497" t="str">
            <v>UC.OR 211_60X110  (H)</v>
          </cell>
        </row>
        <row r="5498">
          <cell r="A5498">
            <v>200937</v>
          </cell>
          <cell r="B5498" t="str">
            <v>UC.OR 211_60X110  (P)</v>
          </cell>
        </row>
        <row r="5499">
          <cell r="A5499">
            <v>200937</v>
          </cell>
          <cell r="B5499" t="str">
            <v>UC.OR 211_60X110  (T)</v>
          </cell>
        </row>
        <row r="5500">
          <cell r="A5500">
            <v>201</v>
          </cell>
          <cell r="B5500" t="str">
            <v>E 20 (F)</v>
          </cell>
        </row>
        <row r="5501">
          <cell r="A5501">
            <v>2010</v>
          </cell>
          <cell r="B5501" t="str">
            <v>04001303014 ROLLER 3X13.8  (F)</v>
          </cell>
        </row>
        <row r="5502">
          <cell r="A5502">
            <v>2010.01</v>
          </cell>
          <cell r="B5502" t="str">
            <v>5A8252-33560-1(4.5X39.8) (F)</v>
          </cell>
        </row>
        <row r="5503">
          <cell r="A5503">
            <v>2010.02</v>
          </cell>
          <cell r="B5503" t="str">
            <v>D10106190 MC(25X33X23.8) (F)</v>
          </cell>
        </row>
        <row r="5504">
          <cell r="A5504">
            <v>2010.03</v>
          </cell>
          <cell r="B5504" t="str">
            <v>D10197940 MC(56X61X35) (F)</v>
          </cell>
        </row>
        <row r="5505">
          <cell r="A5505">
            <v>2010.04</v>
          </cell>
          <cell r="B5505" t="str">
            <v>D10409100 MC(60X68X25) (F)</v>
          </cell>
        </row>
        <row r="5506">
          <cell r="A5506">
            <v>2010.05</v>
          </cell>
          <cell r="B5506" t="str">
            <v>D10096730 (7.925X25.4BPM)  (F)</v>
          </cell>
        </row>
        <row r="5507">
          <cell r="A5507">
            <v>2010.06</v>
          </cell>
          <cell r="B5507" t="str">
            <v>ROLLER 4X16.9 BR (F)</v>
          </cell>
        </row>
        <row r="5508">
          <cell r="A5508">
            <v>2010.07</v>
          </cell>
          <cell r="B5508" t="str">
            <v>D10150801 (5X26) (F)</v>
          </cell>
        </row>
        <row r="5509">
          <cell r="A5509">
            <v>2010.08</v>
          </cell>
          <cell r="B5509" t="str">
            <v>D10523890 (5.558X17.3) (F)</v>
          </cell>
        </row>
        <row r="5510">
          <cell r="A5510">
            <v>2010.09</v>
          </cell>
          <cell r="B5510" t="str">
            <v>RO 3X19.8 BR (F)</v>
          </cell>
        </row>
        <row r="5511">
          <cell r="A5511">
            <v>201001</v>
          </cell>
          <cell r="B5511" t="str">
            <v>MCFR.OR 90 S (P)</v>
          </cell>
        </row>
        <row r="5512">
          <cell r="A5512">
            <v>201001</v>
          </cell>
          <cell r="B5512" t="str">
            <v>MCFR.OR 90 S (G)</v>
          </cell>
        </row>
        <row r="5513">
          <cell r="A5513">
            <v>201001</v>
          </cell>
          <cell r="B5513" t="str">
            <v>MCFR.OR 90 S (H)</v>
          </cell>
        </row>
        <row r="5514">
          <cell r="A5514">
            <v>201001</v>
          </cell>
          <cell r="B5514" t="str">
            <v>MCFR.OR 90 S (T)</v>
          </cell>
        </row>
        <row r="5515">
          <cell r="A5515">
            <v>201005</v>
          </cell>
          <cell r="B5515" t="str">
            <v>SL.OR 18 3006 A (P)</v>
          </cell>
        </row>
        <row r="5516">
          <cell r="A5516">
            <v>201005</v>
          </cell>
          <cell r="B5516" t="str">
            <v>SL.OR 18 3006 A (G)</v>
          </cell>
        </row>
        <row r="5517">
          <cell r="A5517">
            <v>201005</v>
          </cell>
          <cell r="B5517" t="str">
            <v>SL.OR 18 3006 A (H)</v>
          </cell>
        </row>
        <row r="5518">
          <cell r="A5518">
            <v>201005</v>
          </cell>
          <cell r="B5518" t="str">
            <v>SL.OR 18 3006 A (L)</v>
          </cell>
        </row>
        <row r="5519">
          <cell r="A5519">
            <v>201005</v>
          </cell>
          <cell r="B5519" t="str">
            <v>SL.OR 18 3006 A (T)</v>
          </cell>
        </row>
        <row r="5520">
          <cell r="A5520">
            <v>201006</v>
          </cell>
          <cell r="B5520" t="str">
            <v>MCFD.OR 52 (P)</v>
          </cell>
        </row>
        <row r="5521">
          <cell r="A5521">
            <v>201006</v>
          </cell>
          <cell r="B5521" t="str">
            <v>MCFD.OR 52 (G)</v>
          </cell>
        </row>
        <row r="5522">
          <cell r="A5522">
            <v>201006</v>
          </cell>
          <cell r="B5522" t="str">
            <v>MCFD.OR 52 (H)</v>
          </cell>
        </row>
        <row r="5523">
          <cell r="A5523">
            <v>201006</v>
          </cell>
          <cell r="B5523" t="str">
            <v>MCFD.OR 52 (T)</v>
          </cell>
        </row>
        <row r="5524">
          <cell r="A5524">
            <v>201009</v>
          </cell>
          <cell r="B5524" t="str">
            <v>930041746 G.R. (P)</v>
          </cell>
        </row>
        <row r="5525">
          <cell r="A5525">
            <v>201009</v>
          </cell>
          <cell r="B5525" t="str">
            <v>930041746 G.R. (G)</v>
          </cell>
        </row>
        <row r="5526">
          <cell r="A5526">
            <v>201009</v>
          </cell>
          <cell r="B5526" t="str">
            <v>930041746 G.R. (H)</v>
          </cell>
        </row>
        <row r="5527">
          <cell r="A5527">
            <v>201009</v>
          </cell>
          <cell r="B5527" t="str">
            <v>930041746 G.R. (T)</v>
          </cell>
        </row>
        <row r="5528">
          <cell r="A5528">
            <v>201026</v>
          </cell>
          <cell r="B5528" t="str">
            <v>OR.6667 (P)</v>
          </cell>
        </row>
        <row r="5529">
          <cell r="A5529">
            <v>201026</v>
          </cell>
          <cell r="B5529" t="str">
            <v>OR.6667 (G)</v>
          </cell>
        </row>
        <row r="5530">
          <cell r="A5530">
            <v>201026</v>
          </cell>
          <cell r="B5530" t="str">
            <v>OR.6667 (H)</v>
          </cell>
        </row>
        <row r="5531">
          <cell r="A5531">
            <v>201026</v>
          </cell>
          <cell r="B5531" t="str">
            <v>OR.6667 (T)</v>
          </cell>
        </row>
        <row r="5532">
          <cell r="A5532">
            <v>201027</v>
          </cell>
          <cell r="B5532" t="str">
            <v>OR.JU065(G)</v>
          </cell>
        </row>
        <row r="5533">
          <cell r="A5533">
            <v>201027</v>
          </cell>
          <cell r="B5533" t="str">
            <v>OR.JU 065 (G)</v>
          </cell>
        </row>
        <row r="5534">
          <cell r="A5534">
            <v>201027</v>
          </cell>
          <cell r="B5534" t="str">
            <v>OR.JU 065 (H)</v>
          </cell>
        </row>
        <row r="5535">
          <cell r="A5535">
            <v>201027</v>
          </cell>
          <cell r="B5535" t="str">
            <v>OR.JU 065 (L)</v>
          </cell>
        </row>
        <row r="5536">
          <cell r="A5536">
            <v>201027</v>
          </cell>
          <cell r="B5536" t="str">
            <v>OR.JU 065 (P)</v>
          </cell>
        </row>
        <row r="5537">
          <cell r="A5537">
            <v>201027</v>
          </cell>
          <cell r="B5537" t="str">
            <v>OR.JU 065 (T)</v>
          </cell>
        </row>
        <row r="5538">
          <cell r="A5538">
            <v>201048</v>
          </cell>
          <cell r="B5538" t="str">
            <v>OR.3203 2RS (G)</v>
          </cell>
        </row>
        <row r="5539">
          <cell r="A5539">
            <v>201048</v>
          </cell>
          <cell r="B5539" t="str">
            <v>OR.3203 2RS (H)</v>
          </cell>
        </row>
        <row r="5540">
          <cell r="A5540">
            <v>201048</v>
          </cell>
          <cell r="B5540" t="str">
            <v>OR.3203 2RS (P)</v>
          </cell>
        </row>
        <row r="5541">
          <cell r="A5541">
            <v>201048</v>
          </cell>
          <cell r="B5541" t="str">
            <v>OR.3203 2RS (T)</v>
          </cell>
        </row>
        <row r="5542">
          <cell r="A5542">
            <v>201049.21</v>
          </cell>
          <cell r="B5542" t="str">
            <v>NUTR.OR 2562X (G)</v>
          </cell>
        </row>
        <row r="5543">
          <cell r="A5543">
            <v>201049.21</v>
          </cell>
          <cell r="B5543" t="str">
            <v>NUTR.OR 2562X (H)</v>
          </cell>
        </row>
        <row r="5544">
          <cell r="A5544">
            <v>201049.21</v>
          </cell>
          <cell r="B5544" t="str">
            <v>NUTR.OR 2562X (L)</v>
          </cell>
        </row>
        <row r="5545">
          <cell r="A5545">
            <v>201049.21</v>
          </cell>
          <cell r="B5545" t="str">
            <v>NUTR.OR 2562X (P)</v>
          </cell>
        </row>
        <row r="5546">
          <cell r="A5546">
            <v>201049.21</v>
          </cell>
          <cell r="B5546" t="str">
            <v>NUTR.OR 2562X (T)</v>
          </cell>
        </row>
        <row r="5547">
          <cell r="A5547">
            <v>201053</v>
          </cell>
          <cell r="B5547" t="str">
            <v>14519 material (G)</v>
          </cell>
        </row>
        <row r="5548">
          <cell r="A5548">
            <v>201053</v>
          </cell>
          <cell r="B5548" t="str">
            <v>14519 material (H)</v>
          </cell>
        </row>
        <row r="5549">
          <cell r="A5549">
            <v>201053</v>
          </cell>
          <cell r="B5549" t="str">
            <v>14519 material (L)</v>
          </cell>
        </row>
        <row r="5550">
          <cell r="A5550">
            <v>201053</v>
          </cell>
          <cell r="B5550" t="str">
            <v>14519 material (P)</v>
          </cell>
        </row>
        <row r="5551">
          <cell r="A5551">
            <v>201053</v>
          </cell>
          <cell r="B5551" t="str">
            <v>14519 material (T)</v>
          </cell>
        </row>
        <row r="5552">
          <cell r="A5552">
            <v>201053.5</v>
          </cell>
          <cell r="B5552" t="str">
            <v>150-310 MATERIAL</v>
          </cell>
        </row>
        <row r="5553">
          <cell r="A5553">
            <v>201053.5</v>
          </cell>
          <cell r="B5553" t="str">
            <v>150-310 MATERIAL</v>
          </cell>
        </row>
        <row r="5554">
          <cell r="A5554">
            <v>201053.5</v>
          </cell>
          <cell r="B5554" t="str">
            <v>150-310 MATERIAL</v>
          </cell>
        </row>
        <row r="5555">
          <cell r="A5555">
            <v>201053.5</v>
          </cell>
          <cell r="B5555" t="str">
            <v>150-310 MATERIAL</v>
          </cell>
        </row>
        <row r="5556">
          <cell r="A5556">
            <v>201061</v>
          </cell>
          <cell r="B5556" t="str">
            <v>OR.5305 2RS  (G)</v>
          </cell>
        </row>
        <row r="5557">
          <cell r="A5557">
            <v>201061</v>
          </cell>
          <cell r="B5557" t="str">
            <v>OR.5305 2RS  (H)</v>
          </cell>
        </row>
        <row r="5558">
          <cell r="A5558">
            <v>201061</v>
          </cell>
          <cell r="B5558" t="str">
            <v>OR.5305 2RS  (L)</v>
          </cell>
        </row>
        <row r="5559">
          <cell r="A5559">
            <v>201061</v>
          </cell>
          <cell r="B5559" t="str">
            <v>OR.5305 2RS  (P)</v>
          </cell>
        </row>
        <row r="5560">
          <cell r="A5560">
            <v>201061</v>
          </cell>
          <cell r="B5560" t="str">
            <v>OR.5305 2RS  (T)</v>
          </cell>
        </row>
        <row r="5561">
          <cell r="A5561">
            <v>201061.3</v>
          </cell>
          <cell r="B5561" t="str">
            <v>OR.5204 A-20° (G)</v>
          </cell>
        </row>
        <row r="5562">
          <cell r="A5562">
            <v>201062</v>
          </cell>
          <cell r="B5562" t="str">
            <v>OR.ER23NCRLC  (G)</v>
          </cell>
        </row>
        <row r="5563">
          <cell r="A5563">
            <v>201062</v>
          </cell>
          <cell r="B5563" t="str">
            <v>OR.ER23NCRLC  (G)</v>
          </cell>
        </row>
        <row r="5564">
          <cell r="A5564">
            <v>201062</v>
          </cell>
          <cell r="B5564" t="str">
            <v>OR.ER23NCRLC  (H)</v>
          </cell>
        </row>
        <row r="5565">
          <cell r="A5565">
            <v>201062</v>
          </cell>
          <cell r="B5565" t="str">
            <v>OR.ER23NCRLC  (H)</v>
          </cell>
        </row>
        <row r="5566">
          <cell r="A5566">
            <v>201062</v>
          </cell>
          <cell r="B5566" t="str">
            <v>OR.ER23NCRLC  (P)</v>
          </cell>
        </row>
        <row r="5567">
          <cell r="A5567">
            <v>201062</v>
          </cell>
          <cell r="B5567" t="str">
            <v>OR.ER23NCRLC  (P)</v>
          </cell>
        </row>
        <row r="5568">
          <cell r="A5568">
            <v>201062</v>
          </cell>
          <cell r="B5568" t="str">
            <v>OR.ER23NCRLC  (T)</v>
          </cell>
        </row>
        <row r="5569">
          <cell r="A5569">
            <v>201062</v>
          </cell>
          <cell r="B5569" t="str">
            <v>OR.ER23NCRLC  (T)</v>
          </cell>
        </row>
        <row r="5570">
          <cell r="A5570">
            <v>201063</v>
          </cell>
          <cell r="B5570" t="str">
            <v>OR.ER12NCRLC  (G)</v>
          </cell>
        </row>
        <row r="5571">
          <cell r="A5571">
            <v>201063</v>
          </cell>
          <cell r="B5571" t="str">
            <v>OR.ER12NCRLC  (H)</v>
          </cell>
        </row>
        <row r="5572">
          <cell r="A5572">
            <v>201063</v>
          </cell>
          <cell r="B5572" t="str">
            <v>OR.ER12NCRLC  (P)</v>
          </cell>
        </row>
        <row r="5573">
          <cell r="A5573">
            <v>201063</v>
          </cell>
          <cell r="B5573" t="str">
            <v>OR.ER12NCRLC  (T)</v>
          </cell>
        </row>
        <row r="5574">
          <cell r="A5574">
            <v>201064</v>
          </cell>
          <cell r="B5574" t="str">
            <v>OR.ER16NCRLC  (G)</v>
          </cell>
        </row>
        <row r="5575">
          <cell r="A5575">
            <v>201064</v>
          </cell>
          <cell r="B5575" t="str">
            <v>OR.ER16NCRLC  (H)</v>
          </cell>
        </row>
        <row r="5576">
          <cell r="A5576">
            <v>201064</v>
          </cell>
          <cell r="B5576" t="str">
            <v>OR.ER16NCRLC  (P)</v>
          </cell>
        </row>
        <row r="5577">
          <cell r="A5577">
            <v>201064</v>
          </cell>
          <cell r="B5577" t="str">
            <v>OR.ER16NCRLC  (T)</v>
          </cell>
        </row>
        <row r="5578">
          <cell r="A5578">
            <v>201065</v>
          </cell>
          <cell r="B5578" t="str">
            <v>OR.ER19NCRLC  (G)</v>
          </cell>
        </row>
        <row r="5579">
          <cell r="A5579">
            <v>201065</v>
          </cell>
          <cell r="B5579" t="str">
            <v>OR.ER19NCRLC  (H)</v>
          </cell>
        </row>
        <row r="5580">
          <cell r="A5580">
            <v>201065</v>
          </cell>
          <cell r="B5580" t="str">
            <v>OR.ER19NCRLC  (P)</v>
          </cell>
        </row>
        <row r="5581">
          <cell r="A5581">
            <v>201065</v>
          </cell>
          <cell r="B5581" t="str">
            <v>OR.ER19NCRLC  (T)</v>
          </cell>
        </row>
        <row r="5582">
          <cell r="A5582">
            <v>201067</v>
          </cell>
          <cell r="B5582" t="str">
            <v>OR.ER31NCRLC  (G)</v>
          </cell>
        </row>
        <row r="5583">
          <cell r="A5583">
            <v>201067</v>
          </cell>
          <cell r="B5583" t="str">
            <v>OR.ER31NCRLC  (H)</v>
          </cell>
        </row>
        <row r="5584">
          <cell r="A5584">
            <v>201067</v>
          </cell>
          <cell r="B5584" t="str">
            <v>OR.ER31NCRLC  (P)</v>
          </cell>
        </row>
        <row r="5585">
          <cell r="A5585">
            <v>201067</v>
          </cell>
          <cell r="B5585" t="str">
            <v>OR.ER31NCRLC  (T)</v>
          </cell>
        </row>
        <row r="5586">
          <cell r="A5586">
            <v>201068</v>
          </cell>
          <cell r="B5586" t="str">
            <v>HOUSING W.53203U  (G)</v>
          </cell>
        </row>
        <row r="5587">
          <cell r="A5587">
            <v>201068</v>
          </cell>
          <cell r="B5587" t="str">
            <v>HOUSING W.53203U  (H)</v>
          </cell>
        </row>
        <row r="5588">
          <cell r="A5588">
            <v>201068</v>
          </cell>
          <cell r="B5588" t="str">
            <v>HOUSING W.53203U  (P)</v>
          </cell>
        </row>
        <row r="5589">
          <cell r="A5589">
            <v>201068</v>
          </cell>
          <cell r="B5589" t="str">
            <v>HOUSING W.53203U  (T)</v>
          </cell>
        </row>
        <row r="5590">
          <cell r="A5590">
            <v>201069</v>
          </cell>
          <cell r="B5590" t="str">
            <v>OR.215514-2RS (G)</v>
          </cell>
        </row>
        <row r="5591">
          <cell r="A5591">
            <v>201069</v>
          </cell>
          <cell r="B5591" t="str">
            <v>OR.215514-2RS (H)</v>
          </cell>
        </row>
        <row r="5592">
          <cell r="A5592">
            <v>201069</v>
          </cell>
          <cell r="B5592" t="str">
            <v>OR.215514-2RS (L)</v>
          </cell>
        </row>
        <row r="5593">
          <cell r="A5593">
            <v>201069</v>
          </cell>
          <cell r="B5593" t="str">
            <v>OR.215514-2RS (P)</v>
          </cell>
        </row>
        <row r="5594">
          <cell r="A5594">
            <v>201069</v>
          </cell>
          <cell r="B5594" t="str">
            <v>OR.215514-2RS (T)</v>
          </cell>
        </row>
        <row r="5595">
          <cell r="A5595">
            <v>2011</v>
          </cell>
          <cell r="B5595" t="str">
            <v>25X31X33.6  (F)</v>
          </cell>
        </row>
        <row r="5596">
          <cell r="A5596">
            <v>201102.5</v>
          </cell>
          <cell r="B5596" t="str">
            <v>OR.3202 2RS (G)</v>
          </cell>
        </row>
        <row r="5597">
          <cell r="A5597">
            <v>201102.5</v>
          </cell>
          <cell r="B5597" t="str">
            <v>OR.3202 2RS (H)</v>
          </cell>
        </row>
        <row r="5598">
          <cell r="A5598">
            <v>201102.5</v>
          </cell>
          <cell r="B5598" t="str">
            <v>OR.3202 2RS (P)</v>
          </cell>
        </row>
        <row r="5599">
          <cell r="A5599">
            <v>201102.5</v>
          </cell>
          <cell r="B5599" t="str">
            <v>OR.3202 2RS (T)</v>
          </cell>
        </row>
        <row r="5600">
          <cell r="A5600">
            <v>201103.5</v>
          </cell>
          <cell r="B5600" t="str">
            <v>OR.3203 2RS (G)</v>
          </cell>
        </row>
        <row r="5601">
          <cell r="A5601">
            <v>201103.5</v>
          </cell>
          <cell r="B5601" t="str">
            <v>OR.3203 2RS (H)</v>
          </cell>
        </row>
        <row r="5602">
          <cell r="A5602">
            <v>201103.5</v>
          </cell>
          <cell r="B5602" t="str">
            <v>OR.3203 2RS (L)</v>
          </cell>
        </row>
        <row r="5603">
          <cell r="A5603">
            <v>201103.5</v>
          </cell>
          <cell r="B5603" t="str">
            <v>OR.3203 2RS (P)</v>
          </cell>
        </row>
        <row r="5604">
          <cell r="A5604">
            <v>201103.5</v>
          </cell>
          <cell r="B5604" t="str">
            <v>OR.3203 2RS (T)</v>
          </cell>
        </row>
        <row r="5605">
          <cell r="A5605">
            <v>201104.5</v>
          </cell>
          <cell r="B5605" t="str">
            <v>OR.3204 2RS (G)</v>
          </cell>
        </row>
        <row r="5606">
          <cell r="A5606">
            <v>201104.5</v>
          </cell>
          <cell r="B5606" t="str">
            <v>OR.3204 2RS (H)</v>
          </cell>
        </row>
        <row r="5607">
          <cell r="A5607">
            <v>201104.5</v>
          </cell>
          <cell r="B5607" t="str">
            <v>OR.3204 2RS (L)</v>
          </cell>
        </row>
        <row r="5608">
          <cell r="A5608">
            <v>201104.5</v>
          </cell>
          <cell r="B5608" t="str">
            <v>OR.3204 2RS (P)</v>
          </cell>
        </row>
        <row r="5609">
          <cell r="A5609">
            <v>201104.5</v>
          </cell>
          <cell r="B5609" t="str">
            <v>OR.3204 2RS (T)</v>
          </cell>
        </row>
        <row r="5610">
          <cell r="A5610">
            <v>201105</v>
          </cell>
          <cell r="B5610" t="str">
            <v>OR 3205 (G)</v>
          </cell>
        </row>
        <row r="5611">
          <cell r="A5611">
            <v>201105</v>
          </cell>
          <cell r="B5611" t="str">
            <v>OR 3205 (H)</v>
          </cell>
        </row>
        <row r="5612">
          <cell r="A5612">
            <v>201105</v>
          </cell>
          <cell r="B5612" t="str">
            <v>OR 3205 (L)</v>
          </cell>
        </row>
        <row r="5613">
          <cell r="A5613">
            <v>201105</v>
          </cell>
          <cell r="B5613" t="str">
            <v>OR 3205 (P)</v>
          </cell>
        </row>
        <row r="5614">
          <cell r="A5614">
            <v>201105</v>
          </cell>
          <cell r="B5614" t="str">
            <v>OR 3205 (T)</v>
          </cell>
        </row>
        <row r="5615">
          <cell r="A5615">
            <v>201106.5</v>
          </cell>
          <cell r="B5615" t="str">
            <v>OR.3206 2RS (G)</v>
          </cell>
        </row>
        <row r="5616">
          <cell r="A5616">
            <v>201106.5</v>
          </cell>
          <cell r="B5616" t="str">
            <v>OR.3206 2RS (H)</v>
          </cell>
        </row>
        <row r="5617">
          <cell r="A5617">
            <v>201106.5</v>
          </cell>
          <cell r="B5617" t="str">
            <v>OR.3206 2RS (L)</v>
          </cell>
        </row>
        <row r="5618">
          <cell r="A5618">
            <v>201106.5</v>
          </cell>
          <cell r="B5618" t="str">
            <v>OR.3206 2RS (P)</v>
          </cell>
        </row>
        <row r="5619">
          <cell r="A5619">
            <v>201106.5</v>
          </cell>
          <cell r="B5619" t="str">
            <v>OR.3206 2RS (T)</v>
          </cell>
        </row>
        <row r="5620">
          <cell r="A5620">
            <v>201107.5</v>
          </cell>
          <cell r="B5620" t="str">
            <v>OR.3207 2RS (G)</v>
          </cell>
        </row>
        <row r="5621">
          <cell r="A5621">
            <v>201107.5</v>
          </cell>
          <cell r="B5621" t="str">
            <v>OR.3207 2RS (H)</v>
          </cell>
        </row>
        <row r="5622">
          <cell r="A5622">
            <v>201107.5</v>
          </cell>
          <cell r="B5622" t="str">
            <v>OR.3207 2RS (L)</v>
          </cell>
        </row>
        <row r="5623">
          <cell r="A5623">
            <v>201107.5</v>
          </cell>
          <cell r="B5623" t="str">
            <v>OR.3207 2RS (P)</v>
          </cell>
        </row>
        <row r="5624">
          <cell r="A5624">
            <v>201107.5</v>
          </cell>
          <cell r="B5624" t="str">
            <v>OR.3207 2RS (T)</v>
          </cell>
        </row>
        <row r="5625">
          <cell r="A5625">
            <v>201108.5</v>
          </cell>
          <cell r="B5625" t="str">
            <v>OR.3208 2RS (G)</v>
          </cell>
        </row>
        <row r="5626">
          <cell r="A5626">
            <v>201116.5</v>
          </cell>
          <cell r="B5626" t="str">
            <v>OR.3302 2RS (G)</v>
          </cell>
        </row>
        <row r="5627">
          <cell r="A5627">
            <v>201116.5</v>
          </cell>
          <cell r="B5627" t="str">
            <v>OR.3302 2RS (H)</v>
          </cell>
        </row>
        <row r="5628">
          <cell r="A5628">
            <v>201116.5</v>
          </cell>
          <cell r="B5628" t="str">
            <v>OR.3302 2RS (P)</v>
          </cell>
        </row>
        <row r="5629">
          <cell r="A5629">
            <v>201116.5</v>
          </cell>
          <cell r="B5629" t="str">
            <v>OR.3302 2RS (T)</v>
          </cell>
        </row>
        <row r="5630">
          <cell r="A5630">
            <v>201117.5</v>
          </cell>
          <cell r="B5630" t="str">
            <v>OR.3303 2RS (G)</v>
          </cell>
        </row>
        <row r="5631">
          <cell r="A5631">
            <v>201117.5</v>
          </cell>
          <cell r="B5631" t="str">
            <v>OR.3303 2RS (H)</v>
          </cell>
        </row>
        <row r="5632">
          <cell r="A5632">
            <v>201117.5</v>
          </cell>
          <cell r="B5632" t="str">
            <v>OR.3303 2RS (P)</v>
          </cell>
        </row>
        <row r="5633">
          <cell r="A5633">
            <v>201117.5</v>
          </cell>
          <cell r="B5633" t="str">
            <v>OR.3303 2RS (T)</v>
          </cell>
        </row>
        <row r="5634">
          <cell r="A5634">
            <v>201118.5</v>
          </cell>
          <cell r="B5634" t="str">
            <v>OR.3304 2RS (G)</v>
          </cell>
        </row>
        <row r="5635">
          <cell r="A5635">
            <v>201119.5</v>
          </cell>
          <cell r="B5635" t="str">
            <v>OR.3305 2RS (G)</v>
          </cell>
        </row>
        <row r="5636">
          <cell r="A5636">
            <v>201120.5</v>
          </cell>
          <cell r="B5636" t="str">
            <v>OR 3306 2RS (G)</v>
          </cell>
        </row>
        <row r="5637">
          <cell r="A5637">
            <v>201120.5</v>
          </cell>
          <cell r="B5637" t="str">
            <v>OR 3306 2RS (H)</v>
          </cell>
        </row>
        <row r="5638">
          <cell r="A5638">
            <v>201120.5</v>
          </cell>
          <cell r="B5638" t="str">
            <v>OR 3306 2RS (L)</v>
          </cell>
        </row>
        <row r="5639">
          <cell r="A5639">
            <v>201120.5</v>
          </cell>
          <cell r="B5639" t="str">
            <v>OR 3306 2RS (P)</v>
          </cell>
        </row>
        <row r="5640">
          <cell r="A5640">
            <v>201120.5</v>
          </cell>
          <cell r="B5640" t="str">
            <v>OR 3306 2RS (T)</v>
          </cell>
        </row>
        <row r="5641">
          <cell r="A5641">
            <v>201121.5</v>
          </cell>
          <cell r="B5641" t="str">
            <v>OR.3307 2RS (G)</v>
          </cell>
        </row>
        <row r="5642">
          <cell r="A5642">
            <v>201124.5</v>
          </cell>
          <cell r="B5642" t="str">
            <v>OR.3310 (G)</v>
          </cell>
        </row>
        <row r="5643">
          <cell r="A5643">
            <v>201124.5</v>
          </cell>
          <cell r="B5643" t="str">
            <v>OR.3310 (H)</v>
          </cell>
        </row>
        <row r="5644">
          <cell r="A5644">
            <v>201124.5</v>
          </cell>
          <cell r="B5644" t="str">
            <v>OR.3310 (L)</v>
          </cell>
        </row>
        <row r="5645">
          <cell r="A5645">
            <v>201124.5</v>
          </cell>
          <cell r="B5645" t="str">
            <v>OR.3310 (P)</v>
          </cell>
        </row>
        <row r="5646">
          <cell r="A5646">
            <v>201124.5</v>
          </cell>
          <cell r="B5646" t="str">
            <v>OR.3310 (T)</v>
          </cell>
        </row>
        <row r="5647">
          <cell r="A5647">
            <v>201132</v>
          </cell>
          <cell r="B5647" t="str">
            <v>OR.7203(G)</v>
          </cell>
        </row>
        <row r="5648">
          <cell r="A5648">
            <v>201132</v>
          </cell>
          <cell r="B5648" t="str">
            <v>OR.7203(H)</v>
          </cell>
        </row>
        <row r="5649">
          <cell r="A5649">
            <v>201132</v>
          </cell>
          <cell r="B5649" t="str">
            <v>OR.7203(L)</v>
          </cell>
        </row>
        <row r="5650">
          <cell r="A5650">
            <v>201132</v>
          </cell>
          <cell r="B5650" t="str">
            <v>OR.7203(P)</v>
          </cell>
        </row>
        <row r="5651">
          <cell r="A5651">
            <v>201132</v>
          </cell>
          <cell r="B5651" t="str">
            <v>OR.7203(T)</v>
          </cell>
        </row>
        <row r="5652">
          <cell r="A5652">
            <v>201133</v>
          </cell>
          <cell r="B5652" t="str">
            <v>OR.7204 (G)</v>
          </cell>
        </row>
        <row r="5653">
          <cell r="A5653">
            <v>201133</v>
          </cell>
          <cell r="B5653" t="str">
            <v>OR.7204 (H)</v>
          </cell>
        </row>
        <row r="5654">
          <cell r="A5654">
            <v>201133</v>
          </cell>
          <cell r="B5654" t="str">
            <v>OR.7204 (L)</v>
          </cell>
        </row>
        <row r="5655">
          <cell r="A5655">
            <v>201133</v>
          </cell>
          <cell r="B5655" t="str">
            <v>OR.7204 (P)</v>
          </cell>
        </row>
        <row r="5656">
          <cell r="A5656">
            <v>201133</v>
          </cell>
          <cell r="B5656" t="str">
            <v>OR.7204 (T)</v>
          </cell>
        </row>
        <row r="5657">
          <cell r="A5657">
            <v>201134</v>
          </cell>
          <cell r="B5657" t="str">
            <v>OR.7205 (G)</v>
          </cell>
        </row>
        <row r="5658">
          <cell r="A5658">
            <v>201134</v>
          </cell>
          <cell r="B5658" t="str">
            <v>OR.7205 (H)</v>
          </cell>
        </row>
        <row r="5659">
          <cell r="A5659">
            <v>201134</v>
          </cell>
          <cell r="B5659" t="str">
            <v>OR.7205 (P)</v>
          </cell>
        </row>
        <row r="5660">
          <cell r="A5660">
            <v>201134</v>
          </cell>
          <cell r="B5660" t="str">
            <v>OR.7205 (T)</v>
          </cell>
        </row>
        <row r="5661">
          <cell r="A5661">
            <v>201135</v>
          </cell>
          <cell r="B5661" t="str">
            <v>OR.7206(G)</v>
          </cell>
        </row>
        <row r="5662">
          <cell r="A5662">
            <v>201135</v>
          </cell>
          <cell r="B5662" t="str">
            <v>OR.7206(H)</v>
          </cell>
        </row>
        <row r="5663">
          <cell r="A5663">
            <v>201135</v>
          </cell>
          <cell r="B5663" t="str">
            <v>OR.7206(L)</v>
          </cell>
        </row>
        <row r="5664">
          <cell r="A5664">
            <v>201135</v>
          </cell>
          <cell r="B5664" t="str">
            <v>OR.7206(P)</v>
          </cell>
        </row>
        <row r="5665">
          <cell r="A5665">
            <v>201135</v>
          </cell>
          <cell r="B5665" t="str">
            <v>OR.7206(T)</v>
          </cell>
        </row>
        <row r="5666">
          <cell r="A5666">
            <v>201136</v>
          </cell>
          <cell r="B5666" t="str">
            <v>OR.7207 (G)</v>
          </cell>
        </row>
        <row r="5667">
          <cell r="A5667">
            <v>201136</v>
          </cell>
          <cell r="B5667" t="str">
            <v>OR.7207 (H)</v>
          </cell>
        </row>
        <row r="5668">
          <cell r="A5668">
            <v>201136</v>
          </cell>
          <cell r="B5668" t="str">
            <v>OR.7207 (P)</v>
          </cell>
        </row>
        <row r="5669">
          <cell r="A5669">
            <v>201136</v>
          </cell>
          <cell r="B5669" t="str">
            <v>OR.7207 (T)</v>
          </cell>
        </row>
        <row r="5670">
          <cell r="A5670">
            <v>201147</v>
          </cell>
          <cell r="B5670" t="str">
            <v>OR.7303 (G)</v>
          </cell>
        </row>
        <row r="5671">
          <cell r="A5671">
            <v>201147</v>
          </cell>
          <cell r="B5671" t="str">
            <v>OR.7303 (H)</v>
          </cell>
        </row>
        <row r="5672">
          <cell r="A5672">
            <v>201147</v>
          </cell>
          <cell r="B5672" t="str">
            <v>OR.7303 (L)</v>
          </cell>
        </row>
        <row r="5673">
          <cell r="A5673">
            <v>201147</v>
          </cell>
          <cell r="B5673" t="str">
            <v>OR.7303 (P)</v>
          </cell>
        </row>
        <row r="5674">
          <cell r="A5674">
            <v>201147</v>
          </cell>
          <cell r="B5674" t="str">
            <v>OR.7303 (T)</v>
          </cell>
        </row>
        <row r="5675">
          <cell r="A5675">
            <v>201148</v>
          </cell>
          <cell r="B5675" t="str">
            <v>OR.7304(G)</v>
          </cell>
        </row>
        <row r="5676">
          <cell r="A5676">
            <v>201148</v>
          </cell>
          <cell r="B5676" t="str">
            <v>OR.7304(H)</v>
          </cell>
        </row>
        <row r="5677">
          <cell r="A5677">
            <v>201148</v>
          </cell>
          <cell r="B5677" t="str">
            <v>OR.7304(L)</v>
          </cell>
        </row>
        <row r="5678">
          <cell r="A5678">
            <v>201148</v>
          </cell>
          <cell r="B5678" t="str">
            <v>OR.7304(P)</v>
          </cell>
        </row>
        <row r="5679">
          <cell r="A5679">
            <v>201148</v>
          </cell>
          <cell r="B5679" t="str">
            <v>OR.7304(T)</v>
          </cell>
        </row>
        <row r="5680">
          <cell r="A5680">
            <v>201149</v>
          </cell>
          <cell r="B5680" t="str">
            <v>OR.7305(G)</v>
          </cell>
        </row>
        <row r="5681">
          <cell r="A5681">
            <v>201149</v>
          </cell>
          <cell r="B5681" t="str">
            <v>OR.7305(H)</v>
          </cell>
        </row>
        <row r="5682">
          <cell r="A5682">
            <v>201149</v>
          </cell>
          <cell r="B5682" t="str">
            <v>OR.7305(L)</v>
          </cell>
        </row>
        <row r="5683">
          <cell r="A5683">
            <v>201149</v>
          </cell>
          <cell r="B5683" t="str">
            <v>OR.7305(P)</v>
          </cell>
        </row>
        <row r="5684">
          <cell r="A5684">
            <v>201149</v>
          </cell>
          <cell r="B5684" t="str">
            <v>OR.7305(T)</v>
          </cell>
        </row>
        <row r="5685">
          <cell r="A5685">
            <v>201158</v>
          </cell>
          <cell r="B5685" t="str">
            <v>OR.62206 2RS (G)</v>
          </cell>
        </row>
        <row r="5686">
          <cell r="A5686">
            <v>201158</v>
          </cell>
          <cell r="B5686" t="str">
            <v>OR.62206 2RS (H)</v>
          </cell>
        </row>
        <row r="5687">
          <cell r="A5687">
            <v>201158</v>
          </cell>
          <cell r="B5687" t="str">
            <v>OR.62206 2RS (L)</v>
          </cell>
        </row>
        <row r="5688">
          <cell r="A5688">
            <v>201158</v>
          </cell>
          <cell r="B5688" t="str">
            <v>OR.62206 2RS (P)</v>
          </cell>
        </row>
        <row r="5689">
          <cell r="A5689">
            <v>201158</v>
          </cell>
          <cell r="B5689" t="str">
            <v>OR.62206 2RS (T)</v>
          </cell>
        </row>
        <row r="5690">
          <cell r="A5690">
            <v>201159</v>
          </cell>
          <cell r="B5690" t="str">
            <v>OR.62205 2RS (G)</v>
          </cell>
        </row>
        <row r="5691">
          <cell r="A5691">
            <v>201159</v>
          </cell>
          <cell r="B5691" t="str">
            <v>OR.62205 2RS (H)</v>
          </cell>
        </row>
        <row r="5692">
          <cell r="A5692">
            <v>201159</v>
          </cell>
          <cell r="B5692" t="str">
            <v>OR.62205 2RS (L)</v>
          </cell>
        </row>
        <row r="5693">
          <cell r="A5693">
            <v>201159</v>
          </cell>
          <cell r="B5693" t="str">
            <v>OR.62205 2RS (P)</v>
          </cell>
        </row>
        <row r="5694">
          <cell r="A5694">
            <v>201159</v>
          </cell>
          <cell r="B5694" t="str">
            <v>OR.62205 2RS (T)</v>
          </cell>
        </row>
        <row r="5695">
          <cell r="A5695">
            <v>201160</v>
          </cell>
          <cell r="B5695" t="str">
            <v>OR.6205 2RS (G)</v>
          </cell>
        </row>
        <row r="5696">
          <cell r="A5696">
            <v>201160</v>
          </cell>
          <cell r="B5696" t="str">
            <v>OR.6205 2RS (H)</v>
          </cell>
        </row>
        <row r="5697">
          <cell r="A5697">
            <v>201160</v>
          </cell>
          <cell r="B5697" t="str">
            <v>OR.6205 2RS (L)</v>
          </cell>
        </row>
        <row r="5698">
          <cell r="A5698">
            <v>201160</v>
          </cell>
          <cell r="B5698" t="str">
            <v>OR.6205 2RS (P)</v>
          </cell>
        </row>
        <row r="5699">
          <cell r="A5699">
            <v>201160</v>
          </cell>
          <cell r="B5699" t="str">
            <v>OR.6205 2RS (T)</v>
          </cell>
        </row>
        <row r="5700">
          <cell r="A5700">
            <v>201161</v>
          </cell>
          <cell r="B5700" t="str">
            <v>OR.63005 2RS (G)</v>
          </cell>
        </row>
        <row r="5701">
          <cell r="A5701">
            <v>201161</v>
          </cell>
          <cell r="B5701" t="str">
            <v>OR.63005 2RS (H)</v>
          </cell>
        </row>
        <row r="5702">
          <cell r="A5702">
            <v>201161</v>
          </cell>
          <cell r="B5702" t="str">
            <v>OR.63005 2RS (L)</v>
          </cell>
        </row>
        <row r="5703">
          <cell r="A5703">
            <v>201161</v>
          </cell>
          <cell r="B5703" t="str">
            <v>OR.63005 2RS (P)</v>
          </cell>
        </row>
        <row r="5704">
          <cell r="A5704">
            <v>201161</v>
          </cell>
          <cell r="B5704" t="str">
            <v>OR.63005 2RS (T)</v>
          </cell>
        </row>
        <row r="5705">
          <cell r="A5705">
            <v>201162</v>
          </cell>
          <cell r="B5705" t="str">
            <v>OR.2205E 2RS (G)</v>
          </cell>
        </row>
        <row r="5706">
          <cell r="A5706">
            <v>201162</v>
          </cell>
          <cell r="B5706" t="str">
            <v>OR.2205E 2RS (H)</v>
          </cell>
        </row>
        <row r="5707">
          <cell r="A5707">
            <v>201162</v>
          </cell>
          <cell r="B5707" t="str">
            <v>OR.2205E 2RS (L)</v>
          </cell>
        </row>
        <row r="5708">
          <cell r="A5708">
            <v>201162</v>
          </cell>
          <cell r="B5708" t="str">
            <v>OR.2205E 2RS (P)</v>
          </cell>
        </row>
        <row r="5709">
          <cell r="A5709">
            <v>201162</v>
          </cell>
          <cell r="B5709" t="str">
            <v>OR.2205E 2RS (T)</v>
          </cell>
        </row>
        <row r="5710">
          <cell r="A5710">
            <v>2012</v>
          </cell>
          <cell r="B5710" t="str">
            <v>24161-323826 (F)</v>
          </cell>
        </row>
        <row r="5711">
          <cell r="A5711">
            <v>201203.1</v>
          </cell>
          <cell r="B5711" t="str">
            <v>N.OR 1788 (L)</v>
          </cell>
        </row>
        <row r="5712">
          <cell r="A5712">
            <v>201203.1</v>
          </cell>
          <cell r="B5712" t="str">
            <v>N.OR 1788 (H)</v>
          </cell>
        </row>
        <row r="5713">
          <cell r="A5713">
            <v>201203.1</v>
          </cell>
          <cell r="B5713" t="str">
            <v>N.OR 1788 (L)</v>
          </cell>
        </row>
        <row r="5714">
          <cell r="A5714">
            <v>201203.1</v>
          </cell>
          <cell r="B5714" t="str">
            <v>N.OR 1788 (P)</v>
          </cell>
        </row>
        <row r="5715">
          <cell r="A5715">
            <v>201203.1</v>
          </cell>
          <cell r="B5715" t="str">
            <v>N.OR 1788 (T)</v>
          </cell>
        </row>
        <row r="5716">
          <cell r="A5716">
            <v>201204.1</v>
          </cell>
          <cell r="B5716" t="str">
            <v>N.OR 1766 (G)</v>
          </cell>
        </row>
        <row r="5717">
          <cell r="A5717">
            <v>201204.1</v>
          </cell>
          <cell r="B5717" t="str">
            <v>N.OR 1766 (H)</v>
          </cell>
        </row>
        <row r="5718">
          <cell r="A5718">
            <v>201204.1</v>
          </cell>
          <cell r="B5718" t="str">
            <v>N.OR 1766 (L)</v>
          </cell>
        </row>
        <row r="5719">
          <cell r="A5719">
            <v>201204.1</v>
          </cell>
          <cell r="B5719" t="str">
            <v>N.OR 1766 (P)</v>
          </cell>
        </row>
        <row r="5720">
          <cell r="A5720">
            <v>201204.1</v>
          </cell>
          <cell r="B5720" t="str">
            <v>N.OR 1766 (T)</v>
          </cell>
        </row>
        <row r="5721">
          <cell r="A5721">
            <v>201209</v>
          </cell>
          <cell r="B5721" t="str">
            <v>MCT.OR 4100(H)</v>
          </cell>
        </row>
        <row r="5722">
          <cell r="A5722">
            <v>201209</v>
          </cell>
          <cell r="B5722" t="str">
            <v>MCT.OR 4100(T)</v>
          </cell>
        </row>
        <row r="5723">
          <cell r="A5723">
            <v>2013</v>
          </cell>
          <cell r="B5723" t="str">
            <v>24161-182417 (F)</v>
          </cell>
        </row>
        <row r="5724">
          <cell r="A5724">
            <v>2014</v>
          </cell>
          <cell r="B5724" t="str">
            <v>24161-202825 (F)</v>
          </cell>
        </row>
        <row r="5725">
          <cell r="A5725">
            <v>2015</v>
          </cell>
          <cell r="B5725" t="str">
            <v>NEEDLE CAGE NW 223020 (F)</v>
          </cell>
        </row>
        <row r="5726">
          <cell r="A5726">
            <v>2015.1</v>
          </cell>
          <cell r="B5726" t="str">
            <v>MCG.CAGE 26X40X26(F)</v>
          </cell>
        </row>
        <row r="5727">
          <cell r="A5727">
            <v>2017.1</v>
          </cell>
          <cell r="B5727" t="str">
            <v>PIR7316C (F)</v>
          </cell>
        </row>
        <row r="5728">
          <cell r="A5728">
            <v>2017.2</v>
          </cell>
          <cell r="B5728" t="str">
            <v>POR8614R (F)</v>
          </cell>
        </row>
        <row r="5729">
          <cell r="A5729">
            <v>202</v>
          </cell>
          <cell r="B5729" t="str">
            <v>J 202(3806) (F)</v>
          </cell>
        </row>
        <row r="5730">
          <cell r="A5730">
            <v>202002</v>
          </cell>
          <cell r="B5730" t="str">
            <v>OR.OR 25X48X24.1 (P)</v>
          </cell>
        </row>
        <row r="5731">
          <cell r="A5731">
            <v>202002</v>
          </cell>
          <cell r="B5731" t="str">
            <v>OR.OR 25X48X24.1 (G)</v>
          </cell>
        </row>
        <row r="5732">
          <cell r="A5732">
            <v>202002</v>
          </cell>
          <cell r="B5732" t="str">
            <v>OR.OR 25X48X24.1 (H)</v>
          </cell>
        </row>
        <row r="5733">
          <cell r="A5733">
            <v>202002</v>
          </cell>
          <cell r="B5733" t="str">
            <v>OR.OR 25X48X24.1 (T)</v>
          </cell>
        </row>
        <row r="5734">
          <cell r="A5734">
            <v>202002.01</v>
          </cell>
          <cell r="B5734" t="str">
            <v>OR.OR 30.35/30.4X48X24.1 (G)</v>
          </cell>
        </row>
        <row r="5735">
          <cell r="A5735">
            <v>202002.01</v>
          </cell>
          <cell r="B5735" t="str">
            <v>OR.OR 30.35/30.4X48X24.1 (H)</v>
          </cell>
        </row>
        <row r="5736">
          <cell r="A5736">
            <v>202002.01</v>
          </cell>
          <cell r="B5736" t="str">
            <v>OR.OR 30.35/30.4X48X24.1 (P)</v>
          </cell>
        </row>
        <row r="5737">
          <cell r="A5737">
            <v>202002.01</v>
          </cell>
          <cell r="B5737" t="str">
            <v>OR.OR 30.35/30.4X48X24.1 (T)</v>
          </cell>
        </row>
        <row r="5738">
          <cell r="A5738">
            <v>202002.03</v>
          </cell>
          <cell r="B5738" t="str">
            <v>OR.OR 30.35/30.4X48X24.1 (G)</v>
          </cell>
        </row>
        <row r="5739">
          <cell r="A5739">
            <v>202002.03</v>
          </cell>
          <cell r="B5739" t="str">
            <v>OR.OR 30.35/30.4X48X24.1 (H)</v>
          </cell>
        </row>
        <row r="5740">
          <cell r="A5740">
            <v>202002.03</v>
          </cell>
          <cell r="B5740" t="str">
            <v>OR.OR 30.35/30.4X48X24.1 (P)</v>
          </cell>
        </row>
        <row r="5741">
          <cell r="A5741">
            <v>202002.03</v>
          </cell>
          <cell r="B5741" t="str">
            <v>OR.OR 30.35/30.4X48X24.1 (T)</v>
          </cell>
        </row>
        <row r="5742">
          <cell r="A5742">
            <v>202002.05</v>
          </cell>
          <cell r="B5742" t="str">
            <v>R.OR 30.35/30.4X48X24.1  (G)</v>
          </cell>
        </row>
        <row r="5743">
          <cell r="A5743">
            <v>202002.05</v>
          </cell>
          <cell r="B5743" t="str">
            <v>R.OR 30.35/30.4X48X24.1  (H)</v>
          </cell>
        </row>
        <row r="5744">
          <cell r="A5744">
            <v>202002.05</v>
          </cell>
          <cell r="B5744" t="str">
            <v>R.OR 30.35/30.4X48X24.1 (L)</v>
          </cell>
        </row>
        <row r="5745">
          <cell r="A5745">
            <v>202002.05</v>
          </cell>
          <cell r="B5745" t="str">
            <v>R.OR 30.35/30.4X48X24.1  (P)</v>
          </cell>
        </row>
        <row r="5746">
          <cell r="A5746">
            <v>202002.05</v>
          </cell>
          <cell r="B5746" t="str">
            <v>R.OR 30.35/30.4X48X24.1  (T)</v>
          </cell>
        </row>
        <row r="5747">
          <cell r="A5747">
            <v>202017.2</v>
          </cell>
          <cell r="B5747" t="str">
            <v>OR.POR8614R  (G)</v>
          </cell>
        </row>
        <row r="5748">
          <cell r="A5748">
            <v>202017.2</v>
          </cell>
          <cell r="B5748" t="str">
            <v>OR.POR8614R  (H)</v>
          </cell>
        </row>
        <row r="5749">
          <cell r="A5749">
            <v>202017.2</v>
          </cell>
          <cell r="B5749" t="str">
            <v>OR.POR8614R  (P)</v>
          </cell>
        </row>
        <row r="5750">
          <cell r="A5750">
            <v>202017.2</v>
          </cell>
          <cell r="B5750" t="str">
            <v>OR.POR8614R  (T)</v>
          </cell>
        </row>
        <row r="5751">
          <cell r="A5751">
            <v>2028</v>
          </cell>
          <cell r="B5751" t="str">
            <v>K 15X19X17 (F)</v>
          </cell>
        </row>
        <row r="5752">
          <cell r="A5752">
            <v>203</v>
          </cell>
          <cell r="B5752" t="str">
            <v>RAE 38 NPPB(80X38) (F)</v>
          </cell>
        </row>
        <row r="5753">
          <cell r="A5753">
            <v>203100</v>
          </cell>
          <cell r="B5753" t="str">
            <v>HK.CUP 2520 (G)</v>
          </cell>
        </row>
        <row r="5754">
          <cell r="A5754">
            <v>203100</v>
          </cell>
          <cell r="B5754" t="str">
            <v>HK.CUP 2520 (H)</v>
          </cell>
        </row>
        <row r="5755">
          <cell r="A5755">
            <v>203100</v>
          </cell>
          <cell r="B5755" t="str">
            <v>HK.CUP 2520 (P)</v>
          </cell>
        </row>
        <row r="5756">
          <cell r="A5756">
            <v>203100</v>
          </cell>
          <cell r="B5756" t="str">
            <v>HK.CUP 2520 (T)</v>
          </cell>
        </row>
        <row r="5757">
          <cell r="A5757">
            <v>203105</v>
          </cell>
          <cell r="B5757" t="str">
            <v>HK.CUP 1616 (G)</v>
          </cell>
        </row>
        <row r="5758">
          <cell r="A5758">
            <v>203105</v>
          </cell>
          <cell r="B5758" t="str">
            <v>HK.CUP 1616 (H)</v>
          </cell>
        </row>
        <row r="5759">
          <cell r="A5759">
            <v>203105</v>
          </cell>
          <cell r="B5759" t="str">
            <v>HK.CUP 1616 (P)</v>
          </cell>
        </row>
        <row r="5760">
          <cell r="A5760">
            <v>203105</v>
          </cell>
          <cell r="B5760" t="str">
            <v>HK.CUP 1616 (T)</v>
          </cell>
        </row>
        <row r="5761">
          <cell r="A5761">
            <v>203106.11</v>
          </cell>
          <cell r="B5761" t="str">
            <v>HK.CUP 1015 (G)</v>
          </cell>
        </row>
        <row r="5762">
          <cell r="A5762">
            <v>203106.11</v>
          </cell>
          <cell r="B5762" t="str">
            <v>HK.CUP 1015 (H)</v>
          </cell>
        </row>
        <row r="5763">
          <cell r="A5763">
            <v>203106.11</v>
          </cell>
          <cell r="B5763" t="str">
            <v>HK.CUP 1015 (P)</v>
          </cell>
        </row>
        <row r="5764">
          <cell r="A5764">
            <v>203106.11</v>
          </cell>
          <cell r="B5764" t="str">
            <v>HK.CUP 1015 (T)</v>
          </cell>
        </row>
        <row r="5765">
          <cell r="A5765">
            <v>203107.11</v>
          </cell>
          <cell r="B5765" t="str">
            <v>HK.CUP 1210 (G)</v>
          </cell>
        </row>
        <row r="5766">
          <cell r="A5766">
            <v>203107.11</v>
          </cell>
          <cell r="B5766" t="str">
            <v>HK.CUP 1210 (H)</v>
          </cell>
        </row>
        <row r="5767">
          <cell r="A5767">
            <v>203107.11</v>
          </cell>
          <cell r="B5767" t="str">
            <v>HK.CUP 1210 (P)</v>
          </cell>
        </row>
        <row r="5768">
          <cell r="A5768">
            <v>203107.11</v>
          </cell>
          <cell r="B5768" t="str">
            <v>HK.CUP 1210 (T)</v>
          </cell>
        </row>
        <row r="5769">
          <cell r="A5769">
            <v>203107.3</v>
          </cell>
          <cell r="B5769" t="str">
            <v>HK.CUP 1212 (G)</v>
          </cell>
        </row>
        <row r="5770">
          <cell r="A5770">
            <v>203107.3</v>
          </cell>
          <cell r="B5770" t="str">
            <v>HK.CUP 1212 (H)</v>
          </cell>
        </row>
        <row r="5771">
          <cell r="A5771">
            <v>203107.3</v>
          </cell>
          <cell r="B5771" t="str">
            <v>HK.CUP 1212 (P)</v>
          </cell>
        </row>
        <row r="5772">
          <cell r="A5772">
            <v>203107.3</v>
          </cell>
          <cell r="B5772" t="str">
            <v>HK.CUP 1212 (T)</v>
          </cell>
        </row>
        <row r="5773">
          <cell r="A5773">
            <v>203109</v>
          </cell>
          <cell r="B5773" t="str">
            <v>HK.CUP 1412 (G)</v>
          </cell>
        </row>
        <row r="5774">
          <cell r="A5774">
            <v>203109</v>
          </cell>
          <cell r="B5774" t="str">
            <v>HK.CUP 1412 (H)</v>
          </cell>
        </row>
        <row r="5775">
          <cell r="A5775">
            <v>203109</v>
          </cell>
          <cell r="B5775" t="str">
            <v>HK.CUP 1412 (P)</v>
          </cell>
        </row>
        <row r="5776">
          <cell r="A5776">
            <v>203109</v>
          </cell>
          <cell r="B5776" t="str">
            <v>HK.CUP 1412 (T)</v>
          </cell>
        </row>
        <row r="5777">
          <cell r="A5777">
            <v>203110</v>
          </cell>
          <cell r="B5777" t="str">
            <v>HK.CUP 1512 (G)</v>
          </cell>
        </row>
        <row r="5778">
          <cell r="A5778">
            <v>203110</v>
          </cell>
          <cell r="B5778" t="str">
            <v>HK.CUP 1512 (H)</v>
          </cell>
        </row>
        <row r="5779">
          <cell r="A5779">
            <v>203110</v>
          </cell>
          <cell r="B5779" t="str">
            <v>HK.CUP 1512 (P)</v>
          </cell>
        </row>
        <row r="5780">
          <cell r="A5780">
            <v>203110</v>
          </cell>
          <cell r="B5780" t="str">
            <v>HK.CUP 1512 (T)</v>
          </cell>
        </row>
        <row r="5781">
          <cell r="A5781">
            <v>203111</v>
          </cell>
          <cell r="B5781" t="str">
            <v>JV.CUP 2016 (G)</v>
          </cell>
        </row>
        <row r="5782">
          <cell r="A5782">
            <v>203111</v>
          </cell>
          <cell r="B5782" t="str">
            <v>JV.CUP 2016 (H)</v>
          </cell>
        </row>
        <row r="5783">
          <cell r="A5783">
            <v>203111</v>
          </cell>
          <cell r="B5783" t="str">
            <v>JV.CUP 2016 (P)</v>
          </cell>
        </row>
        <row r="5784">
          <cell r="A5784">
            <v>203111</v>
          </cell>
          <cell r="B5784" t="str">
            <v>JV.CUP 2016 (T)</v>
          </cell>
        </row>
        <row r="5785">
          <cell r="A5785">
            <v>203112</v>
          </cell>
          <cell r="B5785" t="str">
            <v>JV.CUP 126 (G)</v>
          </cell>
        </row>
        <row r="5786">
          <cell r="A5786">
            <v>203112</v>
          </cell>
          <cell r="B5786" t="str">
            <v>JV.CUP 126 (H)</v>
          </cell>
        </row>
        <row r="5787">
          <cell r="A5787">
            <v>203112</v>
          </cell>
          <cell r="B5787" t="str">
            <v>JV.CUP 126 (P)</v>
          </cell>
        </row>
        <row r="5788">
          <cell r="A5788">
            <v>203112</v>
          </cell>
          <cell r="B5788" t="str">
            <v>JV.CUP 126 (T)</v>
          </cell>
        </row>
        <row r="5789">
          <cell r="A5789">
            <v>203113</v>
          </cell>
          <cell r="B5789" t="str">
            <v>HK.CUP 1612 (G)</v>
          </cell>
        </row>
        <row r="5790">
          <cell r="A5790">
            <v>203113</v>
          </cell>
          <cell r="B5790" t="str">
            <v>HK.CUP 1612 (H)</v>
          </cell>
        </row>
        <row r="5791">
          <cell r="A5791">
            <v>203113</v>
          </cell>
          <cell r="B5791" t="str">
            <v>HK.CUP 1612 (P)</v>
          </cell>
        </row>
        <row r="5792">
          <cell r="A5792">
            <v>203113</v>
          </cell>
          <cell r="B5792" t="str">
            <v>HK.CUP 1612 (T)</v>
          </cell>
        </row>
        <row r="5793">
          <cell r="A5793">
            <v>203114</v>
          </cell>
          <cell r="B5793" t="str">
            <v>HK.CUP 2016 (G)</v>
          </cell>
        </row>
        <row r="5794">
          <cell r="A5794">
            <v>203114</v>
          </cell>
          <cell r="B5794" t="str">
            <v>HK.CUP 2016 (H)</v>
          </cell>
        </row>
        <row r="5795">
          <cell r="A5795">
            <v>203114</v>
          </cell>
          <cell r="B5795" t="str">
            <v>HK.CUP 2016 (P)</v>
          </cell>
        </row>
        <row r="5796">
          <cell r="A5796">
            <v>203114</v>
          </cell>
          <cell r="B5796" t="str">
            <v>HK.CUP 2016 (T)</v>
          </cell>
        </row>
        <row r="5797">
          <cell r="A5797">
            <v>203114.5</v>
          </cell>
          <cell r="B5797" t="str">
            <v>HK.CUP 2020  (G)</v>
          </cell>
        </row>
        <row r="5798">
          <cell r="A5798">
            <v>203114.5</v>
          </cell>
          <cell r="B5798" t="str">
            <v>HK.CUP 2020  (H)</v>
          </cell>
        </row>
        <row r="5799">
          <cell r="A5799">
            <v>203114.5</v>
          </cell>
          <cell r="B5799" t="str">
            <v>HK.CUP 2020  (P)</v>
          </cell>
        </row>
        <row r="5800">
          <cell r="A5800">
            <v>203114.5</v>
          </cell>
          <cell r="B5800" t="str">
            <v>HK.CUP 2020  (T)</v>
          </cell>
        </row>
        <row r="5801">
          <cell r="A5801">
            <v>203115</v>
          </cell>
          <cell r="B5801" t="str">
            <v>HK.CUP 3016 2RS (G)</v>
          </cell>
        </row>
        <row r="5802">
          <cell r="A5802">
            <v>203115</v>
          </cell>
          <cell r="B5802" t="str">
            <v>HK.CUP 3016 2RS (H)</v>
          </cell>
        </row>
        <row r="5803">
          <cell r="A5803">
            <v>203115</v>
          </cell>
          <cell r="B5803" t="str">
            <v>HK.CUP 3016 2RS (P)</v>
          </cell>
        </row>
        <row r="5804">
          <cell r="A5804">
            <v>203115</v>
          </cell>
          <cell r="B5804" t="str">
            <v>HK.CUP 3016 2RS (T)</v>
          </cell>
        </row>
        <row r="5805">
          <cell r="A5805">
            <v>203115.5</v>
          </cell>
          <cell r="B5805" t="str">
            <v>HK.CUP 3012 (G)</v>
          </cell>
        </row>
        <row r="5806">
          <cell r="A5806">
            <v>203115.5</v>
          </cell>
          <cell r="B5806" t="str">
            <v>HK.CUP 3012 (H)</v>
          </cell>
        </row>
        <row r="5807">
          <cell r="A5807">
            <v>203115.5</v>
          </cell>
          <cell r="B5807" t="str">
            <v>HK.CUP 3012 (P)</v>
          </cell>
        </row>
        <row r="5808">
          <cell r="A5808">
            <v>203115.5</v>
          </cell>
          <cell r="B5808" t="str">
            <v>HK.CUP 3012 (T)</v>
          </cell>
        </row>
        <row r="5809">
          <cell r="A5809">
            <v>203116</v>
          </cell>
          <cell r="B5809" t="str">
            <v>HK.CUP 3020 (G)</v>
          </cell>
        </row>
        <row r="5810">
          <cell r="A5810">
            <v>203116</v>
          </cell>
          <cell r="B5810" t="str">
            <v>HK.CUP 3020 (H)</v>
          </cell>
        </row>
        <row r="5811">
          <cell r="A5811">
            <v>203116</v>
          </cell>
          <cell r="B5811" t="str">
            <v>HK.CUP 3020 (P)</v>
          </cell>
        </row>
        <row r="5812">
          <cell r="A5812">
            <v>203116</v>
          </cell>
          <cell r="B5812" t="str">
            <v>HK.CUP 3020 (T)</v>
          </cell>
        </row>
        <row r="5813">
          <cell r="A5813">
            <v>203117</v>
          </cell>
          <cell r="B5813" t="str">
            <v>HK.CUP 0609 (G)</v>
          </cell>
        </row>
        <row r="5814">
          <cell r="A5814">
            <v>203117</v>
          </cell>
          <cell r="B5814" t="str">
            <v>HK.CUP 0609 (H)</v>
          </cell>
        </row>
        <row r="5815">
          <cell r="A5815">
            <v>203117</v>
          </cell>
          <cell r="B5815" t="str">
            <v>HK.CUP 0609 (P)</v>
          </cell>
        </row>
        <row r="5816">
          <cell r="A5816">
            <v>203117</v>
          </cell>
          <cell r="B5816" t="str">
            <v>HK.CUP 0609 (T)</v>
          </cell>
        </row>
        <row r="5817">
          <cell r="A5817">
            <v>203117.2</v>
          </cell>
          <cell r="B5817" t="str">
            <v>HK.CUP 0608 (G)</v>
          </cell>
        </row>
        <row r="5818">
          <cell r="A5818">
            <v>203117.2</v>
          </cell>
          <cell r="B5818" t="str">
            <v>HK.CUP 0608 (H)</v>
          </cell>
        </row>
        <row r="5819">
          <cell r="A5819">
            <v>203117.2</v>
          </cell>
          <cell r="B5819" t="str">
            <v>HK.CUP 0608 (P)</v>
          </cell>
        </row>
        <row r="5820">
          <cell r="A5820">
            <v>203117.2</v>
          </cell>
          <cell r="B5820" t="str">
            <v>HK.CUP 0608 (T)</v>
          </cell>
        </row>
        <row r="5821">
          <cell r="A5821">
            <v>203117.5</v>
          </cell>
          <cell r="B5821" t="str">
            <v>HK.CUP 0808  (G)</v>
          </cell>
        </row>
        <row r="5822">
          <cell r="A5822">
            <v>203117.5</v>
          </cell>
          <cell r="B5822" t="str">
            <v>HK.CUP 0808  (H)</v>
          </cell>
        </row>
        <row r="5823">
          <cell r="A5823">
            <v>203117.5</v>
          </cell>
          <cell r="B5823" t="str">
            <v>HK.CUP 0808  (P)</v>
          </cell>
        </row>
        <row r="5824">
          <cell r="A5824">
            <v>203117.5</v>
          </cell>
          <cell r="B5824" t="str">
            <v>HK.CUP 0808  (T)</v>
          </cell>
        </row>
        <row r="5825">
          <cell r="A5825">
            <v>203117.6</v>
          </cell>
          <cell r="B5825" t="str">
            <v>HK.CUP 0810 (G)</v>
          </cell>
        </row>
        <row r="5826">
          <cell r="A5826">
            <v>203117.6</v>
          </cell>
          <cell r="B5826" t="str">
            <v>HK.CUP 0810 (H)</v>
          </cell>
        </row>
        <row r="5827">
          <cell r="A5827">
            <v>203117.6</v>
          </cell>
          <cell r="B5827" t="str">
            <v>HK.CUP 0810 (P)</v>
          </cell>
        </row>
        <row r="5828">
          <cell r="A5828">
            <v>203117.6</v>
          </cell>
          <cell r="B5828" t="str">
            <v>HK.CUP 0810 (T)</v>
          </cell>
        </row>
        <row r="5829">
          <cell r="A5829">
            <v>203119.11</v>
          </cell>
          <cell r="B5829" t="str">
            <v>HK.CUP 2216 (G)</v>
          </cell>
        </row>
        <row r="5830">
          <cell r="A5830">
            <v>203119.11</v>
          </cell>
          <cell r="B5830" t="str">
            <v>HK.CUP 2216 (H)</v>
          </cell>
        </row>
        <row r="5831">
          <cell r="A5831">
            <v>203119.11</v>
          </cell>
          <cell r="B5831" t="str">
            <v>HK.CUP 2216 (P)</v>
          </cell>
        </row>
        <row r="5832">
          <cell r="A5832">
            <v>203119.11</v>
          </cell>
          <cell r="B5832" t="str">
            <v>HK.CUP 2216 (T)</v>
          </cell>
        </row>
        <row r="5833">
          <cell r="A5833">
            <v>203121</v>
          </cell>
          <cell r="B5833" t="str">
            <v>HK.CUP 2212 (G)</v>
          </cell>
        </row>
        <row r="5834">
          <cell r="A5834">
            <v>203121</v>
          </cell>
          <cell r="B5834" t="str">
            <v>HK.CUP 2212 (H)</v>
          </cell>
        </row>
        <row r="5835">
          <cell r="A5835">
            <v>203121</v>
          </cell>
          <cell r="B5835" t="str">
            <v>HK.CUP 2212 (P)</v>
          </cell>
        </row>
        <row r="5836">
          <cell r="A5836">
            <v>203121</v>
          </cell>
          <cell r="B5836" t="str">
            <v>HK.CUP 2212 (T)</v>
          </cell>
        </row>
        <row r="5837">
          <cell r="A5837">
            <v>203121.1</v>
          </cell>
          <cell r="B5837" t="str">
            <v>HK.CUP 2210 (G)</v>
          </cell>
        </row>
        <row r="5838">
          <cell r="A5838">
            <v>203121.1</v>
          </cell>
          <cell r="B5838" t="str">
            <v>HK.CUP 2210 (H)</v>
          </cell>
        </row>
        <row r="5839">
          <cell r="A5839">
            <v>203121.1</v>
          </cell>
          <cell r="B5839" t="str">
            <v>HK.CUP 2210 (P)</v>
          </cell>
        </row>
        <row r="5840">
          <cell r="A5840">
            <v>203121.1</v>
          </cell>
          <cell r="B5840" t="str">
            <v>HK.CUP 2210 (T)</v>
          </cell>
        </row>
        <row r="5841">
          <cell r="A5841">
            <v>203123</v>
          </cell>
          <cell r="B5841" t="str">
            <v>BK.CUP 1010  (G)</v>
          </cell>
        </row>
        <row r="5842">
          <cell r="A5842">
            <v>203123</v>
          </cell>
          <cell r="B5842" t="str">
            <v>BK.CUP 1010  (H)</v>
          </cell>
        </row>
        <row r="5843">
          <cell r="A5843">
            <v>203123</v>
          </cell>
          <cell r="B5843" t="str">
            <v>BK.CUP 1010  (P)</v>
          </cell>
        </row>
        <row r="5844">
          <cell r="A5844">
            <v>203123</v>
          </cell>
          <cell r="B5844" t="str">
            <v>BK.CUP 1010  (T)</v>
          </cell>
        </row>
        <row r="5845">
          <cell r="A5845">
            <v>203124</v>
          </cell>
          <cell r="B5845" t="str">
            <v>HK.CUP 0812 2RS (G)</v>
          </cell>
        </row>
        <row r="5846">
          <cell r="A5846">
            <v>203124</v>
          </cell>
          <cell r="B5846" t="str">
            <v>HK.CUP 0812 2RS (H)</v>
          </cell>
        </row>
        <row r="5847">
          <cell r="A5847">
            <v>203124</v>
          </cell>
          <cell r="B5847" t="str">
            <v>HK.CUP 0812 2RS (P)</v>
          </cell>
        </row>
        <row r="5848">
          <cell r="A5848">
            <v>203124</v>
          </cell>
          <cell r="B5848" t="str">
            <v>HK.CUP 0812 2RS (T)</v>
          </cell>
        </row>
        <row r="5849">
          <cell r="A5849">
            <v>203125</v>
          </cell>
          <cell r="B5849" t="str">
            <v>JV.CUP 2012 (G)</v>
          </cell>
        </row>
        <row r="5850">
          <cell r="A5850">
            <v>203125</v>
          </cell>
          <cell r="B5850" t="str">
            <v>JV.CUP 2012 (H)</v>
          </cell>
        </row>
        <row r="5851">
          <cell r="A5851">
            <v>203125</v>
          </cell>
          <cell r="B5851" t="str">
            <v>JV.CUP 2012 (P)</v>
          </cell>
        </row>
        <row r="5852">
          <cell r="A5852">
            <v>203125</v>
          </cell>
          <cell r="B5852" t="str">
            <v>JV.CUP 2012 (T)</v>
          </cell>
        </row>
        <row r="5853">
          <cell r="A5853">
            <v>204</v>
          </cell>
          <cell r="B5853" t="str">
            <v>519447 A (F)</v>
          </cell>
        </row>
        <row r="5854">
          <cell r="A5854">
            <v>204001</v>
          </cell>
          <cell r="B5854" t="str">
            <v>TR.OR 506430 (P)</v>
          </cell>
        </row>
        <row r="5855">
          <cell r="A5855">
            <v>204001</v>
          </cell>
          <cell r="B5855" t="str">
            <v>TR.OR 506430 (G)</v>
          </cell>
        </row>
        <row r="5856">
          <cell r="A5856">
            <v>204001</v>
          </cell>
          <cell r="B5856" t="str">
            <v>TR.OR 506430 (H)</v>
          </cell>
        </row>
        <row r="5857">
          <cell r="A5857">
            <v>204001</v>
          </cell>
          <cell r="B5857" t="str">
            <v>TR.OR 506430 (T)</v>
          </cell>
        </row>
        <row r="5858">
          <cell r="A5858">
            <v>205</v>
          </cell>
          <cell r="B5858" t="str">
            <v>519510 (F)</v>
          </cell>
        </row>
        <row r="5859">
          <cell r="A5859">
            <v>205.4</v>
          </cell>
          <cell r="B5859" t="str">
            <v>409080410 A00(519510) (F)</v>
          </cell>
        </row>
        <row r="5860">
          <cell r="A5860">
            <v>205026.15</v>
          </cell>
          <cell r="B5860" t="str">
            <v>BR 3000 FT G.R. (G)</v>
          </cell>
        </row>
        <row r="5861">
          <cell r="A5861">
            <v>205026.15</v>
          </cell>
          <cell r="B5861" t="str">
            <v>BR 3000 FT G.R. (H)</v>
          </cell>
        </row>
        <row r="5862">
          <cell r="A5862">
            <v>205026.15</v>
          </cell>
          <cell r="B5862" t="str">
            <v>BR 3000 FT G.R. (P)</v>
          </cell>
        </row>
        <row r="5863">
          <cell r="A5863">
            <v>205026.15</v>
          </cell>
          <cell r="B5863" t="str">
            <v>BR 3000 FT G.R. (T)</v>
          </cell>
        </row>
        <row r="5864">
          <cell r="A5864">
            <v>205100</v>
          </cell>
          <cell r="B5864" t="str">
            <v>GE.OR 20 (P)</v>
          </cell>
        </row>
        <row r="5865">
          <cell r="A5865">
            <v>205100</v>
          </cell>
          <cell r="B5865" t="str">
            <v>GE.OR 20 (H)</v>
          </cell>
        </row>
        <row r="5866">
          <cell r="A5866">
            <v>205100</v>
          </cell>
          <cell r="B5866" t="str">
            <v>GE.OR 20 (L)</v>
          </cell>
        </row>
        <row r="5867">
          <cell r="A5867">
            <v>205100</v>
          </cell>
          <cell r="B5867" t="str">
            <v>GE.OR 20 (T)</v>
          </cell>
        </row>
        <row r="5868">
          <cell r="A5868">
            <v>205101</v>
          </cell>
          <cell r="B5868" t="str">
            <v>T.W.88</v>
          </cell>
        </row>
        <row r="5869">
          <cell r="A5869">
            <v>205101</v>
          </cell>
          <cell r="B5869" t="str">
            <v>T.W.88</v>
          </cell>
        </row>
        <row r="5870">
          <cell r="A5870">
            <v>205101</v>
          </cell>
          <cell r="B5870" t="str">
            <v>T.W.88</v>
          </cell>
        </row>
        <row r="5871">
          <cell r="A5871">
            <v>205101</v>
          </cell>
          <cell r="B5871" t="str">
            <v>T.W.88</v>
          </cell>
        </row>
        <row r="5872">
          <cell r="A5872">
            <v>205101</v>
          </cell>
          <cell r="B5872" t="str">
            <v>T.W.88</v>
          </cell>
        </row>
        <row r="5873">
          <cell r="A5873">
            <v>205102.21</v>
          </cell>
          <cell r="B5873" t="str">
            <v>GE OR 20 ES (438020070) (G)</v>
          </cell>
        </row>
        <row r="5874">
          <cell r="A5874">
            <v>205102.31</v>
          </cell>
          <cell r="B5874" t="str">
            <v>GE OR 25 ES (438020080) (G)</v>
          </cell>
        </row>
        <row r="5875">
          <cell r="A5875">
            <v>206</v>
          </cell>
          <cell r="B5875" t="str">
            <v>519484 ZZ (F)</v>
          </cell>
        </row>
        <row r="5876">
          <cell r="A5876">
            <v>206.4</v>
          </cell>
          <cell r="B5876" t="str">
            <v>409010080 A00(519484 ZZ)  (F)</v>
          </cell>
        </row>
        <row r="5877">
          <cell r="A5877">
            <v>207</v>
          </cell>
          <cell r="B5877" t="str">
            <v>CF 20 (F)</v>
          </cell>
        </row>
        <row r="5878">
          <cell r="A5878">
            <v>208</v>
          </cell>
          <cell r="B5878" t="str">
            <v>CF 5/8 SB (F)</v>
          </cell>
        </row>
        <row r="5879">
          <cell r="A5879">
            <v>208001</v>
          </cell>
          <cell r="B5879" t="str">
            <v>BR.OR 2822 (P)</v>
          </cell>
        </row>
        <row r="5880">
          <cell r="A5880">
            <v>208001</v>
          </cell>
          <cell r="B5880" t="str">
            <v>BR.OR 2822 (G)</v>
          </cell>
        </row>
        <row r="5881">
          <cell r="A5881">
            <v>208001</v>
          </cell>
          <cell r="B5881" t="str">
            <v>BR.OR 2822 (H)</v>
          </cell>
        </row>
        <row r="5882">
          <cell r="A5882">
            <v>208001</v>
          </cell>
          <cell r="B5882" t="str">
            <v>BR.OR 2822 (T)</v>
          </cell>
        </row>
        <row r="5883">
          <cell r="A5883">
            <v>208006</v>
          </cell>
          <cell r="B5883" t="str">
            <v>BR.OR 282223 SPL. (P)</v>
          </cell>
        </row>
        <row r="5884">
          <cell r="A5884">
            <v>208006</v>
          </cell>
          <cell r="B5884" t="str">
            <v>BR.OR 282223 SPL. (G)</v>
          </cell>
        </row>
        <row r="5885">
          <cell r="A5885">
            <v>208006</v>
          </cell>
          <cell r="B5885" t="str">
            <v>BR.OR 282223 SPL. (H)</v>
          </cell>
        </row>
        <row r="5886">
          <cell r="A5886">
            <v>208006</v>
          </cell>
          <cell r="B5886" t="str">
            <v>BR.OR 282223 SPL. (T)</v>
          </cell>
        </row>
        <row r="5887">
          <cell r="A5887">
            <v>208010</v>
          </cell>
          <cell r="B5887" t="str">
            <v>BR.OR 282423XC (P)</v>
          </cell>
        </row>
        <row r="5888">
          <cell r="A5888">
            <v>208010</v>
          </cell>
          <cell r="B5888" t="str">
            <v>BR.OR 282423XC (G)</v>
          </cell>
        </row>
        <row r="5889">
          <cell r="A5889">
            <v>208010</v>
          </cell>
          <cell r="B5889" t="str">
            <v>BR.OR 282423XC (H)</v>
          </cell>
        </row>
        <row r="5890">
          <cell r="A5890">
            <v>208010</v>
          </cell>
          <cell r="B5890" t="str">
            <v>BR.OR 282423XC (T)</v>
          </cell>
        </row>
        <row r="5891">
          <cell r="A5891">
            <v>208011</v>
          </cell>
          <cell r="B5891" t="str">
            <v>BR.OR 28161620 (P)</v>
          </cell>
        </row>
        <row r="5892">
          <cell r="A5892">
            <v>208011</v>
          </cell>
          <cell r="B5892" t="str">
            <v>BR.OR 28161620 (G)</v>
          </cell>
        </row>
        <row r="5893">
          <cell r="A5893">
            <v>208011</v>
          </cell>
          <cell r="B5893" t="str">
            <v>BR.OR 28161620 (H)</v>
          </cell>
        </row>
        <row r="5894">
          <cell r="A5894">
            <v>208011</v>
          </cell>
          <cell r="B5894" t="str">
            <v>BR.OR 28161620 (T)</v>
          </cell>
        </row>
        <row r="5895">
          <cell r="A5895">
            <v>208025</v>
          </cell>
          <cell r="B5895" t="str">
            <v>BR.OR 30172621 (P)</v>
          </cell>
        </row>
        <row r="5896">
          <cell r="A5896">
            <v>208025</v>
          </cell>
          <cell r="B5896" t="str">
            <v>BR.OR 30172621 (G)</v>
          </cell>
        </row>
        <row r="5897">
          <cell r="A5897">
            <v>208025</v>
          </cell>
          <cell r="B5897" t="str">
            <v>BR.OR 30172621 (H)</v>
          </cell>
        </row>
        <row r="5898">
          <cell r="A5898">
            <v>208025</v>
          </cell>
          <cell r="B5898" t="str">
            <v>BR.OR 30172621 (T)</v>
          </cell>
        </row>
        <row r="5899">
          <cell r="A5899">
            <v>208026</v>
          </cell>
          <cell r="B5899" t="str">
            <v>BR.OR 3000 (P)</v>
          </cell>
        </row>
        <row r="5900">
          <cell r="A5900">
            <v>208026</v>
          </cell>
          <cell r="B5900" t="str">
            <v>BR.OR 3000 (G)</v>
          </cell>
        </row>
        <row r="5901">
          <cell r="A5901">
            <v>208026</v>
          </cell>
          <cell r="B5901" t="str">
            <v>BR.OR 3000 (H)</v>
          </cell>
        </row>
        <row r="5902">
          <cell r="A5902">
            <v>208026</v>
          </cell>
          <cell r="B5902" t="str">
            <v>BR.OR 3000 (T)</v>
          </cell>
        </row>
        <row r="5903">
          <cell r="A5903">
            <v>208040</v>
          </cell>
          <cell r="B5903" t="str">
            <v>BR.OR 3222 (P)</v>
          </cell>
        </row>
        <row r="5904">
          <cell r="A5904">
            <v>208040</v>
          </cell>
          <cell r="B5904" t="str">
            <v>BR.OR 3222 (G)</v>
          </cell>
        </row>
        <row r="5905">
          <cell r="A5905">
            <v>208040</v>
          </cell>
          <cell r="B5905" t="str">
            <v>BR.OR 3222 (H)</v>
          </cell>
        </row>
        <row r="5906">
          <cell r="A5906">
            <v>208040</v>
          </cell>
          <cell r="B5906" t="str">
            <v>BR.OR 3222 (T)</v>
          </cell>
        </row>
        <row r="5907">
          <cell r="A5907">
            <v>208040.4</v>
          </cell>
          <cell r="B5907" t="str">
            <v>BR.OR 3222 LMW (P)</v>
          </cell>
        </row>
        <row r="5908">
          <cell r="A5908">
            <v>208040.4</v>
          </cell>
          <cell r="B5908" t="str">
            <v>BR.OR 3222 LMW (G)</v>
          </cell>
        </row>
        <row r="5909">
          <cell r="A5909">
            <v>208040.4</v>
          </cell>
          <cell r="B5909" t="str">
            <v>BR.OR 3222 LMW (H)</v>
          </cell>
        </row>
        <row r="5910">
          <cell r="A5910">
            <v>208040.4</v>
          </cell>
          <cell r="B5910" t="str">
            <v>BR.OR 3222 LMW (T)</v>
          </cell>
        </row>
        <row r="5911">
          <cell r="A5911">
            <v>208046</v>
          </cell>
          <cell r="B5911" t="str">
            <v>BR.OR 322224 SPL. (P)</v>
          </cell>
        </row>
        <row r="5912">
          <cell r="A5912">
            <v>208046</v>
          </cell>
          <cell r="B5912" t="str">
            <v>BR.OR 322224 SPL. (G)</v>
          </cell>
        </row>
        <row r="5913">
          <cell r="A5913">
            <v>208046</v>
          </cell>
          <cell r="B5913" t="str">
            <v>BR.OR 322224 SPL. (H)</v>
          </cell>
        </row>
        <row r="5914">
          <cell r="A5914">
            <v>208046</v>
          </cell>
          <cell r="B5914" t="str">
            <v>BR.OR 322224 SPL. (T)</v>
          </cell>
        </row>
        <row r="5915">
          <cell r="A5915">
            <v>208048.21</v>
          </cell>
          <cell r="B5915" t="str">
            <v>BR.OR 322224 MZ (G)</v>
          </cell>
        </row>
        <row r="5916">
          <cell r="A5916">
            <v>208048.21</v>
          </cell>
          <cell r="B5916" t="str">
            <v>BR.OR 322224 MZ (H)</v>
          </cell>
        </row>
        <row r="5917">
          <cell r="A5917">
            <v>208048.21</v>
          </cell>
          <cell r="B5917" t="str">
            <v>BR.OR 322224 MZ (P)</v>
          </cell>
        </row>
        <row r="5918">
          <cell r="A5918">
            <v>208048.21</v>
          </cell>
          <cell r="B5918" t="str">
            <v>BR.OR 322224 MZ (T)</v>
          </cell>
        </row>
        <row r="5919">
          <cell r="A5919">
            <v>208049</v>
          </cell>
          <cell r="B5919" t="str">
            <v>BR.OR 32-01-06 (P)</v>
          </cell>
        </row>
        <row r="5920">
          <cell r="A5920">
            <v>208049</v>
          </cell>
          <cell r="B5920" t="str">
            <v>BR.OR 32-01-06 (G)</v>
          </cell>
        </row>
        <row r="5921">
          <cell r="A5921">
            <v>208049</v>
          </cell>
          <cell r="B5921" t="str">
            <v>BR.OR 32-01-06 (H)</v>
          </cell>
        </row>
        <row r="5922">
          <cell r="A5922">
            <v>208049</v>
          </cell>
          <cell r="B5922" t="str">
            <v>BR.OR 32-01-06 (T)</v>
          </cell>
        </row>
        <row r="5923">
          <cell r="A5923">
            <v>208060</v>
          </cell>
          <cell r="B5923" t="str">
            <v>BR.OR 3622 (P)</v>
          </cell>
        </row>
        <row r="5924">
          <cell r="A5924">
            <v>208060</v>
          </cell>
          <cell r="B5924" t="str">
            <v>BR.OR 3622 (G)</v>
          </cell>
        </row>
        <row r="5925">
          <cell r="A5925">
            <v>208060</v>
          </cell>
          <cell r="B5925" t="str">
            <v>BR.OR 3622 (H)</v>
          </cell>
        </row>
        <row r="5926">
          <cell r="A5926">
            <v>208060</v>
          </cell>
          <cell r="B5926" t="str">
            <v>BR.OR 3622 (T)</v>
          </cell>
        </row>
        <row r="5927">
          <cell r="A5927">
            <v>208061</v>
          </cell>
          <cell r="B5927" t="str">
            <v>BR.OR 3620 (P)</v>
          </cell>
        </row>
        <row r="5928">
          <cell r="A5928">
            <v>208061</v>
          </cell>
          <cell r="B5928" t="str">
            <v>BR.OR 3620 (G)</v>
          </cell>
        </row>
        <row r="5929">
          <cell r="A5929">
            <v>208061</v>
          </cell>
          <cell r="B5929" t="str">
            <v>BR.OR 3620 (H)</v>
          </cell>
        </row>
        <row r="5930">
          <cell r="A5930">
            <v>208061</v>
          </cell>
          <cell r="B5930" t="str">
            <v>BR.OR 3620 (T)</v>
          </cell>
        </row>
        <row r="5931">
          <cell r="A5931">
            <v>208065</v>
          </cell>
          <cell r="B5931" t="str">
            <v>BR.OR 362526 (P)</v>
          </cell>
        </row>
        <row r="5932">
          <cell r="A5932">
            <v>208065</v>
          </cell>
          <cell r="B5932" t="str">
            <v>BR.OR 362526 (G)</v>
          </cell>
        </row>
        <row r="5933">
          <cell r="A5933">
            <v>208065</v>
          </cell>
          <cell r="B5933" t="str">
            <v>BR.OR 362526 (H)</v>
          </cell>
        </row>
        <row r="5934">
          <cell r="A5934">
            <v>208065</v>
          </cell>
          <cell r="B5934" t="str">
            <v>BR.OR 362526 (T)</v>
          </cell>
        </row>
        <row r="5935">
          <cell r="A5935">
            <v>208067</v>
          </cell>
          <cell r="B5935" t="str">
            <v>BR.OR 3620(25) (P)</v>
          </cell>
        </row>
        <row r="5936">
          <cell r="A5936">
            <v>208067</v>
          </cell>
          <cell r="B5936" t="str">
            <v>BR.OR 3620(25) (G)</v>
          </cell>
        </row>
        <row r="5937">
          <cell r="A5937">
            <v>208067</v>
          </cell>
          <cell r="B5937" t="str">
            <v>BR.OR 3620(25) (H)</v>
          </cell>
        </row>
        <row r="5938">
          <cell r="A5938">
            <v>208067</v>
          </cell>
          <cell r="B5938" t="str">
            <v>BR.OR 3620(25) (T)</v>
          </cell>
        </row>
        <row r="5939">
          <cell r="A5939">
            <v>208074</v>
          </cell>
          <cell r="B5939" t="str">
            <v>BR.OR 4022(20) (P)</v>
          </cell>
        </row>
        <row r="5940">
          <cell r="A5940">
            <v>208074</v>
          </cell>
          <cell r="B5940" t="str">
            <v>BR.OR 4022(20) (G)</v>
          </cell>
        </row>
        <row r="5941">
          <cell r="A5941">
            <v>208074</v>
          </cell>
          <cell r="B5941" t="str">
            <v>BR.OR 4022(20) (H)</v>
          </cell>
        </row>
        <row r="5942">
          <cell r="A5942">
            <v>208074</v>
          </cell>
          <cell r="B5942" t="str">
            <v>BR.OR 4022(20) (T)</v>
          </cell>
        </row>
        <row r="5943">
          <cell r="A5943">
            <v>208075</v>
          </cell>
          <cell r="B5943" t="str">
            <v>BR.OR 402424 (P)</v>
          </cell>
        </row>
        <row r="5944">
          <cell r="A5944">
            <v>208075</v>
          </cell>
          <cell r="B5944" t="str">
            <v>BR.OR 402424 (G)</v>
          </cell>
        </row>
        <row r="5945">
          <cell r="A5945">
            <v>208075</v>
          </cell>
          <cell r="B5945" t="str">
            <v>BR.OR 402424 (H)</v>
          </cell>
        </row>
        <row r="5946">
          <cell r="A5946">
            <v>208075</v>
          </cell>
          <cell r="B5946" t="str">
            <v>BR.OR 402424 (T)</v>
          </cell>
        </row>
        <row r="5947">
          <cell r="A5947">
            <v>208077</v>
          </cell>
          <cell r="B5947" t="str">
            <v>BR.OR 4000 (P)</v>
          </cell>
        </row>
        <row r="5948">
          <cell r="A5948">
            <v>208077</v>
          </cell>
          <cell r="B5948" t="str">
            <v>BR.OR 4000 (G)</v>
          </cell>
        </row>
        <row r="5949">
          <cell r="A5949">
            <v>208077</v>
          </cell>
          <cell r="B5949" t="str">
            <v>BR.OR 4000 (H)</v>
          </cell>
        </row>
        <row r="5950">
          <cell r="A5950">
            <v>208077</v>
          </cell>
          <cell r="B5950" t="str">
            <v>BR.OR 4000 (T)</v>
          </cell>
        </row>
        <row r="5951">
          <cell r="A5951">
            <v>208078</v>
          </cell>
          <cell r="B5951" t="str">
            <v>BR.OR 402026 (P)</v>
          </cell>
        </row>
        <row r="5952">
          <cell r="A5952">
            <v>208078</v>
          </cell>
          <cell r="B5952" t="str">
            <v>BR.OR 402026 (G)</v>
          </cell>
        </row>
        <row r="5953">
          <cell r="A5953">
            <v>208078</v>
          </cell>
          <cell r="B5953" t="str">
            <v>BR.OR 402026 (H)</v>
          </cell>
        </row>
        <row r="5954">
          <cell r="A5954">
            <v>208078</v>
          </cell>
          <cell r="B5954" t="str">
            <v>BR.OR 402026 (T)</v>
          </cell>
        </row>
        <row r="5955">
          <cell r="A5955">
            <v>208080</v>
          </cell>
          <cell r="B5955" t="str">
            <v>BR.OR 4225 (P)</v>
          </cell>
        </row>
        <row r="5956">
          <cell r="A5956">
            <v>208080</v>
          </cell>
          <cell r="B5956" t="str">
            <v>BR.OR 4225 (G)</v>
          </cell>
        </row>
        <row r="5957">
          <cell r="A5957">
            <v>208080</v>
          </cell>
          <cell r="B5957" t="str">
            <v>BR.OR 4225 (H)</v>
          </cell>
        </row>
        <row r="5958">
          <cell r="A5958">
            <v>208080</v>
          </cell>
          <cell r="B5958" t="str">
            <v>BR.OR 4225 (T)</v>
          </cell>
        </row>
        <row r="5959">
          <cell r="A5959">
            <v>208090</v>
          </cell>
          <cell r="B5959" t="str">
            <v>BR.OR 2815(06) (P)</v>
          </cell>
        </row>
        <row r="5960">
          <cell r="A5960">
            <v>208090</v>
          </cell>
          <cell r="B5960" t="str">
            <v>BR.OR 2815(06) (G)</v>
          </cell>
        </row>
        <row r="5961">
          <cell r="A5961">
            <v>208090</v>
          </cell>
          <cell r="B5961" t="str">
            <v>BR.OR 2815(06) (H)</v>
          </cell>
        </row>
        <row r="5962">
          <cell r="A5962">
            <v>208090</v>
          </cell>
          <cell r="B5962" t="str">
            <v>BR.OR 2815(06) (T)</v>
          </cell>
        </row>
        <row r="5963">
          <cell r="A5963">
            <v>208091</v>
          </cell>
          <cell r="B5963" t="str">
            <v>BR.OR 2814.2(22) (P)</v>
          </cell>
        </row>
        <row r="5964">
          <cell r="A5964">
            <v>208091</v>
          </cell>
          <cell r="B5964" t="str">
            <v>BR.OR 2814.2(22) (G)</v>
          </cell>
        </row>
        <row r="5965">
          <cell r="A5965">
            <v>208091</v>
          </cell>
          <cell r="B5965" t="str">
            <v>BR.OR 2814.2(22) (H)</v>
          </cell>
        </row>
        <row r="5966">
          <cell r="A5966">
            <v>208091</v>
          </cell>
          <cell r="B5966" t="str">
            <v>BR.OR 2814.2(22) (T)</v>
          </cell>
        </row>
        <row r="5967">
          <cell r="A5967">
            <v>208111</v>
          </cell>
          <cell r="B5967" t="str">
            <v>BR.OR 3216.3(06) (P)</v>
          </cell>
        </row>
        <row r="5968">
          <cell r="A5968">
            <v>208111</v>
          </cell>
          <cell r="B5968" t="str">
            <v>BR.OR 3216.3(06) (G)</v>
          </cell>
        </row>
        <row r="5969">
          <cell r="A5969">
            <v>208111</v>
          </cell>
          <cell r="B5969" t="str">
            <v>BR.OR 3216.3(06) (H)</v>
          </cell>
        </row>
        <row r="5970">
          <cell r="A5970">
            <v>208111</v>
          </cell>
          <cell r="B5970" t="str">
            <v>BR.OR 3216.3(06) (T)</v>
          </cell>
        </row>
        <row r="5971">
          <cell r="A5971">
            <v>208120</v>
          </cell>
          <cell r="B5971" t="str">
            <v>BR.OR 3217 (P)</v>
          </cell>
        </row>
        <row r="5972">
          <cell r="A5972">
            <v>208120</v>
          </cell>
          <cell r="B5972" t="str">
            <v>BR.OR 3217 (G)</v>
          </cell>
        </row>
        <row r="5973">
          <cell r="A5973">
            <v>208120</v>
          </cell>
          <cell r="B5973" t="str">
            <v>BR.OR 3217 (H)</v>
          </cell>
        </row>
        <row r="5974">
          <cell r="A5974">
            <v>208120</v>
          </cell>
          <cell r="B5974" t="str">
            <v>BR.OR 3217 (T)</v>
          </cell>
        </row>
        <row r="5975">
          <cell r="A5975">
            <v>208123</v>
          </cell>
          <cell r="B5975" t="str">
            <v>BR.OR 4136 (P)</v>
          </cell>
        </row>
        <row r="5976">
          <cell r="A5976">
            <v>208123</v>
          </cell>
          <cell r="B5976" t="str">
            <v>BR.OR 4136 (G)</v>
          </cell>
        </row>
        <row r="5977">
          <cell r="A5977">
            <v>208123</v>
          </cell>
          <cell r="B5977" t="str">
            <v>BR.OR 4136 (H)</v>
          </cell>
        </row>
        <row r="5978">
          <cell r="A5978">
            <v>208123</v>
          </cell>
          <cell r="B5978" t="str">
            <v>BR.OR 4136 (T)</v>
          </cell>
        </row>
        <row r="5979">
          <cell r="A5979">
            <v>208123.01</v>
          </cell>
          <cell r="B5979" t="str">
            <v>BR.WASHER 4136 (G)</v>
          </cell>
        </row>
        <row r="5980">
          <cell r="A5980">
            <v>208123.01</v>
          </cell>
          <cell r="B5980" t="str">
            <v>BR.WASHER 4136 (H)</v>
          </cell>
        </row>
        <row r="5981">
          <cell r="A5981">
            <v>208123.01</v>
          </cell>
          <cell r="B5981" t="str">
            <v>BR.WASHER 4136 (P)</v>
          </cell>
        </row>
        <row r="5982">
          <cell r="A5982">
            <v>208123.01</v>
          </cell>
          <cell r="B5982" t="str">
            <v>BR.WASHER 4136 (T)</v>
          </cell>
        </row>
        <row r="5983">
          <cell r="A5983">
            <v>208124</v>
          </cell>
          <cell r="B5983" t="str">
            <v>BR.OR 440029 (P)</v>
          </cell>
        </row>
        <row r="5984">
          <cell r="A5984">
            <v>208124</v>
          </cell>
          <cell r="B5984" t="str">
            <v>BR.OR 440029 (G)</v>
          </cell>
        </row>
        <row r="5985">
          <cell r="A5985">
            <v>208124</v>
          </cell>
          <cell r="B5985" t="str">
            <v>BR.OR 440029 (H)</v>
          </cell>
        </row>
        <row r="5986">
          <cell r="A5986">
            <v>208124</v>
          </cell>
          <cell r="B5986" t="str">
            <v>BR.OR 440029 (T)</v>
          </cell>
        </row>
        <row r="5987">
          <cell r="A5987">
            <v>208125</v>
          </cell>
          <cell r="B5987" t="str">
            <v>BR.OR 3218.5(06) (P)</v>
          </cell>
        </row>
        <row r="5988">
          <cell r="A5988">
            <v>208125</v>
          </cell>
          <cell r="B5988" t="str">
            <v>BR.OR 3218.5(06) (G)</v>
          </cell>
        </row>
        <row r="5989">
          <cell r="A5989">
            <v>208125</v>
          </cell>
          <cell r="B5989" t="str">
            <v>BR.OR 3218.5(06) (H)</v>
          </cell>
        </row>
        <row r="5990">
          <cell r="A5990">
            <v>208125</v>
          </cell>
          <cell r="B5990" t="str">
            <v>BR.OR 3218.5(06) (T)</v>
          </cell>
        </row>
        <row r="5991">
          <cell r="A5991">
            <v>208126</v>
          </cell>
          <cell r="B5991" t="str">
            <v>BR.OR 3221(06) (P)</v>
          </cell>
        </row>
        <row r="5992">
          <cell r="A5992">
            <v>208126</v>
          </cell>
          <cell r="B5992" t="str">
            <v>BR.OR 3221(06) (G)</v>
          </cell>
        </row>
        <row r="5993">
          <cell r="A5993">
            <v>208126</v>
          </cell>
          <cell r="B5993" t="str">
            <v>BR.OR 3221(06) (H)</v>
          </cell>
        </row>
        <row r="5994">
          <cell r="A5994">
            <v>208126</v>
          </cell>
          <cell r="B5994" t="str">
            <v>BR.OR 3221(06) (T)</v>
          </cell>
        </row>
        <row r="5995">
          <cell r="A5995">
            <v>208127</v>
          </cell>
          <cell r="B5995" t="str">
            <v>BR.OR 2129P (P)</v>
          </cell>
        </row>
        <row r="5996">
          <cell r="A5996">
            <v>208127</v>
          </cell>
          <cell r="B5996" t="str">
            <v>BR.OR 2129P (G)</v>
          </cell>
        </row>
        <row r="5997">
          <cell r="A5997">
            <v>208127</v>
          </cell>
          <cell r="B5997" t="str">
            <v>BR.OR 2129P (H)</v>
          </cell>
        </row>
        <row r="5998">
          <cell r="A5998">
            <v>208127</v>
          </cell>
          <cell r="B5998" t="str">
            <v>BR.OR 2129P (T)</v>
          </cell>
        </row>
        <row r="5999">
          <cell r="A5999">
            <v>208128</v>
          </cell>
          <cell r="B5999" t="str">
            <v>BR.OR 2140P (P)</v>
          </cell>
        </row>
        <row r="6000">
          <cell r="A6000">
            <v>208128</v>
          </cell>
          <cell r="B6000" t="str">
            <v>BR.OR 2140P (G)</v>
          </cell>
        </row>
        <row r="6001">
          <cell r="A6001">
            <v>208128</v>
          </cell>
          <cell r="B6001" t="str">
            <v>BR.OR 2140P (H)</v>
          </cell>
        </row>
        <row r="6002">
          <cell r="A6002">
            <v>208128</v>
          </cell>
          <cell r="B6002" t="str">
            <v>BR.OR 2140P (T)</v>
          </cell>
        </row>
        <row r="6003">
          <cell r="A6003">
            <v>208129</v>
          </cell>
          <cell r="B6003" t="str">
            <v>BR.OR 3420 (P)</v>
          </cell>
        </row>
        <row r="6004">
          <cell r="A6004">
            <v>208129</v>
          </cell>
          <cell r="B6004" t="str">
            <v>BR.OR 3420 (G)</v>
          </cell>
        </row>
        <row r="6005">
          <cell r="A6005">
            <v>208129</v>
          </cell>
          <cell r="B6005" t="str">
            <v>BR.OR 3420 (H)</v>
          </cell>
        </row>
        <row r="6006">
          <cell r="A6006">
            <v>208129</v>
          </cell>
          <cell r="B6006" t="str">
            <v>BR.OR 3420 (T)</v>
          </cell>
        </row>
        <row r="6007">
          <cell r="A6007">
            <v>208130</v>
          </cell>
          <cell r="B6007" t="str">
            <v>BR.OR 3422 (P)</v>
          </cell>
        </row>
        <row r="6008">
          <cell r="A6008">
            <v>208130</v>
          </cell>
          <cell r="B6008" t="str">
            <v>BR.OR 3422 (G)</v>
          </cell>
        </row>
        <row r="6009">
          <cell r="A6009">
            <v>208130</v>
          </cell>
          <cell r="B6009" t="str">
            <v>BR.OR 3422 (H)</v>
          </cell>
        </row>
        <row r="6010">
          <cell r="A6010">
            <v>208130</v>
          </cell>
          <cell r="B6010" t="str">
            <v>BR.OR 3422 (T)</v>
          </cell>
        </row>
        <row r="6011">
          <cell r="A6011">
            <v>208133</v>
          </cell>
          <cell r="B6011" t="str">
            <v>BR.OR 3618.5 (P)</v>
          </cell>
        </row>
        <row r="6012">
          <cell r="A6012">
            <v>208133</v>
          </cell>
          <cell r="B6012" t="str">
            <v>BR.OR 3618.5 (G)</v>
          </cell>
        </row>
        <row r="6013">
          <cell r="A6013">
            <v>208133</v>
          </cell>
          <cell r="B6013" t="str">
            <v>BR.OR 3618.5 (H)</v>
          </cell>
        </row>
        <row r="6014">
          <cell r="A6014">
            <v>208133</v>
          </cell>
          <cell r="B6014" t="str">
            <v>BR.OR 3618.5 (T)</v>
          </cell>
        </row>
        <row r="6015">
          <cell r="A6015">
            <v>208137</v>
          </cell>
          <cell r="B6015" t="str">
            <v>BR.OR 3719(22) (P)</v>
          </cell>
        </row>
        <row r="6016">
          <cell r="A6016">
            <v>208137</v>
          </cell>
          <cell r="B6016" t="str">
            <v>BR.OR 3719(22) (G)</v>
          </cell>
        </row>
        <row r="6017">
          <cell r="A6017">
            <v>208137</v>
          </cell>
          <cell r="B6017" t="str">
            <v>BR.OR 3719(22) (H)</v>
          </cell>
        </row>
        <row r="6018">
          <cell r="A6018">
            <v>208137</v>
          </cell>
          <cell r="B6018" t="str">
            <v>BR.OR 3719(22) (T)</v>
          </cell>
        </row>
        <row r="6019">
          <cell r="A6019">
            <v>208140</v>
          </cell>
          <cell r="B6019" t="str">
            <v>BR.OR 450029 (P)</v>
          </cell>
        </row>
        <row r="6020">
          <cell r="A6020">
            <v>208140</v>
          </cell>
          <cell r="B6020" t="str">
            <v>BR.OR 450029 (G)</v>
          </cell>
        </row>
        <row r="6021">
          <cell r="A6021">
            <v>208140</v>
          </cell>
          <cell r="B6021" t="str">
            <v>BR.OR 450029 (H)</v>
          </cell>
        </row>
        <row r="6022">
          <cell r="A6022">
            <v>208140</v>
          </cell>
          <cell r="B6022" t="str">
            <v>BR.OR 450029 (T)</v>
          </cell>
        </row>
        <row r="6023">
          <cell r="A6023">
            <v>208141</v>
          </cell>
          <cell r="B6023" t="str">
            <v>BR.OR 2134(25) (P)</v>
          </cell>
        </row>
        <row r="6024">
          <cell r="A6024">
            <v>208141</v>
          </cell>
          <cell r="B6024" t="str">
            <v>BR.OR 2134(25) (G)</v>
          </cell>
        </row>
        <row r="6025">
          <cell r="A6025">
            <v>208141</v>
          </cell>
          <cell r="B6025" t="str">
            <v>BR.OR 2134(25) (H)</v>
          </cell>
        </row>
        <row r="6026">
          <cell r="A6026">
            <v>208141</v>
          </cell>
          <cell r="B6026" t="str">
            <v>BR.OR 2134(25) (T)</v>
          </cell>
        </row>
        <row r="6027">
          <cell r="A6027">
            <v>208145</v>
          </cell>
          <cell r="B6027" t="str">
            <v>BR.OR 2130(20) (P)</v>
          </cell>
        </row>
        <row r="6028">
          <cell r="A6028">
            <v>208145</v>
          </cell>
          <cell r="B6028" t="str">
            <v>BR.OR 2130(20) (G)</v>
          </cell>
        </row>
        <row r="6029">
          <cell r="A6029">
            <v>208145</v>
          </cell>
          <cell r="B6029" t="str">
            <v>BR.OR 2130(20) (H)</v>
          </cell>
        </row>
        <row r="6030">
          <cell r="A6030">
            <v>208145</v>
          </cell>
          <cell r="B6030" t="str">
            <v>BR.OR 2130(20) (T)</v>
          </cell>
        </row>
        <row r="6031">
          <cell r="A6031">
            <v>208146</v>
          </cell>
          <cell r="B6031" t="str">
            <v>BR.OR 20-3P (P)</v>
          </cell>
        </row>
        <row r="6032">
          <cell r="A6032">
            <v>208146</v>
          </cell>
          <cell r="B6032" t="str">
            <v>BR.OR 20-3P (G)</v>
          </cell>
        </row>
        <row r="6033">
          <cell r="A6033">
            <v>208146</v>
          </cell>
          <cell r="B6033" t="str">
            <v>BR.OR 20-3P (H)</v>
          </cell>
        </row>
        <row r="6034">
          <cell r="A6034">
            <v>208146</v>
          </cell>
          <cell r="B6034" t="str">
            <v>BR.OR 20-3P (T)</v>
          </cell>
        </row>
        <row r="6035">
          <cell r="A6035">
            <v>208150</v>
          </cell>
          <cell r="B6035" t="str">
            <v>BR.OR 28[P]16 (P)</v>
          </cell>
        </row>
        <row r="6036">
          <cell r="A6036">
            <v>208150</v>
          </cell>
          <cell r="B6036" t="str">
            <v>BR.OR 28[P]16 (G)</v>
          </cell>
        </row>
        <row r="6037">
          <cell r="A6037">
            <v>208150</v>
          </cell>
          <cell r="B6037" t="str">
            <v>BR.OR 28[P]16 (H)</v>
          </cell>
        </row>
        <row r="6038">
          <cell r="A6038">
            <v>208150</v>
          </cell>
          <cell r="B6038" t="str">
            <v>BR.OR 28[P]16 (T)</v>
          </cell>
        </row>
        <row r="6039">
          <cell r="A6039">
            <v>208152</v>
          </cell>
          <cell r="B6039" t="str">
            <v>BR.OR 28[P]16.5(23 (P)</v>
          </cell>
        </row>
        <row r="6040">
          <cell r="A6040">
            <v>208152</v>
          </cell>
          <cell r="B6040" t="str">
            <v>BR.OR 28[P]16.5(23 (G)</v>
          </cell>
        </row>
        <row r="6041">
          <cell r="A6041">
            <v>208152</v>
          </cell>
          <cell r="B6041" t="str">
            <v>BR.OR 28[P]16.5(23 (H)</v>
          </cell>
        </row>
        <row r="6042">
          <cell r="A6042">
            <v>208152</v>
          </cell>
          <cell r="B6042" t="str">
            <v>BR.OR 28[P]16.5(23 (T)</v>
          </cell>
        </row>
        <row r="6043">
          <cell r="A6043">
            <v>208153</v>
          </cell>
          <cell r="B6043" t="str">
            <v>BR.OR 28[P]16.5-27 (P)</v>
          </cell>
        </row>
        <row r="6044">
          <cell r="A6044">
            <v>208153</v>
          </cell>
          <cell r="B6044" t="str">
            <v>BR.OR 28[P]16.5-27 (G)</v>
          </cell>
        </row>
        <row r="6045">
          <cell r="A6045">
            <v>208153</v>
          </cell>
          <cell r="B6045" t="str">
            <v>BR.OR 28[P]16.5-27 (H)</v>
          </cell>
        </row>
        <row r="6046">
          <cell r="A6046">
            <v>208153</v>
          </cell>
          <cell r="B6046" t="str">
            <v>BR.OR 28[P]16.5-27 (T)</v>
          </cell>
        </row>
        <row r="6047">
          <cell r="A6047">
            <v>208155</v>
          </cell>
          <cell r="B6047" t="str">
            <v>BR.OR 30[P]15.875 (P)</v>
          </cell>
        </row>
        <row r="6048">
          <cell r="A6048">
            <v>208155</v>
          </cell>
          <cell r="B6048" t="str">
            <v>BR.OR 30[P]15.875 (G)</v>
          </cell>
        </row>
        <row r="6049">
          <cell r="A6049">
            <v>208155</v>
          </cell>
          <cell r="B6049" t="str">
            <v>BR.OR 30[P]15.875 (H)</v>
          </cell>
        </row>
        <row r="6050">
          <cell r="A6050">
            <v>208155</v>
          </cell>
          <cell r="B6050" t="str">
            <v>BR.OR 30[P]15.875 (T)</v>
          </cell>
        </row>
        <row r="6051">
          <cell r="A6051">
            <v>208155.01</v>
          </cell>
          <cell r="B6051" t="str">
            <v>BR.OR 3015.875 (G)</v>
          </cell>
        </row>
        <row r="6052">
          <cell r="A6052">
            <v>208155.01</v>
          </cell>
          <cell r="B6052" t="str">
            <v>BR.OR 3015.875 (H)</v>
          </cell>
        </row>
        <row r="6053">
          <cell r="A6053">
            <v>208155.01</v>
          </cell>
          <cell r="B6053" t="str">
            <v>BR.OR 3015.875 (P)</v>
          </cell>
        </row>
        <row r="6054">
          <cell r="A6054">
            <v>208155.01</v>
          </cell>
          <cell r="B6054" t="str">
            <v>BR.OR 3015.875 (T)</v>
          </cell>
        </row>
        <row r="6055">
          <cell r="A6055">
            <v>208156</v>
          </cell>
          <cell r="B6055" t="str">
            <v>BR.OR 3016 (P)</v>
          </cell>
        </row>
        <row r="6056">
          <cell r="A6056">
            <v>208156</v>
          </cell>
          <cell r="B6056" t="str">
            <v>BR.OR 3016 (G)</v>
          </cell>
        </row>
        <row r="6057">
          <cell r="A6057">
            <v>208156</v>
          </cell>
          <cell r="B6057" t="str">
            <v>BR.OR 3016 (H)</v>
          </cell>
        </row>
        <row r="6058">
          <cell r="A6058">
            <v>208156</v>
          </cell>
          <cell r="B6058" t="str">
            <v>BR.OR 3016 (T)</v>
          </cell>
        </row>
        <row r="6059">
          <cell r="A6059">
            <v>208157</v>
          </cell>
          <cell r="B6059" t="str">
            <v>BR.OR 3016(22) (P)</v>
          </cell>
        </row>
        <row r="6060">
          <cell r="A6060">
            <v>208157</v>
          </cell>
          <cell r="B6060" t="str">
            <v>BR.OR 3016(22) (G)</v>
          </cell>
        </row>
        <row r="6061">
          <cell r="A6061">
            <v>208157</v>
          </cell>
          <cell r="B6061" t="str">
            <v>BR.OR 3016(22) (H)</v>
          </cell>
        </row>
        <row r="6062">
          <cell r="A6062">
            <v>208157</v>
          </cell>
          <cell r="B6062" t="str">
            <v>BR.OR 3016(22) (T)</v>
          </cell>
        </row>
        <row r="6063">
          <cell r="A6063">
            <v>208161</v>
          </cell>
          <cell r="B6063" t="str">
            <v>BR.OR 32[P]19 (P)</v>
          </cell>
        </row>
        <row r="6064">
          <cell r="A6064">
            <v>208161</v>
          </cell>
          <cell r="B6064" t="str">
            <v>BR.OR 32[P]19 (G)</v>
          </cell>
        </row>
        <row r="6065">
          <cell r="A6065">
            <v>208161</v>
          </cell>
          <cell r="B6065" t="str">
            <v>BR.OR 32[P]19 (H)</v>
          </cell>
        </row>
        <row r="6066">
          <cell r="A6066">
            <v>208161</v>
          </cell>
          <cell r="B6066" t="str">
            <v>BR.OR 32[P]19 (T)</v>
          </cell>
        </row>
        <row r="6067">
          <cell r="A6067">
            <v>208165</v>
          </cell>
          <cell r="B6067" t="str">
            <v>BR.OR 32[P]22 (P)</v>
          </cell>
        </row>
        <row r="6068">
          <cell r="A6068">
            <v>208165</v>
          </cell>
          <cell r="B6068" t="str">
            <v>BR.OR 32[P]22 (G)</v>
          </cell>
        </row>
        <row r="6069">
          <cell r="A6069">
            <v>208165</v>
          </cell>
          <cell r="B6069" t="str">
            <v>BR.OR 32[P]22 (H)</v>
          </cell>
        </row>
        <row r="6070">
          <cell r="A6070">
            <v>208165</v>
          </cell>
          <cell r="B6070" t="str">
            <v>BR.OR 32[P]22 (T)</v>
          </cell>
        </row>
        <row r="6071">
          <cell r="A6071">
            <v>208167</v>
          </cell>
          <cell r="B6071" t="str">
            <v>BR.OR 34[P]20(26) (P)</v>
          </cell>
        </row>
        <row r="6072">
          <cell r="A6072">
            <v>208167</v>
          </cell>
          <cell r="B6072" t="str">
            <v>BR.OR 34[P]20(26) (G)</v>
          </cell>
        </row>
        <row r="6073">
          <cell r="A6073">
            <v>208167</v>
          </cell>
          <cell r="B6073" t="str">
            <v>BR.OR 34[P]20(26) (H)</v>
          </cell>
        </row>
        <row r="6074">
          <cell r="A6074">
            <v>208167</v>
          </cell>
          <cell r="B6074" t="str">
            <v>BR.OR 34[P]20(26) (T)</v>
          </cell>
        </row>
        <row r="6075">
          <cell r="A6075">
            <v>208168</v>
          </cell>
          <cell r="B6075" t="str">
            <v>BR.OR 42[P]25 (P)</v>
          </cell>
        </row>
        <row r="6076">
          <cell r="A6076">
            <v>208168</v>
          </cell>
          <cell r="B6076" t="str">
            <v>BR.OR 42[P]25 (G)</v>
          </cell>
        </row>
        <row r="6077">
          <cell r="A6077">
            <v>208168</v>
          </cell>
          <cell r="B6077" t="str">
            <v>BR.OR 42[P]25 (H)</v>
          </cell>
        </row>
        <row r="6078">
          <cell r="A6078">
            <v>208168</v>
          </cell>
          <cell r="B6078" t="str">
            <v>BR.OR 42[P]25 (T)</v>
          </cell>
        </row>
        <row r="6079">
          <cell r="A6079">
            <v>208169</v>
          </cell>
          <cell r="B6079" t="str">
            <v>BR.OR 40[P]22(26) (P)</v>
          </cell>
        </row>
        <row r="6080">
          <cell r="A6080">
            <v>208169</v>
          </cell>
          <cell r="B6080" t="str">
            <v>BR.OR 40[P]22(26) (G)</v>
          </cell>
        </row>
        <row r="6081">
          <cell r="A6081">
            <v>208169</v>
          </cell>
          <cell r="B6081" t="str">
            <v>BR.OR 40[P]22(26) (H)</v>
          </cell>
        </row>
        <row r="6082">
          <cell r="A6082">
            <v>208169</v>
          </cell>
          <cell r="B6082" t="str">
            <v>BR.OR 40[P]22(26) (T)</v>
          </cell>
        </row>
        <row r="6083">
          <cell r="A6083">
            <v>208170</v>
          </cell>
          <cell r="B6083" t="str">
            <v>BR.OR 35[P]17BB (P)</v>
          </cell>
        </row>
        <row r="6084">
          <cell r="A6084">
            <v>208170</v>
          </cell>
          <cell r="B6084" t="str">
            <v>BR.OR 35[P]17BB (G)</v>
          </cell>
        </row>
        <row r="6085">
          <cell r="A6085">
            <v>208170</v>
          </cell>
          <cell r="B6085" t="str">
            <v>BR.OR 35[P]17BB (H)</v>
          </cell>
        </row>
        <row r="6086">
          <cell r="A6086">
            <v>208170</v>
          </cell>
          <cell r="B6086" t="str">
            <v>BR.OR 35[P]17BB (T)</v>
          </cell>
        </row>
        <row r="6087">
          <cell r="A6087">
            <v>208171</v>
          </cell>
          <cell r="B6087" t="str">
            <v>BR.OR 47[P]17BB (P)</v>
          </cell>
        </row>
        <row r="6088">
          <cell r="A6088">
            <v>208171</v>
          </cell>
          <cell r="B6088" t="str">
            <v>BR.OR 47[P]17BB (G)</v>
          </cell>
        </row>
        <row r="6089">
          <cell r="A6089">
            <v>208171</v>
          </cell>
          <cell r="B6089" t="str">
            <v>BR.OR 47[P]17BB (H)</v>
          </cell>
        </row>
        <row r="6090">
          <cell r="A6090">
            <v>208171</v>
          </cell>
          <cell r="B6090" t="str">
            <v>BR.OR 47[P]17BB (T)</v>
          </cell>
        </row>
        <row r="6091">
          <cell r="A6091">
            <v>208172</v>
          </cell>
          <cell r="B6091" t="str">
            <v>BR.OR 31.750[P]18 (P)</v>
          </cell>
        </row>
        <row r="6092">
          <cell r="A6092">
            <v>208172</v>
          </cell>
          <cell r="B6092" t="str">
            <v>BR.OR 31.750[P]18 (G)</v>
          </cell>
        </row>
        <row r="6093">
          <cell r="A6093">
            <v>208172</v>
          </cell>
          <cell r="B6093" t="str">
            <v>BR.OR 31.750[P]18 (H)</v>
          </cell>
        </row>
        <row r="6094">
          <cell r="A6094">
            <v>208172</v>
          </cell>
          <cell r="B6094" t="str">
            <v>BR.OR 31.750[P]18 (T)</v>
          </cell>
        </row>
        <row r="6095">
          <cell r="A6095">
            <v>208173</v>
          </cell>
          <cell r="B6095" t="str">
            <v>BR.OR 34[P]18 (P)</v>
          </cell>
        </row>
        <row r="6096">
          <cell r="A6096">
            <v>208173</v>
          </cell>
          <cell r="B6096" t="str">
            <v>BR.OR 34[P]18 (G)</v>
          </cell>
        </row>
        <row r="6097">
          <cell r="A6097">
            <v>208173</v>
          </cell>
          <cell r="B6097" t="str">
            <v>BR.OR 34[P]18 (H)</v>
          </cell>
        </row>
        <row r="6098">
          <cell r="A6098">
            <v>208173</v>
          </cell>
          <cell r="B6098" t="str">
            <v>BR.OR 34[P]18 (T)</v>
          </cell>
        </row>
        <row r="6099">
          <cell r="A6099">
            <v>208175</v>
          </cell>
          <cell r="B6099" t="str">
            <v>BR.OR 20[P]47 (P)</v>
          </cell>
        </row>
        <row r="6100">
          <cell r="A6100">
            <v>208175</v>
          </cell>
          <cell r="B6100" t="str">
            <v>BR.OR 20[P]47 (G)</v>
          </cell>
        </row>
        <row r="6101">
          <cell r="A6101">
            <v>208175</v>
          </cell>
          <cell r="B6101" t="str">
            <v>BR.OR 20[P]47 (H)</v>
          </cell>
        </row>
        <row r="6102">
          <cell r="A6102">
            <v>208175</v>
          </cell>
          <cell r="B6102" t="str">
            <v>BR.OR 20[P]47 (T)</v>
          </cell>
        </row>
        <row r="6103">
          <cell r="A6103">
            <v>208176</v>
          </cell>
          <cell r="B6103" t="str">
            <v>BR.OR 17[P]34 (P)</v>
          </cell>
        </row>
        <row r="6104">
          <cell r="A6104">
            <v>208176</v>
          </cell>
          <cell r="B6104" t="str">
            <v>BR.OR 17[P]34 (G)</v>
          </cell>
        </row>
        <row r="6105">
          <cell r="A6105">
            <v>208176</v>
          </cell>
          <cell r="B6105" t="str">
            <v>BR.OR 17[P]34 (H)</v>
          </cell>
        </row>
        <row r="6106">
          <cell r="A6106">
            <v>208176</v>
          </cell>
          <cell r="B6106" t="str">
            <v>BR.OR 17[P]34 (T)</v>
          </cell>
        </row>
        <row r="6107">
          <cell r="A6107">
            <v>208177</v>
          </cell>
          <cell r="B6107" t="str">
            <v>BR.OR 25[P]52 (P)</v>
          </cell>
        </row>
        <row r="6108">
          <cell r="A6108">
            <v>208177</v>
          </cell>
          <cell r="B6108" t="str">
            <v>BR.OR 25[P]52 (G)</v>
          </cell>
        </row>
        <row r="6109">
          <cell r="A6109">
            <v>208177</v>
          </cell>
          <cell r="B6109" t="str">
            <v>BR.OR 25[P]52 (H)</v>
          </cell>
        </row>
        <row r="6110">
          <cell r="A6110">
            <v>208177</v>
          </cell>
          <cell r="B6110" t="str">
            <v>BR.OR 25[P]52 (T)</v>
          </cell>
        </row>
        <row r="6111">
          <cell r="A6111">
            <v>208179</v>
          </cell>
          <cell r="B6111" t="str">
            <v>J.OR 179 (P)</v>
          </cell>
        </row>
        <row r="6112">
          <cell r="A6112">
            <v>208179</v>
          </cell>
          <cell r="B6112" t="str">
            <v>J.OR 179 (G)</v>
          </cell>
        </row>
        <row r="6113">
          <cell r="A6113">
            <v>208179</v>
          </cell>
          <cell r="B6113" t="str">
            <v>J.OR 179 (H)</v>
          </cell>
        </row>
        <row r="6114">
          <cell r="A6114">
            <v>208179</v>
          </cell>
          <cell r="B6114" t="str">
            <v>J.OR 179 (T)</v>
          </cell>
        </row>
        <row r="6115">
          <cell r="A6115">
            <v>208180</v>
          </cell>
          <cell r="B6115" t="str">
            <v>BT.OR 2015 (P)</v>
          </cell>
        </row>
        <row r="6116">
          <cell r="A6116">
            <v>208180</v>
          </cell>
          <cell r="B6116" t="str">
            <v>BT.OR 2015 (G)</v>
          </cell>
        </row>
        <row r="6117">
          <cell r="A6117">
            <v>208180</v>
          </cell>
          <cell r="B6117" t="str">
            <v>BT.OR 2015 (H)</v>
          </cell>
        </row>
        <row r="6118">
          <cell r="A6118">
            <v>208180</v>
          </cell>
          <cell r="B6118" t="str">
            <v>BT.OR 2015 (L)</v>
          </cell>
        </row>
        <row r="6119">
          <cell r="A6119">
            <v>208180</v>
          </cell>
          <cell r="B6119" t="str">
            <v>BT.OR 2015 (T)</v>
          </cell>
        </row>
        <row r="6120">
          <cell r="A6120">
            <v>208181</v>
          </cell>
          <cell r="B6120" t="str">
            <v>BT.OR 2019 (P)</v>
          </cell>
        </row>
        <row r="6121">
          <cell r="A6121">
            <v>208181</v>
          </cell>
          <cell r="B6121" t="str">
            <v>BT.OR 2019 (G)</v>
          </cell>
        </row>
        <row r="6122">
          <cell r="A6122">
            <v>208181</v>
          </cell>
          <cell r="B6122" t="str">
            <v>BT.OR 2019 (H)</v>
          </cell>
        </row>
        <row r="6123">
          <cell r="A6123">
            <v>208181</v>
          </cell>
          <cell r="B6123" t="str">
            <v>BT.OR 2019 (T)</v>
          </cell>
        </row>
        <row r="6124">
          <cell r="A6124">
            <v>208182</v>
          </cell>
          <cell r="B6124" t="str">
            <v>OR 393106 (P)</v>
          </cell>
        </row>
        <row r="6125">
          <cell r="A6125">
            <v>208182</v>
          </cell>
          <cell r="B6125" t="str">
            <v>OR 393106 (G)</v>
          </cell>
        </row>
        <row r="6126">
          <cell r="A6126">
            <v>208182</v>
          </cell>
          <cell r="B6126" t="str">
            <v>OR 393106 (H)</v>
          </cell>
        </row>
        <row r="6127">
          <cell r="A6127">
            <v>208182</v>
          </cell>
          <cell r="B6127" t="str">
            <v>OR 393106 (T)</v>
          </cell>
        </row>
        <row r="6128">
          <cell r="A6128">
            <v>208183</v>
          </cell>
          <cell r="B6128" t="str">
            <v>SF.OR 24 (P)</v>
          </cell>
        </row>
        <row r="6129">
          <cell r="A6129">
            <v>208183</v>
          </cell>
          <cell r="B6129" t="str">
            <v>SF.OR 24 (G)</v>
          </cell>
        </row>
        <row r="6130">
          <cell r="A6130">
            <v>208183</v>
          </cell>
          <cell r="B6130" t="str">
            <v>SF.OR 24 (H)</v>
          </cell>
        </row>
        <row r="6131">
          <cell r="A6131">
            <v>208183</v>
          </cell>
          <cell r="B6131" t="str">
            <v>SF.OR 24 (T)</v>
          </cell>
        </row>
        <row r="6132">
          <cell r="A6132">
            <v>208183.11</v>
          </cell>
          <cell r="B6132" t="str">
            <v>SF.OR 24 SPL (G)</v>
          </cell>
        </row>
        <row r="6133">
          <cell r="A6133">
            <v>208183.11</v>
          </cell>
          <cell r="B6133" t="str">
            <v>SF.OR 24 SPL (H)</v>
          </cell>
        </row>
        <row r="6134">
          <cell r="A6134">
            <v>208183.11</v>
          </cell>
          <cell r="B6134" t="str">
            <v>SF.OR 24 SPL (P)</v>
          </cell>
        </row>
        <row r="6135">
          <cell r="A6135">
            <v>208183.11</v>
          </cell>
          <cell r="B6135" t="str">
            <v>SF.OR 24 SPL (T)</v>
          </cell>
        </row>
        <row r="6136">
          <cell r="A6136">
            <v>208184</v>
          </cell>
          <cell r="B6136" t="str">
            <v>SF.OR 24 R (P)</v>
          </cell>
        </row>
        <row r="6137">
          <cell r="A6137">
            <v>208184</v>
          </cell>
          <cell r="B6137" t="str">
            <v>SF.OR 24 R (G)</v>
          </cell>
        </row>
        <row r="6138">
          <cell r="A6138">
            <v>208184</v>
          </cell>
          <cell r="B6138" t="str">
            <v>SF.OR 24 R (H)</v>
          </cell>
        </row>
        <row r="6139">
          <cell r="A6139">
            <v>208184</v>
          </cell>
          <cell r="B6139" t="str">
            <v>SF.OR 24 R (T)</v>
          </cell>
        </row>
        <row r="6140">
          <cell r="A6140">
            <v>208185.01</v>
          </cell>
          <cell r="B6140" t="str">
            <v>OR.3810 2RS (G)</v>
          </cell>
        </row>
        <row r="6141">
          <cell r="A6141">
            <v>208185.01</v>
          </cell>
          <cell r="B6141" t="str">
            <v>OR.3810 2RS (H)</v>
          </cell>
        </row>
        <row r="6142">
          <cell r="A6142">
            <v>208185.01</v>
          </cell>
          <cell r="B6142" t="str">
            <v>OR.3810 2RS (P)</v>
          </cell>
        </row>
        <row r="6143">
          <cell r="A6143">
            <v>208185.01</v>
          </cell>
          <cell r="B6143" t="str">
            <v>OR.3810 2RS (T)</v>
          </cell>
        </row>
        <row r="6144">
          <cell r="A6144">
            <v>208185.02</v>
          </cell>
          <cell r="B6144" t="str">
            <v>OR.3812 2RS (G)</v>
          </cell>
        </row>
        <row r="6145">
          <cell r="A6145">
            <v>208185.02</v>
          </cell>
          <cell r="B6145" t="str">
            <v>OR.3812 2RS (H)</v>
          </cell>
        </row>
        <row r="6146">
          <cell r="A6146">
            <v>208185.02</v>
          </cell>
          <cell r="B6146" t="str">
            <v>OR.3812 2RS (P)</v>
          </cell>
        </row>
        <row r="6147">
          <cell r="A6147">
            <v>208185.02</v>
          </cell>
          <cell r="B6147" t="str">
            <v>OR.3812 2RS (T)</v>
          </cell>
        </row>
        <row r="6148">
          <cell r="A6148">
            <v>208186</v>
          </cell>
          <cell r="B6148" t="str">
            <v>F.OR 2950540 01 (P)</v>
          </cell>
        </row>
        <row r="6149">
          <cell r="A6149">
            <v>208186</v>
          </cell>
          <cell r="B6149" t="str">
            <v>F.OR 2950540 01 (G)</v>
          </cell>
        </row>
        <row r="6150">
          <cell r="A6150">
            <v>208186</v>
          </cell>
          <cell r="B6150" t="str">
            <v>F.OR 2950540 01 (H)</v>
          </cell>
        </row>
        <row r="6151">
          <cell r="A6151">
            <v>208186</v>
          </cell>
          <cell r="B6151" t="str">
            <v>F.OR 2950540 01 (T)</v>
          </cell>
        </row>
        <row r="6152">
          <cell r="A6152">
            <v>208187</v>
          </cell>
          <cell r="B6152" t="str">
            <v>OR 101.3303 (P)</v>
          </cell>
        </row>
        <row r="6153">
          <cell r="A6153">
            <v>208187</v>
          </cell>
          <cell r="B6153" t="str">
            <v>OR 101.3303 (G)</v>
          </cell>
        </row>
        <row r="6154">
          <cell r="A6154">
            <v>208187</v>
          </cell>
          <cell r="B6154" t="str">
            <v>OR 101.3303 (H)</v>
          </cell>
        </row>
        <row r="6155">
          <cell r="A6155">
            <v>208187</v>
          </cell>
          <cell r="B6155" t="str">
            <v>OR 101.3303 (T)</v>
          </cell>
        </row>
        <row r="6156">
          <cell r="A6156">
            <v>208187.01</v>
          </cell>
          <cell r="B6156" t="str">
            <v>OR 101.3303 SPL (G)</v>
          </cell>
        </row>
        <row r="6157">
          <cell r="A6157">
            <v>208187.01</v>
          </cell>
          <cell r="B6157" t="str">
            <v>OR 101.3303 SPL (H)</v>
          </cell>
        </row>
        <row r="6158">
          <cell r="A6158">
            <v>208187.01</v>
          </cell>
          <cell r="B6158" t="str">
            <v>OR 101.3303 SPL (P)</v>
          </cell>
        </row>
        <row r="6159">
          <cell r="A6159">
            <v>208187.01</v>
          </cell>
          <cell r="B6159" t="str">
            <v>OR 101.3303 SPL (T)</v>
          </cell>
        </row>
        <row r="6160">
          <cell r="A6160">
            <v>208189</v>
          </cell>
          <cell r="B6160" t="str">
            <v>F.OR 92529 (P)</v>
          </cell>
        </row>
        <row r="6161">
          <cell r="A6161">
            <v>208189</v>
          </cell>
          <cell r="B6161" t="str">
            <v>F.OR 92529 (G)</v>
          </cell>
        </row>
        <row r="6162">
          <cell r="A6162">
            <v>208189</v>
          </cell>
          <cell r="B6162" t="str">
            <v>F.OR 92529 (H)</v>
          </cell>
        </row>
        <row r="6163">
          <cell r="A6163">
            <v>208189</v>
          </cell>
          <cell r="B6163" t="str">
            <v>F.OR 92529 (T)</v>
          </cell>
        </row>
        <row r="6164">
          <cell r="A6164">
            <v>208190</v>
          </cell>
          <cell r="B6164" t="str">
            <v>F.OR 18374506 (P)</v>
          </cell>
        </row>
        <row r="6165">
          <cell r="A6165">
            <v>208190</v>
          </cell>
          <cell r="B6165" t="str">
            <v>F.OR 18374506 (G)</v>
          </cell>
        </row>
        <row r="6166">
          <cell r="A6166">
            <v>208190</v>
          </cell>
          <cell r="B6166" t="str">
            <v>F.OR 18374506 (H)</v>
          </cell>
        </row>
        <row r="6167">
          <cell r="A6167">
            <v>208190</v>
          </cell>
          <cell r="B6167" t="str">
            <v>F.OR 18374506 (T)</v>
          </cell>
        </row>
        <row r="6168">
          <cell r="A6168">
            <v>208192</v>
          </cell>
          <cell r="B6168" t="str">
            <v>OR 45 NPPB (P)</v>
          </cell>
        </row>
        <row r="6169">
          <cell r="A6169">
            <v>208192</v>
          </cell>
          <cell r="B6169" t="str">
            <v>OR 45 NPPB (G)</v>
          </cell>
        </row>
        <row r="6170">
          <cell r="A6170">
            <v>208192</v>
          </cell>
          <cell r="B6170" t="str">
            <v>OR 45 NPPB (H)</v>
          </cell>
        </row>
        <row r="6171">
          <cell r="A6171">
            <v>208192</v>
          </cell>
          <cell r="B6171" t="str">
            <v>OR 45 NPPB (T)</v>
          </cell>
        </row>
        <row r="6172">
          <cell r="A6172">
            <v>208192.01</v>
          </cell>
          <cell r="B6172" t="str">
            <v>OR 45 NPPB LMW (G)</v>
          </cell>
        </row>
        <row r="6173">
          <cell r="A6173">
            <v>208192.01</v>
          </cell>
          <cell r="B6173" t="str">
            <v>OR 45 NPPB LMW (H)</v>
          </cell>
        </row>
        <row r="6174">
          <cell r="A6174">
            <v>208192.01</v>
          </cell>
          <cell r="B6174" t="str">
            <v>OR 45 NPPB LMW (P)</v>
          </cell>
        </row>
        <row r="6175">
          <cell r="A6175">
            <v>208192.01</v>
          </cell>
          <cell r="B6175" t="str">
            <v>OR 45 NPPB LMW (T)</v>
          </cell>
        </row>
        <row r="6176">
          <cell r="A6176">
            <v>208193</v>
          </cell>
          <cell r="B6176" t="str">
            <v>J.OR 193(BAHB 636035A) (P)</v>
          </cell>
        </row>
        <row r="6177">
          <cell r="A6177">
            <v>208193</v>
          </cell>
          <cell r="B6177" t="str">
            <v>J.OR 193(BAHB 636035A) (G)</v>
          </cell>
        </row>
        <row r="6178">
          <cell r="A6178">
            <v>208193</v>
          </cell>
          <cell r="B6178" t="str">
            <v>J.OR 193(BAHB 636035A) (H)</v>
          </cell>
        </row>
        <row r="6179">
          <cell r="A6179">
            <v>208193</v>
          </cell>
          <cell r="B6179" t="str">
            <v>J.OR 193(BAHB 636035A) (L)</v>
          </cell>
        </row>
        <row r="6180">
          <cell r="A6180">
            <v>208193</v>
          </cell>
          <cell r="B6180" t="str">
            <v>J.OR 193(BAHB 636035A) (T)</v>
          </cell>
        </row>
        <row r="6181">
          <cell r="A6181">
            <v>208196</v>
          </cell>
          <cell r="B6181" t="str">
            <v>J.OR 196 (P)</v>
          </cell>
        </row>
        <row r="6182">
          <cell r="A6182">
            <v>208196</v>
          </cell>
          <cell r="B6182" t="str">
            <v>J.OR 196 (G)</v>
          </cell>
        </row>
        <row r="6183">
          <cell r="A6183">
            <v>208196</v>
          </cell>
          <cell r="B6183" t="str">
            <v>J.OR 196 (H)</v>
          </cell>
        </row>
        <row r="6184">
          <cell r="A6184">
            <v>208196</v>
          </cell>
          <cell r="B6184" t="str">
            <v>J.OR 196 (L)</v>
          </cell>
        </row>
        <row r="6185">
          <cell r="A6185">
            <v>208196</v>
          </cell>
          <cell r="B6185" t="str">
            <v>J.OR 196 (T)</v>
          </cell>
        </row>
        <row r="6186">
          <cell r="A6186">
            <v>208197</v>
          </cell>
          <cell r="B6186" t="str">
            <v>J.OR 197 (P)</v>
          </cell>
        </row>
        <row r="6187">
          <cell r="A6187">
            <v>208197</v>
          </cell>
          <cell r="B6187" t="str">
            <v>J.OR 197 (G)</v>
          </cell>
        </row>
        <row r="6188">
          <cell r="A6188">
            <v>208197</v>
          </cell>
          <cell r="B6188" t="str">
            <v>J.OR 197 (H)</v>
          </cell>
        </row>
        <row r="6189">
          <cell r="A6189">
            <v>208197</v>
          </cell>
          <cell r="B6189" t="str">
            <v>J.OR 197 (T)</v>
          </cell>
        </row>
        <row r="6190">
          <cell r="A6190">
            <v>208198</v>
          </cell>
          <cell r="B6190" t="str">
            <v>J.OR 198 (P)</v>
          </cell>
        </row>
        <row r="6191">
          <cell r="A6191">
            <v>208198</v>
          </cell>
          <cell r="B6191" t="str">
            <v>J.OR 198 (G)</v>
          </cell>
        </row>
        <row r="6192">
          <cell r="A6192">
            <v>208198</v>
          </cell>
          <cell r="B6192" t="str">
            <v>J.OR 198 (H)</v>
          </cell>
        </row>
        <row r="6193">
          <cell r="A6193">
            <v>208198</v>
          </cell>
          <cell r="B6193" t="str">
            <v>J.OR 198 (L)</v>
          </cell>
        </row>
        <row r="6194">
          <cell r="A6194">
            <v>208198</v>
          </cell>
          <cell r="B6194" t="str">
            <v>J.OR 198 (T)</v>
          </cell>
        </row>
        <row r="6195">
          <cell r="A6195">
            <v>208198.01</v>
          </cell>
          <cell r="B6195" t="str">
            <v>J.OR 198 (G)</v>
          </cell>
        </row>
        <row r="6196">
          <cell r="A6196">
            <v>208198.01</v>
          </cell>
          <cell r="B6196" t="str">
            <v>J.OR 198 (H)</v>
          </cell>
        </row>
        <row r="6197">
          <cell r="A6197">
            <v>208198.01</v>
          </cell>
          <cell r="B6197" t="str">
            <v>J.OR 198 (L)</v>
          </cell>
        </row>
        <row r="6198">
          <cell r="A6198">
            <v>208198.01</v>
          </cell>
          <cell r="B6198" t="str">
            <v>J.OR 198 (P)</v>
          </cell>
        </row>
        <row r="6199">
          <cell r="A6199">
            <v>208198.01</v>
          </cell>
          <cell r="B6199" t="str">
            <v>J.OR 198 (T)</v>
          </cell>
        </row>
        <row r="6200">
          <cell r="A6200">
            <v>208199</v>
          </cell>
          <cell r="B6200" t="str">
            <v>J.OR 199 (P)</v>
          </cell>
        </row>
        <row r="6201">
          <cell r="A6201">
            <v>208199</v>
          </cell>
          <cell r="B6201" t="str">
            <v>J.OR 199 (G)</v>
          </cell>
        </row>
        <row r="6202">
          <cell r="A6202">
            <v>208199</v>
          </cell>
          <cell r="B6202" t="str">
            <v>J.OR 199 (H)</v>
          </cell>
        </row>
        <row r="6203">
          <cell r="A6203">
            <v>208199</v>
          </cell>
          <cell r="B6203" t="str">
            <v>J.OR 199 (L)</v>
          </cell>
        </row>
        <row r="6204">
          <cell r="A6204">
            <v>208199</v>
          </cell>
          <cell r="B6204" t="str">
            <v>J.OR 199 (T)</v>
          </cell>
        </row>
        <row r="6205">
          <cell r="A6205">
            <v>208200</v>
          </cell>
          <cell r="B6205" t="str">
            <v>J.OR 200 (P)</v>
          </cell>
        </row>
        <row r="6206">
          <cell r="A6206">
            <v>208200</v>
          </cell>
          <cell r="B6206" t="str">
            <v>J.OR 200 (G)</v>
          </cell>
        </row>
        <row r="6207">
          <cell r="A6207">
            <v>208200</v>
          </cell>
          <cell r="B6207" t="str">
            <v>J.OR 200 (H)</v>
          </cell>
        </row>
        <row r="6208">
          <cell r="A6208">
            <v>208200</v>
          </cell>
          <cell r="B6208" t="str">
            <v>J.OR 200 (T)</v>
          </cell>
        </row>
        <row r="6209">
          <cell r="A6209">
            <v>208201</v>
          </cell>
          <cell r="B6209" t="str">
            <v>J.OR 201 (P)</v>
          </cell>
        </row>
        <row r="6210">
          <cell r="A6210">
            <v>208201</v>
          </cell>
          <cell r="B6210" t="str">
            <v>J.OR 201 (G)</v>
          </cell>
        </row>
        <row r="6211">
          <cell r="A6211">
            <v>208201</v>
          </cell>
          <cell r="B6211" t="str">
            <v>J.OR 201 (H)</v>
          </cell>
        </row>
        <row r="6212">
          <cell r="A6212">
            <v>208201</v>
          </cell>
          <cell r="B6212" t="str">
            <v>J.OR 201 (T)</v>
          </cell>
        </row>
        <row r="6213">
          <cell r="A6213">
            <v>208202</v>
          </cell>
          <cell r="B6213" t="str">
            <v>J.OR 202(42MM BEARINGS) (P)</v>
          </cell>
        </row>
        <row r="6214">
          <cell r="A6214">
            <v>208202</v>
          </cell>
          <cell r="B6214" t="str">
            <v>J.OR 202(42MM BEARINGS) (G)</v>
          </cell>
        </row>
        <row r="6215">
          <cell r="A6215">
            <v>208202</v>
          </cell>
          <cell r="B6215" t="str">
            <v>J.OR 202(42MM BEARINGS) (H)</v>
          </cell>
        </row>
        <row r="6216">
          <cell r="A6216">
            <v>208202</v>
          </cell>
          <cell r="B6216" t="str">
            <v>J.OR 202(42MM BEARINGS) (T)</v>
          </cell>
        </row>
        <row r="6217">
          <cell r="A6217">
            <v>208203</v>
          </cell>
          <cell r="B6217" t="str">
            <v>J.OR 203 (P)</v>
          </cell>
        </row>
        <row r="6218">
          <cell r="A6218">
            <v>208203</v>
          </cell>
          <cell r="B6218" t="str">
            <v>J.OR 203 (G)</v>
          </cell>
        </row>
        <row r="6219">
          <cell r="A6219">
            <v>208203</v>
          </cell>
          <cell r="B6219" t="str">
            <v>J.OR 203 (H)</v>
          </cell>
        </row>
        <row r="6220">
          <cell r="A6220">
            <v>208203</v>
          </cell>
          <cell r="B6220" t="str">
            <v>J.OR 203 (T)</v>
          </cell>
        </row>
        <row r="6221">
          <cell r="A6221">
            <v>208204</v>
          </cell>
          <cell r="B6221" t="str">
            <v>J.OR 204 (P)</v>
          </cell>
        </row>
        <row r="6222">
          <cell r="A6222">
            <v>208204</v>
          </cell>
          <cell r="B6222" t="str">
            <v>J.OR 204 (G)</v>
          </cell>
        </row>
        <row r="6223">
          <cell r="A6223">
            <v>208204</v>
          </cell>
          <cell r="B6223" t="str">
            <v>J.OR 204 (H)</v>
          </cell>
        </row>
        <row r="6224">
          <cell r="A6224">
            <v>208204</v>
          </cell>
          <cell r="B6224" t="str">
            <v>J.OR 204 (T)</v>
          </cell>
        </row>
        <row r="6225">
          <cell r="A6225">
            <v>208205</v>
          </cell>
          <cell r="B6225" t="str">
            <v>J.OR 205 (P)</v>
          </cell>
        </row>
        <row r="6226">
          <cell r="A6226">
            <v>208205</v>
          </cell>
          <cell r="B6226" t="str">
            <v>J.OR 205 (G)</v>
          </cell>
        </row>
        <row r="6227">
          <cell r="A6227">
            <v>208205</v>
          </cell>
          <cell r="B6227" t="str">
            <v>J.OR 205 (H)</v>
          </cell>
        </row>
        <row r="6228">
          <cell r="A6228">
            <v>208205</v>
          </cell>
          <cell r="B6228" t="str">
            <v>J.OR 205 (T)</v>
          </cell>
        </row>
        <row r="6229">
          <cell r="A6229">
            <v>208206</v>
          </cell>
          <cell r="B6229" t="str">
            <v>J.OR 206 (P)</v>
          </cell>
        </row>
        <row r="6230">
          <cell r="A6230">
            <v>208206</v>
          </cell>
          <cell r="B6230" t="str">
            <v>J.OR 206 (G)</v>
          </cell>
        </row>
        <row r="6231">
          <cell r="A6231">
            <v>208206</v>
          </cell>
          <cell r="B6231" t="str">
            <v>J.OR 206 (H)</v>
          </cell>
        </row>
        <row r="6232">
          <cell r="A6232">
            <v>208206</v>
          </cell>
          <cell r="B6232" t="str">
            <v>J.OR 206 (T)</v>
          </cell>
        </row>
        <row r="6233">
          <cell r="A6233">
            <v>208207</v>
          </cell>
          <cell r="B6233" t="str">
            <v>CF.OR 20 (P)</v>
          </cell>
        </row>
        <row r="6234">
          <cell r="A6234">
            <v>208207</v>
          </cell>
          <cell r="B6234" t="str">
            <v>CF.OR 20 (G)</v>
          </cell>
        </row>
        <row r="6235">
          <cell r="A6235">
            <v>208207</v>
          </cell>
          <cell r="B6235" t="str">
            <v>CF.OR 20 (H)</v>
          </cell>
        </row>
        <row r="6236">
          <cell r="A6236">
            <v>208207</v>
          </cell>
          <cell r="B6236" t="str">
            <v>CF.OR 20 (T)</v>
          </cell>
        </row>
        <row r="6237">
          <cell r="A6237">
            <v>208208</v>
          </cell>
          <cell r="B6237" t="str">
            <v>CF.OR 5/8 SB (P)</v>
          </cell>
        </row>
        <row r="6238">
          <cell r="A6238">
            <v>208208</v>
          </cell>
          <cell r="B6238" t="str">
            <v>CF.OR 5/8 SB (G)</v>
          </cell>
        </row>
        <row r="6239">
          <cell r="A6239">
            <v>208208</v>
          </cell>
          <cell r="B6239" t="str">
            <v>CF.OR 5/8 SB (H)</v>
          </cell>
        </row>
        <row r="6240">
          <cell r="A6240">
            <v>208208</v>
          </cell>
          <cell r="B6240" t="str">
            <v>CF.OR 5/8 SB (T)</v>
          </cell>
        </row>
        <row r="6241">
          <cell r="A6241">
            <v>208210</v>
          </cell>
          <cell r="B6241" t="str">
            <v>FC.OR 16644 SPL (P)</v>
          </cell>
        </row>
        <row r="6242">
          <cell r="A6242">
            <v>208210</v>
          </cell>
          <cell r="B6242" t="str">
            <v>FC.OR 16644 SPL (G)</v>
          </cell>
        </row>
        <row r="6243">
          <cell r="A6243">
            <v>208210</v>
          </cell>
          <cell r="B6243" t="str">
            <v>FC.OR 16644 SPL (H)</v>
          </cell>
        </row>
        <row r="6244">
          <cell r="A6244">
            <v>208210</v>
          </cell>
          <cell r="B6244" t="str">
            <v>FC.OR 16644 SPL (T)</v>
          </cell>
        </row>
        <row r="6245">
          <cell r="A6245">
            <v>208211</v>
          </cell>
          <cell r="B6245" t="str">
            <v>FC.OR 1506 (P)</v>
          </cell>
        </row>
        <row r="6246">
          <cell r="A6246">
            <v>208211</v>
          </cell>
          <cell r="B6246" t="str">
            <v>FC.OR 1506 (G)</v>
          </cell>
        </row>
        <row r="6247">
          <cell r="A6247">
            <v>208211</v>
          </cell>
          <cell r="B6247" t="str">
            <v>FC.OR 1506 (H)</v>
          </cell>
        </row>
        <row r="6248">
          <cell r="A6248">
            <v>208211</v>
          </cell>
          <cell r="B6248" t="str">
            <v>FC.OR 1506 (T)</v>
          </cell>
        </row>
        <row r="6249">
          <cell r="A6249">
            <v>208212</v>
          </cell>
          <cell r="B6249" t="str">
            <v>FC.OR 401507 SPL (P)</v>
          </cell>
        </row>
        <row r="6250">
          <cell r="A6250">
            <v>208212</v>
          </cell>
          <cell r="B6250" t="str">
            <v>FC.OR 401507 SPL (G)</v>
          </cell>
        </row>
        <row r="6251">
          <cell r="A6251">
            <v>208212</v>
          </cell>
          <cell r="B6251" t="str">
            <v>FC.OR 401507 SPL (H)</v>
          </cell>
        </row>
        <row r="6252">
          <cell r="A6252">
            <v>208212</v>
          </cell>
          <cell r="B6252" t="str">
            <v>FC.OR 401507 SPL (T)</v>
          </cell>
        </row>
        <row r="6253">
          <cell r="A6253">
            <v>208213.01</v>
          </cell>
          <cell r="B6253" t="str">
            <v>NAST.OR 50 (RNAST 50) (G)</v>
          </cell>
        </row>
        <row r="6254">
          <cell r="A6254">
            <v>208213.01</v>
          </cell>
          <cell r="B6254" t="str">
            <v>NAST.OR 50 (RNAST 50) (H)</v>
          </cell>
        </row>
        <row r="6255">
          <cell r="A6255">
            <v>208213.01</v>
          </cell>
          <cell r="B6255" t="str">
            <v>NAST.OR 50 (RNAST 50) (P)</v>
          </cell>
        </row>
        <row r="6256">
          <cell r="A6256">
            <v>208213.01</v>
          </cell>
          <cell r="B6256" t="str">
            <v>NAST.OR 50 (RNAST 50) (T)</v>
          </cell>
        </row>
        <row r="6257">
          <cell r="A6257">
            <v>208214</v>
          </cell>
          <cell r="B6257" t="str">
            <v>R.OR 214 (P)</v>
          </cell>
        </row>
        <row r="6258">
          <cell r="A6258">
            <v>208214</v>
          </cell>
          <cell r="B6258" t="str">
            <v>R.OR 214 (G)</v>
          </cell>
        </row>
        <row r="6259">
          <cell r="A6259">
            <v>208214</v>
          </cell>
          <cell r="B6259" t="str">
            <v>R.OR 214 (H)</v>
          </cell>
        </row>
        <row r="6260">
          <cell r="A6260">
            <v>208214</v>
          </cell>
          <cell r="B6260" t="str">
            <v>R.OR 214 (T)</v>
          </cell>
        </row>
        <row r="6261">
          <cell r="A6261">
            <v>208215</v>
          </cell>
          <cell r="B6261" t="str">
            <v>CF.OR 06 (P)</v>
          </cell>
        </row>
        <row r="6262">
          <cell r="A6262">
            <v>208215</v>
          </cell>
          <cell r="B6262" t="str">
            <v>CF.OR 06 (G)</v>
          </cell>
        </row>
        <row r="6263">
          <cell r="A6263">
            <v>208215</v>
          </cell>
          <cell r="B6263" t="str">
            <v>CF.OR 06 (H)</v>
          </cell>
        </row>
        <row r="6264">
          <cell r="A6264">
            <v>208215</v>
          </cell>
          <cell r="B6264" t="str">
            <v>CF.OR 06 (T)</v>
          </cell>
        </row>
        <row r="6265">
          <cell r="A6265">
            <v>208216</v>
          </cell>
          <cell r="B6265" t="str">
            <v>CF.OR 08 (P)</v>
          </cell>
        </row>
        <row r="6266">
          <cell r="A6266">
            <v>208216</v>
          </cell>
          <cell r="B6266" t="str">
            <v>CF.OR 08 (G)</v>
          </cell>
        </row>
        <row r="6267">
          <cell r="A6267">
            <v>208216</v>
          </cell>
          <cell r="B6267" t="str">
            <v>CF.OR 08 (H)</v>
          </cell>
        </row>
        <row r="6268">
          <cell r="A6268">
            <v>208216</v>
          </cell>
          <cell r="B6268" t="str">
            <v>CF.OR 08 (T)</v>
          </cell>
        </row>
        <row r="6269">
          <cell r="A6269">
            <v>208217</v>
          </cell>
          <cell r="B6269" t="str">
            <v>CF.OR 10 (P)</v>
          </cell>
        </row>
        <row r="6270">
          <cell r="A6270">
            <v>208217</v>
          </cell>
          <cell r="B6270" t="str">
            <v>CF.OR 10 (G)</v>
          </cell>
        </row>
        <row r="6271">
          <cell r="A6271">
            <v>208217</v>
          </cell>
          <cell r="B6271" t="str">
            <v>CF.OR 10 (H)</v>
          </cell>
        </row>
        <row r="6272">
          <cell r="A6272">
            <v>208217</v>
          </cell>
          <cell r="B6272" t="str">
            <v>CF.OR 10 (T)</v>
          </cell>
        </row>
        <row r="6273">
          <cell r="A6273">
            <v>208218</v>
          </cell>
          <cell r="B6273" t="str">
            <v>CF.OR 10-1 (P)</v>
          </cell>
        </row>
        <row r="6274">
          <cell r="A6274">
            <v>208218</v>
          </cell>
          <cell r="B6274" t="str">
            <v>CF.OR 10-1 (G)</v>
          </cell>
        </row>
        <row r="6275">
          <cell r="A6275">
            <v>208218</v>
          </cell>
          <cell r="B6275" t="str">
            <v>CF.OR 10-1 (H)</v>
          </cell>
        </row>
        <row r="6276">
          <cell r="A6276">
            <v>208218</v>
          </cell>
          <cell r="B6276" t="str">
            <v>CF.OR 10-1 (T)</v>
          </cell>
        </row>
        <row r="6277">
          <cell r="A6277">
            <v>208219</v>
          </cell>
          <cell r="B6277" t="str">
            <v>CF.OR 12 (P)</v>
          </cell>
        </row>
        <row r="6278">
          <cell r="A6278">
            <v>208219</v>
          </cell>
          <cell r="B6278" t="str">
            <v>CF.OR 12 (G)</v>
          </cell>
        </row>
        <row r="6279">
          <cell r="A6279">
            <v>208219</v>
          </cell>
          <cell r="B6279" t="str">
            <v>CF.OR 12 (H)</v>
          </cell>
        </row>
        <row r="6280">
          <cell r="A6280">
            <v>208219</v>
          </cell>
          <cell r="B6280" t="str">
            <v>CF.OR 12 (T)</v>
          </cell>
        </row>
        <row r="6281">
          <cell r="A6281">
            <v>208220</v>
          </cell>
          <cell r="B6281" t="str">
            <v>CF.OR 12-1 (P)</v>
          </cell>
        </row>
        <row r="6282">
          <cell r="A6282">
            <v>208220</v>
          </cell>
          <cell r="B6282" t="str">
            <v>CF.OR 12-1 (G)</v>
          </cell>
        </row>
        <row r="6283">
          <cell r="A6283">
            <v>208220</v>
          </cell>
          <cell r="B6283" t="str">
            <v>CF.OR 12-1 (H)</v>
          </cell>
        </row>
        <row r="6284">
          <cell r="A6284">
            <v>208220</v>
          </cell>
          <cell r="B6284" t="str">
            <v>CF.OR 12-1 (T)</v>
          </cell>
        </row>
        <row r="6285">
          <cell r="A6285">
            <v>208221</v>
          </cell>
          <cell r="B6285" t="str">
            <v>CF.OR 16 (P)</v>
          </cell>
        </row>
        <row r="6286">
          <cell r="A6286">
            <v>208221</v>
          </cell>
          <cell r="B6286" t="str">
            <v>CF.OR 16 (G)</v>
          </cell>
        </row>
        <row r="6287">
          <cell r="A6287">
            <v>208221</v>
          </cell>
          <cell r="B6287" t="str">
            <v>CF.OR 16 (H)</v>
          </cell>
        </row>
        <row r="6288">
          <cell r="A6288">
            <v>208221</v>
          </cell>
          <cell r="B6288" t="str">
            <v>CF.OR 16 (T)</v>
          </cell>
        </row>
        <row r="6289">
          <cell r="A6289">
            <v>208222</v>
          </cell>
          <cell r="B6289" t="str">
            <v>CF.OR 18 (P)</v>
          </cell>
        </row>
        <row r="6290">
          <cell r="A6290">
            <v>208222</v>
          </cell>
          <cell r="B6290" t="str">
            <v>CF.OR 18 (G)</v>
          </cell>
        </row>
        <row r="6291">
          <cell r="A6291">
            <v>208222</v>
          </cell>
          <cell r="B6291" t="str">
            <v>CF.OR 18 (H)</v>
          </cell>
        </row>
        <row r="6292">
          <cell r="A6292">
            <v>208222</v>
          </cell>
          <cell r="B6292" t="str">
            <v>CF.OR 18 (T)</v>
          </cell>
        </row>
        <row r="6293">
          <cell r="A6293">
            <v>208232</v>
          </cell>
          <cell r="B6293" t="str">
            <v>OR J 232(9904) (P)</v>
          </cell>
        </row>
        <row r="6294">
          <cell r="A6294">
            <v>208232</v>
          </cell>
          <cell r="B6294" t="str">
            <v>OR J 232(9904) (G)</v>
          </cell>
        </row>
        <row r="6295">
          <cell r="A6295">
            <v>208232</v>
          </cell>
          <cell r="B6295" t="str">
            <v>OR J 232(9904) (H)</v>
          </cell>
        </row>
        <row r="6296">
          <cell r="A6296">
            <v>208232</v>
          </cell>
          <cell r="B6296" t="str">
            <v>OR J 232(9904) (L)</v>
          </cell>
        </row>
        <row r="6297">
          <cell r="A6297">
            <v>208232</v>
          </cell>
          <cell r="B6297" t="str">
            <v>OR J 232(9904) (T)</v>
          </cell>
        </row>
        <row r="6298">
          <cell r="A6298">
            <v>208233</v>
          </cell>
          <cell r="B6298" t="str">
            <v>OR J 233(9903) (P)</v>
          </cell>
        </row>
        <row r="6299">
          <cell r="A6299">
            <v>208233</v>
          </cell>
          <cell r="B6299" t="str">
            <v>OR J 233(9903) (G)</v>
          </cell>
        </row>
        <row r="6300">
          <cell r="A6300">
            <v>208233</v>
          </cell>
          <cell r="B6300" t="str">
            <v>OR J 233(9903) (H)</v>
          </cell>
        </row>
        <row r="6301">
          <cell r="A6301">
            <v>208233</v>
          </cell>
          <cell r="B6301" t="str">
            <v>OR J 233(9903) (L)</v>
          </cell>
        </row>
        <row r="6302">
          <cell r="A6302">
            <v>208233</v>
          </cell>
          <cell r="B6302" t="str">
            <v>OR J 233(9903) (T)</v>
          </cell>
        </row>
        <row r="6303">
          <cell r="A6303">
            <v>208234</v>
          </cell>
          <cell r="B6303" t="str">
            <v>STADE.PHS 30 (P)</v>
          </cell>
        </row>
        <row r="6304">
          <cell r="A6304">
            <v>208234</v>
          </cell>
          <cell r="B6304" t="str">
            <v>STADE.PHS 30 (G)</v>
          </cell>
        </row>
        <row r="6305">
          <cell r="A6305">
            <v>208234</v>
          </cell>
          <cell r="B6305" t="str">
            <v>STADE.PHS 30 (H)</v>
          </cell>
        </row>
        <row r="6306">
          <cell r="A6306">
            <v>208234</v>
          </cell>
          <cell r="B6306" t="str">
            <v>STADE.PHS 30 (T)</v>
          </cell>
        </row>
        <row r="6307">
          <cell r="A6307">
            <v>208235</v>
          </cell>
          <cell r="B6307" t="str">
            <v>VCF.OR 4 1/2 (P)</v>
          </cell>
        </row>
        <row r="6308">
          <cell r="A6308">
            <v>208235</v>
          </cell>
          <cell r="B6308" t="str">
            <v>VCF.OR 4 1/2 (G)</v>
          </cell>
        </row>
        <row r="6309">
          <cell r="A6309">
            <v>208235</v>
          </cell>
          <cell r="B6309" t="str">
            <v>VCF.OR 4 1/2 (H)</v>
          </cell>
        </row>
        <row r="6310">
          <cell r="A6310">
            <v>208235</v>
          </cell>
          <cell r="B6310" t="str">
            <v>VCF.OR 4 1/2 (T)</v>
          </cell>
        </row>
        <row r="6311">
          <cell r="A6311">
            <v>208237</v>
          </cell>
          <cell r="B6311" t="str">
            <v>OR.D0147/D07026 (P)</v>
          </cell>
        </row>
        <row r="6312">
          <cell r="A6312">
            <v>208237</v>
          </cell>
          <cell r="B6312" t="str">
            <v>OR.D0147/D07026 (G)</v>
          </cell>
        </row>
        <row r="6313">
          <cell r="A6313">
            <v>208237</v>
          </cell>
          <cell r="B6313" t="str">
            <v>OR.D0147/D07026 (H)</v>
          </cell>
        </row>
        <row r="6314">
          <cell r="A6314">
            <v>208237</v>
          </cell>
          <cell r="B6314" t="str">
            <v>OR.D0147/D07026 (T)</v>
          </cell>
        </row>
        <row r="6315">
          <cell r="A6315">
            <v>208238</v>
          </cell>
          <cell r="B6315" t="str">
            <v>J.OR 238 (P)</v>
          </cell>
        </row>
        <row r="6316">
          <cell r="A6316">
            <v>208238</v>
          </cell>
          <cell r="B6316" t="str">
            <v>J.OR 238 (G)</v>
          </cell>
        </row>
        <row r="6317">
          <cell r="A6317">
            <v>208238</v>
          </cell>
          <cell r="B6317" t="str">
            <v>J.OR 238 (H)</v>
          </cell>
        </row>
        <row r="6318">
          <cell r="A6318">
            <v>208238</v>
          </cell>
          <cell r="B6318" t="str">
            <v>J.OR 238 (T)</v>
          </cell>
        </row>
        <row r="6319">
          <cell r="A6319">
            <v>208239</v>
          </cell>
          <cell r="B6319" t="str">
            <v>J.OR 239(GB 41073) (P)</v>
          </cell>
        </row>
        <row r="6320">
          <cell r="A6320">
            <v>208239</v>
          </cell>
          <cell r="B6320" t="str">
            <v>J.OR 239(GB 41073) (G)</v>
          </cell>
        </row>
        <row r="6321">
          <cell r="A6321">
            <v>208239</v>
          </cell>
          <cell r="B6321" t="str">
            <v>J.OR 239(GB 41073) (H)</v>
          </cell>
        </row>
        <row r="6322">
          <cell r="A6322">
            <v>208239</v>
          </cell>
          <cell r="B6322" t="str">
            <v>J.OR 239(GB 41073) (T)</v>
          </cell>
        </row>
        <row r="6323">
          <cell r="A6323">
            <v>208240</v>
          </cell>
          <cell r="B6323" t="str">
            <v>CF.OR 20-1 (P)</v>
          </cell>
        </row>
        <row r="6324">
          <cell r="A6324">
            <v>208240</v>
          </cell>
          <cell r="B6324" t="str">
            <v>CF.OR 20-1 (G)</v>
          </cell>
        </row>
        <row r="6325">
          <cell r="A6325">
            <v>208240</v>
          </cell>
          <cell r="B6325" t="str">
            <v>CF.OR 20-1 (H)</v>
          </cell>
        </row>
        <row r="6326">
          <cell r="A6326">
            <v>208240</v>
          </cell>
          <cell r="B6326" t="str">
            <v>CF.OR 20-1 (T)</v>
          </cell>
        </row>
        <row r="6327">
          <cell r="A6327">
            <v>208240.41</v>
          </cell>
          <cell r="B6327" t="str">
            <v>OR.4910662/0 (G)</v>
          </cell>
        </row>
        <row r="6328">
          <cell r="A6328">
            <v>208240.41</v>
          </cell>
          <cell r="B6328" t="str">
            <v>OR.4910662/0 (H)</v>
          </cell>
        </row>
        <row r="6329">
          <cell r="A6329">
            <v>208240.41</v>
          </cell>
          <cell r="B6329" t="str">
            <v>OR.4910662/0 (P)</v>
          </cell>
        </row>
        <row r="6330">
          <cell r="A6330">
            <v>208240.41</v>
          </cell>
          <cell r="B6330" t="str">
            <v>OR.4910662/0 (T)</v>
          </cell>
        </row>
        <row r="6331">
          <cell r="A6331">
            <v>208241</v>
          </cell>
          <cell r="B6331" t="str">
            <v>CF.OR 24 (P)</v>
          </cell>
        </row>
        <row r="6332">
          <cell r="A6332">
            <v>208241</v>
          </cell>
          <cell r="B6332" t="str">
            <v>CF.OR 24 (G)</v>
          </cell>
        </row>
        <row r="6333">
          <cell r="A6333">
            <v>208241</v>
          </cell>
          <cell r="B6333" t="str">
            <v>CF.OR 24 (H)</v>
          </cell>
        </row>
        <row r="6334">
          <cell r="A6334">
            <v>208241</v>
          </cell>
          <cell r="B6334" t="str">
            <v>CF.OR 24 (T)</v>
          </cell>
        </row>
        <row r="6335">
          <cell r="A6335">
            <v>208242</v>
          </cell>
          <cell r="B6335" t="str">
            <v>CF.OR 24-1 (P)</v>
          </cell>
        </row>
        <row r="6336">
          <cell r="A6336">
            <v>208242</v>
          </cell>
          <cell r="B6336" t="str">
            <v>CF.OR 24-1 (G)</v>
          </cell>
        </row>
        <row r="6337">
          <cell r="A6337">
            <v>208242</v>
          </cell>
          <cell r="B6337" t="str">
            <v>CF.OR 24-1 (H)</v>
          </cell>
        </row>
        <row r="6338">
          <cell r="A6338">
            <v>208242</v>
          </cell>
          <cell r="B6338" t="str">
            <v>CF.OR 24-1 (T)</v>
          </cell>
        </row>
        <row r="6339">
          <cell r="A6339">
            <v>208243</v>
          </cell>
          <cell r="B6339" t="str">
            <v>CF.OR 30 (P)</v>
          </cell>
        </row>
        <row r="6340">
          <cell r="A6340">
            <v>208243</v>
          </cell>
          <cell r="B6340" t="str">
            <v>CF.OR 30 (G)</v>
          </cell>
        </row>
        <row r="6341">
          <cell r="A6341">
            <v>208243</v>
          </cell>
          <cell r="B6341" t="str">
            <v>CF.OR 30 (H)</v>
          </cell>
        </row>
        <row r="6342">
          <cell r="A6342">
            <v>208243</v>
          </cell>
          <cell r="B6342" t="str">
            <v>CF.OR 30 (T)</v>
          </cell>
        </row>
        <row r="6343">
          <cell r="A6343">
            <v>208244</v>
          </cell>
          <cell r="B6343" t="str">
            <v>CF.OR 30-1 (P)</v>
          </cell>
        </row>
        <row r="6344">
          <cell r="A6344">
            <v>208244</v>
          </cell>
          <cell r="B6344" t="str">
            <v>CF.OR 30-1 (G)</v>
          </cell>
        </row>
        <row r="6345">
          <cell r="A6345">
            <v>208244</v>
          </cell>
          <cell r="B6345" t="str">
            <v>CF.OR 30-1 (H)</v>
          </cell>
        </row>
        <row r="6346">
          <cell r="A6346">
            <v>208244</v>
          </cell>
          <cell r="B6346" t="str">
            <v>CF.OR 30-1 (T)</v>
          </cell>
        </row>
        <row r="6347">
          <cell r="A6347">
            <v>208245</v>
          </cell>
          <cell r="B6347" t="str">
            <v>OR.207 RR2 (P)</v>
          </cell>
        </row>
        <row r="6348">
          <cell r="A6348">
            <v>208245</v>
          </cell>
          <cell r="B6348" t="str">
            <v>OR.207 RR2 (G)</v>
          </cell>
        </row>
        <row r="6349">
          <cell r="A6349">
            <v>208245</v>
          </cell>
          <cell r="B6349" t="str">
            <v>OR.207 RR2 (H)</v>
          </cell>
        </row>
        <row r="6350">
          <cell r="A6350">
            <v>208245</v>
          </cell>
          <cell r="B6350" t="str">
            <v>OR.207 RR2 (T)</v>
          </cell>
        </row>
        <row r="6351">
          <cell r="A6351">
            <v>208246</v>
          </cell>
          <cell r="B6351" t="str">
            <v>OR. 208 YY2 (P)</v>
          </cell>
        </row>
        <row r="6352">
          <cell r="A6352">
            <v>208246</v>
          </cell>
          <cell r="B6352" t="str">
            <v>OR. 208 YY2 (G)</v>
          </cell>
        </row>
        <row r="6353">
          <cell r="A6353">
            <v>208246</v>
          </cell>
          <cell r="B6353" t="str">
            <v>OR. 208 YY2 (H)</v>
          </cell>
        </row>
        <row r="6354">
          <cell r="A6354">
            <v>208246</v>
          </cell>
          <cell r="B6354" t="str">
            <v>OR. 208 YY2 (T)</v>
          </cell>
        </row>
        <row r="6355">
          <cell r="A6355">
            <v>208247</v>
          </cell>
          <cell r="B6355" t="str">
            <v>OR.209 YY2 (P)</v>
          </cell>
        </row>
        <row r="6356">
          <cell r="A6356">
            <v>208247</v>
          </cell>
          <cell r="B6356" t="str">
            <v>OR.209 YY2 (G)</v>
          </cell>
        </row>
        <row r="6357">
          <cell r="A6357">
            <v>208247</v>
          </cell>
          <cell r="B6357" t="str">
            <v>OR.209 YY2 (H)</v>
          </cell>
        </row>
        <row r="6358">
          <cell r="A6358">
            <v>208247</v>
          </cell>
          <cell r="B6358" t="str">
            <v>OR.209 YY2 (T)</v>
          </cell>
        </row>
        <row r="6359">
          <cell r="A6359">
            <v>208248</v>
          </cell>
          <cell r="B6359" t="str">
            <v>OW-BDA-4002 (P)</v>
          </cell>
        </row>
        <row r="6360">
          <cell r="A6360">
            <v>208248</v>
          </cell>
          <cell r="B6360" t="str">
            <v>OW-BDA-4002 (G)</v>
          </cell>
        </row>
        <row r="6361">
          <cell r="A6361">
            <v>208248</v>
          </cell>
          <cell r="B6361" t="str">
            <v>OW-BDA-4002 (H)</v>
          </cell>
        </row>
        <row r="6362">
          <cell r="A6362">
            <v>208248</v>
          </cell>
          <cell r="B6362" t="str">
            <v>OW-BDA-4002 (L)</v>
          </cell>
        </row>
        <row r="6363">
          <cell r="A6363">
            <v>208248</v>
          </cell>
          <cell r="B6363" t="str">
            <v>OW-BDA-4002 (T)</v>
          </cell>
        </row>
        <row r="6364">
          <cell r="A6364">
            <v>208249</v>
          </cell>
          <cell r="B6364" t="str">
            <v>OW-BDA-4003 (P)</v>
          </cell>
        </row>
        <row r="6365">
          <cell r="A6365">
            <v>208249</v>
          </cell>
          <cell r="B6365" t="str">
            <v>OW-BDA-4003 (G)</v>
          </cell>
        </row>
        <row r="6366">
          <cell r="A6366">
            <v>208249</v>
          </cell>
          <cell r="B6366" t="str">
            <v>OW-BDA-4003 (H)</v>
          </cell>
        </row>
        <row r="6367">
          <cell r="A6367">
            <v>208249</v>
          </cell>
          <cell r="B6367" t="str">
            <v>OW-BDA-4003 (L)</v>
          </cell>
        </row>
        <row r="6368">
          <cell r="A6368">
            <v>208249</v>
          </cell>
          <cell r="B6368" t="str">
            <v>OW-BDA-4003 (T)</v>
          </cell>
        </row>
        <row r="6369">
          <cell r="A6369">
            <v>208250</v>
          </cell>
          <cell r="B6369" t="str">
            <v>324015 (BALL CUP SMALL) (P)</v>
          </cell>
        </row>
        <row r="6370">
          <cell r="A6370">
            <v>208250</v>
          </cell>
          <cell r="B6370" t="str">
            <v>324015 (BALL CUP SMALL) (G)</v>
          </cell>
        </row>
        <row r="6371">
          <cell r="A6371">
            <v>208250</v>
          </cell>
          <cell r="B6371" t="str">
            <v>324015 (BALL CUP SMALL) (H)</v>
          </cell>
        </row>
        <row r="6372">
          <cell r="A6372">
            <v>208250</v>
          </cell>
          <cell r="B6372" t="str">
            <v>324015 (BALL CUP SMALL) (L)</v>
          </cell>
        </row>
        <row r="6373">
          <cell r="A6373">
            <v>208250</v>
          </cell>
          <cell r="B6373" t="str">
            <v>324015 (BALL CUP SMALL) (T)</v>
          </cell>
        </row>
        <row r="6374">
          <cell r="A6374">
            <v>208250.01</v>
          </cell>
          <cell r="B6374" t="str">
            <v>324019 (BALL CUP BIG) (G)</v>
          </cell>
        </row>
        <row r="6375">
          <cell r="A6375">
            <v>208250.01</v>
          </cell>
          <cell r="B6375" t="str">
            <v>324019 (BALL CUP BIG) (H)</v>
          </cell>
        </row>
        <row r="6376">
          <cell r="A6376">
            <v>208250.01</v>
          </cell>
          <cell r="B6376" t="str">
            <v>324019 (BALL CUP BIG) (L)</v>
          </cell>
        </row>
        <row r="6377">
          <cell r="A6377">
            <v>208250.01</v>
          </cell>
          <cell r="B6377" t="str">
            <v>324019 (BALL CUP BIG) (P)</v>
          </cell>
        </row>
        <row r="6378">
          <cell r="A6378">
            <v>208250.01</v>
          </cell>
          <cell r="B6378" t="str">
            <v>324019 (BALL CUP BIG) (T)</v>
          </cell>
        </row>
        <row r="6379">
          <cell r="A6379">
            <v>208257</v>
          </cell>
          <cell r="B6379" t="str">
            <v>BAHB.OR 633528F (P)</v>
          </cell>
        </row>
        <row r="6380">
          <cell r="A6380">
            <v>208257</v>
          </cell>
          <cell r="B6380" t="str">
            <v>BAHB.OR 633528F (G)</v>
          </cell>
        </row>
        <row r="6381">
          <cell r="A6381">
            <v>208257</v>
          </cell>
          <cell r="B6381" t="str">
            <v>BAHB.OR 633528F (H)</v>
          </cell>
        </row>
        <row r="6382">
          <cell r="A6382">
            <v>208257</v>
          </cell>
          <cell r="B6382" t="str">
            <v>BAHB.OR 633528F (L)</v>
          </cell>
        </row>
        <row r="6383">
          <cell r="A6383">
            <v>208257</v>
          </cell>
          <cell r="B6383" t="str">
            <v>BAHB.OR 633528F (T)</v>
          </cell>
        </row>
        <row r="6384">
          <cell r="A6384">
            <v>208258</v>
          </cell>
          <cell r="B6384" t="str">
            <v>OR.D01464 (P)</v>
          </cell>
        </row>
        <row r="6385">
          <cell r="A6385">
            <v>208258</v>
          </cell>
          <cell r="B6385" t="str">
            <v>OR.D01464 (G)</v>
          </cell>
        </row>
        <row r="6386">
          <cell r="A6386">
            <v>208258</v>
          </cell>
          <cell r="B6386" t="str">
            <v>OR.D01464 (H)</v>
          </cell>
        </row>
        <row r="6387">
          <cell r="A6387">
            <v>208258</v>
          </cell>
          <cell r="B6387" t="str">
            <v>OR.D01464 (T)</v>
          </cell>
        </row>
        <row r="6388">
          <cell r="A6388">
            <v>208259</v>
          </cell>
          <cell r="B6388" t="str">
            <v>OR.14 00 1740 (P)</v>
          </cell>
        </row>
        <row r="6389">
          <cell r="A6389">
            <v>208259</v>
          </cell>
          <cell r="B6389" t="str">
            <v>OR.14 00 1740 (G)</v>
          </cell>
        </row>
        <row r="6390">
          <cell r="A6390">
            <v>208259</v>
          </cell>
          <cell r="B6390" t="str">
            <v>OR.14 00 1740 (H)</v>
          </cell>
        </row>
        <row r="6391">
          <cell r="A6391">
            <v>208259</v>
          </cell>
          <cell r="B6391" t="str">
            <v>OR.14 00 1740 (T)</v>
          </cell>
        </row>
        <row r="6392">
          <cell r="A6392">
            <v>208260</v>
          </cell>
          <cell r="B6392" t="str">
            <v>ZARN.OR 1545 (P)</v>
          </cell>
        </row>
        <row r="6393">
          <cell r="A6393">
            <v>208260</v>
          </cell>
          <cell r="B6393" t="str">
            <v>ZARN.OR 1545 (G)</v>
          </cell>
        </row>
        <row r="6394">
          <cell r="A6394">
            <v>208260</v>
          </cell>
          <cell r="B6394" t="str">
            <v>ZARN.OR 1545 (H)</v>
          </cell>
        </row>
        <row r="6395">
          <cell r="A6395">
            <v>208260</v>
          </cell>
          <cell r="B6395" t="str">
            <v>ZARN.OR 1545 (T)</v>
          </cell>
        </row>
        <row r="6396">
          <cell r="A6396">
            <v>208260.01</v>
          </cell>
          <cell r="B6396" t="str">
            <v>ZARN.WASHER 1545 (G)</v>
          </cell>
        </row>
        <row r="6397">
          <cell r="A6397">
            <v>208260.01</v>
          </cell>
          <cell r="B6397" t="str">
            <v>ZARN.WASHER 1545 (H)</v>
          </cell>
        </row>
        <row r="6398">
          <cell r="A6398">
            <v>208260.01</v>
          </cell>
          <cell r="B6398" t="str">
            <v>ZARN.WASHER 1545 (P)</v>
          </cell>
        </row>
        <row r="6399">
          <cell r="A6399">
            <v>208260.01</v>
          </cell>
          <cell r="B6399" t="str">
            <v>ZARN.WASHER 1545 (T)</v>
          </cell>
        </row>
        <row r="6400">
          <cell r="A6400">
            <v>208266</v>
          </cell>
          <cell r="B6400" t="str">
            <v>ZARN.OR 3062 (P)</v>
          </cell>
        </row>
        <row r="6401">
          <cell r="A6401">
            <v>208266</v>
          </cell>
          <cell r="B6401" t="str">
            <v>ZARN.OR 3062 (G)</v>
          </cell>
        </row>
        <row r="6402">
          <cell r="A6402">
            <v>208266</v>
          </cell>
          <cell r="B6402" t="str">
            <v>ZARN.OR 3062 (H)</v>
          </cell>
        </row>
        <row r="6403">
          <cell r="A6403">
            <v>208266</v>
          </cell>
          <cell r="B6403" t="str">
            <v>ZARN.OR 3062 (T)</v>
          </cell>
        </row>
        <row r="6404">
          <cell r="A6404">
            <v>208266.01</v>
          </cell>
          <cell r="B6404" t="str">
            <v>ZARN.WASHER 3062 (G)</v>
          </cell>
        </row>
        <row r="6405">
          <cell r="A6405">
            <v>208266.01</v>
          </cell>
          <cell r="B6405" t="str">
            <v>ZARN.WASHER 3062 (H)</v>
          </cell>
        </row>
        <row r="6406">
          <cell r="A6406">
            <v>208266.01</v>
          </cell>
          <cell r="B6406" t="str">
            <v>ZARN.WASHER 3062 (P)</v>
          </cell>
        </row>
        <row r="6407">
          <cell r="A6407">
            <v>208266.01</v>
          </cell>
          <cell r="B6407" t="str">
            <v>ZARN.WASHER 3062 (T)</v>
          </cell>
        </row>
        <row r="6408">
          <cell r="A6408">
            <v>208268</v>
          </cell>
          <cell r="B6408" t="str">
            <v>ZARN.OR 3570 (P)</v>
          </cell>
        </row>
        <row r="6409">
          <cell r="A6409">
            <v>208268</v>
          </cell>
          <cell r="B6409" t="str">
            <v>ZARN.OR 3570 (G)</v>
          </cell>
        </row>
        <row r="6410">
          <cell r="A6410">
            <v>208268</v>
          </cell>
          <cell r="B6410" t="str">
            <v>ZARN.OR 3570 (H)</v>
          </cell>
        </row>
        <row r="6411">
          <cell r="A6411">
            <v>208268</v>
          </cell>
          <cell r="B6411" t="str">
            <v>ZARN.OR 3570 (T)</v>
          </cell>
        </row>
        <row r="6412">
          <cell r="A6412">
            <v>208268.01</v>
          </cell>
          <cell r="B6412" t="str">
            <v>ZARN.WASHER 3570 (G)</v>
          </cell>
        </row>
        <row r="6413">
          <cell r="A6413">
            <v>208268.01</v>
          </cell>
          <cell r="B6413" t="str">
            <v>ZARN.WASHER 3570 (H)</v>
          </cell>
        </row>
        <row r="6414">
          <cell r="A6414">
            <v>208268.01</v>
          </cell>
          <cell r="B6414" t="str">
            <v>ZARN.WASHER 3570 (P)</v>
          </cell>
        </row>
        <row r="6415">
          <cell r="A6415">
            <v>208268.01</v>
          </cell>
          <cell r="B6415" t="str">
            <v>ZARN.WASHER 3570 (T)</v>
          </cell>
        </row>
        <row r="6416">
          <cell r="A6416">
            <v>208268.21</v>
          </cell>
          <cell r="B6416" t="str">
            <v>ZARF.OR 3590 (G)</v>
          </cell>
        </row>
        <row r="6417">
          <cell r="A6417">
            <v>208268.21</v>
          </cell>
          <cell r="B6417" t="str">
            <v>ZARF.OR 3590 (H)</v>
          </cell>
        </row>
        <row r="6418">
          <cell r="A6418">
            <v>208268.21</v>
          </cell>
          <cell r="B6418" t="str">
            <v>ZARF.OR 3590 (P)</v>
          </cell>
        </row>
        <row r="6419">
          <cell r="A6419">
            <v>208268.21</v>
          </cell>
          <cell r="B6419" t="str">
            <v>ZARF.OR 3590 (T)</v>
          </cell>
        </row>
        <row r="6420">
          <cell r="A6420">
            <v>208268.22</v>
          </cell>
          <cell r="B6420" t="str">
            <v>ZARF.WASHER 3590 (G)</v>
          </cell>
        </row>
        <row r="6421">
          <cell r="A6421">
            <v>208268.22</v>
          </cell>
          <cell r="B6421" t="str">
            <v>ZARF.WASHER 3590 (H)</v>
          </cell>
        </row>
        <row r="6422">
          <cell r="A6422">
            <v>208268.22</v>
          </cell>
          <cell r="B6422" t="str">
            <v>ZARF.WASHER 3590 (P)</v>
          </cell>
        </row>
        <row r="6423">
          <cell r="A6423">
            <v>208268.22</v>
          </cell>
          <cell r="B6423" t="str">
            <v>ZARF.WASHER 3590 (T)</v>
          </cell>
        </row>
        <row r="6424">
          <cell r="A6424">
            <v>208270</v>
          </cell>
          <cell r="B6424" t="str">
            <v>ZARN.OR 4075 (P)</v>
          </cell>
        </row>
        <row r="6425">
          <cell r="A6425">
            <v>208270</v>
          </cell>
          <cell r="B6425" t="str">
            <v>ZARN.OR 4075 (G)</v>
          </cell>
        </row>
        <row r="6426">
          <cell r="A6426">
            <v>208270</v>
          </cell>
          <cell r="B6426" t="str">
            <v>ZARN.OR 4075 (H)</v>
          </cell>
        </row>
        <row r="6427">
          <cell r="A6427">
            <v>208270</v>
          </cell>
          <cell r="B6427" t="str">
            <v>ZARN.OR 4075 (T)</v>
          </cell>
        </row>
        <row r="6428">
          <cell r="A6428">
            <v>208270.01</v>
          </cell>
          <cell r="B6428" t="str">
            <v>ZARN.WASHER 4075 (G)</v>
          </cell>
        </row>
        <row r="6429">
          <cell r="A6429">
            <v>208270.01</v>
          </cell>
          <cell r="B6429" t="str">
            <v>ZARN.WASHER 4075 (H)</v>
          </cell>
        </row>
        <row r="6430">
          <cell r="A6430">
            <v>208270.01</v>
          </cell>
          <cell r="B6430" t="str">
            <v>ZARN.WASHER 4075 (P)</v>
          </cell>
        </row>
        <row r="6431">
          <cell r="A6431">
            <v>208270.01</v>
          </cell>
          <cell r="B6431" t="str">
            <v>ZARN.WASHER 4075 (T)</v>
          </cell>
        </row>
        <row r="6432">
          <cell r="A6432">
            <v>208272</v>
          </cell>
          <cell r="B6432" t="str">
            <v>ZARN.OR 4580 (P)</v>
          </cell>
        </row>
        <row r="6433">
          <cell r="A6433">
            <v>208272</v>
          </cell>
          <cell r="B6433" t="str">
            <v>ZARN.OR 4580 (G)</v>
          </cell>
        </row>
        <row r="6434">
          <cell r="A6434">
            <v>208272</v>
          </cell>
          <cell r="B6434" t="str">
            <v>ZARN.OR 4580 (H)</v>
          </cell>
        </row>
        <row r="6435">
          <cell r="A6435">
            <v>208272</v>
          </cell>
          <cell r="B6435" t="str">
            <v>ZARN.OR 4580 (T)</v>
          </cell>
        </row>
        <row r="6436">
          <cell r="A6436">
            <v>208272.01</v>
          </cell>
          <cell r="B6436" t="str">
            <v>ZARN.WASHER 4580 (G)</v>
          </cell>
        </row>
        <row r="6437">
          <cell r="A6437">
            <v>208272.01</v>
          </cell>
          <cell r="B6437" t="str">
            <v>ZARN.WASHER 4580 (H)</v>
          </cell>
        </row>
        <row r="6438">
          <cell r="A6438">
            <v>208272.01</v>
          </cell>
          <cell r="B6438" t="str">
            <v>ZARN.WASHER 4580 (P)</v>
          </cell>
        </row>
        <row r="6439">
          <cell r="A6439">
            <v>208272.01</v>
          </cell>
          <cell r="B6439" t="str">
            <v>ZARN.WASHER 4580 (T)</v>
          </cell>
        </row>
        <row r="6440">
          <cell r="A6440">
            <v>208274</v>
          </cell>
          <cell r="B6440" t="str">
            <v>ZARN.OR 5090 (P)</v>
          </cell>
        </row>
        <row r="6441">
          <cell r="A6441">
            <v>208274</v>
          </cell>
          <cell r="B6441" t="str">
            <v>ZARN.OR 5090 (G)</v>
          </cell>
        </row>
        <row r="6442">
          <cell r="A6442">
            <v>208274</v>
          </cell>
          <cell r="B6442" t="str">
            <v>ZARN.OR 5090 (H)</v>
          </cell>
        </row>
        <row r="6443">
          <cell r="A6443">
            <v>208274</v>
          </cell>
          <cell r="B6443" t="str">
            <v>ZARN.OR 5090 (T)</v>
          </cell>
        </row>
        <row r="6444">
          <cell r="A6444">
            <v>208274.01</v>
          </cell>
          <cell r="B6444" t="str">
            <v>ZARN.WASHER 5090 (G)</v>
          </cell>
        </row>
        <row r="6445">
          <cell r="A6445">
            <v>208274.01</v>
          </cell>
          <cell r="B6445" t="str">
            <v>ZARN.WASHER 5090 (H)</v>
          </cell>
        </row>
        <row r="6446">
          <cell r="A6446">
            <v>208274.01</v>
          </cell>
          <cell r="B6446" t="str">
            <v>ZARN.WASHER 5090 (P)</v>
          </cell>
        </row>
        <row r="6447">
          <cell r="A6447">
            <v>208274.01</v>
          </cell>
          <cell r="B6447" t="str">
            <v>ZARN.WASHER 5090 (T)</v>
          </cell>
        </row>
        <row r="6448">
          <cell r="A6448">
            <v>208275</v>
          </cell>
          <cell r="B6448" t="str">
            <v>ZARN.OR 50110 (P)</v>
          </cell>
        </row>
        <row r="6449">
          <cell r="A6449">
            <v>208275</v>
          </cell>
          <cell r="B6449" t="str">
            <v>ZARN.OR 50110 (G)</v>
          </cell>
        </row>
        <row r="6450">
          <cell r="A6450">
            <v>208275</v>
          </cell>
          <cell r="B6450" t="str">
            <v>ZARN.OR 50110 (H)</v>
          </cell>
        </row>
        <row r="6451">
          <cell r="A6451">
            <v>208275</v>
          </cell>
          <cell r="B6451" t="str">
            <v>ZARN.OR 50110 (T)</v>
          </cell>
        </row>
        <row r="6452">
          <cell r="A6452">
            <v>208275.01</v>
          </cell>
          <cell r="B6452" t="str">
            <v>ZARN.WASHER 50110 (G)</v>
          </cell>
        </row>
        <row r="6453">
          <cell r="A6453">
            <v>208275.01</v>
          </cell>
          <cell r="B6453" t="str">
            <v>ZARN.WASHER 50110 (H)</v>
          </cell>
        </row>
        <row r="6454">
          <cell r="A6454">
            <v>208275.01</v>
          </cell>
          <cell r="B6454" t="str">
            <v>ZARN.WASHER 50110 (P)</v>
          </cell>
        </row>
        <row r="6455">
          <cell r="A6455">
            <v>208275.01</v>
          </cell>
          <cell r="B6455" t="str">
            <v>ZARN.WASHER 50110 (T)</v>
          </cell>
        </row>
        <row r="6456">
          <cell r="A6456">
            <v>208280.4</v>
          </cell>
          <cell r="B6456" t="str">
            <v>OR.4910662/2 (P)</v>
          </cell>
        </row>
        <row r="6457">
          <cell r="A6457">
            <v>208280.4</v>
          </cell>
          <cell r="B6457" t="str">
            <v>OR.4910662/2 (G)</v>
          </cell>
        </row>
        <row r="6458">
          <cell r="A6458">
            <v>208280.4</v>
          </cell>
          <cell r="B6458" t="str">
            <v>OR.4910662/2 (H)</v>
          </cell>
        </row>
        <row r="6459">
          <cell r="A6459">
            <v>208280.4</v>
          </cell>
          <cell r="B6459" t="str">
            <v>OR.4910662/2 (T)</v>
          </cell>
        </row>
        <row r="6460">
          <cell r="A6460">
            <v>208280.41</v>
          </cell>
          <cell r="B6460" t="str">
            <v>WASHER.4910662/0 (G)</v>
          </cell>
        </row>
        <row r="6461">
          <cell r="A6461">
            <v>208280.41</v>
          </cell>
          <cell r="B6461" t="str">
            <v>WASHER.4910662/0 (H)</v>
          </cell>
        </row>
        <row r="6462">
          <cell r="A6462">
            <v>208280.41</v>
          </cell>
          <cell r="B6462" t="str">
            <v>WASHER.4910662/0 (P)</v>
          </cell>
        </row>
        <row r="6463">
          <cell r="A6463">
            <v>208280.41</v>
          </cell>
          <cell r="B6463" t="str">
            <v>WASHER.4910662/0 (T)</v>
          </cell>
        </row>
        <row r="6464">
          <cell r="A6464">
            <v>208281</v>
          </cell>
          <cell r="B6464" t="str">
            <v>D.OR 14536 (P)</v>
          </cell>
        </row>
        <row r="6465">
          <cell r="A6465">
            <v>208281</v>
          </cell>
          <cell r="B6465" t="str">
            <v>D.OR 14536 (G)</v>
          </cell>
        </row>
        <row r="6466">
          <cell r="A6466">
            <v>208281</v>
          </cell>
          <cell r="B6466" t="str">
            <v>D.OR 14536 (H)</v>
          </cell>
        </row>
        <row r="6467">
          <cell r="A6467">
            <v>208281</v>
          </cell>
          <cell r="B6467" t="str">
            <v>D.OR 14536 (T)</v>
          </cell>
        </row>
        <row r="6468">
          <cell r="A6468">
            <v>208282.11</v>
          </cell>
          <cell r="B6468" t="str">
            <v>D.OR 14537 R1 (G)</v>
          </cell>
        </row>
        <row r="6469">
          <cell r="A6469">
            <v>208282.11</v>
          </cell>
          <cell r="B6469" t="str">
            <v>D.OR 14537 R1 (H)</v>
          </cell>
        </row>
        <row r="6470">
          <cell r="A6470">
            <v>208282.11</v>
          </cell>
          <cell r="B6470" t="str">
            <v>D.OR 14537 R1 (P)</v>
          </cell>
        </row>
        <row r="6471">
          <cell r="A6471">
            <v>208282.11</v>
          </cell>
          <cell r="B6471" t="str">
            <v>D.OR 14537 R1 (T)</v>
          </cell>
        </row>
        <row r="6472">
          <cell r="A6472">
            <v>208282.31</v>
          </cell>
          <cell r="B6472" t="str">
            <v>D.OR 14537 R2 (G)</v>
          </cell>
        </row>
        <row r="6473">
          <cell r="A6473">
            <v>208282.31</v>
          </cell>
          <cell r="B6473" t="str">
            <v>D.OR 14537 R2  (G)</v>
          </cell>
        </row>
        <row r="6474">
          <cell r="A6474">
            <v>208282.31</v>
          </cell>
          <cell r="B6474" t="str">
            <v>D.OR 14537 R2 (H)</v>
          </cell>
        </row>
        <row r="6475">
          <cell r="A6475">
            <v>208282.31</v>
          </cell>
          <cell r="B6475" t="str">
            <v>D.OR 14537 R2  (H)</v>
          </cell>
        </row>
        <row r="6476">
          <cell r="A6476">
            <v>208282.31</v>
          </cell>
          <cell r="B6476" t="str">
            <v>D.OR 14537 R2 (P)</v>
          </cell>
        </row>
        <row r="6477">
          <cell r="A6477">
            <v>208282.31</v>
          </cell>
          <cell r="B6477" t="str">
            <v>D.OR 14537 R2  (P)</v>
          </cell>
        </row>
        <row r="6478">
          <cell r="A6478">
            <v>208282.31</v>
          </cell>
          <cell r="B6478" t="str">
            <v>D.OR 14537 R2 (T)</v>
          </cell>
        </row>
        <row r="6479">
          <cell r="A6479">
            <v>208282.31</v>
          </cell>
          <cell r="B6479" t="str">
            <v>D.OR 14537 R2  (T)</v>
          </cell>
        </row>
        <row r="6480">
          <cell r="A6480">
            <v>208283</v>
          </cell>
          <cell r="B6480" t="str">
            <v>OR.6006 2RS (P)</v>
          </cell>
        </row>
        <row r="6481">
          <cell r="A6481">
            <v>208283</v>
          </cell>
          <cell r="B6481" t="str">
            <v>OR.6006 2RS (G)</v>
          </cell>
        </row>
        <row r="6482">
          <cell r="A6482">
            <v>208283</v>
          </cell>
          <cell r="B6482" t="str">
            <v>OR.6006 2RS (H)</v>
          </cell>
        </row>
        <row r="6483">
          <cell r="A6483">
            <v>208283</v>
          </cell>
          <cell r="B6483" t="str">
            <v>OR.6006 2RS (T)</v>
          </cell>
        </row>
        <row r="6484">
          <cell r="A6484">
            <v>208284</v>
          </cell>
          <cell r="B6484" t="str">
            <v>OR.LB2YT9001A(72X37X37) (P)</v>
          </cell>
        </row>
        <row r="6485">
          <cell r="A6485">
            <v>208284</v>
          </cell>
          <cell r="B6485" t="str">
            <v>OR.LB2YT9001A(72X37X37) (G)</v>
          </cell>
        </row>
        <row r="6486">
          <cell r="A6486">
            <v>208284</v>
          </cell>
          <cell r="B6486" t="str">
            <v>OR.LB2YT9001A(72X37X37) (H)</v>
          </cell>
        </row>
        <row r="6487">
          <cell r="A6487">
            <v>208284</v>
          </cell>
          <cell r="B6487" t="str">
            <v>OR.LB2YT9001A(72X37X37) (T)</v>
          </cell>
        </row>
        <row r="6488">
          <cell r="A6488">
            <v>208286</v>
          </cell>
          <cell r="B6488" t="str">
            <v>NAF.OR 558530 (P)</v>
          </cell>
        </row>
        <row r="6489">
          <cell r="A6489">
            <v>208286</v>
          </cell>
          <cell r="B6489" t="str">
            <v>NAF.OR 558530 (G)</v>
          </cell>
        </row>
        <row r="6490">
          <cell r="A6490">
            <v>208286</v>
          </cell>
          <cell r="B6490" t="str">
            <v>NAF.OR 558530 (H)</v>
          </cell>
        </row>
        <row r="6491">
          <cell r="A6491">
            <v>208286</v>
          </cell>
          <cell r="B6491" t="str">
            <v>NAF.OR 558530 (T)</v>
          </cell>
        </row>
        <row r="6492">
          <cell r="A6492">
            <v>208287</v>
          </cell>
          <cell r="B6492" t="str">
            <v>NKM.OR 5565 (P)</v>
          </cell>
        </row>
        <row r="6493">
          <cell r="A6493">
            <v>208287</v>
          </cell>
          <cell r="B6493" t="str">
            <v>NKM.OR 5565 (G)</v>
          </cell>
        </row>
        <row r="6494">
          <cell r="A6494">
            <v>208287</v>
          </cell>
          <cell r="B6494" t="str">
            <v>NKM.OR 5565 (H)</v>
          </cell>
        </row>
        <row r="6495">
          <cell r="A6495">
            <v>208287</v>
          </cell>
          <cell r="B6495" t="str">
            <v>NKM.OR 5565 (T)</v>
          </cell>
        </row>
        <row r="6496">
          <cell r="A6496">
            <v>208288</v>
          </cell>
          <cell r="B6496" t="str">
            <v>OW-BDA-4007 (P)</v>
          </cell>
        </row>
        <row r="6497">
          <cell r="A6497">
            <v>208288</v>
          </cell>
          <cell r="B6497" t="str">
            <v>OW-BDA-4007 (G)</v>
          </cell>
        </row>
        <row r="6498">
          <cell r="A6498">
            <v>208288</v>
          </cell>
          <cell r="B6498" t="str">
            <v>OW-BDA-4007 (H)</v>
          </cell>
        </row>
        <row r="6499">
          <cell r="A6499">
            <v>208288</v>
          </cell>
          <cell r="B6499" t="str">
            <v>OW-BDA-4007 (L)</v>
          </cell>
        </row>
        <row r="6500">
          <cell r="A6500">
            <v>208288</v>
          </cell>
          <cell r="B6500" t="str">
            <v>OW-BDA-4007 (T)</v>
          </cell>
        </row>
        <row r="6501">
          <cell r="A6501">
            <v>208289.01</v>
          </cell>
          <cell r="B6501" t="str">
            <v>NA/RNA.OR 3055 (G)</v>
          </cell>
        </row>
        <row r="6502">
          <cell r="A6502">
            <v>208289.01</v>
          </cell>
          <cell r="B6502" t="str">
            <v>NA/RNA.OR 3055 (H)</v>
          </cell>
        </row>
        <row r="6503">
          <cell r="A6503">
            <v>208289.01</v>
          </cell>
          <cell r="B6503" t="str">
            <v>NA/RNA.OR 3055 (P)</v>
          </cell>
        </row>
        <row r="6504">
          <cell r="A6504">
            <v>208289.01</v>
          </cell>
          <cell r="B6504" t="str">
            <v>NA/RNA.OR 3055 (T)</v>
          </cell>
        </row>
        <row r="6505">
          <cell r="A6505">
            <v>208293</v>
          </cell>
          <cell r="B6505" t="str">
            <v>OR.210 YY2 (G)</v>
          </cell>
        </row>
        <row r="6506">
          <cell r="A6506">
            <v>208293</v>
          </cell>
          <cell r="B6506" t="str">
            <v>OR.210 YY2 (H)</v>
          </cell>
        </row>
        <row r="6507">
          <cell r="A6507">
            <v>208293</v>
          </cell>
          <cell r="B6507" t="str">
            <v>OR.210 YY2 (L)</v>
          </cell>
        </row>
        <row r="6508">
          <cell r="A6508">
            <v>208293</v>
          </cell>
          <cell r="B6508" t="str">
            <v>OR.210 YY2 (P)</v>
          </cell>
        </row>
        <row r="6509">
          <cell r="A6509">
            <v>208293</v>
          </cell>
          <cell r="B6509" t="str">
            <v>OR.210 YY2 (T)</v>
          </cell>
        </row>
        <row r="6510">
          <cell r="A6510">
            <v>208294</v>
          </cell>
          <cell r="B6510" t="str">
            <v>NKXR.OR 50 (P)</v>
          </cell>
        </row>
        <row r="6511">
          <cell r="A6511">
            <v>208294</v>
          </cell>
          <cell r="B6511" t="str">
            <v>NKXR.OR 50 (G)</v>
          </cell>
        </row>
        <row r="6512">
          <cell r="A6512">
            <v>208294</v>
          </cell>
          <cell r="B6512" t="str">
            <v>NKXR.OR 50 (H)</v>
          </cell>
        </row>
        <row r="6513">
          <cell r="A6513">
            <v>208294</v>
          </cell>
          <cell r="B6513" t="str">
            <v>NKXR.OR 50 (T)</v>
          </cell>
        </row>
        <row r="6514">
          <cell r="A6514">
            <v>208294.01</v>
          </cell>
          <cell r="B6514" t="str">
            <v>NKXR.WASHER 50 (G)</v>
          </cell>
        </row>
        <row r="6515">
          <cell r="A6515">
            <v>208294.01</v>
          </cell>
          <cell r="B6515" t="str">
            <v>NKXR.WASHER 50 (H)</v>
          </cell>
        </row>
        <row r="6516">
          <cell r="A6516">
            <v>208294.01</v>
          </cell>
          <cell r="B6516" t="str">
            <v>NKXR.WASHER 50 (P)</v>
          </cell>
        </row>
        <row r="6517">
          <cell r="A6517">
            <v>208294.01</v>
          </cell>
          <cell r="B6517" t="str">
            <v>NKXR.WASHER 50 (T)</v>
          </cell>
        </row>
        <row r="6518">
          <cell r="A6518">
            <v>208295</v>
          </cell>
          <cell r="B6518" t="str">
            <v>NKXR.OR 35 (P)</v>
          </cell>
        </row>
        <row r="6519">
          <cell r="A6519">
            <v>208295</v>
          </cell>
          <cell r="B6519" t="str">
            <v>NKXR.OR 35 (G)</v>
          </cell>
        </row>
        <row r="6520">
          <cell r="A6520">
            <v>208295</v>
          </cell>
          <cell r="B6520" t="str">
            <v>NKXR.OR 35 (H)</v>
          </cell>
        </row>
        <row r="6521">
          <cell r="A6521">
            <v>208295</v>
          </cell>
          <cell r="B6521" t="str">
            <v>NKXR.OR 35 (T)</v>
          </cell>
        </row>
        <row r="6522">
          <cell r="A6522">
            <v>208295.01</v>
          </cell>
          <cell r="B6522" t="str">
            <v>NKXR.WASHER 35 (G)</v>
          </cell>
        </row>
        <row r="6523">
          <cell r="A6523">
            <v>208295.01</v>
          </cell>
          <cell r="B6523" t="str">
            <v>NKXR.WASHER 35 (H)</v>
          </cell>
        </row>
        <row r="6524">
          <cell r="A6524">
            <v>208295.01</v>
          </cell>
          <cell r="B6524" t="str">
            <v>NKXR.WASHER 35 (P)</v>
          </cell>
        </row>
        <row r="6525">
          <cell r="A6525">
            <v>208295.01</v>
          </cell>
          <cell r="B6525" t="str">
            <v>NKXR.WASHER 35 (T)</v>
          </cell>
        </row>
        <row r="6526">
          <cell r="A6526">
            <v>208296</v>
          </cell>
          <cell r="B6526" t="str">
            <v>OR.3697001 [60X110] (P)</v>
          </cell>
        </row>
        <row r="6527">
          <cell r="A6527">
            <v>208296</v>
          </cell>
          <cell r="B6527" t="str">
            <v>OR.3697001 [60X110] (G)</v>
          </cell>
        </row>
        <row r="6528">
          <cell r="A6528">
            <v>208296</v>
          </cell>
          <cell r="B6528" t="str">
            <v>OR.3697001 [60X110] (H)</v>
          </cell>
        </row>
        <row r="6529">
          <cell r="A6529">
            <v>208296</v>
          </cell>
          <cell r="B6529" t="str">
            <v>OR.3697001 [60X110] (T)</v>
          </cell>
        </row>
        <row r="6530">
          <cell r="A6530">
            <v>208296.01</v>
          </cell>
          <cell r="B6530" t="str">
            <v>OR.110 YY2 (G)</v>
          </cell>
        </row>
        <row r="6531">
          <cell r="A6531">
            <v>208296.01</v>
          </cell>
          <cell r="B6531" t="str">
            <v>OR.110 YY2 (H)</v>
          </cell>
        </row>
        <row r="6532">
          <cell r="A6532">
            <v>208296.01</v>
          </cell>
          <cell r="B6532" t="str">
            <v>OR.110 YY2 (P)</v>
          </cell>
        </row>
        <row r="6533">
          <cell r="A6533">
            <v>208296.01</v>
          </cell>
          <cell r="B6533" t="str">
            <v>OR.110 YY2 (T)</v>
          </cell>
        </row>
        <row r="6534">
          <cell r="A6534">
            <v>208297</v>
          </cell>
          <cell r="B6534" t="str">
            <v>OR.3697002 [60X97] (P)</v>
          </cell>
        </row>
        <row r="6535">
          <cell r="A6535">
            <v>208297</v>
          </cell>
          <cell r="B6535" t="str">
            <v>OR.3697002 [60X97] (G)</v>
          </cell>
        </row>
        <row r="6536">
          <cell r="A6536">
            <v>208297</v>
          </cell>
          <cell r="B6536" t="str">
            <v>OR.3697002 [60X97] (H)</v>
          </cell>
        </row>
        <row r="6537">
          <cell r="A6537">
            <v>208297</v>
          </cell>
          <cell r="B6537" t="str">
            <v>OR.3697002 [60X97] (T)</v>
          </cell>
        </row>
        <row r="6538">
          <cell r="A6538">
            <v>208298</v>
          </cell>
          <cell r="B6538" t="str">
            <v>OR.4303 (P)</v>
          </cell>
        </row>
        <row r="6539">
          <cell r="A6539">
            <v>208298</v>
          </cell>
          <cell r="B6539" t="str">
            <v>OR.4303 (G)</v>
          </cell>
        </row>
        <row r="6540">
          <cell r="A6540">
            <v>208298</v>
          </cell>
          <cell r="B6540" t="str">
            <v>OR.4303 (H)</v>
          </cell>
        </row>
        <row r="6541">
          <cell r="A6541">
            <v>208298</v>
          </cell>
          <cell r="B6541" t="str">
            <v>OR.4303 (T)</v>
          </cell>
        </row>
        <row r="6542">
          <cell r="A6542">
            <v>208299</v>
          </cell>
          <cell r="B6542" t="str">
            <v>OR.9916 (P)</v>
          </cell>
        </row>
        <row r="6543">
          <cell r="A6543">
            <v>208299</v>
          </cell>
          <cell r="B6543" t="str">
            <v>OR.9916 (G)</v>
          </cell>
        </row>
        <row r="6544">
          <cell r="A6544">
            <v>208299</v>
          </cell>
          <cell r="B6544" t="str">
            <v>OR.9916 (H)</v>
          </cell>
        </row>
        <row r="6545">
          <cell r="A6545">
            <v>208299</v>
          </cell>
          <cell r="B6545" t="str">
            <v>OR.9916 (L)</v>
          </cell>
        </row>
        <row r="6546">
          <cell r="A6546">
            <v>208299</v>
          </cell>
          <cell r="B6546" t="str">
            <v>OR.9916 (T)</v>
          </cell>
        </row>
        <row r="6547">
          <cell r="A6547">
            <v>208300.01</v>
          </cell>
          <cell r="B6547" t="str">
            <v>NA/RNA.OR 4900 (G)</v>
          </cell>
        </row>
        <row r="6548">
          <cell r="A6548">
            <v>208300.01</v>
          </cell>
          <cell r="B6548" t="str">
            <v>NA/RNA.OR 4900 (H)</v>
          </cell>
        </row>
        <row r="6549">
          <cell r="A6549">
            <v>208300.01</v>
          </cell>
          <cell r="B6549" t="str">
            <v>NA/RNA.OR 4900 (P)</v>
          </cell>
        </row>
        <row r="6550">
          <cell r="A6550">
            <v>208300.01</v>
          </cell>
          <cell r="B6550" t="str">
            <v>NA/RNA.OR 4900 (T)</v>
          </cell>
        </row>
        <row r="6551">
          <cell r="A6551">
            <v>208301.01</v>
          </cell>
          <cell r="B6551" t="str">
            <v>NA/RNA.OR 4901 (G)</v>
          </cell>
        </row>
        <row r="6552">
          <cell r="A6552">
            <v>208301.01</v>
          </cell>
          <cell r="B6552" t="str">
            <v>NA/RNA.OR 4901 (H)</v>
          </cell>
        </row>
        <row r="6553">
          <cell r="A6553">
            <v>208301.01</v>
          </cell>
          <cell r="B6553" t="str">
            <v>NA/RNA.OR 4901 (P)</v>
          </cell>
        </row>
        <row r="6554">
          <cell r="A6554">
            <v>208301.01</v>
          </cell>
          <cell r="B6554" t="str">
            <v>NA/RNA.OR 4901 (T)</v>
          </cell>
        </row>
        <row r="6555">
          <cell r="A6555">
            <v>208301.11</v>
          </cell>
          <cell r="B6555" t="str">
            <v>NA/RNA.OR 4901 2RS (G)</v>
          </cell>
        </row>
        <row r="6556">
          <cell r="A6556">
            <v>208301.11</v>
          </cell>
          <cell r="B6556" t="str">
            <v>NA/RNA.OR 4901 2RS (H)</v>
          </cell>
        </row>
        <row r="6557">
          <cell r="A6557">
            <v>208301.11</v>
          </cell>
          <cell r="B6557" t="str">
            <v>NA/RNA.OR 4901 2RS (P)</v>
          </cell>
        </row>
        <row r="6558">
          <cell r="A6558">
            <v>208301.11</v>
          </cell>
          <cell r="B6558" t="str">
            <v>NA/RNA.OR 4901 2RS (T)</v>
          </cell>
        </row>
        <row r="6559">
          <cell r="A6559">
            <v>208302.01</v>
          </cell>
          <cell r="B6559" t="str">
            <v>NA/RNA.OR 4902 (G)</v>
          </cell>
        </row>
        <row r="6560">
          <cell r="A6560">
            <v>208302.01</v>
          </cell>
          <cell r="B6560" t="str">
            <v>NA/RNA.OR 4902 (H)</v>
          </cell>
        </row>
        <row r="6561">
          <cell r="A6561">
            <v>208302.01</v>
          </cell>
          <cell r="B6561" t="str">
            <v>NA/RNA.OR 4902 (P)</v>
          </cell>
        </row>
        <row r="6562">
          <cell r="A6562">
            <v>208302.01</v>
          </cell>
          <cell r="B6562" t="str">
            <v>NA/RNA.OR 4902 (T)</v>
          </cell>
        </row>
        <row r="6563">
          <cell r="A6563">
            <v>208303.01</v>
          </cell>
          <cell r="B6563" t="str">
            <v>NA/RNA.OR 4903 (G)</v>
          </cell>
        </row>
        <row r="6564">
          <cell r="A6564">
            <v>208303.01</v>
          </cell>
          <cell r="B6564" t="str">
            <v>NA/RNA.OR 4903 (H)</v>
          </cell>
        </row>
        <row r="6565">
          <cell r="A6565">
            <v>208303.01</v>
          </cell>
          <cell r="B6565" t="str">
            <v>NA/RNA.OR 4903 (P)</v>
          </cell>
        </row>
        <row r="6566">
          <cell r="A6566">
            <v>208303.01</v>
          </cell>
          <cell r="B6566" t="str">
            <v>NA/RNA.OR 4903 (T)</v>
          </cell>
        </row>
        <row r="6567">
          <cell r="A6567">
            <v>208303.1</v>
          </cell>
          <cell r="B6567" t="str">
            <v>NU.OR 2305 (P)</v>
          </cell>
        </row>
        <row r="6568">
          <cell r="A6568">
            <v>208303.1</v>
          </cell>
          <cell r="B6568" t="str">
            <v>NU.OR 2305 (G)</v>
          </cell>
        </row>
        <row r="6569">
          <cell r="A6569">
            <v>208303.1</v>
          </cell>
          <cell r="B6569" t="str">
            <v>NU.OR 2305 (H)</v>
          </cell>
        </row>
        <row r="6570">
          <cell r="A6570">
            <v>208303.1</v>
          </cell>
          <cell r="B6570" t="str">
            <v>NU.OR 2305 (L)</v>
          </cell>
        </row>
        <row r="6571">
          <cell r="A6571">
            <v>208303.1</v>
          </cell>
          <cell r="B6571" t="str">
            <v>NU.OR 2305 (T)</v>
          </cell>
        </row>
        <row r="6572">
          <cell r="A6572">
            <v>208303.11</v>
          </cell>
          <cell r="B6572" t="str">
            <v>NA/RNA.OR 4903 2RS (G)</v>
          </cell>
        </row>
        <row r="6573">
          <cell r="A6573">
            <v>208303.11</v>
          </cell>
          <cell r="B6573" t="str">
            <v>NA/RNA.OR 4903 2RS (H)</v>
          </cell>
        </row>
        <row r="6574">
          <cell r="A6574">
            <v>208303.11</v>
          </cell>
          <cell r="B6574" t="str">
            <v>NA/RNA.OR 4903 2RS (P)</v>
          </cell>
        </row>
        <row r="6575">
          <cell r="A6575">
            <v>208303.11</v>
          </cell>
          <cell r="B6575" t="str">
            <v>NA/RNA.OR 4903 2RS (T)</v>
          </cell>
        </row>
        <row r="6576">
          <cell r="A6576">
            <v>208304.01</v>
          </cell>
          <cell r="B6576" t="str">
            <v>NA/RNA.OR 4904 (G)</v>
          </cell>
        </row>
        <row r="6577">
          <cell r="A6577">
            <v>208304.01</v>
          </cell>
          <cell r="B6577" t="str">
            <v>NA/RNA.OR 4904 (H)</v>
          </cell>
        </row>
        <row r="6578">
          <cell r="A6578">
            <v>208304.01</v>
          </cell>
          <cell r="B6578" t="str">
            <v>NA/RNA.OR 4904 (P)</v>
          </cell>
        </row>
        <row r="6579">
          <cell r="A6579">
            <v>208304.01</v>
          </cell>
          <cell r="B6579" t="str">
            <v>NA/RNA.OR 4904 (T)</v>
          </cell>
        </row>
        <row r="6580">
          <cell r="A6580">
            <v>208305.01</v>
          </cell>
          <cell r="B6580" t="str">
            <v>NA/RNA.OR 4905 (G)</v>
          </cell>
        </row>
        <row r="6581">
          <cell r="A6581">
            <v>208305.01</v>
          </cell>
          <cell r="B6581" t="str">
            <v>NA/RNA.OR 4905 (H)</v>
          </cell>
        </row>
        <row r="6582">
          <cell r="A6582">
            <v>208305.01</v>
          </cell>
          <cell r="B6582" t="str">
            <v>NA/RNA.OR 4905 (P)</v>
          </cell>
        </row>
        <row r="6583">
          <cell r="A6583">
            <v>208305.01</v>
          </cell>
          <cell r="B6583" t="str">
            <v>NA/RNA.OR 4905 (T)</v>
          </cell>
        </row>
        <row r="6584">
          <cell r="A6584">
            <v>208305.11</v>
          </cell>
          <cell r="B6584" t="str">
            <v>NA/RNA.OR 4905 2RS (G)</v>
          </cell>
        </row>
        <row r="6585">
          <cell r="A6585">
            <v>208305.11</v>
          </cell>
          <cell r="B6585" t="str">
            <v>NA/RNA.OR 4905 2RS (H)</v>
          </cell>
        </row>
        <row r="6586">
          <cell r="A6586">
            <v>208305.11</v>
          </cell>
          <cell r="B6586" t="str">
            <v>NA/RNA.OR 4905 2RS (P)</v>
          </cell>
        </row>
        <row r="6587">
          <cell r="A6587">
            <v>208305.11</v>
          </cell>
          <cell r="B6587" t="str">
            <v>NA/RNA.OR 4905 2RS (T)</v>
          </cell>
        </row>
        <row r="6588">
          <cell r="A6588">
            <v>208306.01</v>
          </cell>
          <cell r="B6588" t="str">
            <v>NA/RNA.OR 4906 (G)</v>
          </cell>
        </row>
        <row r="6589">
          <cell r="A6589">
            <v>208306.01</v>
          </cell>
          <cell r="B6589" t="str">
            <v>NA/RNA.OR 4906 (H)</v>
          </cell>
        </row>
        <row r="6590">
          <cell r="A6590">
            <v>208306.01</v>
          </cell>
          <cell r="B6590" t="str">
            <v>NA/RNA.OR 4906 (P)</v>
          </cell>
        </row>
        <row r="6591">
          <cell r="A6591">
            <v>208306.01</v>
          </cell>
          <cell r="B6591" t="str">
            <v>NA/RNA.OR 4906 (T)</v>
          </cell>
        </row>
        <row r="6592">
          <cell r="A6592">
            <v>208307.01</v>
          </cell>
          <cell r="B6592" t="str">
            <v>NA/RNA.OR 4907 (G)</v>
          </cell>
        </row>
        <row r="6593">
          <cell r="A6593">
            <v>208307.01</v>
          </cell>
          <cell r="B6593" t="str">
            <v>NA/RNA.OR 4907 (H)</v>
          </cell>
        </row>
        <row r="6594">
          <cell r="A6594">
            <v>208307.01</v>
          </cell>
          <cell r="B6594" t="str">
            <v>NA/RNA.OR 4907 (P)</v>
          </cell>
        </row>
        <row r="6595">
          <cell r="A6595">
            <v>208307.01</v>
          </cell>
          <cell r="B6595" t="str">
            <v>NA/RNA.OR 4907 (T)</v>
          </cell>
        </row>
        <row r="6596">
          <cell r="A6596">
            <v>208308.01</v>
          </cell>
          <cell r="B6596" t="str">
            <v>NA/RNA.OR 4908 (G)</v>
          </cell>
        </row>
        <row r="6597">
          <cell r="A6597">
            <v>208308.01</v>
          </cell>
          <cell r="B6597" t="str">
            <v>NA/RNA.OR 4908 (H)</v>
          </cell>
        </row>
        <row r="6598">
          <cell r="A6598">
            <v>208308.01</v>
          </cell>
          <cell r="B6598" t="str">
            <v>NA/RNA.OR 4908 (P)</v>
          </cell>
        </row>
        <row r="6599">
          <cell r="A6599">
            <v>208308.01</v>
          </cell>
          <cell r="B6599" t="str">
            <v>NA/RNA.OR 4908 (T)</v>
          </cell>
        </row>
        <row r="6600">
          <cell r="A6600">
            <v>208308.11</v>
          </cell>
          <cell r="B6600" t="str">
            <v>NA/RNA.OR 4908 2RS (G)</v>
          </cell>
        </row>
        <row r="6601">
          <cell r="A6601">
            <v>208308.11</v>
          </cell>
          <cell r="B6601" t="str">
            <v>NA/RNA.OR 4908 2RS (H)</v>
          </cell>
        </row>
        <row r="6602">
          <cell r="A6602">
            <v>208308.11</v>
          </cell>
          <cell r="B6602" t="str">
            <v>NA/RNA.OR 4908 2RS (P)</v>
          </cell>
        </row>
        <row r="6603">
          <cell r="A6603">
            <v>208308.11</v>
          </cell>
          <cell r="B6603" t="str">
            <v>NA/RNA.OR 4908 2RS (T)</v>
          </cell>
        </row>
        <row r="6604">
          <cell r="A6604">
            <v>208308.21</v>
          </cell>
          <cell r="B6604" t="str">
            <v>NA/RNA.OR 95072 (G)</v>
          </cell>
        </row>
        <row r="6605">
          <cell r="A6605">
            <v>208308.21</v>
          </cell>
          <cell r="B6605" t="str">
            <v>NA/RNA.OR 95072 (H)</v>
          </cell>
        </row>
        <row r="6606">
          <cell r="A6606">
            <v>208308.21</v>
          </cell>
          <cell r="B6606" t="str">
            <v>NA/RNA.OR 95072 (P)</v>
          </cell>
        </row>
        <row r="6607">
          <cell r="A6607">
            <v>208308.21</v>
          </cell>
          <cell r="B6607" t="str">
            <v>NA/RNA.OR 95072 (T)</v>
          </cell>
        </row>
        <row r="6608">
          <cell r="A6608">
            <v>208309.01</v>
          </cell>
          <cell r="B6608" t="str">
            <v>NA/RNA.OR 4909 (G)</v>
          </cell>
        </row>
        <row r="6609">
          <cell r="A6609">
            <v>208309.01</v>
          </cell>
          <cell r="B6609" t="str">
            <v>NA/RNA.OR 4909 (H)</v>
          </cell>
        </row>
        <row r="6610">
          <cell r="A6610">
            <v>208309.01</v>
          </cell>
          <cell r="B6610" t="str">
            <v>NA/RNA.OR 4909 (P)</v>
          </cell>
        </row>
        <row r="6611">
          <cell r="A6611">
            <v>208309.01</v>
          </cell>
          <cell r="B6611" t="str">
            <v>NA/RNA.OR 4909 (T)</v>
          </cell>
        </row>
        <row r="6612">
          <cell r="A6612">
            <v>208310.01</v>
          </cell>
          <cell r="B6612" t="str">
            <v>NA/RNA.OR 4910 (G)</v>
          </cell>
        </row>
        <row r="6613">
          <cell r="A6613">
            <v>208310.01</v>
          </cell>
          <cell r="B6613" t="str">
            <v>NA/RNA.OR 4910 (H)</v>
          </cell>
        </row>
        <row r="6614">
          <cell r="A6614">
            <v>208310.01</v>
          </cell>
          <cell r="B6614" t="str">
            <v>NA/RNA.OR 4910 (P)</v>
          </cell>
        </row>
        <row r="6615">
          <cell r="A6615">
            <v>208310.01</v>
          </cell>
          <cell r="B6615" t="str">
            <v>NA/RNA.OR 4910 (T)</v>
          </cell>
        </row>
        <row r="6616">
          <cell r="A6616">
            <v>208310.06</v>
          </cell>
          <cell r="B6616" t="str">
            <v>NU.OR 4910 (G)</v>
          </cell>
        </row>
        <row r="6617">
          <cell r="A6617">
            <v>208310.06</v>
          </cell>
          <cell r="B6617" t="str">
            <v>NU.OR 4910 (H)</v>
          </cell>
        </row>
        <row r="6618">
          <cell r="A6618">
            <v>208310.06</v>
          </cell>
          <cell r="B6618" t="str">
            <v>NU.OR 4910 (P)</v>
          </cell>
        </row>
        <row r="6619">
          <cell r="A6619">
            <v>208310.06</v>
          </cell>
          <cell r="B6619" t="str">
            <v>NU.OR 4910 (T)</v>
          </cell>
        </row>
        <row r="6620">
          <cell r="A6620">
            <v>208311.01</v>
          </cell>
          <cell r="B6620" t="str">
            <v>NA/RNA.OR 4911 (G)</v>
          </cell>
        </row>
        <row r="6621">
          <cell r="A6621">
            <v>208311.01</v>
          </cell>
          <cell r="B6621" t="str">
            <v>NA/RNA.OR 4911 (H)</v>
          </cell>
        </row>
        <row r="6622">
          <cell r="A6622">
            <v>208311.01</v>
          </cell>
          <cell r="B6622" t="str">
            <v>NA/RNA.OR 4911 (P)</v>
          </cell>
        </row>
        <row r="6623">
          <cell r="A6623">
            <v>208311.01</v>
          </cell>
          <cell r="B6623" t="str">
            <v>NA/RNA.OR 4911 (T)</v>
          </cell>
        </row>
        <row r="6624">
          <cell r="A6624">
            <v>208311.41</v>
          </cell>
          <cell r="B6624" t="str">
            <v>NA.OR 4911(25) 2RS (G)</v>
          </cell>
        </row>
        <row r="6625">
          <cell r="A6625">
            <v>208311.41</v>
          </cell>
          <cell r="B6625" t="str">
            <v>NA.OR 4911(25) 2RS (H)</v>
          </cell>
        </row>
        <row r="6626">
          <cell r="A6626">
            <v>208311.41</v>
          </cell>
          <cell r="B6626" t="str">
            <v>NA.OR 4911(25) 2RS (P)</v>
          </cell>
        </row>
        <row r="6627">
          <cell r="A6627">
            <v>208311.41</v>
          </cell>
          <cell r="B6627" t="str">
            <v>NA.OR 4911(25) 2RS (T)</v>
          </cell>
        </row>
        <row r="6628">
          <cell r="A6628">
            <v>208311.51</v>
          </cell>
          <cell r="B6628" t="str">
            <v>NA.OR 4911 2RS (G)</v>
          </cell>
        </row>
        <row r="6629">
          <cell r="A6629">
            <v>208311.51</v>
          </cell>
          <cell r="B6629" t="str">
            <v>NA.OR 4911 2RS (H)</v>
          </cell>
        </row>
        <row r="6630">
          <cell r="A6630">
            <v>208311.51</v>
          </cell>
          <cell r="B6630" t="str">
            <v>NA.OR 4911 2RS (P)</v>
          </cell>
        </row>
        <row r="6631">
          <cell r="A6631">
            <v>208311.51</v>
          </cell>
          <cell r="B6631" t="str">
            <v>NA.OR 4911 2RS (T)</v>
          </cell>
        </row>
        <row r="6632">
          <cell r="A6632">
            <v>208312.01</v>
          </cell>
          <cell r="B6632" t="str">
            <v>NA/RNA.OR 4912 (G)</v>
          </cell>
        </row>
        <row r="6633">
          <cell r="A6633">
            <v>208312.01</v>
          </cell>
          <cell r="B6633" t="str">
            <v>NA/RNA.OR 4912 (H)</v>
          </cell>
        </row>
        <row r="6634">
          <cell r="A6634">
            <v>208312.01</v>
          </cell>
          <cell r="B6634" t="str">
            <v>NA/RNA.OR 4912 (P)</v>
          </cell>
        </row>
        <row r="6635">
          <cell r="A6635">
            <v>208312.01</v>
          </cell>
          <cell r="B6635" t="str">
            <v>NA/RNA.OR 4912 (T)</v>
          </cell>
        </row>
        <row r="6636">
          <cell r="A6636">
            <v>208313.01</v>
          </cell>
          <cell r="B6636" t="str">
            <v>NA/RNA.OR 4913 (G)</v>
          </cell>
        </row>
        <row r="6637">
          <cell r="A6637">
            <v>208313.01</v>
          </cell>
          <cell r="B6637" t="str">
            <v>NA/RNA.OR 4913 (H)</v>
          </cell>
        </row>
        <row r="6638">
          <cell r="A6638">
            <v>208313.01</v>
          </cell>
          <cell r="B6638" t="str">
            <v>NA/RNA.OR 4913 (P)</v>
          </cell>
        </row>
        <row r="6639">
          <cell r="A6639">
            <v>208313.01</v>
          </cell>
          <cell r="B6639" t="str">
            <v>NA/RNA.OR 4913 (T)</v>
          </cell>
        </row>
        <row r="6640">
          <cell r="A6640">
            <v>208314.01</v>
          </cell>
          <cell r="B6640" t="str">
            <v>NA/RNA.OR 4914 (G)</v>
          </cell>
        </row>
        <row r="6641">
          <cell r="A6641">
            <v>208314.01</v>
          </cell>
          <cell r="B6641" t="str">
            <v>NA/RNA.OR 4914 (H)</v>
          </cell>
        </row>
        <row r="6642">
          <cell r="A6642">
            <v>208314.01</v>
          </cell>
          <cell r="B6642" t="str">
            <v>NA/RNA.OR 4914 (P)</v>
          </cell>
        </row>
        <row r="6643">
          <cell r="A6643">
            <v>208314.01</v>
          </cell>
          <cell r="B6643" t="str">
            <v>NA/RNA.OR 4914 (T)</v>
          </cell>
        </row>
        <row r="6644">
          <cell r="A6644">
            <v>208315.01</v>
          </cell>
          <cell r="B6644" t="str">
            <v>NA/RNA.OR 4915 (G)</v>
          </cell>
        </row>
        <row r="6645">
          <cell r="A6645">
            <v>208315.01</v>
          </cell>
          <cell r="B6645" t="str">
            <v>NA/RNA.OR 4915 (H)</v>
          </cell>
        </row>
        <row r="6646">
          <cell r="A6646">
            <v>208315.01</v>
          </cell>
          <cell r="B6646" t="str">
            <v>NA/RNA.OR 4915 (P)</v>
          </cell>
        </row>
        <row r="6647">
          <cell r="A6647">
            <v>208315.01</v>
          </cell>
          <cell r="B6647" t="str">
            <v>NA/RNA.OR 4915 (T)</v>
          </cell>
        </row>
        <row r="6648">
          <cell r="A6648">
            <v>208316.01</v>
          </cell>
          <cell r="B6648" t="str">
            <v>NA/RNA.OR 4916 (G)</v>
          </cell>
        </row>
        <row r="6649">
          <cell r="A6649">
            <v>208316.01</v>
          </cell>
          <cell r="B6649" t="str">
            <v>NA/RNA.OR 4916 (H)</v>
          </cell>
        </row>
        <row r="6650">
          <cell r="A6650">
            <v>208316.01</v>
          </cell>
          <cell r="B6650" t="str">
            <v>NA/RNA.OR 4916 (P)</v>
          </cell>
        </row>
        <row r="6651">
          <cell r="A6651">
            <v>208316.01</v>
          </cell>
          <cell r="B6651" t="str">
            <v>NA/RNA.OR 4916 (T)</v>
          </cell>
        </row>
        <row r="6652">
          <cell r="A6652">
            <v>208317.01</v>
          </cell>
          <cell r="B6652" t="str">
            <v>NA/RNA.OR 4917 (G)</v>
          </cell>
        </row>
        <row r="6653">
          <cell r="A6653">
            <v>208317.01</v>
          </cell>
          <cell r="B6653" t="str">
            <v>NA/RNA.OR 4917 (H)</v>
          </cell>
        </row>
        <row r="6654">
          <cell r="A6654">
            <v>208317.01</v>
          </cell>
          <cell r="B6654" t="str">
            <v>NA/RNA.OR 4917 (P)</v>
          </cell>
        </row>
        <row r="6655">
          <cell r="A6655">
            <v>208317.01</v>
          </cell>
          <cell r="B6655" t="str">
            <v>NA/RNA.OR 4917 (T)</v>
          </cell>
        </row>
        <row r="6656">
          <cell r="A6656">
            <v>208318.01</v>
          </cell>
          <cell r="B6656" t="str">
            <v>NA/RNA.OR 4918 (G)</v>
          </cell>
        </row>
        <row r="6657">
          <cell r="A6657">
            <v>208318.01</v>
          </cell>
          <cell r="B6657" t="str">
            <v>NA/RNA.OR 4918 (H)</v>
          </cell>
        </row>
        <row r="6658">
          <cell r="A6658">
            <v>208318.01</v>
          </cell>
          <cell r="B6658" t="str">
            <v>NA/RNA.OR 4918 (P)</v>
          </cell>
        </row>
        <row r="6659">
          <cell r="A6659">
            <v>208318.01</v>
          </cell>
          <cell r="B6659" t="str">
            <v>NA/RNA.OR 4918 (T)</v>
          </cell>
        </row>
        <row r="6660">
          <cell r="A6660">
            <v>208319.01</v>
          </cell>
          <cell r="B6660" t="str">
            <v>NA/RNA.OR 4919 (G)</v>
          </cell>
        </row>
        <row r="6661">
          <cell r="A6661">
            <v>208319.01</v>
          </cell>
          <cell r="B6661" t="str">
            <v>NA/RNA.OR 4919 (H)</v>
          </cell>
        </row>
        <row r="6662">
          <cell r="A6662">
            <v>208319.01</v>
          </cell>
          <cell r="B6662" t="str">
            <v>NA/RNA.OR 4919 (P)</v>
          </cell>
        </row>
        <row r="6663">
          <cell r="A6663">
            <v>208319.01</v>
          </cell>
          <cell r="B6663" t="str">
            <v>NA/RNA.OR 4919 (T)</v>
          </cell>
        </row>
        <row r="6664">
          <cell r="A6664">
            <v>208320.01</v>
          </cell>
          <cell r="B6664" t="str">
            <v>NA/RNA.OR 49/22 (G)</v>
          </cell>
        </row>
        <row r="6665">
          <cell r="A6665">
            <v>208320.01</v>
          </cell>
          <cell r="B6665" t="str">
            <v>NA/RNA.OR 49/22 (H)</v>
          </cell>
        </row>
        <row r="6666">
          <cell r="A6666">
            <v>208320.01</v>
          </cell>
          <cell r="B6666" t="str">
            <v>NA/RNA.OR 49/22 (P)</v>
          </cell>
        </row>
        <row r="6667">
          <cell r="A6667">
            <v>208320.01</v>
          </cell>
          <cell r="B6667" t="str">
            <v>NA/RNA.OR 49/22 (T)</v>
          </cell>
        </row>
        <row r="6668">
          <cell r="A6668">
            <v>208321.01</v>
          </cell>
          <cell r="B6668" t="str">
            <v>NA/RNA.OR 49/28 (G)</v>
          </cell>
        </row>
        <row r="6669">
          <cell r="A6669">
            <v>208321.01</v>
          </cell>
          <cell r="B6669" t="str">
            <v>NA/RNA.OR 49/28 (H)</v>
          </cell>
        </row>
        <row r="6670">
          <cell r="A6670">
            <v>208321.01</v>
          </cell>
          <cell r="B6670" t="str">
            <v>NA/RNA.OR 49/28 (P)</v>
          </cell>
        </row>
        <row r="6671">
          <cell r="A6671">
            <v>208321.01</v>
          </cell>
          <cell r="B6671" t="str">
            <v>NA/RNA.OR 49/28 (T)</v>
          </cell>
        </row>
        <row r="6672">
          <cell r="A6672">
            <v>208322.01</v>
          </cell>
          <cell r="B6672" t="str">
            <v>NA/RNA.OR 49/32 (G)</v>
          </cell>
        </row>
        <row r="6673">
          <cell r="A6673">
            <v>208322.01</v>
          </cell>
          <cell r="B6673" t="str">
            <v>NA/RNA.OR 49/32 (H)</v>
          </cell>
        </row>
        <row r="6674">
          <cell r="A6674">
            <v>208322.01</v>
          </cell>
          <cell r="B6674" t="str">
            <v>NA/RNA.OR 49/32 (P)</v>
          </cell>
        </row>
        <row r="6675">
          <cell r="A6675">
            <v>208322.01</v>
          </cell>
          <cell r="B6675" t="str">
            <v>NA/RNA.OR 49/32 (T)</v>
          </cell>
        </row>
        <row r="6676">
          <cell r="A6676">
            <v>208323.01</v>
          </cell>
          <cell r="B6676" t="str">
            <v>NA/RNA.OR 49/48 (G)</v>
          </cell>
        </row>
        <row r="6677">
          <cell r="A6677">
            <v>208323.01</v>
          </cell>
          <cell r="B6677" t="str">
            <v>NA/RNA.OR 49/48 (H)</v>
          </cell>
        </row>
        <row r="6678">
          <cell r="A6678">
            <v>208323.01</v>
          </cell>
          <cell r="B6678" t="str">
            <v>NA/RNA.OR 49/48 (P)</v>
          </cell>
        </row>
        <row r="6679">
          <cell r="A6679">
            <v>208323.01</v>
          </cell>
          <cell r="B6679" t="str">
            <v>NA/RNA.OR 49/48 (T)</v>
          </cell>
        </row>
        <row r="6680">
          <cell r="A6680">
            <v>208325.01</v>
          </cell>
          <cell r="B6680" t="str">
            <v>NA/RNA.OR 6901 (G)</v>
          </cell>
        </row>
        <row r="6681">
          <cell r="A6681">
            <v>208325.01</v>
          </cell>
          <cell r="B6681" t="str">
            <v>NA/RNA.OR 6901 (H)</v>
          </cell>
        </row>
        <row r="6682">
          <cell r="A6682">
            <v>208325.01</v>
          </cell>
          <cell r="B6682" t="str">
            <v>NA/RNA.OR 6901 (P)</v>
          </cell>
        </row>
        <row r="6683">
          <cell r="A6683">
            <v>208325.01</v>
          </cell>
          <cell r="B6683" t="str">
            <v>NA/RNA.OR 6901 (T)</v>
          </cell>
        </row>
        <row r="6684">
          <cell r="A6684">
            <v>208326.01</v>
          </cell>
          <cell r="B6684" t="str">
            <v>NA/RNA.OR 6902 (G)</v>
          </cell>
        </row>
        <row r="6685">
          <cell r="A6685">
            <v>208326.01</v>
          </cell>
          <cell r="B6685" t="str">
            <v>NA/RNA.OR 6902 (H)</v>
          </cell>
        </row>
        <row r="6686">
          <cell r="A6686">
            <v>208326.01</v>
          </cell>
          <cell r="B6686" t="str">
            <v>NA/RNA.OR 6902 (P)</v>
          </cell>
        </row>
        <row r="6687">
          <cell r="A6687">
            <v>208326.01</v>
          </cell>
          <cell r="B6687" t="str">
            <v>NA/RNA.OR 6902 (T)</v>
          </cell>
        </row>
        <row r="6688">
          <cell r="A6688">
            <v>208327.01</v>
          </cell>
          <cell r="B6688" t="str">
            <v>NA/RNA.OR 6903 (G)</v>
          </cell>
        </row>
        <row r="6689">
          <cell r="A6689">
            <v>208327.01</v>
          </cell>
          <cell r="B6689" t="str">
            <v>NA/RNA.OR 6903 (H)</v>
          </cell>
        </row>
        <row r="6690">
          <cell r="A6690">
            <v>208327.01</v>
          </cell>
          <cell r="B6690" t="str">
            <v>NA/RNA.OR 6903 (P)</v>
          </cell>
        </row>
        <row r="6691">
          <cell r="A6691">
            <v>208327.01</v>
          </cell>
          <cell r="B6691" t="str">
            <v>NA/RNA.OR 6903 (T)</v>
          </cell>
        </row>
        <row r="6692">
          <cell r="A6692">
            <v>208328.01</v>
          </cell>
          <cell r="B6692" t="str">
            <v>NA/RNA.OR 6904 (G)</v>
          </cell>
        </row>
        <row r="6693">
          <cell r="A6693">
            <v>208328.01</v>
          </cell>
          <cell r="B6693" t="str">
            <v>NA/RNA.OR 6904 (H)</v>
          </cell>
        </row>
        <row r="6694">
          <cell r="A6694">
            <v>208328.01</v>
          </cell>
          <cell r="B6694" t="str">
            <v>NA/RNA.OR 6904 (P)</v>
          </cell>
        </row>
        <row r="6695">
          <cell r="A6695">
            <v>208328.01</v>
          </cell>
          <cell r="B6695" t="str">
            <v>NA/RNA.OR 6904 (T)</v>
          </cell>
        </row>
        <row r="6696">
          <cell r="A6696">
            <v>208329.01</v>
          </cell>
          <cell r="B6696" t="str">
            <v>NA/RNA.OR 6905 DR (G)</v>
          </cell>
        </row>
        <row r="6697">
          <cell r="A6697">
            <v>208329.01</v>
          </cell>
          <cell r="B6697" t="str">
            <v>NA/RNA.OR 6905 DR (H)</v>
          </cell>
        </row>
        <row r="6698">
          <cell r="A6698">
            <v>208329.01</v>
          </cell>
          <cell r="B6698" t="str">
            <v>NA/RNA.OR 6905 DR (P)</v>
          </cell>
        </row>
        <row r="6699">
          <cell r="A6699">
            <v>208329.01</v>
          </cell>
          <cell r="B6699" t="str">
            <v>NA/RNA.OR 6905 DR (T)</v>
          </cell>
        </row>
        <row r="6700">
          <cell r="A6700">
            <v>208329.04</v>
          </cell>
          <cell r="B6700" t="str">
            <v>NA/RNA.OR 6905 DR SPL. (G)</v>
          </cell>
        </row>
        <row r="6701">
          <cell r="A6701">
            <v>208329.04</v>
          </cell>
          <cell r="B6701" t="str">
            <v>NA/RNA.OR 6905 DR SPL. (H)</v>
          </cell>
        </row>
        <row r="6702">
          <cell r="A6702">
            <v>208329.04</v>
          </cell>
          <cell r="B6702" t="str">
            <v>NA/RNA.OR 6905 DR SPL. (P)</v>
          </cell>
        </row>
        <row r="6703">
          <cell r="A6703">
            <v>208329.04</v>
          </cell>
          <cell r="B6703" t="str">
            <v>NA/RNA.OR 6905 DR SPL. (T)</v>
          </cell>
        </row>
        <row r="6704">
          <cell r="A6704">
            <v>208330.01</v>
          </cell>
          <cell r="B6704" t="str">
            <v>NA/RNA.OR 6906 (G)</v>
          </cell>
        </row>
        <row r="6705">
          <cell r="A6705">
            <v>208330.01</v>
          </cell>
          <cell r="B6705" t="str">
            <v>NA/RNA.OR 6906 (H)</v>
          </cell>
        </row>
        <row r="6706">
          <cell r="A6706">
            <v>208330.01</v>
          </cell>
          <cell r="B6706" t="str">
            <v>NA/RNA.OR 6906 (P)</v>
          </cell>
        </row>
        <row r="6707">
          <cell r="A6707">
            <v>208330.01</v>
          </cell>
          <cell r="B6707" t="str">
            <v>NA/RNA.OR 6906 (T)</v>
          </cell>
        </row>
        <row r="6708">
          <cell r="A6708">
            <v>208331.01</v>
          </cell>
          <cell r="B6708" t="str">
            <v>NA/RNA.OR 6907 (G)</v>
          </cell>
        </row>
        <row r="6709">
          <cell r="A6709">
            <v>208331.01</v>
          </cell>
          <cell r="B6709" t="str">
            <v>NA/RNA.OR 6907 (H)</v>
          </cell>
        </row>
        <row r="6710">
          <cell r="A6710">
            <v>208331.01</v>
          </cell>
          <cell r="B6710" t="str">
            <v>NA/RNA.OR 6907 (P)</v>
          </cell>
        </row>
        <row r="6711">
          <cell r="A6711">
            <v>208331.01</v>
          </cell>
          <cell r="B6711" t="str">
            <v>NA/RNA.OR 6907 (T)</v>
          </cell>
        </row>
        <row r="6712">
          <cell r="A6712">
            <v>208332.01</v>
          </cell>
          <cell r="B6712" t="str">
            <v>NA/RNA.OR 6908 (G)</v>
          </cell>
        </row>
        <row r="6713">
          <cell r="A6713">
            <v>208332.01</v>
          </cell>
          <cell r="B6713" t="str">
            <v>NA/RNA.OR 6908 (H)</v>
          </cell>
        </row>
        <row r="6714">
          <cell r="A6714">
            <v>208332.01</v>
          </cell>
          <cell r="B6714" t="str">
            <v>NA/RNA.OR 6908 (P)</v>
          </cell>
        </row>
        <row r="6715">
          <cell r="A6715">
            <v>208332.01</v>
          </cell>
          <cell r="B6715" t="str">
            <v>NA/RNA.OR 6908 (T)</v>
          </cell>
        </row>
        <row r="6716">
          <cell r="A6716">
            <v>208333.01</v>
          </cell>
          <cell r="B6716" t="str">
            <v>NA/RNA.OR 6909 (G)</v>
          </cell>
        </row>
        <row r="6717">
          <cell r="A6717">
            <v>208333.01</v>
          </cell>
          <cell r="B6717" t="str">
            <v>NA/RNA.OR 6909 (H)</v>
          </cell>
        </row>
        <row r="6718">
          <cell r="A6718">
            <v>208333.01</v>
          </cell>
          <cell r="B6718" t="str">
            <v>NA/RNA.OR 6909 (P)</v>
          </cell>
        </row>
        <row r="6719">
          <cell r="A6719">
            <v>208333.01</v>
          </cell>
          <cell r="B6719" t="str">
            <v>NA/RNA.OR 6909 (T)</v>
          </cell>
        </row>
        <row r="6720">
          <cell r="A6720">
            <v>208334.01</v>
          </cell>
          <cell r="B6720" t="str">
            <v>NA/RNA.OR 6910 (G)</v>
          </cell>
        </row>
        <row r="6721">
          <cell r="A6721">
            <v>208334.01</v>
          </cell>
          <cell r="B6721" t="str">
            <v>NA/RNA.OR 6910 (H)</v>
          </cell>
        </row>
        <row r="6722">
          <cell r="A6722">
            <v>208334.01</v>
          </cell>
          <cell r="B6722" t="str">
            <v>NA/RNA.OR 6910 (P)</v>
          </cell>
        </row>
        <row r="6723">
          <cell r="A6723">
            <v>208334.01</v>
          </cell>
          <cell r="B6723" t="str">
            <v>NA/RNA.OR 6910 (T)</v>
          </cell>
        </row>
        <row r="6724">
          <cell r="A6724">
            <v>208335.01</v>
          </cell>
          <cell r="B6724" t="str">
            <v>NA/RNA.OR 6911 (G)</v>
          </cell>
        </row>
        <row r="6725">
          <cell r="A6725">
            <v>208335.01</v>
          </cell>
          <cell r="B6725" t="str">
            <v>NA/RNA.OR 6911 (H)</v>
          </cell>
        </row>
        <row r="6726">
          <cell r="A6726">
            <v>208335.01</v>
          </cell>
          <cell r="B6726" t="str">
            <v>NA/RNA.OR 6911 (P)</v>
          </cell>
        </row>
        <row r="6727">
          <cell r="A6727">
            <v>208335.01</v>
          </cell>
          <cell r="B6727" t="str">
            <v>NA/RNA.OR 6911 (T)</v>
          </cell>
        </row>
        <row r="6728">
          <cell r="A6728">
            <v>208336.01</v>
          </cell>
          <cell r="B6728" t="str">
            <v>NA/RNA.OR 6912 (G)</v>
          </cell>
        </row>
        <row r="6729">
          <cell r="A6729">
            <v>208336.01</v>
          </cell>
          <cell r="B6729" t="str">
            <v>NA/RNA.OR 6912 (H)</v>
          </cell>
        </row>
        <row r="6730">
          <cell r="A6730">
            <v>208336.01</v>
          </cell>
          <cell r="B6730" t="str">
            <v>NA/RNA.OR 6912 (P)</v>
          </cell>
        </row>
        <row r="6731">
          <cell r="A6731">
            <v>208336.01</v>
          </cell>
          <cell r="B6731" t="str">
            <v>NA/RNA.OR 6912 (T)</v>
          </cell>
        </row>
        <row r="6732">
          <cell r="A6732">
            <v>208337.01</v>
          </cell>
          <cell r="B6732" t="str">
            <v>NA/RNA.OR 6913 (G)</v>
          </cell>
        </row>
        <row r="6733">
          <cell r="A6733">
            <v>208337.01</v>
          </cell>
          <cell r="B6733" t="str">
            <v>NA/RNA.OR 6913 (H)</v>
          </cell>
        </row>
        <row r="6734">
          <cell r="A6734">
            <v>208337.01</v>
          </cell>
          <cell r="B6734" t="str">
            <v>NA/RNA.OR 6913 (P)</v>
          </cell>
        </row>
        <row r="6735">
          <cell r="A6735">
            <v>208337.01</v>
          </cell>
          <cell r="B6735" t="str">
            <v>NA/RNA.OR 6913 (T)</v>
          </cell>
        </row>
        <row r="6736">
          <cell r="A6736">
            <v>208338.01</v>
          </cell>
          <cell r="B6736" t="str">
            <v>NA/RNA.OR 6914 (G)</v>
          </cell>
        </row>
        <row r="6737">
          <cell r="A6737">
            <v>208338.01</v>
          </cell>
          <cell r="B6737" t="str">
            <v>NA/RNA.OR 6914 (H)</v>
          </cell>
        </row>
        <row r="6738">
          <cell r="A6738">
            <v>208338.01</v>
          </cell>
          <cell r="B6738" t="str">
            <v>NA/RNA.OR 6914 (P)</v>
          </cell>
        </row>
        <row r="6739">
          <cell r="A6739">
            <v>208338.01</v>
          </cell>
          <cell r="B6739" t="str">
            <v>NA/RNA.OR 6914 (T)</v>
          </cell>
        </row>
        <row r="6740">
          <cell r="A6740">
            <v>208339.01</v>
          </cell>
          <cell r="B6740" t="str">
            <v>NA/RNA.OR 6915 (G)</v>
          </cell>
        </row>
        <row r="6741">
          <cell r="A6741">
            <v>208339.01</v>
          </cell>
          <cell r="B6741" t="str">
            <v>NA/RNA.OR 6915 (H)</v>
          </cell>
        </row>
        <row r="6742">
          <cell r="A6742">
            <v>208339.01</v>
          </cell>
          <cell r="B6742" t="str">
            <v>NA/RNA.OR 6915 (P)</v>
          </cell>
        </row>
        <row r="6743">
          <cell r="A6743">
            <v>208339.01</v>
          </cell>
          <cell r="B6743" t="str">
            <v>NA/RNA.OR 6915 (T)</v>
          </cell>
        </row>
        <row r="6744">
          <cell r="A6744">
            <v>208340.01</v>
          </cell>
          <cell r="B6744" t="str">
            <v>NA/RNA.OR 6916 (G)</v>
          </cell>
        </row>
        <row r="6745">
          <cell r="A6745">
            <v>208340.01</v>
          </cell>
          <cell r="B6745" t="str">
            <v>NA/RNA.OR 6916 (H)</v>
          </cell>
        </row>
        <row r="6746">
          <cell r="A6746">
            <v>208340.01</v>
          </cell>
          <cell r="B6746" t="str">
            <v>NA/RNA.OR 6916 (P)</v>
          </cell>
        </row>
        <row r="6747">
          <cell r="A6747">
            <v>208340.01</v>
          </cell>
          <cell r="B6747" t="str">
            <v>NA/RNA.OR 6916 (T)</v>
          </cell>
        </row>
        <row r="6748">
          <cell r="A6748">
            <v>208341.01</v>
          </cell>
          <cell r="B6748" t="str">
            <v>NA/RNA.OR 69/22 (G)</v>
          </cell>
        </row>
        <row r="6749">
          <cell r="A6749">
            <v>208341.01</v>
          </cell>
          <cell r="B6749" t="str">
            <v>NA/RNA.OR 69/22 (H)</v>
          </cell>
        </row>
        <row r="6750">
          <cell r="A6750">
            <v>208341.01</v>
          </cell>
          <cell r="B6750" t="str">
            <v>NA/RNA.OR 69/22 (P)</v>
          </cell>
        </row>
        <row r="6751">
          <cell r="A6751">
            <v>208341.01</v>
          </cell>
          <cell r="B6751" t="str">
            <v>NA/RNA.OR 69/22 (T)</v>
          </cell>
        </row>
        <row r="6752">
          <cell r="A6752">
            <v>208342.01</v>
          </cell>
          <cell r="B6752" t="str">
            <v>NA/RNA.OR 69/28 (G)</v>
          </cell>
        </row>
        <row r="6753">
          <cell r="A6753">
            <v>208342.01</v>
          </cell>
          <cell r="B6753" t="str">
            <v>NA/RNA.OR 69/28 (H)</v>
          </cell>
        </row>
        <row r="6754">
          <cell r="A6754">
            <v>208342.01</v>
          </cell>
          <cell r="B6754" t="str">
            <v>NA/RNA.OR 69/28 (P)</v>
          </cell>
        </row>
        <row r="6755">
          <cell r="A6755">
            <v>208342.01</v>
          </cell>
          <cell r="B6755" t="str">
            <v>NA/RNA.OR 69/28 (T)</v>
          </cell>
        </row>
        <row r="6756">
          <cell r="A6756">
            <v>208343.01</v>
          </cell>
          <cell r="B6756" t="str">
            <v>NA/RNA.OR 69/32 (G)</v>
          </cell>
        </row>
        <row r="6757">
          <cell r="A6757">
            <v>208343.01</v>
          </cell>
          <cell r="B6757" t="str">
            <v>NA/RNA.OR 69/32 (H)</v>
          </cell>
        </row>
        <row r="6758">
          <cell r="A6758">
            <v>208343.01</v>
          </cell>
          <cell r="B6758" t="str">
            <v>NA/RNA.OR 69/32 (P)</v>
          </cell>
        </row>
        <row r="6759">
          <cell r="A6759">
            <v>208343.01</v>
          </cell>
          <cell r="B6759" t="str">
            <v>NA/RNA.OR 69/32 (T)</v>
          </cell>
        </row>
        <row r="6760">
          <cell r="A6760">
            <v>208344.01</v>
          </cell>
          <cell r="B6760" t="str">
            <v>NA/RNA.OR 6905 SR (G)</v>
          </cell>
        </row>
        <row r="6761">
          <cell r="A6761">
            <v>208344.01</v>
          </cell>
          <cell r="B6761" t="str">
            <v>NA/RNA.OR 6905 SR (H)</v>
          </cell>
        </row>
        <row r="6762">
          <cell r="A6762">
            <v>208344.01</v>
          </cell>
          <cell r="B6762" t="str">
            <v>NA/RNA.OR 6905 SR (P)</v>
          </cell>
        </row>
        <row r="6763">
          <cell r="A6763">
            <v>208344.01</v>
          </cell>
          <cell r="B6763" t="str">
            <v>NA/RNA.OR 6905 SR (T)</v>
          </cell>
        </row>
        <row r="6764">
          <cell r="A6764">
            <v>208357</v>
          </cell>
          <cell r="B6764" t="str">
            <v>OR 6211 2RS (P)</v>
          </cell>
        </row>
        <row r="6765">
          <cell r="A6765">
            <v>208357</v>
          </cell>
          <cell r="B6765" t="str">
            <v>OR 6211 2RS (G)</v>
          </cell>
        </row>
        <row r="6766">
          <cell r="A6766">
            <v>208357</v>
          </cell>
          <cell r="B6766" t="str">
            <v>OR 6211 2RS (H)</v>
          </cell>
        </row>
        <row r="6767">
          <cell r="A6767">
            <v>208357</v>
          </cell>
          <cell r="B6767" t="str">
            <v>OR 6211 2RS (T)</v>
          </cell>
        </row>
        <row r="6768">
          <cell r="A6768">
            <v>208358</v>
          </cell>
          <cell r="B6768" t="str">
            <v>OR 6211 2RS SPL (P)</v>
          </cell>
        </row>
        <row r="6769">
          <cell r="A6769">
            <v>208358</v>
          </cell>
          <cell r="B6769" t="str">
            <v>OR 6211 2RS SPL (G)</v>
          </cell>
        </row>
        <row r="6770">
          <cell r="A6770">
            <v>208358</v>
          </cell>
          <cell r="B6770" t="str">
            <v>OR 6211 2RS SPL (H)</v>
          </cell>
        </row>
        <row r="6771">
          <cell r="A6771">
            <v>208358</v>
          </cell>
          <cell r="B6771" t="str">
            <v>OR 6211 2RS SPL (T)</v>
          </cell>
        </row>
        <row r="6772">
          <cell r="A6772">
            <v>208360</v>
          </cell>
          <cell r="B6772" t="str">
            <v>BE.OR 202420 (P)</v>
          </cell>
        </row>
        <row r="6773">
          <cell r="A6773">
            <v>208360</v>
          </cell>
          <cell r="B6773" t="str">
            <v>BE.OR 202420 (G)</v>
          </cell>
        </row>
        <row r="6774">
          <cell r="A6774">
            <v>208360</v>
          </cell>
          <cell r="B6774" t="str">
            <v>BE.OR 202420 (H)</v>
          </cell>
        </row>
        <row r="6775">
          <cell r="A6775">
            <v>208360</v>
          </cell>
          <cell r="B6775" t="str">
            <v>BE.OR 202420 (T)</v>
          </cell>
        </row>
        <row r="6776">
          <cell r="A6776">
            <v>208361</v>
          </cell>
          <cell r="B6776" t="str">
            <v>BE.OR 252920 (P)</v>
          </cell>
        </row>
        <row r="6777">
          <cell r="A6777">
            <v>208361</v>
          </cell>
          <cell r="B6777" t="str">
            <v>BE.OR 252920 (G)</v>
          </cell>
        </row>
        <row r="6778">
          <cell r="A6778">
            <v>208361</v>
          </cell>
          <cell r="B6778" t="str">
            <v>BE.OR 252920 (H)</v>
          </cell>
        </row>
        <row r="6779">
          <cell r="A6779">
            <v>208361</v>
          </cell>
          <cell r="B6779" t="str">
            <v>BE.OR 252920 (T)</v>
          </cell>
        </row>
        <row r="6780">
          <cell r="A6780">
            <v>208362</v>
          </cell>
          <cell r="B6780" t="str">
            <v>BE.OR 283220 (P)</v>
          </cell>
        </row>
        <row r="6781">
          <cell r="A6781">
            <v>208362</v>
          </cell>
          <cell r="B6781" t="str">
            <v>BE.OR 283220 (G)</v>
          </cell>
        </row>
        <row r="6782">
          <cell r="A6782">
            <v>208362</v>
          </cell>
          <cell r="B6782" t="str">
            <v>BE.OR 283220 (H)</v>
          </cell>
        </row>
        <row r="6783">
          <cell r="A6783">
            <v>208362</v>
          </cell>
          <cell r="B6783" t="str">
            <v>BE.OR 283220 (T)</v>
          </cell>
        </row>
        <row r="6784">
          <cell r="A6784">
            <v>208363</v>
          </cell>
          <cell r="B6784" t="str">
            <v>BE.OR 354020 (P)</v>
          </cell>
        </row>
        <row r="6785">
          <cell r="A6785">
            <v>208363</v>
          </cell>
          <cell r="B6785" t="str">
            <v>BE.OR 354020 (G)</v>
          </cell>
        </row>
        <row r="6786">
          <cell r="A6786">
            <v>208363</v>
          </cell>
          <cell r="B6786" t="str">
            <v>BE.OR 354020 (H)</v>
          </cell>
        </row>
        <row r="6787">
          <cell r="A6787">
            <v>208363</v>
          </cell>
          <cell r="B6787" t="str">
            <v>BE.OR 354020 (T)</v>
          </cell>
        </row>
        <row r="6788">
          <cell r="A6788">
            <v>208364</v>
          </cell>
          <cell r="B6788" t="str">
            <v>BE.OR 252940 (P)</v>
          </cell>
        </row>
        <row r="6789">
          <cell r="A6789">
            <v>208364</v>
          </cell>
          <cell r="B6789" t="str">
            <v>BE.OR 252940 (G)</v>
          </cell>
        </row>
        <row r="6790">
          <cell r="A6790">
            <v>208364</v>
          </cell>
          <cell r="B6790" t="str">
            <v>BE.OR 252940 (H)</v>
          </cell>
        </row>
        <row r="6791">
          <cell r="A6791">
            <v>208364</v>
          </cell>
          <cell r="B6791" t="str">
            <v>BE.OR 252940 (T)</v>
          </cell>
        </row>
        <row r="6792">
          <cell r="A6792">
            <v>208364.02</v>
          </cell>
          <cell r="B6792" t="str">
            <v>BE.OR 252940 SP. (G)</v>
          </cell>
        </row>
        <row r="6793">
          <cell r="A6793">
            <v>208364.02</v>
          </cell>
          <cell r="B6793" t="str">
            <v>BE.OR 252940 SP. (H)</v>
          </cell>
        </row>
        <row r="6794">
          <cell r="A6794">
            <v>208364.02</v>
          </cell>
          <cell r="B6794" t="str">
            <v>BE.OR 252940 SP. (P)</v>
          </cell>
        </row>
        <row r="6795">
          <cell r="A6795">
            <v>208364.02</v>
          </cell>
          <cell r="B6795" t="str">
            <v>BE.OR 252940 SP. (T)</v>
          </cell>
        </row>
        <row r="6796">
          <cell r="A6796">
            <v>208365</v>
          </cell>
          <cell r="B6796" t="str">
            <v>OR.OR 252926 (P)</v>
          </cell>
        </row>
        <row r="6797">
          <cell r="A6797">
            <v>208365</v>
          </cell>
          <cell r="B6797" t="str">
            <v>OR.OR 252926 (G)</v>
          </cell>
        </row>
        <row r="6798">
          <cell r="A6798">
            <v>208365</v>
          </cell>
          <cell r="B6798" t="str">
            <v>OR.OR 252926 (H)</v>
          </cell>
        </row>
        <row r="6799">
          <cell r="A6799">
            <v>208365</v>
          </cell>
          <cell r="B6799" t="str">
            <v>OR.OR 252926 (T)</v>
          </cell>
        </row>
        <row r="6800">
          <cell r="A6800">
            <v>208365.02</v>
          </cell>
          <cell r="B6800" t="str">
            <v>BE.OR 252926 (G)</v>
          </cell>
        </row>
        <row r="6801">
          <cell r="A6801">
            <v>208365.02</v>
          </cell>
          <cell r="B6801" t="str">
            <v>BE.OR 252926 (H)</v>
          </cell>
        </row>
        <row r="6802">
          <cell r="A6802">
            <v>208365.02</v>
          </cell>
          <cell r="B6802" t="str">
            <v>BE.OR 252926 (P)</v>
          </cell>
        </row>
        <row r="6803">
          <cell r="A6803">
            <v>208365.02</v>
          </cell>
          <cell r="B6803" t="str">
            <v>BE.OR 252926 (T)</v>
          </cell>
        </row>
        <row r="6804">
          <cell r="A6804">
            <v>208366</v>
          </cell>
          <cell r="B6804" t="str">
            <v>HA.OR 4530 SPL. (P)</v>
          </cell>
        </row>
        <row r="6805">
          <cell r="A6805">
            <v>208366</v>
          </cell>
          <cell r="B6805" t="str">
            <v>HA.OR 4530 SPL. (G)</v>
          </cell>
        </row>
        <row r="6806">
          <cell r="A6806">
            <v>208366</v>
          </cell>
          <cell r="B6806" t="str">
            <v>HA.OR 4530 SPL. (H)</v>
          </cell>
        </row>
        <row r="6807">
          <cell r="A6807">
            <v>208366</v>
          </cell>
          <cell r="B6807" t="str">
            <v>HA.OR 4530 SPL. (T)</v>
          </cell>
        </row>
        <row r="6808">
          <cell r="A6808">
            <v>208367</v>
          </cell>
          <cell r="B6808" t="str">
            <v>HB.OR 4933 SPL. (P)</v>
          </cell>
        </row>
        <row r="6809">
          <cell r="A6809">
            <v>208367</v>
          </cell>
          <cell r="B6809" t="str">
            <v>HB.OR 4933 SPL. (G)</v>
          </cell>
        </row>
        <row r="6810">
          <cell r="A6810">
            <v>208367</v>
          </cell>
          <cell r="B6810" t="str">
            <v>HB.OR 4933 SPL. (H)</v>
          </cell>
        </row>
        <row r="6811">
          <cell r="A6811">
            <v>208367</v>
          </cell>
          <cell r="B6811" t="str">
            <v>HB.OR 4933 SPL. (T)</v>
          </cell>
        </row>
        <row r="6812">
          <cell r="A6812">
            <v>208368</v>
          </cell>
          <cell r="B6812" t="str">
            <v>BE.OR 253240 SP. (P)</v>
          </cell>
        </row>
        <row r="6813">
          <cell r="A6813">
            <v>208368</v>
          </cell>
          <cell r="B6813" t="str">
            <v>BE.OR 253240 SP. (G)</v>
          </cell>
        </row>
        <row r="6814">
          <cell r="A6814">
            <v>208368</v>
          </cell>
          <cell r="B6814" t="str">
            <v>BE.OR 253240 SP. (H)</v>
          </cell>
        </row>
        <row r="6815">
          <cell r="A6815">
            <v>208368</v>
          </cell>
          <cell r="B6815" t="str">
            <v>BE.OR 253240 SP. (T)</v>
          </cell>
        </row>
        <row r="6816">
          <cell r="A6816">
            <v>208375.01</v>
          </cell>
          <cell r="B6816" t="str">
            <v>NKIS.OR 20 (G)</v>
          </cell>
        </row>
        <row r="6817">
          <cell r="A6817">
            <v>208375.01</v>
          </cell>
          <cell r="B6817" t="str">
            <v>NKIS.OR 20 (H)</v>
          </cell>
        </row>
        <row r="6818">
          <cell r="A6818">
            <v>208375.01</v>
          </cell>
          <cell r="B6818" t="str">
            <v>NKIS.OR 20 (P)</v>
          </cell>
        </row>
        <row r="6819">
          <cell r="A6819">
            <v>208375.01</v>
          </cell>
          <cell r="B6819" t="str">
            <v>NKIS.OR 20 (T)</v>
          </cell>
        </row>
        <row r="6820">
          <cell r="A6820">
            <v>208376.01</v>
          </cell>
          <cell r="B6820" t="str">
            <v>NKIS.OR 25 (G)</v>
          </cell>
        </row>
        <row r="6821">
          <cell r="A6821">
            <v>208376.01</v>
          </cell>
          <cell r="B6821" t="str">
            <v>NKIS.OR 25 (H)</v>
          </cell>
        </row>
        <row r="6822">
          <cell r="A6822">
            <v>208376.01</v>
          </cell>
          <cell r="B6822" t="str">
            <v>NKIS.OR 25 (P)</v>
          </cell>
        </row>
        <row r="6823">
          <cell r="A6823">
            <v>208376.01</v>
          </cell>
          <cell r="B6823" t="str">
            <v>NKIS.OR 25 (T)</v>
          </cell>
        </row>
        <row r="6824">
          <cell r="A6824">
            <v>208377.01</v>
          </cell>
          <cell r="B6824" t="str">
            <v>NKIS.OR 30 (NKS 37) (G)</v>
          </cell>
        </row>
        <row r="6825">
          <cell r="A6825">
            <v>208377.01</v>
          </cell>
          <cell r="B6825" t="str">
            <v>NKIS.OR 30 (NKS 37) (H)</v>
          </cell>
        </row>
        <row r="6826">
          <cell r="A6826">
            <v>208377.01</v>
          </cell>
          <cell r="B6826" t="str">
            <v>NKIS.OR 30 (NKS 37) (P)</v>
          </cell>
        </row>
        <row r="6827">
          <cell r="A6827">
            <v>208377.01</v>
          </cell>
          <cell r="B6827" t="str">
            <v>NKIS.OR 30 (NKS 37) (T)</v>
          </cell>
        </row>
        <row r="6828">
          <cell r="A6828">
            <v>208378.01</v>
          </cell>
          <cell r="B6828" t="str">
            <v>NKS.OR 35 (G)</v>
          </cell>
        </row>
        <row r="6829">
          <cell r="A6829">
            <v>208378.01</v>
          </cell>
          <cell r="B6829" t="str">
            <v>NKS.OR 35 (H)</v>
          </cell>
        </row>
        <row r="6830">
          <cell r="A6830">
            <v>208378.01</v>
          </cell>
          <cell r="B6830" t="str">
            <v>NKS.OR 35 (P)</v>
          </cell>
        </row>
        <row r="6831">
          <cell r="A6831">
            <v>208378.01</v>
          </cell>
          <cell r="B6831" t="str">
            <v>NKS.OR 35 (T)</v>
          </cell>
        </row>
        <row r="6832">
          <cell r="A6832">
            <v>208379.01</v>
          </cell>
          <cell r="B6832" t="str">
            <v>NKIS.OR 45 (NKS 55) (G)</v>
          </cell>
        </row>
        <row r="6833">
          <cell r="A6833">
            <v>208379.01</v>
          </cell>
          <cell r="B6833" t="str">
            <v>NKIS.OR 45 (NKS 55) (H)</v>
          </cell>
        </row>
        <row r="6834">
          <cell r="A6834">
            <v>208379.01</v>
          </cell>
          <cell r="B6834" t="str">
            <v>NKIS.OR 45 (NKS 55) (P)</v>
          </cell>
        </row>
        <row r="6835">
          <cell r="A6835">
            <v>208379.01</v>
          </cell>
          <cell r="B6835" t="str">
            <v>NKIS.OR 45 (NKS 55) (T)</v>
          </cell>
        </row>
        <row r="6836">
          <cell r="A6836">
            <v>208380.01</v>
          </cell>
          <cell r="B6836" t="str">
            <v>NKS.OR 50(NKIS 40) (G)</v>
          </cell>
        </row>
        <row r="6837">
          <cell r="A6837">
            <v>208380.01</v>
          </cell>
          <cell r="B6837" t="str">
            <v>NKS.OR 50(NKIS 40) (H)</v>
          </cell>
        </row>
        <row r="6838">
          <cell r="A6838">
            <v>208380.01</v>
          </cell>
          <cell r="B6838" t="str">
            <v>NKS.OR 50(NKIS 40) (P)</v>
          </cell>
        </row>
        <row r="6839">
          <cell r="A6839">
            <v>208380.01</v>
          </cell>
          <cell r="B6839" t="str">
            <v>NKS.OR 50(NKIS 40) (T)</v>
          </cell>
        </row>
        <row r="6840">
          <cell r="A6840">
            <v>208381.01</v>
          </cell>
          <cell r="B6840" t="str">
            <v>NKIS.OR 35 (NKS 43) (G)</v>
          </cell>
        </row>
        <row r="6841">
          <cell r="A6841">
            <v>208381.01</v>
          </cell>
          <cell r="B6841" t="str">
            <v>NKIS.OR 35 (NKS 43) (H)</v>
          </cell>
        </row>
        <row r="6842">
          <cell r="A6842">
            <v>208381.01</v>
          </cell>
          <cell r="B6842" t="str">
            <v>NKIS.OR 35 (NKS 43) (P)</v>
          </cell>
        </row>
        <row r="6843">
          <cell r="A6843">
            <v>208381.01</v>
          </cell>
          <cell r="B6843" t="str">
            <v>NKIS.OR 35 (NKS 43) (T)</v>
          </cell>
        </row>
        <row r="6844">
          <cell r="A6844">
            <v>208382.01</v>
          </cell>
          <cell r="B6844" t="str">
            <v>NKIS.OR 50 (NKS 60) (G)</v>
          </cell>
        </row>
        <row r="6845">
          <cell r="A6845">
            <v>208382.01</v>
          </cell>
          <cell r="B6845" t="str">
            <v>NKIS.OR 50 (NKS 60) (H)</v>
          </cell>
        </row>
        <row r="6846">
          <cell r="A6846">
            <v>208382.01</v>
          </cell>
          <cell r="B6846" t="str">
            <v>NKIS.OR 50 (NKS 60) (P)</v>
          </cell>
        </row>
        <row r="6847">
          <cell r="A6847">
            <v>208382.01</v>
          </cell>
          <cell r="B6847" t="str">
            <v>NKIS.OR 50 (NKS 60) (T)</v>
          </cell>
        </row>
        <row r="6848">
          <cell r="A6848">
            <v>208383.01</v>
          </cell>
          <cell r="B6848" t="str">
            <v>NKS.OR 20 (G)</v>
          </cell>
        </row>
        <row r="6849">
          <cell r="A6849">
            <v>208383.01</v>
          </cell>
          <cell r="B6849" t="str">
            <v>NKS.OR 20 (H)</v>
          </cell>
        </row>
        <row r="6850">
          <cell r="A6850">
            <v>208383.01</v>
          </cell>
          <cell r="B6850" t="str">
            <v>NKS.OR 20 (P)</v>
          </cell>
        </row>
        <row r="6851">
          <cell r="A6851">
            <v>208383.01</v>
          </cell>
          <cell r="B6851" t="str">
            <v>NKS.OR 20 (T)</v>
          </cell>
        </row>
        <row r="6852">
          <cell r="A6852">
            <v>208384.01</v>
          </cell>
          <cell r="B6852" t="str">
            <v>NKS.OR 22 (G)</v>
          </cell>
        </row>
        <row r="6853">
          <cell r="A6853">
            <v>208384.01</v>
          </cell>
          <cell r="B6853" t="str">
            <v>NKS.OR 22 (H)</v>
          </cell>
        </row>
        <row r="6854">
          <cell r="A6854">
            <v>208384.01</v>
          </cell>
          <cell r="B6854" t="str">
            <v>NKS.OR 22 (P)</v>
          </cell>
        </row>
        <row r="6855">
          <cell r="A6855">
            <v>208384.01</v>
          </cell>
          <cell r="B6855" t="str">
            <v>NKS.OR 22 (T)</v>
          </cell>
        </row>
        <row r="6856">
          <cell r="A6856">
            <v>208385.01</v>
          </cell>
          <cell r="B6856" t="str">
            <v>NKS.OR 25 (G)</v>
          </cell>
        </row>
        <row r="6857">
          <cell r="A6857">
            <v>208385.01</v>
          </cell>
          <cell r="B6857" t="str">
            <v>NKS.OR 25 (H)</v>
          </cell>
        </row>
        <row r="6858">
          <cell r="A6858">
            <v>208385.01</v>
          </cell>
          <cell r="B6858" t="str">
            <v>NKS.OR 25 (P)</v>
          </cell>
        </row>
        <row r="6859">
          <cell r="A6859">
            <v>208385.01</v>
          </cell>
          <cell r="B6859" t="str">
            <v>NKS.OR 25 (T)</v>
          </cell>
        </row>
        <row r="6860">
          <cell r="A6860">
            <v>208386.01</v>
          </cell>
          <cell r="B6860" t="str">
            <v>NKS.OR 30 (G)</v>
          </cell>
        </row>
        <row r="6861">
          <cell r="A6861">
            <v>208386.01</v>
          </cell>
          <cell r="B6861" t="str">
            <v>NKS.OR 30 (H)</v>
          </cell>
        </row>
        <row r="6862">
          <cell r="A6862">
            <v>208386.01</v>
          </cell>
          <cell r="B6862" t="str">
            <v>NKS.OR 30 (P)</v>
          </cell>
        </row>
        <row r="6863">
          <cell r="A6863">
            <v>208386.01</v>
          </cell>
          <cell r="B6863" t="str">
            <v>NKS.OR 30 (T)</v>
          </cell>
        </row>
        <row r="6864">
          <cell r="A6864">
            <v>208387.01</v>
          </cell>
          <cell r="B6864" t="str">
            <v>NKS.OR 40 (G)</v>
          </cell>
        </row>
        <row r="6865">
          <cell r="A6865">
            <v>208387.01</v>
          </cell>
          <cell r="B6865" t="str">
            <v>NKS.OR 40 (H)</v>
          </cell>
        </row>
        <row r="6866">
          <cell r="A6866">
            <v>208387.01</v>
          </cell>
          <cell r="B6866" t="str">
            <v>NKS.OR 40 (P)</v>
          </cell>
        </row>
        <row r="6867">
          <cell r="A6867">
            <v>208387.01</v>
          </cell>
          <cell r="B6867" t="str">
            <v>NKS.OR 40 (T)</v>
          </cell>
        </row>
        <row r="6868">
          <cell r="A6868">
            <v>208388.01</v>
          </cell>
          <cell r="B6868" t="str">
            <v>NKS.OR 45 (G)</v>
          </cell>
        </row>
        <row r="6869">
          <cell r="A6869">
            <v>208388.01</v>
          </cell>
          <cell r="B6869" t="str">
            <v>NKS.OR 45 (H)</v>
          </cell>
        </row>
        <row r="6870">
          <cell r="A6870">
            <v>208388.01</v>
          </cell>
          <cell r="B6870" t="str">
            <v>NKS.OR 45 (P)</v>
          </cell>
        </row>
        <row r="6871">
          <cell r="A6871">
            <v>208388.01</v>
          </cell>
          <cell r="B6871" t="str">
            <v>NKS.OR 45 (T)</v>
          </cell>
        </row>
        <row r="6872">
          <cell r="A6872">
            <v>208407.01</v>
          </cell>
          <cell r="B6872" t="str">
            <v>OR 394215 (G)</v>
          </cell>
        </row>
        <row r="6873">
          <cell r="A6873">
            <v>208407.01</v>
          </cell>
          <cell r="B6873" t="str">
            <v>OR 394215 (H)</v>
          </cell>
        </row>
        <row r="6874">
          <cell r="A6874">
            <v>208407.01</v>
          </cell>
          <cell r="B6874" t="str">
            <v>OR 394215 (P)</v>
          </cell>
        </row>
        <row r="6875">
          <cell r="A6875">
            <v>208407.01</v>
          </cell>
          <cell r="B6875" t="str">
            <v>OR 394215 (T)</v>
          </cell>
        </row>
        <row r="6876">
          <cell r="A6876">
            <v>208407.02</v>
          </cell>
          <cell r="B6876" t="str">
            <v>R.OR 407.02 (G)</v>
          </cell>
        </row>
        <row r="6877">
          <cell r="A6877">
            <v>208407.02</v>
          </cell>
          <cell r="B6877" t="str">
            <v>R.OR 407.02 (H)</v>
          </cell>
        </row>
        <row r="6878">
          <cell r="A6878">
            <v>208407.02</v>
          </cell>
          <cell r="B6878" t="str">
            <v>R.OR 407.02 (P)</v>
          </cell>
        </row>
        <row r="6879">
          <cell r="A6879">
            <v>208407.02</v>
          </cell>
          <cell r="B6879" t="str">
            <v>R.OR 407.02 (T)</v>
          </cell>
        </row>
        <row r="6880">
          <cell r="A6880">
            <v>208408</v>
          </cell>
          <cell r="B6880" t="str">
            <v>R.OR 408 (P)</v>
          </cell>
        </row>
        <row r="6881">
          <cell r="A6881">
            <v>208408</v>
          </cell>
          <cell r="B6881" t="str">
            <v>R.OR 408 (G)</v>
          </cell>
        </row>
        <row r="6882">
          <cell r="A6882">
            <v>208408</v>
          </cell>
          <cell r="B6882" t="str">
            <v>R.OR 408 (H)</v>
          </cell>
        </row>
        <row r="6883">
          <cell r="A6883">
            <v>208408</v>
          </cell>
          <cell r="B6883" t="str">
            <v>R.OR 408 (T)</v>
          </cell>
        </row>
        <row r="6884">
          <cell r="A6884">
            <v>208409</v>
          </cell>
          <cell r="B6884" t="str">
            <v>R.OR 409 (P)</v>
          </cell>
        </row>
        <row r="6885">
          <cell r="A6885">
            <v>208409</v>
          </cell>
          <cell r="B6885" t="str">
            <v>R.OR 409 (G)</v>
          </cell>
        </row>
        <row r="6886">
          <cell r="A6886">
            <v>208409</v>
          </cell>
          <cell r="B6886" t="str">
            <v>R.OR 409 (H)</v>
          </cell>
        </row>
        <row r="6887">
          <cell r="A6887">
            <v>208409</v>
          </cell>
          <cell r="B6887" t="str">
            <v>R.OR 409 (T)</v>
          </cell>
        </row>
        <row r="6888">
          <cell r="A6888">
            <v>208410</v>
          </cell>
          <cell r="B6888" t="str">
            <v>R.OR 410 (P)</v>
          </cell>
        </row>
        <row r="6889">
          <cell r="A6889">
            <v>208410</v>
          </cell>
          <cell r="B6889" t="str">
            <v>R.OR 410 (G)</v>
          </cell>
        </row>
        <row r="6890">
          <cell r="A6890">
            <v>208410</v>
          </cell>
          <cell r="B6890" t="str">
            <v>R.OR 410 (H)</v>
          </cell>
        </row>
        <row r="6891">
          <cell r="A6891">
            <v>208410</v>
          </cell>
          <cell r="B6891" t="str">
            <v>R.OR 410 (T)</v>
          </cell>
        </row>
        <row r="6892">
          <cell r="A6892">
            <v>208411</v>
          </cell>
          <cell r="B6892" t="str">
            <v>R.OR 411 (P)</v>
          </cell>
        </row>
        <row r="6893">
          <cell r="A6893">
            <v>208411</v>
          </cell>
          <cell r="B6893" t="str">
            <v>R.OR 411 (G)</v>
          </cell>
        </row>
        <row r="6894">
          <cell r="A6894">
            <v>208411</v>
          </cell>
          <cell r="B6894" t="str">
            <v>R.OR 411 (H)</v>
          </cell>
        </row>
        <row r="6895">
          <cell r="A6895">
            <v>208411</v>
          </cell>
          <cell r="B6895" t="str">
            <v>R.OR 411 (T)</v>
          </cell>
        </row>
        <row r="6896">
          <cell r="A6896">
            <v>208412</v>
          </cell>
          <cell r="B6896" t="str">
            <v>R.OR 412 (P)</v>
          </cell>
        </row>
        <row r="6897">
          <cell r="A6897">
            <v>208412</v>
          </cell>
          <cell r="B6897" t="str">
            <v>R.OR 412 (G)</v>
          </cell>
        </row>
        <row r="6898">
          <cell r="A6898">
            <v>208412</v>
          </cell>
          <cell r="B6898" t="str">
            <v>R.OR 412 (H)</v>
          </cell>
        </row>
        <row r="6899">
          <cell r="A6899">
            <v>208412</v>
          </cell>
          <cell r="B6899" t="str">
            <v>R.OR 412 (T)</v>
          </cell>
        </row>
        <row r="6900">
          <cell r="A6900">
            <v>208414</v>
          </cell>
          <cell r="B6900" t="str">
            <v>MR.OR 31 (P)</v>
          </cell>
        </row>
        <row r="6901">
          <cell r="A6901">
            <v>208414</v>
          </cell>
          <cell r="B6901" t="str">
            <v>MR.OR 31 (G)</v>
          </cell>
        </row>
        <row r="6902">
          <cell r="A6902">
            <v>208414</v>
          </cell>
          <cell r="B6902" t="str">
            <v>MR.OR 31 (H)</v>
          </cell>
        </row>
        <row r="6903">
          <cell r="A6903">
            <v>208414</v>
          </cell>
          <cell r="B6903" t="str">
            <v>MR.OR 31 (T)</v>
          </cell>
        </row>
        <row r="6904">
          <cell r="A6904">
            <v>208417</v>
          </cell>
          <cell r="B6904" t="str">
            <v>JC.OR 8008 (P)</v>
          </cell>
        </row>
        <row r="6905">
          <cell r="A6905">
            <v>208417</v>
          </cell>
          <cell r="B6905" t="str">
            <v>JC.OR 8008 (G)</v>
          </cell>
        </row>
        <row r="6906">
          <cell r="A6906">
            <v>208417</v>
          </cell>
          <cell r="B6906" t="str">
            <v>JC.OR 8008 (H)</v>
          </cell>
        </row>
        <row r="6907">
          <cell r="A6907">
            <v>208417</v>
          </cell>
          <cell r="B6907" t="str">
            <v>JC.OR 8008 (L)</v>
          </cell>
        </row>
        <row r="6908">
          <cell r="A6908">
            <v>208417</v>
          </cell>
          <cell r="B6908" t="str">
            <v>JC.OR 8008 (T)</v>
          </cell>
        </row>
        <row r="6909">
          <cell r="A6909">
            <v>208419</v>
          </cell>
          <cell r="B6909" t="str">
            <v>OR.567833 (P)</v>
          </cell>
        </row>
        <row r="6910">
          <cell r="A6910">
            <v>208419</v>
          </cell>
          <cell r="B6910" t="str">
            <v>OR.567833 (G)</v>
          </cell>
        </row>
        <row r="6911">
          <cell r="A6911">
            <v>208419</v>
          </cell>
          <cell r="B6911" t="str">
            <v>OR.567833 (H)</v>
          </cell>
        </row>
        <row r="6912">
          <cell r="A6912">
            <v>208419</v>
          </cell>
          <cell r="B6912" t="str">
            <v>OR.567833 (L)</v>
          </cell>
        </row>
        <row r="6913">
          <cell r="A6913">
            <v>208419</v>
          </cell>
          <cell r="B6913" t="str">
            <v>OR.567833 (T)</v>
          </cell>
        </row>
        <row r="6914">
          <cell r="A6914">
            <v>208419.01</v>
          </cell>
          <cell r="B6914" t="str">
            <v>WASHER.567833 (G)</v>
          </cell>
        </row>
        <row r="6915">
          <cell r="A6915">
            <v>208419.01</v>
          </cell>
          <cell r="B6915" t="str">
            <v>WASHER.567833 (H)</v>
          </cell>
        </row>
        <row r="6916">
          <cell r="A6916">
            <v>208419.01</v>
          </cell>
          <cell r="B6916" t="str">
            <v>WASHER.567833 (P)</v>
          </cell>
        </row>
        <row r="6917">
          <cell r="A6917">
            <v>208419.01</v>
          </cell>
          <cell r="B6917" t="str">
            <v>WASHER.567833 (T)</v>
          </cell>
        </row>
        <row r="6918">
          <cell r="A6918">
            <v>208420</v>
          </cell>
          <cell r="B6918" t="str">
            <v>RSTO.OR 5 (P)</v>
          </cell>
        </row>
        <row r="6919">
          <cell r="A6919">
            <v>208420</v>
          </cell>
          <cell r="B6919" t="str">
            <v>RSTO.OR 5 (G)</v>
          </cell>
        </row>
        <row r="6920">
          <cell r="A6920">
            <v>208420</v>
          </cell>
          <cell r="B6920" t="str">
            <v>RSTO.OR 5 (H)</v>
          </cell>
        </row>
        <row r="6921">
          <cell r="A6921">
            <v>208420</v>
          </cell>
          <cell r="B6921" t="str">
            <v>RSTO.OR 5 (T)</v>
          </cell>
        </row>
        <row r="6922">
          <cell r="A6922">
            <v>208421</v>
          </cell>
          <cell r="B6922" t="str">
            <v>STO.OR 6 (P)</v>
          </cell>
        </row>
        <row r="6923">
          <cell r="A6923">
            <v>208421</v>
          </cell>
          <cell r="B6923" t="str">
            <v>STO.OR 6 (G)</v>
          </cell>
        </row>
        <row r="6924">
          <cell r="A6924">
            <v>208421</v>
          </cell>
          <cell r="B6924" t="str">
            <v>STO.OR 6 (H)</v>
          </cell>
        </row>
        <row r="6925">
          <cell r="A6925">
            <v>208421</v>
          </cell>
          <cell r="B6925" t="str">
            <v>STO.OR 6 (T)</v>
          </cell>
        </row>
        <row r="6926">
          <cell r="A6926">
            <v>208422</v>
          </cell>
          <cell r="B6926" t="str">
            <v>RSTO.OR 10 (P)</v>
          </cell>
        </row>
        <row r="6927">
          <cell r="A6927">
            <v>208422</v>
          </cell>
          <cell r="B6927" t="str">
            <v>RSTO.OR 10 (G)</v>
          </cell>
        </row>
        <row r="6928">
          <cell r="A6928">
            <v>208422</v>
          </cell>
          <cell r="B6928" t="str">
            <v>RSTO.OR 10 (H)</v>
          </cell>
        </row>
        <row r="6929">
          <cell r="A6929">
            <v>208422</v>
          </cell>
          <cell r="B6929" t="str">
            <v>RSTO.OR 10 (T)</v>
          </cell>
        </row>
        <row r="6930">
          <cell r="A6930">
            <v>208423</v>
          </cell>
          <cell r="B6930" t="str">
            <v>R.OR 423 (STO 12) (P)</v>
          </cell>
        </row>
        <row r="6931">
          <cell r="A6931">
            <v>208423</v>
          </cell>
          <cell r="B6931" t="str">
            <v>R.OR 423 (STO 12) (G)</v>
          </cell>
        </row>
        <row r="6932">
          <cell r="A6932">
            <v>208423</v>
          </cell>
          <cell r="B6932" t="str">
            <v>R.OR 423 (STO 12) (H)</v>
          </cell>
        </row>
        <row r="6933">
          <cell r="A6933">
            <v>208423</v>
          </cell>
          <cell r="B6933" t="str">
            <v>R.OR 423 (STO 12) (T)</v>
          </cell>
        </row>
        <row r="6934">
          <cell r="A6934">
            <v>208425</v>
          </cell>
          <cell r="B6934" t="str">
            <v>OR.JC 8017 (P)</v>
          </cell>
        </row>
        <row r="6935">
          <cell r="A6935">
            <v>208425</v>
          </cell>
          <cell r="B6935" t="str">
            <v>OR.JC 8017 (G)</v>
          </cell>
        </row>
        <row r="6936">
          <cell r="A6936">
            <v>208425</v>
          </cell>
          <cell r="B6936" t="str">
            <v>OR.JC 8017 (H)</v>
          </cell>
        </row>
        <row r="6937">
          <cell r="A6937">
            <v>208425</v>
          </cell>
          <cell r="B6937" t="str">
            <v>OR.JC 8017 (L)</v>
          </cell>
        </row>
        <row r="6938">
          <cell r="A6938">
            <v>208425</v>
          </cell>
          <cell r="B6938" t="str">
            <v>OR.JC 8017 (T)</v>
          </cell>
        </row>
        <row r="6939">
          <cell r="A6939">
            <v>208425.01</v>
          </cell>
          <cell r="B6939" t="str">
            <v>OR.JC 8018 (G)</v>
          </cell>
        </row>
        <row r="6940">
          <cell r="A6940">
            <v>208425.01</v>
          </cell>
          <cell r="B6940" t="str">
            <v>OR.JC 8018 (H)</v>
          </cell>
        </row>
        <row r="6941">
          <cell r="A6941">
            <v>208425.01</v>
          </cell>
          <cell r="B6941" t="str">
            <v>OR.JC 8018 (L)</v>
          </cell>
        </row>
        <row r="6942">
          <cell r="A6942">
            <v>208425.01</v>
          </cell>
          <cell r="B6942" t="str">
            <v>OR.JC 8018 (P)</v>
          </cell>
        </row>
        <row r="6943">
          <cell r="A6943">
            <v>208425.01</v>
          </cell>
          <cell r="B6943" t="str">
            <v>OR.JC 8018 (T)</v>
          </cell>
        </row>
        <row r="6944">
          <cell r="A6944">
            <v>208425.02</v>
          </cell>
          <cell r="B6944" t="str">
            <v>OR.JC 8019 (G)</v>
          </cell>
        </row>
        <row r="6945">
          <cell r="A6945">
            <v>208425.02</v>
          </cell>
          <cell r="B6945" t="str">
            <v>OR.JC 8019 (H)</v>
          </cell>
        </row>
        <row r="6946">
          <cell r="A6946">
            <v>208425.02</v>
          </cell>
          <cell r="B6946" t="str">
            <v>OR.JC 8019 (L)</v>
          </cell>
        </row>
        <row r="6947">
          <cell r="A6947">
            <v>208425.02</v>
          </cell>
          <cell r="B6947" t="str">
            <v>OR.JC 8019 (P)</v>
          </cell>
        </row>
        <row r="6948">
          <cell r="A6948">
            <v>208425.02</v>
          </cell>
          <cell r="B6948" t="str">
            <v>OR.JC 8019 (T)</v>
          </cell>
        </row>
        <row r="6949">
          <cell r="A6949">
            <v>208425.03</v>
          </cell>
          <cell r="B6949" t="str">
            <v>OR.JC 8011 F (G)</v>
          </cell>
        </row>
        <row r="6950">
          <cell r="A6950">
            <v>208425.03</v>
          </cell>
          <cell r="B6950" t="str">
            <v>OR.JC 8011 F (H)</v>
          </cell>
        </row>
        <row r="6951">
          <cell r="A6951">
            <v>208425.03</v>
          </cell>
          <cell r="B6951" t="str">
            <v>OR.JC 8011 F (L)</v>
          </cell>
        </row>
        <row r="6952">
          <cell r="A6952">
            <v>208425.03</v>
          </cell>
          <cell r="B6952" t="str">
            <v>OR.JC 8011 F (P)</v>
          </cell>
        </row>
        <row r="6953">
          <cell r="A6953">
            <v>208425.03</v>
          </cell>
          <cell r="B6953" t="str">
            <v>OR.JC 8011 F (T)</v>
          </cell>
        </row>
        <row r="6954">
          <cell r="A6954">
            <v>208426</v>
          </cell>
          <cell r="B6954" t="str">
            <v>R.OR 426(43.5X95X11.025) (P)</v>
          </cell>
        </row>
        <row r="6955">
          <cell r="A6955">
            <v>208426</v>
          </cell>
          <cell r="B6955" t="str">
            <v>R.OR 426(43.5X95X11.025) (G)</v>
          </cell>
        </row>
        <row r="6956">
          <cell r="A6956">
            <v>208426</v>
          </cell>
          <cell r="B6956" t="str">
            <v>R.OR 426(43.5X95X11.025) (H)</v>
          </cell>
        </row>
        <row r="6957">
          <cell r="A6957">
            <v>208426</v>
          </cell>
          <cell r="B6957" t="str">
            <v>R.OR 426(43.5X95X11.025) (T)</v>
          </cell>
        </row>
        <row r="6958">
          <cell r="A6958">
            <v>208426.01</v>
          </cell>
          <cell r="B6958" t="str">
            <v>R.OR 426.01 (50X95X3.75) (G)</v>
          </cell>
        </row>
        <row r="6959">
          <cell r="A6959">
            <v>208426.01</v>
          </cell>
          <cell r="B6959" t="str">
            <v>R.OR 426.01 (50X95X3.75) (H)</v>
          </cell>
        </row>
        <row r="6960">
          <cell r="A6960">
            <v>208426.01</v>
          </cell>
          <cell r="B6960" t="str">
            <v>R.OR 426.01 (50X95X3.75) (P)</v>
          </cell>
        </row>
        <row r="6961">
          <cell r="A6961">
            <v>208426.01</v>
          </cell>
          <cell r="B6961" t="str">
            <v>R.OR 426.01 (50X95X3.75) (T)</v>
          </cell>
        </row>
        <row r="6962">
          <cell r="A6962">
            <v>208426.02</v>
          </cell>
          <cell r="B6962" t="str">
            <v>R.OR 426.02 (52X93X3.75) (G)</v>
          </cell>
        </row>
        <row r="6963">
          <cell r="A6963">
            <v>208426.02</v>
          </cell>
          <cell r="B6963" t="str">
            <v>R.OR 426.02 (52X93X3.75) (H)</v>
          </cell>
        </row>
        <row r="6964">
          <cell r="A6964">
            <v>208426.02</v>
          </cell>
          <cell r="B6964" t="str">
            <v>R.OR 426.02 (52X93X3.75) (P)</v>
          </cell>
        </row>
        <row r="6965">
          <cell r="A6965">
            <v>208426.02</v>
          </cell>
          <cell r="B6965" t="str">
            <v>R.OR 426.02 (52X93X3.75) (T)</v>
          </cell>
        </row>
        <row r="6966">
          <cell r="A6966">
            <v>208428</v>
          </cell>
          <cell r="B6966" t="str">
            <v>R.OR 428 (JC 8021) (P)</v>
          </cell>
        </row>
        <row r="6967">
          <cell r="A6967">
            <v>208428</v>
          </cell>
          <cell r="B6967" t="str">
            <v>R.OR 428 (JC 8021) (G)</v>
          </cell>
        </row>
        <row r="6968">
          <cell r="A6968">
            <v>208428</v>
          </cell>
          <cell r="B6968" t="str">
            <v>R.OR 428 (JC 8021) (H)</v>
          </cell>
        </row>
        <row r="6969">
          <cell r="A6969">
            <v>208428</v>
          </cell>
          <cell r="B6969" t="str">
            <v>R.OR 428 (JC 8021) (L)</v>
          </cell>
        </row>
        <row r="6970">
          <cell r="A6970">
            <v>208428</v>
          </cell>
          <cell r="B6970" t="str">
            <v>R.OR 428 (JC 8021) (T)</v>
          </cell>
        </row>
        <row r="6971">
          <cell r="A6971">
            <v>208430</v>
          </cell>
          <cell r="B6971" t="str">
            <v>R.OR 430 (P)</v>
          </cell>
        </row>
        <row r="6972">
          <cell r="A6972">
            <v>208430</v>
          </cell>
          <cell r="B6972" t="str">
            <v>R.OR 430 (G)</v>
          </cell>
        </row>
        <row r="6973">
          <cell r="A6973">
            <v>208430</v>
          </cell>
          <cell r="B6973" t="str">
            <v>R.OR 430 (H)</v>
          </cell>
        </row>
        <row r="6974">
          <cell r="A6974">
            <v>208430</v>
          </cell>
          <cell r="B6974" t="str">
            <v>R.OR 430 (T)</v>
          </cell>
        </row>
        <row r="6975">
          <cell r="A6975">
            <v>208432</v>
          </cell>
          <cell r="B6975" t="str">
            <v>R.OR 432(AJ 15836) (P)</v>
          </cell>
        </row>
        <row r="6976">
          <cell r="A6976">
            <v>208432</v>
          </cell>
          <cell r="B6976" t="str">
            <v>R.OR 432(AJ 15836) (G)</v>
          </cell>
        </row>
        <row r="6977">
          <cell r="A6977">
            <v>208432</v>
          </cell>
          <cell r="B6977" t="str">
            <v>R.OR 432(AJ 15836) (H)</v>
          </cell>
        </row>
        <row r="6978">
          <cell r="A6978">
            <v>208432</v>
          </cell>
          <cell r="B6978" t="str">
            <v>R.OR 432(AJ 15836) (T)</v>
          </cell>
        </row>
        <row r="6979">
          <cell r="A6979">
            <v>208433.01</v>
          </cell>
          <cell r="B6979" t="str">
            <v>R.OR 433(RNA 6902 SPL) (G)</v>
          </cell>
        </row>
        <row r="6980">
          <cell r="A6980">
            <v>208433.01</v>
          </cell>
          <cell r="B6980" t="str">
            <v>R.OR 433(RNA 6902 SPL) (H)</v>
          </cell>
        </row>
        <row r="6981">
          <cell r="A6981">
            <v>208433.01</v>
          </cell>
          <cell r="B6981" t="str">
            <v>R.OR 433(RNA 6902 SPL) (P)</v>
          </cell>
        </row>
        <row r="6982">
          <cell r="A6982">
            <v>208433.01</v>
          </cell>
          <cell r="B6982" t="str">
            <v>R.OR 433(RNA 6902 SPL) (T)</v>
          </cell>
        </row>
        <row r="6983">
          <cell r="A6983">
            <v>208434</v>
          </cell>
          <cell r="B6983" t="str">
            <v>R.OR 434(NAST 17) (P)</v>
          </cell>
        </row>
        <row r="6984">
          <cell r="A6984">
            <v>208434</v>
          </cell>
          <cell r="B6984" t="str">
            <v>R.OR 434(NAST 17) (G)</v>
          </cell>
        </row>
        <row r="6985">
          <cell r="A6985">
            <v>208434</v>
          </cell>
          <cell r="B6985" t="str">
            <v>R.OR 434(NAST 17) (H)</v>
          </cell>
        </row>
        <row r="6986">
          <cell r="A6986">
            <v>208434</v>
          </cell>
          <cell r="B6986" t="str">
            <v>R.OR 434(NAST 17) (T)</v>
          </cell>
        </row>
        <row r="6987">
          <cell r="A6987">
            <v>208435</v>
          </cell>
          <cell r="B6987" t="str">
            <v>R.OR 435(RNA 69/32 SPL) (P)</v>
          </cell>
        </row>
        <row r="6988">
          <cell r="A6988">
            <v>208435</v>
          </cell>
          <cell r="B6988" t="str">
            <v>R.OR 435(RNA 69/32 SPL) (G)</v>
          </cell>
        </row>
        <row r="6989">
          <cell r="A6989">
            <v>208435</v>
          </cell>
          <cell r="B6989" t="str">
            <v>R.OR 435(RNA 69/32 SPL) (H)</v>
          </cell>
        </row>
        <row r="6990">
          <cell r="A6990">
            <v>208435</v>
          </cell>
          <cell r="B6990" t="str">
            <v>R.OR 435(RNA 69/32 SPL) (T)</v>
          </cell>
        </row>
        <row r="6991">
          <cell r="A6991">
            <v>208436</v>
          </cell>
          <cell r="B6991" t="str">
            <v>R.OR 436(NB 95076) (P)</v>
          </cell>
        </row>
        <row r="6992">
          <cell r="A6992">
            <v>208436</v>
          </cell>
          <cell r="B6992" t="str">
            <v>R.OR 436(NB 95076) (G)</v>
          </cell>
        </row>
        <row r="6993">
          <cell r="A6993">
            <v>208436</v>
          </cell>
          <cell r="B6993" t="str">
            <v>R.OR 436(NB 95076) (H)</v>
          </cell>
        </row>
        <row r="6994">
          <cell r="A6994">
            <v>208436</v>
          </cell>
          <cell r="B6994" t="str">
            <v>R.OR 436(NB 95076) (T)</v>
          </cell>
        </row>
        <row r="6995">
          <cell r="A6995">
            <v>208437</v>
          </cell>
          <cell r="B6995" t="str">
            <v>R.OR 437(STO 25 ZZ) (P)</v>
          </cell>
        </row>
        <row r="6996">
          <cell r="A6996">
            <v>208437</v>
          </cell>
          <cell r="B6996" t="str">
            <v>R.OR 437(STO 25 ZZ) (G)</v>
          </cell>
        </row>
        <row r="6997">
          <cell r="A6997">
            <v>208437</v>
          </cell>
          <cell r="B6997" t="str">
            <v>R.OR 437(STO 25 ZZ) (H)</v>
          </cell>
        </row>
        <row r="6998">
          <cell r="A6998">
            <v>208437</v>
          </cell>
          <cell r="B6998" t="str">
            <v>R.OR 437(STO 25 ZZ) (T)</v>
          </cell>
        </row>
        <row r="6999">
          <cell r="A6999">
            <v>208438</v>
          </cell>
          <cell r="B6999" t="str">
            <v>R.OR 438(NURT 35) (P)</v>
          </cell>
        </row>
        <row r="7000">
          <cell r="A7000">
            <v>208438</v>
          </cell>
          <cell r="B7000" t="str">
            <v>R.OR 438(NURT 35) (G)</v>
          </cell>
        </row>
        <row r="7001">
          <cell r="A7001">
            <v>208438</v>
          </cell>
          <cell r="B7001" t="str">
            <v>R.OR 438(NURT 35) (H)</v>
          </cell>
        </row>
        <row r="7002">
          <cell r="A7002">
            <v>208438</v>
          </cell>
          <cell r="B7002" t="str">
            <v>R.OR 438(NURT 35) (T)</v>
          </cell>
        </row>
        <row r="7003">
          <cell r="A7003">
            <v>208442</v>
          </cell>
          <cell r="B7003" t="str">
            <v>R.OR 442(JC 8015) (P)</v>
          </cell>
        </row>
        <row r="7004">
          <cell r="A7004">
            <v>208442</v>
          </cell>
          <cell r="B7004" t="str">
            <v>R.OR 442(JC 8015) (G)</v>
          </cell>
        </row>
        <row r="7005">
          <cell r="A7005">
            <v>208442</v>
          </cell>
          <cell r="B7005" t="str">
            <v>R.OR 442(JC 8015) (H)</v>
          </cell>
        </row>
        <row r="7006">
          <cell r="A7006">
            <v>208442</v>
          </cell>
          <cell r="B7006" t="str">
            <v>R.OR 442(JC 8015) (L)</v>
          </cell>
        </row>
        <row r="7007">
          <cell r="A7007">
            <v>208442</v>
          </cell>
          <cell r="B7007" t="str">
            <v>R.OR 442(JC 8015) (T)</v>
          </cell>
        </row>
        <row r="7008">
          <cell r="A7008">
            <v>208443</v>
          </cell>
          <cell r="B7008" t="str">
            <v>R.OR 443(NATV 15 PP A) (P)</v>
          </cell>
        </row>
        <row r="7009">
          <cell r="A7009">
            <v>208443</v>
          </cell>
          <cell r="B7009" t="str">
            <v>R.OR 443(NATV 15 PP A) (G)</v>
          </cell>
        </row>
        <row r="7010">
          <cell r="A7010">
            <v>208443</v>
          </cell>
          <cell r="B7010" t="str">
            <v>R.OR 443(NATV 15 PP A) (H)</v>
          </cell>
        </row>
        <row r="7011">
          <cell r="A7011">
            <v>208443</v>
          </cell>
          <cell r="B7011" t="str">
            <v>R.OR 443(NATV 15 PP A) (T)</v>
          </cell>
        </row>
        <row r="7012">
          <cell r="A7012">
            <v>208443.21</v>
          </cell>
          <cell r="B7012" t="str">
            <v>NATV.OR 15 (G)</v>
          </cell>
        </row>
        <row r="7013">
          <cell r="A7013">
            <v>208443.21</v>
          </cell>
          <cell r="B7013" t="str">
            <v>NATV.OR 15 (H)</v>
          </cell>
        </row>
        <row r="7014">
          <cell r="A7014">
            <v>208443.21</v>
          </cell>
          <cell r="B7014" t="str">
            <v>NATV.OR 15 (P)</v>
          </cell>
        </row>
        <row r="7015">
          <cell r="A7015">
            <v>208443.21</v>
          </cell>
          <cell r="B7015" t="str">
            <v>NATV.OR 15 (T)</v>
          </cell>
        </row>
        <row r="7016">
          <cell r="A7016">
            <v>208444</v>
          </cell>
          <cell r="B7016" t="str">
            <v>R.OR 444 (1041400) 44MM (P)</v>
          </cell>
        </row>
        <row r="7017">
          <cell r="A7017">
            <v>208444</v>
          </cell>
          <cell r="B7017" t="str">
            <v>R.OR 444 (1041400) 44MM (G)</v>
          </cell>
        </row>
        <row r="7018">
          <cell r="A7018">
            <v>208444</v>
          </cell>
          <cell r="B7018" t="str">
            <v>R.OR 444 (1041400) 44MM (H)</v>
          </cell>
        </row>
        <row r="7019">
          <cell r="A7019">
            <v>208444</v>
          </cell>
          <cell r="B7019" t="str">
            <v>R.OR 444 (1041400) 44MM (T)</v>
          </cell>
        </row>
        <row r="7020">
          <cell r="A7020">
            <v>208445</v>
          </cell>
          <cell r="B7020" t="str">
            <v>R.OR 445(310-4715) (P)</v>
          </cell>
        </row>
        <row r="7021">
          <cell r="A7021">
            <v>208445</v>
          </cell>
          <cell r="B7021" t="str">
            <v>R.OR 445(310-4715) (G)</v>
          </cell>
        </row>
        <row r="7022">
          <cell r="A7022">
            <v>208445</v>
          </cell>
          <cell r="B7022" t="str">
            <v>R.OR 445(310-4715) (H)</v>
          </cell>
        </row>
        <row r="7023">
          <cell r="A7023">
            <v>208445</v>
          </cell>
          <cell r="B7023" t="str">
            <v>R.OR 445(310-4715) (T)</v>
          </cell>
        </row>
        <row r="7024">
          <cell r="A7024">
            <v>208448</v>
          </cell>
          <cell r="B7024" t="str">
            <v>R.OR 448(JC 8007) (P)</v>
          </cell>
        </row>
        <row r="7025">
          <cell r="A7025">
            <v>208448</v>
          </cell>
          <cell r="B7025" t="str">
            <v>R.OR 448(JC 8007) (G)</v>
          </cell>
        </row>
        <row r="7026">
          <cell r="A7026">
            <v>208448</v>
          </cell>
          <cell r="B7026" t="str">
            <v>R.OR 448(JC 8007) (H)</v>
          </cell>
        </row>
        <row r="7027">
          <cell r="A7027">
            <v>208448</v>
          </cell>
          <cell r="B7027" t="str">
            <v>R.OR 448(JC 8007) (L)</v>
          </cell>
        </row>
        <row r="7028">
          <cell r="A7028">
            <v>208448</v>
          </cell>
          <cell r="B7028" t="str">
            <v>R.OR 448(JC 8007) (T)</v>
          </cell>
        </row>
        <row r="7029">
          <cell r="A7029">
            <v>208449</v>
          </cell>
          <cell r="B7029" t="str">
            <v>R.OR 449(JC 8037) (P)</v>
          </cell>
        </row>
        <row r="7030">
          <cell r="A7030">
            <v>208449</v>
          </cell>
          <cell r="B7030" t="str">
            <v>R.OR 449(JC 8037) (G)</v>
          </cell>
        </row>
        <row r="7031">
          <cell r="A7031">
            <v>208449</v>
          </cell>
          <cell r="B7031" t="str">
            <v>R.OR 449(JC 8037) (H)</v>
          </cell>
        </row>
        <row r="7032">
          <cell r="A7032">
            <v>208449</v>
          </cell>
          <cell r="B7032" t="str">
            <v>R.OR 449(JC 8037) (L)</v>
          </cell>
        </row>
        <row r="7033">
          <cell r="A7033">
            <v>208449</v>
          </cell>
          <cell r="B7033" t="str">
            <v>R.OR 449(JC 8037) (T)</v>
          </cell>
        </row>
        <row r="7034">
          <cell r="A7034">
            <v>208450</v>
          </cell>
          <cell r="B7034" t="str">
            <v>R.OR 450(CY-600-168) CF (P)</v>
          </cell>
        </row>
        <row r="7035">
          <cell r="A7035">
            <v>208450</v>
          </cell>
          <cell r="B7035" t="str">
            <v>R.OR 450(CY-600-168) CF (G)</v>
          </cell>
        </row>
        <row r="7036">
          <cell r="A7036">
            <v>208450</v>
          </cell>
          <cell r="B7036" t="str">
            <v>R.OR 450(CY-600-168) CF (H)</v>
          </cell>
        </row>
        <row r="7037">
          <cell r="A7037">
            <v>208450</v>
          </cell>
          <cell r="B7037" t="str">
            <v>R.OR 450(CY-600-168) CF (T)</v>
          </cell>
        </row>
        <row r="7038">
          <cell r="A7038">
            <v>208451</v>
          </cell>
          <cell r="B7038" t="str">
            <v>R.OR 451 (NK 50/20) (P)</v>
          </cell>
        </row>
        <row r="7039">
          <cell r="A7039">
            <v>208451</v>
          </cell>
          <cell r="B7039" t="str">
            <v>R.OR 451 (NK 50/20) (G)</v>
          </cell>
        </row>
        <row r="7040">
          <cell r="A7040">
            <v>208451</v>
          </cell>
          <cell r="B7040" t="str">
            <v>R.OR 451 (NK 50/20) (H)</v>
          </cell>
        </row>
        <row r="7041">
          <cell r="A7041">
            <v>208451</v>
          </cell>
          <cell r="B7041" t="str">
            <v>R.OR 451 (NK 50/20) (T)</v>
          </cell>
        </row>
        <row r="7042">
          <cell r="A7042">
            <v>208452</v>
          </cell>
          <cell r="B7042" t="str">
            <v>R.OR 452 (NK 121816) (P)</v>
          </cell>
        </row>
        <row r="7043">
          <cell r="A7043">
            <v>208452</v>
          </cell>
          <cell r="B7043" t="str">
            <v>R.OR 452 (NK 121816) (G)</v>
          </cell>
        </row>
        <row r="7044">
          <cell r="A7044">
            <v>208452</v>
          </cell>
          <cell r="B7044" t="str">
            <v>R.OR 452 (NK 121816) (H)</v>
          </cell>
        </row>
        <row r="7045">
          <cell r="A7045">
            <v>208452</v>
          </cell>
          <cell r="B7045" t="str">
            <v>R.OR 452 (NK 121816) (T)</v>
          </cell>
        </row>
        <row r="7046">
          <cell r="A7046">
            <v>208453</v>
          </cell>
          <cell r="B7046" t="str">
            <v>R.OR 453 (S 1032) (P)</v>
          </cell>
        </row>
        <row r="7047">
          <cell r="A7047">
            <v>208453</v>
          </cell>
          <cell r="B7047" t="str">
            <v>R.OR 453 (S 1032) (G)</v>
          </cell>
        </row>
        <row r="7048">
          <cell r="A7048">
            <v>208453</v>
          </cell>
          <cell r="B7048" t="str">
            <v>R.OR 453 (S 1032) (H)</v>
          </cell>
        </row>
        <row r="7049">
          <cell r="A7049">
            <v>208453</v>
          </cell>
          <cell r="B7049" t="str">
            <v>R.OR 453 (S 1032) (T)</v>
          </cell>
        </row>
        <row r="7050">
          <cell r="A7050">
            <v>208455</v>
          </cell>
          <cell r="B7050" t="str">
            <v>R.OR 455 (Y 1032) (P)</v>
          </cell>
        </row>
        <row r="7051">
          <cell r="A7051">
            <v>208455</v>
          </cell>
          <cell r="B7051" t="str">
            <v>R.OR 455 (Y 1032) (G)</v>
          </cell>
        </row>
        <row r="7052">
          <cell r="A7052">
            <v>208455</v>
          </cell>
          <cell r="B7052" t="str">
            <v>R.OR 455 (Y 1032) (H)</v>
          </cell>
        </row>
        <row r="7053">
          <cell r="A7053">
            <v>208455</v>
          </cell>
          <cell r="B7053" t="str">
            <v>R.OR 455 (Y 1032) (T)</v>
          </cell>
        </row>
        <row r="7054">
          <cell r="A7054">
            <v>208456</v>
          </cell>
          <cell r="B7054" t="str">
            <v>R.OR 456 (XR 12072) (P)</v>
          </cell>
        </row>
        <row r="7055">
          <cell r="A7055">
            <v>208456</v>
          </cell>
          <cell r="B7055" t="str">
            <v>R.OR 456 (XR 12072) (G)</v>
          </cell>
        </row>
        <row r="7056">
          <cell r="A7056">
            <v>208456</v>
          </cell>
          <cell r="B7056" t="str">
            <v>R.OR 456 (XR 12072) (H)</v>
          </cell>
        </row>
        <row r="7057">
          <cell r="A7057">
            <v>208456</v>
          </cell>
          <cell r="B7057" t="str">
            <v>R.OR 456 (XR 12072) (T)</v>
          </cell>
        </row>
        <row r="7058">
          <cell r="A7058">
            <v>208457</v>
          </cell>
          <cell r="B7058" t="str">
            <v>R.OR 457 (NB 152312) (P)</v>
          </cell>
        </row>
        <row r="7059">
          <cell r="A7059">
            <v>208457</v>
          </cell>
          <cell r="B7059" t="str">
            <v>R.OR 457 (NB 152312) (G)</v>
          </cell>
        </row>
        <row r="7060">
          <cell r="A7060">
            <v>208457</v>
          </cell>
          <cell r="B7060" t="str">
            <v>R.OR 457 (NB 152312) (H)</v>
          </cell>
        </row>
        <row r="7061">
          <cell r="A7061">
            <v>208457</v>
          </cell>
          <cell r="B7061" t="str">
            <v>R.OR 457 (NB 152312) (T)</v>
          </cell>
        </row>
        <row r="7062">
          <cell r="A7062">
            <v>208458</v>
          </cell>
          <cell r="B7062" t="str">
            <v>R.OR 458(081500) (P)</v>
          </cell>
        </row>
        <row r="7063">
          <cell r="A7063">
            <v>208458</v>
          </cell>
          <cell r="B7063" t="str">
            <v>R.OR 458(081500) (G)</v>
          </cell>
        </row>
        <row r="7064">
          <cell r="A7064">
            <v>208458</v>
          </cell>
          <cell r="B7064" t="str">
            <v>R.OR 458(081500) (H)</v>
          </cell>
        </row>
        <row r="7065">
          <cell r="A7065">
            <v>208458</v>
          </cell>
          <cell r="B7065" t="str">
            <v>R.OR 458(081500) (T)</v>
          </cell>
        </row>
        <row r="7066">
          <cell r="A7066">
            <v>208459</v>
          </cell>
          <cell r="B7066" t="str">
            <v>R.OR 459(781415) (P)</v>
          </cell>
        </row>
        <row r="7067">
          <cell r="A7067">
            <v>208459</v>
          </cell>
          <cell r="B7067" t="str">
            <v>R.OR 459(781415) (G)</v>
          </cell>
        </row>
        <row r="7068">
          <cell r="A7068">
            <v>208459</v>
          </cell>
          <cell r="B7068" t="str">
            <v>R.OR 459(781415) (H)</v>
          </cell>
        </row>
        <row r="7069">
          <cell r="A7069">
            <v>208459</v>
          </cell>
          <cell r="B7069" t="str">
            <v>R.OR 459(781415) (T)</v>
          </cell>
        </row>
        <row r="7070">
          <cell r="A7070">
            <v>208460</v>
          </cell>
          <cell r="B7070" t="str">
            <v>R.OR 460(382496) (P)</v>
          </cell>
        </row>
        <row r="7071">
          <cell r="A7071">
            <v>208460</v>
          </cell>
          <cell r="B7071" t="str">
            <v>R.OR 460(382496) (G)</v>
          </cell>
        </row>
        <row r="7072">
          <cell r="A7072">
            <v>208460</v>
          </cell>
          <cell r="B7072" t="str">
            <v>R.OR 460(382496) (H)</v>
          </cell>
        </row>
        <row r="7073">
          <cell r="A7073">
            <v>208460</v>
          </cell>
          <cell r="B7073" t="str">
            <v>R.OR 460(382496) (T)</v>
          </cell>
        </row>
        <row r="7074">
          <cell r="A7074">
            <v>208461</v>
          </cell>
          <cell r="B7074" t="str">
            <v>R.OR 461(108-2381) (P)</v>
          </cell>
        </row>
        <row r="7075">
          <cell r="A7075">
            <v>208461</v>
          </cell>
          <cell r="B7075" t="str">
            <v>R.OR 461(108-2381) (G)</v>
          </cell>
        </row>
        <row r="7076">
          <cell r="A7076">
            <v>208461</v>
          </cell>
          <cell r="B7076" t="str">
            <v>R.OR 461(108-2381) (H)</v>
          </cell>
        </row>
        <row r="7077">
          <cell r="A7077">
            <v>208461</v>
          </cell>
          <cell r="B7077" t="str">
            <v>R.OR 461(108-2381) (T)</v>
          </cell>
        </row>
        <row r="7078">
          <cell r="A7078">
            <v>208462</v>
          </cell>
          <cell r="B7078" t="str">
            <v>R.OR 462 (12.24 SPL.) (P)</v>
          </cell>
        </row>
        <row r="7079">
          <cell r="A7079">
            <v>208462</v>
          </cell>
          <cell r="B7079" t="str">
            <v>R.OR 462 (12.24 SPL.) (G)</v>
          </cell>
        </row>
        <row r="7080">
          <cell r="A7080">
            <v>208462</v>
          </cell>
          <cell r="B7080" t="str">
            <v>R.OR 462 (12.24 SPL.) (H)</v>
          </cell>
        </row>
        <row r="7081">
          <cell r="A7081">
            <v>208462</v>
          </cell>
          <cell r="B7081" t="str">
            <v>R.OR 462 (12.24 SPL.) (T)</v>
          </cell>
        </row>
        <row r="7082">
          <cell r="A7082">
            <v>208463</v>
          </cell>
          <cell r="B7082" t="str">
            <v>R.OR 463(F 82925) (P)</v>
          </cell>
        </row>
        <row r="7083">
          <cell r="A7083">
            <v>208463</v>
          </cell>
          <cell r="B7083" t="str">
            <v>R.OR 463(F 82925) (G)</v>
          </cell>
        </row>
        <row r="7084">
          <cell r="A7084">
            <v>208463</v>
          </cell>
          <cell r="B7084" t="str">
            <v>R.OR 463(F 82925) (H)</v>
          </cell>
        </row>
        <row r="7085">
          <cell r="A7085">
            <v>208463</v>
          </cell>
          <cell r="B7085" t="str">
            <v>R.OR 463(F 82925) (T)</v>
          </cell>
        </row>
        <row r="7086">
          <cell r="A7086">
            <v>208464</v>
          </cell>
          <cell r="B7086" t="str">
            <v>R.OR 464 (P)</v>
          </cell>
        </row>
        <row r="7087">
          <cell r="A7087">
            <v>208464</v>
          </cell>
          <cell r="B7087" t="str">
            <v>R.OR 464 (G)</v>
          </cell>
        </row>
        <row r="7088">
          <cell r="A7088">
            <v>208464</v>
          </cell>
          <cell r="B7088" t="str">
            <v>R.OR 464 (H)</v>
          </cell>
        </row>
        <row r="7089">
          <cell r="A7089">
            <v>208464</v>
          </cell>
          <cell r="B7089" t="str">
            <v>R.OR 464 (T)</v>
          </cell>
        </row>
        <row r="7090">
          <cell r="A7090">
            <v>208468</v>
          </cell>
          <cell r="B7090" t="str">
            <v>R.OR 468 (KDL 12/12) (P)</v>
          </cell>
        </row>
        <row r="7091">
          <cell r="A7091">
            <v>208468</v>
          </cell>
          <cell r="B7091" t="str">
            <v>R.OR 468 (KDL 12/12) (G)</v>
          </cell>
        </row>
        <row r="7092">
          <cell r="A7092">
            <v>208468</v>
          </cell>
          <cell r="B7092" t="str">
            <v>R.OR 468 (KDL 12/12) (H)</v>
          </cell>
        </row>
        <row r="7093">
          <cell r="A7093">
            <v>208468</v>
          </cell>
          <cell r="B7093" t="str">
            <v>R.OR 468 (KDL 12/12) (T)</v>
          </cell>
        </row>
        <row r="7094">
          <cell r="A7094">
            <v>208469</v>
          </cell>
          <cell r="B7094" t="str">
            <v>R.OR 469 (KDL 16/12P) (P)</v>
          </cell>
        </row>
        <row r="7095">
          <cell r="A7095">
            <v>208469</v>
          </cell>
          <cell r="B7095" t="str">
            <v>R.OR 469 (KDL 16/12P) (G)</v>
          </cell>
        </row>
        <row r="7096">
          <cell r="A7096">
            <v>208469</v>
          </cell>
          <cell r="B7096" t="str">
            <v>R.OR 469 (KDL 16/12P) (H)</v>
          </cell>
        </row>
        <row r="7097">
          <cell r="A7097">
            <v>208469</v>
          </cell>
          <cell r="B7097" t="str">
            <v>R.OR 469 (KDL 16/12P) (T)</v>
          </cell>
        </row>
        <row r="7098">
          <cell r="A7098">
            <v>208470</v>
          </cell>
          <cell r="B7098" t="str">
            <v>R.OR 470 (P)</v>
          </cell>
        </row>
        <row r="7099">
          <cell r="A7099">
            <v>208470</v>
          </cell>
          <cell r="B7099" t="str">
            <v>R.OR 470 (G)</v>
          </cell>
        </row>
        <row r="7100">
          <cell r="A7100">
            <v>208470</v>
          </cell>
          <cell r="B7100" t="str">
            <v>R.OR 470 (H)</v>
          </cell>
        </row>
        <row r="7101">
          <cell r="A7101">
            <v>208470</v>
          </cell>
          <cell r="B7101" t="str">
            <v>R.OR 470 (T)</v>
          </cell>
        </row>
        <row r="7102">
          <cell r="A7102">
            <v>208473</v>
          </cell>
          <cell r="B7102" t="str">
            <v>R.OR 473 (P)</v>
          </cell>
        </row>
        <row r="7103">
          <cell r="A7103">
            <v>208473</v>
          </cell>
          <cell r="B7103" t="str">
            <v>R.OR 473 (G)</v>
          </cell>
        </row>
        <row r="7104">
          <cell r="A7104">
            <v>208473</v>
          </cell>
          <cell r="B7104" t="str">
            <v>R.OR 473 (H)</v>
          </cell>
        </row>
        <row r="7105">
          <cell r="A7105">
            <v>208473</v>
          </cell>
          <cell r="B7105" t="str">
            <v>R.OR 473 (T)</v>
          </cell>
        </row>
        <row r="7106">
          <cell r="A7106">
            <v>208474</v>
          </cell>
          <cell r="B7106" t="str">
            <v>R.OR 474 (P)</v>
          </cell>
        </row>
        <row r="7107">
          <cell r="A7107">
            <v>208474</v>
          </cell>
          <cell r="B7107" t="str">
            <v>R.OR 474 (G)</v>
          </cell>
        </row>
        <row r="7108">
          <cell r="A7108">
            <v>208474</v>
          </cell>
          <cell r="B7108" t="str">
            <v>R.OR 474 (H)</v>
          </cell>
        </row>
        <row r="7109">
          <cell r="A7109">
            <v>208474</v>
          </cell>
          <cell r="B7109" t="str">
            <v>R.OR 474 (L)</v>
          </cell>
        </row>
        <row r="7110">
          <cell r="A7110">
            <v>208474</v>
          </cell>
          <cell r="B7110" t="str">
            <v>R.OR 474 (T)</v>
          </cell>
        </row>
        <row r="7111">
          <cell r="A7111">
            <v>208474.01</v>
          </cell>
          <cell r="B7111" t="str">
            <v>WASHER R 474 (G)</v>
          </cell>
        </row>
        <row r="7112">
          <cell r="A7112">
            <v>208474.01</v>
          </cell>
          <cell r="B7112" t="str">
            <v>WASHER R 474 (H)</v>
          </cell>
        </row>
        <row r="7113">
          <cell r="A7113">
            <v>208474.01</v>
          </cell>
          <cell r="B7113" t="str">
            <v>WASHER R 474 (P)</v>
          </cell>
        </row>
        <row r="7114">
          <cell r="A7114">
            <v>208474.01</v>
          </cell>
          <cell r="B7114" t="str">
            <v>WASHER R 474 (T)</v>
          </cell>
        </row>
        <row r="7115">
          <cell r="A7115">
            <v>208475</v>
          </cell>
          <cell r="B7115" t="str">
            <v>R.OR 475 (P)</v>
          </cell>
        </row>
        <row r="7116">
          <cell r="A7116">
            <v>208475</v>
          </cell>
          <cell r="B7116" t="str">
            <v>R.OR 475 (G)</v>
          </cell>
        </row>
        <row r="7117">
          <cell r="A7117">
            <v>208475</v>
          </cell>
          <cell r="B7117" t="str">
            <v>R.OR 475 (H)</v>
          </cell>
        </row>
        <row r="7118">
          <cell r="A7118">
            <v>208475</v>
          </cell>
          <cell r="B7118" t="str">
            <v>R.OR 475 (L)</v>
          </cell>
        </row>
        <row r="7119">
          <cell r="A7119">
            <v>208475</v>
          </cell>
          <cell r="B7119" t="str">
            <v>R.OR 475 (T)</v>
          </cell>
        </row>
        <row r="7120">
          <cell r="A7120">
            <v>208476</v>
          </cell>
          <cell r="B7120" t="str">
            <v>R.OR 476 (OSN0615/16V) (P)</v>
          </cell>
        </row>
        <row r="7121">
          <cell r="A7121">
            <v>208476</v>
          </cell>
          <cell r="B7121" t="str">
            <v>R.OR 476 (OSN0615/16V) (G)</v>
          </cell>
        </row>
        <row r="7122">
          <cell r="A7122">
            <v>208476</v>
          </cell>
          <cell r="B7122" t="str">
            <v>R.OR 476 (OSN0615/16V) (H)</v>
          </cell>
        </row>
        <row r="7123">
          <cell r="A7123">
            <v>208476</v>
          </cell>
          <cell r="B7123" t="str">
            <v>R.OR 476 (OSN0615/16V) (T)</v>
          </cell>
        </row>
        <row r="7124">
          <cell r="A7124">
            <v>208477</v>
          </cell>
          <cell r="B7124" t="str">
            <v>R.OR 477 (STR 587745) (P)</v>
          </cell>
        </row>
        <row r="7125">
          <cell r="A7125">
            <v>208477</v>
          </cell>
          <cell r="B7125" t="str">
            <v>R.OR 477 (STR 587745) (G)</v>
          </cell>
        </row>
        <row r="7126">
          <cell r="A7126">
            <v>208477</v>
          </cell>
          <cell r="B7126" t="str">
            <v>R.OR 477 (STR 587745) (H)</v>
          </cell>
        </row>
        <row r="7127">
          <cell r="A7127">
            <v>208477</v>
          </cell>
          <cell r="B7127" t="str">
            <v>R.OR 477 (STR 587745) (T)</v>
          </cell>
        </row>
        <row r="7128">
          <cell r="A7128">
            <v>208478</v>
          </cell>
          <cell r="B7128" t="str">
            <v>R.OR 478 (40NAN6530) (P)</v>
          </cell>
        </row>
        <row r="7129">
          <cell r="A7129">
            <v>208478</v>
          </cell>
          <cell r="B7129" t="str">
            <v>R.OR 478 (40NAN6530) (G)</v>
          </cell>
        </row>
        <row r="7130">
          <cell r="A7130">
            <v>208478</v>
          </cell>
          <cell r="B7130" t="str">
            <v>R.OR 478 (40NAN6530) (H)</v>
          </cell>
        </row>
        <row r="7131">
          <cell r="A7131">
            <v>208478</v>
          </cell>
          <cell r="B7131" t="str">
            <v>R.OR 478 (40NAN6530) (T)</v>
          </cell>
        </row>
        <row r="7132">
          <cell r="A7132">
            <v>208479</v>
          </cell>
          <cell r="B7132" t="str">
            <v>R.OR 479 (MR 31MCGILL) (P)</v>
          </cell>
        </row>
        <row r="7133">
          <cell r="A7133">
            <v>208479</v>
          </cell>
          <cell r="B7133" t="str">
            <v>R.OR 479 (MR 31MCGILL) (G)</v>
          </cell>
        </row>
        <row r="7134">
          <cell r="A7134">
            <v>208479</v>
          </cell>
          <cell r="B7134" t="str">
            <v>R.OR 479 (MR 31MCGILL) (H)</v>
          </cell>
        </row>
        <row r="7135">
          <cell r="A7135">
            <v>208479</v>
          </cell>
          <cell r="B7135" t="str">
            <v>R.OR 479 (MR 31MCGILL) (T)</v>
          </cell>
        </row>
        <row r="7136">
          <cell r="A7136">
            <v>208481</v>
          </cell>
          <cell r="B7136" t="str">
            <v>R.OR 481(BR 26[P]4344.6) (P)</v>
          </cell>
        </row>
        <row r="7137">
          <cell r="A7137">
            <v>208481</v>
          </cell>
          <cell r="B7137" t="str">
            <v>R.OR 481(BR 26[P]4344.6) (G)</v>
          </cell>
        </row>
        <row r="7138">
          <cell r="A7138">
            <v>208481</v>
          </cell>
          <cell r="B7138" t="str">
            <v>R.OR 481(BR 26[P]4344.6) (H)</v>
          </cell>
        </row>
        <row r="7139">
          <cell r="A7139">
            <v>208481</v>
          </cell>
          <cell r="B7139" t="str">
            <v>R.OR 481(BR 26[P]4344.6) (T)</v>
          </cell>
        </row>
        <row r="7140">
          <cell r="A7140">
            <v>208483</v>
          </cell>
          <cell r="B7140" t="str">
            <v>BR.OR 31.5[P]18-24 (P)</v>
          </cell>
        </row>
        <row r="7141">
          <cell r="A7141">
            <v>208483</v>
          </cell>
          <cell r="B7141" t="str">
            <v>BR.OR 31.5[P]18-24 (G)</v>
          </cell>
        </row>
        <row r="7142">
          <cell r="A7142">
            <v>208483</v>
          </cell>
          <cell r="B7142" t="str">
            <v>BR.OR 31.5[P]18-24 (H)</v>
          </cell>
        </row>
        <row r="7143">
          <cell r="A7143">
            <v>208483</v>
          </cell>
          <cell r="B7143" t="str">
            <v>BR.OR 31.5[P]18-24 (T)</v>
          </cell>
        </row>
        <row r="7144">
          <cell r="A7144">
            <v>208484</v>
          </cell>
          <cell r="B7144" t="str">
            <v>R.OR 484 (SPL 1226) (P)</v>
          </cell>
        </row>
        <row r="7145">
          <cell r="A7145">
            <v>208484</v>
          </cell>
          <cell r="B7145" t="str">
            <v>R.OR 484 (SPL 1226) (G)</v>
          </cell>
        </row>
        <row r="7146">
          <cell r="A7146">
            <v>208484</v>
          </cell>
          <cell r="B7146" t="str">
            <v>R.OR 484 (SPL 1226) (H)</v>
          </cell>
        </row>
        <row r="7147">
          <cell r="A7147">
            <v>208484</v>
          </cell>
          <cell r="B7147" t="str">
            <v>R.OR 484 (SPL 1226) (T)</v>
          </cell>
        </row>
        <row r="7148">
          <cell r="A7148">
            <v>208484.01</v>
          </cell>
          <cell r="B7148" t="str">
            <v>R.OR 484 (SPL 1226) W (G)</v>
          </cell>
        </row>
        <row r="7149">
          <cell r="A7149">
            <v>208484.01</v>
          </cell>
          <cell r="B7149" t="str">
            <v>R.OR 484 (SPL 1226) W (H)</v>
          </cell>
        </row>
        <row r="7150">
          <cell r="A7150">
            <v>208484.01</v>
          </cell>
          <cell r="B7150" t="str">
            <v>R.OR 484 (SPL 1226) W (P)</v>
          </cell>
        </row>
        <row r="7151">
          <cell r="A7151">
            <v>208484.01</v>
          </cell>
          <cell r="B7151" t="str">
            <v>R.OR 484 (SPL 1226) W (T)</v>
          </cell>
        </row>
        <row r="7152">
          <cell r="A7152">
            <v>208486</v>
          </cell>
          <cell r="B7152" t="str">
            <v>NJ.OR 2206 (P)</v>
          </cell>
        </row>
        <row r="7153">
          <cell r="A7153">
            <v>208486</v>
          </cell>
          <cell r="B7153" t="str">
            <v>NJ.OR 2206 (G)</v>
          </cell>
        </row>
        <row r="7154">
          <cell r="A7154">
            <v>208486</v>
          </cell>
          <cell r="B7154" t="str">
            <v>NJ.OR 2206 (H)</v>
          </cell>
        </row>
        <row r="7155">
          <cell r="A7155">
            <v>208486</v>
          </cell>
          <cell r="B7155" t="str">
            <v>NJ.OR 2206 (L)</v>
          </cell>
        </row>
        <row r="7156">
          <cell r="A7156">
            <v>208486</v>
          </cell>
          <cell r="B7156" t="str">
            <v>NJ.OR 2206 (T)</v>
          </cell>
        </row>
        <row r="7157">
          <cell r="A7157">
            <v>208487</v>
          </cell>
          <cell r="B7157" t="str">
            <v>NJ.OR 206 (P)</v>
          </cell>
        </row>
        <row r="7158">
          <cell r="A7158">
            <v>208487</v>
          </cell>
          <cell r="B7158" t="str">
            <v>NJ.OR 206 (G)</v>
          </cell>
        </row>
        <row r="7159">
          <cell r="A7159">
            <v>208487</v>
          </cell>
          <cell r="B7159" t="str">
            <v>NJ.OR 206 (H)</v>
          </cell>
        </row>
        <row r="7160">
          <cell r="A7160">
            <v>208487</v>
          </cell>
          <cell r="B7160" t="str">
            <v>NJ.OR 206 (L)</v>
          </cell>
        </row>
        <row r="7161">
          <cell r="A7161">
            <v>208487</v>
          </cell>
          <cell r="B7161" t="str">
            <v>NJ.OR 206 (T)</v>
          </cell>
        </row>
        <row r="7162">
          <cell r="A7162">
            <v>208489</v>
          </cell>
          <cell r="B7162" t="str">
            <v>NU.OR 309 (P)</v>
          </cell>
        </row>
        <row r="7163">
          <cell r="A7163">
            <v>208489</v>
          </cell>
          <cell r="B7163" t="str">
            <v>NU.OR 309 (G)</v>
          </cell>
        </row>
        <row r="7164">
          <cell r="A7164">
            <v>208489</v>
          </cell>
          <cell r="B7164" t="str">
            <v>NU.OR 309 (H)</v>
          </cell>
        </row>
        <row r="7165">
          <cell r="A7165">
            <v>208489</v>
          </cell>
          <cell r="B7165" t="str">
            <v>NU.OR 309 (L)</v>
          </cell>
        </row>
        <row r="7166">
          <cell r="A7166">
            <v>208489</v>
          </cell>
          <cell r="B7166" t="str">
            <v>NU.OR 309 (T)</v>
          </cell>
        </row>
        <row r="7167">
          <cell r="A7167">
            <v>208490</v>
          </cell>
          <cell r="B7167" t="str">
            <v>NU.OR 305 (P)</v>
          </cell>
        </row>
        <row r="7168">
          <cell r="A7168">
            <v>208490</v>
          </cell>
          <cell r="B7168" t="str">
            <v>NU.OR 305 (G)</v>
          </cell>
        </row>
        <row r="7169">
          <cell r="A7169">
            <v>208490</v>
          </cell>
          <cell r="B7169" t="str">
            <v>NU.OR 305 (H)</v>
          </cell>
        </row>
        <row r="7170">
          <cell r="A7170">
            <v>208490</v>
          </cell>
          <cell r="B7170" t="str">
            <v>NU.OR 305 (L)</v>
          </cell>
        </row>
        <row r="7171">
          <cell r="A7171">
            <v>208490</v>
          </cell>
          <cell r="B7171" t="str">
            <v>NU.OR 305 (T)</v>
          </cell>
        </row>
        <row r="7172">
          <cell r="A7172">
            <v>208491</v>
          </cell>
          <cell r="B7172" t="str">
            <v>NU.OR 205 (P)</v>
          </cell>
        </row>
        <row r="7173">
          <cell r="A7173">
            <v>208491</v>
          </cell>
          <cell r="B7173" t="str">
            <v>NU.OR 205 (G)</v>
          </cell>
        </row>
        <row r="7174">
          <cell r="A7174">
            <v>208491</v>
          </cell>
          <cell r="B7174" t="str">
            <v>NU.OR 205 (H)</v>
          </cell>
        </row>
        <row r="7175">
          <cell r="A7175">
            <v>208491</v>
          </cell>
          <cell r="B7175" t="str">
            <v>NU.OR 205 (L)</v>
          </cell>
        </row>
        <row r="7176">
          <cell r="A7176">
            <v>208491</v>
          </cell>
          <cell r="B7176" t="str">
            <v>NU.OR 205 (T)</v>
          </cell>
        </row>
        <row r="7177">
          <cell r="A7177">
            <v>208492</v>
          </cell>
          <cell r="B7177" t="str">
            <v>N.OR 305 (P)</v>
          </cell>
        </row>
        <row r="7178">
          <cell r="A7178">
            <v>208492</v>
          </cell>
          <cell r="B7178" t="str">
            <v>N.OR 305 (G)</v>
          </cell>
        </row>
        <row r="7179">
          <cell r="A7179">
            <v>208492</v>
          </cell>
          <cell r="B7179" t="str">
            <v>N.OR 305 (H)</v>
          </cell>
        </row>
        <row r="7180">
          <cell r="A7180">
            <v>208492</v>
          </cell>
          <cell r="B7180" t="str">
            <v>N.OR 305 (T)</v>
          </cell>
        </row>
        <row r="7181">
          <cell r="A7181">
            <v>208493</v>
          </cell>
          <cell r="B7181" t="str">
            <v>N.OR 205 (P)</v>
          </cell>
        </row>
        <row r="7182">
          <cell r="A7182">
            <v>208493</v>
          </cell>
          <cell r="B7182" t="str">
            <v>N.OR 205 (G)</v>
          </cell>
        </row>
        <row r="7183">
          <cell r="A7183">
            <v>208493</v>
          </cell>
          <cell r="B7183" t="str">
            <v>N.OR 205 (H)</v>
          </cell>
        </row>
        <row r="7184">
          <cell r="A7184">
            <v>208493</v>
          </cell>
          <cell r="B7184" t="str">
            <v>N.OR 205 (T)</v>
          </cell>
        </row>
        <row r="7185">
          <cell r="A7185">
            <v>208495</v>
          </cell>
          <cell r="B7185" t="str">
            <v>NB.OR 3230 (P)</v>
          </cell>
        </row>
        <row r="7186">
          <cell r="A7186">
            <v>208495</v>
          </cell>
          <cell r="B7186" t="str">
            <v>NB.OR 3230 (G)</v>
          </cell>
        </row>
        <row r="7187">
          <cell r="A7187">
            <v>208495</v>
          </cell>
          <cell r="B7187" t="str">
            <v>NB.OR 3230 (H)</v>
          </cell>
        </row>
        <row r="7188">
          <cell r="A7188">
            <v>208495</v>
          </cell>
          <cell r="B7188" t="str">
            <v>NB.OR 3230 (T)</v>
          </cell>
        </row>
        <row r="7189">
          <cell r="A7189">
            <v>208496</v>
          </cell>
          <cell r="B7189" t="str">
            <v>NJ.OR 211 (P)</v>
          </cell>
        </row>
        <row r="7190">
          <cell r="A7190">
            <v>208496</v>
          </cell>
          <cell r="B7190" t="str">
            <v>NJ.OR 211 (G)</v>
          </cell>
        </row>
        <row r="7191">
          <cell r="A7191">
            <v>208496</v>
          </cell>
          <cell r="B7191" t="str">
            <v>NJ.OR 211 (H)</v>
          </cell>
        </row>
        <row r="7192">
          <cell r="A7192">
            <v>208496</v>
          </cell>
          <cell r="B7192" t="str">
            <v>NJ.OR 211 (L)</v>
          </cell>
        </row>
        <row r="7193">
          <cell r="A7193">
            <v>208496</v>
          </cell>
          <cell r="B7193" t="str">
            <v>NJ.OR 211 (T)</v>
          </cell>
        </row>
        <row r="7194">
          <cell r="A7194">
            <v>208497</v>
          </cell>
          <cell r="B7194" t="str">
            <v>NB.OR 95076 (P)</v>
          </cell>
        </row>
        <row r="7195">
          <cell r="A7195">
            <v>208497</v>
          </cell>
          <cell r="B7195" t="str">
            <v>NB.OR 95076 (G)</v>
          </cell>
        </row>
        <row r="7196">
          <cell r="A7196">
            <v>208497</v>
          </cell>
          <cell r="B7196" t="str">
            <v>NB.OR 95076 (H)</v>
          </cell>
        </row>
        <row r="7197">
          <cell r="A7197">
            <v>208497</v>
          </cell>
          <cell r="B7197" t="str">
            <v>NB.OR 95076   (T)</v>
          </cell>
        </row>
        <row r="7198">
          <cell r="A7198">
            <v>208497.01</v>
          </cell>
          <cell r="B7198" t="str">
            <v>NB.OR 95076 TN</v>
          </cell>
        </row>
        <row r="7199">
          <cell r="A7199">
            <v>208497.01</v>
          </cell>
          <cell r="B7199" t="str">
            <v>NB.OR 95076 TN</v>
          </cell>
        </row>
        <row r="7200">
          <cell r="A7200">
            <v>208497.01</v>
          </cell>
          <cell r="B7200" t="str">
            <v>NB.OR 95076 TN</v>
          </cell>
        </row>
        <row r="7201">
          <cell r="A7201">
            <v>208497.01</v>
          </cell>
          <cell r="B7201" t="str">
            <v>NB.OR 95076 TN</v>
          </cell>
        </row>
        <row r="7202">
          <cell r="A7202">
            <v>208500.01</v>
          </cell>
          <cell r="B7202" t="str">
            <v>BRI.OR 61812(BR 101812) (G)</v>
          </cell>
        </row>
        <row r="7203">
          <cell r="A7203">
            <v>208500.01</v>
          </cell>
          <cell r="B7203" t="str">
            <v>BRI.OR 61812(BR 101812) (H)</v>
          </cell>
        </row>
        <row r="7204">
          <cell r="A7204">
            <v>208500.01</v>
          </cell>
          <cell r="B7204" t="str">
            <v>BRI.OR 61812(BR 101812) (P)</v>
          </cell>
        </row>
        <row r="7205">
          <cell r="A7205">
            <v>208500.01</v>
          </cell>
          <cell r="B7205" t="str">
            <v>BRI.OR 61812(BR 101812) (T)</v>
          </cell>
        </row>
        <row r="7206">
          <cell r="A7206">
            <v>208502.01</v>
          </cell>
          <cell r="B7206" t="str">
            <v>BRI.OR 82012(BR 122012) (G)</v>
          </cell>
        </row>
        <row r="7207">
          <cell r="A7207">
            <v>208502.01</v>
          </cell>
          <cell r="B7207" t="str">
            <v>BRI.OR 82012(BR 122012) (H)</v>
          </cell>
        </row>
        <row r="7208">
          <cell r="A7208">
            <v>208502.01</v>
          </cell>
          <cell r="B7208" t="str">
            <v>BRI.OR 82012(BR 122012) (P)</v>
          </cell>
        </row>
        <row r="7209">
          <cell r="A7209">
            <v>208502.01</v>
          </cell>
          <cell r="B7209" t="str">
            <v>BRI.OR 82012(BR 122012) (T)</v>
          </cell>
        </row>
        <row r="7210">
          <cell r="A7210">
            <v>208504.01</v>
          </cell>
          <cell r="B7210" t="str">
            <v>BRI.OR 102212(BR 142212) (G)</v>
          </cell>
        </row>
        <row r="7211">
          <cell r="A7211">
            <v>208504.01</v>
          </cell>
          <cell r="B7211" t="str">
            <v>BRI.OR 102212(BR 142212) (H)</v>
          </cell>
        </row>
        <row r="7212">
          <cell r="A7212">
            <v>208504.01</v>
          </cell>
          <cell r="B7212" t="str">
            <v>BRI.OR 102212(BR 142212) (P)</v>
          </cell>
        </row>
        <row r="7213">
          <cell r="A7213">
            <v>208504.01</v>
          </cell>
          <cell r="B7213" t="str">
            <v>BRI.OR 102212(BR 142212) (T)</v>
          </cell>
        </row>
        <row r="7214">
          <cell r="A7214">
            <v>208505.01</v>
          </cell>
          <cell r="B7214" t="str">
            <v>BRI.OR 102216(BR 142216) (G)</v>
          </cell>
        </row>
        <row r="7215">
          <cell r="A7215">
            <v>208505.01</v>
          </cell>
          <cell r="B7215" t="str">
            <v>BRI.OR 102216(BR 142216) (H)</v>
          </cell>
        </row>
        <row r="7216">
          <cell r="A7216">
            <v>208505.01</v>
          </cell>
          <cell r="B7216" t="str">
            <v>BRI.OR 102216(BR 142216) (P)</v>
          </cell>
        </row>
        <row r="7217">
          <cell r="A7217">
            <v>208505.01</v>
          </cell>
          <cell r="B7217" t="str">
            <v>BRI.OR 102216(BR 142216) (T)</v>
          </cell>
        </row>
        <row r="7218">
          <cell r="A7218">
            <v>208506.01</v>
          </cell>
          <cell r="B7218" t="str">
            <v>BRI.OR 122412(BR 162412) (G)</v>
          </cell>
        </row>
        <row r="7219">
          <cell r="A7219">
            <v>208506.01</v>
          </cell>
          <cell r="B7219" t="str">
            <v>BRI.OR 122412(BR 162412) (H)</v>
          </cell>
        </row>
        <row r="7220">
          <cell r="A7220">
            <v>208506.01</v>
          </cell>
          <cell r="B7220" t="str">
            <v>BRI.OR 122412(BR 162412) (P)</v>
          </cell>
        </row>
        <row r="7221">
          <cell r="A7221">
            <v>208506.01</v>
          </cell>
          <cell r="B7221" t="str">
            <v>BRI.OR 122412(BR 162412) (T)</v>
          </cell>
        </row>
        <row r="7222">
          <cell r="A7222">
            <v>208507.01</v>
          </cell>
          <cell r="B7222" t="str">
            <v>BRI.OR 122416 (G)</v>
          </cell>
        </row>
        <row r="7223">
          <cell r="A7223">
            <v>208507.01</v>
          </cell>
          <cell r="B7223" t="str">
            <v>BRI.OR 122416 (H)</v>
          </cell>
        </row>
        <row r="7224">
          <cell r="A7224">
            <v>208507.01</v>
          </cell>
          <cell r="B7224" t="str">
            <v>BRI.OR 122416 (P)</v>
          </cell>
        </row>
        <row r="7225">
          <cell r="A7225">
            <v>208507.01</v>
          </cell>
          <cell r="B7225" t="str">
            <v>BRI.OR 122416 (T)</v>
          </cell>
        </row>
        <row r="7226">
          <cell r="A7226">
            <v>208508.01</v>
          </cell>
          <cell r="B7226" t="str">
            <v>BRI.OR 142616(BR 182616) (G)</v>
          </cell>
        </row>
        <row r="7227">
          <cell r="A7227">
            <v>208508.01</v>
          </cell>
          <cell r="B7227" t="str">
            <v>BRI.OR 142616(BR 182616) (H)</v>
          </cell>
        </row>
        <row r="7228">
          <cell r="A7228">
            <v>208508.01</v>
          </cell>
          <cell r="B7228" t="str">
            <v>BRI.OR 142616(BR 182616) (P)</v>
          </cell>
        </row>
        <row r="7229">
          <cell r="A7229">
            <v>208508.01</v>
          </cell>
          <cell r="B7229" t="str">
            <v>BRI.OR 142616(BR 182616) (T)</v>
          </cell>
        </row>
        <row r="7230">
          <cell r="A7230">
            <v>208509.01</v>
          </cell>
          <cell r="B7230" t="str">
            <v>BRI.OR 142620(BR 182620) (G)</v>
          </cell>
        </row>
        <row r="7231">
          <cell r="A7231">
            <v>208509.01</v>
          </cell>
          <cell r="B7231" t="str">
            <v>BRI.OR 142620(BR 182620) (H)</v>
          </cell>
        </row>
        <row r="7232">
          <cell r="A7232">
            <v>208509.01</v>
          </cell>
          <cell r="B7232" t="str">
            <v>BRI.OR 142620(BR 182620) (P)</v>
          </cell>
        </row>
        <row r="7233">
          <cell r="A7233">
            <v>208509.01</v>
          </cell>
          <cell r="B7233" t="str">
            <v>BRI.OR 142620(BR 182620) (T)</v>
          </cell>
        </row>
        <row r="7234">
          <cell r="A7234">
            <v>208511.01</v>
          </cell>
          <cell r="B7234" t="str">
            <v>BRI.OR 162816 (G)</v>
          </cell>
        </row>
        <row r="7235">
          <cell r="A7235">
            <v>208511.01</v>
          </cell>
          <cell r="B7235" t="str">
            <v>BRI.OR 162816 (H)</v>
          </cell>
        </row>
        <row r="7236">
          <cell r="A7236">
            <v>208511.01</v>
          </cell>
          <cell r="B7236" t="str">
            <v>BRI.OR 162816 (P)</v>
          </cell>
        </row>
        <row r="7237">
          <cell r="A7237">
            <v>208511.01</v>
          </cell>
          <cell r="B7237" t="str">
            <v>BRI.OR 162816 (T)</v>
          </cell>
        </row>
        <row r="7238">
          <cell r="A7238">
            <v>208512.01</v>
          </cell>
          <cell r="B7238" t="str">
            <v>BRI.OR 162820 (G)</v>
          </cell>
        </row>
        <row r="7239">
          <cell r="A7239">
            <v>208512.01</v>
          </cell>
          <cell r="B7239" t="str">
            <v>BRI.OR 162820 (H)</v>
          </cell>
        </row>
        <row r="7240">
          <cell r="A7240">
            <v>208512.01</v>
          </cell>
          <cell r="B7240" t="str">
            <v>BRI.OR 162820 (P)</v>
          </cell>
        </row>
        <row r="7241">
          <cell r="A7241">
            <v>208512.01</v>
          </cell>
          <cell r="B7241" t="str">
            <v>BRI.OR 162820 (T)</v>
          </cell>
        </row>
        <row r="7242">
          <cell r="A7242">
            <v>208513.01</v>
          </cell>
          <cell r="B7242" t="str">
            <v>BRI.OR 183016(BR 223016) (G)</v>
          </cell>
        </row>
        <row r="7243">
          <cell r="A7243">
            <v>208513.01</v>
          </cell>
          <cell r="B7243" t="str">
            <v>BRI.OR 183016(BR 223016) (H)</v>
          </cell>
        </row>
        <row r="7244">
          <cell r="A7244">
            <v>208513.01</v>
          </cell>
          <cell r="B7244" t="str">
            <v>BRI.OR 183016(BR 223016) (P)</v>
          </cell>
        </row>
        <row r="7245">
          <cell r="A7245">
            <v>208513.01</v>
          </cell>
          <cell r="B7245" t="str">
            <v>BRI.OR 183016(BR 223016) (T)</v>
          </cell>
        </row>
        <row r="7246">
          <cell r="A7246">
            <v>208514.01</v>
          </cell>
          <cell r="B7246" t="str">
            <v>BRI.OR 183020(IR 223020) (G)</v>
          </cell>
        </row>
        <row r="7247">
          <cell r="A7247">
            <v>208514.01</v>
          </cell>
          <cell r="B7247" t="str">
            <v>BRI.OR 183020(IR 223020) (H)</v>
          </cell>
        </row>
        <row r="7248">
          <cell r="A7248">
            <v>208514.01</v>
          </cell>
          <cell r="B7248" t="str">
            <v>BRI.OR 183020(IR 223020) (P)</v>
          </cell>
        </row>
        <row r="7249">
          <cell r="A7249">
            <v>208514.01</v>
          </cell>
          <cell r="B7249" t="str">
            <v>BRI.OR 183020(IR 223020) (T)</v>
          </cell>
        </row>
        <row r="7250">
          <cell r="A7250">
            <v>208515.01</v>
          </cell>
          <cell r="B7250" t="str">
            <v>BRI.OR 203316(BR 243316) (G)</v>
          </cell>
        </row>
        <row r="7251">
          <cell r="A7251">
            <v>208515.01</v>
          </cell>
          <cell r="B7251" t="str">
            <v>BRI.OR 203316(BR 243316) (H)</v>
          </cell>
        </row>
        <row r="7252">
          <cell r="A7252">
            <v>208515.01</v>
          </cell>
          <cell r="B7252" t="str">
            <v>BRI.OR 203316(BR 243316) (P)</v>
          </cell>
        </row>
        <row r="7253">
          <cell r="A7253">
            <v>208515.01</v>
          </cell>
          <cell r="B7253" t="str">
            <v>BRI.OR 203316(BR 243316) (T)</v>
          </cell>
        </row>
        <row r="7254">
          <cell r="A7254">
            <v>208516.01</v>
          </cell>
          <cell r="B7254" t="str">
            <v>BRI.OR 203320(BR 243320) (G)</v>
          </cell>
        </row>
        <row r="7255">
          <cell r="A7255">
            <v>208516.01</v>
          </cell>
          <cell r="B7255" t="str">
            <v>BRI.OR 203320(BR 243320) (H)</v>
          </cell>
        </row>
        <row r="7256">
          <cell r="A7256">
            <v>208516.01</v>
          </cell>
          <cell r="B7256" t="str">
            <v>BRI.OR 203320(BR 243320) (P)</v>
          </cell>
        </row>
        <row r="7257">
          <cell r="A7257">
            <v>208516.01</v>
          </cell>
          <cell r="B7257" t="str">
            <v>BRI.OR 203320(BR 243320) (T)</v>
          </cell>
        </row>
        <row r="7258">
          <cell r="A7258">
            <v>208551</v>
          </cell>
          <cell r="B7258" t="str">
            <v>OR 22205 (P)</v>
          </cell>
        </row>
        <row r="7259">
          <cell r="A7259">
            <v>208551</v>
          </cell>
          <cell r="B7259" t="str">
            <v>OR 22205 (G)</v>
          </cell>
        </row>
        <row r="7260">
          <cell r="A7260">
            <v>208551</v>
          </cell>
          <cell r="B7260" t="str">
            <v>OR 22205 (H)</v>
          </cell>
        </row>
        <row r="7261">
          <cell r="A7261">
            <v>208551</v>
          </cell>
          <cell r="B7261" t="str">
            <v>OR 22205 (T)</v>
          </cell>
        </row>
        <row r="7262">
          <cell r="A7262">
            <v>208551.4</v>
          </cell>
          <cell r="B7262" t="str">
            <v>OR 22205 LMW (P)</v>
          </cell>
        </row>
        <row r="7263">
          <cell r="A7263">
            <v>208551.4</v>
          </cell>
          <cell r="B7263" t="str">
            <v>OR 22205 LMW (G)</v>
          </cell>
        </row>
        <row r="7264">
          <cell r="A7264">
            <v>208551.4</v>
          </cell>
          <cell r="B7264" t="str">
            <v>OR 22205 LMW (H)</v>
          </cell>
        </row>
        <row r="7265">
          <cell r="A7265">
            <v>208551.4</v>
          </cell>
          <cell r="B7265" t="str">
            <v>OR 22205 LMW (T)</v>
          </cell>
        </row>
        <row r="7266">
          <cell r="A7266">
            <v>208552</v>
          </cell>
          <cell r="B7266" t="str">
            <v>OR 22206 (P)</v>
          </cell>
        </row>
        <row r="7267">
          <cell r="A7267">
            <v>208552</v>
          </cell>
          <cell r="B7267" t="str">
            <v>OR 22206 (G)</v>
          </cell>
        </row>
        <row r="7268">
          <cell r="A7268">
            <v>208552</v>
          </cell>
          <cell r="B7268" t="str">
            <v>OR 22206 (H)</v>
          </cell>
        </row>
        <row r="7269">
          <cell r="A7269">
            <v>208552</v>
          </cell>
          <cell r="B7269" t="str">
            <v>OR 22206 (T)</v>
          </cell>
        </row>
        <row r="7270">
          <cell r="A7270">
            <v>208552.4</v>
          </cell>
          <cell r="B7270" t="str">
            <v>OR 22206(409680800)LMW (P)</v>
          </cell>
        </row>
        <row r="7271">
          <cell r="A7271">
            <v>208552.4</v>
          </cell>
          <cell r="B7271" t="str">
            <v>OR 22206(409680800)LMW (G)</v>
          </cell>
        </row>
        <row r="7272">
          <cell r="A7272">
            <v>208552.4</v>
          </cell>
          <cell r="B7272" t="str">
            <v>OR 22206(409680800)LMW (H)</v>
          </cell>
        </row>
        <row r="7273">
          <cell r="A7273">
            <v>208552.4</v>
          </cell>
          <cell r="B7273" t="str">
            <v>OR 22206(409680800)LMW (T)</v>
          </cell>
        </row>
        <row r="7274">
          <cell r="A7274">
            <v>208553</v>
          </cell>
          <cell r="B7274" t="str">
            <v>OR 22207 (P)</v>
          </cell>
        </row>
        <row r="7275">
          <cell r="A7275">
            <v>208553</v>
          </cell>
          <cell r="B7275" t="str">
            <v>OR 22207 (G)</v>
          </cell>
        </row>
        <row r="7276">
          <cell r="A7276">
            <v>208553</v>
          </cell>
          <cell r="B7276" t="str">
            <v>OR 22207 (H)</v>
          </cell>
        </row>
        <row r="7277">
          <cell r="A7277">
            <v>208553</v>
          </cell>
          <cell r="B7277" t="str">
            <v>OR 22207 (T)</v>
          </cell>
        </row>
        <row r="7278">
          <cell r="A7278">
            <v>208554</v>
          </cell>
          <cell r="B7278" t="str">
            <v>OR 22208 (P)</v>
          </cell>
        </row>
        <row r="7279">
          <cell r="A7279">
            <v>208554</v>
          </cell>
          <cell r="B7279" t="str">
            <v>OR 22208 (G)</v>
          </cell>
        </row>
        <row r="7280">
          <cell r="A7280">
            <v>208554</v>
          </cell>
          <cell r="B7280" t="str">
            <v>OR 22208 (H)</v>
          </cell>
        </row>
        <row r="7281">
          <cell r="A7281">
            <v>208554</v>
          </cell>
          <cell r="B7281" t="str">
            <v>OR 22208 (T)</v>
          </cell>
        </row>
        <row r="7282">
          <cell r="A7282">
            <v>208555</v>
          </cell>
          <cell r="B7282" t="str">
            <v>OR 22209 (P)</v>
          </cell>
        </row>
        <row r="7283">
          <cell r="A7283">
            <v>208555</v>
          </cell>
          <cell r="B7283" t="str">
            <v>OR 22209 (G)</v>
          </cell>
        </row>
        <row r="7284">
          <cell r="A7284">
            <v>208555</v>
          </cell>
          <cell r="B7284" t="str">
            <v>OR 22209 (H)</v>
          </cell>
        </row>
        <row r="7285">
          <cell r="A7285">
            <v>208555</v>
          </cell>
          <cell r="B7285" t="str">
            <v>OR 22209 (T)</v>
          </cell>
        </row>
        <row r="7286">
          <cell r="A7286">
            <v>208556</v>
          </cell>
          <cell r="B7286" t="str">
            <v>OR 22210 (P)</v>
          </cell>
        </row>
        <row r="7287">
          <cell r="A7287">
            <v>208556</v>
          </cell>
          <cell r="B7287" t="str">
            <v>OR 22210 (G)</v>
          </cell>
        </row>
        <row r="7288">
          <cell r="A7288">
            <v>208556</v>
          </cell>
          <cell r="B7288" t="str">
            <v>OR 22210 (H)</v>
          </cell>
        </row>
        <row r="7289">
          <cell r="A7289">
            <v>208556</v>
          </cell>
          <cell r="B7289" t="str">
            <v>OR 22210 (T)</v>
          </cell>
        </row>
        <row r="7290">
          <cell r="A7290">
            <v>208557</v>
          </cell>
          <cell r="B7290" t="str">
            <v>OR 22211 (P)</v>
          </cell>
        </row>
        <row r="7291">
          <cell r="A7291">
            <v>208557</v>
          </cell>
          <cell r="B7291" t="str">
            <v>OR 22211 (G)</v>
          </cell>
        </row>
        <row r="7292">
          <cell r="A7292">
            <v>208557</v>
          </cell>
          <cell r="B7292" t="str">
            <v>OR 22211 (H)</v>
          </cell>
        </row>
        <row r="7293">
          <cell r="A7293">
            <v>208557</v>
          </cell>
          <cell r="B7293" t="str">
            <v>OR 22211 (T)</v>
          </cell>
        </row>
        <row r="7294">
          <cell r="A7294">
            <v>208557.1</v>
          </cell>
          <cell r="B7294" t="str">
            <v>OR 22211 SPL (P)</v>
          </cell>
        </row>
        <row r="7295">
          <cell r="A7295">
            <v>208557.1</v>
          </cell>
          <cell r="B7295" t="str">
            <v>OR 22211 SPL (G)</v>
          </cell>
        </row>
        <row r="7296">
          <cell r="A7296">
            <v>208557.1</v>
          </cell>
          <cell r="B7296" t="str">
            <v>OR 22211 SPL (H)</v>
          </cell>
        </row>
        <row r="7297">
          <cell r="A7297">
            <v>208557.1</v>
          </cell>
          <cell r="B7297" t="str">
            <v>OR 22211 SPL (T)</v>
          </cell>
        </row>
        <row r="7298">
          <cell r="A7298">
            <v>208559</v>
          </cell>
          <cell r="B7298" t="str">
            <v>OR 21304 (P)</v>
          </cell>
        </row>
        <row r="7299">
          <cell r="A7299">
            <v>208559</v>
          </cell>
          <cell r="B7299" t="str">
            <v>OR 21304 (G)</v>
          </cell>
        </row>
        <row r="7300">
          <cell r="A7300">
            <v>208559</v>
          </cell>
          <cell r="B7300" t="str">
            <v>OR 21304 (H)</v>
          </cell>
        </row>
        <row r="7301">
          <cell r="A7301">
            <v>208559</v>
          </cell>
          <cell r="B7301" t="str">
            <v>OR 21304 (T)</v>
          </cell>
        </row>
        <row r="7302">
          <cell r="A7302">
            <v>208560</v>
          </cell>
          <cell r="B7302" t="str">
            <v>OR 21305 (P)</v>
          </cell>
        </row>
        <row r="7303">
          <cell r="A7303">
            <v>208560</v>
          </cell>
          <cell r="B7303" t="str">
            <v>OR 21305 (G)</v>
          </cell>
        </row>
        <row r="7304">
          <cell r="A7304">
            <v>208560</v>
          </cell>
          <cell r="B7304" t="str">
            <v>OR 21305 (H)</v>
          </cell>
        </row>
        <row r="7305">
          <cell r="A7305">
            <v>208560</v>
          </cell>
          <cell r="B7305" t="str">
            <v>OR 21305 (T)</v>
          </cell>
        </row>
        <row r="7306">
          <cell r="A7306">
            <v>208561</v>
          </cell>
          <cell r="B7306" t="str">
            <v>OR 21306 (P)</v>
          </cell>
        </row>
        <row r="7307">
          <cell r="A7307">
            <v>208561</v>
          </cell>
          <cell r="B7307" t="str">
            <v>OR 21306 (G)</v>
          </cell>
        </row>
        <row r="7308">
          <cell r="A7308">
            <v>208561</v>
          </cell>
          <cell r="B7308" t="str">
            <v>OR 21306 (H)</v>
          </cell>
        </row>
        <row r="7309">
          <cell r="A7309">
            <v>208561</v>
          </cell>
          <cell r="B7309" t="str">
            <v>OR 21306 (T)</v>
          </cell>
        </row>
        <row r="7310">
          <cell r="A7310">
            <v>208562</v>
          </cell>
          <cell r="B7310" t="str">
            <v>OR 21307 (P)</v>
          </cell>
        </row>
        <row r="7311">
          <cell r="A7311">
            <v>208562</v>
          </cell>
          <cell r="B7311" t="str">
            <v>OR 21307 (G)</v>
          </cell>
        </row>
        <row r="7312">
          <cell r="A7312">
            <v>208562</v>
          </cell>
          <cell r="B7312" t="str">
            <v>OR 21307 (H)</v>
          </cell>
        </row>
        <row r="7313">
          <cell r="A7313">
            <v>208562</v>
          </cell>
          <cell r="B7313" t="str">
            <v>OR 21307 (T)</v>
          </cell>
        </row>
        <row r="7314">
          <cell r="A7314">
            <v>208563</v>
          </cell>
          <cell r="B7314" t="str">
            <v>OR 21308 (P)</v>
          </cell>
        </row>
        <row r="7315">
          <cell r="A7315">
            <v>208563</v>
          </cell>
          <cell r="B7315" t="str">
            <v>OR 21308 (G)</v>
          </cell>
        </row>
        <row r="7316">
          <cell r="A7316">
            <v>208563</v>
          </cell>
          <cell r="B7316" t="str">
            <v>OR 21308 (H)</v>
          </cell>
        </row>
        <row r="7317">
          <cell r="A7317">
            <v>208563</v>
          </cell>
          <cell r="B7317" t="str">
            <v>OR 21308 (T)</v>
          </cell>
        </row>
        <row r="7318">
          <cell r="A7318">
            <v>208564</v>
          </cell>
          <cell r="B7318" t="str">
            <v>OR 21309 (P)</v>
          </cell>
        </row>
        <row r="7319">
          <cell r="A7319">
            <v>208564</v>
          </cell>
          <cell r="B7319" t="str">
            <v>OR 21309 (G)</v>
          </cell>
        </row>
        <row r="7320">
          <cell r="A7320">
            <v>208564</v>
          </cell>
          <cell r="B7320" t="str">
            <v>OR 21309 (H)</v>
          </cell>
        </row>
        <row r="7321">
          <cell r="A7321">
            <v>208564</v>
          </cell>
          <cell r="B7321" t="str">
            <v>OR 21309 (T)</v>
          </cell>
        </row>
        <row r="7322">
          <cell r="A7322">
            <v>208565</v>
          </cell>
          <cell r="B7322" t="str">
            <v>OR 21310 (P)</v>
          </cell>
        </row>
        <row r="7323">
          <cell r="A7323">
            <v>208565</v>
          </cell>
          <cell r="B7323" t="str">
            <v>OR 21310 (G)</v>
          </cell>
        </row>
        <row r="7324">
          <cell r="A7324">
            <v>208565</v>
          </cell>
          <cell r="B7324" t="str">
            <v>OR 21310 (H)</v>
          </cell>
        </row>
        <row r="7325">
          <cell r="A7325">
            <v>208565</v>
          </cell>
          <cell r="B7325" t="str">
            <v>OR 21310 (T)</v>
          </cell>
        </row>
        <row r="7326">
          <cell r="A7326">
            <v>208566</v>
          </cell>
          <cell r="B7326" t="str">
            <v>OR 21311 (P)</v>
          </cell>
        </row>
        <row r="7327">
          <cell r="A7327">
            <v>208566</v>
          </cell>
          <cell r="B7327" t="str">
            <v>OR 21311 (G)</v>
          </cell>
        </row>
        <row r="7328">
          <cell r="A7328">
            <v>208566</v>
          </cell>
          <cell r="B7328" t="str">
            <v>OR 21311 (H)</v>
          </cell>
        </row>
        <row r="7329">
          <cell r="A7329">
            <v>208566</v>
          </cell>
          <cell r="B7329" t="str">
            <v>OR 21311 (T)</v>
          </cell>
        </row>
        <row r="7330">
          <cell r="A7330">
            <v>208567</v>
          </cell>
          <cell r="B7330" t="str">
            <v>OR 21312 (P)</v>
          </cell>
        </row>
        <row r="7331">
          <cell r="A7331">
            <v>208567</v>
          </cell>
          <cell r="B7331" t="str">
            <v>OR 21312 (G)</v>
          </cell>
        </row>
        <row r="7332">
          <cell r="A7332">
            <v>208567</v>
          </cell>
          <cell r="B7332" t="str">
            <v>OR 21312 (H)</v>
          </cell>
        </row>
        <row r="7333">
          <cell r="A7333">
            <v>208567</v>
          </cell>
          <cell r="B7333" t="str">
            <v>OR 21312 (T)</v>
          </cell>
        </row>
        <row r="7334">
          <cell r="A7334">
            <v>208572</v>
          </cell>
          <cell r="B7334" t="str">
            <v>WS 81118 (P)</v>
          </cell>
        </row>
        <row r="7335">
          <cell r="A7335">
            <v>208572</v>
          </cell>
          <cell r="B7335" t="str">
            <v>WS 81118 (P)</v>
          </cell>
        </row>
        <row r="7336">
          <cell r="A7336">
            <v>208572</v>
          </cell>
          <cell r="B7336" t="str">
            <v>WS 81118 (G)</v>
          </cell>
        </row>
        <row r="7337">
          <cell r="A7337">
            <v>208572</v>
          </cell>
          <cell r="B7337" t="str">
            <v>WS 81118 (H)</v>
          </cell>
        </row>
        <row r="7338">
          <cell r="A7338">
            <v>208572</v>
          </cell>
          <cell r="B7338" t="str">
            <v>WS 81118 (T)</v>
          </cell>
        </row>
        <row r="7339">
          <cell r="A7339">
            <v>208572.01</v>
          </cell>
          <cell r="B7339" t="str">
            <v>GS 81118 (G)</v>
          </cell>
        </row>
        <row r="7340">
          <cell r="A7340">
            <v>208572.01</v>
          </cell>
          <cell r="B7340" t="str">
            <v>GS 81118 (H)</v>
          </cell>
        </row>
        <row r="7341">
          <cell r="A7341">
            <v>208572.01</v>
          </cell>
          <cell r="B7341" t="str">
            <v>GS 81118 (P)</v>
          </cell>
        </row>
        <row r="7342">
          <cell r="A7342">
            <v>208572.01</v>
          </cell>
          <cell r="B7342" t="str">
            <v>GS 81118 (T)</v>
          </cell>
        </row>
        <row r="7343">
          <cell r="A7343">
            <v>208573</v>
          </cell>
          <cell r="B7343" t="str">
            <v>WS 81117 (P)</v>
          </cell>
        </row>
        <row r="7344">
          <cell r="A7344">
            <v>208573</v>
          </cell>
          <cell r="B7344" t="str">
            <v>WS 81117 (G)</v>
          </cell>
        </row>
        <row r="7345">
          <cell r="A7345">
            <v>208573</v>
          </cell>
          <cell r="B7345" t="str">
            <v>WS 81117 (H)</v>
          </cell>
        </row>
        <row r="7346">
          <cell r="A7346">
            <v>208573</v>
          </cell>
          <cell r="B7346" t="str">
            <v>WS 81117 (L)</v>
          </cell>
        </row>
        <row r="7347">
          <cell r="A7347">
            <v>208573</v>
          </cell>
          <cell r="B7347" t="str">
            <v>WS 81117 (T)</v>
          </cell>
        </row>
        <row r="7348">
          <cell r="A7348">
            <v>208573.01</v>
          </cell>
          <cell r="B7348" t="str">
            <v>GS 81117 (G)</v>
          </cell>
        </row>
        <row r="7349">
          <cell r="A7349">
            <v>208573.01</v>
          </cell>
          <cell r="B7349" t="str">
            <v>GS 81117 (H)</v>
          </cell>
        </row>
        <row r="7350">
          <cell r="A7350">
            <v>208573.01</v>
          </cell>
          <cell r="B7350" t="str">
            <v>GS 81117 (P)</v>
          </cell>
        </row>
        <row r="7351">
          <cell r="A7351">
            <v>208573.01</v>
          </cell>
          <cell r="B7351" t="str">
            <v>GS 81117 (T)</v>
          </cell>
        </row>
        <row r="7352">
          <cell r="A7352">
            <v>208574</v>
          </cell>
          <cell r="B7352" t="str">
            <v>WS 81126 (P)</v>
          </cell>
        </row>
        <row r="7353">
          <cell r="A7353">
            <v>208574</v>
          </cell>
          <cell r="B7353" t="str">
            <v>WS 81126 (G)</v>
          </cell>
        </row>
        <row r="7354">
          <cell r="A7354">
            <v>208574</v>
          </cell>
          <cell r="B7354" t="str">
            <v>WS 81126 (H)</v>
          </cell>
        </row>
        <row r="7355">
          <cell r="A7355">
            <v>208574</v>
          </cell>
          <cell r="B7355" t="str">
            <v>WS 81126 (T)</v>
          </cell>
        </row>
        <row r="7356">
          <cell r="A7356">
            <v>208574.01</v>
          </cell>
          <cell r="B7356" t="str">
            <v>GS 81126 (G)</v>
          </cell>
        </row>
        <row r="7357">
          <cell r="A7357">
            <v>208574.01</v>
          </cell>
          <cell r="B7357" t="str">
            <v>GS 81126 (H)</v>
          </cell>
        </row>
        <row r="7358">
          <cell r="A7358">
            <v>208574.01</v>
          </cell>
          <cell r="B7358" t="str">
            <v>GS 81126 (P)</v>
          </cell>
        </row>
        <row r="7359">
          <cell r="A7359">
            <v>208574.01</v>
          </cell>
          <cell r="B7359" t="str">
            <v>GS 81126 (T)</v>
          </cell>
        </row>
        <row r="7360">
          <cell r="A7360">
            <v>208577</v>
          </cell>
          <cell r="B7360" t="str">
            <v>WS 81102 (P)</v>
          </cell>
        </row>
        <row r="7361">
          <cell r="A7361">
            <v>208577</v>
          </cell>
          <cell r="B7361" t="str">
            <v>WS 81102 (G)</v>
          </cell>
        </row>
        <row r="7362">
          <cell r="A7362">
            <v>208577</v>
          </cell>
          <cell r="B7362" t="str">
            <v>WS 81102 (H)</v>
          </cell>
        </row>
        <row r="7363">
          <cell r="A7363">
            <v>208577</v>
          </cell>
          <cell r="B7363" t="str">
            <v>WS 81102 (T)</v>
          </cell>
        </row>
        <row r="7364">
          <cell r="A7364">
            <v>208577.01</v>
          </cell>
          <cell r="B7364" t="str">
            <v>GS 81102 (G)</v>
          </cell>
        </row>
        <row r="7365">
          <cell r="A7365">
            <v>208577.01</v>
          </cell>
          <cell r="B7365" t="str">
            <v>GS 81102 (H)</v>
          </cell>
        </row>
        <row r="7366">
          <cell r="A7366">
            <v>208577.01</v>
          </cell>
          <cell r="B7366" t="str">
            <v>GS 81102 (P)</v>
          </cell>
        </row>
        <row r="7367">
          <cell r="A7367">
            <v>208577.01</v>
          </cell>
          <cell r="B7367" t="str">
            <v>GS 81102 (T)</v>
          </cell>
        </row>
        <row r="7368">
          <cell r="A7368">
            <v>208578</v>
          </cell>
          <cell r="B7368" t="str">
            <v>WS 81103 (P)</v>
          </cell>
        </row>
        <row r="7369">
          <cell r="A7369">
            <v>208578</v>
          </cell>
          <cell r="B7369" t="str">
            <v>WS 81103 (G)</v>
          </cell>
        </row>
        <row r="7370">
          <cell r="A7370">
            <v>208578</v>
          </cell>
          <cell r="B7370" t="str">
            <v>WS 81103 (H)</v>
          </cell>
        </row>
        <row r="7371">
          <cell r="A7371">
            <v>208578</v>
          </cell>
          <cell r="B7371" t="str">
            <v>WS 81103 (T)</v>
          </cell>
        </row>
        <row r="7372">
          <cell r="A7372">
            <v>208578.01</v>
          </cell>
          <cell r="B7372" t="str">
            <v>GS 81103 (G)</v>
          </cell>
        </row>
        <row r="7373">
          <cell r="A7373">
            <v>208578.01</v>
          </cell>
          <cell r="B7373" t="str">
            <v>GS 81103 (H)</v>
          </cell>
        </row>
        <row r="7374">
          <cell r="A7374">
            <v>208578.01</v>
          </cell>
          <cell r="B7374" t="str">
            <v>GS 81103 (P)</v>
          </cell>
        </row>
        <row r="7375">
          <cell r="A7375">
            <v>208578.01</v>
          </cell>
          <cell r="B7375" t="str">
            <v>GS 81103 (T)</v>
          </cell>
        </row>
        <row r="7376">
          <cell r="A7376">
            <v>208579</v>
          </cell>
          <cell r="B7376" t="str">
            <v>WS 81104 (P)</v>
          </cell>
        </row>
        <row r="7377">
          <cell r="A7377">
            <v>208579</v>
          </cell>
          <cell r="B7377" t="str">
            <v>WS 81104 (G)</v>
          </cell>
        </row>
        <row r="7378">
          <cell r="A7378">
            <v>208579</v>
          </cell>
          <cell r="B7378" t="str">
            <v>WS 81104 (H)</v>
          </cell>
        </row>
        <row r="7379">
          <cell r="A7379">
            <v>208579</v>
          </cell>
          <cell r="B7379" t="str">
            <v>WS 81104 (T)</v>
          </cell>
        </row>
        <row r="7380">
          <cell r="A7380">
            <v>208579.01</v>
          </cell>
          <cell r="B7380" t="str">
            <v>GS 81104 (G)</v>
          </cell>
        </row>
        <row r="7381">
          <cell r="A7381">
            <v>208579.01</v>
          </cell>
          <cell r="B7381" t="str">
            <v>GS 81104 (H)</v>
          </cell>
        </row>
        <row r="7382">
          <cell r="A7382">
            <v>208579.01</v>
          </cell>
          <cell r="B7382" t="str">
            <v>GS 81104 (P)</v>
          </cell>
        </row>
        <row r="7383">
          <cell r="A7383">
            <v>208579.01</v>
          </cell>
          <cell r="B7383" t="str">
            <v>GS 81104 (T)</v>
          </cell>
        </row>
        <row r="7384">
          <cell r="A7384">
            <v>208580</v>
          </cell>
          <cell r="B7384" t="str">
            <v>WS 81105 (P)</v>
          </cell>
        </row>
        <row r="7385">
          <cell r="A7385">
            <v>208580</v>
          </cell>
          <cell r="B7385" t="str">
            <v>WS 81105 (G)</v>
          </cell>
        </row>
        <row r="7386">
          <cell r="A7386">
            <v>208580</v>
          </cell>
          <cell r="B7386" t="str">
            <v>WS 81105 (H)</v>
          </cell>
        </row>
        <row r="7387">
          <cell r="A7387">
            <v>208580</v>
          </cell>
          <cell r="B7387" t="str">
            <v>WS 81105 (T)</v>
          </cell>
        </row>
        <row r="7388">
          <cell r="A7388">
            <v>208580.01</v>
          </cell>
          <cell r="B7388" t="str">
            <v>GS 81105 (G)</v>
          </cell>
        </row>
        <row r="7389">
          <cell r="A7389">
            <v>208580.01</v>
          </cell>
          <cell r="B7389" t="str">
            <v>GS 81105 (H)</v>
          </cell>
        </row>
        <row r="7390">
          <cell r="A7390">
            <v>208580.01</v>
          </cell>
          <cell r="B7390" t="str">
            <v>GS 81105 (P)</v>
          </cell>
        </row>
        <row r="7391">
          <cell r="A7391">
            <v>208580.01</v>
          </cell>
          <cell r="B7391" t="str">
            <v>GS 81105 (T)</v>
          </cell>
        </row>
        <row r="7392">
          <cell r="A7392">
            <v>208581</v>
          </cell>
          <cell r="B7392" t="str">
            <v>WS 81106 (P)</v>
          </cell>
        </row>
        <row r="7393">
          <cell r="A7393">
            <v>208581</v>
          </cell>
          <cell r="B7393" t="str">
            <v>WS 81106 (G)</v>
          </cell>
        </row>
        <row r="7394">
          <cell r="A7394">
            <v>208581</v>
          </cell>
          <cell r="B7394" t="str">
            <v>WS 81106 (H)</v>
          </cell>
        </row>
        <row r="7395">
          <cell r="A7395">
            <v>208581</v>
          </cell>
          <cell r="B7395" t="str">
            <v>WS 81106 (T)</v>
          </cell>
        </row>
        <row r="7396">
          <cell r="A7396">
            <v>208581.01</v>
          </cell>
          <cell r="B7396" t="str">
            <v>GS 81106 (G)</v>
          </cell>
        </row>
        <row r="7397">
          <cell r="A7397">
            <v>208581.01</v>
          </cell>
          <cell r="B7397" t="str">
            <v>GS 81106 (H)</v>
          </cell>
        </row>
        <row r="7398">
          <cell r="A7398">
            <v>208581.01</v>
          </cell>
          <cell r="B7398" t="str">
            <v>GS 81106 (P)</v>
          </cell>
        </row>
        <row r="7399">
          <cell r="A7399">
            <v>208581.01</v>
          </cell>
          <cell r="B7399" t="str">
            <v>GS 81106 (T)</v>
          </cell>
        </row>
        <row r="7400">
          <cell r="A7400">
            <v>208582</v>
          </cell>
          <cell r="B7400" t="str">
            <v>WS 81107 (P)</v>
          </cell>
        </row>
        <row r="7401">
          <cell r="A7401">
            <v>208582</v>
          </cell>
          <cell r="B7401" t="str">
            <v>WS 81107 (G)</v>
          </cell>
        </row>
        <row r="7402">
          <cell r="A7402">
            <v>208582</v>
          </cell>
          <cell r="B7402" t="str">
            <v>WS 81107 (H)</v>
          </cell>
        </row>
        <row r="7403">
          <cell r="A7403">
            <v>208582</v>
          </cell>
          <cell r="B7403" t="str">
            <v>WS 81107 (T)</v>
          </cell>
        </row>
        <row r="7404">
          <cell r="A7404">
            <v>208582.01</v>
          </cell>
          <cell r="B7404" t="str">
            <v>GS 81107 (G)</v>
          </cell>
        </row>
        <row r="7405">
          <cell r="A7405">
            <v>208582.01</v>
          </cell>
          <cell r="B7405" t="str">
            <v>GS 81107 (H)</v>
          </cell>
        </row>
        <row r="7406">
          <cell r="A7406">
            <v>208582.01</v>
          </cell>
          <cell r="B7406" t="str">
            <v>GS 81107 (P)</v>
          </cell>
        </row>
        <row r="7407">
          <cell r="A7407">
            <v>208582.01</v>
          </cell>
          <cell r="B7407" t="str">
            <v>GS 81107 (T)</v>
          </cell>
        </row>
        <row r="7408">
          <cell r="A7408">
            <v>208583</v>
          </cell>
          <cell r="B7408" t="str">
            <v>WS 81108 (P)</v>
          </cell>
        </row>
        <row r="7409">
          <cell r="A7409">
            <v>208583</v>
          </cell>
          <cell r="B7409" t="str">
            <v>WS 81108 (G)</v>
          </cell>
        </row>
        <row r="7410">
          <cell r="A7410">
            <v>208583</v>
          </cell>
          <cell r="B7410" t="str">
            <v>WS 81108 (H)</v>
          </cell>
        </row>
        <row r="7411">
          <cell r="A7411">
            <v>208583</v>
          </cell>
          <cell r="B7411" t="str">
            <v>WS 81108 (L)</v>
          </cell>
        </row>
        <row r="7412">
          <cell r="A7412">
            <v>208583</v>
          </cell>
          <cell r="B7412" t="str">
            <v>WS 81108 (T)</v>
          </cell>
        </row>
        <row r="7413">
          <cell r="A7413">
            <v>208583.01</v>
          </cell>
          <cell r="B7413" t="str">
            <v>GS 81108 (G)</v>
          </cell>
        </row>
        <row r="7414">
          <cell r="A7414">
            <v>208583.01</v>
          </cell>
          <cell r="B7414" t="str">
            <v>GS 81108 (H)</v>
          </cell>
        </row>
        <row r="7415">
          <cell r="A7415">
            <v>208583.01</v>
          </cell>
          <cell r="B7415" t="str">
            <v>GS 81108 (P)</v>
          </cell>
        </row>
        <row r="7416">
          <cell r="A7416">
            <v>208583.01</v>
          </cell>
          <cell r="B7416" t="str">
            <v>GS 81108 (T)</v>
          </cell>
        </row>
        <row r="7417">
          <cell r="A7417">
            <v>208584</v>
          </cell>
          <cell r="B7417" t="str">
            <v>WS 81109 (P)</v>
          </cell>
        </row>
        <row r="7418">
          <cell r="A7418">
            <v>208584</v>
          </cell>
          <cell r="B7418" t="str">
            <v>WS 81109 (G)</v>
          </cell>
        </row>
        <row r="7419">
          <cell r="A7419">
            <v>208584</v>
          </cell>
          <cell r="B7419" t="str">
            <v>WS 81109 (H)</v>
          </cell>
        </row>
        <row r="7420">
          <cell r="A7420">
            <v>208584</v>
          </cell>
          <cell r="B7420" t="str">
            <v>WS 81109 (T)</v>
          </cell>
        </row>
        <row r="7421">
          <cell r="A7421">
            <v>208584.01</v>
          </cell>
          <cell r="B7421" t="str">
            <v>GS 81109 (G)</v>
          </cell>
        </row>
        <row r="7422">
          <cell r="A7422">
            <v>208584.01</v>
          </cell>
          <cell r="B7422" t="str">
            <v>GS 81109 (H)</v>
          </cell>
        </row>
        <row r="7423">
          <cell r="A7423">
            <v>208584.01</v>
          </cell>
          <cell r="B7423" t="str">
            <v>GS 81109 (P)</v>
          </cell>
        </row>
        <row r="7424">
          <cell r="A7424">
            <v>208584.01</v>
          </cell>
          <cell r="B7424" t="str">
            <v>GS 81109 (T)</v>
          </cell>
        </row>
        <row r="7425">
          <cell r="A7425">
            <v>208585</v>
          </cell>
          <cell r="B7425" t="str">
            <v>WS 81110 (P)</v>
          </cell>
        </row>
        <row r="7426">
          <cell r="A7426">
            <v>208585</v>
          </cell>
          <cell r="B7426" t="str">
            <v>WS 81110 (G)</v>
          </cell>
        </row>
        <row r="7427">
          <cell r="A7427">
            <v>208585</v>
          </cell>
          <cell r="B7427" t="str">
            <v>WS 81110 (H)</v>
          </cell>
        </row>
        <row r="7428">
          <cell r="A7428">
            <v>208585</v>
          </cell>
          <cell r="B7428" t="str">
            <v>WS 81110 (T)</v>
          </cell>
        </row>
        <row r="7429">
          <cell r="A7429">
            <v>208585.01</v>
          </cell>
          <cell r="B7429" t="str">
            <v>GS 81110 (G)</v>
          </cell>
        </row>
        <row r="7430">
          <cell r="A7430">
            <v>208585.01</v>
          </cell>
          <cell r="B7430" t="str">
            <v>GS 81110 (H)</v>
          </cell>
        </row>
        <row r="7431">
          <cell r="A7431">
            <v>208585.01</v>
          </cell>
          <cell r="B7431" t="str">
            <v>GS 81110 (P)</v>
          </cell>
        </row>
        <row r="7432">
          <cell r="A7432">
            <v>208585.01</v>
          </cell>
          <cell r="B7432" t="str">
            <v>GS 81110 (T)</v>
          </cell>
        </row>
        <row r="7433">
          <cell r="A7433">
            <v>208586</v>
          </cell>
          <cell r="B7433" t="str">
            <v>WS 81111 (P)</v>
          </cell>
        </row>
        <row r="7434">
          <cell r="A7434">
            <v>208586</v>
          </cell>
          <cell r="B7434" t="str">
            <v>WS 81111 (G)</v>
          </cell>
        </row>
        <row r="7435">
          <cell r="A7435">
            <v>208586</v>
          </cell>
          <cell r="B7435" t="str">
            <v>WS 81111 (H)</v>
          </cell>
        </row>
        <row r="7436">
          <cell r="A7436">
            <v>208586</v>
          </cell>
          <cell r="B7436" t="str">
            <v>WS 81111 (T)</v>
          </cell>
        </row>
        <row r="7437">
          <cell r="A7437">
            <v>208586.01</v>
          </cell>
          <cell r="B7437" t="str">
            <v>GS 81111 (G)</v>
          </cell>
        </row>
        <row r="7438">
          <cell r="A7438">
            <v>208586.01</v>
          </cell>
          <cell r="B7438" t="str">
            <v>GS 81111 (H)</v>
          </cell>
        </row>
        <row r="7439">
          <cell r="A7439">
            <v>208586.01</v>
          </cell>
          <cell r="B7439" t="str">
            <v>GS 81111 (P)</v>
          </cell>
        </row>
        <row r="7440">
          <cell r="A7440">
            <v>208586.01</v>
          </cell>
          <cell r="B7440" t="str">
            <v>GS 81111 (T)</v>
          </cell>
        </row>
        <row r="7441">
          <cell r="A7441">
            <v>208587</v>
          </cell>
          <cell r="B7441" t="str">
            <v>WS 81112 (P)</v>
          </cell>
        </row>
        <row r="7442">
          <cell r="A7442">
            <v>208587</v>
          </cell>
          <cell r="B7442" t="str">
            <v>WS 81112 (G)</v>
          </cell>
        </row>
        <row r="7443">
          <cell r="A7443">
            <v>208587</v>
          </cell>
          <cell r="B7443" t="str">
            <v>WS 81112 (H)</v>
          </cell>
        </row>
        <row r="7444">
          <cell r="A7444">
            <v>208587</v>
          </cell>
          <cell r="B7444" t="str">
            <v>WS 81112 (T)</v>
          </cell>
        </row>
        <row r="7445">
          <cell r="A7445">
            <v>208587.01</v>
          </cell>
          <cell r="B7445" t="str">
            <v>GS 81112 (G)</v>
          </cell>
        </row>
        <row r="7446">
          <cell r="A7446">
            <v>208587.01</v>
          </cell>
          <cell r="B7446" t="str">
            <v>GS 81112 (H)</v>
          </cell>
        </row>
        <row r="7447">
          <cell r="A7447">
            <v>208587.01</v>
          </cell>
          <cell r="B7447" t="str">
            <v>GS 81112 (P)</v>
          </cell>
        </row>
        <row r="7448">
          <cell r="A7448">
            <v>208587.01</v>
          </cell>
          <cell r="B7448" t="str">
            <v>GS 81112 (T)</v>
          </cell>
        </row>
        <row r="7449">
          <cell r="A7449">
            <v>208588</v>
          </cell>
          <cell r="B7449" t="str">
            <v>WS 81113 (P)</v>
          </cell>
        </row>
        <row r="7450">
          <cell r="A7450">
            <v>208588</v>
          </cell>
          <cell r="B7450" t="str">
            <v>WS 81113 (G)</v>
          </cell>
        </row>
        <row r="7451">
          <cell r="A7451">
            <v>208588</v>
          </cell>
          <cell r="B7451" t="str">
            <v>WS 81113 (H)</v>
          </cell>
        </row>
        <row r="7452">
          <cell r="A7452">
            <v>208588</v>
          </cell>
          <cell r="B7452" t="str">
            <v>WS 81113 (T)</v>
          </cell>
        </row>
        <row r="7453">
          <cell r="A7453">
            <v>208588.01</v>
          </cell>
          <cell r="B7453" t="str">
            <v>GS 81113 (G)</v>
          </cell>
        </row>
        <row r="7454">
          <cell r="A7454">
            <v>208588.01</v>
          </cell>
          <cell r="B7454" t="str">
            <v>GS 81113 (H)</v>
          </cell>
        </row>
        <row r="7455">
          <cell r="A7455">
            <v>208588.01</v>
          </cell>
          <cell r="B7455" t="str">
            <v>GS 81113 (P)</v>
          </cell>
        </row>
        <row r="7456">
          <cell r="A7456">
            <v>208588.01</v>
          </cell>
          <cell r="B7456" t="str">
            <v>GS 81113 (T)</v>
          </cell>
        </row>
        <row r="7457">
          <cell r="A7457">
            <v>208589</v>
          </cell>
          <cell r="B7457" t="str">
            <v>WS 81114 (P)</v>
          </cell>
        </row>
        <row r="7458">
          <cell r="A7458">
            <v>208589</v>
          </cell>
          <cell r="B7458" t="str">
            <v>WS 81114 (G)</v>
          </cell>
        </row>
        <row r="7459">
          <cell r="A7459">
            <v>208589</v>
          </cell>
          <cell r="B7459" t="str">
            <v>WS 81114 (H)</v>
          </cell>
        </row>
        <row r="7460">
          <cell r="A7460">
            <v>208589</v>
          </cell>
          <cell r="B7460" t="str">
            <v>WS 81114 (T)</v>
          </cell>
        </row>
        <row r="7461">
          <cell r="A7461">
            <v>208589.01</v>
          </cell>
          <cell r="B7461" t="str">
            <v>GS 81114 (G)</v>
          </cell>
        </row>
        <row r="7462">
          <cell r="A7462">
            <v>208589.01</v>
          </cell>
          <cell r="B7462" t="str">
            <v>GS 81114 (H)</v>
          </cell>
        </row>
        <row r="7463">
          <cell r="A7463">
            <v>208589.01</v>
          </cell>
          <cell r="B7463" t="str">
            <v>GS 81114 (P)</v>
          </cell>
        </row>
        <row r="7464">
          <cell r="A7464">
            <v>208589.01</v>
          </cell>
          <cell r="B7464" t="str">
            <v>GS 81114 (T)</v>
          </cell>
        </row>
        <row r="7465">
          <cell r="A7465">
            <v>208590</v>
          </cell>
          <cell r="B7465" t="str">
            <v>WS 81206 (P)</v>
          </cell>
        </row>
        <row r="7466">
          <cell r="A7466">
            <v>208590</v>
          </cell>
          <cell r="B7466" t="str">
            <v>WS 81206 (G)</v>
          </cell>
        </row>
        <row r="7467">
          <cell r="A7467">
            <v>208590</v>
          </cell>
          <cell r="B7467" t="str">
            <v>WS 81206 (H)</v>
          </cell>
        </row>
        <row r="7468">
          <cell r="A7468">
            <v>208590</v>
          </cell>
          <cell r="B7468" t="str">
            <v>WS 81206 (T)</v>
          </cell>
        </row>
        <row r="7469">
          <cell r="A7469">
            <v>208590.01</v>
          </cell>
          <cell r="B7469" t="str">
            <v>GS 81206 (G)</v>
          </cell>
        </row>
        <row r="7470">
          <cell r="A7470">
            <v>208590.01</v>
          </cell>
          <cell r="B7470" t="str">
            <v>GS 81206 (H)</v>
          </cell>
        </row>
        <row r="7471">
          <cell r="A7471">
            <v>208590.01</v>
          </cell>
          <cell r="B7471" t="str">
            <v>GS 81206 (P)</v>
          </cell>
        </row>
        <row r="7472">
          <cell r="A7472">
            <v>208590.01</v>
          </cell>
          <cell r="B7472" t="str">
            <v>GS 81206 (T)</v>
          </cell>
        </row>
        <row r="7473">
          <cell r="A7473">
            <v>208591</v>
          </cell>
          <cell r="B7473" t="str">
            <v>WS 81207 (P)</v>
          </cell>
        </row>
        <row r="7474">
          <cell r="A7474">
            <v>208591</v>
          </cell>
          <cell r="B7474" t="str">
            <v>WS 81207 (G)</v>
          </cell>
        </row>
        <row r="7475">
          <cell r="A7475">
            <v>208591</v>
          </cell>
          <cell r="B7475" t="str">
            <v>WS 81207 (H)</v>
          </cell>
        </row>
        <row r="7476">
          <cell r="A7476">
            <v>208591</v>
          </cell>
          <cell r="B7476" t="str">
            <v>WS 81207 (T)</v>
          </cell>
        </row>
        <row r="7477">
          <cell r="A7477">
            <v>208591.01</v>
          </cell>
          <cell r="B7477" t="str">
            <v>GS 81207 (G)</v>
          </cell>
        </row>
        <row r="7478">
          <cell r="A7478">
            <v>208591.01</v>
          </cell>
          <cell r="B7478" t="str">
            <v>GS 81207 (H)</v>
          </cell>
        </row>
        <row r="7479">
          <cell r="A7479">
            <v>208591.01</v>
          </cell>
          <cell r="B7479" t="str">
            <v>GS 81207 (P)</v>
          </cell>
        </row>
        <row r="7480">
          <cell r="A7480">
            <v>208591.01</v>
          </cell>
          <cell r="B7480" t="str">
            <v>GS 81207 (T)</v>
          </cell>
        </row>
        <row r="7481">
          <cell r="A7481">
            <v>208592</v>
          </cell>
          <cell r="B7481" t="str">
            <v>WS 81208 (P)</v>
          </cell>
        </row>
        <row r="7482">
          <cell r="A7482">
            <v>208592</v>
          </cell>
          <cell r="B7482" t="str">
            <v>WS 81208 (G)</v>
          </cell>
        </row>
        <row r="7483">
          <cell r="A7483">
            <v>208592</v>
          </cell>
          <cell r="B7483" t="str">
            <v>WS 81208 (H)</v>
          </cell>
        </row>
        <row r="7484">
          <cell r="A7484">
            <v>208592</v>
          </cell>
          <cell r="B7484" t="str">
            <v>WS 81208 (T)</v>
          </cell>
        </row>
        <row r="7485">
          <cell r="A7485">
            <v>208592.01</v>
          </cell>
          <cell r="B7485" t="str">
            <v>GS 81208 (G)</v>
          </cell>
        </row>
        <row r="7486">
          <cell r="A7486">
            <v>208592.01</v>
          </cell>
          <cell r="B7486" t="str">
            <v>GS 81208 (H)</v>
          </cell>
        </row>
        <row r="7487">
          <cell r="A7487">
            <v>208592.01</v>
          </cell>
          <cell r="B7487" t="str">
            <v>GS 81208 (P)</v>
          </cell>
        </row>
        <row r="7488">
          <cell r="A7488">
            <v>208592.01</v>
          </cell>
          <cell r="B7488" t="str">
            <v>GS 81208 (T)</v>
          </cell>
        </row>
        <row r="7489">
          <cell r="A7489">
            <v>208593</v>
          </cell>
          <cell r="B7489" t="str">
            <v>WS 81209 (P)</v>
          </cell>
        </row>
        <row r="7490">
          <cell r="A7490">
            <v>208593</v>
          </cell>
          <cell r="B7490" t="str">
            <v>WS 81209 (G)</v>
          </cell>
        </row>
        <row r="7491">
          <cell r="A7491">
            <v>208593</v>
          </cell>
          <cell r="B7491" t="str">
            <v>WS 81209 (H)</v>
          </cell>
        </row>
        <row r="7492">
          <cell r="A7492">
            <v>208593</v>
          </cell>
          <cell r="B7492" t="str">
            <v>WS 81209 (T)</v>
          </cell>
        </row>
        <row r="7493">
          <cell r="A7493">
            <v>208593.01</v>
          </cell>
          <cell r="B7493" t="str">
            <v>GS 81209 (G)</v>
          </cell>
        </row>
        <row r="7494">
          <cell r="A7494">
            <v>208593.01</v>
          </cell>
          <cell r="B7494" t="str">
            <v>GS 81209 (H)</v>
          </cell>
        </row>
        <row r="7495">
          <cell r="A7495">
            <v>208593.01</v>
          </cell>
          <cell r="B7495" t="str">
            <v>GS 81209 (P)</v>
          </cell>
        </row>
        <row r="7496">
          <cell r="A7496">
            <v>208593.01</v>
          </cell>
          <cell r="B7496" t="str">
            <v>GS 81209 (T)</v>
          </cell>
        </row>
        <row r="7497">
          <cell r="A7497">
            <v>208594</v>
          </cell>
          <cell r="B7497" t="str">
            <v>WS 81210 (P)</v>
          </cell>
        </row>
        <row r="7498">
          <cell r="A7498">
            <v>208594</v>
          </cell>
          <cell r="B7498" t="str">
            <v>WS 81210 (G)</v>
          </cell>
        </row>
        <row r="7499">
          <cell r="A7499">
            <v>208594</v>
          </cell>
          <cell r="B7499" t="str">
            <v>WS 81210 (H)</v>
          </cell>
        </row>
        <row r="7500">
          <cell r="A7500">
            <v>208594</v>
          </cell>
          <cell r="B7500" t="str">
            <v>WS 81210 (T)</v>
          </cell>
        </row>
        <row r="7501">
          <cell r="A7501">
            <v>208594.01</v>
          </cell>
          <cell r="B7501" t="str">
            <v>GS 81210 (G)</v>
          </cell>
        </row>
        <row r="7502">
          <cell r="A7502">
            <v>208594.01</v>
          </cell>
          <cell r="B7502" t="str">
            <v>GS 81210 (H)</v>
          </cell>
        </row>
        <row r="7503">
          <cell r="A7503">
            <v>208594.01</v>
          </cell>
          <cell r="B7503" t="str">
            <v>GS 81210 (P)</v>
          </cell>
        </row>
        <row r="7504">
          <cell r="A7504">
            <v>208594.01</v>
          </cell>
          <cell r="B7504" t="str">
            <v>GS 81210 (T)</v>
          </cell>
        </row>
        <row r="7505">
          <cell r="A7505">
            <v>208595</v>
          </cell>
          <cell r="B7505" t="str">
            <v>WS 81211 (P)</v>
          </cell>
        </row>
        <row r="7506">
          <cell r="A7506">
            <v>208595</v>
          </cell>
          <cell r="B7506" t="str">
            <v>WS 81211 (G)</v>
          </cell>
        </row>
        <row r="7507">
          <cell r="A7507">
            <v>208595</v>
          </cell>
          <cell r="B7507" t="str">
            <v>WS 81211 (H)</v>
          </cell>
        </row>
        <row r="7508">
          <cell r="A7508">
            <v>208595</v>
          </cell>
          <cell r="B7508" t="str">
            <v>WS 81211 (T)</v>
          </cell>
        </row>
        <row r="7509">
          <cell r="A7509">
            <v>208595.01</v>
          </cell>
          <cell r="B7509" t="str">
            <v>GS 81211 (G)</v>
          </cell>
        </row>
        <row r="7510">
          <cell r="A7510">
            <v>208595.01</v>
          </cell>
          <cell r="B7510" t="str">
            <v>GS 81211 (H)</v>
          </cell>
        </row>
        <row r="7511">
          <cell r="A7511">
            <v>208595.01</v>
          </cell>
          <cell r="B7511" t="str">
            <v>GS 81211 (P)</v>
          </cell>
        </row>
        <row r="7512">
          <cell r="A7512">
            <v>208595.01</v>
          </cell>
          <cell r="B7512" t="str">
            <v>GS 81211 (T)</v>
          </cell>
        </row>
        <row r="7513">
          <cell r="A7513">
            <v>208596</v>
          </cell>
          <cell r="B7513" t="str">
            <v>WS 81212 (P)</v>
          </cell>
        </row>
        <row r="7514">
          <cell r="A7514">
            <v>208596</v>
          </cell>
          <cell r="B7514" t="str">
            <v>WS 81212 (G)</v>
          </cell>
        </row>
        <row r="7515">
          <cell r="A7515">
            <v>208596</v>
          </cell>
          <cell r="B7515" t="str">
            <v>WS 81212 (H)</v>
          </cell>
        </row>
        <row r="7516">
          <cell r="A7516">
            <v>208596</v>
          </cell>
          <cell r="B7516" t="str">
            <v>WS 81212 (T)</v>
          </cell>
        </row>
        <row r="7517">
          <cell r="A7517">
            <v>208596.01</v>
          </cell>
          <cell r="B7517" t="str">
            <v>GS 81212 (G)</v>
          </cell>
        </row>
        <row r="7518">
          <cell r="A7518">
            <v>208596.01</v>
          </cell>
          <cell r="B7518" t="str">
            <v>GS 81212 (H)</v>
          </cell>
        </row>
        <row r="7519">
          <cell r="A7519">
            <v>208596.01</v>
          </cell>
          <cell r="B7519" t="str">
            <v>GS 81212 (P)</v>
          </cell>
        </row>
        <row r="7520">
          <cell r="A7520">
            <v>208596.01</v>
          </cell>
          <cell r="B7520" t="str">
            <v>GS 81212 (T)</v>
          </cell>
        </row>
        <row r="7521">
          <cell r="A7521">
            <v>208597</v>
          </cell>
          <cell r="B7521" t="str">
            <v>WS 81213 (P)</v>
          </cell>
        </row>
        <row r="7522">
          <cell r="A7522">
            <v>208597</v>
          </cell>
          <cell r="B7522" t="str">
            <v>WS 81213 (G)</v>
          </cell>
        </row>
        <row r="7523">
          <cell r="A7523">
            <v>208597</v>
          </cell>
          <cell r="B7523" t="str">
            <v>WS 81213 (H)</v>
          </cell>
        </row>
        <row r="7524">
          <cell r="A7524">
            <v>208597</v>
          </cell>
          <cell r="B7524" t="str">
            <v>WS 81213 (T)</v>
          </cell>
        </row>
        <row r="7525">
          <cell r="A7525">
            <v>208597.01</v>
          </cell>
          <cell r="B7525" t="str">
            <v>GS 81213 (G)</v>
          </cell>
        </row>
        <row r="7526">
          <cell r="A7526">
            <v>208597.01</v>
          </cell>
          <cell r="B7526" t="str">
            <v>GS 81213 (H)</v>
          </cell>
        </row>
        <row r="7527">
          <cell r="A7527">
            <v>208597.01</v>
          </cell>
          <cell r="B7527" t="str">
            <v>GS 81213 (P)</v>
          </cell>
        </row>
        <row r="7528">
          <cell r="A7528">
            <v>208597.01</v>
          </cell>
          <cell r="B7528" t="str">
            <v>GS 81213 (T)</v>
          </cell>
        </row>
        <row r="7529">
          <cell r="A7529">
            <v>208598</v>
          </cell>
          <cell r="B7529" t="str">
            <v>WS 81214 (P)</v>
          </cell>
        </row>
        <row r="7530">
          <cell r="A7530">
            <v>208598</v>
          </cell>
          <cell r="B7530" t="str">
            <v>WS 81214 (G)</v>
          </cell>
        </row>
        <row r="7531">
          <cell r="A7531">
            <v>208598</v>
          </cell>
          <cell r="B7531" t="str">
            <v>WS 81214 (H)</v>
          </cell>
        </row>
        <row r="7532">
          <cell r="A7532">
            <v>208598</v>
          </cell>
          <cell r="B7532" t="str">
            <v>WS 81214 (T)</v>
          </cell>
        </row>
        <row r="7533">
          <cell r="A7533">
            <v>208598.01</v>
          </cell>
          <cell r="B7533" t="str">
            <v>GS 81214 (G)</v>
          </cell>
        </row>
        <row r="7534">
          <cell r="A7534">
            <v>208598.01</v>
          </cell>
          <cell r="B7534" t="str">
            <v>GS 81214 (H)</v>
          </cell>
        </row>
        <row r="7535">
          <cell r="A7535">
            <v>208598.01</v>
          </cell>
          <cell r="B7535" t="str">
            <v>GS 81214 (P)</v>
          </cell>
        </row>
        <row r="7536">
          <cell r="A7536">
            <v>208598.01</v>
          </cell>
          <cell r="B7536" t="str">
            <v>GS 81214 (T)</v>
          </cell>
        </row>
        <row r="7537">
          <cell r="A7537">
            <v>208599</v>
          </cell>
          <cell r="B7537" t="str">
            <v>WS 81218 (P)</v>
          </cell>
        </row>
        <row r="7538">
          <cell r="A7538">
            <v>208599</v>
          </cell>
          <cell r="B7538" t="str">
            <v>WS 81218 (G)</v>
          </cell>
        </row>
        <row r="7539">
          <cell r="A7539">
            <v>208599</v>
          </cell>
          <cell r="B7539" t="str">
            <v>WS 81218 (H)</v>
          </cell>
        </row>
        <row r="7540">
          <cell r="A7540">
            <v>208599</v>
          </cell>
          <cell r="B7540" t="str">
            <v>WS 81218 (T)</v>
          </cell>
        </row>
        <row r="7541">
          <cell r="A7541">
            <v>208599.01</v>
          </cell>
          <cell r="B7541" t="str">
            <v>GS 81218 (G)</v>
          </cell>
        </row>
        <row r="7542">
          <cell r="A7542">
            <v>208599.01</v>
          </cell>
          <cell r="B7542" t="str">
            <v>GS 81218 (H)</v>
          </cell>
        </row>
        <row r="7543">
          <cell r="A7543">
            <v>208599.01</v>
          </cell>
          <cell r="B7543" t="str">
            <v>GS 81218 (P)</v>
          </cell>
        </row>
        <row r="7544">
          <cell r="A7544">
            <v>208599.01</v>
          </cell>
          <cell r="B7544" t="str">
            <v>GS 81218 (T)</v>
          </cell>
        </row>
        <row r="7545">
          <cell r="A7545">
            <v>208600.01</v>
          </cell>
          <cell r="B7545" t="str">
            <v>NAF/RNAF.OR 404517 (G)</v>
          </cell>
        </row>
        <row r="7546">
          <cell r="A7546">
            <v>208600.01</v>
          </cell>
          <cell r="B7546" t="str">
            <v>NAF/RNAF.OR 404517 (H)</v>
          </cell>
        </row>
        <row r="7547">
          <cell r="A7547">
            <v>208600.01</v>
          </cell>
          <cell r="B7547" t="str">
            <v>NAF/RNAF.OR 404517 (P)</v>
          </cell>
        </row>
        <row r="7548">
          <cell r="A7548">
            <v>208600.01</v>
          </cell>
          <cell r="B7548" t="str">
            <v>NAF/RNAF.OR 404517 (T)</v>
          </cell>
        </row>
        <row r="7549">
          <cell r="A7549">
            <v>208602.01</v>
          </cell>
          <cell r="B7549" t="str">
            <v>N.OR 204 (G)</v>
          </cell>
        </row>
        <row r="7550">
          <cell r="A7550">
            <v>208602.01</v>
          </cell>
          <cell r="B7550" t="str">
            <v>N.OR 204 (H)</v>
          </cell>
        </row>
        <row r="7551">
          <cell r="A7551">
            <v>208602.01</v>
          </cell>
          <cell r="B7551" t="str">
            <v>N.OR 204 (P)</v>
          </cell>
        </row>
        <row r="7552">
          <cell r="A7552">
            <v>208602.01</v>
          </cell>
          <cell r="B7552" t="str">
            <v>N.OR 204 (T)</v>
          </cell>
        </row>
        <row r="7553">
          <cell r="A7553">
            <v>208602.02</v>
          </cell>
          <cell r="B7553" t="str">
            <v>N.OR 304 (G)</v>
          </cell>
        </row>
        <row r="7554">
          <cell r="A7554">
            <v>208602.02</v>
          </cell>
          <cell r="B7554" t="str">
            <v>N.OR 304 (H)</v>
          </cell>
        </row>
        <row r="7555">
          <cell r="A7555">
            <v>208602.02</v>
          </cell>
          <cell r="B7555" t="str">
            <v>N.OR 304 (P)</v>
          </cell>
        </row>
        <row r="7556">
          <cell r="A7556">
            <v>208602.02</v>
          </cell>
          <cell r="B7556" t="str">
            <v>N.OR 304 (T)</v>
          </cell>
        </row>
        <row r="7557">
          <cell r="A7557">
            <v>208602.05</v>
          </cell>
          <cell r="B7557" t="str">
            <v>NU.OR 204 (G)</v>
          </cell>
        </row>
        <row r="7558">
          <cell r="A7558">
            <v>208602.05</v>
          </cell>
          <cell r="B7558" t="str">
            <v>NU.OR 204 (H)</v>
          </cell>
        </row>
        <row r="7559">
          <cell r="A7559">
            <v>208602.05</v>
          </cell>
          <cell r="B7559" t="str">
            <v>NU.OR 204 (L)</v>
          </cell>
        </row>
        <row r="7560">
          <cell r="A7560">
            <v>208602.05</v>
          </cell>
          <cell r="B7560" t="str">
            <v>NU.OR 204 (P)</v>
          </cell>
        </row>
        <row r="7561">
          <cell r="A7561">
            <v>208602.05</v>
          </cell>
          <cell r="B7561" t="str">
            <v>NU.OR 204 (T)</v>
          </cell>
        </row>
        <row r="7562">
          <cell r="A7562">
            <v>208602.06</v>
          </cell>
          <cell r="B7562" t="str">
            <v>NU.OR 304 (G)</v>
          </cell>
        </row>
        <row r="7563">
          <cell r="A7563">
            <v>208602.06</v>
          </cell>
          <cell r="B7563" t="str">
            <v>NU.OR 304 (H)</v>
          </cell>
        </row>
        <row r="7564">
          <cell r="A7564">
            <v>208602.06</v>
          </cell>
          <cell r="B7564" t="str">
            <v>NU.OR 304 (L)</v>
          </cell>
        </row>
        <row r="7565">
          <cell r="A7565">
            <v>208602.06</v>
          </cell>
          <cell r="B7565" t="str">
            <v>NU.OR 304 (P)</v>
          </cell>
        </row>
        <row r="7566">
          <cell r="A7566">
            <v>208602.06</v>
          </cell>
          <cell r="B7566" t="str">
            <v>NU.OR 304 (T)</v>
          </cell>
        </row>
        <row r="7567">
          <cell r="A7567">
            <v>208602.1</v>
          </cell>
          <cell r="B7567" t="str">
            <v>NU/NJ.OR 2304 (P)</v>
          </cell>
        </row>
        <row r="7568">
          <cell r="A7568">
            <v>208602.1</v>
          </cell>
          <cell r="B7568" t="str">
            <v>NU/NJ.OR 2304 (G)</v>
          </cell>
        </row>
        <row r="7569">
          <cell r="A7569">
            <v>208602.1</v>
          </cell>
          <cell r="B7569" t="str">
            <v>NU/NJ.OR 2304 (H)</v>
          </cell>
        </row>
        <row r="7570">
          <cell r="A7570">
            <v>208602.1</v>
          </cell>
          <cell r="B7570" t="str">
            <v>NU/NJ.OR 2304 (L)</v>
          </cell>
        </row>
        <row r="7571">
          <cell r="A7571">
            <v>208602.1</v>
          </cell>
          <cell r="B7571" t="str">
            <v>NU/NJ.OR 2304 (T)</v>
          </cell>
        </row>
        <row r="7572">
          <cell r="A7572">
            <v>208603.01</v>
          </cell>
          <cell r="B7572" t="str">
            <v>N.OR 205 (G)</v>
          </cell>
        </row>
        <row r="7573">
          <cell r="A7573">
            <v>208603.01</v>
          </cell>
          <cell r="B7573" t="str">
            <v>N.OR 205 (H)</v>
          </cell>
        </row>
        <row r="7574">
          <cell r="A7574">
            <v>208603.01</v>
          </cell>
          <cell r="B7574" t="str">
            <v>N.OR 205 (P)</v>
          </cell>
        </row>
        <row r="7575">
          <cell r="A7575">
            <v>208603.01</v>
          </cell>
          <cell r="B7575" t="str">
            <v>N.OR 205 (T)</v>
          </cell>
        </row>
        <row r="7576">
          <cell r="A7576">
            <v>208603.02</v>
          </cell>
          <cell r="B7576" t="str">
            <v>N.OR 305 (G)</v>
          </cell>
        </row>
        <row r="7577">
          <cell r="A7577">
            <v>208603.02</v>
          </cell>
          <cell r="B7577" t="str">
            <v>N.OR 305 (H)</v>
          </cell>
        </row>
        <row r="7578">
          <cell r="A7578">
            <v>208603.02</v>
          </cell>
          <cell r="B7578" t="str">
            <v>N.OR 305 (P)</v>
          </cell>
        </row>
        <row r="7579">
          <cell r="A7579">
            <v>208603.02</v>
          </cell>
          <cell r="B7579" t="str">
            <v>N.OR 305 (T)</v>
          </cell>
        </row>
        <row r="7580">
          <cell r="A7580">
            <v>208603.05</v>
          </cell>
          <cell r="B7580" t="str">
            <v>NU.OR 205 (G)</v>
          </cell>
        </row>
        <row r="7581">
          <cell r="A7581">
            <v>208603.05</v>
          </cell>
          <cell r="B7581" t="str">
            <v>NU.OR 205 (H)</v>
          </cell>
        </row>
        <row r="7582">
          <cell r="A7582">
            <v>208603.05</v>
          </cell>
          <cell r="B7582" t="str">
            <v>NU.OR 205 (L)</v>
          </cell>
        </row>
        <row r="7583">
          <cell r="A7583">
            <v>208603.05</v>
          </cell>
          <cell r="B7583" t="str">
            <v>NU.OR 205 (P)</v>
          </cell>
        </row>
        <row r="7584">
          <cell r="A7584">
            <v>208603.05</v>
          </cell>
          <cell r="B7584" t="str">
            <v>NU.OR 205 (T)</v>
          </cell>
        </row>
        <row r="7585">
          <cell r="A7585">
            <v>208603.06</v>
          </cell>
          <cell r="B7585" t="str">
            <v>NU.OR 305 (G)</v>
          </cell>
        </row>
        <row r="7586">
          <cell r="A7586">
            <v>208603.06</v>
          </cell>
          <cell r="B7586" t="str">
            <v>NU.OR 305 (H)</v>
          </cell>
        </row>
        <row r="7587">
          <cell r="A7587">
            <v>208603.06</v>
          </cell>
          <cell r="B7587" t="str">
            <v>NU.OR 305 (L)</v>
          </cell>
        </row>
        <row r="7588">
          <cell r="A7588">
            <v>208603.06</v>
          </cell>
          <cell r="B7588" t="str">
            <v>NU.OR 305 (P)</v>
          </cell>
        </row>
        <row r="7589">
          <cell r="A7589">
            <v>208603.06</v>
          </cell>
          <cell r="B7589" t="str">
            <v>NU.OR 305 (T)</v>
          </cell>
        </row>
        <row r="7590">
          <cell r="A7590">
            <v>208603.1</v>
          </cell>
          <cell r="B7590" t="str">
            <v>NU.OR 2305 (P)</v>
          </cell>
        </row>
        <row r="7591">
          <cell r="A7591">
            <v>208603.1</v>
          </cell>
          <cell r="B7591" t="str">
            <v>NU.OR 2305 (G)</v>
          </cell>
        </row>
        <row r="7592">
          <cell r="A7592">
            <v>208603.1</v>
          </cell>
          <cell r="B7592" t="str">
            <v>NU.OR 2305 (H)</v>
          </cell>
        </row>
        <row r="7593">
          <cell r="A7593">
            <v>208603.1</v>
          </cell>
          <cell r="B7593" t="str">
            <v>NU.OR 2305 (L)</v>
          </cell>
        </row>
        <row r="7594">
          <cell r="A7594">
            <v>208603.1</v>
          </cell>
          <cell r="B7594" t="str">
            <v>NU.OR 2305 (T)</v>
          </cell>
        </row>
        <row r="7595">
          <cell r="A7595">
            <v>208604.01</v>
          </cell>
          <cell r="B7595" t="str">
            <v>N.OR 206 (G)</v>
          </cell>
        </row>
        <row r="7596">
          <cell r="A7596">
            <v>208604.01</v>
          </cell>
          <cell r="B7596" t="str">
            <v>N.OR 206 (H)</v>
          </cell>
        </row>
        <row r="7597">
          <cell r="A7597">
            <v>208604.01</v>
          </cell>
          <cell r="B7597" t="str">
            <v>N.OR 206 (P)</v>
          </cell>
        </row>
        <row r="7598">
          <cell r="A7598">
            <v>208604.01</v>
          </cell>
          <cell r="B7598" t="str">
            <v>N.OR 206 (T)</v>
          </cell>
        </row>
        <row r="7599">
          <cell r="A7599">
            <v>208604.02</v>
          </cell>
          <cell r="B7599" t="str">
            <v>N.OR 306 (G)</v>
          </cell>
        </row>
        <row r="7600">
          <cell r="A7600">
            <v>208604.02</v>
          </cell>
          <cell r="B7600" t="str">
            <v>N.OR 306 (H)</v>
          </cell>
        </row>
        <row r="7601">
          <cell r="A7601">
            <v>208604.02</v>
          </cell>
          <cell r="B7601" t="str">
            <v>N.OR 306 (P)</v>
          </cell>
        </row>
        <row r="7602">
          <cell r="A7602">
            <v>208604.02</v>
          </cell>
          <cell r="B7602" t="str">
            <v>N.OR 306 (T)</v>
          </cell>
        </row>
        <row r="7603">
          <cell r="A7603">
            <v>208604.05</v>
          </cell>
          <cell r="B7603" t="str">
            <v>NU.OR 206 (G)</v>
          </cell>
        </row>
        <row r="7604">
          <cell r="A7604">
            <v>208604.05</v>
          </cell>
          <cell r="B7604" t="str">
            <v>NU.OR 206 (H)</v>
          </cell>
        </row>
        <row r="7605">
          <cell r="A7605">
            <v>208604.05</v>
          </cell>
          <cell r="B7605" t="str">
            <v>NU.OR 206 (L)</v>
          </cell>
        </row>
        <row r="7606">
          <cell r="A7606">
            <v>208604.05</v>
          </cell>
          <cell r="B7606" t="str">
            <v>NU.OR 206 (P)</v>
          </cell>
        </row>
        <row r="7607">
          <cell r="A7607">
            <v>208604.05</v>
          </cell>
          <cell r="B7607" t="str">
            <v>NU.OR 206 (T)</v>
          </cell>
        </row>
        <row r="7608">
          <cell r="A7608">
            <v>208604.06</v>
          </cell>
          <cell r="B7608" t="str">
            <v>NU.OR 306 (G)</v>
          </cell>
        </row>
        <row r="7609">
          <cell r="A7609">
            <v>208604.06</v>
          </cell>
          <cell r="B7609" t="str">
            <v>NU.OR 306 (H)</v>
          </cell>
        </row>
        <row r="7610">
          <cell r="A7610">
            <v>208604.06</v>
          </cell>
          <cell r="B7610" t="str">
            <v>NU.OR 306 (L)</v>
          </cell>
        </row>
        <row r="7611">
          <cell r="A7611">
            <v>208604.06</v>
          </cell>
          <cell r="B7611" t="str">
            <v>NU.OR 306 (P)</v>
          </cell>
        </row>
        <row r="7612">
          <cell r="A7612">
            <v>208604.06</v>
          </cell>
          <cell r="B7612" t="str">
            <v>NU.OR 306 (T)</v>
          </cell>
        </row>
        <row r="7613">
          <cell r="A7613">
            <v>208604.07</v>
          </cell>
          <cell r="B7613" t="str">
            <v>NJ.OR 2206 (G)</v>
          </cell>
        </row>
        <row r="7614">
          <cell r="A7614">
            <v>208604.07</v>
          </cell>
          <cell r="B7614" t="str">
            <v>NJ.OR 2206 (H)</v>
          </cell>
        </row>
        <row r="7615">
          <cell r="A7615">
            <v>208604.07</v>
          </cell>
          <cell r="B7615" t="str">
            <v>NJ.OR 2206 (L)</v>
          </cell>
        </row>
        <row r="7616">
          <cell r="A7616">
            <v>208604.07</v>
          </cell>
          <cell r="B7616" t="str">
            <v>NJ.OR 2206 (P)</v>
          </cell>
        </row>
        <row r="7617">
          <cell r="A7617">
            <v>208604.07</v>
          </cell>
          <cell r="B7617" t="str">
            <v>NJ.OR 2206 (T)</v>
          </cell>
        </row>
        <row r="7618">
          <cell r="A7618">
            <v>208604.1</v>
          </cell>
          <cell r="B7618" t="str">
            <v>NU.OR 2306 (P)</v>
          </cell>
        </row>
        <row r="7619">
          <cell r="A7619">
            <v>208604.1</v>
          </cell>
          <cell r="B7619" t="str">
            <v>NU.OR 2306 (G)</v>
          </cell>
        </row>
        <row r="7620">
          <cell r="A7620">
            <v>208604.1</v>
          </cell>
          <cell r="B7620" t="str">
            <v>NU.OR 2306 (H)</v>
          </cell>
        </row>
        <row r="7621">
          <cell r="A7621">
            <v>208604.1</v>
          </cell>
          <cell r="B7621" t="str">
            <v>NU.OR 2306 (L)</v>
          </cell>
        </row>
        <row r="7622">
          <cell r="A7622">
            <v>208604.1</v>
          </cell>
          <cell r="B7622" t="str">
            <v>NU.OR 2306 (T)</v>
          </cell>
        </row>
        <row r="7623">
          <cell r="A7623">
            <v>208604.11</v>
          </cell>
          <cell r="B7623" t="str">
            <v>NJ.OR 406 (G)</v>
          </cell>
        </row>
        <row r="7624">
          <cell r="A7624">
            <v>208604.11</v>
          </cell>
          <cell r="B7624" t="str">
            <v>NJ.OR 406 (H)</v>
          </cell>
        </row>
        <row r="7625">
          <cell r="A7625">
            <v>208604.11</v>
          </cell>
          <cell r="B7625" t="str">
            <v>NJ.OR 406 (L)</v>
          </cell>
        </row>
        <row r="7626">
          <cell r="A7626">
            <v>208604.11</v>
          </cell>
          <cell r="B7626" t="str">
            <v>NJ.OR 406 (P)</v>
          </cell>
        </row>
        <row r="7627">
          <cell r="A7627">
            <v>208604.11</v>
          </cell>
          <cell r="B7627" t="str">
            <v>NJ.OR 406 (T)</v>
          </cell>
        </row>
        <row r="7628">
          <cell r="A7628">
            <v>208605.01</v>
          </cell>
          <cell r="B7628" t="str">
            <v>N.OR 207 (G)</v>
          </cell>
        </row>
        <row r="7629">
          <cell r="A7629">
            <v>208605.01</v>
          </cell>
          <cell r="B7629" t="str">
            <v>N.OR 207 (H)</v>
          </cell>
        </row>
        <row r="7630">
          <cell r="A7630">
            <v>208605.01</v>
          </cell>
          <cell r="B7630" t="str">
            <v>N.OR 207 (P)</v>
          </cell>
        </row>
        <row r="7631">
          <cell r="A7631">
            <v>208605.01</v>
          </cell>
          <cell r="B7631" t="str">
            <v>N.OR 207 (T)</v>
          </cell>
        </row>
        <row r="7632">
          <cell r="A7632">
            <v>208605.02</v>
          </cell>
          <cell r="B7632" t="str">
            <v>N.OR 307 (G)</v>
          </cell>
        </row>
        <row r="7633">
          <cell r="A7633">
            <v>208605.02</v>
          </cell>
          <cell r="B7633" t="str">
            <v>N.OR 307 (H)</v>
          </cell>
        </row>
        <row r="7634">
          <cell r="A7634">
            <v>208605.02</v>
          </cell>
          <cell r="B7634" t="str">
            <v>N.OR 307 (P)</v>
          </cell>
        </row>
        <row r="7635">
          <cell r="A7635">
            <v>208605.02</v>
          </cell>
          <cell r="B7635" t="str">
            <v>N.OR 307 (T)</v>
          </cell>
        </row>
        <row r="7636">
          <cell r="A7636">
            <v>208605.05</v>
          </cell>
          <cell r="B7636" t="str">
            <v>NU.OR 207 (G)</v>
          </cell>
        </row>
        <row r="7637">
          <cell r="A7637">
            <v>208605.05</v>
          </cell>
          <cell r="B7637" t="str">
            <v>NU.OR 207 (H)</v>
          </cell>
        </row>
        <row r="7638">
          <cell r="A7638">
            <v>208605.05</v>
          </cell>
          <cell r="B7638" t="str">
            <v>NU.OR 207 (L)</v>
          </cell>
        </row>
        <row r="7639">
          <cell r="A7639">
            <v>208605.05</v>
          </cell>
          <cell r="B7639" t="str">
            <v>NU.OR 207 (P)</v>
          </cell>
        </row>
        <row r="7640">
          <cell r="A7640">
            <v>208605.05</v>
          </cell>
          <cell r="B7640" t="str">
            <v>NU.OR 207 (T)</v>
          </cell>
        </row>
        <row r="7641">
          <cell r="A7641">
            <v>208605.06</v>
          </cell>
          <cell r="B7641" t="str">
            <v>NU.OR 307 (G)</v>
          </cell>
        </row>
        <row r="7642">
          <cell r="A7642">
            <v>208605.06</v>
          </cell>
          <cell r="B7642" t="str">
            <v>NU.OR 307 (H)</v>
          </cell>
        </row>
        <row r="7643">
          <cell r="A7643">
            <v>208605.06</v>
          </cell>
          <cell r="B7643" t="str">
            <v>NU.OR 307 (L)</v>
          </cell>
        </row>
        <row r="7644">
          <cell r="A7644">
            <v>208605.06</v>
          </cell>
          <cell r="B7644" t="str">
            <v>NU.OR 307 (P)</v>
          </cell>
        </row>
        <row r="7645">
          <cell r="A7645">
            <v>208605.06</v>
          </cell>
          <cell r="B7645" t="str">
            <v>NU.OR 307 (T)</v>
          </cell>
        </row>
        <row r="7646">
          <cell r="A7646">
            <v>208605.09</v>
          </cell>
          <cell r="B7646" t="str">
            <v>NU.OR 2207 (G)</v>
          </cell>
        </row>
        <row r="7647">
          <cell r="A7647">
            <v>208605.09</v>
          </cell>
          <cell r="B7647" t="str">
            <v>NU.OR 2207 (H)</v>
          </cell>
        </row>
        <row r="7648">
          <cell r="A7648">
            <v>208605.09</v>
          </cell>
          <cell r="B7648" t="str">
            <v>NU.OR 2207 (L)</v>
          </cell>
        </row>
        <row r="7649">
          <cell r="A7649">
            <v>208605.09</v>
          </cell>
          <cell r="B7649" t="str">
            <v>NU.OR 2207 (P)</v>
          </cell>
        </row>
        <row r="7650">
          <cell r="A7650">
            <v>208605.09</v>
          </cell>
          <cell r="B7650" t="str">
            <v>NU.OR 2207 (T)</v>
          </cell>
        </row>
        <row r="7651">
          <cell r="A7651">
            <v>208605.1</v>
          </cell>
          <cell r="B7651" t="str">
            <v>NU.OR 2307 (P)</v>
          </cell>
        </row>
        <row r="7652">
          <cell r="A7652">
            <v>208605.1</v>
          </cell>
          <cell r="B7652" t="str">
            <v>NU.OR 2307 (G)</v>
          </cell>
        </row>
        <row r="7653">
          <cell r="A7653">
            <v>208605.1</v>
          </cell>
          <cell r="B7653" t="str">
            <v>NU.OR 2307 (H)</v>
          </cell>
        </row>
        <row r="7654">
          <cell r="A7654">
            <v>208605.1</v>
          </cell>
          <cell r="B7654" t="str">
            <v>NU.OR 2307 (L)</v>
          </cell>
        </row>
        <row r="7655">
          <cell r="A7655">
            <v>208605.1</v>
          </cell>
          <cell r="B7655" t="str">
            <v>NU.OR 2307 (T)</v>
          </cell>
        </row>
        <row r="7656">
          <cell r="A7656">
            <v>208605.11</v>
          </cell>
          <cell r="B7656" t="str">
            <v>NJ.OR 408 (G)</v>
          </cell>
        </row>
        <row r="7657">
          <cell r="A7657">
            <v>208605.11</v>
          </cell>
          <cell r="B7657" t="str">
            <v>NJ.OR 408 (H)</v>
          </cell>
        </row>
        <row r="7658">
          <cell r="A7658">
            <v>208605.11</v>
          </cell>
          <cell r="B7658" t="str">
            <v>NJ.OR 408 (L)</v>
          </cell>
        </row>
        <row r="7659">
          <cell r="A7659">
            <v>208605.11</v>
          </cell>
          <cell r="B7659" t="str">
            <v>NJ.OR 408 (P)</v>
          </cell>
        </row>
        <row r="7660">
          <cell r="A7660">
            <v>208605.11</v>
          </cell>
          <cell r="B7660" t="str">
            <v>NJ.OR 408 (T)</v>
          </cell>
        </row>
        <row r="7661">
          <cell r="A7661">
            <v>208606.01</v>
          </cell>
          <cell r="B7661" t="str">
            <v>N.OR 208 (G)</v>
          </cell>
        </row>
        <row r="7662">
          <cell r="A7662">
            <v>208606.01</v>
          </cell>
          <cell r="B7662" t="str">
            <v>N.OR 208 (H)</v>
          </cell>
        </row>
        <row r="7663">
          <cell r="A7663">
            <v>208606.01</v>
          </cell>
          <cell r="B7663" t="str">
            <v>N.OR 208 (P)</v>
          </cell>
        </row>
        <row r="7664">
          <cell r="A7664">
            <v>208606.01</v>
          </cell>
          <cell r="B7664" t="str">
            <v>N.OR 208 (T)</v>
          </cell>
        </row>
        <row r="7665">
          <cell r="A7665">
            <v>208606.02</v>
          </cell>
          <cell r="B7665" t="str">
            <v>N.OR 308 (G)</v>
          </cell>
        </row>
        <row r="7666">
          <cell r="A7666">
            <v>208606.02</v>
          </cell>
          <cell r="B7666" t="str">
            <v>N.OR 308 (H)</v>
          </cell>
        </row>
        <row r="7667">
          <cell r="A7667">
            <v>208606.02</v>
          </cell>
          <cell r="B7667" t="str">
            <v>N.OR 308 (P)</v>
          </cell>
        </row>
        <row r="7668">
          <cell r="A7668">
            <v>208606.02</v>
          </cell>
          <cell r="B7668" t="str">
            <v>N.OR 308 (T)</v>
          </cell>
        </row>
        <row r="7669">
          <cell r="A7669">
            <v>208606.05</v>
          </cell>
          <cell r="B7669" t="str">
            <v>NU.OR 208 (G)</v>
          </cell>
        </row>
        <row r="7670">
          <cell r="A7670">
            <v>208606.05</v>
          </cell>
          <cell r="B7670" t="str">
            <v>NU.OR 208 (H)</v>
          </cell>
        </row>
        <row r="7671">
          <cell r="A7671">
            <v>208606.05</v>
          </cell>
          <cell r="B7671" t="str">
            <v>NU.OR 208 (L)</v>
          </cell>
        </row>
        <row r="7672">
          <cell r="A7672">
            <v>208606.05</v>
          </cell>
          <cell r="B7672" t="str">
            <v>NU.OR 208 (P)</v>
          </cell>
        </row>
        <row r="7673">
          <cell r="A7673">
            <v>208606.05</v>
          </cell>
          <cell r="B7673" t="str">
            <v>NU.OR 208 (T)</v>
          </cell>
        </row>
        <row r="7674">
          <cell r="A7674">
            <v>208606.06</v>
          </cell>
          <cell r="B7674" t="str">
            <v>NU.OR 308 (G)</v>
          </cell>
        </row>
        <row r="7675">
          <cell r="A7675">
            <v>208606.06</v>
          </cell>
          <cell r="B7675" t="str">
            <v>NU.OR 308 (H)</v>
          </cell>
        </row>
        <row r="7676">
          <cell r="A7676">
            <v>208606.06</v>
          </cell>
          <cell r="B7676" t="str">
            <v>NU.OR 308 (L)</v>
          </cell>
        </row>
        <row r="7677">
          <cell r="A7677">
            <v>208606.06</v>
          </cell>
          <cell r="B7677" t="str">
            <v>NU.OR 308 (P)</v>
          </cell>
        </row>
        <row r="7678">
          <cell r="A7678">
            <v>208606.06</v>
          </cell>
          <cell r="B7678" t="str">
            <v>NU.OR 308 (T)</v>
          </cell>
        </row>
        <row r="7679">
          <cell r="A7679">
            <v>208606.09</v>
          </cell>
          <cell r="B7679" t="str">
            <v>NU.OR 2208 (G)</v>
          </cell>
        </row>
        <row r="7680">
          <cell r="A7680">
            <v>208606.09</v>
          </cell>
          <cell r="B7680" t="str">
            <v>NU.OR 2208 (H)</v>
          </cell>
        </row>
        <row r="7681">
          <cell r="A7681">
            <v>208606.09</v>
          </cell>
          <cell r="B7681" t="str">
            <v>NU.OR 2208 (L)</v>
          </cell>
        </row>
        <row r="7682">
          <cell r="A7682">
            <v>208606.09</v>
          </cell>
          <cell r="B7682" t="str">
            <v>NU.OR 2208 (P)</v>
          </cell>
        </row>
        <row r="7683">
          <cell r="A7683">
            <v>208606.09</v>
          </cell>
          <cell r="B7683" t="str">
            <v>NU.OR 2208 (T)</v>
          </cell>
        </row>
        <row r="7684">
          <cell r="A7684">
            <v>208606.1</v>
          </cell>
          <cell r="B7684" t="str">
            <v>NU.OR 2308 (P)</v>
          </cell>
        </row>
        <row r="7685">
          <cell r="A7685">
            <v>208606.1</v>
          </cell>
          <cell r="B7685" t="str">
            <v>NU.OR 2308 (G)</v>
          </cell>
        </row>
        <row r="7686">
          <cell r="A7686">
            <v>208606.1</v>
          </cell>
          <cell r="B7686" t="str">
            <v>NU.OR 2308 (H)</v>
          </cell>
        </row>
        <row r="7687">
          <cell r="A7687">
            <v>208606.1</v>
          </cell>
          <cell r="B7687" t="str">
            <v>NU.OR 2308 (L)</v>
          </cell>
        </row>
        <row r="7688">
          <cell r="A7688">
            <v>208606.1</v>
          </cell>
          <cell r="B7688" t="str">
            <v>NU.OR 2308 (T)</v>
          </cell>
        </row>
        <row r="7689">
          <cell r="A7689">
            <v>208607.01</v>
          </cell>
          <cell r="B7689" t="str">
            <v>N.OR 209 (G)</v>
          </cell>
        </row>
        <row r="7690">
          <cell r="A7690">
            <v>208607.01</v>
          </cell>
          <cell r="B7690" t="str">
            <v>N.OR 209 (H)</v>
          </cell>
        </row>
        <row r="7691">
          <cell r="A7691">
            <v>208607.01</v>
          </cell>
          <cell r="B7691" t="str">
            <v>N.OR 209 (P)</v>
          </cell>
        </row>
        <row r="7692">
          <cell r="A7692">
            <v>208607.01</v>
          </cell>
          <cell r="B7692" t="str">
            <v>N.OR 209 (T)</v>
          </cell>
        </row>
        <row r="7693">
          <cell r="A7693">
            <v>208607.02</v>
          </cell>
          <cell r="B7693" t="str">
            <v>N.OR 309 (G)</v>
          </cell>
        </row>
        <row r="7694">
          <cell r="A7694">
            <v>208607.02</v>
          </cell>
          <cell r="B7694" t="str">
            <v>N.OR 309 (H)</v>
          </cell>
        </row>
        <row r="7695">
          <cell r="A7695">
            <v>208607.02</v>
          </cell>
          <cell r="B7695" t="str">
            <v>N.OR 309 (P)</v>
          </cell>
        </row>
        <row r="7696">
          <cell r="A7696">
            <v>208607.02</v>
          </cell>
          <cell r="B7696" t="str">
            <v>N.OR 309 (T)</v>
          </cell>
        </row>
        <row r="7697">
          <cell r="A7697">
            <v>208607.05</v>
          </cell>
          <cell r="B7697" t="str">
            <v>NU.OR 209 (G)</v>
          </cell>
        </row>
        <row r="7698">
          <cell r="A7698">
            <v>208607.05</v>
          </cell>
          <cell r="B7698" t="str">
            <v>NU.OR 209 (H)</v>
          </cell>
        </row>
        <row r="7699">
          <cell r="A7699">
            <v>208607.05</v>
          </cell>
          <cell r="B7699" t="str">
            <v>NU.OR 209 (L)</v>
          </cell>
        </row>
        <row r="7700">
          <cell r="A7700">
            <v>208607.05</v>
          </cell>
          <cell r="B7700" t="str">
            <v>NU.OR 209 (P)</v>
          </cell>
        </row>
        <row r="7701">
          <cell r="A7701">
            <v>208607.05</v>
          </cell>
          <cell r="B7701" t="str">
            <v>NU.OR 209 (T)</v>
          </cell>
        </row>
        <row r="7702">
          <cell r="A7702">
            <v>208607.07</v>
          </cell>
          <cell r="B7702" t="str">
            <v>NJ.OR 2209 (G)</v>
          </cell>
        </row>
        <row r="7703">
          <cell r="A7703">
            <v>208607.07</v>
          </cell>
          <cell r="B7703" t="str">
            <v>NJ.OR 2209 (H)</v>
          </cell>
        </row>
        <row r="7704">
          <cell r="A7704">
            <v>208607.07</v>
          </cell>
          <cell r="B7704" t="str">
            <v>NJ.OR 2209 (L)</v>
          </cell>
        </row>
        <row r="7705">
          <cell r="A7705">
            <v>208607.07</v>
          </cell>
          <cell r="B7705" t="str">
            <v>NJ.OR 2209 (P)</v>
          </cell>
        </row>
        <row r="7706">
          <cell r="A7706">
            <v>208607.07</v>
          </cell>
          <cell r="B7706" t="str">
            <v>NJ.OR 2209 (T)</v>
          </cell>
        </row>
        <row r="7707">
          <cell r="A7707">
            <v>208608.01</v>
          </cell>
          <cell r="B7707" t="str">
            <v>N.OR 210 (G)</v>
          </cell>
        </row>
        <row r="7708">
          <cell r="A7708">
            <v>208608.01</v>
          </cell>
          <cell r="B7708" t="str">
            <v>N.OR 210 (H)</v>
          </cell>
        </row>
        <row r="7709">
          <cell r="A7709">
            <v>208608.01</v>
          </cell>
          <cell r="B7709" t="str">
            <v>N.OR 210 (P)</v>
          </cell>
        </row>
        <row r="7710">
          <cell r="A7710">
            <v>208608.01</v>
          </cell>
          <cell r="B7710" t="str">
            <v>N.OR 210 (T)</v>
          </cell>
        </row>
        <row r="7711">
          <cell r="A7711">
            <v>208608.02</v>
          </cell>
          <cell r="B7711" t="str">
            <v>N.OR 310 (G)</v>
          </cell>
        </row>
        <row r="7712">
          <cell r="A7712">
            <v>208608.02</v>
          </cell>
          <cell r="B7712" t="str">
            <v>N.OR 310 (H)</v>
          </cell>
        </row>
        <row r="7713">
          <cell r="A7713">
            <v>208608.02</v>
          </cell>
          <cell r="B7713" t="str">
            <v>N.OR 310 (P)</v>
          </cell>
        </row>
        <row r="7714">
          <cell r="A7714">
            <v>208608.02</v>
          </cell>
          <cell r="B7714" t="str">
            <v>N.OR 310 (T)</v>
          </cell>
        </row>
        <row r="7715">
          <cell r="A7715">
            <v>208608.05</v>
          </cell>
          <cell r="B7715" t="str">
            <v>NU.OR 210 (G)</v>
          </cell>
        </row>
        <row r="7716">
          <cell r="A7716">
            <v>208608.05</v>
          </cell>
          <cell r="B7716" t="str">
            <v>NU.OR 210 (H)</v>
          </cell>
        </row>
        <row r="7717">
          <cell r="A7717">
            <v>208608.05</v>
          </cell>
          <cell r="B7717" t="str">
            <v>NU.OR 210 (L)</v>
          </cell>
        </row>
        <row r="7718">
          <cell r="A7718">
            <v>208608.05</v>
          </cell>
          <cell r="B7718" t="str">
            <v>NU.OR 210 (P)</v>
          </cell>
        </row>
        <row r="7719">
          <cell r="A7719">
            <v>208608.05</v>
          </cell>
          <cell r="B7719" t="str">
            <v>NU.OR 210 (T)</v>
          </cell>
        </row>
        <row r="7720">
          <cell r="A7720">
            <v>208608.06</v>
          </cell>
          <cell r="B7720" t="str">
            <v>NU.OR 310 (G)</v>
          </cell>
        </row>
        <row r="7721">
          <cell r="A7721">
            <v>208608.06</v>
          </cell>
          <cell r="B7721" t="str">
            <v>NU.OR 310 (H)</v>
          </cell>
        </row>
        <row r="7722">
          <cell r="A7722">
            <v>208608.06</v>
          </cell>
          <cell r="B7722" t="str">
            <v>NU.OR 310 (L)</v>
          </cell>
        </row>
        <row r="7723">
          <cell r="A7723">
            <v>208608.06</v>
          </cell>
          <cell r="B7723" t="str">
            <v>NU.OR 310 (P)</v>
          </cell>
        </row>
        <row r="7724">
          <cell r="A7724">
            <v>208608.06</v>
          </cell>
          <cell r="B7724" t="str">
            <v>NU.OR 310 (T)</v>
          </cell>
        </row>
        <row r="7725">
          <cell r="A7725">
            <v>208608.09</v>
          </cell>
          <cell r="B7725" t="str">
            <v>NU.OR 2210 (G)</v>
          </cell>
        </row>
        <row r="7726">
          <cell r="A7726">
            <v>208608.09</v>
          </cell>
          <cell r="B7726" t="str">
            <v>NU.OR 2210 (H)</v>
          </cell>
        </row>
        <row r="7727">
          <cell r="A7727">
            <v>208608.09</v>
          </cell>
          <cell r="B7727" t="str">
            <v>NU.OR 2210 (L)</v>
          </cell>
        </row>
        <row r="7728">
          <cell r="A7728">
            <v>208608.09</v>
          </cell>
          <cell r="B7728" t="str">
            <v>NU.OR 2210 (P)</v>
          </cell>
        </row>
        <row r="7729">
          <cell r="A7729">
            <v>208608.09</v>
          </cell>
          <cell r="B7729" t="str">
            <v>NU.OR 2210 (T)</v>
          </cell>
        </row>
        <row r="7730">
          <cell r="A7730">
            <v>208608.1</v>
          </cell>
          <cell r="B7730" t="str">
            <v>NU.OR 2310 (P)</v>
          </cell>
        </row>
        <row r="7731">
          <cell r="A7731">
            <v>208608.1</v>
          </cell>
          <cell r="B7731" t="str">
            <v>NU.OR 2310 (G)</v>
          </cell>
        </row>
        <row r="7732">
          <cell r="A7732">
            <v>208608.1</v>
          </cell>
          <cell r="B7732" t="str">
            <v>NU.OR 2310 (H)</v>
          </cell>
        </row>
        <row r="7733">
          <cell r="A7733">
            <v>208608.1</v>
          </cell>
          <cell r="B7733" t="str">
            <v>NU.OR 2310 (L)</v>
          </cell>
        </row>
        <row r="7734">
          <cell r="A7734">
            <v>208608.1</v>
          </cell>
          <cell r="B7734" t="str">
            <v>NU.OR 2310 (T)</v>
          </cell>
        </row>
        <row r="7735">
          <cell r="A7735">
            <v>208609.01</v>
          </cell>
          <cell r="B7735" t="str">
            <v>N.OR 211 (G)</v>
          </cell>
        </row>
        <row r="7736">
          <cell r="A7736">
            <v>208609.01</v>
          </cell>
          <cell r="B7736" t="str">
            <v>N.OR 211 (H)</v>
          </cell>
        </row>
        <row r="7737">
          <cell r="A7737">
            <v>208609.01</v>
          </cell>
          <cell r="B7737" t="str">
            <v>N.OR 211 (P)</v>
          </cell>
        </row>
        <row r="7738">
          <cell r="A7738">
            <v>208609.01</v>
          </cell>
          <cell r="B7738" t="str">
            <v>N.OR 211 (T)</v>
          </cell>
        </row>
        <row r="7739">
          <cell r="A7739">
            <v>208609.02</v>
          </cell>
          <cell r="B7739" t="str">
            <v>N.OR 311 (G)</v>
          </cell>
        </row>
        <row r="7740">
          <cell r="A7740">
            <v>208609.02</v>
          </cell>
          <cell r="B7740" t="str">
            <v>N.OR 311 (H)</v>
          </cell>
        </row>
        <row r="7741">
          <cell r="A7741">
            <v>208609.02</v>
          </cell>
          <cell r="B7741" t="str">
            <v>N.OR 311 (P)</v>
          </cell>
        </row>
        <row r="7742">
          <cell r="A7742">
            <v>208609.02</v>
          </cell>
          <cell r="B7742" t="str">
            <v>N.OR 311 (T)</v>
          </cell>
        </row>
        <row r="7743">
          <cell r="A7743">
            <v>208609.05</v>
          </cell>
          <cell r="B7743" t="str">
            <v>NU.OR 211 (G)</v>
          </cell>
        </row>
        <row r="7744">
          <cell r="A7744">
            <v>208609.05</v>
          </cell>
          <cell r="B7744" t="str">
            <v>NU.OR 211 (H)</v>
          </cell>
        </row>
        <row r="7745">
          <cell r="A7745">
            <v>208609.05</v>
          </cell>
          <cell r="B7745" t="str">
            <v>NU.OR 211 (L)</v>
          </cell>
        </row>
        <row r="7746">
          <cell r="A7746">
            <v>208609.05</v>
          </cell>
          <cell r="B7746" t="str">
            <v>NU.OR 211 (P)</v>
          </cell>
        </row>
        <row r="7747">
          <cell r="A7747">
            <v>208609.05</v>
          </cell>
          <cell r="B7747" t="str">
            <v>NU.OR 211 (T)</v>
          </cell>
        </row>
        <row r="7748">
          <cell r="A7748">
            <v>208609.06</v>
          </cell>
          <cell r="B7748" t="str">
            <v>NU.OR 311 (G)</v>
          </cell>
        </row>
        <row r="7749">
          <cell r="A7749">
            <v>208609.06</v>
          </cell>
          <cell r="B7749" t="str">
            <v>NU.OR 311 (H)</v>
          </cell>
        </row>
        <row r="7750">
          <cell r="A7750">
            <v>208609.06</v>
          </cell>
          <cell r="B7750" t="str">
            <v>NU.OR 311 (L)</v>
          </cell>
        </row>
        <row r="7751">
          <cell r="A7751">
            <v>208609.06</v>
          </cell>
          <cell r="B7751" t="str">
            <v>NU.OR 311 (P)</v>
          </cell>
        </row>
        <row r="7752">
          <cell r="A7752">
            <v>208609.06</v>
          </cell>
          <cell r="B7752" t="str">
            <v>NU.OR 311 (T)</v>
          </cell>
        </row>
        <row r="7753">
          <cell r="A7753">
            <v>208609.07</v>
          </cell>
          <cell r="B7753" t="str">
            <v>NU.OR 2211 (G)</v>
          </cell>
        </row>
        <row r="7754">
          <cell r="A7754">
            <v>208609.07</v>
          </cell>
          <cell r="B7754" t="str">
            <v>NU.OR 2211 (H)</v>
          </cell>
        </row>
        <row r="7755">
          <cell r="A7755">
            <v>208609.07</v>
          </cell>
          <cell r="B7755" t="str">
            <v>NU.OR 2211 (L)</v>
          </cell>
        </row>
        <row r="7756">
          <cell r="A7756">
            <v>208609.07</v>
          </cell>
          <cell r="B7756" t="str">
            <v>NU.OR 2211 (P)</v>
          </cell>
        </row>
        <row r="7757">
          <cell r="A7757">
            <v>208609.07</v>
          </cell>
          <cell r="B7757" t="str">
            <v>NU.OR 2211 (T)</v>
          </cell>
        </row>
        <row r="7758">
          <cell r="A7758">
            <v>208609.09</v>
          </cell>
          <cell r="B7758" t="str">
            <v>NU.OR 2211 (G)</v>
          </cell>
        </row>
        <row r="7759">
          <cell r="A7759">
            <v>208609.09</v>
          </cell>
          <cell r="B7759" t="str">
            <v>NU.OR 2211 (H)</v>
          </cell>
        </row>
        <row r="7760">
          <cell r="A7760">
            <v>208609.09</v>
          </cell>
          <cell r="B7760" t="str">
            <v>NU.OR 2211 (L)</v>
          </cell>
        </row>
        <row r="7761">
          <cell r="A7761">
            <v>208609.09</v>
          </cell>
          <cell r="B7761" t="str">
            <v>NU.OR 2211 (P)</v>
          </cell>
        </row>
        <row r="7762">
          <cell r="A7762">
            <v>208609.09</v>
          </cell>
          <cell r="B7762" t="str">
            <v>NU.OR 2211 (T)</v>
          </cell>
        </row>
        <row r="7763">
          <cell r="A7763">
            <v>208609.1</v>
          </cell>
          <cell r="B7763" t="str">
            <v>NU.OR 2311 (P)</v>
          </cell>
        </row>
        <row r="7764">
          <cell r="A7764">
            <v>208609.1</v>
          </cell>
          <cell r="B7764" t="str">
            <v>NU.OR 2311 (G)</v>
          </cell>
        </row>
        <row r="7765">
          <cell r="A7765">
            <v>208609.1</v>
          </cell>
          <cell r="B7765" t="str">
            <v>NU.OR 2311 (H)</v>
          </cell>
        </row>
        <row r="7766">
          <cell r="A7766">
            <v>208609.1</v>
          </cell>
          <cell r="B7766" t="str">
            <v>NU.OR 2311 (L)</v>
          </cell>
        </row>
        <row r="7767">
          <cell r="A7767">
            <v>208609.1</v>
          </cell>
          <cell r="B7767" t="str">
            <v>NU.OR 2311 (T)</v>
          </cell>
        </row>
        <row r="7768">
          <cell r="A7768">
            <v>208610.01</v>
          </cell>
          <cell r="B7768" t="str">
            <v>N.OR 212 (G)</v>
          </cell>
        </row>
        <row r="7769">
          <cell r="A7769">
            <v>208610.01</v>
          </cell>
          <cell r="B7769" t="str">
            <v>N.OR 212 (H)</v>
          </cell>
        </row>
        <row r="7770">
          <cell r="A7770">
            <v>208610.01</v>
          </cell>
          <cell r="B7770" t="str">
            <v>N.OR 212 (P)</v>
          </cell>
        </row>
        <row r="7771">
          <cell r="A7771">
            <v>208610.01</v>
          </cell>
          <cell r="B7771" t="str">
            <v>N.OR 212 (T)</v>
          </cell>
        </row>
        <row r="7772">
          <cell r="A7772">
            <v>208610.02</v>
          </cell>
          <cell r="B7772" t="str">
            <v>N.OR 312 (G)</v>
          </cell>
        </row>
        <row r="7773">
          <cell r="A7773">
            <v>208610.02</v>
          </cell>
          <cell r="B7773" t="str">
            <v>N.OR 312 (H)</v>
          </cell>
        </row>
        <row r="7774">
          <cell r="A7774">
            <v>208610.02</v>
          </cell>
          <cell r="B7774" t="str">
            <v>N.OR 312 (P)</v>
          </cell>
        </row>
        <row r="7775">
          <cell r="A7775">
            <v>208610.02</v>
          </cell>
          <cell r="B7775" t="str">
            <v>N.OR 312 (T)</v>
          </cell>
        </row>
        <row r="7776">
          <cell r="A7776">
            <v>208610.05</v>
          </cell>
          <cell r="B7776" t="str">
            <v>NU.OR 212 (G)</v>
          </cell>
        </row>
        <row r="7777">
          <cell r="A7777">
            <v>208610.05</v>
          </cell>
          <cell r="B7777" t="str">
            <v>NU.OR 212 (H)</v>
          </cell>
        </row>
        <row r="7778">
          <cell r="A7778">
            <v>208610.05</v>
          </cell>
          <cell r="B7778" t="str">
            <v>NU.OR 212 (L)</v>
          </cell>
        </row>
        <row r="7779">
          <cell r="A7779">
            <v>208610.05</v>
          </cell>
          <cell r="B7779" t="str">
            <v>NU.OR 212 (P)</v>
          </cell>
        </row>
        <row r="7780">
          <cell r="A7780">
            <v>208610.05</v>
          </cell>
          <cell r="B7780" t="str">
            <v>NU.OR 212 (T)</v>
          </cell>
        </row>
        <row r="7781">
          <cell r="A7781">
            <v>208610.06</v>
          </cell>
          <cell r="B7781" t="str">
            <v>NU.OR 312 (G)</v>
          </cell>
        </row>
        <row r="7782">
          <cell r="A7782">
            <v>208610.06</v>
          </cell>
          <cell r="B7782" t="str">
            <v>NU.OR 312 (H)</v>
          </cell>
        </row>
        <row r="7783">
          <cell r="A7783">
            <v>208610.06</v>
          </cell>
          <cell r="B7783" t="str">
            <v>NU.OR 312 (L)</v>
          </cell>
        </row>
        <row r="7784">
          <cell r="A7784">
            <v>208610.06</v>
          </cell>
          <cell r="B7784" t="str">
            <v>NU.OR 312 (P)</v>
          </cell>
        </row>
        <row r="7785">
          <cell r="A7785">
            <v>208610.06</v>
          </cell>
          <cell r="B7785" t="str">
            <v>NU.OR 312 (T)</v>
          </cell>
        </row>
        <row r="7786">
          <cell r="A7786">
            <v>208610.09</v>
          </cell>
          <cell r="B7786" t="str">
            <v>NU.OR 2212 (G)</v>
          </cell>
        </row>
        <row r="7787">
          <cell r="A7787">
            <v>208610.09</v>
          </cell>
          <cell r="B7787" t="str">
            <v>NU.OR 2212 (H)</v>
          </cell>
        </row>
        <row r="7788">
          <cell r="A7788">
            <v>208610.09</v>
          </cell>
          <cell r="B7788" t="str">
            <v>NU.OR 2212 (L)</v>
          </cell>
        </row>
        <row r="7789">
          <cell r="A7789">
            <v>208610.09</v>
          </cell>
          <cell r="B7789" t="str">
            <v>NU.OR 2212 (P)</v>
          </cell>
        </row>
        <row r="7790">
          <cell r="A7790">
            <v>208610.09</v>
          </cell>
          <cell r="B7790" t="str">
            <v>NU.OR 2212 (T)</v>
          </cell>
        </row>
        <row r="7791">
          <cell r="A7791">
            <v>208610.1</v>
          </cell>
          <cell r="B7791" t="str">
            <v>NU.OR 2312 (P)</v>
          </cell>
        </row>
        <row r="7792">
          <cell r="A7792">
            <v>208610.1</v>
          </cell>
          <cell r="B7792" t="str">
            <v>NU.OR 2312 (G)</v>
          </cell>
        </row>
        <row r="7793">
          <cell r="A7793">
            <v>208610.1</v>
          </cell>
          <cell r="B7793" t="str">
            <v>NU.OR 2312 (H)</v>
          </cell>
        </row>
        <row r="7794">
          <cell r="A7794">
            <v>208610.1</v>
          </cell>
          <cell r="B7794" t="str">
            <v>NU.OR 2312 (L)</v>
          </cell>
        </row>
        <row r="7795">
          <cell r="A7795">
            <v>208610.1</v>
          </cell>
          <cell r="B7795" t="str">
            <v>NU.OR 2312 (T)</v>
          </cell>
        </row>
        <row r="7796">
          <cell r="A7796">
            <v>208611.01</v>
          </cell>
          <cell r="B7796" t="str">
            <v>N.OR 213 (G)</v>
          </cell>
        </row>
        <row r="7797">
          <cell r="A7797">
            <v>208611.01</v>
          </cell>
          <cell r="B7797" t="str">
            <v>N.OR 213 (H)</v>
          </cell>
        </row>
        <row r="7798">
          <cell r="A7798">
            <v>208611.01</v>
          </cell>
          <cell r="B7798" t="str">
            <v>N.OR 213 (P)</v>
          </cell>
        </row>
        <row r="7799">
          <cell r="A7799">
            <v>208611.01</v>
          </cell>
          <cell r="B7799" t="str">
            <v>N.OR 213 (T)</v>
          </cell>
        </row>
        <row r="7800">
          <cell r="A7800">
            <v>208611.02</v>
          </cell>
          <cell r="B7800" t="str">
            <v>N.OR 313 (G)</v>
          </cell>
        </row>
        <row r="7801">
          <cell r="A7801">
            <v>208611.02</v>
          </cell>
          <cell r="B7801" t="str">
            <v>N.OR 313 (H)</v>
          </cell>
        </row>
        <row r="7802">
          <cell r="A7802">
            <v>208611.02</v>
          </cell>
          <cell r="B7802" t="str">
            <v>N.OR 313 (P)</v>
          </cell>
        </row>
        <row r="7803">
          <cell r="A7803">
            <v>208611.02</v>
          </cell>
          <cell r="B7803" t="str">
            <v>N.OR 313 (T)</v>
          </cell>
        </row>
        <row r="7804">
          <cell r="A7804">
            <v>208611.05</v>
          </cell>
          <cell r="B7804" t="str">
            <v>NU.OR 213 (G)</v>
          </cell>
        </row>
        <row r="7805">
          <cell r="A7805">
            <v>208611.05</v>
          </cell>
          <cell r="B7805" t="str">
            <v>NU.OR 213 (H)</v>
          </cell>
        </row>
        <row r="7806">
          <cell r="A7806">
            <v>208611.05</v>
          </cell>
          <cell r="B7806" t="str">
            <v>NU.OR 213 (L)</v>
          </cell>
        </row>
        <row r="7807">
          <cell r="A7807">
            <v>208611.05</v>
          </cell>
          <cell r="B7807" t="str">
            <v>NU.OR 213 (P)</v>
          </cell>
        </row>
        <row r="7808">
          <cell r="A7808">
            <v>208611.05</v>
          </cell>
          <cell r="B7808" t="str">
            <v>NU.OR 213 (T)</v>
          </cell>
        </row>
        <row r="7809">
          <cell r="A7809">
            <v>208611.06</v>
          </cell>
          <cell r="B7809" t="str">
            <v>NU.OR 313 (G)</v>
          </cell>
        </row>
        <row r="7810">
          <cell r="A7810">
            <v>208611.06</v>
          </cell>
          <cell r="B7810" t="str">
            <v>NU.OR 313 (H)</v>
          </cell>
        </row>
        <row r="7811">
          <cell r="A7811">
            <v>208611.06</v>
          </cell>
          <cell r="B7811" t="str">
            <v>NU.OR 313 (L)</v>
          </cell>
        </row>
        <row r="7812">
          <cell r="A7812">
            <v>208611.06</v>
          </cell>
          <cell r="B7812" t="str">
            <v>NU.OR 313 (P)</v>
          </cell>
        </row>
        <row r="7813">
          <cell r="A7813">
            <v>208611.06</v>
          </cell>
          <cell r="B7813" t="str">
            <v>NU.OR 313 (T)</v>
          </cell>
        </row>
        <row r="7814">
          <cell r="A7814">
            <v>208611.09</v>
          </cell>
          <cell r="B7814" t="str">
            <v>NU.OR 2213 (G)</v>
          </cell>
        </row>
        <row r="7815">
          <cell r="A7815">
            <v>208611.09</v>
          </cell>
          <cell r="B7815" t="str">
            <v>NU.OR 2213 (H)</v>
          </cell>
        </row>
        <row r="7816">
          <cell r="A7816">
            <v>208611.09</v>
          </cell>
          <cell r="B7816" t="str">
            <v>NU.OR 2213 (L)</v>
          </cell>
        </row>
        <row r="7817">
          <cell r="A7817">
            <v>208611.09</v>
          </cell>
          <cell r="B7817" t="str">
            <v>NU.OR 2213 (P)</v>
          </cell>
        </row>
        <row r="7818">
          <cell r="A7818">
            <v>208611.09</v>
          </cell>
          <cell r="B7818" t="str">
            <v>NU.OR 2213 (T)</v>
          </cell>
        </row>
        <row r="7819">
          <cell r="A7819">
            <v>208612.06</v>
          </cell>
          <cell r="B7819" t="str">
            <v>NU.OR 305 ECP (G)</v>
          </cell>
        </row>
        <row r="7820">
          <cell r="A7820">
            <v>208612.06</v>
          </cell>
          <cell r="B7820" t="str">
            <v>NU.OR 305 ECP (H)</v>
          </cell>
        </row>
        <row r="7821">
          <cell r="A7821">
            <v>208612.06</v>
          </cell>
          <cell r="B7821" t="str">
            <v>NU.OR 305 ECP (L)</v>
          </cell>
        </row>
        <row r="7822">
          <cell r="A7822">
            <v>208612.06</v>
          </cell>
          <cell r="B7822" t="str">
            <v>NU.OR 305 ECP (P)</v>
          </cell>
        </row>
        <row r="7823">
          <cell r="A7823">
            <v>208612.06</v>
          </cell>
          <cell r="B7823" t="str">
            <v>NU.OR 305 ECP (T)</v>
          </cell>
        </row>
        <row r="7824">
          <cell r="A7824">
            <v>208613.06</v>
          </cell>
          <cell r="B7824" t="str">
            <v>NU.OR 307 ECP (G)</v>
          </cell>
        </row>
        <row r="7825">
          <cell r="A7825">
            <v>208613.06</v>
          </cell>
          <cell r="B7825" t="str">
            <v>NU.OR 307 ECP (H)</v>
          </cell>
        </row>
        <row r="7826">
          <cell r="A7826">
            <v>208613.06</v>
          </cell>
          <cell r="B7826" t="str">
            <v>NU.OR 307 ECP (L)</v>
          </cell>
        </row>
        <row r="7827">
          <cell r="A7827">
            <v>208613.06</v>
          </cell>
          <cell r="B7827" t="str">
            <v>NU.OR 307 ECP (P)</v>
          </cell>
        </row>
        <row r="7828">
          <cell r="A7828">
            <v>208613.06</v>
          </cell>
          <cell r="B7828" t="str">
            <v>NU.OR 307 ECP (T)</v>
          </cell>
        </row>
        <row r="7829">
          <cell r="A7829">
            <v>208614.06</v>
          </cell>
          <cell r="B7829" t="str">
            <v>NU.OR 309 ECP (G)</v>
          </cell>
        </row>
        <row r="7830">
          <cell r="A7830">
            <v>208614.06</v>
          </cell>
          <cell r="B7830" t="str">
            <v>NU.OR 309 ECP (H)</v>
          </cell>
        </row>
        <row r="7831">
          <cell r="A7831">
            <v>208614.06</v>
          </cell>
          <cell r="B7831" t="str">
            <v>NU.OR 309 ECP (L)</v>
          </cell>
        </row>
        <row r="7832">
          <cell r="A7832">
            <v>208614.06</v>
          </cell>
          <cell r="B7832" t="str">
            <v>NU.OR 309 ECP (P)</v>
          </cell>
        </row>
        <row r="7833">
          <cell r="A7833">
            <v>208614.06</v>
          </cell>
          <cell r="B7833" t="str">
            <v>NU.OR 309 ECP (T)</v>
          </cell>
        </row>
        <row r="7834">
          <cell r="A7834">
            <v>208615.06</v>
          </cell>
          <cell r="B7834" t="str">
            <v>NU.OR 304 E (G)</v>
          </cell>
        </row>
        <row r="7835">
          <cell r="A7835">
            <v>208615.06</v>
          </cell>
          <cell r="B7835" t="str">
            <v>NU.OR 304 E (H)</v>
          </cell>
        </row>
        <row r="7836">
          <cell r="A7836">
            <v>208615.06</v>
          </cell>
          <cell r="B7836" t="str">
            <v>NU.OR 304 E (L)</v>
          </cell>
        </row>
        <row r="7837">
          <cell r="A7837">
            <v>208615.06</v>
          </cell>
          <cell r="B7837" t="str">
            <v>NU.OR 304 E (P)</v>
          </cell>
        </row>
        <row r="7838">
          <cell r="A7838">
            <v>208615.06</v>
          </cell>
          <cell r="B7838" t="str">
            <v>NU.OR 304 E (T)</v>
          </cell>
        </row>
        <row r="7839">
          <cell r="A7839">
            <v>208624.01</v>
          </cell>
          <cell r="B7839" t="str">
            <v>NAF/RNAF.OR 203212 (G)</v>
          </cell>
        </row>
        <row r="7840">
          <cell r="A7840">
            <v>208624.01</v>
          </cell>
          <cell r="B7840" t="str">
            <v>NAF/RNAF.OR 203212 (H)</v>
          </cell>
        </row>
        <row r="7841">
          <cell r="A7841">
            <v>208624.01</v>
          </cell>
          <cell r="B7841" t="str">
            <v>NAF/RNAF.OR 203212 (P)</v>
          </cell>
        </row>
        <row r="7842">
          <cell r="A7842">
            <v>208624.01</v>
          </cell>
          <cell r="B7842" t="str">
            <v>NAF/RNAF.OR 203212 (T)</v>
          </cell>
        </row>
        <row r="7843">
          <cell r="A7843">
            <v>208670.01</v>
          </cell>
          <cell r="B7843" t="str">
            <v>NA/RNA.OR 5902 (G)</v>
          </cell>
        </row>
        <row r="7844">
          <cell r="A7844">
            <v>208670.01</v>
          </cell>
          <cell r="B7844" t="str">
            <v>NA/RNA.OR 5902 (H)</v>
          </cell>
        </row>
        <row r="7845">
          <cell r="A7845">
            <v>208670.01</v>
          </cell>
          <cell r="B7845" t="str">
            <v>NA/RNA.OR 5902 (P)</v>
          </cell>
        </row>
        <row r="7846">
          <cell r="A7846">
            <v>208670.01</v>
          </cell>
          <cell r="B7846" t="str">
            <v>NA/RNA.OR 5902 (T)</v>
          </cell>
        </row>
        <row r="7847">
          <cell r="A7847">
            <v>208671.01</v>
          </cell>
          <cell r="B7847" t="str">
            <v>NA/RNA.OR 5903 (G)</v>
          </cell>
        </row>
        <row r="7848">
          <cell r="A7848">
            <v>208671.01</v>
          </cell>
          <cell r="B7848" t="str">
            <v>NA/RNA.OR 5903 (H)</v>
          </cell>
        </row>
        <row r="7849">
          <cell r="A7849">
            <v>208671.01</v>
          </cell>
          <cell r="B7849" t="str">
            <v>NA/RNA.OR 5903 (P)</v>
          </cell>
        </row>
        <row r="7850">
          <cell r="A7850">
            <v>208671.01</v>
          </cell>
          <cell r="B7850" t="str">
            <v>NA/RNA.OR 5903 (T)</v>
          </cell>
        </row>
        <row r="7851">
          <cell r="A7851">
            <v>208672.01</v>
          </cell>
          <cell r="B7851" t="str">
            <v>NA/RNA.OR 5904 (G)</v>
          </cell>
        </row>
        <row r="7852">
          <cell r="A7852">
            <v>208672.01</v>
          </cell>
          <cell r="B7852" t="str">
            <v>NA/RNA.OR 5904 (H)</v>
          </cell>
        </row>
        <row r="7853">
          <cell r="A7853">
            <v>208672.01</v>
          </cell>
          <cell r="B7853" t="str">
            <v>NA/RNA.OR 5904 (P)</v>
          </cell>
        </row>
        <row r="7854">
          <cell r="A7854">
            <v>208672.01</v>
          </cell>
          <cell r="B7854" t="str">
            <v>NA/RNA.OR 5904 (T)</v>
          </cell>
        </row>
        <row r="7855">
          <cell r="A7855">
            <v>208673.01</v>
          </cell>
          <cell r="B7855" t="str">
            <v>NA/RNA.OR 59/22 (G)</v>
          </cell>
        </row>
        <row r="7856">
          <cell r="A7856">
            <v>208673.01</v>
          </cell>
          <cell r="B7856" t="str">
            <v>NA/RNA.OR 59/22 (H)</v>
          </cell>
        </row>
        <row r="7857">
          <cell r="A7857">
            <v>208673.01</v>
          </cell>
          <cell r="B7857" t="str">
            <v>NA/RNA.OR 59/22 (P)</v>
          </cell>
        </row>
        <row r="7858">
          <cell r="A7858">
            <v>208673.01</v>
          </cell>
          <cell r="B7858" t="str">
            <v>NA/RNA.OR 59/22 (T)</v>
          </cell>
        </row>
        <row r="7859">
          <cell r="A7859">
            <v>208674.01</v>
          </cell>
          <cell r="B7859" t="str">
            <v>NA/RNA.OR 5905 (G)</v>
          </cell>
        </row>
        <row r="7860">
          <cell r="A7860">
            <v>208674.01</v>
          </cell>
          <cell r="B7860" t="str">
            <v>NA/RNA.OR 5905 (H)</v>
          </cell>
        </row>
        <row r="7861">
          <cell r="A7861">
            <v>208674.01</v>
          </cell>
          <cell r="B7861" t="str">
            <v>NA/RNA.OR 5905 (P)</v>
          </cell>
        </row>
        <row r="7862">
          <cell r="A7862">
            <v>208674.01</v>
          </cell>
          <cell r="B7862" t="str">
            <v>NA/RNA.OR 5905 (T)</v>
          </cell>
        </row>
        <row r="7863">
          <cell r="A7863">
            <v>208675.01</v>
          </cell>
          <cell r="B7863" t="str">
            <v>NA/RNA.OR 59/28 (G)</v>
          </cell>
        </row>
        <row r="7864">
          <cell r="A7864">
            <v>208675.01</v>
          </cell>
          <cell r="B7864" t="str">
            <v>NA/RNA.OR 59/28 (H)</v>
          </cell>
        </row>
        <row r="7865">
          <cell r="A7865">
            <v>208675.01</v>
          </cell>
          <cell r="B7865" t="str">
            <v>NA/RNA.OR 59/28 (P)</v>
          </cell>
        </row>
        <row r="7866">
          <cell r="A7866">
            <v>208675.01</v>
          </cell>
          <cell r="B7866" t="str">
            <v>NA/RNA.OR 59/28 (T)</v>
          </cell>
        </row>
        <row r="7867">
          <cell r="A7867">
            <v>208676.01</v>
          </cell>
          <cell r="B7867" t="str">
            <v>NA/RNA.OR 5906 (G)</v>
          </cell>
        </row>
        <row r="7868">
          <cell r="A7868">
            <v>208676.01</v>
          </cell>
          <cell r="B7868" t="str">
            <v>NA/RNA.OR 5906 (H)</v>
          </cell>
        </row>
        <row r="7869">
          <cell r="A7869">
            <v>208676.01</v>
          </cell>
          <cell r="B7869" t="str">
            <v>NA/RNA.OR 5906 (P)</v>
          </cell>
        </row>
        <row r="7870">
          <cell r="A7870">
            <v>208676.01</v>
          </cell>
          <cell r="B7870" t="str">
            <v>NA/RNA.OR 5906 (T)</v>
          </cell>
        </row>
        <row r="7871">
          <cell r="A7871">
            <v>208677.01</v>
          </cell>
          <cell r="B7871" t="str">
            <v>NA/RNA.OR 59/32 (G)</v>
          </cell>
        </row>
        <row r="7872">
          <cell r="A7872">
            <v>208677.01</v>
          </cell>
          <cell r="B7872" t="str">
            <v>NA/RNA.OR 59/32 (H)</v>
          </cell>
        </row>
        <row r="7873">
          <cell r="A7873">
            <v>208677.01</v>
          </cell>
          <cell r="B7873" t="str">
            <v>NA/RNA.OR 59/32 (P)</v>
          </cell>
        </row>
        <row r="7874">
          <cell r="A7874">
            <v>208677.01</v>
          </cell>
          <cell r="B7874" t="str">
            <v>NA/RNA.OR 59/32 (T)</v>
          </cell>
        </row>
        <row r="7875">
          <cell r="A7875">
            <v>208678.01</v>
          </cell>
          <cell r="B7875" t="str">
            <v>NA/RNA.OR 5907 (G)</v>
          </cell>
        </row>
        <row r="7876">
          <cell r="A7876">
            <v>208678.01</v>
          </cell>
          <cell r="B7876" t="str">
            <v>NA/RNA.OR 5907 (H)</v>
          </cell>
        </row>
        <row r="7877">
          <cell r="A7877">
            <v>208678.01</v>
          </cell>
          <cell r="B7877" t="str">
            <v>NA/RNA.OR 5907 (P)</v>
          </cell>
        </row>
        <row r="7878">
          <cell r="A7878">
            <v>208678.01</v>
          </cell>
          <cell r="B7878" t="str">
            <v>NA/RNA.OR 5907 (T)</v>
          </cell>
        </row>
        <row r="7879">
          <cell r="A7879">
            <v>208679.01</v>
          </cell>
          <cell r="B7879" t="str">
            <v>NA/RNA.OR 5908 (G)</v>
          </cell>
        </row>
        <row r="7880">
          <cell r="A7880">
            <v>208679.01</v>
          </cell>
          <cell r="B7880" t="str">
            <v>NA/RNA.OR 5908 (H)</v>
          </cell>
        </row>
        <row r="7881">
          <cell r="A7881">
            <v>208679.01</v>
          </cell>
          <cell r="B7881" t="str">
            <v>NA/RNA.OR 5908 (P)</v>
          </cell>
        </row>
        <row r="7882">
          <cell r="A7882">
            <v>208679.01</v>
          </cell>
          <cell r="B7882" t="str">
            <v>NA/RNA.OR 5908 (T)</v>
          </cell>
        </row>
        <row r="7883">
          <cell r="A7883">
            <v>208680.01</v>
          </cell>
          <cell r="B7883" t="str">
            <v>NA/RNA.OR 5909 (G)</v>
          </cell>
        </row>
        <row r="7884">
          <cell r="A7884">
            <v>208680.01</v>
          </cell>
          <cell r="B7884" t="str">
            <v>NA/RNA.OR 5909 (H)</v>
          </cell>
        </row>
        <row r="7885">
          <cell r="A7885">
            <v>208680.01</v>
          </cell>
          <cell r="B7885" t="str">
            <v>NA/RNA.OR 5909 (P)</v>
          </cell>
        </row>
        <row r="7886">
          <cell r="A7886">
            <v>208680.01</v>
          </cell>
          <cell r="B7886" t="str">
            <v>NA/RNA.OR 5909 (T)</v>
          </cell>
        </row>
        <row r="7887">
          <cell r="A7887">
            <v>208681.01</v>
          </cell>
          <cell r="B7887" t="str">
            <v>NA/RNA.OR 5910 (G)</v>
          </cell>
        </row>
        <row r="7888">
          <cell r="A7888">
            <v>208681.01</v>
          </cell>
          <cell r="B7888" t="str">
            <v>NA/RNA.OR 5910 (H)</v>
          </cell>
        </row>
        <row r="7889">
          <cell r="A7889">
            <v>208681.01</v>
          </cell>
          <cell r="B7889" t="str">
            <v>NA/RNA.OR 5910 (P)</v>
          </cell>
        </row>
        <row r="7890">
          <cell r="A7890">
            <v>208681.01</v>
          </cell>
          <cell r="B7890" t="str">
            <v>NA/RNA.OR 5910 (T)</v>
          </cell>
        </row>
        <row r="7891">
          <cell r="A7891">
            <v>208682.01</v>
          </cell>
          <cell r="B7891" t="str">
            <v>NA/RNA.OR 5911 (G)</v>
          </cell>
        </row>
        <row r="7892">
          <cell r="A7892">
            <v>208682.01</v>
          </cell>
          <cell r="B7892" t="str">
            <v>NA/RNA.OR 5911 (H)</v>
          </cell>
        </row>
        <row r="7893">
          <cell r="A7893">
            <v>208682.01</v>
          </cell>
          <cell r="B7893" t="str">
            <v>NA/RNA.OR 5911 (P)</v>
          </cell>
        </row>
        <row r="7894">
          <cell r="A7894">
            <v>208682.01</v>
          </cell>
          <cell r="B7894" t="str">
            <v>NA/RNA.OR 5911 (T)</v>
          </cell>
        </row>
        <row r="7895">
          <cell r="A7895">
            <v>208683.01</v>
          </cell>
          <cell r="B7895" t="str">
            <v>NA/RNA.OR 5912 (G)</v>
          </cell>
        </row>
        <row r="7896">
          <cell r="A7896">
            <v>208683.01</v>
          </cell>
          <cell r="B7896" t="str">
            <v>NA/RNA.OR 5912 (H)</v>
          </cell>
        </row>
        <row r="7897">
          <cell r="A7897">
            <v>208683.01</v>
          </cell>
          <cell r="B7897" t="str">
            <v>NA/RNA.OR 5912 (P)</v>
          </cell>
        </row>
        <row r="7898">
          <cell r="A7898">
            <v>208683.01</v>
          </cell>
          <cell r="B7898" t="str">
            <v>NA/RNA.OR 5912 (T)</v>
          </cell>
        </row>
        <row r="7899">
          <cell r="A7899">
            <v>208684.01</v>
          </cell>
          <cell r="B7899" t="str">
            <v>NA/RNA.OR 5913 (G)</v>
          </cell>
        </row>
        <row r="7900">
          <cell r="A7900">
            <v>208684.01</v>
          </cell>
          <cell r="B7900" t="str">
            <v>NA/RNA.OR 5913 (H)</v>
          </cell>
        </row>
        <row r="7901">
          <cell r="A7901">
            <v>208684.01</v>
          </cell>
          <cell r="B7901" t="str">
            <v>NA/RNA.OR 5913 (P)</v>
          </cell>
        </row>
        <row r="7902">
          <cell r="A7902">
            <v>208684.01</v>
          </cell>
          <cell r="B7902" t="str">
            <v>NA/RNA.OR 5913 (T)</v>
          </cell>
        </row>
        <row r="7903">
          <cell r="A7903">
            <v>208689</v>
          </cell>
          <cell r="B7903" t="str">
            <v>UC.OR 205 DR (P)</v>
          </cell>
        </row>
        <row r="7904">
          <cell r="A7904">
            <v>208689</v>
          </cell>
          <cell r="B7904" t="str">
            <v>UC.OR 205 DR (G)</v>
          </cell>
        </row>
        <row r="7905">
          <cell r="A7905">
            <v>208689</v>
          </cell>
          <cell r="B7905" t="str">
            <v>UC.OR 205 DR (H)</v>
          </cell>
        </row>
        <row r="7906">
          <cell r="A7906">
            <v>208689</v>
          </cell>
          <cell r="B7906" t="str">
            <v>UC.OR 205 DR (T)</v>
          </cell>
        </row>
        <row r="7907">
          <cell r="A7907">
            <v>208689.01</v>
          </cell>
          <cell r="B7907" t="str">
            <v>UC.OR 205 SR (G)</v>
          </cell>
        </row>
        <row r="7908">
          <cell r="A7908">
            <v>208689.01</v>
          </cell>
          <cell r="B7908" t="str">
            <v>UC.OR 205 SR (H)</v>
          </cell>
        </row>
        <row r="7909">
          <cell r="A7909">
            <v>208689.01</v>
          </cell>
          <cell r="B7909" t="str">
            <v>UC.OR 205 SR (P)</v>
          </cell>
        </row>
        <row r="7910">
          <cell r="A7910">
            <v>208689.01</v>
          </cell>
          <cell r="B7910" t="str">
            <v>UC.OR 205 SR (T)</v>
          </cell>
        </row>
        <row r="7911">
          <cell r="A7911">
            <v>208692</v>
          </cell>
          <cell r="B7911" t="str">
            <v>UC.OR 208 DR (P)</v>
          </cell>
        </row>
        <row r="7912">
          <cell r="A7912">
            <v>208692</v>
          </cell>
          <cell r="B7912" t="str">
            <v>UC.OR 208 DR (G)</v>
          </cell>
        </row>
        <row r="7913">
          <cell r="A7913">
            <v>208692</v>
          </cell>
          <cell r="B7913" t="str">
            <v>UC.OR 208 DR (H)</v>
          </cell>
        </row>
        <row r="7914">
          <cell r="A7914">
            <v>208692</v>
          </cell>
          <cell r="B7914" t="str">
            <v>UC.OR 208 DR (T)</v>
          </cell>
        </row>
        <row r="7915">
          <cell r="A7915">
            <v>208692.01</v>
          </cell>
          <cell r="B7915" t="str">
            <v>UC.OR 208 SR (G)</v>
          </cell>
        </row>
        <row r="7916">
          <cell r="A7916">
            <v>208692.01</v>
          </cell>
          <cell r="B7916" t="str">
            <v>UC.OR 208 SR (H)</v>
          </cell>
        </row>
        <row r="7917">
          <cell r="A7917">
            <v>208692.01</v>
          </cell>
          <cell r="B7917" t="str">
            <v>UC.OR 208 SR (P)</v>
          </cell>
        </row>
        <row r="7918">
          <cell r="A7918">
            <v>208692.01</v>
          </cell>
          <cell r="B7918" t="str">
            <v>UC.OR 208 SR (T)</v>
          </cell>
        </row>
        <row r="7919">
          <cell r="A7919">
            <v>208699</v>
          </cell>
          <cell r="B7919" t="str">
            <v>NATR.OR 6 (P)</v>
          </cell>
        </row>
        <row r="7920">
          <cell r="A7920">
            <v>208699</v>
          </cell>
          <cell r="B7920" t="str">
            <v>NATR.OR 6 (G)</v>
          </cell>
        </row>
        <row r="7921">
          <cell r="A7921">
            <v>208699</v>
          </cell>
          <cell r="B7921" t="str">
            <v>NATR.OR 6 (H)</v>
          </cell>
        </row>
        <row r="7922">
          <cell r="A7922">
            <v>208699</v>
          </cell>
          <cell r="B7922" t="str">
            <v>NATR.OR 6 (T)</v>
          </cell>
        </row>
        <row r="7923">
          <cell r="A7923">
            <v>208753</v>
          </cell>
          <cell r="B7923" t="str">
            <v>BR.OR 2816(24)1317 (P)</v>
          </cell>
        </row>
        <row r="7924">
          <cell r="A7924">
            <v>208753</v>
          </cell>
          <cell r="B7924" t="str">
            <v>BR.OR 2816(24)1317 (G)</v>
          </cell>
        </row>
        <row r="7925">
          <cell r="A7925">
            <v>208753</v>
          </cell>
          <cell r="B7925" t="str">
            <v>BR.OR 2816(24)1317 (H)</v>
          </cell>
        </row>
        <row r="7926">
          <cell r="A7926">
            <v>208753</v>
          </cell>
          <cell r="B7926" t="str">
            <v>BR.OR 2816(24)1317 (T)</v>
          </cell>
        </row>
        <row r="7927">
          <cell r="A7927">
            <v>208755</v>
          </cell>
          <cell r="B7927" t="str">
            <v>BR.OR 4319 (P)</v>
          </cell>
        </row>
        <row r="7928">
          <cell r="A7928">
            <v>208755</v>
          </cell>
          <cell r="B7928" t="str">
            <v>BR.OR 4319 (G)</v>
          </cell>
        </row>
        <row r="7929">
          <cell r="A7929">
            <v>208755</v>
          </cell>
          <cell r="B7929" t="str">
            <v>BR.OR 4319 (H)</v>
          </cell>
        </row>
        <row r="7930">
          <cell r="A7930">
            <v>208755</v>
          </cell>
          <cell r="B7930" t="str">
            <v>BR.OR 4319 (T)</v>
          </cell>
        </row>
        <row r="7931">
          <cell r="A7931">
            <v>208756</v>
          </cell>
          <cell r="B7931" t="str">
            <v>BR.OR 52[P]25 (P)</v>
          </cell>
        </row>
        <row r="7932">
          <cell r="A7932">
            <v>208756</v>
          </cell>
          <cell r="B7932" t="str">
            <v>BR.OR 52[P]25 (G)</v>
          </cell>
        </row>
        <row r="7933">
          <cell r="A7933">
            <v>208756</v>
          </cell>
          <cell r="B7933" t="str">
            <v>BR.OR 52[P]25 (H)</v>
          </cell>
        </row>
        <row r="7934">
          <cell r="A7934">
            <v>208756</v>
          </cell>
          <cell r="B7934" t="str">
            <v>BR.OR 52[P]25 (T)</v>
          </cell>
        </row>
        <row r="7935">
          <cell r="A7935">
            <v>208757</v>
          </cell>
          <cell r="B7935" t="str">
            <v>BR.OR 30[P]16.5F (P)</v>
          </cell>
        </row>
        <row r="7936">
          <cell r="A7936">
            <v>208757</v>
          </cell>
          <cell r="B7936" t="str">
            <v>BR.OR 30[P]16.5F (G)</v>
          </cell>
        </row>
        <row r="7937">
          <cell r="A7937">
            <v>208757</v>
          </cell>
          <cell r="B7937" t="str">
            <v>BR.OR 30[P]16.5F (H)</v>
          </cell>
        </row>
        <row r="7938">
          <cell r="A7938">
            <v>208757</v>
          </cell>
          <cell r="B7938" t="str">
            <v>BR.OR 30[P]16.5F (T)</v>
          </cell>
        </row>
        <row r="7939">
          <cell r="A7939">
            <v>208758</v>
          </cell>
          <cell r="B7939" t="str">
            <v>BR.OR 32[P]17 (P)</v>
          </cell>
        </row>
        <row r="7940">
          <cell r="A7940">
            <v>208758</v>
          </cell>
          <cell r="B7940" t="str">
            <v>BR.OR 32[P]17 (G)</v>
          </cell>
        </row>
        <row r="7941">
          <cell r="A7941">
            <v>208758</v>
          </cell>
          <cell r="B7941" t="str">
            <v>BR.OR 32[P]17 (H)</v>
          </cell>
        </row>
        <row r="7942">
          <cell r="A7942">
            <v>208758</v>
          </cell>
          <cell r="B7942" t="str">
            <v>BR.OR 32[P]17 (T)</v>
          </cell>
        </row>
        <row r="7943">
          <cell r="A7943">
            <v>208759</v>
          </cell>
          <cell r="B7943" t="str">
            <v>BR.OR 32[P]22 SPL. (P)</v>
          </cell>
        </row>
        <row r="7944">
          <cell r="A7944">
            <v>208759</v>
          </cell>
          <cell r="B7944" t="str">
            <v>BR.OR 32[P]22 SPL. (G)</v>
          </cell>
        </row>
        <row r="7945">
          <cell r="A7945">
            <v>208759</v>
          </cell>
          <cell r="B7945" t="str">
            <v>BR.OR 32[P]22 SPL. (H)</v>
          </cell>
        </row>
        <row r="7946">
          <cell r="A7946">
            <v>208759</v>
          </cell>
          <cell r="B7946" t="str">
            <v>BR.OR 32[P]22 SPL. (T)</v>
          </cell>
        </row>
        <row r="7947">
          <cell r="A7947">
            <v>208759.21</v>
          </cell>
          <cell r="B7947" t="str">
            <v>BR.OR 32[P]22 SPL MZ (G)</v>
          </cell>
        </row>
        <row r="7948">
          <cell r="A7948">
            <v>208759.21</v>
          </cell>
          <cell r="B7948" t="str">
            <v>BR.OR 32[P]22 SPL MZ (H)</v>
          </cell>
        </row>
        <row r="7949">
          <cell r="A7949">
            <v>208759.21</v>
          </cell>
          <cell r="B7949" t="str">
            <v>BR.OR 32[P]22 SPL MZ (P)</v>
          </cell>
        </row>
        <row r="7950">
          <cell r="A7950">
            <v>208759.21</v>
          </cell>
          <cell r="B7950" t="str">
            <v>BR.OR 32[P]22 SPL MZ (T)</v>
          </cell>
        </row>
        <row r="7951">
          <cell r="A7951">
            <v>208760</v>
          </cell>
          <cell r="B7951" t="str">
            <v>BR.OR 34[P]19-25.4 (P)</v>
          </cell>
        </row>
        <row r="7952">
          <cell r="A7952">
            <v>208760</v>
          </cell>
          <cell r="B7952" t="str">
            <v>BR.OR 34[P]19-25.4 (G)</v>
          </cell>
        </row>
        <row r="7953">
          <cell r="A7953">
            <v>208760</v>
          </cell>
          <cell r="B7953" t="str">
            <v>BR.OR 34[P]19-25.4 (H)</v>
          </cell>
        </row>
        <row r="7954">
          <cell r="A7954">
            <v>208760</v>
          </cell>
          <cell r="B7954" t="str">
            <v>BR.OR 34[P]19-25.4 (T)</v>
          </cell>
        </row>
        <row r="7955">
          <cell r="A7955">
            <v>208762</v>
          </cell>
          <cell r="B7955" t="str">
            <v>BR.OR 3620 SPL. (P)</v>
          </cell>
        </row>
        <row r="7956">
          <cell r="A7956">
            <v>208762</v>
          </cell>
          <cell r="B7956" t="str">
            <v>BR.OR 3620 SPL. (G)</v>
          </cell>
        </row>
        <row r="7957">
          <cell r="A7957">
            <v>208762</v>
          </cell>
          <cell r="B7957" t="str">
            <v>BR.OR 3620 SPL. (H)</v>
          </cell>
        </row>
        <row r="7958">
          <cell r="A7958">
            <v>208762</v>
          </cell>
          <cell r="B7958" t="str">
            <v>BR.OR 3620 SPL. (T)</v>
          </cell>
        </row>
        <row r="7959">
          <cell r="A7959">
            <v>208763</v>
          </cell>
          <cell r="B7959" t="str">
            <v>M.OR 76311 (P)</v>
          </cell>
        </row>
        <row r="7960">
          <cell r="A7960">
            <v>208763</v>
          </cell>
          <cell r="B7960" t="str">
            <v>M.OR 76311 (G)</v>
          </cell>
        </row>
        <row r="7961">
          <cell r="A7961">
            <v>208763</v>
          </cell>
          <cell r="B7961" t="str">
            <v>M.OR 76311 (H)</v>
          </cell>
        </row>
        <row r="7962">
          <cell r="A7962">
            <v>208763</v>
          </cell>
          <cell r="B7962" t="str">
            <v>M.OR 76311 (T)</v>
          </cell>
        </row>
        <row r="7963">
          <cell r="A7963">
            <v>208764</v>
          </cell>
          <cell r="B7963" t="str">
            <v>M.OR 76411 (P)</v>
          </cell>
        </row>
        <row r="7964">
          <cell r="A7964">
            <v>208764</v>
          </cell>
          <cell r="B7964" t="str">
            <v>M.OR 76411 (G)</v>
          </cell>
        </row>
        <row r="7965">
          <cell r="A7965">
            <v>208764</v>
          </cell>
          <cell r="B7965" t="str">
            <v>M.OR 76411 (H)</v>
          </cell>
        </row>
        <row r="7966">
          <cell r="A7966">
            <v>208764</v>
          </cell>
          <cell r="B7966" t="str">
            <v>M.OR 76411 (T)</v>
          </cell>
        </row>
        <row r="7967">
          <cell r="A7967">
            <v>208765</v>
          </cell>
          <cell r="B7967" t="str">
            <v>M.OR 76511 (P)</v>
          </cell>
        </row>
        <row r="7968">
          <cell r="A7968">
            <v>208765</v>
          </cell>
          <cell r="B7968" t="str">
            <v>M.OR 76511 (G)</v>
          </cell>
        </row>
        <row r="7969">
          <cell r="A7969">
            <v>208765</v>
          </cell>
          <cell r="B7969" t="str">
            <v>M.OR 76511 (H)</v>
          </cell>
        </row>
        <row r="7970">
          <cell r="A7970">
            <v>208765</v>
          </cell>
          <cell r="B7970" t="str">
            <v>M.OR 76511 (T)</v>
          </cell>
        </row>
        <row r="7971">
          <cell r="A7971">
            <v>208766</v>
          </cell>
          <cell r="B7971" t="str">
            <v>M.OR 76611 (P)</v>
          </cell>
        </row>
        <row r="7972">
          <cell r="A7972">
            <v>208766</v>
          </cell>
          <cell r="B7972" t="str">
            <v>M.OR 76611 (G)</v>
          </cell>
        </row>
        <row r="7973">
          <cell r="A7973">
            <v>208766</v>
          </cell>
          <cell r="B7973" t="str">
            <v>M.OR 76611 (H)</v>
          </cell>
        </row>
        <row r="7974">
          <cell r="A7974">
            <v>208766</v>
          </cell>
          <cell r="B7974" t="str">
            <v>M.OR 76611 (T)</v>
          </cell>
        </row>
        <row r="7975">
          <cell r="A7975">
            <v>208767</v>
          </cell>
          <cell r="B7975" t="str">
            <v>M.OR 76711 (P)</v>
          </cell>
        </row>
        <row r="7976">
          <cell r="A7976">
            <v>208767</v>
          </cell>
          <cell r="B7976" t="str">
            <v>M.OR 76711 (G)</v>
          </cell>
        </row>
        <row r="7977">
          <cell r="A7977">
            <v>208767</v>
          </cell>
          <cell r="B7977" t="str">
            <v>M.OR 76711 (H)</v>
          </cell>
        </row>
        <row r="7978">
          <cell r="A7978">
            <v>208767</v>
          </cell>
          <cell r="B7978" t="str">
            <v>M.OR 76711 (T)</v>
          </cell>
        </row>
        <row r="7979">
          <cell r="A7979">
            <v>208771</v>
          </cell>
          <cell r="B7979" t="str">
            <v>M.OR77100(BR 320024SPLS) (P)</v>
          </cell>
        </row>
        <row r="7980">
          <cell r="A7980">
            <v>208771</v>
          </cell>
          <cell r="B7980" t="str">
            <v>M.OR77100(BR 320024SPLS) (G)</v>
          </cell>
        </row>
        <row r="7981">
          <cell r="A7981">
            <v>208771</v>
          </cell>
          <cell r="B7981" t="str">
            <v>M.OR77100(BR 320024SPLS) (H)</v>
          </cell>
        </row>
        <row r="7982">
          <cell r="A7982">
            <v>208771</v>
          </cell>
          <cell r="B7982" t="str">
            <v>M.OR77100(BR 320024SPLS) (T)</v>
          </cell>
        </row>
        <row r="7983">
          <cell r="A7983">
            <v>208772</v>
          </cell>
          <cell r="B7983" t="str">
            <v>M.OR 77299(BR 5525) (P)</v>
          </cell>
        </row>
        <row r="7984">
          <cell r="A7984">
            <v>208772</v>
          </cell>
          <cell r="B7984" t="str">
            <v>M.OR 77299(BR 5525) (G)</v>
          </cell>
        </row>
        <row r="7985">
          <cell r="A7985">
            <v>208772</v>
          </cell>
          <cell r="B7985" t="str">
            <v>M.OR 77299(BR 5525) (H)</v>
          </cell>
        </row>
        <row r="7986">
          <cell r="A7986">
            <v>208772</v>
          </cell>
          <cell r="B7986" t="str">
            <v>M.OR 77299(BR 5525) (T)</v>
          </cell>
        </row>
        <row r="7987">
          <cell r="A7987">
            <v>208772.5</v>
          </cell>
          <cell r="B7987" t="str">
            <v>M.OR 5525SPL(G)</v>
          </cell>
        </row>
        <row r="7988">
          <cell r="A7988">
            <v>208772.5</v>
          </cell>
          <cell r="B7988" t="str">
            <v>M.OR 5525SPL(H)</v>
          </cell>
        </row>
        <row r="7989">
          <cell r="A7989">
            <v>208772.5</v>
          </cell>
          <cell r="B7989" t="str">
            <v>M.OR 5525SPL(L)</v>
          </cell>
        </row>
        <row r="7990">
          <cell r="A7990">
            <v>208772.5</v>
          </cell>
          <cell r="B7990" t="str">
            <v>M.OR 5525SPL(P)</v>
          </cell>
        </row>
        <row r="7991">
          <cell r="A7991">
            <v>208772.5</v>
          </cell>
          <cell r="B7991" t="str">
            <v>M.OR 5525SPL(T)</v>
          </cell>
        </row>
        <row r="7992">
          <cell r="A7992">
            <v>208779</v>
          </cell>
          <cell r="B7992" t="str">
            <v>M.OR 77900 (P)</v>
          </cell>
        </row>
        <row r="7993">
          <cell r="A7993">
            <v>208779</v>
          </cell>
          <cell r="B7993" t="str">
            <v>M.OR 77900 (G)</v>
          </cell>
        </row>
        <row r="7994">
          <cell r="A7994">
            <v>208779</v>
          </cell>
          <cell r="B7994" t="str">
            <v>M.OR 77900 (H)</v>
          </cell>
        </row>
        <row r="7995">
          <cell r="A7995">
            <v>208779</v>
          </cell>
          <cell r="B7995" t="str">
            <v>M.OR 77900 (T)</v>
          </cell>
        </row>
        <row r="7996">
          <cell r="A7996">
            <v>208799.01</v>
          </cell>
          <cell r="B7996" t="str">
            <v>NK.OR 6/10 TN (G)</v>
          </cell>
        </row>
        <row r="7997">
          <cell r="A7997">
            <v>208799.01</v>
          </cell>
          <cell r="B7997" t="str">
            <v>NK.OR 6/10 TN (H)</v>
          </cell>
        </row>
        <row r="7998">
          <cell r="A7998">
            <v>208799.01</v>
          </cell>
          <cell r="B7998" t="str">
            <v>NK.OR 6/10 TN (P)</v>
          </cell>
        </row>
        <row r="7999">
          <cell r="A7999">
            <v>208799.01</v>
          </cell>
          <cell r="B7999" t="str">
            <v>NK.OR 6/10 TN (T)</v>
          </cell>
        </row>
        <row r="8000">
          <cell r="A8000">
            <v>208800.01</v>
          </cell>
          <cell r="B8000" t="str">
            <v>NK.OR 8/12(NKI 5/12) (G)</v>
          </cell>
        </row>
        <row r="8001">
          <cell r="A8001">
            <v>208800.01</v>
          </cell>
          <cell r="B8001" t="str">
            <v>NK.OR 8/12(NKI 5/12) (H)</v>
          </cell>
        </row>
        <row r="8002">
          <cell r="A8002">
            <v>208800.01</v>
          </cell>
          <cell r="B8002" t="str">
            <v>NK.OR 8/12(NKI 5/12) (P)</v>
          </cell>
        </row>
        <row r="8003">
          <cell r="A8003">
            <v>208800.01</v>
          </cell>
          <cell r="B8003" t="str">
            <v>NK.OR 8/12(NKI 5/12) (T)</v>
          </cell>
        </row>
        <row r="8004">
          <cell r="A8004">
            <v>208801.01</v>
          </cell>
          <cell r="B8004" t="str">
            <v>NK.OR 8/16 (G)</v>
          </cell>
        </row>
        <row r="8005">
          <cell r="A8005">
            <v>208801.01</v>
          </cell>
          <cell r="B8005" t="str">
            <v>NK.OR 8/16 (H)</v>
          </cell>
        </row>
        <row r="8006">
          <cell r="A8006">
            <v>208801.01</v>
          </cell>
          <cell r="B8006" t="str">
            <v>NK.OR 8/16 (P)</v>
          </cell>
        </row>
        <row r="8007">
          <cell r="A8007">
            <v>208801.01</v>
          </cell>
          <cell r="B8007" t="str">
            <v>NK.OR 8/16 (T)</v>
          </cell>
        </row>
        <row r="8008">
          <cell r="A8008">
            <v>208802.01</v>
          </cell>
          <cell r="B8008" t="str">
            <v>NK.OR 9/12(NKI 6/12) (G)</v>
          </cell>
        </row>
        <row r="8009">
          <cell r="A8009">
            <v>208802.01</v>
          </cell>
          <cell r="B8009" t="str">
            <v>NK.OR 9/12(NKI 6/12) (H)</v>
          </cell>
        </row>
        <row r="8010">
          <cell r="A8010">
            <v>208802.01</v>
          </cell>
          <cell r="B8010" t="str">
            <v>NK.OR 9/12(NKI 6/12) (P)</v>
          </cell>
        </row>
        <row r="8011">
          <cell r="A8011">
            <v>208802.01</v>
          </cell>
          <cell r="B8011" t="str">
            <v>NK.OR 9/12(NKI 6/12) (T)</v>
          </cell>
        </row>
        <row r="8012">
          <cell r="A8012">
            <v>208803.01</v>
          </cell>
          <cell r="B8012" t="str">
            <v>NK.OR 9/16(NKI 6/16) (G)</v>
          </cell>
        </row>
        <row r="8013">
          <cell r="A8013">
            <v>208803.01</v>
          </cell>
          <cell r="B8013" t="str">
            <v>NK.OR 9/16(NKI 6/16) (H)</v>
          </cell>
        </row>
        <row r="8014">
          <cell r="A8014">
            <v>208803.01</v>
          </cell>
          <cell r="B8014" t="str">
            <v>NK.OR 9/16(NKI 6/16) (P)</v>
          </cell>
        </row>
        <row r="8015">
          <cell r="A8015">
            <v>208803.01</v>
          </cell>
          <cell r="B8015" t="str">
            <v>NK.OR 9/16(NKI 6/16) (T)</v>
          </cell>
        </row>
        <row r="8016">
          <cell r="A8016">
            <v>208804.01</v>
          </cell>
          <cell r="B8016" t="str">
            <v>NK.OR 10/12(NKI 7/12) (G)</v>
          </cell>
        </row>
        <row r="8017">
          <cell r="A8017">
            <v>208804.01</v>
          </cell>
          <cell r="B8017" t="str">
            <v>NK.OR 10/12(NKI 7/12) (H)</v>
          </cell>
        </row>
        <row r="8018">
          <cell r="A8018">
            <v>208804.01</v>
          </cell>
          <cell r="B8018" t="str">
            <v>NK.OR 10/12(NKI 7/12) (P)</v>
          </cell>
        </row>
        <row r="8019">
          <cell r="A8019">
            <v>208804.01</v>
          </cell>
          <cell r="B8019" t="str">
            <v>NK.OR 10/12(NKI 7/12) (T)</v>
          </cell>
        </row>
        <row r="8020">
          <cell r="A8020">
            <v>208805.01</v>
          </cell>
          <cell r="B8020" t="str">
            <v>NK.OR 10/16(NKI 7/16) (G)</v>
          </cell>
        </row>
        <row r="8021">
          <cell r="A8021">
            <v>208805.01</v>
          </cell>
          <cell r="B8021" t="str">
            <v>NK.OR 10/16(NKI 7/16) (H)</v>
          </cell>
        </row>
        <row r="8022">
          <cell r="A8022">
            <v>208805.01</v>
          </cell>
          <cell r="B8022" t="str">
            <v>NK.OR 10/16(NKI 7/16) (P)</v>
          </cell>
        </row>
        <row r="8023">
          <cell r="A8023">
            <v>208805.01</v>
          </cell>
          <cell r="B8023" t="str">
            <v>NK.OR 10/16(NKI 7/16) (T)</v>
          </cell>
        </row>
        <row r="8024">
          <cell r="A8024">
            <v>208806.01</v>
          </cell>
          <cell r="B8024" t="str">
            <v>NK.OR 12/12(NKI 9/12) (G)</v>
          </cell>
        </row>
        <row r="8025">
          <cell r="A8025">
            <v>208806.01</v>
          </cell>
          <cell r="B8025" t="str">
            <v>NK.OR 12/12(NKI 9/12) (H)</v>
          </cell>
        </row>
        <row r="8026">
          <cell r="A8026">
            <v>208806.01</v>
          </cell>
          <cell r="B8026" t="str">
            <v>NK.OR 12/12(NKI 9/12) (P)</v>
          </cell>
        </row>
        <row r="8027">
          <cell r="A8027">
            <v>208806.01</v>
          </cell>
          <cell r="B8027" t="str">
            <v>NK.OR 12/12(NKI 9/12) (T)</v>
          </cell>
        </row>
        <row r="8028">
          <cell r="A8028">
            <v>208807.01</v>
          </cell>
          <cell r="B8028" t="str">
            <v>NK.OR 12/16(NKI 9/16) (G)</v>
          </cell>
        </row>
        <row r="8029">
          <cell r="A8029">
            <v>208807.01</v>
          </cell>
          <cell r="B8029" t="str">
            <v>NK.OR 12/16(NKI 9/16) (H)</v>
          </cell>
        </row>
        <row r="8030">
          <cell r="A8030">
            <v>208807.01</v>
          </cell>
          <cell r="B8030" t="str">
            <v>NK.OR 12/16(NKI 9/16) (P)</v>
          </cell>
        </row>
        <row r="8031">
          <cell r="A8031">
            <v>208807.01</v>
          </cell>
          <cell r="B8031" t="str">
            <v>NK.OR 12/16(NKI 9/16) (T)</v>
          </cell>
        </row>
        <row r="8032">
          <cell r="A8032">
            <v>208808.01</v>
          </cell>
          <cell r="B8032" t="str">
            <v>NK.OR 14/16(NKI 10/16) (G)</v>
          </cell>
        </row>
        <row r="8033">
          <cell r="A8033">
            <v>208808.01</v>
          </cell>
          <cell r="B8033" t="str">
            <v>NK.OR 14/16(NKI 10/16) (H)</v>
          </cell>
        </row>
        <row r="8034">
          <cell r="A8034">
            <v>208808.01</v>
          </cell>
          <cell r="B8034" t="str">
            <v>NK.OR 14/16(NKI 10/16) (P)</v>
          </cell>
        </row>
        <row r="8035">
          <cell r="A8035">
            <v>208808.01</v>
          </cell>
          <cell r="B8035" t="str">
            <v>NK.OR 14/16(NKI 10/16) (T)</v>
          </cell>
        </row>
        <row r="8036">
          <cell r="A8036">
            <v>208809.01</v>
          </cell>
          <cell r="B8036" t="str">
            <v>NK.OR 14/20(NKI 10/20) (G)</v>
          </cell>
        </row>
        <row r="8037">
          <cell r="A8037">
            <v>208809.01</v>
          </cell>
          <cell r="B8037" t="str">
            <v>NK.OR 14/20(NKI 10/20) (H)</v>
          </cell>
        </row>
        <row r="8038">
          <cell r="A8038">
            <v>208809.01</v>
          </cell>
          <cell r="B8038" t="str">
            <v>NK.OR 14/20(NKI 10/20) (P)</v>
          </cell>
        </row>
        <row r="8039">
          <cell r="A8039">
            <v>208809.01</v>
          </cell>
          <cell r="B8039" t="str">
            <v>NK.OR 14/20(NKI 10/20) (T)</v>
          </cell>
        </row>
        <row r="8040">
          <cell r="A8040">
            <v>208810.01</v>
          </cell>
          <cell r="B8040" t="str">
            <v>NK.OR 16/16(NKI 12/16) (G)</v>
          </cell>
        </row>
        <row r="8041">
          <cell r="A8041">
            <v>208810.01</v>
          </cell>
          <cell r="B8041" t="str">
            <v>NK.OR 16/16(NKI 12/16) (H)</v>
          </cell>
        </row>
        <row r="8042">
          <cell r="A8042">
            <v>208810.01</v>
          </cell>
          <cell r="B8042" t="str">
            <v>NK.OR 16/16(NKI 12/16) (P)</v>
          </cell>
        </row>
        <row r="8043">
          <cell r="A8043">
            <v>208810.01</v>
          </cell>
          <cell r="B8043" t="str">
            <v>NK.OR 16/16(NKI 12/16) (T)</v>
          </cell>
        </row>
        <row r="8044">
          <cell r="A8044">
            <v>208811.01</v>
          </cell>
          <cell r="B8044" t="str">
            <v>NK.OR 16/20(NKI 12/20) (G)</v>
          </cell>
        </row>
        <row r="8045">
          <cell r="A8045">
            <v>208811.01</v>
          </cell>
          <cell r="B8045" t="str">
            <v>NK.OR 16/20(NKI 12/20) (H)</v>
          </cell>
        </row>
        <row r="8046">
          <cell r="A8046">
            <v>208811.01</v>
          </cell>
          <cell r="B8046" t="str">
            <v>NK.OR 16/20(NKI 12/20) (P)</v>
          </cell>
        </row>
        <row r="8047">
          <cell r="A8047">
            <v>208811.01</v>
          </cell>
          <cell r="B8047" t="str">
            <v>NK.OR 16/20(NKI 12/20) (T)</v>
          </cell>
        </row>
        <row r="8048">
          <cell r="A8048">
            <v>208812.01</v>
          </cell>
          <cell r="B8048" t="str">
            <v>NK.OR 19/16(NKI 15/16) (G)</v>
          </cell>
        </row>
        <row r="8049">
          <cell r="A8049">
            <v>208812.01</v>
          </cell>
          <cell r="B8049" t="str">
            <v>NK.OR 19/16(NKI 15/16) (H)</v>
          </cell>
        </row>
        <row r="8050">
          <cell r="A8050">
            <v>208812.01</v>
          </cell>
          <cell r="B8050" t="str">
            <v>NK.OR 19/16(NKI 15/16) (P)</v>
          </cell>
        </row>
        <row r="8051">
          <cell r="A8051">
            <v>208812.01</v>
          </cell>
          <cell r="B8051" t="str">
            <v>NK.OR 19/16(NKI 15/16) (T)</v>
          </cell>
        </row>
        <row r="8052">
          <cell r="A8052">
            <v>208813.01</v>
          </cell>
          <cell r="B8052" t="str">
            <v>NK.OR 19/20(NKI 15/20) (G)</v>
          </cell>
        </row>
        <row r="8053">
          <cell r="A8053">
            <v>208813.01</v>
          </cell>
          <cell r="B8053" t="str">
            <v>NK.OR 19/20(NKI 15/20) (H)</v>
          </cell>
        </row>
        <row r="8054">
          <cell r="A8054">
            <v>208813.01</v>
          </cell>
          <cell r="B8054" t="str">
            <v>NK.OR 19/20(NKI 15/20) (P)</v>
          </cell>
        </row>
        <row r="8055">
          <cell r="A8055">
            <v>208813.01</v>
          </cell>
          <cell r="B8055" t="str">
            <v>NK.OR 19/20(NKI 15/20) (T)</v>
          </cell>
        </row>
        <row r="8056">
          <cell r="A8056">
            <v>208814.01</v>
          </cell>
          <cell r="B8056" t="str">
            <v>NK.OR 21/16(NKI 17/16) (G)</v>
          </cell>
        </row>
        <row r="8057">
          <cell r="A8057">
            <v>208814.01</v>
          </cell>
          <cell r="B8057" t="str">
            <v>NK.OR 21/16(NKI 17/16) (H)</v>
          </cell>
        </row>
        <row r="8058">
          <cell r="A8058">
            <v>208814.01</v>
          </cell>
          <cell r="B8058" t="str">
            <v>NK.OR 21/16(NKI 17/16) (P)</v>
          </cell>
        </row>
        <row r="8059">
          <cell r="A8059">
            <v>208814.01</v>
          </cell>
          <cell r="B8059" t="str">
            <v>NK.OR 21/16(NKI 17/16) (T)</v>
          </cell>
        </row>
        <row r="8060">
          <cell r="A8060">
            <v>208815.01</v>
          </cell>
          <cell r="B8060" t="str">
            <v>NK.OR 21/20(NKI 17/20) (G)</v>
          </cell>
        </row>
        <row r="8061">
          <cell r="A8061">
            <v>208815.01</v>
          </cell>
          <cell r="B8061" t="str">
            <v>NK.OR 21/20(NKI 17/20) (H)</v>
          </cell>
        </row>
        <row r="8062">
          <cell r="A8062">
            <v>208815.01</v>
          </cell>
          <cell r="B8062" t="str">
            <v>NK.OR 21/20(NKI 17/20) (P)</v>
          </cell>
        </row>
        <row r="8063">
          <cell r="A8063">
            <v>208815.01</v>
          </cell>
          <cell r="B8063" t="str">
            <v>NK.OR 21/20(NKI 17/20) (T)</v>
          </cell>
        </row>
        <row r="8064">
          <cell r="A8064">
            <v>208816.01</v>
          </cell>
          <cell r="B8064" t="str">
            <v>NK.OR 24/16(NKI 20/16) (G)</v>
          </cell>
        </row>
        <row r="8065">
          <cell r="A8065">
            <v>208816.01</v>
          </cell>
          <cell r="B8065" t="str">
            <v>NK.OR 24/16(NKI 20/16) (H)</v>
          </cell>
        </row>
        <row r="8066">
          <cell r="A8066">
            <v>208816.01</v>
          </cell>
          <cell r="B8066" t="str">
            <v>NK.OR 24/16(NKI 20/16) (P)</v>
          </cell>
        </row>
        <row r="8067">
          <cell r="A8067">
            <v>208816.01</v>
          </cell>
          <cell r="B8067" t="str">
            <v>NK.OR 24/16(NKI 20/16) (T)</v>
          </cell>
        </row>
        <row r="8068">
          <cell r="A8068">
            <v>208817.01</v>
          </cell>
          <cell r="B8068" t="str">
            <v>NK.OR 24/20(NKI 20/20) (G)</v>
          </cell>
        </row>
        <row r="8069">
          <cell r="A8069">
            <v>208817.01</v>
          </cell>
          <cell r="B8069" t="str">
            <v>NK.OR 24/20(NKI 20/20) (H)</v>
          </cell>
        </row>
        <row r="8070">
          <cell r="A8070">
            <v>208817.01</v>
          </cell>
          <cell r="B8070" t="str">
            <v>NK.OR 24/20(NKI 20/20) (P)</v>
          </cell>
        </row>
        <row r="8071">
          <cell r="A8071">
            <v>208817.01</v>
          </cell>
          <cell r="B8071" t="str">
            <v>NK.OR 24/20(NKI 20/20) (T)</v>
          </cell>
        </row>
        <row r="8072">
          <cell r="A8072">
            <v>208818.01</v>
          </cell>
          <cell r="B8072" t="str">
            <v>NK.OR 26/16(NKI 22/16) (G)</v>
          </cell>
        </row>
        <row r="8073">
          <cell r="A8073">
            <v>208818.01</v>
          </cell>
          <cell r="B8073" t="str">
            <v>NK.OR 26/16(NKI 22/16) (H)</v>
          </cell>
        </row>
        <row r="8074">
          <cell r="A8074">
            <v>208818.01</v>
          </cell>
          <cell r="B8074" t="str">
            <v>NK.OR 26/16(NKI 22/16) (P)</v>
          </cell>
        </row>
        <row r="8075">
          <cell r="A8075">
            <v>208818.01</v>
          </cell>
          <cell r="B8075" t="str">
            <v>NK.OR 26/16(NKI 22/16) (T)</v>
          </cell>
        </row>
        <row r="8076">
          <cell r="A8076">
            <v>208819.01</v>
          </cell>
          <cell r="B8076" t="str">
            <v>NK.OR 29/20(NKI 25/20) (G)</v>
          </cell>
        </row>
        <row r="8077">
          <cell r="A8077">
            <v>208819.01</v>
          </cell>
          <cell r="B8077" t="str">
            <v>NK.OR 29/20(NKI 25/20) (H)</v>
          </cell>
        </row>
        <row r="8078">
          <cell r="A8078">
            <v>208819.01</v>
          </cell>
          <cell r="B8078" t="str">
            <v>NK.OR 29/20(NKI 25/20) (P)</v>
          </cell>
        </row>
        <row r="8079">
          <cell r="A8079">
            <v>208819.01</v>
          </cell>
          <cell r="B8079" t="str">
            <v>NK.OR 29/20(NKI 25/20) (T)</v>
          </cell>
        </row>
        <row r="8080">
          <cell r="A8080">
            <v>208820.01</v>
          </cell>
          <cell r="B8080" t="str">
            <v>NK.OR 29/30(NKI 25/30) (G)</v>
          </cell>
        </row>
        <row r="8081">
          <cell r="A8081">
            <v>208820.01</v>
          </cell>
          <cell r="B8081" t="str">
            <v>NK.OR 29/30(NKI 25/30) (H)</v>
          </cell>
        </row>
        <row r="8082">
          <cell r="A8082">
            <v>208820.01</v>
          </cell>
          <cell r="B8082" t="str">
            <v>NK.OR 29/30(NKI 25/30) (P)</v>
          </cell>
        </row>
        <row r="8083">
          <cell r="A8083">
            <v>208820.01</v>
          </cell>
          <cell r="B8083" t="str">
            <v>NK.OR 29/30(NKI 25/30) (T)</v>
          </cell>
        </row>
        <row r="8084">
          <cell r="A8084">
            <v>208821.01</v>
          </cell>
          <cell r="B8084" t="str">
            <v>NK.OR 32/20(NKI 28/20) (G)</v>
          </cell>
        </row>
        <row r="8085">
          <cell r="A8085">
            <v>208821.01</v>
          </cell>
          <cell r="B8085" t="str">
            <v>NK.OR 32/20(NKI 28/20) (H)</v>
          </cell>
        </row>
        <row r="8086">
          <cell r="A8086">
            <v>208821.01</v>
          </cell>
          <cell r="B8086" t="str">
            <v>NK.OR 32/20(NKI 28/20) (P)</v>
          </cell>
        </row>
        <row r="8087">
          <cell r="A8087">
            <v>208821.01</v>
          </cell>
          <cell r="B8087" t="str">
            <v>NK.OR 32/20(NKI 28/20) (T)</v>
          </cell>
        </row>
        <row r="8088">
          <cell r="A8088">
            <v>208822.01</v>
          </cell>
          <cell r="B8088" t="str">
            <v>NK.OR 32/30(NKI 28/30) (G)</v>
          </cell>
        </row>
        <row r="8089">
          <cell r="A8089">
            <v>208822.01</v>
          </cell>
          <cell r="B8089" t="str">
            <v>NK.OR 32/30(NKI 28/30) (H)</v>
          </cell>
        </row>
        <row r="8090">
          <cell r="A8090">
            <v>208822.01</v>
          </cell>
          <cell r="B8090" t="str">
            <v>NK.OR 32/30(NKI 28/30) (P)</v>
          </cell>
        </row>
        <row r="8091">
          <cell r="A8091">
            <v>208822.01</v>
          </cell>
          <cell r="B8091" t="str">
            <v>NK.OR 32/30(NKI 28/30) (T)</v>
          </cell>
        </row>
        <row r="8092">
          <cell r="A8092">
            <v>208823.01</v>
          </cell>
          <cell r="B8092" t="str">
            <v>NK.OR 35/20(NKI 30/20) (G)</v>
          </cell>
        </row>
        <row r="8093">
          <cell r="A8093">
            <v>208823.01</v>
          </cell>
          <cell r="B8093" t="str">
            <v>NK.OR 35/20(NKI 30/20) (H)</v>
          </cell>
        </row>
        <row r="8094">
          <cell r="A8094">
            <v>208823.01</v>
          </cell>
          <cell r="B8094" t="str">
            <v>NK.OR 35/20(NKI 30/20) (P)</v>
          </cell>
        </row>
        <row r="8095">
          <cell r="A8095">
            <v>208823.01</v>
          </cell>
          <cell r="B8095" t="str">
            <v>NK.OR 35/20(NKI 30/20) (T)</v>
          </cell>
        </row>
        <row r="8096">
          <cell r="A8096">
            <v>208824.01</v>
          </cell>
          <cell r="B8096" t="str">
            <v>NK.OR 35/30(NKI 30/30) (G)</v>
          </cell>
        </row>
        <row r="8097">
          <cell r="A8097">
            <v>208824.01</v>
          </cell>
          <cell r="B8097" t="str">
            <v>NK.OR 35/30(NKI 30/30) (H)</v>
          </cell>
        </row>
        <row r="8098">
          <cell r="A8098">
            <v>208824.01</v>
          </cell>
          <cell r="B8098" t="str">
            <v>NK.OR 35/30(NKI 30/30) (P)</v>
          </cell>
        </row>
        <row r="8099">
          <cell r="A8099">
            <v>208824.01</v>
          </cell>
          <cell r="B8099" t="str">
            <v>NK.OR 35/30(NKI 30/30) (T)</v>
          </cell>
        </row>
        <row r="8100">
          <cell r="A8100">
            <v>208825.01</v>
          </cell>
          <cell r="B8100" t="str">
            <v>NK.OR 37/20(NKI 32/20) (G)</v>
          </cell>
        </row>
        <row r="8101">
          <cell r="A8101">
            <v>208825.01</v>
          </cell>
          <cell r="B8101" t="str">
            <v>NK.OR 37/20(NKI 32/20) (H)</v>
          </cell>
        </row>
        <row r="8102">
          <cell r="A8102">
            <v>208825.01</v>
          </cell>
          <cell r="B8102" t="str">
            <v>NK.OR 37/20(NKI 32/20) (P)</v>
          </cell>
        </row>
        <row r="8103">
          <cell r="A8103">
            <v>208825.01</v>
          </cell>
          <cell r="B8103" t="str">
            <v>NK.OR 37/20(NKI 32/20) (T)</v>
          </cell>
        </row>
        <row r="8104">
          <cell r="A8104">
            <v>208826.01</v>
          </cell>
          <cell r="B8104" t="str">
            <v>NK.OR 37/30(NKI 32/30) (G)</v>
          </cell>
        </row>
        <row r="8105">
          <cell r="A8105">
            <v>208826.01</v>
          </cell>
          <cell r="B8105" t="str">
            <v>NK.OR 37/30(NKI 32/30) (H)</v>
          </cell>
        </row>
        <row r="8106">
          <cell r="A8106">
            <v>208826.01</v>
          </cell>
          <cell r="B8106" t="str">
            <v>NK.OR 37/30(NKI 32/30) (P)</v>
          </cell>
        </row>
        <row r="8107">
          <cell r="A8107">
            <v>208826.01</v>
          </cell>
          <cell r="B8107" t="str">
            <v>NK.OR 37/30(NKI 32/30) (T)</v>
          </cell>
        </row>
        <row r="8108">
          <cell r="A8108">
            <v>208827.01</v>
          </cell>
          <cell r="B8108" t="str">
            <v>NK.OR 40/20(NKI 35/20) (G)</v>
          </cell>
        </row>
        <row r="8109">
          <cell r="A8109">
            <v>208827.01</v>
          </cell>
          <cell r="B8109" t="str">
            <v>NK.OR 40/20(NKI 35/20) (H)</v>
          </cell>
        </row>
        <row r="8110">
          <cell r="A8110">
            <v>208827.01</v>
          </cell>
          <cell r="B8110" t="str">
            <v>NK.OR 40/20(NKI 35/20) (P)</v>
          </cell>
        </row>
        <row r="8111">
          <cell r="A8111">
            <v>208827.01</v>
          </cell>
          <cell r="B8111" t="str">
            <v>NK.OR 40/20(NKI 35/20) (T)</v>
          </cell>
        </row>
        <row r="8112">
          <cell r="A8112">
            <v>208828.01</v>
          </cell>
          <cell r="B8112" t="str">
            <v>NK.OR 40/30(NKI 35/30) (G)</v>
          </cell>
        </row>
        <row r="8113">
          <cell r="A8113">
            <v>208828.01</v>
          </cell>
          <cell r="B8113" t="str">
            <v>NK.OR 40/30(NKI 35/30) (H)</v>
          </cell>
        </row>
        <row r="8114">
          <cell r="A8114">
            <v>208828.01</v>
          </cell>
          <cell r="B8114" t="str">
            <v>NK.OR 40/30(NKI 35/30) (P)</v>
          </cell>
        </row>
        <row r="8115">
          <cell r="A8115">
            <v>208828.01</v>
          </cell>
          <cell r="B8115" t="str">
            <v>NK.OR 40/30(NKI 35/30) (T)</v>
          </cell>
        </row>
        <row r="8116">
          <cell r="A8116">
            <v>208829.01</v>
          </cell>
          <cell r="B8116" t="str">
            <v>NK.OR 43/20(NKI 38/20) (G)</v>
          </cell>
        </row>
        <row r="8117">
          <cell r="A8117">
            <v>208829.01</v>
          </cell>
          <cell r="B8117" t="str">
            <v>NK.OR 43/20(NKI 38/20) (H)</v>
          </cell>
        </row>
        <row r="8118">
          <cell r="A8118">
            <v>208829.01</v>
          </cell>
          <cell r="B8118" t="str">
            <v>NK.OR 43/20(NKI 38/20) (P)</v>
          </cell>
        </row>
        <row r="8119">
          <cell r="A8119">
            <v>208829.01</v>
          </cell>
          <cell r="B8119" t="str">
            <v>NK.OR 43/20(NKI 38/20) (T)</v>
          </cell>
        </row>
        <row r="8120">
          <cell r="A8120">
            <v>208830.01</v>
          </cell>
          <cell r="B8120" t="str">
            <v>NK.OR 43/30(NKI 38/30) (G)</v>
          </cell>
        </row>
        <row r="8121">
          <cell r="A8121">
            <v>208830.01</v>
          </cell>
          <cell r="B8121" t="str">
            <v>NK.OR 43/30(NKI 38/30) (H)</v>
          </cell>
        </row>
        <row r="8122">
          <cell r="A8122">
            <v>208830.01</v>
          </cell>
          <cell r="B8122" t="str">
            <v>NK.OR 43/30(NKI 38/30) (P)</v>
          </cell>
        </row>
        <row r="8123">
          <cell r="A8123">
            <v>208830.01</v>
          </cell>
          <cell r="B8123" t="str">
            <v>NK.OR 43/30(NKI 38/30) (T)</v>
          </cell>
        </row>
        <row r="8124">
          <cell r="A8124">
            <v>208831.01</v>
          </cell>
          <cell r="B8124" t="str">
            <v>NK.OR 45/20(NKI 40/20) (G)</v>
          </cell>
        </row>
        <row r="8125">
          <cell r="A8125">
            <v>208831.01</v>
          </cell>
          <cell r="B8125" t="str">
            <v>NK.OR 45/20(NKI 40/20) (H)</v>
          </cell>
        </row>
        <row r="8126">
          <cell r="A8126">
            <v>208831.01</v>
          </cell>
          <cell r="B8126" t="str">
            <v>NK.OR 45/20(NKI 40/20) (P)</v>
          </cell>
        </row>
        <row r="8127">
          <cell r="A8127">
            <v>208831.01</v>
          </cell>
          <cell r="B8127" t="str">
            <v>NK.OR 45/20(NKI 40/20) (T)</v>
          </cell>
        </row>
        <row r="8128">
          <cell r="A8128">
            <v>208832.01</v>
          </cell>
          <cell r="B8128" t="str">
            <v>NK.OR 45/30(NKI 40/30) (G)</v>
          </cell>
        </row>
        <row r="8129">
          <cell r="A8129">
            <v>208832.01</v>
          </cell>
          <cell r="B8129" t="str">
            <v>NK.OR 45/30(NKI 40/30) (H)</v>
          </cell>
        </row>
        <row r="8130">
          <cell r="A8130">
            <v>208832.01</v>
          </cell>
          <cell r="B8130" t="str">
            <v>NK.OR 45/30(NKI 40/30) (P)</v>
          </cell>
        </row>
        <row r="8131">
          <cell r="A8131">
            <v>208832.01</v>
          </cell>
          <cell r="B8131" t="str">
            <v>NK.OR 45/30(NKI 40/30) (T)</v>
          </cell>
        </row>
        <row r="8132">
          <cell r="A8132">
            <v>208832.21</v>
          </cell>
          <cell r="B8132" t="str">
            <v>NK.OR 45/30(NKI 40/30) (G)</v>
          </cell>
        </row>
        <row r="8133">
          <cell r="A8133">
            <v>208832.21</v>
          </cell>
          <cell r="B8133" t="str">
            <v>NK.OR 45/30(NKI 40/30) (H)</v>
          </cell>
        </row>
        <row r="8134">
          <cell r="A8134">
            <v>208832.21</v>
          </cell>
          <cell r="B8134" t="str">
            <v>NK.OR 45/30(NKI 40/30) (P)</v>
          </cell>
        </row>
        <row r="8135">
          <cell r="A8135">
            <v>208832.21</v>
          </cell>
          <cell r="B8135" t="str">
            <v>NK.OR 45/30(NKI 40/30) (T)</v>
          </cell>
        </row>
        <row r="8136">
          <cell r="A8136">
            <v>208833.01</v>
          </cell>
          <cell r="B8136" t="str">
            <v>NK.OR 47/20(NKI 42/20) (G)</v>
          </cell>
        </row>
        <row r="8137">
          <cell r="A8137">
            <v>208833.01</v>
          </cell>
          <cell r="B8137" t="str">
            <v>NK.OR 47/20(NKI 42/20) (H)</v>
          </cell>
        </row>
        <row r="8138">
          <cell r="A8138">
            <v>208833.01</v>
          </cell>
          <cell r="B8138" t="str">
            <v>NK.OR 47/20(NKI 42/20) (P)</v>
          </cell>
        </row>
        <row r="8139">
          <cell r="A8139">
            <v>208833.01</v>
          </cell>
          <cell r="B8139" t="str">
            <v>NK.OR 47/20(NKI 42/20) (T)</v>
          </cell>
        </row>
        <row r="8140">
          <cell r="A8140">
            <v>208834.01</v>
          </cell>
          <cell r="B8140" t="str">
            <v>NK.OR 47/30(NKI 42/30) (G)</v>
          </cell>
        </row>
        <row r="8141">
          <cell r="A8141">
            <v>208834.01</v>
          </cell>
          <cell r="B8141" t="str">
            <v>NK.OR 47/30(NKI 42/30) (H)</v>
          </cell>
        </row>
        <row r="8142">
          <cell r="A8142">
            <v>208834.01</v>
          </cell>
          <cell r="B8142" t="str">
            <v>NK.OR 47/30(NKI 42/30) (P)</v>
          </cell>
        </row>
        <row r="8143">
          <cell r="A8143">
            <v>208834.01</v>
          </cell>
          <cell r="B8143" t="str">
            <v>NK.OR 47/30(NKI 42/30) (T)</v>
          </cell>
        </row>
        <row r="8144">
          <cell r="A8144">
            <v>208835.01</v>
          </cell>
          <cell r="B8144" t="str">
            <v>NK.OR 50/25(NKI 45/25) (G)</v>
          </cell>
        </row>
        <row r="8145">
          <cell r="A8145">
            <v>208835.01</v>
          </cell>
          <cell r="B8145" t="str">
            <v>NK.OR 50/25(NKI 45/25) (H)</v>
          </cell>
        </row>
        <row r="8146">
          <cell r="A8146">
            <v>208835.01</v>
          </cell>
          <cell r="B8146" t="str">
            <v>NK.OR 50/25(NKI 45/25) (P)</v>
          </cell>
        </row>
        <row r="8147">
          <cell r="A8147">
            <v>208835.01</v>
          </cell>
          <cell r="B8147" t="str">
            <v>NK.OR 50/25(NKI 45/25) (T)</v>
          </cell>
        </row>
        <row r="8148">
          <cell r="A8148">
            <v>208836.01</v>
          </cell>
          <cell r="B8148" t="str">
            <v>NK.OR 50/35(NKI 45/35) (G)</v>
          </cell>
        </row>
        <row r="8149">
          <cell r="A8149">
            <v>208836.01</v>
          </cell>
          <cell r="B8149" t="str">
            <v>NK.OR 50/35(NKI 45/35) (H)</v>
          </cell>
        </row>
        <row r="8150">
          <cell r="A8150">
            <v>208836.01</v>
          </cell>
          <cell r="B8150" t="str">
            <v>NK.OR 50/35(NKI 45/35) (P)</v>
          </cell>
        </row>
        <row r="8151">
          <cell r="A8151">
            <v>208836.01</v>
          </cell>
          <cell r="B8151" t="str">
            <v>NK.OR 50/35(NKI 45/35) (T)</v>
          </cell>
        </row>
        <row r="8152">
          <cell r="A8152">
            <v>208837.01</v>
          </cell>
          <cell r="B8152" t="str">
            <v>NK.OR 55/25(NKI 50/25) (G)</v>
          </cell>
        </row>
        <row r="8153">
          <cell r="A8153">
            <v>208837.01</v>
          </cell>
          <cell r="B8153" t="str">
            <v>NK.OR 55/25(NKI 50/25) (H)</v>
          </cell>
        </row>
        <row r="8154">
          <cell r="A8154">
            <v>208837.01</v>
          </cell>
          <cell r="B8154" t="str">
            <v>NK.OR 55/25(NKI 50/25) (P)</v>
          </cell>
        </row>
        <row r="8155">
          <cell r="A8155">
            <v>208837.01</v>
          </cell>
          <cell r="B8155" t="str">
            <v>NK.OR 55/25(NKI 50/25) (T)</v>
          </cell>
        </row>
        <row r="8156">
          <cell r="A8156">
            <v>208838.01</v>
          </cell>
          <cell r="B8156" t="str">
            <v>NK.OR 55/35(NKI 50/35) (G)</v>
          </cell>
        </row>
        <row r="8157">
          <cell r="A8157">
            <v>208838.01</v>
          </cell>
          <cell r="B8157" t="str">
            <v>NK.OR 55/35(NKI 50/35) (H)</v>
          </cell>
        </row>
        <row r="8158">
          <cell r="A8158">
            <v>208838.01</v>
          </cell>
          <cell r="B8158" t="str">
            <v>NK.OR 55/35(NKI 50/35) (P)</v>
          </cell>
        </row>
        <row r="8159">
          <cell r="A8159">
            <v>208838.01</v>
          </cell>
          <cell r="B8159" t="str">
            <v>NK.OR 55/35(NKI 50/35) (T)</v>
          </cell>
        </row>
        <row r="8160">
          <cell r="A8160">
            <v>208839.01</v>
          </cell>
          <cell r="B8160" t="str">
            <v>NK.OR 60/25(NKI 55/25) (G)</v>
          </cell>
        </row>
        <row r="8161">
          <cell r="A8161">
            <v>208839.01</v>
          </cell>
          <cell r="B8161" t="str">
            <v>NK.OR 60/25(NKI 55/25) (H)</v>
          </cell>
        </row>
        <row r="8162">
          <cell r="A8162">
            <v>208839.01</v>
          </cell>
          <cell r="B8162" t="str">
            <v>NK.OR 60/25(NKI 55/25) (P)</v>
          </cell>
        </row>
        <row r="8163">
          <cell r="A8163">
            <v>208839.01</v>
          </cell>
          <cell r="B8163" t="str">
            <v>NK.OR 60/25(NKI 55/25) (T)</v>
          </cell>
        </row>
        <row r="8164">
          <cell r="A8164">
            <v>208840.01</v>
          </cell>
          <cell r="B8164" t="str">
            <v>NK.OR 60/35(NKI 55/35) (G)</v>
          </cell>
        </row>
        <row r="8165">
          <cell r="A8165">
            <v>208840.01</v>
          </cell>
          <cell r="B8165" t="str">
            <v>NK.OR 60/35(NKI 55/35) (H)</v>
          </cell>
        </row>
        <row r="8166">
          <cell r="A8166">
            <v>208840.01</v>
          </cell>
          <cell r="B8166" t="str">
            <v>NK.OR 60/35(NKI 55/35) (P)</v>
          </cell>
        </row>
        <row r="8167">
          <cell r="A8167">
            <v>208840.01</v>
          </cell>
          <cell r="B8167" t="str">
            <v>NK.OR 60/35(NKI 55/35) (T)</v>
          </cell>
        </row>
        <row r="8168">
          <cell r="A8168">
            <v>208841.01</v>
          </cell>
          <cell r="B8168" t="str">
            <v>NK.OR 68/25(NKI 60/25) (G)</v>
          </cell>
        </row>
        <row r="8169">
          <cell r="A8169">
            <v>208841.01</v>
          </cell>
          <cell r="B8169" t="str">
            <v>NK.OR 68/25(NKI 60/25) (H)</v>
          </cell>
        </row>
        <row r="8170">
          <cell r="A8170">
            <v>208841.01</v>
          </cell>
          <cell r="B8170" t="str">
            <v>NK.OR 68/25(NKI 60/25) (P)</v>
          </cell>
        </row>
        <row r="8171">
          <cell r="A8171">
            <v>208841.01</v>
          </cell>
          <cell r="B8171" t="str">
            <v>NK.OR 68/25(NKI 60/25) (T)</v>
          </cell>
        </row>
        <row r="8172">
          <cell r="A8172">
            <v>208842.01</v>
          </cell>
          <cell r="B8172" t="str">
            <v>NK.OR 68/35(NKI 60/35) (G)</v>
          </cell>
        </row>
        <row r="8173">
          <cell r="A8173">
            <v>208842.01</v>
          </cell>
          <cell r="B8173" t="str">
            <v>NK.OR 68/35(NKI 60/35) (H)</v>
          </cell>
        </row>
        <row r="8174">
          <cell r="A8174">
            <v>208842.01</v>
          </cell>
          <cell r="B8174" t="str">
            <v>NK.OR 68/35(NKI 60/35) (P)</v>
          </cell>
        </row>
        <row r="8175">
          <cell r="A8175">
            <v>208842.01</v>
          </cell>
          <cell r="B8175" t="str">
            <v>NK.OR 68/35(NKI 60/35) (T)</v>
          </cell>
        </row>
        <row r="8176">
          <cell r="A8176">
            <v>208843.01</v>
          </cell>
          <cell r="B8176" t="str">
            <v>NK.OR 73/25(NKI 65/25) (G)</v>
          </cell>
        </row>
        <row r="8177">
          <cell r="A8177">
            <v>208843.01</v>
          </cell>
          <cell r="B8177" t="str">
            <v>NK.OR 73/25(NKI 65/25) (H)</v>
          </cell>
        </row>
        <row r="8178">
          <cell r="A8178">
            <v>208843.01</v>
          </cell>
          <cell r="B8178" t="str">
            <v>NK.OR 73/25(NKI 65/25) (P)</v>
          </cell>
        </row>
        <row r="8179">
          <cell r="A8179">
            <v>208843.01</v>
          </cell>
          <cell r="B8179" t="str">
            <v>NK.OR 73/25(NKI 65/25) (T)</v>
          </cell>
        </row>
        <row r="8180">
          <cell r="A8180">
            <v>208844.01</v>
          </cell>
          <cell r="B8180" t="str">
            <v>NK.OR 73/35(NKI 65/35) (G)</v>
          </cell>
        </row>
        <row r="8181">
          <cell r="A8181">
            <v>208844.01</v>
          </cell>
          <cell r="B8181" t="str">
            <v>NK.OR 73/35(NKI 65/35) (H)</v>
          </cell>
        </row>
        <row r="8182">
          <cell r="A8182">
            <v>208844.01</v>
          </cell>
          <cell r="B8182" t="str">
            <v>NK.OR 73/35(NKI 65/35) (P)</v>
          </cell>
        </row>
        <row r="8183">
          <cell r="A8183">
            <v>208844.01</v>
          </cell>
          <cell r="B8183" t="str">
            <v>NK.OR 73/35(NKI 65/35) (T)</v>
          </cell>
        </row>
        <row r="8184">
          <cell r="A8184">
            <v>208845.01</v>
          </cell>
          <cell r="B8184" t="str">
            <v>NK.OR 80/25(NKI 70/25) (G)</v>
          </cell>
        </row>
        <row r="8185">
          <cell r="A8185">
            <v>208845.01</v>
          </cell>
          <cell r="B8185" t="str">
            <v>NK.OR 80/25(NKI 70/25) (H)</v>
          </cell>
        </row>
        <row r="8186">
          <cell r="A8186">
            <v>208845.01</v>
          </cell>
          <cell r="B8186" t="str">
            <v>NK.OR 80/25(NKI 70/25) (P)</v>
          </cell>
        </row>
        <row r="8187">
          <cell r="A8187">
            <v>208845.01</v>
          </cell>
          <cell r="B8187" t="str">
            <v>NK.OR 80/25(NKI 70/25) (T)</v>
          </cell>
        </row>
        <row r="8188">
          <cell r="A8188">
            <v>208846.01</v>
          </cell>
          <cell r="B8188" t="str">
            <v>NK.OR 80/35(NKI 70/35) (G)</v>
          </cell>
        </row>
        <row r="8189">
          <cell r="A8189">
            <v>208846.01</v>
          </cell>
          <cell r="B8189" t="str">
            <v>NK.OR 80/35(NKI 70/35) (H)</v>
          </cell>
        </row>
        <row r="8190">
          <cell r="A8190">
            <v>208846.01</v>
          </cell>
          <cell r="B8190" t="str">
            <v>NK.OR 80/35(NKI 70/35) (P)</v>
          </cell>
        </row>
        <row r="8191">
          <cell r="A8191">
            <v>208846.01</v>
          </cell>
          <cell r="B8191" t="str">
            <v>NK.OR 80/35(NKI 70/35) (T)</v>
          </cell>
        </row>
        <row r="8192">
          <cell r="A8192">
            <v>208847.01</v>
          </cell>
          <cell r="B8192" t="str">
            <v>NK.OR 85/25(NKI 75/25) (G)</v>
          </cell>
        </row>
        <row r="8193">
          <cell r="A8193">
            <v>208847.01</v>
          </cell>
          <cell r="B8193" t="str">
            <v>NK.OR 85/25(NKI 75/25) (H)</v>
          </cell>
        </row>
        <row r="8194">
          <cell r="A8194">
            <v>208847.01</v>
          </cell>
          <cell r="B8194" t="str">
            <v>NK.OR 85/25(NKI 75/25) (P)</v>
          </cell>
        </row>
        <row r="8195">
          <cell r="A8195">
            <v>208847.01</v>
          </cell>
          <cell r="B8195" t="str">
            <v>NK.OR 85/25(NKI 75/25) (T)</v>
          </cell>
        </row>
        <row r="8196">
          <cell r="A8196">
            <v>208848.01</v>
          </cell>
          <cell r="B8196" t="str">
            <v>NK.OR 85/35(NKI 75/35) (G)</v>
          </cell>
        </row>
        <row r="8197">
          <cell r="A8197">
            <v>208848.01</v>
          </cell>
          <cell r="B8197" t="str">
            <v>NK.OR 85/35(NKI 75/35) (H)</v>
          </cell>
        </row>
        <row r="8198">
          <cell r="A8198">
            <v>208848.01</v>
          </cell>
          <cell r="B8198" t="str">
            <v>NK.OR 85/35(NKI 75/35) (P)</v>
          </cell>
        </row>
        <row r="8199">
          <cell r="A8199">
            <v>208848.01</v>
          </cell>
          <cell r="B8199" t="str">
            <v>NK.OR 85/35(NKI 75/35) (T)</v>
          </cell>
        </row>
        <row r="8200">
          <cell r="A8200">
            <v>208849.01</v>
          </cell>
          <cell r="B8200" t="str">
            <v>NK.OR 90/25(NKI 80/25) (G)</v>
          </cell>
        </row>
        <row r="8201">
          <cell r="A8201">
            <v>208849.01</v>
          </cell>
          <cell r="B8201" t="str">
            <v>NK.OR 90/25(NKI 80/25) (H)</v>
          </cell>
        </row>
        <row r="8202">
          <cell r="A8202">
            <v>208849.01</v>
          </cell>
          <cell r="B8202" t="str">
            <v>NK.OR 90/25(NKI 80/25) (P)</v>
          </cell>
        </row>
        <row r="8203">
          <cell r="A8203">
            <v>208849.01</v>
          </cell>
          <cell r="B8203" t="str">
            <v>NK.OR 90/25(NKI 80/25) (T)</v>
          </cell>
        </row>
        <row r="8204">
          <cell r="A8204">
            <v>208850.01</v>
          </cell>
          <cell r="B8204" t="str">
            <v>NK.OR 90/35(NKI 80/35) (G)</v>
          </cell>
        </row>
        <row r="8205">
          <cell r="A8205">
            <v>208850.01</v>
          </cell>
          <cell r="B8205" t="str">
            <v>NK.OR 90/35(NKI 80/35) (H)</v>
          </cell>
        </row>
        <row r="8206">
          <cell r="A8206">
            <v>208850.01</v>
          </cell>
          <cell r="B8206" t="str">
            <v>NK.OR 90/35(NKI 80/35) (P)</v>
          </cell>
        </row>
        <row r="8207">
          <cell r="A8207">
            <v>208850.01</v>
          </cell>
          <cell r="B8207" t="str">
            <v>NK.OR 90/35(NKI 80/35) (T)</v>
          </cell>
        </row>
        <row r="8208">
          <cell r="A8208">
            <v>208851.01</v>
          </cell>
          <cell r="B8208" t="str">
            <v>NK.OR 95/26(NKI 85/26) (G)</v>
          </cell>
        </row>
        <row r="8209">
          <cell r="A8209">
            <v>208851.01</v>
          </cell>
          <cell r="B8209" t="str">
            <v>NK.OR 95/26(NKI 85/26) (H)</v>
          </cell>
        </row>
        <row r="8210">
          <cell r="A8210">
            <v>208851.01</v>
          </cell>
          <cell r="B8210" t="str">
            <v>NK.OR 95/26(NKI 85/26) (P)</v>
          </cell>
        </row>
        <row r="8211">
          <cell r="A8211">
            <v>208851.01</v>
          </cell>
          <cell r="B8211" t="str">
            <v>NK.OR 95/26(NKI 85/26) (T)</v>
          </cell>
        </row>
        <row r="8212">
          <cell r="A8212">
            <v>208852.01</v>
          </cell>
          <cell r="B8212" t="str">
            <v>NK.OR 95/36(NKI 85/36) (G)</v>
          </cell>
        </row>
        <row r="8213">
          <cell r="A8213">
            <v>208852.01</v>
          </cell>
          <cell r="B8213" t="str">
            <v>NK.OR 95/36(NKI 85/36) (H)</v>
          </cell>
        </row>
        <row r="8214">
          <cell r="A8214">
            <v>208852.01</v>
          </cell>
          <cell r="B8214" t="str">
            <v>NK.OR 95/36(NKI 85/36) (P)</v>
          </cell>
        </row>
        <row r="8215">
          <cell r="A8215">
            <v>208852.01</v>
          </cell>
          <cell r="B8215" t="str">
            <v>NK.OR 95/36(NKI 85/36) (T)</v>
          </cell>
        </row>
        <row r="8216">
          <cell r="A8216">
            <v>208853.01</v>
          </cell>
          <cell r="B8216" t="str">
            <v>NK.OR 100/26(NKI 90/26) (G)</v>
          </cell>
        </row>
        <row r="8217">
          <cell r="A8217">
            <v>208853.01</v>
          </cell>
          <cell r="B8217" t="str">
            <v>NK.OR 100/26(NKI 90/26) (H)</v>
          </cell>
        </row>
        <row r="8218">
          <cell r="A8218">
            <v>208853.01</v>
          </cell>
          <cell r="B8218" t="str">
            <v>NK.OR 100/26(NKI 90/26) (P)</v>
          </cell>
        </row>
        <row r="8219">
          <cell r="A8219">
            <v>208853.01</v>
          </cell>
          <cell r="B8219" t="str">
            <v>NK.OR 100/26(NKI 90/26) (T)</v>
          </cell>
        </row>
        <row r="8220">
          <cell r="A8220">
            <v>208854.01</v>
          </cell>
          <cell r="B8220" t="str">
            <v>NK.OR 100/36(NKI 90/36) (G)</v>
          </cell>
        </row>
        <row r="8221">
          <cell r="A8221">
            <v>208854.01</v>
          </cell>
          <cell r="B8221" t="str">
            <v>NK.OR 100/36(NKI 90/36) (H)</v>
          </cell>
        </row>
        <row r="8222">
          <cell r="A8222">
            <v>208854.01</v>
          </cell>
          <cell r="B8222" t="str">
            <v>NK.OR 100/36(NKI 90/36) (P)</v>
          </cell>
        </row>
        <row r="8223">
          <cell r="A8223">
            <v>208854.01</v>
          </cell>
          <cell r="B8223" t="str">
            <v>NK.OR 100/36(NKI 90/36) (T)</v>
          </cell>
        </row>
        <row r="8224">
          <cell r="A8224">
            <v>208855.01</v>
          </cell>
          <cell r="B8224" t="str">
            <v>NK.OR 105/26(NKI 95/26) (G)</v>
          </cell>
        </row>
        <row r="8225">
          <cell r="A8225">
            <v>208855.01</v>
          </cell>
          <cell r="B8225" t="str">
            <v>NK.OR 105/26(NKI 95/26) (H)</v>
          </cell>
        </row>
        <row r="8226">
          <cell r="A8226">
            <v>208855.01</v>
          </cell>
          <cell r="B8226" t="str">
            <v>NK.OR 105/26(NKI 95/26) (P)</v>
          </cell>
        </row>
        <row r="8227">
          <cell r="A8227">
            <v>208855.01</v>
          </cell>
          <cell r="B8227" t="str">
            <v>NK.OR 105/26(NKI 95/26) (T)</v>
          </cell>
        </row>
        <row r="8228">
          <cell r="A8228">
            <v>208856.01</v>
          </cell>
          <cell r="B8228" t="str">
            <v>NK.OR 105/36(NKI 95/36) (G)</v>
          </cell>
        </row>
        <row r="8229">
          <cell r="A8229">
            <v>208856.01</v>
          </cell>
          <cell r="B8229" t="str">
            <v>NK.OR 105/36(NKI 95/36) (H)</v>
          </cell>
        </row>
        <row r="8230">
          <cell r="A8230">
            <v>208856.01</v>
          </cell>
          <cell r="B8230" t="str">
            <v>NK.OR 105/36(NKI 95/36) (P)</v>
          </cell>
        </row>
        <row r="8231">
          <cell r="A8231">
            <v>208856.01</v>
          </cell>
          <cell r="B8231" t="str">
            <v>NK.OR 105/36(NKI 95/36) (T)</v>
          </cell>
        </row>
        <row r="8232">
          <cell r="A8232">
            <v>208857.01</v>
          </cell>
          <cell r="B8232" t="str">
            <v>NK.OR 26/20(NKI 22/20) (G)</v>
          </cell>
        </row>
        <row r="8233">
          <cell r="A8233">
            <v>208857.01</v>
          </cell>
          <cell r="B8233" t="str">
            <v>NK.OR 26/20(NKI 22/20) (H)</v>
          </cell>
        </row>
        <row r="8234">
          <cell r="A8234">
            <v>208857.01</v>
          </cell>
          <cell r="B8234" t="str">
            <v>NK.OR 26/20(NKI 22/20) (P)</v>
          </cell>
        </row>
        <row r="8235">
          <cell r="A8235">
            <v>208857.01</v>
          </cell>
          <cell r="B8235" t="str">
            <v>NK.OR 26/20(NKI 22/20) (T)</v>
          </cell>
        </row>
        <row r="8236">
          <cell r="A8236">
            <v>208858</v>
          </cell>
          <cell r="B8236" t="str">
            <v>NBI.OR 95002 (P)</v>
          </cell>
        </row>
        <row r="8237">
          <cell r="A8237">
            <v>208858</v>
          </cell>
          <cell r="B8237" t="str">
            <v>NBI.OR 95002 (G)</v>
          </cell>
        </row>
        <row r="8238">
          <cell r="A8238">
            <v>208858</v>
          </cell>
          <cell r="B8238" t="str">
            <v>NBI.OR 95002 (H)</v>
          </cell>
        </row>
        <row r="8239">
          <cell r="A8239">
            <v>208858</v>
          </cell>
          <cell r="B8239" t="str">
            <v>NBI.OR 95002 (T)</v>
          </cell>
        </row>
        <row r="8240">
          <cell r="A8240">
            <v>208868.01</v>
          </cell>
          <cell r="B8240" t="str">
            <v>NK.OR 65/35 (G)</v>
          </cell>
        </row>
        <row r="8241">
          <cell r="A8241">
            <v>208868.01</v>
          </cell>
          <cell r="B8241" t="str">
            <v>NK.OR 65/35 (H)</v>
          </cell>
        </row>
        <row r="8242">
          <cell r="A8242">
            <v>208868.01</v>
          </cell>
          <cell r="B8242" t="str">
            <v>NK.OR 65/35 (P)</v>
          </cell>
        </row>
        <row r="8243">
          <cell r="A8243">
            <v>208868.01</v>
          </cell>
          <cell r="B8243" t="str">
            <v>NK.OR 65/35 (T)</v>
          </cell>
        </row>
        <row r="8244">
          <cell r="A8244">
            <v>208869.02</v>
          </cell>
          <cell r="B8244" t="str">
            <v>NK.OR 65/25 (G)</v>
          </cell>
        </row>
        <row r="8245">
          <cell r="A8245">
            <v>208869.02</v>
          </cell>
          <cell r="B8245" t="str">
            <v>NK.OR 65/25 (H)</v>
          </cell>
        </row>
        <row r="8246">
          <cell r="A8246">
            <v>208869.02</v>
          </cell>
          <cell r="B8246" t="str">
            <v>NK.OR 65/25 (P)</v>
          </cell>
        </row>
        <row r="8247">
          <cell r="A8247">
            <v>208869.02</v>
          </cell>
          <cell r="B8247" t="str">
            <v>NK.OR 65/25 (T)</v>
          </cell>
        </row>
        <row r="8248">
          <cell r="A8248">
            <v>208880.01</v>
          </cell>
          <cell r="B8248" t="str">
            <v>NK.OR 15/16 (G)</v>
          </cell>
        </row>
        <row r="8249">
          <cell r="A8249">
            <v>208880.01</v>
          </cell>
          <cell r="B8249" t="str">
            <v>NK.OR 15/16 (H)</v>
          </cell>
        </row>
        <row r="8250">
          <cell r="A8250">
            <v>208880.01</v>
          </cell>
          <cell r="B8250" t="str">
            <v>NK.OR 15/16 (P)</v>
          </cell>
        </row>
        <row r="8251">
          <cell r="A8251">
            <v>208880.01</v>
          </cell>
          <cell r="B8251" t="str">
            <v>NK.OR 15/16 (T)</v>
          </cell>
        </row>
        <row r="8252">
          <cell r="A8252">
            <v>208881.01</v>
          </cell>
          <cell r="B8252" t="str">
            <v>NK.OR 15/20 (G)</v>
          </cell>
        </row>
        <row r="8253">
          <cell r="A8253">
            <v>208881.01</v>
          </cell>
          <cell r="B8253" t="str">
            <v>NK.OR 15/20 (H)</v>
          </cell>
        </row>
        <row r="8254">
          <cell r="A8254">
            <v>208881.01</v>
          </cell>
          <cell r="B8254" t="str">
            <v>NK.OR 15/20 (P)</v>
          </cell>
        </row>
        <row r="8255">
          <cell r="A8255">
            <v>208881.01</v>
          </cell>
          <cell r="B8255" t="str">
            <v>NK.OR 15/20 (T)</v>
          </cell>
        </row>
        <row r="8256">
          <cell r="A8256">
            <v>208882.01</v>
          </cell>
          <cell r="B8256" t="str">
            <v>NK.OR 17/16 (G)</v>
          </cell>
        </row>
        <row r="8257">
          <cell r="A8257">
            <v>208882.01</v>
          </cell>
          <cell r="B8257" t="str">
            <v>NK.OR 17/16 (H)</v>
          </cell>
        </row>
        <row r="8258">
          <cell r="A8258">
            <v>208882.01</v>
          </cell>
          <cell r="B8258" t="str">
            <v>NK.OR 17/16 (P)</v>
          </cell>
        </row>
        <row r="8259">
          <cell r="A8259">
            <v>208882.01</v>
          </cell>
          <cell r="B8259" t="str">
            <v>NK.OR 17/16 (T)</v>
          </cell>
        </row>
        <row r="8260">
          <cell r="A8260">
            <v>208883.01</v>
          </cell>
          <cell r="B8260" t="str">
            <v>NK.OR 17/20 (G)</v>
          </cell>
        </row>
        <row r="8261">
          <cell r="A8261">
            <v>208883.01</v>
          </cell>
          <cell r="B8261" t="str">
            <v>NK.OR 17/20 (H)</v>
          </cell>
        </row>
        <row r="8262">
          <cell r="A8262">
            <v>208883.01</v>
          </cell>
          <cell r="B8262" t="str">
            <v>NK.OR 17/20 (P)</v>
          </cell>
        </row>
        <row r="8263">
          <cell r="A8263">
            <v>208883.01</v>
          </cell>
          <cell r="B8263" t="str">
            <v>NK.OR 17/20 (T)</v>
          </cell>
        </row>
        <row r="8264">
          <cell r="A8264">
            <v>208884.01</v>
          </cell>
          <cell r="B8264" t="str">
            <v>NK.OR 18/16 (G)</v>
          </cell>
        </row>
        <row r="8265">
          <cell r="A8265">
            <v>208884.01</v>
          </cell>
          <cell r="B8265" t="str">
            <v>NK.OR 18/16 (H)</v>
          </cell>
        </row>
        <row r="8266">
          <cell r="A8266">
            <v>208884.01</v>
          </cell>
          <cell r="B8266" t="str">
            <v>NK.OR 18/16 (P)</v>
          </cell>
        </row>
        <row r="8267">
          <cell r="A8267">
            <v>208884.01</v>
          </cell>
          <cell r="B8267" t="str">
            <v>NK.OR 18/16 (T)</v>
          </cell>
        </row>
        <row r="8268">
          <cell r="A8268">
            <v>208885.01</v>
          </cell>
          <cell r="B8268" t="str">
            <v>NK.OR 18/20 (G)</v>
          </cell>
        </row>
        <row r="8269">
          <cell r="A8269">
            <v>208885.01</v>
          </cell>
          <cell r="B8269" t="str">
            <v>NK.OR 18/20 (H)</v>
          </cell>
        </row>
        <row r="8270">
          <cell r="A8270">
            <v>208885.01</v>
          </cell>
          <cell r="B8270" t="str">
            <v>NK.OR 18/20 (P)</v>
          </cell>
        </row>
        <row r="8271">
          <cell r="A8271">
            <v>208885.01</v>
          </cell>
          <cell r="B8271" t="str">
            <v>NK.OR 18/20 (T)</v>
          </cell>
        </row>
        <row r="8272">
          <cell r="A8272">
            <v>208886.01</v>
          </cell>
          <cell r="B8272" t="str">
            <v>NK.OR 20/16 (G)</v>
          </cell>
        </row>
        <row r="8273">
          <cell r="A8273">
            <v>208886.01</v>
          </cell>
          <cell r="B8273" t="str">
            <v>NK.OR 20/16 (H)</v>
          </cell>
        </row>
        <row r="8274">
          <cell r="A8274">
            <v>208886.01</v>
          </cell>
          <cell r="B8274" t="str">
            <v>NK.OR 20/16 (P)</v>
          </cell>
        </row>
        <row r="8275">
          <cell r="A8275">
            <v>208886.01</v>
          </cell>
          <cell r="B8275" t="str">
            <v>NK.OR 20/16 (T)</v>
          </cell>
        </row>
        <row r="8276">
          <cell r="A8276">
            <v>208887.01</v>
          </cell>
          <cell r="B8276" t="str">
            <v>NK.OR 20/20 (G)</v>
          </cell>
        </row>
        <row r="8277">
          <cell r="A8277">
            <v>208887.01</v>
          </cell>
          <cell r="B8277" t="str">
            <v>NK.OR 20/20 (H)</v>
          </cell>
        </row>
        <row r="8278">
          <cell r="A8278">
            <v>208887.01</v>
          </cell>
          <cell r="B8278" t="str">
            <v>NK.OR 20/20 (P)</v>
          </cell>
        </row>
        <row r="8279">
          <cell r="A8279">
            <v>208887.01</v>
          </cell>
          <cell r="B8279" t="str">
            <v>NK.OR 20/20 (T)</v>
          </cell>
        </row>
        <row r="8280">
          <cell r="A8280">
            <v>208888.01</v>
          </cell>
          <cell r="B8280" t="str">
            <v>NK.OR 22/16 (G)</v>
          </cell>
        </row>
        <row r="8281">
          <cell r="A8281">
            <v>208888.01</v>
          </cell>
          <cell r="B8281" t="str">
            <v>NK.OR 22/16 (H)</v>
          </cell>
        </row>
        <row r="8282">
          <cell r="A8282">
            <v>208888.01</v>
          </cell>
          <cell r="B8282" t="str">
            <v>NK.OR 22/16 (P)</v>
          </cell>
        </row>
        <row r="8283">
          <cell r="A8283">
            <v>208888.01</v>
          </cell>
          <cell r="B8283" t="str">
            <v>NK.OR 22/16 (T)</v>
          </cell>
        </row>
        <row r="8284">
          <cell r="A8284">
            <v>208889.01</v>
          </cell>
          <cell r="B8284" t="str">
            <v>NK.OR 22/20 (G)</v>
          </cell>
        </row>
        <row r="8285">
          <cell r="A8285">
            <v>208889.01</v>
          </cell>
          <cell r="B8285" t="str">
            <v>NK.OR 22/20 (H)</v>
          </cell>
        </row>
        <row r="8286">
          <cell r="A8286">
            <v>208889.01</v>
          </cell>
          <cell r="B8286" t="str">
            <v>NK.OR 22/20 (P)</v>
          </cell>
        </row>
        <row r="8287">
          <cell r="A8287">
            <v>208889.01</v>
          </cell>
          <cell r="B8287" t="str">
            <v>NK.OR 22/20 (T)</v>
          </cell>
        </row>
        <row r="8288">
          <cell r="A8288">
            <v>208890.01</v>
          </cell>
          <cell r="B8288" t="str">
            <v>NK.OR 25/16 (G)</v>
          </cell>
        </row>
        <row r="8289">
          <cell r="A8289">
            <v>208890.01</v>
          </cell>
          <cell r="B8289" t="str">
            <v>NK.OR 25/16 (H)</v>
          </cell>
        </row>
        <row r="8290">
          <cell r="A8290">
            <v>208890.01</v>
          </cell>
          <cell r="B8290" t="str">
            <v>NK.OR 25/16 (P)</v>
          </cell>
        </row>
        <row r="8291">
          <cell r="A8291">
            <v>208890.01</v>
          </cell>
          <cell r="B8291" t="str">
            <v>NK.OR 25/16 (T)</v>
          </cell>
        </row>
        <row r="8292">
          <cell r="A8292">
            <v>208891.01</v>
          </cell>
          <cell r="B8292" t="str">
            <v>NK.OR 25/20 (G)</v>
          </cell>
        </row>
        <row r="8293">
          <cell r="A8293">
            <v>208891.01</v>
          </cell>
          <cell r="B8293" t="str">
            <v>NK.OR 25/20 (H)</v>
          </cell>
        </row>
        <row r="8294">
          <cell r="A8294">
            <v>208891.01</v>
          </cell>
          <cell r="B8294" t="str">
            <v>NK.OR 25/20 (P)</v>
          </cell>
        </row>
        <row r="8295">
          <cell r="A8295">
            <v>208891.01</v>
          </cell>
          <cell r="B8295" t="str">
            <v>NK.OR 25/20 (T)</v>
          </cell>
        </row>
        <row r="8296">
          <cell r="A8296">
            <v>208892.01</v>
          </cell>
          <cell r="B8296" t="str">
            <v>NK.OR 28/30 (G)</v>
          </cell>
        </row>
        <row r="8297">
          <cell r="A8297">
            <v>208892.01</v>
          </cell>
          <cell r="B8297" t="str">
            <v>NK.OR 28/30 (H)</v>
          </cell>
        </row>
        <row r="8298">
          <cell r="A8298">
            <v>208892.01</v>
          </cell>
          <cell r="B8298" t="str">
            <v>NK.OR 28/30 (P)</v>
          </cell>
        </row>
        <row r="8299">
          <cell r="A8299">
            <v>208892.01</v>
          </cell>
          <cell r="B8299" t="str">
            <v>NK.OR 28/30 (T)</v>
          </cell>
        </row>
        <row r="8300">
          <cell r="A8300">
            <v>208893.01</v>
          </cell>
          <cell r="B8300" t="str">
            <v>NK.OR 28/20 (G)</v>
          </cell>
        </row>
        <row r="8301">
          <cell r="A8301">
            <v>208893.01</v>
          </cell>
          <cell r="B8301" t="str">
            <v>NK.OR 28/20 (H)</v>
          </cell>
        </row>
        <row r="8302">
          <cell r="A8302">
            <v>208893.01</v>
          </cell>
          <cell r="B8302" t="str">
            <v>NK.OR 28/20 (P)</v>
          </cell>
        </row>
        <row r="8303">
          <cell r="A8303">
            <v>208893.01</v>
          </cell>
          <cell r="B8303" t="str">
            <v>NK.OR 28/20 (T)</v>
          </cell>
        </row>
        <row r="8304">
          <cell r="A8304">
            <v>208894.01</v>
          </cell>
          <cell r="B8304" t="str">
            <v>NK.OR 30/30 (G)</v>
          </cell>
        </row>
        <row r="8305">
          <cell r="A8305">
            <v>208894.01</v>
          </cell>
          <cell r="B8305" t="str">
            <v>NK.OR 30/30 (H)</v>
          </cell>
        </row>
        <row r="8306">
          <cell r="A8306">
            <v>208894.01</v>
          </cell>
          <cell r="B8306" t="str">
            <v>NK.OR 30/30 (P)</v>
          </cell>
        </row>
        <row r="8307">
          <cell r="A8307">
            <v>208894.01</v>
          </cell>
          <cell r="B8307" t="str">
            <v>NK.OR 30/30 (T)</v>
          </cell>
        </row>
        <row r="8308">
          <cell r="A8308">
            <v>208895.01</v>
          </cell>
          <cell r="B8308" t="str">
            <v>NK.OR 38/20 (G)</v>
          </cell>
        </row>
        <row r="8309">
          <cell r="A8309">
            <v>208895.01</v>
          </cell>
          <cell r="B8309" t="str">
            <v>NK.OR 38/20 (H)</v>
          </cell>
        </row>
        <row r="8310">
          <cell r="A8310">
            <v>208895.01</v>
          </cell>
          <cell r="B8310" t="str">
            <v>NK.OR 38/20 (P)</v>
          </cell>
        </row>
        <row r="8311">
          <cell r="A8311">
            <v>208895.01</v>
          </cell>
          <cell r="B8311" t="str">
            <v>NK.OR 38/20 (T)</v>
          </cell>
        </row>
        <row r="8312">
          <cell r="A8312">
            <v>208896.01</v>
          </cell>
          <cell r="B8312" t="str">
            <v>NK.OR 42/20 (G)</v>
          </cell>
        </row>
        <row r="8313">
          <cell r="A8313">
            <v>208896.01</v>
          </cell>
          <cell r="B8313" t="str">
            <v>NK.OR 42/20 (H)</v>
          </cell>
        </row>
        <row r="8314">
          <cell r="A8314">
            <v>208896.01</v>
          </cell>
          <cell r="B8314" t="str">
            <v>NK.OR 42/20 (P)</v>
          </cell>
        </row>
        <row r="8315">
          <cell r="A8315">
            <v>208896.01</v>
          </cell>
          <cell r="B8315" t="str">
            <v>NK.OR 42/20 (T)</v>
          </cell>
        </row>
        <row r="8316">
          <cell r="A8316">
            <v>208897.01</v>
          </cell>
          <cell r="B8316" t="str">
            <v>NK.OR 42/30 (G)</v>
          </cell>
        </row>
        <row r="8317">
          <cell r="A8317">
            <v>208897.01</v>
          </cell>
          <cell r="B8317" t="str">
            <v>NK.OR 42/30 (H)</v>
          </cell>
        </row>
        <row r="8318">
          <cell r="A8318">
            <v>208897.01</v>
          </cell>
          <cell r="B8318" t="str">
            <v>NK.OR 42/30 (P)</v>
          </cell>
        </row>
        <row r="8319">
          <cell r="A8319">
            <v>208897.01</v>
          </cell>
          <cell r="B8319" t="str">
            <v>NK.OR 42/30 (T)</v>
          </cell>
        </row>
        <row r="8320">
          <cell r="A8320">
            <v>208899.01</v>
          </cell>
          <cell r="B8320" t="str">
            <v>NK.OR 50/30 (G)</v>
          </cell>
        </row>
        <row r="8321">
          <cell r="A8321">
            <v>208899.01</v>
          </cell>
          <cell r="B8321" t="str">
            <v>NK.OR 50/30 (H)</v>
          </cell>
        </row>
        <row r="8322">
          <cell r="A8322">
            <v>208899.01</v>
          </cell>
          <cell r="B8322" t="str">
            <v>NK.OR 50/30 (P)</v>
          </cell>
        </row>
        <row r="8323">
          <cell r="A8323">
            <v>208899.01</v>
          </cell>
          <cell r="B8323" t="str">
            <v>NK.OR 50/30 (T)</v>
          </cell>
        </row>
        <row r="8324">
          <cell r="A8324">
            <v>208900.01</v>
          </cell>
          <cell r="B8324" t="str">
            <v>NKI.OR 18/20 (G)</v>
          </cell>
        </row>
        <row r="8325">
          <cell r="A8325">
            <v>208900.01</v>
          </cell>
          <cell r="B8325" t="str">
            <v>NKI.OR 18/20 (H)</v>
          </cell>
        </row>
        <row r="8326">
          <cell r="A8326">
            <v>208900.01</v>
          </cell>
          <cell r="B8326" t="str">
            <v>NKI.OR 18/20 (P)</v>
          </cell>
        </row>
        <row r="8327">
          <cell r="A8327">
            <v>208900.01</v>
          </cell>
          <cell r="B8327" t="str">
            <v>NKI.OR 18/20 (T)</v>
          </cell>
        </row>
        <row r="8328">
          <cell r="A8328">
            <v>208909.01</v>
          </cell>
          <cell r="B8328" t="str">
            <v>NK.OR 70/25 (G)</v>
          </cell>
        </row>
        <row r="8329">
          <cell r="A8329">
            <v>208909.01</v>
          </cell>
          <cell r="B8329" t="str">
            <v>NK.OR 70/25 (H)</v>
          </cell>
        </row>
        <row r="8330">
          <cell r="A8330">
            <v>208909.01</v>
          </cell>
          <cell r="B8330" t="str">
            <v>NK.OR 70/25 (P)</v>
          </cell>
        </row>
        <row r="8331">
          <cell r="A8331">
            <v>208909.01</v>
          </cell>
          <cell r="B8331" t="str">
            <v>NK.OR 70/25 (T)</v>
          </cell>
        </row>
        <row r="8332">
          <cell r="A8332">
            <v>208910.01</v>
          </cell>
          <cell r="B8332" t="str">
            <v>NK.OR 70/35 (G)</v>
          </cell>
        </row>
        <row r="8333">
          <cell r="A8333">
            <v>208910.01</v>
          </cell>
          <cell r="B8333" t="str">
            <v>NK.OR 70/35 (H)</v>
          </cell>
        </row>
        <row r="8334">
          <cell r="A8334">
            <v>208910.01</v>
          </cell>
          <cell r="B8334" t="str">
            <v>NK.OR 70/35 (P)</v>
          </cell>
        </row>
        <row r="8335">
          <cell r="A8335">
            <v>208910.01</v>
          </cell>
          <cell r="B8335" t="str">
            <v>NK.OR 70/35 (T)</v>
          </cell>
        </row>
        <row r="8336">
          <cell r="A8336">
            <v>208912.01</v>
          </cell>
          <cell r="B8336" t="str">
            <v>NK.OR 253815 (G)</v>
          </cell>
        </row>
        <row r="8337">
          <cell r="A8337">
            <v>208912.01</v>
          </cell>
          <cell r="B8337" t="str">
            <v>NK.OR 253815 (H)</v>
          </cell>
        </row>
        <row r="8338">
          <cell r="A8338">
            <v>208912.01</v>
          </cell>
          <cell r="B8338" t="str">
            <v>NK.OR 253815 (P)</v>
          </cell>
        </row>
        <row r="8339">
          <cell r="A8339">
            <v>208912.01</v>
          </cell>
          <cell r="B8339" t="str">
            <v>NK.OR 253815 (T)</v>
          </cell>
        </row>
        <row r="8340">
          <cell r="A8340">
            <v>208913.01</v>
          </cell>
          <cell r="B8340" t="str">
            <v>NK.OR 30/20 (G)</v>
          </cell>
        </row>
        <row r="8341">
          <cell r="A8341">
            <v>208913.01</v>
          </cell>
          <cell r="B8341" t="str">
            <v>NK.OR 30/20 (H)</v>
          </cell>
        </row>
        <row r="8342">
          <cell r="A8342">
            <v>208913.01</v>
          </cell>
          <cell r="B8342" t="str">
            <v>NK.OR 30/20 (P)</v>
          </cell>
        </row>
        <row r="8343">
          <cell r="A8343">
            <v>208913.01</v>
          </cell>
          <cell r="B8343" t="str">
            <v>NK.OR 30/20 (T)</v>
          </cell>
        </row>
        <row r="8344">
          <cell r="A8344">
            <v>208914.01</v>
          </cell>
          <cell r="B8344" t="str">
            <v>NK.OR 38/30 (G)</v>
          </cell>
        </row>
        <row r="8345">
          <cell r="A8345">
            <v>208914.01</v>
          </cell>
          <cell r="B8345" t="str">
            <v>NK.OR 38/30 (H)</v>
          </cell>
        </row>
        <row r="8346">
          <cell r="A8346">
            <v>208914.01</v>
          </cell>
          <cell r="B8346" t="str">
            <v>NK.OR 38/30 (P)</v>
          </cell>
        </row>
        <row r="8347">
          <cell r="A8347">
            <v>208914.01</v>
          </cell>
          <cell r="B8347" t="str">
            <v>NK.OR 38/30 (T)</v>
          </cell>
        </row>
        <row r="8348">
          <cell r="A8348">
            <v>208915.02</v>
          </cell>
          <cell r="B8348" t="str">
            <v>NK.OR 75/25 (G)</v>
          </cell>
        </row>
        <row r="8349">
          <cell r="A8349">
            <v>208915.02</v>
          </cell>
          <cell r="B8349" t="str">
            <v>NK.OR 75/25 (H)</v>
          </cell>
        </row>
        <row r="8350">
          <cell r="A8350">
            <v>208915.02</v>
          </cell>
          <cell r="B8350" t="str">
            <v>NK.OR 75/25 (P)</v>
          </cell>
        </row>
        <row r="8351">
          <cell r="A8351">
            <v>208915.02</v>
          </cell>
          <cell r="B8351" t="str">
            <v>NK.OR 75/25 (T)</v>
          </cell>
        </row>
        <row r="8352">
          <cell r="A8352">
            <v>208916.02</v>
          </cell>
          <cell r="B8352" t="str">
            <v>NK.OR 75/35 (G)</v>
          </cell>
        </row>
        <row r="8353">
          <cell r="A8353">
            <v>208916.02</v>
          </cell>
          <cell r="B8353" t="str">
            <v>NK.OR 75/35 (H)</v>
          </cell>
        </row>
        <row r="8354">
          <cell r="A8354">
            <v>208916.02</v>
          </cell>
          <cell r="B8354" t="str">
            <v>NK.OR 75/35 (P)</v>
          </cell>
        </row>
        <row r="8355">
          <cell r="A8355">
            <v>208916.02</v>
          </cell>
          <cell r="B8355" t="str">
            <v>NK.OR 75/35 (T)</v>
          </cell>
        </row>
        <row r="8356">
          <cell r="A8356">
            <v>208917</v>
          </cell>
          <cell r="B8356" t="str">
            <v>NU.OR 2215 (P)</v>
          </cell>
        </row>
        <row r="8357">
          <cell r="A8357">
            <v>208917</v>
          </cell>
          <cell r="B8357" t="str">
            <v>NU.OR 2215 (G)</v>
          </cell>
        </row>
        <row r="8358">
          <cell r="A8358">
            <v>208917</v>
          </cell>
          <cell r="B8358" t="str">
            <v>NU.OR 2215 (H)</v>
          </cell>
        </row>
        <row r="8359">
          <cell r="A8359">
            <v>208917</v>
          </cell>
          <cell r="B8359" t="str">
            <v>NU.OR 2215 (L)</v>
          </cell>
        </row>
        <row r="8360">
          <cell r="A8360">
            <v>208917</v>
          </cell>
          <cell r="B8360" t="str">
            <v>NU.OR 2215 (T)</v>
          </cell>
        </row>
        <row r="8361">
          <cell r="A8361">
            <v>208918</v>
          </cell>
          <cell r="B8361" t="str">
            <v>NU.OR 2305 BRS (P)</v>
          </cell>
        </row>
        <row r="8362">
          <cell r="A8362">
            <v>208918</v>
          </cell>
          <cell r="B8362" t="str">
            <v>NU.OR 2305 BRS (G)</v>
          </cell>
        </row>
        <row r="8363">
          <cell r="A8363">
            <v>208918</v>
          </cell>
          <cell r="B8363" t="str">
            <v>NU.OR 2305 BRS (H)</v>
          </cell>
        </row>
        <row r="8364">
          <cell r="A8364">
            <v>208918</v>
          </cell>
          <cell r="B8364" t="str">
            <v>NU.OR 2305 BRS (L)</v>
          </cell>
        </row>
        <row r="8365">
          <cell r="A8365">
            <v>208918</v>
          </cell>
          <cell r="B8365" t="str">
            <v>NU.OR 2305 BRS (T)</v>
          </cell>
        </row>
        <row r="8366">
          <cell r="A8366">
            <v>208919</v>
          </cell>
          <cell r="B8366" t="str">
            <v>OR.RAE 25 NPPB (P)</v>
          </cell>
        </row>
        <row r="8367">
          <cell r="A8367">
            <v>208919</v>
          </cell>
          <cell r="B8367" t="str">
            <v>OR.RAE 25 NPPB (G)</v>
          </cell>
        </row>
        <row r="8368">
          <cell r="A8368">
            <v>208919</v>
          </cell>
          <cell r="B8368" t="str">
            <v>OR.RAE 25 NPPB (H)</v>
          </cell>
        </row>
        <row r="8369">
          <cell r="A8369">
            <v>208919</v>
          </cell>
          <cell r="B8369" t="str">
            <v>OR.RAE 25 NPPB (T)</v>
          </cell>
        </row>
        <row r="8370">
          <cell r="A8370">
            <v>208921</v>
          </cell>
          <cell r="B8370" t="str">
            <v>OR.GE 30 KRRB (P)</v>
          </cell>
        </row>
        <row r="8371">
          <cell r="A8371">
            <v>208921</v>
          </cell>
          <cell r="B8371" t="str">
            <v>OR.GE 30 KRRB (G)</v>
          </cell>
        </row>
        <row r="8372">
          <cell r="A8372">
            <v>208921</v>
          </cell>
          <cell r="B8372" t="str">
            <v>OR.GE 30 KRRB (H)</v>
          </cell>
        </row>
        <row r="8373">
          <cell r="A8373">
            <v>208921</v>
          </cell>
          <cell r="B8373" t="str">
            <v>OR.GE 30 KRRB (T)</v>
          </cell>
        </row>
        <row r="8374">
          <cell r="A8374">
            <v>208922</v>
          </cell>
          <cell r="B8374" t="str">
            <v>OR.GE 35 KRRB (P)</v>
          </cell>
        </row>
        <row r="8375">
          <cell r="A8375">
            <v>208922</v>
          </cell>
          <cell r="B8375" t="str">
            <v>OR.GE 35 KRRB (G)</v>
          </cell>
        </row>
        <row r="8376">
          <cell r="A8376">
            <v>208922</v>
          </cell>
          <cell r="B8376" t="str">
            <v>OR.GE 35 KRRB (H)</v>
          </cell>
        </row>
        <row r="8377">
          <cell r="A8377">
            <v>208922</v>
          </cell>
          <cell r="B8377" t="str">
            <v>OR.GE 35 KRRB (T)</v>
          </cell>
        </row>
        <row r="8378">
          <cell r="A8378">
            <v>208922.4</v>
          </cell>
          <cell r="B8378" t="str">
            <v>OR 35/72 (P)</v>
          </cell>
        </row>
        <row r="8379">
          <cell r="A8379">
            <v>208922.4</v>
          </cell>
          <cell r="B8379" t="str">
            <v>OR 35/72 (G)</v>
          </cell>
        </row>
        <row r="8380">
          <cell r="A8380">
            <v>208922.4</v>
          </cell>
          <cell r="B8380" t="str">
            <v>OR 35/72 (H)</v>
          </cell>
        </row>
        <row r="8381">
          <cell r="A8381">
            <v>208922.4</v>
          </cell>
          <cell r="B8381" t="str">
            <v>OR 35/72 (T)</v>
          </cell>
        </row>
        <row r="8382">
          <cell r="A8382">
            <v>208924</v>
          </cell>
          <cell r="B8382" t="str">
            <v>OR.GE 40 KRRB (P)</v>
          </cell>
        </row>
        <row r="8383">
          <cell r="A8383">
            <v>208924</v>
          </cell>
          <cell r="B8383" t="str">
            <v>OR.GE 40 KRRB (G)</v>
          </cell>
        </row>
        <row r="8384">
          <cell r="A8384">
            <v>208924</v>
          </cell>
          <cell r="B8384" t="str">
            <v>OR.GE 40 KRRB (H)</v>
          </cell>
        </row>
        <row r="8385">
          <cell r="A8385">
            <v>208924</v>
          </cell>
          <cell r="B8385" t="str">
            <v>OR.GE 40 KRRB (T)</v>
          </cell>
        </row>
        <row r="8386">
          <cell r="A8386">
            <v>208925</v>
          </cell>
          <cell r="B8386" t="str">
            <v>OR.GE 50 KRRB (P)</v>
          </cell>
        </row>
        <row r="8387">
          <cell r="A8387">
            <v>208925</v>
          </cell>
          <cell r="B8387" t="str">
            <v>OR.GE 50 KRRB (G)</v>
          </cell>
        </row>
        <row r="8388">
          <cell r="A8388">
            <v>208925</v>
          </cell>
          <cell r="B8388" t="str">
            <v>OR.GE 50 KRRB (H)</v>
          </cell>
        </row>
        <row r="8389">
          <cell r="A8389">
            <v>208925</v>
          </cell>
          <cell r="B8389" t="str">
            <v>OR.GE 50 KRRB (T)</v>
          </cell>
        </row>
        <row r="8390">
          <cell r="A8390">
            <v>208925.4</v>
          </cell>
          <cell r="B8390" t="str">
            <v>OR.50/90 (P)</v>
          </cell>
        </row>
        <row r="8391">
          <cell r="A8391">
            <v>208925.4</v>
          </cell>
          <cell r="B8391" t="str">
            <v>OR.50/90 (G)</v>
          </cell>
        </row>
        <row r="8392">
          <cell r="A8392">
            <v>208925.4</v>
          </cell>
          <cell r="B8392" t="str">
            <v>OR.50/90 (H)</v>
          </cell>
        </row>
        <row r="8393">
          <cell r="A8393">
            <v>208925.4</v>
          </cell>
          <cell r="B8393" t="str">
            <v>OR.50/90 (T)</v>
          </cell>
        </row>
        <row r="8394">
          <cell r="A8394">
            <v>208926.01</v>
          </cell>
          <cell r="B8394" t="str">
            <v>OR.GYE 35 KRRB SPL (G)</v>
          </cell>
        </row>
        <row r="8395">
          <cell r="A8395">
            <v>208926.01</v>
          </cell>
          <cell r="B8395" t="str">
            <v>OR.GYE 35 KRRB SPL (H)</v>
          </cell>
        </row>
        <row r="8396">
          <cell r="A8396">
            <v>208926.01</v>
          </cell>
          <cell r="B8396" t="str">
            <v>OR.GYE 35 KRRB SPL (P)</v>
          </cell>
        </row>
        <row r="8397">
          <cell r="A8397">
            <v>208926.01</v>
          </cell>
          <cell r="B8397" t="str">
            <v>OR.GYE 35 KRRB SPL (T)</v>
          </cell>
        </row>
        <row r="8398">
          <cell r="A8398">
            <v>208941</v>
          </cell>
          <cell r="B8398" t="str">
            <v>BR.OR 282223 (P)</v>
          </cell>
        </row>
        <row r="8399">
          <cell r="A8399">
            <v>208941</v>
          </cell>
          <cell r="B8399" t="str">
            <v>BR.OR 282223 (G)</v>
          </cell>
        </row>
        <row r="8400">
          <cell r="A8400">
            <v>208941</v>
          </cell>
          <cell r="B8400" t="str">
            <v>BR.OR 282223 (H)</v>
          </cell>
        </row>
        <row r="8401">
          <cell r="A8401">
            <v>208941</v>
          </cell>
          <cell r="B8401" t="str">
            <v>BR.OR 282223 (T)</v>
          </cell>
        </row>
        <row r="8402">
          <cell r="A8402">
            <v>208942</v>
          </cell>
          <cell r="B8402" t="str">
            <v>BR.OR 28242326 (P)</v>
          </cell>
        </row>
        <row r="8403">
          <cell r="A8403">
            <v>208942</v>
          </cell>
          <cell r="B8403" t="str">
            <v>BR.OR 28242326 (G)</v>
          </cell>
        </row>
        <row r="8404">
          <cell r="A8404">
            <v>208942</v>
          </cell>
          <cell r="B8404" t="str">
            <v>BR.OR 28242326 (H)</v>
          </cell>
        </row>
        <row r="8405">
          <cell r="A8405">
            <v>208942</v>
          </cell>
          <cell r="B8405" t="str">
            <v>BR.OR 28242326 (T)</v>
          </cell>
        </row>
        <row r="8406">
          <cell r="A8406">
            <v>208944</v>
          </cell>
          <cell r="B8406" t="str">
            <v>BR.OR 322224 (P)</v>
          </cell>
        </row>
        <row r="8407">
          <cell r="A8407">
            <v>208944</v>
          </cell>
          <cell r="B8407" t="str">
            <v>BR.OR 322224 (G)</v>
          </cell>
        </row>
        <row r="8408">
          <cell r="A8408">
            <v>208944</v>
          </cell>
          <cell r="B8408" t="str">
            <v>BR.OR 322224 (H)</v>
          </cell>
        </row>
        <row r="8409">
          <cell r="A8409">
            <v>208944</v>
          </cell>
          <cell r="B8409" t="str">
            <v>BR.OR 322224 (T)</v>
          </cell>
        </row>
        <row r="8410">
          <cell r="A8410">
            <v>208952</v>
          </cell>
          <cell r="B8410" t="str">
            <v>BR.OR 30[P]16 (P)</v>
          </cell>
        </row>
        <row r="8411">
          <cell r="A8411">
            <v>208952</v>
          </cell>
          <cell r="B8411" t="str">
            <v>BR.OR 30[P]16 (G)</v>
          </cell>
        </row>
        <row r="8412">
          <cell r="A8412">
            <v>208952</v>
          </cell>
          <cell r="B8412" t="str">
            <v>BR.OR 30[P]16 (H)</v>
          </cell>
        </row>
        <row r="8413">
          <cell r="A8413">
            <v>208952</v>
          </cell>
          <cell r="B8413" t="str">
            <v>BR.OR 30[P]16 (T)</v>
          </cell>
        </row>
        <row r="8414">
          <cell r="A8414">
            <v>208954</v>
          </cell>
          <cell r="B8414" t="str">
            <v>SL.OR 045012PP (P)</v>
          </cell>
        </row>
        <row r="8415">
          <cell r="A8415">
            <v>208954</v>
          </cell>
          <cell r="B8415" t="str">
            <v>SL.OR 045012PP (G)</v>
          </cell>
        </row>
        <row r="8416">
          <cell r="A8416">
            <v>208954</v>
          </cell>
          <cell r="B8416" t="str">
            <v>SL.OR 045012PP (H)</v>
          </cell>
        </row>
        <row r="8417">
          <cell r="A8417">
            <v>208954</v>
          </cell>
          <cell r="B8417" t="str">
            <v>SL.OR 045012PP (L)</v>
          </cell>
        </row>
        <row r="8418">
          <cell r="A8418">
            <v>208954</v>
          </cell>
          <cell r="B8418" t="str">
            <v>SL.OR 045012PP (T)</v>
          </cell>
        </row>
        <row r="8419">
          <cell r="A8419">
            <v>208955</v>
          </cell>
          <cell r="B8419" t="str">
            <v>BR.OR 3719(25)26 X (P)</v>
          </cell>
        </row>
        <row r="8420">
          <cell r="A8420">
            <v>208955</v>
          </cell>
          <cell r="B8420" t="str">
            <v>BR.OR 3719(25)26 X (G)</v>
          </cell>
        </row>
        <row r="8421">
          <cell r="A8421">
            <v>208955</v>
          </cell>
          <cell r="B8421" t="str">
            <v>BR.OR 3719(25)26 X (H)</v>
          </cell>
        </row>
        <row r="8422">
          <cell r="A8422">
            <v>208955</v>
          </cell>
          <cell r="B8422" t="str">
            <v>BR.OR 3719(25)26 X (T)</v>
          </cell>
        </row>
        <row r="8423">
          <cell r="A8423">
            <v>208957</v>
          </cell>
          <cell r="B8423" t="str">
            <v>SL.OR 045010PP (P)</v>
          </cell>
        </row>
        <row r="8424">
          <cell r="A8424">
            <v>208957</v>
          </cell>
          <cell r="B8424" t="str">
            <v>SL.OR 045010PP (G)</v>
          </cell>
        </row>
        <row r="8425">
          <cell r="A8425">
            <v>208957</v>
          </cell>
          <cell r="B8425" t="str">
            <v>SL.OR 045010PP (H)</v>
          </cell>
        </row>
        <row r="8426">
          <cell r="A8426">
            <v>208957</v>
          </cell>
          <cell r="B8426" t="str">
            <v>SL.OR 045010PP (L)</v>
          </cell>
        </row>
        <row r="8427">
          <cell r="A8427">
            <v>208957</v>
          </cell>
          <cell r="B8427" t="str">
            <v>SL.OR 045010PP (T)</v>
          </cell>
        </row>
        <row r="8428">
          <cell r="A8428">
            <v>208958</v>
          </cell>
          <cell r="B8428" t="str">
            <v>SL.OR 045016PP (P)</v>
          </cell>
        </row>
        <row r="8429">
          <cell r="A8429">
            <v>208958</v>
          </cell>
          <cell r="B8429" t="str">
            <v>SL.OR 045016PP (G)</v>
          </cell>
        </row>
        <row r="8430">
          <cell r="A8430">
            <v>208958</v>
          </cell>
          <cell r="B8430" t="str">
            <v>SL.OR 045016PP (H)</v>
          </cell>
        </row>
        <row r="8431">
          <cell r="A8431">
            <v>208958</v>
          </cell>
          <cell r="B8431" t="str">
            <v>SL.OR 045016PP (L)</v>
          </cell>
        </row>
        <row r="8432">
          <cell r="A8432">
            <v>208958</v>
          </cell>
          <cell r="B8432" t="str">
            <v>SL.OR 045016PP (T)</v>
          </cell>
        </row>
        <row r="8433">
          <cell r="A8433">
            <v>208966</v>
          </cell>
          <cell r="B8433" t="str">
            <v>NAU.OR 4906 UU (P)</v>
          </cell>
        </row>
        <row r="8434">
          <cell r="A8434">
            <v>208966</v>
          </cell>
          <cell r="B8434" t="str">
            <v>NAU.OR 4906 UU (G)</v>
          </cell>
        </row>
        <row r="8435">
          <cell r="A8435">
            <v>208966</v>
          </cell>
          <cell r="B8435" t="str">
            <v>NAU.OR 4906 UU (H)</v>
          </cell>
        </row>
        <row r="8436">
          <cell r="A8436">
            <v>208966</v>
          </cell>
          <cell r="B8436" t="str">
            <v>NAU.OR 4906 UU (T)</v>
          </cell>
        </row>
        <row r="8437">
          <cell r="A8437">
            <v>208971</v>
          </cell>
          <cell r="B8437" t="str">
            <v>SAT.OR 35 (P)</v>
          </cell>
        </row>
        <row r="8438">
          <cell r="A8438">
            <v>208971</v>
          </cell>
          <cell r="B8438" t="str">
            <v>SAT.OR 35 (G)</v>
          </cell>
        </row>
        <row r="8439">
          <cell r="A8439">
            <v>208971</v>
          </cell>
          <cell r="B8439" t="str">
            <v>SAT.OR 35 (H)</v>
          </cell>
        </row>
        <row r="8440">
          <cell r="A8440">
            <v>208971</v>
          </cell>
          <cell r="B8440" t="str">
            <v>SAT.OR 35 (L)</v>
          </cell>
        </row>
        <row r="8441">
          <cell r="A8441">
            <v>208971</v>
          </cell>
          <cell r="B8441" t="str">
            <v>SAT.OR 35 (T)</v>
          </cell>
        </row>
        <row r="8442">
          <cell r="A8442">
            <v>208972</v>
          </cell>
          <cell r="B8442" t="str">
            <v>SAT.OR 20 (P)</v>
          </cell>
        </row>
        <row r="8443">
          <cell r="A8443">
            <v>208972</v>
          </cell>
          <cell r="B8443" t="str">
            <v>SAT.OR 20 (G)</v>
          </cell>
        </row>
        <row r="8444">
          <cell r="A8444">
            <v>208972</v>
          </cell>
          <cell r="B8444" t="str">
            <v>SAT.OR 20 (H)</v>
          </cell>
        </row>
        <row r="8445">
          <cell r="A8445">
            <v>208972</v>
          </cell>
          <cell r="B8445" t="str">
            <v>SAT.OR 20 (L)</v>
          </cell>
        </row>
        <row r="8446">
          <cell r="A8446">
            <v>208972</v>
          </cell>
          <cell r="B8446" t="str">
            <v>SAT.OR 20 (T)</v>
          </cell>
        </row>
        <row r="8447">
          <cell r="A8447">
            <v>208973</v>
          </cell>
          <cell r="B8447" t="str">
            <v>SAT.OR 17 (P)</v>
          </cell>
        </row>
        <row r="8448">
          <cell r="A8448">
            <v>208973</v>
          </cell>
          <cell r="B8448" t="str">
            <v>SAT.OR 17 (G)</v>
          </cell>
        </row>
        <row r="8449">
          <cell r="A8449">
            <v>208973</v>
          </cell>
          <cell r="B8449" t="str">
            <v>SAT.OR 17 (H)</v>
          </cell>
        </row>
        <row r="8450">
          <cell r="A8450">
            <v>208973</v>
          </cell>
          <cell r="B8450" t="str">
            <v>SAT.OR 17 (L)</v>
          </cell>
        </row>
        <row r="8451">
          <cell r="A8451">
            <v>208973</v>
          </cell>
          <cell r="B8451" t="str">
            <v>SAT.OR 17 (T)</v>
          </cell>
        </row>
        <row r="8452">
          <cell r="A8452">
            <v>208977</v>
          </cell>
          <cell r="B8452" t="str">
            <v>OR.SC 36266 (P)</v>
          </cell>
        </row>
        <row r="8453">
          <cell r="A8453">
            <v>208977</v>
          </cell>
          <cell r="B8453" t="str">
            <v>OR.SC 36266 (G)</v>
          </cell>
        </row>
        <row r="8454">
          <cell r="A8454">
            <v>208977</v>
          </cell>
          <cell r="B8454" t="str">
            <v>OR.SC 36266 (H)</v>
          </cell>
        </row>
        <row r="8455">
          <cell r="A8455">
            <v>208977</v>
          </cell>
          <cell r="B8455" t="str">
            <v>OR.SC 36266 (T)</v>
          </cell>
        </row>
        <row r="8456">
          <cell r="A8456">
            <v>208986.01</v>
          </cell>
          <cell r="B8456" t="str">
            <v>BALL WASHER(12.5X17.8X6) (G)</v>
          </cell>
        </row>
        <row r="8457">
          <cell r="A8457">
            <v>208986.01</v>
          </cell>
          <cell r="B8457" t="str">
            <v>BALL WASHER(12.5X17.8X6) (H)</v>
          </cell>
        </row>
        <row r="8458">
          <cell r="A8458">
            <v>208986.01</v>
          </cell>
          <cell r="B8458" t="str">
            <v>BALL WASHER(12.5X17.8X6) (P)</v>
          </cell>
        </row>
        <row r="8459">
          <cell r="A8459">
            <v>208986.01</v>
          </cell>
          <cell r="B8459" t="str">
            <v>BALL WASHER(12.5X17.8X6) (T)</v>
          </cell>
        </row>
        <row r="8460">
          <cell r="A8460">
            <v>208986.02</v>
          </cell>
          <cell r="B8460" t="str">
            <v>BUSH WASHER(12.35X18X6) (G)</v>
          </cell>
        </row>
        <row r="8461">
          <cell r="A8461">
            <v>208986.02</v>
          </cell>
          <cell r="B8461" t="str">
            <v>BUSH WASHER(12.35X18X6) (H)</v>
          </cell>
        </row>
        <row r="8462">
          <cell r="A8462">
            <v>208986.02</v>
          </cell>
          <cell r="B8462" t="str">
            <v>BUSH WASHER(12.35X18X6) (P)</v>
          </cell>
        </row>
        <row r="8463">
          <cell r="A8463">
            <v>208986.02</v>
          </cell>
          <cell r="B8463" t="str">
            <v>BUSH WASHER(12.35X18X6) (T)</v>
          </cell>
        </row>
        <row r="8464">
          <cell r="A8464">
            <v>208986.03</v>
          </cell>
          <cell r="B8464" t="str">
            <v>NEEDLE WASHER(13.8X18X5) (G)</v>
          </cell>
        </row>
        <row r="8465">
          <cell r="A8465">
            <v>208986.03</v>
          </cell>
          <cell r="B8465" t="str">
            <v>NEEDLE WASHER(13.8X18X5) (H)</v>
          </cell>
        </row>
        <row r="8466">
          <cell r="A8466">
            <v>208986.03</v>
          </cell>
          <cell r="B8466" t="str">
            <v>NEEDLE WASHER(13.8X18X5) (P)</v>
          </cell>
        </row>
        <row r="8467">
          <cell r="A8467">
            <v>208986.03</v>
          </cell>
          <cell r="B8467" t="str">
            <v>NEEDLE WASHER(13.8X18X5) (T)</v>
          </cell>
        </row>
        <row r="8468">
          <cell r="A8468">
            <v>208986.04</v>
          </cell>
          <cell r="B8468" t="str">
            <v>END WASHER(8.15X18X5) (G)</v>
          </cell>
        </row>
        <row r="8469">
          <cell r="A8469">
            <v>208986.04</v>
          </cell>
          <cell r="B8469" t="str">
            <v>END WASHER(8.15X18X5) (H)</v>
          </cell>
        </row>
        <row r="8470">
          <cell r="A8470">
            <v>208986.04</v>
          </cell>
          <cell r="B8470" t="str">
            <v>END WASHER(8.15X18X5) (P)</v>
          </cell>
        </row>
        <row r="8471">
          <cell r="A8471">
            <v>208986.04</v>
          </cell>
          <cell r="B8471" t="str">
            <v>END WASHER(8.15X18X5) (T)</v>
          </cell>
        </row>
        <row r="8472">
          <cell r="A8472">
            <v>208995</v>
          </cell>
          <cell r="B8472" t="str">
            <v>STO 6 FC O/R (P)</v>
          </cell>
        </row>
        <row r="8473">
          <cell r="A8473">
            <v>208995</v>
          </cell>
          <cell r="B8473" t="str">
            <v>STO 6 FC O/R (G)</v>
          </cell>
        </row>
        <row r="8474">
          <cell r="A8474">
            <v>208995</v>
          </cell>
          <cell r="B8474" t="str">
            <v>STO 6 FC O/R (H)</v>
          </cell>
        </row>
        <row r="8475">
          <cell r="A8475">
            <v>208995</v>
          </cell>
          <cell r="B8475" t="str">
            <v>STO 6 FC O/R (T)</v>
          </cell>
        </row>
        <row r="8476">
          <cell r="A8476">
            <v>208999</v>
          </cell>
          <cell r="B8476" t="str">
            <v>F.OR 93024 (P)</v>
          </cell>
        </row>
        <row r="8477">
          <cell r="A8477">
            <v>208999</v>
          </cell>
          <cell r="B8477" t="str">
            <v>F.OR 93024 (G)</v>
          </cell>
        </row>
        <row r="8478">
          <cell r="A8478">
            <v>208999</v>
          </cell>
          <cell r="B8478" t="str">
            <v>F.OR 93024 (H)</v>
          </cell>
        </row>
        <row r="8479">
          <cell r="A8479">
            <v>208999</v>
          </cell>
          <cell r="B8479" t="str">
            <v>F.OR 93024 (T)</v>
          </cell>
        </row>
        <row r="8480">
          <cell r="A8480">
            <v>209</v>
          </cell>
          <cell r="B8480" t="str">
            <v>FC 3019 (F)</v>
          </cell>
        </row>
        <row r="8481">
          <cell r="A8481">
            <v>210</v>
          </cell>
          <cell r="B8481" t="str">
            <v>FC 16644 SPL (F)</v>
          </cell>
        </row>
        <row r="8482">
          <cell r="A8482">
            <v>211</v>
          </cell>
          <cell r="B8482" t="str">
            <v>FC 1506 (F 208897 ) (F)</v>
          </cell>
        </row>
        <row r="8483">
          <cell r="A8483">
            <v>211.01</v>
          </cell>
          <cell r="B8483" t="str">
            <v>FC 1506 STADE LENTH 15 (F)</v>
          </cell>
        </row>
        <row r="8484">
          <cell r="A8484">
            <v>212</v>
          </cell>
          <cell r="B8484" t="str">
            <v>FC 401507 SPL. (F)</v>
          </cell>
        </row>
        <row r="8485">
          <cell r="A8485">
            <v>213.01</v>
          </cell>
          <cell r="B8485" t="str">
            <v>NAST 50 (F)</v>
          </cell>
        </row>
        <row r="8486">
          <cell r="A8486">
            <v>213.02</v>
          </cell>
          <cell r="B8486" t="str">
            <v>RNAST 50 (F)</v>
          </cell>
        </row>
        <row r="8487">
          <cell r="A8487">
            <v>213.03</v>
          </cell>
          <cell r="B8487" t="str">
            <v>IR 506020 (F)</v>
          </cell>
        </row>
        <row r="8488">
          <cell r="A8488">
            <v>213103</v>
          </cell>
          <cell r="B8488" t="str">
            <v>HK.CUP 4520 (G)</v>
          </cell>
        </row>
        <row r="8489">
          <cell r="A8489">
            <v>213103</v>
          </cell>
          <cell r="B8489" t="str">
            <v>HK.CUP 4520 (H)</v>
          </cell>
        </row>
        <row r="8490">
          <cell r="A8490">
            <v>213103</v>
          </cell>
          <cell r="B8490" t="str">
            <v>HK.CUP 4520 (P)</v>
          </cell>
        </row>
        <row r="8491">
          <cell r="A8491">
            <v>213103</v>
          </cell>
          <cell r="B8491" t="str">
            <v>HK.CUP 4520 (T)</v>
          </cell>
        </row>
        <row r="8492">
          <cell r="A8492">
            <v>214</v>
          </cell>
          <cell r="B8492" t="str">
            <v>361206 R (5060102216) (F)</v>
          </cell>
        </row>
        <row r="8493">
          <cell r="A8493">
            <v>215</v>
          </cell>
          <cell r="B8493" t="str">
            <v>CF 6 (F)</v>
          </cell>
        </row>
        <row r="8494">
          <cell r="A8494">
            <v>216</v>
          </cell>
          <cell r="B8494" t="str">
            <v>CF 8 (F)</v>
          </cell>
        </row>
        <row r="8495">
          <cell r="A8495">
            <v>217</v>
          </cell>
          <cell r="B8495" t="str">
            <v>CF 10 (F)</v>
          </cell>
        </row>
        <row r="8496">
          <cell r="A8496">
            <v>218</v>
          </cell>
          <cell r="B8496" t="str">
            <v>CF 10-1 (F)</v>
          </cell>
        </row>
        <row r="8497">
          <cell r="A8497">
            <v>219</v>
          </cell>
          <cell r="B8497" t="str">
            <v>CF 12 (F)</v>
          </cell>
        </row>
        <row r="8498">
          <cell r="A8498">
            <v>220</v>
          </cell>
          <cell r="B8498" t="str">
            <v>CF 12-1 (F)</v>
          </cell>
        </row>
        <row r="8499">
          <cell r="A8499">
            <v>221</v>
          </cell>
          <cell r="B8499" t="str">
            <v>CF 16 (F)</v>
          </cell>
        </row>
        <row r="8500">
          <cell r="A8500">
            <v>222</v>
          </cell>
          <cell r="B8500" t="str">
            <v>CF 18 (F)</v>
          </cell>
        </row>
        <row r="8501">
          <cell r="A8501">
            <v>223</v>
          </cell>
          <cell r="B8501" t="str">
            <v>SR 90 JOCKEY PULLEY (F)</v>
          </cell>
        </row>
        <row r="8502">
          <cell r="A8502">
            <v>223.01</v>
          </cell>
          <cell r="B8502" t="str">
            <v>SR 90 BEARING (F)</v>
          </cell>
        </row>
        <row r="8503">
          <cell r="A8503">
            <v>223.02</v>
          </cell>
          <cell r="B8503" t="str">
            <v>SR 90 BEARING WITH CUP (F)</v>
          </cell>
        </row>
        <row r="8504">
          <cell r="A8504">
            <v>224</v>
          </cell>
          <cell r="B8504" t="str">
            <v>SR 6 JOCKEY PULLEY (F)</v>
          </cell>
        </row>
        <row r="8505">
          <cell r="A8505">
            <v>225</v>
          </cell>
          <cell r="B8505" t="str">
            <v>SR 7 JOCKEY PULLEY (F)</v>
          </cell>
        </row>
        <row r="8506">
          <cell r="A8506">
            <v>225.03</v>
          </cell>
          <cell r="B8506" t="str">
            <v>SR 7 FORK (F)</v>
          </cell>
        </row>
        <row r="8507">
          <cell r="A8507">
            <v>226</v>
          </cell>
          <cell r="B8507" t="str">
            <v>BSR 72 JOCKEY PULLEY (F)</v>
          </cell>
        </row>
        <row r="8508">
          <cell r="A8508">
            <v>227</v>
          </cell>
          <cell r="B8508" t="str">
            <v>SR 71 JOCKEY PULLOY (F)</v>
          </cell>
        </row>
        <row r="8509">
          <cell r="A8509">
            <v>228</v>
          </cell>
          <cell r="B8509" t="str">
            <v>BSR 71 JOCKEY PULLEY (F)</v>
          </cell>
        </row>
        <row r="8510">
          <cell r="A8510">
            <v>229</v>
          </cell>
          <cell r="B8510" t="str">
            <v>W 324134 (F)</v>
          </cell>
        </row>
        <row r="8511">
          <cell r="A8511">
            <v>230</v>
          </cell>
          <cell r="B8511" t="str">
            <v>W 324132 (F)</v>
          </cell>
        </row>
        <row r="8512">
          <cell r="A8512">
            <v>231</v>
          </cell>
          <cell r="B8512" t="str">
            <v>W 394122 (F)</v>
          </cell>
        </row>
        <row r="8513">
          <cell r="A8513">
            <v>232.02</v>
          </cell>
          <cell r="B8513" t="str">
            <v>RWCP9904(CUP FOR 9904) (F)</v>
          </cell>
        </row>
        <row r="8514">
          <cell r="A8514">
            <v>232.03</v>
          </cell>
          <cell r="B8514" t="str">
            <v>RWCN9904(CONE FOR 9904) (F)</v>
          </cell>
        </row>
        <row r="8515">
          <cell r="A8515">
            <v>232.12</v>
          </cell>
          <cell r="B8515" t="str">
            <v>SMALL OUTER RING 55 DIA (F)</v>
          </cell>
        </row>
        <row r="8516">
          <cell r="A8516">
            <v>232.13</v>
          </cell>
          <cell r="B8516" t="str">
            <v>SMALL INNER RING ID 32MM  (F)</v>
          </cell>
        </row>
        <row r="8517">
          <cell r="A8517">
            <v>232.22</v>
          </cell>
          <cell r="B8517" t="str">
            <v>RWCP9904 JBO (F)</v>
          </cell>
        </row>
        <row r="8518">
          <cell r="A8518">
            <v>232.23</v>
          </cell>
          <cell r="B8518" t="str">
            <v>RWCN9904 JBO (F)</v>
          </cell>
        </row>
        <row r="8519">
          <cell r="A8519">
            <v>233.02</v>
          </cell>
          <cell r="B8519" t="str">
            <v>RWCP9903(CUP FOR 9903) (F)</v>
          </cell>
        </row>
        <row r="8520">
          <cell r="A8520">
            <v>233.03</v>
          </cell>
          <cell r="B8520" t="str">
            <v>RWCN9903(CONE FOR 9903) (F)</v>
          </cell>
        </row>
        <row r="8521">
          <cell r="A8521">
            <v>233.12</v>
          </cell>
          <cell r="B8521" t="str">
            <v>BIG OUTER RING 88 DIA (F)</v>
          </cell>
        </row>
        <row r="8522">
          <cell r="A8522">
            <v>233.13</v>
          </cell>
          <cell r="B8522" t="str">
            <v>BIG INNER RING ID 56 MM (F)</v>
          </cell>
        </row>
        <row r="8523">
          <cell r="A8523">
            <v>233.22</v>
          </cell>
          <cell r="B8523" t="str">
            <v>RWCP9903 JBO (F)</v>
          </cell>
        </row>
        <row r="8524">
          <cell r="A8524">
            <v>233.23</v>
          </cell>
          <cell r="B8524" t="str">
            <v>RWCN9903 JBO (F)</v>
          </cell>
        </row>
        <row r="8525">
          <cell r="A8525">
            <v>234</v>
          </cell>
          <cell r="B8525" t="str">
            <v>PHS 30 (F)</v>
          </cell>
        </row>
        <row r="8526">
          <cell r="A8526">
            <v>234.2</v>
          </cell>
          <cell r="B8526" t="str">
            <v>0330940122771(PHS 30) (F)</v>
          </cell>
        </row>
        <row r="8527">
          <cell r="A8527">
            <v>235</v>
          </cell>
          <cell r="B8527" t="str">
            <v>VCF 4 1/2 (F)</v>
          </cell>
        </row>
        <row r="8528">
          <cell r="A8528">
            <v>236</v>
          </cell>
          <cell r="B8528" t="str">
            <v>D 07026 REV.03 (F)</v>
          </cell>
        </row>
        <row r="8529">
          <cell r="A8529">
            <v>236.01</v>
          </cell>
          <cell r="B8529" t="str">
            <v>D 12000(07026 REV.02) (F)</v>
          </cell>
        </row>
        <row r="8530">
          <cell r="A8530">
            <v>237</v>
          </cell>
          <cell r="B8530" t="str">
            <v>D 14855(01470) (F)</v>
          </cell>
        </row>
        <row r="8531">
          <cell r="A8531">
            <v>237.01</v>
          </cell>
          <cell r="B8531" t="str">
            <v>D 12900 (F)</v>
          </cell>
        </row>
        <row r="8532">
          <cell r="A8532">
            <v>238</v>
          </cell>
          <cell r="B8532" t="str">
            <v>AELS 202-010N (F)</v>
          </cell>
        </row>
        <row r="8533">
          <cell r="A8533">
            <v>239</v>
          </cell>
          <cell r="B8533" t="str">
            <v>GB 41073 (F)</v>
          </cell>
        </row>
        <row r="8534">
          <cell r="A8534">
            <v>240</v>
          </cell>
          <cell r="B8534" t="str">
            <v>CF 20-1 (F)</v>
          </cell>
        </row>
        <row r="8535">
          <cell r="A8535">
            <v>241</v>
          </cell>
          <cell r="B8535" t="str">
            <v>CF 24 (F)</v>
          </cell>
        </row>
        <row r="8536">
          <cell r="A8536">
            <v>242</v>
          </cell>
          <cell r="B8536" t="str">
            <v>CF 24-1 (F)</v>
          </cell>
        </row>
        <row r="8537">
          <cell r="A8537">
            <v>243</v>
          </cell>
          <cell r="B8537" t="str">
            <v>CF 30 (F)</v>
          </cell>
        </row>
        <row r="8538">
          <cell r="A8538">
            <v>244</v>
          </cell>
          <cell r="B8538" t="str">
            <v>CF 30-1 (F)</v>
          </cell>
        </row>
        <row r="8539">
          <cell r="A8539">
            <v>245</v>
          </cell>
          <cell r="B8539" t="str">
            <v>207 YY2 (JB1030W 2RS) (F)</v>
          </cell>
        </row>
        <row r="8540">
          <cell r="A8540">
            <v>246</v>
          </cell>
          <cell r="B8540" t="str">
            <v>208 YY2 - 550499 (F)</v>
          </cell>
        </row>
        <row r="8541">
          <cell r="A8541">
            <v>246.01</v>
          </cell>
          <cell r="B8541" t="str">
            <v>408021 (M140 HL) (F)</v>
          </cell>
        </row>
        <row r="8542">
          <cell r="A8542">
            <v>247</v>
          </cell>
          <cell r="B8542" t="str">
            <v>209 YY2 - 550751 (F)</v>
          </cell>
        </row>
        <row r="8543">
          <cell r="A8543">
            <v>248.01</v>
          </cell>
          <cell r="B8543" t="str">
            <v>OWBDA4002(CUP FOR 4002) (F)</v>
          </cell>
        </row>
        <row r="8544">
          <cell r="A8544">
            <v>248.02</v>
          </cell>
          <cell r="B8544" t="str">
            <v>IWBDA4002(CONE FOR 4002) (F)</v>
          </cell>
        </row>
        <row r="8545">
          <cell r="A8545">
            <v>249.01</v>
          </cell>
          <cell r="B8545" t="str">
            <v>OWBDA4003(CUP FOR 4003) (F)</v>
          </cell>
        </row>
        <row r="8546">
          <cell r="A8546">
            <v>249.02</v>
          </cell>
          <cell r="B8546" t="str">
            <v>IWBDA4003(CONE FOR 4003) (F)</v>
          </cell>
        </row>
        <row r="8547">
          <cell r="A8547">
            <v>25</v>
          </cell>
          <cell r="B8547" t="str">
            <v>BR 30172621 (F)</v>
          </cell>
        </row>
        <row r="8548">
          <cell r="A8548">
            <v>250</v>
          </cell>
          <cell r="B8548" t="str">
            <v>324015 (BALL CUP SMALL) (F)</v>
          </cell>
        </row>
        <row r="8549">
          <cell r="A8549">
            <v>250.01</v>
          </cell>
          <cell r="B8549" t="str">
            <v>324019 (BALL CUP BIG) (F)</v>
          </cell>
        </row>
        <row r="8550">
          <cell r="A8550">
            <v>251.03</v>
          </cell>
          <cell r="B8550" t="str">
            <v>IR 182220 (F)</v>
          </cell>
        </row>
        <row r="8551">
          <cell r="A8551">
            <v>252</v>
          </cell>
          <cell r="B8551" t="str">
            <v>6208 (F)</v>
          </cell>
        </row>
        <row r="8552">
          <cell r="A8552">
            <v>252.08</v>
          </cell>
          <cell r="B8552" t="str">
            <v>6208 2RS (F)</v>
          </cell>
        </row>
        <row r="8553">
          <cell r="A8553">
            <v>252.09</v>
          </cell>
          <cell r="B8553" t="str">
            <v>6209 2RS (F)</v>
          </cell>
        </row>
        <row r="8554">
          <cell r="A8554">
            <v>252.1</v>
          </cell>
          <cell r="B8554" t="str">
            <v>6208 ZZ NR MATERIAL (F)</v>
          </cell>
        </row>
        <row r="8555">
          <cell r="A8555">
            <v>252.2</v>
          </cell>
          <cell r="B8555" t="str">
            <v>40001224 (6208) (F)</v>
          </cell>
        </row>
        <row r="8556">
          <cell r="A8556">
            <v>252.28</v>
          </cell>
          <cell r="B8556" t="str">
            <v>40028099 6208 2RS (F)</v>
          </cell>
        </row>
        <row r="8557">
          <cell r="A8557">
            <v>253</v>
          </cell>
          <cell r="B8557" t="str">
            <v>6309 (F)</v>
          </cell>
        </row>
        <row r="8558">
          <cell r="A8558">
            <v>253.08</v>
          </cell>
          <cell r="B8558" t="str">
            <v>6309 2RS (F)</v>
          </cell>
        </row>
        <row r="8559">
          <cell r="A8559">
            <v>254</v>
          </cell>
          <cell r="B8559" t="str">
            <v>6011 (F)</v>
          </cell>
        </row>
        <row r="8560">
          <cell r="A8560">
            <v>254.08</v>
          </cell>
          <cell r="B8560" t="str">
            <v>6011 2RS (F)</v>
          </cell>
        </row>
        <row r="8561">
          <cell r="A8561">
            <v>254.28</v>
          </cell>
          <cell r="B8561" t="str">
            <v>40028100 6011 2RS (F)</v>
          </cell>
        </row>
        <row r="8562">
          <cell r="A8562">
            <v>255</v>
          </cell>
          <cell r="B8562" t="str">
            <v>6007 (F)</v>
          </cell>
        </row>
        <row r="8563">
          <cell r="A8563">
            <v>255.08</v>
          </cell>
          <cell r="B8563" t="str">
            <v>6007 2RS (F)</v>
          </cell>
        </row>
        <row r="8564">
          <cell r="A8564">
            <v>255.1</v>
          </cell>
          <cell r="B8564" t="str">
            <v>6307 2RS</v>
          </cell>
        </row>
        <row r="8565">
          <cell r="A8565">
            <v>255.28</v>
          </cell>
          <cell r="B8565" t="str">
            <v>40028101 6007 2RS (F)</v>
          </cell>
        </row>
        <row r="8566">
          <cell r="A8566">
            <v>256</v>
          </cell>
          <cell r="B8566" t="str">
            <v>6010 (F)</v>
          </cell>
        </row>
        <row r="8567">
          <cell r="A8567">
            <v>257</v>
          </cell>
          <cell r="B8567" t="str">
            <v>BAHB 633528 F (F)</v>
          </cell>
        </row>
        <row r="8568">
          <cell r="A8568">
            <v>258</v>
          </cell>
          <cell r="B8568" t="str">
            <v>D 14854(01464) (F)</v>
          </cell>
        </row>
        <row r="8569">
          <cell r="A8569">
            <v>258.10000000000002</v>
          </cell>
          <cell r="B8569" t="str">
            <v>IR 258 (F)</v>
          </cell>
        </row>
        <row r="8570">
          <cell r="A8570">
            <v>258.2</v>
          </cell>
          <cell r="B8570" t="str">
            <v>OR 258 (F)</v>
          </cell>
        </row>
        <row r="8571">
          <cell r="A8571">
            <v>259</v>
          </cell>
          <cell r="B8571" t="str">
            <v>14001740 (F)</v>
          </cell>
        </row>
        <row r="8572">
          <cell r="A8572">
            <v>26</v>
          </cell>
          <cell r="B8572" t="str">
            <v>BR 3000 Z (F)</v>
          </cell>
        </row>
        <row r="8573">
          <cell r="A8573">
            <v>26.02</v>
          </cell>
          <cell r="B8573" t="str">
            <v>BR3000(Bore+)UL30-0003665 (F)</v>
          </cell>
        </row>
        <row r="8574">
          <cell r="A8574">
            <v>26.05</v>
          </cell>
          <cell r="B8574" t="str">
            <v>BR CLIPS 3000 (F)</v>
          </cell>
        </row>
        <row r="8575">
          <cell r="A8575">
            <v>26.06</v>
          </cell>
          <cell r="B8575" t="str">
            <v>NCG 3000 (F)</v>
          </cell>
        </row>
        <row r="8576">
          <cell r="A8576">
            <v>26.15</v>
          </cell>
          <cell r="B8576" t="str">
            <v>BR 3000 FT (F)</v>
          </cell>
        </row>
        <row r="8577">
          <cell r="A8577">
            <v>26.22</v>
          </cell>
          <cell r="B8577" t="str">
            <v>BR Nipple 3000FINAL TYPE (F)</v>
          </cell>
        </row>
        <row r="8578">
          <cell r="A8578">
            <v>26.4</v>
          </cell>
          <cell r="B8578" t="str">
            <v>BR 3000 LMW (F)</v>
          </cell>
        </row>
        <row r="8579">
          <cell r="A8579">
            <v>260</v>
          </cell>
          <cell r="B8579" t="str">
            <v>ZARN 1545 (F)</v>
          </cell>
        </row>
        <row r="8580">
          <cell r="A8580">
            <v>261</v>
          </cell>
          <cell r="B8580" t="str">
            <v>211 YY4 - 10000087014203   (F)</v>
          </cell>
        </row>
        <row r="8581">
          <cell r="A8581">
            <v>262</v>
          </cell>
          <cell r="B8581" t="str">
            <v>214 YY4 (F)</v>
          </cell>
        </row>
        <row r="8582">
          <cell r="A8582">
            <v>263</v>
          </cell>
          <cell r="B8582" t="str">
            <v>62211 2RS (F)</v>
          </cell>
        </row>
        <row r="8583">
          <cell r="A8583">
            <v>264</v>
          </cell>
          <cell r="B8583" t="str">
            <v>215 YY4 (F)</v>
          </cell>
        </row>
        <row r="8584">
          <cell r="A8584">
            <v>266</v>
          </cell>
          <cell r="B8584" t="str">
            <v>ZARN 3062 (F)</v>
          </cell>
        </row>
        <row r="8585">
          <cell r="A8585">
            <v>268</v>
          </cell>
          <cell r="B8585" t="str">
            <v>ZARN 3570 (F)</v>
          </cell>
        </row>
        <row r="8586">
          <cell r="A8586">
            <v>268.20999999999998</v>
          </cell>
          <cell r="B8586" t="str">
            <v>ZARF 3590 (F)</v>
          </cell>
        </row>
        <row r="8587">
          <cell r="A8587">
            <v>27</v>
          </cell>
          <cell r="B8587" t="str">
            <v>BR 3020 (F)</v>
          </cell>
        </row>
        <row r="8588">
          <cell r="A8588">
            <v>270</v>
          </cell>
          <cell r="B8588" t="str">
            <v>ZARN 4075 (F)</v>
          </cell>
        </row>
        <row r="8589">
          <cell r="A8589">
            <v>272</v>
          </cell>
          <cell r="B8589" t="str">
            <v>ZARN 4580 (F)</v>
          </cell>
        </row>
        <row r="8590">
          <cell r="A8590">
            <v>272.01</v>
          </cell>
          <cell r="B8590" t="str">
            <v>ZARN 4580 WITHOUT IR (F)</v>
          </cell>
        </row>
        <row r="8591">
          <cell r="A8591">
            <v>274</v>
          </cell>
          <cell r="B8591" t="str">
            <v>ZARN 5090 (F)</v>
          </cell>
        </row>
        <row r="8592">
          <cell r="A8592">
            <v>275</v>
          </cell>
          <cell r="B8592" t="str">
            <v>ZARN 50110 (F)</v>
          </cell>
        </row>
        <row r="8593">
          <cell r="A8593">
            <v>279</v>
          </cell>
          <cell r="B8593" t="str">
            <v>11761015000 TK 40-16AU3    (F)</v>
          </cell>
        </row>
        <row r="8594">
          <cell r="A8594">
            <v>28</v>
          </cell>
          <cell r="B8594" t="str">
            <v>BR 3022 (F)</v>
          </cell>
        </row>
        <row r="8595">
          <cell r="A8595">
            <v>28.05</v>
          </cell>
          <cell r="B8595" t="str">
            <v>BR CLIPS 3022 (F)</v>
          </cell>
        </row>
        <row r="8596">
          <cell r="A8596">
            <v>280.39999999999998</v>
          </cell>
          <cell r="B8596" t="str">
            <v>4910662/0 MCFD 90 (F)</v>
          </cell>
        </row>
        <row r="8597">
          <cell r="A8597">
            <v>281</v>
          </cell>
          <cell r="B8597" t="str">
            <v>D 14536 (F)</v>
          </cell>
        </row>
        <row r="8598">
          <cell r="A8598">
            <v>281.10000000000002</v>
          </cell>
          <cell r="B8598" t="str">
            <v>R02 430 001 (F)</v>
          </cell>
        </row>
        <row r="8599">
          <cell r="A8599">
            <v>281.20999999999998</v>
          </cell>
          <cell r="B8599" t="str">
            <v>D 14536 WITH COVER (F)</v>
          </cell>
        </row>
        <row r="8600">
          <cell r="A8600">
            <v>282</v>
          </cell>
          <cell r="B8600" t="str">
            <v>D 14537 (F)</v>
          </cell>
        </row>
        <row r="8601">
          <cell r="A8601">
            <v>282.10000000000002</v>
          </cell>
          <cell r="B8601" t="str">
            <v>R02 430 002 (F)</v>
          </cell>
        </row>
        <row r="8602">
          <cell r="A8602">
            <v>282.11</v>
          </cell>
          <cell r="B8602" t="str">
            <v>D 14537 R1 (F)</v>
          </cell>
        </row>
        <row r="8603">
          <cell r="A8603">
            <v>282.20999999999998</v>
          </cell>
          <cell r="B8603" t="str">
            <v>D 14537 WITH COVER (F)</v>
          </cell>
        </row>
        <row r="8604">
          <cell r="A8604">
            <v>282.31</v>
          </cell>
          <cell r="B8604" t="str">
            <v>D 14537 R2 (F)</v>
          </cell>
        </row>
        <row r="8605">
          <cell r="A8605">
            <v>282.31</v>
          </cell>
          <cell r="B8605" t="str">
            <v>D 14537 R2 (F)</v>
          </cell>
        </row>
        <row r="8606">
          <cell r="A8606">
            <v>282.39999999999998</v>
          </cell>
          <cell r="B8606" t="str">
            <v>D14537 SPL (F)</v>
          </cell>
        </row>
        <row r="8607">
          <cell r="A8607">
            <v>283</v>
          </cell>
          <cell r="B8607" t="str">
            <v>6006 2RS (F)</v>
          </cell>
        </row>
        <row r="8608">
          <cell r="A8608">
            <v>283.10000000000002</v>
          </cell>
          <cell r="B8608" t="str">
            <v>6006 C3 (F)</v>
          </cell>
        </row>
        <row r="8609">
          <cell r="A8609">
            <v>283.10000000000002</v>
          </cell>
          <cell r="B8609" t="str">
            <v>6006 C3 (F)</v>
          </cell>
        </row>
        <row r="8610">
          <cell r="A8610">
            <v>283.2</v>
          </cell>
          <cell r="B8610" t="str">
            <v>6312 C3 (F)</v>
          </cell>
        </row>
        <row r="8611">
          <cell r="A8611">
            <v>283.2</v>
          </cell>
          <cell r="B8611" t="str">
            <v>6312 C3 (F)</v>
          </cell>
        </row>
        <row r="8612">
          <cell r="A8612">
            <v>283.3</v>
          </cell>
          <cell r="B8612" t="str">
            <v>6006 ZZ NR  MATERIAL (F)</v>
          </cell>
        </row>
        <row r="8613">
          <cell r="A8613">
            <v>284</v>
          </cell>
          <cell r="B8613" t="str">
            <v>LB2YT9001A(72X37X37) (F)</v>
          </cell>
        </row>
        <row r="8614">
          <cell r="A8614">
            <v>284.01</v>
          </cell>
          <cell r="B8614" t="str">
            <v>IRB 1016 (F)</v>
          </cell>
        </row>
        <row r="8615">
          <cell r="A8615">
            <v>285.01</v>
          </cell>
          <cell r="B8615" t="str">
            <v>IRB 1616 (F)</v>
          </cell>
        </row>
        <row r="8616">
          <cell r="A8616">
            <v>286</v>
          </cell>
          <cell r="B8616" t="str">
            <v>NAF 558530 (F)</v>
          </cell>
        </row>
        <row r="8617">
          <cell r="A8617">
            <v>286.01</v>
          </cell>
          <cell r="B8617" t="str">
            <v>IRB 1212 (F)</v>
          </cell>
        </row>
        <row r="8618">
          <cell r="A8618">
            <v>286.02</v>
          </cell>
          <cell r="B8618" t="str">
            <v>IR 36X42X55 (F)</v>
          </cell>
        </row>
        <row r="8619">
          <cell r="A8619">
            <v>286.02999999999997</v>
          </cell>
          <cell r="B8619" t="str">
            <v>IR 556530 (F)</v>
          </cell>
        </row>
        <row r="8620">
          <cell r="A8620">
            <v>286.04000000000002</v>
          </cell>
          <cell r="B8620" t="str">
            <v>IR 28X35X48 (F)</v>
          </cell>
        </row>
        <row r="8621">
          <cell r="A8621">
            <v>286.05</v>
          </cell>
          <cell r="B8621" t="str">
            <v>IR 45X58X77 (F)</v>
          </cell>
        </row>
        <row r="8622">
          <cell r="A8622">
            <v>286.06</v>
          </cell>
          <cell r="B8622" t="str">
            <v>MCG 558530 (F)</v>
          </cell>
        </row>
        <row r="8623">
          <cell r="A8623">
            <v>287</v>
          </cell>
          <cell r="B8623" t="str">
            <v>NKM 5565 (F)</v>
          </cell>
        </row>
        <row r="8624">
          <cell r="A8624">
            <v>287.01</v>
          </cell>
          <cell r="B8624" t="str">
            <v>IRB 2424 (F)</v>
          </cell>
        </row>
        <row r="8625">
          <cell r="A8625">
            <v>287.02</v>
          </cell>
          <cell r="B8625" t="str">
            <v>NKMOR 5565 (F)</v>
          </cell>
        </row>
        <row r="8626">
          <cell r="A8626">
            <v>287.02999999999997</v>
          </cell>
          <cell r="B8626" t="str">
            <v>IR 505528 (F)</v>
          </cell>
        </row>
        <row r="8627">
          <cell r="A8627">
            <v>288.01</v>
          </cell>
          <cell r="B8627" t="str">
            <v>OWBDA4007(CUP FOR 4007) (F)</v>
          </cell>
        </row>
        <row r="8628">
          <cell r="A8628">
            <v>288.02</v>
          </cell>
          <cell r="B8628" t="str">
            <v>IWBDA4007(CONE FOR 4007) (F)</v>
          </cell>
        </row>
        <row r="8629">
          <cell r="A8629">
            <v>289.01</v>
          </cell>
          <cell r="B8629" t="str">
            <v>NA 3055 (F)</v>
          </cell>
        </row>
        <row r="8630">
          <cell r="A8630">
            <v>289.02</v>
          </cell>
          <cell r="B8630" t="str">
            <v>RNA 3055 (F)</v>
          </cell>
        </row>
        <row r="8631">
          <cell r="A8631">
            <v>289.02999999999997</v>
          </cell>
          <cell r="B8631" t="str">
            <v>IR 5072.538 (F)</v>
          </cell>
        </row>
        <row r="8632">
          <cell r="A8632">
            <v>29</v>
          </cell>
          <cell r="B8632" t="str">
            <v>BR 3026 (F)</v>
          </cell>
        </row>
        <row r="8633">
          <cell r="A8633">
            <v>29.02</v>
          </cell>
          <cell r="B8633" t="str">
            <v>IR BR 3026 Bore plus (F)</v>
          </cell>
        </row>
        <row r="8634">
          <cell r="A8634">
            <v>29.05</v>
          </cell>
          <cell r="B8634" t="str">
            <v>BR CLIPS 3026 (F)</v>
          </cell>
        </row>
        <row r="8635">
          <cell r="A8635">
            <v>29.15</v>
          </cell>
          <cell r="B8635" t="str">
            <v>BR 3026 FT (F)</v>
          </cell>
        </row>
        <row r="8636">
          <cell r="A8636">
            <v>29.16</v>
          </cell>
          <cell r="B8636" t="str">
            <v>IR BR 3026 Bore plus (F)</v>
          </cell>
        </row>
        <row r="8637">
          <cell r="A8637">
            <v>290.01</v>
          </cell>
          <cell r="B8637" t="str">
            <v>IR 17X22.350X17.2 (F)</v>
          </cell>
        </row>
        <row r="8638">
          <cell r="A8638">
            <v>291.01</v>
          </cell>
          <cell r="B8638" t="str">
            <v>IRT 172016.500 (F)</v>
          </cell>
        </row>
        <row r="8639">
          <cell r="A8639">
            <v>292.01</v>
          </cell>
          <cell r="B8639" t="str">
            <v>IRT 172020.5 (F)</v>
          </cell>
        </row>
        <row r="8640">
          <cell r="A8640">
            <v>293</v>
          </cell>
          <cell r="B8640" t="str">
            <v>210 YY2-10042252 (F)</v>
          </cell>
        </row>
        <row r="8641">
          <cell r="A8641">
            <v>294</v>
          </cell>
          <cell r="B8641" t="str">
            <v>NKXR 50Z (F)</v>
          </cell>
        </row>
        <row r="8642">
          <cell r="A8642">
            <v>294.02</v>
          </cell>
          <cell r="B8642" t="str">
            <v>IR 455035 OH (F)</v>
          </cell>
        </row>
        <row r="8643">
          <cell r="A8643">
            <v>295</v>
          </cell>
          <cell r="B8643" t="str">
            <v>NKXR 35Z (F)</v>
          </cell>
        </row>
        <row r="8644">
          <cell r="A8644">
            <v>296</v>
          </cell>
          <cell r="B8644" t="str">
            <v>110 YY2 (F)</v>
          </cell>
        </row>
        <row r="8645">
          <cell r="A8645">
            <v>297</v>
          </cell>
          <cell r="B8645" t="str">
            <v>97 YY2 (F)</v>
          </cell>
        </row>
        <row r="8646">
          <cell r="A8646">
            <v>298</v>
          </cell>
          <cell r="B8646" t="str">
            <v>0635337022 4303 (F)</v>
          </cell>
        </row>
        <row r="8647">
          <cell r="A8647">
            <v>299.01</v>
          </cell>
          <cell r="B8647" t="str">
            <v>OWBA19916A (F)</v>
          </cell>
        </row>
        <row r="8648">
          <cell r="A8648">
            <v>299.02</v>
          </cell>
          <cell r="B8648" t="str">
            <v>IWBA19916A (F)</v>
          </cell>
        </row>
        <row r="8649">
          <cell r="A8649">
            <v>299.11</v>
          </cell>
          <cell r="B8649" t="str">
            <v>OW-BA1-9913-B (F)</v>
          </cell>
        </row>
        <row r="8650">
          <cell r="A8650">
            <v>299.12</v>
          </cell>
          <cell r="B8650" t="str">
            <v>IW-BA1-9913-B (F)</v>
          </cell>
        </row>
        <row r="8651">
          <cell r="A8651">
            <v>299.13</v>
          </cell>
          <cell r="B8651" t="str">
            <v>OW-BA1-9913-C (F)</v>
          </cell>
        </row>
        <row r="8652">
          <cell r="A8652">
            <v>299.14</v>
          </cell>
          <cell r="B8652" t="str">
            <v>IW-BA1-9913-C (F)</v>
          </cell>
        </row>
        <row r="8653">
          <cell r="A8653">
            <v>299.20999999999998</v>
          </cell>
          <cell r="B8653" t="str">
            <v>OW-BA1-9937 (F)</v>
          </cell>
        </row>
        <row r="8654">
          <cell r="A8654">
            <v>299.22000000000003</v>
          </cell>
          <cell r="B8654" t="str">
            <v>IW-BA1-9937 (F)</v>
          </cell>
        </row>
        <row r="8655">
          <cell r="A8655">
            <v>299.23</v>
          </cell>
          <cell r="B8655" t="str">
            <v>OW-BDA-4008 (F)</v>
          </cell>
        </row>
        <row r="8656">
          <cell r="A8656">
            <v>299.23</v>
          </cell>
          <cell r="B8656" t="str">
            <v>OW-BDA-4008 (F)</v>
          </cell>
        </row>
        <row r="8657">
          <cell r="A8657">
            <v>299.24</v>
          </cell>
          <cell r="B8657" t="str">
            <v>IW-BDA-4008 (F)</v>
          </cell>
        </row>
        <row r="8658">
          <cell r="A8658">
            <v>299.24</v>
          </cell>
          <cell r="B8658" t="str">
            <v>IW-BDA-4008 (F)</v>
          </cell>
        </row>
        <row r="8659">
          <cell r="A8659">
            <v>299.25</v>
          </cell>
          <cell r="B8659" t="str">
            <v>OR-BA1-9935 (F)</v>
          </cell>
        </row>
        <row r="8660">
          <cell r="A8660">
            <v>299.26</v>
          </cell>
          <cell r="B8660" t="str">
            <v>IR-BA1-9935 (F)</v>
          </cell>
        </row>
        <row r="8661">
          <cell r="A8661">
            <v>3</v>
          </cell>
          <cell r="B8661" t="str">
            <v>BR 2822 (NCG) (F)</v>
          </cell>
        </row>
        <row r="8662">
          <cell r="A8662">
            <v>3.05</v>
          </cell>
          <cell r="B8662" t="str">
            <v>BR CLIPS 2822 (F)</v>
          </cell>
        </row>
        <row r="8663">
          <cell r="A8663">
            <v>3.06</v>
          </cell>
          <cell r="B8663" t="str">
            <v>NCG 2822 (F)</v>
          </cell>
        </row>
        <row r="8664">
          <cell r="A8664">
            <v>3.07</v>
          </cell>
          <cell r="B8664" t="str">
            <v>TCG 2822 (F)</v>
          </cell>
        </row>
        <row r="8665">
          <cell r="A8665">
            <v>3.08</v>
          </cell>
          <cell r="B8665" t="str">
            <v>BR Nipple 2822 (F)</v>
          </cell>
        </row>
        <row r="8666">
          <cell r="A8666">
            <v>3.15</v>
          </cell>
          <cell r="B8666" t="str">
            <v>BR 2822 (TCG) (F)</v>
          </cell>
        </row>
        <row r="8667">
          <cell r="A8667">
            <v>3.16</v>
          </cell>
          <cell r="B8667" t="str">
            <v>NCG 3000 WITHOUTROLLERS (F)</v>
          </cell>
        </row>
        <row r="8668">
          <cell r="A8668">
            <v>30</v>
          </cell>
          <cell r="B8668" t="str">
            <v>BR 301725.420 (F)</v>
          </cell>
        </row>
        <row r="8669">
          <cell r="A8669">
            <v>300.01</v>
          </cell>
          <cell r="B8669" t="str">
            <v>NA 4900 (F)</v>
          </cell>
        </row>
        <row r="8670">
          <cell r="A8670">
            <v>300.02</v>
          </cell>
          <cell r="B8670" t="str">
            <v>RNA 4900 (F)</v>
          </cell>
        </row>
        <row r="8671">
          <cell r="A8671">
            <v>300.02999999999997</v>
          </cell>
          <cell r="B8671" t="str">
            <v>IR 101413 (F)</v>
          </cell>
        </row>
        <row r="8672">
          <cell r="A8672">
            <v>300040.01</v>
          </cell>
          <cell r="B8672" t="str">
            <v>CAGE.MBT2830EGL</v>
          </cell>
        </row>
        <row r="8673">
          <cell r="A8673">
            <v>3001</v>
          </cell>
          <cell r="B8673" t="str">
            <v>0010940041334(HY34715) (F)</v>
          </cell>
        </row>
        <row r="8674">
          <cell r="A8674">
            <v>3002</v>
          </cell>
          <cell r="B8674" t="str">
            <v>4920466 (F)</v>
          </cell>
        </row>
        <row r="8675">
          <cell r="A8675">
            <v>300261</v>
          </cell>
          <cell r="B8675" t="str">
            <v>NCG.211 YY4</v>
          </cell>
        </row>
        <row r="8676">
          <cell r="A8676">
            <v>300261.01</v>
          </cell>
          <cell r="B8676" t="str">
            <v>MCG.211 YY4</v>
          </cell>
        </row>
        <row r="8677">
          <cell r="A8677">
            <v>300262</v>
          </cell>
          <cell r="B8677" t="str">
            <v>NCG.214 YY4</v>
          </cell>
        </row>
        <row r="8678">
          <cell r="A8678">
            <v>300263</v>
          </cell>
          <cell r="B8678" t="str">
            <v>NCG.62211</v>
          </cell>
        </row>
        <row r="8679">
          <cell r="A8679">
            <v>300263</v>
          </cell>
          <cell r="B8679" t="str">
            <v>NCG. 62206</v>
          </cell>
        </row>
        <row r="8680">
          <cell r="A8680">
            <v>300264</v>
          </cell>
          <cell r="B8680" t="str">
            <v>NCG.215 YY4</v>
          </cell>
        </row>
        <row r="8681">
          <cell r="A8681">
            <v>300279</v>
          </cell>
          <cell r="B8681" t="str">
            <v>TK.MCG 40 4A</v>
          </cell>
        </row>
        <row r="8682">
          <cell r="A8682">
            <v>3003</v>
          </cell>
          <cell r="B8682" t="str">
            <v>4920180 (F)</v>
          </cell>
        </row>
        <row r="8683">
          <cell r="A8683">
            <v>300302.09999999998</v>
          </cell>
          <cell r="B8683" t="str">
            <v>RNA.NCG 4902</v>
          </cell>
        </row>
        <row r="8684">
          <cell r="A8684">
            <v>300311.8</v>
          </cell>
          <cell r="B8684" t="str">
            <v>MCG.MNG7535EGL.SPL</v>
          </cell>
        </row>
        <row r="8685">
          <cell r="A8685">
            <v>300355.09999999998</v>
          </cell>
          <cell r="B8685" t="str">
            <v>NCG.6305 2RS (70MM DIA)</v>
          </cell>
        </row>
        <row r="8686">
          <cell r="A8686">
            <v>300355.12</v>
          </cell>
          <cell r="B8686" t="str">
            <v>NCG.6305-2RS N</v>
          </cell>
        </row>
        <row r="8687">
          <cell r="A8687">
            <v>300390.09999999998</v>
          </cell>
          <cell r="B8687" t="str">
            <v>NTA CAGE 2840</v>
          </cell>
        </row>
        <row r="8688">
          <cell r="A8688">
            <v>300391.21999999997</v>
          </cell>
          <cell r="B8688" t="str">
            <v>MCG.MCG 35X52X2</v>
          </cell>
        </row>
        <row r="8689">
          <cell r="A8689">
            <v>300397.23</v>
          </cell>
          <cell r="B8689" t="str">
            <v>MCG.MNA 6869</v>
          </cell>
        </row>
        <row r="8690">
          <cell r="A8690">
            <v>300397.24</v>
          </cell>
          <cell r="B8690" t="str">
            <v>MCG 35X52X2</v>
          </cell>
        </row>
        <row r="8691">
          <cell r="A8691">
            <v>300397.25</v>
          </cell>
          <cell r="B8691" t="str">
            <v>MNA.NCG 50</v>
          </cell>
        </row>
        <row r="8692">
          <cell r="A8692">
            <v>3004</v>
          </cell>
          <cell r="B8692" t="str">
            <v>4910457 (F)</v>
          </cell>
        </row>
        <row r="8693">
          <cell r="A8693">
            <v>3004.01</v>
          </cell>
          <cell r="B8693" t="str">
            <v>0030 940041664(4910457)5 (F)</v>
          </cell>
        </row>
        <row r="8694">
          <cell r="A8694">
            <v>300406.09999999998</v>
          </cell>
          <cell r="B8694" t="str">
            <v>CAG.MCG 55X63X38</v>
          </cell>
        </row>
        <row r="8695">
          <cell r="A8695">
            <v>300407.06</v>
          </cell>
          <cell r="B8695" t="str">
            <v>MCG.MC 42.422X51.948X25.4</v>
          </cell>
        </row>
        <row r="8696">
          <cell r="A8696">
            <v>300451.09999999998</v>
          </cell>
          <cell r="B8696" t="str">
            <v>NK.MCG 50/12</v>
          </cell>
        </row>
        <row r="8697">
          <cell r="A8697">
            <v>300497.11</v>
          </cell>
          <cell r="B8697" t="str">
            <v>MCG.MNA6718G</v>
          </cell>
        </row>
        <row r="8698">
          <cell r="A8698">
            <v>3005</v>
          </cell>
          <cell r="B8698" t="str">
            <v>4910407 (F)</v>
          </cell>
        </row>
        <row r="8699">
          <cell r="A8699">
            <v>300541.01</v>
          </cell>
          <cell r="B8699" t="str">
            <v>62000 CAGE</v>
          </cell>
        </row>
        <row r="8700">
          <cell r="A8700">
            <v>300542.01</v>
          </cell>
          <cell r="B8700" t="str">
            <v>73000 CAGE</v>
          </cell>
        </row>
        <row r="8701">
          <cell r="A8701">
            <v>300543.01</v>
          </cell>
          <cell r="B8701" t="str">
            <v>73001 CAGE</v>
          </cell>
        </row>
        <row r="8702">
          <cell r="A8702">
            <v>300544.01</v>
          </cell>
          <cell r="B8702" t="str">
            <v>HD/HC-63003 CAGE</v>
          </cell>
        </row>
        <row r="8703">
          <cell r="A8703">
            <v>300544.02</v>
          </cell>
          <cell r="B8703" t="str">
            <v>HA/HB-63003 CAGE</v>
          </cell>
        </row>
        <row r="8704">
          <cell r="A8704">
            <v>300544.51</v>
          </cell>
          <cell r="B8704" t="str">
            <v>HD/HC-63003 CAGE</v>
          </cell>
        </row>
        <row r="8705">
          <cell r="A8705">
            <v>300545.01</v>
          </cell>
          <cell r="B8705" t="str">
            <v>YA/YB-66000 CAGE</v>
          </cell>
        </row>
        <row r="8706">
          <cell r="A8706">
            <v>300545.02</v>
          </cell>
          <cell r="B8706" t="str">
            <v>YC/YD-66000 CAGE</v>
          </cell>
        </row>
        <row r="8707">
          <cell r="A8707">
            <v>300557.31</v>
          </cell>
          <cell r="B8707" t="str">
            <v>MCG.22211 MB</v>
          </cell>
        </row>
        <row r="8708">
          <cell r="A8708">
            <v>300558</v>
          </cell>
          <cell r="B8708" t="str">
            <v>MCG 22212 E/C3</v>
          </cell>
        </row>
        <row r="8709">
          <cell r="A8709">
            <v>3006</v>
          </cell>
          <cell r="B8709" t="str">
            <v>4910496 (F)</v>
          </cell>
        </row>
        <row r="8710">
          <cell r="A8710">
            <v>300603.07</v>
          </cell>
          <cell r="B8710" t="str">
            <v>NJ.MCG 2205</v>
          </cell>
        </row>
        <row r="8711">
          <cell r="A8711">
            <v>300608.11</v>
          </cell>
          <cell r="B8711" t="str">
            <v>NJ.MCG 310 (12)</v>
          </cell>
        </row>
        <row r="8712">
          <cell r="A8712">
            <v>300616</v>
          </cell>
          <cell r="B8712" t="str">
            <v>NCG.NUP 214</v>
          </cell>
        </row>
        <row r="8713">
          <cell r="A8713">
            <v>3007</v>
          </cell>
          <cell r="B8713" t="str">
            <v>0070940041539(4949482) (F)</v>
          </cell>
        </row>
        <row r="8714">
          <cell r="A8714">
            <v>3008</v>
          </cell>
          <cell r="B8714" t="str">
            <v>4920179 (F)</v>
          </cell>
        </row>
        <row r="8715">
          <cell r="A8715">
            <v>300823.09999999998</v>
          </cell>
          <cell r="B8715" t="str">
            <v>RPNA.MCG 35/52</v>
          </cell>
        </row>
        <row r="8716">
          <cell r="A8716">
            <v>300827.09999999998</v>
          </cell>
          <cell r="B8716" t="str">
            <v>MNA.MCG 4020</v>
          </cell>
        </row>
        <row r="8717">
          <cell r="A8717">
            <v>300827.2</v>
          </cell>
          <cell r="B8717" t="str">
            <v>MSA.NCG 3423</v>
          </cell>
        </row>
        <row r="8718">
          <cell r="A8718">
            <v>300827.40000000002</v>
          </cell>
          <cell r="B8718" t="str">
            <v>RPNA.MCG 40/55</v>
          </cell>
        </row>
        <row r="8719">
          <cell r="A8719">
            <v>300831.09999999998</v>
          </cell>
          <cell r="B8719" t="str">
            <v>RPNA.MCG 45/62</v>
          </cell>
        </row>
        <row r="8720">
          <cell r="A8720">
            <v>300883.5</v>
          </cell>
          <cell r="B8720" t="str">
            <v>NK.MCG 17/20 SPL</v>
          </cell>
        </row>
        <row r="8721">
          <cell r="A8721">
            <v>300884.09999999998</v>
          </cell>
          <cell r="B8721" t="str">
            <v>RPNA.MCG 18/32</v>
          </cell>
        </row>
        <row r="8722">
          <cell r="A8722">
            <v>300886.09999999998</v>
          </cell>
          <cell r="B8722" t="str">
            <v>RPNA.MCG 20/35</v>
          </cell>
        </row>
        <row r="8723">
          <cell r="A8723">
            <v>300891.09999999998</v>
          </cell>
          <cell r="B8723" t="str">
            <v>RPNA.MCG 25/42</v>
          </cell>
        </row>
        <row r="8724">
          <cell r="A8724">
            <v>300893.09999999998</v>
          </cell>
          <cell r="B8724" t="str">
            <v>RPNA.MCG 28/44</v>
          </cell>
        </row>
        <row r="8725">
          <cell r="A8725">
            <v>300913.09999999998</v>
          </cell>
          <cell r="B8725" t="str">
            <v>RPNA.MCG 30/47</v>
          </cell>
        </row>
        <row r="8726">
          <cell r="A8726">
            <v>300927</v>
          </cell>
          <cell r="B8726" t="str">
            <v>SC.NCG 28x22x7.5</v>
          </cell>
        </row>
        <row r="8727">
          <cell r="A8727">
            <v>300928</v>
          </cell>
          <cell r="B8727" t="str">
            <v>NCG.MDA 4500G</v>
          </cell>
        </row>
        <row r="8728">
          <cell r="A8728">
            <v>300935</v>
          </cell>
          <cell r="B8728" t="str">
            <v>UC.NCG 211</v>
          </cell>
        </row>
        <row r="8729">
          <cell r="A8729">
            <v>300937</v>
          </cell>
          <cell r="B8729" t="str">
            <v>UC.NCG 211_60X110</v>
          </cell>
        </row>
        <row r="8730">
          <cell r="A8730">
            <v>300950</v>
          </cell>
          <cell r="B8730" t="str">
            <v>HK.MCG 1012</v>
          </cell>
        </row>
        <row r="8731">
          <cell r="A8731">
            <v>300951</v>
          </cell>
          <cell r="B8731" t="str">
            <v>HK.MCG 1210</v>
          </cell>
        </row>
        <row r="8732">
          <cell r="A8732">
            <v>300952</v>
          </cell>
          <cell r="B8732" t="str">
            <v>HK.MCG 3020</v>
          </cell>
        </row>
        <row r="8733">
          <cell r="A8733">
            <v>300952</v>
          </cell>
          <cell r="B8733" t="str">
            <v>HK.MCG 3020(H)</v>
          </cell>
        </row>
        <row r="8734">
          <cell r="A8734">
            <v>300952</v>
          </cell>
          <cell r="B8734" t="str">
            <v>HK.MCG 3020(T)</v>
          </cell>
        </row>
        <row r="8735">
          <cell r="A8735">
            <v>300953</v>
          </cell>
          <cell r="B8735" t="str">
            <v>HK.MCG 0609</v>
          </cell>
        </row>
        <row r="8736">
          <cell r="A8736">
            <v>300954</v>
          </cell>
          <cell r="B8736" t="str">
            <v>HK.MCG 2520</v>
          </cell>
        </row>
        <row r="8737">
          <cell r="A8737">
            <v>300955</v>
          </cell>
          <cell r="B8737" t="str">
            <v>HK.MCG 0808</v>
          </cell>
        </row>
        <row r="8738">
          <cell r="A8738">
            <v>300956</v>
          </cell>
          <cell r="B8738" t="str">
            <v>HK.MCG 1612</v>
          </cell>
        </row>
        <row r="8739">
          <cell r="A8739">
            <v>300957</v>
          </cell>
          <cell r="B8739" t="str">
            <v>HK.MCG 0910</v>
          </cell>
        </row>
        <row r="8740">
          <cell r="A8740">
            <v>300958</v>
          </cell>
          <cell r="B8740" t="str">
            <v>HK.MCG 1512</v>
          </cell>
        </row>
        <row r="8741">
          <cell r="A8741">
            <v>300959</v>
          </cell>
          <cell r="B8741" t="str">
            <v>HK.MCG 2216</v>
          </cell>
        </row>
        <row r="8742">
          <cell r="A8742">
            <v>300959</v>
          </cell>
          <cell r="B8742" t="str">
            <v>HK.MCG 2216</v>
          </cell>
        </row>
        <row r="8743">
          <cell r="A8743">
            <v>300960</v>
          </cell>
          <cell r="B8743" t="str">
            <v>HK.MCG 1010</v>
          </cell>
        </row>
        <row r="8744">
          <cell r="A8744">
            <v>300961</v>
          </cell>
          <cell r="B8744" t="str">
            <v>HK.MCG 1015</v>
          </cell>
        </row>
        <row r="8745">
          <cell r="A8745">
            <v>300962</v>
          </cell>
          <cell r="B8745" t="str">
            <v>HK.MCG 0810</v>
          </cell>
        </row>
        <row r="8746">
          <cell r="A8746">
            <v>300963</v>
          </cell>
          <cell r="B8746" t="str">
            <v>HK.MCG 2210</v>
          </cell>
        </row>
        <row r="8747">
          <cell r="A8747">
            <v>300964</v>
          </cell>
          <cell r="B8747" t="str">
            <v>HK.MCG 1616</v>
          </cell>
        </row>
        <row r="8748">
          <cell r="A8748">
            <v>300965</v>
          </cell>
          <cell r="B8748" t="str">
            <v>HK.MCG 2212</v>
          </cell>
        </row>
        <row r="8749">
          <cell r="A8749">
            <v>300966</v>
          </cell>
          <cell r="B8749" t="str">
            <v>HK.MCG 2016</v>
          </cell>
        </row>
        <row r="8750">
          <cell r="A8750">
            <v>300966</v>
          </cell>
          <cell r="B8750" t="str">
            <v>HK.MCG 2016</v>
          </cell>
        </row>
        <row r="8751">
          <cell r="A8751">
            <v>300967</v>
          </cell>
          <cell r="B8751" t="str">
            <v>HK.MCG 1412</v>
          </cell>
        </row>
        <row r="8752">
          <cell r="A8752">
            <v>300968</v>
          </cell>
          <cell r="B8752" t="str">
            <v>HK.MCG 2512</v>
          </cell>
        </row>
        <row r="8753">
          <cell r="A8753">
            <v>300969</v>
          </cell>
          <cell r="B8753" t="str">
            <v>HK.MCG 2020</v>
          </cell>
        </row>
        <row r="8754">
          <cell r="A8754">
            <v>300970</v>
          </cell>
          <cell r="B8754" t="str">
            <v>HK.MCG 4520</v>
          </cell>
        </row>
        <row r="8755">
          <cell r="A8755">
            <v>300971</v>
          </cell>
          <cell r="B8755" t="str">
            <v>HK.MCG 6020</v>
          </cell>
        </row>
        <row r="8756">
          <cell r="A8756">
            <v>300972</v>
          </cell>
          <cell r="B8756" t="str">
            <v>HK.MCG 3016 2RS</v>
          </cell>
        </row>
        <row r="8757">
          <cell r="A8757">
            <v>300973</v>
          </cell>
          <cell r="B8757" t="str">
            <v>JV.MCG 2012</v>
          </cell>
        </row>
        <row r="8758">
          <cell r="A8758">
            <v>300973</v>
          </cell>
          <cell r="B8758" t="str">
            <v>JV.MCG 2012</v>
          </cell>
        </row>
        <row r="8759">
          <cell r="A8759">
            <v>300973</v>
          </cell>
          <cell r="B8759" t="str">
            <v>JV.MCG 2012</v>
          </cell>
        </row>
        <row r="8760">
          <cell r="A8760">
            <v>300973</v>
          </cell>
          <cell r="B8760" t="str">
            <v>JV.MCG 2012</v>
          </cell>
        </row>
        <row r="8761">
          <cell r="A8761">
            <v>300974</v>
          </cell>
          <cell r="B8761" t="str">
            <v>JV.MCG 126</v>
          </cell>
        </row>
        <row r="8762">
          <cell r="A8762">
            <v>300974</v>
          </cell>
          <cell r="B8762" t="str">
            <v>JV.MCG 126</v>
          </cell>
        </row>
        <row r="8763">
          <cell r="A8763">
            <v>300974</v>
          </cell>
          <cell r="B8763" t="str">
            <v>JV.MCG 126</v>
          </cell>
        </row>
        <row r="8764">
          <cell r="A8764">
            <v>300974</v>
          </cell>
          <cell r="B8764" t="str">
            <v>JV.MCG 126</v>
          </cell>
        </row>
        <row r="8765">
          <cell r="A8765">
            <v>300975</v>
          </cell>
          <cell r="B8765" t="str">
            <v>JV.MCG 2016</v>
          </cell>
        </row>
        <row r="8766">
          <cell r="A8766">
            <v>300975</v>
          </cell>
          <cell r="B8766" t="str">
            <v>JV.MCG 2016</v>
          </cell>
        </row>
        <row r="8767">
          <cell r="A8767">
            <v>300975</v>
          </cell>
          <cell r="B8767" t="str">
            <v>JV.MCG 2016</v>
          </cell>
        </row>
        <row r="8768">
          <cell r="A8768">
            <v>300975</v>
          </cell>
          <cell r="B8768" t="str">
            <v>JV.MCG 2016</v>
          </cell>
        </row>
        <row r="8769">
          <cell r="A8769">
            <v>301.01</v>
          </cell>
          <cell r="B8769" t="str">
            <v>NA 4901 (F)</v>
          </cell>
        </row>
        <row r="8770">
          <cell r="A8770">
            <v>301.02</v>
          </cell>
          <cell r="B8770" t="str">
            <v>RNA 4901 (F)</v>
          </cell>
        </row>
        <row r="8771">
          <cell r="A8771">
            <v>301.02999999999997</v>
          </cell>
          <cell r="B8771" t="str">
            <v>IR 121613 (F)</v>
          </cell>
        </row>
        <row r="8772">
          <cell r="A8772">
            <v>301.11</v>
          </cell>
          <cell r="B8772" t="str">
            <v>NA 4901  2RS (F)</v>
          </cell>
        </row>
        <row r="8773">
          <cell r="A8773">
            <v>301.13</v>
          </cell>
          <cell r="B8773" t="str">
            <v>IR 121614 (F)</v>
          </cell>
        </row>
        <row r="8774">
          <cell r="A8774">
            <v>301001</v>
          </cell>
          <cell r="B8774" t="str">
            <v>MCG.MCGR 90 S</v>
          </cell>
        </row>
        <row r="8775">
          <cell r="A8775">
            <v>301026</v>
          </cell>
          <cell r="B8775" t="str">
            <v>NCG.6667 25%GF</v>
          </cell>
        </row>
        <row r="8776">
          <cell r="A8776">
            <v>301027</v>
          </cell>
          <cell r="B8776" t="str">
            <v>CAGE.JU 065</v>
          </cell>
        </row>
        <row r="8777">
          <cell r="A8777">
            <v>301041.5</v>
          </cell>
          <cell r="B8777" t="str">
            <v>AXK.CAGE28.677X37.846X1.5</v>
          </cell>
        </row>
        <row r="8778">
          <cell r="A8778">
            <v>301048</v>
          </cell>
          <cell r="B8778" t="str">
            <v>NCG.3203 2RS</v>
          </cell>
        </row>
        <row r="8779">
          <cell r="A8779">
            <v>301061</v>
          </cell>
          <cell r="B8779" t="str">
            <v>NCG.5305 2RS</v>
          </cell>
        </row>
        <row r="8780">
          <cell r="A8780">
            <v>301068</v>
          </cell>
          <cell r="B8780" t="str">
            <v>CAGE.53203U</v>
          </cell>
        </row>
        <row r="8781">
          <cell r="A8781">
            <v>301070</v>
          </cell>
          <cell r="B8781" t="str">
            <v>NCG.NCG 51100</v>
          </cell>
        </row>
        <row r="8782">
          <cell r="A8782">
            <v>301070.01</v>
          </cell>
          <cell r="B8782" t="str">
            <v>NCG.NCG 51101</v>
          </cell>
        </row>
        <row r="8783">
          <cell r="A8783">
            <v>301070.02</v>
          </cell>
          <cell r="B8783" t="str">
            <v>NCG.NCG 51102</v>
          </cell>
        </row>
        <row r="8784">
          <cell r="A8784">
            <v>301070.03000000003</v>
          </cell>
          <cell r="B8784" t="str">
            <v>NCG.NCG 51103</v>
          </cell>
        </row>
        <row r="8785">
          <cell r="A8785">
            <v>301070.03999999998</v>
          </cell>
          <cell r="B8785" t="str">
            <v>NCG.NCG 51104</v>
          </cell>
        </row>
        <row r="8786">
          <cell r="A8786">
            <v>301070.05</v>
          </cell>
          <cell r="B8786" t="str">
            <v>NCG.NCG 51105</v>
          </cell>
        </row>
        <row r="8787">
          <cell r="A8787">
            <v>301070.06</v>
          </cell>
          <cell r="B8787" t="str">
            <v>NCG.NCG 51106</v>
          </cell>
        </row>
        <row r="8788">
          <cell r="A8788">
            <v>301070.07</v>
          </cell>
          <cell r="B8788" t="str">
            <v>NCG.NCG 51107</v>
          </cell>
        </row>
        <row r="8789">
          <cell r="A8789">
            <v>301070.08000000002</v>
          </cell>
          <cell r="B8789" t="str">
            <v>NCG.NCG 51108</v>
          </cell>
        </row>
        <row r="8790">
          <cell r="A8790">
            <v>301099</v>
          </cell>
          <cell r="B8790" t="str">
            <v>MCG 25X30X26</v>
          </cell>
        </row>
        <row r="8791">
          <cell r="A8791">
            <v>301102.5</v>
          </cell>
          <cell r="B8791" t="str">
            <v>NCG. 3202</v>
          </cell>
        </row>
        <row r="8792">
          <cell r="A8792">
            <v>301104.5</v>
          </cell>
          <cell r="B8792" t="str">
            <v>NCG.3204 2 RS</v>
          </cell>
        </row>
        <row r="8793">
          <cell r="A8793">
            <v>301105.5</v>
          </cell>
          <cell r="B8793" t="str">
            <v>NCG. 3205 2RS</v>
          </cell>
        </row>
        <row r="8794">
          <cell r="A8794">
            <v>301106.5</v>
          </cell>
          <cell r="B8794" t="str">
            <v>NCG. 3206 2RS</v>
          </cell>
        </row>
        <row r="8795">
          <cell r="A8795">
            <v>301107.5</v>
          </cell>
          <cell r="B8795" t="str">
            <v>NCG.3207 2 RS</v>
          </cell>
        </row>
        <row r="8796">
          <cell r="A8796">
            <v>301116.5</v>
          </cell>
          <cell r="B8796" t="str">
            <v>NCG. 3302</v>
          </cell>
        </row>
        <row r="8797">
          <cell r="A8797">
            <v>301117.5</v>
          </cell>
          <cell r="B8797" t="str">
            <v>NCG. 3303</v>
          </cell>
        </row>
        <row r="8798">
          <cell r="A8798">
            <v>301118.5</v>
          </cell>
          <cell r="B8798" t="str">
            <v>NCG. 3304</v>
          </cell>
        </row>
        <row r="8799">
          <cell r="A8799">
            <v>301120.5</v>
          </cell>
          <cell r="B8799" t="str">
            <v>NCG.3306 2 RS</v>
          </cell>
        </row>
        <row r="8800">
          <cell r="A8800">
            <v>301123.5</v>
          </cell>
          <cell r="B8800" t="str">
            <v>NCG. 3309</v>
          </cell>
        </row>
        <row r="8801">
          <cell r="A8801">
            <v>301125.5</v>
          </cell>
          <cell r="B8801" t="str">
            <v>NCG. 3311</v>
          </cell>
        </row>
        <row r="8802">
          <cell r="A8802">
            <v>301132</v>
          </cell>
          <cell r="B8802" t="str">
            <v>NCG. 7203</v>
          </cell>
        </row>
        <row r="8803">
          <cell r="A8803">
            <v>301133</v>
          </cell>
          <cell r="B8803" t="str">
            <v>NCG. 7204</v>
          </cell>
        </row>
        <row r="8804">
          <cell r="A8804">
            <v>301134</v>
          </cell>
          <cell r="B8804" t="str">
            <v>NCG. 7205</v>
          </cell>
        </row>
        <row r="8805">
          <cell r="A8805">
            <v>301135</v>
          </cell>
          <cell r="B8805" t="str">
            <v>NCG. 7206</v>
          </cell>
        </row>
        <row r="8806">
          <cell r="A8806">
            <v>301136</v>
          </cell>
          <cell r="B8806" t="str">
            <v>NCG. 7207</v>
          </cell>
        </row>
        <row r="8807">
          <cell r="A8807">
            <v>301137</v>
          </cell>
          <cell r="B8807" t="str">
            <v>NCG. 7208</v>
          </cell>
        </row>
        <row r="8808">
          <cell r="A8808">
            <v>301138</v>
          </cell>
          <cell r="B8808" t="str">
            <v>NCG. 7209</v>
          </cell>
        </row>
        <row r="8809">
          <cell r="A8809">
            <v>301139</v>
          </cell>
          <cell r="B8809" t="str">
            <v>NCG. 7210</v>
          </cell>
        </row>
        <row r="8810">
          <cell r="A8810">
            <v>301140</v>
          </cell>
          <cell r="B8810" t="str">
            <v>NCG. 7211</v>
          </cell>
        </row>
        <row r="8811">
          <cell r="A8811">
            <v>301141</v>
          </cell>
          <cell r="B8811" t="str">
            <v>NCG. 7212</v>
          </cell>
        </row>
        <row r="8812">
          <cell r="A8812">
            <v>301142</v>
          </cell>
          <cell r="B8812" t="str">
            <v>NCG. 7213</v>
          </cell>
        </row>
        <row r="8813">
          <cell r="A8813">
            <v>301143</v>
          </cell>
          <cell r="B8813" t="str">
            <v>NCG. 7214</v>
          </cell>
        </row>
        <row r="8814">
          <cell r="A8814">
            <v>301144</v>
          </cell>
          <cell r="B8814" t="str">
            <v>NCG. 7215</v>
          </cell>
        </row>
        <row r="8815">
          <cell r="A8815">
            <v>301146</v>
          </cell>
          <cell r="B8815" t="str">
            <v>NCG. 7302</v>
          </cell>
        </row>
        <row r="8816">
          <cell r="A8816">
            <v>301147</v>
          </cell>
          <cell r="B8816" t="str">
            <v>NCG. 7303</v>
          </cell>
        </row>
        <row r="8817">
          <cell r="A8817">
            <v>301149</v>
          </cell>
          <cell r="B8817" t="str">
            <v>NCG. 7305</v>
          </cell>
        </row>
        <row r="8818">
          <cell r="A8818">
            <v>301151</v>
          </cell>
          <cell r="B8818" t="str">
            <v>NCG. 7307</v>
          </cell>
        </row>
        <row r="8819">
          <cell r="A8819">
            <v>301153</v>
          </cell>
          <cell r="B8819" t="str">
            <v>NCG. 7309</v>
          </cell>
        </row>
        <row r="8820">
          <cell r="A8820">
            <v>301156</v>
          </cell>
          <cell r="B8820" t="str">
            <v>NCG. 7312</v>
          </cell>
        </row>
        <row r="8821">
          <cell r="A8821">
            <v>301157</v>
          </cell>
          <cell r="B8821" t="str">
            <v>NCG. 7313</v>
          </cell>
        </row>
        <row r="8822">
          <cell r="A8822">
            <v>301158</v>
          </cell>
          <cell r="B8822" t="str">
            <v>NCG. 62206</v>
          </cell>
        </row>
        <row r="8823">
          <cell r="A8823">
            <v>301163</v>
          </cell>
          <cell r="B8823" t="str">
            <v>NCG. 7314</v>
          </cell>
        </row>
        <row r="8824">
          <cell r="A8824">
            <v>301164</v>
          </cell>
          <cell r="B8824" t="str">
            <v>NCG. 7315</v>
          </cell>
        </row>
        <row r="8825">
          <cell r="A8825">
            <v>301200.01</v>
          </cell>
          <cell r="B8825" t="str">
            <v>NAX.BCG 2530Z</v>
          </cell>
        </row>
        <row r="8826">
          <cell r="A8826">
            <v>302.01</v>
          </cell>
          <cell r="B8826" t="str">
            <v>NA 4902 (F)</v>
          </cell>
        </row>
        <row r="8827">
          <cell r="A8827">
            <v>302.02</v>
          </cell>
          <cell r="B8827" t="str">
            <v>RNA 4902 (F)</v>
          </cell>
        </row>
        <row r="8828">
          <cell r="A8828">
            <v>302.02999999999997</v>
          </cell>
          <cell r="B8828" t="str">
            <v>IR 152013 (F)</v>
          </cell>
        </row>
        <row r="8829">
          <cell r="A8829">
            <v>302.10000000000002</v>
          </cell>
          <cell r="B8829" t="str">
            <v>RNA 4902 TN (F)</v>
          </cell>
        </row>
        <row r="8830">
          <cell r="A8830">
            <v>302.22000000000003</v>
          </cell>
          <cell r="B8830" t="str">
            <v>0050930122001(RNA 4902) (F)</v>
          </cell>
        </row>
        <row r="8831">
          <cell r="A8831">
            <v>302001</v>
          </cell>
          <cell r="B8831" t="str">
            <v>CAGE.CAGE 42X46X51.4</v>
          </cell>
        </row>
        <row r="8832">
          <cell r="A8832">
            <v>302001.2</v>
          </cell>
          <cell r="B8832" t="str">
            <v>MCG.MCG 75X83X34.6</v>
          </cell>
        </row>
        <row r="8833">
          <cell r="A8833">
            <v>302001.3</v>
          </cell>
          <cell r="B8833" t="str">
            <v>CAGE.CAGE 283616</v>
          </cell>
        </row>
        <row r="8834">
          <cell r="A8834">
            <v>302001.40000000002</v>
          </cell>
          <cell r="B8834" t="str">
            <v>CAGE.CAGE 263314</v>
          </cell>
        </row>
        <row r="8835">
          <cell r="A8835">
            <v>302003</v>
          </cell>
          <cell r="B8835" t="str">
            <v>CAGE.CAGE (162116)</v>
          </cell>
        </row>
        <row r="8836">
          <cell r="A8836">
            <v>302004</v>
          </cell>
          <cell r="B8836" t="str">
            <v>CAGE.CAGE 45X53X28</v>
          </cell>
        </row>
        <row r="8837">
          <cell r="A8837">
            <v>302005</v>
          </cell>
          <cell r="B8837" t="str">
            <v>CAGE.CAGE 25X31X17</v>
          </cell>
        </row>
        <row r="8838">
          <cell r="A8838">
            <v>302006</v>
          </cell>
          <cell r="B8838" t="str">
            <v>CAGE.CAGE 18X24X12</v>
          </cell>
        </row>
        <row r="8839">
          <cell r="A8839">
            <v>302007</v>
          </cell>
          <cell r="B8839" t="str">
            <v>CAGE.CAGE 25X30X20</v>
          </cell>
        </row>
        <row r="8840">
          <cell r="A8840">
            <v>302008</v>
          </cell>
          <cell r="B8840" t="str">
            <v>CAGE.CAGE 40X45X27</v>
          </cell>
        </row>
        <row r="8841">
          <cell r="A8841">
            <v>302010.02</v>
          </cell>
          <cell r="B8841" t="str">
            <v>CAGE.CAGE 25X33X23.8</v>
          </cell>
        </row>
        <row r="8842">
          <cell r="A8842">
            <v>302010.02</v>
          </cell>
          <cell r="B8842" t="str">
            <v>CAGE.CAGE 25X33X23.8</v>
          </cell>
        </row>
        <row r="8843">
          <cell r="A8843">
            <v>302010.02</v>
          </cell>
          <cell r="B8843" t="str">
            <v>CAGE.CAGE 25X33X23.8</v>
          </cell>
        </row>
        <row r="8844">
          <cell r="A8844">
            <v>302010.02</v>
          </cell>
          <cell r="B8844" t="str">
            <v>CAGE.CAGE 25X33X23.8</v>
          </cell>
        </row>
        <row r="8845">
          <cell r="A8845">
            <v>302010.03000000003</v>
          </cell>
          <cell r="B8845" t="str">
            <v>CAGE.CAGE 56X61X35</v>
          </cell>
        </row>
        <row r="8846">
          <cell r="A8846">
            <v>302010.03999999998</v>
          </cell>
          <cell r="B8846" t="str">
            <v>CAGE.CAGE 60X68X25</v>
          </cell>
        </row>
        <row r="8847">
          <cell r="A8847">
            <v>302011</v>
          </cell>
          <cell r="B8847" t="str">
            <v>MCG 25X31X33.6</v>
          </cell>
        </row>
        <row r="8848">
          <cell r="A8848">
            <v>302011</v>
          </cell>
          <cell r="B8848" t="str">
            <v>MCG 25X31X33.6</v>
          </cell>
        </row>
        <row r="8849">
          <cell r="A8849">
            <v>302011</v>
          </cell>
          <cell r="B8849" t="str">
            <v>MCG 25X31X33.6</v>
          </cell>
        </row>
        <row r="8850">
          <cell r="A8850">
            <v>302011.09999999998</v>
          </cell>
          <cell r="B8850" t="str">
            <v>MCG.MCG 75X83X22.8</v>
          </cell>
        </row>
        <row r="8851">
          <cell r="A8851">
            <v>302011.09999999998</v>
          </cell>
          <cell r="B8851" t="str">
            <v>MCG.MCG 75X83X22.8 (G)</v>
          </cell>
        </row>
        <row r="8852">
          <cell r="A8852">
            <v>302011.2</v>
          </cell>
          <cell r="B8852" t="str">
            <v>MCG.MCG 75X83X34.6 (G)</v>
          </cell>
        </row>
        <row r="8853">
          <cell r="A8853">
            <v>302011.3</v>
          </cell>
          <cell r="B8853" t="str">
            <v>MCG.MCG 75X83X39.6</v>
          </cell>
        </row>
        <row r="8854">
          <cell r="A8854">
            <v>302011.40000000002</v>
          </cell>
          <cell r="B8854" t="str">
            <v>MCG.MCG 96X104X54.6</v>
          </cell>
        </row>
        <row r="8855">
          <cell r="A8855">
            <v>302011.5</v>
          </cell>
          <cell r="B8855" t="str">
            <v>MCG.MCG 90X98X41</v>
          </cell>
        </row>
        <row r="8856">
          <cell r="A8856">
            <v>302012</v>
          </cell>
          <cell r="B8856" t="str">
            <v>MCG.32X38X26</v>
          </cell>
        </row>
        <row r="8857">
          <cell r="A8857">
            <v>302013</v>
          </cell>
          <cell r="B8857" t="str">
            <v>MCG.18X24X17</v>
          </cell>
        </row>
        <row r="8858">
          <cell r="A8858">
            <v>302014</v>
          </cell>
          <cell r="B8858" t="str">
            <v>MCG.20X28X25</v>
          </cell>
        </row>
        <row r="8859">
          <cell r="A8859">
            <v>302015</v>
          </cell>
          <cell r="B8859" t="str">
            <v>CAGE.CAGE 22X30X20 BRASS</v>
          </cell>
        </row>
        <row r="8860">
          <cell r="A8860">
            <v>302015.09999999998</v>
          </cell>
          <cell r="B8860" t="str">
            <v>MCG.CAGE 26X40X26</v>
          </cell>
        </row>
        <row r="8861">
          <cell r="A8861">
            <v>302015.2</v>
          </cell>
          <cell r="B8861" t="str">
            <v>MCG.CAGE 25X33X20</v>
          </cell>
        </row>
        <row r="8862">
          <cell r="A8862">
            <v>302018</v>
          </cell>
          <cell r="B8862" t="str">
            <v>NCG.6208</v>
          </cell>
        </row>
        <row r="8863">
          <cell r="A8863">
            <v>303.01</v>
          </cell>
          <cell r="B8863" t="str">
            <v>NA 4903 (F)</v>
          </cell>
        </row>
        <row r="8864">
          <cell r="A8864">
            <v>303.02</v>
          </cell>
          <cell r="B8864" t="str">
            <v>RNA 4903 (F)</v>
          </cell>
        </row>
        <row r="8865">
          <cell r="A8865">
            <v>303.02999999999997</v>
          </cell>
          <cell r="B8865" t="str">
            <v>IR 172213 (F)</v>
          </cell>
        </row>
        <row r="8866">
          <cell r="A8866">
            <v>303.11</v>
          </cell>
          <cell r="B8866" t="str">
            <v>NA 4903 2RS (F)</v>
          </cell>
        </row>
        <row r="8867">
          <cell r="A8867">
            <v>303.12</v>
          </cell>
          <cell r="B8867" t="str">
            <v>RNA 4903 2RS (F)</v>
          </cell>
        </row>
        <row r="8868">
          <cell r="A8868">
            <v>303.13</v>
          </cell>
          <cell r="B8868" t="str">
            <v>IR 172214 (F)</v>
          </cell>
        </row>
        <row r="8869">
          <cell r="A8869">
            <v>303117</v>
          </cell>
          <cell r="B8869" t="str">
            <v>HK.MCG 0609</v>
          </cell>
        </row>
        <row r="8870">
          <cell r="A8870">
            <v>303117.5</v>
          </cell>
          <cell r="B8870" t="str">
            <v>HK.MCG 0808</v>
          </cell>
        </row>
        <row r="8871">
          <cell r="A8871">
            <v>304.01</v>
          </cell>
          <cell r="B8871" t="str">
            <v>NA 4904 (F)</v>
          </cell>
        </row>
        <row r="8872">
          <cell r="A8872">
            <v>304.02</v>
          </cell>
          <cell r="B8872" t="str">
            <v>RNA 4904 (F)</v>
          </cell>
        </row>
        <row r="8873">
          <cell r="A8873">
            <v>304.02999999999997</v>
          </cell>
          <cell r="B8873" t="str">
            <v>IR 202517 (F)</v>
          </cell>
        </row>
        <row r="8874">
          <cell r="A8874">
            <v>304.20999999999998</v>
          </cell>
          <cell r="B8874" t="str">
            <v>0120940122308(NA 4904) (F)</v>
          </cell>
        </row>
        <row r="8875">
          <cell r="A8875">
            <v>304.23</v>
          </cell>
          <cell r="B8875" t="str">
            <v>0430940122798(IR 202517) (F)</v>
          </cell>
        </row>
        <row r="8876">
          <cell r="A8876">
            <v>304001</v>
          </cell>
          <cell r="B8876" t="str">
            <v>TR.MCG 506430</v>
          </cell>
        </row>
        <row r="8877">
          <cell r="A8877">
            <v>305.01</v>
          </cell>
          <cell r="B8877" t="str">
            <v>NA 4905 (F)</v>
          </cell>
        </row>
        <row r="8878">
          <cell r="A8878">
            <v>305.02</v>
          </cell>
          <cell r="B8878" t="str">
            <v>RNA 4905 (F)</v>
          </cell>
        </row>
        <row r="8879">
          <cell r="A8879">
            <v>305.02999999999997</v>
          </cell>
          <cell r="B8879" t="str">
            <v>IR 253017 (F)</v>
          </cell>
        </row>
        <row r="8880">
          <cell r="A8880">
            <v>305.07</v>
          </cell>
          <cell r="B8880" t="str">
            <v>449011791 RNA 4905 (F)</v>
          </cell>
        </row>
        <row r="8881">
          <cell r="A8881">
            <v>305.11</v>
          </cell>
          <cell r="B8881" t="str">
            <v>NA 4905 2RS (F)</v>
          </cell>
        </row>
        <row r="8882">
          <cell r="A8882">
            <v>305.12</v>
          </cell>
          <cell r="B8882" t="str">
            <v>RNA 4905 2RS (F)</v>
          </cell>
        </row>
        <row r="8883">
          <cell r="A8883">
            <v>305.13</v>
          </cell>
          <cell r="B8883" t="str">
            <v>IR 253018 (F)</v>
          </cell>
        </row>
        <row r="8884">
          <cell r="A8884">
            <v>305.14999999999998</v>
          </cell>
          <cell r="B8884" t="str">
            <v>NA 4905 RS (F)</v>
          </cell>
        </row>
        <row r="8885">
          <cell r="A8885">
            <v>305.16000000000003</v>
          </cell>
          <cell r="B8885" t="str">
            <v>RNA 4905 RS (F)</v>
          </cell>
        </row>
        <row r="8886">
          <cell r="A8886">
            <v>306.01</v>
          </cell>
          <cell r="B8886" t="str">
            <v>NA 4906 (F)</v>
          </cell>
        </row>
        <row r="8887">
          <cell r="A8887">
            <v>306.02</v>
          </cell>
          <cell r="B8887" t="str">
            <v>RNA 4906 (F)</v>
          </cell>
        </row>
        <row r="8888">
          <cell r="A8888">
            <v>306.02999999999997</v>
          </cell>
          <cell r="B8888" t="str">
            <v>IR 303517 (F)</v>
          </cell>
        </row>
        <row r="8889">
          <cell r="A8889">
            <v>306.20999999999998</v>
          </cell>
          <cell r="B8889" t="str">
            <v>0110940122307(NA 4906) (F)</v>
          </cell>
        </row>
        <row r="8890">
          <cell r="A8890">
            <v>307.01</v>
          </cell>
          <cell r="B8890" t="str">
            <v>NA 4907 (F)</v>
          </cell>
        </row>
        <row r="8891">
          <cell r="A8891">
            <v>307.02</v>
          </cell>
          <cell r="B8891" t="str">
            <v>RNA 4907 (F)</v>
          </cell>
        </row>
        <row r="8892">
          <cell r="A8892">
            <v>307.02999999999997</v>
          </cell>
          <cell r="B8892" t="str">
            <v>IR 354220 (F)</v>
          </cell>
        </row>
        <row r="8893">
          <cell r="A8893">
            <v>308.01</v>
          </cell>
          <cell r="B8893" t="str">
            <v>NA 4908 (F)</v>
          </cell>
        </row>
        <row r="8894">
          <cell r="A8894">
            <v>308.02</v>
          </cell>
          <cell r="B8894" t="str">
            <v>RNA 4908 (F)</v>
          </cell>
        </row>
        <row r="8895">
          <cell r="A8895">
            <v>308.02999999999997</v>
          </cell>
          <cell r="B8895" t="str">
            <v>IR 404822 (F)</v>
          </cell>
        </row>
        <row r="8896">
          <cell r="A8896">
            <v>308.11</v>
          </cell>
          <cell r="B8896" t="str">
            <v>NA 4908 2RS (F)</v>
          </cell>
        </row>
        <row r="8897">
          <cell r="A8897">
            <v>308.12</v>
          </cell>
          <cell r="B8897" t="str">
            <v>RNA 4908 2RS (F)</v>
          </cell>
        </row>
        <row r="8898">
          <cell r="A8898">
            <v>308.13</v>
          </cell>
          <cell r="B8898" t="str">
            <v>IR 404823 (F)</v>
          </cell>
        </row>
        <row r="8899">
          <cell r="A8899">
            <v>308.20999999999998</v>
          </cell>
          <cell r="B8899" t="str">
            <v>NA 95072 (F)</v>
          </cell>
        </row>
        <row r="8900">
          <cell r="A8900">
            <v>308.22000000000003</v>
          </cell>
          <cell r="B8900" t="str">
            <v>RNA 95072 (F)</v>
          </cell>
        </row>
        <row r="8901">
          <cell r="A8901">
            <v>308.23</v>
          </cell>
          <cell r="B8901" t="str">
            <v>IR 95072 (F)</v>
          </cell>
        </row>
        <row r="8902">
          <cell r="A8902">
            <v>308.32</v>
          </cell>
          <cell r="B8902" t="str">
            <v>0360940122775(RNA 4908) (F)</v>
          </cell>
        </row>
        <row r="8903">
          <cell r="A8903">
            <v>309.01</v>
          </cell>
          <cell r="B8903" t="str">
            <v>NA 4909 (F)</v>
          </cell>
        </row>
        <row r="8904">
          <cell r="A8904">
            <v>309.02</v>
          </cell>
          <cell r="B8904" t="str">
            <v>RNA 4909 (F)</v>
          </cell>
        </row>
        <row r="8905">
          <cell r="A8905">
            <v>309.02999999999997</v>
          </cell>
          <cell r="B8905" t="str">
            <v>IR 455222 (F)</v>
          </cell>
        </row>
        <row r="8906">
          <cell r="A8906">
            <v>309.22000000000003</v>
          </cell>
          <cell r="B8906" t="str">
            <v>0280940122344(RNA 4909) (F)</v>
          </cell>
        </row>
        <row r="8907">
          <cell r="A8907">
            <v>309000.05</v>
          </cell>
          <cell r="B8907" t="str">
            <v>BR.NCG 2822 12.5% GLASS</v>
          </cell>
        </row>
        <row r="8908">
          <cell r="A8908">
            <v>309001</v>
          </cell>
          <cell r="B8908" t="str">
            <v>BR.NCG 2822</v>
          </cell>
        </row>
        <row r="8909">
          <cell r="A8909">
            <v>309001.01</v>
          </cell>
          <cell r="B8909" t="str">
            <v>BR.TCG 2822</v>
          </cell>
        </row>
        <row r="8910">
          <cell r="A8910">
            <v>309001.05</v>
          </cell>
          <cell r="B8910" t="str">
            <v>BR.NCG 2822 12.5% GLASS</v>
          </cell>
        </row>
        <row r="8911">
          <cell r="A8911">
            <v>309001.07</v>
          </cell>
          <cell r="B8911" t="str">
            <v>BR.NCGR 2822</v>
          </cell>
        </row>
        <row r="8912">
          <cell r="A8912">
            <v>309006</v>
          </cell>
          <cell r="B8912" t="str">
            <v>BR.NCG 282223</v>
          </cell>
        </row>
        <row r="8913">
          <cell r="A8913">
            <v>309006.07</v>
          </cell>
          <cell r="B8913" t="str">
            <v>BR.NCGR 282223</v>
          </cell>
        </row>
        <row r="8914">
          <cell r="A8914">
            <v>309011</v>
          </cell>
          <cell r="B8914" t="str">
            <v>BR.NCG 28161620</v>
          </cell>
        </row>
        <row r="8915">
          <cell r="A8915">
            <v>309011.07</v>
          </cell>
          <cell r="B8915" t="str">
            <v>BR.NCGR 28161620</v>
          </cell>
        </row>
        <row r="8916">
          <cell r="A8916">
            <v>309026</v>
          </cell>
          <cell r="B8916" t="str">
            <v>BR.NCG 3000</v>
          </cell>
        </row>
        <row r="8917">
          <cell r="A8917">
            <v>309026.01</v>
          </cell>
          <cell r="B8917" t="str">
            <v>BR.TCG 222613</v>
          </cell>
        </row>
        <row r="8918">
          <cell r="A8918">
            <v>309026.07</v>
          </cell>
          <cell r="B8918" t="str">
            <v>BR.NCGR 3000</v>
          </cell>
        </row>
        <row r="8919">
          <cell r="A8919">
            <v>309040</v>
          </cell>
          <cell r="B8919" t="str">
            <v>BR.NCG 3222</v>
          </cell>
        </row>
        <row r="8920">
          <cell r="A8920">
            <v>309040.01</v>
          </cell>
          <cell r="B8920" t="str">
            <v>BR.TCG 3222</v>
          </cell>
        </row>
        <row r="8921">
          <cell r="A8921">
            <v>309040.02</v>
          </cell>
          <cell r="B8921" t="str">
            <v>BR.NCG 3222(import)</v>
          </cell>
        </row>
        <row r="8922">
          <cell r="A8922">
            <v>309040.03000000003</v>
          </cell>
          <cell r="B8922" t="str">
            <v>BR.NCG 3222(22 ROLLERS)</v>
          </cell>
        </row>
        <row r="8923">
          <cell r="A8923">
            <v>309040.03999999998</v>
          </cell>
          <cell r="B8923" t="str">
            <v>BR.NCG 3222(LOCK TYPE)</v>
          </cell>
        </row>
        <row r="8924">
          <cell r="A8924">
            <v>309040.05</v>
          </cell>
          <cell r="B8924" t="str">
            <v>BR.NCG 3222 12.5% GLASS</v>
          </cell>
        </row>
        <row r="8925">
          <cell r="A8925">
            <v>309040.07</v>
          </cell>
          <cell r="B8925" t="str">
            <v>BR.NCGR 3222</v>
          </cell>
        </row>
        <row r="8926">
          <cell r="A8926">
            <v>309040.08</v>
          </cell>
          <cell r="B8926" t="str">
            <v>BR.NCGR 3222 12.5% GLASS</v>
          </cell>
        </row>
        <row r="8927">
          <cell r="A8927">
            <v>309046</v>
          </cell>
          <cell r="B8927" t="str">
            <v>BR.NCG 322224</v>
          </cell>
        </row>
        <row r="8928">
          <cell r="A8928">
            <v>309046.01</v>
          </cell>
          <cell r="B8928" t="str">
            <v>BR.NCG 3224(For BR 322224</v>
          </cell>
        </row>
        <row r="8929">
          <cell r="A8929">
            <v>309046.03999999998</v>
          </cell>
          <cell r="B8929" t="str">
            <v>BR.NCG 322224(LOCK TYPE)</v>
          </cell>
        </row>
        <row r="8930">
          <cell r="A8930">
            <v>309049</v>
          </cell>
          <cell r="B8930" t="str">
            <v>BR.NCG 32-01-06</v>
          </cell>
        </row>
        <row r="8931">
          <cell r="A8931">
            <v>309060</v>
          </cell>
          <cell r="B8931" t="str">
            <v>BR.NCG 3622</v>
          </cell>
        </row>
        <row r="8932">
          <cell r="A8932">
            <v>309060.01</v>
          </cell>
          <cell r="B8932" t="str">
            <v>BR.TCG 3622</v>
          </cell>
        </row>
        <row r="8933">
          <cell r="A8933">
            <v>309060.03000000003</v>
          </cell>
          <cell r="B8933" t="str">
            <v>BR.NCG 3624</v>
          </cell>
        </row>
        <row r="8934">
          <cell r="A8934">
            <v>309060.05</v>
          </cell>
          <cell r="B8934" t="str">
            <v>BR.NCG 3622 12.5% GLASS</v>
          </cell>
        </row>
        <row r="8935">
          <cell r="A8935">
            <v>309060.07</v>
          </cell>
          <cell r="B8935" t="str">
            <v>BR.NCGR 3622</v>
          </cell>
        </row>
        <row r="8936">
          <cell r="A8936">
            <v>309075</v>
          </cell>
          <cell r="B8936" t="str">
            <v>BR.NCG 402424</v>
          </cell>
        </row>
        <row r="8937">
          <cell r="A8937">
            <v>309075.01</v>
          </cell>
          <cell r="B8937" t="str">
            <v>BR.TCG 400024</v>
          </cell>
        </row>
        <row r="8938">
          <cell r="A8938">
            <v>309075.07</v>
          </cell>
          <cell r="B8938" t="str">
            <v>BR.NCGR 402424</v>
          </cell>
        </row>
        <row r="8939">
          <cell r="A8939">
            <v>309077</v>
          </cell>
          <cell r="B8939" t="str">
            <v>BR.NCG 4000</v>
          </cell>
        </row>
        <row r="8940">
          <cell r="A8940">
            <v>309077.01</v>
          </cell>
          <cell r="B8940" t="str">
            <v>BR.TCG 4000</v>
          </cell>
        </row>
        <row r="8941">
          <cell r="A8941">
            <v>309077.07</v>
          </cell>
          <cell r="B8941" t="str">
            <v>BR.NCGR 4000</v>
          </cell>
        </row>
        <row r="8942">
          <cell r="A8942">
            <v>309080</v>
          </cell>
          <cell r="B8942" t="str">
            <v>BR.TCG 4225</v>
          </cell>
        </row>
        <row r="8943">
          <cell r="A8943">
            <v>309090.01</v>
          </cell>
          <cell r="B8943" t="str">
            <v>BR.TCG 2815</v>
          </cell>
        </row>
        <row r="8944">
          <cell r="A8944">
            <v>309091</v>
          </cell>
          <cell r="B8944" t="str">
            <v>BR.NCG 2814.2(22)</v>
          </cell>
        </row>
        <row r="8945">
          <cell r="A8945">
            <v>309111</v>
          </cell>
          <cell r="B8945" t="str">
            <v>BR.TCG 3216.3</v>
          </cell>
        </row>
        <row r="8946">
          <cell r="A8946">
            <v>309111.01</v>
          </cell>
          <cell r="B8946" t="str">
            <v>BR.NCG 3216.3(06)</v>
          </cell>
        </row>
        <row r="8947">
          <cell r="A8947">
            <v>309111.07</v>
          </cell>
          <cell r="B8947" t="str">
            <v>BR.NCGR 3216.3(06)</v>
          </cell>
        </row>
        <row r="8948">
          <cell r="A8948">
            <v>309115</v>
          </cell>
          <cell r="B8948" t="str">
            <v>BR.NCG 3216.5 (Local)</v>
          </cell>
        </row>
        <row r="8949">
          <cell r="A8949">
            <v>309115.01</v>
          </cell>
          <cell r="B8949" t="str">
            <v>BR.TCG 242813</v>
          </cell>
        </row>
        <row r="8950">
          <cell r="A8950">
            <v>309115.02</v>
          </cell>
          <cell r="B8950" t="str">
            <v>BR.NCG 3216.5 (Import)</v>
          </cell>
        </row>
        <row r="8951">
          <cell r="A8951">
            <v>309115.07</v>
          </cell>
          <cell r="B8951" t="str">
            <v>BR.NCGR 3216.5 (Local)</v>
          </cell>
        </row>
        <row r="8952">
          <cell r="A8952">
            <v>309115.08</v>
          </cell>
          <cell r="B8952" t="str">
            <v>BR.NCGR 3216.5 (Import)</v>
          </cell>
        </row>
        <row r="8953">
          <cell r="A8953">
            <v>309120</v>
          </cell>
          <cell r="B8953" t="str">
            <v>BR.NCG 3217</v>
          </cell>
        </row>
        <row r="8954">
          <cell r="A8954">
            <v>309120.07</v>
          </cell>
          <cell r="B8954" t="str">
            <v>BR.NCGR 3217</v>
          </cell>
        </row>
        <row r="8955">
          <cell r="A8955">
            <v>309123</v>
          </cell>
          <cell r="B8955" t="str">
            <v>BR.MCG 4136</v>
          </cell>
        </row>
        <row r="8956">
          <cell r="A8956">
            <v>309125</v>
          </cell>
          <cell r="B8956" t="str">
            <v>BR.NCG 3218.5(06)</v>
          </cell>
        </row>
        <row r="8957">
          <cell r="A8957">
            <v>309125.07</v>
          </cell>
          <cell r="B8957" t="str">
            <v>BR.NCGR 3218.5(06)</v>
          </cell>
        </row>
        <row r="8958">
          <cell r="A8958">
            <v>309125.09999999998</v>
          </cell>
          <cell r="B8958" t="str">
            <v>BR.NCG 3218.5(06)LOCKTYPE</v>
          </cell>
        </row>
        <row r="8959">
          <cell r="A8959">
            <v>309128</v>
          </cell>
          <cell r="B8959" t="str">
            <v>BR.TCG 2140P</v>
          </cell>
        </row>
        <row r="8960">
          <cell r="A8960">
            <v>309130</v>
          </cell>
          <cell r="B8960" t="str">
            <v>BR.TCG 3422</v>
          </cell>
        </row>
        <row r="8961">
          <cell r="A8961">
            <v>309140</v>
          </cell>
          <cell r="B8961" t="str">
            <v>BR.NCG 450029</v>
          </cell>
        </row>
        <row r="8962">
          <cell r="A8962">
            <v>309140.01</v>
          </cell>
          <cell r="B8962" t="str">
            <v>BR.TCG 450029</v>
          </cell>
        </row>
        <row r="8963">
          <cell r="A8963">
            <v>309140.07</v>
          </cell>
          <cell r="B8963" t="str">
            <v>BR.NCGR 450029</v>
          </cell>
        </row>
        <row r="8964">
          <cell r="A8964">
            <v>309145</v>
          </cell>
          <cell r="B8964" t="str">
            <v>BR.TCG 2130(20)</v>
          </cell>
        </row>
        <row r="8965">
          <cell r="A8965">
            <v>309146</v>
          </cell>
          <cell r="B8965" t="str">
            <v>BR.TCG 202617</v>
          </cell>
        </row>
        <row r="8966">
          <cell r="A8966">
            <v>309165</v>
          </cell>
          <cell r="B8966" t="str">
            <v>BR.MCG 32[P]22</v>
          </cell>
        </row>
        <row r="8967">
          <cell r="A8967">
            <v>309167</v>
          </cell>
          <cell r="B8967" t="str">
            <v>BR.NCG 34[P]20-26</v>
          </cell>
        </row>
        <row r="8968">
          <cell r="A8968">
            <v>309167.07</v>
          </cell>
          <cell r="B8968" t="str">
            <v>BR.NCGR 34[P]20-26</v>
          </cell>
        </row>
        <row r="8969">
          <cell r="A8969">
            <v>309168</v>
          </cell>
          <cell r="B8969" t="str">
            <v>BR.TCG 42[P]25</v>
          </cell>
        </row>
        <row r="8970">
          <cell r="A8970">
            <v>309168.01</v>
          </cell>
          <cell r="B8970" t="str">
            <v>BR.NCG 42[P]25</v>
          </cell>
        </row>
        <row r="8971">
          <cell r="A8971">
            <v>309170</v>
          </cell>
          <cell r="B8971" t="str">
            <v>BR.NCG 35[P]17BB</v>
          </cell>
        </row>
        <row r="8972">
          <cell r="A8972">
            <v>309171</v>
          </cell>
          <cell r="B8972" t="str">
            <v>BR.NCG 47[P]17BB</v>
          </cell>
        </row>
        <row r="8973">
          <cell r="A8973">
            <v>309172.01</v>
          </cell>
          <cell r="B8973" t="str">
            <v>BR.NCG 31.750[P]18</v>
          </cell>
        </row>
        <row r="8974">
          <cell r="A8974">
            <v>309173.01</v>
          </cell>
          <cell r="B8974" t="str">
            <v>BR.NCG 34[P]18</v>
          </cell>
        </row>
        <row r="8975">
          <cell r="A8975">
            <v>309175</v>
          </cell>
          <cell r="B8975" t="str">
            <v>BR.MCG 20[P]47</v>
          </cell>
        </row>
        <row r="8976">
          <cell r="A8976">
            <v>309176</v>
          </cell>
          <cell r="B8976" t="str">
            <v>BR.MCG 17[P]34</v>
          </cell>
        </row>
        <row r="8977">
          <cell r="A8977">
            <v>309177</v>
          </cell>
          <cell r="B8977" t="str">
            <v>BR.MCG 25[P]52</v>
          </cell>
        </row>
        <row r="8978">
          <cell r="A8978">
            <v>309179</v>
          </cell>
          <cell r="B8978" t="str">
            <v>J.NCG 179</v>
          </cell>
        </row>
        <row r="8979">
          <cell r="A8979">
            <v>309180</v>
          </cell>
          <cell r="B8979" t="str">
            <v>CAGE RIVET 2015</v>
          </cell>
        </row>
        <row r="8980">
          <cell r="A8980">
            <v>309181</v>
          </cell>
          <cell r="B8980" t="str">
            <v>CAGE RIVET 2019</v>
          </cell>
        </row>
        <row r="8981">
          <cell r="A8981">
            <v>309182</v>
          </cell>
          <cell r="B8981" t="str">
            <v>CAGE RIVET 393106</v>
          </cell>
        </row>
        <row r="8982">
          <cell r="A8982">
            <v>309183</v>
          </cell>
          <cell r="B8982" t="str">
            <v>SF.MCG 24</v>
          </cell>
        </row>
        <row r="8983">
          <cell r="A8983">
            <v>309183.08</v>
          </cell>
          <cell r="B8983" t="str">
            <v>SF.MCGB 24</v>
          </cell>
        </row>
        <row r="8984">
          <cell r="A8984">
            <v>309185.01</v>
          </cell>
          <cell r="B8984" t="str">
            <v>NCG.3810 2RS</v>
          </cell>
        </row>
        <row r="8985">
          <cell r="A8985">
            <v>309185.02</v>
          </cell>
          <cell r="B8985" t="str">
            <v>NCG.3812 2RS</v>
          </cell>
        </row>
        <row r="8986">
          <cell r="A8986">
            <v>309186</v>
          </cell>
          <cell r="B8986" t="str">
            <v>F.NCG 2950540 01</v>
          </cell>
        </row>
        <row r="8987">
          <cell r="A8987">
            <v>309187</v>
          </cell>
          <cell r="B8987" t="str">
            <v>NCG 101.3303</v>
          </cell>
        </row>
        <row r="8988">
          <cell r="A8988">
            <v>309189</v>
          </cell>
          <cell r="B8988" t="str">
            <v>F.NCG 92529</v>
          </cell>
        </row>
        <row r="8989">
          <cell r="A8989">
            <v>309189.07</v>
          </cell>
          <cell r="B8989" t="str">
            <v>F.NCGR 92529</v>
          </cell>
        </row>
        <row r="8990">
          <cell r="A8990">
            <v>309190</v>
          </cell>
          <cell r="B8990" t="str">
            <v>F.NCG 18374506</v>
          </cell>
        </row>
        <row r="8991">
          <cell r="A8991">
            <v>309192</v>
          </cell>
          <cell r="B8991" t="str">
            <v>CAGE 45 NPPB</v>
          </cell>
        </row>
        <row r="8992">
          <cell r="A8992">
            <v>309193</v>
          </cell>
          <cell r="B8992" t="str">
            <v>J.NCG (BAHB 636035A)</v>
          </cell>
        </row>
        <row r="8993">
          <cell r="A8993">
            <v>309197</v>
          </cell>
          <cell r="B8993" t="str">
            <v>J.NCG 197</v>
          </cell>
        </row>
        <row r="8994">
          <cell r="A8994">
            <v>309200</v>
          </cell>
          <cell r="B8994" t="str">
            <v>J.MCG 200</v>
          </cell>
        </row>
        <row r="8995">
          <cell r="A8995">
            <v>309201</v>
          </cell>
          <cell r="B8995" t="str">
            <v>J.MCG 201</v>
          </cell>
        </row>
        <row r="8996">
          <cell r="A8996">
            <v>309202</v>
          </cell>
          <cell r="B8996" t="str">
            <v>J.MCG 202(42MM BEARINGS)</v>
          </cell>
        </row>
        <row r="8997">
          <cell r="A8997">
            <v>309203</v>
          </cell>
          <cell r="B8997" t="str">
            <v>J.NCG 203</v>
          </cell>
        </row>
        <row r="8998">
          <cell r="A8998">
            <v>309204</v>
          </cell>
          <cell r="B8998" t="str">
            <v>J.NCG 204</v>
          </cell>
        </row>
        <row r="8999">
          <cell r="A8999">
            <v>309205</v>
          </cell>
          <cell r="B8999" t="str">
            <v>J.NCG 205</v>
          </cell>
        </row>
        <row r="9000">
          <cell r="A9000">
            <v>309205.01</v>
          </cell>
          <cell r="B9000" t="str">
            <v>NK.NCG 25/16</v>
          </cell>
        </row>
        <row r="9001">
          <cell r="A9001">
            <v>309206</v>
          </cell>
          <cell r="B9001" t="str">
            <v>J.NCG 206</v>
          </cell>
        </row>
        <row r="9002">
          <cell r="A9002">
            <v>309207</v>
          </cell>
          <cell r="B9002" t="str">
            <v>CF.MCG 20</v>
          </cell>
        </row>
        <row r="9003">
          <cell r="A9003">
            <v>309211</v>
          </cell>
          <cell r="B9003" t="str">
            <v>FC.NCG 1506</v>
          </cell>
        </row>
        <row r="9004">
          <cell r="A9004">
            <v>309211.07</v>
          </cell>
          <cell r="B9004" t="str">
            <v>FC.NCGR 1506</v>
          </cell>
        </row>
        <row r="9005">
          <cell r="A9005">
            <v>309213.01</v>
          </cell>
          <cell r="B9005" t="str">
            <v>NAST.MCG 50 (RNAST 50)</v>
          </cell>
        </row>
        <row r="9006">
          <cell r="A9006">
            <v>309214</v>
          </cell>
          <cell r="B9006" t="str">
            <v>J.NCG 214</v>
          </cell>
        </row>
        <row r="9007">
          <cell r="A9007">
            <v>309215</v>
          </cell>
          <cell r="B9007" t="str">
            <v>CF.MCG 06</v>
          </cell>
        </row>
        <row r="9008">
          <cell r="A9008">
            <v>309216</v>
          </cell>
          <cell r="B9008" t="str">
            <v>CF.MCG 08</v>
          </cell>
        </row>
        <row r="9009">
          <cell r="A9009">
            <v>309217</v>
          </cell>
          <cell r="B9009" t="str">
            <v>CF.MCG 10</v>
          </cell>
        </row>
        <row r="9010">
          <cell r="A9010">
            <v>309219</v>
          </cell>
          <cell r="B9010" t="str">
            <v>CF.MCG 12</v>
          </cell>
        </row>
        <row r="9011">
          <cell r="A9011">
            <v>309221</v>
          </cell>
          <cell r="B9011" t="str">
            <v>CF.MCG 16</v>
          </cell>
        </row>
        <row r="9012">
          <cell r="A9012">
            <v>309222</v>
          </cell>
          <cell r="B9012" t="str">
            <v>CF.MCG 18</v>
          </cell>
        </row>
        <row r="9013">
          <cell r="A9013">
            <v>309235</v>
          </cell>
          <cell r="B9013" t="str">
            <v>BEARING LM67048/10</v>
          </cell>
        </row>
        <row r="9014">
          <cell r="A9014">
            <v>309237</v>
          </cell>
          <cell r="B9014" t="str">
            <v>NCG.D01470/D07026</v>
          </cell>
        </row>
        <row r="9015">
          <cell r="A9015">
            <v>309238</v>
          </cell>
          <cell r="B9015" t="str">
            <v>J.MCG 238</v>
          </cell>
        </row>
        <row r="9016">
          <cell r="A9016">
            <v>309239</v>
          </cell>
          <cell r="B9016" t="str">
            <v>J.NCG 239(GB 41073)</v>
          </cell>
        </row>
        <row r="9017">
          <cell r="A9017">
            <v>309241</v>
          </cell>
          <cell r="B9017" t="str">
            <v>CF.MCG 24</v>
          </cell>
        </row>
        <row r="9018">
          <cell r="A9018">
            <v>309243</v>
          </cell>
          <cell r="B9018" t="str">
            <v>CF.MCG 30</v>
          </cell>
        </row>
        <row r="9019">
          <cell r="A9019">
            <v>309245</v>
          </cell>
          <cell r="B9019" t="str">
            <v>NCG.207 YY2</v>
          </cell>
        </row>
        <row r="9020">
          <cell r="A9020">
            <v>309246</v>
          </cell>
          <cell r="B9020" t="str">
            <v>NCG.208 YY2</v>
          </cell>
        </row>
        <row r="9021">
          <cell r="A9021">
            <v>309247</v>
          </cell>
          <cell r="B9021" t="str">
            <v>NCG 209 YY</v>
          </cell>
        </row>
        <row r="9022">
          <cell r="A9022">
            <v>309250.01</v>
          </cell>
          <cell r="B9022" t="str">
            <v>NK.NCG 50/20</v>
          </cell>
        </row>
        <row r="9023">
          <cell r="A9023">
            <v>309257</v>
          </cell>
          <cell r="B9023" t="str">
            <v>BAHB.NCG 633528F</v>
          </cell>
        </row>
        <row r="9024">
          <cell r="A9024">
            <v>309259</v>
          </cell>
          <cell r="B9024" t="str">
            <v>NCG.14 00 1740</v>
          </cell>
        </row>
        <row r="9025">
          <cell r="A9025">
            <v>309261.02</v>
          </cell>
          <cell r="B9025" t="str">
            <v>NK.MCG 32/30</v>
          </cell>
        </row>
        <row r="9026">
          <cell r="A9026">
            <v>309281</v>
          </cell>
          <cell r="B9026" t="str">
            <v>D.NCG 14536(A3HG5)</v>
          </cell>
        </row>
        <row r="9027">
          <cell r="A9027">
            <v>309281.02</v>
          </cell>
          <cell r="B9027" t="str">
            <v>BR.MCG 162416</v>
          </cell>
        </row>
        <row r="9028">
          <cell r="A9028">
            <v>309283</v>
          </cell>
          <cell r="B9028" t="str">
            <v>MCG.6006 2RS</v>
          </cell>
        </row>
        <row r="9029">
          <cell r="A9029">
            <v>309284</v>
          </cell>
          <cell r="B9029" t="str">
            <v>NCG.LB2YT9001A(72X37X37)</v>
          </cell>
        </row>
        <row r="9030">
          <cell r="A9030">
            <v>309284.01</v>
          </cell>
          <cell r="B9030" t="str">
            <v>BRI.MCG 1016</v>
          </cell>
        </row>
        <row r="9031">
          <cell r="A9031">
            <v>309285.01</v>
          </cell>
          <cell r="B9031" t="str">
            <v>BRI.MCG 1616</v>
          </cell>
        </row>
        <row r="9032">
          <cell r="A9032">
            <v>309286</v>
          </cell>
          <cell r="B9032" t="str">
            <v>NAF.MCG 558530</v>
          </cell>
        </row>
        <row r="9033">
          <cell r="A9033">
            <v>309287</v>
          </cell>
          <cell r="B9033" t="str">
            <v>NKM.MCG 5565</v>
          </cell>
        </row>
        <row r="9034">
          <cell r="A9034">
            <v>309289.01</v>
          </cell>
          <cell r="B9034" t="str">
            <v>NA/RNA.MCG 3055</v>
          </cell>
        </row>
        <row r="9035">
          <cell r="A9035">
            <v>309293</v>
          </cell>
          <cell r="B9035" t="str">
            <v>NCG 210 YY2</v>
          </cell>
        </row>
        <row r="9036">
          <cell r="A9036">
            <v>309294</v>
          </cell>
          <cell r="B9036" t="str">
            <v>NKXR.MCG 50</v>
          </cell>
        </row>
        <row r="9037">
          <cell r="A9037">
            <v>309296</v>
          </cell>
          <cell r="B9037" t="str">
            <v>MCG.3697001 [60X110]</v>
          </cell>
        </row>
        <row r="9038">
          <cell r="A9038">
            <v>309296.01</v>
          </cell>
          <cell r="B9038" t="str">
            <v>NCG 110 YY2</v>
          </cell>
        </row>
        <row r="9039">
          <cell r="A9039">
            <v>309298</v>
          </cell>
          <cell r="B9039" t="str">
            <v>NCG.4303</v>
          </cell>
        </row>
        <row r="9040">
          <cell r="A9040">
            <v>309300.01</v>
          </cell>
          <cell r="B9040" t="str">
            <v>NA/RNA.MCG 4900</v>
          </cell>
        </row>
        <row r="9041">
          <cell r="A9041">
            <v>309301.01</v>
          </cell>
          <cell r="B9041" t="str">
            <v>NA/RNA.MCG 4901</v>
          </cell>
        </row>
        <row r="9042">
          <cell r="A9042">
            <v>309302.01</v>
          </cell>
          <cell r="B9042" t="str">
            <v>NA/RNA.MCG 4902</v>
          </cell>
        </row>
        <row r="9043">
          <cell r="A9043">
            <v>309303.01</v>
          </cell>
          <cell r="B9043" t="str">
            <v>NA/RNA.MCG 4903</v>
          </cell>
        </row>
        <row r="9044">
          <cell r="A9044">
            <v>309303.11</v>
          </cell>
          <cell r="B9044" t="str">
            <v>NA/RNA.MCG 4903 2RS</v>
          </cell>
        </row>
        <row r="9045">
          <cell r="A9045">
            <v>309304.01</v>
          </cell>
          <cell r="B9045" t="str">
            <v>NA/RNA.MCG 4904</v>
          </cell>
        </row>
        <row r="9046">
          <cell r="A9046">
            <v>309305.01</v>
          </cell>
          <cell r="B9046" t="str">
            <v>NA/RNA.MCG 4905</v>
          </cell>
        </row>
        <row r="9047">
          <cell r="A9047">
            <v>309305.11</v>
          </cell>
          <cell r="B9047" t="str">
            <v>NA/RNA.MCG 4905 2RS</v>
          </cell>
        </row>
        <row r="9048">
          <cell r="A9048">
            <v>309306.01</v>
          </cell>
          <cell r="B9048" t="str">
            <v>NA/RNA.MCG 4906</v>
          </cell>
        </row>
        <row r="9049">
          <cell r="A9049">
            <v>309307.01</v>
          </cell>
          <cell r="B9049" t="str">
            <v>NA/RNA.MCG 4907</v>
          </cell>
        </row>
        <row r="9050">
          <cell r="A9050">
            <v>309308.01</v>
          </cell>
          <cell r="B9050" t="str">
            <v>NA/RNA.MCG 4908</v>
          </cell>
        </row>
        <row r="9051">
          <cell r="A9051">
            <v>309308.11</v>
          </cell>
          <cell r="B9051" t="str">
            <v>NA/RNA.MCG 4908 2RS</v>
          </cell>
        </row>
        <row r="9052">
          <cell r="A9052">
            <v>309308.21000000002</v>
          </cell>
          <cell r="B9052" t="str">
            <v>NA/RNA.MCG 950072</v>
          </cell>
        </row>
        <row r="9053">
          <cell r="A9053">
            <v>309309.01</v>
          </cell>
          <cell r="B9053" t="str">
            <v>NA/RNA.MCG 4909</v>
          </cell>
        </row>
        <row r="9054">
          <cell r="A9054">
            <v>309310.01</v>
          </cell>
          <cell r="B9054" t="str">
            <v>NA/RNA.MCG 4910</v>
          </cell>
        </row>
        <row r="9055">
          <cell r="A9055">
            <v>309311.01</v>
          </cell>
          <cell r="B9055" t="str">
            <v>NA/RNA.MCG 4911</v>
          </cell>
        </row>
        <row r="9056">
          <cell r="A9056">
            <v>309312.01</v>
          </cell>
          <cell r="B9056" t="str">
            <v>NA/RNA.MCG 4912</v>
          </cell>
        </row>
        <row r="9057">
          <cell r="A9057">
            <v>309313.01</v>
          </cell>
          <cell r="B9057" t="str">
            <v>NA/RNA.MCG 4913</v>
          </cell>
        </row>
        <row r="9058">
          <cell r="A9058">
            <v>309314.01</v>
          </cell>
          <cell r="B9058" t="str">
            <v>NA/RNA.MCG 4914</v>
          </cell>
        </row>
        <row r="9059">
          <cell r="A9059">
            <v>309315.01</v>
          </cell>
          <cell r="B9059" t="str">
            <v>NA/RNA.MCG 4915</v>
          </cell>
        </row>
        <row r="9060">
          <cell r="A9060">
            <v>309316.01</v>
          </cell>
          <cell r="B9060" t="str">
            <v>NA/RNA.MCG 4916</v>
          </cell>
        </row>
        <row r="9061">
          <cell r="A9061">
            <v>309317.01</v>
          </cell>
          <cell r="B9061" t="str">
            <v>NA/RNA.MCG 4917</v>
          </cell>
        </row>
        <row r="9062">
          <cell r="A9062">
            <v>309318.01</v>
          </cell>
          <cell r="B9062" t="str">
            <v>NA/RNA.MCG 4918</v>
          </cell>
        </row>
        <row r="9063">
          <cell r="A9063">
            <v>309319.01</v>
          </cell>
          <cell r="B9063" t="str">
            <v>NA/RNA.MCG 4919</v>
          </cell>
        </row>
        <row r="9064">
          <cell r="A9064">
            <v>309320.01</v>
          </cell>
          <cell r="B9064" t="str">
            <v>NA/RNA.MCG 49/22</v>
          </cell>
        </row>
        <row r="9065">
          <cell r="A9065">
            <v>309321.01</v>
          </cell>
          <cell r="B9065" t="str">
            <v>NA/RNA.MCG 49/28</v>
          </cell>
        </row>
        <row r="9066">
          <cell r="A9066">
            <v>309322.01</v>
          </cell>
          <cell r="B9066" t="str">
            <v>NA/RNA.MCG 49/32</v>
          </cell>
        </row>
        <row r="9067">
          <cell r="A9067">
            <v>309323.01</v>
          </cell>
          <cell r="B9067" t="str">
            <v>NA/RNA.MCG 49/48</v>
          </cell>
        </row>
        <row r="9068">
          <cell r="A9068">
            <v>309325.01</v>
          </cell>
          <cell r="B9068" t="str">
            <v>NA/RNA.MCG 6901</v>
          </cell>
        </row>
        <row r="9069">
          <cell r="A9069">
            <v>309326.01</v>
          </cell>
          <cell r="B9069" t="str">
            <v>NA/RNA.MCG 6902</v>
          </cell>
        </row>
        <row r="9070">
          <cell r="A9070">
            <v>309327.01</v>
          </cell>
          <cell r="B9070" t="str">
            <v>NA/RNA.MCG 6903</v>
          </cell>
        </row>
        <row r="9071">
          <cell r="A9071">
            <v>309328.01</v>
          </cell>
          <cell r="B9071" t="str">
            <v>NA/RNA.MCG 6904</v>
          </cell>
        </row>
        <row r="9072">
          <cell r="A9072">
            <v>309329.02</v>
          </cell>
          <cell r="B9072" t="str">
            <v>NA/RNA.MCG 6905 (DR)</v>
          </cell>
        </row>
        <row r="9073">
          <cell r="A9073">
            <v>309329.03999999998</v>
          </cell>
          <cell r="B9073" t="str">
            <v>NA/RNA.MCG 6905 DR SPL.</v>
          </cell>
        </row>
        <row r="9074">
          <cell r="A9074">
            <v>309330.01</v>
          </cell>
          <cell r="B9074" t="str">
            <v>NA/RNA.MCG 6906</v>
          </cell>
        </row>
        <row r="9075">
          <cell r="A9075">
            <v>309331.01</v>
          </cell>
          <cell r="B9075" t="str">
            <v>NA/RNA.MCG 6907 (DR)</v>
          </cell>
        </row>
        <row r="9076">
          <cell r="A9076">
            <v>309332.01</v>
          </cell>
          <cell r="B9076" t="str">
            <v>NA/RNA.MCG 6908 (DR)</v>
          </cell>
        </row>
        <row r="9077">
          <cell r="A9077">
            <v>309333.01</v>
          </cell>
          <cell r="B9077" t="str">
            <v>NA/RNA.MCG 6909 (DR)</v>
          </cell>
        </row>
        <row r="9078">
          <cell r="A9078">
            <v>309334.01</v>
          </cell>
          <cell r="B9078" t="str">
            <v>NA/RNA.MCG 6910 (D)</v>
          </cell>
        </row>
        <row r="9079">
          <cell r="A9079">
            <v>309335.01</v>
          </cell>
          <cell r="B9079" t="str">
            <v>NA/RNA.MCG 6911 (DR)</v>
          </cell>
        </row>
        <row r="9080">
          <cell r="A9080">
            <v>309336.01</v>
          </cell>
          <cell r="B9080" t="str">
            <v>NA/RNA.MCG 6912 (DR)</v>
          </cell>
        </row>
        <row r="9081">
          <cell r="A9081">
            <v>309337.01</v>
          </cell>
          <cell r="B9081" t="str">
            <v>NA/RNA.MCG 6913 (DR)</v>
          </cell>
        </row>
        <row r="9082">
          <cell r="A9082">
            <v>309338.01</v>
          </cell>
          <cell r="B9082" t="str">
            <v>NA/RNA.MCG 6914 (DR)</v>
          </cell>
        </row>
        <row r="9083">
          <cell r="A9083">
            <v>309339.01</v>
          </cell>
          <cell r="B9083" t="str">
            <v>NA/RNA.MCG 6915 (DR)</v>
          </cell>
        </row>
        <row r="9084">
          <cell r="A9084">
            <v>309340.01</v>
          </cell>
          <cell r="B9084" t="str">
            <v>NA/RNA.MCG 6916 (DR)</v>
          </cell>
        </row>
        <row r="9085">
          <cell r="A9085">
            <v>309341.01</v>
          </cell>
          <cell r="B9085" t="str">
            <v>NA/RNA.MCG 69/22</v>
          </cell>
        </row>
        <row r="9086">
          <cell r="A9086">
            <v>309342.01</v>
          </cell>
          <cell r="B9086" t="str">
            <v>NA/RNA.MCG 69/28</v>
          </cell>
        </row>
        <row r="9087">
          <cell r="A9087">
            <v>309343.01</v>
          </cell>
          <cell r="B9087" t="str">
            <v>NA/RNA.MCG 69/32</v>
          </cell>
        </row>
        <row r="9088">
          <cell r="A9088">
            <v>309344.01</v>
          </cell>
          <cell r="B9088" t="str">
            <v>NA/RNA.MCG 6905 SR</v>
          </cell>
        </row>
        <row r="9089">
          <cell r="A9089">
            <v>309353.03999999998</v>
          </cell>
          <cell r="B9089" t="str">
            <v>MCG. 6204</v>
          </cell>
        </row>
        <row r="9090">
          <cell r="A9090">
            <v>309353.05</v>
          </cell>
          <cell r="B9090" t="str">
            <v>MCG. 6205</v>
          </cell>
        </row>
        <row r="9091">
          <cell r="A9091">
            <v>309353.06</v>
          </cell>
          <cell r="B9091" t="str">
            <v>MCG. 6206</v>
          </cell>
        </row>
        <row r="9092">
          <cell r="A9092">
            <v>309353.07</v>
          </cell>
          <cell r="B9092" t="str">
            <v>MCG. 6207</v>
          </cell>
        </row>
        <row r="9093">
          <cell r="A9093">
            <v>309353.07</v>
          </cell>
          <cell r="B9093" t="str">
            <v>MCG. 6207</v>
          </cell>
        </row>
        <row r="9094">
          <cell r="A9094">
            <v>309353.09999999998</v>
          </cell>
          <cell r="B9094" t="str">
            <v>MCG. 6210</v>
          </cell>
        </row>
        <row r="9095">
          <cell r="A9095">
            <v>309357</v>
          </cell>
          <cell r="B9095" t="str">
            <v>CAGE 6211 2RS</v>
          </cell>
        </row>
        <row r="9096">
          <cell r="A9096">
            <v>309366</v>
          </cell>
          <cell r="B9096" t="str">
            <v>HA.MCG 4530 SPL.</v>
          </cell>
        </row>
        <row r="9097">
          <cell r="A9097">
            <v>309367</v>
          </cell>
          <cell r="B9097" t="str">
            <v>HB.MCG 4933 SPL.</v>
          </cell>
        </row>
        <row r="9098">
          <cell r="A9098">
            <v>309375</v>
          </cell>
          <cell r="B9098" t="str">
            <v>NKIS.MCG 20</v>
          </cell>
        </row>
        <row r="9099">
          <cell r="A9099">
            <v>309375.01</v>
          </cell>
          <cell r="B9099" t="str">
            <v>NKIS.MCG 20</v>
          </cell>
        </row>
        <row r="9100">
          <cell r="A9100">
            <v>309375.01</v>
          </cell>
          <cell r="B9100" t="str">
            <v>NKIS.MCG 20</v>
          </cell>
        </row>
        <row r="9101">
          <cell r="A9101">
            <v>309376</v>
          </cell>
          <cell r="B9101" t="str">
            <v>NKIS.MCG 25</v>
          </cell>
        </row>
        <row r="9102">
          <cell r="A9102">
            <v>309377</v>
          </cell>
          <cell r="B9102" t="str">
            <v>NKS.MCG 35</v>
          </cell>
        </row>
        <row r="9103">
          <cell r="A9103">
            <v>309377.01</v>
          </cell>
          <cell r="B9103" t="str">
            <v>NKIS.MCG 30 (NKS 37)</v>
          </cell>
        </row>
        <row r="9104">
          <cell r="A9104">
            <v>309379.01</v>
          </cell>
          <cell r="B9104" t="str">
            <v>NKIS.MCG 45 (NKS 55)</v>
          </cell>
        </row>
        <row r="9105">
          <cell r="A9105">
            <v>309380.01</v>
          </cell>
          <cell r="B9105" t="str">
            <v>NKIS.MCG 40 (NKS 50)</v>
          </cell>
        </row>
        <row r="9106">
          <cell r="A9106">
            <v>309381.01</v>
          </cell>
          <cell r="B9106" t="str">
            <v>NKIS.MCG 35 (NKS 43)</v>
          </cell>
        </row>
        <row r="9107">
          <cell r="A9107">
            <v>309382.01</v>
          </cell>
          <cell r="B9107" t="str">
            <v>NKIS.MCG 50 (NKS 60)</v>
          </cell>
        </row>
        <row r="9108">
          <cell r="A9108">
            <v>309383.01</v>
          </cell>
          <cell r="B9108" t="str">
            <v>NKS.MCG 20</v>
          </cell>
        </row>
        <row r="9109">
          <cell r="A9109">
            <v>309385.01</v>
          </cell>
          <cell r="B9109" t="str">
            <v>NKS.MCG 25</v>
          </cell>
        </row>
        <row r="9110">
          <cell r="A9110">
            <v>309386.01</v>
          </cell>
          <cell r="B9110" t="str">
            <v>NKS.MCG 30</v>
          </cell>
        </row>
        <row r="9111">
          <cell r="A9111">
            <v>309387.01</v>
          </cell>
          <cell r="B9111" t="str">
            <v>NKS.MCG 40</v>
          </cell>
        </row>
        <row r="9112">
          <cell r="A9112">
            <v>309388.01</v>
          </cell>
          <cell r="B9112" t="str">
            <v>NKS.MCG 45</v>
          </cell>
        </row>
        <row r="9113">
          <cell r="A9113">
            <v>309389</v>
          </cell>
          <cell r="B9113" t="str">
            <v>NCG34.92X52.37X0.8materal</v>
          </cell>
        </row>
        <row r="9114">
          <cell r="A9114">
            <v>309390</v>
          </cell>
          <cell r="B9114" t="str">
            <v>NCG 31.75X49.2X0.8materal</v>
          </cell>
        </row>
        <row r="9115">
          <cell r="A9115">
            <v>309391</v>
          </cell>
          <cell r="B9115" t="str">
            <v>NCG 35X52X2</v>
          </cell>
        </row>
        <row r="9116">
          <cell r="A9116">
            <v>309392</v>
          </cell>
          <cell r="B9116" t="str">
            <v>NCG 30X47X2</v>
          </cell>
        </row>
        <row r="9117">
          <cell r="A9117">
            <v>309393</v>
          </cell>
          <cell r="B9117" t="str">
            <v>NCG 25X42X2</v>
          </cell>
        </row>
        <row r="9118">
          <cell r="A9118">
            <v>309394</v>
          </cell>
          <cell r="B9118" t="str">
            <v>NCG 22.5X35.8X2</v>
          </cell>
        </row>
        <row r="9119">
          <cell r="A9119">
            <v>309395</v>
          </cell>
          <cell r="B9119" t="str">
            <v>KXK.BRASS 1126(130X170X4)</v>
          </cell>
        </row>
        <row r="9120">
          <cell r="A9120">
            <v>309395.01</v>
          </cell>
          <cell r="B9120" t="str">
            <v>AXK.CAGE 4060</v>
          </cell>
        </row>
        <row r="9121">
          <cell r="A9121">
            <v>309395.02</v>
          </cell>
          <cell r="B9121" t="str">
            <v>AXK.CAGE 5070</v>
          </cell>
        </row>
        <row r="9122">
          <cell r="A9122">
            <v>309395.03000000003</v>
          </cell>
          <cell r="B9122" t="str">
            <v>AXK.CAGE 85110</v>
          </cell>
        </row>
        <row r="9123">
          <cell r="A9123">
            <v>309395.03999999998</v>
          </cell>
          <cell r="B9123" t="str">
            <v>AXK.CAGE 90120</v>
          </cell>
        </row>
        <row r="9124">
          <cell r="A9124">
            <v>309395.11</v>
          </cell>
          <cell r="B9124" t="str">
            <v>AXK.CAGE 4060 WITH ROLLER</v>
          </cell>
        </row>
        <row r="9125">
          <cell r="A9125">
            <v>309395.21999999997</v>
          </cell>
          <cell r="B9125" t="str">
            <v>AXK.CAGE 5070 WITH ROLLER</v>
          </cell>
        </row>
        <row r="9126">
          <cell r="A9126">
            <v>309396</v>
          </cell>
          <cell r="B9126" t="str">
            <v>NCG.NCG 143X149X6</v>
          </cell>
        </row>
        <row r="9127">
          <cell r="A9127">
            <v>309397</v>
          </cell>
          <cell r="B9127" t="str">
            <v>NCG.NCG 1730</v>
          </cell>
        </row>
        <row r="9128">
          <cell r="A9128">
            <v>309397.07</v>
          </cell>
          <cell r="B9128" t="str">
            <v>NCGR 1730</v>
          </cell>
        </row>
        <row r="9129">
          <cell r="A9129">
            <v>309398</v>
          </cell>
          <cell r="B9129" t="str">
            <v>NCG.NCG 70X78X8.7</v>
          </cell>
        </row>
        <row r="9130">
          <cell r="A9130">
            <v>309399</v>
          </cell>
          <cell r="B9130" t="str">
            <v>NCG.NCG 127X135X5.5</v>
          </cell>
        </row>
        <row r="9131">
          <cell r="A9131">
            <v>309400</v>
          </cell>
          <cell r="B9131" t="str">
            <v>TCG.TCG 16/13 D</v>
          </cell>
        </row>
        <row r="9132">
          <cell r="A9132">
            <v>309401</v>
          </cell>
          <cell r="B9132" t="str">
            <v>TCG.TCG 21/13 D</v>
          </cell>
        </row>
        <row r="9133">
          <cell r="A9133">
            <v>309402</v>
          </cell>
          <cell r="B9133" t="str">
            <v>TCG.TCG 24/13 D</v>
          </cell>
        </row>
        <row r="9134">
          <cell r="A9134">
            <v>309403</v>
          </cell>
          <cell r="B9134" t="str">
            <v>TCG.TCG 30/13 D</v>
          </cell>
        </row>
        <row r="9135">
          <cell r="A9135">
            <v>309403.08</v>
          </cell>
          <cell r="B9135" t="str">
            <v>TCG.TCGR 30/13 D</v>
          </cell>
        </row>
        <row r="9136">
          <cell r="A9136">
            <v>309404</v>
          </cell>
          <cell r="B9136" t="str">
            <v>TCG.TCG 21/17 D</v>
          </cell>
        </row>
        <row r="9137">
          <cell r="A9137">
            <v>309405</v>
          </cell>
          <cell r="B9137" t="str">
            <v>CAGE.CAGE 405</v>
          </cell>
        </row>
        <row r="9138">
          <cell r="A9138">
            <v>309406</v>
          </cell>
          <cell r="B9138" t="str">
            <v>CAGE.CAGE 12X17X10</v>
          </cell>
        </row>
        <row r="9139">
          <cell r="A9139">
            <v>309406.01</v>
          </cell>
          <cell r="B9139" t="str">
            <v>MCG.MCG 55X63X25</v>
          </cell>
        </row>
        <row r="9140">
          <cell r="A9140">
            <v>309406.02</v>
          </cell>
          <cell r="B9140" t="str">
            <v>MCG.MCG 45X52X18</v>
          </cell>
        </row>
        <row r="9141">
          <cell r="A9141">
            <v>309406.03000000003</v>
          </cell>
          <cell r="B9141" t="str">
            <v>MCG.MCG 55X60X20</v>
          </cell>
        </row>
        <row r="9142">
          <cell r="A9142">
            <v>309406.03999999998</v>
          </cell>
          <cell r="B9142" t="str">
            <v>MCG.MCG 55X63X15</v>
          </cell>
        </row>
        <row r="9143">
          <cell r="A9143">
            <v>309406.05</v>
          </cell>
          <cell r="B9143" t="str">
            <v>MCG.MCG 50X56X23</v>
          </cell>
        </row>
        <row r="9144">
          <cell r="A9144">
            <v>309407.01</v>
          </cell>
          <cell r="B9144" t="str">
            <v>CAGE.394215</v>
          </cell>
        </row>
        <row r="9145">
          <cell r="A9145">
            <v>309407.02</v>
          </cell>
          <cell r="B9145" t="str">
            <v>R.MCG 407.02</v>
          </cell>
        </row>
        <row r="9146">
          <cell r="A9146">
            <v>309407.07</v>
          </cell>
          <cell r="B9146" t="str">
            <v>CAGE. NCGR 394215</v>
          </cell>
        </row>
        <row r="9147">
          <cell r="A9147">
            <v>309412</v>
          </cell>
          <cell r="B9147" t="str">
            <v>R.MCG 412(SMALL)</v>
          </cell>
        </row>
        <row r="9148">
          <cell r="A9148">
            <v>309412.01</v>
          </cell>
          <cell r="B9148" t="str">
            <v>R.MCG 412(BIG)</v>
          </cell>
        </row>
        <row r="9149">
          <cell r="A9149">
            <v>309413</v>
          </cell>
          <cell r="B9149" t="str">
            <v>AXK.BRS R 413</v>
          </cell>
        </row>
        <row r="9150">
          <cell r="A9150">
            <v>309414</v>
          </cell>
          <cell r="B9150" t="str">
            <v>MR.MCG 31</v>
          </cell>
        </row>
        <row r="9151">
          <cell r="A9151">
            <v>309418</v>
          </cell>
          <cell r="B9151" t="str">
            <v>NCG 08X21X2</v>
          </cell>
        </row>
        <row r="9152">
          <cell r="A9152">
            <v>309420</v>
          </cell>
          <cell r="B9152" t="str">
            <v>RSTO.NCG 5</v>
          </cell>
        </row>
        <row r="9153">
          <cell r="A9153">
            <v>309421</v>
          </cell>
          <cell r="B9153" t="str">
            <v>R.NCG 421</v>
          </cell>
        </row>
        <row r="9154">
          <cell r="A9154">
            <v>309422</v>
          </cell>
          <cell r="B9154" t="str">
            <v>RSTO.MCG 10</v>
          </cell>
        </row>
        <row r="9155">
          <cell r="A9155">
            <v>309423</v>
          </cell>
          <cell r="B9155" t="str">
            <v>R.MCG 423 (STO 12)</v>
          </cell>
        </row>
        <row r="9156">
          <cell r="A9156">
            <v>309424</v>
          </cell>
          <cell r="B9156" t="str">
            <v>CAGE.CAGE 424(38x52x44)</v>
          </cell>
        </row>
        <row r="9157">
          <cell r="A9157">
            <v>309426</v>
          </cell>
          <cell r="B9157" t="str">
            <v>R.NCG 426</v>
          </cell>
        </row>
        <row r="9158">
          <cell r="A9158">
            <v>309426.01</v>
          </cell>
          <cell r="B9158" t="str">
            <v>ASSEMBLED CAGE 426</v>
          </cell>
        </row>
        <row r="9159">
          <cell r="A9159">
            <v>309427</v>
          </cell>
          <cell r="B9159" t="str">
            <v>CAGE.CAGE 81110</v>
          </cell>
        </row>
        <row r="9160">
          <cell r="A9160">
            <v>309428</v>
          </cell>
          <cell r="B9160" t="str">
            <v>MCG.MCG 242810</v>
          </cell>
        </row>
        <row r="9161">
          <cell r="A9161">
            <v>309429</v>
          </cell>
          <cell r="B9161" t="str">
            <v>MCG.MCG 344238</v>
          </cell>
        </row>
        <row r="9162">
          <cell r="A9162">
            <v>309429.01</v>
          </cell>
          <cell r="B9162" t="str">
            <v>MCG.MCG 395520.5</v>
          </cell>
        </row>
        <row r="9163">
          <cell r="A9163">
            <v>309431</v>
          </cell>
          <cell r="B9163" t="str">
            <v>CAGE.CAGE 431(28x38x16.5)</v>
          </cell>
        </row>
        <row r="9164">
          <cell r="A9164">
            <v>309432</v>
          </cell>
          <cell r="B9164" t="str">
            <v>CAGE.R 432(AJ 15836)</v>
          </cell>
        </row>
        <row r="9165">
          <cell r="A9165">
            <v>309433.01</v>
          </cell>
          <cell r="B9165" t="str">
            <v>R.MCG 433(RNA 6902 SPL)</v>
          </cell>
        </row>
        <row r="9166">
          <cell r="A9166">
            <v>309434</v>
          </cell>
          <cell r="B9166" t="str">
            <v>R.MCG 434(NAST 17)</v>
          </cell>
        </row>
        <row r="9167">
          <cell r="A9167">
            <v>309436</v>
          </cell>
          <cell r="B9167" t="str">
            <v>CAGE.R 436(NB 95076)</v>
          </cell>
        </row>
        <row r="9168">
          <cell r="A9168">
            <v>309437</v>
          </cell>
          <cell r="B9168" t="str">
            <v>CAGE.R 437(STO 25 ZZ)</v>
          </cell>
        </row>
        <row r="9169">
          <cell r="A9169">
            <v>309442</v>
          </cell>
          <cell r="B9169" t="str">
            <v>R.NCG 442(JC 8015)</v>
          </cell>
        </row>
        <row r="9170">
          <cell r="A9170">
            <v>309445</v>
          </cell>
          <cell r="B9170" t="str">
            <v>CAGE.CAGE 445(23.5x27.8x1</v>
          </cell>
        </row>
        <row r="9171">
          <cell r="A9171">
            <v>309449</v>
          </cell>
          <cell r="B9171" t="str">
            <v>R.MCG 449(JC 8037)</v>
          </cell>
        </row>
        <row r="9172">
          <cell r="A9172">
            <v>309451</v>
          </cell>
          <cell r="B9172" t="str">
            <v>R.MCG 451 (NK 50/20)</v>
          </cell>
        </row>
        <row r="9173">
          <cell r="A9173">
            <v>309452</v>
          </cell>
          <cell r="B9173" t="str">
            <v>R.MCG 452 (NK 121816)</v>
          </cell>
        </row>
        <row r="9174">
          <cell r="A9174">
            <v>309452.08</v>
          </cell>
          <cell r="B9174" t="str">
            <v>R.MCGR 452 (NK 121816)</v>
          </cell>
        </row>
        <row r="9175">
          <cell r="A9175">
            <v>309453</v>
          </cell>
          <cell r="B9175" t="str">
            <v>R.MCG 453 (S 1032)</v>
          </cell>
        </row>
        <row r="9176">
          <cell r="A9176">
            <v>309455</v>
          </cell>
          <cell r="B9176" t="str">
            <v>R.MCG 455 (Y 1032)</v>
          </cell>
        </row>
        <row r="9177">
          <cell r="A9177">
            <v>309457</v>
          </cell>
          <cell r="B9177" t="str">
            <v>R.MCG 457 (NB 152312)</v>
          </cell>
        </row>
        <row r="9178">
          <cell r="A9178">
            <v>309461</v>
          </cell>
          <cell r="B9178" t="str">
            <v>R.MCG 461(108-2381)</v>
          </cell>
        </row>
        <row r="9179">
          <cell r="A9179">
            <v>309462</v>
          </cell>
          <cell r="B9179" t="str">
            <v>R.NCG 462 (12.24 SPL.)</v>
          </cell>
        </row>
        <row r="9180">
          <cell r="A9180">
            <v>309463</v>
          </cell>
          <cell r="B9180" t="str">
            <v>R.MCG 463(F 82925)</v>
          </cell>
        </row>
        <row r="9181">
          <cell r="A9181">
            <v>309464</v>
          </cell>
          <cell r="B9181" t="str">
            <v>R.MCG 464</v>
          </cell>
        </row>
        <row r="9182">
          <cell r="A9182">
            <v>309468</v>
          </cell>
          <cell r="B9182" t="str">
            <v>R.MCG 468 (KDL 1212)</v>
          </cell>
        </row>
        <row r="9183">
          <cell r="A9183">
            <v>309469</v>
          </cell>
          <cell r="B9183" t="str">
            <v>R.MCG 469 (KDL 16/12P)</v>
          </cell>
        </row>
        <row r="9184">
          <cell r="A9184">
            <v>309470</v>
          </cell>
          <cell r="B9184" t="str">
            <v>R.MCG 470</v>
          </cell>
        </row>
        <row r="9185">
          <cell r="A9185">
            <v>309479</v>
          </cell>
          <cell r="B9185" t="str">
            <v>R.MCG 479</v>
          </cell>
        </row>
        <row r="9186">
          <cell r="A9186">
            <v>309481</v>
          </cell>
          <cell r="B9186" t="str">
            <v>R.TCG 481(BR 26[P]4344.6)</v>
          </cell>
        </row>
        <row r="9187">
          <cell r="A9187">
            <v>309481.01</v>
          </cell>
          <cell r="B9187" t="str">
            <v>R.NCG 481(BR 26[P]4344.6)</v>
          </cell>
        </row>
        <row r="9188">
          <cell r="A9188">
            <v>309482</v>
          </cell>
          <cell r="B9188" t="str">
            <v>R.NCG 482(AS 2542)</v>
          </cell>
        </row>
        <row r="9189">
          <cell r="A9189">
            <v>309482.07</v>
          </cell>
          <cell r="B9189" t="str">
            <v>R.NCGR 482(AS 2542)</v>
          </cell>
        </row>
        <row r="9190">
          <cell r="A9190">
            <v>309484</v>
          </cell>
          <cell r="B9190" t="str">
            <v>R.NCG 484 (SPL 1226)</v>
          </cell>
        </row>
        <row r="9191">
          <cell r="A9191">
            <v>309486</v>
          </cell>
          <cell r="B9191" t="str">
            <v>NJ.MCG 2206</v>
          </cell>
        </row>
        <row r="9192">
          <cell r="A9192">
            <v>309489</v>
          </cell>
          <cell r="B9192" t="str">
            <v>NU.MCG 309</v>
          </cell>
        </row>
        <row r="9193">
          <cell r="A9193">
            <v>309490</v>
          </cell>
          <cell r="B9193" t="str">
            <v>NU.MCG 305</v>
          </cell>
        </row>
        <row r="9194">
          <cell r="A9194">
            <v>309491</v>
          </cell>
          <cell r="B9194" t="str">
            <v>NU.MCG 205</v>
          </cell>
        </row>
        <row r="9195">
          <cell r="A9195">
            <v>309492</v>
          </cell>
          <cell r="B9195" t="str">
            <v>N.MCG 305</v>
          </cell>
        </row>
        <row r="9196">
          <cell r="A9196">
            <v>309493</v>
          </cell>
          <cell r="B9196" t="str">
            <v>N.MCG 205</v>
          </cell>
        </row>
        <row r="9197">
          <cell r="A9197">
            <v>309495</v>
          </cell>
          <cell r="B9197" t="str">
            <v>NB.MCG 3230</v>
          </cell>
        </row>
        <row r="9198">
          <cell r="A9198">
            <v>309496</v>
          </cell>
          <cell r="B9198" t="str">
            <v>NJ.MCG 211</v>
          </cell>
        </row>
        <row r="9199">
          <cell r="A9199">
            <v>309496.01</v>
          </cell>
          <cell r="B9199" t="str">
            <v>K 202701 (C)</v>
          </cell>
        </row>
        <row r="9200">
          <cell r="A9200">
            <v>309497</v>
          </cell>
          <cell r="B9200" t="str">
            <v>NB.MCG 95076</v>
          </cell>
        </row>
        <row r="9201">
          <cell r="A9201">
            <v>309497.01</v>
          </cell>
          <cell r="B9201" t="str">
            <v>NB.NCG 95076</v>
          </cell>
        </row>
        <row r="9202">
          <cell r="A9202">
            <v>309500.01</v>
          </cell>
          <cell r="B9202" t="str">
            <v>BRI.MCG 61812(BR 101812)</v>
          </cell>
        </row>
        <row r="9203">
          <cell r="A9203">
            <v>309502.01</v>
          </cell>
          <cell r="B9203" t="str">
            <v>BRI.MCG 82012(BR 122012)</v>
          </cell>
        </row>
        <row r="9204">
          <cell r="A9204">
            <v>309504.01</v>
          </cell>
          <cell r="B9204" t="str">
            <v>BRI.MCG 102212(142212)</v>
          </cell>
        </row>
        <row r="9205">
          <cell r="A9205">
            <v>309505.01</v>
          </cell>
          <cell r="B9205" t="str">
            <v>BRI.MCG 102216(142216)</v>
          </cell>
        </row>
        <row r="9206">
          <cell r="A9206">
            <v>309506.01</v>
          </cell>
          <cell r="B9206" t="str">
            <v>BRI.MCG 122412(BR 162412)</v>
          </cell>
        </row>
        <row r="9207">
          <cell r="A9207">
            <v>309507.01</v>
          </cell>
          <cell r="B9207" t="str">
            <v>BRI.MCG 122416(BR 162416)</v>
          </cell>
        </row>
        <row r="9208">
          <cell r="A9208">
            <v>309508.01</v>
          </cell>
          <cell r="B9208" t="str">
            <v>BRI.MCG 142616(BR 182616)</v>
          </cell>
        </row>
        <row r="9209">
          <cell r="A9209">
            <v>309509.01</v>
          </cell>
          <cell r="B9209" t="str">
            <v>BRI.MCG 142620(BR 182620)</v>
          </cell>
        </row>
        <row r="9210">
          <cell r="A9210">
            <v>309511.01</v>
          </cell>
          <cell r="B9210" t="str">
            <v>BRI.MCG 162816(BR 202816)</v>
          </cell>
        </row>
        <row r="9211">
          <cell r="A9211">
            <v>309512.01</v>
          </cell>
          <cell r="B9211" t="str">
            <v>BRI.MCG 162820</v>
          </cell>
        </row>
        <row r="9212">
          <cell r="A9212">
            <v>309513.01</v>
          </cell>
          <cell r="B9212" t="str">
            <v>BRI.MCG 183016(BR 223016)</v>
          </cell>
        </row>
        <row r="9213">
          <cell r="A9213">
            <v>309514.01</v>
          </cell>
          <cell r="B9213" t="str">
            <v>BRI.MCG 183020(BR 223020)</v>
          </cell>
        </row>
        <row r="9214">
          <cell r="A9214">
            <v>309515.01</v>
          </cell>
          <cell r="B9214" t="str">
            <v>BRI.MCG 203316(BR 243316)</v>
          </cell>
        </row>
        <row r="9215">
          <cell r="A9215">
            <v>309516.01</v>
          </cell>
          <cell r="B9215" t="str">
            <v>BRI.MCG 203320(BR 243320)</v>
          </cell>
        </row>
        <row r="9216">
          <cell r="A9216">
            <v>309551</v>
          </cell>
          <cell r="B9216" t="str">
            <v>MCG 22205</v>
          </cell>
        </row>
        <row r="9217">
          <cell r="A9217">
            <v>309551.40000000002</v>
          </cell>
          <cell r="B9217" t="str">
            <v>MCG 22205 LMW</v>
          </cell>
        </row>
        <row r="9218">
          <cell r="A9218">
            <v>309552</v>
          </cell>
          <cell r="B9218" t="str">
            <v>MCG 22206</v>
          </cell>
        </row>
        <row r="9219">
          <cell r="A9219">
            <v>309552.01</v>
          </cell>
          <cell r="B9219" t="str">
            <v>NCG 549157 D</v>
          </cell>
        </row>
        <row r="9220">
          <cell r="A9220">
            <v>309552.40000000002</v>
          </cell>
          <cell r="B9220" t="str">
            <v>MCG 22206(409680800)LMW</v>
          </cell>
        </row>
        <row r="9221">
          <cell r="A9221">
            <v>309553</v>
          </cell>
          <cell r="B9221" t="str">
            <v>MCG 22207</v>
          </cell>
        </row>
        <row r="9222">
          <cell r="A9222">
            <v>309554</v>
          </cell>
          <cell r="B9222" t="str">
            <v>MCG 22208</v>
          </cell>
        </row>
        <row r="9223">
          <cell r="A9223">
            <v>309555</v>
          </cell>
          <cell r="B9223" t="str">
            <v>MCG 22209</v>
          </cell>
        </row>
        <row r="9224">
          <cell r="A9224">
            <v>309556</v>
          </cell>
          <cell r="B9224" t="str">
            <v>MCG 22210</v>
          </cell>
        </row>
        <row r="9225">
          <cell r="A9225">
            <v>309557</v>
          </cell>
          <cell r="B9225" t="str">
            <v>MCG 22211</v>
          </cell>
        </row>
        <row r="9226">
          <cell r="A9226">
            <v>309557.09999999998</v>
          </cell>
          <cell r="B9226" t="str">
            <v>MCG 22211 SPL</v>
          </cell>
        </row>
        <row r="9227">
          <cell r="A9227">
            <v>309559</v>
          </cell>
          <cell r="B9227" t="str">
            <v>MCG 21304</v>
          </cell>
        </row>
        <row r="9228">
          <cell r="A9228">
            <v>309560</v>
          </cell>
          <cell r="B9228" t="str">
            <v>MCG 21305</v>
          </cell>
        </row>
        <row r="9229">
          <cell r="A9229">
            <v>309561</v>
          </cell>
          <cell r="B9229" t="str">
            <v>MCG 21306</v>
          </cell>
        </row>
        <row r="9230">
          <cell r="A9230">
            <v>309562</v>
          </cell>
          <cell r="B9230" t="str">
            <v>MCG 21307</v>
          </cell>
        </row>
        <row r="9231">
          <cell r="A9231">
            <v>309563</v>
          </cell>
          <cell r="B9231" t="str">
            <v>MCG 21308</v>
          </cell>
        </row>
        <row r="9232">
          <cell r="A9232">
            <v>309564</v>
          </cell>
          <cell r="B9232" t="str">
            <v>MCG 21309</v>
          </cell>
        </row>
        <row r="9233">
          <cell r="A9233">
            <v>309565</v>
          </cell>
          <cell r="B9233" t="str">
            <v>MCG 21310</v>
          </cell>
        </row>
        <row r="9234">
          <cell r="A9234">
            <v>309566</v>
          </cell>
          <cell r="B9234" t="str">
            <v>MCG 21311</v>
          </cell>
        </row>
        <row r="9235">
          <cell r="A9235">
            <v>309567</v>
          </cell>
          <cell r="B9235" t="str">
            <v>MCG 21312</v>
          </cell>
        </row>
        <row r="9236">
          <cell r="A9236">
            <v>309577</v>
          </cell>
          <cell r="B9236" t="str">
            <v>NCG 81102</v>
          </cell>
        </row>
        <row r="9237">
          <cell r="A9237">
            <v>309578</v>
          </cell>
          <cell r="B9237" t="str">
            <v>NCG 81103</v>
          </cell>
        </row>
        <row r="9238">
          <cell r="A9238">
            <v>309579</v>
          </cell>
          <cell r="B9238" t="str">
            <v>NCG 81104</v>
          </cell>
        </row>
        <row r="9239">
          <cell r="A9239">
            <v>309580</v>
          </cell>
          <cell r="B9239" t="str">
            <v>NCG 81105</v>
          </cell>
        </row>
        <row r="9240">
          <cell r="A9240">
            <v>309581</v>
          </cell>
          <cell r="B9240" t="str">
            <v>NCG 81106</v>
          </cell>
        </row>
        <row r="9241">
          <cell r="A9241">
            <v>309582</v>
          </cell>
          <cell r="B9241" t="str">
            <v>NCG 81107</v>
          </cell>
        </row>
        <row r="9242">
          <cell r="A9242">
            <v>309583</v>
          </cell>
          <cell r="B9242" t="str">
            <v>NCG 81108</v>
          </cell>
        </row>
        <row r="9243">
          <cell r="A9243">
            <v>309584</v>
          </cell>
          <cell r="B9243" t="str">
            <v>NCG 81109</v>
          </cell>
        </row>
        <row r="9244">
          <cell r="A9244">
            <v>309585</v>
          </cell>
          <cell r="B9244" t="str">
            <v>NCG 81110</v>
          </cell>
        </row>
        <row r="9245">
          <cell r="A9245">
            <v>309586</v>
          </cell>
          <cell r="B9245" t="str">
            <v>NCG 81111</v>
          </cell>
        </row>
        <row r="9246">
          <cell r="A9246">
            <v>309587</v>
          </cell>
          <cell r="B9246" t="str">
            <v>NCG 81112</v>
          </cell>
        </row>
        <row r="9247">
          <cell r="A9247">
            <v>309588</v>
          </cell>
          <cell r="B9247" t="str">
            <v>NCG 81113</v>
          </cell>
        </row>
        <row r="9248">
          <cell r="A9248">
            <v>309589</v>
          </cell>
          <cell r="B9248" t="str">
            <v>NCG 81114</v>
          </cell>
        </row>
        <row r="9249">
          <cell r="A9249">
            <v>309590</v>
          </cell>
          <cell r="B9249" t="str">
            <v>NCG 81206</v>
          </cell>
        </row>
        <row r="9250">
          <cell r="A9250">
            <v>309591</v>
          </cell>
          <cell r="B9250" t="str">
            <v>NCG 81207</v>
          </cell>
        </row>
        <row r="9251">
          <cell r="A9251">
            <v>309592</v>
          </cell>
          <cell r="B9251" t="str">
            <v>NCG 81208</v>
          </cell>
        </row>
        <row r="9252">
          <cell r="A9252">
            <v>309593</v>
          </cell>
          <cell r="B9252" t="str">
            <v>NCG 81209</v>
          </cell>
        </row>
        <row r="9253">
          <cell r="A9253">
            <v>309594</v>
          </cell>
          <cell r="B9253" t="str">
            <v>NCG 81210</v>
          </cell>
        </row>
        <row r="9254">
          <cell r="A9254">
            <v>309595</v>
          </cell>
          <cell r="B9254" t="str">
            <v>NCG 81211</v>
          </cell>
        </row>
        <row r="9255">
          <cell r="A9255">
            <v>309596</v>
          </cell>
          <cell r="B9255" t="str">
            <v>NCG 81212</v>
          </cell>
        </row>
        <row r="9256">
          <cell r="A9256">
            <v>309597</v>
          </cell>
          <cell r="B9256" t="str">
            <v>NCG 81213</v>
          </cell>
        </row>
        <row r="9257">
          <cell r="A9257">
            <v>309598</v>
          </cell>
          <cell r="B9257" t="str">
            <v>NCG 81214</v>
          </cell>
        </row>
        <row r="9258">
          <cell r="A9258">
            <v>309602.01</v>
          </cell>
          <cell r="B9258" t="str">
            <v>N.MCG 204</v>
          </cell>
        </row>
        <row r="9259">
          <cell r="A9259">
            <v>309602.02</v>
          </cell>
          <cell r="B9259" t="str">
            <v>N.MCG 304</v>
          </cell>
        </row>
        <row r="9260">
          <cell r="A9260">
            <v>309602.05</v>
          </cell>
          <cell r="B9260" t="str">
            <v>NU/NJ.MCG 204</v>
          </cell>
        </row>
        <row r="9261">
          <cell r="A9261">
            <v>309602.06</v>
          </cell>
          <cell r="B9261" t="str">
            <v>NU/NJ.MCG 304</v>
          </cell>
        </row>
        <row r="9262">
          <cell r="A9262">
            <v>309602.09999999998</v>
          </cell>
          <cell r="B9262" t="str">
            <v>NU.MCG 2304</v>
          </cell>
        </row>
        <row r="9263">
          <cell r="A9263">
            <v>309603.01</v>
          </cell>
          <cell r="B9263" t="str">
            <v>N.MCG 205</v>
          </cell>
        </row>
        <row r="9264">
          <cell r="A9264">
            <v>309603.02</v>
          </cell>
          <cell r="B9264" t="str">
            <v>N.MCG 305</v>
          </cell>
        </row>
        <row r="9265">
          <cell r="A9265">
            <v>309603.05</v>
          </cell>
          <cell r="B9265" t="str">
            <v>NU/NJ.MCG 205</v>
          </cell>
        </row>
        <row r="9266">
          <cell r="A9266">
            <v>309603.06</v>
          </cell>
          <cell r="B9266" t="str">
            <v>NU/NJ.MCG 305</v>
          </cell>
        </row>
        <row r="9267">
          <cell r="A9267">
            <v>309603.09999999998</v>
          </cell>
          <cell r="B9267" t="str">
            <v>NU/NJ.MCG 2305</v>
          </cell>
        </row>
        <row r="9268">
          <cell r="A9268">
            <v>309604.01</v>
          </cell>
          <cell r="B9268" t="str">
            <v>N.MCG 206</v>
          </cell>
        </row>
        <row r="9269">
          <cell r="A9269">
            <v>309604.02</v>
          </cell>
          <cell r="B9269" t="str">
            <v>N.MCG 306</v>
          </cell>
        </row>
        <row r="9270">
          <cell r="A9270">
            <v>309604.05</v>
          </cell>
          <cell r="B9270" t="str">
            <v>NU/NJ.MCG 206</v>
          </cell>
        </row>
        <row r="9271">
          <cell r="A9271">
            <v>309604.06</v>
          </cell>
          <cell r="B9271" t="str">
            <v>NU/NJ.MCG 306</v>
          </cell>
        </row>
        <row r="9272">
          <cell r="A9272">
            <v>309604.07</v>
          </cell>
          <cell r="B9272" t="str">
            <v>NU/NJ.MCG 2206</v>
          </cell>
        </row>
        <row r="9273">
          <cell r="A9273">
            <v>309604.09999999998</v>
          </cell>
          <cell r="B9273" t="str">
            <v>NU/NJ.MCG 2306</v>
          </cell>
        </row>
        <row r="9274">
          <cell r="A9274">
            <v>309604.11</v>
          </cell>
          <cell r="B9274" t="str">
            <v>NJ.MCG 406</v>
          </cell>
        </row>
        <row r="9275">
          <cell r="A9275">
            <v>309605.01</v>
          </cell>
          <cell r="B9275" t="str">
            <v>N.MCG 207</v>
          </cell>
        </row>
        <row r="9276">
          <cell r="A9276">
            <v>309605.02</v>
          </cell>
          <cell r="B9276" t="str">
            <v>N.MCG 307</v>
          </cell>
        </row>
        <row r="9277">
          <cell r="A9277">
            <v>309605.05</v>
          </cell>
          <cell r="B9277" t="str">
            <v>NU/NJ.MCG 207</v>
          </cell>
        </row>
        <row r="9278">
          <cell r="A9278">
            <v>309605.06</v>
          </cell>
          <cell r="B9278" t="str">
            <v>NU/NJ.MCG 307</v>
          </cell>
        </row>
        <row r="9279">
          <cell r="A9279">
            <v>309605.09000000003</v>
          </cell>
          <cell r="B9279" t="str">
            <v>NU/NJ.MCG 2207</v>
          </cell>
        </row>
        <row r="9280">
          <cell r="A9280">
            <v>309605.09999999998</v>
          </cell>
          <cell r="B9280" t="str">
            <v>NU/NJ.MCG 2307</v>
          </cell>
        </row>
        <row r="9281">
          <cell r="A9281">
            <v>309605.11</v>
          </cell>
          <cell r="B9281" t="str">
            <v>NJ.MCG 408</v>
          </cell>
        </row>
        <row r="9282">
          <cell r="A9282">
            <v>309606.01</v>
          </cell>
          <cell r="B9282" t="str">
            <v>N.MCG 208</v>
          </cell>
        </row>
        <row r="9283">
          <cell r="A9283">
            <v>309606.02</v>
          </cell>
          <cell r="B9283" t="str">
            <v>N.MCG 308</v>
          </cell>
        </row>
        <row r="9284">
          <cell r="A9284">
            <v>309606.05</v>
          </cell>
          <cell r="B9284" t="str">
            <v>NU.MCG 208</v>
          </cell>
        </row>
        <row r="9285">
          <cell r="A9285">
            <v>309606.06</v>
          </cell>
          <cell r="B9285" t="str">
            <v>NU/NJ.MCG 308</v>
          </cell>
        </row>
        <row r="9286">
          <cell r="A9286">
            <v>309606.09000000003</v>
          </cell>
          <cell r="B9286" t="str">
            <v>NU.MCG 2208</v>
          </cell>
        </row>
        <row r="9287">
          <cell r="A9287">
            <v>309606.09999999998</v>
          </cell>
          <cell r="B9287" t="str">
            <v>NU.MCG 2308</v>
          </cell>
        </row>
        <row r="9288">
          <cell r="A9288">
            <v>309607.01</v>
          </cell>
          <cell r="B9288" t="str">
            <v>N.MCG 209</v>
          </cell>
        </row>
        <row r="9289">
          <cell r="A9289">
            <v>309607.02</v>
          </cell>
          <cell r="B9289" t="str">
            <v>N.MCG 309</v>
          </cell>
        </row>
        <row r="9290">
          <cell r="A9290">
            <v>309607.05</v>
          </cell>
          <cell r="B9290" t="str">
            <v>NU/NJ.MCG 209</v>
          </cell>
        </row>
        <row r="9291">
          <cell r="A9291">
            <v>309607.07</v>
          </cell>
          <cell r="B9291" t="str">
            <v>NU/NJ.MCG 2209</v>
          </cell>
        </row>
        <row r="9292">
          <cell r="A9292">
            <v>309608.01</v>
          </cell>
          <cell r="B9292" t="str">
            <v>N.MCG 210</v>
          </cell>
        </row>
        <row r="9293">
          <cell r="A9293">
            <v>309608.02</v>
          </cell>
          <cell r="B9293" t="str">
            <v>N.MCG 310</v>
          </cell>
        </row>
        <row r="9294">
          <cell r="A9294">
            <v>309608.05</v>
          </cell>
          <cell r="B9294" t="str">
            <v>NU.MCG 210</v>
          </cell>
        </row>
        <row r="9295">
          <cell r="A9295">
            <v>309608.06</v>
          </cell>
          <cell r="B9295" t="str">
            <v>NU.MCG 310</v>
          </cell>
        </row>
        <row r="9296">
          <cell r="A9296">
            <v>309608.09000000003</v>
          </cell>
          <cell r="B9296" t="str">
            <v>NU.MCG 2210</v>
          </cell>
        </row>
        <row r="9297">
          <cell r="A9297">
            <v>309609.01</v>
          </cell>
          <cell r="B9297" t="str">
            <v>N.MCG 211</v>
          </cell>
        </row>
        <row r="9298">
          <cell r="A9298">
            <v>309609.02</v>
          </cell>
          <cell r="B9298" t="str">
            <v>N.MCG 311</v>
          </cell>
        </row>
        <row r="9299">
          <cell r="A9299">
            <v>309609.05</v>
          </cell>
          <cell r="B9299" t="str">
            <v>NU.MCG 211</v>
          </cell>
        </row>
        <row r="9300">
          <cell r="A9300">
            <v>309609.06</v>
          </cell>
          <cell r="B9300" t="str">
            <v>NU.MCG 311</v>
          </cell>
        </row>
        <row r="9301">
          <cell r="A9301">
            <v>309609.09000000003</v>
          </cell>
          <cell r="B9301" t="str">
            <v>NU.MCG 2211</v>
          </cell>
        </row>
        <row r="9302">
          <cell r="A9302">
            <v>309610.01</v>
          </cell>
          <cell r="B9302" t="str">
            <v>N.MCG 212</v>
          </cell>
        </row>
        <row r="9303">
          <cell r="A9303">
            <v>309610.02</v>
          </cell>
          <cell r="B9303" t="str">
            <v>N.MCG 312</v>
          </cell>
        </row>
        <row r="9304">
          <cell r="A9304">
            <v>309610.05</v>
          </cell>
          <cell r="B9304" t="str">
            <v>NU.MCG 212</v>
          </cell>
        </row>
        <row r="9305">
          <cell r="A9305">
            <v>309610.06</v>
          </cell>
          <cell r="B9305" t="str">
            <v>NU.MCG 312</v>
          </cell>
        </row>
        <row r="9306">
          <cell r="A9306">
            <v>309610.09000000003</v>
          </cell>
          <cell r="B9306" t="str">
            <v>NU.MCG 2212</v>
          </cell>
        </row>
        <row r="9307">
          <cell r="A9307">
            <v>309611</v>
          </cell>
          <cell r="B9307" t="str">
            <v>NU.MCG 2213</v>
          </cell>
        </row>
        <row r="9308">
          <cell r="A9308">
            <v>309611.01</v>
          </cell>
          <cell r="B9308" t="str">
            <v>N.MCG 213</v>
          </cell>
        </row>
        <row r="9309">
          <cell r="A9309">
            <v>309611.02</v>
          </cell>
          <cell r="B9309" t="str">
            <v>N.MCG 313</v>
          </cell>
        </row>
        <row r="9310">
          <cell r="A9310">
            <v>309611.05</v>
          </cell>
          <cell r="B9310" t="str">
            <v>NU.MCG 213</v>
          </cell>
        </row>
        <row r="9311">
          <cell r="A9311">
            <v>309611.06</v>
          </cell>
          <cell r="B9311" t="str">
            <v>NU.MCG 313</v>
          </cell>
        </row>
        <row r="9312">
          <cell r="A9312">
            <v>309611.09000000003</v>
          </cell>
          <cell r="B9312" t="str">
            <v>NU.MCG 2213</v>
          </cell>
        </row>
        <row r="9313">
          <cell r="A9313">
            <v>309612.06</v>
          </cell>
          <cell r="B9313" t="str">
            <v>NU.NCG 305 ECP</v>
          </cell>
        </row>
        <row r="9314">
          <cell r="A9314">
            <v>309613.06</v>
          </cell>
          <cell r="B9314" t="str">
            <v>NU.NCG 307 ECP</v>
          </cell>
        </row>
        <row r="9315">
          <cell r="A9315">
            <v>309614.06</v>
          </cell>
          <cell r="B9315" t="str">
            <v>NU.NCG 309 ECP</v>
          </cell>
        </row>
        <row r="9316">
          <cell r="A9316">
            <v>309615.06</v>
          </cell>
          <cell r="B9316" t="str">
            <v>NU.NCG 304 E</v>
          </cell>
        </row>
        <row r="9317">
          <cell r="A9317">
            <v>309624.01</v>
          </cell>
          <cell r="B9317" t="str">
            <v>NAF/RNAF.M 153212</v>
          </cell>
        </row>
        <row r="9318">
          <cell r="A9318">
            <v>309670.01</v>
          </cell>
          <cell r="B9318" t="str">
            <v>NA/RNA.MCG 5902</v>
          </cell>
        </row>
        <row r="9319">
          <cell r="A9319">
            <v>309671.01</v>
          </cell>
          <cell r="B9319" t="str">
            <v>NA/RNA.MCG 5903</v>
          </cell>
        </row>
        <row r="9320">
          <cell r="A9320">
            <v>309672.01</v>
          </cell>
          <cell r="B9320" t="str">
            <v>NA/RNA.MCG 5904</v>
          </cell>
        </row>
        <row r="9321">
          <cell r="A9321">
            <v>309673.01</v>
          </cell>
          <cell r="B9321" t="str">
            <v>NA/RNA.MCG 59/22</v>
          </cell>
        </row>
        <row r="9322">
          <cell r="A9322">
            <v>309674.01</v>
          </cell>
          <cell r="B9322" t="str">
            <v>NA/RNA.MCG 5905</v>
          </cell>
        </row>
        <row r="9323">
          <cell r="A9323">
            <v>309675.01</v>
          </cell>
          <cell r="B9323" t="str">
            <v>NA/RNA.MCG 59/28</v>
          </cell>
        </row>
        <row r="9324">
          <cell r="A9324">
            <v>309676.01</v>
          </cell>
          <cell r="B9324" t="str">
            <v>NA/RNA.MCG 5906</v>
          </cell>
        </row>
        <row r="9325">
          <cell r="A9325">
            <v>309677.01</v>
          </cell>
          <cell r="B9325" t="str">
            <v>NA/RNA.MCG 5906</v>
          </cell>
        </row>
        <row r="9326">
          <cell r="A9326">
            <v>309678.01</v>
          </cell>
          <cell r="B9326" t="str">
            <v>NA/RNA.MCG 5907</v>
          </cell>
        </row>
        <row r="9327">
          <cell r="A9327">
            <v>309679.01</v>
          </cell>
          <cell r="B9327" t="str">
            <v>NA/RNA.MCG 5908</v>
          </cell>
        </row>
        <row r="9328">
          <cell r="A9328">
            <v>309680.01</v>
          </cell>
          <cell r="B9328" t="str">
            <v>NA/RNA.MCG 5909</v>
          </cell>
        </row>
        <row r="9329">
          <cell r="A9329">
            <v>309681.01</v>
          </cell>
          <cell r="B9329" t="str">
            <v>NA/RNA.MCG 5910</v>
          </cell>
        </row>
        <row r="9330">
          <cell r="A9330">
            <v>309682.01</v>
          </cell>
          <cell r="B9330" t="str">
            <v>NA/RNA.MCG 5911</v>
          </cell>
        </row>
        <row r="9331">
          <cell r="A9331">
            <v>309683.01</v>
          </cell>
          <cell r="B9331" t="str">
            <v>NA/RNA.MCG 5912</v>
          </cell>
        </row>
        <row r="9332">
          <cell r="A9332">
            <v>309684.01</v>
          </cell>
          <cell r="B9332" t="str">
            <v>NA/RNA.MCG 5913</v>
          </cell>
        </row>
        <row r="9333">
          <cell r="A9333">
            <v>309689</v>
          </cell>
          <cell r="B9333" t="str">
            <v>UC.NCG 205 DR</v>
          </cell>
        </row>
        <row r="9334">
          <cell r="A9334">
            <v>309689.01</v>
          </cell>
          <cell r="B9334" t="str">
            <v>UC.MCG 205 SR</v>
          </cell>
        </row>
        <row r="9335">
          <cell r="A9335">
            <v>309692.01</v>
          </cell>
          <cell r="B9335" t="str">
            <v>UC.MCG 208 SR</v>
          </cell>
        </row>
        <row r="9336">
          <cell r="A9336">
            <v>309699</v>
          </cell>
          <cell r="B9336" t="str">
            <v>NATR.NCG 6</v>
          </cell>
        </row>
        <row r="9337">
          <cell r="A9337">
            <v>309756</v>
          </cell>
          <cell r="B9337" t="str">
            <v>BR.TCG 52[P]25</v>
          </cell>
        </row>
        <row r="9338">
          <cell r="A9338">
            <v>309756.08</v>
          </cell>
          <cell r="B9338" t="str">
            <v>BR.TCGR 52[P]25</v>
          </cell>
        </row>
        <row r="9339">
          <cell r="A9339">
            <v>309758</v>
          </cell>
          <cell r="B9339" t="str">
            <v>BR.TCG 32[P]17</v>
          </cell>
        </row>
        <row r="9340">
          <cell r="A9340">
            <v>309760</v>
          </cell>
          <cell r="B9340" t="str">
            <v>BR.NCG 34[P]19-25.4</v>
          </cell>
        </row>
        <row r="9341">
          <cell r="A9341">
            <v>309760.01</v>
          </cell>
          <cell r="B9341" t="str">
            <v>BR.TCG 34[P]19</v>
          </cell>
        </row>
        <row r="9342">
          <cell r="A9342">
            <v>309761</v>
          </cell>
          <cell r="B9342" t="str">
            <v>BR.NCG 3216(06)</v>
          </cell>
        </row>
        <row r="9343">
          <cell r="A9343">
            <v>309762</v>
          </cell>
          <cell r="B9343" t="str">
            <v>BR.NCG 3620 SPL.</v>
          </cell>
        </row>
        <row r="9344">
          <cell r="A9344">
            <v>309764</v>
          </cell>
          <cell r="B9344" t="str">
            <v>M.NCG 76411 (22x28x12)</v>
          </cell>
        </row>
        <row r="9345">
          <cell r="A9345">
            <v>309788</v>
          </cell>
          <cell r="B9345" t="str">
            <v>BR.NCG M 78800</v>
          </cell>
        </row>
        <row r="9346">
          <cell r="A9346">
            <v>309788.07</v>
          </cell>
          <cell r="B9346" t="str">
            <v>BR.NCGR M 78800</v>
          </cell>
        </row>
        <row r="9347">
          <cell r="A9347">
            <v>309799.01</v>
          </cell>
          <cell r="B9347" t="str">
            <v>NK.NCG 6/10 TN</v>
          </cell>
        </row>
        <row r="9348">
          <cell r="A9348">
            <v>309800.01</v>
          </cell>
          <cell r="B9348" t="str">
            <v>NKI.MCG 5/12(NK 8/12)</v>
          </cell>
        </row>
        <row r="9349">
          <cell r="A9349">
            <v>309800.02</v>
          </cell>
          <cell r="B9349" t="str">
            <v>NKI.NCG 5/12(NK 8/12)</v>
          </cell>
        </row>
        <row r="9350">
          <cell r="A9350">
            <v>309801.01</v>
          </cell>
          <cell r="B9350" t="str">
            <v>NK.MCG 8/16</v>
          </cell>
        </row>
        <row r="9351">
          <cell r="A9351">
            <v>309801.02</v>
          </cell>
          <cell r="B9351" t="str">
            <v>NK.NCG 8/16</v>
          </cell>
        </row>
        <row r="9352">
          <cell r="A9352">
            <v>309802.01</v>
          </cell>
          <cell r="B9352" t="str">
            <v>NKI.MCG 6/12(NK 9/12)</v>
          </cell>
        </row>
        <row r="9353">
          <cell r="A9353">
            <v>309803.01</v>
          </cell>
          <cell r="B9353" t="str">
            <v>NKI.MCG 6/16(NK 9/16)</v>
          </cell>
        </row>
        <row r="9354">
          <cell r="A9354">
            <v>309804.01</v>
          </cell>
          <cell r="B9354" t="str">
            <v>NKI.NCG 7/12(NK 10/12 TN)</v>
          </cell>
        </row>
        <row r="9355">
          <cell r="A9355">
            <v>309804.07</v>
          </cell>
          <cell r="B9355" t="str">
            <v>NKI.NCGR 7/12(NK 10/12 TN</v>
          </cell>
        </row>
        <row r="9356">
          <cell r="A9356">
            <v>309805.01</v>
          </cell>
          <cell r="B9356" t="str">
            <v>NKI.MCG 7/16(NK 10/16)</v>
          </cell>
        </row>
        <row r="9357">
          <cell r="A9357">
            <v>309806.01</v>
          </cell>
          <cell r="B9357" t="str">
            <v>NKI.MCG 9/12(NK 12/12)</v>
          </cell>
        </row>
        <row r="9358">
          <cell r="A9358">
            <v>309807.01</v>
          </cell>
          <cell r="B9358" t="str">
            <v>NKI.MCG 9/16(NK 12/16)</v>
          </cell>
        </row>
        <row r="9359">
          <cell r="A9359">
            <v>309808.01</v>
          </cell>
          <cell r="B9359" t="str">
            <v>NKI.MCG 10/16(NK 14/16)</v>
          </cell>
        </row>
        <row r="9360">
          <cell r="A9360">
            <v>309809.01</v>
          </cell>
          <cell r="B9360" t="str">
            <v>NKI.MCG 10/20(NK 14/20)</v>
          </cell>
        </row>
        <row r="9361">
          <cell r="A9361">
            <v>309810.01</v>
          </cell>
          <cell r="B9361" t="str">
            <v>NKI.MCG 12/16(NK 16/16)</v>
          </cell>
        </row>
        <row r="9362">
          <cell r="A9362">
            <v>309811.01</v>
          </cell>
          <cell r="B9362" t="str">
            <v>NKI.MCG 12/20(NK 16/20)</v>
          </cell>
        </row>
        <row r="9363">
          <cell r="A9363">
            <v>309812.01</v>
          </cell>
          <cell r="B9363" t="str">
            <v>NKI.MCG 15/16(NK 19/16)</v>
          </cell>
        </row>
        <row r="9364">
          <cell r="A9364">
            <v>309813.01</v>
          </cell>
          <cell r="B9364" t="str">
            <v>NKI.MCG 15/20(NK 19/20)</v>
          </cell>
        </row>
        <row r="9365">
          <cell r="A9365">
            <v>309814.01</v>
          </cell>
          <cell r="B9365" t="str">
            <v>NKI.MCG 17/16(NK 21/16)</v>
          </cell>
        </row>
        <row r="9366">
          <cell r="A9366">
            <v>309815.01</v>
          </cell>
          <cell r="B9366" t="str">
            <v>NKI.MCG 17/20(NK 21/20)</v>
          </cell>
        </row>
        <row r="9367">
          <cell r="A9367">
            <v>309815.01</v>
          </cell>
          <cell r="B9367" t="str">
            <v>NKI.MCG 17/20(NK 21/20)</v>
          </cell>
        </row>
        <row r="9368">
          <cell r="A9368">
            <v>309816.01</v>
          </cell>
          <cell r="B9368" t="str">
            <v>NKI.MCG 20/16(NK 24/16)</v>
          </cell>
        </row>
        <row r="9369">
          <cell r="A9369">
            <v>309817.01</v>
          </cell>
          <cell r="B9369" t="str">
            <v>NKI.MCG 20/20(NK 24/20)</v>
          </cell>
        </row>
        <row r="9370">
          <cell r="A9370">
            <v>309818.01</v>
          </cell>
          <cell r="B9370" t="str">
            <v>NKI.MCG 22/16(NK 26/16)</v>
          </cell>
        </row>
        <row r="9371">
          <cell r="A9371">
            <v>309819.01</v>
          </cell>
          <cell r="B9371" t="str">
            <v>NKI.MCG 25/20(NK 29/20)</v>
          </cell>
        </row>
        <row r="9372">
          <cell r="A9372">
            <v>309820.01</v>
          </cell>
          <cell r="B9372" t="str">
            <v>NKI.MCG 25/30(NK 29/30)</v>
          </cell>
        </row>
        <row r="9373">
          <cell r="A9373">
            <v>309821.01</v>
          </cell>
          <cell r="B9373" t="str">
            <v>NKI.MCG 28/20(NK 32/20)</v>
          </cell>
        </row>
        <row r="9374">
          <cell r="A9374">
            <v>309822.01</v>
          </cell>
          <cell r="B9374" t="str">
            <v>NKI.MCG 28/30(NK 32/30)</v>
          </cell>
        </row>
        <row r="9375">
          <cell r="A9375">
            <v>309823.01</v>
          </cell>
          <cell r="B9375" t="str">
            <v>NKI.MCG 30/20(NK 35/20)</v>
          </cell>
        </row>
        <row r="9376">
          <cell r="A9376">
            <v>309824.01</v>
          </cell>
          <cell r="B9376" t="str">
            <v>NKI.MCG 30/30(NK 35/30)</v>
          </cell>
        </row>
        <row r="9377">
          <cell r="A9377">
            <v>309824.01</v>
          </cell>
          <cell r="B9377" t="str">
            <v>NKI.MCG 30/30(NK 35/30)</v>
          </cell>
        </row>
        <row r="9378">
          <cell r="A9378">
            <v>309825.01</v>
          </cell>
          <cell r="B9378" t="str">
            <v>NKI.MCG 32/20(NK 37/20)</v>
          </cell>
        </row>
        <row r="9379">
          <cell r="A9379">
            <v>309826.01</v>
          </cell>
          <cell r="B9379" t="str">
            <v>NKI.MCG 32/30(NK 37/30)</v>
          </cell>
        </row>
        <row r="9380">
          <cell r="A9380">
            <v>309827.01</v>
          </cell>
          <cell r="B9380" t="str">
            <v>NKI.MCG 35/20(NK 40/20)</v>
          </cell>
        </row>
        <row r="9381">
          <cell r="A9381">
            <v>309828.01</v>
          </cell>
          <cell r="B9381" t="str">
            <v>NKI.MCG 35/30(NK 40/30)</v>
          </cell>
        </row>
        <row r="9382">
          <cell r="A9382">
            <v>309829.01</v>
          </cell>
          <cell r="B9382" t="str">
            <v>NKI.MCG 38/20(NK 43/20)</v>
          </cell>
        </row>
        <row r="9383">
          <cell r="A9383">
            <v>309830.01</v>
          </cell>
          <cell r="B9383" t="str">
            <v>NKI.MCG 38/30(NK 43/30)</v>
          </cell>
        </row>
        <row r="9384">
          <cell r="A9384">
            <v>309831.01</v>
          </cell>
          <cell r="B9384" t="str">
            <v>NKI.MCG 40/20(NK 45/20)</v>
          </cell>
        </row>
        <row r="9385">
          <cell r="A9385">
            <v>309832.01</v>
          </cell>
          <cell r="B9385" t="str">
            <v>NKI.MCG 40/30(NK 45/30)</v>
          </cell>
        </row>
        <row r="9386">
          <cell r="A9386">
            <v>309832.01</v>
          </cell>
          <cell r="B9386" t="str">
            <v>NKI.MCG 40/30(NK 45/30)</v>
          </cell>
        </row>
        <row r="9387">
          <cell r="A9387">
            <v>309833.01</v>
          </cell>
          <cell r="B9387" t="str">
            <v>NKI.MCG 42/20(NK 47/20)</v>
          </cell>
        </row>
        <row r="9388">
          <cell r="A9388">
            <v>309834.01</v>
          </cell>
          <cell r="B9388" t="str">
            <v>NKI.MCG 42/30(NK 47/30)</v>
          </cell>
        </row>
        <row r="9389">
          <cell r="A9389">
            <v>309835.01</v>
          </cell>
          <cell r="B9389" t="str">
            <v>NKI.MCG 45/25(NK 50/25)</v>
          </cell>
        </row>
        <row r="9390">
          <cell r="A9390">
            <v>309836.01</v>
          </cell>
          <cell r="B9390" t="str">
            <v>NKI.MCG 45/35(NK 50/35)</v>
          </cell>
        </row>
        <row r="9391">
          <cell r="A9391">
            <v>309837.01</v>
          </cell>
          <cell r="B9391" t="str">
            <v>NKI.MCG 50/25(NK 55/25)</v>
          </cell>
        </row>
        <row r="9392">
          <cell r="A9392">
            <v>309838.01</v>
          </cell>
          <cell r="B9392" t="str">
            <v>NKI.MCG 50/35(NK 55/35)</v>
          </cell>
        </row>
        <row r="9393">
          <cell r="A9393">
            <v>309839.01</v>
          </cell>
          <cell r="B9393" t="str">
            <v>NKI.MCG 55/25(NK 60/25)</v>
          </cell>
        </row>
        <row r="9394">
          <cell r="A9394">
            <v>309840.01</v>
          </cell>
          <cell r="B9394" t="str">
            <v>NKI.MCG 55/35(NK 60/35)</v>
          </cell>
        </row>
        <row r="9395">
          <cell r="A9395">
            <v>309841.01</v>
          </cell>
          <cell r="B9395" t="str">
            <v>NKI.MCG 60/25(NK 68/25)</v>
          </cell>
        </row>
        <row r="9396">
          <cell r="A9396">
            <v>309842.01</v>
          </cell>
          <cell r="B9396" t="str">
            <v>NKI.MCG 60/35(NK 68/35)</v>
          </cell>
        </row>
        <row r="9397">
          <cell r="A9397">
            <v>309843.01</v>
          </cell>
          <cell r="B9397" t="str">
            <v>NKI.MCG 65/25(NK 73/25)</v>
          </cell>
        </row>
        <row r="9398">
          <cell r="A9398">
            <v>309844.01</v>
          </cell>
          <cell r="B9398" t="str">
            <v>NKI.MCG 65/35(NK 73/35)</v>
          </cell>
        </row>
        <row r="9399">
          <cell r="A9399">
            <v>309845.01</v>
          </cell>
          <cell r="B9399" t="str">
            <v>NKI.MCG 70/25(NK 80/25)</v>
          </cell>
        </row>
        <row r="9400">
          <cell r="A9400">
            <v>309846.01</v>
          </cell>
          <cell r="B9400" t="str">
            <v>NKI.MCG 70/35(NK 80/35)</v>
          </cell>
        </row>
        <row r="9401">
          <cell r="A9401">
            <v>309847.01</v>
          </cell>
          <cell r="B9401" t="str">
            <v>NKI.MCG 75/25(NK 85/25)</v>
          </cell>
        </row>
        <row r="9402">
          <cell r="A9402">
            <v>309848.01</v>
          </cell>
          <cell r="B9402" t="str">
            <v>NKI.MCG 75/35(NK 85/35)</v>
          </cell>
        </row>
        <row r="9403">
          <cell r="A9403">
            <v>309849.01</v>
          </cell>
          <cell r="B9403" t="str">
            <v>NKI.MCG 80/25(NK 90/25)</v>
          </cell>
        </row>
        <row r="9404">
          <cell r="A9404">
            <v>309850.01</v>
          </cell>
          <cell r="B9404" t="str">
            <v>NKI.MCG 80/35(NK 90/35)</v>
          </cell>
        </row>
        <row r="9405">
          <cell r="A9405">
            <v>309851.01</v>
          </cell>
          <cell r="B9405" t="str">
            <v>NKI.MCG 85/26(NK 95/26)</v>
          </cell>
        </row>
        <row r="9406">
          <cell r="A9406">
            <v>309852.01</v>
          </cell>
          <cell r="B9406" t="str">
            <v>NKI.MCG 85/36(NK 95/36)</v>
          </cell>
        </row>
        <row r="9407">
          <cell r="A9407">
            <v>309853.01</v>
          </cell>
          <cell r="B9407" t="str">
            <v>NKI.MCG 90/26(NK 100/26)</v>
          </cell>
        </row>
        <row r="9408">
          <cell r="A9408">
            <v>309854.01</v>
          </cell>
          <cell r="B9408" t="str">
            <v>NKI.MCG 90/36(NK 100/36)</v>
          </cell>
        </row>
        <row r="9409">
          <cell r="A9409">
            <v>309855.01</v>
          </cell>
          <cell r="B9409" t="str">
            <v>NKI.MCG 95/26(NK 105/26)</v>
          </cell>
        </row>
        <row r="9410">
          <cell r="A9410">
            <v>309856.01</v>
          </cell>
          <cell r="B9410" t="str">
            <v>NKI.MCG 95/36(NK 105/36)</v>
          </cell>
        </row>
        <row r="9411">
          <cell r="A9411">
            <v>309857.01</v>
          </cell>
          <cell r="B9411" t="str">
            <v>NKI.MCG 22/20(NK 26/20)</v>
          </cell>
        </row>
        <row r="9412">
          <cell r="A9412">
            <v>309857.01</v>
          </cell>
          <cell r="B9412" t="str">
            <v>NKI.MCG 22/20(NK 26/20)</v>
          </cell>
        </row>
        <row r="9413">
          <cell r="A9413">
            <v>309858</v>
          </cell>
          <cell r="B9413" t="str">
            <v>NBI.MCG 95002</v>
          </cell>
        </row>
        <row r="9414">
          <cell r="A9414">
            <v>309868.01</v>
          </cell>
          <cell r="B9414" t="str">
            <v>NK.MCG 65/35</v>
          </cell>
        </row>
        <row r="9415">
          <cell r="A9415">
            <v>309869</v>
          </cell>
          <cell r="B9415" t="str">
            <v>R.MCG 469 (KDL 16/12P)</v>
          </cell>
        </row>
        <row r="9416">
          <cell r="A9416">
            <v>309869.02</v>
          </cell>
          <cell r="B9416" t="str">
            <v>NK.MCG 65/25</v>
          </cell>
        </row>
        <row r="9417">
          <cell r="A9417">
            <v>309880.01</v>
          </cell>
          <cell r="B9417" t="str">
            <v>NK.MCG 15/16</v>
          </cell>
        </row>
        <row r="9418">
          <cell r="A9418">
            <v>309881.01</v>
          </cell>
          <cell r="B9418" t="str">
            <v>NK.MCG 15/20</v>
          </cell>
        </row>
        <row r="9419">
          <cell r="A9419">
            <v>309882.01</v>
          </cell>
          <cell r="B9419" t="str">
            <v>NK.MCG 17/16</v>
          </cell>
        </row>
        <row r="9420">
          <cell r="A9420">
            <v>309883.01</v>
          </cell>
          <cell r="B9420" t="str">
            <v>NK.MCG 17/20</v>
          </cell>
        </row>
        <row r="9421">
          <cell r="A9421">
            <v>309884.01</v>
          </cell>
          <cell r="B9421" t="str">
            <v>NK.MCG 18/16</v>
          </cell>
        </row>
        <row r="9422">
          <cell r="A9422">
            <v>309885.01</v>
          </cell>
          <cell r="B9422" t="str">
            <v>NK.MCG 18/20</v>
          </cell>
        </row>
        <row r="9423">
          <cell r="A9423">
            <v>309886.01</v>
          </cell>
          <cell r="B9423" t="str">
            <v>NK.MCG 20/16</v>
          </cell>
        </row>
        <row r="9424">
          <cell r="A9424">
            <v>309887.01</v>
          </cell>
          <cell r="B9424" t="str">
            <v>NK.MCG 20/20</v>
          </cell>
        </row>
        <row r="9425">
          <cell r="A9425">
            <v>309888.01</v>
          </cell>
          <cell r="B9425" t="str">
            <v>NK.MCG 22/16</v>
          </cell>
        </row>
        <row r="9426">
          <cell r="A9426">
            <v>309889.01</v>
          </cell>
          <cell r="B9426" t="str">
            <v>NK.MCG 22/20</v>
          </cell>
        </row>
        <row r="9427">
          <cell r="A9427">
            <v>309890.01</v>
          </cell>
          <cell r="B9427" t="str">
            <v>NK.MCG 25/16</v>
          </cell>
        </row>
        <row r="9428">
          <cell r="A9428">
            <v>309891.01</v>
          </cell>
          <cell r="B9428" t="str">
            <v>NK.MCG 25/20</v>
          </cell>
        </row>
        <row r="9429">
          <cell r="A9429">
            <v>309892.01</v>
          </cell>
          <cell r="B9429" t="str">
            <v>NK.MCG 28/30</v>
          </cell>
        </row>
        <row r="9430">
          <cell r="A9430">
            <v>309893.01</v>
          </cell>
          <cell r="B9430" t="str">
            <v>NK.MCG 28/20</v>
          </cell>
        </row>
        <row r="9431">
          <cell r="A9431">
            <v>309894.01</v>
          </cell>
          <cell r="B9431" t="str">
            <v>NK.MCG 30/30</v>
          </cell>
        </row>
        <row r="9432">
          <cell r="A9432">
            <v>309895.01</v>
          </cell>
          <cell r="B9432" t="str">
            <v>NK.MCG 38/20</v>
          </cell>
        </row>
        <row r="9433">
          <cell r="A9433">
            <v>309895.01</v>
          </cell>
          <cell r="B9433" t="str">
            <v>NK.MCG 38/20</v>
          </cell>
        </row>
        <row r="9434">
          <cell r="A9434">
            <v>309896.01</v>
          </cell>
          <cell r="B9434" t="str">
            <v>NK.MCG 42/20</v>
          </cell>
        </row>
        <row r="9435">
          <cell r="A9435">
            <v>309897.01</v>
          </cell>
          <cell r="B9435" t="str">
            <v>NK.MCG 42/30</v>
          </cell>
        </row>
        <row r="9436">
          <cell r="A9436">
            <v>309899.01</v>
          </cell>
          <cell r="B9436" t="str">
            <v>NK.MCG 50/30</v>
          </cell>
        </row>
        <row r="9437">
          <cell r="A9437">
            <v>309900.01</v>
          </cell>
          <cell r="B9437" t="str">
            <v>NKI.MCG 18/20</v>
          </cell>
        </row>
        <row r="9438">
          <cell r="A9438">
            <v>309909.01</v>
          </cell>
          <cell r="B9438" t="str">
            <v>NK.MCG 70/25</v>
          </cell>
        </row>
        <row r="9439">
          <cell r="A9439">
            <v>309910.01</v>
          </cell>
          <cell r="B9439" t="str">
            <v>NK.MCG 70/35</v>
          </cell>
        </row>
        <row r="9440">
          <cell r="A9440">
            <v>309912.01</v>
          </cell>
          <cell r="B9440" t="str">
            <v>NKI.MCG 253815(NK 253815)</v>
          </cell>
        </row>
        <row r="9441">
          <cell r="A9441">
            <v>309913.01</v>
          </cell>
          <cell r="B9441" t="str">
            <v>NK.MCG 30/20</v>
          </cell>
        </row>
        <row r="9442">
          <cell r="A9442">
            <v>309914.01</v>
          </cell>
          <cell r="B9442" t="str">
            <v>NK.MCG 38/30</v>
          </cell>
        </row>
        <row r="9443">
          <cell r="A9443">
            <v>309915.02</v>
          </cell>
          <cell r="B9443" t="str">
            <v>NK.MCG 75/25</v>
          </cell>
        </row>
        <row r="9444">
          <cell r="A9444">
            <v>309916.02</v>
          </cell>
          <cell r="B9444" t="str">
            <v>NK.MCG 75/35</v>
          </cell>
        </row>
        <row r="9445">
          <cell r="A9445">
            <v>309917</v>
          </cell>
          <cell r="B9445" t="str">
            <v>NU.BRS 2215</v>
          </cell>
        </row>
        <row r="9446">
          <cell r="A9446">
            <v>309918</v>
          </cell>
          <cell r="B9446" t="str">
            <v>NU.BRS 2305</v>
          </cell>
        </row>
        <row r="9447">
          <cell r="A9447">
            <v>309921</v>
          </cell>
          <cell r="B9447" t="str">
            <v>NCG.GE 30 KRRB</v>
          </cell>
        </row>
        <row r="9448">
          <cell r="A9448">
            <v>309922</v>
          </cell>
          <cell r="B9448" t="str">
            <v>NCG.GE 35 KRRB</v>
          </cell>
        </row>
        <row r="9449">
          <cell r="A9449">
            <v>309924</v>
          </cell>
          <cell r="B9449" t="str">
            <v>NCG.GE 40 KRRB</v>
          </cell>
        </row>
        <row r="9450">
          <cell r="A9450">
            <v>309925</v>
          </cell>
          <cell r="B9450" t="str">
            <v>NCG.GE 50 KRRB</v>
          </cell>
        </row>
        <row r="9451">
          <cell r="A9451">
            <v>309925.40000000002</v>
          </cell>
          <cell r="B9451" t="str">
            <v>NCG.50/90</v>
          </cell>
        </row>
        <row r="9452">
          <cell r="A9452">
            <v>309944.07</v>
          </cell>
          <cell r="B9452" t="str">
            <v>BR.NCGR 322224</v>
          </cell>
        </row>
        <row r="9453">
          <cell r="A9453">
            <v>309946.02</v>
          </cell>
          <cell r="B9453" t="str">
            <v>K.CAGE 37X42X17</v>
          </cell>
        </row>
        <row r="9454">
          <cell r="A9454">
            <v>309947</v>
          </cell>
          <cell r="B9454" t="str">
            <v>NCG 20X35X2</v>
          </cell>
        </row>
        <row r="9455">
          <cell r="A9455">
            <v>309966</v>
          </cell>
          <cell r="B9455" t="str">
            <v>NAU.MCG 4906 UU</v>
          </cell>
        </row>
        <row r="9456">
          <cell r="A9456">
            <v>309974</v>
          </cell>
          <cell r="B9456" t="str">
            <v>NCG (LINEAR CAGE) G 30%</v>
          </cell>
        </row>
        <row r="9457">
          <cell r="A9457">
            <v>309977</v>
          </cell>
          <cell r="B9457" t="str">
            <v>NCG.SC 36266</v>
          </cell>
        </row>
        <row r="9458">
          <cell r="A9458">
            <v>309986.01</v>
          </cell>
          <cell r="B9458" t="str">
            <v>BALL CAGE</v>
          </cell>
        </row>
        <row r="9459">
          <cell r="A9459">
            <v>309986.02</v>
          </cell>
          <cell r="B9459" t="str">
            <v>NEEDLE CAGE</v>
          </cell>
        </row>
        <row r="9460">
          <cell r="A9460">
            <v>309992</v>
          </cell>
          <cell r="B9460" t="str">
            <v>BR.NCG 224026</v>
          </cell>
        </row>
        <row r="9461">
          <cell r="A9461">
            <v>309993</v>
          </cell>
          <cell r="B9461" t="str">
            <v>NQ.NCG 2016</v>
          </cell>
        </row>
        <row r="9462">
          <cell r="A9462">
            <v>309994</v>
          </cell>
          <cell r="B9462" t="str">
            <v>D.NCG 30/13</v>
          </cell>
        </row>
        <row r="9463">
          <cell r="A9463">
            <v>309995</v>
          </cell>
          <cell r="B9463" t="str">
            <v>D.NCG 16/13</v>
          </cell>
        </row>
        <row r="9464">
          <cell r="A9464">
            <v>309996</v>
          </cell>
          <cell r="B9464" t="str">
            <v>D.NCG 24/13</v>
          </cell>
        </row>
        <row r="9465">
          <cell r="A9465">
            <v>309997</v>
          </cell>
          <cell r="B9465" t="str">
            <v>D.NCG 21/13</v>
          </cell>
        </row>
        <row r="9466">
          <cell r="A9466">
            <v>309998</v>
          </cell>
          <cell r="B9466" t="str">
            <v>BR.NCG 283515</v>
          </cell>
        </row>
        <row r="9467">
          <cell r="A9467">
            <v>309999</v>
          </cell>
          <cell r="B9467" t="str">
            <v>DL.MCG 3520</v>
          </cell>
        </row>
        <row r="9468">
          <cell r="A9468">
            <v>310.01</v>
          </cell>
          <cell r="B9468" t="str">
            <v>NA 4910 (F)</v>
          </cell>
        </row>
        <row r="9469">
          <cell r="A9469">
            <v>310.02</v>
          </cell>
          <cell r="B9469" t="str">
            <v>RNA 4910 (F)</v>
          </cell>
        </row>
        <row r="9470">
          <cell r="A9470">
            <v>310.02999999999997</v>
          </cell>
          <cell r="B9470" t="str">
            <v>IR 505822 (F)</v>
          </cell>
        </row>
        <row r="9471">
          <cell r="A9471">
            <v>310.05</v>
          </cell>
          <cell r="B9471" t="str">
            <v>NU 4910 (F)</v>
          </cell>
        </row>
        <row r="9472">
          <cell r="A9472">
            <v>310.06</v>
          </cell>
          <cell r="B9472" t="str">
            <v>NU OUTERRING 4910 (F)</v>
          </cell>
        </row>
        <row r="9473">
          <cell r="A9473">
            <v>310.07</v>
          </cell>
          <cell r="B9473" t="str">
            <v>IR 50X57.220X22 (F)</v>
          </cell>
        </row>
        <row r="9474">
          <cell r="A9474">
            <v>310.22000000000003</v>
          </cell>
          <cell r="B9474" t="str">
            <v>0370940122761(RNA 4910) (F)</v>
          </cell>
        </row>
        <row r="9475">
          <cell r="A9475">
            <v>3100</v>
          </cell>
          <cell r="B9475" t="str">
            <v>HK 2520 (F)</v>
          </cell>
        </row>
        <row r="9476">
          <cell r="A9476">
            <v>3100.2</v>
          </cell>
          <cell r="B9476" t="str">
            <v>HK 2520 OH (F)</v>
          </cell>
        </row>
        <row r="9477">
          <cell r="A9477">
            <v>3101</v>
          </cell>
          <cell r="B9477" t="str">
            <v>TLA 1010 (F)</v>
          </cell>
        </row>
        <row r="9478">
          <cell r="A9478">
            <v>3101.21</v>
          </cell>
          <cell r="B9478" t="str">
            <v>HK 1010  OH (F)</v>
          </cell>
        </row>
        <row r="9479">
          <cell r="A9479">
            <v>3102</v>
          </cell>
          <cell r="B9479" t="str">
            <v>0030 930122005(TLA 810) (F)</v>
          </cell>
        </row>
        <row r="9480">
          <cell r="A9480">
            <v>3103</v>
          </cell>
          <cell r="B9480" t="str">
            <v>TLA 4520 (F)</v>
          </cell>
        </row>
        <row r="9481">
          <cell r="A9481">
            <v>3104</v>
          </cell>
          <cell r="B9481" t="str">
            <v>TLA 2526 (F)</v>
          </cell>
        </row>
        <row r="9482">
          <cell r="A9482">
            <v>3105</v>
          </cell>
          <cell r="B9482" t="str">
            <v>TLA 1616 (F)</v>
          </cell>
        </row>
        <row r="9483">
          <cell r="A9483">
            <v>3105.21</v>
          </cell>
          <cell r="B9483" t="str">
            <v>HK 1616 OH (F)</v>
          </cell>
        </row>
        <row r="9484">
          <cell r="A9484">
            <v>3106</v>
          </cell>
          <cell r="B9484" t="str">
            <v>0080 940122795(TLA 1015) (F)</v>
          </cell>
        </row>
        <row r="9485">
          <cell r="A9485">
            <v>3106.01</v>
          </cell>
          <cell r="B9485" t="str">
            <v>HK 1015 MM406420 (F)</v>
          </cell>
        </row>
        <row r="9486">
          <cell r="A9486">
            <v>3106.11</v>
          </cell>
          <cell r="B9486" t="str">
            <v>HK 1015 (F)</v>
          </cell>
        </row>
        <row r="9487">
          <cell r="A9487">
            <v>3106.21</v>
          </cell>
          <cell r="B9487" t="str">
            <v>HK 1015 HO (F)</v>
          </cell>
        </row>
        <row r="9488">
          <cell r="A9488">
            <v>3107</v>
          </cell>
          <cell r="B9488" t="str">
            <v>0090 940122758(TLA 1210) (F)</v>
          </cell>
        </row>
        <row r="9489">
          <cell r="A9489">
            <v>3107.11</v>
          </cell>
          <cell r="B9489" t="str">
            <v>HK 1210 (F)</v>
          </cell>
        </row>
        <row r="9490">
          <cell r="A9490">
            <v>3107.21</v>
          </cell>
          <cell r="B9490" t="str">
            <v>HK 1210  OH (F)</v>
          </cell>
        </row>
        <row r="9491">
          <cell r="A9491">
            <v>3107.3</v>
          </cell>
          <cell r="B9491" t="str">
            <v>HK 1212 (F)</v>
          </cell>
        </row>
        <row r="9492">
          <cell r="A9492">
            <v>3108</v>
          </cell>
          <cell r="B9492" t="str">
            <v>0130 940122312KT 81110C3 (F)</v>
          </cell>
        </row>
        <row r="9493">
          <cell r="A9493">
            <v>3109</v>
          </cell>
          <cell r="B9493" t="str">
            <v>HK 1412 (F)</v>
          </cell>
        </row>
        <row r="9494">
          <cell r="A9494">
            <v>3109.1</v>
          </cell>
          <cell r="B9494" t="str">
            <v>DB 1412 FOR ZF (F)</v>
          </cell>
        </row>
        <row r="9495">
          <cell r="A9495">
            <v>3109.21</v>
          </cell>
          <cell r="B9495" t="str">
            <v>HK 1412 OH (F)</v>
          </cell>
        </row>
        <row r="9496">
          <cell r="A9496">
            <v>311.01</v>
          </cell>
          <cell r="B9496" t="str">
            <v>NA 4911 (F)</v>
          </cell>
        </row>
        <row r="9497">
          <cell r="A9497">
            <v>311.02</v>
          </cell>
          <cell r="B9497" t="str">
            <v>RNA 4911 (F)</v>
          </cell>
        </row>
        <row r="9498">
          <cell r="A9498">
            <v>311.02999999999997</v>
          </cell>
          <cell r="B9498" t="str">
            <v>IR 556325 (F)</v>
          </cell>
        </row>
        <row r="9499">
          <cell r="A9499">
            <v>311.10000000000002</v>
          </cell>
          <cell r="B9499" t="str">
            <v>NA 4911 C3 (F)</v>
          </cell>
        </row>
        <row r="9500">
          <cell r="A9500">
            <v>311.20999999999998</v>
          </cell>
          <cell r="B9500" t="str">
            <v>40001253 (NA 4911) (F)</v>
          </cell>
        </row>
        <row r="9501">
          <cell r="A9501">
            <v>311.23</v>
          </cell>
          <cell r="B9501" t="str">
            <v>40003691IR 4911(55X63X25)  (F)</v>
          </cell>
        </row>
        <row r="9502">
          <cell r="A9502">
            <v>311.31</v>
          </cell>
          <cell r="B9502" t="str">
            <v>8101410079(NA 4911) (F)</v>
          </cell>
        </row>
        <row r="9503">
          <cell r="A9503">
            <v>311.32</v>
          </cell>
          <cell r="B9503" t="str">
            <v>8101410079 NA 4911 C3 (F)</v>
          </cell>
        </row>
        <row r="9504">
          <cell r="A9504">
            <v>311.33</v>
          </cell>
          <cell r="B9504" t="str">
            <v>0010 3372449110001NA 4911  (F)</v>
          </cell>
        </row>
        <row r="9505">
          <cell r="A9505">
            <v>311.41000000000003</v>
          </cell>
          <cell r="B9505" t="str">
            <v>NA 4911(25) 2RS (F)</v>
          </cell>
        </row>
        <row r="9506">
          <cell r="A9506">
            <v>311.51</v>
          </cell>
          <cell r="B9506" t="str">
            <v>NA 4911(30) 2RS (F)</v>
          </cell>
        </row>
        <row r="9507">
          <cell r="A9507">
            <v>311.61</v>
          </cell>
          <cell r="B9507" t="str">
            <v>MNG7435EGL (F)</v>
          </cell>
        </row>
        <row r="9508">
          <cell r="A9508">
            <v>311.7</v>
          </cell>
          <cell r="B9508" t="str">
            <v>MNG7435EGL SRL (F)</v>
          </cell>
        </row>
        <row r="9509">
          <cell r="A9509">
            <v>311.8</v>
          </cell>
          <cell r="B9509" t="str">
            <v>MNG 7535EGL SPL (F)</v>
          </cell>
        </row>
        <row r="9510">
          <cell r="A9510">
            <v>3110</v>
          </cell>
          <cell r="B9510" t="str">
            <v>HK 1512 (F)</v>
          </cell>
        </row>
        <row r="9511">
          <cell r="A9511">
            <v>3110.21</v>
          </cell>
          <cell r="B9511" t="str">
            <v>HK 1512 OH (F)</v>
          </cell>
        </row>
        <row r="9512">
          <cell r="A9512">
            <v>3111</v>
          </cell>
          <cell r="B9512" t="str">
            <v>JV 2016 (F)</v>
          </cell>
        </row>
        <row r="9513">
          <cell r="A9513">
            <v>3111.1</v>
          </cell>
          <cell r="B9513" t="str">
            <v>JV 2016 HC (F)</v>
          </cell>
        </row>
        <row r="9514">
          <cell r="A9514">
            <v>3112</v>
          </cell>
          <cell r="B9514" t="str">
            <v>JV 126 (F)</v>
          </cell>
        </row>
        <row r="9515">
          <cell r="A9515">
            <v>3112.1</v>
          </cell>
          <cell r="B9515" t="str">
            <v>JV 126 HC  (F)</v>
          </cell>
        </row>
        <row r="9516">
          <cell r="A9516">
            <v>3113</v>
          </cell>
          <cell r="B9516" t="str">
            <v>HK 1612 (F)</v>
          </cell>
        </row>
        <row r="9517">
          <cell r="A9517">
            <v>3113.21</v>
          </cell>
          <cell r="B9517" t="str">
            <v>HK 1612 OH (F)</v>
          </cell>
        </row>
        <row r="9518">
          <cell r="A9518">
            <v>3114</v>
          </cell>
          <cell r="B9518" t="str">
            <v>HK 2016 (F)</v>
          </cell>
        </row>
        <row r="9519">
          <cell r="A9519">
            <v>3114.21</v>
          </cell>
          <cell r="B9519" t="str">
            <v>HK 2016 OH (F)</v>
          </cell>
        </row>
        <row r="9520">
          <cell r="A9520">
            <v>3114.5</v>
          </cell>
          <cell r="B9520" t="str">
            <v>HK 2020 (F)</v>
          </cell>
        </row>
        <row r="9521">
          <cell r="A9521">
            <v>3115</v>
          </cell>
          <cell r="B9521" t="str">
            <v>HK 3016 2RS (F)</v>
          </cell>
        </row>
        <row r="9522">
          <cell r="A9522">
            <v>3115.5</v>
          </cell>
          <cell r="B9522" t="str">
            <v>HK 3012 (F)</v>
          </cell>
        </row>
        <row r="9523">
          <cell r="A9523">
            <v>3116</v>
          </cell>
          <cell r="B9523" t="str">
            <v>HK 3020 (F)</v>
          </cell>
        </row>
        <row r="9524">
          <cell r="A9524">
            <v>3116.21</v>
          </cell>
          <cell r="B9524" t="str">
            <v>HK 3020 OH (F)</v>
          </cell>
        </row>
        <row r="9525">
          <cell r="A9525">
            <v>3116.31</v>
          </cell>
          <cell r="B9525" t="str">
            <v>HK 3020 HC (F)</v>
          </cell>
        </row>
        <row r="9526">
          <cell r="A9526">
            <v>3117</v>
          </cell>
          <cell r="B9526" t="str">
            <v>HK 0609 (F)</v>
          </cell>
        </row>
        <row r="9527">
          <cell r="A9527">
            <v>3117.2</v>
          </cell>
          <cell r="B9527" t="str">
            <v>HK 0608 (F)</v>
          </cell>
        </row>
        <row r="9528">
          <cell r="A9528">
            <v>3117.5</v>
          </cell>
          <cell r="B9528" t="str">
            <v>HK 0808 (F)</v>
          </cell>
        </row>
        <row r="9529">
          <cell r="A9529">
            <v>3117.6</v>
          </cell>
          <cell r="B9529" t="str">
            <v>HK 0810 (F)</v>
          </cell>
        </row>
        <row r="9530">
          <cell r="A9530">
            <v>3118.11</v>
          </cell>
          <cell r="B9530" t="str">
            <v>HK 1012 (F)</v>
          </cell>
        </row>
        <row r="9531">
          <cell r="A9531">
            <v>3118.21</v>
          </cell>
          <cell r="B9531" t="str">
            <v>HK 1012 HO (F)</v>
          </cell>
        </row>
        <row r="9532">
          <cell r="A9532">
            <v>3119.11</v>
          </cell>
          <cell r="B9532" t="str">
            <v>HK 2216 (F)</v>
          </cell>
        </row>
        <row r="9533">
          <cell r="A9533">
            <v>3119.2</v>
          </cell>
          <cell r="B9533" t="str">
            <v>HK 2216 WC (F)</v>
          </cell>
        </row>
        <row r="9534">
          <cell r="A9534">
            <v>3119.21</v>
          </cell>
          <cell r="B9534" t="str">
            <v>HK 2216 HO (F)</v>
          </cell>
        </row>
        <row r="9535">
          <cell r="A9535">
            <v>312.01</v>
          </cell>
          <cell r="B9535" t="str">
            <v>NA 4912 (F)</v>
          </cell>
        </row>
        <row r="9536">
          <cell r="A9536">
            <v>312.02</v>
          </cell>
          <cell r="B9536" t="str">
            <v>RNA 4912 (F)</v>
          </cell>
        </row>
        <row r="9537">
          <cell r="A9537">
            <v>312.02999999999997</v>
          </cell>
          <cell r="B9537" t="str">
            <v>IR 606825 (F)</v>
          </cell>
        </row>
        <row r="9538">
          <cell r="A9538">
            <v>3120.21</v>
          </cell>
          <cell r="B9538" t="str">
            <v>HK 1312 OH (F)</v>
          </cell>
        </row>
        <row r="9539">
          <cell r="A9539">
            <v>3121</v>
          </cell>
          <cell r="B9539" t="str">
            <v>HK 2212 (F)</v>
          </cell>
        </row>
        <row r="9540">
          <cell r="A9540">
            <v>3121.1</v>
          </cell>
          <cell r="B9540" t="str">
            <v>HK 2210 (F)</v>
          </cell>
        </row>
        <row r="9541">
          <cell r="A9541">
            <v>3121.2</v>
          </cell>
          <cell r="B9541" t="str">
            <v>HK 2212 OH (F)</v>
          </cell>
        </row>
        <row r="9542">
          <cell r="A9542">
            <v>3122</v>
          </cell>
          <cell r="B9542" t="str">
            <v>HK 1516 (F)</v>
          </cell>
        </row>
        <row r="9543">
          <cell r="A9543">
            <v>3123</v>
          </cell>
          <cell r="B9543" t="str">
            <v>BK 1010 (F)</v>
          </cell>
        </row>
        <row r="9544">
          <cell r="A9544">
            <v>3124</v>
          </cell>
          <cell r="B9544" t="str">
            <v>HK 0812 2RS (F)</v>
          </cell>
        </row>
        <row r="9545">
          <cell r="A9545">
            <v>3125</v>
          </cell>
          <cell r="B9545" t="str">
            <v>JV 2012 (F)</v>
          </cell>
        </row>
        <row r="9546">
          <cell r="A9546">
            <v>3125.1</v>
          </cell>
          <cell r="B9546" t="str">
            <v>JV 2012 HC  (F)</v>
          </cell>
        </row>
        <row r="9547">
          <cell r="A9547">
            <v>3127</v>
          </cell>
          <cell r="B9547" t="str">
            <v>TA 6040 MATERIAL(F)</v>
          </cell>
        </row>
        <row r="9548">
          <cell r="A9548">
            <v>313.01</v>
          </cell>
          <cell r="B9548" t="str">
            <v>NA 4913 (F)</v>
          </cell>
        </row>
        <row r="9549">
          <cell r="A9549">
            <v>313.02</v>
          </cell>
          <cell r="B9549" t="str">
            <v>RNA 4913 (F)</v>
          </cell>
        </row>
        <row r="9550">
          <cell r="A9550">
            <v>313.02999999999997</v>
          </cell>
          <cell r="B9550" t="str">
            <v>IR 657225 (F)</v>
          </cell>
        </row>
        <row r="9551">
          <cell r="A9551">
            <v>313.22000000000003</v>
          </cell>
          <cell r="B9551" t="str">
            <v>0080940122303(RNA 4913) (F)</v>
          </cell>
        </row>
        <row r="9552">
          <cell r="A9552">
            <v>314.01</v>
          </cell>
          <cell r="B9552" t="str">
            <v>NA 4914 (F)</v>
          </cell>
        </row>
        <row r="9553">
          <cell r="A9553">
            <v>314.02</v>
          </cell>
          <cell r="B9553" t="str">
            <v>RNA 4914 (F)</v>
          </cell>
        </row>
        <row r="9554">
          <cell r="A9554">
            <v>314.02999999999997</v>
          </cell>
          <cell r="B9554" t="str">
            <v>IR 708030 (F)</v>
          </cell>
        </row>
        <row r="9555">
          <cell r="A9555">
            <v>314.22000000000003</v>
          </cell>
          <cell r="B9555" t="str">
            <v>0410940122787(RNA 4914) (F)</v>
          </cell>
        </row>
        <row r="9556">
          <cell r="A9556">
            <v>315.01</v>
          </cell>
          <cell r="B9556" t="str">
            <v>NA 4915 (F)</v>
          </cell>
        </row>
        <row r="9557">
          <cell r="A9557">
            <v>315.02</v>
          </cell>
          <cell r="B9557" t="str">
            <v>RNA 4915 (F)</v>
          </cell>
        </row>
        <row r="9558">
          <cell r="A9558">
            <v>315.02999999999997</v>
          </cell>
          <cell r="B9558" t="str">
            <v>IR 758530 (F)</v>
          </cell>
        </row>
        <row r="9559">
          <cell r="A9559">
            <v>316.01</v>
          </cell>
          <cell r="B9559" t="str">
            <v>NA 4916 (F)</v>
          </cell>
        </row>
        <row r="9560">
          <cell r="A9560">
            <v>316.02</v>
          </cell>
          <cell r="B9560" t="str">
            <v>RNA 4916 (F)</v>
          </cell>
        </row>
        <row r="9561">
          <cell r="A9561">
            <v>316.02999999999997</v>
          </cell>
          <cell r="B9561" t="str">
            <v>IR 809030 (F)</v>
          </cell>
        </row>
        <row r="9562">
          <cell r="A9562">
            <v>316.08</v>
          </cell>
          <cell r="B9562" t="str">
            <v>MCG NA 4916 (F)</v>
          </cell>
        </row>
        <row r="9563">
          <cell r="A9563">
            <v>317.01</v>
          </cell>
          <cell r="B9563" t="str">
            <v>NA 4917 (F)</v>
          </cell>
        </row>
        <row r="9564">
          <cell r="A9564">
            <v>317.02</v>
          </cell>
          <cell r="B9564" t="str">
            <v>RNA 4917 (F)</v>
          </cell>
        </row>
        <row r="9565">
          <cell r="A9565">
            <v>317.02999999999997</v>
          </cell>
          <cell r="B9565" t="str">
            <v>IR 8510035 (F)</v>
          </cell>
        </row>
        <row r="9566">
          <cell r="A9566">
            <v>318.01</v>
          </cell>
          <cell r="B9566" t="str">
            <v>NA 4918 (F)</v>
          </cell>
        </row>
        <row r="9567">
          <cell r="A9567">
            <v>318.02</v>
          </cell>
          <cell r="B9567" t="str">
            <v>RNA 4918 (F)</v>
          </cell>
        </row>
        <row r="9568">
          <cell r="A9568">
            <v>318.02999999999997</v>
          </cell>
          <cell r="B9568" t="str">
            <v>IR 9010535 (F)</v>
          </cell>
        </row>
        <row r="9569">
          <cell r="A9569">
            <v>319.01</v>
          </cell>
          <cell r="B9569" t="str">
            <v>NA 4919 (F)</v>
          </cell>
        </row>
        <row r="9570">
          <cell r="A9570">
            <v>319.02</v>
          </cell>
          <cell r="B9570" t="str">
            <v>RNA 4919 (F)</v>
          </cell>
        </row>
        <row r="9571">
          <cell r="A9571">
            <v>319.02999999999997</v>
          </cell>
          <cell r="B9571" t="str">
            <v>IR 9511035 (F)</v>
          </cell>
        </row>
        <row r="9572">
          <cell r="A9572">
            <v>319.08</v>
          </cell>
          <cell r="B9572" t="str">
            <v>MCG NA 4919 (F)</v>
          </cell>
        </row>
        <row r="9573">
          <cell r="A9573">
            <v>319.08999999999997</v>
          </cell>
          <cell r="B9573" t="str">
            <v>ROLLERS 6.5X27.8 (F)</v>
          </cell>
        </row>
        <row r="9574">
          <cell r="A9574">
            <v>320.01</v>
          </cell>
          <cell r="B9574" t="str">
            <v>NA 49/22 (F)</v>
          </cell>
        </row>
        <row r="9575">
          <cell r="A9575">
            <v>320.02</v>
          </cell>
          <cell r="B9575" t="str">
            <v>RNA 49/22 (F)</v>
          </cell>
        </row>
        <row r="9576">
          <cell r="A9576">
            <v>320.02999999999997</v>
          </cell>
          <cell r="B9576" t="str">
            <v>IR 222817 (F)</v>
          </cell>
        </row>
        <row r="9577">
          <cell r="A9577">
            <v>321.01</v>
          </cell>
          <cell r="B9577" t="str">
            <v>NA 49/28 (F)</v>
          </cell>
        </row>
        <row r="9578">
          <cell r="A9578">
            <v>321.02</v>
          </cell>
          <cell r="B9578" t="str">
            <v>RNA 49/28 (F)</v>
          </cell>
        </row>
        <row r="9579">
          <cell r="A9579">
            <v>321.02999999999997</v>
          </cell>
          <cell r="B9579" t="str">
            <v>IR 283217 (F)</v>
          </cell>
        </row>
        <row r="9580">
          <cell r="A9580">
            <v>322.01</v>
          </cell>
          <cell r="B9580" t="str">
            <v>NA 49/32 (F)</v>
          </cell>
        </row>
        <row r="9581">
          <cell r="A9581">
            <v>322.02</v>
          </cell>
          <cell r="B9581" t="str">
            <v>RNA 49/32 (F)</v>
          </cell>
        </row>
        <row r="9582">
          <cell r="A9582">
            <v>322.02999999999997</v>
          </cell>
          <cell r="B9582" t="str">
            <v>IR 324020 (F)</v>
          </cell>
        </row>
        <row r="9583">
          <cell r="A9583">
            <v>322.22000000000003</v>
          </cell>
          <cell r="B9583" t="str">
            <v>0140940122320(RNA 49/32)   (F)</v>
          </cell>
        </row>
        <row r="9584">
          <cell r="A9584">
            <v>323.01</v>
          </cell>
          <cell r="B9584" t="str">
            <v>NA 49/48 (F)</v>
          </cell>
        </row>
        <row r="9585">
          <cell r="A9585">
            <v>323.02</v>
          </cell>
          <cell r="B9585" t="str">
            <v>RNA 49/48 (F)</v>
          </cell>
        </row>
        <row r="9586">
          <cell r="A9586">
            <v>323.02999999999997</v>
          </cell>
          <cell r="B9586" t="str">
            <v>IR 485422 (F)</v>
          </cell>
        </row>
        <row r="9587">
          <cell r="A9587">
            <v>323.22000000000003</v>
          </cell>
          <cell r="B9587" t="str">
            <v>0070940122301(RNA 49/48)   (F)</v>
          </cell>
        </row>
        <row r="9588">
          <cell r="A9588">
            <v>324.01</v>
          </cell>
          <cell r="B9588" t="str">
            <v>NA 4911 SPL. (F)</v>
          </cell>
        </row>
        <row r="9589">
          <cell r="A9589">
            <v>325.01</v>
          </cell>
          <cell r="B9589" t="str">
            <v>NA 6901 (F)</v>
          </cell>
        </row>
        <row r="9590">
          <cell r="A9590">
            <v>325.02</v>
          </cell>
          <cell r="B9590" t="str">
            <v>RNA 6901 (F)</v>
          </cell>
        </row>
        <row r="9591">
          <cell r="A9591">
            <v>325.02999999999997</v>
          </cell>
          <cell r="B9591" t="str">
            <v>IR 121622 (F)</v>
          </cell>
        </row>
        <row r="9592">
          <cell r="A9592">
            <v>326.01</v>
          </cell>
          <cell r="B9592" t="str">
            <v>NA 6902 (F)</v>
          </cell>
        </row>
        <row r="9593">
          <cell r="A9593">
            <v>326.02</v>
          </cell>
          <cell r="B9593" t="str">
            <v>RNA 6902 (F)</v>
          </cell>
        </row>
        <row r="9594">
          <cell r="A9594">
            <v>326.02999999999997</v>
          </cell>
          <cell r="B9594" t="str">
            <v>IR 152023 (F)</v>
          </cell>
        </row>
        <row r="9595">
          <cell r="A9595">
            <v>326.22000000000003</v>
          </cell>
          <cell r="B9595" t="str">
            <v>40001247 (RNA 6902) (F)</v>
          </cell>
        </row>
        <row r="9596">
          <cell r="A9596">
            <v>327.01</v>
          </cell>
          <cell r="B9596" t="str">
            <v>NA 6903 (F)</v>
          </cell>
        </row>
        <row r="9597">
          <cell r="A9597">
            <v>327.02</v>
          </cell>
          <cell r="B9597" t="str">
            <v>RNA 6903 (F)</v>
          </cell>
        </row>
        <row r="9598">
          <cell r="A9598">
            <v>327.02999999999997</v>
          </cell>
          <cell r="B9598" t="str">
            <v>IR 172223 (F)</v>
          </cell>
        </row>
        <row r="9599">
          <cell r="A9599">
            <v>328.01</v>
          </cell>
          <cell r="B9599" t="str">
            <v>NA 6904 (F)</v>
          </cell>
        </row>
        <row r="9600">
          <cell r="A9600">
            <v>328.02</v>
          </cell>
          <cell r="B9600" t="str">
            <v>RNA 6904 (F)</v>
          </cell>
        </row>
        <row r="9601">
          <cell r="A9601">
            <v>328.03</v>
          </cell>
          <cell r="B9601" t="str">
            <v>IR 202530 (F)</v>
          </cell>
        </row>
        <row r="9602">
          <cell r="A9602">
            <v>328.21</v>
          </cell>
          <cell r="B9602" t="str">
            <v>0510940122804(NA 6904) (F)</v>
          </cell>
        </row>
        <row r="9603">
          <cell r="A9603">
            <v>328.23</v>
          </cell>
          <cell r="B9603" t="str">
            <v>0010920122002(IR 202530) (F)</v>
          </cell>
        </row>
        <row r="9604">
          <cell r="A9604">
            <v>329.01</v>
          </cell>
          <cell r="B9604" t="str">
            <v>NA 6905 DR (F)</v>
          </cell>
        </row>
        <row r="9605">
          <cell r="A9605">
            <v>329.02</v>
          </cell>
          <cell r="B9605" t="str">
            <v>RNA 6905DR** (F)</v>
          </cell>
        </row>
        <row r="9606">
          <cell r="A9606">
            <v>329.03</v>
          </cell>
          <cell r="B9606" t="str">
            <v>IR 253030 (F)</v>
          </cell>
        </row>
        <row r="9607">
          <cell r="A9607">
            <v>329.04</v>
          </cell>
          <cell r="B9607" t="str">
            <v>NA 6905 DR SPL. (F)</v>
          </cell>
        </row>
        <row r="9608">
          <cell r="A9608">
            <v>329.05</v>
          </cell>
          <cell r="B9608" t="str">
            <v>RNA 6905 DR SPL. (F)</v>
          </cell>
        </row>
        <row r="9609">
          <cell r="A9609">
            <v>330.01</v>
          </cell>
          <cell r="B9609" t="str">
            <v>NA 6906 (F)</v>
          </cell>
        </row>
        <row r="9610">
          <cell r="A9610">
            <v>330.02</v>
          </cell>
          <cell r="B9610" t="str">
            <v>RNA 6906 (F)</v>
          </cell>
        </row>
        <row r="9611">
          <cell r="A9611">
            <v>330.03</v>
          </cell>
          <cell r="B9611" t="str">
            <v>IR 303530 (F)</v>
          </cell>
        </row>
        <row r="9612">
          <cell r="A9612">
            <v>331.01</v>
          </cell>
          <cell r="B9612" t="str">
            <v>NA 6907 (F)</v>
          </cell>
        </row>
        <row r="9613">
          <cell r="A9613">
            <v>331.02</v>
          </cell>
          <cell r="B9613" t="str">
            <v>RNA 6907 (F)</v>
          </cell>
        </row>
        <row r="9614">
          <cell r="A9614">
            <v>331.03</v>
          </cell>
          <cell r="B9614" t="str">
            <v>IR 354236 (F)</v>
          </cell>
        </row>
        <row r="9615">
          <cell r="A9615">
            <v>332.01</v>
          </cell>
          <cell r="B9615" t="str">
            <v>NA 6908 (F)</v>
          </cell>
        </row>
        <row r="9616">
          <cell r="A9616">
            <v>332.02</v>
          </cell>
          <cell r="B9616" t="str">
            <v>RNA 6908 (F)</v>
          </cell>
        </row>
        <row r="9617">
          <cell r="A9617">
            <v>332.03</v>
          </cell>
          <cell r="B9617" t="str">
            <v>IR 404840 (F)</v>
          </cell>
        </row>
        <row r="9618">
          <cell r="A9618">
            <v>332.23</v>
          </cell>
          <cell r="B9618" t="str">
            <v>0350940122774(IR 404840)   (F)</v>
          </cell>
        </row>
        <row r="9619">
          <cell r="A9619">
            <v>333.01</v>
          </cell>
          <cell r="B9619" t="str">
            <v>NA 6909 (F)</v>
          </cell>
        </row>
        <row r="9620">
          <cell r="A9620">
            <v>333.02</v>
          </cell>
          <cell r="B9620" t="str">
            <v>RNA 6909 (F)</v>
          </cell>
        </row>
        <row r="9621">
          <cell r="A9621">
            <v>333.03</v>
          </cell>
          <cell r="B9621" t="str">
            <v>IR 455240 (F)</v>
          </cell>
        </row>
        <row r="9622">
          <cell r="A9622">
            <v>334.01</v>
          </cell>
          <cell r="B9622" t="str">
            <v>NA 6910 (F)</v>
          </cell>
        </row>
        <row r="9623">
          <cell r="A9623">
            <v>334.02</v>
          </cell>
          <cell r="B9623" t="str">
            <v>RNA 6910 (F)</v>
          </cell>
        </row>
        <row r="9624">
          <cell r="A9624">
            <v>334.03</v>
          </cell>
          <cell r="B9624" t="str">
            <v>IR 505840 (F)</v>
          </cell>
        </row>
        <row r="9625">
          <cell r="A9625">
            <v>334.22</v>
          </cell>
          <cell r="B9625" t="str">
            <v>0380940122762(RNA 6910) (F)</v>
          </cell>
        </row>
        <row r="9626">
          <cell r="A9626">
            <v>335.01</v>
          </cell>
          <cell r="B9626" t="str">
            <v>NA 6911 (F)</v>
          </cell>
        </row>
        <row r="9627">
          <cell r="A9627">
            <v>335.02</v>
          </cell>
          <cell r="B9627" t="str">
            <v>RNA 6911 (F)</v>
          </cell>
        </row>
        <row r="9628">
          <cell r="A9628">
            <v>335.03</v>
          </cell>
          <cell r="B9628" t="str">
            <v>IR 556345 (F)</v>
          </cell>
        </row>
        <row r="9629">
          <cell r="A9629">
            <v>336.01</v>
          </cell>
          <cell r="B9629" t="str">
            <v>NA 6912 (F)</v>
          </cell>
        </row>
        <row r="9630">
          <cell r="A9630">
            <v>336.02</v>
          </cell>
          <cell r="B9630" t="str">
            <v>RNA 6912 (F)</v>
          </cell>
        </row>
        <row r="9631">
          <cell r="A9631">
            <v>336.03</v>
          </cell>
          <cell r="B9631" t="str">
            <v>IR 606845 (F)</v>
          </cell>
        </row>
        <row r="9632">
          <cell r="A9632">
            <v>336.11</v>
          </cell>
          <cell r="B9632" t="str">
            <v>NA 6912  C2 (F)</v>
          </cell>
        </row>
        <row r="9633">
          <cell r="A9633">
            <v>337.01</v>
          </cell>
          <cell r="B9633" t="str">
            <v>NA 6913 (F)</v>
          </cell>
        </row>
        <row r="9634">
          <cell r="A9634">
            <v>337.02</v>
          </cell>
          <cell r="B9634" t="str">
            <v>RNA 6913 (F)</v>
          </cell>
        </row>
        <row r="9635">
          <cell r="A9635">
            <v>337.03</v>
          </cell>
          <cell r="B9635" t="str">
            <v>IR 657245 (F)</v>
          </cell>
        </row>
        <row r="9636">
          <cell r="A9636">
            <v>337.23</v>
          </cell>
          <cell r="B9636" t="str">
            <v>0190940122325(IR 657245) (F)</v>
          </cell>
        </row>
        <row r="9637">
          <cell r="A9637">
            <v>338.01</v>
          </cell>
          <cell r="B9637" t="str">
            <v>NA 6914 (F)</v>
          </cell>
        </row>
        <row r="9638">
          <cell r="A9638">
            <v>338.02</v>
          </cell>
          <cell r="B9638" t="str">
            <v>RNA 6914 (F)</v>
          </cell>
        </row>
        <row r="9639">
          <cell r="A9639">
            <v>338.03</v>
          </cell>
          <cell r="B9639" t="str">
            <v>IR 708054 (F)</v>
          </cell>
        </row>
        <row r="9640">
          <cell r="A9640">
            <v>338.23</v>
          </cell>
          <cell r="B9640" t="str">
            <v>0420940122788 IR 70X80X5 (F)</v>
          </cell>
        </row>
        <row r="9641">
          <cell r="A9641">
            <v>339.01</v>
          </cell>
          <cell r="B9641" t="str">
            <v>NA 6915 (F)</v>
          </cell>
        </row>
        <row r="9642">
          <cell r="A9642">
            <v>339.02</v>
          </cell>
          <cell r="B9642" t="str">
            <v>RNA 6915 (F)</v>
          </cell>
        </row>
        <row r="9643">
          <cell r="A9643">
            <v>339.03</v>
          </cell>
          <cell r="B9643" t="str">
            <v>IR 758554 (F)</v>
          </cell>
        </row>
        <row r="9644">
          <cell r="A9644">
            <v>340.01</v>
          </cell>
          <cell r="B9644" t="str">
            <v>NA 6916 (F)</v>
          </cell>
        </row>
        <row r="9645">
          <cell r="A9645">
            <v>340.02</v>
          </cell>
          <cell r="B9645" t="str">
            <v>RNA 6916 (F)</v>
          </cell>
        </row>
        <row r="9646">
          <cell r="A9646">
            <v>340.03</v>
          </cell>
          <cell r="B9646" t="str">
            <v>IR 809054 (F)</v>
          </cell>
        </row>
        <row r="9647">
          <cell r="A9647">
            <v>341.01</v>
          </cell>
          <cell r="B9647" t="str">
            <v>NA 69/22 (F)</v>
          </cell>
        </row>
        <row r="9648">
          <cell r="A9648">
            <v>341.02</v>
          </cell>
          <cell r="B9648" t="str">
            <v>RNA 69/22 (F)</v>
          </cell>
        </row>
        <row r="9649">
          <cell r="A9649">
            <v>341.03</v>
          </cell>
          <cell r="B9649" t="str">
            <v>IR 222830 (F)</v>
          </cell>
        </row>
        <row r="9650">
          <cell r="A9650">
            <v>342.01</v>
          </cell>
          <cell r="B9650" t="str">
            <v>NA 69/28 (F)</v>
          </cell>
        </row>
        <row r="9651">
          <cell r="A9651">
            <v>342.02</v>
          </cell>
          <cell r="B9651" t="str">
            <v>RNA 69/28 (F)</v>
          </cell>
        </row>
        <row r="9652">
          <cell r="A9652">
            <v>342.03</v>
          </cell>
          <cell r="B9652" t="str">
            <v>IR 283230 (F)</v>
          </cell>
        </row>
        <row r="9653">
          <cell r="A9653">
            <v>343.01</v>
          </cell>
          <cell r="B9653" t="str">
            <v>NA 69/32 (F)</v>
          </cell>
        </row>
        <row r="9654">
          <cell r="A9654">
            <v>343.02</v>
          </cell>
          <cell r="B9654" t="str">
            <v>RNA 69/32 (F)</v>
          </cell>
        </row>
        <row r="9655">
          <cell r="A9655">
            <v>343.03</v>
          </cell>
          <cell r="B9655" t="str">
            <v>IR 324036 (F)</v>
          </cell>
        </row>
        <row r="9656">
          <cell r="A9656">
            <v>343.23</v>
          </cell>
          <cell r="B9656" t="str">
            <v>0150940122321(IR 324036) (F)</v>
          </cell>
        </row>
        <row r="9657">
          <cell r="A9657">
            <v>344.01</v>
          </cell>
          <cell r="B9657" t="str">
            <v>NA 6905 SR (F)</v>
          </cell>
        </row>
        <row r="9658">
          <cell r="A9658">
            <v>344.02</v>
          </cell>
          <cell r="B9658" t="str">
            <v>RNA 6905 SR (F)</v>
          </cell>
        </row>
        <row r="9659">
          <cell r="A9659">
            <v>345.03</v>
          </cell>
          <cell r="B9659" t="str">
            <v>IR 4904 UU(IR 202518) (F)</v>
          </cell>
        </row>
        <row r="9660">
          <cell r="A9660">
            <v>346.01</v>
          </cell>
          <cell r="B9660" t="str">
            <v>920041053 (pin 6x31) (F)</v>
          </cell>
        </row>
        <row r="9661">
          <cell r="A9661">
            <v>346.02</v>
          </cell>
          <cell r="B9661" t="str">
            <v>920041042collarpin 8x36 (F)</v>
          </cell>
        </row>
        <row r="9662">
          <cell r="A9662">
            <v>346.03</v>
          </cell>
          <cell r="B9662" t="str">
            <v>920041049collarpin 6X29 (F)</v>
          </cell>
        </row>
        <row r="9663">
          <cell r="A9663">
            <v>346.04</v>
          </cell>
          <cell r="B9663" t="str">
            <v>920041050collarpin12X68 (F)</v>
          </cell>
        </row>
        <row r="9664">
          <cell r="A9664">
            <v>346.05</v>
          </cell>
          <cell r="B9664" t="str">
            <v>920041051pinmsdia5x39sp (F)</v>
          </cell>
        </row>
        <row r="9665">
          <cell r="A9665">
            <v>346.06</v>
          </cell>
          <cell r="B9665" t="str">
            <v>920041052p(C S)12X77 (F)</v>
          </cell>
        </row>
        <row r="9666">
          <cell r="A9666">
            <v>346.07</v>
          </cell>
          <cell r="B9666" t="str">
            <v>920041054 PIN(12X142) (F)</v>
          </cell>
        </row>
        <row r="9667">
          <cell r="A9667">
            <v>346.08</v>
          </cell>
          <cell r="B9667" t="str">
            <v>920041055 PIN(16X137) (F)</v>
          </cell>
        </row>
        <row r="9668">
          <cell r="A9668">
            <v>346.09</v>
          </cell>
          <cell r="B9668" t="str">
            <v>920041063 PIN(15X54) (F)</v>
          </cell>
        </row>
        <row r="9669">
          <cell r="A9669">
            <v>346.1</v>
          </cell>
          <cell r="B9669" t="str">
            <v>920041064 PIN(20X53) (F)</v>
          </cell>
        </row>
        <row r="9670">
          <cell r="A9670">
            <v>346.11</v>
          </cell>
          <cell r="B9670" t="str">
            <v>920041065 PIN(12X62) (F)</v>
          </cell>
        </row>
        <row r="9671">
          <cell r="A9671">
            <v>346.12</v>
          </cell>
          <cell r="B9671" t="str">
            <v>920041066pinmsdia12x23cc (F)</v>
          </cell>
        </row>
        <row r="9672">
          <cell r="A9672">
            <v>346.13</v>
          </cell>
          <cell r="B9672" t="str">
            <v>920041154collarpindia 12 (F)</v>
          </cell>
        </row>
        <row r="9673">
          <cell r="A9673">
            <v>346.14</v>
          </cell>
          <cell r="B9673" t="str">
            <v>920041030pinmsdia12x81sp (F)</v>
          </cell>
        </row>
        <row r="9674">
          <cell r="A9674">
            <v>346.15</v>
          </cell>
          <cell r="B9674" t="str">
            <v>920041004 COLLAR PIN (F)</v>
          </cell>
        </row>
        <row r="9675">
          <cell r="A9675">
            <v>346.16</v>
          </cell>
          <cell r="B9675" t="str">
            <v>920041011BAR PIN 16X48 (F)</v>
          </cell>
        </row>
        <row r="9676">
          <cell r="A9676">
            <v>346.17</v>
          </cell>
          <cell r="B9676" t="str">
            <v>920041001PINMSDIA 10X24 (F)</v>
          </cell>
        </row>
        <row r="9677">
          <cell r="A9677">
            <v>346.18</v>
          </cell>
          <cell r="B9677" t="str">
            <v>920041003 PIN 13X38 (F)</v>
          </cell>
        </row>
        <row r="9678">
          <cell r="A9678">
            <v>346.19</v>
          </cell>
          <cell r="B9678" t="str">
            <v>9200410153PHLEVER DIA30 (F)</v>
          </cell>
        </row>
        <row r="9679">
          <cell r="A9679">
            <v>346.2</v>
          </cell>
          <cell r="B9679" t="str">
            <v>920041010 PIN 16X42 (F)</v>
          </cell>
        </row>
        <row r="9680">
          <cell r="A9680">
            <v>346.21</v>
          </cell>
          <cell r="B9680" t="str">
            <v>920041089 (F)</v>
          </cell>
        </row>
        <row r="9681">
          <cell r="A9681">
            <v>346.22</v>
          </cell>
          <cell r="B9681" t="str">
            <v>920041088B619 PIN 16X78 (F)</v>
          </cell>
        </row>
        <row r="9682">
          <cell r="A9682">
            <v>347.01</v>
          </cell>
          <cell r="B9682" t="str">
            <v>940041361 BAR PIN (F)</v>
          </cell>
        </row>
        <row r="9683">
          <cell r="A9683">
            <v>347.02</v>
          </cell>
          <cell r="B9683" t="str">
            <v>940041314BARPIN 10X55.5 (F)</v>
          </cell>
        </row>
        <row r="9684">
          <cell r="A9684">
            <v>347.03</v>
          </cell>
          <cell r="B9684" t="str">
            <v>940041348BARPIN 10X118 (F)</v>
          </cell>
        </row>
        <row r="9685">
          <cell r="A9685">
            <v>347.04</v>
          </cell>
          <cell r="B9685" t="str">
            <v>940041356BARPIN 20X76 (F)</v>
          </cell>
        </row>
        <row r="9686">
          <cell r="A9686">
            <v>347.05</v>
          </cell>
          <cell r="B9686" t="str">
            <v>940041333BARPIN 25X61 (F)</v>
          </cell>
        </row>
        <row r="9687">
          <cell r="A9687">
            <v>347.06</v>
          </cell>
          <cell r="B9687" t="str">
            <v>940041311BARPIN 13X137 (F)</v>
          </cell>
        </row>
        <row r="9688">
          <cell r="A9688">
            <v>347.07</v>
          </cell>
          <cell r="B9688" t="str">
            <v>940041353BARPIN (F)</v>
          </cell>
        </row>
        <row r="9689">
          <cell r="A9689">
            <v>347.08</v>
          </cell>
          <cell r="B9689" t="str">
            <v>940041322BARPIN 8X31 (F)</v>
          </cell>
        </row>
        <row r="9690">
          <cell r="A9690">
            <v>347.09</v>
          </cell>
          <cell r="B9690" t="str">
            <v>940041388BARPIN 8X28 (F)</v>
          </cell>
        </row>
        <row r="9691">
          <cell r="A9691">
            <v>347.1</v>
          </cell>
          <cell r="B9691" t="str">
            <v>940041342BARPIN 16X150 (F)</v>
          </cell>
        </row>
        <row r="9692">
          <cell r="A9692">
            <v>347.11</v>
          </cell>
          <cell r="B9692" t="str">
            <v>940041307BARPIN 13X150 (F)</v>
          </cell>
        </row>
        <row r="9693">
          <cell r="A9693">
            <v>347.12</v>
          </cell>
          <cell r="B9693" t="str">
            <v>940041354BARPIN 10X160 (F)</v>
          </cell>
        </row>
        <row r="9694">
          <cell r="A9694">
            <v>347.13</v>
          </cell>
          <cell r="B9694" t="str">
            <v>930041110BARPIN 5X21S.S (F)</v>
          </cell>
        </row>
        <row r="9695">
          <cell r="A9695">
            <v>347.14</v>
          </cell>
          <cell r="B9695" t="str">
            <v>930041342PREVENTION PIN (F)</v>
          </cell>
        </row>
        <row r="9696">
          <cell r="A9696">
            <v>347.15</v>
          </cell>
          <cell r="B9696" t="str">
            <v>940041358BAR PIN 22X42 (F)</v>
          </cell>
        </row>
        <row r="9697">
          <cell r="A9697">
            <v>347.16</v>
          </cell>
          <cell r="B9697" t="str">
            <v>940041359BAR PIN 22X48 (F)</v>
          </cell>
        </row>
        <row r="9698">
          <cell r="A9698">
            <v>347.17</v>
          </cell>
          <cell r="B9698" t="str">
            <v>940041337BAR PIN 22X81 (F)</v>
          </cell>
        </row>
        <row r="9699">
          <cell r="A9699">
            <v>347.18</v>
          </cell>
          <cell r="B9699" t="str">
            <v>930041108BAR PIN 20X138 (F)</v>
          </cell>
        </row>
        <row r="9700">
          <cell r="A9700">
            <v>347.19</v>
          </cell>
          <cell r="B9700" t="str">
            <v>940041405BARPIDIA 24SSI (F)</v>
          </cell>
        </row>
        <row r="9701">
          <cell r="A9701">
            <v>347.2</v>
          </cell>
          <cell r="B9701" t="str">
            <v>940041357BARPIDIA 16X42 (F)</v>
          </cell>
        </row>
        <row r="9702">
          <cell r="A9702">
            <v>347.21</v>
          </cell>
          <cell r="B9702" t="str">
            <v>940041360BARPIDIA 13X34 (F)</v>
          </cell>
        </row>
        <row r="9703">
          <cell r="A9703">
            <v>347.22</v>
          </cell>
          <cell r="B9703" t="str">
            <v>940041352BARPIDIA 30X101 (F)</v>
          </cell>
        </row>
        <row r="9704">
          <cell r="A9704">
            <v>348.01</v>
          </cell>
          <cell r="B9704" t="str">
            <v>940041611BAR PIN 13X128 (F)</v>
          </cell>
        </row>
        <row r="9705">
          <cell r="A9705">
            <v>348.02</v>
          </cell>
          <cell r="B9705" t="str">
            <v>920041859BARPIN FOR25KV (F)</v>
          </cell>
        </row>
        <row r="9706">
          <cell r="A9706">
            <v>348.03</v>
          </cell>
          <cell r="B9706" t="str">
            <v>920041109PIN 33kv SSI (F)</v>
          </cell>
        </row>
        <row r="9707">
          <cell r="A9707">
            <v>348.04</v>
          </cell>
          <cell r="B9707" t="str">
            <v>940041614 (F)</v>
          </cell>
        </row>
        <row r="9708">
          <cell r="A9708">
            <v>349.01</v>
          </cell>
          <cell r="B9708" t="str">
            <v>920041047BARPIN 8X14 (F)</v>
          </cell>
        </row>
        <row r="9709">
          <cell r="A9709">
            <v>349.02</v>
          </cell>
          <cell r="B9709" t="str">
            <v>930041106BARPIN 10X140 (F)</v>
          </cell>
        </row>
        <row r="9710">
          <cell r="A9710">
            <v>349.18</v>
          </cell>
          <cell r="B9710" t="str">
            <v>930041052BARPIN 30X87.5 (F)</v>
          </cell>
        </row>
        <row r="9711">
          <cell r="A9711">
            <v>349.19</v>
          </cell>
          <cell r="B9711" t="str">
            <v>930041053BARPIN 32X97.5 (F)</v>
          </cell>
        </row>
        <row r="9712">
          <cell r="A9712">
            <v>349.21</v>
          </cell>
          <cell r="B9712" t="str">
            <v>930041701BARPIN PU 245 (F)</v>
          </cell>
        </row>
        <row r="9713">
          <cell r="A9713">
            <v>349.25</v>
          </cell>
          <cell r="B9713" t="str">
            <v>940041392BARPIN 16X158 (F)</v>
          </cell>
        </row>
        <row r="9714">
          <cell r="A9714">
            <v>350.16</v>
          </cell>
          <cell r="B9714" t="str">
            <v>930041250BARPIN 16X40 (F)</v>
          </cell>
        </row>
        <row r="9715">
          <cell r="A9715">
            <v>351.01</v>
          </cell>
          <cell r="B9715" t="str">
            <v>409080280(6001 ZZ) (F)</v>
          </cell>
        </row>
        <row r="9716">
          <cell r="A9716">
            <v>351.02</v>
          </cell>
          <cell r="B9716" t="str">
            <v>409010840(6002 ZZ) (F)</v>
          </cell>
        </row>
        <row r="9717">
          <cell r="A9717">
            <v>351.04</v>
          </cell>
          <cell r="B9717" t="str">
            <v>6004 ZZ</v>
          </cell>
        </row>
        <row r="9718">
          <cell r="A9718">
            <v>351.04</v>
          </cell>
          <cell r="B9718" t="str">
            <v>6004 ZZ (F)</v>
          </cell>
        </row>
        <row r="9719">
          <cell r="A9719">
            <v>351.05</v>
          </cell>
          <cell r="B9719" t="str">
            <v>409010910(6005 ZZ) (F)</v>
          </cell>
        </row>
        <row r="9720">
          <cell r="A9720">
            <v>351.07</v>
          </cell>
          <cell r="B9720" t="str">
            <v>409080900(6007 ZZ) (F)</v>
          </cell>
        </row>
        <row r="9721">
          <cell r="A9721">
            <v>351.08</v>
          </cell>
          <cell r="B9721" t="str">
            <v>409010130(6008 ZZ) (F)</v>
          </cell>
        </row>
        <row r="9722">
          <cell r="A9722">
            <v>351.09</v>
          </cell>
          <cell r="B9722" t="str">
            <v>409080620(6009 ZZ) (F)</v>
          </cell>
        </row>
        <row r="9723">
          <cell r="A9723">
            <v>351.1</v>
          </cell>
          <cell r="B9723" t="str">
            <v>6010 ZZ (F)</v>
          </cell>
        </row>
        <row r="9724">
          <cell r="A9724">
            <v>351.12</v>
          </cell>
          <cell r="B9724" t="str">
            <v>6012ZZ (F)</v>
          </cell>
        </row>
        <row r="9725">
          <cell r="A9725">
            <v>351.13</v>
          </cell>
          <cell r="B9725" t="str">
            <v>6013 ZZ (F)</v>
          </cell>
        </row>
        <row r="9726">
          <cell r="A9726">
            <v>351.14</v>
          </cell>
          <cell r="B9726" t="str">
            <v>6014ZZ (F)</v>
          </cell>
        </row>
        <row r="9727">
          <cell r="A9727">
            <v>351.15</v>
          </cell>
          <cell r="B9727" t="str">
            <v>6015 ZZ (F)</v>
          </cell>
        </row>
        <row r="9728">
          <cell r="A9728">
            <v>351.18</v>
          </cell>
          <cell r="B9728" t="str">
            <v>6018 ZZ (F)</v>
          </cell>
        </row>
        <row r="9729">
          <cell r="A9729">
            <v>351.2</v>
          </cell>
          <cell r="B9729" t="str">
            <v>6004 2RS</v>
          </cell>
        </row>
        <row r="9730">
          <cell r="A9730">
            <v>351.3</v>
          </cell>
          <cell r="B9730" t="str">
            <v>6004 ZZ NR MATERIAL (F)</v>
          </cell>
        </row>
        <row r="9731">
          <cell r="A9731">
            <v>352.01</v>
          </cell>
          <cell r="B9731" t="str">
            <v>709080840(6001 2RS) (F)</v>
          </cell>
        </row>
        <row r="9732">
          <cell r="A9732">
            <v>352.02</v>
          </cell>
          <cell r="B9732" t="str">
            <v>409081570(6002 2RS) (F)</v>
          </cell>
        </row>
        <row r="9733">
          <cell r="A9733">
            <v>352.03</v>
          </cell>
          <cell r="B9733" t="str">
            <v>409081350(6003 2RS) (F)</v>
          </cell>
        </row>
        <row r="9734">
          <cell r="A9734">
            <v>353.02</v>
          </cell>
          <cell r="B9734" t="str">
            <v>409080790(6202 ZZ) (F)</v>
          </cell>
        </row>
        <row r="9735">
          <cell r="A9735">
            <v>353.04</v>
          </cell>
          <cell r="B9735" t="str">
            <v>409010350(6204 ZZ) (F)</v>
          </cell>
        </row>
        <row r="9736">
          <cell r="A9736">
            <v>353.05</v>
          </cell>
          <cell r="B9736" t="str">
            <v>409009950(6205 ZZ) (F)</v>
          </cell>
        </row>
        <row r="9737">
          <cell r="A9737">
            <v>353.06</v>
          </cell>
          <cell r="B9737" t="str">
            <v>409009780(6206 ZZ) (F)</v>
          </cell>
        </row>
        <row r="9738">
          <cell r="A9738">
            <v>353.07</v>
          </cell>
          <cell r="B9738" t="str">
            <v>409080500(6207 ZZ) (F)</v>
          </cell>
        </row>
        <row r="9739">
          <cell r="A9739">
            <v>353.08</v>
          </cell>
          <cell r="B9739" t="str">
            <v>6208 ZZ (F)</v>
          </cell>
        </row>
        <row r="9740">
          <cell r="A9740">
            <v>353.09</v>
          </cell>
          <cell r="B9740" t="str">
            <v>6209ZZ (F)</v>
          </cell>
        </row>
        <row r="9741">
          <cell r="A9741">
            <v>353.1</v>
          </cell>
          <cell r="B9741" t="str">
            <v>6203 2RS MATERIAL(F)</v>
          </cell>
        </row>
        <row r="9742">
          <cell r="A9742">
            <v>353.11</v>
          </cell>
          <cell r="B9742" t="str">
            <v>6207 2RS MATERIAL (F)</v>
          </cell>
        </row>
        <row r="9743">
          <cell r="A9743">
            <v>353.12</v>
          </cell>
          <cell r="B9743" t="str">
            <v>6212ZZ (F)</v>
          </cell>
        </row>
        <row r="9744">
          <cell r="A9744">
            <v>353.13</v>
          </cell>
          <cell r="B9744" t="str">
            <v>6204 2RS MATERIAL (F)</v>
          </cell>
        </row>
        <row r="9745">
          <cell r="A9745">
            <v>353.14</v>
          </cell>
          <cell r="B9745" t="str">
            <v>6205 MATERIAL (F)</v>
          </cell>
        </row>
        <row r="9746">
          <cell r="A9746">
            <v>353.15</v>
          </cell>
          <cell r="B9746" t="str">
            <v>6000 2RS MATERIAL (F)</v>
          </cell>
        </row>
        <row r="9747">
          <cell r="A9747">
            <v>353.21</v>
          </cell>
          <cell r="B9747" t="str">
            <v>0570990071297 6212ZZ (F)</v>
          </cell>
        </row>
        <row r="9748">
          <cell r="A9748">
            <v>354.05</v>
          </cell>
          <cell r="B9748" t="str">
            <v>6205 2RS</v>
          </cell>
        </row>
        <row r="9749">
          <cell r="A9749">
            <v>354.06</v>
          </cell>
          <cell r="B9749" t="str">
            <v>409080700(6206 2RS) (F)</v>
          </cell>
        </row>
        <row r="9750">
          <cell r="A9750">
            <v>355.02</v>
          </cell>
          <cell r="B9750" t="str">
            <v>409080480(6302 ZZ) (F)</v>
          </cell>
        </row>
        <row r="9751">
          <cell r="A9751">
            <v>355.04</v>
          </cell>
          <cell r="B9751" t="str">
            <v>6304 ZZ</v>
          </cell>
        </row>
        <row r="9752">
          <cell r="A9752">
            <v>355.05</v>
          </cell>
          <cell r="B9752" t="str">
            <v>6305 ZZ (F)</v>
          </cell>
        </row>
        <row r="9753">
          <cell r="A9753">
            <v>355.06</v>
          </cell>
          <cell r="B9753" t="str">
            <v>6306 ZZ</v>
          </cell>
        </row>
        <row r="9754">
          <cell r="A9754">
            <v>355.1</v>
          </cell>
          <cell r="B9754" t="str">
            <v>6305 2RS (70MM DIA) (F)</v>
          </cell>
        </row>
        <row r="9755">
          <cell r="A9755">
            <v>355.11</v>
          </cell>
          <cell r="B9755" t="str">
            <v>6311 ZZ (F)</v>
          </cell>
        </row>
        <row r="9756">
          <cell r="A9756">
            <v>355.15</v>
          </cell>
          <cell r="B9756" t="str">
            <v>6305 2RS (70MM DIA) SPL (F)</v>
          </cell>
        </row>
        <row r="9757">
          <cell r="A9757">
            <v>355.2</v>
          </cell>
          <cell r="B9757" t="str">
            <v>6304 Z (F)</v>
          </cell>
        </row>
        <row r="9758">
          <cell r="A9758">
            <v>355.21</v>
          </cell>
          <cell r="B9758" t="str">
            <v>0340940122354(6306ZZ)</v>
          </cell>
        </row>
        <row r="9759">
          <cell r="A9759">
            <v>355.24</v>
          </cell>
          <cell r="B9759" t="str">
            <v>0040920121003(6304 ZZ)</v>
          </cell>
        </row>
        <row r="9760">
          <cell r="A9760">
            <v>356.06</v>
          </cell>
          <cell r="B9760" t="str">
            <v>409081320(6306 2RS) (F)</v>
          </cell>
        </row>
        <row r="9761">
          <cell r="A9761">
            <v>356.08</v>
          </cell>
          <cell r="B9761" t="str">
            <v>449010790(6308 2RS) (F)</v>
          </cell>
        </row>
        <row r="9762">
          <cell r="A9762">
            <v>357</v>
          </cell>
          <cell r="B9762" t="str">
            <v>6211 2RS (F)</v>
          </cell>
        </row>
        <row r="9763">
          <cell r="A9763">
            <v>357.21</v>
          </cell>
          <cell r="B9763" t="str">
            <v>6211 2RS - INSKU 100922 (F)</v>
          </cell>
        </row>
        <row r="9764">
          <cell r="A9764">
            <v>358</v>
          </cell>
          <cell r="B9764" t="str">
            <v>MBA 7750 (F)</v>
          </cell>
        </row>
        <row r="9765">
          <cell r="A9765">
            <v>359.06</v>
          </cell>
          <cell r="B9765" t="str">
            <v>6310 ZZ (F)</v>
          </cell>
        </row>
        <row r="9766">
          <cell r="A9766">
            <v>360</v>
          </cell>
          <cell r="B9766" t="str">
            <v>BE 202420 (F)</v>
          </cell>
        </row>
        <row r="9767">
          <cell r="A9767">
            <v>361</v>
          </cell>
          <cell r="B9767" t="str">
            <v>BE 252920 (F)</v>
          </cell>
        </row>
        <row r="9768">
          <cell r="A9768">
            <v>362</v>
          </cell>
          <cell r="B9768" t="str">
            <v>BE 283220 (F)</v>
          </cell>
        </row>
        <row r="9769">
          <cell r="A9769">
            <v>363</v>
          </cell>
          <cell r="B9769" t="str">
            <v>BE 354020 (F)</v>
          </cell>
        </row>
        <row r="9770">
          <cell r="A9770">
            <v>364</v>
          </cell>
          <cell r="B9770" t="str">
            <v>BE 252940 (F)</v>
          </cell>
        </row>
        <row r="9771">
          <cell r="A9771">
            <v>364.02</v>
          </cell>
          <cell r="B9771" t="str">
            <v>BE 252940 SP. (F)</v>
          </cell>
        </row>
        <row r="9772">
          <cell r="A9772">
            <v>365</v>
          </cell>
          <cell r="B9772" t="str">
            <v>OR 252926 (F)</v>
          </cell>
        </row>
        <row r="9773">
          <cell r="A9773">
            <v>365.02</v>
          </cell>
          <cell r="B9773" t="str">
            <v>BE 252926 (F)</v>
          </cell>
        </row>
        <row r="9774">
          <cell r="A9774">
            <v>366</v>
          </cell>
          <cell r="B9774" t="str">
            <v>HA 4530 SPL. (F)</v>
          </cell>
        </row>
        <row r="9775">
          <cell r="A9775">
            <v>367</v>
          </cell>
          <cell r="B9775" t="str">
            <v>HB 4933 SPL. (F)</v>
          </cell>
        </row>
        <row r="9776">
          <cell r="A9776">
            <v>368</v>
          </cell>
          <cell r="B9776" t="str">
            <v>BE 253240 SP. (F)</v>
          </cell>
        </row>
        <row r="9777">
          <cell r="A9777">
            <v>370</v>
          </cell>
          <cell r="B9777" t="str">
            <v>IRT 172216.4 (F)</v>
          </cell>
        </row>
        <row r="9778">
          <cell r="A9778">
            <v>371</v>
          </cell>
          <cell r="B9778" t="str">
            <v>IRT 283520.4 (F)</v>
          </cell>
        </row>
        <row r="9779">
          <cell r="A9779">
            <v>371.01</v>
          </cell>
          <cell r="B9779" t="str">
            <v>IRT 283520.4 C (F)</v>
          </cell>
        </row>
        <row r="9780">
          <cell r="A9780">
            <v>371.4</v>
          </cell>
          <cell r="B9780" t="str">
            <v>IRT 283520.4  SKF (F)</v>
          </cell>
        </row>
        <row r="9781">
          <cell r="A9781">
            <v>372</v>
          </cell>
          <cell r="B9781" t="str">
            <v>IRT 303530.4 (F)</v>
          </cell>
        </row>
        <row r="9782">
          <cell r="A9782">
            <v>373</v>
          </cell>
          <cell r="B9782" t="str">
            <v>IRT 354030.4 (F)</v>
          </cell>
        </row>
        <row r="9783">
          <cell r="A9783">
            <v>374.01</v>
          </cell>
          <cell r="B9783" t="str">
            <v>NKIS 17 (F)</v>
          </cell>
        </row>
        <row r="9784">
          <cell r="A9784">
            <v>374.02</v>
          </cell>
          <cell r="B9784" t="str">
            <v>NKS 24 (F)</v>
          </cell>
        </row>
        <row r="9785">
          <cell r="A9785">
            <v>375.01</v>
          </cell>
          <cell r="B9785" t="str">
            <v>NKIS 20 (F)</v>
          </cell>
        </row>
        <row r="9786">
          <cell r="A9786">
            <v>375.02</v>
          </cell>
          <cell r="B9786" t="str">
            <v>NKS 28 (F)</v>
          </cell>
        </row>
        <row r="9787">
          <cell r="A9787">
            <v>375.03</v>
          </cell>
          <cell r="B9787" t="str">
            <v>IR 202820 (F)</v>
          </cell>
        </row>
        <row r="9788">
          <cell r="A9788">
            <v>375.21</v>
          </cell>
          <cell r="B9788" t="str">
            <v>GBA11P00210A NKIS 20 (F)</v>
          </cell>
        </row>
        <row r="9789">
          <cell r="A9789">
            <v>376.01</v>
          </cell>
          <cell r="B9789" t="str">
            <v>NKIS 25 (F)</v>
          </cell>
        </row>
        <row r="9790">
          <cell r="A9790">
            <v>376.02</v>
          </cell>
          <cell r="B9790" t="str">
            <v>NKS 32 (F)</v>
          </cell>
        </row>
        <row r="9791">
          <cell r="A9791">
            <v>376.03</v>
          </cell>
          <cell r="B9791" t="str">
            <v>IR 253222 (F)</v>
          </cell>
        </row>
        <row r="9792">
          <cell r="A9792">
            <v>377.01</v>
          </cell>
          <cell r="B9792" t="str">
            <v>NKIS 30 (F)</v>
          </cell>
        </row>
        <row r="9793">
          <cell r="A9793">
            <v>377.02</v>
          </cell>
          <cell r="B9793" t="str">
            <v>NKS 37 (F)</v>
          </cell>
        </row>
        <row r="9794">
          <cell r="A9794">
            <v>377.03</v>
          </cell>
          <cell r="B9794" t="str">
            <v>IR 303722 (F)</v>
          </cell>
        </row>
        <row r="9795">
          <cell r="A9795">
            <v>378.02</v>
          </cell>
          <cell r="B9795" t="str">
            <v>NKS 35 (F)</v>
          </cell>
        </row>
        <row r="9796">
          <cell r="A9796">
            <v>379.01</v>
          </cell>
          <cell r="B9796" t="str">
            <v>NKIS 45 (F)</v>
          </cell>
        </row>
        <row r="9797">
          <cell r="A9797">
            <v>379.02</v>
          </cell>
          <cell r="B9797" t="str">
            <v>NKS 55 (F)</v>
          </cell>
        </row>
        <row r="9798">
          <cell r="A9798">
            <v>379.03</v>
          </cell>
          <cell r="B9798" t="str">
            <v>IR 455522 (F)</v>
          </cell>
        </row>
        <row r="9799">
          <cell r="A9799">
            <v>380.01</v>
          </cell>
          <cell r="B9799" t="str">
            <v>NKIS 40 (F)</v>
          </cell>
        </row>
        <row r="9800">
          <cell r="A9800">
            <v>380.02</v>
          </cell>
          <cell r="B9800" t="str">
            <v>NKS 50 (F)</v>
          </cell>
        </row>
        <row r="9801">
          <cell r="A9801">
            <v>380.03</v>
          </cell>
          <cell r="B9801" t="str">
            <v>IR 405022 (F)</v>
          </cell>
        </row>
        <row r="9802">
          <cell r="A9802">
            <v>381.01</v>
          </cell>
          <cell r="B9802" t="str">
            <v>NKIS 35 (F)</v>
          </cell>
        </row>
        <row r="9803">
          <cell r="A9803">
            <v>381.02</v>
          </cell>
          <cell r="B9803" t="str">
            <v>NKS 43 (F)</v>
          </cell>
        </row>
        <row r="9804">
          <cell r="A9804">
            <v>381.03</v>
          </cell>
          <cell r="B9804" t="str">
            <v>IR 354322 (F)</v>
          </cell>
        </row>
        <row r="9805">
          <cell r="A9805">
            <v>382.01</v>
          </cell>
          <cell r="B9805" t="str">
            <v>NKIS 50 (F)</v>
          </cell>
        </row>
        <row r="9806">
          <cell r="A9806">
            <v>382.02</v>
          </cell>
          <cell r="B9806" t="str">
            <v>NKS 60 (F)</v>
          </cell>
        </row>
        <row r="9807">
          <cell r="A9807">
            <v>382.03</v>
          </cell>
          <cell r="B9807" t="str">
            <v>IR 506028 (F)</v>
          </cell>
        </row>
        <row r="9808">
          <cell r="A9808">
            <v>383.02</v>
          </cell>
          <cell r="B9808" t="str">
            <v>NKS 20 (F)</v>
          </cell>
        </row>
        <row r="9809">
          <cell r="A9809">
            <v>383.22</v>
          </cell>
          <cell r="B9809" t="str">
            <v>0440940122800(NKS 20) (F)</v>
          </cell>
        </row>
        <row r="9810">
          <cell r="A9810">
            <v>384.02</v>
          </cell>
          <cell r="B9810" t="str">
            <v>NKS 22 (F)</v>
          </cell>
        </row>
        <row r="9811">
          <cell r="A9811">
            <v>385.02</v>
          </cell>
          <cell r="B9811" t="str">
            <v>NKS 25 (F)</v>
          </cell>
        </row>
        <row r="9812">
          <cell r="A9812">
            <v>386.02</v>
          </cell>
          <cell r="B9812" t="str">
            <v>NKS 30 (F)</v>
          </cell>
        </row>
        <row r="9813">
          <cell r="A9813">
            <v>387.02</v>
          </cell>
          <cell r="B9813" t="str">
            <v>NKS 40 (F)</v>
          </cell>
        </row>
        <row r="9814">
          <cell r="A9814">
            <v>388.02</v>
          </cell>
          <cell r="B9814" t="str">
            <v>NKS 45 (F)</v>
          </cell>
        </row>
        <row r="9815">
          <cell r="A9815">
            <v>389</v>
          </cell>
          <cell r="B9815" t="str">
            <v>NTA-2233 (F)</v>
          </cell>
        </row>
        <row r="9816">
          <cell r="A9816">
            <v>389.01</v>
          </cell>
          <cell r="B9816" t="str">
            <v>TRA-2233 (F)</v>
          </cell>
        </row>
        <row r="9817">
          <cell r="A9817">
            <v>389.21</v>
          </cell>
          <cell r="B9817" t="str">
            <v>8950101234 (W 35X52X2) (F)</v>
          </cell>
        </row>
        <row r="9818">
          <cell r="A9818">
            <v>39.049999999999997</v>
          </cell>
          <cell r="B9818" t="str">
            <v>BR CLIPS 3200 STL (F)</v>
          </cell>
        </row>
        <row r="9819">
          <cell r="A9819">
            <v>390</v>
          </cell>
          <cell r="B9819" t="str">
            <v>NTA-2031 (F)</v>
          </cell>
        </row>
        <row r="9820">
          <cell r="A9820">
            <v>390.01</v>
          </cell>
          <cell r="B9820" t="str">
            <v>TRA-2031 (F)</v>
          </cell>
        </row>
        <row r="9821">
          <cell r="A9821">
            <v>390.1</v>
          </cell>
          <cell r="B9821" t="str">
            <v>NTA CAGE 2840 (F)</v>
          </cell>
        </row>
        <row r="9822">
          <cell r="A9822">
            <v>390.2</v>
          </cell>
          <cell r="B9822" t="str">
            <v>TRD.W 2840</v>
          </cell>
        </row>
        <row r="9823">
          <cell r="A9823">
            <v>391</v>
          </cell>
          <cell r="B9823" t="str">
            <v>0770 197 001 NCG 35X52X2 (F)</v>
          </cell>
        </row>
        <row r="9824">
          <cell r="A9824">
            <v>391.11</v>
          </cell>
          <cell r="B9824" t="str">
            <v>NCG 35X52X2 (black) (F)</v>
          </cell>
        </row>
        <row r="9825">
          <cell r="A9825">
            <v>391.21</v>
          </cell>
          <cell r="B9825" t="str">
            <v>8952400084 MCG 35X52X2 (F)</v>
          </cell>
        </row>
        <row r="9826">
          <cell r="A9826">
            <v>391.22</v>
          </cell>
          <cell r="B9826" t="str">
            <v>8952400084 MCG 35X52X2 sp (F)</v>
          </cell>
        </row>
        <row r="9827">
          <cell r="A9827">
            <v>392</v>
          </cell>
          <cell r="B9827" t="str">
            <v>0770 029 021 NCG 30X47X2 (F)</v>
          </cell>
        </row>
        <row r="9828">
          <cell r="A9828">
            <v>393</v>
          </cell>
          <cell r="B9828" t="str">
            <v>0770 029 020 NCG 25X42X2 (F)</v>
          </cell>
        </row>
        <row r="9829">
          <cell r="A9829">
            <v>393.11</v>
          </cell>
          <cell r="B9829" t="str">
            <v>NCG 25X42X2 black (F)</v>
          </cell>
        </row>
        <row r="9830">
          <cell r="A9830">
            <v>394</v>
          </cell>
          <cell r="B9830" t="str">
            <v>0770 029 031NCG 22.535.82  (F)</v>
          </cell>
        </row>
        <row r="9831">
          <cell r="A9831">
            <v>394.11</v>
          </cell>
          <cell r="B9831" t="str">
            <v>NCG 22.535.82  black (F)</v>
          </cell>
        </row>
        <row r="9832">
          <cell r="A9832">
            <v>395</v>
          </cell>
          <cell r="B9832" t="str">
            <v>AXK 1301704 M (F)</v>
          </cell>
        </row>
        <row r="9833">
          <cell r="A9833">
            <v>395.01</v>
          </cell>
          <cell r="B9833" t="str">
            <v>AXK 4060 (F)</v>
          </cell>
        </row>
        <row r="9834">
          <cell r="A9834">
            <v>395.02</v>
          </cell>
          <cell r="B9834" t="str">
            <v>AXK 5070 (F)</v>
          </cell>
        </row>
        <row r="9835">
          <cell r="A9835">
            <v>395.03</v>
          </cell>
          <cell r="B9835" t="str">
            <v>AXK 85110 (F)</v>
          </cell>
        </row>
        <row r="9836">
          <cell r="A9836">
            <v>395.04</v>
          </cell>
          <cell r="B9836" t="str">
            <v>AXK 90120 (F)</v>
          </cell>
        </row>
        <row r="9837">
          <cell r="A9837">
            <v>395.21</v>
          </cell>
          <cell r="B9837" t="str">
            <v>0160940122322(NTB 4060) (F)</v>
          </cell>
        </row>
        <row r="9838">
          <cell r="A9838">
            <v>395.22</v>
          </cell>
          <cell r="B9838" t="str">
            <v>0100940122306(NTB 5070) (F)</v>
          </cell>
        </row>
        <row r="9839">
          <cell r="A9839">
            <v>395.23</v>
          </cell>
          <cell r="B9839" t="str">
            <v>0090940122305(NTB 85110) (F)</v>
          </cell>
        </row>
        <row r="9840">
          <cell r="A9840">
            <v>395.24</v>
          </cell>
          <cell r="B9840" t="str">
            <v>0340940122772(NTB 90120) (F)</v>
          </cell>
        </row>
        <row r="9841">
          <cell r="A9841">
            <v>396</v>
          </cell>
          <cell r="B9841" t="str">
            <v>NCG 143X149X6 (F)</v>
          </cell>
        </row>
        <row r="9842">
          <cell r="A9842">
            <v>397</v>
          </cell>
          <cell r="B9842" t="str">
            <v>NCG 1730 (F)</v>
          </cell>
        </row>
        <row r="9843">
          <cell r="A9843">
            <v>397.21</v>
          </cell>
          <cell r="B9843" t="str">
            <v>4729101994 T.W. 1994 (F)</v>
          </cell>
        </row>
        <row r="9844">
          <cell r="A9844">
            <v>397.22</v>
          </cell>
          <cell r="B9844" t="str">
            <v>4729102084 T.W.2084 (F)</v>
          </cell>
        </row>
        <row r="9845">
          <cell r="A9845">
            <v>397.23</v>
          </cell>
          <cell r="B9845" t="str">
            <v>895240074-MNA 6869 (F)</v>
          </cell>
        </row>
        <row r="9846">
          <cell r="A9846">
            <v>397.24</v>
          </cell>
          <cell r="B9846" t="str">
            <v>2100091-MCG 35X52X2 (F)</v>
          </cell>
        </row>
        <row r="9847">
          <cell r="A9847">
            <v>397.25</v>
          </cell>
          <cell r="B9847" t="str">
            <v>29326642 MNA 50 (F)</v>
          </cell>
        </row>
        <row r="9848">
          <cell r="A9848">
            <v>398</v>
          </cell>
          <cell r="B9848" t="str">
            <v>NCG 70X78X8.7 (F)</v>
          </cell>
        </row>
        <row r="9849">
          <cell r="A9849">
            <v>399</v>
          </cell>
          <cell r="B9849" t="str">
            <v>NCG 127X135X5.5 (F)</v>
          </cell>
        </row>
        <row r="9850">
          <cell r="A9850">
            <v>4</v>
          </cell>
          <cell r="B9850" t="str">
            <v>BR 2824 (F)</v>
          </cell>
        </row>
        <row r="9851">
          <cell r="A9851">
            <v>40</v>
          </cell>
          <cell r="B9851" t="str">
            <v>BR 3200 (F)</v>
          </cell>
        </row>
        <row r="9852">
          <cell r="A9852">
            <v>40.01</v>
          </cell>
          <cell r="B9852" t="str">
            <v>MBT2830EGL (F)</v>
          </cell>
        </row>
        <row r="9853">
          <cell r="A9853">
            <v>40.049999999999997</v>
          </cell>
          <cell r="B9853" t="str">
            <v>BR CLIPS 3200 (F)</v>
          </cell>
        </row>
        <row r="9854">
          <cell r="A9854">
            <v>40.06</v>
          </cell>
          <cell r="B9854" t="str">
            <v>NCG 3200 (F)</v>
          </cell>
        </row>
        <row r="9855">
          <cell r="A9855">
            <v>40.08</v>
          </cell>
          <cell r="B9855" t="str">
            <v>BR Nipple 3200 (F)</v>
          </cell>
        </row>
        <row r="9856">
          <cell r="A9856">
            <v>40.15</v>
          </cell>
          <cell r="B9856" t="str">
            <v>BR 3200 (TCG) (F)</v>
          </cell>
        </row>
        <row r="9857">
          <cell r="A9857">
            <v>40.200000000000003</v>
          </cell>
          <cell r="B9857" t="str">
            <v>BR 3200 W/O CLIP LMW (F)</v>
          </cell>
        </row>
        <row r="9858">
          <cell r="A9858">
            <v>40.299999999999997</v>
          </cell>
          <cell r="B9858" t="str">
            <v>BR 3200 ST (F)</v>
          </cell>
        </row>
        <row r="9859">
          <cell r="A9859">
            <v>40.35</v>
          </cell>
          <cell r="B9859" t="str">
            <v>BR CLIPS 3200 ST (F)</v>
          </cell>
        </row>
        <row r="9860">
          <cell r="A9860">
            <v>40.39</v>
          </cell>
          <cell r="B9860" t="str">
            <v>4G0335732 (BR 3200 LMW) (F)</v>
          </cell>
        </row>
        <row r="9861">
          <cell r="A9861">
            <v>40.4</v>
          </cell>
          <cell r="B9861" t="str">
            <v>BR 3200 LMW (F)</v>
          </cell>
        </row>
        <row r="9862">
          <cell r="A9862">
            <v>40.409999999999997</v>
          </cell>
          <cell r="B9862" t="str">
            <v>BR 3200 STL (F)</v>
          </cell>
        </row>
        <row r="9863">
          <cell r="A9863">
            <v>40.450000000000003</v>
          </cell>
          <cell r="B9863" t="str">
            <v>BR CLIPS 3200 STL (F)</v>
          </cell>
        </row>
        <row r="9864">
          <cell r="A9864">
            <v>40.479999999999997</v>
          </cell>
          <cell r="B9864" t="str">
            <v>BR Nipple 3200LMW (F)</v>
          </cell>
        </row>
        <row r="9865">
          <cell r="A9865">
            <v>400</v>
          </cell>
          <cell r="B9865" t="str">
            <v>TCG 16/13 D (F)</v>
          </cell>
        </row>
        <row r="9866">
          <cell r="A9866">
            <v>400040.01</v>
          </cell>
          <cell r="B9866" t="str">
            <v>CLIPS.MBT2830EGL</v>
          </cell>
        </row>
        <row r="9867">
          <cell r="A9867">
            <v>4001</v>
          </cell>
          <cell r="B9867" t="str">
            <v>TR 506430 (F)</v>
          </cell>
        </row>
        <row r="9868">
          <cell r="A9868">
            <v>4001.21</v>
          </cell>
          <cell r="B9868" t="str">
            <v>0550940122500 TR 506430 (F)</v>
          </cell>
        </row>
        <row r="9869">
          <cell r="A9869">
            <v>4002</v>
          </cell>
          <cell r="B9869" t="str">
            <v>PTD4720136003 SHAFT 10X23  (F)</v>
          </cell>
        </row>
        <row r="9870">
          <cell r="A9870">
            <v>4003</v>
          </cell>
          <cell r="B9870" t="str">
            <v>PTD4729153001SHAFT16X39.3  (F)</v>
          </cell>
        </row>
        <row r="9871">
          <cell r="A9871">
            <v>4004</v>
          </cell>
          <cell r="B9871" t="str">
            <v>PTD4729175001 SHAFT 12X70  (F)</v>
          </cell>
        </row>
        <row r="9872">
          <cell r="A9872">
            <v>4005</v>
          </cell>
          <cell r="B9872" t="str">
            <v>PTD4729191001 SHAF 8X37.5  (F)</v>
          </cell>
        </row>
        <row r="9873">
          <cell r="A9873">
            <v>4006</v>
          </cell>
          <cell r="B9873" t="str">
            <v>PTD4729510001 SHAFT10X74 (F)</v>
          </cell>
        </row>
        <row r="9874">
          <cell r="A9874">
            <v>4007</v>
          </cell>
          <cell r="B9874" t="str">
            <v>412-29510-b002 SHAFT10X42 (F)</v>
          </cell>
        </row>
        <row r="9875">
          <cell r="A9875">
            <v>4008</v>
          </cell>
          <cell r="B9875" t="str">
            <v>PTD4951194000 6013ZZ (F)</v>
          </cell>
        </row>
        <row r="9876">
          <cell r="A9876">
            <v>4009</v>
          </cell>
          <cell r="B9876" t="str">
            <v>PTD4720294001 (F)</v>
          </cell>
        </row>
        <row r="9877">
          <cell r="A9877">
            <v>401</v>
          </cell>
          <cell r="B9877" t="str">
            <v>TCG 21/13 D (F)</v>
          </cell>
        </row>
        <row r="9878">
          <cell r="A9878">
            <v>402</v>
          </cell>
          <cell r="B9878" t="str">
            <v>TCG 24/13 D (F)</v>
          </cell>
        </row>
        <row r="9879">
          <cell r="A9879">
            <v>403</v>
          </cell>
          <cell r="B9879" t="str">
            <v>TCG 30/13 D (F)</v>
          </cell>
        </row>
        <row r="9880">
          <cell r="A9880">
            <v>404</v>
          </cell>
          <cell r="B9880" t="str">
            <v>TCG 21/17 D (F)</v>
          </cell>
        </row>
        <row r="9881">
          <cell r="A9881">
            <v>404.1</v>
          </cell>
          <cell r="B9881" t="str">
            <v>409008680  TCG 21/17 D (F)</v>
          </cell>
        </row>
        <row r="9882">
          <cell r="A9882">
            <v>405</v>
          </cell>
          <cell r="B9882" t="str">
            <v>CAGE 405 (F)</v>
          </cell>
        </row>
        <row r="9883">
          <cell r="A9883">
            <v>405.09</v>
          </cell>
          <cell r="B9883" t="str">
            <v>ROLLERS 6X10 (F)</v>
          </cell>
        </row>
        <row r="9884">
          <cell r="A9884">
            <v>406</v>
          </cell>
          <cell r="B9884" t="str">
            <v>MCG 12X17X10 (F)</v>
          </cell>
        </row>
        <row r="9885">
          <cell r="A9885">
            <v>406.01</v>
          </cell>
          <cell r="B9885" t="str">
            <v>MCG 55X63X25(4516) (F)</v>
          </cell>
        </row>
        <row r="9886">
          <cell r="A9886">
            <v>406.02</v>
          </cell>
          <cell r="B9886" t="str">
            <v>MCG 45X52X18(4517) (F)</v>
          </cell>
        </row>
        <row r="9887">
          <cell r="A9887">
            <v>406.03</v>
          </cell>
          <cell r="B9887" t="str">
            <v>MCG 55X60X20(4519) (F)</v>
          </cell>
        </row>
        <row r="9888">
          <cell r="A9888">
            <v>406.04</v>
          </cell>
          <cell r="B9888" t="str">
            <v>MCG 55X63X15(4520) (F)</v>
          </cell>
        </row>
        <row r="9889">
          <cell r="A9889">
            <v>406.05</v>
          </cell>
          <cell r="B9889" t="str">
            <v>MCG 50X56X23(4521) (F)</v>
          </cell>
        </row>
        <row r="9890">
          <cell r="A9890">
            <v>406.1</v>
          </cell>
          <cell r="B9890" t="str">
            <v>K 55x63x38 ZW (F)</v>
          </cell>
        </row>
        <row r="9891">
          <cell r="A9891">
            <v>407</v>
          </cell>
          <cell r="B9891" t="str">
            <v>R 407 (TFO BEARING) (F)</v>
          </cell>
        </row>
        <row r="9892">
          <cell r="A9892">
            <v>407.01</v>
          </cell>
          <cell r="B9892" t="str">
            <v>R 407.01(394215) (F)</v>
          </cell>
        </row>
        <row r="9893">
          <cell r="A9893">
            <v>407.02</v>
          </cell>
          <cell r="B9893" t="str">
            <v>R 407.02 (396885) (F)</v>
          </cell>
        </row>
        <row r="9894">
          <cell r="A9894">
            <v>407.06</v>
          </cell>
          <cell r="B9894" t="str">
            <v>D-6013442.422X51.948X25.4 (F)</v>
          </cell>
        </row>
        <row r="9895">
          <cell r="A9895">
            <v>408</v>
          </cell>
          <cell r="B9895" t="str">
            <v>R 408(F 54293) (F)</v>
          </cell>
        </row>
        <row r="9896">
          <cell r="A9896">
            <v>409</v>
          </cell>
          <cell r="B9896" t="str">
            <v>R 409(F 53272) (F)</v>
          </cell>
        </row>
        <row r="9897">
          <cell r="A9897">
            <v>41</v>
          </cell>
          <cell r="B9897" t="str">
            <v>BR 3220 (F)</v>
          </cell>
        </row>
        <row r="9898">
          <cell r="A9898">
            <v>41.05</v>
          </cell>
          <cell r="B9898" t="str">
            <v>BR CLIPS 3220 (F)</v>
          </cell>
        </row>
        <row r="9899">
          <cell r="A9899">
            <v>41.11</v>
          </cell>
          <cell r="B9899" t="str">
            <v>BR 3220L (F)</v>
          </cell>
        </row>
        <row r="9900">
          <cell r="A9900">
            <v>41.15</v>
          </cell>
          <cell r="B9900" t="str">
            <v>BR 3220 (TCG) (F)</v>
          </cell>
        </row>
        <row r="9901">
          <cell r="A9901">
            <v>41.45</v>
          </cell>
          <cell r="B9901" t="str">
            <v>BR CLIPS 3200 STL (F)</v>
          </cell>
        </row>
        <row r="9902">
          <cell r="A9902">
            <v>410</v>
          </cell>
          <cell r="B9902" t="str">
            <v>R 410 (F 53125) (F)</v>
          </cell>
        </row>
        <row r="9903">
          <cell r="A9903">
            <v>410001</v>
          </cell>
          <cell r="B9903" t="str">
            <v>BR.K 2800 WITH R</v>
          </cell>
        </row>
        <row r="9904">
          <cell r="A9904">
            <v>410001.01</v>
          </cell>
          <cell r="B9904" t="str">
            <v>BR.K 2800 W/O R</v>
          </cell>
        </row>
        <row r="9905">
          <cell r="A9905">
            <v>410001.02</v>
          </cell>
          <cell r="B9905" t="str">
            <v>BR.K 2800 SKF G</v>
          </cell>
        </row>
        <row r="9906">
          <cell r="A9906">
            <v>410002</v>
          </cell>
          <cell r="B9906" t="str">
            <v>BR.K 2820 WITH R</v>
          </cell>
        </row>
        <row r="9907">
          <cell r="A9907">
            <v>410002.01</v>
          </cell>
          <cell r="B9907" t="str">
            <v>BR.K 2820 W/O R</v>
          </cell>
        </row>
        <row r="9908">
          <cell r="A9908">
            <v>410002.02</v>
          </cell>
          <cell r="B9908" t="str">
            <v>BR.K 2820 SKF G</v>
          </cell>
        </row>
        <row r="9909">
          <cell r="A9909">
            <v>410003</v>
          </cell>
          <cell r="B9909" t="str">
            <v>BR.K 2822 WITH R</v>
          </cell>
        </row>
        <row r="9910">
          <cell r="A9910">
            <v>410003.01</v>
          </cell>
          <cell r="B9910" t="str">
            <v>BR.K 2822 W/O R</v>
          </cell>
        </row>
        <row r="9911">
          <cell r="A9911">
            <v>410003.02</v>
          </cell>
          <cell r="B9911" t="str">
            <v>BR.K 2822 SKF G</v>
          </cell>
        </row>
        <row r="9912">
          <cell r="A9912">
            <v>410003.03</v>
          </cell>
          <cell r="B9912" t="str">
            <v>BR.K 2822 SKF W/O D (MRS)</v>
          </cell>
        </row>
        <row r="9913">
          <cell r="A9913">
            <v>410003.04</v>
          </cell>
          <cell r="B9913" t="str">
            <v>BR.K 2822 W/R (WO/MRS)</v>
          </cell>
        </row>
        <row r="9914">
          <cell r="A9914">
            <v>410003.05</v>
          </cell>
          <cell r="B9914" t="str">
            <v>BR.K 2822 W/O R (WO/MRS)</v>
          </cell>
        </row>
        <row r="9915">
          <cell r="A9915">
            <v>410003.06</v>
          </cell>
          <cell r="B9915" t="str">
            <v>BR.K 2822 SKF (WO/MRS)</v>
          </cell>
        </row>
        <row r="9916">
          <cell r="A9916">
            <v>410003.07</v>
          </cell>
          <cell r="B9916" t="str">
            <v>BR.K 2822 SKFW/O D(WO/MRS)</v>
          </cell>
        </row>
        <row r="9917">
          <cell r="A9917">
            <v>410003.08</v>
          </cell>
          <cell r="B9917" t="str">
            <v>BR.K 2822 PARTY NO.</v>
          </cell>
        </row>
        <row r="9918">
          <cell r="A9918">
            <v>410003.09</v>
          </cell>
          <cell r="B9918" t="str">
            <v>BR.K 2822 W/R NO NAME/NO.</v>
          </cell>
        </row>
        <row r="9919">
          <cell r="A9919">
            <v>410003.1</v>
          </cell>
          <cell r="B9919" t="str">
            <v>BR.K 2822 W/O R NONAME/NO.</v>
          </cell>
        </row>
        <row r="9920">
          <cell r="A9920">
            <v>410003.11</v>
          </cell>
          <cell r="B9920" t="str">
            <v>BR.K 2822 SKF NO NAME/NO.</v>
          </cell>
        </row>
        <row r="9921">
          <cell r="A9921">
            <v>410003.12</v>
          </cell>
          <cell r="B9921" t="str">
            <v>BR.K 2822 SKFW/ODNONAME/NO</v>
          </cell>
        </row>
        <row r="9922">
          <cell r="A9922">
            <v>410004</v>
          </cell>
          <cell r="B9922" t="str">
            <v>BR.K 2824 WITH R</v>
          </cell>
        </row>
        <row r="9923">
          <cell r="A9923">
            <v>410004.01</v>
          </cell>
          <cell r="B9923" t="str">
            <v>BR.K 2824 W/O R</v>
          </cell>
        </row>
        <row r="9924">
          <cell r="A9924">
            <v>410004.02</v>
          </cell>
          <cell r="B9924" t="str">
            <v>BR.K 2824 SKF G</v>
          </cell>
        </row>
        <row r="9925">
          <cell r="A9925">
            <v>410005</v>
          </cell>
          <cell r="B9925" t="str">
            <v>BR.K 280023 WITH R</v>
          </cell>
        </row>
        <row r="9926">
          <cell r="A9926">
            <v>410005.01</v>
          </cell>
          <cell r="B9926" t="str">
            <v>BR.K 280023 W/O R</v>
          </cell>
        </row>
        <row r="9927">
          <cell r="A9927">
            <v>410005.02</v>
          </cell>
          <cell r="B9927" t="str">
            <v>BR.K 280023 SKF G</v>
          </cell>
        </row>
        <row r="9928">
          <cell r="A9928">
            <v>410007</v>
          </cell>
          <cell r="B9928" t="str">
            <v>BR.K 282423 WITH R</v>
          </cell>
        </row>
        <row r="9929">
          <cell r="A9929">
            <v>410007.01</v>
          </cell>
          <cell r="B9929" t="str">
            <v>BR.K 282423 W/O R</v>
          </cell>
        </row>
        <row r="9930">
          <cell r="A9930">
            <v>410007.02</v>
          </cell>
          <cell r="B9930" t="str">
            <v>BR.K 282423 SKF G</v>
          </cell>
        </row>
        <row r="9931">
          <cell r="A9931">
            <v>410008</v>
          </cell>
          <cell r="B9931" t="str">
            <v>BR.K 282623</v>
          </cell>
        </row>
        <row r="9932">
          <cell r="A9932">
            <v>410008.01</v>
          </cell>
          <cell r="B9932" t="str">
            <v>BR.K 282623 W/O R</v>
          </cell>
        </row>
        <row r="9933">
          <cell r="A9933">
            <v>410008.02</v>
          </cell>
          <cell r="B9933" t="str">
            <v>BR.K 282623 SKF G</v>
          </cell>
        </row>
        <row r="9934">
          <cell r="A9934">
            <v>410009</v>
          </cell>
          <cell r="B9934" t="str">
            <v>BR.K 282423X WITH R</v>
          </cell>
        </row>
        <row r="9935">
          <cell r="A9935">
            <v>410009.01</v>
          </cell>
          <cell r="B9935" t="str">
            <v>BR.K 282423X W/O R</v>
          </cell>
        </row>
        <row r="9936">
          <cell r="A9936">
            <v>410009.02</v>
          </cell>
          <cell r="B9936" t="str">
            <v>BR.K 282423X SKF G</v>
          </cell>
        </row>
        <row r="9937">
          <cell r="A9937">
            <v>410010</v>
          </cell>
          <cell r="B9937" t="str">
            <v>BR.K 282423XC WITH R</v>
          </cell>
        </row>
        <row r="9938">
          <cell r="A9938">
            <v>410010.01</v>
          </cell>
          <cell r="B9938" t="str">
            <v>BR.K 282423XC W/O R</v>
          </cell>
        </row>
        <row r="9939">
          <cell r="A9939">
            <v>410010.02</v>
          </cell>
          <cell r="B9939" t="str">
            <v>BR.K 282423XC SKF G</v>
          </cell>
        </row>
        <row r="9940">
          <cell r="A9940">
            <v>410011</v>
          </cell>
          <cell r="B9940" t="str">
            <v>BR.K 282223X WITH R</v>
          </cell>
        </row>
        <row r="9941">
          <cell r="A9941">
            <v>410011.01</v>
          </cell>
          <cell r="B9941" t="str">
            <v>BR.K 282223X W/O R</v>
          </cell>
        </row>
        <row r="9942">
          <cell r="A9942">
            <v>410011.02</v>
          </cell>
          <cell r="B9942" t="str">
            <v>BR.K 282223X SKF G</v>
          </cell>
        </row>
        <row r="9943">
          <cell r="A9943">
            <v>410012</v>
          </cell>
          <cell r="B9943" t="str">
            <v>BR.K 2826 WITH R</v>
          </cell>
        </row>
        <row r="9944">
          <cell r="A9944">
            <v>410012.01</v>
          </cell>
          <cell r="B9944" t="str">
            <v>BR.K 2826 W/O R</v>
          </cell>
        </row>
        <row r="9945">
          <cell r="A9945">
            <v>410012.02</v>
          </cell>
          <cell r="B9945" t="str">
            <v>BR.K 2826 SKF G</v>
          </cell>
        </row>
        <row r="9946">
          <cell r="A9946">
            <v>410026</v>
          </cell>
          <cell r="B9946" t="str">
            <v>BR.K 3000 WITH R</v>
          </cell>
        </row>
        <row r="9947">
          <cell r="A9947">
            <v>410026.01</v>
          </cell>
          <cell r="B9947" t="str">
            <v>BR.K 3000 W/O R</v>
          </cell>
        </row>
        <row r="9948">
          <cell r="A9948">
            <v>410026.02</v>
          </cell>
          <cell r="B9948" t="str">
            <v>BR.K 3000 SKF G</v>
          </cell>
        </row>
        <row r="9949">
          <cell r="A9949">
            <v>410027</v>
          </cell>
          <cell r="B9949" t="str">
            <v>BR.K 3020 WITH R</v>
          </cell>
        </row>
        <row r="9950">
          <cell r="A9950">
            <v>410027.01</v>
          </cell>
          <cell r="B9950" t="str">
            <v>BR.K 3020 W/O R</v>
          </cell>
        </row>
        <row r="9951">
          <cell r="A9951">
            <v>410027.02</v>
          </cell>
          <cell r="B9951" t="str">
            <v>BR.K 3020 SKF G</v>
          </cell>
        </row>
        <row r="9952">
          <cell r="A9952">
            <v>410028</v>
          </cell>
          <cell r="B9952" t="str">
            <v>BR.K 3022 WITH R</v>
          </cell>
        </row>
        <row r="9953">
          <cell r="A9953">
            <v>410028.01</v>
          </cell>
          <cell r="B9953" t="str">
            <v>BR.K 3022 W/O R</v>
          </cell>
        </row>
        <row r="9954">
          <cell r="A9954">
            <v>410028.02</v>
          </cell>
          <cell r="B9954" t="str">
            <v>BR.K 3022 SKF</v>
          </cell>
        </row>
        <row r="9955">
          <cell r="A9955">
            <v>410029</v>
          </cell>
          <cell r="B9955" t="str">
            <v>BR.K 3026 WITH R</v>
          </cell>
        </row>
        <row r="9956">
          <cell r="A9956">
            <v>410029.3</v>
          </cell>
          <cell r="B9956" t="str">
            <v>BR.K 3026 SKF</v>
          </cell>
        </row>
        <row r="9957">
          <cell r="A9957">
            <v>410040</v>
          </cell>
          <cell r="B9957" t="str">
            <v>BR.K 3200 WITH R</v>
          </cell>
        </row>
        <row r="9958">
          <cell r="A9958">
            <v>410040.01</v>
          </cell>
          <cell r="B9958" t="str">
            <v>BR.K 3200 W/O R</v>
          </cell>
        </row>
        <row r="9959">
          <cell r="A9959">
            <v>410040.02</v>
          </cell>
          <cell r="B9959" t="str">
            <v>BR.K 3200 SKF W/D</v>
          </cell>
        </row>
        <row r="9960">
          <cell r="A9960">
            <v>410040.03</v>
          </cell>
          <cell r="B9960" t="str">
            <v>BR.K 3200 SKF</v>
          </cell>
        </row>
        <row r="9961">
          <cell r="A9961">
            <v>410040.1</v>
          </cell>
          <cell r="B9961" t="str">
            <v>BR.K 3206 WITH R</v>
          </cell>
        </row>
        <row r="9962">
          <cell r="A9962">
            <v>410040.11</v>
          </cell>
          <cell r="B9962" t="str">
            <v>BR.K 3206 W/O R</v>
          </cell>
        </row>
        <row r="9963">
          <cell r="A9963">
            <v>410040.12</v>
          </cell>
          <cell r="B9963" t="str">
            <v>BR.K 3206 SKF G</v>
          </cell>
        </row>
        <row r="9964">
          <cell r="A9964">
            <v>410040.3</v>
          </cell>
          <cell r="B9964" t="str">
            <v>BR.K 3200 ST</v>
          </cell>
        </row>
        <row r="9965">
          <cell r="A9965">
            <v>410040.4</v>
          </cell>
          <cell r="B9965" t="str">
            <v>BR.K 3200 LMW</v>
          </cell>
        </row>
        <row r="9966">
          <cell r="A9966">
            <v>410040.41</v>
          </cell>
          <cell r="B9966" t="str">
            <v>BR.K 3200 STL</v>
          </cell>
        </row>
        <row r="9967">
          <cell r="A9967">
            <v>410041</v>
          </cell>
          <cell r="B9967" t="str">
            <v>BR.K 3220 WITH R</v>
          </cell>
        </row>
        <row r="9968">
          <cell r="A9968">
            <v>410041.01</v>
          </cell>
          <cell r="B9968" t="str">
            <v>BR.K 3220 W/O R</v>
          </cell>
        </row>
        <row r="9969">
          <cell r="A9969">
            <v>410041.02</v>
          </cell>
          <cell r="B9969" t="str">
            <v>BR.K 3220 SKF G</v>
          </cell>
        </row>
        <row r="9970">
          <cell r="A9970">
            <v>410042</v>
          </cell>
          <cell r="B9970" t="str">
            <v>BR.K 3222 WITH R</v>
          </cell>
        </row>
        <row r="9971">
          <cell r="A9971">
            <v>410042.01</v>
          </cell>
          <cell r="B9971" t="str">
            <v>BR.K 3222 W/O R</v>
          </cell>
        </row>
        <row r="9972">
          <cell r="A9972">
            <v>410042.02</v>
          </cell>
          <cell r="B9972" t="str">
            <v>BR.K 3222 SKF G</v>
          </cell>
        </row>
        <row r="9973">
          <cell r="A9973">
            <v>410043</v>
          </cell>
          <cell r="B9973" t="str">
            <v>BR.K 3224 WITH R</v>
          </cell>
        </row>
        <row r="9974">
          <cell r="A9974">
            <v>410043.01</v>
          </cell>
          <cell r="B9974" t="str">
            <v>BR.K 3224 W/O R</v>
          </cell>
        </row>
        <row r="9975">
          <cell r="A9975">
            <v>410043.02</v>
          </cell>
          <cell r="B9975" t="str">
            <v>BR.K 3224 SKF G</v>
          </cell>
        </row>
        <row r="9976">
          <cell r="A9976">
            <v>410043.1</v>
          </cell>
          <cell r="B9976" t="str">
            <v>BR.K 3228 W/O R</v>
          </cell>
        </row>
        <row r="9977">
          <cell r="A9977">
            <v>410044</v>
          </cell>
          <cell r="B9977" t="str">
            <v>BR.K 3225 WITH R</v>
          </cell>
        </row>
        <row r="9978">
          <cell r="A9978">
            <v>410044.01</v>
          </cell>
          <cell r="B9978" t="str">
            <v>BR.K 3225 W/O R</v>
          </cell>
        </row>
        <row r="9979">
          <cell r="A9979">
            <v>410044.02</v>
          </cell>
          <cell r="B9979" t="str">
            <v>BR.K 3225 SKF G</v>
          </cell>
        </row>
        <row r="9980">
          <cell r="A9980">
            <v>410045</v>
          </cell>
          <cell r="B9980" t="str">
            <v>BR.K 3226 WITH R</v>
          </cell>
        </row>
        <row r="9981">
          <cell r="A9981">
            <v>410045.01</v>
          </cell>
          <cell r="B9981" t="str">
            <v>BR.K 3226 W/O R</v>
          </cell>
        </row>
        <row r="9982">
          <cell r="A9982">
            <v>410045.02</v>
          </cell>
          <cell r="B9982" t="str">
            <v>BR.K 3226 SKF G</v>
          </cell>
        </row>
        <row r="9983">
          <cell r="A9983">
            <v>410047</v>
          </cell>
          <cell r="B9983" t="str">
            <v>BR.K 322424 WITH R</v>
          </cell>
        </row>
        <row r="9984">
          <cell r="A9984">
            <v>410047.01</v>
          </cell>
          <cell r="B9984" t="str">
            <v>BR.K 322624 W/O R</v>
          </cell>
        </row>
        <row r="9985">
          <cell r="A9985">
            <v>410047.02</v>
          </cell>
          <cell r="B9985" t="str">
            <v>BR.K 322424 SKF G</v>
          </cell>
        </row>
        <row r="9986">
          <cell r="A9986">
            <v>410047.07</v>
          </cell>
          <cell r="B9986" t="str">
            <v>BR.K 322424 SKF W/O D</v>
          </cell>
        </row>
        <row r="9987">
          <cell r="A9987">
            <v>410048</v>
          </cell>
          <cell r="B9987" t="str">
            <v>BR.K 320024 WITH R</v>
          </cell>
        </row>
        <row r="9988">
          <cell r="A9988">
            <v>410048.01</v>
          </cell>
          <cell r="B9988" t="str">
            <v>BR.K 320024 W/O R</v>
          </cell>
        </row>
        <row r="9989">
          <cell r="A9989">
            <v>410048.02</v>
          </cell>
          <cell r="B9989" t="str">
            <v>BR.K 320024 SKF WITH/D</v>
          </cell>
        </row>
        <row r="9990">
          <cell r="A9990">
            <v>410048.03</v>
          </cell>
          <cell r="B9990" t="str">
            <v>BR.K 320024 WO/D DIM SKF</v>
          </cell>
        </row>
        <row r="9991">
          <cell r="A9991">
            <v>410048.21</v>
          </cell>
          <cell r="B9991" t="str">
            <v>BR.K 320024 WITH 5.5MM HO</v>
          </cell>
        </row>
        <row r="9992">
          <cell r="A9992">
            <v>410049</v>
          </cell>
          <cell r="B9992" t="str">
            <v>BR.K 32-01-06 WITH R</v>
          </cell>
        </row>
        <row r="9993">
          <cell r="A9993">
            <v>410049.02</v>
          </cell>
          <cell r="B9993" t="str">
            <v>BR.K 32-01-06 SKF G</v>
          </cell>
        </row>
        <row r="9994">
          <cell r="A9994">
            <v>410049.1</v>
          </cell>
          <cell r="B9994" t="str">
            <v>BR.K 32-01-06 W/O R</v>
          </cell>
        </row>
        <row r="9995">
          <cell r="A9995">
            <v>410049.12</v>
          </cell>
          <cell r="B9995" t="str">
            <v>BR.K 32-01-06 W/O R NO MRS</v>
          </cell>
        </row>
        <row r="9996">
          <cell r="A9996">
            <v>410050</v>
          </cell>
          <cell r="B9996" t="str">
            <v>BR.K 32-01-24 WITH R</v>
          </cell>
        </row>
        <row r="9997">
          <cell r="A9997">
            <v>410050.01</v>
          </cell>
          <cell r="B9997" t="str">
            <v>BR.K 32-01-24 W/O R</v>
          </cell>
        </row>
        <row r="9998">
          <cell r="A9998">
            <v>410050.02</v>
          </cell>
          <cell r="B9998" t="str">
            <v>BR.K 32-01-24 SKF G</v>
          </cell>
        </row>
        <row r="9999">
          <cell r="A9999">
            <v>410051</v>
          </cell>
          <cell r="B9999" t="str">
            <v>BR.K 322624 WITH R</v>
          </cell>
        </row>
        <row r="10000">
          <cell r="A10000">
            <v>410051.01</v>
          </cell>
          <cell r="B10000" t="str">
            <v>BR.K 322624 W/O R</v>
          </cell>
        </row>
        <row r="10001">
          <cell r="A10001">
            <v>410051.02</v>
          </cell>
          <cell r="B10001" t="str">
            <v>BR.K 322624 SKF G</v>
          </cell>
        </row>
        <row r="10002">
          <cell r="A10002">
            <v>410053</v>
          </cell>
          <cell r="B10002" t="str">
            <v>BR.K 322524 WITH R</v>
          </cell>
        </row>
        <row r="10003">
          <cell r="A10003">
            <v>410053.01</v>
          </cell>
          <cell r="B10003" t="str">
            <v>BR.K 322524 W/O R</v>
          </cell>
        </row>
        <row r="10004">
          <cell r="A10004">
            <v>410053.02</v>
          </cell>
          <cell r="B10004" t="str">
            <v>BR.K 322524 SKF G</v>
          </cell>
        </row>
        <row r="10005">
          <cell r="A10005">
            <v>410054</v>
          </cell>
          <cell r="B10005" t="str">
            <v>BR.K 322024 WITH R</v>
          </cell>
        </row>
        <row r="10006">
          <cell r="A10006">
            <v>410054.01</v>
          </cell>
          <cell r="B10006" t="str">
            <v>BR.K 322024 W/O R</v>
          </cell>
        </row>
        <row r="10007">
          <cell r="A10007">
            <v>410054.02</v>
          </cell>
          <cell r="B10007" t="str">
            <v>BR.K 322024 SKF G</v>
          </cell>
        </row>
        <row r="10008">
          <cell r="A10008">
            <v>410060</v>
          </cell>
          <cell r="B10008" t="str">
            <v>BR.K 360022 WITH R</v>
          </cell>
        </row>
        <row r="10009">
          <cell r="A10009">
            <v>410060.01</v>
          </cell>
          <cell r="B10009" t="str">
            <v>BR.K 360022 W/O R</v>
          </cell>
        </row>
        <row r="10010">
          <cell r="A10010">
            <v>410060.02</v>
          </cell>
          <cell r="B10010" t="str">
            <v>BR.K 360022 SKF G</v>
          </cell>
        </row>
        <row r="10011">
          <cell r="A10011">
            <v>410061.1</v>
          </cell>
          <cell r="B10011" t="str">
            <v>BR.K 3619(20) WITH R</v>
          </cell>
        </row>
        <row r="10012">
          <cell r="A10012">
            <v>410061.11</v>
          </cell>
          <cell r="B10012" t="str">
            <v>BR.K 3619(20) W/O R</v>
          </cell>
        </row>
        <row r="10013">
          <cell r="A10013">
            <v>410061.12</v>
          </cell>
          <cell r="B10013" t="str">
            <v>BR.K 3619(20) SKF G</v>
          </cell>
        </row>
        <row r="10014">
          <cell r="A10014">
            <v>410061.2</v>
          </cell>
          <cell r="B10014" t="str">
            <v>BR.K 3620 WITH R</v>
          </cell>
        </row>
        <row r="10015">
          <cell r="A10015">
            <v>410061.21</v>
          </cell>
          <cell r="B10015" t="str">
            <v>BR.K 3620 W/O R</v>
          </cell>
        </row>
        <row r="10016">
          <cell r="A10016">
            <v>410061.22</v>
          </cell>
          <cell r="B10016" t="str">
            <v>BR.K 3620 SKF G</v>
          </cell>
        </row>
        <row r="10017">
          <cell r="A10017">
            <v>410062</v>
          </cell>
          <cell r="B10017" t="str">
            <v>BR.K 3622 WITH R</v>
          </cell>
        </row>
        <row r="10018">
          <cell r="A10018">
            <v>410062.01</v>
          </cell>
          <cell r="B10018" t="str">
            <v>BR.K 3622 W/O R</v>
          </cell>
        </row>
        <row r="10019">
          <cell r="A10019">
            <v>410062.02</v>
          </cell>
          <cell r="B10019" t="str">
            <v>BR.K 3622 SKF G</v>
          </cell>
        </row>
        <row r="10020">
          <cell r="A10020">
            <v>410062.1</v>
          </cell>
          <cell r="B10020" t="str">
            <v>BR.K 3619(22) WITH R</v>
          </cell>
        </row>
        <row r="10021">
          <cell r="A10021">
            <v>410062.11</v>
          </cell>
          <cell r="B10021" t="str">
            <v>BR.K 3619(22) W/O R</v>
          </cell>
        </row>
        <row r="10022">
          <cell r="A10022">
            <v>410062.12</v>
          </cell>
          <cell r="B10022" t="str">
            <v>BR.K 3619(22) SKF G</v>
          </cell>
        </row>
        <row r="10023">
          <cell r="A10023">
            <v>410062.2</v>
          </cell>
          <cell r="B10023" t="str">
            <v>BR.K 3622(RNM) WITH R</v>
          </cell>
        </row>
        <row r="10024">
          <cell r="A10024">
            <v>410062.21</v>
          </cell>
          <cell r="B10024" t="str">
            <v>BR.K 3622(RNM) W/O R</v>
          </cell>
        </row>
        <row r="10025">
          <cell r="A10025">
            <v>410062.22</v>
          </cell>
          <cell r="B10025" t="str">
            <v>BR.K 3622(RNM) SKF G</v>
          </cell>
        </row>
        <row r="10026">
          <cell r="A10026">
            <v>410063</v>
          </cell>
          <cell r="B10026" t="str">
            <v>BR.K 3625 WITH R</v>
          </cell>
        </row>
        <row r="10027">
          <cell r="A10027">
            <v>410063.01</v>
          </cell>
          <cell r="B10027" t="str">
            <v>BR.K 3625 W/O R</v>
          </cell>
        </row>
        <row r="10028">
          <cell r="A10028">
            <v>410063.02</v>
          </cell>
          <cell r="B10028" t="str">
            <v>BR.K 3625 SKF G</v>
          </cell>
        </row>
        <row r="10029">
          <cell r="A10029">
            <v>410064</v>
          </cell>
          <cell r="B10029" t="str">
            <v>BR.K 3626 WITH R</v>
          </cell>
        </row>
        <row r="10030">
          <cell r="A10030">
            <v>410064.01</v>
          </cell>
          <cell r="B10030" t="str">
            <v>BR.K 3626 W/O R</v>
          </cell>
        </row>
        <row r="10031">
          <cell r="A10031">
            <v>410064.02</v>
          </cell>
          <cell r="B10031" t="str">
            <v>BR.K 3626 SKF G</v>
          </cell>
        </row>
        <row r="10032">
          <cell r="A10032">
            <v>410065</v>
          </cell>
          <cell r="B10032" t="str">
            <v>BR.K 362526 WITH R</v>
          </cell>
        </row>
        <row r="10033">
          <cell r="A10033">
            <v>410065.01</v>
          </cell>
          <cell r="B10033" t="str">
            <v>BR.K 362526 W/O R</v>
          </cell>
        </row>
        <row r="10034">
          <cell r="A10034">
            <v>410065.02</v>
          </cell>
          <cell r="B10034" t="str">
            <v>BR.K 362526 SKF G</v>
          </cell>
        </row>
        <row r="10035">
          <cell r="A10035">
            <v>410066</v>
          </cell>
          <cell r="B10035" t="str">
            <v>BR.K 362426 WITH R</v>
          </cell>
        </row>
        <row r="10036">
          <cell r="A10036">
            <v>410066.01</v>
          </cell>
          <cell r="B10036" t="str">
            <v>BR.K 362426 W/O R</v>
          </cell>
        </row>
        <row r="10037">
          <cell r="A10037">
            <v>410066.02</v>
          </cell>
          <cell r="B10037" t="str">
            <v>BR.K 362426 SKF G</v>
          </cell>
        </row>
        <row r="10038">
          <cell r="A10038">
            <v>410067</v>
          </cell>
          <cell r="B10038" t="str">
            <v>BR.K 3620(25) WITH R</v>
          </cell>
        </row>
        <row r="10039">
          <cell r="A10039">
            <v>410067.01</v>
          </cell>
          <cell r="B10039" t="str">
            <v>BR.K 3620(25) W/O R</v>
          </cell>
        </row>
        <row r="10040">
          <cell r="A10040">
            <v>410067.02</v>
          </cell>
          <cell r="B10040" t="str">
            <v>BR.K 3620(25) SKF G</v>
          </cell>
        </row>
        <row r="10041">
          <cell r="A10041">
            <v>410068</v>
          </cell>
          <cell r="B10041" t="str">
            <v>BR.K 362226 WITH R</v>
          </cell>
        </row>
        <row r="10042">
          <cell r="A10042">
            <v>410068.01</v>
          </cell>
          <cell r="B10042" t="str">
            <v>BR.K 362226 W/O R</v>
          </cell>
        </row>
        <row r="10043">
          <cell r="A10043">
            <v>410068.02</v>
          </cell>
          <cell r="B10043" t="str">
            <v>BR.K 362226 SKF G</v>
          </cell>
        </row>
        <row r="10044">
          <cell r="A10044">
            <v>410069</v>
          </cell>
          <cell r="B10044" t="str">
            <v>BR.K 3600 WITH R</v>
          </cell>
        </row>
        <row r="10045">
          <cell r="A10045">
            <v>410069.01</v>
          </cell>
          <cell r="B10045" t="str">
            <v>BR.K 3600 W/O R</v>
          </cell>
        </row>
        <row r="10046">
          <cell r="A10046">
            <v>410069.02</v>
          </cell>
          <cell r="B10046" t="str">
            <v>BR.K 3600 SKF G</v>
          </cell>
        </row>
        <row r="10047">
          <cell r="A10047">
            <v>410070</v>
          </cell>
          <cell r="B10047" t="str">
            <v>BR.K 3621(20)25</v>
          </cell>
        </row>
        <row r="10048">
          <cell r="A10048">
            <v>410074.1</v>
          </cell>
          <cell r="B10048" t="str">
            <v>BR.K 4022(20) W/O R</v>
          </cell>
        </row>
        <row r="10049">
          <cell r="A10049">
            <v>410075</v>
          </cell>
          <cell r="B10049" t="str">
            <v>BR.K 400024 WITH R</v>
          </cell>
        </row>
        <row r="10050">
          <cell r="A10050">
            <v>410075.01</v>
          </cell>
          <cell r="B10050" t="str">
            <v>BR.K 400024 W/O R</v>
          </cell>
        </row>
        <row r="10051">
          <cell r="A10051">
            <v>410075.02</v>
          </cell>
          <cell r="B10051" t="str">
            <v>BR.K 400024 SKF G</v>
          </cell>
        </row>
        <row r="10052">
          <cell r="A10052">
            <v>410076</v>
          </cell>
          <cell r="B10052" t="str">
            <v>BR.K 402424 WITH R</v>
          </cell>
        </row>
        <row r="10053">
          <cell r="A10053">
            <v>410076.01</v>
          </cell>
          <cell r="B10053" t="str">
            <v>BR.K 402424 W/O R</v>
          </cell>
        </row>
        <row r="10054">
          <cell r="A10054">
            <v>410076.02</v>
          </cell>
          <cell r="B10054" t="str">
            <v>BR.K 402424 SKF G</v>
          </cell>
        </row>
        <row r="10055">
          <cell r="A10055">
            <v>410076.1</v>
          </cell>
          <cell r="B10055" t="str">
            <v>BR.K 402224 WITH R</v>
          </cell>
        </row>
        <row r="10056">
          <cell r="A10056">
            <v>410076.11</v>
          </cell>
          <cell r="B10056" t="str">
            <v>BR.K 402224 W/O R</v>
          </cell>
        </row>
        <row r="10057">
          <cell r="A10057">
            <v>410076.12</v>
          </cell>
          <cell r="B10057" t="str">
            <v>BR.K 402224 SKF G</v>
          </cell>
        </row>
        <row r="10058">
          <cell r="A10058">
            <v>410077</v>
          </cell>
          <cell r="B10058" t="str">
            <v>BR.K 4000 WITH R</v>
          </cell>
        </row>
        <row r="10059">
          <cell r="A10059">
            <v>410077.01</v>
          </cell>
          <cell r="B10059" t="str">
            <v>BR.K 4000 W/O R</v>
          </cell>
        </row>
        <row r="10060">
          <cell r="A10060">
            <v>410077.02</v>
          </cell>
          <cell r="B10060" t="str">
            <v>BR.K 4000 SKF G</v>
          </cell>
        </row>
        <row r="10061">
          <cell r="A10061">
            <v>410078</v>
          </cell>
          <cell r="B10061" t="str">
            <v>BR.K 4020 WITH R</v>
          </cell>
        </row>
        <row r="10062">
          <cell r="A10062">
            <v>410078.01</v>
          </cell>
          <cell r="B10062" t="str">
            <v>BR.K 4020 W/O R</v>
          </cell>
        </row>
        <row r="10063">
          <cell r="A10063">
            <v>410078.02</v>
          </cell>
          <cell r="B10063" t="str">
            <v>BR.K 4020 SKF G</v>
          </cell>
        </row>
        <row r="10064">
          <cell r="A10064">
            <v>410079</v>
          </cell>
          <cell r="B10064" t="str">
            <v>BR.K 4025 WITH R</v>
          </cell>
        </row>
        <row r="10065">
          <cell r="A10065">
            <v>410079.01</v>
          </cell>
          <cell r="B10065" t="str">
            <v>BR.K 4025 W/O R</v>
          </cell>
        </row>
        <row r="10066">
          <cell r="A10066">
            <v>410079.02</v>
          </cell>
          <cell r="B10066" t="str">
            <v>BR.K 4025 SKF G</v>
          </cell>
        </row>
        <row r="10067">
          <cell r="A10067">
            <v>410080.01</v>
          </cell>
          <cell r="B10067" t="str">
            <v>BR.K 4225 W/O R</v>
          </cell>
        </row>
        <row r="10068">
          <cell r="A10068">
            <v>410090</v>
          </cell>
          <cell r="B10068" t="str">
            <v>BR.K 2815(06) WITH R</v>
          </cell>
        </row>
        <row r="10069">
          <cell r="A10069">
            <v>410090.01</v>
          </cell>
          <cell r="B10069" t="str">
            <v>BR.K 2815(06) W/O R</v>
          </cell>
        </row>
        <row r="10070">
          <cell r="A10070">
            <v>410090.02</v>
          </cell>
          <cell r="B10070" t="str">
            <v>BR.K 2815(06) SKF G</v>
          </cell>
        </row>
        <row r="10071">
          <cell r="A10071">
            <v>410091</v>
          </cell>
          <cell r="B10071" t="str">
            <v>BR.K 2814.2(22) WITH R</v>
          </cell>
        </row>
        <row r="10072">
          <cell r="A10072">
            <v>410091.01</v>
          </cell>
          <cell r="B10072" t="str">
            <v>BR.K 2814.2(22) W/O R</v>
          </cell>
        </row>
        <row r="10073">
          <cell r="A10073">
            <v>410091.02</v>
          </cell>
          <cell r="B10073" t="str">
            <v>BR.K 2814.2(22) SKF G</v>
          </cell>
        </row>
        <row r="10074">
          <cell r="A10074">
            <v>410091.1</v>
          </cell>
          <cell r="B10074" t="str">
            <v>BR.K 2814.216.623(22) WITH R</v>
          </cell>
        </row>
        <row r="10075">
          <cell r="A10075">
            <v>410091.11</v>
          </cell>
          <cell r="B10075" t="str">
            <v>BR.K 2814.216.623(22) W/O R</v>
          </cell>
        </row>
        <row r="10076">
          <cell r="A10076">
            <v>410091.12</v>
          </cell>
          <cell r="B10076" t="str">
            <v>BR.K 2814.216.623(22) SKF G</v>
          </cell>
        </row>
        <row r="10077">
          <cell r="A10077">
            <v>410092</v>
          </cell>
          <cell r="B10077" t="str">
            <v>BR.K 2815(24) WITH R</v>
          </cell>
        </row>
        <row r="10078">
          <cell r="A10078">
            <v>410092.01</v>
          </cell>
          <cell r="B10078" t="str">
            <v>BR.K 2815(24) W/O R</v>
          </cell>
        </row>
        <row r="10079">
          <cell r="A10079">
            <v>410092.02</v>
          </cell>
          <cell r="B10079" t="str">
            <v>BR.K 2815(24) SKF G</v>
          </cell>
        </row>
        <row r="10080">
          <cell r="A10080">
            <v>410093</v>
          </cell>
          <cell r="B10080" t="str">
            <v>BR.K 2816.3(06) WITH R</v>
          </cell>
        </row>
        <row r="10081">
          <cell r="A10081">
            <v>410093.01</v>
          </cell>
          <cell r="B10081" t="str">
            <v>BR.K 2816.3(06) W/O R</v>
          </cell>
        </row>
        <row r="10082">
          <cell r="A10082">
            <v>410093.02</v>
          </cell>
          <cell r="B10082" t="str">
            <v>BR.K 2816.3 SKF G</v>
          </cell>
        </row>
        <row r="10083">
          <cell r="A10083">
            <v>410094</v>
          </cell>
          <cell r="B10083" t="str">
            <v>BR.K 2816(24)132 WITH R</v>
          </cell>
        </row>
        <row r="10084">
          <cell r="A10084">
            <v>410094.01</v>
          </cell>
          <cell r="B10084" t="str">
            <v>BR.K 2816(24)132 W/O R</v>
          </cell>
        </row>
        <row r="10085">
          <cell r="A10085">
            <v>410094.02</v>
          </cell>
          <cell r="B10085" t="str">
            <v>BR.K 2816(24)132 SKF G</v>
          </cell>
        </row>
        <row r="10086">
          <cell r="A10086">
            <v>410100</v>
          </cell>
          <cell r="B10086" t="str">
            <v>BR.K 3017(26) WITH R</v>
          </cell>
        </row>
        <row r="10087">
          <cell r="A10087">
            <v>410100.01</v>
          </cell>
          <cell r="B10087" t="str">
            <v>BR.K 3017(26) W/O R</v>
          </cell>
        </row>
        <row r="10088">
          <cell r="A10088">
            <v>410100.02</v>
          </cell>
          <cell r="B10088" t="str">
            <v>BR.K 3017(26) SKF G</v>
          </cell>
        </row>
        <row r="10089">
          <cell r="A10089">
            <v>410111</v>
          </cell>
          <cell r="B10089" t="str">
            <v>BR.K 3216.3(06) WITH R</v>
          </cell>
        </row>
        <row r="10090">
          <cell r="A10090">
            <v>410111.01</v>
          </cell>
          <cell r="B10090" t="str">
            <v>BR.K 3216.3(06) W/O R</v>
          </cell>
        </row>
        <row r="10091">
          <cell r="A10091">
            <v>410111.02</v>
          </cell>
          <cell r="B10091" t="str">
            <v>BR.K 3216.3(06) SKF G</v>
          </cell>
        </row>
        <row r="10092">
          <cell r="A10092">
            <v>410112</v>
          </cell>
          <cell r="B10092" t="str">
            <v>BR.K 3216.3(20) WITH R</v>
          </cell>
        </row>
        <row r="10093">
          <cell r="A10093">
            <v>410112.01</v>
          </cell>
          <cell r="B10093" t="str">
            <v>BR.K 3216.3(20) W/O R</v>
          </cell>
        </row>
        <row r="10094">
          <cell r="A10094">
            <v>410112.02</v>
          </cell>
          <cell r="B10094" t="str">
            <v>BR.K 3216.3(20) SKF G</v>
          </cell>
        </row>
        <row r="10095">
          <cell r="A10095">
            <v>410115</v>
          </cell>
          <cell r="B10095" t="str">
            <v>BR.K 3216.5 WITH R</v>
          </cell>
        </row>
        <row r="10096">
          <cell r="A10096">
            <v>410115.01</v>
          </cell>
          <cell r="B10096" t="str">
            <v>BR.K 3216.5 W/O R</v>
          </cell>
        </row>
        <row r="10097">
          <cell r="A10097">
            <v>410115.02</v>
          </cell>
          <cell r="B10097" t="str">
            <v>BR.K 3216.5 SKF G</v>
          </cell>
        </row>
        <row r="10098">
          <cell r="A10098">
            <v>410115.1</v>
          </cell>
          <cell r="B10098" t="str">
            <v>BR.K 3216.5(06) WITH R</v>
          </cell>
        </row>
        <row r="10099">
          <cell r="A10099">
            <v>410115.11</v>
          </cell>
          <cell r="B10099" t="str">
            <v>BR.K 3216.5(06) W/O R</v>
          </cell>
        </row>
        <row r="10100">
          <cell r="A10100">
            <v>410115.12</v>
          </cell>
          <cell r="B10100" t="str">
            <v>BR.K 3216.5(06) SKF G</v>
          </cell>
        </row>
        <row r="10101">
          <cell r="A10101">
            <v>410116</v>
          </cell>
          <cell r="B10101" t="str">
            <v>BR.K 3216.5(22) WITH R</v>
          </cell>
        </row>
        <row r="10102">
          <cell r="A10102">
            <v>410116.01</v>
          </cell>
          <cell r="B10102" t="str">
            <v>BR.K 3216.5(22) W/O R</v>
          </cell>
        </row>
        <row r="10103">
          <cell r="A10103">
            <v>410116.02</v>
          </cell>
          <cell r="B10103" t="str">
            <v>BR.K 3216.5(22) SKF G</v>
          </cell>
        </row>
        <row r="10104">
          <cell r="A10104">
            <v>410120</v>
          </cell>
          <cell r="B10104" t="str">
            <v>BR.K 3217S WITH R</v>
          </cell>
        </row>
        <row r="10105">
          <cell r="A10105">
            <v>410120.01</v>
          </cell>
          <cell r="B10105" t="str">
            <v>BR.K 3217S W/O R</v>
          </cell>
        </row>
        <row r="10106">
          <cell r="A10106">
            <v>410120.02</v>
          </cell>
          <cell r="B10106" t="str">
            <v>BR.K 3217S SKF G</v>
          </cell>
        </row>
        <row r="10107">
          <cell r="A10107">
            <v>410121</v>
          </cell>
          <cell r="B10107" t="str">
            <v>BR.K 3217L WITH R</v>
          </cell>
        </row>
        <row r="10108">
          <cell r="A10108">
            <v>410121.01</v>
          </cell>
          <cell r="B10108" t="str">
            <v>BR.K 3217L W/O R</v>
          </cell>
        </row>
        <row r="10109">
          <cell r="A10109">
            <v>410121.02</v>
          </cell>
          <cell r="B10109" t="str">
            <v>BR.K 3217L SKF G</v>
          </cell>
        </row>
        <row r="10110">
          <cell r="A10110">
            <v>410125</v>
          </cell>
          <cell r="B10110" t="str">
            <v>BR.K 3218.5(06) WITH R</v>
          </cell>
        </row>
        <row r="10111">
          <cell r="A10111">
            <v>410125.01</v>
          </cell>
          <cell r="B10111" t="str">
            <v>BR.K 3218.5(06) W/O R</v>
          </cell>
        </row>
        <row r="10112">
          <cell r="A10112">
            <v>410125.02</v>
          </cell>
          <cell r="B10112" t="str">
            <v>BR.K 3218.5(06) SKF G</v>
          </cell>
        </row>
        <row r="10113">
          <cell r="A10113">
            <v>410125.1</v>
          </cell>
          <cell r="B10113" t="str">
            <v>BR.K 3218.5 WITH R</v>
          </cell>
        </row>
        <row r="10114">
          <cell r="A10114">
            <v>410125.11</v>
          </cell>
          <cell r="B10114" t="str">
            <v>BR.K 3218.5 W/O R</v>
          </cell>
        </row>
        <row r="10115">
          <cell r="A10115">
            <v>410125.12</v>
          </cell>
          <cell r="B10115" t="str">
            <v>BR.K 3218.5 SKF G</v>
          </cell>
        </row>
        <row r="10116">
          <cell r="A10116">
            <v>410126</v>
          </cell>
          <cell r="B10116" t="str">
            <v>BR.K 3221(06) WITH R</v>
          </cell>
        </row>
        <row r="10117">
          <cell r="A10117">
            <v>410126.01</v>
          </cell>
          <cell r="B10117" t="str">
            <v>BR.K 3221(06) W/O R</v>
          </cell>
        </row>
        <row r="10118">
          <cell r="A10118">
            <v>410126.02</v>
          </cell>
          <cell r="B10118" t="str">
            <v>BR.K 3221(06) SKF G</v>
          </cell>
        </row>
        <row r="10119">
          <cell r="A10119">
            <v>410130</v>
          </cell>
          <cell r="B10119" t="str">
            <v>BR.K 3422 WITH R</v>
          </cell>
        </row>
        <row r="10120">
          <cell r="A10120">
            <v>410130.01</v>
          </cell>
          <cell r="B10120" t="str">
            <v>BR.K 3422 W/O R</v>
          </cell>
        </row>
        <row r="10121">
          <cell r="A10121">
            <v>410130.02</v>
          </cell>
          <cell r="B10121" t="str">
            <v>BR.K 3422 SKF G</v>
          </cell>
        </row>
        <row r="10122">
          <cell r="A10122">
            <v>410131</v>
          </cell>
          <cell r="B10122" t="str">
            <v>BR.K 3621(22) WITH R</v>
          </cell>
        </row>
        <row r="10123">
          <cell r="A10123">
            <v>410131.01</v>
          </cell>
          <cell r="B10123" t="str">
            <v>BR.K 3621(22) W/O R</v>
          </cell>
        </row>
        <row r="10124">
          <cell r="A10124">
            <v>410131.02</v>
          </cell>
          <cell r="B10124" t="str">
            <v>BR.K 3621(22) SKF G</v>
          </cell>
        </row>
        <row r="10125">
          <cell r="A10125">
            <v>410133</v>
          </cell>
          <cell r="B10125" t="str">
            <v>RNM.K 3618.5 WITH R</v>
          </cell>
        </row>
        <row r="10126">
          <cell r="A10126">
            <v>410133.01</v>
          </cell>
          <cell r="B10126" t="str">
            <v>RNM.K 3618.5 W/O R</v>
          </cell>
        </row>
        <row r="10127">
          <cell r="A10127">
            <v>410133.02</v>
          </cell>
          <cell r="B10127" t="str">
            <v>RNM.K 3618.5 SKF G</v>
          </cell>
        </row>
        <row r="10128">
          <cell r="A10128">
            <v>410133.1</v>
          </cell>
          <cell r="B10128" t="str">
            <v>BR.K 3618.5(06) WITH R</v>
          </cell>
        </row>
        <row r="10129">
          <cell r="A10129">
            <v>410133.11</v>
          </cell>
          <cell r="B10129" t="str">
            <v>BR.K 3618.5(06) W/O R</v>
          </cell>
        </row>
        <row r="10130">
          <cell r="A10130">
            <v>410133.12</v>
          </cell>
          <cell r="B10130" t="str">
            <v>BR.K 3618.5(06) SKF G</v>
          </cell>
        </row>
        <row r="10131">
          <cell r="A10131">
            <v>410134</v>
          </cell>
          <cell r="B10131" t="str">
            <v>BR.K 3621(06) WITH R</v>
          </cell>
        </row>
        <row r="10132">
          <cell r="A10132">
            <v>410134.01</v>
          </cell>
          <cell r="B10132" t="str">
            <v>BR.K 3621(06) W/O R</v>
          </cell>
        </row>
        <row r="10133">
          <cell r="A10133">
            <v>410134.02</v>
          </cell>
          <cell r="B10133" t="str">
            <v>BR.K 3621(06) SKF G</v>
          </cell>
        </row>
        <row r="10134">
          <cell r="A10134">
            <v>410135</v>
          </cell>
          <cell r="B10134" t="str">
            <v>BR.K 3621(20) WITH R</v>
          </cell>
        </row>
        <row r="10135">
          <cell r="A10135">
            <v>410135.01</v>
          </cell>
          <cell r="B10135" t="str">
            <v>BR.K 3621(20) W/O R</v>
          </cell>
        </row>
        <row r="10136">
          <cell r="A10136">
            <v>410135.02</v>
          </cell>
          <cell r="B10136" t="str">
            <v>BR.K 3621(20) SKF G</v>
          </cell>
        </row>
        <row r="10137">
          <cell r="A10137">
            <v>410136</v>
          </cell>
          <cell r="B10137" t="str">
            <v>BR.K 452529 WITH R</v>
          </cell>
        </row>
        <row r="10138">
          <cell r="A10138">
            <v>410136.01</v>
          </cell>
          <cell r="B10138" t="str">
            <v>BR.K 452529 W/O R</v>
          </cell>
        </row>
        <row r="10139">
          <cell r="A10139">
            <v>410136.02</v>
          </cell>
          <cell r="B10139" t="str">
            <v>BR.K 452529 SKF G</v>
          </cell>
        </row>
        <row r="10140">
          <cell r="A10140">
            <v>410137</v>
          </cell>
          <cell r="B10140" t="str">
            <v>BR.K 3719(22) WITH R</v>
          </cell>
        </row>
        <row r="10141">
          <cell r="A10141">
            <v>410137.01</v>
          </cell>
          <cell r="B10141" t="str">
            <v>BR.K 3719(22) W/O R</v>
          </cell>
        </row>
        <row r="10142">
          <cell r="A10142">
            <v>410137.02</v>
          </cell>
          <cell r="B10142" t="str">
            <v>BR.K 3719(22) SKF G</v>
          </cell>
        </row>
        <row r="10143">
          <cell r="A10143">
            <v>410138</v>
          </cell>
          <cell r="B10143" t="str">
            <v>BR.K 4019(06) WITH R</v>
          </cell>
        </row>
        <row r="10144">
          <cell r="A10144">
            <v>410138.01</v>
          </cell>
          <cell r="B10144" t="str">
            <v>BR.K 4019(06) W/O R</v>
          </cell>
        </row>
        <row r="10145">
          <cell r="A10145">
            <v>410138.02</v>
          </cell>
          <cell r="B10145" t="str">
            <v>BR.K 4019(06) SKF W/D</v>
          </cell>
        </row>
        <row r="10146">
          <cell r="A10146">
            <v>410139</v>
          </cell>
          <cell r="B10146" t="str">
            <v>BR.K 452429 WITH R</v>
          </cell>
        </row>
        <row r="10147">
          <cell r="A10147">
            <v>410139.01</v>
          </cell>
          <cell r="B10147" t="str">
            <v>BR.K 452429 W/O R</v>
          </cell>
        </row>
        <row r="10148">
          <cell r="A10148">
            <v>410139.02</v>
          </cell>
          <cell r="B10148" t="str">
            <v>BR.K 452429 SKF G</v>
          </cell>
        </row>
        <row r="10149">
          <cell r="A10149">
            <v>410140</v>
          </cell>
          <cell r="B10149" t="str">
            <v>BR.K 450029 WITH R</v>
          </cell>
        </row>
        <row r="10150">
          <cell r="A10150">
            <v>410140.01</v>
          </cell>
          <cell r="B10150" t="str">
            <v>BR.K 450029 W/O R</v>
          </cell>
        </row>
        <row r="10151">
          <cell r="A10151">
            <v>410140.02</v>
          </cell>
          <cell r="B10151" t="str">
            <v>BR.K 450029 SKF G</v>
          </cell>
        </row>
        <row r="10152">
          <cell r="A10152">
            <v>410141</v>
          </cell>
          <cell r="B10152" t="str">
            <v>BR.K 2134(25) WITH R</v>
          </cell>
        </row>
        <row r="10153">
          <cell r="A10153">
            <v>410141.01</v>
          </cell>
          <cell r="B10153" t="str">
            <v>BR.K 2134(25) W/O R</v>
          </cell>
        </row>
        <row r="10154">
          <cell r="A10154">
            <v>410141.02</v>
          </cell>
          <cell r="B10154" t="str">
            <v>BR.K 2134(25) SKF G</v>
          </cell>
        </row>
        <row r="10155">
          <cell r="A10155">
            <v>410142</v>
          </cell>
          <cell r="B10155" t="str">
            <v>BR.K 2136(20) WITH R</v>
          </cell>
        </row>
        <row r="10156">
          <cell r="A10156">
            <v>410142.01</v>
          </cell>
          <cell r="B10156" t="str">
            <v>BR.K 2136(20) W/O R</v>
          </cell>
        </row>
        <row r="10157">
          <cell r="A10157">
            <v>410142.02</v>
          </cell>
          <cell r="B10157" t="str">
            <v>BR.K 2136(20) SKF G</v>
          </cell>
        </row>
        <row r="10158">
          <cell r="A10158">
            <v>410143</v>
          </cell>
          <cell r="B10158" t="str">
            <v>BR.K 2140(20) WITH R</v>
          </cell>
        </row>
        <row r="10159">
          <cell r="A10159">
            <v>410143.01</v>
          </cell>
          <cell r="B10159" t="str">
            <v>BR.K 2140(20) W/O R</v>
          </cell>
        </row>
        <row r="10160">
          <cell r="A10160">
            <v>410143.02</v>
          </cell>
          <cell r="B10160" t="str">
            <v>BR.K 2140(20) SKF G</v>
          </cell>
        </row>
        <row r="10161">
          <cell r="A10161">
            <v>410144</v>
          </cell>
          <cell r="B10161" t="str">
            <v>BR.K 2132(20)</v>
          </cell>
        </row>
        <row r="10162">
          <cell r="A10162">
            <v>410145</v>
          </cell>
          <cell r="B10162" t="str">
            <v>BR.K 2130(20) WITH R</v>
          </cell>
        </row>
        <row r="10163">
          <cell r="A10163">
            <v>410145.01</v>
          </cell>
          <cell r="B10163" t="str">
            <v>BR.K 2130(20) W/O R</v>
          </cell>
        </row>
        <row r="10164">
          <cell r="A10164">
            <v>410145.02</v>
          </cell>
          <cell r="B10164" t="str">
            <v>BR.K 2130(20) SKF G</v>
          </cell>
        </row>
        <row r="10165">
          <cell r="A10165">
            <v>410147</v>
          </cell>
          <cell r="B10165" t="str">
            <v>BR.K 3621(24)25 WITH R</v>
          </cell>
        </row>
        <row r="10166">
          <cell r="A10166">
            <v>410147.01</v>
          </cell>
          <cell r="B10166" t="str">
            <v>BR.K 3621(24)25 W/O R</v>
          </cell>
        </row>
        <row r="10167">
          <cell r="A10167">
            <v>410147.02</v>
          </cell>
          <cell r="B10167" t="str">
            <v>BR.K 3621(24)25 SKF G</v>
          </cell>
        </row>
        <row r="10168">
          <cell r="A10168">
            <v>410149</v>
          </cell>
          <cell r="B10168" t="str">
            <v>BR.K 2130(22) WITH R</v>
          </cell>
        </row>
        <row r="10169">
          <cell r="A10169">
            <v>410149.01</v>
          </cell>
          <cell r="B10169" t="str">
            <v>BR.K 2130(22) W/O R</v>
          </cell>
        </row>
        <row r="10170">
          <cell r="A10170">
            <v>410149.02</v>
          </cell>
          <cell r="B10170" t="str">
            <v>BR.K 2130(22) SKF G</v>
          </cell>
        </row>
        <row r="10171">
          <cell r="A10171">
            <v>410150</v>
          </cell>
          <cell r="B10171" t="str">
            <v>BR.K 2816(24) WITH R</v>
          </cell>
        </row>
        <row r="10172">
          <cell r="A10172">
            <v>410150.01</v>
          </cell>
          <cell r="B10172" t="str">
            <v>BR.K 2816(24) W/O R</v>
          </cell>
        </row>
        <row r="10173">
          <cell r="A10173">
            <v>410150.02</v>
          </cell>
          <cell r="B10173" t="str">
            <v>BR.K 2816(24) SKF G</v>
          </cell>
        </row>
        <row r="10174">
          <cell r="A10174">
            <v>410157</v>
          </cell>
          <cell r="B10174" t="str">
            <v>BR.K 3016(22) WITH R</v>
          </cell>
        </row>
        <row r="10175">
          <cell r="A10175">
            <v>410157.01</v>
          </cell>
          <cell r="B10175" t="str">
            <v>BR.K 3016(22) W/O R</v>
          </cell>
        </row>
        <row r="10176">
          <cell r="A10176">
            <v>410157.02</v>
          </cell>
          <cell r="B10176" t="str">
            <v>BR.K 3016(22) SKF G</v>
          </cell>
        </row>
        <row r="10177">
          <cell r="A10177">
            <v>410183</v>
          </cell>
          <cell r="B10177" t="str">
            <v>SF.K 24 (Sur Clips)</v>
          </cell>
        </row>
        <row r="10178">
          <cell r="A10178">
            <v>410475</v>
          </cell>
          <cell r="B10178" t="str">
            <v>BR.K 4006(24) WITH R</v>
          </cell>
        </row>
        <row r="10179">
          <cell r="A10179">
            <v>410475.01</v>
          </cell>
          <cell r="B10179" t="str">
            <v>BR.K 4006(24) W/O R</v>
          </cell>
        </row>
        <row r="10180">
          <cell r="A10180">
            <v>410475.02</v>
          </cell>
          <cell r="B10180" t="str">
            <v>BR.K 4006(24) SKF G</v>
          </cell>
        </row>
        <row r="10181">
          <cell r="A10181">
            <v>410499</v>
          </cell>
          <cell r="B10181" t="str">
            <v>K.TEXZ 233 WITH R</v>
          </cell>
        </row>
        <row r="10182">
          <cell r="A10182">
            <v>410499.01</v>
          </cell>
          <cell r="B10182" t="str">
            <v>K.TEXZ 233 W/O R</v>
          </cell>
        </row>
        <row r="10183">
          <cell r="A10183">
            <v>410499.02</v>
          </cell>
          <cell r="B10183" t="str">
            <v>K.TEXZ 233 SKF G</v>
          </cell>
        </row>
        <row r="10184">
          <cell r="A10184">
            <v>410753</v>
          </cell>
          <cell r="B10184" t="str">
            <v>BR.K 2816(24)1317 WITH R</v>
          </cell>
        </row>
        <row r="10185">
          <cell r="A10185">
            <v>410753.01</v>
          </cell>
          <cell r="B10185" t="str">
            <v>BR.K 2816(24)1317 W/O R</v>
          </cell>
        </row>
        <row r="10186">
          <cell r="A10186">
            <v>410753.02</v>
          </cell>
          <cell r="B10186" t="str">
            <v>BR.K 2816(24)1317 SKF G</v>
          </cell>
        </row>
        <row r="10187">
          <cell r="A10187">
            <v>410753.1</v>
          </cell>
          <cell r="B10187" t="str">
            <v>BR.K 28241317 WITH R</v>
          </cell>
        </row>
        <row r="10188">
          <cell r="A10188">
            <v>410753.11</v>
          </cell>
          <cell r="B10188" t="str">
            <v>BR.K 28241317 W/O R</v>
          </cell>
        </row>
        <row r="10189">
          <cell r="A10189">
            <v>410753.12</v>
          </cell>
          <cell r="B10189" t="str">
            <v>BR.K 28241317 SKF G</v>
          </cell>
        </row>
        <row r="10190">
          <cell r="A10190">
            <v>410754</v>
          </cell>
          <cell r="B10190" t="str">
            <v>BR.K 3719(06) WITH R</v>
          </cell>
        </row>
        <row r="10191">
          <cell r="A10191">
            <v>410754.01</v>
          </cell>
          <cell r="B10191" t="str">
            <v>BR.K 3719(06) W/O R</v>
          </cell>
        </row>
        <row r="10192">
          <cell r="A10192">
            <v>410754.02</v>
          </cell>
          <cell r="B10192" t="str">
            <v>BR.K 3719(06) SKF G</v>
          </cell>
        </row>
        <row r="10193">
          <cell r="A10193">
            <v>410755</v>
          </cell>
          <cell r="B10193" t="str">
            <v>BR.K 4319 WITH R</v>
          </cell>
        </row>
        <row r="10194">
          <cell r="A10194">
            <v>410755.01</v>
          </cell>
          <cell r="B10194" t="str">
            <v>BR.K 4319 W/O R</v>
          </cell>
        </row>
        <row r="10195">
          <cell r="A10195">
            <v>410755.02</v>
          </cell>
          <cell r="B10195" t="str">
            <v>BR.K 4319 SKF G</v>
          </cell>
        </row>
        <row r="10196">
          <cell r="A10196">
            <v>410759.02</v>
          </cell>
          <cell r="B10196" t="str">
            <v>M.K 78188(B 32P22S) SKF G</v>
          </cell>
        </row>
        <row r="10197">
          <cell r="A10197">
            <v>410761</v>
          </cell>
          <cell r="B10197" t="str">
            <v>BR.K 3216(06) WITH R</v>
          </cell>
        </row>
        <row r="10198">
          <cell r="A10198">
            <v>410761.01</v>
          </cell>
          <cell r="B10198" t="str">
            <v>BR.K 3216(06) W/O R</v>
          </cell>
        </row>
        <row r="10199">
          <cell r="A10199">
            <v>410761.02</v>
          </cell>
          <cell r="B10199" t="str">
            <v>BR.K 3216(06) SKF G</v>
          </cell>
        </row>
        <row r="10200">
          <cell r="A10200">
            <v>410762</v>
          </cell>
          <cell r="B10200" t="str">
            <v>BR.K 3620 SPL. WITH R</v>
          </cell>
        </row>
        <row r="10201">
          <cell r="A10201">
            <v>410762.01</v>
          </cell>
          <cell r="B10201" t="str">
            <v>BR.K 3620 SPL. W/O R</v>
          </cell>
        </row>
        <row r="10202">
          <cell r="A10202">
            <v>410762.02</v>
          </cell>
          <cell r="B10202" t="str">
            <v>BR.K 3620 SPL. SKF G</v>
          </cell>
        </row>
        <row r="10203">
          <cell r="A10203">
            <v>410771</v>
          </cell>
          <cell r="B10203" t="str">
            <v>M.K 77100(BR 320024SPLS)</v>
          </cell>
        </row>
        <row r="10204">
          <cell r="A10204">
            <v>410775</v>
          </cell>
          <cell r="B10204" t="str">
            <v>M.K 77500</v>
          </cell>
        </row>
        <row r="10205">
          <cell r="A10205">
            <v>410775.02</v>
          </cell>
          <cell r="B10205" t="str">
            <v>BR.K 4319 SKF G</v>
          </cell>
        </row>
        <row r="10206">
          <cell r="A10206">
            <v>410778</v>
          </cell>
          <cell r="B10206" t="str">
            <v>M.K 77826(TEXZ 232) WITH R</v>
          </cell>
        </row>
        <row r="10207">
          <cell r="A10207">
            <v>410778.01</v>
          </cell>
          <cell r="B10207" t="str">
            <v>M.K 77826(TEXZ 232) W/O R</v>
          </cell>
        </row>
        <row r="10208">
          <cell r="A10208">
            <v>410778.02</v>
          </cell>
          <cell r="B10208" t="str">
            <v>M.K 77826(TEXZ 232) SKF G</v>
          </cell>
        </row>
        <row r="10209">
          <cell r="A10209">
            <v>410780</v>
          </cell>
          <cell r="B10209" t="str">
            <v>M.K 78022(EJET 200120)</v>
          </cell>
        </row>
        <row r="10210">
          <cell r="A10210">
            <v>410789</v>
          </cell>
          <cell r="B10210" t="str">
            <v>M.K 789 ST</v>
          </cell>
        </row>
        <row r="10211">
          <cell r="A10211">
            <v>410940</v>
          </cell>
          <cell r="B10211" t="str">
            <v>BR.K 282023 WITH R</v>
          </cell>
        </row>
        <row r="10212">
          <cell r="A10212">
            <v>410940.01</v>
          </cell>
          <cell r="B10212" t="str">
            <v>BR.K 282023 W/O R</v>
          </cell>
        </row>
        <row r="10213">
          <cell r="A10213">
            <v>410940.02</v>
          </cell>
          <cell r="B10213" t="str">
            <v>BR.K 282023 SKF G</v>
          </cell>
        </row>
        <row r="10214">
          <cell r="A10214">
            <v>410941</v>
          </cell>
          <cell r="B10214" t="str">
            <v>BR.K 282223 WITH R</v>
          </cell>
        </row>
        <row r="10215">
          <cell r="A10215">
            <v>410941.01</v>
          </cell>
          <cell r="B10215" t="str">
            <v>BR.K 282223 W/O R</v>
          </cell>
        </row>
        <row r="10216">
          <cell r="A10216">
            <v>410941.02</v>
          </cell>
          <cell r="B10216" t="str">
            <v>BR.K 282223 SKF G</v>
          </cell>
        </row>
        <row r="10217">
          <cell r="A10217">
            <v>410942</v>
          </cell>
          <cell r="B10217" t="str">
            <v>BR.K 28242326 WITH R</v>
          </cell>
        </row>
        <row r="10218">
          <cell r="A10218">
            <v>410942.01</v>
          </cell>
          <cell r="B10218" t="str">
            <v>BR.K 28242326 W/O R</v>
          </cell>
        </row>
        <row r="10219">
          <cell r="A10219">
            <v>410942.02</v>
          </cell>
          <cell r="B10219" t="str">
            <v>BR.K 28242326 SKF G</v>
          </cell>
        </row>
        <row r="10220">
          <cell r="A10220">
            <v>410944</v>
          </cell>
          <cell r="B10220" t="str">
            <v>BR.K 322224 WITH R</v>
          </cell>
        </row>
        <row r="10221">
          <cell r="A10221">
            <v>410944.01</v>
          </cell>
          <cell r="B10221" t="str">
            <v>BR.K 322224 W/O R</v>
          </cell>
        </row>
        <row r="10222">
          <cell r="A10222">
            <v>410944.02</v>
          </cell>
          <cell r="B10222" t="str">
            <v>BR.K 322224 SKF G</v>
          </cell>
        </row>
        <row r="10223">
          <cell r="A10223">
            <v>410955</v>
          </cell>
          <cell r="B10223" t="str">
            <v>BR.K 3719(25)26X WITH R</v>
          </cell>
        </row>
        <row r="10224">
          <cell r="A10224">
            <v>410955.01</v>
          </cell>
          <cell r="B10224" t="str">
            <v>BR.K 3719(25)26X W/O R</v>
          </cell>
        </row>
        <row r="10225">
          <cell r="A10225">
            <v>410955.02</v>
          </cell>
          <cell r="B10225" t="str">
            <v>BR.K 3719(25)26X SKF G</v>
          </cell>
        </row>
        <row r="10226">
          <cell r="A10226">
            <v>410956</v>
          </cell>
          <cell r="B10226" t="str">
            <v>BR.K 402026 WITH R</v>
          </cell>
        </row>
        <row r="10227">
          <cell r="A10227">
            <v>410956.01</v>
          </cell>
          <cell r="B10227" t="str">
            <v>BR.K 402026 W/O R</v>
          </cell>
        </row>
        <row r="10228">
          <cell r="A10228">
            <v>410956.02</v>
          </cell>
          <cell r="B10228" t="str">
            <v>BR.K 402026 SKF G</v>
          </cell>
        </row>
        <row r="10229">
          <cell r="A10229">
            <v>410957</v>
          </cell>
          <cell r="B10229" t="str">
            <v>BR.K 402027 WITH R</v>
          </cell>
        </row>
        <row r="10230">
          <cell r="A10230">
            <v>410957.01</v>
          </cell>
          <cell r="B10230" t="str">
            <v>BR.K 402027 W/O R</v>
          </cell>
        </row>
        <row r="10231">
          <cell r="A10231">
            <v>410957.02</v>
          </cell>
          <cell r="B10231" t="str">
            <v>BR.K 402027 SKF G</v>
          </cell>
        </row>
        <row r="10232">
          <cell r="A10232">
            <v>410988</v>
          </cell>
          <cell r="B10232" t="str">
            <v>RNM.K 000417 WITH R</v>
          </cell>
        </row>
        <row r="10233">
          <cell r="A10233">
            <v>410988.01</v>
          </cell>
          <cell r="B10233" t="str">
            <v>RNM.K 000417 W/O R</v>
          </cell>
        </row>
        <row r="10234">
          <cell r="A10234">
            <v>410988.02</v>
          </cell>
          <cell r="B10234" t="str">
            <v>RNM.K 000417 SKF G</v>
          </cell>
        </row>
        <row r="10235">
          <cell r="A10235">
            <v>410989</v>
          </cell>
          <cell r="B10235" t="str">
            <v>RNM.K 000421 WITH R</v>
          </cell>
        </row>
        <row r="10236">
          <cell r="A10236">
            <v>410989.01</v>
          </cell>
          <cell r="B10236" t="str">
            <v>RNM.K 000421 W/O R</v>
          </cell>
        </row>
        <row r="10237">
          <cell r="A10237">
            <v>410989.02</v>
          </cell>
          <cell r="B10237" t="str">
            <v>RNM.K 000421 SKF G</v>
          </cell>
        </row>
        <row r="10238">
          <cell r="A10238">
            <v>410990</v>
          </cell>
          <cell r="B10238" t="str">
            <v>BR.K RNM 23MM WITH R</v>
          </cell>
        </row>
        <row r="10239">
          <cell r="A10239">
            <v>410990.01</v>
          </cell>
          <cell r="B10239" t="str">
            <v>BR.K RNM 23MM W/O R</v>
          </cell>
        </row>
        <row r="10240">
          <cell r="A10240">
            <v>410990.02</v>
          </cell>
          <cell r="B10240" t="str">
            <v>BR.K RNM 23MM SKF G</v>
          </cell>
        </row>
        <row r="10241">
          <cell r="A10241">
            <v>410991</v>
          </cell>
          <cell r="B10241" t="str">
            <v>BR.K 213152.7A WITH R</v>
          </cell>
        </row>
        <row r="10242">
          <cell r="A10242">
            <v>410991.01</v>
          </cell>
          <cell r="B10242" t="str">
            <v>BR.K 213152.7A W/O R</v>
          </cell>
        </row>
        <row r="10243">
          <cell r="A10243">
            <v>410991.02</v>
          </cell>
          <cell r="B10243" t="str">
            <v>BR.K 213152.7A SKF G</v>
          </cell>
        </row>
        <row r="10244">
          <cell r="A10244">
            <v>410992</v>
          </cell>
          <cell r="B10244" t="str">
            <v>BR.K FRIS 162822 WITH R</v>
          </cell>
        </row>
        <row r="10245">
          <cell r="A10245">
            <v>410992.01</v>
          </cell>
          <cell r="B10245" t="str">
            <v>BR.K FRIS 162822 W/O R</v>
          </cell>
        </row>
        <row r="10246">
          <cell r="A10246">
            <v>410992.02</v>
          </cell>
          <cell r="B10246" t="str">
            <v>BR.K FRIS 162822 SKF G</v>
          </cell>
        </row>
        <row r="10247">
          <cell r="A10247">
            <v>410993</v>
          </cell>
          <cell r="B10247" t="str">
            <v>BR.K FRIS 162822NP WITH R</v>
          </cell>
        </row>
        <row r="10248">
          <cell r="A10248">
            <v>410993.01</v>
          </cell>
          <cell r="B10248" t="str">
            <v>BR.K FRIS 162822NP W/O R</v>
          </cell>
        </row>
        <row r="10249">
          <cell r="A10249">
            <v>410993.02</v>
          </cell>
          <cell r="B10249" t="str">
            <v>BR.K FRIS 162822NP SKF G</v>
          </cell>
        </row>
        <row r="10250">
          <cell r="A10250">
            <v>410994</v>
          </cell>
          <cell r="B10250" t="str">
            <v>BR.K RNM 0019169 WITH R</v>
          </cell>
        </row>
        <row r="10251">
          <cell r="A10251">
            <v>410994.01</v>
          </cell>
          <cell r="B10251" t="str">
            <v>BR.K RNM 0019169 W/O R</v>
          </cell>
        </row>
        <row r="10252">
          <cell r="A10252">
            <v>410994.02</v>
          </cell>
          <cell r="B10252" t="str">
            <v>BR.K RNM 0019169 SKF G</v>
          </cell>
        </row>
        <row r="10253">
          <cell r="A10253">
            <v>410995</v>
          </cell>
          <cell r="B10253" t="str">
            <v>BR.K RNM 0016548 WITH R</v>
          </cell>
        </row>
        <row r="10254">
          <cell r="A10254">
            <v>410995.01</v>
          </cell>
          <cell r="B10254" t="str">
            <v>BR.K RNM 0016548 W/O R</v>
          </cell>
        </row>
        <row r="10255">
          <cell r="A10255">
            <v>410995.02</v>
          </cell>
          <cell r="B10255" t="str">
            <v>BR.K RNM 0016548 SKF G</v>
          </cell>
        </row>
        <row r="10256">
          <cell r="A10256">
            <v>410996</v>
          </cell>
          <cell r="B10256" t="str">
            <v>RNM.K 0002610 WITH R</v>
          </cell>
        </row>
        <row r="10257">
          <cell r="A10257">
            <v>410996.01</v>
          </cell>
          <cell r="B10257" t="str">
            <v>RNM.K 0002610 W/O R</v>
          </cell>
        </row>
        <row r="10258">
          <cell r="A10258">
            <v>410996.02</v>
          </cell>
          <cell r="B10258" t="str">
            <v>RNM.K 0002610 SKF G</v>
          </cell>
        </row>
        <row r="10259">
          <cell r="A10259">
            <v>410998</v>
          </cell>
          <cell r="B10259" t="str">
            <v>K.TEXZ 205 WITH R</v>
          </cell>
        </row>
        <row r="10260">
          <cell r="A10260">
            <v>410998.01</v>
          </cell>
          <cell r="B10260" t="str">
            <v>K.TEXZ 205 W/O R</v>
          </cell>
        </row>
        <row r="10261">
          <cell r="A10261">
            <v>410998.02</v>
          </cell>
          <cell r="B10261" t="str">
            <v>K.TEXZ 205 SKF G</v>
          </cell>
        </row>
        <row r="10262">
          <cell r="A10262">
            <v>410999</v>
          </cell>
          <cell r="B10262" t="str">
            <v>BR.K 3216.3(05) WITH R</v>
          </cell>
        </row>
        <row r="10263">
          <cell r="A10263">
            <v>410999.01</v>
          </cell>
          <cell r="B10263" t="str">
            <v>BR.K 3216.3(05) W/O R</v>
          </cell>
        </row>
        <row r="10264">
          <cell r="A10264">
            <v>410999.02</v>
          </cell>
          <cell r="B10264" t="str">
            <v>BR.K 3216.3(05) SKF G</v>
          </cell>
        </row>
        <row r="10265">
          <cell r="A10265">
            <v>411</v>
          </cell>
          <cell r="B10265" t="str">
            <v>R 411(F 94474)          (F)</v>
          </cell>
        </row>
        <row r="10266">
          <cell r="A10266">
            <v>412</v>
          </cell>
          <cell r="B10266" t="str">
            <v>R 412(F 29260) (F)</v>
          </cell>
        </row>
        <row r="10267">
          <cell r="A10267">
            <v>413.06</v>
          </cell>
          <cell r="B10267" t="str">
            <v>BRASS 413(K 81124) (F)</v>
          </cell>
        </row>
        <row r="10268">
          <cell r="A10268">
            <v>414</v>
          </cell>
          <cell r="B10268" t="str">
            <v>MR 31 (F)</v>
          </cell>
        </row>
        <row r="10269">
          <cell r="A10269">
            <v>414.01</v>
          </cell>
          <cell r="B10269" t="str">
            <v>MR 31 OUTER ASSEMBLY (F)</v>
          </cell>
        </row>
        <row r="10270">
          <cell r="A10270">
            <v>414.02</v>
          </cell>
          <cell r="B10270" t="str">
            <v>IR 7345/MI 26 (F)</v>
          </cell>
        </row>
        <row r="10271">
          <cell r="A10271">
            <v>415</v>
          </cell>
          <cell r="B10271" t="str">
            <v>AS 2542(0635290003) (F)</v>
          </cell>
        </row>
        <row r="10272">
          <cell r="A10272">
            <v>415.01</v>
          </cell>
          <cell r="B10272" t="str">
            <v>AS 2643 (F)</v>
          </cell>
        </row>
        <row r="10273">
          <cell r="A10273">
            <v>415.21</v>
          </cell>
          <cell r="B10273" t="str">
            <v>0260940122336(AS 2542) (F)</v>
          </cell>
        </row>
        <row r="10274">
          <cell r="A10274">
            <v>415.22</v>
          </cell>
          <cell r="B10274" t="str">
            <v>0560940122809(AS 2643) (F)</v>
          </cell>
        </row>
        <row r="10275">
          <cell r="A10275">
            <v>416</v>
          </cell>
          <cell r="B10275" t="str">
            <v>AS 3552(0635290002) (F)</v>
          </cell>
        </row>
        <row r="10276">
          <cell r="A10276">
            <v>417</v>
          </cell>
          <cell r="B10276" t="str">
            <v>JC 8008 (F)</v>
          </cell>
        </row>
        <row r="10277">
          <cell r="A10277">
            <v>417.21</v>
          </cell>
          <cell r="B10277" t="str">
            <v>0770196001 JC 8008 (F)</v>
          </cell>
        </row>
        <row r="10278">
          <cell r="A10278">
            <v>418</v>
          </cell>
          <cell r="B10278" t="str">
            <v>NCG 08X21X2 (F)</v>
          </cell>
        </row>
        <row r="10279">
          <cell r="A10279">
            <v>419</v>
          </cell>
          <cell r="B10279" t="str">
            <v>567833 (F)</v>
          </cell>
        </row>
        <row r="10280">
          <cell r="A10280">
            <v>419.01</v>
          </cell>
          <cell r="B10280" t="str">
            <v>567833 OR WITH WASHER (F)</v>
          </cell>
        </row>
        <row r="10281">
          <cell r="A10281">
            <v>419.02</v>
          </cell>
          <cell r="B10281" t="str">
            <v>567833 INNER RING (F)</v>
          </cell>
        </row>
        <row r="10282">
          <cell r="A10282">
            <v>419.03</v>
          </cell>
          <cell r="B10282" t="str">
            <v>IR.567833 (F)</v>
          </cell>
        </row>
        <row r="10283">
          <cell r="A10283">
            <v>42</v>
          </cell>
          <cell r="B10283" t="str">
            <v>BR 3222 (NCG) (F)</v>
          </cell>
        </row>
        <row r="10284">
          <cell r="A10284">
            <v>42.03</v>
          </cell>
          <cell r="B10284" t="str">
            <v>OR BR 3222 (NCG) (F)</v>
          </cell>
        </row>
        <row r="10285">
          <cell r="A10285">
            <v>42.05</v>
          </cell>
          <cell r="B10285" t="str">
            <v>BR CLIPS 3222 (F)</v>
          </cell>
        </row>
        <row r="10286">
          <cell r="A10286">
            <v>42.06</v>
          </cell>
          <cell r="B10286" t="str">
            <v>NCG 3222 (F)</v>
          </cell>
        </row>
        <row r="10287">
          <cell r="A10287">
            <v>42.07</v>
          </cell>
          <cell r="B10287" t="str">
            <v>TCG 3222 (F)</v>
          </cell>
        </row>
        <row r="10288">
          <cell r="A10288">
            <v>42.08</v>
          </cell>
          <cell r="B10288" t="str">
            <v>BR Nipple 3222(M 5) (F)</v>
          </cell>
        </row>
        <row r="10289">
          <cell r="A10289">
            <v>42.15</v>
          </cell>
          <cell r="B10289" t="str">
            <v>BR 3222 (TCG) (F)</v>
          </cell>
        </row>
        <row r="10290">
          <cell r="A10290">
            <v>420</v>
          </cell>
          <cell r="B10290" t="str">
            <v>RSTO 5 (F)</v>
          </cell>
        </row>
        <row r="10291">
          <cell r="A10291">
            <v>421</v>
          </cell>
          <cell r="B10291" t="str">
            <v>STO 6 (F)</v>
          </cell>
        </row>
        <row r="10292">
          <cell r="A10292">
            <v>421.01</v>
          </cell>
          <cell r="B10292" t="str">
            <v>RSTO 6 (F)</v>
          </cell>
        </row>
        <row r="10293">
          <cell r="A10293">
            <v>422</v>
          </cell>
          <cell r="B10293" t="str">
            <v>RSTO 10 (F)</v>
          </cell>
        </row>
        <row r="10294">
          <cell r="A10294">
            <v>423</v>
          </cell>
          <cell r="B10294" t="str">
            <v>STO 12 (F)</v>
          </cell>
        </row>
        <row r="10295">
          <cell r="A10295">
            <v>424</v>
          </cell>
          <cell r="B10295" t="str">
            <v>CAGE 424 (38x52x44) (F)</v>
          </cell>
        </row>
        <row r="10296">
          <cell r="A10296">
            <v>425</v>
          </cell>
          <cell r="B10296" t="str">
            <v>JC 8017 (F)</v>
          </cell>
        </row>
        <row r="10297">
          <cell r="A10297">
            <v>425.01</v>
          </cell>
          <cell r="B10297" t="str">
            <v>JC 8018 (F)</v>
          </cell>
        </row>
        <row r="10298">
          <cell r="A10298">
            <v>425.02</v>
          </cell>
          <cell r="B10298" t="str">
            <v>JC 8019 (F)</v>
          </cell>
        </row>
        <row r="10299">
          <cell r="A10299">
            <v>425.03</v>
          </cell>
          <cell r="B10299" t="str">
            <v>JC 8011 (F)</v>
          </cell>
        </row>
        <row r="10300">
          <cell r="A10300">
            <v>426</v>
          </cell>
          <cell r="B10300" t="str">
            <v>R 426 (K 89310) (F)</v>
          </cell>
        </row>
        <row r="10301">
          <cell r="A10301">
            <v>426.06</v>
          </cell>
          <cell r="B10301" t="str">
            <v>NCG 426 (K 89310) (F)</v>
          </cell>
        </row>
        <row r="10302">
          <cell r="A10302">
            <v>427</v>
          </cell>
          <cell r="B10302" t="str">
            <v>CAGE 81110 (F)</v>
          </cell>
        </row>
        <row r="10303">
          <cell r="A10303">
            <v>428</v>
          </cell>
          <cell r="B10303" t="str">
            <v>R 428 (JC 8002) (F)</v>
          </cell>
        </row>
        <row r="10304">
          <cell r="A10304">
            <v>429</v>
          </cell>
          <cell r="B10304" t="str">
            <v>MCG 344238 (F)</v>
          </cell>
        </row>
        <row r="10305">
          <cell r="A10305">
            <v>429.01</v>
          </cell>
          <cell r="B10305" t="str">
            <v>MCG 395520.5 (F)</v>
          </cell>
        </row>
        <row r="10306">
          <cell r="A10306">
            <v>43</v>
          </cell>
          <cell r="B10306" t="str">
            <v>BR 3224 (F)</v>
          </cell>
        </row>
        <row r="10307">
          <cell r="A10307">
            <v>43.01</v>
          </cell>
          <cell r="B10307" t="str">
            <v>BR 3224 CHINA RING FRAME (F)</v>
          </cell>
        </row>
        <row r="10308">
          <cell r="A10308">
            <v>43.05</v>
          </cell>
          <cell r="B10308" t="str">
            <v>BR CLIPS 3224 (F)</v>
          </cell>
        </row>
        <row r="10309">
          <cell r="A10309">
            <v>43.06</v>
          </cell>
          <cell r="B10309" t="str">
            <v>NCG 3224 (F)</v>
          </cell>
        </row>
        <row r="10310">
          <cell r="A10310">
            <v>43.15</v>
          </cell>
          <cell r="B10310" t="str">
            <v>BR 3224 (TCG) (F)</v>
          </cell>
        </row>
        <row r="10311">
          <cell r="A10311">
            <v>430</v>
          </cell>
          <cell r="B10311" t="str">
            <v>R 430(F 125110-04W10) (F)</v>
          </cell>
        </row>
        <row r="10312">
          <cell r="A10312">
            <v>430.01</v>
          </cell>
          <cell r="B10312" t="str">
            <v>R 430.01(F 125110-04W10) (F)</v>
          </cell>
        </row>
        <row r="10313">
          <cell r="A10313">
            <v>430.02</v>
          </cell>
          <cell r="B10313" t="str">
            <v>R 430.02(F 125110-04W10) (F)</v>
          </cell>
        </row>
        <row r="10314">
          <cell r="A10314">
            <v>431</v>
          </cell>
          <cell r="B10314" t="str">
            <v>CAGE 431(28x38x16.5) (F)</v>
          </cell>
        </row>
        <row r="10315">
          <cell r="A10315">
            <v>432</v>
          </cell>
          <cell r="B10315" t="str">
            <v>R 432(AJ 15836,INA 57642 (F)"</v>
          </cell>
        </row>
        <row r="10316">
          <cell r="A10316">
            <v>433.01</v>
          </cell>
          <cell r="B10316" t="str">
            <v>R 433 WITH PIN (F)</v>
          </cell>
        </row>
        <row r="10317">
          <cell r="A10317">
            <v>433.02</v>
          </cell>
          <cell r="B10317" t="str">
            <v>R 433.02(RNA 6902 SPL) (F)</v>
          </cell>
        </row>
        <row r="10318">
          <cell r="A10318">
            <v>433.03</v>
          </cell>
          <cell r="B10318" t="str">
            <v>R 433.03(SHAFT 6902 SPL) (F)</v>
          </cell>
        </row>
        <row r="10319">
          <cell r="A10319">
            <v>433.22</v>
          </cell>
          <cell r="B10319" t="str">
            <v>40005980 (R 433.02) (F)</v>
          </cell>
        </row>
        <row r="10320">
          <cell r="A10320">
            <v>433.23</v>
          </cell>
          <cell r="B10320" t="str">
            <v>40009682 (R 433.03) (F)</v>
          </cell>
        </row>
        <row r="10321">
          <cell r="A10321">
            <v>434</v>
          </cell>
          <cell r="B10321" t="str">
            <v>NAST 17 (F)</v>
          </cell>
        </row>
        <row r="10322">
          <cell r="A10322">
            <v>435</v>
          </cell>
          <cell r="B10322" t="str">
            <v>R 435 (RNA 69/32 SPL) (F)</v>
          </cell>
        </row>
        <row r="10323">
          <cell r="A10323">
            <v>436</v>
          </cell>
          <cell r="B10323" t="str">
            <v>R 436 (NB 95076) (F)</v>
          </cell>
        </row>
        <row r="10324">
          <cell r="A10324">
            <v>437</v>
          </cell>
          <cell r="B10324" t="str">
            <v>STO 25 ZZ (F)</v>
          </cell>
        </row>
        <row r="10325">
          <cell r="A10325">
            <v>438</v>
          </cell>
          <cell r="B10325" t="str">
            <v>R 438 (NUTR 35 80) (F)</v>
          </cell>
        </row>
        <row r="10326">
          <cell r="A10326">
            <v>44</v>
          </cell>
          <cell r="B10326" t="str">
            <v>BR 3225 (F)</v>
          </cell>
        </row>
        <row r="10327">
          <cell r="A10327">
            <v>44.05</v>
          </cell>
          <cell r="B10327" t="str">
            <v>BR CLIPS 3225 (F)</v>
          </cell>
        </row>
        <row r="10328">
          <cell r="A10328">
            <v>44.06</v>
          </cell>
          <cell r="B10328" t="str">
            <v>NCG 3225 (F)</v>
          </cell>
        </row>
        <row r="10329">
          <cell r="A10329">
            <v>44.08</v>
          </cell>
          <cell r="B10329" t="str">
            <v>BR Nipple 3225 (F)</v>
          </cell>
        </row>
        <row r="10330">
          <cell r="A10330">
            <v>440</v>
          </cell>
          <cell r="B10330" t="str">
            <v>R 440 (JC 8021) (F)</v>
          </cell>
        </row>
        <row r="10331">
          <cell r="A10331">
            <v>441</v>
          </cell>
          <cell r="B10331" t="str">
            <v>R 441 (JC 8024) (F)</v>
          </cell>
        </row>
        <row r="10332">
          <cell r="A10332">
            <v>442</v>
          </cell>
          <cell r="B10332" t="str">
            <v>8033025101 R 442 (F)</v>
          </cell>
        </row>
        <row r="10333">
          <cell r="A10333">
            <v>443</v>
          </cell>
          <cell r="B10333" t="str">
            <v>NATV 15 PP A (F)</v>
          </cell>
        </row>
        <row r="10334">
          <cell r="A10334">
            <v>443.21</v>
          </cell>
          <cell r="B10334" t="str">
            <v>0040920123017(NATV 15) (F)</v>
          </cell>
        </row>
        <row r="10335">
          <cell r="A10335">
            <v>443.4</v>
          </cell>
          <cell r="B10335" t="str">
            <v>449081610 (NATV 15) (F)</v>
          </cell>
        </row>
        <row r="10336">
          <cell r="A10336">
            <v>444</v>
          </cell>
          <cell r="B10336" t="str">
            <v>R 444 (1041400)(F 99679) (F)</v>
          </cell>
        </row>
        <row r="10337">
          <cell r="A10337">
            <v>444.01</v>
          </cell>
          <cell r="B10337" t="str">
            <v>R 444(1041400)(F 99679)RS (F)</v>
          </cell>
        </row>
        <row r="10338">
          <cell r="A10338">
            <v>444.02</v>
          </cell>
          <cell r="B10338" t="str">
            <v>R 444(1041400)(F 99679)RS  (F)</v>
          </cell>
        </row>
        <row r="10339">
          <cell r="A10339">
            <v>444.03</v>
          </cell>
          <cell r="B10339" t="str">
            <v>R 444 (16mm Taper ID) (F)</v>
          </cell>
        </row>
        <row r="10340">
          <cell r="A10340">
            <v>445</v>
          </cell>
          <cell r="B10340" t="str">
            <v>R 445 (310-4715) (F)</v>
          </cell>
        </row>
        <row r="10341">
          <cell r="A10341">
            <v>445.01</v>
          </cell>
          <cell r="B10341" t="str">
            <v>R 445 (310-4715) (F)</v>
          </cell>
        </row>
        <row r="10342">
          <cell r="A10342">
            <v>445.02</v>
          </cell>
          <cell r="B10342" t="str">
            <v>R 445 (310-4715)OUTER (F)</v>
          </cell>
        </row>
        <row r="10343">
          <cell r="A10343">
            <v>445.03</v>
          </cell>
          <cell r="B10343" t="str">
            <v>R 445 (310-4715)INNER (F)</v>
          </cell>
        </row>
        <row r="10344">
          <cell r="A10344">
            <v>446</v>
          </cell>
          <cell r="B10344" t="str">
            <v>R 446(KL 205NPPB AH-01) (F)</v>
          </cell>
        </row>
        <row r="10345">
          <cell r="A10345">
            <v>447</v>
          </cell>
          <cell r="B10345" t="str">
            <v>R 447 (3IN1 WEXINE DISK) (F)</v>
          </cell>
        </row>
        <row r="10346">
          <cell r="A10346">
            <v>448</v>
          </cell>
          <cell r="B10346" t="str">
            <v>0770196060 R 448 (F)</v>
          </cell>
        </row>
        <row r="10347">
          <cell r="A10347">
            <v>449</v>
          </cell>
          <cell r="B10347" t="str">
            <v>R 449 (JC 8037) (F)</v>
          </cell>
        </row>
        <row r="10348">
          <cell r="A10348">
            <v>45</v>
          </cell>
          <cell r="B10348" t="str">
            <v>BR 3226 (F)</v>
          </cell>
        </row>
        <row r="10349">
          <cell r="A10349">
            <v>450</v>
          </cell>
          <cell r="B10349" t="str">
            <v>R 450 (CY-600-168) CF (F)</v>
          </cell>
        </row>
        <row r="10350">
          <cell r="A10350">
            <v>450.09</v>
          </cell>
          <cell r="B10350" t="str">
            <v>ROLLERS 2.5X17.8 (F)</v>
          </cell>
        </row>
        <row r="10351">
          <cell r="A10351">
            <v>451</v>
          </cell>
          <cell r="B10351" t="str">
            <v>R 451 (NK 50/20) (F)</v>
          </cell>
        </row>
        <row r="10352">
          <cell r="A10352">
            <v>451.1</v>
          </cell>
          <cell r="B10352" t="str">
            <v>NK 50/12 (F)</v>
          </cell>
        </row>
        <row r="10353">
          <cell r="A10353">
            <v>452</v>
          </cell>
          <cell r="B10353" t="str">
            <v>R 452 (NK 121816) (F)</v>
          </cell>
        </row>
        <row r="10354">
          <cell r="A10354">
            <v>453</v>
          </cell>
          <cell r="B10354" t="str">
            <v>R 453 (S 1032) (F)</v>
          </cell>
        </row>
        <row r="10355">
          <cell r="A10355">
            <v>454</v>
          </cell>
          <cell r="B10355" t="str">
            <v>R 454 (R 1032) (F)</v>
          </cell>
        </row>
        <row r="10356">
          <cell r="A10356">
            <v>455</v>
          </cell>
          <cell r="B10356" t="str">
            <v>R 455 (Y 1032) (F)</v>
          </cell>
        </row>
        <row r="10357">
          <cell r="A10357">
            <v>456</v>
          </cell>
          <cell r="B10357" t="str">
            <v>R 456(XR 12072-F29508102) (F)</v>
          </cell>
        </row>
        <row r="10358">
          <cell r="A10358">
            <v>457</v>
          </cell>
          <cell r="B10358" t="str">
            <v>R 457 (NB 152312) (F)</v>
          </cell>
        </row>
        <row r="10359">
          <cell r="A10359">
            <v>458</v>
          </cell>
          <cell r="B10359" t="str">
            <v>0770196061 (JC 8038) (F)</v>
          </cell>
        </row>
        <row r="10360">
          <cell r="A10360">
            <v>459</v>
          </cell>
          <cell r="B10360" t="str">
            <v>R 459(WPB 781415) (F)</v>
          </cell>
        </row>
        <row r="10361">
          <cell r="A10361">
            <v>46</v>
          </cell>
          <cell r="B10361" t="str">
            <v>BR 322224 SPL. (F)</v>
          </cell>
        </row>
        <row r="10362">
          <cell r="A10362">
            <v>46.05</v>
          </cell>
          <cell r="B10362" t="str">
            <v>BR CLIPS 322224 SPL. (F)</v>
          </cell>
        </row>
        <row r="10363">
          <cell r="A10363">
            <v>46.06</v>
          </cell>
          <cell r="B10363" t="str">
            <v>NCG 322224 SPL. (F)</v>
          </cell>
        </row>
        <row r="10364">
          <cell r="A10364">
            <v>46.12</v>
          </cell>
          <cell r="B10364" t="str">
            <v>NCG LZ3224 (F)</v>
          </cell>
        </row>
        <row r="10365">
          <cell r="A10365">
            <v>460</v>
          </cell>
          <cell r="B10365" t="str">
            <v>R 460 (6X25X16X9) (F)</v>
          </cell>
        </row>
        <row r="10366">
          <cell r="A10366">
            <v>461</v>
          </cell>
          <cell r="B10366" t="str">
            <v>R 461(108-2381) (F)</v>
          </cell>
        </row>
        <row r="10367">
          <cell r="A10367">
            <v>462</v>
          </cell>
          <cell r="B10367" t="str">
            <v>R 462 (12.24 SPL.) (F)</v>
          </cell>
        </row>
        <row r="10368">
          <cell r="A10368">
            <v>463</v>
          </cell>
          <cell r="B10368" t="str">
            <v>R 463(F 82925) (F)</v>
          </cell>
        </row>
        <row r="10369">
          <cell r="A10369">
            <v>464</v>
          </cell>
          <cell r="B10369" t="str">
            <v>R 464 (RLF 204050) (F)</v>
          </cell>
        </row>
        <row r="10370">
          <cell r="A10370">
            <v>465</v>
          </cell>
          <cell r="B10370" t="str">
            <v>R 465(7x19x18X11)F 214169  (F)</v>
          </cell>
        </row>
        <row r="10371">
          <cell r="A10371">
            <v>465.01</v>
          </cell>
          <cell r="B10371" t="str">
            <v>R 465(7x19x18X10)FRS 2141  (F)</v>
          </cell>
        </row>
        <row r="10372">
          <cell r="A10372">
            <v>465.02</v>
          </cell>
          <cell r="B10372" t="str">
            <v>R 465(7x19x18X10)FMS 2141 (F)</v>
          </cell>
        </row>
        <row r="10373">
          <cell r="A10373">
            <v>466</v>
          </cell>
          <cell r="B10373" t="str">
            <v>R 466 (6x18.5x22) (F)</v>
          </cell>
        </row>
        <row r="10374">
          <cell r="A10374">
            <v>467</v>
          </cell>
          <cell r="B10374" t="str">
            <v>R 467(8406-1) (F)</v>
          </cell>
        </row>
        <row r="10375">
          <cell r="A10375">
            <v>468</v>
          </cell>
          <cell r="B10375" t="str">
            <v>R 468 (KDL 12/12) (F)</v>
          </cell>
        </row>
        <row r="10376">
          <cell r="A10376">
            <v>469</v>
          </cell>
          <cell r="B10376" t="str">
            <v>R 469 (KDL 16/12P) (F)</v>
          </cell>
        </row>
        <row r="10377">
          <cell r="A10377">
            <v>47</v>
          </cell>
          <cell r="B10377" t="str">
            <v>BR 322424 (F)</v>
          </cell>
        </row>
        <row r="10378">
          <cell r="A10378">
            <v>47.05</v>
          </cell>
          <cell r="B10378" t="str">
            <v>BR CLIPS 322424 (F)</v>
          </cell>
        </row>
        <row r="10379">
          <cell r="A10379">
            <v>47.06</v>
          </cell>
          <cell r="B10379" t="str">
            <v>NCG 322424 SPL. (F)</v>
          </cell>
        </row>
        <row r="10380">
          <cell r="A10380">
            <v>47.07</v>
          </cell>
          <cell r="B10380" t="str">
            <v>BR CLIPS 322424 W/O DIMP.  (F)</v>
          </cell>
        </row>
        <row r="10381">
          <cell r="A10381">
            <v>470</v>
          </cell>
          <cell r="B10381" t="str">
            <v>R 470(F 235949 ID 6) (F)</v>
          </cell>
        </row>
        <row r="10382">
          <cell r="A10382">
            <v>470.01</v>
          </cell>
          <cell r="B10382" t="str">
            <v>R 470.01(F 235949 ID6EP2) (F)</v>
          </cell>
        </row>
        <row r="10383">
          <cell r="A10383">
            <v>471</v>
          </cell>
          <cell r="B10383" t="str">
            <v>R 471(42mm Dia)(metal w) (F)</v>
          </cell>
        </row>
        <row r="10384">
          <cell r="A10384">
            <v>471.01</v>
          </cell>
          <cell r="B10384" t="str">
            <v>R 471(42mm od metalw ) (F)</v>
          </cell>
        </row>
        <row r="10385">
          <cell r="A10385">
            <v>472</v>
          </cell>
          <cell r="B10385" t="str">
            <v>R 472 (F 29526801) (F)</v>
          </cell>
        </row>
        <row r="10386">
          <cell r="A10386">
            <v>472.01</v>
          </cell>
          <cell r="B10386" t="str">
            <v>R 472.01(F 29526801) (F)</v>
          </cell>
        </row>
        <row r="10387">
          <cell r="A10387">
            <v>472.02</v>
          </cell>
          <cell r="B10387" t="str">
            <v>R 472.02 (F)</v>
          </cell>
        </row>
        <row r="10388">
          <cell r="A10388">
            <v>472.03</v>
          </cell>
          <cell r="B10388" t="str">
            <v>R 472 SPL (F)</v>
          </cell>
        </row>
        <row r="10389">
          <cell r="A10389">
            <v>473</v>
          </cell>
          <cell r="B10389" t="str">
            <v>R 473 (F)</v>
          </cell>
        </row>
        <row r="10390">
          <cell r="A10390">
            <v>473.02</v>
          </cell>
          <cell r="B10390" t="str">
            <v>IR 20X28X6 (F)</v>
          </cell>
        </row>
        <row r="10391">
          <cell r="A10391">
            <v>474</v>
          </cell>
          <cell r="B10391" t="str">
            <v>R 474 (Z123832) (F)</v>
          </cell>
        </row>
        <row r="10392">
          <cell r="A10392">
            <v>474.01</v>
          </cell>
          <cell r="B10392" t="str">
            <v>ROR 474 (F)</v>
          </cell>
        </row>
        <row r="10393">
          <cell r="A10393">
            <v>474.02</v>
          </cell>
          <cell r="B10393" t="str">
            <v>IR 30X43.250X30.1 (F)</v>
          </cell>
        </row>
        <row r="10394">
          <cell r="A10394">
            <v>475</v>
          </cell>
          <cell r="B10394" t="str">
            <v>R 475 (Z123852) (F)</v>
          </cell>
        </row>
        <row r="10395">
          <cell r="A10395">
            <v>475.02</v>
          </cell>
          <cell r="B10395" t="str">
            <v>IR 30X35X22.1 (F)</v>
          </cell>
        </row>
        <row r="10396">
          <cell r="A10396">
            <v>476</v>
          </cell>
          <cell r="B10396" t="str">
            <v>R 476 (OSN0615/16V) (F)</v>
          </cell>
        </row>
        <row r="10397">
          <cell r="A10397">
            <v>477</v>
          </cell>
          <cell r="B10397" t="str">
            <v>R 477 (STR 587745) (F)</v>
          </cell>
        </row>
        <row r="10398">
          <cell r="A10398">
            <v>478</v>
          </cell>
          <cell r="B10398" t="str">
            <v>R 478 (40NAN6530) (F)</v>
          </cell>
        </row>
        <row r="10399">
          <cell r="A10399">
            <v>479</v>
          </cell>
          <cell r="B10399" t="str">
            <v>0770 196 002 R 479 (F)</v>
          </cell>
        </row>
        <row r="10400">
          <cell r="A10400">
            <v>48</v>
          </cell>
          <cell r="B10400" t="str">
            <v>BR 320024 (F)</v>
          </cell>
        </row>
        <row r="10401">
          <cell r="A10401">
            <v>48.05</v>
          </cell>
          <cell r="B10401" t="str">
            <v>BR CLIPS 320024 (F)</v>
          </cell>
        </row>
        <row r="10402">
          <cell r="A10402">
            <v>48.06</v>
          </cell>
          <cell r="B10402" t="str">
            <v>NCG 320024 SPL. (F)</v>
          </cell>
        </row>
        <row r="10403">
          <cell r="A10403">
            <v>48.1</v>
          </cell>
          <cell r="B10403" t="str">
            <v>BR 320024 WITH RE (F)</v>
          </cell>
        </row>
        <row r="10404">
          <cell r="A10404">
            <v>48.21</v>
          </cell>
          <cell r="B10404" t="str">
            <v>BR 320024 MARZOLI (F)</v>
          </cell>
        </row>
        <row r="10405">
          <cell r="A10405">
            <v>480</v>
          </cell>
          <cell r="B10405" t="str">
            <v>R 480(F 235949) (F)</v>
          </cell>
        </row>
        <row r="10406">
          <cell r="A10406">
            <v>481</v>
          </cell>
          <cell r="B10406" t="str">
            <v>R 481 (BR 26[P]4344.6) (F)</v>
          </cell>
        </row>
        <row r="10407">
          <cell r="A10407">
            <v>482</v>
          </cell>
          <cell r="B10407" t="str">
            <v>R 482 (AXK 2542 AS AS) (F)</v>
          </cell>
        </row>
        <row r="10408">
          <cell r="A10408">
            <v>483</v>
          </cell>
          <cell r="B10408" t="str">
            <v>R 483(F 235949) (F)</v>
          </cell>
        </row>
        <row r="10409">
          <cell r="A10409">
            <v>484</v>
          </cell>
          <cell r="B10409" t="str">
            <v>R 484 (SPL 1226) (F)</v>
          </cell>
        </row>
        <row r="10410">
          <cell r="A10410">
            <v>484.09</v>
          </cell>
          <cell r="B10410" t="str">
            <v>ROLLERS 5X8 (F)</v>
          </cell>
        </row>
        <row r="10411">
          <cell r="A10411">
            <v>485</v>
          </cell>
          <cell r="B10411" t="str">
            <v>BR 3216.3(S) (F)</v>
          </cell>
        </row>
        <row r="10412">
          <cell r="A10412">
            <v>486</v>
          </cell>
          <cell r="B10412" t="str">
            <v>NJ 2206 (F)</v>
          </cell>
        </row>
        <row r="10413">
          <cell r="A10413">
            <v>487</v>
          </cell>
          <cell r="B10413" t="str">
            <v>NJ  206 (F)</v>
          </cell>
        </row>
        <row r="10414">
          <cell r="A10414">
            <v>489</v>
          </cell>
          <cell r="B10414" t="str">
            <v>NU 309 (F)</v>
          </cell>
        </row>
        <row r="10415">
          <cell r="A10415">
            <v>489.02</v>
          </cell>
          <cell r="B10415" t="str">
            <v>NU OUTER 309 (F)</v>
          </cell>
        </row>
        <row r="10416">
          <cell r="A10416">
            <v>489.03</v>
          </cell>
          <cell r="B10416" t="str">
            <v>IR NU 309 (F)</v>
          </cell>
        </row>
        <row r="10417">
          <cell r="A10417">
            <v>489.21</v>
          </cell>
          <cell r="B10417" t="str">
            <v>40001241 (NU 309) (F)</v>
          </cell>
        </row>
        <row r="10418">
          <cell r="A10418">
            <v>49</v>
          </cell>
          <cell r="B10418" t="str">
            <v>BR 32-01-06 (F)</v>
          </cell>
        </row>
        <row r="10419">
          <cell r="A10419">
            <v>49.05</v>
          </cell>
          <cell r="B10419" t="str">
            <v>BR CLIPS 32-01-06 (F)</v>
          </cell>
        </row>
        <row r="10420">
          <cell r="A10420">
            <v>490</v>
          </cell>
          <cell r="B10420" t="str">
            <v>NU 305 (F)</v>
          </cell>
        </row>
        <row r="10421">
          <cell r="A10421">
            <v>491</v>
          </cell>
          <cell r="B10421" t="str">
            <v>NU 205 (F)</v>
          </cell>
        </row>
        <row r="10422">
          <cell r="A10422">
            <v>492</v>
          </cell>
          <cell r="B10422" t="str">
            <v>N 305 (F)</v>
          </cell>
        </row>
        <row r="10423">
          <cell r="A10423">
            <v>493</v>
          </cell>
          <cell r="B10423" t="str">
            <v>N 205 (F)</v>
          </cell>
        </row>
        <row r="10424">
          <cell r="A10424">
            <v>494</v>
          </cell>
          <cell r="B10424" t="str">
            <v>TEXZ-205 (F)</v>
          </cell>
        </row>
        <row r="10425">
          <cell r="A10425">
            <v>495</v>
          </cell>
          <cell r="B10425" t="str">
            <v>NB 3030 (F)</v>
          </cell>
        </row>
        <row r="10426">
          <cell r="A10426">
            <v>496</v>
          </cell>
          <cell r="B10426" t="str">
            <v>NJ 211 (F)</v>
          </cell>
        </row>
        <row r="10427">
          <cell r="A10427">
            <v>497</v>
          </cell>
          <cell r="B10427" t="str">
            <v>NB 95076 (F)</v>
          </cell>
        </row>
        <row r="10428">
          <cell r="A10428">
            <v>497.01</v>
          </cell>
          <cell r="B10428" t="str">
            <v>NB 95076 (NYLON CAGE) (F)</v>
          </cell>
        </row>
        <row r="10429">
          <cell r="A10429">
            <v>497.11</v>
          </cell>
          <cell r="B10429" t="str">
            <v>MNA6718G (F)</v>
          </cell>
        </row>
        <row r="10430">
          <cell r="A10430">
            <v>499</v>
          </cell>
          <cell r="B10430" t="str">
            <v>TEX Z 233 (F)</v>
          </cell>
        </row>
        <row r="10431">
          <cell r="A10431">
            <v>5</v>
          </cell>
          <cell r="B10431" t="str">
            <v>BR 280023 (F)</v>
          </cell>
        </row>
        <row r="10432">
          <cell r="A10432">
            <v>5.05</v>
          </cell>
          <cell r="B10432" t="str">
            <v>BR CLIPS 280023 (F)</v>
          </cell>
        </row>
        <row r="10433">
          <cell r="A10433">
            <v>50</v>
          </cell>
          <cell r="B10433" t="str">
            <v>BR 32-01-24 (F)</v>
          </cell>
        </row>
        <row r="10434">
          <cell r="A10434">
            <v>500.01</v>
          </cell>
          <cell r="B10434" t="str">
            <v>BRI 61812 (F)</v>
          </cell>
        </row>
        <row r="10435">
          <cell r="A10435">
            <v>500.02</v>
          </cell>
          <cell r="B10435" t="str">
            <v>BR 101812 (F)</v>
          </cell>
        </row>
        <row r="10436">
          <cell r="A10436">
            <v>500.03</v>
          </cell>
          <cell r="B10436" t="str">
            <v>LRB 61012 (F)</v>
          </cell>
        </row>
        <row r="10437">
          <cell r="A10437">
            <v>5001</v>
          </cell>
          <cell r="B10437" t="str">
            <v>4023.2001.50/0(4X39.8)   (F)</v>
          </cell>
        </row>
        <row r="10438">
          <cell r="A10438">
            <v>500302.1</v>
          </cell>
          <cell r="B10438" t="str">
            <v>RO 2.5X8 BPM</v>
          </cell>
        </row>
        <row r="10439">
          <cell r="A10439">
            <v>500311.61</v>
          </cell>
          <cell r="B10439" t="str">
            <v>RO 5.05X25.4 BPM</v>
          </cell>
        </row>
        <row r="10440">
          <cell r="A10440">
            <v>500311.7</v>
          </cell>
          <cell r="B10440" t="str">
            <v>RO 5.05X23.4 BPM</v>
          </cell>
        </row>
        <row r="10441">
          <cell r="A10441">
            <v>500311.8</v>
          </cell>
          <cell r="B10441" t="str">
            <v>RO 5.05X23.4 BP</v>
          </cell>
        </row>
        <row r="10442">
          <cell r="A10442">
            <v>500355.1</v>
          </cell>
          <cell r="B10442" t="str">
            <v>BALL 29/64""(IS:2898-1976)"</v>
          </cell>
        </row>
        <row r="10443">
          <cell r="A10443">
            <v>500355.1</v>
          </cell>
          <cell r="B10443" t="str">
            <v>BALL 29/64""(IS:2898-1976)"</v>
          </cell>
        </row>
        <row r="10444">
          <cell r="A10444">
            <v>500390.1</v>
          </cell>
          <cell r="B10444" t="str">
            <v>RO 1.984X5.8 BP</v>
          </cell>
        </row>
        <row r="10445">
          <cell r="A10445">
            <v>500391.22</v>
          </cell>
          <cell r="B10445" t="str">
            <v>RO 2X6.8 BP</v>
          </cell>
        </row>
        <row r="10446">
          <cell r="A10446">
            <v>500397.23</v>
          </cell>
          <cell r="B10446" t="str">
            <v>RO 5.75X32.3 BP</v>
          </cell>
        </row>
        <row r="10447">
          <cell r="A10447">
            <v>500397.25</v>
          </cell>
          <cell r="B10447" t="str">
            <v>RO 3.175X23.6 BP</v>
          </cell>
        </row>
        <row r="10448">
          <cell r="A10448">
            <v>500407.06</v>
          </cell>
          <cell r="B10448" t="str">
            <v>RO 4.7625X22.225 BP</v>
          </cell>
        </row>
        <row r="10449">
          <cell r="A10449">
            <v>500497.11</v>
          </cell>
          <cell r="B10449" t="str">
            <v>RO 5X15.862 BP</v>
          </cell>
        </row>
        <row r="10450">
          <cell r="A10450">
            <v>500497.11</v>
          </cell>
          <cell r="B10450" t="str">
            <v>RO 5X15.862 BP(H)</v>
          </cell>
        </row>
        <row r="10451">
          <cell r="A10451">
            <v>500497.11</v>
          </cell>
          <cell r="B10451" t="str">
            <v>RO 5X15.862 BP(SPECIAL CODE )</v>
          </cell>
        </row>
        <row r="10452">
          <cell r="A10452">
            <v>500497.11</v>
          </cell>
          <cell r="B10452" t="str">
            <v>RO 5X15.862 BP(T)</v>
          </cell>
        </row>
        <row r="10453">
          <cell r="A10453">
            <v>500557.31</v>
          </cell>
          <cell r="B10453" t="str">
            <v>RO 11.5X9 R 44</v>
          </cell>
        </row>
        <row r="10454">
          <cell r="A10454">
            <v>500558</v>
          </cell>
          <cell r="B10454" t="str">
            <v>RO 12.6X10.3 (R 48)</v>
          </cell>
        </row>
        <row r="10455">
          <cell r="A10455">
            <v>500748.1</v>
          </cell>
          <cell r="B10455" t="str">
            <v>RO 4.50x8 ZB</v>
          </cell>
        </row>
        <row r="10456">
          <cell r="A10456">
            <v>500748.2</v>
          </cell>
          <cell r="B10456" t="str">
            <v>RO 5x9 ZB</v>
          </cell>
        </row>
        <row r="10457">
          <cell r="A10457">
            <v>500748.3</v>
          </cell>
          <cell r="B10457" t="str">
            <v>RO 6X9 ZB</v>
          </cell>
        </row>
        <row r="10458">
          <cell r="A10458">
            <v>500748.4</v>
          </cell>
          <cell r="B10458" t="str">
            <v>RO 12X18 ZB</v>
          </cell>
        </row>
        <row r="10459">
          <cell r="A10459">
            <v>500820.5</v>
          </cell>
          <cell r="B10459" t="str">
            <v>RO 3X26.8</v>
          </cell>
        </row>
        <row r="10460">
          <cell r="A10460">
            <v>500827.1</v>
          </cell>
          <cell r="B10460" t="str">
            <v>RO 3X14.8 BP</v>
          </cell>
        </row>
        <row r="10461">
          <cell r="A10461">
            <v>500827.1</v>
          </cell>
          <cell r="B10461" t="str">
            <v>RO 3X14.8 BP(H)</v>
          </cell>
        </row>
        <row r="10462">
          <cell r="A10462">
            <v>500827.1</v>
          </cell>
          <cell r="B10462" t="str">
            <v>RO 3X14.8 BP(P)</v>
          </cell>
        </row>
        <row r="10463">
          <cell r="A10463">
            <v>500827.1</v>
          </cell>
          <cell r="B10463" t="str">
            <v>RO 3X14.8 BP(T)</v>
          </cell>
        </row>
        <row r="10464">
          <cell r="A10464">
            <v>500827.2</v>
          </cell>
          <cell r="B10464" t="str">
            <v>BALL 8 MM</v>
          </cell>
        </row>
        <row r="10465">
          <cell r="A10465">
            <v>500883.5</v>
          </cell>
          <cell r="B10465" t="str">
            <v>RO 2X15.8 BP</v>
          </cell>
        </row>
        <row r="10466">
          <cell r="A10466">
            <v>500938</v>
          </cell>
          <cell r="B10466" t="str">
            <v>RO 1.984X4.3 BP</v>
          </cell>
        </row>
        <row r="10467">
          <cell r="A10467">
            <v>500965.22</v>
          </cell>
          <cell r="B10467" t="str">
            <v>RO 5X29.8</v>
          </cell>
        </row>
        <row r="10468">
          <cell r="A10468">
            <v>500965.23</v>
          </cell>
          <cell r="B10468" t="str">
            <v>RO 2X19</v>
          </cell>
        </row>
        <row r="10469">
          <cell r="A10469">
            <v>500965.24</v>
          </cell>
          <cell r="B10469" t="str">
            <v>RO 2X14</v>
          </cell>
        </row>
        <row r="10470">
          <cell r="A10470">
            <v>500965.35</v>
          </cell>
          <cell r="B10470" t="str">
            <v>RO 7X14 BPM</v>
          </cell>
        </row>
        <row r="10471">
          <cell r="A10471">
            <v>500976</v>
          </cell>
          <cell r="B10471" t="str">
            <v>RO 1.5X8.4</v>
          </cell>
        </row>
        <row r="10472">
          <cell r="A10472">
            <v>501.01</v>
          </cell>
          <cell r="B10472" t="str">
            <v>BRI 61816 (F)</v>
          </cell>
        </row>
        <row r="10473">
          <cell r="A10473">
            <v>501.02</v>
          </cell>
          <cell r="B10473" t="str">
            <v>BR 101816 (F)</v>
          </cell>
        </row>
        <row r="10474">
          <cell r="A10474">
            <v>501.03</v>
          </cell>
          <cell r="B10474" t="str">
            <v>LRB 61016 (F)</v>
          </cell>
        </row>
        <row r="10475">
          <cell r="A10475">
            <v>501001</v>
          </cell>
          <cell r="B10475" t="str">
            <v>RO 4X23.8 BP</v>
          </cell>
        </row>
        <row r="10476">
          <cell r="A10476">
            <v>501005</v>
          </cell>
          <cell r="B10476" t="str">
            <v>RO 7X10</v>
          </cell>
        </row>
        <row r="10477">
          <cell r="A10477">
            <v>501041.5</v>
          </cell>
          <cell r="B10477" t="str">
            <v>RO 1.5X3.5</v>
          </cell>
        </row>
        <row r="10478">
          <cell r="A10478">
            <v>501103.5</v>
          </cell>
          <cell r="B10478" t="str">
            <v>BALL 17/64"(IS:2898-1976)</v>
          </cell>
        </row>
        <row r="10479">
          <cell r="A10479">
            <v>501162</v>
          </cell>
          <cell r="B10479" t="str">
            <v>BALL 7.50MM</v>
          </cell>
        </row>
        <row r="10480">
          <cell r="A10480">
            <v>502.01</v>
          </cell>
          <cell r="B10480" t="str">
            <v>BRI 82012 (F)</v>
          </cell>
        </row>
        <row r="10481">
          <cell r="A10481">
            <v>502.02</v>
          </cell>
          <cell r="B10481" t="str">
            <v>BR 122012 (F)</v>
          </cell>
        </row>
        <row r="10482">
          <cell r="A10482">
            <v>502.03</v>
          </cell>
          <cell r="B10482" t="str">
            <v>LRB 81212 (F)</v>
          </cell>
        </row>
        <row r="10483">
          <cell r="A10483">
            <v>502001</v>
          </cell>
          <cell r="B10483" t="str">
            <v>RO 2X19.8 BR</v>
          </cell>
        </row>
        <row r="10484">
          <cell r="A10484">
            <v>502001</v>
          </cell>
          <cell r="B10484" t="str">
            <v>RO 2X19.8 BP(H)</v>
          </cell>
        </row>
        <row r="10485">
          <cell r="A10485">
            <v>502001</v>
          </cell>
          <cell r="B10485" t="str">
            <v>RO 2X19.8 BP(T)</v>
          </cell>
        </row>
        <row r="10486">
          <cell r="A10486">
            <v>502001.1</v>
          </cell>
          <cell r="B10486" t="str">
            <v>RO 5X25 BPM</v>
          </cell>
        </row>
        <row r="10487">
          <cell r="A10487">
            <v>502001.1</v>
          </cell>
          <cell r="B10487" t="str">
            <v>RO 5X25 BPM(H)</v>
          </cell>
        </row>
        <row r="10488">
          <cell r="A10488">
            <v>502001.1</v>
          </cell>
          <cell r="B10488" t="str">
            <v>RO 5X25 BPM(T)</v>
          </cell>
        </row>
        <row r="10489">
          <cell r="A10489">
            <v>502003</v>
          </cell>
          <cell r="B10489" t="str">
            <v>RO 3.96X22.2 BP</v>
          </cell>
        </row>
        <row r="10490">
          <cell r="A10490">
            <v>502004</v>
          </cell>
          <cell r="B10490" t="str">
            <v>RO 4X24.8 BP</v>
          </cell>
        </row>
        <row r="10491">
          <cell r="A10491">
            <v>502005</v>
          </cell>
          <cell r="B10491" t="str">
            <v>RO 3X12.8 BP</v>
          </cell>
        </row>
        <row r="10492">
          <cell r="A10492">
            <v>502005</v>
          </cell>
          <cell r="B10492" t="str">
            <v>RO 3X12.8 BP</v>
          </cell>
        </row>
        <row r="10493">
          <cell r="A10493">
            <v>502008</v>
          </cell>
          <cell r="B10493" t="str">
            <v>RO 2.5X22.8 BP</v>
          </cell>
        </row>
        <row r="10494">
          <cell r="A10494">
            <v>502008</v>
          </cell>
          <cell r="B10494" t="str">
            <v>RO 2.5X22.8 BP(H)</v>
          </cell>
        </row>
        <row r="10495">
          <cell r="A10495">
            <v>502008</v>
          </cell>
          <cell r="B10495" t="str">
            <v>RO 2.5X22.8 BP(T)</v>
          </cell>
        </row>
        <row r="10496">
          <cell r="A10496">
            <v>502010.01</v>
          </cell>
          <cell r="B10496" t="str">
            <v>RO 4.5X39.8 BP</v>
          </cell>
        </row>
        <row r="10497">
          <cell r="A10497">
            <v>502010.01</v>
          </cell>
          <cell r="B10497" t="str">
            <v>RO 4.5X39.8 BP(H)</v>
          </cell>
        </row>
        <row r="10498">
          <cell r="A10498">
            <v>502010.01</v>
          </cell>
          <cell r="B10498" t="str">
            <v>RO 4.5X39.8 BP(T)</v>
          </cell>
        </row>
        <row r="10499">
          <cell r="A10499">
            <v>502010.02</v>
          </cell>
          <cell r="B10499" t="str">
            <v>RO 4X21.3</v>
          </cell>
        </row>
        <row r="10500">
          <cell r="A10500">
            <v>502010.02</v>
          </cell>
          <cell r="B10500" t="str">
            <v>RO 4X21.3(H)</v>
          </cell>
        </row>
        <row r="10501">
          <cell r="A10501">
            <v>502010.02</v>
          </cell>
          <cell r="B10501" t="str">
            <v>RO 4X21.3(P)</v>
          </cell>
        </row>
        <row r="10502">
          <cell r="A10502">
            <v>502010.02</v>
          </cell>
          <cell r="B10502" t="str">
            <v>RO 4X21.3(T)</v>
          </cell>
        </row>
        <row r="10503">
          <cell r="A10503">
            <v>502010.04</v>
          </cell>
          <cell r="B10503" t="str">
            <v>RO 4X20.8</v>
          </cell>
        </row>
        <row r="10504">
          <cell r="A10504">
            <v>502010.04</v>
          </cell>
          <cell r="B10504" t="str">
            <v>RO 4X20.8(H)</v>
          </cell>
        </row>
        <row r="10505">
          <cell r="A10505">
            <v>502010.04</v>
          </cell>
          <cell r="B10505" t="str">
            <v>RO 4X20.8(T)</v>
          </cell>
        </row>
        <row r="10506">
          <cell r="A10506">
            <v>502010.05</v>
          </cell>
          <cell r="B10506" t="str">
            <v>RO 7.925X25.4 BPM</v>
          </cell>
        </row>
        <row r="10507">
          <cell r="A10507">
            <v>502010.05</v>
          </cell>
          <cell r="B10507" t="str">
            <v>RO 7.925X25.4 BPM(H)</v>
          </cell>
        </row>
        <row r="10508">
          <cell r="A10508">
            <v>502010.05</v>
          </cell>
          <cell r="B10508" t="str">
            <v>RO 7.925X25.4 BPM(O)</v>
          </cell>
        </row>
        <row r="10509">
          <cell r="A10509">
            <v>502010.05</v>
          </cell>
          <cell r="B10509" t="str">
            <v>RO 7.925X25.4 BPM(P)</v>
          </cell>
        </row>
        <row r="10510">
          <cell r="A10510">
            <v>502010.05</v>
          </cell>
          <cell r="B10510" t="str">
            <v>RO 7.925X25.4 BPM(T)</v>
          </cell>
        </row>
        <row r="10511">
          <cell r="A10511">
            <v>502010.06</v>
          </cell>
          <cell r="B10511" t="str">
            <v>RO 4X16.9 BR</v>
          </cell>
        </row>
        <row r="10512">
          <cell r="A10512">
            <v>502010.07</v>
          </cell>
          <cell r="B10512" t="str">
            <v>RO 5X26</v>
          </cell>
        </row>
        <row r="10513">
          <cell r="A10513">
            <v>502010.08</v>
          </cell>
          <cell r="B10513" t="str">
            <v>RO 5.558X17.3</v>
          </cell>
        </row>
        <row r="10514">
          <cell r="A10514">
            <v>502010.09</v>
          </cell>
          <cell r="B10514" t="str">
            <v>RO 3X19.8 BR</v>
          </cell>
        </row>
        <row r="10515">
          <cell r="A10515">
            <v>502012</v>
          </cell>
          <cell r="B10515" t="str">
            <v>RO 3X22.8</v>
          </cell>
        </row>
        <row r="10516">
          <cell r="A10516">
            <v>5020144</v>
          </cell>
          <cell r="B10516" t="str">
            <v>36X6X6 SG120K8VT3</v>
          </cell>
        </row>
        <row r="10517">
          <cell r="A10517">
            <v>5021002</v>
          </cell>
          <cell r="B10517" t="str">
            <v>25x25x6.35 32A60</v>
          </cell>
        </row>
        <row r="10518">
          <cell r="A10518">
            <v>5021004</v>
          </cell>
          <cell r="B10518" t="str">
            <v>14x4x5 Inch A60 M6 VON</v>
          </cell>
        </row>
        <row r="10519">
          <cell r="A10519">
            <v>5021006</v>
          </cell>
          <cell r="B10519" t="str">
            <v>355x52x25.4 A60 L/MS BS</v>
          </cell>
        </row>
        <row r="10520">
          <cell r="A10520">
            <v>5021007</v>
          </cell>
          <cell r="B10520" t="str">
            <v>25x25x6 19A80 K8 VN</v>
          </cell>
        </row>
        <row r="10521">
          <cell r="A10521">
            <v>5021007.03</v>
          </cell>
          <cell r="B10521" t="str">
            <v>25x25x6 32A120</v>
          </cell>
        </row>
        <row r="10522">
          <cell r="A10522">
            <v>5021009</v>
          </cell>
          <cell r="B10522" t="str">
            <v>25x14x6 19A80 K8 VN</v>
          </cell>
        </row>
        <row r="10523">
          <cell r="A10523">
            <v>5021009.01</v>
          </cell>
          <cell r="B10523" t="str">
            <v>25X14X6 19A100K8VN</v>
          </cell>
        </row>
        <row r="10524">
          <cell r="A10524">
            <v>5021010.01</v>
          </cell>
          <cell r="B10524" t="str">
            <v>25x16x6 19A80 K8 VN</v>
          </cell>
        </row>
        <row r="10525">
          <cell r="A10525">
            <v>5021010.0199999996</v>
          </cell>
          <cell r="B10525" t="str">
            <v>25x16x6 DA 100 K5V10</v>
          </cell>
        </row>
        <row r="10526">
          <cell r="A10526">
            <v>5021011.0199999996</v>
          </cell>
          <cell r="B10526" t="str">
            <v>25X30X6 19A100K8VN</v>
          </cell>
        </row>
        <row r="10527">
          <cell r="A10527">
            <v>5021013</v>
          </cell>
          <cell r="B10527" t="str">
            <v>600x35x305 PAA 120</v>
          </cell>
        </row>
        <row r="10528">
          <cell r="A10528">
            <v>5021015</v>
          </cell>
          <cell r="B10528" t="str">
            <v>40x40x8 19A80 K8 VN</v>
          </cell>
        </row>
        <row r="10529">
          <cell r="A10529">
            <v>5021015.01</v>
          </cell>
          <cell r="B10529" t="str">
            <v>43X35X12 19A100K8VN</v>
          </cell>
        </row>
        <row r="10530">
          <cell r="A10530">
            <v>5021015.0199999996</v>
          </cell>
          <cell r="B10530" t="str">
            <v>40X38X12 19A100K8VN</v>
          </cell>
        </row>
        <row r="10531">
          <cell r="A10531">
            <v>5021015.03</v>
          </cell>
          <cell r="B10531" t="str">
            <v>43X8X8 19A100K8VN (442)</v>
          </cell>
        </row>
        <row r="10532">
          <cell r="A10532">
            <v>5021015.05</v>
          </cell>
          <cell r="B10532" t="str">
            <v>23X25X619A100K8VN(2822)</v>
          </cell>
        </row>
        <row r="10533">
          <cell r="A10533">
            <v>5021015.0599999996</v>
          </cell>
          <cell r="B10533" t="str">
            <v>23X17X6 19A100K8VN</v>
          </cell>
        </row>
        <row r="10534">
          <cell r="A10534">
            <v>5021015.07</v>
          </cell>
          <cell r="B10534" t="str">
            <v>40X9X10 32A 80L 8VB</v>
          </cell>
        </row>
        <row r="10535">
          <cell r="A10535">
            <v>5021015.08</v>
          </cell>
          <cell r="B10535" t="str">
            <v>40X8X8 RA100 K5 VF8</v>
          </cell>
        </row>
        <row r="10536">
          <cell r="A10536">
            <v>5021015.09</v>
          </cell>
          <cell r="B10536" t="str">
            <v>40X38X20 19A80K8VN</v>
          </cell>
        </row>
        <row r="10537">
          <cell r="A10537">
            <v>5021015.0999999996</v>
          </cell>
          <cell r="B10537" t="str">
            <v>23X17X6 19A80K8VN</v>
          </cell>
        </row>
        <row r="10538">
          <cell r="A10538">
            <v>5021018</v>
          </cell>
          <cell r="B10538" t="str">
            <v>19X20X6 PAA100</v>
          </cell>
        </row>
        <row r="10539">
          <cell r="A10539">
            <v>5021021.0199999996</v>
          </cell>
          <cell r="B10539" t="str">
            <v>16X25X6 19A 100 K8VN</v>
          </cell>
        </row>
        <row r="10540">
          <cell r="A10540">
            <v>5021021.03</v>
          </cell>
          <cell r="B10540" t="str">
            <v>16X20X4 DA80 L5V10</v>
          </cell>
        </row>
        <row r="10541">
          <cell r="A10541">
            <v>5021022</v>
          </cell>
          <cell r="B10541" t="str">
            <v>30x16x6 19A100 K8 VN</v>
          </cell>
        </row>
        <row r="10542">
          <cell r="A10542">
            <v>5021022.01</v>
          </cell>
          <cell r="B10542" t="str">
            <v>30x16x6 DA 100 K5V10</v>
          </cell>
        </row>
        <row r="10543">
          <cell r="A10543">
            <v>5021023.01</v>
          </cell>
          <cell r="B10543" t="str">
            <v>16x30x6 DA 100 L5V10</v>
          </cell>
        </row>
        <row r="10544">
          <cell r="A10544">
            <v>5021023.0199999996</v>
          </cell>
          <cell r="B10544" t="str">
            <v>16X30X6 19A100K8VN</v>
          </cell>
        </row>
        <row r="10545">
          <cell r="A10545">
            <v>5021024.0199999996</v>
          </cell>
          <cell r="B10545" t="str">
            <v>40x20x8 19A100 K8VN</v>
          </cell>
        </row>
        <row r="10546">
          <cell r="A10546">
            <v>5021025.0199999996</v>
          </cell>
          <cell r="B10546" t="str">
            <v>40X28X8 19A100K8VN</v>
          </cell>
        </row>
        <row r="10547">
          <cell r="A10547">
            <v>5021026</v>
          </cell>
          <cell r="B10547" t="str">
            <v>35x20x8 19A80 K8 VN</v>
          </cell>
        </row>
        <row r="10548">
          <cell r="A10548">
            <v>5021027</v>
          </cell>
          <cell r="B10548" t="str">
            <v>60x26x12 19A80 K8 VN</v>
          </cell>
        </row>
        <row r="10549">
          <cell r="A10549">
            <v>5021027.01</v>
          </cell>
          <cell r="B10549" t="str">
            <v>60X26X1219A100K8VN</v>
          </cell>
        </row>
        <row r="10550">
          <cell r="A10550">
            <v>5021027.0199999996</v>
          </cell>
          <cell r="B10550" t="str">
            <v>60x26x20 19A80K8VN</v>
          </cell>
        </row>
        <row r="10551">
          <cell r="A10551">
            <v>5021028</v>
          </cell>
          <cell r="B10551" t="str">
            <v>60x23x12 19A80 K8 VN</v>
          </cell>
        </row>
        <row r="10552">
          <cell r="A10552">
            <v>5021028.01</v>
          </cell>
          <cell r="B10552" t="str">
            <v>60X23X1219A100K8VN</v>
          </cell>
        </row>
        <row r="10553">
          <cell r="A10553">
            <v>5021029</v>
          </cell>
          <cell r="B10553" t="str">
            <v>65x35x12 19A80 K8 VN</v>
          </cell>
        </row>
        <row r="10554">
          <cell r="A10554">
            <v>5021031</v>
          </cell>
          <cell r="B10554" t="str">
            <v>17x18x6 19A60 L7 VN</v>
          </cell>
        </row>
        <row r="10555">
          <cell r="A10555">
            <v>5021034.01</v>
          </cell>
          <cell r="B10555" t="str">
            <v>60X28X1219A100K8VN</v>
          </cell>
        </row>
        <row r="10556">
          <cell r="A10556">
            <v>5021034.0199999996</v>
          </cell>
          <cell r="B10556" t="str">
            <v>60X28X20 19A80KVN</v>
          </cell>
        </row>
        <row r="10557">
          <cell r="A10557">
            <v>5021034.03</v>
          </cell>
          <cell r="B10557" t="str">
            <v>60X28X20 32A100LVT3</v>
          </cell>
        </row>
        <row r="10558">
          <cell r="A10558">
            <v>5021035</v>
          </cell>
          <cell r="B10558" t="str">
            <v>30x12x6 19A60 K8 VN</v>
          </cell>
        </row>
        <row r="10559">
          <cell r="A10559">
            <v>5021036</v>
          </cell>
          <cell r="B10559" t="str">
            <v>90x20x12 19A80 K8 VN</v>
          </cell>
        </row>
        <row r="10560">
          <cell r="A10560">
            <v>5021037</v>
          </cell>
          <cell r="B10560" t="str">
            <v>60x50x8 19A80 K8 VN</v>
          </cell>
        </row>
        <row r="10561">
          <cell r="A10561">
            <v>5021038</v>
          </cell>
          <cell r="B10561" t="str">
            <v>75x55x10 19A80 K8 VN</v>
          </cell>
        </row>
        <row r="10562">
          <cell r="A10562">
            <v>5021042</v>
          </cell>
          <cell r="B10562" t="str">
            <v>60x15x8 19A80 K8 VN</v>
          </cell>
        </row>
        <row r="10563">
          <cell r="A10563">
            <v>5021044</v>
          </cell>
          <cell r="B10563" t="str">
            <v>75x20x12 19A80 K8 VN</v>
          </cell>
        </row>
        <row r="10564">
          <cell r="A10564">
            <v>5021045.01</v>
          </cell>
          <cell r="B10564" t="str">
            <v>60x20x12 19A100K8VN(JC)</v>
          </cell>
        </row>
        <row r="10565">
          <cell r="A10565">
            <v>5021045.0199999996</v>
          </cell>
          <cell r="B10565" t="str">
            <v>60x20x20 19A80K8VN</v>
          </cell>
        </row>
        <row r="10566">
          <cell r="A10566">
            <v>5021046</v>
          </cell>
          <cell r="B10566" t="str">
            <v>75x20x10 19A80 K8 VN</v>
          </cell>
        </row>
        <row r="10567">
          <cell r="A10567">
            <v>5021051.01</v>
          </cell>
          <cell r="B10567" t="str">
            <v>600x17x305 AA120</v>
          </cell>
        </row>
        <row r="10568">
          <cell r="A10568">
            <v>5021053</v>
          </cell>
          <cell r="B10568" t="str">
            <v>25x12x6 19A60 K8 VN</v>
          </cell>
        </row>
        <row r="10569">
          <cell r="A10569">
            <v>5021053.0199999996</v>
          </cell>
          <cell r="B10569" t="str">
            <v>25X12X6 19A100K8VN</v>
          </cell>
        </row>
        <row r="10570">
          <cell r="A10570">
            <v>5021054</v>
          </cell>
          <cell r="B10570" t="str">
            <v>600x15x305 PAA120</v>
          </cell>
        </row>
        <row r="10571">
          <cell r="A10571">
            <v>5021058</v>
          </cell>
          <cell r="B10571" t="str">
            <v>600x10x305 PAA120L8 V53</v>
          </cell>
        </row>
        <row r="10572">
          <cell r="A10572">
            <v>5021061</v>
          </cell>
          <cell r="B10572" t="str">
            <v>75x12x12 19A80</v>
          </cell>
        </row>
        <row r="10573">
          <cell r="A10573">
            <v>5021062</v>
          </cell>
          <cell r="B10573" t="str">
            <v>35x20x6  19A80 K8VN</v>
          </cell>
        </row>
        <row r="10574">
          <cell r="A10574">
            <v>5021062.01</v>
          </cell>
          <cell r="B10574" t="str">
            <v>35x20x6  19A100K8VN</v>
          </cell>
        </row>
        <row r="10575">
          <cell r="A10575">
            <v>5021063</v>
          </cell>
          <cell r="B10575" t="str">
            <v>25x18x6  19A80 K8VN</v>
          </cell>
        </row>
        <row r="10576">
          <cell r="A10576">
            <v>5021065</v>
          </cell>
          <cell r="B10576" t="str">
            <v>600x30x305 PAA120</v>
          </cell>
        </row>
        <row r="10577">
          <cell r="A10577">
            <v>5021065.01</v>
          </cell>
          <cell r="B10577" t="str">
            <v>600x30x305 DA 100</v>
          </cell>
        </row>
        <row r="10578">
          <cell r="A10578">
            <v>5021066.01</v>
          </cell>
          <cell r="B10578" t="str">
            <v>30X30X6 19A100K8VN</v>
          </cell>
        </row>
        <row r="10579">
          <cell r="A10579">
            <v>5021067.01</v>
          </cell>
          <cell r="B10579" t="str">
            <v>60X50X1219A100K8VN</v>
          </cell>
        </row>
        <row r="10580">
          <cell r="A10580">
            <v>5021069.05</v>
          </cell>
          <cell r="B10580" t="str">
            <v>600X100X304.8 A100 L5BS</v>
          </cell>
        </row>
        <row r="10581">
          <cell r="A10581">
            <v>5021070</v>
          </cell>
          <cell r="B10581" t="str">
            <v>25X25X6 DA 80 L5V10</v>
          </cell>
        </row>
        <row r="10582">
          <cell r="A10582">
            <v>5021070.0199999996</v>
          </cell>
          <cell r="B10582" t="str">
            <v>25X25X6 19A 100 K8VN</v>
          </cell>
        </row>
        <row r="10583">
          <cell r="A10583">
            <v>5021070.03</v>
          </cell>
          <cell r="B10583" t="str">
            <v>25X25X6 2A 100K5VP</v>
          </cell>
        </row>
        <row r="10584">
          <cell r="A10584">
            <v>5021070.04</v>
          </cell>
          <cell r="B10584" t="str">
            <v>25X25X6 PAA100</v>
          </cell>
        </row>
        <row r="10585">
          <cell r="A10585">
            <v>5021070.07</v>
          </cell>
          <cell r="B10585" t="str">
            <v>25X25X6 55A801 K7 VC500</v>
          </cell>
        </row>
        <row r="10586">
          <cell r="A10586">
            <v>5021071.01</v>
          </cell>
          <cell r="B10586" t="str">
            <v>600X13X305PAA120L8 60MP</v>
          </cell>
        </row>
        <row r="10587">
          <cell r="A10587">
            <v>5021072</v>
          </cell>
          <cell r="B10587" t="str">
            <v>16x25x6 DA 80 L5V10</v>
          </cell>
        </row>
        <row r="10588">
          <cell r="A10588">
            <v>5021072.01</v>
          </cell>
          <cell r="B10588" t="str">
            <v>16x25x6 DA 100 K5V10</v>
          </cell>
        </row>
        <row r="10589">
          <cell r="A10589">
            <v>5021072.03</v>
          </cell>
          <cell r="B10589" t="str">
            <v>16X25X6 32A80K8VSC</v>
          </cell>
        </row>
        <row r="10590">
          <cell r="A10590">
            <v>5021074.01</v>
          </cell>
          <cell r="B10590" t="str">
            <v>20x25x6 DA 100 K5V10</v>
          </cell>
        </row>
        <row r="10591">
          <cell r="A10591">
            <v>5021074.08</v>
          </cell>
          <cell r="B10591" t="str">
            <v>19X25X6 NQNL80-29L8VT3</v>
          </cell>
        </row>
        <row r="10592">
          <cell r="A10592">
            <v>5021075.0199999996</v>
          </cell>
          <cell r="B10592" t="str">
            <v>25X18X6 19A100K8VN</v>
          </cell>
        </row>
        <row r="10593">
          <cell r="A10593">
            <v>5021077.04</v>
          </cell>
          <cell r="B10593" t="str">
            <v>400X50X25.4 A120MPVP6</v>
          </cell>
        </row>
        <row r="10594">
          <cell r="A10594">
            <v>5021077.05</v>
          </cell>
          <cell r="B10594" t="str">
            <v>400X50X25.4 A60IPVP5</v>
          </cell>
        </row>
        <row r="10595">
          <cell r="A10595">
            <v>5021077.0599999996</v>
          </cell>
          <cell r="B10595" t="str">
            <v>400X50X25.4 AA60J5BS</v>
          </cell>
        </row>
        <row r="10596">
          <cell r="A10596">
            <v>5021077.07</v>
          </cell>
          <cell r="B10596" t="str">
            <v>400X50X25.4 A60 PBF</v>
          </cell>
        </row>
        <row r="10597">
          <cell r="A10597">
            <v>5021077.08</v>
          </cell>
          <cell r="B10597" t="str">
            <v>400X53X25.4 AA60I5BS</v>
          </cell>
        </row>
        <row r="10598">
          <cell r="A10598">
            <v>5021077.09</v>
          </cell>
          <cell r="B10598" t="str">
            <v>400X55X25.4 AAP0H5BP</v>
          </cell>
        </row>
        <row r="10599">
          <cell r="A10599">
            <v>5021081</v>
          </cell>
          <cell r="B10599" t="str">
            <v>600X50X300 FSW 60</v>
          </cell>
        </row>
        <row r="10600">
          <cell r="A10600">
            <v>5021081.03</v>
          </cell>
          <cell r="B10600" t="str">
            <v>600X80X300 AA80HPVP6</v>
          </cell>
        </row>
        <row r="10601">
          <cell r="A10601">
            <v>5021082</v>
          </cell>
          <cell r="B10601" t="str">
            <v>150X80X025 AA24 J5VL</v>
          </cell>
        </row>
        <row r="10602">
          <cell r="A10602">
            <v>5021085.04</v>
          </cell>
          <cell r="B10602" t="str">
            <v>400X15X127</v>
          </cell>
        </row>
        <row r="10603">
          <cell r="A10603">
            <v>5021086.0199999996</v>
          </cell>
          <cell r="B10603" t="str">
            <v>355X355X152.6 A120RR</v>
          </cell>
        </row>
        <row r="10604">
          <cell r="A10604">
            <v>5021086.03</v>
          </cell>
          <cell r="B10604" t="str">
            <v>WRBC 350X355X152.4 A80RR</v>
          </cell>
        </row>
        <row r="10605">
          <cell r="A10605">
            <v>5021087</v>
          </cell>
          <cell r="B10605" t="str">
            <v>50X25X13 DA80 L5V10</v>
          </cell>
        </row>
        <row r="10606">
          <cell r="A10606">
            <v>5021087.01</v>
          </cell>
          <cell r="B10606" t="str">
            <v>50X28X12 19A100K8VN</v>
          </cell>
        </row>
        <row r="10607">
          <cell r="A10607">
            <v>5021087.0199999996</v>
          </cell>
          <cell r="B10607" t="str">
            <v>50X28X20 19A80K8VN</v>
          </cell>
        </row>
        <row r="10608">
          <cell r="A10608">
            <v>5021087.0999999996</v>
          </cell>
          <cell r="B10608" t="str">
            <v>50X28X20 32A100L8VT3</v>
          </cell>
        </row>
        <row r="10609">
          <cell r="A10609">
            <v>5021088</v>
          </cell>
          <cell r="B10609" t="str">
            <v>70X19.5X13 DA100 K5V10</v>
          </cell>
        </row>
        <row r="10610">
          <cell r="A10610">
            <v>5021089</v>
          </cell>
          <cell r="B10610" t="str">
            <v>400X14X127 PAA120L8V53</v>
          </cell>
        </row>
        <row r="10611">
          <cell r="A10611">
            <v>5021089.01</v>
          </cell>
          <cell r="B10611" t="str">
            <v>400X14X12738A120K8VT3SB</v>
          </cell>
        </row>
        <row r="10612">
          <cell r="A10612">
            <v>5021089.0199999996</v>
          </cell>
          <cell r="B10612" t="str">
            <v>400X8.5X12738A120K8VT3SB</v>
          </cell>
        </row>
        <row r="10613">
          <cell r="A10613">
            <v>5021089.03</v>
          </cell>
          <cell r="B10613" t="str">
            <v>400X12.5X12738A120K8VT3S</v>
          </cell>
        </row>
        <row r="10614">
          <cell r="A10614">
            <v>5021089.04</v>
          </cell>
          <cell r="B10614" t="str">
            <v>400X7.5X12738A120K8VT3SB</v>
          </cell>
        </row>
        <row r="10615">
          <cell r="A10615">
            <v>5021091.01</v>
          </cell>
          <cell r="B10615" t="str">
            <v>400X30X127 PAA120</v>
          </cell>
        </row>
        <row r="10616">
          <cell r="A10616">
            <v>5021092</v>
          </cell>
          <cell r="B10616" t="str">
            <v>500x30x305 32A100M8 VTN</v>
          </cell>
        </row>
        <row r="10617">
          <cell r="A10617">
            <v>5021092.01</v>
          </cell>
          <cell r="B10617" t="str">
            <v>500x30x305 PAA120L8V53</v>
          </cell>
        </row>
        <row r="10618">
          <cell r="A10618">
            <v>5021100.01</v>
          </cell>
          <cell r="B10618" t="str">
            <v>330X300X203 A120 RR</v>
          </cell>
        </row>
        <row r="10619">
          <cell r="A10619">
            <v>5021100.0199999996</v>
          </cell>
          <cell r="B10619" t="str">
            <v>350X300X203 A080 RR</v>
          </cell>
        </row>
        <row r="10620">
          <cell r="A10620">
            <v>5021100.03</v>
          </cell>
          <cell r="B10620" t="str">
            <v>230X100X101.6 RR</v>
          </cell>
        </row>
        <row r="10621">
          <cell r="A10621">
            <v>5021100.04</v>
          </cell>
          <cell r="B10621" t="str">
            <v>300X250X127  A80RR</v>
          </cell>
        </row>
        <row r="10622">
          <cell r="A10622">
            <v>5021102.03</v>
          </cell>
          <cell r="B10622" t="str">
            <v>610X200X304.08A60K5 V15</v>
          </cell>
        </row>
        <row r="10623">
          <cell r="A10623">
            <v>5021102.0599999996</v>
          </cell>
          <cell r="B10623" t="str">
            <v>610X200X304.8 A60J5VC11</v>
          </cell>
        </row>
        <row r="10624">
          <cell r="A10624">
            <v>5021102.07</v>
          </cell>
          <cell r="B10624" t="str">
            <v>610X100X304.8A100L5BS</v>
          </cell>
        </row>
        <row r="10625">
          <cell r="A10625">
            <v>5021102.0800000001</v>
          </cell>
          <cell r="B10625" t="str">
            <v>610X200X304.819A601I5VCL</v>
          </cell>
        </row>
        <row r="10626">
          <cell r="A10626">
            <v>5021102.09</v>
          </cell>
          <cell r="B10626" t="str">
            <v>610X100X304.819A802K5VCL</v>
          </cell>
        </row>
        <row r="10627">
          <cell r="A10627">
            <v>5021102.0999999996</v>
          </cell>
          <cell r="B10627" t="str">
            <v>610X200X304.819A54-215VC</v>
          </cell>
        </row>
        <row r="10628">
          <cell r="A10628">
            <v>5021102.1100000003</v>
          </cell>
          <cell r="B10628" t="str">
            <v>610X100X304.819A80-215VC</v>
          </cell>
        </row>
        <row r="10629">
          <cell r="A10629">
            <v>5021102.12</v>
          </cell>
          <cell r="B10629" t="str">
            <v>610X100X304.8 A80J5VC11</v>
          </cell>
        </row>
        <row r="10630">
          <cell r="A10630">
            <v>5021102.2</v>
          </cell>
          <cell r="B10630" t="str">
            <v>610X100X304.8FSW461TRD31</v>
          </cell>
        </row>
        <row r="10631">
          <cell r="A10631">
            <v>5021102.3</v>
          </cell>
          <cell r="B10631" t="str">
            <v>610X100X304.8FSW601TRD31</v>
          </cell>
        </row>
        <row r="10632">
          <cell r="A10632">
            <v>5021102.4000000004</v>
          </cell>
          <cell r="B10632" t="str">
            <v>610X100X304.8FSW801TRD31</v>
          </cell>
        </row>
        <row r="10633">
          <cell r="A10633">
            <v>5021102.5999999996</v>
          </cell>
          <cell r="B10633" t="str">
            <v>G 610X250X304.8 A80F779A</v>
          </cell>
        </row>
        <row r="10634">
          <cell r="A10634">
            <v>5021105.01</v>
          </cell>
          <cell r="B10634" t="str">
            <v>350X16X127 A80L8VP7</v>
          </cell>
        </row>
        <row r="10635">
          <cell r="A10635">
            <v>5021106</v>
          </cell>
          <cell r="B10635" t="str">
            <v>19X25X6 19A100K8VB</v>
          </cell>
        </row>
        <row r="10636">
          <cell r="A10636">
            <v>5021110</v>
          </cell>
          <cell r="B10636" t="str">
            <v>60X30X1219A100K8VN</v>
          </cell>
        </row>
        <row r="10637">
          <cell r="A10637">
            <v>5021110.01</v>
          </cell>
          <cell r="B10637" t="str">
            <v>60X30X20 19A80K8VN</v>
          </cell>
        </row>
        <row r="10638">
          <cell r="A10638">
            <v>5021111</v>
          </cell>
          <cell r="B10638" t="str">
            <v>60X35X1219A100K8VN</v>
          </cell>
        </row>
        <row r="10639">
          <cell r="A10639">
            <v>5021112</v>
          </cell>
          <cell r="B10639" t="str">
            <v>60X40X1219A100K8VN</v>
          </cell>
        </row>
        <row r="10640">
          <cell r="A10640">
            <v>5021113</v>
          </cell>
          <cell r="B10640" t="str">
            <v>60X45X1219A100K8VN</v>
          </cell>
        </row>
        <row r="10641">
          <cell r="A10641">
            <v>5021113.0999999996</v>
          </cell>
          <cell r="B10641" t="str">
            <v>60X47X12 19A100K8VN</v>
          </cell>
        </row>
        <row r="10642">
          <cell r="A10642">
            <v>5021114</v>
          </cell>
          <cell r="B10642" t="str">
            <v>50X50X1219A100K8VN</v>
          </cell>
        </row>
        <row r="10643">
          <cell r="A10643">
            <v>5021114.01</v>
          </cell>
          <cell r="B10643" t="str">
            <v>50X50X20 19A80K8VN</v>
          </cell>
        </row>
        <row r="10644">
          <cell r="A10644">
            <v>5021115</v>
          </cell>
          <cell r="B10644" t="str">
            <v>25X45X819A100K8VN</v>
          </cell>
        </row>
        <row r="10645">
          <cell r="A10645">
            <v>5021117</v>
          </cell>
          <cell r="B10645" t="str">
            <v>400X100X254 A60NSV12</v>
          </cell>
        </row>
        <row r="10646">
          <cell r="A10646">
            <v>5021118.01</v>
          </cell>
          <cell r="B10646" t="str">
            <v>500X13X305 PAA120L8V53</v>
          </cell>
        </row>
        <row r="10647">
          <cell r="A10647">
            <v>5021118.0199999996</v>
          </cell>
          <cell r="B10647" t="str">
            <v>500X18X305 PAA120</v>
          </cell>
        </row>
        <row r="10648">
          <cell r="A10648">
            <v>5021118.04</v>
          </cell>
          <cell r="B10648" t="str">
            <v>500,13,305 38A120K8VT3</v>
          </cell>
        </row>
        <row r="10649">
          <cell r="A10649">
            <v>5021119</v>
          </cell>
          <cell r="B10649" t="str">
            <v>65X12X12.7 2A80</v>
          </cell>
        </row>
        <row r="10650">
          <cell r="A10650">
            <v>5021122</v>
          </cell>
          <cell r="B10650" t="str">
            <v>60X11.5X12 19A100K8VN</v>
          </cell>
        </row>
        <row r="10651">
          <cell r="A10651">
            <v>5021122.01</v>
          </cell>
          <cell r="B10651" t="str">
            <v>60X11.5X12 R6.5 32A 120</v>
          </cell>
        </row>
        <row r="10652">
          <cell r="A10652">
            <v>5021122.0199999996</v>
          </cell>
          <cell r="B10652" t="str">
            <v>60X11.5X12 SG120K8VT3</v>
          </cell>
        </row>
        <row r="10653">
          <cell r="A10653">
            <v>5021122.03</v>
          </cell>
          <cell r="B10653" t="str">
            <v>60X11.5X12 32A020K8VT3</v>
          </cell>
        </row>
        <row r="10654">
          <cell r="A10654">
            <v>5021123</v>
          </cell>
          <cell r="B10654" t="str">
            <v>60X10X12 19A100K8VN</v>
          </cell>
        </row>
        <row r="10655">
          <cell r="A10655">
            <v>5021124</v>
          </cell>
          <cell r="B10655" t="str">
            <v>60X19X12 19A100K8VN</v>
          </cell>
        </row>
        <row r="10656">
          <cell r="A10656">
            <v>5021124.01</v>
          </cell>
          <cell r="B10656" t="str">
            <v>60X11X12 RA100K5VF8</v>
          </cell>
        </row>
        <row r="10657">
          <cell r="A10657">
            <v>5021124.0199999996</v>
          </cell>
          <cell r="B10657" t="str">
            <v>60X13X12 RA100K5VF8</v>
          </cell>
        </row>
        <row r="10658">
          <cell r="A10658">
            <v>5021124.03</v>
          </cell>
          <cell r="B10658" t="str">
            <v>60X19X12 RA100K5VF8</v>
          </cell>
        </row>
        <row r="10659">
          <cell r="A10659">
            <v>5021124.04</v>
          </cell>
          <cell r="B10659" t="str">
            <v>60X19X20 19A80K8VN</v>
          </cell>
        </row>
        <row r="10660">
          <cell r="A10660">
            <v>5021124.05</v>
          </cell>
          <cell r="B10660" t="str">
            <v>60X19X20 32A100L8VT3</v>
          </cell>
        </row>
        <row r="10661">
          <cell r="A10661">
            <v>5021124.0599999996</v>
          </cell>
          <cell r="B10661" t="str">
            <v>60X19X20 NQNL80-29K8VT3</v>
          </cell>
        </row>
        <row r="10662">
          <cell r="A10662">
            <v>5021124.07</v>
          </cell>
          <cell r="B10662" t="str">
            <v>G 60X19X20 NQN80-19L8VT3</v>
          </cell>
        </row>
        <row r="10663">
          <cell r="A10663">
            <v>5021125</v>
          </cell>
          <cell r="B10663" t="str">
            <v>28X18X8 19A100K8VN</v>
          </cell>
        </row>
        <row r="10664">
          <cell r="A10664">
            <v>5021125.01</v>
          </cell>
          <cell r="B10664" t="str">
            <v>28X18X8 32A100K8VBE</v>
          </cell>
        </row>
        <row r="10665">
          <cell r="A10665">
            <v>5021125.0199999996</v>
          </cell>
          <cell r="B10665" t="str">
            <v>28X18X8 55A801 17 VC500</v>
          </cell>
        </row>
        <row r="10666">
          <cell r="A10666">
            <v>5021125.0999999996</v>
          </cell>
          <cell r="B10666" t="str">
            <v>28X18X8 32A1002L8VT3</v>
          </cell>
        </row>
        <row r="10667">
          <cell r="A10667">
            <v>5021126.01</v>
          </cell>
          <cell r="B10667" t="str">
            <v>38X35X12 19A100L8VN</v>
          </cell>
        </row>
        <row r="10668">
          <cell r="A10668">
            <v>5021126.0199999996</v>
          </cell>
          <cell r="B10668" t="str">
            <v>38X35X12 19A80L8VN</v>
          </cell>
        </row>
        <row r="10669">
          <cell r="A10669">
            <v>5021127</v>
          </cell>
          <cell r="B10669" t="str">
            <v>50X15X12 RA100K5VF8</v>
          </cell>
        </row>
        <row r="10670">
          <cell r="A10670">
            <v>5021127.01</v>
          </cell>
          <cell r="B10670" t="str">
            <v>52X15X12 19A100K8VN</v>
          </cell>
        </row>
        <row r="10671">
          <cell r="A10671">
            <v>5021127.0199999996</v>
          </cell>
          <cell r="B10671" t="str">
            <v>50X15X12 SGL120-20K8VT3</v>
          </cell>
        </row>
        <row r="10672">
          <cell r="A10672">
            <v>5021127.03</v>
          </cell>
          <cell r="B10672" t="str">
            <v>50X15X20 19A80K8VN</v>
          </cell>
        </row>
        <row r="10673">
          <cell r="A10673">
            <v>5021130</v>
          </cell>
          <cell r="B10673" t="str">
            <v>45X8.5X12 19A100K8VN</v>
          </cell>
        </row>
        <row r="10674">
          <cell r="A10674">
            <v>5021131</v>
          </cell>
          <cell r="B10674" t="str">
            <v>500X23X305 PAA120</v>
          </cell>
        </row>
        <row r="10675">
          <cell r="A10675">
            <v>5021132</v>
          </cell>
          <cell r="B10675" t="str">
            <v>34X9X6 19A 100K8VN</v>
          </cell>
        </row>
        <row r="10676">
          <cell r="A10676">
            <v>5021133</v>
          </cell>
          <cell r="B10676" t="str">
            <v>32X28X8 19A100K8VN</v>
          </cell>
        </row>
        <row r="10677">
          <cell r="A10677">
            <v>5021134</v>
          </cell>
          <cell r="B10677" t="str">
            <v>63X12X13 32A 120L8V</v>
          </cell>
        </row>
        <row r="10678">
          <cell r="A10678">
            <v>5021136</v>
          </cell>
          <cell r="B10678" t="str">
            <v>350X75X127 A60 N5 V10</v>
          </cell>
        </row>
        <row r="10679">
          <cell r="A10679">
            <v>5021138</v>
          </cell>
          <cell r="B10679" t="str">
            <v>42X28X12 32A100KVBETR22</v>
          </cell>
        </row>
        <row r="10680">
          <cell r="A10680">
            <v>5021138.01</v>
          </cell>
          <cell r="B10680" t="str">
            <v>43X28X12 SGL120K8VT3</v>
          </cell>
        </row>
        <row r="10681">
          <cell r="A10681">
            <v>5021138.0199999996</v>
          </cell>
          <cell r="B10681" t="str">
            <v>43X28X12 32A100-2L8T3TR</v>
          </cell>
        </row>
        <row r="10682">
          <cell r="A10682">
            <v>5021139</v>
          </cell>
          <cell r="B10682" t="str">
            <v>610X8.5X304.75 01/SS</v>
          </cell>
        </row>
        <row r="10683">
          <cell r="A10683">
            <v>5021139.01</v>
          </cell>
          <cell r="B10683" t="str">
            <v>610X17.5X304.75 01/A</v>
          </cell>
        </row>
        <row r="10684">
          <cell r="A10684">
            <v>5021139.0199999996</v>
          </cell>
          <cell r="B10684" t="str">
            <v>610X9.5X304.75 01/SS</v>
          </cell>
        </row>
        <row r="10685">
          <cell r="A10685">
            <v>5021139.03</v>
          </cell>
          <cell r="B10685" t="str">
            <v>610X12.5X304.75 01/A</v>
          </cell>
        </row>
        <row r="10686">
          <cell r="A10686">
            <v>5021139.04</v>
          </cell>
          <cell r="B10686" t="str">
            <v>610X13X304.75 01/A</v>
          </cell>
        </row>
        <row r="10687">
          <cell r="A10687">
            <v>5021140.01</v>
          </cell>
          <cell r="B10687" t="str">
            <v>500X10X203.2 A100M.CD</v>
          </cell>
        </row>
        <row r="10688">
          <cell r="A10688">
            <v>5021140.0199999996</v>
          </cell>
          <cell r="B10688" t="str">
            <v>500X28X203.2 A100M-CD</v>
          </cell>
        </row>
        <row r="10689">
          <cell r="A10689">
            <v>5021140.03</v>
          </cell>
          <cell r="B10689" t="str">
            <v>500X13X203.2PAA100L8V53</v>
          </cell>
        </row>
        <row r="10690">
          <cell r="A10690">
            <v>5021140.04</v>
          </cell>
          <cell r="B10690" t="str">
            <v>500X10X203.2PAA120L8V53</v>
          </cell>
        </row>
        <row r="10691">
          <cell r="A10691">
            <v>5021141</v>
          </cell>
          <cell r="B10691" t="str">
            <v>500X13X203.2</v>
          </cell>
        </row>
        <row r="10692">
          <cell r="A10692">
            <v>5021142</v>
          </cell>
          <cell r="B10692" t="str">
            <v>500X30X203.2</v>
          </cell>
        </row>
        <row r="10693">
          <cell r="A10693">
            <v>5021143</v>
          </cell>
          <cell r="B10693" t="str">
            <v>500X20X203.2</v>
          </cell>
        </row>
        <row r="10694">
          <cell r="A10694">
            <v>5021143.01</v>
          </cell>
          <cell r="B10694" t="str">
            <v>500X20X203.238A120K8VT3</v>
          </cell>
        </row>
        <row r="10695">
          <cell r="A10695">
            <v>5021144</v>
          </cell>
          <cell r="B10695" t="str">
            <v>28X18X8 CU100L8V26-2</v>
          </cell>
        </row>
        <row r="10696">
          <cell r="A10696">
            <v>5021144.0999999996</v>
          </cell>
          <cell r="B10696" t="str">
            <v>28X18X8 5CW100L8 V26-2</v>
          </cell>
        </row>
        <row r="10697">
          <cell r="A10697">
            <v>5021144.2</v>
          </cell>
          <cell r="B10697" t="str">
            <v>38X35X12 5CW100L8 V26-2</v>
          </cell>
        </row>
        <row r="10698">
          <cell r="A10698">
            <v>5021144.3</v>
          </cell>
          <cell r="B10698" t="str">
            <v>50X50X12 5CW100L8 V26-2</v>
          </cell>
        </row>
        <row r="10699">
          <cell r="A10699">
            <v>5021144.4000000004</v>
          </cell>
          <cell r="B10699" t="str">
            <v>60X19X12 5CW120K10 V26-2</v>
          </cell>
        </row>
        <row r="10700">
          <cell r="A10700">
            <v>5021144.5</v>
          </cell>
          <cell r="B10700" t="str">
            <v>60X28X12 5CW120K10 V26-2</v>
          </cell>
        </row>
        <row r="10701">
          <cell r="A10701">
            <v>5021145</v>
          </cell>
          <cell r="B10701" t="str">
            <v>40X15X8 D126S6R75GM1+10</v>
          </cell>
        </row>
        <row r="10702">
          <cell r="A10702">
            <v>5021146</v>
          </cell>
          <cell r="B10702" t="str">
            <v>18X27X8 55A801 17 VC500</v>
          </cell>
        </row>
        <row r="10703">
          <cell r="A10703">
            <v>503.01</v>
          </cell>
          <cell r="B10703" t="str">
            <v>BRI 82016 (F)</v>
          </cell>
        </row>
        <row r="10704">
          <cell r="A10704">
            <v>503.02</v>
          </cell>
          <cell r="B10704" t="str">
            <v>BR 122016 (F)</v>
          </cell>
        </row>
        <row r="10705">
          <cell r="A10705">
            <v>503.03</v>
          </cell>
          <cell r="B10705" t="str">
            <v>LRB 81216 (F)</v>
          </cell>
        </row>
        <row r="10706">
          <cell r="A10706">
            <v>5030003</v>
          </cell>
          <cell r="B10706" t="str">
            <v>200X25X31.75 A24R</v>
          </cell>
        </row>
        <row r="10707">
          <cell r="A10707">
            <v>5030004</v>
          </cell>
          <cell r="B10707" t="str">
            <v>200X25X31.75 A36Q-AP</v>
          </cell>
        </row>
        <row r="10708">
          <cell r="A10708">
            <v>5030005</v>
          </cell>
          <cell r="B10708" t="str">
            <v>200X25X31.75 A24R-XY</v>
          </cell>
        </row>
        <row r="10709">
          <cell r="A10709">
            <v>5030006</v>
          </cell>
          <cell r="B10709" t="str">
            <v>200X25X31.75 A36 Q-XY</v>
          </cell>
        </row>
        <row r="10710">
          <cell r="A10710">
            <v>5030007</v>
          </cell>
          <cell r="B10710" t="str">
            <v>450X20X127 A100M</v>
          </cell>
        </row>
        <row r="10711">
          <cell r="A10711">
            <v>5030008</v>
          </cell>
          <cell r="B10711" t="str">
            <v>350X100X127 A60N</v>
          </cell>
        </row>
        <row r="10712">
          <cell r="A10712">
            <v>5030010</v>
          </cell>
          <cell r="B10712" t="str">
            <v>350X100X127 A60N -AP</v>
          </cell>
        </row>
        <row r="10713">
          <cell r="A10713">
            <v>5030011</v>
          </cell>
          <cell r="B10713" t="str">
            <v>350X150X127 A60M5V</v>
          </cell>
        </row>
        <row r="10714">
          <cell r="A10714">
            <v>5030012</v>
          </cell>
          <cell r="B10714" t="str">
            <v>500X40X203.2 A543</v>
          </cell>
        </row>
        <row r="10715">
          <cell r="A10715">
            <v>5030012.2</v>
          </cell>
          <cell r="B10715" t="str">
            <v>500X50X203.2/38A120K8VT3</v>
          </cell>
        </row>
        <row r="10716">
          <cell r="A10716">
            <v>5030013</v>
          </cell>
          <cell r="B10716" t="str">
            <v>200X20X31.75 AA46</v>
          </cell>
        </row>
        <row r="10717">
          <cell r="A10717">
            <v>5030014</v>
          </cell>
          <cell r="B10717" t="str">
            <v>350X100X127 A60N DURAKU</v>
          </cell>
        </row>
        <row r="10718">
          <cell r="A10718">
            <v>5030015</v>
          </cell>
          <cell r="B10718" t="str">
            <v>350X150X127 A60N-AP</v>
          </cell>
        </row>
        <row r="10719">
          <cell r="A10719">
            <v>5030016</v>
          </cell>
          <cell r="B10719" t="str">
            <v>350X150X127 A60M-XY</v>
          </cell>
        </row>
        <row r="10720">
          <cell r="A10720">
            <v>5030017</v>
          </cell>
          <cell r="B10720" t="str">
            <v>350X55X25.4 A-60</v>
          </cell>
        </row>
        <row r="10721">
          <cell r="A10721">
            <v>5030018</v>
          </cell>
          <cell r="B10721" t="str">
            <v>600X300X304.8 SBA60J5</v>
          </cell>
        </row>
        <row r="10722">
          <cell r="A10722">
            <v>5030019</v>
          </cell>
          <cell r="B10722" t="str">
            <v>350X40X127AA46/54K-XY</v>
          </cell>
        </row>
        <row r="10723">
          <cell r="A10723">
            <v>5030021</v>
          </cell>
          <cell r="B10723" t="str">
            <v>19X18X6 32A100K8VBE 60</v>
          </cell>
        </row>
        <row r="10724">
          <cell r="A10724">
            <v>5030022</v>
          </cell>
          <cell r="B10724" t="str">
            <v>40X14X8 19A80K8VN,60</v>
          </cell>
        </row>
        <row r="10725">
          <cell r="A10725">
            <v>5030023</v>
          </cell>
          <cell r="B10725" t="str">
            <v>16X7.5X6 19A100K8VN,60</v>
          </cell>
        </row>
        <row r="10726">
          <cell r="A10726">
            <v>503103</v>
          </cell>
          <cell r="B10726" t="str">
            <v>RO 2.5X15.2 BP</v>
          </cell>
        </row>
        <row r="10727">
          <cell r="A10727">
            <v>503103</v>
          </cell>
          <cell r="B10727" t="str">
            <v>RO 2.5X15.2 BP(H)</v>
          </cell>
        </row>
        <row r="10728">
          <cell r="A10728">
            <v>503103</v>
          </cell>
          <cell r="B10728" t="str">
            <v>RO 2.5X15.2 BP(T)</v>
          </cell>
        </row>
        <row r="10729">
          <cell r="A10729">
            <v>503109</v>
          </cell>
          <cell r="B10729" t="str">
            <v>RO 2X7.2</v>
          </cell>
        </row>
        <row r="10730">
          <cell r="A10730">
            <v>503114</v>
          </cell>
          <cell r="B10730" t="str">
            <v>RO 2X11 BP</v>
          </cell>
        </row>
        <row r="10731">
          <cell r="A10731">
            <v>503114.5</v>
          </cell>
          <cell r="B10731" t="str">
            <v>RO 2X14 BP</v>
          </cell>
        </row>
        <row r="10732">
          <cell r="A10732">
            <v>503117.5</v>
          </cell>
          <cell r="B10732" t="str">
            <v>RO 1.5X5 BP</v>
          </cell>
        </row>
        <row r="10733">
          <cell r="A10733">
            <v>504.01</v>
          </cell>
          <cell r="B10733" t="str">
            <v>BRI 102212 (F)</v>
          </cell>
        </row>
        <row r="10734">
          <cell r="A10734">
            <v>504.02</v>
          </cell>
          <cell r="B10734" t="str">
            <v>BR 142212 (F)</v>
          </cell>
        </row>
        <row r="10735">
          <cell r="A10735">
            <v>504.03</v>
          </cell>
          <cell r="B10735" t="str">
            <v>LRB 101412 (F)</v>
          </cell>
        </row>
        <row r="10736">
          <cell r="A10736">
            <v>504001</v>
          </cell>
          <cell r="B10736" t="str">
            <v>RO 4.5X23.8</v>
          </cell>
        </row>
        <row r="10737">
          <cell r="A10737">
            <v>505.01</v>
          </cell>
          <cell r="B10737" t="str">
            <v>BRI 102216 (F)</v>
          </cell>
        </row>
        <row r="10738">
          <cell r="A10738">
            <v>505.02</v>
          </cell>
          <cell r="B10738" t="str">
            <v>BR 142216 (F)</v>
          </cell>
        </row>
        <row r="10739">
          <cell r="A10739">
            <v>505.03</v>
          </cell>
          <cell r="B10739" t="str">
            <v>LRB 101416 (F)</v>
          </cell>
        </row>
        <row r="10740">
          <cell r="A10740">
            <v>505001</v>
          </cell>
          <cell r="B10740" t="str">
            <v>RO 4X39.8 BR</v>
          </cell>
        </row>
        <row r="10741">
          <cell r="A10741">
            <v>505101</v>
          </cell>
          <cell r="B10741" t="str">
            <v>RO 7.85X6.34 TR</v>
          </cell>
        </row>
        <row r="10742">
          <cell r="A10742">
            <v>506.01</v>
          </cell>
          <cell r="B10742" t="str">
            <v>BRI 122412 (F)</v>
          </cell>
        </row>
        <row r="10743">
          <cell r="A10743">
            <v>506.02</v>
          </cell>
          <cell r="B10743" t="str">
            <v>BR 162412 (F)</v>
          </cell>
        </row>
        <row r="10744">
          <cell r="A10744">
            <v>506.03</v>
          </cell>
          <cell r="B10744" t="str">
            <v>LRB 121612 (F)</v>
          </cell>
        </row>
        <row r="10745">
          <cell r="A10745">
            <v>507.01</v>
          </cell>
          <cell r="B10745" t="str">
            <v>BRI 122416 (F)</v>
          </cell>
        </row>
        <row r="10746">
          <cell r="A10746">
            <v>507.02</v>
          </cell>
          <cell r="B10746" t="str">
            <v>BR 162416 (F)</v>
          </cell>
        </row>
        <row r="10747">
          <cell r="A10747">
            <v>507.03</v>
          </cell>
          <cell r="B10747" t="str">
            <v>LRB 121616 (F)</v>
          </cell>
        </row>
        <row r="10748">
          <cell r="A10748">
            <v>507.1</v>
          </cell>
          <cell r="B10748" t="str">
            <v>LRB 121620 (F)</v>
          </cell>
        </row>
        <row r="10749">
          <cell r="A10749">
            <v>508.01</v>
          </cell>
          <cell r="B10749" t="str">
            <v>BRI 142616 (F)</v>
          </cell>
        </row>
        <row r="10750">
          <cell r="A10750">
            <v>508.02</v>
          </cell>
          <cell r="B10750" t="str">
            <v>BR 182616 (F)</v>
          </cell>
        </row>
        <row r="10751">
          <cell r="A10751">
            <v>508.03</v>
          </cell>
          <cell r="B10751" t="str">
            <v>LRB 141816 (F)</v>
          </cell>
        </row>
        <row r="10752">
          <cell r="A10752">
            <v>509.01</v>
          </cell>
          <cell r="B10752" t="str">
            <v>BRI 142620 (F)</v>
          </cell>
        </row>
        <row r="10753">
          <cell r="A10753">
            <v>509.02</v>
          </cell>
          <cell r="B10753" t="str">
            <v>BR 182620 (F)</v>
          </cell>
        </row>
        <row r="10754">
          <cell r="A10754">
            <v>509.03</v>
          </cell>
          <cell r="B10754" t="str">
            <v>LRB 141820 (F)</v>
          </cell>
        </row>
        <row r="10755">
          <cell r="A10755">
            <v>5094001.0599999996</v>
          </cell>
          <cell r="B10755" t="str">
            <v>6X6X50(DAP-CG-1200-ST)</v>
          </cell>
        </row>
        <row r="10756">
          <cell r="A10756">
            <v>5094001.07</v>
          </cell>
          <cell r="B10756" t="str">
            <v>6X6X50(DAP-GC-600-ST)</v>
          </cell>
        </row>
        <row r="10757">
          <cell r="A10757">
            <v>5094005</v>
          </cell>
          <cell r="B10757" t="str">
            <v>100X30X20</v>
          </cell>
        </row>
        <row r="10758">
          <cell r="A10758">
            <v>5094006</v>
          </cell>
          <cell r="B10758" t="str">
            <v>65X65X15</v>
          </cell>
        </row>
        <row r="10759">
          <cell r="A10759">
            <v>5094008</v>
          </cell>
          <cell r="B10759" t="str">
            <v>127X60X10 CG1000</v>
          </cell>
        </row>
        <row r="10760">
          <cell r="A10760">
            <v>5094010</v>
          </cell>
          <cell r="B10760" t="str">
            <v>127X60X10 CG1500</v>
          </cell>
        </row>
        <row r="10761">
          <cell r="A10761">
            <v>5094012</v>
          </cell>
          <cell r="B10761" t="str">
            <v>127X60X10GC1000 F5 V91/S</v>
          </cell>
        </row>
        <row r="10762">
          <cell r="A10762">
            <v>5094013</v>
          </cell>
          <cell r="B10762" t="str">
            <v>127X60X10AA800V877/S</v>
          </cell>
        </row>
        <row r="10763">
          <cell r="A10763">
            <v>5094013.0999999996</v>
          </cell>
          <cell r="B10763" t="str">
            <v>127X60X10 1MCA/C1200(S)</v>
          </cell>
        </row>
        <row r="10764">
          <cell r="A10764">
            <v>5094014</v>
          </cell>
          <cell r="B10764" t="str">
            <v>500X18X203.2 12A100J6VC</v>
          </cell>
        </row>
        <row r="10765">
          <cell r="A10765">
            <v>5094015</v>
          </cell>
          <cell r="B10765" t="str">
            <v>500X18X203.2 12A100</v>
          </cell>
        </row>
        <row r="10766">
          <cell r="A10766">
            <v>5094016</v>
          </cell>
          <cell r="B10766" t="str">
            <v>250X25X76.2 AA46/54</v>
          </cell>
        </row>
        <row r="10767">
          <cell r="A10767">
            <v>5094016.0999999996</v>
          </cell>
          <cell r="B10767" t="str">
            <v>250X25X76.2 GC80L6VG</v>
          </cell>
        </row>
        <row r="10768">
          <cell r="A10768">
            <v>5094017</v>
          </cell>
          <cell r="B10768" t="str">
            <v>200X25X31.75 GC-80</v>
          </cell>
        </row>
        <row r="10769">
          <cell r="A10769">
            <v>5094018</v>
          </cell>
          <cell r="B10769" t="str">
            <v>200X25X31.75 MEDIUM</v>
          </cell>
        </row>
        <row r="10770">
          <cell r="A10770">
            <v>5094019</v>
          </cell>
          <cell r="B10770" t="str">
            <v>EMMERY POWDER A36</v>
          </cell>
        </row>
        <row r="10771">
          <cell r="A10771">
            <v>5094019.0999999996</v>
          </cell>
          <cell r="B10771" t="str">
            <v>EMMERY POWDER C 1000</v>
          </cell>
        </row>
        <row r="10772">
          <cell r="A10772">
            <v>5094019.2</v>
          </cell>
          <cell r="B10772" t="str">
            <v>D.B.DOLOMITE</v>
          </cell>
        </row>
        <row r="10773">
          <cell r="A10773">
            <v>5094019.3</v>
          </cell>
          <cell r="B10773" t="str">
            <v>CENGRIT 16-20</v>
          </cell>
        </row>
        <row r="10774">
          <cell r="A10774">
            <v>5094019.4000000004</v>
          </cell>
          <cell r="B10774" t="str">
            <v>EMMERY POWDER 60</v>
          </cell>
        </row>
        <row r="10775">
          <cell r="A10775">
            <v>51</v>
          </cell>
          <cell r="B10775" t="str">
            <v>BR 322624 (F)</v>
          </cell>
        </row>
        <row r="10776">
          <cell r="A10776">
            <v>51.05</v>
          </cell>
          <cell r="B10776" t="str">
            <v>BR CLIPS 322624 (F)</v>
          </cell>
        </row>
        <row r="10777">
          <cell r="A10777">
            <v>510.01</v>
          </cell>
          <cell r="B10777" t="str">
            <v>BRI 162812 (F)</v>
          </cell>
        </row>
        <row r="10778">
          <cell r="A10778">
            <v>510.02</v>
          </cell>
          <cell r="B10778" t="str">
            <v>BR 202812 (F)</v>
          </cell>
        </row>
        <row r="10779">
          <cell r="A10779">
            <v>510.03</v>
          </cell>
          <cell r="B10779" t="str">
            <v>LRB 162012 (F)</v>
          </cell>
        </row>
        <row r="10780">
          <cell r="A10780">
            <v>5101</v>
          </cell>
          <cell r="B10780" t="str">
            <v>T.W.88</v>
          </cell>
        </row>
        <row r="10781">
          <cell r="A10781">
            <v>5102.21</v>
          </cell>
          <cell r="B10781" t="str">
            <v>GE 20 ES (438020070) (F)</v>
          </cell>
        </row>
        <row r="10782">
          <cell r="A10782">
            <v>5102.3100000000004</v>
          </cell>
          <cell r="B10782" t="str">
            <v>GE 25 ES (438020080) (F)</v>
          </cell>
        </row>
        <row r="10783">
          <cell r="A10783">
            <v>5102.3999999999996</v>
          </cell>
          <cell r="B10783" t="str">
            <v>GE 30ES (F)</v>
          </cell>
        </row>
        <row r="10784">
          <cell r="A10784">
            <v>5102.45</v>
          </cell>
          <cell r="B10784" t="str">
            <v>GE 30ES-2RS (F)</v>
          </cell>
        </row>
        <row r="10785">
          <cell r="A10785">
            <v>5102.5</v>
          </cell>
          <cell r="B10785" t="str">
            <v>GE 35ES (F)</v>
          </cell>
        </row>
        <row r="10786">
          <cell r="A10786">
            <v>5102.55</v>
          </cell>
          <cell r="B10786" t="str">
            <v>GE 35ES-2RS (F)</v>
          </cell>
        </row>
        <row r="10787">
          <cell r="A10787">
            <v>5102.6000000000004</v>
          </cell>
          <cell r="B10787" t="str">
            <v>GE 40ES (F)</v>
          </cell>
        </row>
        <row r="10788">
          <cell r="A10788">
            <v>5102.6499999999996</v>
          </cell>
          <cell r="B10788" t="str">
            <v>GE 40ES-2RS (F)</v>
          </cell>
        </row>
        <row r="10789">
          <cell r="A10789">
            <v>5102.7</v>
          </cell>
          <cell r="B10789" t="str">
            <v>GE 45ES (F)</v>
          </cell>
        </row>
        <row r="10790">
          <cell r="A10790">
            <v>5102.75</v>
          </cell>
          <cell r="B10790" t="str">
            <v>GE 45ES-2RS (F)</v>
          </cell>
        </row>
        <row r="10791">
          <cell r="A10791">
            <v>5102.8</v>
          </cell>
          <cell r="B10791" t="str">
            <v>GE 50ES (F)</v>
          </cell>
        </row>
        <row r="10792">
          <cell r="A10792">
            <v>5102.8500000000004</v>
          </cell>
          <cell r="B10792" t="str">
            <v>GE 50ES-2RS (F)</v>
          </cell>
        </row>
        <row r="10793">
          <cell r="A10793">
            <v>5102.8999999999996</v>
          </cell>
          <cell r="B10793" t="str">
            <v>GE 60ES (F)</v>
          </cell>
        </row>
        <row r="10794">
          <cell r="A10794">
            <v>5102.95</v>
          </cell>
          <cell r="B10794" t="str">
            <v>GE 60ES-2RS (F)</v>
          </cell>
        </row>
        <row r="10795">
          <cell r="A10795">
            <v>511.01</v>
          </cell>
          <cell r="B10795" t="str">
            <v>BRI 162816 (F)</v>
          </cell>
        </row>
        <row r="10796">
          <cell r="A10796">
            <v>511.02</v>
          </cell>
          <cell r="B10796" t="str">
            <v>BR 202816 (F)</v>
          </cell>
        </row>
        <row r="10797">
          <cell r="A10797">
            <v>511.03</v>
          </cell>
          <cell r="B10797" t="str">
            <v>LRB 162016 (F)</v>
          </cell>
        </row>
        <row r="10798">
          <cell r="A10798">
            <v>511.15</v>
          </cell>
          <cell r="B10798" t="str">
            <v>BRI 162816 SP. (F)</v>
          </cell>
        </row>
        <row r="10799">
          <cell r="A10799">
            <v>511.17</v>
          </cell>
          <cell r="B10799" t="str">
            <v>LRB 162016 SP. (F)</v>
          </cell>
        </row>
        <row r="10800">
          <cell r="A10800">
            <v>511001</v>
          </cell>
          <cell r="B10800" t="str">
            <v>RO 2X9.8</v>
          </cell>
        </row>
        <row r="10801">
          <cell r="A10801">
            <v>511003</v>
          </cell>
          <cell r="B10801" t="str">
            <v>RO 2.3X9.8</v>
          </cell>
        </row>
        <row r="10802">
          <cell r="A10802">
            <v>511011</v>
          </cell>
          <cell r="B10802" t="str">
            <v>RO 2X8 BP</v>
          </cell>
        </row>
        <row r="10803">
          <cell r="A10803">
            <v>511040</v>
          </cell>
          <cell r="B10803" t="str">
            <v>RO 2X11.8</v>
          </cell>
        </row>
        <row r="10804">
          <cell r="A10804">
            <v>511040</v>
          </cell>
          <cell r="B10804" t="str">
            <v>RO 2X11.8(H)</v>
          </cell>
        </row>
        <row r="10805">
          <cell r="A10805">
            <v>511040</v>
          </cell>
          <cell r="B10805" t="str">
            <v>RO 2X11.8(T)</v>
          </cell>
        </row>
        <row r="10806">
          <cell r="A10806">
            <v>511040.01</v>
          </cell>
          <cell r="B10806" t="str">
            <v>RO 2.8X9.8</v>
          </cell>
        </row>
        <row r="10807">
          <cell r="A10807">
            <v>511042</v>
          </cell>
          <cell r="B10807" t="str">
            <v>RO 2.5X10.8</v>
          </cell>
        </row>
        <row r="10808">
          <cell r="A10808">
            <v>511042</v>
          </cell>
          <cell r="B10808" t="str">
            <v>RO 2.5X10.8(H)</v>
          </cell>
        </row>
        <row r="10809">
          <cell r="A10809">
            <v>511042</v>
          </cell>
          <cell r="B10809" t="str">
            <v>RO 2.5X10.8(T)</v>
          </cell>
        </row>
        <row r="10810">
          <cell r="A10810">
            <v>511060</v>
          </cell>
          <cell r="B10810" t="str">
            <v>RO 2.5X9.8</v>
          </cell>
        </row>
        <row r="10811">
          <cell r="A10811">
            <v>511075</v>
          </cell>
          <cell r="B10811" t="str">
            <v>RO 3X9.5</v>
          </cell>
        </row>
        <row r="10812">
          <cell r="A10812">
            <v>511090</v>
          </cell>
          <cell r="B10812" t="str">
            <v>RO 2X7.8</v>
          </cell>
        </row>
        <row r="10813">
          <cell r="A10813">
            <v>511091</v>
          </cell>
          <cell r="B10813" t="str">
            <v>RO 2X5.8</v>
          </cell>
        </row>
        <row r="10814">
          <cell r="A10814">
            <v>511092</v>
          </cell>
          <cell r="B10814" t="str">
            <v>RO 2X6.8</v>
          </cell>
        </row>
        <row r="10815">
          <cell r="A10815">
            <v>511120</v>
          </cell>
          <cell r="B10815" t="str">
            <v>RO 3X11.8</v>
          </cell>
        </row>
        <row r="10816">
          <cell r="A10816">
            <v>511130</v>
          </cell>
          <cell r="B10816" t="str">
            <v>RO 2.5X13.8</v>
          </cell>
        </row>
        <row r="10817">
          <cell r="A10817">
            <v>511139</v>
          </cell>
          <cell r="B10817" t="str">
            <v>RO 6.35X6.35</v>
          </cell>
        </row>
        <row r="10818">
          <cell r="A10818">
            <v>511140</v>
          </cell>
          <cell r="B10818" t="str">
            <v>RO 3.5X13.8</v>
          </cell>
        </row>
        <row r="10819">
          <cell r="A10819">
            <v>511141</v>
          </cell>
          <cell r="B10819" t="str">
            <v>RO 3.5X12.8</v>
          </cell>
        </row>
        <row r="10820">
          <cell r="A10820">
            <v>511145</v>
          </cell>
          <cell r="B10820" t="str">
            <v>RO 3X9.8</v>
          </cell>
        </row>
        <row r="10821">
          <cell r="A10821">
            <v>511170</v>
          </cell>
          <cell r="B10821" t="str">
            <v>BALL 3/16"" (IS:2898-1976)"</v>
          </cell>
        </row>
        <row r="10822">
          <cell r="A10822">
            <v>511170.1</v>
          </cell>
          <cell r="B10822" t="str">
            <v>BALL 4.762 MM (3/16) G10</v>
          </cell>
        </row>
        <row r="10823">
          <cell r="A10823">
            <v>511171</v>
          </cell>
          <cell r="B10823" t="str">
            <v>RO 8X16</v>
          </cell>
        </row>
        <row r="10824">
          <cell r="A10824">
            <v>511175</v>
          </cell>
          <cell r="B10824" t="str">
            <v>RO 4X14</v>
          </cell>
        </row>
        <row r="10825">
          <cell r="A10825">
            <v>511177</v>
          </cell>
          <cell r="B10825" t="str">
            <v>RO 4X13.8</v>
          </cell>
        </row>
        <row r="10826">
          <cell r="A10826">
            <v>511180</v>
          </cell>
          <cell r="B10826" t="str">
            <v>BALL 3/8""(IS:2898-1976)"</v>
          </cell>
        </row>
        <row r="10827">
          <cell r="A10827">
            <v>511181</v>
          </cell>
          <cell r="B10827" t="str">
            <v>BALL 15/32""(IS:2898-1976)"</v>
          </cell>
        </row>
        <row r="10828">
          <cell r="A10828">
            <v>511182</v>
          </cell>
          <cell r="B10828" t="str">
            <v>BALL 1/4"" (IS:2898-1976)"</v>
          </cell>
        </row>
        <row r="10829">
          <cell r="A10829">
            <v>511182.1</v>
          </cell>
          <cell r="B10829" t="str">
            <v>BALL 6.350 MM (1/4) G10</v>
          </cell>
        </row>
        <row r="10830">
          <cell r="A10830">
            <v>511183</v>
          </cell>
          <cell r="B10830" t="str">
            <v>BALL 1/8"" (IS:2898-1976)"</v>
          </cell>
        </row>
        <row r="10831">
          <cell r="A10831">
            <v>511185.01</v>
          </cell>
          <cell r="B10831" t="str">
            <v>BALL 3.5 MM(IS:2898-1976)</v>
          </cell>
        </row>
        <row r="10832">
          <cell r="A10832">
            <v>511187</v>
          </cell>
          <cell r="B10832" t="str">
            <v>BALL 05/32""(IS:2898-1976)"</v>
          </cell>
        </row>
        <row r="10833">
          <cell r="A10833">
            <v>511187.1</v>
          </cell>
          <cell r="B10833" t="str">
            <v>BALL 3.969 MM (5/32) G10</v>
          </cell>
        </row>
        <row r="10834">
          <cell r="A10834">
            <v>511189</v>
          </cell>
          <cell r="B10834" t="str">
            <v>BALL 4.5mm(IS:2898-1976)</v>
          </cell>
        </row>
        <row r="10835">
          <cell r="A10835">
            <v>511190</v>
          </cell>
          <cell r="B10835" t="str">
            <v>BALL 15/64""(IS:2898-1976"</v>
          </cell>
        </row>
        <row r="10836">
          <cell r="A10836">
            <v>511192</v>
          </cell>
          <cell r="B10836" t="str">
            <v>BALL 1/2"" (IS:2898-1976)"</v>
          </cell>
        </row>
        <row r="10837">
          <cell r="A10837">
            <v>511193</v>
          </cell>
          <cell r="B10837" t="str">
            <v>BALL 7/16""(IS:2898-1976)"</v>
          </cell>
        </row>
        <row r="10838">
          <cell r="A10838">
            <v>511197</v>
          </cell>
          <cell r="B10838" t="str">
            <v>BALL 9/32"""</v>
          </cell>
        </row>
        <row r="10839">
          <cell r="A10839">
            <v>511200</v>
          </cell>
          <cell r="B10839" t="str">
            <v>RO 1.5X9.3</v>
          </cell>
        </row>
        <row r="10840">
          <cell r="A10840">
            <v>511201</v>
          </cell>
          <cell r="B10840" t="str">
            <v>RO 2.5X11.8</v>
          </cell>
        </row>
        <row r="10841">
          <cell r="A10841">
            <v>511205</v>
          </cell>
          <cell r="B10841" t="str">
            <v>BALL 11/32""(IS:2898-1976)"</v>
          </cell>
        </row>
        <row r="10842">
          <cell r="A10842">
            <v>511208</v>
          </cell>
          <cell r="B10842" t="str">
            <v>RO 1.3X8.3 BR</v>
          </cell>
        </row>
        <row r="10843">
          <cell r="A10843">
            <v>511209</v>
          </cell>
          <cell r="B10843" t="str">
            <v>RO 3X8</v>
          </cell>
        </row>
        <row r="10844">
          <cell r="A10844">
            <v>511209.01</v>
          </cell>
          <cell r="B10844" t="str">
            <v>RO 2.5X16.8</v>
          </cell>
        </row>
        <row r="10845">
          <cell r="A10845">
            <v>511209.01</v>
          </cell>
          <cell r="B10845" t="str">
            <v>RO 2.5X16.8(H)</v>
          </cell>
        </row>
        <row r="10846">
          <cell r="A10846">
            <v>511209.01</v>
          </cell>
          <cell r="B10846" t="str">
            <v>RO 2.5X16.8(T)</v>
          </cell>
        </row>
        <row r="10847">
          <cell r="A10847">
            <v>511210</v>
          </cell>
          <cell r="B10847" t="str">
            <v>RO 4X5</v>
          </cell>
        </row>
        <row r="10848">
          <cell r="A10848">
            <v>511210.01</v>
          </cell>
          <cell r="B10848" t="str">
            <v>RO 4X5.6BPM</v>
          </cell>
        </row>
        <row r="10849">
          <cell r="A10849">
            <v>511212</v>
          </cell>
          <cell r="B10849" t="str">
            <v>RO 4X4</v>
          </cell>
        </row>
        <row r="10850">
          <cell r="A10850">
            <v>511217</v>
          </cell>
          <cell r="B10850" t="str">
            <v>RO 1.5X6.8</v>
          </cell>
        </row>
        <row r="10851">
          <cell r="A10851">
            <v>511220.01</v>
          </cell>
          <cell r="B10851" t="str">
            <v>RO 3X25.3</v>
          </cell>
        </row>
        <row r="10852">
          <cell r="A10852">
            <v>511221</v>
          </cell>
          <cell r="B10852" t="str">
            <v>RO 2X10.8</v>
          </cell>
        </row>
        <row r="10853">
          <cell r="A10853">
            <v>511227.01</v>
          </cell>
          <cell r="B10853" t="str">
            <v>RO 3X24.8</v>
          </cell>
        </row>
        <row r="10854">
          <cell r="A10854">
            <v>511230.01</v>
          </cell>
          <cell r="B10854" t="str">
            <v>RO 3.5X18.8</v>
          </cell>
        </row>
        <row r="10855">
          <cell r="A10855">
            <v>511231.01</v>
          </cell>
          <cell r="B10855" t="str">
            <v>RO 3.5X27.8</v>
          </cell>
        </row>
        <row r="10856">
          <cell r="A10856">
            <v>511236.01</v>
          </cell>
          <cell r="B10856" t="str">
            <v>RO 4X17.8</v>
          </cell>
        </row>
        <row r="10857">
          <cell r="A10857">
            <v>511237</v>
          </cell>
          <cell r="B10857" t="str">
            <v>BALL 17/32"" (IS:2898-1976"</v>
          </cell>
        </row>
        <row r="10858">
          <cell r="A10858">
            <v>511237.01</v>
          </cell>
          <cell r="B10858" t="str">
            <v>RO 4X27.8</v>
          </cell>
        </row>
        <row r="10859">
          <cell r="A10859">
            <v>511238.01</v>
          </cell>
          <cell r="B10859" t="str">
            <v>RO 5X17.8</v>
          </cell>
        </row>
        <row r="10860">
          <cell r="A10860">
            <v>511241</v>
          </cell>
          <cell r="B10860" t="str">
            <v>RO 3X18.8</v>
          </cell>
        </row>
        <row r="10861">
          <cell r="A10861">
            <v>511243</v>
          </cell>
          <cell r="B10861" t="str">
            <v>RO 3.5X23.8</v>
          </cell>
        </row>
        <row r="10862">
          <cell r="A10862">
            <v>511257</v>
          </cell>
          <cell r="B10862" t="str">
            <v>BALL 13/32""(IS:2898-1976)"</v>
          </cell>
        </row>
        <row r="10863">
          <cell r="A10863">
            <v>511261.01</v>
          </cell>
          <cell r="B10863" t="str">
            <v>RO 3X23.8</v>
          </cell>
        </row>
        <row r="10864">
          <cell r="A10864">
            <v>511263.02</v>
          </cell>
          <cell r="B10864" t="str">
            <v>RO 2.5X25.1</v>
          </cell>
        </row>
        <row r="10865">
          <cell r="A10865">
            <v>511264.01</v>
          </cell>
          <cell r="B10865" t="str">
            <v>RO 3X19.8</v>
          </cell>
        </row>
        <row r="10866">
          <cell r="A10866">
            <v>511270.01</v>
          </cell>
          <cell r="B10866" t="str">
            <v>RO 2.5X12.8</v>
          </cell>
        </row>
        <row r="10867">
          <cell r="A10867">
            <v>511270.01</v>
          </cell>
          <cell r="B10867" t="str">
            <v>RO 2.5X12.8(H)</v>
          </cell>
        </row>
        <row r="10868">
          <cell r="A10868">
            <v>511270.01</v>
          </cell>
          <cell r="B10868" t="str">
            <v>RO 2.5X12.8(T)</v>
          </cell>
        </row>
        <row r="10869">
          <cell r="A10869">
            <v>511271.01</v>
          </cell>
          <cell r="B10869" t="str">
            <v>RO 2.5X16.3</v>
          </cell>
        </row>
        <row r="10870">
          <cell r="A10870">
            <v>511282.01</v>
          </cell>
          <cell r="B10870" t="str">
            <v>RO 4X19.8</v>
          </cell>
        </row>
        <row r="10871">
          <cell r="A10871">
            <v>511283.01</v>
          </cell>
          <cell r="B10871" t="str">
            <v>RO 4X25.4 BR</v>
          </cell>
        </row>
        <row r="10872">
          <cell r="A10872">
            <v>511283.01</v>
          </cell>
          <cell r="B10872" t="str">
            <v>RO 4X25.4 BR</v>
          </cell>
        </row>
        <row r="10873">
          <cell r="A10873">
            <v>511283.01</v>
          </cell>
          <cell r="B10873" t="str">
            <v>RO 4X25.4 BR(H)</v>
          </cell>
        </row>
        <row r="10874">
          <cell r="A10874">
            <v>511283.01</v>
          </cell>
          <cell r="B10874" t="str">
            <v>RO 4X25.4 BR(P)</v>
          </cell>
        </row>
        <row r="10875">
          <cell r="A10875">
            <v>511283.01</v>
          </cell>
          <cell r="B10875" t="str">
            <v>RO 4X25.4 BR(T)</v>
          </cell>
        </row>
        <row r="10876">
          <cell r="A10876">
            <v>511296</v>
          </cell>
          <cell r="B10876" t="str">
            <v>BALL 5/8"""</v>
          </cell>
        </row>
        <row r="10877">
          <cell r="A10877">
            <v>511304.01</v>
          </cell>
          <cell r="B10877" t="str">
            <v>RO 4X12.8</v>
          </cell>
        </row>
        <row r="10878">
          <cell r="A10878">
            <v>511304.01</v>
          </cell>
          <cell r="B10878" t="str">
            <v>RO 4X12.8(H)</v>
          </cell>
        </row>
        <row r="10879">
          <cell r="A10879">
            <v>511304.01</v>
          </cell>
          <cell r="B10879" t="str">
            <v>RO 4X12.8(T)</v>
          </cell>
        </row>
        <row r="10880">
          <cell r="A10880">
            <v>511304.02</v>
          </cell>
          <cell r="B10880" t="str">
            <v>RO 4X12.8 (BPM)</v>
          </cell>
        </row>
        <row r="10881">
          <cell r="A10881">
            <v>511305.11</v>
          </cell>
          <cell r="B10881" t="str">
            <v>RO 4X9.8</v>
          </cell>
        </row>
        <row r="10882">
          <cell r="A10882">
            <v>511307.01</v>
          </cell>
          <cell r="B10882" t="str">
            <v>RO 4X15.8</v>
          </cell>
        </row>
        <row r="10883">
          <cell r="A10883">
            <v>511308.01</v>
          </cell>
          <cell r="B10883" t="str">
            <v>RO 5X16.8</v>
          </cell>
        </row>
        <row r="10884">
          <cell r="A10884">
            <v>511308.01</v>
          </cell>
          <cell r="B10884" t="str">
            <v>RO 5X16.8(H)</v>
          </cell>
        </row>
        <row r="10885">
          <cell r="A10885">
            <v>511308.01</v>
          </cell>
          <cell r="B10885" t="str">
            <v>RO 5X16.8(T)</v>
          </cell>
        </row>
        <row r="10886">
          <cell r="A10886">
            <v>511308.11</v>
          </cell>
          <cell r="B10886" t="str">
            <v>RO 4.5X13.8</v>
          </cell>
        </row>
        <row r="10887">
          <cell r="A10887">
            <v>511308.21</v>
          </cell>
          <cell r="B10887" t="str">
            <v>RO 4X16.8 BP</v>
          </cell>
        </row>
        <row r="10888">
          <cell r="A10888">
            <v>511310.06</v>
          </cell>
          <cell r="B10888" t="str">
            <v>RO 5X14.8 SP</v>
          </cell>
        </row>
        <row r="10889">
          <cell r="A10889">
            <v>511311.01</v>
          </cell>
          <cell r="B10889" t="str">
            <v>RO 5.5X19.05</v>
          </cell>
        </row>
        <row r="10890">
          <cell r="A10890">
            <v>511311.02</v>
          </cell>
          <cell r="B10890" t="str">
            <v>RO 5.5X19.8 BP.</v>
          </cell>
        </row>
        <row r="10891">
          <cell r="A10891">
            <v>511311.02</v>
          </cell>
          <cell r="B10891" t="str">
            <v>RO 5.5X19.8 BP.(H)</v>
          </cell>
        </row>
        <row r="10892">
          <cell r="A10892">
            <v>511311.02</v>
          </cell>
          <cell r="B10892" t="str">
            <v>RO 5.5X19.8 BP.(T)</v>
          </cell>
        </row>
        <row r="10893">
          <cell r="A10893">
            <v>511311.41</v>
          </cell>
          <cell r="B10893" t="str">
            <v>RO 6X15</v>
          </cell>
        </row>
        <row r="10894">
          <cell r="A10894">
            <v>511311.51</v>
          </cell>
          <cell r="B10894" t="str">
            <v>RO 5X19.8</v>
          </cell>
        </row>
        <row r="10895">
          <cell r="A10895">
            <v>511311.52</v>
          </cell>
          <cell r="B10895" t="str">
            <v>RO 5.050X19.8</v>
          </cell>
        </row>
        <row r="10896">
          <cell r="A10896">
            <v>511314.01</v>
          </cell>
          <cell r="B10896" t="str">
            <v>RO 6.5X22.8</v>
          </cell>
        </row>
        <row r="10897">
          <cell r="A10897">
            <v>511318.01</v>
          </cell>
          <cell r="B10897" t="str">
            <v>RO 6.5X27.8</v>
          </cell>
        </row>
        <row r="10898">
          <cell r="A10898">
            <v>511325.01</v>
          </cell>
          <cell r="B10898" t="str">
            <v>RO 2.5X17.8</v>
          </cell>
        </row>
        <row r="10899">
          <cell r="A10899">
            <v>511332.01</v>
          </cell>
          <cell r="B10899" t="str">
            <v>RO 5X14.8</v>
          </cell>
        </row>
        <row r="10900">
          <cell r="A10900">
            <v>511334.01</v>
          </cell>
          <cell r="B10900" t="str">
            <v>RO 6X14.8</v>
          </cell>
        </row>
        <row r="10901">
          <cell r="A10901">
            <v>511335.01</v>
          </cell>
          <cell r="B10901" t="str">
            <v>RO 6X16.8</v>
          </cell>
        </row>
        <row r="10902">
          <cell r="A10902">
            <v>511338.01</v>
          </cell>
          <cell r="B10902" t="str">
            <v>RO 6.5X19.8</v>
          </cell>
        </row>
        <row r="10903">
          <cell r="A10903">
            <v>511339.01</v>
          </cell>
          <cell r="B10903" t="str">
            <v>RO 6.5X20.8 (BPM)</v>
          </cell>
        </row>
        <row r="10904">
          <cell r="A10904">
            <v>511357</v>
          </cell>
          <cell r="B10904" t="str">
            <v>BALL 9/16"" (IS:2898-1976)"</v>
          </cell>
        </row>
        <row r="10905">
          <cell r="A10905">
            <v>511366</v>
          </cell>
          <cell r="B10905" t="str">
            <v>RO 6X28 BPM</v>
          </cell>
        </row>
        <row r="10906">
          <cell r="A10906">
            <v>511367</v>
          </cell>
          <cell r="B10906" t="str">
            <v>RO 6.5X31.4 BPM</v>
          </cell>
        </row>
        <row r="10907">
          <cell r="A10907">
            <v>511375</v>
          </cell>
          <cell r="B10907" t="str">
            <v>RO 4.5X18.5 BP</v>
          </cell>
        </row>
        <row r="10908">
          <cell r="A10908">
            <v>511375.01</v>
          </cell>
          <cell r="B10908" t="str">
            <v>RO 4.5X15.8</v>
          </cell>
        </row>
        <row r="10909">
          <cell r="A10909">
            <v>511375.01</v>
          </cell>
          <cell r="B10909" t="str">
            <v>RO 4.5X15.8(H)</v>
          </cell>
        </row>
        <row r="10910">
          <cell r="A10910">
            <v>511375.01</v>
          </cell>
          <cell r="B10910" t="str">
            <v>RO 4.5X15.8(T)</v>
          </cell>
        </row>
        <row r="10911">
          <cell r="A10911">
            <v>511389</v>
          </cell>
          <cell r="B10911" t="str">
            <v>RO 1.98 X 9.80 BP</v>
          </cell>
        </row>
        <row r="10912">
          <cell r="A10912">
            <v>511390</v>
          </cell>
          <cell r="B10912" t="str">
            <v>RO 1.984X6.1 BP</v>
          </cell>
        </row>
        <row r="10913">
          <cell r="A10913">
            <v>511391</v>
          </cell>
          <cell r="B10913" t="str">
            <v>RO 2X4.8 SP</v>
          </cell>
        </row>
        <row r="10914">
          <cell r="A10914">
            <v>511391</v>
          </cell>
          <cell r="B10914" t="str">
            <v>RO 2X4.8 SP</v>
          </cell>
        </row>
        <row r="10915">
          <cell r="A10915">
            <v>511395.01</v>
          </cell>
          <cell r="B10915" t="str">
            <v>RO 3X5.8</v>
          </cell>
        </row>
        <row r="10916">
          <cell r="A10916">
            <v>511395.01</v>
          </cell>
          <cell r="B10916" t="str">
            <v>RO 3X5.8(H)</v>
          </cell>
        </row>
        <row r="10917">
          <cell r="A10917">
            <v>511395.01</v>
          </cell>
          <cell r="B10917" t="str">
            <v>RO 3X5.8(T)</v>
          </cell>
        </row>
        <row r="10918">
          <cell r="A10918">
            <v>511395.03</v>
          </cell>
          <cell r="B10918" t="str">
            <v>RO 4X7.8</v>
          </cell>
        </row>
        <row r="10919">
          <cell r="A10919">
            <v>511395.04</v>
          </cell>
          <cell r="B10919" t="str">
            <v>RO 4X10.8</v>
          </cell>
        </row>
        <row r="10920">
          <cell r="A10920">
            <v>511397</v>
          </cell>
          <cell r="B10920" t="str">
            <v>RO 2X4.5 BP</v>
          </cell>
        </row>
        <row r="10921">
          <cell r="A10921">
            <v>511403</v>
          </cell>
          <cell r="B10921" t="str">
            <v>BALL 31/64""(IS:2898-1976)"</v>
          </cell>
        </row>
        <row r="10922">
          <cell r="A10922">
            <v>511404</v>
          </cell>
          <cell r="B10922" t="str">
            <v>RO 2X13.8</v>
          </cell>
        </row>
        <row r="10923">
          <cell r="A10923">
            <v>511405</v>
          </cell>
          <cell r="B10923" t="str">
            <v>RO 6X10 (BPM)</v>
          </cell>
        </row>
        <row r="10924">
          <cell r="A10924">
            <v>511406</v>
          </cell>
          <cell r="B10924" t="str">
            <v>RO 2.5X6.8 BP</v>
          </cell>
        </row>
        <row r="10925">
          <cell r="A10925">
            <v>511406.01</v>
          </cell>
          <cell r="B10925" t="str">
            <v>RO 4X19.8 (G2)</v>
          </cell>
        </row>
        <row r="10926">
          <cell r="A10926">
            <v>511406.05</v>
          </cell>
          <cell r="B10926" t="str">
            <v>RO 3X17.8</v>
          </cell>
        </row>
        <row r="10927">
          <cell r="A10927">
            <v>511408</v>
          </cell>
          <cell r="B10927" t="str">
            <v>RO 4X8 BPM</v>
          </cell>
        </row>
        <row r="10928">
          <cell r="A10928">
            <v>511410</v>
          </cell>
          <cell r="B10928" t="str">
            <v>RO 5X5 BPM</v>
          </cell>
        </row>
        <row r="10929">
          <cell r="A10929">
            <v>511414</v>
          </cell>
          <cell r="B10929" t="str">
            <v>RO 4.762X25.8</v>
          </cell>
        </row>
        <row r="10930">
          <cell r="A10930">
            <v>511416</v>
          </cell>
          <cell r="B10930" t="str">
            <v>RO 4X31.8 BR</v>
          </cell>
        </row>
        <row r="10931">
          <cell r="A10931">
            <v>511423</v>
          </cell>
          <cell r="B10931" t="str">
            <v>RO 3X8.8</v>
          </cell>
        </row>
        <row r="10932">
          <cell r="A10932">
            <v>511424</v>
          </cell>
          <cell r="B10932" t="str">
            <v>RO 7X32.8</v>
          </cell>
        </row>
        <row r="10933">
          <cell r="A10933">
            <v>511425</v>
          </cell>
          <cell r="B10933" t="str">
            <v>RO 13.5X15 BPM</v>
          </cell>
        </row>
        <row r="10934">
          <cell r="A10934">
            <v>511425.01</v>
          </cell>
          <cell r="B10934" t="str">
            <v>RO 10X14</v>
          </cell>
        </row>
        <row r="10935">
          <cell r="A10935">
            <v>511425.02</v>
          </cell>
          <cell r="B10935" t="str">
            <v>RO 10X11 FOR 8019</v>
          </cell>
        </row>
        <row r="10936">
          <cell r="A10936">
            <v>511425.03</v>
          </cell>
          <cell r="B10936" t="str">
            <v>RO 9X11 FOR 8011</v>
          </cell>
        </row>
        <row r="10937">
          <cell r="A10937">
            <v>511426</v>
          </cell>
          <cell r="B10937" t="str">
            <v>RO 8X18 BPM.</v>
          </cell>
        </row>
        <row r="10938">
          <cell r="A10938">
            <v>511427</v>
          </cell>
          <cell r="B10938" t="str">
            <v>RO 1.5X7.8 BP</v>
          </cell>
        </row>
        <row r="10939">
          <cell r="A10939">
            <v>511428</v>
          </cell>
          <cell r="B10939" t="str">
            <v>RO 8X12</v>
          </cell>
        </row>
        <row r="10940">
          <cell r="A10940">
            <v>511430</v>
          </cell>
          <cell r="B10940" t="str">
            <v>RO 5X6</v>
          </cell>
        </row>
        <row r="10941">
          <cell r="A10941">
            <v>511431</v>
          </cell>
          <cell r="B10941" t="str">
            <v>RO 5X13.8(CAGE 431)</v>
          </cell>
        </row>
        <row r="10942">
          <cell r="A10942">
            <v>511432</v>
          </cell>
          <cell r="B10942" t="str">
            <v>RO 4X26.8(BP)</v>
          </cell>
        </row>
        <row r="10943">
          <cell r="A10943">
            <v>511433.01</v>
          </cell>
          <cell r="B10943" t="str">
            <v>RO 3.175X17.8</v>
          </cell>
        </row>
        <row r="10944">
          <cell r="A10944">
            <v>511433.01</v>
          </cell>
          <cell r="B10944" t="str">
            <v>RO 3.175X17.8(H)</v>
          </cell>
        </row>
        <row r="10945">
          <cell r="A10945">
            <v>511433.01</v>
          </cell>
          <cell r="B10945" t="str">
            <v>RO 3.175X17.8(T)</v>
          </cell>
        </row>
        <row r="10946">
          <cell r="A10946">
            <v>511434</v>
          </cell>
          <cell r="B10946" t="str">
            <v>RO 3.5X11.8</v>
          </cell>
        </row>
        <row r="10947">
          <cell r="A10947">
            <v>511436</v>
          </cell>
          <cell r="B10947" t="str">
            <v>RO 4X15.8 (CRA)</v>
          </cell>
        </row>
        <row r="10948">
          <cell r="A10948">
            <v>511436</v>
          </cell>
          <cell r="B10948" t="str">
            <v>RO 4X15.8 (CRA)(H)</v>
          </cell>
        </row>
        <row r="10949">
          <cell r="A10949">
            <v>511436</v>
          </cell>
          <cell r="B10949" t="str">
            <v>RO 4X15.8 (CRA)(T)</v>
          </cell>
        </row>
        <row r="10950">
          <cell r="A10950">
            <v>511438</v>
          </cell>
          <cell r="B10950" t="str">
            <v>RO 6.5X9(BPM)</v>
          </cell>
        </row>
        <row r="10951">
          <cell r="A10951">
            <v>511439</v>
          </cell>
          <cell r="B10951" t="str">
            <v>RO 8X8</v>
          </cell>
        </row>
        <row r="10952">
          <cell r="A10952">
            <v>511440</v>
          </cell>
          <cell r="B10952" t="str">
            <v>RO 10X22</v>
          </cell>
        </row>
        <row r="10953">
          <cell r="A10953">
            <v>511441</v>
          </cell>
          <cell r="B10953" t="str">
            <v>RO 10X20</v>
          </cell>
        </row>
        <row r="10954">
          <cell r="A10954">
            <v>511442</v>
          </cell>
          <cell r="B10954" t="str">
            <v>RO 8X9</v>
          </cell>
        </row>
        <row r="10955">
          <cell r="A10955">
            <v>511443</v>
          </cell>
          <cell r="B10955" t="str">
            <v>RO 2.20X13.25 (BP)</v>
          </cell>
        </row>
        <row r="10956">
          <cell r="A10956">
            <v>511445</v>
          </cell>
          <cell r="B10956" t="str">
            <v>RO 2.96X5.8</v>
          </cell>
        </row>
        <row r="10957">
          <cell r="A10957">
            <v>511445.01</v>
          </cell>
          <cell r="B10957" t="str">
            <v>RO 3.150X5.8</v>
          </cell>
        </row>
        <row r="10958">
          <cell r="A10958">
            <v>511446</v>
          </cell>
          <cell r="B10958" t="str">
            <v>RO 2.5X23.8</v>
          </cell>
        </row>
        <row r="10959">
          <cell r="A10959">
            <v>511446</v>
          </cell>
          <cell r="B10959" t="str">
            <v>RO 2.5X23.8(H)</v>
          </cell>
        </row>
        <row r="10960">
          <cell r="A10960">
            <v>511446</v>
          </cell>
          <cell r="B10960" t="str">
            <v>RO 2.5X23.8(P)</v>
          </cell>
        </row>
        <row r="10961">
          <cell r="A10961">
            <v>511446</v>
          </cell>
          <cell r="B10961" t="str">
            <v>RO 2.5X23.8(T)</v>
          </cell>
        </row>
        <row r="10962">
          <cell r="A10962">
            <v>511448</v>
          </cell>
          <cell r="B10962" t="str">
            <v>RO 11X15 BPM</v>
          </cell>
        </row>
        <row r="10963">
          <cell r="A10963">
            <v>511449</v>
          </cell>
          <cell r="B10963" t="str">
            <v>RO 6X12 BPM</v>
          </cell>
        </row>
        <row r="10964">
          <cell r="A10964">
            <v>511450</v>
          </cell>
          <cell r="B10964" t="str">
            <v>RO 2.5X7.8</v>
          </cell>
        </row>
        <row r="10965">
          <cell r="A10965">
            <v>511451</v>
          </cell>
          <cell r="B10965" t="str">
            <v>RO 2.5X15.8</v>
          </cell>
        </row>
        <row r="10966">
          <cell r="A10966">
            <v>511455</v>
          </cell>
          <cell r="B10966" t="str">
            <v>RO 6.5X20.8</v>
          </cell>
        </row>
        <row r="10967">
          <cell r="A10967">
            <v>511461</v>
          </cell>
          <cell r="B10967" t="str">
            <v>RO 6X6</v>
          </cell>
        </row>
        <row r="10968">
          <cell r="A10968">
            <v>511462</v>
          </cell>
          <cell r="B10968" t="str">
            <v>RO 4X6 (R 462)</v>
          </cell>
        </row>
        <row r="10969">
          <cell r="A10969">
            <v>511464</v>
          </cell>
          <cell r="B10969" t="str">
            <v>BALL 7/32""(IS:2898-1976)"</v>
          </cell>
        </row>
        <row r="10970">
          <cell r="A10970">
            <v>511470</v>
          </cell>
          <cell r="B10970" t="str">
            <v>RO 3.5X7.8</v>
          </cell>
        </row>
        <row r="10971">
          <cell r="A10971">
            <v>511473</v>
          </cell>
          <cell r="B10971" t="str">
            <v>RO 2X5.7 BPM</v>
          </cell>
        </row>
        <row r="10972">
          <cell r="A10972">
            <v>511474</v>
          </cell>
          <cell r="B10972" t="str">
            <v>RO 15X15 BPM</v>
          </cell>
        </row>
        <row r="10973">
          <cell r="A10973">
            <v>511475</v>
          </cell>
          <cell r="B10973" t="str">
            <v>RO 11X11 BPM</v>
          </cell>
        </row>
        <row r="10974">
          <cell r="A10974">
            <v>511476</v>
          </cell>
          <cell r="B10974" t="str">
            <v>RO 5.74X11</v>
          </cell>
        </row>
        <row r="10975">
          <cell r="A10975">
            <v>511477</v>
          </cell>
          <cell r="B10975" t="str">
            <v>RO 5.69X42.9</v>
          </cell>
        </row>
        <row r="10976">
          <cell r="A10976">
            <v>511478</v>
          </cell>
          <cell r="B10976" t="str">
            <v>RO 3X23.8 (T Type)</v>
          </cell>
        </row>
        <row r="10977">
          <cell r="A10977">
            <v>511479</v>
          </cell>
          <cell r="B10977" t="str">
            <v>RO 4.75X26</v>
          </cell>
        </row>
        <row r="10978">
          <cell r="A10978">
            <v>511481</v>
          </cell>
          <cell r="B10978" t="str">
            <v>RO 2.5X14.8</v>
          </cell>
        </row>
        <row r="10979">
          <cell r="A10979">
            <v>511482</v>
          </cell>
          <cell r="B10979" t="str">
            <v>RO 2X4.8</v>
          </cell>
        </row>
        <row r="10980">
          <cell r="A10980">
            <v>511484</v>
          </cell>
          <cell r="B10980" t="str">
            <v>RO 5X8</v>
          </cell>
        </row>
        <row r="10981">
          <cell r="A10981">
            <v>511493</v>
          </cell>
          <cell r="B10981" t="str">
            <v>RO 6.5X6.5</v>
          </cell>
        </row>
        <row r="10982">
          <cell r="A10982">
            <v>511497</v>
          </cell>
          <cell r="B10982" t="str">
            <v>RO 8.5X26.8(CAGE 438)</v>
          </cell>
        </row>
        <row r="10983">
          <cell r="A10983">
            <v>511502.01</v>
          </cell>
          <cell r="B10983" t="str">
            <v>RO 3.5X14.8</v>
          </cell>
        </row>
        <row r="10984">
          <cell r="A10984">
            <v>511504.01</v>
          </cell>
          <cell r="B10984" t="str">
            <v>RO 4X14.8</v>
          </cell>
        </row>
        <row r="10985">
          <cell r="A10985">
            <v>511509.01</v>
          </cell>
          <cell r="B10985" t="str">
            <v>RO 4X25.8</v>
          </cell>
        </row>
        <row r="10986">
          <cell r="A10986">
            <v>511515.01</v>
          </cell>
          <cell r="B10986" t="str">
            <v>RO 4.5X19.8</v>
          </cell>
        </row>
        <row r="10987">
          <cell r="A10987">
            <v>511516.01</v>
          </cell>
          <cell r="B10987" t="str">
            <v>RO 4.5X25.8</v>
          </cell>
        </row>
        <row r="10988">
          <cell r="A10988">
            <v>511551</v>
          </cell>
          <cell r="B10988" t="str">
            <v>RO 6.515X6.4(R 19.6)</v>
          </cell>
        </row>
        <row r="10989">
          <cell r="A10989">
            <v>511551.4</v>
          </cell>
          <cell r="B10989" t="str">
            <v>RO 7.8X6.9 (R 23.3)</v>
          </cell>
        </row>
        <row r="10990">
          <cell r="A10990">
            <v>511552</v>
          </cell>
          <cell r="B10990" t="str">
            <v>RO 8X7.2(R 26.07)</v>
          </cell>
        </row>
        <row r="10991">
          <cell r="A10991">
            <v>511552.4</v>
          </cell>
          <cell r="B10991" t="str">
            <v>RO 8.7X7.8(R 26.645)</v>
          </cell>
        </row>
        <row r="10992">
          <cell r="A10992">
            <v>511553</v>
          </cell>
          <cell r="B10992" t="str">
            <v>RO 9X8.2(R 26.665)</v>
          </cell>
        </row>
        <row r="10993">
          <cell r="A10993">
            <v>511554</v>
          </cell>
          <cell r="B10993" t="str">
            <v>RO 10X8.350(R 31.330)</v>
          </cell>
        </row>
        <row r="10994">
          <cell r="A10994">
            <v>511555</v>
          </cell>
          <cell r="B10994" t="str">
            <v>RO 10X8.300(R 33.000)</v>
          </cell>
        </row>
        <row r="10995">
          <cell r="A10995">
            <v>511556</v>
          </cell>
          <cell r="B10995" t="str">
            <v>RO 10X8.300(R 27.600)</v>
          </cell>
        </row>
        <row r="10996">
          <cell r="A10996">
            <v>511557</v>
          </cell>
          <cell r="B10996" t="str">
            <v>RO 12.06X9.15(R 36.35)</v>
          </cell>
        </row>
        <row r="10997">
          <cell r="A10997">
            <v>511557.1</v>
          </cell>
          <cell r="B10997" t="str">
            <v>RO 12.3X9.9(R 45)</v>
          </cell>
        </row>
        <row r="10998">
          <cell r="A10998">
            <v>511559</v>
          </cell>
          <cell r="B10998" t="str">
            <v>RO 6.3X5(R 19)</v>
          </cell>
        </row>
        <row r="10999">
          <cell r="A10999">
            <v>511560</v>
          </cell>
          <cell r="B10999" t="str">
            <v>RO 8.030X5.560(R 19.615)</v>
          </cell>
        </row>
        <row r="11000">
          <cell r="A11000">
            <v>511561</v>
          </cell>
          <cell r="B11000" t="str">
            <v>RO 8.3X6.7(R 36.35)</v>
          </cell>
        </row>
        <row r="11001">
          <cell r="A11001">
            <v>511562</v>
          </cell>
          <cell r="B11001" t="str">
            <v>RO 9.8X7.05(R 31.7)</v>
          </cell>
        </row>
        <row r="11002">
          <cell r="A11002">
            <v>511563</v>
          </cell>
          <cell r="B11002" t="str">
            <v>RO 10X8.3(R 31.73)</v>
          </cell>
        </row>
        <row r="11003">
          <cell r="A11003">
            <v>511564</v>
          </cell>
          <cell r="B11003" t="str">
            <v>RO 12.050X9.150(R 33)</v>
          </cell>
        </row>
        <row r="11004">
          <cell r="A11004">
            <v>511565</v>
          </cell>
          <cell r="B11004" t="str">
            <v>RO 12.380X9.5(R 41.55)</v>
          </cell>
        </row>
        <row r="11005">
          <cell r="A11005">
            <v>511566</v>
          </cell>
          <cell r="B11005" t="str">
            <v>RO 12.6X10.350(R 48.250)</v>
          </cell>
        </row>
        <row r="11006">
          <cell r="A11006">
            <v>511567</v>
          </cell>
          <cell r="B11006" t="str">
            <v>RO 14.550X11.9(R 48)</v>
          </cell>
        </row>
        <row r="11007">
          <cell r="A11007">
            <v>511579</v>
          </cell>
          <cell r="B11007" t="str">
            <v>RO 4.5X4.5</v>
          </cell>
        </row>
        <row r="11008">
          <cell r="A11008">
            <v>511586</v>
          </cell>
          <cell r="B11008" t="str">
            <v>RO 6X8</v>
          </cell>
        </row>
        <row r="11009">
          <cell r="A11009">
            <v>511604.05</v>
          </cell>
          <cell r="B11009" t="str">
            <v>RO 7.5X7.5 BPM</v>
          </cell>
        </row>
        <row r="11010">
          <cell r="A11010">
            <v>511604.06</v>
          </cell>
          <cell r="B11010" t="str">
            <v>RO 10X10 BPM</v>
          </cell>
        </row>
        <row r="11011">
          <cell r="A11011">
            <v>511604.07</v>
          </cell>
          <cell r="B11011" t="str">
            <v>RO 7.5X11 BPM</v>
          </cell>
        </row>
        <row r="11012">
          <cell r="A11012">
            <v>511604.08</v>
          </cell>
          <cell r="B11012" t="str">
            <v>RO 11X20</v>
          </cell>
        </row>
        <row r="11013">
          <cell r="A11013">
            <v>511605.09</v>
          </cell>
          <cell r="B11013" t="str">
            <v>RO 9X14</v>
          </cell>
        </row>
        <row r="11014">
          <cell r="A11014">
            <v>511606.02</v>
          </cell>
          <cell r="B11014" t="str">
            <v>RO 12X13 BPM</v>
          </cell>
        </row>
        <row r="11015">
          <cell r="A11015">
            <v>511606.1</v>
          </cell>
          <cell r="B11015" t="str">
            <v>RO 12X20</v>
          </cell>
        </row>
        <row r="11016">
          <cell r="A11016">
            <v>511607.07</v>
          </cell>
          <cell r="B11016" t="str">
            <v>RO 10X15 BPM</v>
          </cell>
        </row>
        <row r="11017">
          <cell r="A11017">
            <v>511608.01</v>
          </cell>
          <cell r="B11017" t="str">
            <v>RO 10X12.150</v>
          </cell>
        </row>
        <row r="11018">
          <cell r="A11018">
            <v>511609.06</v>
          </cell>
          <cell r="B11018" t="str">
            <v>RO 17X17</v>
          </cell>
        </row>
        <row r="11019">
          <cell r="A11019">
            <v>511610.01</v>
          </cell>
          <cell r="B11019" t="str">
            <v>RO 12X12</v>
          </cell>
        </row>
        <row r="11020">
          <cell r="A11020">
            <v>511610.02</v>
          </cell>
          <cell r="B11020" t="str">
            <v>RO 18X18</v>
          </cell>
        </row>
        <row r="11021">
          <cell r="A11021">
            <v>511611.01</v>
          </cell>
          <cell r="B11021" t="str">
            <v>RO 13X13</v>
          </cell>
        </row>
        <row r="11022">
          <cell r="A11022">
            <v>511611.09</v>
          </cell>
          <cell r="B11022" t="str">
            <v>RO 13X20</v>
          </cell>
        </row>
        <row r="11023">
          <cell r="A11023">
            <v>511612.06</v>
          </cell>
          <cell r="B11023" t="str">
            <v>RO 10X11</v>
          </cell>
        </row>
        <row r="11024">
          <cell r="A11024">
            <v>511613.06</v>
          </cell>
          <cell r="B11024" t="str">
            <v>RO 12X14</v>
          </cell>
        </row>
        <row r="11025">
          <cell r="A11025">
            <v>511614.06</v>
          </cell>
          <cell r="B11025" t="str">
            <v>RO 15X16</v>
          </cell>
        </row>
        <row r="11026">
          <cell r="A11026">
            <v>511615.06</v>
          </cell>
          <cell r="B11026" t="str">
            <v>RO 9X10 BPM</v>
          </cell>
        </row>
        <row r="11027">
          <cell r="A11027">
            <v>511683</v>
          </cell>
          <cell r="B11027" t="str">
            <v>RO 5.5X27.8</v>
          </cell>
        </row>
        <row r="11028">
          <cell r="A11028">
            <v>511699</v>
          </cell>
          <cell r="B11028" t="str">
            <v>RO 1.5X5.8</v>
          </cell>
        </row>
        <row r="11029">
          <cell r="A11029">
            <v>511751</v>
          </cell>
          <cell r="B11029" t="str">
            <v>RO 6X24 (BPM)</v>
          </cell>
        </row>
        <row r="11030">
          <cell r="A11030">
            <v>511764</v>
          </cell>
          <cell r="B11030" t="str">
            <v>RO 3X9.4</v>
          </cell>
        </row>
        <row r="11031">
          <cell r="A11031">
            <v>511772</v>
          </cell>
          <cell r="B11031" t="str">
            <v>RO 7.00X7.00</v>
          </cell>
        </row>
        <row r="11032">
          <cell r="A11032">
            <v>511790</v>
          </cell>
          <cell r="B11032" t="str">
            <v>RO 6.5X9 ZB</v>
          </cell>
        </row>
        <row r="11033">
          <cell r="A11033">
            <v>511791</v>
          </cell>
          <cell r="B11033" t="str">
            <v>RO 11X11 ZB</v>
          </cell>
        </row>
        <row r="11034">
          <cell r="A11034">
            <v>511807.01</v>
          </cell>
          <cell r="B11034" t="str">
            <v>RO 2X12.8</v>
          </cell>
        </row>
        <row r="11035">
          <cell r="A11035">
            <v>511819.01</v>
          </cell>
          <cell r="B11035" t="str">
            <v>RO 3X15.8</v>
          </cell>
        </row>
        <row r="11036">
          <cell r="A11036">
            <v>511819.01</v>
          </cell>
          <cell r="B11036" t="str">
            <v>RO 3X15.8(H)</v>
          </cell>
        </row>
        <row r="11037">
          <cell r="A11037">
            <v>511819.01</v>
          </cell>
          <cell r="B11037" t="str">
            <v>RO 3X15.8(T)</v>
          </cell>
        </row>
        <row r="11038">
          <cell r="A11038">
            <v>511822.01</v>
          </cell>
          <cell r="B11038" t="str">
            <v>RO 3x25.8 (NKI 28/30,32/3"</v>
          </cell>
        </row>
        <row r="11039">
          <cell r="A11039">
            <v>511822.01</v>
          </cell>
          <cell r="B11039" t="str">
            <v>RO 3x25.8 (NKI 28/30,32/3"(H)</v>
          </cell>
        </row>
        <row r="11040">
          <cell r="A11040">
            <v>511822.01</v>
          </cell>
          <cell r="B11040" t="str">
            <v>RO 3x25.8 (NKI 28/30,32/3"(T)</v>
          </cell>
        </row>
        <row r="11041">
          <cell r="A11041">
            <v>511824.01</v>
          </cell>
          <cell r="B11041" t="str">
            <v>RO 3x25.4 (NKI 30/30,25/3"</v>
          </cell>
        </row>
        <row r="11042">
          <cell r="A11042">
            <v>511841.01</v>
          </cell>
          <cell r="B11042" t="str">
            <v>RO 4X18.8</v>
          </cell>
        </row>
        <row r="11043">
          <cell r="A11043">
            <v>511845.01</v>
          </cell>
          <cell r="B11043" t="str">
            <v>RO 4.5X18.8</v>
          </cell>
        </row>
        <row r="11044">
          <cell r="A11044">
            <v>511846.01</v>
          </cell>
          <cell r="B11044" t="str">
            <v>RO 4.5X28.8</v>
          </cell>
        </row>
        <row r="11045">
          <cell r="A11045">
            <v>511849.01</v>
          </cell>
          <cell r="B11045" t="str">
            <v>RO 6.5X18.8</v>
          </cell>
        </row>
        <row r="11046">
          <cell r="A11046">
            <v>511852.02</v>
          </cell>
          <cell r="B11046" t="str">
            <v>RO 6.5X18</v>
          </cell>
        </row>
        <row r="11047">
          <cell r="A11047">
            <v>511853.01</v>
          </cell>
          <cell r="B11047" t="str">
            <v>RO 6.5X17.8</v>
          </cell>
        </row>
        <row r="11048">
          <cell r="A11048">
            <v>511915.02</v>
          </cell>
          <cell r="B11048" t="str">
            <v>RO 5X27.8</v>
          </cell>
        </row>
        <row r="11049">
          <cell r="A11049">
            <v>511917</v>
          </cell>
          <cell r="B11049" t="str">
            <v>RO 15X22</v>
          </cell>
        </row>
        <row r="11050">
          <cell r="A11050">
            <v>511918</v>
          </cell>
          <cell r="B11050" t="str">
            <v>RO 10X16</v>
          </cell>
        </row>
        <row r="11051">
          <cell r="A11051">
            <v>511927</v>
          </cell>
          <cell r="B11051" t="str">
            <v>RO 2X4</v>
          </cell>
        </row>
        <row r="11052">
          <cell r="A11052">
            <v>511954</v>
          </cell>
          <cell r="B11052" t="str">
            <v>RO 9X13</v>
          </cell>
        </row>
        <row r="11053">
          <cell r="A11053">
            <v>511958</v>
          </cell>
          <cell r="B11053" t="str">
            <v>RO 10X18</v>
          </cell>
        </row>
        <row r="11054">
          <cell r="A11054">
            <v>511965.11</v>
          </cell>
          <cell r="B11054" t="str">
            <v>RO 3X23</v>
          </cell>
        </row>
        <row r="11055">
          <cell r="A11055">
            <v>511965.11</v>
          </cell>
          <cell r="B11055" t="str">
            <v>RO 3X23(H)</v>
          </cell>
        </row>
        <row r="11056">
          <cell r="A11056">
            <v>511965.11</v>
          </cell>
          <cell r="B11056" t="str">
            <v>RO 3X23(T)</v>
          </cell>
        </row>
        <row r="11057">
          <cell r="A11057">
            <v>511965.21</v>
          </cell>
          <cell r="B11057" t="str">
            <v>RO 1.5X9.8 BR</v>
          </cell>
        </row>
        <row r="11058">
          <cell r="A11058">
            <v>511966</v>
          </cell>
          <cell r="B11058" t="str">
            <v>RO 3.5X3.9 BPM</v>
          </cell>
        </row>
        <row r="11059">
          <cell r="A11059">
            <v>511970</v>
          </cell>
          <cell r="B11059" t="str">
            <v>RO 6.65X4.1</v>
          </cell>
        </row>
        <row r="11060">
          <cell r="A11060">
            <v>511982</v>
          </cell>
          <cell r="B11060" t="str">
            <v>RO 2.22X7.3 BP.</v>
          </cell>
        </row>
        <row r="11061">
          <cell r="A11061">
            <v>511983</v>
          </cell>
          <cell r="B11061" t="str">
            <v>RO 2x4 BP</v>
          </cell>
        </row>
        <row r="11062">
          <cell r="A11062">
            <v>511984</v>
          </cell>
          <cell r="B11062" t="str">
            <v>RO 1.5X9.2</v>
          </cell>
        </row>
        <row r="11063">
          <cell r="A11063">
            <v>511984.02</v>
          </cell>
          <cell r="B11063" t="str">
            <v>RO 2X17.8</v>
          </cell>
        </row>
        <row r="11064">
          <cell r="A11064">
            <v>511985</v>
          </cell>
          <cell r="B11064" t="str">
            <v>RO 5.5X19.1 BP</v>
          </cell>
        </row>
        <row r="11065">
          <cell r="A11065">
            <v>511986</v>
          </cell>
          <cell r="B11065" t="str">
            <v>RO 3X5 BPM</v>
          </cell>
        </row>
        <row r="11066">
          <cell r="A11066">
            <v>511987</v>
          </cell>
          <cell r="B11066" t="str">
            <v>RO 5X20.8 (BPM)</v>
          </cell>
        </row>
        <row r="11067">
          <cell r="A11067">
            <v>511988</v>
          </cell>
          <cell r="B11067" t="str">
            <v>RO 6X20.8 (BPM)</v>
          </cell>
        </row>
        <row r="11068">
          <cell r="A11068">
            <v>511989</v>
          </cell>
          <cell r="B11068" t="str">
            <v>RO 3.5X10.8</v>
          </cell>
        </row>
        <row r="11069">
          <cell r="A11069">
            <v>511990</v>
          </cell>
          <cell r="B11069" t="str">
            <v>RO 3.5X25.4</v>
          </cell>
        </row>
        <row r="11070">
          <cell r="A11070">
            <v>511991</v>
          </cell>
          <cell r="B11070" t="str">
            <v>RO 4X22.8</v>
          </cell>
        </row>
        <row r="11071">
          <cell r="A11071">
            <v>511992</v>
          </cell>
          <cell r="B11071" t="str">
            <v>RO 9X9</v>
          </cell>
        </row>
        <row r="11072">
          <cell r="A11072">
            <v>511993</v>
          </cell>
          <cell r="B11072" t="str">
            <v>BALL 5/16""(IS:2898-1976)"</v>
          </cell>
        </row>
        <row r="11073">
          <cell r="A11073">
            <v>511994</v>
          </cell>
          <cell r="B11073" t="str">
            <v>RO 3X21.8</v>
          </cell>
        </row>
        <row r="11074">
          <cell r="A11074">
            <v>511994</v>
          </cell>
          <cell r="B11074" t="str">
            <v>RO 3X21.8(H)</v>
          </cell>
        </row>
        <row r="11075">
          <cell r="A11075">
            <v>511994</v>
          </cell>
          <cell r="B11075" t="str">
            <v>RO 3X21.8(T)</v>
          </cell>
        </row>
        <row r="11076">
          <cell r="A11076">
            <v>511995</v>
          </cell>
          <cell r="B11076" t="str">
            <v>RO 3X13.8 BR</v>
          </cell>
        </row>
        <row r="11077">
          <cell r="A11077">
            <v>511995</v>
          </cell>
          <cell r="B11077" t="str">
            <v>RO 3X13.8 BR(H)</v>
          </cell>
        </row>
        <row r="11078">
          <cell r="A11078">
            <v>511995</v>
          </cell>
          <cell r="B11078" t="str">
            <v>RO 3X13.8 BR(P)</v>
          </cell>
        </row>
        <row r="11079">
          <cell r="A11079">
            <v>511995</v>
          </cell>
          <cell r="B11079" t="str">
            <v>RO 3X13.8 BR(T)</v>
          </cell>
        </row>
        <row r="11080">
          <cell r="A11080">
            <v>511996</v>
          </cell>
          <cell r="B11080" t="str">
            <v>RO 4X28.8</v>
          </cell>
        </row>
        <row r="11081">
          <cell r="A11081">
            <v>511997</v>
          </cell>
          <cell r="B11081" t="str">
            <v>RO 9X11</v>
          </cell>
        </row>
        <row r="11082">
          <cell r="A11082">
            <v>511997.01</v>
          </cell>
          <cell r="B11082" t="str">
            <v>RO 2.046X8.750 BP</v>
          </cell>
        </row>
        <row r="11083">
          <cell r="A11083">
            <v>511998</v>
          </cell>
          <cell r="B11083" t="str">
            <v>RO 14X14</v>
          </cell>
        </row>
        <row r="11084">
          <cell r="A11084">
            <v>511999</v>
          </cell>
          <cell r="B11084" t="str">
            <v>RO 6X26.8</v>
          </cell>
        </row>
        <row r="11085">
          <cell r="A11085">
            <v>512.01</v>
          </cell>
          <cell r="B11085" t="str">
            <v>BRI 162820 (F)</v>
          </cell>
        </row>
        <row r="11086">
          <cell r="A11086">
            <v>512.02</v>
          </cell>
          <cell r="B11086" t="str">
            <v>BR 202820 (F)</v>
          </cell>
        </row>
        <row r="11087">
          <cell r="A11087">
            <v>512.03</v>
          </cell>
          <cell r="B11087" t="str">
            <v>LRB 162020 (F)</v>
          </cell>
        </row>
        <row r="11088">
          <cell r="A11088">
            <v>5121303.01</v>
          </cell>
          <cell r="B11088" t="str">
            <v>MT 1 (1.00 CT)</v>
          </cell>
        </row>
        <row r="11089">
          <cell r="A11089">
            <v>5121303.0199999996</v>
          </cell>
          <cell r="B11089" t="str">
            <v>0.25 NP(8X35)</v>
          </cell>
        </row>
        <row r="11090">
          <cell r="A11090">
            <v>5121303.03</v>
          </cell>
          <cell r="B11090" t="str">
            <v>0.25 NP(10X35)</v>
          </cell>
        </row>
        <row r="11091">
          <cell r="A11091">
            <v>5121303.04</v>
          </cell>
          <cell r="B11091" t="str">
            <v>FG04T001</v>
          </cell>
        </row>
        <row r="11092">
          <cell r="A11092">
            <v>5121303.0999999996</v>
          </cell>
          <cell r="B11092" t="str">
            <v>D 0.35 NP(8X35)</v>
          </cell>
        </row>
        <row r="11093">
          <cell r="A11093">
            <v>5121303.2</v>
          </cell>
          <cell r="B11093" t="str">
            <v>D 0.50 NP(8X35)</v>
          </cell>
        </row>
        <row r="11094">
          <cell r="A11094">
            <v>5121303.3</v>
          </cell>
          <cell r="B11094" t="str">
            <v>D 0.75 NP(8X35)</v>
          </cell>
        </row>
        <row r="11095">
          <cell r="A11095">
            <v>5121305</v>
          </cell>
          <cell r="B11095" t="str">
            <v>EM/24</v>
          </cell>
        </row>
        <row r="11096">
          <cell r="A11096">
            <v>5121306</v>
          </cell>
          <cell r="B11096" t="str">
            <v>C-1.00</v>
          </cell>
        </row>
        <row r="11097">
          <cell r="A11097">
            <v>5121308</v>
          </cell>
          <cell r="B11097" t="str">
            <v>0.5 NP(12X50)</v>
          </cell>
        </row>
        <row r="11098">
          <cell r="A11098">
            <v>5121312</v>
          </cell>
          <cell r="B11098" t="str">
            <v>MULTIPOINT DIAMOND CG03</v>
          </cell>
        </row>
        <row r="11099">
          <cell r="A11099">
            <v>5121312.01</v>
          </cell>
          <cell r="B11099" t="str">
            <v>D MULTIPOINT D XH(F)</v>
          </cell>
        </row>
        <row r="11100">
          <cell r="A11100">
            <v>5121312.0199999996</v>
          </cell>
          <cell r="B11100" t="str">
            <v>D MULTIPOINT D C(R)</v>
          </cell>
        </row>
        <row r="11101">
          <cell r="A11101">
            <v>5121313</v>
          </cell>
          <cell r="B11101" t="str">
            <v>SINGLEPOINTDIAMOND CG03</v>
          </cell>
        </row>
        <row r="11102">
          <cell r="A11102">
            <v>5121315</v>
          </cell>
          <cell r="B11102" t="str">
            <v>ODT01-005(ODT 01)</v>
          </cell>
        </row>
        <row r="11103">
          <cell r="A11103">
            <v>5121316</v>
          </cell>
          <cell r="B11103" t="str">
            <v>0.40 - G 08 -002</v>
          </cell>
        </row>
        <row r="11104">
          <cell r="A11104">
            <v>5121318</v>
          </cell>
          <cell r="B11104" t="str">
            <v>STAR DIMOND NP-1</v>
          </cell>
        </row>
        <row r="11105">
          <cell r="A11105">
            <v>5121319</v>
          </cell>
          <cell r="B11105" t="str">
            <v>12.5 X 50MM</v>
          </cell>
        </row>
        <row r="11106">
          <cell r="A11106">
            <v>5121320</v>
          </cell>
          <cell r="B11106" t="str">
            <v>1.00 CT-12.7X35 P.QUAL.</v>
          </cell>
        </row>
        <row r="11107">
          <cell r="A11107">
            <v>5121321</v>
          </cell>
          <cell r="B11107" t="str">
            <v>IPG FINGER 25X1.7</v>
          </cell>
        </row>
        <row r="11108">
          <cell r="A11108">
            <v>5121322</v>
          </cell>
          <cell r="B11108" t="str">
            <v>IPG FINER 25X4.0</v>
          </cell>
        </row>
        <row r="11109">
          <cell r="A11109">
            <v>5121323</v>
          </cell>
          <cell r="B11109" t="str">
            <v>IPG FINGER 25X6.0</v>
          </cell>
        </row>
        <row r="11110">
          <cell r="A11110">
            <v>5121324.0999999996</v>
          </cell>
          <cell r="B11110" t="str">
            <v>D 0.25 CT(8X35)</v>
          </cell>
        </row>
        <row r="11111">
          <cell r="A11111">
            <v>5121324.2</v>
          </cell>
          <cell r="B11111" t="str">
            <v>D 0.33 CT(8X35)</v>
          </cell>
        </row>
        <row r="11112">
          <cell r="A11112">
            <v>5121324.3</v>
          </cell>
          <cell r="B11112" t="str">
            <v>D 0.50 CT(8X35)</v>
          </cell>
        </row>
        <row r="11113">
          <cell r="A11113">
            <v>5121324.4000000004</v>
          </cell>
          <cell r="B11113" t="str">
            <v>D 0.75 CT(8X35)</v>
          </cell>
        </row>
        <row r="11114">
          <cell r="A11114">
            <v>513.01</v>
          </cell>
          <cell r="B11114" t="str">
            <v>BRI 183016 (F)</v>
          </cell>
        </row>
        <row r="11115">
          <cell r="A11115">
            <v>513.02</v>
          </cell>
          <cell r="B11115" t="str">
            <v>BR 223016 (F)</v>
          </cell>
        </row>
        <row r="11116">
          <cell r="A11116">
            <v>513.03</v>
          </cell>
          <cell r="B11116" t="str">
            <v>LRB 182216 (F)</v>
          </cell>
        </row>
        <row r="11117">
          <cell r="A11117">
            <v>514.01</v>
          </cell>
          <cell r="B11117" t="str">
            <v>BRI 183020 (F)</v>
          </cell>
        </row>
        <row r="11118">
          <cell r="A11118">
            <v>514.02</v>
          </cell>
          <cell r="B11118" t="str">
            <v>BR 223020 (F)</v>
          </cell>
        </row>
        <row r="11119">
          <cell r="A11119">
            <v>514.03</v>
          </cell>
          <cell r="B11119" t="str">
            <v>LRB 182220 (F)</v>
          </cell>
        </row>
        <row r="11120">
          <cell r="A11120">
            <v>515.01</v>
          </cell>
          <cell r="B11120" t="str">
            <v>BRI 203316 (F)</v>
          </cell>
        </row>
        <row r="11121">
          <cell r="A11121">
            <v>515.02</v>
          </cell>
          <cell r="B11121" t="str">
            <v>BR 243316 (F)</v>
          </cell>
        </row>
        <row r="11122">
          <cell r="A11122">
            <v>515.03</v>
          </cell>
          <cell r="B11122" t="str">
            <v>LRB 202416 (F)</v>
          </cell>
        </row>
        <row r="11123">
          <cell r="A11123">
            <v>516.01</v>
          </cell>
          <cell r="B11123" t="str">
            <v>BRI 203320 (F)</v>
          </cell>
        </row>
        <row r="11124">
          <cell r="A11124">
            <v>516.02</v>
          </cell>
          <cell r="B11124" t="str">
            <v>BR 243320 (F)</v>
          </cell>
        </row>
        <row r="11125">
          <cell r="A11125">
            <v>516.03</v>
          </cell>
          <cell r="B11125" t="str">
            <v>LRB 202420 (F)</v>
          </cell>
        </row>
        <row r="11126">
          <cell r="A11126">
            <v>517.01</v>
          </cell>
          <cell r="B11126" t="str">
            <v>BRI 223516 (F)</v>
          </cell>
        </row>
        <row r="11127">
          <cell r="A11127">
            <v>517.02</v>
          </cell>
          <cell r="B11127" t="str">
            <v>BR 263516 (F)</v>
          </cell>
        </row>
        <row r="11128">
          <cell r="A11128">
            <v>517.03</v>
          </cell>
          <cell r="B11128" t="str">
            <v>LRB 222616 (F)</v>
          </cell>
        </row>
        <row r="11129">
          <cell r="A11129">
            <v>518.01</v>
          </cell>
          <cell r="B11129" t="str">
            <v>BRI 223520 (F)</v>
          </cell>
        </row>
        <row r="11130">
          <cell r="A11130">
            <v>518.02</v>
          </cell>
          <cell r="B11130" t="str">
            <v>BR 263520 (F)</v>
          </cell>
        </row>
        <row r="11131">
          <cell r="A11131">
            <v>518.03</v>
          </cell>
          <cell r="B11131" t="str">
            <v>LRB 222620 (F)</v>
          </cell>
        </row>
        <row r="11132">
          <cell r="A11132">
            <v>519.01</v>
          </cell>
          <cell r="B11132" t="str">
            <v>BRI 243716 (F)</v>
          </cell>
        </row>
        <row r="11133">
          <cell r="A11133">
            <v>519.02</v>
          </cell>
          <cell r="B11133" t="str">
            <v>BR 283716 (F)</v>
          </cell>
        </row>
        <row r="11134">
          <cell r="A11134">
            <v>519.03</v>
          </cell>
          <cell r="B11134" t="str">
            <v>LRB 242816 (F)</v>
          </cell>
        </row>
        <row r="11135">
          <cell r="A11135">
            <v>52</v>
          </cell>
          <cell r="B11135" t="str">
            <v>BR 3219 (F)</v>
          </cell>
        </row>
        <row r="11136">
          <cell r="A11136">
            <v>520.01</v>
          </cell>
          <cell r="B11136" t="str">
            <v>BRI 243720 (F)</v>
          </cell>
        </row>
        <row r="11137">
          <cell r="A11137">
            <v>520.02</v>
          </cell>
          <cell r="B11137" t="str">
            <v>BR 283720 (F)</v>
          </cell>
        </row>
        <row r="11138">
          <cell r="A11138">
            <v>520.03</v>
          </cell>
          <cell r="B11138" t="str">
            <v>LRB 242820 (F)</v>
          </cell>
        </row>
        <row r="11139">
          <cell r="A11139">
            <v>5200311.8</v>
          </cell>
          <cell r="B11139" t="str">
            <v>O MOBIL-XHP-462MOLY</v>
          </cell>
        </row>
        <row r="11140">
          <cell r="A11140">
            <v>521.01</v>
          </cell>
          <cell r="B11140" t="str">
            <v>BRI 243820 (F)</v>
          </cell>
        </row>
        <row r="11141">
          <cell r="A11141">
            <v>521.02</v>
          </cell>
          <cell r="B11141" t="str">
            <v>BR 283820 (F)</v>
          </cell>
        </row>
        <row r="11142">
          <cell r="A11142">
            <v>521.03</v>
          </cell>
          <cell r="B11142" t="str">
            <v>LRB 242820 (F)</v>
          </cell>
        </row>
        <row r="11143">
          <cell r="A11143">
            <v>522.01</v>
          </cell>
          <cell r="B11143" t="str">
            <v>BRI 243916 (F)</v>
          </cell>
        </row>
        <row r="11144">
          <cell r="A11144">
            <v>522.02</v>
          </cell>
          <cell r="B11144" t="str">
            <v>BR 303916 (F)</v>
          </cell>
        </row>
        <row r="11145">
          <cell r="A11145">
            <v>522.03</v>
          </cell>
          <cell r="B11145" t="str">
            <v>LRB 243016 (F)</v>
          </cell>
        </row>
        <row r="11146">
          <cell r="A11146">
            <v>5221194.0199999996</v>
          </cell>
          <cell r="B11146" t="str">
            <v>Hicut Bio 150FGCOMP2232</v>
          </cell>
        </row>
        <row r="11147">
          <cell r="A11147">
            <v>5221194.05</v>
          </cell>
          <cell r="B11147" t="str">
            <v>MEC 150 MAGNACOOL</v>
          </cell>
        </row>
        <row r="11148">
          <cell r="A11148">
            <v>5221194.0599999996</v>
          </cell>
          <cell r="B11148" t="str">
            <v>Hicut 8020</v>
          </cell>
        </row>
        <row r="11149">
          <cell r="A11149">
            <v>5221195.01</v>
          </cell>
          <cell r="B11149" t="str">
            <v>RUSTOP 274(HPCL)</v>
          </cell>
        </row>
        <row r="11150">
          <cell r="A11150">
            <v>5221195.0199999996</v>
          </cell>
          <cell r="B11150" t="str">
            <v>FUCHS ANTI CORIT 03 WC</v>
          </cell>
        </row>
        <row r="11151">
          <cell r="A11151">
            <v>5221195.03</v>
          </cell>
          <cell r="B11151" t="str">
            <v>O HIRUSTEVERT O 274</v>
          </cell>
        </row>
        <row r="11152">
          <cell r="A11152">
            <v>5221200</v>
          </cell>
          <cell r="B11152" t="str">
            <v>PREMA TREAT 191</v>
          </cell>
        </row>
        <row r="11153">
          <cell r="A11153">
            <v>5221201</v>
          </cell>
          <cell r="B11153" t="str">
            <v>20W40 HIGH WAY EXTRA</v>
          </cell>
        </row>
        <row r="11154">
          <cell r="A11154">
            <v>5221201.01</v>
          </cell>
          <cell r="B11154" t="str">
            <v>20W40 200</v>
          </cell>
        </row>
        <row r="11155">
          <cell r="A11155">
            <v>5221201.0199999996</v>
          </cell>
          <cell r="B11155" t="str">
            <v>O 20W40 225</v>
          </cell>
        </row>
        <row r="11156">
          <cell r="A11156">
            <v>5221201.03</v>
          </cell>
          <cell r="B11156" t="str">
            <v>G N B U 15 KLUBBER</v>
          </cell>
        </row>
        <row r="11157">
          <cell r="A11157">
            <v>5221201.04</v>
          </cell>
          <cell r="B11157" t="str">
            <v>G BECHEM HIGH LUB TEX.SUP</v>
          </cell>
        </row>
        <row r="11158">
          <cell r="A11158">
            <v>5221201.0599999996</v>
          </cell>
          <cell r="B11158" t="str">
            <v>G PETAMO GY 193(KLUBER)</v>
          </cell>
        </row>
        <row r="11159">
          <cell r="A11159">
            <v>5221201.07</v>
          </cell>
          <cell r="B11159" t="str">
            <v>O  ISOFLEX TOPAS L32</v>
          </cell>
        </row>
        <row r="11160">
          <cell r="A11160">
            <v>5221201.08</v>
          </cell>
          <cell r="B11160" t="str">
            <v>StaburagsNBU4 (KLUBER)</v>
          </cell>
        </row>
        <row r="11161">
          <cell r="A11161">
            <v>5221201.0999999996</v>
          </cell>
          <cell r="B11161" t="str">
            <v>G KLUBER BQ 72-72</v>
          </cell>
        </row>
        <row r="11162">
          <cell r="A11162">
            <v>5221201.2</v>
          </cell>
          <cell r="B11162" t="str">
            <v>20W40 175</v>
          </cell>
        </row>
        <row r="11163">
          <cell r="A11163">
            <v>5221201.3</v>
          </cell>
          <cell r="B11163" t="str">
            <v>20W40 100</v>
          </cell>
        </row>
        <row r="11164">
          <cell r="A11164">
            <v>5221208</v>
          </cell>
          <cell r="B11164" t="str">
            <v>G NBU 12/300 KP</v>
          </cell>
        </row>
        <row r="11165">
          <cell r="A11165">
            <v>5221208.01</v>
          </cell>
          <cell r="B11165" t="str">
            <v>G FUCHS GLEITMO 585M</v>
          </cell>
        </row>
        <row r="11166">
          <cell r="A11166">
            <v>5221208.0199999996</v>
          </cell>
          <cell r="B11166" t="str">
            <v>Centoplex BE41 103BH</v>
          </cell>
        </row>
        <row r="11167">
          <cell r="A11167">
            <v>5221247</v>
          </cell>
          <cell r="B11167" t="str">
            <v>G SHELL GADUS S2 V100 3</v>
          </cell>
        </row>
        <row r="11168">
          <cell r="A11168">
            <v>5221247.0199999996</v>
          </cell>
          <cell r="B11168" t="str">
            <v>G VEEDOL SPICLE VB GRE.</v>
          </cell>
        </row>
        <row r="11169">
          <cell r="A11169">
            <v>5221247.04</v>
          </cell>
          <cell r="B11169" t="str">
            <v>G SHELL GADUS S2 V220 2</v>
          </cell>
        </row>
        <row r="11170">
          <cell r="A11170">
            <v>5221251</v>
          </cell>
          <cell r="B11170" t="str">
            <v>Hydraulic Oil 68</v>
          </cell>
        </row>
        <row r="11171">
          <cell r="A11171">
            <v>5221251.03</v>
          </cell>
          <cell r="B11171" t="str">
            <v>RAJ HYDRA SUPER HM/68</v>
          </cell>
        </row>
        <row r="11172">
          <cell r="A11172">
            <v>5221251.04</v>
          </cell>
          <cell r="B11172" t="str">
            <v>MEGA OIL HLP 68</v>
          </cell>
        </row>
        <row r="11173">
          <cell r="A11173">
            <v>5221252</v>
          </cell>
          <cell r="B11173" t="str">
            <v>Spindle Oil 10</v>
          </cell>
        </row>
        <row r="11174">
          <cell r="A11174">
            <v>5221257.0199999996</v>
          </cell>
          <cell r="B11174" t="str">
            <v>RAJ HYDRA HM 46</v>
          </cell>
        </row>
        <row r="11175">
          <cell r="A11175">
            <v>5221263.0199999996</v>
          </cell>
          <cell r="B11175" t="str">
            <v>HILUBRIC N 10</v>
          </cell>
        </row>
        <row r="11176">
          <cell r="A11176">
            <v>5221264.03</v>
          </cell>
          <cell r="B11176" t="str">
            <v>RAJ HYDRA SUPER HM/32</v>
          </cell>
        </row>
        <row r="11177">
          <cell r="A11177">
            <v>5221264.04</v>
          </cell>
          <cell r="B11177" t="str">
            <v>MEGA OIL HLP 32</v>
          </cell>
        </row>
        <row r="11178">
          <cell r="A11178">
            <v>5221266.0599999996</v>
          </cell>
          <cell r="B11178" t="str">
            <v>HiRV DW2 FGCOMP 1990</v>
          </cell>
        </row>
        <row r="11179">
          <cell r="A11179">
            <v>5221266.07</v>
          </cell>
          <cell r="B11179" t="str">
            <v>ISOTECH 377</v>
          </cell>
        </row>
        <row r="11180">
          <cell r="A11180">
            <v>5221266.0999999996</v>
          </cell>
          <cell r="B11180" t="str">
            <v>Hirustavert DW 80 T</v>
          </cell>
        </row>
        <row r="11181">
          <cell r="A11181">
            <v>5221279</v>
          </cell>
          <cell r="B11181" t="str">
            <v>G TEMPLEX N3</v>
          </cell>
        </row>
        <row r="11182">
          <cell r="A11182">
            <v>5221293</v>
          </cell>
          <cell r="B11182" t="str">
            <v>CASTROL ES2000</v>
          </cell>
        </row>
        <row r="11183">
          <cell r="A11183">
            <v>5221300.0199999996</v>
          </cell>
          <cell r="B11183" t="str">
            <v>HICLEAN LS 80</v>
          </cell>
        </row>
        <row r="11184">
          <cell r="A11184">
            <v>5221300.03</v>
          </cell>
          <cell r="B11184" t="str">
            <v>HICLEAN LS 60</v>
          </cell>
        </row>
        <row r="11185">
          <cell r="A11185">
            <v>5221300.0999999996</v>
          </cell>
          <cell r="B11185" t="str">
            <v>HICLEN LS 40</v>
          </cell>
        </row>
        <row r="11186">
          <cell r="A11186">
            <v>5221300.2</v>
          </cell>
          <cell r="B11186" t="str">
            <v>HICLEAN LS 100</v>
          </cell>
        </row>
        <row r="11187">
          <cell r="A11187">
            <v>5221302.0199999996</v>
          </cell>
          <cell r="B11187" t="str">
            <v>MEGA OIL HLP 22</v>
          </cell>
        </row>
        <row r="11188">
          <cell r="A11188">
            <v>5221311.4000000004</v>
          </cell>
          <cell r="B11188" t="str">
            <v>GREASE SPELUB RB2+</v>
          </cell>
        </row>
        <row r="11189">
          <cell r="A11189">
            <v>5221311.41</v>
          </cell>
          <cell r="B11189" t="str">
            <v>G GREASE SPELUB RB2+</v>
          </cell>
        </row>
        <row r="11190">
          <cell r="A11190">
            <v>5221312</v>
          </cell>
          <cell r="B11190" t="str">
            <v>SUPERFINE 150 T</v>
          </cell>
        </row>
        <row r="11191">
          <cell r="A11191">
            <v>5221313.01</v>
          </cell>
          <cell r="B11191" t="str">
            <v>ADDITIVE LM</v>
          </cell>
        </row>
        <row r="11192">
          <cell r="A11192">
            <v>5221313.03</v>
          </cell>
          <cell r="B11192" t="str">
            <v>SERVICE EBFS</v>
          </cell>
        </row>
        <row r="11193">
          <cell r="A11193">
            <v>5221313.04</v>
          </cell>
          <cell r="B11193" t="str">
            <v>ADDITIVE BC 4020</v>
          </cell>
        </row>
        <row r="11194">
          <cell r="A11194">
            <v>5221313.05</v>
          </cell>
          <cell r="B11194" t="str">
            <v>DDITIVE FH</v>
          </cell>
        </row>
        <row r="11195">
          <cell r="A11195">
            <v>5221314</v>
          </cell>
          <cell r="B11195" t="str">
            <v>G DIVINOL LF 1 WB</v>
          </cell>
        </row>
        <row r="11196">
          <cell r="A11196">
            <v>5221315</v>
          </cell>
          <cell r="B11196" t="str">
            <v>HILUBRIC HLP 46</v>
          </cell>
        </row>
        <row r="11197">
          <cell r="A11197">
            <v>5221316</v>
          </cell>
          <cell r="B11197" t="str">
            <v>HILUBRIC N 7</v>
          </cell>
        </row>
        <row r="11198">
          <cell r="A11198">
            <v>5221316.5</v>
          </cell>
          <cell r="B11198" t="str">
            <v>HILUBRIC GR 220</v>
          </cell>
        </row>
        <row r="11199">
          <cell r="A11199">
            <v>5221317</v>
          </cell>
          <cell r="B11199" t="str">
            <v>BOSTIK SEAL N FLEXPU GREY</v>
          </cell>
        </row>
        <row r="11200">
          <cell r="A11200">
            <v>523.01</v>
          </cell>
          <cell r="B11200" t="str">
            <v>BRI 243920 (F)</v>
          </cell>
        </row>
        <row r="11201">
          <cell r="A11201">
            <v>523.02</v>
          </cell>
          <cell r="B11201" t="str">
            <v>BR 303920 (F)</v>
          </cell>
        </row>
        <row r="11202">
          <cell r="A11202">
            <v>523.03</v>
          </cell>
          <cell r="B11202" t="str">
            <v>LRB 243020 (F)</v>
          </cell>
        </row>
        <row r="11203">
          <cell r="A11203">
            <v>524.01</v>
          </cell>
          <cell r="B11203" t="str">
            <v>BRI 264116 (F)</v>
          </cell>
        </row>
        <row r="11204">
          <cell r="A11204">
            <v>524.02</v>
          </cell>
          <cell r="B11204" t="str">
            <v>BR 324116 (F)</v>
          </cell>
        </row>
        <row r="11205">
          <cell r="A11205">
            <v>524.03</v>
          </cell>
          <cell r="B11205" t="str">
            <v>LRB 263216 (F)</v>
          </cell>
        </row>
        <row r="11206">
          <cell r="A11206">
            <v>525.01</v>
          </cell>
          <cell r="B11206" t="str">
            <v>BRI 264120 (F)</v>
          </cell>
        </row>
        <row r="11207">
          <cell r="A11207">
            <v>525.02</v>
          </cell>
          <cell r="B11207" t="str">
            <v>BR 324120 (F)</v>
          </cell>
        </row>
        <row r="11208">
          <cell r="A11208">
            <v>525.03</v>
          </cell>
          <cell r="B11208" t="str">
            <v>LRB 263220 (F)</v>
          </cell>
        </row>
        <row r="11209">
          <cell r="A11209">
            <v>526.01</v>
          </cell>
          <cell r="B11209" t="str">
            <v>BRI 284824 (F)</v>
          </cell>
        </row>
        <row r="11210">
          <cell r="A11210">
            <v>526.02</v>
          </cell>
          <cell r="B11210" t="str">
            <v>BR 364824 (F)</v>
          </cell>
        </row>
        <row r="11211">
          <cell r="A11211">
            <v>526.03</v>
          </cell>
          <cell r="B11211" t="str">
            <v>LRB 283624 (F)</v>
          </cell>
        </row>
        <row r="11212">
          <cell r="A11212">
            <v>527.01</v>
          </cell>
          <cell r="B11212" t="str">
            <v>BRI 284828 (F)</v>
          </cell>
        </row>
        <row r="11213">
          <cell r="A11213">
            <v>527.02</v>
          </cell>
          <cell r="B11213" t="str">
            <v>BR 364828 (F)</v>
          </cell>
        </row>
        <row r="11214">
          <cell r="A11214">
            <v>527.03</v>
          </cell>
          <cell r="B11214" t="str">
            <v>LRB 283628 (F)</v>
          </cell>
        </row>
        <row r="11215">
          <cell r="A11215">
            <v>528.01</v>
          </cell>
          <cell r="B11215" t="str">
            <v>BRI 325224 (F)</v>
          </cell>
        </row>
        <row r="11216">
          <cell r="A11216">
            <v>528.02</v>
          </cell>
          <cell r="B11216" t="str">
            <v>BR 405224 (F)</v>
          </cell>
        </row>
        <row r="11217">
          <cell r="A11217">
            <v>528.03</v>
          </cell>
          <cell r="B11217" t="str">
            <v>LRB 324024 (F)</v>
          </cell>
        </row>
        <row r="11218">
          <cell r="A11218">
            <v>529.01</v>
          </cell>
          <cell r="B11218" t="str">
            <v>BRI 325228 (F)</v>
          </cell>
        </row>
        <row r="11219">
          <cell r="A11219">
            <v>529.02</v>
          </cell>
          <cell r="B11219" t="str">
            <v>BR 405228 (F)</v>
          </cell>
        </row>
        <row r="11220">
          <cell r="A11220">
            <v>529.03</v>
          </cell>
          <cell r="B11220" t="str">
            <v>LRB 324028 (F)</v>
          </cell>
        </row>
        <row r="11221">
          <cell r="A11221">
            <v>53</v>
          </cell>
          <cell r="B11221" t="str">
            <v>BR 322524 (F)</v>
          </cell>
        </row>
        <row r="11222">
          <cell r="A11222">
            <v>530.01</v>
          </cell>
          <cell r="B11222" t="str">
            <v>BRI 365624 (F)</v>
          </cell>
        </row>
        <row r="11223">
          <cell r="A11223">
            <v>530.02</v>
          </cell>
          <cell r="B11223" t="str">
            <v>BR 445624 (F)</v>
          </cell>
        </row>
        <row r="11224">
          <cell r="A11224">
            <v>530.03</v>
          </cell>
          <cell r="B11224" t="str">
            <v>LRB 364424 (F)</v>
          </cell>
        </row>
        <row r="11225">
          <cell r="A11225">
            <v>531.01</v>
          </cell>
          <cell r="B11225" t="str">
            <v>BRI 365628 (F)</v>
          </cell>
        </row>
        <row r="11226">
          <cell r="A11226">
            <v>531.02</v>
          </cell>
          <cell r="B11226" t="str">
            <v>BR 445628 (F)</v>
          </cell>
        </row>
        <row r="11227">
          <cell r="A11227">
            <v>531.03</v>
          </cell>
          <cell r="B11227" t="str">
            <v>LRB 364428 (F)</v>
          </cell>
        </row>
        <row r="11228">
          <cell r="A11228">
            <v>532.01</v>
          </cell>
          <cell r="B11228" t="str">
            <v>BRI 406024 (F)</v>
          </cell>
        </row>
        <row r="11229">
          <cell r="A11229">
            <v>532.02</v>
          </cell>
          <cell r="B11229" t="str">
            <v>BR 486024 (F)</v>
          </cell>
        </row>
        <row r="11230">
          <cell r="A11230">
            <v>532.03</v>
          </cell>
          <cell r="B11230" t="str">
            <v>LRB 404824 (F)</v>
          </cell>
        </row>
        <row r="11231">
          <cell r="A11231">
            <v>533.01</v>
          </cell>
          <cell r="B11231" t="str">
            <v>BRI 406028 (F)</v>
          </cell>
        </row>
        <row r="11232">
          <cell r="A11232">
            <v>533.02</v>
          </cell>
          <cell r="B11232" t="str">
            <v>BR 486028 (F)</v>
          </cell>
        </row>
        <row r="11233">
          <cell r="A11233">
            <v>533.03</v>
          </cell>
          <cell r="B11233" t="str">
            <v>LRB 404828 (F)</v>
          </cell>
        </row>
        <row r="11234">
          <cell r="A11234">
            <v>534.01</v>
          </cell>
          <cell r="B11234" t="str">
            <v>BRI 446828 (F)</v>
          </cell>
        </row>
        <row r="11235">
          <cell r="A11235">
            <v>534.02</v>
          </cell>
          <cell r="B11235" t="str">
            <v>BR 526828 (F)</v>
          </cell>
        </row>
        <row r="11236">
          <cell r="A11236">
            <v>534.03</v>
          </cell>
          <cell r="B11236" t="str">
            <v>LRB 445228 (F)</v>
          </cell>
        </row>
        <row r="11237">
          <cell r="A11237">
            <v>535.01</v>
          </cell>
          <cell r="B11237" t="str">
            <v>BRI 446832 (F)</v>
          </cell>
        </row>
        <row r="11238">
          <cell r="A11238">
            <v>535.02</v>
          </cell>
          <cell r="B11238" t="str">
            <v>BR 526832 (F)</v>
          </cell>
        </row>
        <row r="11239">
          <cell r="A11239">
            <v>535.03</v>
          </cell>
          <cell r="B11239" t="str">
            <v>LRB 445232 (F)</v>
          </cell>
        </row>
        <row r="11240">
          <cell r="A11240">
            <v>536.01</v>
          </cell>
          <cell r="B11240" t="str">
            <v>BRI 487232 (F)</v>
          </cell>
        </row>
        <row r="11241">
          <cell r="A11241">
            <v>536.02</v>
          </cell>
          <cell r="B11241" t="str">
            <v>BR 567232 (F)</v>
          </cell>
        </row>
        <row r="11242">
          <cell r="A11242">
            <v>536.03</v>
          </cell>
          <cell r="B11242" t="str">
            <v>LRB 485632 (F)</v>
          </cell>
        </row>
        <row r="11243">
          <cell r="A11243">
            <v>537.01</v>
          </cell>
          <cell r="B11243" t="str">
            <v>BRI 527632 (F)</v>
          </cell>
        </row>
        <row r="11244">
          <cell r="A11244">
            <v>537.02</v>
          </cell>
          <cell r="B11244" t="str">
            <v>BR 607632 (F)</v>
          </cell>
        </row>
        <row r="11245">
          <cell r="A11245">
            <v>537.03</v>
          </cell>
          <cell r="B11245" t="str">
            <v>LRB 526032 (F)</v>
          </cell>
        </row>
        <row r="11246">
          <cell r="A11246">
            <v>538.01</v>
          </cell>
          <cell r="B11246" t="str">
            <v>BRI 568032 (F)</v>
          </cell>
        </row>
        <row r="11247">
          <cell r="A11247">
            <v>538.02</v>
          </cell>
          <cell r="B11247" t="str">
            <v>BR 648032 (F)</v>
          </cell>
        </row>
        <row r="11248">
          <cell r="A11248">
            <v>538.03</v>
          </cell>
          <cell r="B11248" t="str">
            <v>LRB 566432 (F)</v>
          </cell>
        </row>
        <row r="11249">
          <cell r="A11249">
            <v>539.01</v>
          </cell>
          <cell r="B11249" t="str">
            <v>BRI 608432 (F)</v>
          </cell>
        </row>
        <row r="11250">
          <cell r="A11250">
            <v>539.02</v>
          </cell>
          <cell r="B11250" t="str">
            <v>BR 688432 (F)</v>
          </cell>
        </row>
        <row r="11251">
          <cell r="A11251">
            <v>539.03</v>
          </cell>
          <cell r="B11251" t="str">
            <v>LRB 606832 (F)</v>
          </cell>
        </row>
        <row r="11252">
          <cell r="A11252">
            <v>5397001.0199999996</v>
          </cell>
          <cell r="B11252" t="str">
            <v>B 6200 ZZ</v>
          </cell>
        </row>
        <row r="11253">
          <cell r="A11253">
            <v>5397002.0199999996</v>
          </cell>
          <cell r="B11253" t="str">
            <v>B 6201 ZZ</v>
          </cell>
        </row>
        <row r="11254">
          <cell r="A11254">
            <v>5397003.0099999998</v>
          </cell>
          <cell r="B11254" t="str">
            <v>B 6202 2RS</v>
          </cell>
        </row>
        <row r="11255">
          <cell r="A11255">
            <v>5397004</v>
          </cell>
          <cell r="B11255" t="str">
            <v>B 6203</v>
          </cell>
        </row>
        <row r="11256">
          <cell r="A11256">
            <v>5397004.0099999998</v>
          </cell>
          <cell r="B11256" t="str">
            <v>B 6203 2RS</v>
          </cell>
        </row>
        <row r="11257">
          <cell r="A11257">
            <v>5397004.0199999996</v>
          </cell>
          <cell r="B11257" t="str">
            <v>B 6203 ZZ</v>
          </cell>
        </row>
        <row r="11258">
          <cell r="A11258">
            <v>5397005.0099999998</v>
          </cell>
          <cell r="B11258" t="str">
            <v>B 6204 2RS</v>
          </cell>
        </row>
        <row r="11259">
          <cell r="A11259">
            <v>5397006</v>
          </cell>
          <cell r="B11259" t="str">
            <v>B 6205</v>
          </cell>
        </row>
        <row r="11260">
          <cell r="A11260">
            <v>5397006.0099999998</v>
          </cell>
          <cell r="B11260" t="str">
            <v>B 6205 2RS</v>
          </cell>
        </row>
        <row r="11261">
          <cell r="A11261">
            <v>5397007.0199999996</v>
          </cell>
          <cell r="B11261" t="str">
            <v>B 6206 ZZ</v>
          </cell>
        </row>
        <row r="11262">
          <cell r="A11262">
            <v>5397008.0099999998</v>
          </cell>
          <cell r="B11262" t="str">
            <v>B 6207 ZZ</v>
          </cell>
        </row>
        <row r="11263">
          <cell r="A11263">
            <v>5397009</v>
          </cell>
          <cell r="B11263" t="str">
            <v>B 6001</v>
          </cell>
        </row>
        <row r="11264">
          <cell r="A11264">
            <v>5397010</v>
          </cell>
          <cell r="B11264" t="str">
            <v>B 6202 ZZ</v>
          </cell>
        </row>
        <row r="11265">
          <cell r="A11265">
            <v>5397011</v>
          </cell>
          <cell r="B11265" t="str">
            <v>B 6004</v>
          </cell>
        </row>
        <row r="11266">
          <cell r="A11266">
            <v>5397012.0199999996</v>
          </cell>
          <cell r="B11266" t="str">
            <v>B 6006 2RS</v>
          </cell>
        </row>
        <row r="11267">
          <cell r="A11267">
            <v>5397013</v>
          </cell>
          <cell r="B11267" t="str">
            <v>B 6007</v>
          </cell>
        </row>
        <row r="11268">
          <cell r="A11268">
            <v>5397014</v>
          </cell>
          <cell r="B11268" t="str">
            <v>B 6008</v>
          </cell>
        </row>
        <row r="11269">
          <cell r="A11269">
            <v>5397015</v>
          </cell>
          <cell r="B11269" t="str">
            <v>B 6009</v>
          </cell>
        </row>
        <row r="11270">
          <cell r="A11270">
            <v>5397016</v>
          </cell>
          <cell r="B11270" t="str">
            <v>B 6013</v>
          </cell>
        </row>
        <row r="11271">
          <cell r="A11271">
            <v>5397017</v>
          </cell>
          <cell r="B11271" t="str">
            <v>B 6014</v>
          </cell>
        </row>
        <row r="11272">
          <cell r="A11272">
            <v>5397019</v>
          </cell>
          <cell r="B11272" t="str">
            <v>B 6017</v>
          </cell>
        </row>
        <row r="11273">
          <cell r="A11273">
            <v>5397022</v>
          </cell>
          <cell r="B11273" t="str">
            <v>B 6307</v>
          </cell>
        </row>
        <row r="11274">
          <cell r="A11274">
            <v>5397024</v>
          </cell>
          <cell r="B11274" t="str">
            <v>B 6309</v>
          </cell>
        </row>
        <row r="11275">
          <cell r="A11275">
            <v>5397024.0999999996</v>
          </cell>
          <cell r="B11275" t="str">
            <v>B 6309 2RS</v>
          </cell>
        </row>
        <row r="11276">
          <cell r="A11276">
            <v>5397024.2000000002</v>
          </cell>
          <cell r="B11276" t="str">
            <v>B 6309 ZZ</v>
          </cell>
        </row>
        <row r="11277">
          <cell r="A11277">
            <v>5397025</v>
          </cell>
          <cell r="B11277" t="str">
            <v>B 6310</v>
          </cell>
        </row>
        <row r="11278">
          <cell r="A11278">
            <v>5397025.0099999998</v>
          </cell>
          <cell r="B11278" t="str">
            <v>B 6310 ZZ</v>
          </cell>
        </row>
        <row r="11279">
          <cell r="A11279">
            <v>5397026</v>
          </cell>
          <cell r="B11279" t="str">
            <v>B 7002 MATCH PAIR</v>
          </cell>
        </row>
        <row r="11280">
          <cell r="A11280">
            <v>5397026.0999999996</v>
          </cell>
          <cell r="B11280" t="str">
            <v>B 7001 MATCH PAIR</v>
          </cell>
        </row>
        <row r="11281">
          <cell r="A11281">
            <v>5397027.0099999998</v>
          </cell>
          <cell r="B11281" t="str">
            <v>B 7003 MATCH PAIR</v>
          </cell>
        </row>
        <row r="11282">
          <cell r="A11282">
            <v>5397028.0099999998</v>
          </cell>
          <cell r="B11282" t="str">
            <v>B 7004 MATCH PAIR</v>
          </cell>
        </row>
        <row r="11283">
          <cell r="A11283">
            <v>5397028.0199999996</v>
          </cell>
          <cell r="B11283" t="str">
            <v>B 7004/P4 MATCH PAIR</v>
          </cell>
        </row>
        <row r="11284">
          <cell r="A11284">
            <v>5397029</v>
          </cell>
          <cell r="B11284" t="str">
            <v>B 7005</v>
          </cell>
        </row>
        <row r="11285">
          <cell r="A11285">
            <v>5397030.0099999998</v>
          </cell>
          <cell r="B11285" t="str">
            <v>B 7008 MATCH PAIR</v>
          </cell>
        </row>
        <row r="11286">
          <cell r="A11286">
            <v>5397031</v>
          </cell>
          <cell r="B11286" t="str">
            <v>B 7201</v>
          </cell>
        </row>
        <row r="11287">
          <cell r="A11287">
            <v>5397032</v>
          </cell>
          <cell r="B11287" t="str">
            <v>B 7203</v>
          </cell>
        </row>
        <row r="11288">
          <cell r="A11288">
            <v>5397033</v>
          </cell>
          <cell r="B11288" t="str">
            <v>B 7209</v>
          </cell>
        </row>
        <row r="11289">
          <cell r="A11289">
            <v>5397034.0099999998</v>
          </cell>
          <cell r="B11289" t="str">
            <v>B 7213 MATCH PAIR</v>
          </cell>
        </row>
        <row r="11290">
          <cell r="A11290">
            <v>5397035</v>
          </cell>
          <cell r="B11290" t="str">
            <v>B 7214</v>
          </cell>
        </row>
        <row r="11291">
          <cell r="A11291">
            <v>5397035.0099999998</v>
          </cell>
          <cell r="B11291" t="str">
            <v>B 7214 MATCH PAIR</v>
          </cell>
        </row>
        <row r="11292">
          <cell r="A11292">
            <v>5397036.0099999998</v>
          </cell>
          <cell r="B11292" t="str">
            <v>B 7215 MATCH PAIR</v>
          </cell>
        </row>
        <row r="11293">
          <cell r="A11293">
            <v>5397038</v>
          </cell>
          <cell r="B11293" t="str">
            <v>B 51103</v>
          </cell>
        </row>
        <row r="11294">
          <cell r="A11294">
            <v>5397039</v>
          </cell>
          <cell r="B11294" t="str">
            <v>B 51126</v>
          </cell>
        </row>
        <row r="11295">
          <cell r="A11295">
            <v>5397041</v>
          </cell>
          <cell r="B11295" t="str">
            <v>B 51107</v>
          </cell>
        </row>
        <row r="11296">
          <cell r="A11296">
            <v>5397042</v>
          </cell>
          <cell r="B11296" t="str">
            <v>B 51108</v>
          </cell>
        </row>
        <row r="11297">
          <cell r="A11297">
            <v>5397043</v>
          </cell>
          <cell r="B11297" t="str">
            <v>B 51111</v>
          </cell>
        </row>
        <row r="11298">
          <cell r="A11298">
            <v>5397044</v>
          </cell>
          <cell r="B11298" t="str">
            <v>B 51113</v>
          </cell>
        </row>
        <row r="11299">
          <cell r="A11299">
            <v>5397045</v>
          </cell>
          <cell r="B11299" t="str">
            <v>B 51116</v>
          </cell>
        </row>
        <row r="11300">
          <cell r="A11300">
            <v>5397046.0099999998</v>
          </cell>
          <cell r="B11300" t="str">
            <v>B 7211 MATCH PAIR</v>
          </cell>
        </row>
        <row r="11301">
          <cell r="A11301">
            <v>5397047</v>
          </cell>
          <cell r="B11301" t="str">
            <v>B 30207</v>
          </cell>
        </row>
        <row r="11302">
          <cell r="A11302">
            <v>5397048</v>
          </cell>
          <cell r="B11302" t="str">
            <v>B 1201</v>
          </cell>
        </row>
        <row r="11303">
          <cell r="A11303">
            <v>5397049</v>
          </cell>
          <cell r="B11303" t="str">
            <v>B 3013 K</v>
          </cell>
        </row>
        <row r="11304">
          <cell r="A11304">
            <v>5397051</v>
          </cell>
          <cell r="B11304" t="str">
            <v>B 30206</v>
          </cell>
        </row>
        <row r="11305">
          <cell r="A11305">
            <v>5397052</v>
          </cell>
          <cell r="B11305" t="str">
            <v>B 608</v>
          </cell>
        </row>
        <row r="11306">
          <cell r="A11306">
            <v>5397054</v>
          </cell>
          <cell r="B11306" t="str">
            <v>B NN 3012 K</v>
          </cell>
        </row>
        <row r="11307">
          <cell r="A11307">
            <v>5397058</v>
          </cell>
          <cell r="B11307" t="str">
            <v>B LM 25</v>
          </cell>
        </row>
        <row r="11308">
          <cell r="A11308">
            <v>5397058.0099999998</v>
          </cell>
          <cell r="B11308" t="str">
            <v>B LM 12 UU</v>
          </cell>
        </row>
        <row r="11309">
          <cell r="A11309">
            <v>5397058.0199999996</v>
          </cell>
          <cell r="B11309" t="str">
            <v>B LM 10 UU</v>
          </cell>
        </row>
        <row r="11310">
          <cell r="A11310">
            <v>5397058.0999999996</v>
          </cell>
          <cell r="B11310" t="str">
            <v>B LM 6UU</v>
          </cell>
        </row>
        <row r="11311">
          <cell r="A11311">
            <v>5397058.2000000002</v>
          </cell>
          <cell r="B11311" t="str">
            <v>B LM16UU</v>
          </cell>
        </row>
        <row r="11312">
          <cell r="A11312">
            <v>5397059</v>
          </cell>
          <cell r="B11312" t="str">
            <v>B 1205</v>
          </cell>
        </row>
        <row r="11313">
          <cell r="A11313">
            <v>5397060</v>
          </cell>
          <cell r="B11313" t="str">
            <v>B 7205</v>
          </cell>
        </row>
        <row r="11314">
          <cell r="A11314">
            <v>5397060.0099999998</v>
          </cell>
          <cell r="B11314" t="str">
            <v>B 7205 MATCH PAIR</v>
          </cell>
        </row>
        <row r="11315">
          <cell r="A11315">
            <v>5397062.0099999998</v>
          </cell>
          <cell r="B11315" t="str">
            <v>B 7212 MATCH PAIR</v>
          </cell>
        </row>
        <row r="11316">
          <cell r="A11316">
            <v>5397063</v>
          </cell>
          <cell r="B11316" t="str">
            <v>B 7204</v>
          </cell>
        </row>
        <row r="11317">
          <cell r="A11317">
            <v>5397063.0099999998</v>
          </cell>
          <cell r="B11317" t="str">
            <v>B 7204 MATCH PAIR</v>
          </cell>
        </row>
        <row r="11318">
          <cell r="A11318">
            <v>5397064.0099999998</v>
          </cell>
          <cell r="B11318" t="str">
            <v>B 6003 ZZ</v>
          </cell>
        </row>
        <row r="11319">
          <cell r="A11319">
            <v>5397064.0199999996</v>
          </cell>
          <cell r="B11319" t="str">
            <v>B 6003 2RS</v>
          </cell>
        </row>
        <row r="11320">
          <cell r="A11320">
            <v>5397065.0099999998</v>
          </cell>
          <cell r="B11320" t="str">
            <v>B 7208 MATCH PAIR</v>
          </cell>
        </row>
        <row r="11321">
          <cell r="A11321">
            <v>5397071</v>
          </cell>
          <cell r="B11321" t="str">
            <v>B 30208</v>
          </cell>
        </row>
        <row r="11322">
          <cell r="A11322">
            <v>5397072</v>
          </cell>
          <cell r="B11322" t="str">
            <v>B 21311K</v>
          </cell>
        </row>
        <row r="11323">
          <cell r="A11323">
            <v>5397074</v>
          </cell>
          <cell r="B11323" t="str">
            <v>B 7305</v>
          </cell>
        </row>
        <row r="11324">
          <cell r="A11324">
            <v>5397075</v>
          </cell>
          <cell r="B11324" t="str">
            <v>B 7014 MATCH PAIR</v>
          </cell>
        </row>
        <row r="11325">
          <cell r="A11325">
            <v>5397076</v>
          </cell>
          <cell r="B11325" t="str">
            <v>B 30203</v>
          </cell>
        </row>
        <row r="11326">
          <cell r="A11326">
            <v>5397078.0099999998</v>
          </cell>
          <cell r="B11326" t="str">
            <v>B 6005 2rs</v>
          </cell>
        </row>
        <row r="11327">
          <cell r="A11327">
            <v>5397082</v>
          </cell>
          <cell r="B11327" t="str">
            <v>B 7210</v>
          </cell>
        </row>
        <row r="11328">
          <cell r="A11328">
            <v>5397082.0099999998</v>
          </cell>
          <cell r="B11328" t="str">
            <v>B 7210 MATCH PAIR</v>
          </cell>
        </row>
        <row r="11329">
          <cell r="A11329">
            <v>5397505</v>
          </cell>
          <cell r="B11329" t="str">
            <v>B 6208 ZZ</v>
          </cell>
        </row>
        <row r="11330">
          <cell r="A11330">
            <v>5397505.0099999998</v>
          </cell>
          <cell r="B11330" t="str">
            <v>B 6208 2RS</v>
          </cell>
        </row>
        <row r="11331">
          <cell r="A11331">
            <v>5397508</v>
          </cell>
          <cell r="B11331" t="str">
            <v>B 30304</v>
          </cell>
        </row>
        <row r="11332">
          <cell r="A11332">
            <v>5397510.0999999996</v>
          </cell>
          <cell r="B11332" t="str">
            <v>B UCP 205</v>
          </cell>
        </row>
        <row r="11333">
          <cell r="A11333">
            <v>5397511.0099999998</v>
          </cell>
          <cell r="B11333" t="str">
            <v>B 6010 2RS</v>
          </cell>
        </row>
        <row r="11334">
          <cell r="A11334">
            <v>5397511.0199999996</v>
          </cell>
          <cell r="B11334" t="str">
            <v>B 6010 ZZ</v>
          </cell>
        </row>
        <row r="11335">
          <cell r="A11335">
            <v>5397512</v>
          </cell>
          <cell r="B11335" t="str">
            <v>B 3014 K</v>
          </cell>
        </row>
        <row r="11336">
          <cell r="A11336">
            <v>5397514</v>
          </cell>
          <cell r="B11336" t="str">
            <v>B 7016</v>
          </cell>
        </row>
        <row r="11337">
          <cell r="A11337">
            <v>5397514.0099999998</v>
          </cell>
          <cell r="B11337" t="str">
            <v>B 7016 P4 MATCH PAIR</v>
          </cell>
        </row>
        <row r="11338">
          <cell r="A11338">
            <v>5397515</v>
          </cell>
          <cell r="B11338" t="str">
            <v>B 30305</v>
          </cell>
        </row>
        <row r="11339">
          <cell r="A11339">
            <v>5397516.0099999998</v>
          </cell>
          <cell r="B11339" t="str">
            <v>B 7006 MATCH PAIR</v>
          </cell>
        </row>
        <row r="11340">
          <cell r="A11340">
            <v>5397517</v>
          </cell>
          <cell r="B11340" t="str">
            <v>B 7007</v>
          </cell>
        </row>
        <row r="11341">
          <cell r="A11341">
            <v>5397517.0099999998</v>
          </cell>
          <cell r="B11341" t="str">
            <v>B 7007 MATCH PAIR</v>
          </cell>
        </row>
        <row r="11342">
          <cell r="A11342">
            <v>5397519</v>
          </cell>
          <cell r="B11342" t="str">
            <v>B 3210</v>
          </cell>
        </row>
        <row r="11343">
          <cell r="A11343">
            <v>5397521.0999999996</v>
          </cell>
          <cell r="B11343" t="str">
            <v>B 3020</v>
          </cell>
        </row>
        <row r="11344">
          <cell r="A11344">
            <v>5397523.0099999998</v>
          </cell>
          <cell r="B11344" t="str">
            <v>B 6002 ZZ</v>
          </cell>
        </row>
        <row r="11345">
          <cell r="A11345">
            <v>5397531</v>
          </cell>
          <cell r="B11345" t="str">
            <v>B 3205</v>
          </cell>
        </row>
        <row r="11346">
          <cell r="A11346">
            <v>5397533</v>
          </cell>
          <cell r="B11346" t="str">
            <v>B 6018 (P5)</v>
          </cell>
        </row>
        <row r="11347">
          <cell r="A11347">
            <v>5397534</v>
          </cell>
          <cell r="B11347" t="str">
            <v>B 30310</v>
          </cell>
        </row>
        <row r="11348">
          <cell r="A11348">
            <v>5397535</v>
          </cell>
          <cell r="B11348" t="str">
            <v>B 30308</v>
          </cell>
        </row>
        <row r="11349">
          <cell r="A11349">
            <v>5397536</v>
          </cell>
          <cell r="B11349" t="str">
            <v>B 626 ZZ</v>
          </cell>
        </row>
        <row r="11350">
          <cell r="A11350">
            <v>5397537</v>
          </cell>
          <cell r="B11350" t="str">
            <v>B 51104</v>
          </cell>
        </row>
        <row r="11351">
          <cell r="A11351">
            <v>5397538</v>
          </cell>
          <cell r="B11351" t="str">
            <v>B NU 2211 ECP</v>
          </cell>
        </row>
        <row r="11352">
          <cell r="A11352">
            <v>5397539</v>
          </cell>
          <cell r="B11352" t="str">
            <v>B 6022 C4</v>
          </cell>
        </row>
        <row r="11353">
          <cell r="A11353">
            <v>5397543</v>
          </cell>
          <cell r="B11353" t="str">
            <v>B 7206</v>
          </cell>
        </row>
        <row r="11354">
          <cell r="A11354">
            <v>5397544</v>
          </cell>
          <cell r="B11354" t="str">
            <v>B 1206</v>
          </cell>
        </row>
        <row r="11355">
          <cell r="A11355">
            <v>5397546</v>
          </cell>
          <cell r="B11355" t="str">
            <v>B 6016</v>
          </cell>
        </row>
        <row r="11356">
          <cell r="A11356">
            <v>5397549</v>
          </cell>
          <cell r="B11356" t="str">
            <v>B 3209 S</v>
          </cell>
        </row>
        <row r="11357">
          <cell r="A11357">
            <v>5397556</v>
          </cell>
          <cell r="B11357" t="str">
            <v>B 234428</v>
          </cell>
        </row>
        <row r="11358">
          <cell r="A11358">
            <v>5397556.0099999998</v>
          </cell>
          <cell r="B11358" t="str">
            <v>B 234416</v>
          </cell>
        </row>
        <row r="11359">
          <cell r="A11359">
            <v>5397558</v>
          </cell>
          <cell r="B11359" t="str">
            <v>B 7216</v>
          </cell>
        </row>
        <row r="11360">
          <cell r="A11360">
            <v>5397558.0099999998</v>
          </cell>
          <cell r="B11360" t="str">
            <v>B 7216 MATCH PAIR</v>
          </cell>
        </row>
        <row r="11361">
          <cell r="A11361">
            <v>5397560.0099999998</v>
          </cell>
          <cell r="B11361" t="str">
            <v>B NJ 205</v>
          </cell>
        </row>
        <row r="11362">
          <cell r="A11362">
            <v>5397561</v>
          </cell>
          <cell r="B11362" t="str">
            <v>B 2203</v>
          </cell>
        </row>
        <row r="11363">
          <cell r="A11363">
            <v>5397562.0099999998</v>
          </cell>
          <cell r="B11363" t="str">
            <v>B 7207 MATCH PAIR</v>
          </cell>
        </row>
        <row r="11364">
          <cell r="A11364">
            <v>5397565</v>
          </cell>
          <cell r="B11364" t="str">
            <v>B 6215</v>
          </cell>
        </row>
        <row r="11365">
          <cell r="A11365">
            <v>5397567</v>
          </cell>
          <cell r="B11365" t="str">
            <v>B NN 3024</v>
          </cell>
        </row>
        <row r="11366">
          <cell r="A11366">
            <v>5397567</v>
          </cell>
          <cell r="B11366" t="str">
            <v>B 30205</v>
          </cell>
        </row>
        <row r="11367">
          <cell r="A11367">
            <v>5397570</v>
          </cell>
          <cell r="B11367" t="str">
            <v>B 6026 C3</v>
          </cell>
        </row>
        <row r="11368">
          <cell r="A11368">
            <v>5397571</v>
          </cell>
          <cell r="B11368" t="str">
            <v>BSB 020047SUMP3</v>
          </cell>
        </row>
        <row r="11369">
          <cell r="A11369">
            <v>5397573</v>
          </cell>
          <cell r="B11369" t="str">
            <v>B NKI 100/30</v>
          </cell>
        </row>
        <row r="11370">
          <cell r="A11370">
            <v>5397578.0099999998</v>
          </cell>
          <cell r="B11370" t="str">
            <v>B TAF 11013030</v>
          </cell>
        </row>
        <row r="11371">
          <cell r="A11371">
            <v>5397584</v>
          </cell>
          <cell r="B11371" t="str">
            <v>B 81110</v>
          </cell>
        </row>
        <row r="11372">
          <cell r="A11372">
            <v>5397587</v>
          </cell>
          <cell r="B11372" t="str">
            <v>B 30210</v>
          </cell>
        </row>
        <row r="11373">
          <cell r="A11373">
            <v>5397588.0099999998</v>
          </cell>
          <cell r="B11373" t="str">
            <v>B 25TAC02AT85SUC9PN01</v>
          </cell>
        </row>
        <row r="11374">
          <cell r="A11374">
            <v>5397592</v>
          </cell>
          <cell r="B11374" t="str">
            <v>B 51120</v>
          </cell>
        </row>
        <row r="11375">
          <cell r="A11375">
            <v>5397595</v>
          </cell>
          <cell r="B11375" t="str">
            <v>B 30204</v>
          </cell>
        </row>
        <row r="11376">
          <cell r="A11376">
            <v>5397596.0099999998</v>
          </cell>
          <cell r="B11376" t="str">
            <v>B 7206 MATCH PAIR</v>
          </cell>
        </row>
        <row r="11377">
          <cell r="A11377">
            <v>5397597</v>
          </cell>
          <cell r="B11377" t="str">
            <v>B NN 3017</v>
          </cell>
        </row>
        <row r="11378">
          <cell r="A11378">
            <v>5397598</v>
          </cell>
          <cell r="B11378" t="str">
            <v>B NN 3019K</v>
          </cell>
        </row>
        <row r="11379">
          <cell r="A11379">
            <v>5397600</v>
          </cell>
          <cell r="B11379" t="str">
            <v>B LM 30</v>
          </cell>
        </row>
        <row r="11380">
          <cell r="A11380">
            <v>5397601</v>
          </cell>
          <cell r="B11380" t="str">
            <v>B 52202</v>
          </cell>
        </row>
        <row r="11381">
          <cell r="A11381">
            <v>5397604</v>
          </cell>
          <cell r="B11381" t="str">
            <v>B 3926/3979</v>
          </cell>
        </row>
        <row r="11382">
          <cell r="A11382">
            <v>5397605</v>
          </cell>
          <cell r="B11382" t="str">
            <v>B 17098</v>
          </cell>
        </row>
        <row r="11383">
          <cell r="A11383">
            <v>5397606</v>
          </cell>
          <cell r="B11383" t="str">
            <v>B 17244</v>
          </cell>
        </row>
        <row r="11384">
          <cell r="A11384">
            <v>5397607.0099999998</v>
          </cell>
          <cell r="B11384" t="str">
            <v>B 7209 MATCH PAIR</v>
          </cell>
        </row>
        <row r="11385">
          <cell r="A11385">
            <v>5397611.0099999998</v>
          </cell>
          <cell r="B11385" t="str">
            <v>B 4T-30310D</v>
          </cell>
        </row>
        <row r="11386">
          <cell r="A11386">
            <v>5397611.04</v>
          </cell>
          <cell r="B11386" t="str">
            <v>B 4T 30308 D</v>
          </cell>
        </row>
        <row r="11387">
          <cell r="A11387">
            <v>5397612.2000000002</v>
          </cell>
          <cell r="B11387" t="str">
            <v>B 6312 ZZ</v>
          </cell>
        </row>
        <row r="11388">
          <cell r="A11388">
            <v>5397614</v>
          </cell>
          <cell r="B11388" t="str">
            <v>B 6214</v>
          </cell>
        </row>
        <row r="11389">
          <cell r="A11389">
            <v>5397615</v>
          </cell>
          <cell r="B11389" t="str">
            <v>B 21075/21212</v>
          </cell>
        </row>
        <row r="11390">
          <cell r="A11390">
            <v>5397618</v>
          </cell>
          <cell r="B11390" t="str">
            <v>B BA 1416z IRO</v>
          </cell>
        </row>
        <row r="11391">
          <cell r="A11391">
            <v>5397620</v>
          </cell>
          <cell r="B11391" t="str">
            <v>B 6209</v>
          </cell>
        </row>
        <row r="11392">
          <cell r="A11392">
            <v>5397621</v>
          </cell>
          <cell r="B11392" t="str">
            <v>B 6011</v>
          </cell>
        </row>
        <row r="11393">
          <cell r="A11393">
            <v>5397622</v>
          </cell>
          <cell r="B11393" t="str">
            <v>B NA 4910 UU</v>
          </cell>
        </row>
        <row r="11394">
          <cell r="A11394">
            <v>5397623</v>
          </cell>
          <cell r="B11394" t="str">
            <v>B 6012</v>
          </cell>
        </row>
        <row r="11395">
          <cell r="A11395">
            <v>5397635</v>
          </cell>
          <cell r="B11395" t="str">
            <v>B PHS 6</v>
          </cell>
        </row>
        <row r="11396">
          <cell r="A11396">
            <v>539764.01</v>
          </cell>
          <cell r="B11396" t="str">
            <v>B FK 20 C5</v>
          </cell>
        </row>
        <row r="11397">
          <cell r="A11397">
            <v>5397641</v>
          </cell>
          <cell r="B11397" t="str">
            <v>B FK 12 C5</v>
          </cell>
        </row>
        <row r="11398">
          <cell r="A11398">
            <v>5397645.0199999996</v>
          </cell>
          <cell r="B11398" t="str">
            <v>BSB 25 M 52 P 4A DUH</v>
          </cell>
        </row>
        <row r="11399">
          <cell r="A11399">
            <v>5397646</v>
          </cell>
          <cell r="B11399" t="str">
            <v>B 6406</v>
          </cell>
        </row>
        <row r="11400">
          <cell r="A11400">
            <v>5397647</v>
          </cell>
          <cell r="B11400" t="str">
            <v>B 2308S</v>
          </cell>
        </row>
        <row r="11401">
          <cell r="A11401">
            <v>5397651</v>
          </cell>
          <cell r="B11401" t="str">
            <v>B V 162116 D (NRB)</v>
          </cell>
        </row>
        <row r="11402">
          <cell r="A11402">
            <v>5397663</v>
          </cell>
          <cell r="B11402" t="str">
            <v>B GE 50 KRRB RMP Bearing</v>
          </cell>
        </row>
        <row r="11403">
          <cell r="A11403">
            <v>5397664</v>
          </cell>
          <cell r="B11403" t="str">
            <v>B GE 40 KRRB</v>
          </cell>
        </row>
        <row r="11404">
          <cell r="A11404">
            <v>5397666</v>
          </cell>
          <cell r="B11404" t="str">
            <v>B RAE-40-NPPB - RMP</v>
          </cell>
        </row>
        <row r="11405">
          <cell r="A11405">
            <v>5397667</v>
          </cell>
          <cell r="B11405" t="str">
            <v>B GE 35 KRRB</v>
          </cell>
        </row>
        <row r="11406">
          <cell r="A11406">
            <v>5397668</v>
          </cell>
          <cell r="B11406" t="str">
            <v>B RAE 25 NPPB - RMP</v>
          </cell>
        </row>
        <row r="11407">
          <cell r="A11407">
            <v>5397669</v>
          </cell>
          <cell r="B11407" t="str">
            <v>B RAE 25 NPPB - INA</v>
          </cell>
        </row>
        <row r="11408">
          <cell r="A11408">
            <v>5397671</v>
          </cell>
          <cell r="B11408" t="str">
            <v>B TAFI 10013030</v>
          </cell>
        </row>
        <row r="11409">
          <cell r="A11409">
            <v>5397672.0999999996</v>
          </cell>
          <cell r="B11409" t="str">
            <v>B LRT 859526</v>
          </cell>
        </row>
        <row r="11410">
          <cell r="A11410">
            <v>5397672.2000000002</v>
          </cell>
          <cell r="B11410" t="str">
            <v>B IR 506028</v>
          </cell>
        </row>
        <row r="11411">
          <cell r="A11411">
            <v>5397689</v>
          </cell>
          <cell r="B11411" t="str">
            <v>B NBC 32211</v>
          </cell>
        </row>
        <row r="11412">
          <cell r="A11412">
            <v>5397696</v>
          </cell>
          <cell r="B11412" t="str">
            <v>B 32212</v>
          </cell>
        </row>
        <row r="11413">
          <cell r="A11413">
            <v>5397698</v>
          </cell>
          <cell r="B11413" t="str">
            <v>B JM 716649</v>
          </cell>
        </row>
        <row r="11414">
          <cell r="A11414">
            <v>5397699</v>
          </cell>
          <cell r="B11414" t="str">
            <v>B JM 716610</v>
          </cell>
        </row>
        <row r="11415">
          <cell r="A11415">
            <v>5397700</v>
          </cell>
          <cell r="B11415" t="str">
            <v>B JM 515649</v>
          </cell>
        </row>
        <row r="11416">
          <cell r="A11416">
            <v>5397701</v>
          </cell>
          <cell r="B11416" t="str">
            <v>B JM 515610</v>
          </cell>
        </row>
        <row r="11417">
          <cell r="A11417">
            <v>5397702.0099999998</v>
          </cell>
          <cell r="B11417" t="str">
            <v>B B 204</v>
          </cell>
        </row>
        <row r="11418">
          <cell r="A11418">
            <v>5397703</v>
          </cell>
          <cell r="B11418" t="str">
            <v>B 6205 ZZ NR</v>
          </cell>
        </row>
        <row r="11419">
          <cell r="A11419">
            <v>5397703.0099999998</v>
          </cell>
          <cell r="B11419" t="str">
            <v>B 6204 ZZ NR</v>
          </cell>
        </row>
        <row r="11420">
          <cell r="A11420">
            <v>5397705</v>
          </cell>
          <cell r="B11420" t="str">
            <v>B UCPX08D1 NTN</v>
          </cell>
        </row>
        <row r="11421">
          <cell r="A11421">
            <v>5397706</v>
          </cell>
          <cell r="B11421" t="str">
            <v>B UCF216D1 NTN</v>
          </cell>
        </row>
        <row r="11422">
          <cell r="A11422">
            <v>5397708</v>
          </cell>
          <cell r="B11422" t="str">
            <v>B NN 3014</v>
          </cell>
        </row>
        <row r="11423">
          <cell r="A11423">
            <v>5397709</v>
          </cell>
          <cell r="B11423" t="str">
            <v>B NN 3016</v>
          </cell>
        </row>
        <row r="11424">
          <cell r="A11424">
            <v>5397710</v>
          </cell>
          <cell r="B11424" t="str">
            <v>B N 1008N</v>
          </cell>
        </row>
        <row r="11425">
          <cell r="A11425">
            <v>5397711</v>
          </cell>
          <cell r="B11425" t="str">
            <v>B AR 7.575100</v>
          </cell>
        </row>
        <row r="11426">
          <cell r="A11426">
            <v>5397712</v>
          </cell>
          <cell r="B11426" t="str">
            <v>B NUP 12097</v>
          </cell>
        </row>
        <row r="11427">
          <cell r="A11427">
            <v>5397713</v>
          </cell>
          <cell r="B11427" t="str">
            <v>B JC 8010</v>
          </cell>
        </row>
        <row r="11428">
          <cell r="A11428">
            <v>5397714</v>
          </cell>
          <cell r="B11428" t="str">
            <v>B JC 8035</v>
          </cell>
        </row>
        <row r="11429">
          <cell r="A11429">
            <v>5397716</v>
          </cell>
          <cell r="B11429" t="str">
            <v>B 3206S NTN</v>
          </cell>
        </row>
        <row r="11430">
          <cell r="A11430">
            <v>5397717</v>
          </cell>
          <cell r="B11430" t="str">
            <v>B 3210SC3 NTN</v>
          </cell>
        </row>
        <row r="11431">
          <cell r="A11431">
            <v>5397718</v>
          </cell>
          <cell r="B11431" t="str">
            <v>B 3307S NTN</v>
          </cell>
        </row>
        <row r="11432">
          <cell r="A11432">
            <v>5397726</v>
          </cell>
          <cell r="B11432" t="str">
            <v>B GE 12 ES</v>
          </cell>
        </row>
        <row r="11433">
          <cell r="A11433">
            <v>5397726.0099999998</v>
          </cell>
          <cell r="B11433" t="str">
            <v>B GE 17 LS 2RS</v>
          </cell>
        </row>
        <row r="11434">
          <cell r="A11434">
            <v>5397728</v>
          </cell>
          <cell r="B11434" t="str">
            <v>B TEX 41</v>
          </cell>
        </row>
        <row r="11435">
          <cell r="A11435">
            <v>5397728.0099999998</v>
          </cell>
          <cell r="B11435" t="str">
            <v>B TEX 45 AL</v>
          </cell>
        </row>
        <row r="11436">
          <cell r="A11436">
            <v>5397731</v>
          </cell>
          <cell r="B11436" t="str">
            <v>B 6018 P5</v>
          </cell>
        </row>
        <row r="11437">
          <cell r="A11437">
            <v>5397738</v>
          </cell>
          <cell r="B11437" t="str">
            <v>B 6030</v>
          </cell>
        </row>
        <row r="11438">
          <cell r="A11438">
            <v>5397738</v>
          </cell>
          <cell r="B11438" t="str">
            <v>B 6030</v>
          </cell>
        </row>
        <row r="11439">
          <cell r="A11439">
            <v>5397742.0199999996</v>
          </cell>
          <cell r="B11439" t="str">
            <v>B 6212 2RS</v>
          </cell>
        </row>
        <row r="11440">
          <cell r="A11440">
            <v>5397743</v>
          </cell>
          <cell r="B11440" t="str">
            <v>B 3204S</v>
          </cell>
        </row>
        <row r="11441">
          <cell r="A11441">
            <v>5397747</v>
          </cell>
          <cell r="B11441" t="str">
            <v>B 253815</v>
          </cell>
        </row>
        <row r="11442">
          <cell r="A11442">
            <v>5397749</v>
          </cell>
          <cell r="B11442" t="str">
            <v>B NN3017</v>
          </cell>
        </row>
        <row r="11443">
          <cell r="A11443">
            <v>5397751</v>
          </cell>
          <cell r="B11443" t="str">
            <v>B K165X173X26</v>
          </cell>
        </row>
        <row r="11444">
          <cell r="A11444">
            <v>5397752</v>
          </cell>
          <cell r="B11444" t="str">
            <v>B 7010C/P4 MATCH PAIR</v>
          </cell>
        </row>
        <row r="11445">
          <cell r="A11445">
            <v>5397753</v>
          </cell>
          <cell r="B11445" t="str">
            <v>B 7009C/P4 MATCH PAIR</v>
          </cell>
        </row>
        <row r="11446">
          <cell r="A11446">
            <v>5397754</v>
          </cell>
          <cell r="B11446" t="str">
            <v>B 7008C/P4 MATCH PAIR</v>
          </cell>
        </row>
        <row r="11447">
          <cell r="A11447">
            <v>5397755</v>
          </cell>
          <cell r="B11447" t="str">
            <v>B 7007C/P4 MATCH PAIR</v>
          </cell>
        </row>
        <row r="11448">
          <cell r="A11448">
            <v>5397756</v>
          </cell>
          <cell r="B11448" t="str">
            <v>B 7006C/P4 MATCH PAIR</v>
          </cell>
        </row>
        <row r="11449">
          <cell r="A11449">
            <v>5397757</v>
          </cell>
          <cell r="B11449" t="str">
            <v>B 7005 MATCH PAIR</v>
          </cell>
        </row>
        <row r="11450">
          <cell r="A11450">
            <v>5397758</v>
          </cell>
          <cell r="B11450" t="str">
            <v>B 62306</v>
          </cell>
        </row>
        <row r="11451">
          <cell r="A11451">
            <v>5397758.0999999996</v>
          </cell>
          <cell r="B11451" t="str">
            <v>B 62204</v>
          </cell>
        </row>
        <row r="11452">
          <cell r="A11452">
            <v>5397759</v>
          </cell>
          <cell r="B11452" t="str">
            <v>B ASPFL202</v>
          </cell>
        </row>
        <row r="11453">
          <cell r="A11453">
            <v>5397760</v>
          </cell>
          <cell r="B11453" t="str">
            <v>B 2201</v>
          </cell>
        </row>
        <row r="11454">
          <cell r="A11454">
            <v>5397761</v>
          </cell>
          <cell r="B11454" t="str">
            <v>B 7015</v>
          </cell>
        </row>
        <row r="11455">
          <cell r="A11455">
            <v>5397762</v>
          </cell>
          <cell r="B11455" t="str">
            <v>B 7904 MATCH PAIR</v>
          </cell>
        </row>
        <row r="11456">
          <cell r="A11456">
            <v>54</v>
          </cell>
          <cell r="B11456" t="str">
            <v>BR 322024 (F)</v>
          </cell>
        </row>
        <row r="11457">
          <cell r="A11457">
            <v>540.01</v>
          </cell>
          <cell r="B11457" t="str">
            <v>BRI 163020 (F)</v>
          </cell>
        </row>
        <row r="11458">
          <cell r="A11458">
            <v>540.02</v>
          </cell>
          <cell r="B11458" t="str">
            <v>BR 203020 (F)</v>
          </cell>
        </row>
        <row r="11459">
          <cell r="A11459">
            <v>5401041.5</v>
          </cell>
          <cell r="B11459" t="str">
            <v>DIA SET AXK 1824</v>
          </cell>
        </row>
        <row r="11460">
          <cell r="A11460">
            <v>541</v>
          </cell>
          <cell r="B11460" t="str">
            <v>VKWY-72000 (F)</v>
          </cell>
        </row>
        <row r="11461">
          <cell r="A11461">
            <v>541.01</v>
          </cell>
          <cell r="B11461" t="str">
            <v>BA/BC-62000 (F)</v>
          </cell>
        </row>
        <row r="11462">
          <cell r="A11462">
            <v>541.02</v>
          </cell>
          <cell r="B11462" t="str">
            <v>BB/BD-62000 (F)</v>
          </cell>
        </row>
        <row r="11463">
          <cell r="A11463">
            <v>542</v>
          </cell>
          <cell r="B11463" t="str">
            <v>VKWY-73000 (F)</v>
          </cell>
        </row>
        <row r="11464">
          <cell r="A11464">
            <v>542.01</v>
          </cell>
          <cell r="B11464" t="str">
            <v>HA/HB-63000 (F)</v>
          </cell>
        </row>
        <row r="11465">
          <cell r="A11465">
            <v>542.02</v>
          </cell>
          <cell r="B11465" t="str">
            <v>HC/HB-63000 (F)</v>
          </cell>
        </row>
        <row r="11466">
          <cell r="A11466">
            <v>5421001.0099999998</v>
          </cell>
          <cell r="B11466" t="str">
            <v>WASHER DIA 1001.00</v>
          </cell>
        </row>
        <row r="11467">
          <cell r="A11467">
            <v>5425214</v>
          </cell>
          <cell r="B11467" t="str">
            <v>CAGE DIA 9214</v>
          </cell>
        </row>
        <row r="11468">
          <cell r="A11468">
            <v>5425238</v>
          </cell>
          <cell r="B11468" t="str">
            <v>LOCKING DIA J 202</v>
          </cell>
        </row>
        <row r="11469">
          <cell r="A11469">
            <v>5425418</v>
          </cell>
          <cell r="B11469" t="str">
            <v>CAGE DIA 9418</v>
          </cell>
        </row>
        <row r="11470">
          <cell r="A11470">
            <v>5425602.0099999998</v>
          </cell>
          <cell r="B11470" t="str">
            <v>LOCKING DIA N 204</v>
          </cell>
        </row>
        <row r="11471">
          <cell r="A11471">
            <v>5425602.0199999996</v>
          </cell>
          <cell r="B11471" t="str">
            <v>LOCKING DIA N 304</v>
          </cell>
        </row>
        <row r="11472">
          <cell r="A11472">
            <v>5425602.0499999998</v>
          </cell>
          <cell r="B11472" t="str">
            <v>LOCKINGDIA NU/NJ 204</v>
          </cell>
        </row>
        <row r="11473">
          <cell r="A11473">
            <v>5425602.0599999996</v>
          </cell>
          <cell r="B11473" t="str">
            <v>LOCKINGDIA NU/NJ 304</v>
          </cell>
        </row>
        <row r="11474">
          <cell r="A11474">
            <v>5425602.0999999996</v>
          </cell>
          <cell r="B11474" t="str">
            <v>LOCKINGDIA NU/NJ 2304</v>
          </cell>
        </row>
        <row r="11475">
          <cell r="A11475">
            <v>5425603.0099999998</v>
          </cell>
          <cell r="B11475" t="str">
            <v>LOCKING DIA N 205</v>
          </cell>
        </row>
        <row r="11476">
          <cell r="A11476">
            <v>5425603.0199999996</v>
          </cell>
          <cell r="B11476" t="str">
            <v>LOCKING DIA N 305</v>
          </cell>
        </row>
        <row r="11477">
          <cell r="A11477">
            <v>5425603.0499999998</v>
          </cell>
          <cell r="B11477" t="str">
            <v>LOCKING DIA NU/NJ 205</v>
          </cell>
        </row>
        <row r="11478">
          <cell r="A11478">
            <v>5425603.0599999996</v>
          </cell>
          <cell r="B11478" t="str">
            <v>LOCKINGDIA NU/NJ 305</v>
          </cell>
        </row>
        <row r="11479">
          <cell r="A11479">
            <v>5425603.0800000001</v>
          </cell>
          <cell r="B11479" t="str">
            <v>LOCKING DIA NU/NJ 2305</v>
          </cell>
        </row>
        <row r="11480">
          <cell r="A11480">
            <v>5425604.0099999998</v>
          </cell>
          <cell r="B11480" t="str">
            <v>LOCKING DIA N 206</v>
          </cell>
        </row>
        <row r="11481">
          <cell r="A11481">
            <v>5425604.0199999996</v>
          </cell>
          <cell r="B11481" t="str">
            <v>LOCKING DIA N 306</v>
          </cell>
        </row>
        <row r="11482">
          <cell r="A11482">
            <v>5425604.0499999998</v>
          </cell>
          <cell r="B11482" t="str">
            <v>LOCKING DIA NU/NJ 206</v>
          </cell>
        </row>
        <row r="11483">
          <cell r="A11483">
            <v>5425604.0599999996</v>
          </cell>
          <cell r="B11483" t="str">
            <v>LOCKINGDIAFORNU/NJ 306</v>
          </cell>
        </row>
        <row r="11484">
          <cell r="A11484">
            <v>5425604.0700000003</v>
          </cell>
          <cell r="B11484" t="str">
            <v>LOCKINGDIANU/NJ2206</v>
          </cell>
        </row>
        <row r="11485">
          <cell r="A11485">
            <v>5425604.0800000001</v>
          </cell>
          <cell r="B11485" t="str">
            <v>LOCKING DIA NU/NJ 2306</v>
          </cell>
        </row>
        <row r="11486">
          <cell r="A11486">
            <v>5425604.1100000003</v>
          </cell>
          <cell r="B11486" t="str">
            <v>LOCKING DIA NJ 406</v>
          </cell>
        </row>
        <row r="11487">
          <cell r="A11487">
            <v>5425605.0099999998</v>
          </cell>
          <cell r="B11487" t="str">
            <v>LOCKING DIA N 207</v>
          </cell>
        </row>
        <row r="11488">
          <cell r="A11488">
            <v>5425605.0199999996</v>
          </cell>
          <cell r="B11488" t="str">
            <v>LOCKING DIA N 307</v>
          </cell>
        </row>
        <row r="11489">
          <cell r="A11489">
            <v>5425605.0499999998</v>
          </cell>
          <cell r="B11489" t="str">
            <v>LOCKINGDIANU/NJ207</v>
          </cell>
        </row>
        <row r="11490">
          <cell r="A11490">
            <v>5425605.0599999996</v>
          </cell>
          <cell r="B11490" t="str">
            <v>LOCKINGDIANU/NJ 307</v>
          </cell>
        </row>
        <row r="11491">
          <cell r="A11491">
            <v>5425605.0800000001</v>
          </cell>
          <cell r="B11491" t="str">
            <v>LOCKING DIA NU/NJ 2307</v>
          </cell>
        </row>
        <row r="11492">
          <cell r="A11492">
            <v>5425605.0899999999</v>
          </cell>
          <cell r="B11492" t="str">
            <v>LOCKINGDIANU/NJ 2207</v>
          </cell>
        </row>
        <row r="11493">
          <cell r="A11493">
            <v>5425605.1100000003</v>
          </cell>
          <cell r="B11493" t="str">
            <v>LOCKING DIA NJ 408</v>
          </cell>
        </row>
        <row r="11494">
          <cell r="A11494">
            <v>5425606.0099999998</v>
          </cell>
          <cell r="B11494" t="str">
            <v>LOCKING DIA N 208</v>
          </cell>
        </row>
        <row r="11495">
          <cell r="A11495">
            <v>5425606.0199999996</v>
          </cell>
          <cell r="B11495" t="str">
            <v>LOCKINGDIA N 308</v>
          </cell>
        </row>
        <row r="11496">
          <cell r="A11496">
            <v>5425606.04</v>
          </cell>
          <cell r="B11496" t="str">
            <v>LOCKING DIA NJ 308</v>
          </cell>
        </row>
        <row r="11497">
          <cell r="A11497">
            <v>5425606.0499999998</v>
          </cell>
          <cell r="B11497" t="str">
            <v>LOCKING DIA NU/NJ 208</v>
          </cell>
        </row>
        <row r="11498">
          <cell r="A11498">
            <v>5425606.0899999999</v>
          </cell>
          <cell r="B11498" t="str">
            <v>LOCKING DIA NU/NJ 2208</v>
          </cell>
        </row>
        <row r="11499">
          <cell r="A11499">
            <v>5425606.0999999996</v>
          </cell>
          <cell r="B11499" t="str">
            <v>LOCKING DIA NU/NJ 2308</v>
          </cell>
        </row>
        <row r="11500">
          <cell r="A11500">
            <v>5425607.0099999998</v>
          </cell>
          <cell r="B11500" t="str">
            <v>LOCKING DIA N 209</v>
          </cell>
        </row>
        <row r="11501">
          <cell r="A11501">
            <v>5425607.0199999996</v>
          </cell>
          <cell r="B11501" t="str">
            <v>LOCKING DIA N 309</v>
          </cell>
        </row>
        <row r="11502">
          <cell r="A11502">
            <v>5425607.0499999998</v>
          </cell>
          <cell r="B11502" t="str">
            <v>LOCKINGDIANU/NJ 209</v>
          </cell>
        </row>
        <row r="11503">
          <cell r="A11503">
            <v>5425607.0700000003</v>
          </cell>
          <cell r="B11503" t="str">
            <v>LOCKINGDIANU/NJ 2209</v>
          </cell>
        </row>
        <row r="11504">
          <cell r="A11504">
            <v>5425608.0099999998</v>
          </cell>
          <cell r="B11504" t="str">
            <v>LOCKING DIA N 210</v>
          </cell>
        </row>
        <row r="11505">
          <cell r="A11505">
            <v>5425608.0199999996</v>
          </cell>
          <cell r="B11505" t="str">
            <v>LOCKING DIA N 310</v>
          </cell>
        </row>
        <row r="11506">
          <cell r="A11506">
            <v>5425608.0499999998</v>
          </cell>
          <cell r="B11506" t="str">
            <v>LOCKING DIA NU/NJ 210</v>
          </cell>
        </row>
        <row r="11507">
          <cell r="A11507">
            <v>5425608.0599999996</v>
          </cell>
          <cell r="B11507" t="str">
            <v>LOCKING DIA NU/NJ 310</v>
          </cell>
        </row>
        <row r="11508">
          <cell r="A11508">
            <v>5425608.0899999999</v>
          </cell>
          <cell r="B11508" t="str">
            <v>LOCKING DIA NU 2210</v>
          </cell>
        </row>
        <row r="11509">
          <cell r="A11509">
            <v>5425609.0099999998</v>
          </cell>
          <cell r="B11509" t="str">
            <v>LOCKING DIA N 211</v>
          </cell>
        </row>
        <row r="11510">
          <cell r="A11510">
            <v>5425609.0199999996</v>
          </cell>
          <cell r="B11510" t="str">
            <v>LOCKING DIA N 311</v>
          </cell>
        </row>
        <row r="11511">
          <cell r="A11511">
            <v>5425609.0300000003</v>
          </cell>
          <cell r="B11511" t="str">
            <v>LOCKING DIA NJ 211</v>
          </cell>
        </row>
        <row r="11512">
          <cell r="A11512">
            <v>5425609.0599999996</v>
          </cell>
          <cell r="B11512" t="str">
            <v>LOCKING DIA NU/NJ 311</v>
          </cell>
        </row>
        <row r="11513">
          <cell r="A11513">
            <v>5425610.0099999998</v>
          </cell>
          <cell r="B11513" t="str">
            <v>LOCKING DIA N 212</v>
          </cell>
        </row>
        <row r="11514">
          <cell r="A11514">
            <v>5425610.0199999996</v>
          </cell>
          <cell r="B11514" t="str">
            <v>LOCKING DIA N 312</v>
          </cell>
        </row>
        <row r="11515">
          <cell r="A11515">
            <v>5425610.0499999998</v>
          </cell>
          <cell r="B11515" t="str">
            <v>LOCKING DIA NU 212</v>
          </cell>
        </row>
        <row r="11516">
          <cell r="A11516">
            <v>5425610.0599999996</v>
          </cell>
          <cell r="B11516" t="str">
            <v>LOCKING DIA NU 312</v>
          </cell>
        </row>
        <row r="11517">
          <cell r="A11517">
            <v>5425610.0899999999</v>
          </cell>
          <cell r="B11517" t="str">
            <v>LOCKING DIA NU 2212</v>
          </cell>
        </row>
        <row r="11518">
          <cell r="A11518">
            <v>5425611.0099999998</v>
          </cell>
          <cell r="B11518" t="str">
            <v>LOCKING DIA N 213</v>
          </cell>
        </row>
        <row r="11519">
          <cell r="A11519">
            <v>5425611.0199999996</v>
          </cell>
          <cell r="B11519" t="str">
            <v>LOCKING DIA N 313</v>
          </cell>
        </row>
        <row r="11520">
          <cell r="A11520">
            <v>5425611.0499999998</v>
          </cell>
          <cell r="B11520" t="str">
            <v>LOCKING ID NU 213</v>
          </cell>
        </row>
        <row r="11521">
          <cell r="A11521">
            <v>5425611.0599999996</v>
          </cell>
          <cell r="B11521" t="str">
            <v>LOCKING DIA NU 313</v>
          </cell>
        </row>
        <row r="11522">
          <cell r="A11522">
            <v>5425611.0899999999</v>
          </cell>
          <cell r="B11522" t="str">
            <v>LOCKING DIA NU 2213</v>
          </cell>
        </row>
        <row r="11523">
          <cell r="A11523">
            <v>5425917</v>
          </cell>
          <cell r="B11523" t="str">
            <v>LOCKINGDIA NU 2215</v>
          </cell>
        </row>
        <row r="11524">
          <cell r="A11524">
            <v>5425918</v>
          </cell>
          <cell r="B11524" t="str">
            <v>LOCKINGDIA NU 2305</v>
          </cell>
        </row>
        <row r="11525">
          <cell r="A11525">
            <v>5425947</v>
          </cell>
          <cell r="B11525" t="str">
            <v>CAGE DIA 20X35X2</v>
          </cell>
        </row>
        <row r="11526">
          <cell r="A11526">
            <v>5425977</v>
          </cell>
          <cell r="B11526" t="str">
            <v>CAGE DIA SC 36266</v>
          </cell>
        </row>
        <row r="11527">
          <cell r="A11527">
            <v>543</v>
          </cell>
          <cell r="B11527" t="str">
            <v>VKWY-73001 (F)</v>
          </cell>
        </row>
        <row r="11528">
          <cell r="A11528">
            <v>543.01</v>
          </cell>
          <cell r="B11528" t="str">
            <v>OA/OB-73001 (F)</v>
          </cell>
        </row>
        <row r="11529">
          <cell r="A11529">
            <v>543.02</v>
          </cell>
          <cell r="B11529" t="str">
            <v>OA/OC-73001 (F)</v>
          </cell>
        </row>
        <row r="11530">
          <cell r="A11530">
            <v>543.5</v>
          </cell>
          <cell r="B11530" t="str">
            <v>VKWY-74001 (F)</v>
          </cell>
        </row>
        <row r="11531">
          <cell r="A11531">
            <v>543.51</v>
          </cell>
          <cell r="B11531" t="str">
            <v>OA/OB-74001 (F)</v>
          </cell>
        </row>
        <row r="11532">
          <cell r="A11532">
            <v>543.52</v>
          </cell>
          <cell r="B11532" t="str">
            <v>OA/OC-74001 (F)</v>
          </cell>
        </row>
        <row r="11533">
          <cell r="A11533">
            <v>544</v>
          </cell>
          <cell r="B11533" t="str">
            <v>VKWY-73003 (F)</v>
          </cell>
        </row>
        <row r="11534">
          <cell r="A11534">
            <v>544.01</v>
          </cell>
          <cell r="B11534" t="str">
            <v>HD/HC-63003 (F)</v>
          </cell>
        </row>
        <row r="11535">
          <cell r="A11535">
            <v>544.02</v>
          </cell>
          <cell r="B11535" t="str">
            <v>HA/HB-63003 (F)</v>
          </cell>
        </row>
        <row r="11536">
          <cell r="A11536">
            <v>544.5</v>
          </cell>
          <cell r="B11536" t="str">
            <v>VKWY 73003 (22 PCKET) (F)</v>
          </cell>
        </row>
        <row r="11537">
          <cell r="A11537">
            <v>544.51</v>
          </cell>
          <cell r="B11537" t="str">
            <v>HD/HC-63003 (F)</v>
          </cell>
        </row>
        <row r="11538">
          <cell r="A11538">
            <v>545</v>
          </cell>
          <cell r="B11538" t="str">
            <v>VKWY-76000 (F)</v>
          </cell>
        </row>
        <row r="11539">
          <cell r="A11539">
            <v>545.01</v>
          </cell>
          <cell r="B11539" t="str">
            <v>YA/YB-66000 (F)</v>
          </cell>
        </row>
        <row r="11540">
          <cell r="A11540">
            <v>545.02</v>
          </cell>
          <cell r="B11540" t="str">
            <v>YC/YD-66000 (F)</v>
          </cell>
        </row>
        <row r="11541">
          <cell r="A11541">
            <v>546</v>
          </cell>
          <cell r="B11541" t="str">
            <v>VKWY 74000 (F)</v>
          </cell>
        </row>
        <row r="11542">
          <cell r="A11542">
            <v>550</v>
          </cell>
          <cell r="B11542" t="str">
            <v>22218 (F)</v>
          </cell>
        </row>
        <row r="11543">
          <cell r="A11543">
            <v>550001</v>
          </cell>
          <cell r="B11543" t="str">
            <v>RO 2X11.8</v>
          </cell>
        </row>
        <row r="11544">
          <cell r="A11544">
            <v>550002</v>
          </cell>
          <cell r="B11544" t="str">
            <v>RO 2X11.2 BP</v>
          </cell>
        </row>
        <row r="11545">
          <cell r="A11545">
            <v>550003</v>
          </cell>
          <cell r="B11545" t="str">
            <v>RO 2.379X14.8 BP</v>
          </cell>
        </row>
        <row r="11546">
          <cell r="A11546">
            <v>550003</v>
          </cell>
          <cell r="B11546" t="str">
            <v>RO 2.379X14.8 BP</v>
          </cell>
        </row>
        <row r="11547">
          <cell r="A11547">
            <v>550003</v>
          </cell>
          <cell r="B11547" t="str">
            <v>RO 2.379X14.8 BP</v>
          </cell>
        </row>
        <row r="11548">
          <cell r="A11548">
            <v>550004</v>
          </cell>
          <cell r="B11548" t="str">
            <v>RO 1.5X6.2 BP</v>
          </cell>
        </row>
        <row r="11549">
          <cell r="A11549">
            <v>550005</v>
          </cell>
          <cell r="B11549" t="str">
            <v>RO 2.379X20.8 BP</v>
          </cell>
        </row>
        <row r="11550">
          <cell r="A11550">
            <v>550005</v>
          </cell>
          <cell r="B11550" t="str">
            <v>RO 2.379X20.8 BP</v>
          </cell>
        </row>
        <row r="11551">
          <cell r="A11551">
            <v>550005</v>
          </cell>
          <cell r="B11551" t="str">
            <v>RO 2.379X20.8 BP</v>
          </cell>
        </row>
        <row r="11552">
          <cell r="A11552">
            <v>550006</v>
          </cell>
          <cell r="B11552" t="str">
            <v>RO 1.5X6 BP</v>
          </cell>
        </row>
        <row r="11553">
          <cell r="A11553">
            <v>550007</v>
          </cell>
          <cell r="B11553" t="str">
            <v>RO 1.5X10.8 BP</v>
          </cell>
        </row>
        <row r="11554">
          <cell r="A11554">
            <v>550008</v>
          </cell>
          <cell r="B11554" t="str">
            <v>RO 2X10.8 BP</v>
          </cell>
        </row>
        <row r="11555">
          <cell r="A11555">
            <v>550009</v>
          </cell>
          <cell r="B11555" t="str">
            <v>RO 2.379X5 BP</v>
          </cell>
        </row>
        <row r="11556">
          <cell r="A11556">
            <v>550010</v>
          </cell>
          <cell r="B11556" t="str">
            <v>RO 3X15.3 BP</v>
          </cell>
        </row>
        <row r="11557">
          <cell r="A11557">
            <v>550011</v>
          </cell>
          <cell r="B11557" t="str">
            <v>RO 2.5X20.8 BP</v>
          </cell>
        </row>
        <row r="11558">
          <cell r="A11558">
            <v>550012</v>
          </cell>
          <cell r="B11558" t="str">
            <v>RO 1.5X11.25 BP</v>
          </cell>
        </row>
        <row r="11559">
          <cell r="A11559">
            <v>550013</v>
          </cell>
          <cell r="B11559" t="str">
            <v>RO 2.2X7.8 BP</v>
          </cell>
        </row>
        <row r="11560">
          <cell r="A11560">
            <v>551</v>
          </cell>
          <cell r="B11560" t="str">
            <v>22205 (F)</v>
          </cell>
        </row>
        <row r="11561">
          <cell r="A11561">
            <v>551.4</v>
          </cell>
          <cell r="B11561" t="str">
            <v>22205 EAB33 LMW (F)</v>
          </cell>
        </row>
        <row r="11562">
          <cell r="A11562">
            <v>552</v>
          </cell>
          <cell r="B11562" t="str">
            <v>22206 (F)</v>
          </cell>
        </row>
        <row r="11563">
          <cell r="A11563">
            <v>552.01</v>
          </cell>
          <cell r="B11563" t="str">
            <v>549157 D (F)</v>
          </cell>
        </row>
        <row r="11564">
          <cell r="A11564">
            <v>552.4</v>
          </cell>
          <cell r="B11564" t="str">
            <v>22206(409680800)LMW (F)</v>
          </cell>
        </row>
        <row r="11565">
          <cell r="A11565">
            <v>553</v>
          </cell>
          <cell r="B11565" t="str">
            <v>22207 (F)</v>
          </cell>
        </row>
        <row r="11566">
          <cell r="A11566">
            <v>554</v>
          </cell>
          <cell r="B11566" t="str">
            <v>22208 (F)</v>
          </cell>
        </row>
        <row r="11567">
          <cell r="A11567">
            <v>555</v>
          </cell>
          <cell r="B11567" t="str">
            <v>22209 (F)</v>
          </cell>
        </row>
        <row r="11568">
          <cell r="A11568">
            <v>556</v>
          </cell>
          <cell r="B11568" t="str">
            <v>22210 (F)</v>
          </cell>
        </row>
        <row r="11569">
          <cell r="A11569">
            <v>557</v>
          </cell>
          <cell r="B11569" t="str">
            <v>22211 (F)</v>
          </cell>
        </row>
        <row r="11570">
          <cell r="A11570">
            <v>557.01</v>
          </cell>
          <cell r="B11570" t="str">
            <v>22211 K (F)</v>
          </cell>
        </row>
        <row r="11571">
          <cell r="A11571">
            <v>557.1</v>
          </cell>
          <cell r="B11571" t="str">
            <v>22211  SPL (F)</v>
          </cell>
        </row>
        <row r="11572">
          <cell r="A11572">
            <v>557.21</v>
          </cell>
          <cell r="B11572" t="str">
            <v>40001177 (22211) (F)</v>
          </cell>
        </row>
        <row r="11573">
          <cell r="A11573">
            <v>557.30999999999995</v>
          </cell>
          <cell r="B11573" t="str">
            <v>22211 MB C3 W33 (F)</v>
          </cell>
        </row>
        <row r="11574">
          <cell r="A11574">
            <v>557.4</v>
          </cell>
          <cell r="B11574" t="str">
            <v>22211 SPL C3 (F)</v>
          </cell>
        </row>
        <row r="11575">
          <cell r="A11575">
            <v>558</v>
          </cell>
          <cell r="B11575" t="str">
            <v>22212  E/C3 (F)</v>
          </cell>
        </row>
        <row r="11576">
          <cell r="A11576">
            <v>558.21</v>
          </cell>
          <cell r="B11576" t="str">
            <v>40017541 22212  E/C3 (F)</v>
          </cell>
        </row>
        <row r="11577">
          <cell r="A11577">
            <v>559</v>
          </cell>
          <cell r="B11577" t="str">
            <v>21304 (F)</v>
          </cell>
        </row>
        <row r="11578">
          <cell r="A11578">
            <v>5598017</v>
          </cell>
          <cell r="B11578" t="str">
            <v>10"" BB 5 micron filter"</v>
          </cell>
        </row>
        <row r="11579">
          <cell r="A11579">
            <v>5598021.0300000003</v>
          </cell>
          <cell r="B11579" t="str">
            <v>Filter Papar 70X150X450 CS+ZN PLATG</v>
          </cell>
        </row>
        <row r="11580">
          <cell r="A11580">
            <v>5598021.0700000003</v>
          </cell>
          <cell r="B11580" t="str">
            <v>Filter Papar PEW-11</v>
          </cell>
        </row>
        <row r="11581">
          <cell r="A11581">
            <v>5598021.0899999999</v>
          </cell>
          <cell r="B11581" t="str">
            <v>FG40X1600MMWIDTHX100MTR L</v>
          </cell>
        </row>
        <row r="11582">
          <cell r="A11582">
            <v>5598021.0999999996</v>
          </cell>
          <cell r="B11582" t="str">
            <v>Filter Papar G40X1000MMWIDTHX100MTR L</v>
          </cell>
        </row>
        <row r="11583">
          <cell r="A11583">
            <v>5598021.1100000003</v>
          </cell>
          <cell r="B11583" t="str">
            <v>FG70X1600MMWIDTHX100MTR L</v>
          </cell>
        </row>
        <row r="11584">
          <cell r="A11584">
            <v>5598021.1200000001</v>
          </cell>
          <cell r="B11584" t="str">
            <v>FG70X1000MMWIDTHX100MTR L</v>
          </cell>
        </row>
        <row r="11585">
          <cell r="A11585">
            <v>5598022</v>
          </cell>
          <cell r="B11585" t="str">
            <v>F 70X150X450SS CS+Zn Plat</v>
          </cell>
        </row>
        <row r="11586">
          <cell r="A11586">
            <v>5598502.0099999998</v>
          </cell>
          <cell r="B11586" t="str">
            <v>VCIKRAFTPAPERPN600 13X200</v>
          </cell>
        </row>
        <row r="11587">
          <cell r="A11587">
            <v>5598504</v>
          </cell>
          <cell r="B11587" t="str">
            <v>PRINTED LACQUERING CARD</v>
          </cell>
        </row>
        <row r="11588">
          <cell r="A11588">
            <v>5598505</v>
          </cell>
          <cell r="B11588" t="str">
            <v>F 25X10 5 MICRON PPW</v>
          </cell>
        </row>
        <row r="11589">
          <cell r="A11589">
            <v>5598505.2000000002</v>
          </cell>
          <cell r="B11589" t="str">
            <v>F 215X23 550 GSM  POLYEST</v>
          </cell>
        </row>
        <row r="11590">
          <cell r="A11590">
            <v>560</v>
          </cell>
          <cell r="B11590" t="str">
            <v>21305 (F)</v>
          </cell>
        </row>
        <row r="11591">
          <cell r="A11591">
            <v>561</v>
          </cell>
          <cell r="B11591" t="str">
            <v>21306 (F)</v>
          </cell>
        </row>
        <row r="11592">
          <cell r="A11592">
            <v>562</v>
          </cell>
          <cell r="B11592" t="str">
            <v>21307 (F)</v>
          </cell>
        </row>
        <row r="11593">
          <cell r="A11593">
            <v>563</v>
          </cell>
          <cell r="B11593" t="str">
            <v>21308 (F)</v>
          </cell>
        </row>
        <row r="11594">
          <cell r="A11594">
            <v>564</v>
          </cell>
          <cell r="B11594" t="str">
            <v>21309 (F)</v>
          </cell>
        </row>
        <row r="11595">
          <cell r="A11595">
            <v>565</v>
          </cell>
          <cell r="B11595" t="str">
            <v>21310 (F)</v>
          </cell>
        </row>
        <row r="11596">
          <cell r="A11596">
            <v>566</v>
          </cell>
          <cell r="B11596" t="str">
            <v>21311 (F)</v>
          </cell>
        </row>
        <row r="11597">
          <cell r="A11597">
            <v>566.21</v>
          </cell>
          <cell r="B11597" t="str">
            <v>40019710 (21311) (F)</v>
          </cell>
        </row>
        <row r="11598">
          <cell r="A11598">
            <v>567</v>
          </cell>
          <cell r="B11598" t="str">
            <v>21312 (F)</v>
          </cell>
        </row>
        <row r="11599">
          <cell r="A11599">
            <v>572</v>
          </cell>
          <cell r="B11599" t="str">
            <v>81118 (F)</v>
          </cell>
        </row>
        <row r="11600">
          <cell r="A11600">
            <v>572.01</v>
          </cell>
          <cell r="B11600" t="str">
            <v>WS 81118 (F)</v>
          </cell>
        </row>
        <row r="11601">
          <cell r="A11601">
            <v>572.02</v>
          </cell>
          <cell r="B11601" t="str">
            <v>GS 81118 (F)</v>
          </cell>
        </row>
        <row r="11602">
          <cell r="A11602">
            <v>572.21</v>
          </cell>
          <cell r="B11602" t="str">
            <v>0390940122773(WS 81118) (F)</v>
          </cell>
        </row>
        <row r="11603">
          <cell r="A11603">
            <v>573</v>
          </cell>
          <cell r="B11603" t="str">
            <v>81117 (F)</v>
          </cell>
        </row>
        <row r="11604">
          <cell r="A11604">
            <v>573.01</v>
          </cell>
          <cell r="B11604" t="str">
            <v>WS 81117 (F)</v>
          </cell>
        </row>
        <row r="11605">
          <cell r="A11605">
            <v>573.02</v>
          </cell>
          <cell r="B11605" t="str">
            <v>GS 81117 (F)</v>
          </cell>
        </row>
        <row r="11606">
          <cell r="A11606">
            <v>573.21</v>
          </cell>
          <cell r="B11606" t="str">
            <v>0200940122326(WS 85110) (F)</v>
          </cell>
        </row>
        <row r="11607">
          <cell r="A11607">
            <v>573.23</v>
          </cell>
          <cell r="B11607" t="str">
            <v>0250940122325(IR 657245) (F)</v>
          </cell>
        </row>
        <row r="11608">
          <cell r="A11608">
            <v>574</v>
          </cell>
          <cell r="B11608" t="str">
            <v>81126 (F)</v>
          </cell>
        </row>
        <row r="11609">
          <cell r="A11609">
            <v>574.01</v>
          </cell>
          <cell r="B11609" t="str">
            <v>WS 81126 (F)</v>
          </cell>
        </row>
        <row r="11610">
          <cell r="A11610">
            <v>574.02</v>
          </cell>
          <cell r="B11610" t="str">
            <v>GS 81126 (F)</v>
          </cell>
        </row>
        <row r="11611">
          <cell r="A11611">
            <v>575</v>
          </cell>
          <cell r="B11611" t="str">
            <v>S 575 (IR 7345) (F)</v>
          </cell>
        </row>
        <row r="11612">
          <cell r="A11612">
            <v>577</v>
          </cell>
          <cell r="B11612" t="str">
            <v>81102 (F)</v>
          </cell>
        </row>
        <row r="11613">
          <cell r="A11613">
            <v>577.01</v>
          </cell>
          <cell r="B11613" t="str">
            <v>WS 81102 (F)</v>
          </cell>
        </row>
        <row r="11614">
          <cell r="A11614">
            <v>577.02</v>
          </cell>
          <cell r="B11614" t="str">
            <v>GS 81102 (F)</v>
          </cell>
        </row>
        <row r="11615">
          <cell r="A11615">
            <v>578</v>
          </cell>
          <cell r="B11615" t="str">
            <v>81103 (F)</v>
          </cell>
        </row>
        <row r="11616">
          <cell r="A11616">
            <v>578.01</v>
          </cell>
          <cell r="B11616" t="str">
            <v>WS 81103 (F)</v>
          </cell>
        </row>
        <row r="11617">
          <cell r="A11617">
            <v>578.02</v>
          </cell>
          <cell r="B11617" t="str">
            <v>GS 81103 (F)</v>
          </cell>
        </row>
        <row r="11618">
          <cell r="A11618">
            <v>579</v>
          </cell>
          <cell r="B11618" t="str">
            <v>81104 (F)</v>
          </cell>
        </row>
        <row r="11619">
          <cell r="A11619">
            <v>579.01</v>
          </cell>
          <cell r="B11619" t="str">
            <v>WS 81104 (F)</v>
          </cell>
        </row>
        <row r="11620">
          <cell r="A11620">
            <v>579.02</v>
          </cell>
          <cell r="B11620" t="str">
            <v>GS 81104 (F)</v>
          </cell>
        </row>
        <row r="11621">
          <cell r="A11621">
            <v>579.05999999999995</v>
          </cell>
          <cell r="B11621" t="str">
            <v>K 81104 TN (F)</v>
          </cell>
        </row>
        <row r="11622">
          <cell r="A11622">
            <v>580</v>
          </cell>
          <cell r="B11622" t="str">
            <v>81105 (F)</v>
          </cell>
        </row>
        <row r="11623">
          <cell r="A11623">
            <v>580.01</v>
          </cell>
          <cell r="B11623" t="str">
            <v>WS 81105 (F)</v>
          </cell>
        </row>
        <row r="11624">
          <cell r="A11624">
            <v>580.02</v>
          </cell>
          <cell r="B11624" t="str">
            <v>GS 81105 (F)</v>
          </cell>
        </row>
        <row r="11625">
          <cell r="A11625">
            <v>580.05999999999995</v>
          </cell>
          <cell r="B11625" t="str">
            <v>K 81105 TN (F)</v>
          </cell>
        </row>
        <row r="11626">
          <cell r="A11626">
            <v>581</v>
          </cell>
          <cell r="B11626" t="str">
            <v>81106 (F)</v>
          </cell>
        </row>
        <row r="11627">
          <cell r="A11627">
            <v>581.01</v>
          </cell>
          <cell r="B11627" t="str">
            <v>WS 81106 (F)</v>
          </cell>
        </row>
        <row r="11628">
          <cell r="A11628">
            <v>581.02</v>
          </cell>
          <cell r="B11628" t="str">
            <v>GS 81106 (F)</v>
          </cell>
        </row>
        <row r="11629">
          <cell r="A11629">
            <v>581.05999999999995</v>
          </cell>
          <cell r="B11629" t="str">
            <v>K 81106 TN (F)</v>
          </cell>
        </row>
        <row r="11630">
          <cell r="A11630">
            <v>582</v>
          </cell>
          <cell r="B11630" t="str">
            <v>81107 (F)</v>
          </cell>
        </row>
        <row r="11631">
          <cell r="A11631">
            <v>582.01</v>
          </cell>
          <cell r="B11631" t="str">
            <v>WS 81107 (F)</v>
          </cell>
        </row>
        <row r="11632">
          <cell r="A11632">
            <v>582.02</v>
          </cell>
          <cell r="B11632" t="str">
            <v>GS 81107 (F)</v>
          </cell>
        </row>
        <row r="11633">
          <cell r="A11633">
            <v>582.05999999999995</v>
          </cell>
          <cell r="B11633" t="str">
            <v>K 81107 TN (F)</v>
          </cell>
        </row>
        <row r="11634">
          <cell r="A11634">
            <v>582.20000000000005</v>
          </cell>
          <cell r="B11634" t="str">
            <v>0230940122331(81107) (F)</v>
          </cell>
        </row>
        <row r="11635">
          <cell r="A11635">
            <v>582.21</v>
          </cell>
          <cell r="B11635" t="str">
            <v>0240940122332(WS 3552) (F)</v>
          </cell>
        </row>
        <row r="11636">
          <cell r="A11636">
            <v>583</v>
          </cell>
          <cell r="B11636" t="str">
            <v>81108 (F)</v>
          </cell>
        </row>
        <row r="11637">
          <cell r="A11637">
            <v>583.01</v>
          </cell>
          <cell r="B11637" t="str">
            <v>WS 81108 (F)</v>
          </cell>
        </row>
        <row r="11638">
          <cell r="A11638">
            <v>583.02</v>
          </cell>
          <cell r="B11638" t="str">
            <v>GS 81108 (F)</v>
          </cell>
        </row>
        <row r="11639">
          <cell r="A11639">
            <v>583.05999999999995</v>
          </cell>
          <cell r="B11639" t="str">
            <v>K 81108 TN (F)</v>
          </cell>
        </row>
        <row r="11640">
          <cell r="A11640">
            <v>583.21</v>
          </cell>
          <cell r="B11640" t="str">
            <v>0180940122324(WS 4060) (F)</v>
          </cell>
        </row>
        <row r="11641">
          <cell r="A11641">
            <v>583.22</v>
          </cell>
          <cell r="B11641" t="str">
            <v>940122324 (WS 81108) (F)</v>
          </cell>
        </row>
        <row r="11642">
          <cell r="A11642">
            <v>584</v>
          </cell>
          <cell r="B11642" t="str">
            <v>81109 (F)</v>
          </cell>
        </row>
        <row r="11643">
          <cell r="A11643">
            <v>584.01</v>
          </cell>
          <cell r="B11643" t="str">
            <v>WS 81109 (F)</v>
          </cell>
        </row>
        <row r="11644">
          <cell r="A11644">
            <v>584.02</v>
          </cell>
          <cell r="B11644" t="str">
            <v>GS 81109 (F)</v>
          </cell>
        </row>
        <row r="11645">
          <cell r="A11645">
            <v>584.05999999999995</v>
          </cell>
          <cell r="B11645" t="str">
            <v>K 81109 TN (F)</v>
          </cell>
        </row>
        <row r="11646">
          <cell r="A11646">
            <v>585</v>
          </cell>
          <cell r="B11646" t="str">
            <v>81110 (F)</v>
          </cell>
        </row>
        <row r="11647">
          <cell r="A11647">
            <v>585.01</v>
          </cell>
          <cell r="B11647" t="str">
            <v>WS 81110 (F)</v>
          </cell>
        </row>
        <row r="11648">
          <cell r="A11648">
            <v>585.02</v>
          </cell>
          <cell r="B11648" t="str">
            <v>GS 81110 (F)</v>
          </cell>
        </row>
        <row r="11649">
          <cell r="A11649">
            <v>585.05999999999995</v>
          </cell>
          <cell r="B11649" t="str">
            <v>K 81110 TN (F)</v>
          </cell>
        </row>
        <row r="11650">
          <cell r="A11650">
            <v>585.22</v>
          </cell>
          <cell r="B11650" t="str">
            <v>0210940122327(GS 5070) (F)</v>
          </cell>
        </row>
        <row r="11651">
          <cell r="A11651">
            <v>586</v>
          </cell>
          <cell r="B11651" t="str">
            <v>81111 (F)</v>
          </cell>
        </row>
        <row r="11652">
          <cell r="A11652">
            <v>586.01</v>
          </cell>
          <cell r="B11652" t="str">
            <v>WS 81111 (F)</v>
          </cell>
        </row>
        <row r="11653">
          <cell r="A11653">
            <v>586.02</v>
          </cell>
          <cell r="B11653" t="str">
            <v>GS 81111 (F)</v>
          </cell>
        </row>
        <row r="11654">
          <cell r="A11654">
            <v>586.05999999999995</v>
          </cell>
          <cell r="B11654" t="str">
            <v>K 81111 TN (F)</v>
          </cell>
        </row>
        <row r="11655">
          <cell r="A11655">
            <v>587</v>
          </cell>
          <cell r="B11655" t="str">
            <v>81112 (F)</v>
          </cell>
        </row>
        <row r="11656">
          <cell r="A11656">
            <v>587.01</v>
          </cell>
          <cell r="B11656" t="str">
            <v>WS 81112 (F)</v>
          </cell>
        </row>
        <row r="11657">
          <cell r="A11657">
            <v>587.02</v>
          </cell>
          <cell r="B11657" t="str">
            <v>GS 81112 (F)</v>
          </cell>
        </row>
        <row r="11658">
          <cell r="A11658">
            <v>587.05999999999995</v>
          </cell>
          <cell r="B11658" t="str">
            <v>K 81112 TN (F)</v>
          </cell>
        </row>
        <row r="11659">
          <cell r="A11659">
            <v>588</v>
          </cell>
          <cell r="B11659" t="str">
            <v>81113 (F)</v>
          </cell>
        </row>
        <row r="11660">
          <cell r="A11660">
            <v>588.01</v>
          </cell>
          <cell r="B11660" t="str">
            <v>WS 81113 (F)</v>
          </cell>
        </row>
        <row r="11661">
          <cell r="A11661">
            <v>588.02</v>
          </cell>
          <cell r="B11661" t="str">
            <v>GS 81113 (F)</v>
          </cell>
        </row>
        <row r="11662">
          <cell r="A11662">
            <v>589</v>
          </cell>
          <cell r="B11662" t="str">
            <v>81114 (F)</v>
          </cell>
        </row>
        <row r="11663">
          <cell r="A11663">
            <v>589.01</v>
          </cell>
          <cell r="B11663" t="str">
            <v>WS 81114 (F)</v>
          </cell>
        </row>
        <row r="11664">
          <cell r="A11664">
            <v>589.02</v>
          </cell>
          <cell r="B11664" t="str">
            <v>GS 81114 (F)</v>
          </cell>
        </row>
        <row r="11665">
          <cell r="A11665">
            <v>590</v>
          </cell>
          <cell r="B11665" t="str">
            <v>81206 (F)</v>
          </cell>
        </row>
        <row r="11666">
          <cell r="A11666">
            <v>590.01</v>
          </cell>
          <cell r="B11666" t="str">
            <v>WS 81206 (F)</v>
          </cell>
        </row>
        <row r="11667">
          <cell r="A11667">
            <v>590.02</v>
          </cell>
          <cell r="B11667" t="str">
            <v>GS 81206 (F)</v>
          </cell>
        </row>
        <row r="11668">
          <cell r="A11668">
            <v>591</v>
          </cell>
          <cell r="B11668" t="str">
            <v>81207 (F)</v>
          </cell>
        </row>
        <row r="11669">
          <cell r="A11669">
            <v>591.01</v>
          </cell>
          <cell r="B11669" t="str">
            <v>WS 81207 (F)</v>
          </cell>
        </row>
        <row r="11670">
          <cell r="A11670">
            <v>591.02</v>
          </cell>
          <cell r="B11670" t="str">
            <v>GS 81207 (F)</v>
          </cell>
        </row>
        <row r="11671">
          <cell r="A11671">
            <v>592</v>
          </cell>
          <cell r="B11671" t="str">
            <v>81208 (F)</v>
          </cell>
        </row>
        <row r="11672">
          <cell r="A11672">
            <v>592.01</v>
          </cell>
          <cell r="B11672" t="str">
            <v>WS 81208 (F)</v>
          </cell>
        </row>
        <row r="11673">
          <cell r="A11673">
            <v>592.02</v>
          </cell>
          <cell r="B11673" t="str">
            <v>GS 81208 (F)</v>
          </cell>
        </row>
        <row r="11674">
          <cell r="A11674">
            <v>593</v>
          </cell>
          <cell r="B11674" t="str">
            <v>81209 (F)</v>
          </cell>
        </row>
        <row r="11675">
          <cell r="A11675">
            <v>593.01</v>
          </cell>
          <cell r="B11675" t="str">
            <v>WS 81209 (F)</v>
          </cell>
        </row>
        <row r="11676">
          <cell r="A11676">
            <v>593.02</v>
          </cell>
          <cell r="B11676" t="str">
            <v>GS 81209 (F)</v>
          </cell>
        </row>
        <row r="11677">
          <cell r="A11677">
            <v>594</v>
          </cell>
          <cell r="B11677" t="str">
            <v>81210 (F)</v>
          </cell>
        </row>
        <row r="11678">
          <cell r="A11678">
            <v>594.01</v>
          </cell>
          <cell r="B11678" t="str">
            <v>WS 81210 (F)</v>
          </cell>
        </row>
        <row r="11679">
          <cell r="A11679">
            <v>594.02</v>
          </cell>
          <cell r="B11679" t="str">
            <v>GS 81210 (F)</v>
          </cell>
        </row>
        <row r="11680">
          <cell r="A11680">
            <v>595</v>
          </cell>
          <cell r="B11680" t="str">
            <v>81211 (F)</v>
          </cell>
        </row>
        <row r="11681">
          <cell r="A11681">
            <v>595.01</v>
          </cell>
          <cell r="B11681" t="str">
            <v>WS 81211 (F)</v>
          </cell>
        </row>
        <row r="11682">
          <cell r="A11682">
            <v>595.02</v>
          </cell>
          <cell r="B11682" t="str">
            <v>GS 81211 (F)</v>
          </cell>
        </row>
        <row r="11683">
          <cell r="A11683">
            <v>596</v>
          </cell>
          <cell r="B11683" t="str">
            <v>81212 (F)</v>
          </cell>
        </row>
        <row r="11684">
          <cell r="A11684">
            <v>596.01</v>
          </cell>
          <cell r="B11684" t="str">
            <v>WS 81212 (F)</v>
          </cell>
        </row>
        <row r="11685">
          <cell r="A11685">
            <v>596.02</v>
          </cell>
          <cell r="B11685" t="str">
            <v>GS 81212 (F)</v>
          </cell>
        </row>
        <row r="11686">
          <cell r="A11686">
            <v>596.05999999999995</v>
          </cell>
          <cell r="B11686" t="str">
            <v>K 81212 TN (F)</v>
          </cell>
        </row>
        <row r="11687">
          <cell r="A11687">
            <v>597</v>
          </cell>
          <cell r="B11687" t="str">
            <v>81213 (F)</v>
          </cell>
        </row>
        <row r="11688">
          <cell r="A11688">
            <v>597.01</v>
          </cell>
          <cell r="B11688" t="str">
            <v>WS 81213 (F)</v>
          </cell>
        </row>
        <row r="11689">
          <cell r="A11689">
            <v>597.02</v>
          </cell>
          <cell r="B11689" t="str">
            <v>GS 81213 (F)</v>
          </cell>
        </row>
        <row r="11690">
          <cell r="A11690">
            <v>598</v>
          </cell>
          <cell r="B11690" t="str">
            <v>81214 (F)</v>
          </cell>
        </row>
        <row r="11691">
          <cell r="A11691">
            <v>598.01</v>
          </cell>
          <cell r="B11691" t="str">
            <v>WS 81214 (F)</v>
          </cell>
        </row>
        <row r="11692">
          <cell r="A11692">
            <v>598.02</v>
          </cell>
          <cell r="B11692" t="str">
            <v>GS 81214 (F)</v>
          </cell>
        </row>
        <row r="11693">
          <cell r="A11693">
            <v>598.05999999999995</v>
          </cell>
          <cell r="B11693" t="str">
            <v>K 81214 (F)</v>
          </cell>
        </row>
        <row r="11694">
          <cell r="A11694">
            <v>599</v>
          </cell>
          <cell r="B11694" t="str">
            <v>81218 (F)</v>
          </cell>
        </row>
        <row r="11695">
          <cell r="A11695">
            <v>599.01</v>
          </cell>
          <cell r="B11695" t="str">
            <v>WS 81218 (F)</v>
          </cell>
        </row>
        <row r="11696">
          <cell r="A11696">
            <v>599.02</v>
          </cell>
          <cell r="B11696" t="str">
            <v>GS 81218 (F)</v>
          </cell>
        </row>
        <row r="11697">
          <cell r="A11697">
            <v>6</v>
          </cell>
          <cell r="B11697" t="str">
            <v>BR 282223 SPL. (F)</v>
          </cell>
        </row>
        <row r="11698">
          <cell r="A11698">
            <v>6.03</v>
          </cell>
          <cell r="B11698" t="str">
            <v>NCG 282223 SPL. (F)</v>
          </cell>
        </row>
        <row r="11699">
          <cell r="A11699">
            <v>6.05</v>
          </cell>
          <cell r="B11699" t="str">
            <v>BR CLIPS 282223 (F)</v>
          </cell>
        </row>
        <row r="11700">
          <cell r="A11700">
            <v>6.08</v>
          </cell>
          <cell r="B11700" t="str">
            <v>BR Nipple 282223 SPL (F)</v>
          </cell>
        </row>
        <row r="11701">
          <cell r="A11701">
            <v>6000086</v>
          </cell>
          <cell r="B11701" t="str">
            <v>Shafting KSB</v>
          </cell>
        </row>
        <row r="11702">
          <cell r="A11702">
            <v>6000097.0300000003</v>
          </cell>
          <cell r="B11702" t="str">
            <v>Oil Seal 22 x 35 x 6</v>
          </cell>
        </row>
        <row r="11703">
          <cell r="A11703">
            <v>6000097.1500000004</v>
          </cell>
          <cell r="B11703" t="str">
            <v>Oil Seal 20 x 32 x 7</v>
          </cell>
        </row>
        <row r="11704">
          <cell r="A11704">
            <v>6000097.21</v>
          </cell>
          <cell r="B11704" t="str">
            <v>Oil Seal 25 x 45 x 7</v>
          </cell>
        </row>
        <row r="11705">
          <cell r="A11705">
            <v>6000097.2800000003</v>
          </cell>
          <cell r="B11705" t="str">
            <v>Oil Seal 32 x 45 x 7</v>
          </cell>
        </row>
        <row r="11706">
          <cell r="A11706">
            <v>6000097.4199999999</v>
          </cell>
          <cell r="B11706" t="str">
            <v>Oil Seal 22 x 42 x 10</v>
          </cell>
        </row>
        <row r="11707">
          <cell r="A11707">
            <v>6000097.5599999996</v>
          </cell>
          <cell r="B11707" t="str">
            <v>Oil Seal 80 x 100 x 13</v>
          </cell>
        </row>
        <row r="11708">
          <cell r="A11708">
            <v>600040.01</v>
          </cell>
          <cell r="B11708" t="str">
            <v>NIPPLE.MBT2830EGL</v>
          </cell>
        </row>
        <row r="11709">
          <cell r="A11709">
            <v>6001</v>
          </cell>
          <cell r="B11709" t="str">
            <v>IR 25X29X12.6 (F)</v>
          </cell>
        </row>
        <row r="11710">
          <cell r="A11710">
            <v>6002</v>
          </cell>
          <cell r="B11710" t="str">
            <v>IR 35X40X14.1 (F)</v>
          </cell>
        </row>
        <row r="11711">
          <cell r="A11711">
            <v>6003</v>
          </cell>
          <cell r="B11711" t="str">
            <v>IR 35X40X34.1 (F)</v>
          </cell>
        </row>
        <row r="11712">
          <cell r="A11712">
            <v>6004</v>
          </cell>
          <cell r="B11712" t="str">
            <v>IR 40X45X17.6 (F)</v>
          </cell>
        </row>
        <row r="11713">
          <cell r="A11713">
            <v>6005</v>
          </cell>
          <cell r="B11713" t="str">
            <v>IR 40X45X47.6 (F)</v>
          </cell>
        </row>
        <row r="11714">
          <cell r="A11714">
            <v>6006</v>
          </cell>
          <cell r="B11714" t="str">
            <v>IR 17X21X18.1 (F)</v>
          </cell>
        </row>
        <row r="11715">
          <cell r="A11715">
            <v>6007</v>
          </cell>
          <cell r="B11715" t="str">
            <v>IR 17X21X29.1 (F)</v>
          </cell>
        </row>
        <row r="11716">
          <cell r="A11716">
            <v>600748.19999999995</v>
          </cell>
          <cell r="B11716" t="str">
            <v>Snap Ring (BR 47)</v>
          </cell>
        </row>
        <row r="11717">
          <cell r="A11717">
            <v>600748.4</v>
          </cell>
          <cell r="B11717" t="str">
            <v>Snap Ring (BR 88)</v>
          </cell>
        </row>
        <row r="11718">
          <cell r="A11718">
            <v>6008</v>
          </cell>
          <cell r="B11718" t="str">
            <v>IR 25X29X22.6 (F)</v>
          </cell>
        </row>
        <row r="11719">
          <cell r="A11719">
            <v>6009</v>
          </cell>
          <cell r="B11719" t="str">
            <v>IR 35X40X24.1 (F)</v>
          </cell>
        </row>
        <row r="11720">
          <cell r="A11720">
            <v>600930</v>
          </cell>
          <cell r="B11720" t="str">
            <v>G.SCREW M5X0.8X7.4</v>
          </cell>
        </row>
        <row r="11721">
          <cell r="A11721">
            <v>600931</v>
          </cell>
          <cell r="B11721" t="str">
            <v>G.SCREW 5/16""X7.9        "</v>
          </cell>
        </row>
        <row r="11722">
          <cell r="A11722">
            <v>600932</v>
          </cell>
          <cell r="B11722" t="str">
            <v>G.SCREW 3/8""X9.3         "</v>
          </cell>
        </row>
        <row r="11723">
          <cell r="A11723">
            <v>600932</v>
          </cell>
          <cell r="B11723" t="str">
            <v>G.SCREW 3/8""X9.3         "</v>
          </cell>
        </row>
        <row r="11724">
          <cell r="A11724">
            <v>600934</v>
          </cell>
          <cell r="B11724" t="str">
            <v>G.SCREW 7/16""X11.2       "</v>
          </cell>
        </row>
        <row r="11725">
          <cell r="A11725">
            <v>6010</v>
          </cell>
          <cell r="B11725" t="str">
            <v>IR 40X45X40.1 (F)</v>
          </cell>
        </row>
        <row r="11726">
          <cell r="A11726">
            <v>601001</v>
          </cell>
          <cell r="B11726" t="str">
            <v>MCFR.N 90 S</v>
          </cell>
        </row>
        <row r="11727">
          <cell r="A11727">
            <v>601001.01</v>
          </cell>
          <cell r="B11727" t="str">
            <v>MCFR.G.S.90</v>
          </cell>
        </row>
        <row r="11728">
          <cell r="A11728">
            <v>601062</v>
          </cell>
          <cell r="B11728" t="str">
            <v>G.SCREW 5/16""-24 UNFX6.0 "</v>
          </cell>
        </row>
        <row r="11729">
          <cell r="A11729">
            <v>601063</v>
          </cell>
          <cell r="B11729" t="str">
            <v>G.SCREW 1/4""-28 UNFX6.2  "</v>
          </cell>
        </row>
        <row r="11730">
          <cell r="A11730">
            <v>601064</v>
          </cell>
          <cell r="B11730" t="str">
            <v>G.SCREW 1/4""-28 UNFX5.2  "</v>
          </cell>
        </row>
        <row r="11731">
          <cell r="A11731">
            <v>601066</v>
          </cell>
          <cell r="B11731" t="str">
            <v>G.SCREW 5/16""-24 UNFX8.3"</v>
          </cell>
        </row>
        <row r="11732">
          <cell r="A11732">
            <v>601067</v>
          </cell>
          <cell r="B11732" t="str">
            <v>G.SCREW 5/16""-24 UNFX7.4 "</v>
          </cell>
        </row>
        <row r="11733">
          <cell r="A11733">
            <v>6011</v>
          </cell>
          <cell r="B11733" t="str">
            <v>IR 17X21X10.1 (F)</v>
          </cell>
        </row>
        <row r="11734">
          <cell r="A11734">
            <v>6012</v>
          </cell>
          <cell r="B11734" t="str">
            <v>IR 25X29X27.6 (F)</v>
          </cell>
        </row>
        <row r="11735">
          <cell r="A11735">
            <v>601202</v>
          </cell>
          <cell r="B11735" t="str">
            <v>RIVET.NC30002/10</v>
          </cell>
        </row>
        <row r="11736">
          <cell r="A11736">
            <v>6013</v>
          </cell>
          <cell r="B11736" t="str">
            <v>IR 50X55X90 (F)</v>
          </cell>
        </row>
        <row r="11737">
          <cell r="A11737">
            <v>602.01</v>
          </cell>
          <cell r="B11737" t="str">
            <v>N 204 (F)</v>
          </cell>
        </row>
        <row r="11738">
          <cell r="A11738">
            <v>602.02</v>
          </cell>
          <cell r="B11738" t="str">
            <v>N 304 (F)</v>
          </cell>
        </row>
        <row r="11739">
          <cell r="A11739">
            <v>602.03</v>
          </cell>
          <cell r="B11739" t="str">
            <v>NJ 204 (F)</v>
          </cell>
        </row>
        <row r="11740">
          <cell r="A11740">
            <v>602.04</v>
          </cell>
          <cell r="B11740" t="str">
            <v>NJ 304 (F)</v>
          </cell>
        </row>
        <row r="11741">
          <cell r="A11741">
            <v>602.04999999999995</v>
          </cell>
          <cell r="B11741" t="str">
            <v>NU 204 (F)</v>
          </cell>
        </row>
        <row r="11742">
          <cell r="A11742">
            <v>602.05999999999995</v>
          </cell>
          <cell r="B11742" t="str">
            <v>NU 304 (F)</v>
          </cell>
        </row>
        <row r="11743">
          <cell r="A11743">
            <v>602.08000000000004</v>
          </cell>
          <cell r="B11743" t="str">
            <v>NJ 2304 (F)</v>
          </cell>
        </row>
        <row r="11744">
          <cell r="A11744">
            <v>602.1</v>
          </cell>
          <cell r="B11744" t="str">
            <v>NU 2304 (F)</v>
          </cell>
        </row>
        <row r="11745">
          <cell r="A11745">
            <v>602.11</v>
          </cell>
          <cell r="B11745" t="str">
            <v>RNU 2304 (F)</v>
          </cell>
        </row>
        <row r="11746">
          <cell r="A11746">
            <v>603.01</v>
          </cell>
          <cell r="B11746" t="str">
            <v>N 205 (F)</v>
          </cell>
        </row>
        <row r="11747">
          <cell r="A11747">
            <v>603.02</v>
          </cell>
          <cell r="B11747" t="str">
            <v>N 305 (F)</v>
          </cell>
        </row>
        <row r="11748">
          <cell r="A11748">
            <v>603.03</v>
          </cell>
          <cell r="B11748" t="str">
            <v>NJ 205 (F)</v>
          </cell>
        </row>
        <row r="11749">
          <cell r="A11749">
            <v>603.04</v>
          </cell>
          <cell r="B11749" t="str">
            <v>NJ 305 (F)</v>
          </cell>
        </row>
        <row r="11750">
          <cell r="A11750">
            <v>603.04999999999995</v>
          </cell>
          <cell r="B11750" t="str">
            <v>NU 205 (F)</v>
          </cell>
        </row>
        <row r="11751">
          <cell r="A11751">
            <v>603.05999999999995</v>
          </cell>
          <cell r="B11751" t="str">
            <v>NU 305 (F)</v>
          </cell>
        </row>
        <row r="11752">
          <cell r="A11752">
            <v>603.07000000000005</v>
          </cell>
          <cell r="B11752" t="str">
            <v>11351203100 NJ 2205/17 (F)</v>
          </cell>
        </row>
        <row r="11753">
          <cell r="A11753">
            <v>603.08000000000004</v>
          </cell>
          <cell r="B11753" t="str">
            <v>NJ 2305 (F)</v>
          </cell>
        </row>
        <row r="11754">
          <cell r="A11754">
            <v>603.1</v>
          </cell>
          <cell r="B11754" t="str">
            <v>NU 2305 (F)</v>
          </cell>
        </row>
        <row r="11755">
          <cell r="A11755">
            <v>604.01</v>
          </cell>
          <cell r="B11755" t="str">
            <v>N 206 (F)</v>
          </cell>
        </row>
        <row r="11756">
          <cell r="A11756">
            <v>604.02</v>
          </cell>
          <cell r="B11756" t="str">
            <v>N 306 (F)</v>
          </cell>
        </row>
        <row r="11757">
          <cell r="A11757">
            <v>604.03</v>
          </cell>
          <cell r="B11757" t="str">
            <v>NJ 206 (F)</v>
          </cell>
        </row>
        <row r="11758">
          <cell r="A11758">
            <v>604.04</v>
          </cell>
          <cell r="B11758" t="str">
            <v>NJ 306 (F)</v>
          </cell>
        </row>
        <row r="11759">
          <cell r="A11759">
            <v>604.04999999999995</v>
          </cell>
          <cell r="B11759" t="str">
            <v>NU 206 (F)</v>
          </cell>
        </row>
        <row r="11760">
          <cell r="A11760">
            <v>604.05999999999995</v>
          </cell>
          <cell r="B11760" t="str">
            <v>NU 306 (F)</v>
          </cell>
        </row>
        <row r="11761">
          <cell r="A11761">
            <v>604.07000000000005</v>
          </cell>
          <cell r="B11761" t="str">
            <v>NJ 2206 (F)</v>
          </cell>
        </row>
        <row r="11762">
          <cell r="A11762">
            <v>604.08000000000004</v>
          </cell>
          <cell r="B11762" t="str">
            <v>NJ 2306 (F)</v>
          </cell>
        </row>
        <row r="11763">
          <cell r="A11763">
            <v>604.09</v>
          </cell>
          <cell r="B11763" t="str">
            <v>NU 2206 (F)</v>
          </cell>
        </row>
        <row r="11764">
          <cell r="A11764">
            <v>604.1</v>
          </cell>
          <cell r="B11764" t="str">
            <v>NU 2306 (F)</v>
          </cell>
        </row>
        <row r="11765">
          <cell r="A11765">
            <v>604.11</v>
          </cell>
          <cell r="B11765" t="str">
            <v>NJ 406 (F)</v>
          </cell>
        </row>
        <row r="11766">
          <cell r="A11766">
            <v>604.12</v>
          </cell>
          <cell r="B11766" t="str">
            <v>NUP 2206 (F)</v>
          </cell>
        </row>
        <row r="11767">
          <cell r="A11767">
            <v>605.01</v>
          </cell>
          <cell r="B11767" t="str">
            <v>N 207 (F)</v>
          </cell>
        </row>
        <row r="11768">
          <cell r="A11768">
            <v>605.02</v>
          </cell>
          <cell r="B11768" t="str">
            <v>N 307 (F)</v>
          </cell>
        </row>
        <row r="11769">
          <cell r="A11769">
            <v>605.03</v>
          </cell>
          <cell r="B11769" t="str">
            <v>NJ 207 (F)</v>
          </cell>
        </row>
        <row r="11770">
          <cell r="A11770">
            <v>605.04</v>
          </cell>
          <cell r="B11770" t="str">
            <v>NJ 307 (F)</v>
          </cell>
        </row>
        <row r="11771">
          <cell r="A11771">
            <v>605.04999999999995</v>
          </cell>
          <cell r="B11771" t="str">
            <v>NU 207 (F)</v>
          </cell>
        </row>
        <row r="11772">
          <cell r="A11772">
            <v>605.05999999999995</v>
          </cell>
          <cell r="B11772" t="str">
            <v>NU 307 (F)</v>
          </cell>
        </row>
        <row r="11773">
          <cell r="A11773">
            <v>605.07000000000005</v>
          </cell>
          <cell r="B11773" t="str">
            <v>NJ 2207 (F)</v>
          </cell>
        </row>
        <row r="11774">
          <cell r="A11774">
            <v>605.08000000000004</v>
          </cell>
          <cell r="B11774" t="str">
            <v>NJ 2307 (F)</v>
          </cell>
        </row>
        <row r="11775">
          <cell r="A11775">
            <v>605.09</v>
          </cell>
          <cell r="B11775" t="str">
            <v>NU 2207 (F)</v>
          </cell>
        </row>
        <row r="11776">
          <cell r="A11776">
            <v>605.1</v>
          </cell>
          <cell r="B11776" t="str">
            <v>NU 2307 (F)</v>
          </cell>
        </row>
        <row r="11777">
          <cell r="A11777">
            <v>605.11</v>
          </cell>
          <cell r="B11777" t="str">
            <v>NJ 408 (F)</v>
          </cell>
        </row>
        <row r="11778">
          <cell r="A11778">
            <v>605.14</v>
          </cell>
          <cell r="B11778" t="str">
            <v>BRA12C 00350A - NJ 307 (F)</v>
          </cell>
        </row>
        <row r="11779">
          <cell r="A11779">
            <v>6050028</v>
          </cell>
          <cell r="B11779" t="str">
            <v>I Card OMRON CPM1A-MAD01</v>
          </cell>
        </row>
        <row r="11780">
          <cell r="A11780">
            <v>6050153.0700000003</v>
          </cell>
          <cell r="B11780" t="str">
            <v>TE PB Base</v>
          </cell>
        </row>
        <row r="11781">
          <cell r="A11781">
            <v>6050162.0099999998</v>
          </cell>
          <cell r="B11781" t="str">
            <v>M.CON H Valve Coil Cape</v>
          </cell>
        </row>
        <row r="11782">
          <cell r="A11782">
            <v>606.01</v>
          </cell>
          <cell r="B11782" t="str">
            <v>N 208 (F)</v>
          </cell>
        </row>
        <row r="11783">
          <cell r="A11783">
            <v>606.02</v>
          </cell>
          <cell r="B11783" t="str">
            <v>N 308 (F)</v>
          </cell>
        </row>
        <row r="11784">
          <cell r="A11784">
            <v>606.03</v>
          </cell>
          <cell r="B11784" t="str">
            <v>NJ 208 (F)</v>
          </cell>
        </row>
        <row r="11785">
          <cell r="A11785">
            <v>606.04</v>
          </cell>
          <cell r="B11785" t="str">
            <v>NJ 308 (F)</v>
          </cell>
        </row>
        <row r="11786">
          <cell r="A11786">
            <v>606.04999999999995</v>
          </cell>
          <cell r="B11786" t="str">
            <v>NU 208 (F)</v>
          </cell>
        </row>
        <row r="11787">
          <cell r="A11787">
            <v>606.05999999999995</v>
          </cell>
          <cell r="B11787" t="str">
            <v>NU 308 (F)</v>
          </cell>
        </row>
        <row r="11788">
          <cell r="A11788">
            <v>606.07000000000005</v>
          </cell>
          <cell r="B11788" t="str">
            <v>NJ 2208 (F)</v>
          </cell>
        </row>
        <row r="11789">
          <cell r="A11789">
            <v>606.08000000000004</v>
          </cell>
          <cell r="B11789" t="str">
            <v>NJ 2308 (F)</v>
          </cell>
        </row>
        <row r="11790">
          <cell r="A11790">
            <v>606.09</v>
          </cell>
          <cell r="B11790" t="str">
            <v>NU 2208 (F)</v>
          </cell>
        </row>
        <row r="11791">
          <cell r="A11791">
            <v>606.1</v>
          </cell>
          <cell r="B11791" t="str">
            <v>NU 2308 (F)</v>
          </cell>
        </row>
        <row r="11792">
          <cell r="A11792">
            <v>607.01</v>
          </cell>
          <cell r="B11792" t="str">
            <v>N 209 (F)</v>
          </cell>
        </row>
        <row r="11793">
          <cell r="A11793">
            <v>607.02</v>
          </cell>
          <cell r="B11793" t="str">
            <v>N 309 (F)</v>
          </cell>
        </row>
        <row r="11794">
          <cell r="A11794">
            <v>607.03</v>
          </cell>
          <cell r="B11794" t="str">
            <v>NJ 209 (F)</v>
          </cell>
        </row>
        <row r="11795">
          <cell r="A11795">
            <v>607.04</v>
          </cell>
          <cell r="B11795" t="str">
            <v>NJ 309 (F)</v>
          </cell>
        </row>
        <row r="11796">
          <cell r="A11796">
            <v>607.04999999999995</v>
          </cell>
          <cell r="B11796" t="str">
            <v>NU 209 (F)</v>
          </cell>
        </row>
        <row r="11797">
          <cell r="A11797">
            <v>607.07000000000005</v>
          </cell>
          <cell r="B11797" t="str">
            <v>NJ 2209 (F)</v>
          </cell>
        </row>
        <row r="11798">
          <cell r="A11798">
            <v>607.09</v>
          </cell>
          <cell r="B11798" t="str">
            <v>NU 2209 (F)</v>
          </cell>
        </row>
        <row r="11799">
          <cell r="A11799">
            <v>607.1</v>
          </cell>
          <cell r="B11799" t="str">
            <v>NU 2309 (F)</v>
          </cell>
        </row>
        <row r="11800">
          <cell r="A11800">
            <v>608.01</v>
          </cell>
          <cell r="B11800" t="str">
            <v>N 210 (F)</v>
          </cell>
        </row>
        <row r="11801">
          <cell r="A11801">
            <v>608.02</v>
          </cell>
          <cell r="B11801" t="str">
            <v>N 310 (F)</v>
          </cell>
        </row>
        <row r="11802">
          <cell r="A11802">
            <v>608.03</v>
          </cell>
          <cell r="B11802" t="str">
            <v>NJ 210 (F)</v>
          </cell>
        </row>
        <row r="11803">
          <cell r="A11803">
            <v>608.04</v>
          </cell>
          <cell r="B11803" t="str">
            <v>NJ 310 (F)</v>
          </cell>
        </row>
        <row r="11804">
          <cell r="A11804">
            <v>608.04999999999995</v>
          </cell>
          <cell r="B11804" t="str">
            <v>NU 210 (F)</v>
          </cell>
        </row>
        <row r="11805">
          <cell r="A11805">
            <v>608.05999999999995</v>
          </cell>
          <cell r="B11805" t="str">
            <v>NU 310 (F)</v>
          </cell>
        </row>
        <row r="11806">
          <cell r="A11806">
            <v>608.07000000000005</v>
          </cell>
          <cell r="B11806" t="str">
            <v>NJ 2210 (F)</v>
          </cell>
        </row>
        <row r="11807">
          <cell r="A11807">
            <v>608.08000000000004</v>
          </cell>
          <cell r="B11807" t="str">
            <v>NJ 2310 (F)</v>
          </cell>
        </row>
        <row r="11808">
          <cell r="A11808">
            <v>608.09</v>
          </cell>
          <cell r="B11808" t="str">
            <v>NU 2210 (F)</v>
          </cell>
        </row>
        <row r="11809">
          <cell r="A11809">
            <v>608.1</v>
          </cell>
          <cell r="B11809" t="str">
            <v>NU 2310 (F)</v>
          </cell>
        </row>
        <row r="11810">
          <cell r="A11810">
            <v>608.11</v>
          </cell>
          <cell r="B11810" t="str">
            <v>NJ 310 V0010200830 (F)</v>
          </cell>
        </row>
        <row r="11811">
          <cell r="A11811">
            <v>608.12</v>
          </cell>
          <cell r="B11811" t="str">
            <v>NUP 310 MEG5027001GA0 (F)</v>
          </cell>
        </row>
        <row r="11812">
          <cell r="A11812">
            <v>608.4</v>
          </cell>
          <cell r="B11812" t="str">
            <v>NJ 310 C4 (F)</v>
          </cell>
        </row>
        <row r="11813">
          <cell r="A11813">
            <v>609.01</v>
          </cell>
          <cell r="B11813" t="str">
            <v>N 211 (F)</v>
          </cell>
        </row>
        <row r="11814">
          <cell r="A11814">
            <v>609.02</v>
          </cell>
          <cell r="B11814" t="str">
            <v>N 311 (F)</v>
          </cell>
        </row>
        <row r="11815">
          <cell r="A11815">
            <v>609.03</v>
          </cell>
          <cell r="B11815" t="str">
            <v>NJ 211 (F)</v>
          </cell>
        </row>
        <row r="11816">
          <cell r="A11816">
            <v>609.04</v>
          </cell>
          <cell r="B11816" t="str">
            <v>NJ 311 (F)</v>
          </cell>
        </row>
        <row r="11817">
          <cell r="A11817">
            <v>609.04999999999995</v>
          </cell>
          <cell r="B11817" t="str">
            <v>NU 211 (F)</v>
          </cell>
        </row>
        <row r="11818">
          <cell r="A11818">
            <v>609.05999999999995</v>
          </cell>
          <cell r="B11818" t="str">
            <v>NU 311 (F)</v>
          </cell>
        </row>
        <row r="11819">
          <cell r="A11819">
            <v>609.07000000000005</v>
          </cell>
          <cell r="B11819" t="str">
            <v>NJ 2211 (F)</v>
          </cell>
        </row>
        <row r="11820">
          <cell r="A11820">
            <v>609.09</v>
          </cell>
          <cell r="B11820" t="str">
            <v>NU 2211 (F)</v>
          </cell>
        </row>
        <row r="11821">
          <cell r="A11821">
            <v>609.1</v>
          </cell>
          <cell r="B11821" t="str">
            <v>NU 2311 (F)</v>
          </cell>
        </row>
        <row r="11822">
          <cell r="A11822">
            <v>609.20000000000005</v>
          </cell>
          <cell r="B11822" t="str">
            <v>NF 311 C3 (F)</v>
          </cell>
        </row>
        <row r="11823">
          <cell r="A11823">
            <v>61</v>
          </cell>
          <cell r="B11823" t="str">
            <v>BR 3620 (F)</v>
          </cell>
        </row>
        <row r="11824">
          <cell r="A11824">
            <v>61.02</v>
          </cell>
          <cell r="B11824" t="str">
            <v>INNER RING BR 3620 (F)</v>
          </cell>
        </row>
        <row r="11825">
          <cell r="A11825">
            <v>61.05</v>
          </cell>
          <cell r="B11825" t="str">
            <v>BR CLIPS 3620 (F)</v>
          </cell>
        </row>
        <row r="11826">
          <cell r="A11826">
            <v>61.06</v>
          </cell>
          <cell r="B11826" t="str">
            <v>NCG 3620 (F)</v>
          </cell>
        </row>
        <row r="11827">
          <cell r="A11827">
            <v>610.01</v>
          </cell>
          <cell r="B11827" t="str">
            <v>N 212 (F)</v>
          </cell>
        </row>
        <row r="11828">
          <cell r="A11828">
            <v>610.02</v>
          </cell>
          <cell r="B11828" t="str">
            <v>N 312 (F)</v>
          </cell>
        </row>
        <row r="11829">
          <cell r="A11829">
            <v>610.03</v>
          </cell>
          <cell r="B11829" t="str">
            <v>NJ 212 (F)</v>
          </cell>
        </row>
        <row r="11830">
          <cell r="A11830">
            <v>610.04</v>
          </cell>
          <cell r="B11830" t="str">
            <v>NJ 312 (F)</v>
          </cell>
        </row>
        <row r="11831">
          <cell r="A11831">
            <v>610.04999999999995</v>
          </cell>
          <cell r="B11831" t="str">
            <v>NU 212 (F)</v>
          </cell>
        </row>
        <row r="11832">
          <cell r="A11832">
            <v>610.05999999999995</v>
          </cell>
          <cell r="B11832" t="str">
            <v>NU 312 (F)</v>
          </cell>
        </row>
        <row r="11833">
          <cell r="A11833">
            <v>610.07000000000005</v>
          </cell>
          <cell r="B11833" t="str">
            <v>NJ 2212 (F)</v>
          </cell>
        </row>
        <row r="11834">
          <cell r="A11834">
            <v>610.09</v>
          </cell>
          <cell r="B11834" t="str">
            <v>NU 2212 (F)</v>
          </cell>
        </row>
        <row r="11835">
          <cell r="A11835">
            <v>610.1</v>
          </cell>
          <cell r="B11835" t="str">
            <v>NU 2312 (F)</v>
          </cell>
        </row>
        <row r="11836">
          <cell r="A11836">
            <v>610.11</v>
          </cell>
          <cell r="B11836" t="str">
            <v>RNU 212 (F)</v>
          </cell>
        </row>
        <row r="11837">
          <cell r="A11837">
            <v>610.4</v>
          </cell>
          <cell r="B11837" t="str">
            <v>NJ 312 C4 (F)</v>
          </cell>
        </row>
        <row r="11838">
          <cell r="A11838">
            <v>611.01</v>
          </cell>
          <cell r="B11838" t="str">
            <v>N 213 (F)</v>
          </cell>
        </row>
        <row r="11839">
          <cell r="A11839">
            <v>611.02</v>
          </cell>
          <cell r="B11839" t="str">
            <v>N 313 (F)</v>
          </cell>
        </row>
        <row r="11840">
          <cell r="A11840">
            <v>611.03</v>
          </cell>
          <cell r="B11840" t="str">
            <v>NJ 213 (F)</v>
          </cell>
        </row>
        <row r="11841">
          <cell r="A11841">
            <v>611.04</v>
          </cell>
          <cell r="B11841" t="str">
            <v>NJ 313 (F)</v>
          </cell>
        </row>
        <row r="11842">
          <cell r="A11842">
            <v>611.04999999999995</v>
          </cell>
          <cell r="B11842" t="str">
            <v>NU 213 (F)</v>
          </cell>
        </row>
        <row r="11843">
          <cell r="A11843">
            <v>611.05999999999995</v>
          </cell>
          <cell r="B11843" t="str">
            <v>NU 313 (F)</v>
          </cell>
        </row>
        <row r="11844">
          <cell r="A11844">
            <v>611.07000000000005</v>
          </cell>
          <cell r="B11844" t="str">
            <v>NJ 2213 (F)</v>
          </cell>
        </row>
        <row r="11845">
          <cell r="A11845">
            <v>611.09</v>
          </cell>
          <cell r="B11845" t="str">
            <v>NU 2213 (F)</v>
          </cell>
        </row>
        <row r="11846">
          <cell r="A11846">
            <v>611.1</v>
          </cell>
          <cell r="B11846" t="str">
            <v>RNU 313 (F)</v>
          </cell>
        </row>
        <row r="11847">
          <cell r="A11847">
            <v>611003</v>
          </cell>
          <cell r="B11847" t="str">
            <v>4920896 RIVET</v>
          </cell>
        </row>
        <row r="11848">
          <cell r="A11848">
            <v>612.05999999999995</v>
          </cell>
          <cell r="B11848" t="str">
            <v>NU 305 ECP (F)</v>
          </cell>
        </row>
        <row r="11849">
          <cell r="A11849">
            <v>612000.01</v>
          </cell>
          <cell r="B11849" t="str">
            <v>Nipple List</v>
          </cell>
        </row>
        <row r="11850">
          <cell r="A11850">
            <v>612001</v>
          </cell>
          <cell r="B11850" t="str">
            <v>BR.N 2822</v>
          </cell>
        </row>
        <row r="11851">
          <cell r="A11851">
            <v>612006</v>
          </cell>
          <cell r="B11851" t="str">
            <v>MCFD.N 52</v>
          </cell>
        </row>
        <row r="11852">
          <cell r="A11852">
            <v>612014</v>
          </cell>
          <cell r="B11852" t="str">
            <v>BR.N 2816.5 SPL</v>
          </cell>
        </row>
        <row r="11853">
          <cell r="A11853">
            <v>612026.15</v>
          </cell>
          <cell r="B11853" t="str">
            <v>BR.N 3000 (Fennel Type)</v>
          </cell>
        </row>
        <row r="11854">
          <cell r="A11854">
            <v>612026.16</v>
          </cell>
          <cell r="B11854" t="str">
            <v>BR.N 3000(Fennel Type)M6</v>
          </cell>
        </row>
        <row r="11855">
          <cell r="A11855">
            <v>612040.4</v>
          </cell>
          <cell r="B11855" t="str">
            <v>BR.N 3200 LMW</v>
          </cell>
        </row>
        <row r="11856">
          <cell r="A11856">
            <v>612042</v>
          </cell>
          <cell r="B11856" t="str">
            <v>BR.N 3222</v>
          </cell>
        </row>
        <row r="11857">
          <cell r="A11857">
            <v>612074</v>
          </cell>
          <cell r="B11857" t="str">
            <v>BR.N 4022(20)</v>
          </cell>
        </row>
        <row r="11858">
          <cell r="A11858">
            <v>612075</v>
          </cell>
          <cell r="B11858" t="str">
            <v>BR.N 4006(24)</v>
          </cell>
        </row>
        <row r="11859">
          <cell r="A11859">
            <v>612080</v>
          </cell>
          <cell r="B11859" t="str">
            <v>BR.N 4225</v>
          </cell>
        </row>
        <row r="11860">
          <cell r="A11860">
            <v>612090</v>
          </cell>
          <cell r="B11860" t="str">
            <v>BR.N 2815(06)</v>
          </cell>
        </row>
        <row r="11861">
          <cell r="A11861">
            <v>612125</v>
          </cell>
          <cell r="B11861" t="str">
            <v>BR.N 3218.5(06)</v>
          </cell>
        </row>
        <row r="11862">
          <cell r="A11862">
            <v>612140</v>
          </cell>
          <cell r="B11862" t="str">
            <v>BR.N 450029</v>
          </cell>
        </row>
        <row r="11863">
          <cell r="A11863">
            <v>612171</v>
          </cell>
          <cell r="B11863" t="str">
            <v>BR.N 47[P]17 BB</v>
          </cell>
        </row>
        <row r="11864">
          <cell r="A11864">
            <v>612171.01</v>
          </cell>
          <cell r="B11864" t="str">
            <v>BR.N CAP 47[P]17 BB</v>
          </cell>
        </row>
        <row r="11865">
          <cell r="A11865">
            <v>612172.01</v>
          </cell>
          <cell r="B11865" t="str">
            <v>BR.N 31.750[P]18</v>
          </cell>
        </row>
        <row r="11866">
          <cell r="A11866">
            <v>612173.01</v>
          </cell>
          <cell r="B11866" t="str">
            <v>BR.N 34[P]18</v>
          </cell>
        </row>
        <row r="11867">
          <cell r="A11867">
            <v>612179</v>
          </cell>
          <cell r="B11867" t="str">
            <v>G.SCREW 179(M10X1.5X10)</v>
          </cell>
        </row>
        <row r="11868">
          <cell r="A11868">
            <v>612182</v>
          </cell>
          <cell r="B11868" t="str">
            <v>BR.N 393106</v>
          </cell>
        </row>
        <row r="11869">
          <cell r="A11869">
            <v>612192</v>
          </cell>
          <cell r="B11869" t="str">
            <v>G.SCREW45NPPB(M10X1.25X8)</v>
          </cell>
        </row>
        <row r="11870">
          <cell r="A11870">
            <v>612204</v>
          </cell>
          <cell r="B11870" t="str">
            <v>BOLT M6X1X6</v>
          </cell>
        </row>
        <row r="11871">
          <cell r="A11871">
            <v>612234</v>
          </cell>
          <cell r="B11871" t="str">
            <v>NIPPLE PHS 30</v>
          </cell>
        </row>
        <row r="11872">
          <cell r="A11872">
            <v>612238</v>
          </cell>
          <cell r="B11872" t="str">
            <v>GRUB SCRRES UNF 1/4X1/4</v>
          </cell>
        </row>
        <row r="11873">
          <cell r="A11873">
            <v>612280.4</v>
          </cell>
          <cell r="B11873" t="str">
            <v>NIPPLE.4910662/0</v>
          </cell>
        </row>
        <row r="11874">
          <cell r="A11874">
            <v>612689</v>
          </cell>
          <cell r="B11874" t="str">
            <v>G.SCREW M5X0.8X5MM</v>
          </cell>
        </row>
        <row r="11875">
          <cell r="A11875">
            <v>612771</v>
          </cell>
          <cell r="B11875" t="str">
            <v>M.N 77100(BR 320024 SPLS)</v>
          </cell>
        </row>
        <row r="11876">
          <cell r="A11876">
            <v>612787</v>
          </cell>
          <cell r="B11876" t="str">
            <v>BR.N 78722 (BR 2130 22)</v>
          </cell>
        </row>
        <row r="11877">
          <cell r="A11877">
            <v>612921</v>
          </cell>
          <cell r="B11877" t="str">
            <v>G.SCREW 30 (M08X1.25X08)</v>
          </cell>
        </row>
        <row r="11878">
          <cell r="A11878">
            <v>612953</v>
          </cell>
          <cell r="B11878" t="str">
            <v>NIPPLE M6X16 MATERIAL</v>
          </cell>
        </row>
        <row r="11879">
          <cell r="A11879">
            <v>612999</v>
          </cell>
          <cell r="B11879" t="str">
            <v>F RUBBER 93024</v>
          </cell>
        </row>
        <row r="11880">
          <cell r="A11880">
            <v>613.05999999999995</v>
          </cell>
          <cell r="B11880" t="str">
            <v>NU 307 ECP (F)</v>
          </cell>
        </row>
        <row r="11881">
          <cell r="A11881">
            <v>614.05999999999995</v>
          </cell>
          <cell r="B11881" t="str">
            <v>NU 309 ECP (F)</v>
          </cell>
        </row>
        <row r="11882">
          <cell r="A11882">
            <v>614.07000000000005</v>
          </cell>
          <cell r="B11882" t="str">
            <v>NU 309 ECP OUTERRING (F)</v>
          </cell>
        </row>
        <row r="11883">
          <cell r="A11883">
            <v>615.05999999999995</v>
          </cell>
          <cell r="B11883" t="str">
            <v>NU 304 ETVP2 (F)</v>
          </cell>
        </row>
        <row r="11884">
          <cell r="A11884">
            <v>615.1</v>
          </cell>
          <cell r="B11884" t="str">
            <v>IR NU 304 EPVT2 (F)</v>
          </cell>
        </row>
        <row r="11885">
          <cell r="A11885">
            <v>615.21</v>
          </cell>
          <cell r="B11885" t="str">
            <v>0500930122011 NU304 ETVP (F)</v>
          </cell>
        </row>
        <row r="11886">
          <cell r="A11886">
            <v>616</v>
          </cell>
          <cell r="B11886" t="str">
            <v>NUP 214 (F)</v>
          </cell>
        </row>
        <row r="11887">
          <cell r="A11887">
            <v>616.20000000000005</v>
          </cell>
          <cell r="B11887" t="str">
            <v>NJ 214 (F)</v>
          </cell>
        </row>
        <row r="11888">
          <cell r="A11888">
            <v>617</v>
          </cell>
          <cell r="B11888" t="str">
            <v>NUP 307 ECP (F)</v>
          </cell>
        </row>
        <row r="11889">
          <cell r="A11889">
            <v>617</v>
          </cell>
          <cell r="B11889" t="str">
            <v>NUP 307 ECP (F)</v>
          </cell>
        </row>
        <row r="11890">
          <cell r="A11890">
            <v>62</v>
          </cell>
          <cell r="B11890" t="str">
            <v>BR 3622 (F)</v>
          </cell>
        </row>
        <row r="11891">
          <cell r="A11891">
            <v>62.05</v>
          </cell>
          <cell r="B11891" t="str">
            <v>BR CLIPS 3619(22) (F)</v>
          </cell>
        </row>
        <row r="11892">
          <cell r="A11892">
            <v>62.06</v>
          </cell>
          <cell r="B11892" t="str">
            <v>NCG 3622 (F)</v>
          </cell>
        </row>
        <row r="11893">
          <cell r="A11893">
            <v>62.15</v>
          </cell>
          <cell r="B11893" t="str">
            <v>BR 3622 (TCG) (F)</v>
          </cell>
        </row>
        <row r="11894">
          <cell r="A11894">
            <v>624.01</v>
          </cell>
          <cell r="B11894" t="str">
            <v>NAF 153212 (F)</v>
          </cell>
        </row>
        <row r="11895">
          <cell r="A11895">
            <v>624.02</v>
          </cell>
          <cell r="B11895" t="str">
            <v>RNAF 203212 (F)</v>
          </cell>
        </row>
        <row r="11896">
          <cell r="A11896">
            <v>624.03</v>
          </cell>
          <cell r="B11896" t="str">
            <v>IR 152012 (F)</v>
          </cell>
        </row>
        <row r="11897">
          <cell r="A11897">
            <v>63</v>
          </cell>
          <cell r="B11897" t="str">
            <v>BR 3625 (F)</v>
          </cell>
        </row>
        <row r="11898">
          <cell r="A11898">
            <v>631.01</v>
          </cell>
          <cell r="B11898" t="str">
            <v>NAF 203716 (F)</v>
          </cell>
        </row>
        <row r="11899">
          <cell r="A11899">
            <v>631.02</v>
          </cell>
          <cell r="B11899" t="str">
            <v>RNAF 253716 (F)</v>
          </cell>
        </row>
        <row r="11900">
          <cell r="A11900">
            <v>631.03</v>
          </cell>
          <cell r="B11900" t="str">
            <v>IR 202516 (F)</v>
          </cell>
        </row>
        <row r="11901">
          <cell r="A11901">
            <v>635.01</v>
          </cell>
          <cell r="B11901" t="str">
            <v>NAF 254216 (F)</v>
          </cell>
        </row>
        <row r="11902">
          <cell r="A11902">
            <v>635.02</v>
          </cell>
          <cell r="B11902" t="str">
            <v>RNAF 304216 (F)</v>
          </cell>
        </row>
        <row r="11903">
          <cell r="A11903">
            <v>635.03</v>
          </cell>
          <cell r="B11903" t="str">
            <v>IR 253016 (F)</v>
          </cell>
        </row>
        <row r="11904">
          <cell r="A11904">
            <v>64</v>
          </cell>
          <cell r="B11904" t="str">
            <v>BR 3626 (F)</v>
          </cell>
        </row>
        <row r="11905">
          <cell r="A11905">
            <v>644.01</v>
          </cell>
          <cell r="B11905" t="str">
            <v>NAF 355017 (F)</v>
          </cell>
        </row>
        <row r="11906">
          <cell r="A11906">
            <v>644.02</v>
          </cell>
          <cell r="B11906" t="str">
            <v>RNAF 405017 (F)</v>
          </cell>
        </row>
        <row r="11907">
          <cell r="A11907">
            <v>644.03</v>
          </cell>
          <cell r="B11907" t="str">
            <v>IR 354017 (F)</v>
          </cell>
        </row>
        <row r="11908">
          <cell r="A11908">
            <v>648.01</v>
          </cell>
          <cell r="B11908" t="str">
            <v>NAF 405517 (F)</v>
          </cell>
        </row>
        <row r="11909">
          <cell r="A11909">
            <v>648.02</v>
          </cell>
          <cell r="B11909" t="str">
            <v>RNAF 455517 (F)</v>
          </cell>
        </row>
        <row r="11910">
          <cell r="A11910">
            <v>648.03</v>
          </cell>
          <cell r="B11910" t="str">
            <v>IR 404517 (F)</v>
          </cell>
        </row>
        <row r="11911">
          <cell r="A11911">
            <v>65</v>
          </cell>
          <cell r="B11911" t="str">
            <v>BR 362526 NCG (F)</v>
          </cell>
        </row>
        <row r="11912">
          <cell r="A11912">
            <v>65.05</v>
          </cell>
          <cell r="B11912" t="str">
            <v>BR CLIPS 362526 (F)</v>
          </cell>
        </row>
        <row r="11913">
          <cell r="A11913">
            <v>65.150000000000006</v>
          </cell>
          <cell r="B11913" t="str">
            <v>BR 362526 TCG (F)</v>
          </cell>
        </row>
        <row r="11914">
          <cell r="A11914">
            <v>651.01</v>
          </cell>
          <cell r="B11914" t="str">
            <v>NAF 406240 (F)</v>
          </cell>
        </row>
        <row r="11915">
          <cell r="A11915">
            <v>651.02</v>
          </cell>
          <cell r="B11915" t="str">
            <v>RNAF 456240 (F)</v>
          </cell>
        </row>
        <row r="11916">
          <cell r="A11916">
            <v>651.03</v>
          </cell>
          <cell r="B11916" t="str">
            <v>IR 404540 (F)</v>
          </cell>
        </row>
        <row r="11917">
          <cell r="A11917">
            <v>653.01</v>
          </cell>
          <cell r="B11917" t="str">
            <v>NAF 506820 (F)</v>
          </cell>
        </row>
        <row r="11918">
          <cell r="A11918">
            <v>653.02</v>
          </cell>
          <cell r="B11918" t="str">
            <v>RNAF 556820 (F)</v>
          </cell>
        </row>
        <row r="11919">
          <cell r="A11919">
            <v>653.03</v>
          </cell>
          <cell r="B11919" t="str">
            <v>IR 505520 (F)</v>
          </cell>
        </row>
        <row r="11920">
          <cell r="A11920">
            <v>66</v>
          </cell>
          <cell r="B11920" t="str">
            <v>BR 362426 (F)</v>
          </cell>
        </row>
        <row r="11921">
          <cell r="A11921">
            <v>66.05</v>
          </cell>
          <cell r="B11921" t="str">
            <v>BR CLIPS 362426 (F)</v>
          </cell>
        </row>
        <row r="11922">
          <cell r="A11922">
            <v>67</v>
          </cell>
          <cell r="B11922" t="str">
            <v>BR 3620(25) (F)</v>
          </cell>
        </row>
        <row r="11923">
          <cell r="A11923">
            <v>67.05</v>
          </cell>
          <cell r="B11923" t="str">
            <v>BR CLIPS 3620(25) (F)</v>
          </cell>
        </row>
        <row r="11924">
          <cell r="A11924">
            <v>670.01</v>
          </cell>
          <cell r="B11924" t="str">
            <v>NA 5902 (F)</v>
          </cell>
        </row>
        <row r="11925">
          <cell r="A11925">
            <v>670.02</v>
          </cell>
          <cell r="B11925" t="str">
            <v>RNA 5902 (F)</v>
          </cell>
        </row>
        <row r="11926">
          <cell r="A11926">
            <v>670.03</v>
          </cell>
          <cell r="B11926" t="str">
            <v>IR 151820 (F)</v>
          </cell>
        </row>
        <row r="11927">
          <cell r="A11927">
            <v>671.01</v>
          </cell>
          <cell r="B11927" t="str">
            <v>NA 5903 (F)</v>
          </cell>
        </row>
        <row r="11928">
          <cell r="A11928">
            <v>671.02</v>
          </cell>
          <cell r="B11928" t="str">
            <v>RNA 5903 (F)</v>
          </cell>
        </row>
        <row r="11929">
          <cell r="A11929">
            <v>671.03</v>
          </cell>
          <cell r="B11929" t="str">
            <v>IR 172218 (F)</v>
          </cell>
        </row>
        <row r="11930">
          <cell r="A11930">
            <v>672.01</v>
          </cell>
          <cell r="B11930" t="str">
            <v>NA 5904 (F)</v>
          </cell>
        </row>
        <row r="11931">
          <cell r="A11931">
            <v>672.02</v>
          </cell>
          <cell r="B11931" t="str">
            <v>RNA 5904 (F)</v>
          </cell>
        </row>
        <row r="11932">
          <cell r="A11932">
            <v>672.03</v>
          </cell>
          <cell r="B11932" t="str">
            <v>IR 202523 (F)</v>
          </cell>
        </row>
        <row r="11933">
          <cell r="A11933">
            <v>673.01</v>
          </cell>
          <cell r="B11933" t="str">
            <v>NA 59/22 (F)</v>
          </cell>
        </row>
        <row r="11934">
          <cell r="A11934">
            <v>673.02</v>
          </cell>
          <cell r="B11934" t="str">
            <v>RNA 59/22 (F)</v>
          </cell>
        </row>
        <row r="11935">
          <cell r="A11935">
            <v>673.03</v>
          </cell>
          <cell r="B11935" t="str">
            <v>IR 222823 (F)</v>
          </cell>
        </row>
        <row r="11936">
          <cell r="A11936">
            <v>674.01</v>
          </cell>
          <cell r="B11936" t="str">
            <v>NA 5905 (F)</v>
          </cell>
        </row>
        <row r="11937">
          <cell r="A11937">
            <v>674.02</v>
          </cell>
          <cell r="B11937" t="str">
            <v>RNA 5905 (F)</v>
          </cell>
        </row>
        <row r="11938">
          <cell r="A11938">
            <v>674.03</v>
          </cell>
          <cell r="B11938" t="str">
            <v>IR 253023 (F)</v>
          </cell>
        </row>
        <row r="11939">
          <cell r="A11939">
            <v>675.01</v>
          </cell>
          <cell r="B11939" t="str">
            <v>NA 59/28 (F)</v>
          </cell>
        </row>
        <row r="11940">
          <cell r="A11940">
            <v>675.02</v>
          </cell>
          <cell r="B11940" t="str">
            <v>RNA 59/28 (F)</v>
          </cell>
        </row>
        <row r="11941">
          <cell r="A11941">
            <v>675.03</v>
          </cell>
          <cell r="B11941" t="str">
            <v>IR 283223 (F)</v>
          </cell>
        </row>
        <row r="11942">
          <cell r="A11942">
            <v>676.01</v>
          </cell>
          <cell r="B11942" t="str">
            <v>NA 5906 (F)</v>
          </cell>
        </row>
        <row r="11943">
          <cell r="A11943">
            <v>676.02</v>
          </cell>
          <cell r="B11943" t="str">
            <v>RNA 5906 (F)</v>
          </cell>
        </row>
        <row r="11944">
          <cell r="A11944">
            <v>676.03</v>
          </cell>
          <cell r="B11944" t="str">
            <v>IR 303523 (F)</v>
          </cell>
        </row>
        <row r="11945">
          <cell r="A11945">
            <v>677.01</v>
          </cell>
          <cell r="B11945" t="str">
            <v>NA 59/32 (F)</v>
          </cell>
        </row>
        <row r="11946">
          <cell r="A11946">
            <v>677.02</v>
          </cell>
          <cell r="B11946" t="str">
            <v>RNA 59/32 (F)</v>
          </cell>
        </row>
        <row r="11947">
          <cell r="A11947">
            <v>677.03</v>
          </cell>
          <cell r="B11947" t="str">
            <v>IR 324027 (F)</v>
          </cell>
        </row>
        <row r="11948">
          <cell r="A11948">
            <v>678.01</v>
          </cell>
          <cell r="B11948" t="str">
            <v>NA 5907 (F)</v>
          </cell>
        </row>
        <row r="11949">
          <cell r="A11949">
            <v>678.02</v>
          </cell>
          <cell r="B11949" t="str">
            <v>RNA 5907 (F)</v>
          </cell>
        </row>
        <row r="11950">
          <cell r="A11950">
            <v>678.03</v>
          </cell>
          <cell r="B11950" t="str">
            <v>IR 354227 (F)</v>
          </cell>
        </row>
        <row r="11951">
          <cell r="A11951">
            <v>679.01</v>
          </cell>
          <cell r="B11951" t="str">
            <v>NA 5908 (F)</v>
          </cell>
        </row>
        <row r="11952">
          <cell r="A11952">
            <v>679.02</v>
          </cell>
          <cell r="B11952" t="str">
            <v>RNA 5908 (F)</v>
          </cell>
        </row>
        <row r="11953">
          <cell r="A11953">
            <v>679.03</v>
          </cell>
          <cell r="B11953" t="str">
            <v>IR 404830 (F)</v>
          </cell>
        </row>
        <row r="11954">
          <cell r="A11954">
            <v>68</v>
          </cell>
          <cell r="B11954" t="str">
            <v>BR 362226 (F)</v>
          </cell>
        </row>
        <row r="11955">
          <cell r="A11955">
            <v>680.01</v>
          </cell>
          <cell r="B11955" t="str">
            <v>NA 5909 (F)</v>
          </cell>
        </row>
        <row r="11956">
          <cell r="A11956">
            <v>680.02</v>
          </cell>
          <cell r="B11956" t="str">
            <v>RNA 5909 (F)</v>
          </cell>
        </row>
        <row r="11957">
          <cell r="A11957">
            <v>680.03</v>
          </cell>
          <cell r="B11957" t="str">
            <v>IR 455230 (F)</v>
          </cell>
        </row>
        <row r="11958">
          <cell r="A11958">
            <v>681.01</v>
          </cell>
          <cell r="B11958" t="str">
            <v>NA 5910 (F)</v>
          </cell>
        </row>
        <row r="11959">
          <cell r="A11959">
            <v>681.02</v>
          </cell>
          <cell r="B11959" t="str">
            <v>RNA 5910 (F)</v>
          </cell>
        </row>
        <row r="11960">
          <cell r="A11960">
            <v>681.03</v>
          </cell>
          <cell r="B11960" t="str">
            <v>IR 505830 (F)</v>
          </cell>
        </row>
        <row r="11961">
          <cell r="A11961">
            <v>682.01</v>
          </cell>
          <cell r="B11961" t="str">
            <v>NA 5911 (F)</v>
          </cell>
        </row>
        <row r="11962">
          <cell r="A11962">
            <v>682.02</v>
          </cell>
          <cell r="B11962" t="str">
            <v>RNA 5911 (F)</v>
          </cell>
        </row>
        <row r="11963">
          <cell r="A11963">
            <v>682.03</v>
          </cell>
          <cell r="B11963" t="str">
            <v>IR 556334 (F)</v>
          </cell>
        </row>
        <row r="11964">
          <cell r="A11964">
            <v>683.01</v>
          </cell>
          <cell r="B11964" t="str">
            <v>NA 5912 (F)</v>
          </cell>
        </row>
        <row r="11965">
          <cell r="A11965">
            <v>683.02</v>
          </cell>
          <cell r="B11965" t="str">
            <v>RNA 5912 (F)</v>
          </cell>
        </row>
        <row r="11966">
          <cell r="A11966">
            <v>683.03</v>
          </cell>
          <cell r="B11966" t="str">
            <v>IR 606834 (F)</v>
          </cell>
        </row>
        <row r="11967">
          <cell r="A11967">
            <v>684.01</v>
          </cell>
          <cell r="B11967" t="str">
            <v>NA 5913 (F)</v>
          </cell>
        </row>
        <row r="11968">
          <cell r="A11968">
            <v>684.02</v>
          </cell>
          <cell r="B11968" t="str">
            <v>RNA 5913 (F)</v>
          </cell>
        </row>
        <row r="11969">
          <cell r="A11969">
            <v>684.03</v>
          </cell>
          <cell r="B11969" t="str">
            <v>IR 657234 (F)</v>
          </cell>
        </row>
        <row r="11970">
          <cell r="A11970">
            <v>689</v>
          </cell>
          <cell r="B11970" t="str">
            <v>UC 205  DR (F)</v>
          </cell>
        </row>
        <row r="11971">
          <cell r="A11971">
            <v>69</v>
          </cell>
          <cell r="B11971" t="str">
            <v>BR 3600 (F)</v>
          </cell>
        </row>
        <row r="11972">
          <cell r="A11972">
            <v>692</v>
          </cell>
          <cell r="B11972" t="str">
            <v>UC 208 DR (F)</v>
          </cell>
        </row>
        <row r="11973">
          <cell r="A11973">
            <v>699</v>
          </cell>
          <cell r="B11973" t="str">
            <v>NATR 6 (F)</v>
          </cell>
        </row>
        <row r="11974">
          <cell r="A11974">
            <v>7</v>
          </cell>
          <cell r="B11974" t="str">
            <v>BR 282423 (F)</v>
          </cell>
        </row>
        <row r="11975">
          <cell r="A11975">
            <v>7.05</v>
          </cell>
          <cell r="B11975" t="str">
            <v>BR CLIPS 282423 (F)</v>
          </cell>
        </row>
        <row r="11976">
          <cell r="A11976">
            <v>70</v>
          </cell>
          <cell r="B11976" t="str">
            <v>BR 3621(20)25 (F)</v>
          </cell>
        </row>
        <row r="11977">
          <cell r="A11977">
            <v>700</v>
          </cell>
          <cell r="B11977" t="str">
            <v>IRT 202520.5 (F)</v>
          </cell>
        </row>
        <row r="11978">
          <cell r="A11978">
            <v>700040.01</v>
          </cell>
          <cell r="B11978" t="str">
            <v>SEAL.MBT2830EGL 01</v>
          </cell>
        </row>
        <row r="11979">
          <cell r="A11979">
            <v>700040.02</v>
          </cell>
          <cell r="B11979" t="str">
            <v>SEAL.MBT2830EGL 01</v>
          </cell>
        </row>
        <row r="11980">
          <cell r="A11980">
            <v>700261</v>
          </cell>
          <cell r="B11980" t="str">
            <v>SEAL.211 YY4 2RS</v>
          </cell>
        </row>
        <row r="11981">
          <cell r="A11981">
            <v>700261.01</v>
          </cell>
          <cell r="B11981" t="str">
            <v>SEAL.211 YY4 2BRS</v>
          </cell>
        </row>
        <row r="11982">
          <cell r="A11982">
            <v>700262</v>
          </cell>
          <cell r="B11982" t="str">
            <v>SEAL.214 YY4 2RS</v>
          </cell>
        </row>
        <row r="11983">
          <cell r="A11983">
            <v>700262.01</v>
          </cell>
          <cell r="B11983" t="str">
            <v>SEAL.214 YY4 2BRS</v>
          </cell>
        </row>
        <row r="11984">
          <cell r="A11984">
            <v>700264</v>
          </cell>
          <cell r="B11984" t="str">
            <v>SEAL.215 YY4 BOTTOM</v>
          </cell>
        </row>
        <row r="11985">
          <cell r="A11985">
            <v>700264.1</v>
          </cell>
          <cell r="B11985" t="str">
            <v>SEAL.215 YY4 TOP</v>
          </cell>
        </row>
        <row r="11986">
          <cell r="A11986">
            <v>700311.8</v>
          </cell>
          <cell r="B11986" t="str">
            <v>SEAL.MNG7535EGL.SPL</v>
          </cell>
        </row>
        <row r="11987">
          <cell r="A11987">
            <v>700311.81</v>
          </cell>
          <cell r="B11987" t="str">
            <v>SNAPRING.MNG7535EGL SPL</v>
          </cell>
        </row>
        <row r="11988">
          <cell r="A11988">
            <v>700355.1</v>
          </cell>
          <cell r="B11988" t="str">
            <v>SEAL.6305 2RS (70MM DIA)</v>
          </cell>
        </row>
        <row r="11989">
          <cell r="A11989">
            <v>700355.12</v>
          </cell>
          <cell r="B11989" t="str">
            <v>SEAL.6305 2RS (H.N.B.R.)</v>
          </cell>
        </row>
        <row r="11990">
          <cell r="A11990">
            <v>700479</v>
          </cell>
          <cell r="B11990" t="str">
            <v>NYLON INSAERT(R 479)25%</v>
          </cell>
        </row>
        <row r="11991">
          <cell r="A11991">
            <v>700823.1</v>
          </cell>
          <cell r="B11991" t="str">
            <v>RPNA.N.SEALB 35/52</v>
          </cell>
        </row>
        <row r="11992">
          <cell r="A11992">
            <v>700823.2</v>
          </cell>
          <cell r="B11992" t="str">
            <v>RPNA.N.SEALP 35/52</v>
          </cell>
        </row>
        <row r="11993">
          <cell r="A11993">
            <v>700827.4</v>
          </cell>
          <cell r="B11993" t="str">
            <v>RPNA.N.SEALB 40/55</v>
          </cell>
        </row>
        <row r="11994">
          <cell r="A11994">
            <v>700827.5</v>
          </cell>
          <cell r="B11994" t="str">
            <v>RPNA.N.SEALP 40/55</v>
          </cell>
        </row>
        <row r="11995">
          <cell r="A11995">
            <v>700831.1</v>
          </cell>
          <cell r="B11995" t="str">
            <v>RPNA.N.SEALB 45/62</v>
          </cell>
        </row>
        <row r="11996">
          <cell r="A11996">
            <v>700831.2</v>
          </cell>
          <cell r="B11996" t="str">
            <v>RPNA.N.SEALP 45/62</v>
          </cell>
        </row>
        <row r="11997">
          <cell r="A11997">
            <v>700884.1</v>
          </cell>
          <cell r="B11997" t="str">
            <v>RPNA.N.SEALB  18/32</v>
          </cell>
        </row>
        <row r="11998">
          <cell r="A11998">
            <v>700884.2</v>
          </cell>
          <cell r="B11998" t="str">
            <v>RPNA.N.SEALP  18/32</v>
          </cell>
        </row>
        <row r="11999">
          <cell r="A11999">
            <v>700886.1</v>
          </cell>
          <cell r="B11999" t="str">
            <v>RPNA.N.SEALB 20/35</v>
          </cell>
        </row>
        <row r="12000">
          <cell r="A12000">
            <v>700886.2</v>
          </cell>
          <cell r="B12000" t="str">
            <v>RPNA.N.SEALP 20/35</v>
          </cell>
        </row>
        <row r="12001">
          <cell r="A12001">
            <v>700891.1</v>
          </cell>
          <cell r="B12001" t="str">
            <v>RPNA.N.SEALB 25/42</v>
          </cell>
        </row>
        <row r="12002">
          <cell r="A12002">
            <v>700891.2</v>
          </cell>
          <cell r="B12002" t="str">
            <v>RPNA.N.SEALP 25/42</v>
          </cell>
        </row>
        <row r="12003">
          <cell r="A12003">
            <v>700893.1</v>
          </cell>
          <cell r="B12003" t="str">
            <v>RPNA.N.SEALB 28/44</v>
          </cell>
        </row>
        <row r="12004">
          <cell r="A12004">
            <v>700893.2</v>
          </cell>
          <cell r="B12004" t="str">
            <v>RPNA.N.SEALP 28/44</v>
          </cell>
        </row>
        <row r="12005">
          <cell r="A12005">
            <v>700913.1</v>
          </cell>
          <cell r="B12005" t="str">
            <v>RPNA.N.SEALB 30/47</v>
          </cell>
        </row>
        <row r="12006">
          <cell r="A12006">
            <v>700913.2</v>
          </cell>
          <cell r="B12006" t="str">
            <v>RPNA.N.SEALP 30/47</v>
          </cell>
        </row>
        <row r="12007">
          <cell r="A12007">
            <v>700930</v>
          </cell>
          <cell r="B12007" t="str">
            <v>UCT.RUBBER SEAL 205</v>
          </cell>
        </row>
        <row r="12008">
          <cell r="A12008">
            <v>700930.1</v>
          </cell>
          <cell r="B12008" t="str">
            <v>UCT.METAL COVER 205</v>
          </cell>
        </row>
        <row r="12009">
          <cell r="A12009">
            <v>700931.01</v>
          </cell>
          <cell r="B12009" t="str">
            <v>G.CAM 1103 KRRB</v>
          </cell>
        </row>
        <row r="12010">
          <cell r="A12010">
            <v>700932.01</v>
          </cell>
          <cell r="B12010" t="str">
            <v>G.CAM 1107 KRRB</v>
          </cell>
        </row>
        <row r="12011">
          <cell r="A12011">
            <v>700933.01</v>
          </cell>
          <cell r="B12011" t="str">
            <v>G.CAM 1115 KRRB</v>
          </cell>
        </row>
        <row r="12012">
          <cell r="A12012">
            <v>700934</v>
          </cell>
          <cell r="B12012" t="str">
            <v>G.SEAL 1203 KRRB</v>
          </cell>
        </row>
        <row r="12013">
          <cell r="A12013">
            <v>700934.01</v>
          </cell>
          <cell r="B12013" t="str">
            <v>G.CAM 1203 KRRB</v>
          </cell>
        </row>
        <row r="12014">
          <cell r="A12014">
            <v>700935</v>
          </cell>
          <cell r="B12014" t="str">
            <v>UC.SEAL 211</v>
          </cell>
        </row>
        <row r="12015">
          <cell r="A12015">
            <v>700937</v>
          </cell>
          <cell r="B12015" t="str">
            <v>UC.SEAL 211_60X110</v>
          </cell>
        </row>
        <row r="12016">
          <cell r="A12016">
            <v>701</v>
          </cell>
          <cell r="B12016" t="str">
            <v>IRT 121512.5 (F)</v>
          </cell>
        </row>
        <row r="12017">
          <cell r="A12017">
            <v>701001</v>
          </cell>
          <cell r="B12017" t="str">
            <v>NUT (30X1.5)</v>
          </cell>
        </row>
        <row r="12018">
          <cell r="A12018">
            <v>701001.01</v>
          </cell>
          <cell r="B12018" t="str">
            <v>MCGR.NYLON WASHER 90 S</v>
          </cell>
        </row>
        <row r="12019">
          <cell r="A12019">
            <v>701003.31</v>
          </cell>
          <cell r="B12019" t="str">
            <v>SCISSOR ASSLY RIVET 4MM</v>
          </cell>
        </row>
        <row r="12020">
          <cell r="A12020">
            <v>701003.31</v>
          </cell>
          <cell r="B12020" t="str">
            <v>SCISSOR ASSLY RIVET 4MM(G)</v>
          </cell>
        </row>
        <row r="12021">
          <cell r="A12021">
            <v>701003.31</v>
          </cell>
          <cell r="B12021" t="str">
            <v>SCISSOR ASSLY RIVET 4MM(H)</v>
          </cell>
        </row>
        <row r="12022">
          <cell r="A12022">
            <v>701003.31</v>
          </cell>
          <cell r="B12022" t="str">
            <v>SCISSOR ASSLY RIVET 4MM(I)</v>
          </cell>
        </row>
        <row r="12023">
          <cell r="A12023">
            <v>701003.31</v>
          </cell>
          <cell r="B12023" t="str">
            <v>SCISSOR ASSLY RIVET 4MM(P)</v>
          </cell>
        </row>
        <row r="12024">
          <cell r="A12024">
            <v>701003.31</v>
          </cell>
          <cell r="B12024" t="str">
            <v>SCISSOR ASSLY RIVET 4MM(T)</v>
          </cell>
        </row>
        <row r="12025">
          <cell r="A12025">
            <v>701003.32</v>
          </cell>
          <cell r="B12025" t="str">
            <v>SCISSOR ASSLY WASHER 4MM</v>
          </cell>
        </row>
        <row r="12026">
          <cell r="A12026">
            <v>701005</v>
          </cell>
          <cell r="B12026" t="str">
            <v>SNAP RING SL 18 3006 A</v>
          </cell>
        </row>
        <row r="12027">
          <cell r="A12027">
            <v>701006</v>
          </cell>
          <cell r="B12027" t="str">
            <v>MCFD.NUT 52</v>
          </cell>
        </row>
        <row r="12028">
          <cell r="A12028">
            <v>701006.01</v>
          </cell>
          <cell r="B12028" t="str">
            <v>MCFD.SHEETMETALWASHER 52</v>
          </cell>
        </row>
        <row r="12029">
          <cell r="A12029">
            <v>701006.02</v>
          </cell>
          <cell r="B12029" t="str">
            <v>MCFD.CAP 52</v>
          </cell>
        </row>
        <row r="12030">
          <cell r="A12030">
            <v>701026</v>
          </cell>
          <cell r="B12030" t="str">
            <v>TOP SEAL.6667</v>
          </cell>
        </row>
        <row r="12031">
          <cell r="A12031">
            <v>701026.01</v>
          </cell>
          <cell r="B12031" t="str">
            <v>BOTTOM R SEAL.6667</v>
          </cell>
        </row>
        <row r="12032">
          <cell r="A12032">
            <v>701026.02</v>
          </cell>
          <cell r="B12032" t="str">
            <v>PLASTIC SLEEVE.6667</v>
          </cell>
        </row>
        <row r="12033">
          <cell r="A12033">
            <v>701026.03</v>
          </cell>
          <cell r="B12033" t="str">
            <v>SNAP RING.6667</v>
          </cell>
        </row>
        <row r="12034">
          <cell r="A12034">
            <v>701026.04</v>
          </cell>
          <cell r="B12034" t="str">
            <v>CIRCLIPS.6667</v>
          </cell>
        </row>
        <row r="12035">
          <cell r="A12035">
            <v>701026.05</v>
          </cell>
          <cell r="B12035" t="str">
            <v>BELIVEL SPRING.6667</v>
          </cell>
        </row>
        <row r="12036">
          <cell r="A12036">
            <v>701027</v>
          </cell>
          <cell r="B12036" t="str">
            <v>SEAL.JU 065</v>
          </cell>
        </row>
        <row r="12037">
          <cell r="A12037">
            <v>701048</v>
          </cell>
          <cell r="B12037" t="str">
            <v>SEAL.3203 2RS</v>
          </cell>
        </row>
        <row r="12038">
          <cell r="A12038">
            <v>701061</v>
          </cell>
          <cell r="B12038" t="str">
            <v>SEAL.5305 2RS</v>
          </cell>
        </row>
        <row r="12039">
          <cell r="A12039">
            <v>701062</v>
          </cell>
          <cell r="B12039" t="str">
            <v>SEAL.6207</v>
          </cell>
        </row>
        <row r="12040">
          <cell r="A12040">
            <v>701062.01</v>
          </cell>
          <cell r="B12040" t="str">
            <v>MC.ER23NCRLC</v>
          </cell>
        </row>
        <row r="12041">
          <cell r="A12041">
            <v>701062.02</v>
          </cell>
          <cell r="B12041" t="str">
            <v>SNAP RING.ER23NCRLC</v>
          </cell>
        </row>
        <row r="12042">
          <cell r="A12042">
            <v>701063</v>
          </cell>
          <cell r="B12042" t="str">
            <v>SEAL.6204</v>
          </cell>
        </row>
        <row r="12043">
          <cell r="A12043">
            <v>701063.01</v>
          </cell>
          <cell r="B12043" t="str">
            <v>MC.ER12NCRLC</v>
          </cell>
        </row>
        <row r="12044">
          <cell r="A12044">
            <v>701063.02</v>
          </cell>
          <cell r="B12044" t="str">
            <v>SNAP RING.ER12NCRLC</v>
          </cell>
        </row>
        <row r="12045">
          <cell r="A12045">
            <v>701064</v>
          </cell>
          <cell r="B12045" t="str">
            <v>SEAL.6205</v>
          </cell>
        </row>
        <row r="12046">
          <cell r="A12046">
            <v>701064.01</v>
          </cell>
          <cell r="B12046" t="str">
            <v>MC.ER16NCRLC</v>
          </cell>
        </row>
        <row r="12047">
          <cell r="A12047">
            <v>701064.02</v>
          </cell>
          <cell r="B12047" t="str">
            <v>SNAP RING.ER16NCRLC</v>
          </cell>
        </row>
        <row r="12048">
          <cell r="A12048">
            <v>701065</v>
          </cell>
          <cell r="B12048" t="str">
            <v>SEAL.6206</v>
          </cell>
        </row>
        <row r="12049">
          <cell r="A12049">
            <v>701065.01</v>
          </cell>
          <cell r="B12049" t="str">
            <v>MC.ER19NCRLC</v>
          </cell>
        </row>
        <row r="12050">
          <cell r="A12050">
            <v>701065.02</v>
          </cell>
          <cell r="B12050" t="str">
            <v>SNAP RING.ER19NCRLC</v>
          </cell>
        </row>
        <row r="12051">
          <cell r="A12051">
            <v>701067</v>
          </cell>
          <cell r="B12051" t="str">
            <v>SEAL.6210</v>
          </cell>
        </row>
        <row r="12052">
          <cell r="A12052">
            <v>701067.01</v>
          </cell>
          <cell r="B12052" t="str">
            <v>MC.ER31NCRLC</v>
          </cell>
        </row>
        <row r="12053">
          <cell r="A12053">
            <v>701067.02</v>
          </cell>
          <cell r="B12053" t="str">
            <v>SNAP RING.ER31NCRLC</v>
          </cell>
        </row>
        <row r="12054">
          <cell r="A12054">
            <v>701069</v>
          </cell>
          <cell r="B12054" t="str">
            <v>SEAL.215514-2RS</v>
          </cell>
        </row>
        <row r="12055">
          <cell r="A12055">
            <v>701069.1</v>
          </cell>
          <cell r="B12055" t="str">
            <v>SNAP RING.215514-2RS</v>
          </cell>
        </row>
        <row r="12056">
          <cell r="A12056">
            <v>701103.5</v>
          </cell>
          <cell r="B12056" t="str">
            <v>SEAL. 3203 2RS</v>
          </cell>
        </row>
        <row r="12057">
          <cell r="A12057">
            <v>701104.5</v>
          </cell>
          <cell r="B12057" t="str">
            <v>SEAL. 3204 2RS</v>
          </cell>
        </row>
        <row r="12058">
          <cell r="A12058">
            <v>701106.5</v>
          </cell>
          <cell r="B12058" t="str">
            <v>SEAL. 3206 2RS</v>
          </cell>
        </row>
        <row r="12059">
          <cell r="A12059">
            <v>701107.5</v>
          </cell>
          <cell r="B12059" t="str">
            <v>SEAL. 3207 2RS</v>
          </cell>
        </row>
        <row r="12060">
          <cell r="A12060">
            <v>701158</v>
          </cell>
          <cell r="B12060" t="str">
            <v>SEAL.62206 2RS</v>
          </cell>
        </row>
        <row r="12061">
          <cell r="A12061">
            <v>701159</v>
          </cell>
          <cell r="B12061" t="str">
            <v>SEAL.62205 2RS</v>
          </cell>
        </row>
        <row r="12062">
          <cell r="A12062">
            <v>701161</v>
          </cell>
          <cell r="B12062" t="str">
            <v>SEAL.63005 2RS</v>
          </cell>
        </row>
        <row r="12063">
          <cell r="A12063">
            <v>701162</v>
          </cell>
          <cell r="B12063" t="str">
            <v>SEAL.2205E 2RS</v>
          </cell>
        </row>
        <row r="12064">
          <cell r="A12064">
            <v>701202</v>
          </cell>
          <cell r="B12064" t="str">
            <v>IR.COVER.NC30002/10</v>
          </cell>
        </row>
        <row r="12065">
          <cell r="A12065">
            <v>701202</v>
          </cell>
          <cell r="B12065" t="str">
            <v>IR.COVER.NC30002/10</v>
          </cell>
        </row>
        <row r="12066">
          <cell r="A12066">
            <v>701202</v>
          </cell>
          <cell r="B12066" t="str">
            <v>IR.COVER.NC30002/10</v>
          </cell>
        </row>
        <row r="12067">
          <cell r="A12067">
            <v>702</v>
          </cell>
          <cell r="B12067" t="str">
            <v>IRT 121516.5 (F)</v>
          </cell>
        </row>
        <row r="12068">
          <cell r="A12068">
            <v>703</v>
          </cell>
          <cell r="B12068" t="str">
            <v>IRT 121522.5 (F)</v>
          </cell>
        </row>
        <row r="12069">
          <cell r="A12069">
            <v>703.01</v>
          </cell>
          <cell r="B12069" t="str">
            <v>IR 12X17X25.5 (F)</v>
          </cell>
        </row>
        <row r="12070">
          <cell r="A12070">
            <v>703.21</v>
          </cell>
          <cell r="B12070" t="str">
            <v>IRT-1222-1 (F)</v>
          </cell>
        </row>
        <row r="12071">
          <cell r="A12071">
            <v>704</v>
          </cell>
          <cell r="B12071" t="str">
            <v>IRT 152020.5 (F)</v>
          </cell>
        </row>
        <row r="12072">
          <cell r="A12072">
            <v>705</v>
          </cell>
          <cell r="B12072" t="str">
            <v>IRT 202512.5 (F)</v>
          </cell>
        </row>
        <row r="12073">
          <cell r="A12073">
            <v>7051101</v>
          </cell>
          <cell r="B12073" t="str">
            <v>T.COVER 88</v>
          </cell>
        </row>
        <row r="12074">
          <cell r="A12074">
            <v>707</v>
          </cell>
          <cell r="B12074" t="str">
            <v>IRT 202525.5 (F)</v>
          </cell>
        </row>
        <row r="12075">
          <cell r="A12075">
            <v>708</v>
          </cell>
          <cell r="B12075" t="str">
            <v>IRT 253020.4 (F)</v>
          </cell>
        </row>
        <row r="12076">
          <cell r="A12076">
            <v>709</v>
          </cell>
          <cell r="B12076" t="str">
            <v>IR 81210 (F)</v>
          </cell>
        </row>
        <row r="12077">
          <cell r="A12077">
            <v>710</v>
          </cell>
          <cell r="B12077" t="str">
            <v>IR 81212.5 (F)</v>
          </cell>
        </row>
        <row r="12078">
          <cell r="A12078">
            <v>710.1</v>
          </cell>
          <cell r="B12078" t="str">
            <v>BRA 14C00210A(IR 81212.5) (F)</v>
          </cell>
        </row>
        <row r="12079">
          <cell r="A12079">
            <v>711</v>
          </cell>
          <cell r="B12079" t="str">
            <v>IR 10X16.3X10 (F)</v>
          </cell>
        </row>
        <row r="12080">
          <cell r="A12080">
            <v>712</v>
          </cell>
          <cell r="B12080" t="str">
            <v>IR 10X16.4X10 (F)</v>
          </cell>
        </row>
        <row r="12081">
          <cell r="A12081">
            <v>713</v>
          </cell>
          <cell r="B12081" t="str">
            <v>IR 10X16.5X10 (F)</v>
          </cell>
        </row>
        <row r="12082">
          <cell r="A12082">
            <v>713124</v>
          </cell>
          <cell r="B12082" t="str">
            <v>SEAL.812 2RS</v>
          </cell>
        </row>
        <row r="12083">
          <cell r="A12083">
            <v>714</v>
          </cell>
          <cell r="B12083" t="str">
            <v>IR 10X15.8X10 (F)</v>
          </cell>
        </row>
        <row r="12084">
          <cell r="A12084">
            <v>715</v>
          </cell>
          <cell r="B12084" t="str">
            <v>IR 10X16X10 (F)</v>
          </cell>
        </row>
        <row r="12085">
          <cell r="A12085">
            <v>716</v>
          </cell>
          <cell r="B12085" t="str">
            <v>IR 10X16.1X10 (F)</v>
          </cell>
        </row>
        <row r="12086">
          <cell r="A12086">
            <v>717</v>
          </cell>
          <cell r="B12086" t="str">
            <v>IRT 303512.5 (F)</v>
          </cell>
        </row>
        <row r="12087">
          <cell r="A12087">
            <v>717014</v>
          </cell>
          <cell r="B12087" t="str">
            <v>WASHER 5.5X8.1X.8</v>
          </cell>
        </row>
        <row r="12088">
          <cell r="A12088">
            <v>717153</v>
          </cell>
          <cell r="B12088" t="str">
            <v>PVC WASH(BR 28[P]16.5-27)</v>
          </cell>
        </row>
        <row r="12089">
          <cell r="A12089">
            <v>717162</v>
          </cell>
          <cell r="B12089" t="str">
            <v>WASHER FOR R 462</v>
          </cell>
        </row>
        <row r="12090">
          <cell r="A12090">
            <v>717165.01</v>
          </cell>
          <cell r="B12090" t="str">
            <v>White Washer</v>
          </cell>
        </row>
        <row r="12091">
          <cell r="A12091">
            <v>717165.02</v>
          </cell>
          <cell r="B12091" t="str">
            <v>Metal Washer</v>
          </cell>
        </row>
        <row r="12092">
          <cell r="A12092">
            <v>717165.03</v>
          </cell>
          <cell r="B12092" t="str">
            <v>Nipple Washer</v>
          </cell>
        </row>
        <row r="12093">
          <cell r="A12093">
            <v>717165.04</v>
          </cell>
          <cell r="B12093" t="str">
            <v>End Cap</v>
          </cell>
        </row>
        <row r="12094">
          <cell r="A12094">
            <v>717165.05</v>
          </cell>
          <cell r="B12094" t="str">
            <v>NYLON WASHER (BR 32[P]22)</v>
          </cell>
        </row>
        <row r="12095">
          <cell r="A12095">
            <v>717170</v>
          </cell>
          <cell r="B12095" t="str">
            <v>WASHER FOR 35[P]17 BB</v>
          </cell>
        </row>
        <row r="12096">
          <cell r="A12096">
            <v>717170.01</v>
          </cell>
          <cell r="B12096" t="str">
            <v>BRASS SLEEVE BR 35[P]17BB</v>
          </cell>
        </row>
        <row r="12097">
          <cell r="A12097">
            <v>717171</v>
          </cell>
          <cell r="B12097" t="str">
            <v>WASHER FOR 47[P]17 BB</v>
          </cell>
        </row>
        <row r="12098">
          <cell r="A12098">
            <v>717177</v>
          </cell>
          <cell r="B12098" t="str">
            <v>NYLON WASHER(BR 25[P]52)</v>
          </cell>
        </row>
        <row r="12099">
          <cell r="A12099">
            <v>717177.01</v>
          </cell>
          <cell r="B12099" t="str">
            <v>METAL WASHER(BR 25[P]52)</v>
          </cell>
        </row>
        <row r="12100">
          <cell r="A12100">
            <v>717179.01</v>
          </cell>
          <cell r="B12100" t="str">
            <v>ECCENTRIC COLLAR J 179</v>
          </cell>
        </row>
        <row r="12101">
          <cell r="A12101">
            <v>717180</v>
          </cell>
          <cell r="B12101" t="str">
            <v>SEAL 2015</v>
          </cell>
        </row>
        <row r="12102">
          <cell r="A12102">
            <v>717180.01</v>
          </cell>
          <cell r="B12102" t="str">
            <v>ECCENTRIC COLLAR 2015</v>
          </cell>
        </row>
        <row r="12103">
          <cell r="A12103">
            <v>717180.02</v>
          </cell>
          <cell r="B12103" t="str">
            <v>ALLENKEY BOLT 2015</v>
          </cell>
        </row>
        <row r="12104">
          <cell r="A12104">
            <v>717180.03</v>
          </cell>
          <cell r="B12104" t="str">
            <v>RIVET BT 2015</v>
          </cell>
        </row>
        <row r="12105">
          <cell r="A12105">
            <v>717181</v>
          </cell>
          <cell r="B12105" t="str">
            <v>SEAL 2019</v>
          </cell>
        </row>
        <row r="12106">
          <cell r="A12106">
            <v>717181.01</v>
          </cell>
          <cell r="B12106" t="str">
            <v>ECCENTRIC COLLAR 2019</v>
          </cell>
        </row>
        <row r="12107">
          <cell r="A12107">
            <v>717181.02</v>
          </cell>
          <cell r="B12107" t="str">
            <v>ALLEN KEY BOLT 2019</v>
          </cell>
        </row>
        <row r="12108">
          <cell r="A12108">
            <v>717182</v>
          </cell>
          <cell r="B12108" t="str">
            <v>SEAL 393106</v>
          </cell>
        </row>
        <row r="12109">
          <cell r="A12109">
            <v>717182.01</v>
          </cell>
          <cell r="B12109" t="str">
            <v>RIVET (1.2X3.1) 393106</v>
          </cell>
        </row>
        <row r="12110">
          <cell r="A12110">
            <v>717183</v>
          </cell>
          <cell r="B12110" t="str">
            <v>WASHER COPPER (SF 24)</v>
          </cell>
        </row>
        <row r="12111">
          <cell r="A12111">
            <v>717183.01</v>
          </cell>
          <cell r="B12111" t="str">
            <v>SURCLIP (SF 24)</v>
          </cell>
        </row>
        <row r="12112">
          <cell r="A12112">
            <v>717184</v>
          </cell>
          <cell r="B12112" t="str">
            <v>SF 24 R O RING</v>
          </cell>
        </row>
        <row r="12113">
          <cell r="A12113">
            <v>717185</v>
          </cell>
          <cell r="B12113" t="str">
            <v>SEAL.3810 2RS</v>
          </cell>
        </row>
        <row r="12114">
          <cell r="A12114">
            <v>717185.01</v>
          </cell>
          <cell r="B12114" t="str">
            <v>SEAL.3810 2RS</v>
          </cell>
        </row>
        <row r="12115">
          <cell r="A12115">
            <v>717185.02</v>
          </cell>
          <cell r="B12115" t="str">
            <v>SEAL.3812 2RS</v>
          </cell>
        </row>
        <row r="12116">
          <cell r="A12116">
            <v>717186</v>
          </cell>
          <cell r="B12116" t="str">
            <v>R COPPER WASHER 295 540 1</v>
          </cell>
        </row>
        <row r="12117">
          <cell r="A12117">
            <v>717186.01</v>
          </cell>
          <cell r="B12117" t="str">
            <v>SURCLIP 295 540 01</v>
          </cell>
        </row>
        <row r="12118">
          <cell r="A12118">
            <v>717187</v>
          </cell>
          <cell r="B12118" t="str">
            <v>COPPER WASHER 101.3303</v>
          </cell>
        </row>
        <row r="12119">
          <cell r="A12119">
            <v>717187.01</v>
          </cell>
          <cell r="B12119" t="str">
            <v>SURCLIP 101.3303</v>
          </cell>
        </row>
        <row r="12120">
          <cell r="A12120">
            <v>717192</v>
          </cell>
          <cell r="B12120" t="str">
            <v>SEAL 45 NPPB</v>
          </cell>
        </row>
        <row r="12121">
          <cell r="A12121">
            <v>717192.01</v>
          </cell>
          <cell r="B12121" t="str">
            <v>ECCENTRIC COLLAR 45 NPPB</v>
          </cell>
        </row>
        <row r="12122">
          <cell r="A12122">
            <v>717192.02</v>
          </cell>
          <cell r="B12122" t="str">
            <v>ECCENTRICCOLLAR45NPPBSPL</v>
          </cell>
        </row>
        <row r="12123">
          <cell r="A12123">
            <v>717192.03</v>
          </cell>
          <cell r="B12123" t="str">
            <v>SEAL 45 NPPB LMW</v>
          </cell>
        </row>
        <row r="12124">
          <cell r="A12124">
            <v>717193</v>
          </cell>
          <cell r="B12124" t="str">
            <v>RUBBER SEAL J 193 BIG</v>
          </cell>
        </row>
        <row r="12125">
          <cell r="A12125">
            <v>717193.01</v>
          </cell>
          <cell r="B12125" t="str">
            <v>RUBBER SEAL J 193 SMALL</v>
          </cell>
        </row>
        <row r="12126">
          <cell r="A12126">
            <v>717200</v>
          </cell>
          <cell r="B12126" t="str">
            <v>WASHER NK 121816</v>
          </cell>
        </row>
        <row r="12127">
          <cell r="A12127">
            <v>717202</v>
          </cell>
          <cell r="B12127" t="str">
            <v>WASHER J 202(42MM)</v>
          </cell>
        </row>
        <row r="12128">
          <cell r="A12128">
            <v>717203</v>
          </cell>
          <cell r="B12128" t="str">
            <v>SEAL J 203</v>
          </cell>
        </row>
        <row r="12129">
          <cell r="A12129">
            <v>717203.01</v>
          </cell>
          <cell r="B12129" t="str">
            <v>ECCENTRIC COLLAR J 203</v>
          </cell>
        </row>
        <row r="12130">
          <cell r="A12130">
            <v>717204</v>
          </cell>
          <cell r="B12130" t="str">
            <v>CUT WASHER J 204</v>
          </cell>
        </row>
        <row r="12131">
          <cell r="A12131">
            <v>717204.01</v>
          </cell>
          <cell r="B12131" t="str">
            <v>FELT J 204</v>
          </cell>
        </row>
        <row r="12132">
          <cell r="A12132">
            <v>717205</v>
          </cell>
          <cell r="B12132" t="str">
            <v>CUT WASHER J 205</v>
          </cell>
        </row>
        <row r="12133">
          <cell r="A12133">
            <v>717205.01</v>
          </cell>
          <cell r="B12133" t="str">
            <v>FELT J 205</v>
          </cell>
        </row>
        <row r="12134">
          <cell r="A12134">
            <v>717206</v>
          </cell>
          <cell r="B12134" t="str">
            <v>CUT WASHER J 206</v>
          </cell>
        </row>
        <row r="12135">
          <cell r="A12135">
            <v>717206.01</v>
          </cell>
          <cell r="B12135" t="str">
            <v>FELT J 206</v>
          </cell>
        </row>
        <row r="12136">
          <cell r="A12136">
            <v>717207</v>
          </cell>
          <cell r="B12136" t="str">
            <v>CF.NUT 20</v>
          </cell>
        </row>
        <row r="12137">
          <cell r="A12137">
            <v>717207.01</v>
          </cell>
          <cell r="B12137" t="str">
            <v>CF.WASHER 20</v>
          </cell>
        </row>
        <row r="12138">
          <cell r="A12138">
            <v>717207.02</v>
          </cell>
          <cell r="B12138" t="str">
            <v>CF.RUBBER RING 20</v>
          </cell>
        </row>
        <row r="12139">
          <cell r="A12139">
            <v>717208</v>
          </cell>
          <cell r="B12139" t="str">
            <v>CF.METAL WASHER 5/8 SB</v>
          </cell>
        </row>
        <row r="12140">
          <cell r="A12140">
            <v>717208.01</v>
          </cell>
          <cell r="B12140" t="str">
            <v>CF.NYLONE WASHER 5/8 SB</v>
          </cell>
        </row>
        <row r="12141">
          <cell r="A12141">
            <v>717211</v>
          </cell>
          <cell r="B12141" t="str">
            <v>WASHER CF 1506</v>
          </cell>
        </row>
        <row r="12142">
          <cell r="A12142">
            <v>717214</v>
          </cell>
          <cell r="B12142" t="str">
            <v>J.SEAL 214</v>
          </cell>
        </row>
        <row r="12143">
          <cell r="A12143">
            <v>717215</v>
          </cell>
          <cell r="B12143" t="str">
            <v>CF.NUT 06(M6)</v>
          </cell>
        </row>
        <row r="12144">
          <cell r="A12144">
            <v>717215.01</v>
          </cell>
          <cell r="B12144" t="str">
            <v>CF.WASHER 06</v>
          </cell>
        </row>
        <row r="12145">
          <cell r="A12145">
            <v>717215.02</v>
          </cell>
          <cell r="B12145" t="str">
            <v>CF.RUBBER WAWSHER 06</v>
          </cell>
        </row>
        <row r="12146">
          <cell r="A12146">
            <v>717216</v>
          </cell>
          <cell r="B12146" t="str">
            <v>CF.NUT 08(M8)</v>
          </cell>
        </row>
        <row r="12147">
          <cell r="A12147">
            <v>717216.01</v>
          </cell>
          <cell r="B12147" t="str">
            <v>CF.WASHER 08</v>
          </cell>
        </row>
        <row r="12148">
          <cell r="A12148">
            <v>717216.02</v>
          </cell>
          <cell r="B12148" t="str">
            <v>CF.RUBBER WASHER 08</v>
          </cell>
        </row>
        <row r="12149">
          <cell r="A12149">
            <v>717217</v>
          </cell>
          <cell r="B12149" t="str">
            <v>CF.NUT 10(M10)</v>
          </cell>
        </row>
        <row r="12150">
          <cell r="A12150">
            <v>717217.01</v>
          </cell>
          <cell r="B12150" t="str">
            <v>CF.WASHER 10</v>
          </cell>
        </row>
        <row r="12151">
          <cell r="A12151">
            <v>717217.02</v>
          </cell>
          <cell r="B12151" t="str">
            <v>CF.RUBBER WASHER 10</v>
          </cell>
        </row>
        <row r="12152">
          <cell r="A12152">
            <v>717219</v>
          </cell>
          <cell r="B12152" t="str">
            <v>CF.NUT 12(M12)</v>
          </cell>
        </row>
        <row r="12153">
          <cell r="A12153">
            <v>717219.01</v>
          </cell>
          <cell r="B12153" t="str">
            <v>CF.WASHER 12</v>
          </cell>
        </row>
        <row r="12154">
          <cell r="A12154">
            <v>717219.02</v>
          </cell>
          <cell r="B12154" t="str">
            <v>CF.RUBBER WASHER 12</v>
          </cell>
        </row>
        <row r="12155">
          <cell r="A12155">
            <v>717221</v>
          </cell>
          <cell r="B12155" t="str">
            <v>CF.NUT 16(M16)</v>
          </cell>
        </row>
        <row r="12156">
          <cell r="A12156">
            <v>717221.01</v>
          </cell>
          <cell r="B12156" t="str">
            <v>CF.WASHER 16</v>
          </cell>
        </row>
        <row r="12157">
          <cell r="A12157">
            <v>717221.02</v>
          </cell>
          <cell r="B12157" t="str">
            <v>CF.RUBBER WASHER 16</v>
          </cell>
        </row>
        <row r="12158">
          <cell r="A12158">
            <v>717222</v>
          </cell>
          <cell r="B12158" t="str">
            <v>CF.NUT 18(M18)</v>
          </cell>
        </row>
        <row r="12159">
          <cell r="A12159">
            <v>717222.01</v>
          </cell>
          <cell r="B12159" t="str">
            <v>CF.WASHER 18</v>
          </cell>
        </row>
        <row r="12160">
          <cell r="A12160">
            <v>717222.02</v>
          </cell>
          <cell r="B12160" t="str">
            <v>CF.RUBBER WASHER 18</v>
          </cell>
        </row>
        <row r="12161">
          <cell r="A12161">
            <v>717225.01</v>
          </cell>
          <cell r="B12161" t="str">
            <v>SR 7 FORK BOLT/WASHER</v>
          </cell>
        </row>
        <row r="12162">
          <cell r="A12162">
            <v>717225.02</v>
          </cell>
          <cell r="B12162" t="str">
            <v>SR 7 FORK NUT</v>
          </cell>
        </row>
        <row r="12163">
          <cell r="A12163">
            <v>717225.04</v>
          </cell>
          <cell r="B12163" t="str">
            <v>SR 7 FORK SPRING WASHER</v>
          </cell>
        </row>
        <row r="12164">
          <cell r="A12164">
            <v>717234</v>
          </cell>
          <cell r="B12164" t="str">
            <v>BRASS SLIVE PHS 30</v>
          </cell>
        </row>
        <row r="12165">
          <cell r="A12165">
            <v>717235</v>
          </cell>
          <cell r="B12165" t="str">
            <v>VCF.CUTW DIA(61.5) 4 1/2</v>
          </cell>
        </row>
        <row r="12166">
          <cell r="A12166">
            <v>717235.01</v>
          </cell>
          <cell r="B12166" t="str">
            <v>VCF.CUTW DIA(32.2) 4 1/2</v>
          </cell>
        </row>
        <row r="12167">
          <cell r="A12167">
            <v>717235.02</v>
          </cell>
          <cell r="B12167" t="str">
            <v>VCF.W DIA(44.45)4 1/2</v>
          </cell>
        </row>
        <row r="12168">
          <cell r="A12168">
            <v>717235.03</v>
          </cell>
          <cell r="B12168" t="str">
            <v>VCF.CUPW DIA(64.250)4 1/2</v>
          </cell>
        </row>
        <row r="12169">
          <cell r="A12169">
            <v>717235.04</v>
          </cell>
          <cell r="B12169" t="str">
            <v>VCF.RUBBER SEAL4 1/2</v>
          </cell>
        </row>
        <row r="12170">
          <cell r="A12170">
            <v>717236</v>
          </cell>
          <cell r="B12170" t="str">
            <v>SEAL.FKM D07026</v>
          </cell>
        </row>
        <row r="12171">
          <cell r="A12171">
            <v>717237</v>
          </cell>
          <cell r="B12171" t="str">
            <v>SEAL.NBR D01470</v>
          </cell>
        </row>
        <row r="12172">
          <cell r="A12172">
            <v>717237.01</v>
          </cell>
          <cell r="B12172" t="str">
            <v>SEAL.D01470 METAL PART</v>
          </cell>
        </row>
        <row r="12173">
          <cell r="A12173">
            <v>717238</v>
          </cell>
          <cell r="B12173" t="str">
            <v>J.SEAL 238</v>
          </cell>
        </row>
        <row r="12174">
          <cell r="A12174">
            <v>717238.01</v>
          </cell>
          <cell r="B12174" t="str">
            <v>ECCENTRIC COLLAR J 238</v>
          </cell>
        </row>
        <row r="12175">
          <cell r="A12175">
            <v>717239</v>
          </cell>
          <cell r="B12175" t="str">
            <v>WASHER GB 41073</v>
          </cell>
        </row>
        <row r="12176">
          <cell r="A12176">
            <v>717241</v>
          </cell>
          <cell r="B12176" t="str">
            <v>CF.NUT 24(M24)</v>
          </cell>
        </row>
        <row r="12177">
          <cell r="A12177">
            <v>717241.01</v>
          </cell>
          <cell r="B12177" t="str">
            <v>CF.WASHER 24</v>
          </cell>
        </row>
        <row r="12178">
          <cell r="A12178">
            <v>717241.02</v>
          </cell>
          <cell r="B12178" t="str">
            <v>CF.RUBBER WASHER 24</v>
          </cell>
        </row>
        <row r="12179">
          <cell r="A12179">
            <v>717243</v>
          </cell>
          <cell r="B12179" t="str">
            <v>CF.NUT 30(M30)</v>
          </cell>
        </row>
        <row r="12180">
          <cell r="A12180">
            <v>717243.01</v>
          </cell>
          <cell r="B12180" t="str">
            <v>CF.WASHER 30</v>
          </cell>
        </row>
        <row r="12181">
          <cell r="A12181">
            <v>717243.02</v>
          </cell>
          <cell r="B12181" t="str">
            <v>CF.RUBBER WASHER 30</v>
          </cell>
        </row>
        <row r="12182">
          <cell r="A12182">
            <v>717245</v>
          </cell>
          <cell r="B12182" t="str">
            <v>SEAL.207 RR2</v>
          </cell>
        </row>
        <row r="12183">
          <cell r="A12183">
            <v>717246</v>
          </cell>
          <cell r="B12183" t="str">
            <v>SEAL.208 YY2</v>
          </cell>
        </row>
        <row r="12184">
          <cell r="A12184">
            <v>717247</v>
          </cell>
          <cell r="B12184" t="str">
            <v>SEAL.209 YY2</v>
          </cell>
        </row>
        <row r="12185">
          <cell r="A12185">
            <v>717249</v>
          </cell>
          <cell r="B12185" t="str">
            <v>SEAL.209 YY2</v>
          </cell>
        </row>
        <row r="12186">
          <cell r="A12186">
            <v>717257</v>
          </cell>
          <cell r="B12186" t="str">
            <v>BAHB.SEALNYLONGRIP633528</v>
          </cell>
        </row>
        <row r="12187">
          <cell r="A12187">
            <v>717257.01</v>
          </cell>
          <cell r="B12187" t="str">
            <v>BAHB.METALSEAL633528</v>
          </cell>
        </row>
        <row r="12188">
          <cell r="A12188">
            <v>717257.02</v>
          </cell>
          <cell r="B12188" t="str">
            <v>BAHB SEAL SPRING 17257</v>
          </cell>
        </row>
        <row r="12189">
          <cell r="A12189">
            <v>717259</v>
          </cell>
          <cell r="B12189" t="str">
            <v>SEAL.14 00 1740</v>
          </cell>
        </row>
        <row r="12190">
          <cell r="A12190">
            <v>717279</v>
          </cell>
          <cell r="B12190" t="str">
            <v>TK.COVER 40 4A</v>
          </cell>
        </row>
        <row r="12191">
          <cell r="A12191">
            <v>717280.4</v>
          </cell>
          <cell r="B12191" t="str">
            <v>NUT 4910662/0 (M30)</v>
          </cell>
        </row>
        <row r="12192">
          <cell r="A12192">
            <v>717280.41</v>
          </cell>
          <cell r="B12192" t="str">
            <v>CUPWASHER.4910662/0</v>
          </cell>
        </row>
        <row r="12193">
          <cell r="A12193">
            <v>717281</v>
          </cell>
          <cell r="B12193" t="str">
            <v>D.SEAL 14536(FKM)</v>
          </cell>
        </row>
        <row r="12194">
          <cell r="A12194">
            <v>717281.01</v>
          </cell>
          <cell r="B12194" t="str">
            <v>D.MC 14536/14537 SPL</v>
          </cell>
        </row>
        <row r="12195">
          <cell r="A12195">
            <v>717283</v>
          </cell>
          <cell r="B12195" t="str">
            <v>SEAL.6006 2RS</v>
          </cell>
        </row>
        <row r="12196">
          <cell r="A12196">
            <v>717284</v>
          </cell>
          <cell r="B12196" t="str">
            <v>MSEAL.LB2YT9001A</v>
          </cell>
        </row>
        <row r="12197">
          <cell r="A12197">
            <v>717284.01</v>
          </cell>
          <cell r="B12197" t="str">
            <v>RSEAL.LB2YT9001A</v>
          </cell>
        </row>
        <row r="12198">
          <cell r="A12198">
            <v>717293</v>
          </cell>
          <cell r="B12198" t="str">
            <v>SEAL 210 YY2</v>
          </cell>
        </row>
        <row r="12199">
          <cell r="A12199">
            <v>717294</v>
          </cell>
          <cell r="B12199" t="str">
            <v>NKXR.METAL WASHER 50</v>
          </cell>
        </row>
        <row r="12200">
          <cell r="A12200">
            <v>717294.01</v>
          </cell>
          <cell r="B12200" t="str">
            <v>NKXR.METAL CUP 50</v>
          </cell>
        </row>
        <row r="12201">
          <cell r="A12201">
            <v>717295.01</v>
          </cell>
          <cell r="B12201" t="str">
            <v>NKXR.METAL CUP 35</v>
          </cell>
        </row>
        <row r="12202">
          <cell r="A12202">
            <v>717296</v>
          </cell>
          <cell r="B12202" t="str">
            <v>SEAL.3697001 [60X110]</v>
          </cell>
        </row>
        <row r="12203">
          <cell r="A12203">
            <v>717296.01</v>
          </cell>
          <cell r="B12203" t="str">
            <v>SEAL 110 YY2</v>
          </cell>
        </row>
        <row r="12204">
          <cell r="A12204">
            <v>717300</v>
          </cell>
          <cell r="B12204" t="str">
            <v>RUBBER SEAL 4900</v>
          </cell>
        </row>
        <row r="12205">
          <cell r="A12205">
            <v>717301</v>
          </cell>
          <cell r="B12205" t="str">
            <v>RUBBER SEAL 4901</v>
          </cell>
        </row>
        <row r="12206">
          <cell r="A12206">
            <v>717302</v>
          </cell>
          <cell r="B12206" t="str">
            <v>RUBBER SEAL 4902</v>
          </cell>
        </row>
        <row r="12207">
          <cell r="A12207">
            <v>717303</v>
          </cell>
          <cell r="B12207" t="str">
            <v>RUBBER SEAL 4903</v>
          </cell>
        </row>
        <row r="12208">
          <cell r="A12208">
            <v>717303.11</v>
          </cell>
          <cell r="B12208" t="str">
            <v>SEAL 4903 2RS</v>
          </cell>
        </row>
        <row r="12209">
          <cell r="A12209">
            <v>717304</v>
          </cell>
          <cell r="B12209" t="str">
            <v>RUBBER SEAL 4904</v>
          </cell>
        </row>
        <row r="12210">
          <cell r="A12210">
            <v>717305</v>
          </cell>
          <cell r="B12210" t="str">
            <v>RUBBER SEAL 4905</v>
          </cell>
        </row>
        <row r="12211">
          <cell r="A12211">
            <v>717305.11</v>
          </cell>
          <cell r="B12211" t="str">
            <v>SEAL 4905 2RS</v>
          </cell>
        </row>
        <row r="12212">
          <cell r="A12212">
            <v>717306</v>
          </cell>
          <cell r="B12212" t="str">
            <v>RUBBER SEAL 4906</v>
          </cell>
        </row>
        <row r="12213">
          <cell r="A12213">
            <v>717307</v>
          </cell>
          <cell r="B12213" t="str">
            <v>RUBBER SEAL 4907</v>
          </cell>
        </row>
        <row r="12214">
          <cell r="A12214">
            <v>717308</v>
          </cell>
          <cell r="B12214" t="str">
            <v>RUBBER SEAL 4908</v>
          </cell>
        </row>
        <row r="12215">
          <cell r="A12215">
            <v>717308.11</v>
          </cell>
          <cell r="B12215" t="str">
            <v>SEAL 4908 2RS</v>
          </cell>
        </row>
        <row r="12216">
          <cell r="A12216">
            <v>717309</v>
          </cell>
          <cell r="B12216" t="str">
            <v>RUBBER SEAL 4909</v>
          </cell>
        </row>
        <row r="12217">
          <cell r="A12217">
            <v>717311.41</v>
          </cell>
          <cell r="B12217" t="str">
            <v>SEAL.NA 4911 (25) 2RS</v>
          </cell>
        </row>
        <row r="12218">
          <cell r="A12218">
            <v>717311.51</v>
          </cell>
          <cell r="B12218" t="str">
            <v>SEAL NA 4911 2RS</v>
          </cell>
        </row>
        <row r="12219">
          <cell r="A12219">
            <v>717311.52</v>
          </cell>
          <cell r="B12219" t="str">
            <v>SNAP RING NA 4911 2RS</v>
          </cell>
        </row>
        <row r="12220">
          <cell r="A12220">
            <v>717311.53</v>
          </cell>
          <cell r="B12220" t="str">
            <v>RING NA 4911 2RS</v>
          </cell>
        </row>
        <row r="12221">
          <cell r="A12221">
            <v>717311.7</v>
          </cell>
          <cell r="B12221" t="str">
            <v>SEAL NA 4911 2RS SRL</v>
          </cell>
        </row>
        <row r="12222">
          <cell r="A12222">
            <v>717340.01</v>
          </cell>
          <cell r="B12222" t="str">
            <v>METAL WASHER NA 6916</v>
          </cell>
        </row>
        <row r="12223">
          <cell r="A12223">
            <v>717357</v>
          </cell>
          <cell r="B12223" t="str">
            <v>SEAL 6211 2RS</v>
          </cell>
        </row>
        <row r="12224">
          <cell r="A12224">
            <v>717357.01</v>
          </cell>
          <cell r="B12224" t="str">
            <v>RUBBER HOUSING OF 62112RS</v>
          </cell>
        </row>
        <row r="12225">
          <cell r="A12225">
            <v>717358</v>
          </cell>
          <cell r="B12225" t="str">
            <v>SEAL 6211 SPL</v>
          </cell>
        </row>
        <row r="12226">
          <cell r="A12226">
            <v>717407.01</v>
          </cell>
          <cell r="B12226" t="str">
            <v>25.5 MM INTERNAL CARCLIP</v>
          </cell>
        </row>
        <row r="12227">
          <cell r="A12227">
            <v>717407.02</v>
          </cell>
          <cell r="B12227" t="str">
            <v>27.8MM OD WASHER</v>
          </cell>
        </row>
        <row r="12228">
          <cell r="A12228">
            <v>717407.03</v>
          </cell>
          <cell r="B12228" t="str">
            <v>13X24X5.5 CUP WASHER</v>
          </cell>
        </row>
        <row r="12229">
          <cell r="A12229">
            <v>717407.04</v>
          </cell>
          <cell r="B12229" t="str">
            <v>18X28X4.4 WAHER ALUMINIUM</v>
          </cell>
        </row>
        <row r="12230">
          <cell r="A12230">
            <v>717407.05</v>
          </cell>
          <cell r="B12230" t="str">
            <v>13X24X6.85 WASHER ALUM</v>
          </cell>
        </row>
        <row r="12231">
          <cell r="A12231">
            <v>717407.06</v>
          </cell>
          <cell r="B12231" t="str">
            <v>6.6X24X9.3 WASHER ALUM</v>
          </cell>
        </row>
        <row r="12232">
          <cell r="A12232">
            <v>717407.07</v>
          </cell>
          <cell r="B12232" t="str">
            <v>35 MM EXTERNAL SARCLIP</v>
          </cell>
        </row>
        <row r="12233">
          <cell r="A12233">
            <v>717408</v>
          </cell>
          <cell r="B12233" t="str">
            <v>R.WASHER 408</v>
          </cell>
        </row>
        <row r="12234">
          <cell r="A12234">
            <v>717408.01</v>
          </cell>
          <cell r="B12234" t="str">
            <v>R.SHEET WASHER 408</v>
          </cell>
        </row>
        <row r="12235">
          <cell r="A12235">
            <v>717409</v>
          </cell>
          <cell r="B12235" t="str">
            <v>R.WASHER 409</v>
          </cell>
        </row>
        <row r="12236">
          <cell r="A12236">
            <v>717409.01</v>
          </cell>
          <cell r="B12236" t="str">
            <v>R.SHEET WASHER 409</v>
          </cell>
        </row>
        <row r="12237">
          <cell r="A12237">
            <v>717410</v>
          </cell>
          <cell r="B12237" t="str">
            <v>R.WASHER 410</v>
          </cell>
        </row>
        <row r="12238">
          <cell r="A12238">
            <v>717410.01</v>
          </cell>
          <cell r="B12238" t="str">
            <v>R.SHEET WASHER 410</v>
          </cell>
        </row>
        <row r="12239">
          <cell r="A12239">
            <v>717410.02</v>
          </cell>
          <cell r="B12239" t="str">
            <v>R.SHEET RING WASHER 410</v>
          </cell>
        </row>
        <row r="12240">
          <cell r="A12240">
            <v>717411</v>
          </cell>
          <cell r="B12240" t="str">
            <v>R.WASHER 411</v>
          </cell>
        </row>
        <row r="12241">
          <cell r="A12241">
            <v>717411.01</v>
          </cell>
          <cell r="B12241" t="str">
            <v>R.SHEET WASHER 411</v>
          </cell>
        </row>
        <row r="12242">
          <cell r="A12242">
            <v>717412</v>
          </cell>
          <cell r="B12242" t="str">
            <v>R.SNAP RING 412</v>
          </cell>
        </row>
        <row r="12243">
          <cell r="A12243">
            <v>717417</v>
          </cell>
          <cell r="B12243" t="str">
            <v>NYLON INSERT(JC 8046)25%</v>
          </cell>
        </row>
        <row r="12244">
          <cell r="A12244">
            <v>717425</v>
          </cell>
          <cell r="B12244" t="str">
            <v>SNAP RING JC 8017</v>
          </cell>
        </row>
        <row r="12245">
          <cell r="A12245">
            <v>717425.01</v>
          </cell>
          <cell r="B12245" t="str">
            <v>SNAP RING JC 8018</v>
          </cell>
        </row>
        <row r="12246">
          <cell r="A12246">
            <v>717425.02</v>
          </cell>
          <cell r="B12246" t="str">
            <v>SNAP RING JC 8019</v>
          </cell>
        </row>
        <row r="12247">
          <cell r="A12247">
            <v>717425.03</v>
          </cell>
          <cell r="B12247" t="str">
            <v>SNAP RING JC 8011</v>
          </cell>
        </row>
        <row r="12248">
          <cell r="A12248">
            <v>717428</v>
          </cell>
          <cell r="B12248" t="str">
            <v>R.CARCLIP 428(JC 8002)</v>
          </cell>
        </row>
        <row r="12249">
          <cell r="A12249">
            <v>717430</v>
          </cell>
          <cell r="B12249" t="str">
            <v>WASHER R 430</v>
          </cell>
        </row>
        <row r="12250">
          <cell r="A12250">
            <v>717433.01</v>
          </cell>
          <cell r="B12250" t="str">
            <v>R.SEAL 433(RNA 6902 SPL)</v>
          </cell>
        </row>
        <row r="12251">
          <cell r="A12251">
            <v>717437</v>
          </cell>
          <cell r="B12251" t="str">
            <v>METAL WASHER (STO 25 ZZ)</v>
          </cell>
        </row>
        <row r="12252">
          <cell r="A12252">
            <v>717438</v>
          </cell>
          <cell r="B12252" t="str">
            <v>METAL WASHER (NURT 35)</v>
          </cell>
        </row>
        <row r="12253">
          <cell r="A12253">
            <v>717440</v>
          </cell>
          <cell r="B12253" t="str">
            <v>NYLONE BUSH 64X70X24.7</v>
          </cell>
        </row>
        <row r="12254">
          <cell r="A12254">
            <v>717443</v>
          </cell>
          <cell r="B12254" t="str">
            <v>NYLON WASHER (NATV 15)</v>
          </cell>
        </row>
        <row r="12255">
          <cell r="A12255">
            <v>717443.01</v>
          </cell>
          <cell r="B12255" t="str">
            <v>METAL WASHER NATV 15</v>
          </cell>
        </row>
        <row r="12256">
          <cell r="A12256">
            <v>717444</v>
          </cell>
          <cell r="B12256" t="str">
            <v>WASHER R 444</v>
          </cell>
        </row>
        <row r="12257">
          <cell r="A12257">
            <v>717445</v>
          </cell>
          <cell r="B12257" t="str">
            <v>PLATIC CAP R 445</v>
          </cell>
        </row>
        <row r="12258">
          <cell r="A12258">
            <v>717448</v>
          </cell>
          <cell r="B12258" t="str">
            <v>NYLON INSAERT(JC 8007)25%</v>
          </cell>
        </row>
        <row r="12259">
          <cell r="A12259">
            <v>717456</v>
          </cell>
          <cell r="B12259" t="str">
            <v>WASHER XR 12072</v>
          </cell>
        </row>
        <row r="12260">
          <cell r="A12260">
            <v>717458</v>
          </cell>
          <cell r="B12260" t="str">
            <v>NYLON INSAERT(JC 8038)25%</v>
          </cell>
        </row>
        <row r="12261">
          <cell r="A12261">
            <v>717459</v>
          </cell>
          <cell r="B12261" t="str">
            <v>RUBBERSEAL R459</v>
          </cell>
        </row>
        <row r="12262">
          <cell r="A12262">
            <v>717461</v>
          </cell>
          <cell r="B12262" t="str">
            <v>RUBBERSEAL R461(108-2381)</v>
          </cell>
        </row>
        <row r="12263">
          <cell r="A12263">
            <v>717462</v>
          </cell>
          <cell r="B12263" t="str">
            <v>WASHER FOR R 462(12.24SPL</v>
          </cell>
        </row>
        <row r="12264">
          <cell r="A12264">
            <v>717464</v>
          </cell>
          <cell r="B12264" t="str">
            <v>R COPPER WASHER 464</v>
          </cell>
        </row>
        <row r="12265">
          <cell r="A12265">
            <v>717464.01</v>
          </cell>
          <cell r="B12265" t="str">
            <v>R CAR CLIPS 464</v>
          </cell>
        </row>
        <row r="12266">
          <cell r="A12266">
            <v>717473</v>
          </cell>
          <cell r="B12266" t="str">
            <v>WASHER FOR R 473</v>
          </cell>
        </row>
        <row r="12267">
          <cell r="A12267">
            <v>717477</v>
          </cell>
          <cell r="B12267" t="str">
            <v>WASHER R 477 (STR 587745)</v>
          </cell>
        </row>
        <row r="12268">
          <cell r="A12268">
            <v>717478</v>
          </cell>
          <cell r="B12268" t="str">
            <v>WASHER R 478</v>
          </cell>
        </row>
        <row r="12269">
          <cell r="A12269">
            <v>717480</v>
          </cell>
          <cell r="B12269" t="str">
            <v>WASHER F 18374506</v>
          </cell>
        </row>
        <row r="12270">
          <cell r="A12270">
            <v>717551</v>
          </cell>
          <cell r="B12270" t="str">
            <v>RING 22205</v>
          </cell>
        </row>
        <row r="12271">
          <cell r="A12271">
            <v>717552</v>
          </cell>
          <cell r="B12271" t="str">
            <v>RING 22206</v>
          </cell>
        </row>
        <row r="12272">
          <cell r="A12272">
            <v>717553</v>
          </cell>
          <cell r="B12272" t="str">
            <v>RING 22207</v>
          </cell>
        </row>
        <row r="12273">
          <cell r="A12273">
            <v>717554</v>
          </cell>
          <cell r="B12273" t="str">
            <v>RING 22208</v>
          </cell>
        </row>
        <row r="12274">
          <cell r="A12274">
            <v>717555</v>
          </cell>
          <cell r="B12274" t="str">
            <v>RING 22209</v>
          </cell>
        </row>
        <row r="12275">
          <cell r="A12275">
            <v>717556</v>
          </cell>
          <cell r="B12275" t="str">
            <v>RING 22210</v>
          </cell>
        </row>
        <row r="12276">
          <cell r="A12276">
            <v>717557</v>
          </cell>
          <cell r="B12276" t="str">
            <v>RING 22211</v>
          </cell>
        </row>
        <row r="12277">
          <cell r="A12277">
            <v>717559</v>
          </cell>
          <cell r="B12277" t="str">
            <v>RING 21304</v>
          </cell>
        </row>
        <row r="12278">
          <cell r="A12278">
            <v>717560</v>
          </cell>
          <cell r="B12278" t="str">
            <v>RING 21305</v>
          </cell>
        </row>
        <row r="12279">
          <cell r="A12279">
            <v>717561</v>
          </cell>
          <cell r="B12279" t="str">
            <v>RING 21306</v>
          </cell>
        </row>
        <row r="12280">
          <cell r="A12280">
            <v>717562</v>
          </cell>
          <cell r="B12280" t="str">
            <v>RING 21307</v>
          </cell>
        </row>
        <row r="12281">
          <cell r="A12281">
            <v>717563</v>
          </cell>
          <cell r="B12281" t="str">
            <v>RING 21308</v>
          </cell>
        </row>
        <row r="12282">
          <cell r="A12282">
            <v>717566</v>
          </cell>
          <cell r="B12282" t="str">
            <v>RING 21311</v>
          </cell>
        </row>
        <row r="12283">
          <cell r="A12283">
            <v>717684</v>
          </cell>
          <cell r="B12283" t="str">
            <v>WASHER NATR 6</v>
          </cell>
        </row>
        <row r="12284">
          <cell r="A12284">
            <v>717689</v>
          </cell>
          <cell r="B12284" t="str">
            <v>UC.SEAL 205 DR</v>
          </cell>
        </row>
        <row r="12285">
          <cell r="A12285">
            <v>717692</v>
          </cell>
          <cell r="B12285" t="str">
            <v>UC.SEAL 208 DR</v>
          </cell>
        </row>
        <row r="12286">
          <cell r="A12286">
            <v>717755</v>
          </cell>
          <cell r="B12286" t="str">
            <v>Felt 3x5x112 mm.</v>
          </cell>
        </row>
        <row r="12287">
          <cell r="A12287">
            <v>717763</v>
          </cell>
          <cell r="B12287" t="str">
            <v>PVC WASHER 76311</v>
          </cell>
        </row>
        <row r="12288">
          <cell r="A12288">
            <v>717763.01</v>
          </cell>
          <cell r="B12288" t="str">
            <v>MATEL WASHER 76311</v>
          </cell>
        </row>
        <row r="12289">
          <cell r="A12289">
            <v>717766</v>
          </cell>
          <cell r="B12289" t="str">
            <v>PVC WASHER 76611</v>
          </cell>
        </row>
        <row r="12290">
          <cell r="A12290">
            <v>717766.01</v>
          </cell>
          <cell r="B12290" t="str">
            <v>MATEL WASHER 76611</v>
          </cell>
        </row>
        <row r="12291">
          <cell r="A12291">
            <v>717767.01</v>
          </cell>
          <cell r="B12291" t="str">
            <v>NYLON WASHER 76711</v>
          </cell>
        </row>
        <row r="12292">
          <cell r="A12292">
            <v>717767.02</v>
          </cell>
          <cell r="B12292" t="str">
            <v>METAL WASHER 76711</v>
          </cell>
        </row>
        <row r="12293">
          <cell r="A12293">
            <v>717772</v>
          </cell>
          <cell r="B12293" t="str">
            <v>FELT 4.4X6.9X131</v>
          </cell>
        </row>
        <row r="12294">
          <cell r="A12294">
            <v>717790</v>
          </cell>
          <cell r="B12294" t="str">
            <v>SLEEVE 43-7</v>
          </cell>
        </row>
        <row r="12295">
          <cell r="A12295">
            <v>717799.02</v>
          </cell>
          <cell r="B12295" t="str">
            <v>SEAL NK 6/10 TN</v>
          </cell>
        </row>
        <row r="12296">
          <cell r="A12296">
            <v>717800.01</v>
          </cell>
          <cell r="B12296" t="str">
            <v>NK 8/12 WASHER(NKI 5/12)</v>
          </cell>
        </row>
        <row r="12297">
          <cell r="A12297">
            <v>717804.02</v>
          </cell>
          <cell r="B12297" t="str">
            <v>SEAL NK 10/12 TN</v>
          </cell>
        </row>
        <row r="12298">
          <cell r="A12298">
            <v>717807.01</v>
          </cell>
          <cell r="B12298" t="str">
            <v>WAHER NK 12/16</v>
          </cell>
        </row>
        <row r="12299">
          <cell r="A12299">
            <v>717919</v>
          </cell>
          <cell r="B12299" t="str">
            <v>SEAL.RAE 25 NPPB</v>
          </cell>
        </row>
        <row r="12300">
          <cell r="A12300">
            <v>717919.01</v>
          </cell>
          <cell r="B12300" t="str">
            <v>ECCENTRIC COLLAR 25 NPPB</v>
          </cell>
        </row>
        <row r="12301">
          <cell r="A12301">
            <v>717921</v>
          </cell>
          <cell r="B12301" t="str">
            <v>SEAL.GE 30 KRRB</v>
          </cell>
        </row>
        <row r="12302">
          <cell r="A12302">
            <v>717921.01</v>
          </cell>
          <cell r="B12302" t="str">
            <v>ECCENTRIC COLLAR 30 KRRB</v>
          </cell>
        </row>
        <row r="12303">
          <cell r="A12303">
            <v>717922</v>
          </cell>
          <cell r="B12303" t="str">
            <v>SEAL.GE 35 KRRB</v>
          </cell>
        </row>
        <row r="12304">
          <cell r="A12304">
            <v>717922.01</v>
          </cell>
          <cell r="B12304" t="str">
            <v>ECCENTRIC COLLAR 35 KRRB</v>
          </cell>
        </row>
        <row r="12305">
          <cell r="A12305">
            <v>717922.4</v>
          </cell>
          <cell r="B12305" t="str">
            <v>ECCENTRIC COLLAR 35/72</v>
          </cell>
        </row>
        <row r="12306">
          <cell r="A12306">
            <v>717924</v>
          </cell>
          <cell r="B12306" t="str">
            <v>SEAL.GE 40 KRRB</v>
          </cell>
        </row>
        <row r="12307">
          <cell r="A12307">
            <v>717924.01</v>
          </cell>
          <cell r="B12307" t="str">
            <v>ECCENTRIC COLLAR 40 KRRB</v>
          </cell>
        </row>
        <row r="12308">
          <cell r="A12308">
            <v>717925</v>
          </cell>
          <cell r="B12308" t="str">
            <v>SEAL.GE 50 KRRB</v>
          </cell>
        </row>
        <row r="12309">
          <cell r="A12309">
            <v>717925.01</v>
          </cell>
          <cell r="B12309" t="str">
            <v>ECCENTRIC COLLAR 50 KRRB</v>
          </cell>
        </row>
        <row r="12310">
          <cell r="A12310">
            <v>717954</v>
          </cell>
          <cell r="B12310" t="str">
            <v>SL.METAL WASHER 045012PP</v>
          </cell>
        </row>
        <row r="12311">
          <cell r="A12311">
            <v>717954.01</v>
          </cell>
          <cell r="B12311" t="str">
            <v>SL.PU WASHER 045012PP</v>
          </cell>
        </row>
        <row r="12312">
          <cell r="A12312">
            <v>717957</v>
          </cell>
          <cell r="B12312" t="str">
            <v>SL.METAL WASHER 045010PP</v>
          </cell>
        </row>
        <row r="12313">
          <cell r="A12313">
            <v>717957.01</v>
          </cell>
          <cell r="B12313" t="str">
            <v>SL.PU WASHER 045010PP</v>
          </cell>
        </row>
        <row r="12314">
          <cell r="A12314">
            <v>717958</v>
          </cell>
          <cell r="B12314" t="str">
            <v>SL.METAL WASHER 045016PP</v>
          </cell>
        </row>
        <row r="12315">
          <cell r="A12315">
            <v>717958.01</v>
          </cell>
          <cell r="B12315" t="str">
            <v>SL.PU WASHER 045016PP</v>
          </cell>
        </row>
        <row r="12316">
          <cell r="A12316">
            <v>717966</v>
          </cell>
          <cell r="B12316" t="str">
            <v>NAU.SEAL 4906 UU</v>
          </cell>
        </row>
        <row r="12317">
          <cell r="A12317">
            <v>717985.01</v>
          </cell>
          <cell r="B12317" t="str">
            <v>WB 16-7.5-25-42DUTTI</v>
          </cell>
        </row>
        <row r="12318">
          <cell r="A12318">
            <v>717999</v>
          </cell>
          <cell r="B12318" t="str">
            <v>WINDING BEARING DUTTY</v>
          </cell>
        </row>
        <row r="12319">
          <cell r="A12319">
            <v>718</v>
          </cell>
          <cell r="B12319" t="str">
            <v>IRT 404516.5 (F)</v>
          </cell>
        </row>
        <row r="12320">
          <cell r="A12320">
            <v>719</v>
          </cell>
          <cell r="B12320" t="str">
            <v>IR 10X16.2X10 (F)</v>
          </cell>
        </row>
        <row r="12321">
          <cell r="A12321">
            <v>720</v>
          </cell>
          <cell r="B12321" t="str">
            <v>IR 10X15.9X10 (F)</v>
          </cell>
        </row>
        <row r="12322">
          <cell r="A12322">
            <v>721</v>
          </cell>
          <cell r="B12322" t="str">
            <v>IR 10X15.7X10 (F)</v>
          </cell>
        </row>
        <row r="12323">
          <cell r="A12323">
            <v>724</v>
          </cell>
          <cell r="B12323" t="str">
            <v>IR 110X120X30 (F)</v>
          </cell>
        </row>
        <row r="12324">
          <cell r="A12324">
            <v>724.01</v>
          </cell>
          <cell r="B12324" t="str">
            <v>IR 100X110X30 (F)</v>
          </cell>
        </row>
        <row r="12325">
          <cell r="A12325">
            <v>724.02</v>
          </cell>
          <cell r="B12325" t="str">
            <v>IR 100X110X40 (F)</v>
          </cell>
        </row>
        <row r="12326">
          <cell r="A12326">
            <v>725</v>
          </cell>
          <cell r="B12326" t="str">
            <v>IRT 253012.5 (F)</v>
          </cell>
        </row>
        <row r="12327">
          <cell r="A12327">
            <v>726</v>
          </cell>
          <cell r="B12327" t="str">
            <v>IR 10X16.7X10 (F)</v>
          </cell>
        </row>
        <row r="12328">
          <cell r="A12328">
            <v>727</v>
          </cell>
          <cell r="B12328" t="str">
            <v>IR 10X16.8X10 (F)</v>
          </cell>
        </row>
        <row r="12329">
          <cell r="A12329">
            <v>728</v>
          </cell>
          <cell r="B12329" t="str">
            <v>IRT 2820   (F)</v>
          </cell>
        </row>
        <row r="12330">
          <cell r="A12330">
            <v>729</v>
          </cell>
          <cell r="B12330" t="str">
            <v>IRT4020 (F)</v>
          </cell>
        </row>
        <row r="12331">
          <cell r="A12331">
            <v>729.01</v>
          </cell>
          <cell r="B12331" t="str">
            <v>IRT 1519 (F)</v>
          </cell>
        </row>
        <row r="12332">
          <cell r="A12332">
            <v>729.02</v>
          </cell>
          <cell r="B12332" t="str">
            <v>IRT 1012 (F)</v>
          </cell>
        </row>
        <row r="12333">
          <cell r="A12333">
            <v>729.03</v>
          </cell>
          <cell r="B12333" t="str">
            <v>IRT 2028 (F)</v>
          </cell>
        </row>
        <row r="12334">
          <cell r="A12334">
            <v>729.1</v>
          </cell>
          <cell r="B12334" t="str">
            <v>IRT 4512 (F)</v>
          </cell>
        </row>
        <row r="12335">
          <cell r="A12335">
            <v>729.2</v>
          </cell>
          <cell r="B12335" t="str">
            <v>IR.IR 7X16.990X10.9  (F)</v>
          </cell>
        </row>
        <row r="12336">
          <cell r="A12336">
            <v>730</v>
          </cell>
          <cell r="B12336" t="str">
            <v>NJ 309 INNER RING (F)</v>
          </cell>
        </row>
        <row r="12337">
          <cell r="A12337">
            <v>730.01</v>
          </cell>
          <cell r="B12337" t="str">
            <v>NJ 309 OUTER RING WITH AS (F)</v>
          </cell>
        </row>
        <row r="12338">
          <cell r="A12338">
            <v>731</v>
          </cell>
          <cell r="B12338" t="str">
            <v>6008 (F)</v>
          </cell>
        </row>
        <row r="12339">
          <cell r="A12339">
            <v>732</v>
          </cell>
          <cell r="B12339" t="str">
            <v>6009 (F)</v>
          </cell>
        </row>
        <row r="12340">
          <cell r="A12340">
            <v>733.03</v>
          </cell>
          <cell r="B12340" t="str">
            <v>IR 607028 (F)</v>
          </cell>
        </row>
        <row r="12341">
          <cell r="A12341">
            <v>733.04</v>
          </cell>
          <cell r="B12341" t="str">
            <v>IR 607025 (F)</v>
          </cell>
        </row>
        <row r="12342">
          <cell r="A12342">
            <v>734</v>
          </cell>
          <cell r="B12342" t="str">
            <v>IR-BC2-0402(55X72X52) (F)</v>
          </cell>
        </row>
        <row r="12343">
          <cell r="A12343">
            <v>735</v>
          </cell>
          <cell r="B12343" t="str">
            <v>IRNNC5010C(IR-BC2-392) (F)</v>
          </cell>
        </row>
        <row r="12344">
          <cell r="A12344">
            <v>736</v>
          </cell>
          <cell r="B12344" t="str">
            <v>IR 9010030 (F)</v>
          </cell>
        </row>
        <row r="12345">
          <cell r="A12345">
            <v>737</v>
          </cell>
          <cell r="B12345" t="str">
            <v>XYIRBC20443 (F)</v>
          </cell>
        </row>
        <row r="12346">
          <cell r="A12346">
            <v>738</v>
          </cell>
          <cell r="B12346" t="str">
            <v>IR-BC1-1684 (F)</v>
          </cell>
        </row>
        <row r="12347">
          <cell r="A12347">
            <v>739</v>
          </cell>
          <cell r="B12347" t="str">
            <v>IR-BC2-0400 (F)</v>
          </cell>
        </row>
        <row r="12348">
          <cell r="A12348">
            <v>74</v>
          </cell>
          <cell r="B12348" t="str">
            <v>BR 4022(20) (F)</v>
          </cell>
        </row>
        <row r="12349">
          <cell r="A12349">
            <v>740</v>
          </cell>
          <cell r="B12349" t="str">
            <v>RBB 3308 INNER RING (F)</v>
          </cell>
        </row>
        <row r="12350">
          <cell r="A12350">
            <v>740.01</v>
          </cell>
          <cell r="B12350" t="str">
            <v>RBB 3308 OUTER RING (F)</v>
          </cell>
        </row>
        <row r="12351">
          <cell r="A12351">
            <v>741</v>
          </cell>
          <cell r="B12351" t="str">
            <v>IR-BC2-0489(35X43.9X28) (F)</v>
          </cell>
        </row>
        <row r="12352">
          <cell r="A12352">
            <v>742</v>
          </cell>
          <cell r="B12352" t="str">
            <v>IR-BC2-0441 (F)</v>
          </cell>
        </row>
        <row r="12353">
          <cell r="A12353">
            <v>743</v>
          </cell>
          <cell r="B12353" t="str">
            <v>XYIRBC20440 (F)</v>
          </cell>
        </row>
        <row r="12354">
          <cell r="A12354">
            <v>744</v>
          </cell>
          <cell r="B12354" t="str">
            <v>IR-BC2-0166A (F)</v>
          </cell>
        </row>
        <row r="12355">
          <cell r="A12355">
            <v>745</v>
          </cell>
          <cell r="B12355" t="str">
            <v>IR-BC2-0403 (F)</v>
          </cell>
        </row>
        <row r="12356">
          <cell r="A12356">
            <v>746</v>
          </cell>
          <cell r="B12356" t="str">
            <v>IRBC20569 (F)</v>
          </cell>
        </row>
        <row r="12357">
          <cell r="A12357">
            <v>746.5</v>
          </cell>
          <cell r="B12357" t="str">
            <v>IR 65X78XX58 (F)</v>
          </cell>
        </row>
        <row r="12358">
          <cell r="A12358">
            <v>75</v>
          </cell>
          <cell r="B12358" t="str">
            <v>BR 400024 (F)</v>
          </cell>
        </row>
        <row r="12359">
          <cell r="A12359">
            <v>75.05</v>
          </cell>
          <cell r="B12359" t="str">
            <v>BR CLIPS 400024 (F)</v>
          </cell>
        </row>
        <row r="12360">
          <cell r="A12360">
            <v>750</v>
          </cell>
          <cell r="B12360" t="str">
            <v>CRB 2531.96259 (F)</v>
          </cell>
        </row>
        <row r="12361">
          <cell r="A12361">
            <v>751</v>
          </cell>
          <cell r="B12361" t="str">
            <v>M 75100 (BR 3600) (F)</v>
          </cell>
        </row>
        <row r="12362">
          <cell r="A12362">
            <v>752</v>
          </cell>
          <cell r="B12362" t="str">
            <v>M 75222(BR 3622 SPL.) (F)</v>
          </cell>
        </row>
        <row r="12363">
          <cell r="A12363">
            <v>752.05</v>
          </cell>
          <cell r="B12363" t="str">
            <v>M CLIPS 75222(BR 3622 SPL (F)</v>
          </cell>
        </row>
        <row r="12364">
          <cell r="A12364">
            <v>752.06</v>
          </cell>
          <cell r="B12364" t="str">
            <v>M NCG 75222(BR 3622 SPL.) (F)</v>
          </cell>
        </row>
        <row r="12365">
          <cell r="A12365">
            <v>753</v>
          </cell>
          <cell r="B12365" t="str">
            <v>M 75324(BR 2816(24)1317)  (F)</v>
          </cell>
        </row>
        <row r="12366">
          <cell r="A12366">
            <v>753.07</v>
          </cell>
          <cell r="B12366" t="str">
            <v>TCG M 75324(BR 2816(24)13 (F)</v>
          </cell>
        </row>
        <row r="12367">
          <cell r="A12367">
            <v>754</v>
          </cell>
          <cell r="B12367" t="str">
            <v>M 75400(BR 3719(06)) (F)</v>
          </cell>
        </row>
        <row r="12368">
          <cell r="A12368">
            <v>755</v>
          </cell>
          <cell r="B12368" t="str">
            <v>M 75599(BR 4319) (F)</v>
          </cell>
        </row>
        <row r="12369">
          <cell r="A12369">
            <v>756</v>
          </cell>
          <cell r="B12369" t="str">
            <v>M 75688(BR 52[P]25) (F)</v>
          </cell>
        </row>
        <row r="12370">
          <cell r="A12370">
            <v>757</v>
          </cell>
          <cell r="B12370" t="str">
            <v>M 75788(BR 30[P]16.5F) (F)</v>
          </cell>
        </row>
        <row r="12371">
          <cell r="A12371">
            <v>758</v>
          </cell>
          <cell r="B12371" t="str">
            <v>M 75888(BR 32[P]17) (F)</v>
          </cell>
        </row>
        <row r="12372">
          <cell r="A12372">
            <v>759</v>
          </cell>
          <cell r="B12372" t="str">
            <v>M 75900(BR 32[P]22 SPL.) (F)</v>
          </cell>
        </row>
        <row r="12373">
          <cell r="A12373">
            <v>759.21</v>
          </cell>
          <cell r="B12373" t="str">
            <v>BR 32[P]22 SPL MARZOLI (F)</v>
          </cell>
        </row>
        <row r="12374">
          <cell r="A12374">
            <v>76</v>
          </cell>
          <cell r="B12374" t="str">
            <v>BR 402424 (F)</v>
          </cell>
        </row>
        <row r="12375">
          <cell r="A12375">
            <v>76.05</v>
          </cell>
          <cell r="B12375" t="str">
            <v>BR CLIPS 402424 (F)</v>
          </cell>
        </row>
        <row r="12376">
          <cell r="A12376">
            <v>76.06</v>
          </cell>
          <cell r="B12376" t="str">
            <v>NCG 402424 (F)</v>
          </cell>
        </row>
        <row r="12377">
          <cell r="A12377">
            <v>76.08</v>
          </cell>
          <cell r="B12377" t="str">
            <v>BR Nipple 402424 (F)</v>
          </cell>
        </row>
        <row r="12378">
          <cell r="A12378">
            <v>760</v>
          </cell>
          <cell r="B12378" t="str">
            <v>M 76088(BR 34[P]19-25.4) (F)</v>
          </cell>
        </row>
        <row r="12379">
          <cell r="A12379">
            <v>761</v>
          </cell>
          <cell r="B12379" t="str">
            <v>M 76100(BR 3216.2(06)) (F)</v>
          </cell>
        </row>
        <row r="12380">
          <cell r="A12380">
            <v>761.06</v>
          </cell>
          <cell r="B12380" t="str">
            <v>NCG 3216(06) (F)</v>
          </cell>
        </row>
        <row r="12381">
          <cell r="A12381">
            <v>762</v>
          </cell>
          <cell r="B12381" t="str">
            <v>M 76220(BR 3620 SPL.) (F)</v>
          </cell>
        </row>
        <row r="12382">
          <cell r="A12382">
            <v>762.02</v>
          </cell>
          <cell r="B12382" t="str">
            <v>INNER RING BR 3620 SPL (F)</v>
          </cell>
        </row>
        <row r="12383">
          <cell r="A12383">
            <v>762.06</v>
          </cell>
          <cell r="B12383" t="str">
            <v>NCG M 76220(BR 3620 SPL.) (F)</v>
          </cell>
        </row>
        <row r="12384">
          <cell r="A12384">
            <v>763</v>
          </cell>
          <cell r="B12384" t="str">
            <v>M 76311 (NFB 15Z-3) (F)</v>
          </cell>
        </row>
        <row r="12385">
          <cell r="A12385">
            <v>764</v>
          </cell>
          <cell r="B12385" t="str">
            <v>M 76411 (NFB 16-Z) (F)</v>
          </cell>
        </row>
        <row r="12386">
          <cell r="A12386">
            <v>765</v>
          </cell>
          <cell r="B12386" t="str">
            <v>M 76511 (NFB 18-1) (F)</v>
          </cell>
        </row>
        <row r="12387">
          <cell r="A12387">
            <v>766</v>
          </cell>
          <cell r="B12387" t="str">
            <v>M 76611 (NFB 19Z-1B) (F)</v>
          </cell>
        </row>
        <row r="12388">
          <cell r="A12388">
            <v>767</v>
          </cell>
          <cell r="B12388" t="str">
            <v>M 76711 (F)</v>
          </cell>
        </row>
        <row r="12389">
          <cell r="A12389">
            <v>768</v>
          </cell>
          <cell r="B12389" t="str">
            <v>M 76877(2B18-3)(18322421) (F)</v>
          </cell>
        </row>
        <row r="12390">
          <cell r="A12390">
            <v>769</v>
          </cell>
          <cell r="B12390" t="str">
            <v>M 76900 (BR 3600 SPL) (F)</v>
          </cell>
        </row>
        <row r="12391">
          <cell r="A12391">
            <v>77</v>
          </cell>
          <cell r="B12391" t="str">
            <v>BR 4000 (F)</v>
          </cell>
        </row>
        <row r="12392">
          <cell r="A12392">
            <v>77.05</v>
          </cell>
          <cell r="B12392" t="str">
            <v>BR CLIPS 4000 (F)</v>
          </cell>
        </row>
        <row r="12393">
          <cell r="A12393">
            <v>770</v>
          </cell>
          <cell r="B12393" t="str">
            <v>M 77024 (BR 322424 SPL) (F)</v>
          </cell>
        </row>
        <row r="12394">
          <cell r="A12394">
            <v>771</v>
          </cell>
          <cell r="B12394" t="str">
            <v>M 77100 (BR 320024 SPLS) (F)</v>
          </cell>
        </row>
        <row r="12395">
          <cell r="A12395">
            <v>771.05</v>
          </cell>
          <cell r="B12395" t="str">
            <v>M.K 77100(BR 320024 SPLS) (F)</v>
          </cell>
        </row>
        <row r="12396">
          <cell r="A12396">
            <v>772</v>
          </cell>
          <cell r="B12396" t="str">
            <v>M 77299(BR 5525) (F)</v>
          </cell>
        </row>
        <row r="12397">
          <cell r="A12397">
            <v>772.5</v>
          </cell>
          <cell r="B12397" t="str">
            <v>M.IR 77299(BR 5525) (F)</v>
          </cell>
        </row>
        <row r="12398">
          <cell r="A12398">
            <v>772.6</v>
          </cell>
          <cell r="B12398" t="str">
            <v>BR OUTER RING 5525 SPL</v>
          </cell>
        </row>
        <row r="12399">
          <cell r="A12399">
            <v>773</v>
          </cell>
          <cell r="B12399" t="str">
            <v>M 77322 (BR 3222 SPL.) (F)</v>
          </cell>
        </row>
        <row r="12400">
          <cell r="A12400">
            <v>774</v>
          </cell>
          <cell r="B12400" t="str">
            <v>M 77400 (BR 28161620) (F)</v>
          </cell>
        </row>
        <row r="12401">
          <cell r="A12401">
            <v>775</v>
          </cell>
          <cell r="B12401" t="str">
            <v>M 77500 (BR 3200 SPL.) (F)</v>
          </cell>
        </row>
        <row r="12402">
          <cell r="A12402">
            <v>775.05</v>
          </cell>
          <cell r="B12402" t="str">
            <v>M CLIPS 77500(F)</v>
          </cell>
        </row>
        <row r="12403">
          <cell r="A12403">
            <v>775.11</v>
          </cell>
          <cell r="B12403" t="str">
            <v>M 77500 SPL (22 ROLLERS) (F)</v>
          </cell>
        </row>
        <row r="12404">
          <cell r="A12404">
            <v>775.16</v>
          </cell>
          <cell r="B12404" t="str">
            <v>NCG M77500(3200 22ROLLER) (F)</v>
          </cell>
        </row>
        <row r="12405">
          <cell r="A12405">
            <v>775.4</v>
          </cell>
          <cell r="B12405" t="str">
            <v>M 77500 LMW (F)</v>
          </cell>
        </row>
        <row r="12406">
          <cell r="A12406">
            <v>776</v>
          </cell>
          <cell r="B12406" t="str">
            <v>M 77600 (BR 2800 SPL.) (F)</v>
          </cell>
        </row>
        <row r="12407">
          <cell r="A12407">
            <v>777</v>
          </cell>
          <cell r="B12407" t="str">
            <v>M 77799(BR 4319 SPL) (F)</v>
          </cell>
        </row>
        <row r="12408">
          <cell r="A12408">
            <v>778</v>
          </cell>
          <cell r="B12408" t="str">
            <v>M 77826(TEX Z 232) (F)</v>
          </cell>
        </row>
        <row r="12409">
          <cell r="A12409">
            <v>779</v>
          </cell>
          <cell r="B12409" t="str">
            <v>M 77900(BR 3216.3 SPL.)   (F)</v>
          </cell>
        </row>
        <row r="12410">
          <cell r="A12410">
            <v>78</v>
          </cell>
          <cell r="B12410" t="str">
            <v>BR 4020 (F)</v>
          </cell>
        </row>
        <row r="12411">
          <cell r="A12411">
            <v>78.05</v>
          </cell>
          <cell r="B12411" t="str">
            <v>BR CLIPS 4020 (F)</v>
          </cell>
        </row>
        <row r="12412">
          <cell r="A12412">
            <v>780</v>
          </cell>
          <cell r="B12412" t="str">
            <v>M 78022(EJET 200120) (F)</v>
          </cell>
        </row>
        <row r="12413">
          <cell r="A12413">
            <v>781</v>
          </cell>
          <cell r="B12413" t="str">
            <v>M 78188 (32[P]-01) (F)</v>
          </cell>
        </row>
        <row r="12414">
          <cell r="A12414">
            <v>782</v>
          </cell>
          <cell r="B12414" t="str">
            <v>M 78220L(BR 3220L SPL.) (F)</v>
          </cell>
        </row>
        <row r="12415">
          <cell r="A12415">
            <v>783</v>
          </cell>
          <cell r="B12415" t="str">
            <v>M 78320(BR 3220 SPL.) (F)</v>
          </cell>
        </row>
        <row r="12416">
          <cell r="A12416">
            <v>784</v>
          </cell>
          <cell r="B12416" t="str">
            <v>M 78424 (BR 3224 SPL.) (F)</v>
          </cell>
        </row>
        <row r="12417">
          <cell r="A12417">
            <v>785</v>
          </cell>
          <cell r="B12417" t="str">
            <v>M 78525 (BR 3625 SPL) (F)</v>
          </cell>
        </row>
        <row r="12418">
          <cell r="A12418">
            <v>786</v>
          </cell>
          <cell r="B12418" t="str">
            <v>M 78626 (BR 3626 SPL) (F)</v>
          </cell>
        </row>
        <row r="12419">
          <cell r="A12419">
            <v>787</v>
          </cell>
          <cell r="B12419" t="str">
            <v>M 78722 (BR 213022) (F)</v>
          </cell>
        </row>
        <row r="12420">
          <cell r="A12420">
            <v>788</v>
          </cell>
          <cell r="B12420" t="str">
            <v>M 78800 (F)</v>
          </cell>
        </row>
        <row r="12421">
          <cell r="A12421">
            <v>788.06</v>
          </cell>
          <cell r="B12421" t="str">
            <v>NCG M 78800 (F)</v>
          </cell>
        </row>
        <row r="12422">
          <cell r="A12422">
            <v>789</v>
          </cell>
          <cell r="B12422" t="str">
            <v>M 789 ST (F)</v>
          </cell>
        </row>
        <row r="12423">
          <cell r="A12423">
            <v>79</v>
          </cell>
          <cell r="B12423" t="str">
            <v>BR 4025 (F)</v>
          </cell>
        </row>
        <row r="12424">
          <cell r="A12424">
            <v>790</v>
          </cell>
          <cell r="B12424" t="str">
            <v>43-7 (F)</v>
          </cell>
        </row>
        <row r="12425">
          <cell r="A12425">
            <v>791</v>
          </cell>
          <cell r="B12425" t="str">
            <v>45-3-00-3026 (F)</v>
          </cell>
        </row>
        <row r="12426">
          <cell r="A12426">
            <v>799.02</v>
          </cell>
          <cell r="B12426" t="str">
            <v>NK 6/10 TN (F)</v>
          </cell>
        </row>
        <row r="12427">
          <cell r="A12427">
            <v>8</v>
          </cell>
          <cell r="B12427" t="str">
            <v>BR 282623 (F)</v>
          </cell>
        </row>
        <row r="12428">
          <cell r="A12428">
            <v>8.0500000000000007</v>
          </cell>
          <cell r="B12428" t="str">
            <v>BR CLIPS 282623 (F)</v>
          </cell>
        </row>
        <row r="12429">
          <cell r="A12429">
            <v>80</v>
          </cell>
          <cell r="B12429" t="str">
            <v>BR 4225 (F)</v>
          </cell>
        </row>
        <row r="12430">
          <cell r="A12430">
            <v>800.01</v>
          </cell>
          <cell r="B12430" t="str">
            <v>NKI 5/12 (F)</v>
          </cell>
        </row>
        <row r="12431">
          <cell r="A12431">
            <v>800.02</v>
          </cell>
          <cell r="B12431" t="str">
            <v>NK 8/12 (F)</v>
          </cell>
        </row>
        <row r="12432">
          <cell r="A12432">
            <v>800.03</v>
          </cell>
          <cell r="B12432" t="str">
            <v>IR 5812 (F)</v>
          </cell>
        </row>
        <row r="12433">
          <cell r="A12433">
            <v>801.02</v>
          </cell>
          <cell r="B12433" t="str">
            <v>NK 8/16 (F)</v>
          </cell>
        </row>
        <row r="12434">
          <cell r="A12434">
            <v>801026</v>
          </cell>
          <cell r="B12434" t="str">
            <v>HUB.6667</v>
          </cell>
        </row>
        <row r="12435">
          <cell r="A12435">
            <v>801026.01</v>
          </cell>
          <cell r="B12435" t="str">
            <v>LOCKING WIRE CLIPS.6667</v>
          </cell>
        </row>
        <row r="12436">
          <cell r="A12436">
            <v>801026.02</v>
          </cell>
          <cell r="B12436" t="str">
            <v>HUB INSERT PIN.6667</v>
          </cell>
        </row>
        <row r="12437">
          <cell r="A12437">
            <v>802.01</v>
          </cell>
          <cell r="B12437" t="str">
            <v>NKI 6/12 (F)</v>
          </cell>
        </row>
        <row r="12438">
          <cell r="A12438">
            <v>802.02</v>
          </cell>
          <cell r="B12438" t="str">
            <v>NK 9/12 (F)</v>
          </cell>
        </row>
        <row r="12439">
          <cell r="A12439">
            <v>802.03</v>
          </cell>
          <cell r="B12439" t="str">
            <v>IR 6X9X12 (F)</v>
          </cell>
        </row>
        <row r="12440">
          <cell r="A12440">
            <v>803.01</v>
          </cell>
          <cell r="B12440" t="str">
            <v>NKI 6/16 (F)</v>
          </cell>
        </row>
        <row r="12441">
          <cell r="A12441">
            <v>803.02</v>
          </cell>
          <cell r="B12441" t="str">
            <v>NK 9/16 (F)</v>
          </cell>
        </row>
        <row r="12442">
          <cell r="A12442">
            <v>803.03</v>
          </cell>
          <cell r="B12442" t="str">
            <v>IR 6X9X16 (F)</v>
          </cell>
        </row>
        <row r="12443">
          <cell r="A12443">
            <v>804.01</v>
          </cell>
          <cell r="B12443" t="str">
            <v>NKI 7/12 (F)</v>
          </cell>
        </row>
        <row r="12444">
          <cell r="A12444">
            <v>804.02</v>
          </cell>
          <cell r="B12444" t="str">
            <v>NK 10/12 TN (F)</v>
          </cell>
        </row>
        <row r="12445">
          <cell r="A12445">
            <v>804.03</v>
          </cell>
          <cell r="B12445" t="str">
            <v>IR 71012 (F)</v>
          </cell>
        </row>
        <row r="12446">
          <cell r="A12446">
            <v>805.01</v>
          </cell>
          <cell r="B12446" t="str">
            <v>NKI 7/16 (F)</v>
          </cell>
        </row>
        <row r="12447">
          <cell r="A12447">
            <v>805.02</v>
          </cell>
          <cell r="B12447" t="str">
            <v>NK 10/16 (F)</v>
          </cell>
        </row>
        <row r="12448">
          <cell r="A12448">
            <v>805.03</v>
          </cell>
          <cell r="B12448" t="str">
            <v>IR 71016 (F)</v>
          </cell>
        </row>
        <row r="12449">
          <cell r="A12449">
            <v>806.01</v>
          </cell>
          <cell r="B12449" t="str">
            <v>NKI 9/12 (F)</v>
          </cell>
        </row>
        <row r="12450">
          <cell r="A12450">
            <v>806.02</v>
          </cell>
          <cell r="B12450" t="str">
            <v>NK 12/12 (F)</v>
          </cell>
        </row>
        <row r="12451">
          <cell r="A12451">
            <v>806.03</v>
          </cell>
          <cell r="B12451" t="str">
            <v>IR 91212 (F)</v>
          </cell>
        </row>
        <row r="12452">
          <cell r="A12452">
            <v>807.01</v>
          </cell>
          <cell r="B12452" t="str">
            <v>NKI 9/16 (F)</v>
          </cell>
        </row>
        <row r="12453">
          <cell r="A12453">
            <v>807.02</v>
          </cell>
          <cell r="B12453" t="str">
            <v>NK 12/16 (F)</v>
          </cell>
        </row>
        <row r="12454">
          <cell r="A12454">
            <v>807.03</v>
          </cell>
          <cell r="B12454" t="str">
            <v>IR 91216 (F)</v>
          </cell>
        </row>
        <row r="12455">
          <cell r="A12455">
            <v>808.01</v>
          </cell>
          <cell r="B12455" t="str">
            <v>NKI 10/16 (F)</v>
          </cell>
        </row>
        <row r="12456">
          <cell r="A12456">
            <v>808.02</v>
          </cell>
          <cell r="B12456" t="str">
            <v>NK 14/16 (F)</v>
          </cell>
        </row>
        <row r="12457">
          <cell r="A12457">
            <v>808.03</v>
          </cell>
          <cell r="B12457" t="str">
            <v>IR 101416 (F)</v>
          </cell>
        </row>
        <row r="12458">
          <cell r="A12458">
            <v>808.21</v>
          </cell>
          <cell r="B12458" t="str">
            <v>10940041965R(IRT101416.5) (F)</v>
          </cell>
        </row>
        <row r="12459">
          <cell r="A12459">
            <v>808.22</v>
          </cell>
          <cell r="B12459" t="str">
            <v>0450940122352 IRT101416 (F)</v>
          </cell>
        </row>
        <row r="12460">
          <cell r="A12460">
            <v>809.01</v>
          </cell>
          <cell r="B12460" t="str">
            <v>NKI 10/20 (F)</v>
          </cell>
        </row>
        <row r="12461">
          <cell r="A12461">
            <v>809.02</v>
          </cell>
          <cell r="B12461" t="str">
            <v>NK 14/20 (F)</v>
          </cell>
        </row>
        <row r="12462">
          <cell r="A12462">
            <v>809.03</v>
          </cell>
          <cell r="B12462" t="str">
            <v>IR 101420 (F)</v>
          </cell>
        </row>
        <row r="12463">
          <cell r="A12463">
            <v>809.21</v>
          </cell>
          <cell r="B12463" t="str">
            <v>0460940122355(IR 101428) (F)</v>
          </cell>
        </row>
        <row r="12464">
          <cell r="A12464">
            <v>81</v>
          </cell>
          <cell r="B12464" t="str">
            <v>BR 40222621FIX(BR 2822-2) (F)</v>
          </cell>
        </row>
        <row r="12465">
          <cell r="A12465">
            <v>810.01</v>
          </cell>
          <cell r="B12465" t="str">
            <v>NKI 12/16 (F)</v>
          </cell>
        </row>
        <row r="12466">
          <cell r="A12466">
            <v>810.02</v>
          </cell>
          <cell r="B12466" t="str">
            <v>NK 16/16 (F)</v>
          </cell>
        </row>
        <row r="12467">
          <cell r="A12467">
            <v>810.03</v>
          </cell>
          <cell r="B12467" t="str">
            <v>IR 121616 (F)</v>
          </cell>
        </row>
        <row r="12468">
          <cell r="A12468">
            <v>811.01</v>
          </cell>
          <cell r="B12468" t="str">
            <v>NKI 12/20 (F)</v>
          </cell>
        </row>
        <row r="12469">
          <cell r="A12469">
            <v>811.02</v>
          </cell>
          <cell r="B12469" t="str">
            <v>NK 16/20 (F)</v>
          </cell>
        </row>
        <row r="12470">
          <cell r="A12470">
            <v>811.03</v>
          </cell>
          <cell r="B12470" t="str">
            <v>IR 121620 (F)</v>
          </cell>
        </row>
        <row r="12471">
          <cell r="A12471">
            <v>811.21</v>
          </cell>
          <cell r="B12471" t="str">
            <v>0010450121004 NKI 12/20 (F)</v>
          </cell>
        </row>
        <row r="12472">
          <cell r="A12472">
            <v>812.01</v>
          </cell>
          <cell r="B12472" t="str">
            <v>NKI 15/16 (F)</v>
          </cell>
        </row>
        <row r="12473">
          <cell r="A12473">
            <v>812.02</v>
          </cell>
          <cell r="B12473" t="str">
            <v>NK 19/16 (F)</v>
          </cell>
        </row>
        <row r="12474">
          <cell r="A12474">
            <v>812.03</v>
          </cell>
          <cell r="B12474" t="str">
            <v>IR 151916 (F)</v>
          </cell>
        </row>
        <row r="12475">
          <cell r="A12475">
            <v>813.01</v>
          </cell>
          <cell r="B12475" t="str">
            <v>NKI 15/20 (F)</v>
          </cell>
        </row>
        <row r="12476">
          <cell r="A12476">
            <v>813.02</v>
          </cell>
          <cell r="B12476" t="str">
            <v>NK 19/20 (F)</v>
          </cell>
        </row>
        <row r="12477">
          <cell r="A12477">
            <v>813.03</v>
          </cell>
          <cell r="B12477" t="str">
            <v>IR 151920 (F)</v>
          </cell>
        </row>
        <row r="12478">
          <cell r="A12478">
            <v>814.01</v>
          </cell>
          <cell r="B12478" t="str">
            <v>NKI 17/16 (F)</v>
          </cell>
        </row>
        <row r="12479">
          <cell r="A12479">
            <v>814.02</v>
          </cell>
          <cell r="B12479" t="str">
            <v>NK 21/16 (F)</v>
          </cell>
        </row>
        <row r="12480">
          <cell r="A12480">
            <v>814.03</v>
          </cell>
          <cell r="B12480" t="str">
            <v>IR 172116 (F)</v>
          </cell>
        </row>
        <row r="12481">
          <cell r="A12481">
            <v>815.01</v>
          </cell>
          <cell r="B12481" t="str">
            <v>NKI 17/20 (F)</v>
          </cell>
        </row>
        <row r="12482">
          <cell r="A12482">
            <v>815.02</v>
          </cell>
          <cell r="B12482" t="str">
            <v>NK 21/20 (F)</v>
          </cell>
        </row>
        <row r="12483">
          <cell r="A12483">
            <v>815.03</v>
          </cell>
          <cell r="B12483" t="str">
            <v>IR 172120 (F)</v>
          </cell>
        </row>
        <row r="12484">
          <cell r="A12484">
            <v>816.01</v>
          </cell>
          <cell r="B12484" t="str">
            <v>NKI 20/16 (F)</v>
          </cell>
        </row>
        <row r="12485">
          <cell r="A12485">
            <v>816.02</v>
          </cell>
          <cell r="B12485" t="str">
            <v>NK 24/16 (F)</v>
          </cell>
        </row>
        <row r="12486">
          <cell r="A12486">
            <v>816.03</v>
          </cell>
          <cell r="B12486" t="str">
            <v>IR 202416 (F)</v>
          </cell>
        </row>
        <row r="12487">
          <cell r="A12487">
            <v>816.5</v>
          </cell>
          <cell r="B12487" t="str">
            <v>NKI 20X32X16 FC (F)</v>
          </cell>
        </row>
        <row r="12488">
          <cell r="A12488">
            <v>817.01</v>
          </cell>
          <cell r="B12488" t="str">
            <v>NKI 20/20 (F)</v>
          </cell>
        </row>
        <row r="12489">
          <cell r="A12489">
            <v>817.02</v>
          </cell>
          <cell r="B12489" t="str">
            <v>NK 24/20 (F)</v>
          </cell>
        </row>
        <row r="12490">
          <cell r="A12490">
            <v>817.03</v>
          </cell>
          <cell r="B12490" t="str">
            <v>IR 202420 (F)</v>
          </cell>
        </row>
        <row r="12491">
          <cell r="A12491">
            <v>818.01</v>
          </cell>
          <cell r="B12491" t="str">
            <v>NKI 22/16 (F)</v>
          </cell>
        </row>
        <row r="12492">
          <cell r="A12492">
            <v>818.02</v>
          </cell>
          <cell r="B12492" t="str">
            <v>NK 26/16 (F)</v>
          </cell>
        </row>
        <row r="12493">
          <cell r="A12493">
            <v>818.03</v>
          </cell>
          <cell r="B12493" t="str">
            <v>IR 222616 (F)</v>
          </cell>
        </row>
        <row r="12494">
          <cell r="A12494">
            <v>818130</v>
          </cell>
          <cell r="B12494" t="str">
            <v>METAL RETUNER 26 mm.</v>
          </cell>
        </row>
        <row r="12495">
          <cell r="A12495">
            <v>818141</v>
          </cell>
          <cell r="B12495" t="str">
            <v>8.5 mm Pin(BR 52[P]25)</v>
          </cell>
        </row>
        <row r="12496">
          <cell r="A12496">
            <v>818150</v>
          </cell>
          <cell r="B12496" t="str">
            <v>3 mm Pin (BR 28[P]16)</v>
          </cell>
        </row>
        <row r="12497">
          <cell r="A12497">
            <v>818162</v>
          </cell>
          <cell r="B12497" t="str">
            <v>2.5 mm Pin(BR 32[P]18-26)</v>
          </cell>
        </row>
        <row r="12498">
          <cell r="A12498">
            <v>818163</v>
          </cell>
          <cell r="B12498" t="str">
            <v>4x4 mm Pin (BR 42[P]25)</v>
          </cell>
        </row>
        <row r="12499">
          <cell r="A12499">
            <v>818170</v>
          </cell>
          <cell r="B12499" t="str">
            <v>4x0.7mm Pin(BR 35[P]17 BB</v>
          </cell>
        </row>
        <row r="12500">
          <cell r="A12500">
            <v>818177</v>
          </cell>
          <cell r="B12500" t="str">
            <v>4x1.33 Pin (BR 25[P]52)</v>
          </cell>
        </row>
        <row r="12501">
          <cell r="A12501">
            <v>818192.03</v>
          </cell>
          <cell r="B12501" t="str">
            <v>EBS RING FOR 45 NPPB</v>
          </cell>
        </row>
        <row r="12502">
          <cell r="A12502">
            <v>818250</v>
          </cell>
          <cell r="B12502" t="str">
            <v>NYLON RETUNER 17 mm.</v>
          </cell>
        </row>
        <row r="12503">
          <cell r="A12503">
            <v>818251</v>
          </cell>
          <cell r="B12503" t="str">
            <v>NYLON RETUNER 18 mm.</v>
          </cell>
        </row>
        <row r="12504">
          <cell r="A12504">
            <v>818252</v>
          </cell>
          <cell r="B12504" t="str">
            <v>NYLON RETUNER 23 mm.</v>
          </cell>
        </row>
        <row r="12505">
          <cell r="A12505">
            <v>818253</v>
          </cell>
          <cell r="B12505" t="str">
            <v>NYLON RETUNER 24 mm.</v>
          </cell>
        </row>
        <row r="12506">
          <cell r="A12506">
            <v>818254</v>
          </cell>
          <cell r="B12506" t="str">
            <v>METAL RETUNER 24 mm.</v>
          </cell>
        </row>
        <row r="12507">
          <cell r="A12507">
            <v>818255</v>
          </cell>
          <cell r="B12507" t="str">
            <v>METAL RETUNER 23.5 mm.</v>
          </cell>
        </row>
        <row r="12508">
          <cell r="A12508">
            <v>819.01</v>
          </cell>
          <cell r="B12508" t="str">
            <v>NKI 25/20 (F)</v>
          </cell>
        </row>
        <row r="12509">
          <cell r="A12509">
            <v>819.02</v>
          </cell>
          <cell r="B12509" t="str">
            <v>NK 29/20 (F)</v>
          </cell>
        </row>
        <row r="12510">
          <cell r="A12510">
            <v>819.03</v>
          </cell>
          <cell r="B12510" t="str">
            <v>IR 252920 (F)</v>
          </cell>
        </row>
        <row r="12511">
          <cell r="A12511">
            <v>820.01</v>
          </cell>
          <cell r="B12511" t="str">
            <v>NKI 25/30 (F)</v>
          </cell>
        </row>
        <row r="12512">
          <cell r="A12512">
            <v>820.02</v>
          </cell>
          <cell r="B12512" t="str">
            <v>NK 29/30 (F)</v>
          </cell>
        </row>
        <row r="12513">
          <cell r="A12513">
            <v>820.03</v>
          </cell>
          <cell r="B12513" t="str">
            <v>IR 252930 (F)</v>
          </cell>
        </row>
        <row r="12514">
          <cell r="A12514">
            <v>820.5</v>
          </cell>
          <cell r="B12514" t="str">
            <v>NKI 25X38X30 FC (F)</v>
          </cell>
        </row>
        <row r="12515">
          <cell r="A12515">
            <v>821.01</v>
          </cell>
          <cell r="B12515" t="str">
            <v>NKI 28/20 (F)</v>
          </cell>
        </row>
        <row r="12516">
          <cell r="A12516">
            <v>821.02</v>
          </cell>
          <cell r="B12516" t="str">
            <v>NK 32/20 (F)</v>
          </cell>
        </row>
        <row r="12517">
          <cell r="A12517">
            <v>821.03</v>
          </cell>
          <cell r="B12517" t="str">
            <v>IR 283220 (F)</v>
          </cell>
        </row>
        <row r="12518">
          <cell r="A12518">
            <v>821.12</v>
          </cell>
          <cell r="B12518" t="str">
            <v>409008031 (NK32/20 ) (F)</v>
          </cell>
        </row>
        <row r="12519">
          <cell r="A12519">
            <v>821.22</v>
          </cell>
          <cell r="B12519" t="str">
            <v>010 0940122330 NK 32/20 (F)</v>
          </cell>
        </row>
        <row r="12520">
          <cell r="A12520">
            <v>822.01</v>
          </cell>
          <cell r="B12520" t="str">
            <v>NKI 28/30 (F)</v>
          </cell>
        </row>
        <row r="12521">
          <cell r="A12521">
            <v>822.02</v>
          </cell>
          <cell r="B12521" t="str">
            <v>NK 32/30 (F)</v>
          </cell>
        </row>
        <row r="12522">
          <cell r="A12522">
            <v>822.03</v>
          </cell>
          <cell r="B12522" t="str">
            <v>IR 283230 (F)</v>
          </cell>
        </row>
        <row r="12523">
          <cell r="A12523">
            <v>823.01</v>
          </cell>
          <cell r="B12523" t="str">
            <v>NKI 30/20 (F)</v>
          </cell>
        </row>
        <row r="12524">
          <cell r="A12524">
            <v>823.02</v>
          </cell>
          <cell r="B12524" t="str">
            <v>NK 35/20 (F)</v>
          </cell>
        </row>
        <row r="12525">
          <cell r="A12525">
            <v>823.03</v>
          </cell>
          <cell r="B12525" t="str">
            <v>IR 303520 (F)</v>
          </cell>
        </row>
        <row r="12526">
          <cell r="A12526">
            <v>823.1</v>
          </cell>
          <cell r="B12526" t="str">
            <v>RPNA 35/52 (F)</v>
          </cell>
        </row>
        <row r="12527">
          <cell r="A12527">
            <v>824.01</v>
          </cell>
          <cell r="B12527" t="str">
            <v>NKI 30/30 (F)</v>
          </cell>
        </row>
        <row r="12528">
          <cell r="A12528">
            <v>824.02</v>
          </cell>
          <cell r="B12528" t="str">
            <v>NK 35/30 (F)</v>
          </cell>
        </row>
        <row r="12529">
          <cell r="A12529">
            <v>824.03</v>
          </cell>
          <cell r="B12529" t="str">
            <v>IR 303530 (F)</v>
          </cell>
        </row>
        <row r="12530">
          <cell r="A12530">
            <v>825.01</v>
          </cell>
          <cell r="B12530" t="str">
            <v>NKI 32/20 (F)</v>
          </cell>
        </row>
        <row r="12531">
          <cell r="A12531">
            <v>825.02</v>
          </cell>
          <cell r="B12531" t="str">
            <v>NK 37/20 (F)</v>
          </cell>
        </row>
        <row r="12532">
          <cell r="A12532">
            <v>825.03</v>
          </cell>
          <cell r="B12532" t="str">
            <v>IR 323720 (F)</v>
          </cell>
        </row>
        <row r="12533">
          <cell r="A12533">
            <v>826.01</v>
          </cell>
          <cell r="B12533" t="str">
            <v>NKI 32/30 (F)</v>
          </cell>
        </row>
        <row r="12534">
          <cell r="A12534">
            <v>826.02</v>
          </cell>
          <cell r="B12534" t="str">
            <v>NK 37/30 (F)</v>
          </cell>
        </row>
        <row r="12535">
          <cell r="A12535">
            <v>826.03</v>
          </cell>
          <cell r="B12535" t="str">
            <v>IR 323730 (F)</v>
          </cell>
        </row>
        <row r="12536">
          <cell r="A12536">
            <v>827.01</v>
          </cell>
          <cell r="B12536" t="str">
            <v>NKI 35/20 (F)</v>
          </cell>
        </row>
        <row r="12537">
          <cell r="A12537">
            <v>827.02</v>
          </cell>
          <cell r="B12537" t="str">
            <v>NK 40/20 (F)</v>
          </cell>
        </row>
        <row r="12538">
          <cell r="A12538">
            <v>827.03</v>
          </cell>
          <cell r="B12538" t="str">
            <v>IR 354020 (F)</v>
          </cell>
        </row>
        <row r="12539">
          <cell r="A12539">
            <v>827.1</v>
          </cell>
          <cell r="B12539" t="str">
            <v>MNA 4020 69 01 40 03 (F)</v>
          </cell>
        </row>
        <row r="12540">
          <cell r="A12540">
            <v>827.2</v>
          </cell>
          <cell r="B12540" t="str">
            <v>MSA 3423 69 29 27 01 (F)</v>
          </cell>
        </row>
        <row r="12541">
          <cell r="A12541">
            <v>827.3</v>
          </cell>
          <cell r="B12541" t="str">
            <v>MSA 3988 69 29 46 01 (F)</v>
          </cell>
        </row>
        <row r="12542">
          <cell r="A12542">
            <v>827.4</v>
          </cell>
          <cell r="B12542" t="str">
            <v>RPNA 40/55 (F)</v>
          </cell>
        </row>
        <row r="12543">
          <cell r="A12543">
            <v>828.01</v>
          </cell>
          <cell r="B12543" t="str">
            <v>NKI 35/30 (F)</v>
          </cell>
        </row>
        <row r="12544">
          <cell r="A12544">
            <v>828.02</v>
          </cell>
          <cell r="B12544" t="str">
            <v>NK 40/30 (F)</v>
          </cell>
        </row>
        <row r="12545">
          <cell r="A12545">
            <v>828.03</v>
          </cell>
          <cell r="B12545" t="str">
            <v>IR 354030 (F)</v>
          </cell>
        </row>
        <row r="12546">
          <cell r="A12546">
            <v>829.01</v>
          </cell>
          <cell r="B12546" t="str">
            <v>NKI 38/20 (F)</v>
          </cell>
        </row>
        <row r="12547">
          <cell r="A12547">
            <v>829.02</v>
          </cell>
          <cell r="B12547" t="str">
            <v>NK 43/20 (F)</v>
          </cell>
        </row>
        <row r="12548">
          <cell r="A12548">
            <v>829.03</v>
          </cell>
          <cell r="B12548" t="str">
            <v>IR 384320 (F)</v>
          </cell>
        </row>
        <row r="12549">
          <cell r="A12549">
            <v>830.01</v>
          </cell>
          <cell r="B12549" t="str">
            <v>NKI 38/30 (F)</v>
          </cell>
        </row>
        <row r="12550">
          <cell r="A12550">
            <v>830.02</v>
          </cell>
          <cell r="B12550" t="str">
            <v>NK 43/30 (F)</v>
          </cell>
        </row>
        <row r="12551">
          <cell r="A12551">
            <v>830.03</v>
          </cell>
          <cell r="B12551" t="str">
            <v>IR 384330 (F)</v>
          </cell>
        </row>
        <row r="12552">
          <cell r="A12552">
            <v>831.01</v>
          </cell>
          <cell r="B12552" t="str">
            <v>NKI 40/20 (F)</v>
          </cell>
        </row>
        <row r="12553">
          <cell r="A12553">
            <v>831.02</v>
          </cell>
          <cell r="B12553" t="str">
            <v>NK 45/20 (F)</v>
          </cell>
        </row>
        <row r="12554">
          <cell r="A12554">
            <v>831.03</v>
          </cell>
          <cell r="B12554" t="str">
            <v>IR 404520 (F)</v>
          </cell>
        </row>
        <row r="12555">
          <cell r="A12555">
            <v>831.1</v>
          </cell>
          <cell r="B12555" t="str">
            <v>RPNA 45/62 (F)</v>
          </cell>
        </row>
        <row r="12556">
          <cell r="A12556">
            <v>832.01</v>
          </cell>
          <cell r="B12556" t="str">
            <v>NKI 40/30 (F)</v>
          </cell>
        </row>
        <row r="12557">
          <cell r="A12557">
            <v>832.02</v>
          </cell>
          <cell r="B12557" t="str">
            <v>NK 45/30 (F)</v>
          </cell>
        </row>
        <row r="12558">
          <cell r="A12558">
            <v>832.03</v>
          </cell>
          <cell r="B12558" t="str">
            <v>IR 404530 (F)</v>
          </cell>
        </row>
        <row r="12559">
          <cell r="A12559">
            <v>832.21</v>
          </cell>
          <cell r="B12559" t="str">
            <v>NKI 40/30 F (F)</v>
          </cell>
        </row>
        <row r="12560">
          <cell r="A12560">
            <v>832.22</v>
          </cell>
          <cell r="B12560" t="str">
            <v>NK 45/30 F (F)</v>
          </cell>
        </row>
        <row r="12561">
          <cell r="A12561">
            <v>833.01</v>
          </cell>
          <cell r="B12561" t="str">
            <v>NKI 42/20 (F)</v>
          </cell>
        </row>
        <row r="12562">
          <cell r="A12562">
            <v>833.02</v>
          </cell>
          <cell r="B12562" t="str">
            <v>NK 47/20 (F)</v>
          </cell>
        </row>
        <row r="12563">
          <cell r="A12563">
            <v>833.03</v>
          </cell>
          <cell r="B12563" t="str">
            <v>IR 424720 (F)</v>
          </cell>
        </row>
        <row r="12564">
          <cell r="A12564">
            <v>834.01</v>
          </cell>
          <cell r="B12564" t="str">
            <v>NKI 42/30 (F)</v>
          </cell>
        </row>
        <row r="12565">
          <cell r="A12565">
            <v>834.02</v>
          </cell>
          <cell r="B12565" t="str">
            <v>NK 47/30 (F)</v>
          </cell>
        </row>
        <row r="12566">
          <cell r="A12566">
            <v>834.03</v>
          </cell>
          <cell r="B12566" t="str">
            <v>IR 424730 (F)</v>
          </cell>
        </row>
        <row r="12567">
          <cell r="A12567">
            <v>835.01</v>
          </cell>
          <cell r="B12567" t="str">
            <v>NKI 45/25 (F)</v>
          </cell>
        </row>
        <row r="12568">
          <cell r="A12568">
            <v>835.02</v>
          </cell>
          <cell r="B12568" t="str">
            <v>NK 50/25 (F)</v>
          </cell>
        </row>
        <row r="12569">
          <cell r="A12569">
            <v>835.03</v>
          </cell>
          <cell r="B12569" t="str">
            <v>IR 455025 (F)</v>
          </cell>
        </row>
        <row r="12570">
          <cell r="A12570">
            <v>835.12</v>
          </cell>
          <cell r="B12570" t="str">
            <v>449011091 (NK 50/25) (F)</v>
          </cell>
        </row>
        <row r="12571">
          <cell r="A12571">
            <v>836.01</v>
          </cell>
          <cell r="B12571" t="str">
            <v>NKI 45/35 (F)</v>
          </cell>
        </row>
        <row r="12572">
          <cell r="A12572">
            <v>836.02</v>
          </cell>
          <cell r="B12572" t="str">
            <v>NK 50/35 (F)</v>
          </cell>
        </row>
        <row r="12573">
          <cell r="A12573">
            <v>836.03</v>
          </cell>
          <cell r="B12573" t="str">
            <v>IR 455035 (NKXR 50 Z IR)  (F)</v>
          </cell>
        </row>
        <row r="12574">
          <cell r="A12574">
            <v>837.01</v>
          </cell>
          <cell r="B12574" t="str">
            <v>NKI 50/25 (F)</v>
          </cell>
        </row>
        <row r="12575">
          <cell r="A12575">
            <v>837.02</v>
          </cell>
          <cell r="B12575" t="str">
            <v>NK 55/25 (F)</v>
          </cell>
        </row>
        <row r="12576">
          <cell r="A12576">
            <v>837.03</v>
          </cell>
          <cell r="B12576" t="str">
            <v>IR 505525 (F)</v>
          </cell>
        </row>
        <row r="12577">
          <cell r="A12577">
            <v>837.12</v>
          </cell>
          <cell r="B12577" t="str">
            <v>44901149 (NK 55/25) (F)</v>
          </cell>
        </row>
        <row r="12578">
          <cell r="A12578">
            <v>837.21</v>
          </cell>
          <cell r="B12578" t="str">
            <v>40009912(NKI 50/25) (F)</v>
          </cell>
        </row>
        <row r="12579">
          <cell r="A12579">
            <v>837.22</v>
          </cell>
          <cell r="B12579" t="str">
            <v>40014238(NKI 50/25) (F)</v>
          </cell>
        </row>
        <row r="12580">
          <cell r="A12580">
            <v>838.01</v>
          </cell>
          <cell r="B12580" t="str">
            <v>NKI 50/35 (F)</v>
          </cell>
        </row>
        <row r="12581">
          <cell r="A12581">
            <v>838.02</v>
          </cell>
          <cell r="B12581" t="str">
            <v>NK 55/35 (F)</v>
          </cell>
        </row>
        <row r="12582">
          <cell r="A12582">
            <v>838.03</v>
          </cell>
          <cell r="B12582" t="str">
            <v>IR 505535 (F)</v>
          </cell>
        </row>
        <row r="12583">
          <cell r="A12583">
            <v>838.22</v>
          </cell>
          <cell r="B12583" t="str">
            <v>0400940122777(NK 55/35)   (F)</v>
          </cell>
        </row>
        <row r="12584">
          <cell r="A12584">
            <v>839.01</v>
          </cell>
          <cell r="B12584" t="str">
            <v>NKI 55/25 (F)</v>
          </cell>
        </row>
        <row r="12585">
          <cell r="A12585">
            <v>839.02</v>
          </cell>
          <cell r="B12585" t="str">
            <v>NK 60/25 (F)</v>
          </cell>
        </row>
        <row r="12586">
          <cell r="A12586">
            <v>839.03</v>
          </cell>
          <cell r="B12586" t="str">
            <v>IR 556025 (F)</v>
          </cell>
        </row>
        <row r="12587">
          <cell r="A12587">
            <v>840.01</v>
          </cell>
          <cell r="B12587" t="str">
            <v>NKI 55/35 (F)</v>
          </cell>
        </row>
        <row r="12588">
          <cell r="A12588">
            <v>840.02</v>
          </cell>
          <cell r="B12588" t="str">
            <v>NK 60/35 (F)</v>
          </cell>
        </row>
        <row r="12589">
          <cell r="A12589">
            <v>840.03</v>
          </cell>
          <cell r="B12589" t="str">
            <v>IR 556035 (F)</v>
          </cell>
        </row>
        <row r="12590">
          <cell r="A12590">
            <v>841.01</v>
          </cell>
          <cell r="B12590" t="str">
            <v>NKI 60/25 (F)</v>
          </cell>
        </row>
        <row r="12591">
          <cell r="A12591">
            <v>841.02</v>
          </cell>
          <cell r="B12591" t="str">
            <v>NK 68/25 (F)</v>
          </cell>
        </row>
        <row r="12592">
          <cell r="A12592">
            <v>841.03</v>
          </cell>
          <cell r="B12592" t="str">
            <v>IR 606825 (F)</v>
          </cell>
        </row>
        <row r="12593">
          <cell r="A12593">
            <v>842.01</v>
          </cell>
          <cell r="B12593" t="str">
            <v>NKI 60/35 (F)</v>
          </cell>
        </row>
        <row r="12594">
          <cell r="A12594">
            <v>842.02</v>
          </cell>
          <cell r="B12594" t="str">
            <v>NK 68/35 (F)</v>
          </cell>
        </row>
        <row r="12595">
          <cell r="A12595">
            <v>842.03</v>
          </cell>
          <cell r="B12595" t="str">
            <v>IR 606835 (F)</v>
          </cell>
        </row>
        <row r="12596">
          <cell r="A12596">
            <v>843.01</v>
          </cell>
          <cell r="B12596" t="str">
            <v>NKI 65/25 (F)</v>
          </cell>
        </row>
        <row r="12597">
          <cell r="A12597">
            <v>843.02</v>
          </cell>
          <cell r="B12597" t="str">
            <v>NK 73/25 (F)</v>
          </cell>
        </row>
        <row r="12598">
          <cell r="A12598">
            <v>843.03</v>
          </cell>
          <cell r="B12598" t="str">
            <v>IR 657325 (F)</v>
          </cell>
        </row>
        <row r="12599">
          <cell r="A12599">
            <v>844.01</v>
          </cell>
          <cell r="B12599" t="str">
            <v>NKI 65/35 (F)</v>
          </cell>
        </row>
        <row r="12600">
          <cell r="A12600">
            <v>844.02</v>
          </cell>
          <cell r="B12600" t="str">
            <v>NK 73/35 (F)</v>
          </cell>
        </row>
        <row r="12601">
          <cell r="A12601">
            <v>844.03</v>
          </cell>
          <cell r="B12601" t="str">
            <v>IR 657335 (F)</v>
          </cell>
        </row>
        <row r="12602">
          <cell r="A12602">
            <v>845.01</v>
          </cell>
          <cell r="B12602" t="str">
            <v>NKI 70/25 (F)</v>
          </cell>
        </row>
        <row r="12603">
          <cell r="A12603">
            <v>845.02</v>
          </cell>
          <cell r="B12603" t="str">
            <v>NK 80/25 (F)</v>
          </cell>
        </row>
        <row r="12604">
          <cell r="A12604">
            <v>845.03</v>
          </cell>
          <cell r="B12604" t="str">
            <v>IR 708025 (F)</v>
          </cell>
        </row>
        <row r="12605">
          <cell r="A12605">
            <v>846.01</v>
          </cell>
          <cell r="B12605" t="str">
            <v>NKI 70/35 (F)</v>
          </cell>
        </row>
        <row r="12606">
          <cell r="A12606">
            <v>846.02</v>
          </cell>
          <cell r="B12606" t="str">
            <v>NK 80/35 (F)</v>
          </cell>
        </row>
        <row r="12607">
          <cell r="A12607">
            <v>846.03</v>
          </cell>
          <cell r="B12607" t="str">
            <v>IR 708035 (F)</v>
          </cell>
        </row>
        <row r="12608">
          <cell r="A12608">
            <v>847.01</v>
          </cell>
          <cell r="B12608" t="str">
            <v>NKI 75/25 (F)</v>
          </cell>
        </row>
        <row r="12609">
          <cell r="A12609">
            <v>847.02</v>
          </cell>
          <cell r="B12609" t="str">
            <v>NK 85/25 (F)</v>
          </cell>
        </row>
        <row r="12610">
          <cell r="A12610">
            <v>847.03</v>
          </cell>
          <cell r="B12610" t="str">
            <v>IR 758525 (F)</v>
          </cell>
        </row>
        <row r="12611">
          <cell r="A12611">
            <v>848.01</v>
          </cell>
          <cell r="B12611" t="str">
            <v>NKI 75/35 (F)</v>
          </cell>
        </row>
        <row r="12612">
          <cell r="A12612">
            <v>848.02</v>
          </cell>
          <cell r="B12612" t="str">
            <v>NK 85/35 (F)</v>
          </cell>
        </row>
        <row r="12613">
          <cell r="A12613">
            <v>848.03</v>
          </cell>
          <cell r="B12613" t="str">
            <v>IR 758535 (F)</v>
          </cell>
        </row>
        <row r="12614">
          <cell r="A12614">
            <v>849.01</v>
          </cell>
          <cell r="B12614" t="str">
            <v>NKI 80/25 (F)</v>
          </cell>
        </row>
        <row r="12615">
          <cell r="A12615">
            <v>849.02</v>
          </cell>
          <cell r="B12615" t="str">
            <v>NK 90/25 (F)</v>
          </cell>
        </row>
        <row r="12616">
          <cell r="A12616">
            <v>849.03</v>
          </cell>
          <cell r="B12616" t="str">
            <v>IR 809025 (F)</v>
          </cell>
        </row>
        <row r="12617">
          <cell r="A12617">
            <v>850.01</v>
          </cell>
          <cell r="B12617" t="str">
            <v>NKI 80/35 (F)</v>
          </cell>
        </row>
        <row r="12618">
          <cell r="A12618">
            <v>850.02</v>
          </cell>
          <cell r="B12618" t="str">
            <v>NK 90/35 (F)</v>
          </cell>
        </row>
        <row r="12619">
          <cell r="A12619">
            <v>850.03</v>
          </cell>
          <cell r="B12619" t="str">
            <v>IR 809035 (F)</v>
          </cell>
        </row>
        <row r="12620">
          <cell r="A12620">
            <v>851.01</v>
          </cell>
          <cell r="B12620" t="str">
            <v>NKI 85/26 (F)</v>
          </cell>
        </row>
        <row r="12621">
          <cell r="A12621">
            <v>851.02</v>
          </cell>
          <cell r="B12621" t="str">
            <v>NK 95/26 (F)</v>
          </cell>
        </row>
        <row r="12622">
          <cell r="A12622">
            <v>851.03</v>
          </cell>
          <cell r="B12622" t="str">
            <v>IR 859526 (F)</v>
          </cell>
        </row>
        <row r="12623">
          <cell r="A12623">
            <v>851.42</v>
          </cell>
          <cell r="B12623" t="str">
            <v>449012610(NK 95/26) (F)</v>
          </cell>
        </row>
        <row r="12624">
          <cell r="A12624">
            <v>852.01</v>
          </cell>
          <cell r="B12624" t="str">
            <v>NKI 85/36 (F)</v>
          </cell>
        </row>
        <row r="12625">
          <cell r="A12625">
            <v>852.02</v>
          </cell>
          <cell r="B12625" t="str">
            <v>NK 95/36 (F)</v>
          </cell>
        </row>
        <row r="12626">
          <cell r="A12626">
            <v>852.03</v>
          </cell>
          <cell r="B12626" t="str">
            <v>IR 859536 (F)</v>
          </cell>
        </row>
        <row r="12627">
          <cell r="A12627">
            <v>853.01</v>
          </cell>
          <cell r="B12627" t="str">
            <v>NKI 90/26 (F)</v>
          </cell>
        </row>
        <row r="12628">
          <cell r="A12628">
            <v>853.02</v>
          </cell>
          <cell r="B12628" t="str">
            <v>NK 100/26 (F)</v>
          </cell>
        </row>
        <row r="12629">
          <cell r="A12629">
            <v>853.03</v>
          </cell>
          <cell r="B12629" t="str">
            <v>IR 9010026 (F)</v>
          </cell>
        </row>
        <row r="12630">
          <cell r="A12630">
            <v>854.01</v>
          </cell>
          <cell r="B12630" t="str">
            <v>NKI 90/36 (F)</v>
          </cell>
        </row>
        <row r="12631">
          <cell r="A12631">
            <v>854.02</v>
          </cell>
          <cell r="B12631" t="str">
            <v>NK 100/36 (F)</v>
          </cell>
        </row>
        <row r="12632">
          <cell r="A12632">
            <v>854.03</v>
          </cell>
          <cell r="B12632" t="str">
            <v>IR 9010036 (F)</v>
          </cell>
        </row>
        <row r="12633">
          <cell r="A12633">
            <v>855.01</v>
          </cell>
          <cell r="B12633" t="str">
            <v>NKI 95/26 (F)</v>
          </cell>
        </row>
        <row r="12634">
          <cell r="A12634">
            <v>855.02</v>
          </cell>
          <cell r="B12634" t="str">
            <v>NK 105/26 (F)</v>
          </cell>
        </row>
        <row r="12635">
          <cell r="A12635">
            <v>855.03</v>
          </cell>
          <cell r="B12635" t="str">
            <v>IR 9510526 (F)</v>
          </cell>
        </row>
        <row r="12636">
          <cell r="A12636">
            <v>856.01</v>
          </cell>
          <cell r="B12636" t="str">
            <v>NKI 95/36 (F)</v>
          </cell>
        </row>
        <row r="12637">
          <cell r="A12637">
            <v>856.02</v>
          </cell>
          <cell r="B12637" t="str">
            <v>NK 105/36 (F)</v>
          </cell>
        </row>
        <row r="12638">
          <cell r="A12638">
            <v>856.03</v>
          </cell>
          <cell r="B12638" t="str">
            <v>IR 9510536 (F)</v>
          </cell>
        </row>
        <row r="12639">
          <cell r="A12639">
            <v>857.01</v>
          </cell>
          <cell r="B12639" t="str">
            <v>NKI 22/20 (F)</v>
          </cell>
        </row>
        <row r="12640">
          <cell r="A12640">
            <v>857.02</v>
          </cell>
          <cell r="B12640" t="str">
            <v>NK 26/20 (F)</v>
          </cell>
        </row>
        <row r="12641">
          <cell r="A12641">
            <v>857.03</v>
          </cell>
          <cell r="B12641" t="str">
            <v>IR 222620 (F)</v>
          </cell>
        </row>
        <row r="12642">
          <cell r="A12642">
            <v>858</v>
          </cell>
          <cell r="B12642" t="str">
            <v>NBI 95002 (F)</v>
          </cell>
        </row>
        <row r="12643">
          <cell r="A12643">
            <v>858.02</v>
          </cell>
          <cell r="B12643" t="str">
            <v>NB 95002 (F)</v>
          </cell>
        </row>
        <row r="12644">
          <cell r="A12644">
            <v>858.03</v>
          </cell>
          <cell r="B12644" t="str">
            <v>IR 505525.4 (F)</v>
          </cell>
        </row>
        <row r="12645">
          <cell r="A12645">
            <v>868.02</v>
          </cell>
          <cell r="B12645" t="str">
            <v>NK 65/35 (F)</v>
          </cell>
        </row>
        <row r="12646">
          <cell r="A12646">
            <v>869.02</v>
          </cell>
          <cell r="B12646" t="str">
            <v>NK 65/25 (F)</v>
          </cell>
        </row>
        <row r="12647">
          <cell r="A12647">
            <v>880.02</v>
          </cell>
          <cell r="B12647" t="str">
            <v>NK 15/16 (F)</v>
          </cell>
        </row>
        <row r="12648">
          <cell r="A12648">
            <v>881.02</v>
          </cell>
          <cell r="B12648" t="str">
            <v>NK 15/20 (F)</v>
          </cell>
        </row>
        <row r="12649">
          <cell r="A12649">
            <v>881.12</v>
          </cell>
          <cell r="B12649" t="str">
            <v>409082251(NK 15/20 ) (F)</v>
          </cell>
        </row>
        <row r="12650">
          <cell r="A12650">
            <v>882.02</v>
          </cell>
          <cell r="B12650" t="str">
            <v>NK 17/16 (F)</v>
          </cell>
        </row>
        <row r="12651">
          <cell r="A12651">
            <v>883.02</v>
          </cell>
          <cell r="B12651" t="str">
            <v>NK 17/20 (F)</v>
          </cell>
        </row>
        <row r="12652">
          <cell r="A12652">
            <v>883.5</v>
          </cell>
          <cell r="B12652" t="str">
            <v>NK 17/20 SPL (F)</v>
          </cell>
        </row>
        <row r="12653">
          <cell r="A12653">
            <v>884.02</v>
          </cell>
          <cell r="B12653" t="str">
            <v>NK 18/16 (F)</v>
          </cell>
        </row>
        <row r="12654">
          <cell r="A12654">
            <v>884.1</v>
          </cell>
          <cell r="B12654" t="str">
            <v>RPNA 18/32 (F)</v>
          </cell>
        </row>
        <row r="12655">
          <cell r="A12655">
            <v>885.02</v>
          </cell>
          <cell r="B12655" t="str">
            <v>NK 18/20 (F)</v>
          </cell>
        </row>
        <row r="12656">
          <cell r="A12656">
            <v>886.02</v>
          </cell>
          <cell r="B12656" t="str">
            <v>NK 20/16 (F)</v>
          </cell>
        </row>
        <row r="12657">
          <cell r="A12657">
            <v>886.1</v>
          </cell>
          <cell r="B12657" t="str">
            <v>RPNA 20/35 (F)</v>
          </cell>
        </row>
        <row r="12658">
          <cell r="A12658">
            <v>886.22</v>
          </cell>
          <cell r="B12658" t="str">
            <v>0060930122003(NK 20/16) (F)</v>
          </cell>
        </row>
        <row r="12659">
          <cell r="A12659">
            <v>887.02</v>
          </cell>
          <cell r="B12659" t="str">
            <v>NK 20/20 (F)</v>
          </cell>
        </row>
        <row r="12660">
          <cell r="A12660">
            <v>888.02</v>
          </cell>
          <cell r="B12660" t="str">
            <v>NK 22/16 (F)</v>
          </cell>
        </row>
        <row r="12661">
          <cell r="A12661">
            <v>888.12</v>
          </cell>
          <cell r="B12661" t="str">
            <v>409008041 (NK 22/16) (F)</v>
          </cell>
        </row>
        <row r="12662">
          <cell r="A12662">
            <v>889.02</v>
          </cell>
          <cell r="B12662" t="str">
            <v>NK 22/20 (F)</v>
          </cell>
        </row>
        <row r="12663">
          <cell r="A12663">
            <v>890.02</v>
          </cell>
          <cell r="B12663" t="str">
            <v>NK 25/16 (F)</v>
          </cell>
        </row>
        <row r="12664">
          <cell r="A12664">
            <v>891.02</v>
          </cell>
          <cell r="B12664" t="str">
            <v>NK 25/20 (F)</v>
          </cell>
        </row>
        <row r="12665">
          <cell r="A12665">
            <v>891.1</v>
          </cell>
          <cell r="B12665" t="str">
            <v>RPNA 25/42 (F)</v>
          </cell>
        </row>
        <row r="12666">
          <cell r="A12666">
            <v>892.02</v>
          </cell>
          <cell r="B12666" t="str">
            <v>NK 28/30 (F)</v>
          </cell>
        </row>
        <row r="12667">
          <cell r="A12667">
            <v>893.02</v>
          </cell>
          <cell r="B12667" t="str">
            <v>NK 28/20 (F)</v>
          </cell>
        </row>
        <row r="12668">
          <cell r="A12668">
            <v>893.1</v>
          </cell>
          <cell r="B12668" t="str">
            <v>RPNA 28/44 (F)</v>
          </cell>
        </row>
        <row r="12669">
          <cell r="A12669">
            <v>894.02</v>
          </cell>
          <cell r="B12669" t="str">
            <v>NK 30/30 (F)</v>
          </cell>
        </row>
        <row r="12670">
          <cell r="A12670">
            <v>895.02</v>
          </cell>
          <cell r="B12670" t="str">
            <v>NK 38/20 (F)</v>
          </cell>
        </row>
        <row r="12671">
          <cell r="A12671">
            <v>896.02</v>
          </cell>
          <cell r="B12671" t="str">
            <v>NK 42/20 (F)</v>
          </cell>
        </row>
        <row r="12672">
          <cell r="A12672">
            <v>897.02</v>
          </cell>
          <cell r="B12672" t="str">
            <v>NK 42/30 (F)</v>
          </cell>
        </row>
        <row r="12673">
          <cell r="A12673">
            <v>899.02</v>
          </cell>
          <cell r="B12673" t="str">
            <v>NK 50/30 (F)</v>
          </cell>
        </row>
        <row r="12674">
          <cell r="A12674">
            <v>9</v>
          </cell>
          <cell r="B12674" t="str">
            <v>BR 282423X (F)</v>
          </cell>
        </row>
        <row r="12675">
          <cell r="A12675">
            <v>9.0500000000000007</v>
          </cell>
          <cell r="B12675" t="str">
            <v>BR CLIPS 282423X (F)</v>
          </cell>
        </row>
        <row r="12676">
          <cell r="A12676">
            <v>90</v>
          </cell>
          <cell r="B12676" t="str">
            <v>BR 2815(06) TCG (F)</v>
          </cell>
        </row>
        <row r="12677">
          <cell r="A12677">
            <v>90.07</v>
          </cell>
          <cell r="B12677" t="str">
            <v>TCG 2815(06) (F)</v>
          </cell>
        </row>
        <row r="12678">
          <cell r="A12678">
            <v>90.08</v>
          </cell>
          <cell r="B12678" t="str">
            <v>BR Nipple 2815 (F)</v>
          </cell>
        </row>
        <row r="12679">
          <cell r="A12679">
            <v>900.01</v>
          </cell>
          <cell r="B12679" t="str">
            <v>NKI 18/20 (F)</v>
          </cell>
        </row>
        <row r="12680">
          <cell r="A12680">
            <v>909.02</v>
          </cell>
          <cell r="B12680" t="str">
            <v>NK 70/25 (F)</v>
          </cell>
        </row>
        <row r="12681">
          <cell r="A12681">
            <v>91</v>
          </cell>
          <cell r="B12681" t="str">
            <v>BR 2814.2(22) (F)</v>
          </cell>
        </row>
        <row r="12682">
          <cell r="A12682">
            <v>910.02</v>
          </cell>
          <cell r="B12682" t="str">
            <v>NK 70/35 (F)</v>
          </cell>
        </row>
        <row r="12683">
          <cell r="A12683">
            <v>912.01</v>
          </cell>
          <cell r="B12683" t="str">
            <v>NKI 253815 (F)</v>
          </cell>
        </row>
        <row r="12684">
          <cell r="A12684">
            <v>912.02</v>
          </cell>
          <cell r="B12684" t="str">
            <v>NK 253815 (F)</v>
          </cell>
        </row>
        <row r="12685">
          <cell r="A12685">
            <v>912.03</v>
          </cell>
          <cell r="B12685" t="str">
            <v>IR 253815 (F)</v>
          </cell>
        </row>
        <row r="12686">
          <cell r="A12686">
            <v>912011</v>
          </cell>
          <cell r="B12686" t="str">
            <v>STICK 21X24X250MM</v>
          </cell>
        </row>
        <row r="12687">
          <cell r="A12687">
            <v>912012</v>
          </cell>
          <cell r="B12687" t="str">
            <v>STICK 32X38X250MM</v>
          </cell>
        </row>
        <row r="12688">
          <cell r="A12688">
            <v>913.02</v>
          </cell>
          <cell r="B12688" t="str">
            <v>NK 30/20 (F)</v>
          </cell>
        </row>
        <row r="12689">
          <cell r="A12689">
            <v>913.1</v>
          </cell>
          <cell r="B12689" t="str">
            <v>RPNA 30/47 (F)</v>
          </cell>
        </row>
        <row r="12690">
          <cell r="A12690">
            <v>913.12</v>
          </cell>
          <cell r="B12690" t="str">
            <v>0010930122066 (NK 30/20) (F)</v>
          </cell>
        </row>
        <row r="12691">
          <cell r="A12691">
            <v>913001</v>
          </cell>
          <cell r="B12691" t="str">
            <v>Box 48x30x40</v>
          </cell>
        </row>
        <row r="12692">
          <cell r="A12692">
            <v>913002</v>
          </cell>
          <cell r="B12692" t="str">
            <v>Box 75x30x75</v>
          </cell>
        </row>
        <row r="12693">
          <cell r="A12693">
            <v>913003</v>
          </cell>
          <cell r="B12693" t="str">
            <v>Box 135x40x135</v>
          </cell>
        </row>
        <row r="12694">
          <cell r="A12694">
            <v>913004</v>
          </cell>
          <cell r="B12694" t="str">
            <v>Box 108x35x108</v>
          </cell>
        </row>
        <row r="12695">
          <cell r="A12695">
            <v>913006</v>
          </cell>
          <cell r="B12695" t="str">
            <v>Box 50x35x50</v>
          </cell>
        </row>
        <row r="12696">
          <cell r="A12696">
            <v>913006.01</v>
          </cell>
          <cell r="B12696" t="str">
            <v>Box 50x25x50</v>
          </cell>
        </row>
        <row r="12697">
          <cell r="A12697">
            <v>913007</v>
          </cell>
          <cell r="B12697" t="str">
            <v>Box 78x45x78</v>
          </cell>
        </row>
        <row r="12698">
          <cell r="A12698">
            <v>913008</v>
          </cell>
          <cell r="B12698" t="str">
            <v>Box 95x50x95</v>
          </cell>
        </row>
        <row r="12699">
          <cell r="A12699">
            <v>913009</v>
          </cell>
          <cell r="B12699" t="str">
            <v>Box 115x58x115</v>
          </cell>
        </row>
        <row r="12700">
          <cell r="A12700">
            <v>913010</v>
          </cell>
          <cell r="B12700" t="str">
            <v>Box 150x40x50</v>
          </cell>
        </row>
        <row r="12701">
          <cell r="A12701">
            <v>913011</v>
          </cell>
          <cell r="B12701" t="str">
            <v>Box 150x40x150</v>
          </cell>
        </row>
        <row r="12702">
          <cell r="A12702">
            <v>913012</v>
          </cell>
          <cell r="B12702" t="str">
            <v>Box 120x35x35</v>
          </cell>
        </row>
        <row r="12703">
          <cell r="A12703">
            <v>913013</v>
          </cell>
          <cell r="B12703" t="str">
            <v>Box 370x235x260 5PLY</v>
          </cell>
        </row>
        <row r="12704">
          <cell r="A12704">
            <v>913013.01</v>
          </cell>
          <cell r="B12704" t="str">
            <v>Box 263x213x255</v>
          </cell>
        </row>
        <row r="12705">
          <cell r="A12705">
            <v>913013.02</v>
          </cell>
          <cell r="B12705" t="str">
            <v>Box 270x181x229</v>
          </cell>
        </row>
        <row r="12706">
          <cell r="A12706">
            <v>913013.03</v>
          </cell>
          <cell r="B12706" t="str">
            <v>Box 273x211x263</v>
          </cell>
        </row>
        <row r="12707">
          <cell r="A12707">
            <v>913013.04</v>
          </cell>
          <cell r="B12707" t="str">
            <v>Box 324x217x163</v>
          </cell>
        </row>
        <row r="12708">
          <cell r="A12708">
            <v>913013.05</v>
          </cell>
          <cell r="B12708" t="str">
            <v>Box 328x198x158</v>
          </cell>
        </row>
        <row r="12709">
          <cell r="A12709">
            <v>913013.06</v>
          </cell>
          <cell r="B12709" t="str">
            <v>Box 348x210x183</v>
          </cell>
        </row>
        <row r="12710">
          <cell r="A12710">
            <v>913013.07</v>
          </cell>
          <cell r="B12710" t="str">
            <v>Box 359x181x229</v>
          </cell>
        </row>
        <row r="12711">
          <cell r="A12711">
            <v>913013.08</v>
          </cell>
          <cell r="B12711" t="str">
            <v>Box 378x378x173</v>
          </cell>
        </row>
        <row r="12712">
          <cell r="A12712">
            <v>913013.09</v>
          </cell>
          <cell r="B12712" t="str">
            <v>Box 388x138x311</v>
          </cell>
        </row>
        <row r="12713">
          <cell r="A12713">
            <v>913013.1</v>
          </cell>
          <cell r="B12713" t="str">
            <v>Box 438x177x223</v>
          </cell>
        </row>
        <row r="12714">
          <cell r="A12714">
            <v>913013.11</v>
          </cell>
          <cell r="B12714" t="str">
            <v>Box 488x197x135</v>
          </cell>
        </row>
        <row r="12715">
          <cell r="A12715">
            <v>913013.12</v>
          </cell>
          <cell r="B12715" t="str">
            <v>Box 270x229x181</v>
          </cell>
        </row>
        <row r="12716">
          <cell r="A12716">
            <v>913013.13</v>
          </cell>
          <cell r="B12716" t="str">
            <v>Box 359x229x181</v>
          </cell>
        </row>
        <row r="12717">
          <cell r="A12717">
            <v>913013.14</v>
          </cell>
          <cell r="B12717" t="str">
            <v>Box 265x265x110(1+2+2)</v>
          </cell>
        </row>
        <row r="12718">
          <cell r="A12718">
            <v>913013.15</v>
          </cell>
          <cell r="B12718" t="str">
            <v>Box 263x255x213</v>
          </cell>
        </row>
        <row r="12719">
          <cell r="A12719">
            <v>913013.16</v>
          </cell>
          <cell r="B12719" t="str">
            <v>Box 311x311x175</v>
          </cell>
        </row>
        <row r="12720">
          <cell r="A12720">
            <v>913013.17</v>
          </cell>
          <cell r="B12720" t="str">
            <v>Box 263x211x163</v>
          </cell>
        </row>
        <row r="12721">
          <cell r="A12721">
            <v>913013.18</v>
          </cell>
          <cell r="B12721" t="str">
            <v>Box 215x215x225</v>
          </cell>
        </row>
        <row r="12722">
          <cell r="A12722">
            <v>913013.19</v>
          </cell>
          <cell r="B12722" t="str">
            <v>Box 280x280x125</v>
          </cell>
        </row>
        <row r="12723">
          <cell r="A12723">
            <v>913013.2</v>
          </cell>
          <cell r="B12723" t="str">
            <v>Box 245x185x75</v>
          </cell>
        </row>
        <row r="12724">
          <cell r="A12724">
            <v>913013.2</v>
          </cell>
          <cell r="B12724" t="str">
            <v>Box 245x185x75</v>
          </cell>
        </row>
        <row r="12725">
          <cell r="A12725">
            <v>913013.21</v>
          </cell>
          <cell r="B12725" t="str">
            <v>BOX 275X275X185MM</v>
          </cell>
        </row>
        <row r="12726">
          <cell r="A12726">
            <v>913014</v>
          </cell>
          <cell r="B12726" t="str">
            <v>Box 345x220x115</v>
          </cell>
        </row>
        <row r="12727">
          <cell r="A12727">
            <v>913015</v>
          </cell>
          <cell r="B12727" t="str">
            <v>Box 75x40x75</v>
          </cell>
        </row>
        <row r="12728">
          <cell r="A12728">
            <v>913016</v>
          </cell>
          <cell r="B12728" t="str">
            <v>Box 250x40x50</v>
          </cell>
        </row>
        <row r="12729">
          <cell r="A12729">
            <v>913016.01</v>
          </cell>
          <cell r="B12729" t="str">
            <v>Box 250x40x50(BR 3200)</v>
          </cell>
        </row>
        <row r="12730">
          <cell r="A12730">
            <v>913016.1</v>
          </cell>
          <cell r="B12730" t="str">
            <v>Box 250x40x50 W/O PRINT</v>
          </cell>
        </row>
        <row r="12731">
          <cell r="A12731">
            <v>913017</v>
          </cell>
          <cell r="B12731" t="str">
            <v>Box 83x83x105</v>
          </cell>
        </row>
        <row r="12732">
          <cell r="A12732">
            <v>913017.01</v>
          </cell>
          <cell r="B12732" t="str">
            <v>Box 112x112x110</v>
          </cell>
        </row>
        <row r="12733">
          <cell r="A12733">
            <v>913017.02</v>
          </cell>
          <cell r="B12733" t="str">
            <v>BOX 83X83X105 209 YY2</v>
          </cell>
        </row>
        <row r="12734">
          <cell r="A12734">
            <v>913018</v>
          </cell>
          <cell r="B12734" t="str">
            <v>Box FC 1506</v>
          </cell>
        </row>
        <row r="12735">
          <cell r="A12735">
            <v>913019</v>
          </cell>
          <cell r="B12735" t="str">
            <v>Box 255x210x60 3PLY</v>
          </cell>
        </row>
        <row r="12736">
          <cell r="A12736">
            <v>913021</v>
          </cell>
          <cell r="B12736" t="str">
            <v>Box 55x20x55</v>
          </cell>
        </row>
        <row r="12737">
          <cell r="A12737">
            <v>913022</v>
          </cell>
          <cell r="B12737" t="str">
            <v>Box 65x25x65</v>
          </cell>
        </row>
        <row r="12738">
          <cell r="A12738">
            <v>913023</v>
          </cell>
          <cell r="B12738" t="str">
            <v>Box 75x25x75</v>
          </cell>
        </row>
        <row r="12739">
          <cell r="A12739">
            <v>913024</v>
          </cell>
          <cell r="B12739" t="str">
            <v>Box 85x25x85</v>
          </cell>
        </row>
        <row r="12740">
          <cell r="A12740">
            <v>913025</v>
          </cell>
          <cell r="B12740" t="str">
            <v>Box 90x30x90</v>
          </cell>
        </row>
        <row r="12741">
          <cell r="A12741">
            <v>913026</v>
          </cell>
          <cell r="B12741" t="str">
            <v>Box 95x25x95</v>
          </cell>
        </row>
        <row r="12742">
          <cell r="A12742">
            <v>913027</v>
          </cell>
          <cell r="B12742" t="str">
            <v>Box 105x30x105</v>
          </cell>
        </row>
        <row r="12743">
          <cell r="A12743">
            <v>913027.1</v>
          </cell>
          <cell r="B12743" t="str">
            <v>Box 105X30X105 (6309)</v>
          </cell>
        </row>
        <row r="12744">
          <cell r="A12744">
            <v>913027.11</v>
          </cell>
          <cell r="B12744" t="str">
            <v>Box 105X30X105 (22211 SPL</v>
          </cell>
        </row>
        <row r="12745">
          <cell r="A12745">
            <v>913027.12</v>
          </cell>
          <cell r="B12745" t="str">
            <v>Box 105X30X105 (NJ 309)</v>
          </cell>
        </row>
        <row r="12746">
          <cell r="A12746">
            <v>913027.13</v>
          </cell>
          <cell r="B12746" t="str">
            <v>Box 105X30X105 (NU 309)</v>
          </cell>
        </row>
        <row r="12747">
          <cell r="A12747">
            <v>913027.14</v>
          </cell>
          <cell r="B12747" t="str">
            <v>Box 105LX105BX30H (6309 2RS)</v>
          </cell>
        </row>
        <row r="12748">
          <cell r="A12748">
            <v>913027.15</v>
          </cell>
          <cell r="B12748" t="str">
            <v>Box 105LX105BX30H (62211 2RS)</v>
          </cell>
        </row>
        <row r="12749">
          <cell r="A12749">
            <v>913028</v>
          </cell>
          <cell r="B12749" t="str">
            <v>Box 115x30x115</v>
          </cell>
        </row>
        <row r="12750">
          <cell r="A12750">
            <v>913029</v>
          </cell>
          <cell r="B12750" t="str">
            <v>Box 85x20x85</v>
          </cell>
        </row>
        <row r="12751">
          <cell r="A12751">
            <v>913029.1</v>
          </cell>
          <cell r="B12751" t="str">
            <v>BOX 85X20X85(6208)</v>
          </cell>
        </row>
        <row r="12752">
          <cell r="A12752">
            <v>913029.2</v>
          </cell>
          <cell r="B12752" t="str">
            <v>BOX 85X20X85(6208 2RS)</v>
          </cell>
        </row>
        <row r="12753">
          <cell r="A12753">
            <v>913029.3</v>
          </cell>
          <cell r="B12753" t="str">
            <v>BOX 85X20X85(6010)</v>
          </cell>
        </row>
        <row r="12754">
          <cell r="A12754">
            <v>913030</v>
          </cell>
          <cell r="B12754" t="str">
            <v>Box 95x20x95</v>
          </cell>
        </row>
        <row r="12755">
          <cell r="A12755">
            <v>913030.1</v>
          </cell>
          <cell r="B12755" t="str">
            <v>BOX 95X20X95(6011 2RS)</v>
          </cell>
        </row>
        <row r="12756">
          <cell r="A12756">
            <v>913030.2</v>
          </cell>
          <cell r="B12756" t="str">
            <v>BOX 95X20X95(6011)</v>
          </cell>
        </row>
        <row r="12757">
          <cell r="A12757">
            <v>913031</v>
          </cell>
          <cell r="B12757" t="str">
            <v>Box 67x16x67</v>
          </cell>
        </row>
        <row r="12758">
          <cell r="A12758">
            <v>913031.1</v>
          </cell>
          <cell r="B12758" t="str">
            <v>BOX 67X16X67(6007)</v>
          </cell>
        </row>
        <row r="12759">
          <cell r="A12759">
            <v>913031.2</v>
          </cell>
          <cell r="B12759" t="str">
            <v>BOX 67X16X67(6007 2RS)</v>
          </cell>
        </row>
        <row r="12760">
          <cell r="A12760">
            <v>913032</v>
          </cell>
          <cell r="B12760" t="str">
            <v>Box 139x139x121(VCI 41/2)</v>
          </cell>
        </row>
        <row r="12761">
          <cell r="A12761">
            <v>913032</v>
          </cell>
          <cell r="B12761" t="str">
            <v>BOX 139X139X121(VCI 41/2)</v>
          </cell>
        </row>
        <row r="12762">
          <cell r="A12762">
            <v>913033</v>
          </cell>
          <cell r="B12762" t="str">
            <v>Box 350x300x350</v>
          </cell>
        </row>
        <row r="12763">
          <cell r="A12763">
            <v>913034</v>
          </cell>
          <cell r="B12763" t="str">
            <v>BOX 245X185X75</v>
          </cell>
        </row>
        <row r="12764">
          <cell r="A12764">
            <v>913051</v>
          </cell>
          <cell r="B12764" t="str">
            <v>Box 48x30x40 Exp.</v>
          </cell>
        </row>
        <row r="12765">
          <cell r="A12765">
            <v>913052</v>
          </cell>
          <cell r="B12765" t="str">
            <v>Box 75x30x75 Exp.</v>
          </cell>
        </row>
        <row r="12766">
          <cell r="A12766">
            <v>913053</v>
          </cell>
          <cell r="B12766" t="str">
            <v>Box 135x40x134 Exp.</v>
          </cell>
        </row>
        <row r="12767">
          <cell r="A12767">
            <v>913054</v>
          </cell>
          <cell r="B12767" t="str">
            <v>Box 108x35x108 Exp.</v>
          </cell>
        </row>
        <row r="12768">
          <cell r="A12768">
            <v>913055</v>
          </cell>
          <cell r="B12768" t="str">
            <v>Box 50x35x50 Exp.</v>
          </cell>
        </row>
        <row r="12769">
          <cell r="A12769">
            <v>913056</v>
          </cell>
          <cell r="B12769" t="str">
            <v>Box 80x45x50 Exp.</v>
          </cell>
        </row>
        <row r="12770">
          <cell r="A12770">
            <v>913057</v>
          </cell>
          <cell r="B12770" t="str">
            <v>Box 95x50x95 Exp.</v>
          </cell>
        </row>
        <row r="12771">
          <cell r="A12771">
            <v>913058</v>
          </cell>
          <cell r="B12771" t="str">
            <v>Box 115x60x115 Exp.</v>
          </cell>
        </row>
        <row r="12772">
          <cell r="A12772">
            <v>913059</v>
          </cell>
          <cell r="B12772" t="str">
            <v>Box 150x40x50 Exp.</v>
          </cell>
        </row>
        <row r="12773">
          <cell r="A12773">
            <v>913060</v>
          </cell>
          <cell r="B12773" t="str">
            <v>Box 120x35x35 Exp.</v>
          </cell>
        </row>
        <row r="12774">
          <cell r="A12774">
            <v>913061</v>
          </cell>
          <cell r="B12774" t="str">
            <v>Box 80x48x80</v>
          </cell>
        </row>
        <row r="12775">
          <cell r="A12775">
            <v>913062</v>
          </cell>
          <cell r="B12775" t="str">
            <v>Box 75x40x75 Exp.</v>
          </cell>
        </row>
        <row r="12776">
          <cell r="A12776">
            <v>913063</v>
          </cell>
          <cell r="B12776" t="str">
            <v>Box 250x40x50 Exp.</v>
          </cell>
        </row>
        <row r="12777">
          <cell r="A12777">
            <v>913064</v>
          </cell>
          <cell r="B12777" t="str">
            <v>Box 131x45mm 3ply</v>
          </cell>
        </row>
        <row r="12778">
          <cell r="A12778">
            <v>913065</v>
          </cell>
          <cell r="B12778" t="str">
            <v>Box 151x50mm 3ply</v>
          </cell>
        </row>
        <row r="12779">
          <cell r="A12779">
            <v>913066</v>
          </cell>
          <cell r="B12779" t="str">
            <v>Box 165x43x165mm3ply</v>
          </cell>
        </row>
        <row r="12780">
          <cell r="A12780">
            <v>913067</v>
          </cell>
          <cell r="B12780" t="str">
            <v>Box 15""x9.5""x10""(W PLAST)"</v>
          </cell>
        </row>
        <row r="12781">
          <cell r="A12781">
            <v>913068</v>
          </cell>
          <cell r="B12781" t="str">
            <v>Box R.P.C 38x300</v>
          </cell>
        </row>
        <row r="12782">
          <cell r="A12782">
            <v>913069</v>
          </cell>
          <cell r="B12782" t="str">
            <v>BOX R.P.C 55X300</v>
          </cell>
        </row>
        <row r="12783">
          <cell r="A12783">
            <v>913069</v>
          </cell>
          <cell r="B12783" t="str">
            <v>Box R.P.C 55x300</v>
          </cell>
        </row>
        <row r="12784">
          <cell r="A12784">
            <v>913070</v>
          </cell>
          <cell r="B12784" t="str">
            <v>Box R.P.C 45x300</v>
          </cell>
        </row>
        <row r="12785">
          <cell r="A12785">
            <v>913071</v>
          </cell>
          <cell r="B12785" t="str">
            <v>Box R.P.C 50x300</v>
          </cell>
        </row>
        <row r="12786">
          <cell r="A12786">
            <v>913072</v>
          </cell>
          <cell r="B12786" t="str">
            <v>Box 330x150x200MM</v>
          </cell>
        </row>
        <row r="12787">
          <cell r="A12787">
            <v>913072.01</v>
          </cell>
          <cell r="B12787" t="str">
            <v>Box FLAP 145x195 3play</v>
          </cell>
        </row>
        <row r="12788">
          <cell r="A12788">
            <v>913073</v>
          </cell>
          <cell r="B12788" t="str">
            <v>Box R.P.C 90x200MM</v>
          </cell>
        </row>
        <row r="12789">
          <cell r="A12789">
            <v>913074</v>
          </cell>
          <cell r="B12789" t="str">
            <v>Box R.P.C 68x150MM</v>
          </cell>
        </row>
        <row r="12790">
          <cell r="A12790">
            <v>913075</v>
          </cell>
          <cell r="B12790" t="str">
            <v>Box R.P.C 58x150MM</v>
          </cell>
        </row>
        <row r="12791">
          <cell r="A12791">
            <v>913075.01</v>
          </cell>
          <cell r="B12791" t="str">
            <v>BOX R.P.C 48X155MM</v>
          </cell>
        </row>
        <row r="12792">
          <cell r="A12792">
            <v>913075.02</v>
          </cell>
          <cell r="B12792" t="str">
            <v>BOX SLIVE 38X155MM</v>
          </cell>
        </row>
        <row r="12793">
          <cell r="A12793">
            <v>913076</v>
          </cell>
          <cell r="B12793" t="str">
            <v>Box 8.5""x5""x4.5""(40)"</v>
          </cell>
        </row>
        <row r="12794">
          <cell r="A12794">
            <v>913077</v>
          </cell>
          <cell r="B12794" t="str">
            <v>Box 9.5""x5.5""x8.5""(45)"</v>
          </cell>
        </row>
        <row r="12795">
          <cell r="A12795">
            <v>913078</v>
          </cell>
          <cell r="B12795" t="str">
            <v>Box 12.5""x6""x8.5""(50)"</v>
          </cell>
        </row>
        <row r="12796">
          <cell r="A12796">
            <v>913079</v>
          </cell>
          <cell r="B12796" t="str">
            <v>Box 13.5""x7""x8.5""(55)"</v>
          </cell>
        </row>
        <row r="12797">
          <cell r="A12797">
            <v>913080</v>
          </cell>
          <cell r="B12797" t="str">
            <v>Box 150x60x60</v>
          </cell>
        </row>
        <row r="12798">
          <cell r="A12798">
            <v>913081</v>
          </cell>
          <cell r="B12798" t="str">
            <v>Box 370x235x150 5PLY</v>
          </cell>
        </row>
        <row r="12799">
          <cell r="A12799">
            <v>913082</v>
          </cell>
          <cell r="B12799" t="str">
            <v>Box 453x183x155 5PLY</v>
          </cell>
        </row>
        <row r="12800">
          <cell r="A12800">
            <v>913082.01</v>
          </cell>
          <cell r="B12800" t="str">
            <v>Box 393x159x253 5 PLY</v>
          </cell>
        </row>
        <row r="12801">
          <cell r="A12801">
            <v>913082.02</v>
          </cell>
          <cell r="B12801" t="str">
            <v>Box 288x117x263 5PLY</v>
          </cell>
        </row>
        <row r="12802">
          <cell r="A12802">
            <v>913082.03</v>
          </cell>
          <cell r="B12802" t="str">
            <v>Box 228x228x183 5PLY</v>
          </cell>
        </row>
        <row r="12803">
          <cell r="A12803">
            <v>913082.04</v>
          </cell>
          <cell r="B12803" t="str">
            <v>Box 253x253x153 5PLY</v>
          </cell>
        </row>
        <row r="12804">
          <cell r="A12804">
            <v>913082.05</v>
          </cell>
          <cell r="B12804" t="str">
            <v>Box 233x233x223 5PLY</v>
          </cell>
        </row>
        <row r="12805">
          <cell r="A12805">
            <v>913083</v>
          </cell>
          <cell r="B12805" t="str">
            <v>Box 252x190x100 MM 5PLY</v>
          </cell>
        </row>
        <row r="12806">
          <cell r="A12806">
            <v>913084</v>
          </cell>
          <cell r="B12806" t="str">
            <v>Box 90x34x34</v>
          </cell>
        </row>
        <row r="12807">
          <cell r="A12807">
            <v>913085</v>
          </cell>
          <cell r="B12807" t="str">
            <v>Box 228x228x200 MM</v>
          </cell>
        </row>
        <row r="12808">
          <cell r="A12808">
            <v>913086</v>
          </cell>
          <cell r="B12808" t="str">
            <v>TUBE SPIRE 55X115</v>
          </cell>
        </row>
        <row r="12809">
          <cell r="A12809">
            <v>913087</v>
          </cell>
          <cell r="B12809" t="str">
            <v>TUBE SPIRE 44X115</v>
          </cell>
        </row>
        <row r="12810">
          <cell r="A12810">
            <v>913088</v>
          </cell>
          <cell r="B12810" t="str">
            <v>BOX SPIRE 35X100</v>
          </cell>
        </row>
        <row r="12811">
          <cell r="A12811">
            <v>913088.1</v>
          </cell>
          <cell r="B12811" t="str">
            <v>BOX SPIRE 33X100</v>
          </cell>
        </row>
        <row r="12812">
          <cell r="A12812">
            <v>913089</v>
          </cell>
          <cell r="B12812" t="str">
            <v>TUBE SPIRE 24X100</v>
          </cell>
        </row>
        <row r="12813">
          <cell r="A12813">
            <v>913090</v>
          </cell>
          <cell r="B12813" t="str">
            <v>TUBE SPIRE 47X135</v>
          </cell>
        </row>
        <row r="12814">
          <cell r="A12814">
            <v>913091</v>
          </cell>
          <cell r="B12814" t="str">
            <v>TUBE SPIRE 39X135</v>
          </cell>
        </row>
        <row r="12815">
          <cell r="A12815">
            <v>913092</v>
          </cell>
          <cell r="B12815" t="str">
            <v>TUBE SPIRE 48X155</v>
          </cell>
        </row>
        <row r="12816">
          <cell r="A12816">
            <v>913093</v>
          </cell>
          <cell r="B12816" t="str">
            <v>TUBE SPIRE 41X155</v>
          </cell>
        </row>
        <row r="12817">
          <cell r="A12817">
            <v>913094</v>
          </cell>
          <cell r="B12817" t="str">
            <v>BOX SPIRE 35X120</v>
          </cell>
        </row>
        <row r="12818">
          <cell r="A12818">
            <v>913095</v>
          </cell>
          <cell r="B12818" t="str">
            <v>TUBE SPIRE 24X120</v>
          </cell>
        </row>
        <row r="12819">
          <cell r="A12819">
            <v>913096</v>
          </cell>
          <cell r="B12819" t="str">
            <v>BOX SPIRE 69X100</v>
          </cell>
        </row>
        <row r="12820">
          <cell r="A12820">
            <v>913097</v>
          </cell>
          <cell r="B12820" t="str">
            <v>TUBE SPIRE 59X100</v>
          </cell>
        </row>
        <row r="12821">
          <cell r="A12821">
            <v>913098</v>
          </cell>
          <cell r="B12821" t="str">
            <v>300201 BOPP TAPE 65 MTR</v>
          </cell>
        </row>
        <row r="12822">
          <cell r="A12822">
            <v>913098.1</v>
          </cell>
          <cell r="B12822" t="str">
            <v>300014 SRK 64*47*64</v>
          </cell>
        </row>
        <row r="12823">
          <cell r="A12823">
            <v>913098.2</v>
          </cell>
          <cell r="B12823" t="str">
            <v>3003004TRANSPORT BOX TB-6</v>
          </cell>
        </row>
        <row r="12824">
          <cell r="A12824">
            <v>913098.3</v>
          </cell>
          <cell r="B12824" t="str">
            <v>3000701 PACKING SLIP</v>
          </cell>
        </row>
        <row r="12825">
          <cell r="A12825">
            <v>913098.4</v>
          </cell>
          <cell r="B12825" t="str">
            <v>5 POINTS INCEMTOVE COUPON</v>
          </cell>
        </row>
        <row r="12826">
          <cell r="A12826">
            <v>913099</v>
          </cell>
          <cell r="B12826" t="str">
            <v>BOX SPIRE 70X150</v>
          </cell>
        </row>
        <row r="12827">
          <cell r="A12827">
            <v>913100</v>
          </cell>
          <cell r="B12827" t="str">
            <v>TUBE SPIRE 59X150</v>
          </cell>
        </row>
        <row r="12828">
          <cell r="A12828">
            <v>913101</v>
          </cell>
          <cell r="B12828" t="str">
            <v>BOX 30LX30BX15H</v>
          </cell>
        </row>
        <row r="12829">
          <cell r="A12829">
            <v>913102</v>
          </cell>
          <cell r="B12829" t="str">
            <v>BOX 30LX30BX20H</v>
          </cell>
        </row>
        <row r="12830">
          <cell r="A12830">
            <v>913103</v>
          </cell>
          <cell r="B12830" t="str">
            <v>BOX 30LX30BX25H</v>
          </cell>
        </row>
        <row r="12831">
          <cell r="A12831">
            <v>913104</v>
          </cell>
          <cell r="B12831" t="str">
            <v>BOX 35LX35BX15H</v>
          </cell>
        </row>
        <row r="12832">
          <cell r="A12832">
            <v>913105</v>
          </cell>
          <cell r="B12832" t="str">
            <v>BOX 35LX35BX20H</v>
          </cell>
        </row>
        <row r="12833">
          <cell r="A12833">
            <v>913106</v>
          </cell>
          <cell r="B12833" t="str">
            <v>BOX 35LX35BX25H</v>
          </cell>
        </row>
        <row r="12834">
          <cell r="A12834">
            <v>913107</v>
          </cell>
          <cell r="B12834" t="str">
            <v>BOX 35LX35BX40H</v>
          </cell>
        </row>
        <row r="12835">
          <cell r="A12835">
            <v>913108</v>
          </cell>
          <cell r="B12835" t="str">
            <v>BOX 40LX40BX15H</v>
          </cell>
        </row>
        <row r="12836">
          <cell r="A12836">
            <v>913109</v>
          </cell>
          <cell r="B12836" t="str">
            <v>BOX 40LX40BX20H</v>
          </cell>
        </row>
        <row r="12837">
          <cell r="A12837">
            <v>913110</v>
          </cell>
          <cell r="B12837" t="str">
            <v>BOX 40LX40BX25H</v>
          </cell>
        </row>
        <row r="12838">
          <cell r="A12838">
            <v>913111</v>
          </cell>
          <cell r="B12838" t="str">
            <v>BOX 40LX40BX30H</v>
          </cell>
        </row>
        <row r="12839">
          <cell r="A12839">
            <v>913112</v>
          </cell>
          <cell r="B12839" t="str">
            <v>BOX 40LX40BX35H</v>
          </cell>
        </row>
        <row r="12840">
          <cell r="A12840">
            <v>913113</v>
          </cell>
          <cell r="B12840" t="str">
            <v>BOX 40LX40BX40H</v>
          </cell>
        </row>
        <row r="12841">
          <cell r="A12841">
            <v>913114</v>
          </cell>
          <cell r="B12841" t="str">
            <v>BOX 45LX45BX15H</v>
          </cell>
        </row>
        <row r="12842">
          <cell r="A12842">
            <v>913115</v>
          </cell>
          <cell r="B12842" t="str">
            <v>BOX 45LX45BX20H</v>
          </cell>
        </row>
        <row r="12843">
          <cell r="A12843">
            <v>913116</v>
          </cell>
          <cell r="B12843" t="str">
            <v>BOX 45LX45BX25H</v>
          </cell>
        </row>
        <row r="12844">
          <cell r="A12844">
            <v>913117</v>
          </cell>
          <cell r="B12844" t="str">
            <v>BOX 45LX45BX35H</v>
          </cell>
        </row>
        <row r="12845">
          <cell r="A12845">
            <v>913118</v>
          </cell>
          <cell r="B12845" t="str">
            <v>BOX 50LX50BX15H</v>
          </cell>
        </row>
        <row r="12846">
          <cell r="A12846">
            <v>913119</v>
          </cell>
          <cell r="B12846" t="str">
            <v>BOX 50LX50BX25H</v>
          </cell>
        </row>
        <row r="12847">
          <cell r="A12847">
            <v>913120</v>
          </cell>
          <cell r="B12847" t="str">
            <v>BOX 50LX50BX35H</v>
          </cell>
        </row>
        <row r="12848">
          <cell r="A12848">
            <v>913121</v>
          </cell>
          <cell r="B12848" t="str">
            <v>BOX 55LX55BX15H</v>
          </cell>
        </row>
        <row r="12849">
          <cell r="A12849">
            <v>913122</v>
          </cell>
          <cell r="B12849" t="str">
            <v>BOX 55LX55BX20H</v>
          </cell>
        </row>
        <row r="12850">
          <cell r="A12850">
            <v>913123</v>
          </cell>
          <cell r="B12850" t="str">
            <v>BOX 55LX55BX25H</v>
          </cell>
        </row>
        <row r="12851">
          <cell r="A12851">
            <v>913124</v>
          </cell>
          <cell r="B12851" t="str">
            <v>BOX 60LX60BX25H</v>
          </cell>
        </row>
        <row r="12852">
          <cell r="A12852">
            <v>913125</v>
          </cell>
          <cell r="B12852" t="str">
            <v>BOX 50LX50BX20H</v>
          </cell>
        </row>
        <row r="12853">
          <cell r="A12853">
            <v>913126</v>
          </cell>
          <cell r="B12853" t="str">
            <v>BOX 60LX60BX35H</v>
          </cell>
        </row>
        <row r="12854">
          <cell r="A12854">
            <v>913127</v>
          </cell>
          <cell r="B12854" t="str">
            <v>BOX 65LX65BX25H</v>
          </cell>
        </row>
        <row r="12855">
          <cell r="A12855">
            <v>913128</v>
          </cell>
          <cell r="B12855" t="str">
            <v>BOX 65LX65BX30H</v>
          </cell>
        </row>
        <row r="12856">
          <cell r="A12856">
            <v>913129</v>
          </cell>
          <cell r="B12856" t="str">
            <v>BOX 55LX55BX35H</v>
          </cell>
        </row>
        <row r="12857">
          <cell r="A12857">
            <v>913130</v>
          </cell>
          <cell r="B12857" t="str">
            <v>BOX 70LX70BX25H</v>
          </cell>
        </row>
        <row r="12858">
          <cell r="A12858">
            <v>913131</v>
          </cell>
          <cell r="B12858" t="str">
            <v>BOX 70LX70BX30H</v>
          </cell>
        </row>
        <row r="12859">
          <cell r="A12859">
            <v>913132</v>
          </cell>
          <cell r="B12859" t="str">
            <v>BOX 70LX70BX40H</v>
          </cell>
        </row>
        <row r="12860">
          <cell r="A12860">
            <v>913133</v>
          </cell>
          <cell r="B12860" t="str">
            <v>BOX 75LX75BX25H</v>
          </cell>
        </row>
        <row r="12861">
          <cell r="A12861">
            <v>913134</v>
          </cell>
          <cell r="B12861" t="str">
            <v>BOX 75LX75BX40H</v>
          </cell>
        </row>
        <row r="12862">
          <cell r="A12862">
            <v>913135</v>
          </cell>
          <cell r="B12862" t="str">
            <v>BOX 85LX85BX30H</v>
          </cell>
        </row>
        <row r="12863">
          <cell r="A12863">
            <v>913136</v>
          </cell>
          <cell r="B12863" t="str">
            <v>BOX 85LX85BX40H</v>
          </cell>
        </row>
        <row r="12864">
          <cell r="A12864">
            <v>913137</v>
          </cell>
          <cell r="B12864" t="str">
            <v>BOX 85LX85BX50H</v>
          </cell>
        </row>
        <row r="12865">
          <cell r="A12865">
            <v>913138</v>
          </cell>
          <cell r="B12865" t="str">
            <v>BOX 90LX90BX30H</v>
          </cell>
        </row>
        <row r="12866">
          <cell r="A12866">
            <v>913139</v>
          </cell>
          <cell r="B12866" t="str">
            <v>BOX 90LX90BX50H</v>
          </cell>
        </row>
        <row r="12867">
          <cell r="A12867">
            <v>914.02</v>
          </cell>
          <cell r="B12867" t="str">
            <v>NK 38/30 (F)</v>
          </cell>
        </row>
        <row r="12868">
          <cell r="A12868">
            <v>914000</v>
          </cell>
          <cell r="B12868" t="str">
            <v>BOXPP345X275X110MM/100GSM</v>
          </cell>
        </row>
        <row r="12869">
          <cell r="A12869">
            <v>914001</v>
          </cell>
          <cell r="B12869" t="str">
            <v>Box PP345x275x110MM/100GSM</v>
          </cell>
        </row>
        <row r="12870">
          <cell r="A12870">
            <v>914002</v>
          </cell>
          <cell r="B12870" t="str">
            <v>Box 55x40x55</v>
          </cell>
        </row>
        <row r="12871">
          <cell r="A12871">
            <v>914002</v>
          </cell>
          <cell r="B12871" t="str">
            <v>Box PP313(L)x264(W)x101(H)</v>
          </cell>
        </row>
        <row r="12872">
          <cell r="A12872">
            <v>914003</v>
          </cell>
          <cell r="B12872" t="str">
            <v>Box 75x55x75</v>
          </cell>
        </row>
        <row r="12873">
          <cell r="A12873">
            <v>914004</v>
          </cell>
          <cell r="B12873" t="str">
            <v>Box 343x177x215</v>
          </cell>
        </row>
        <row r="12874">
          <cell r="A12874">
            <v>914005</v>
          </cell>
          <cell r="B12874" t="str">
            <v>Box 115x115x141 3PLY</v>
          </cell>
        </row>
        <row r="12875">
          <cell r="A12875">
            <v>914006</v>
          </cell>
          <cell r="B12875" t="str">
            <v>BOX 235X235X130</v>
          </cell>
        </row>
        <row r="12876">
          <cell r="A12876">
            <v>914007</v>
          </cell>
          <cell r="B12876" t="str">
            <v>BOX 365X275X115</v>
          </cell>
        </row>
        <row r="12877">
          <cell r="A12877">
            <v>914008</v>
          </cell>
          <cell r="B12877" t="str">
            <v>BOX 285X285X190</v>
          </cell>
        </row>
        <row r="12878">
          <cell r="A12878">
            <v>914009</v>
          </cell>
          <cell r="B12878" t="str">
            <v>BOX 215X215X180</v>
          </cell>
        </row>
        <row r="12879">
          <cell r="A12879">
            <v>914010</v>
          </cell>
          <cell r="B12879" t="str">
            <v>BOX 230X230X160</v>
          </cell>
        </row>
        <row r="12880">
          <cell r="A12880">
            <v>914011</v>
          </cell>
          <cell r="B12880" t="str">
            <v>BOX 230X230X125</v>
          </cell>
        </row>
        <row r="12881">
          <cell r="A12881">
            <v>914012</v>
          </cell>
          <cell r="B12881" t="str">
            <v>BOX 250X250X150</v>
          </cell>
        </row>
        <row r="12882">
          <cell r="A12882">
            <v>914013</v>
          </cell>
          <cell r="B12882" t="str">
            <v>BOX 260X260X165</v>
          </cell>
        </row>
        <row r="12883">
          <cell r="A12883">
            <v>914014</v>
          </cell>
          <cell r="B12883" t="str">
            <v>BOX 280X280X160</v>
          </cell>
        </row>
        <row r="12884">
          <cell r="A12884">
            <v>914015</v>
          </cell>
          <cell r="B12884" t="str">
            <v>BOX 310X310X160</v>
          </cell>
        </row>
        <row r="12885">
          <cell r="A12885">
            <v>914016</v>
          </cell>
          <cell r="B12885" t="str">
            <v>FLAP 280X160X3(5*5)</v>
          </cell>
        </row>
        <row r="12886">
          <cell r="A12886">
            <v>914017</v>
          </cell>
          <cell r="B12886" t="str">
            <v>FLAP 260X165X3(4*4)</v>
          </cell>
        </row>
        <row r="12887">
          <cell r="A12887">
            <v>914018</v>
          </cell>
          <cell r="B12887" t="str">
            <v>FLAP 230X125X3(7*7)</v>
          </cell>
        </row>
        <row r="12888">
          <cell r="A12888">
            <v>914019</v>
          </cell>
          <cell r="B12888" t="str">
            <v>FLAP 310X160X3(4*4)</v>
          </cell>
        </row>
        <row r="12889">
          <cell r="A12889">
            <v>914020</v>
          </cell>
          <cell r="B12889" t="str">
            <v>FLAP 280X160X3(6*6)</v>
          </cell>
        </row>
        <row r="12890">
          <cell r="A12890">
            <v>914020.1</v>
          </cell>
          <cell r="B12890" t="str">
            <v>FLAP 205X17X3(5*5)</v>
          </cell>
        </row>
        <row r="12891">
          <cell r="A12891">
            <v>914020.2</v>
          </cell>
          <cell r="B12891" t="str">
            <v>FLAP 240X140X3(5*5)</v>
          </cell>
        </row>
        <row r="12892">
          <cell r="A12892">
            <v>914020.3</v>
          </cell>
          <cell r="B12892" t="str">
            <v>FLAP 200X115X3(5*5)</v>
          </cell>
        </row>
        <row r="12893">
          <cell r="A12893">
            <v>914020.4</v>
          </cell>
          <cell r="B12893" t="str">
            <v>FLAP 300X150X3(8*8)</v>
          </cell>
        </row>
        <row r="12894">
          <cell r="A12894">
            <v>914021</v>
          </cell>
          <cell r="B12894" t="str">
            <v>BOX 280X200X150</v>
          </cell>
        </row>
        <row r="12895">
          <cell r="A12895">
            <v>914022</v>
          </cell>
          <cell r="B12895" t="str">
            <v>BOX 210X210X125</v>
          </cell>
        </row>
        <row r="12896">
          <cell r="A12896">
            <v>914023</v>
          </cell>
          <cell r="B12896" t="str">
            <v>BOX 305X305X180</v>
          </cell>
        </row>
        <row r="12897">
          <cell r="A12897">
            <v>914023.1</v>
          </cell>
          <cell r="B12897" t="str">
            <v>BOX 320X320X180</v>
          </cell>
        </row>
        <row r="12898">
          <cell r="A12898">
            <v>914024</v>
          </cell>
          <cell r="B12898" t="str">
            <v>BOX 330X265X165</v>
          </cell>
        </row>
        <row r="12899">
          <cell r="A12899">
            <v>914025</v>
          </cell>
          <cell r="B12899" t="str">
            <v>BOX 390X200X100</v>
          </cell>
        </row>
        <row r="12900">
          <cell r="A12900">
            <v>914026</v>
          </cell>
          <cell r="B12900" t="str">
            <v>BOX 86X86X110</v>
          </cell>
        </row>
        <row r="12901">
          <cell r="A12901">
            <v>914026.1</v>
          </cell>
          <cell r="B12901" t="str">
            <v>BOX 86X86X110 (209 YY2)</v>
          </cell>
        </row>
        <row r="12902">
          <cell r="A12902">
            <v>914026.11</v>
          </cell>
          <cell r="B12902" t="str">
            <v>BOX 86X86X110 (208 YY2)</v>
          </cell>
        </row>
        <row r="12903">
          <cell r="A12903">
            <v>914026.12</v>
          </cell>
          <cell r="B12903" t="str">
            <v>BOX 86X86X110 (JC 8008)</v>
          </cell>
        </row>
        <row r="12904">
          <cell r="A12904">
            <v>914026.13</v>
          </cell>
          <cell r="B12904" t="str">
            <v>BOX 86X86X110 (NA 4911)</v>
          </cell>
        </row>
        <row r="12905">
          <cell r="A12905">
            <v>914027</v>
          </cell>
          <cell r="B12905" t="str">
            <v>BOX 92X92X92</v>
          </cell>
        </row>
        <row r="12906">
          <cell r="A12906">
            <v>914027.1</v>
          </cell>
          <cell r="B12906" t="str">
            <v>BOX 92X92X92 (211 YY4)</v>
          </cell>
        </row>
        <row r="12907">
          <cell r="A12907">
            <v>914028</v>
          </cell>
          <cell r="B12907" t="str">
            <v>Box 75X75X140</v>
          </cell>
        </row>
        <row r="12908">
          <cell r="A12908">
            <v>914028.01</v>
          </cell>
          <cell r="B12908" t="str">
            <v>BOX 75X75X140 (MNA 6718G)</v>
          </cell>
        </row>
        <row r="12909">
          <cell r="A12909">
            <v>914029</v>
          </cell>
          <cell r="B12909" t="str">
            <v>BOX 175X175X150-5PLY (59)</v>
          </cell>
        </row>
        <row r="12910">
          <cell r="A12910">
            <v>914030</v>
          </cell>
          <cell r="B12910" t="str">
            <v>BOX 160X160X115-5PLY (57)</v>
          </cell>
        </row>
        <row r="12911">
          <cell r="A12911">
            <v>914031</v>
          </cell>
          <cell r="B12911" t="str">
            <v>BOX 115X115X90-5PLY (51)</v>
          </cell>
        </row>
        <row r="12912">
          <cell r="A12912">
            <v>914032</v>
          </cell>
          <cell r="B12912" t="str">
            <v>BOX 135X135X85-5PLY (55)</v>
          </cell>
        </row>
        <row r="12913">
          <cell r="A12913">
            <v>914033</v>
          </cell>
          <cell r="B12913" t="str">
            <v>BOX 130X130X70-5PLY (52)</v>
          </cell>
        </row>
        <row r="12914">
          <cell r="A12914">
            <v>914034</v>
          </cell>
          <cell r="B12914" t="str">
            <v>BOX 145X145X110-5PLY (56)</v>
          </cell>
        </row>
        <row r="12915">
          <cell r="A12915">
            <v>914035</v>
          </cell>
          <cell r="B12915" t="str">
            <v>BOX 130X130X85-5PLY (53)</v>
          </cell>
        </row>
        <row r="12916">
          <cell r="A12916">
            <v>914036</v>
          </cell>
          <cell r="B12916" t="str">
            <v>BOX 265X265X170-5PLY (73)</v>
          </cell>
        </row>
        <row r="12917">
          <cell r="A12917">
            <v>914037</v>
          </cell>
          <cell r="B12917" t="str">
            <v>BOX 380X255X125 SET</v>
          </cell>
        </row>
        <row r="12918">
          <cell r="A12918">
            <v>914038</v>
          </cell>
          <cell r="B12918" t="str">
            <v>BOX 192X132X67-3PLY</v>
          </cell>
        </row>
        <row r="12919">
          <cell r="A12919">
            <v>915.02</v>
          </cell>
          <cell r="B12919" t="str">
            <v>NK 75/25 (F)</v>
          </cell>
        </row>
        <row r="12920">
          <cell r="A12920">
            <v>916.02</v>
          </cell>
          <cell r="B12920" t="str">
            <v>NK 75/35 (F)</v>
          </cell>
        </row>
        <row r="12921">
          <cell r="A12921">
            <v>917</v>
          </cell>
          <cell r="B12921" t="str">
            <v>NU 2215 (BRASS CAGE) (F)</v>
          </cell>
        </row>
        <row r="12922">
          <cell r="A12922">
            <v>918</v>
          </cell>
          <cell r="B12922" t="str">
            <v>NU 2305 (BRASS CAGE) (F)</v>
          </cell>
        </row>
        <row r="12923">
          <cell r="A12923">
            <v>919</v>
          </cell>
          <cell r="B12923" t="str">
            <v>RAE 25 KRRB (F)</v>
          </cell>
        </row>
        <row r="12924">
          <cell r="A12924">
            <v>92</v>
          </cell>
          <cell r="B12924" t="str">
            <v>BR 2815(24) (F)</v>
          </cell>
        </row>
        <row r="12925">
          <cell r="A12925">
            <v>921</v>
          </cell>
          <cell r="B12925" t="str">
            <v>GE 30 KRRB (F)</v>
          </cell>
        </row>
        <row r="12926">
          <cell r="A12926">
            <v>922</v>
          </cell>
          <cell r="B12926" t="str">
            <v>GE 35 KRRB (F)</v>
          </cell>
        </row>
        <row r="12927">
          <cell r="A12927">
            <v>922.4</v>
          </cell>
          <cell r="B12927" t="str">
            <v>4B1000098 A00(35/72) (F)</v>
          </cell>
        </row>
        <row r="12928">
          <cell r="A12928">
            <v>924</v>
          </cell>
          <cell r="B12928" t="str">
            <v>GE 40 KRRB (F)</v>
          </cell>
        </row>
        <row r="12929">
          <cell r="A12929">
            <v>925</v>
          </cell>
          <cell r="B12929" t="str">
            <v>GE 50 KRRB (F)</v>
          </cell>
        </row>
        <row r="12930">
          <cell r="A12930">
            <v>925.4</v>
          </cell>
          <cell r="B12930" t="str">
            <v>4B1000097 A00(50/90) (F)</v>
          </cell>
        </row>
        <row r="12931">
          <cell r="A12931">
            <v>926.01</v>
          </cell>
          <cell r="B12931" t="str">
            <v>GYE 35 KRRB SPL (F)</v>
          </cell>
        </row>
        <row r="12932">
          <cell r="A12932">
            <v>927</v>
          </cell>
          <cell r="B12932" t="str">
            <v>0635303184 SC 28227.5 (F)</v>
          </cell>
        </row>
        <row r="12933">
          <cell r="A12933">
            <v>928</v>
          </cell>
          <cell r="B12933" t="str">
            <v>13501005 (MDA4500G) (F)</v>
          </cell>
        </row>
        <row r="12934">
          <cell r="A12934">
            <v>929.02</v>
          </cell>
          <cell r="B12934" t="str">
            <v>NATV 12 PPX (F)</v>
          </cell>
        </row>
        <row r="12935">
          <cell r="A12935">
            <v>93</v>
          </cell>
          <cell r="B12935" t="str">
            <v>BR 2816.3(06) (F)</v>
          </cell>
        </row>
        <row r="12936">
          <cell r="A12936">
            <v>930</v>
          </cell>
          <cell r="B12936" t="str">
            <v>UCT 205 (F)</v>
          </cell>
        </row>
        <row r="12937">
          <cell r="A12937">
            <v>931</v>
          </cell>
          <cell r="B12937" t="str">
            <v>G 1103 KRRB (F)</v>
          </cell>
        </row>
        <row r="12938">
          <cell r="A12938">
            <v>932</v>
          </cell>
          <cell r="B12938" t="str">
            <v>G 1107 KRRB (F)</v>
          </cell>
        </row>
        <row r="12939">
          <cell r="A12939">
            <v>933</v>
          </cell>
          <cell r="B12939" t="str">
            <v>G 1115 KRRB (F)</v>
          </cell>
        </row>
        <row r="12940">
          <cell r="A12940">
            <v>934</v>
          </cell>
          <cell r="B12940" t="str">
            <v>G 1203 KRRB (F)</v>
          </cell>
        </row>
        <row r="12941">
          <cell r="A12941">
            <v>935</v>
          </cell>
          <cell r="B12941" t="str">
            <v>UC 211_55X100 (F)</v>
          </cell>
        </row>
        <row r="12942">
          <cell r="A12942">
            <v>936</v>
          </cell>
          <cell r="B12942" t="str">
            <v>UC 211_55X110 (F)</v>
          </cell>
        </row>
        <row r="12943">
          <cell r="A12943">
            <v>937</v>
          </cell>
          <cell r="B12943" t="str">
            <v>UC 211_60X110 (F)</v>
          </cell>
        </row>
        <row r="12944">
          <cell r="A12944">
            <v>9397405</v>
          </cell>
          <cell r="B12944" t="str">
            <v>B NK 40/20</v>
          </cell>
        </row>
        <row r="12945">
          <cell r="A12945">
            <v>9397738</v>
          </cell>
          <cell r="B12945" t="str">
            <v>B NJ 310</v>
          </cell>
        </row>
        <row r="12946">
          <cell r="A12946">
            <v>9397939</v>
          </cell>
          <cell r="B12946" t="str">
            <v>B NUP 310</v>
          </cell>
        </row>
        <row r="12947">
          <cell r="A12947">
            <v>94</v>
          </cell>
          <cell r="B12947" t="str">
            <v>BR 2816(24)1323 (F)</v>
          </cell>
        </row>
        <row r="12948">
          <cell r="A12948">
            <v>941</v>
          </cell>
          <cell r="B12948" t="str">
            <v>BR 282223 (F)</v>
          </cell>
        </row>
        <row r="12949">
          <cell r="A12949">
            <v>942</v>
          </cell>
          <cell r="B12949" t="str">
            <v>BR 28242326 (F)</v>
          </cell>
        </row>
        <row r="12950">
          <cell r="A12950">
            <v>944</v>
          </cell>
          <cell r="B12950" t="str">
            <v>BR 322224 (F)</v>
          </cell>
        </row>
        <row r="12951">
          <cell r="A12951">
            <v>944.05</v>
          </cell>
          <cell r="B12951" t="str">
            <v>BR CLIPS 322224 (F)</v>
          </cell>
        </row>
        <row r="12952">
          <cell r="A12952">
            <v>945</v>
          </cell>
          <cell r="B12952" t="str">
            <v>G030203/7 (F)</v>
          </cell>
        </row>
        <row r="12953">
          <cell r="A12953">
            <v>946.01</v>
          </cell>
          <cell r="B12953" t="str">
            <v>IR 31.750X37X18 (F)</v>
          </cell>
        </row>
        <row r="12954">
          <cell r="A12954">
            <v>946.02</v>
          </cell>
          <cell r="B12954" t="str">
            <v>K 37X42X17 (F)</v>
          </cell>
        </row>
        <row r="12955">
          <cell r="A12955">
            <v>946.03</v>
          </cell>
          <cell r="B12955" t="str">
            <v>IR 28X32X17 (F)</v>
          </cell>
        </row>
        <row r="12956">
          <cell r="A12956">
            <v>947</v>
          </cell>
          <cell r="B12956" t="str">
            <v>NCG 20X35X2(29194224) (F)</v>
          </cell>
        </row>
        <row r="12957">
          <cell r="A12957">
            <v>948</v>
          </cell>
          <cell r="B12957" t="str">
            <v>446502975(85X20(M64X2)) (F)</v>
          </cell>
        </row>
        <row r="12958">
          <cell r="A12958">
            <v>949</v>
          </cell>
          <cell r="B12958" t="str">
            <v>4G0503073(40X12(M30X2)) (F)</v>
          </cell>
        </row>
        <row r="12959">
          <cell r="A12959">
            <v>950</v>
          </cell>
          <cell r="B12959" t="str">
            <v>4G0501297(40X7(M30X2)) (F)</v>
          </cell>
        </row>
        <row r="12960">
          <cell r="A12960">
            <v>951</v>
          </cell>
          <cell r="B12960" t="str">
            <v>BR 30[P]15.875 (F)</v>
          </cell>
        </row>
        <row r="12961">
          <cell r="A12961">
            <v>952</v>
          </cell>
          <cell r="B12961" t="str">
            <v>BR 30[P]16 (F)</v>
          </cell>
        </row>
        <row r="12962">
          <cell r="A12962">
            <v>953</v>
          </cell>
          <cell r="B12962" t="str">
            <v>NIPPLE M6X16 (F)</v>
          </cell>
        </row>
        <row r="12963">
          <cell r="A12963">
            <v>954</v>
          </cell>
          <cell r="B12963" t="str">
            <v>SL 045012PP (F)</v>
          </cell>
        </row>
        <row r="12964">
          <cell r="A12964">
            <v>955</v>
          </cell>
          <cell r="B12964" t="str">
            <v>BR 3719(25)26 X (F)</v>
          </cell>
        </row>
        <row r="12965">
          <cell r="A12965">
            <v>956</v>
          </cell>
          <cell r="B12965" t="str">
            <v>52 MM OD PULLY BEARING (F)</v>
          </cell>
        </row>
        <row r="12966">
          <cell r="A12966">
            <v>957</v>
          </cell>
          <cell r="B12966" t="str">
            <v>SL 045010PP (F)</v>
          </cell>
        </row>
        <row r="12967">
          <cell r="A12967">
            <v>958</v>
          </cell>
          <cell r="B12967" t="str">
            <v>SL 045016PP (F)</v>
          </cell>
        </row>
        <row r="12968">
          <cell r="A12968">
            <v>959</v>
          </cell>
          <cell r="B12968" t="str">
            <v>AllensocketwithK.Nut R480 (F)</v>
          </cell>
        </row>
        <row r="12969">
          <cell r="A12969">
            <v>960</v>
          </cell>
          <cell r="B12969" t="str">
            <v>AS 5070 (F)</v>
          </cell>
        </row>
        <row r="12970">
          <cell r="A12970">
            <v>960.21</v>
          </cell>
          <cell r="B12970" t="str">
            <v>0220940122328(AS 5070) (F)</v>
          </cell>
        </row>
        <row r="12971">
          <cell r="A12971">
            <v>960.22</v>
          </cell>
          <cell r="B12971" t="str">
            <v>940122350(AS 5070THK 1.5) (F)</v>
          </cell>
        </row>
        <row r="12972">
          <cell r="A12972">
            <v>960.41</v>
          </cell>
          <cell r="B12972" t="str">
            <v>449082591(AS 5470) (F)</v>
          </cell>
        </row>
        <row r="12973">
          <cell r="A12973">
            <v>961</v>
          </cell>
          <cell r="B12973" t="str">
            <v>AS 3047 (F)</v>
          </cell>
        </row>
        <row r="12974">
          <cell r="A12974">
            <v>962</v>
          </cell>
          <cell r="B12974" t="str">
            <v>AS 08X21X1 (F)</v>
          </cell>
        </row>
        <row r="12975">
          <cell r="A12975">
            <v>963</v>
          </cell>
          <cell r="B12975" t="str">
            <v>AS 90120 (F)</v>
          </cell>
        </row>
        <row r="12976">
          <cell r="A12976">
            <v>964</v>
          </cell>
          <cell r="B12976" t="str">
            <v>AS 4060 (F)</v>
          </cell>
        </row>
        <row r="12977">
          <cell r="A12977">
            <v>964.21</v>
          </cell>
          <cell r="B12977" t="str">
            <v>0170940122323(AS 4060) (F)</v>
          </cell>
        </row>
        <row r="12978">
          <cell r="A12978">
            <v>965</v>
          </cell>
          <cell r="B12978" t="str">
            <v>0290940122346(RO 4X22.8) (F)</v>
          </cell>
        </row>
        <row r="12979">
          <cell r="A12979">
            <v>965.11</v>
          </cell>
          <cell r="B12979" t="str">
            <v>NEEDLE 3 X 23 (F)</v>
          </cell>
        </row>
        <row r="12980">
          <cell r="A12980">
            <v>965.21</v>
          </cell>
          <cell r="B12980" t="str">
            <v>NEEDLE 1.5X9.8 (F)</v>
          </cell>
        </row>
        <row r="12981">
          <cell r="A12981">
            <v>965.22</v>
          </cell>
          <cell r="B12981" t="str">
            <v>0010 940122311(5X29.8) (F)</v>
          </cell>
        </row>
        <row r="12982">
          <cell r="A12982">
            <v>965.23</v>
          </cell>
          <cell r="B12982" t="str">
            <v>940122790(2X19) (F)</v>
          </cell>
        </row>
        <row r="12983">
          <cell r="A12983">
            <v>965.24</v>
          </cell>
          <cell r="B12983" t="str">
            <v>940122789(2X14) (F)</v>
          </cell>
        </row>
        <row r="12984">
          <cell r="A12984">
            <v>965.25</v>
          </cell>
          <cell r="B12984" t="str">
            <v>RO 5X29.8 (F)</v>
          </cell>
        </row>
        <row r="12985">
          <cell r="A12985">
            <v>965.26</v>
          </cell>
          <cell r="B12985" t="str">
            <v>RO 2X15.8 BP (F)</v>
          </cell>
        </row>
        <row r="12986">
          <cell r="A12986">
            <v>965.3</v>
          </cell>
          <cell r="B12986" t="str">
            <v>DOWEL PIN 2X14(F)</v>
          </cell>
        </row>
        <row r="12987">
          <cell r="A12987">
            <v>965.31</v>
          </cell>
          <cell r="B12987" t="str">
            <v>DOWEL PIN 2X18(F)</v>
          </cell>
        </row>
        <row r="12988">
          <cell r="A12988">
            <v>965.32</v>
          </cell>
          <cell r="B12988" t="str">
            <v>ROLLER 6X15(F)</v>
          </cell>
        </row>
        <row r="12989">
          <cell r="A12989">
            <v>966</v>
          </cell>
          <cell r="B12989" t="str">
            <v>NAU-4906-UU (F)</v>
          </cell>
        </row>
        <row r="12990">
          <cell r="A12990">
            <v>966.21</v>
          </cell>
          <cell r="B12990" t="str">
            <v>0270940122337 NAU 4906UU (F)</v>
          </cell>
        </row>
        <row r="12991">
          <cell r="A12991">
            <v>967.21</v>
          </cell>
          <cell r="B12991" t="str">
            <v>940041974(IR 10X14X18.5)   (F)</v>
          </cell>
        </row>
        <row r="12992">
          <cell r="A12992">
            <v>968.21</v>
          </cell>
          <cell r="B12992" t="str">
            <v>940041975(IR 10X14X30.5)   (F)</v>
          </cell>
        </row>
        <row r="12993">
          <cell r="A12993">
            <v>969</v>
          </cell>
          <cell r="B12993" t="str">
            <v>JL 1812 (F)</v>
          </cell>
        </row>
        <row r="12994">
          <cell r="A12994">
            <v>970</v>
          </cell>
          <cell r="B12994" t="str">
            <v>7-24-13-9 (F)</v>
          </cell>
        </row>
        <row r="12995">
          <cell r="A12995">
            <v>971</v>
          </cell>
          <cell r="B12995" t="str">
            <v>SAT 35 (F)</v>
          </cell>
        </row>
        <row r="12996">
          <cell r="A12996">
            <v>971.01</v>
          </cell>
          <cell r="B12996" t="str">
            <v>SAT 35 OUTER RING (F)</v>
          </cell>
        </row>
        <row r="12997">
          <cell r="A12997">
            <v>971.02</v>
          </cell>
          <cell r="B12997" t="str">
            <v>SAT 35 INNER RING (F)</v>
          </cell>
        </row>
        <row r="12998">
          <cell r="A12998">
            <v>971.21</v>
          </cell>
          <cell r="B12998" t="str">
            <v>006 0940122319(4940126) (F)</v>
          </cell>
        </row>
        <row r="12999">
          <cell r="A12999">
            <v>971.22</v>
          </cell>
          <cell r="B12999" t="str">
            <v>0010940122810 4924265 (F)</v>
          </cell>
        </row>
        <row r="13000">
          <cell r="A13000">
            <v>972</v>
          </cell>
          <cell r="B13000" t="str">
            <v>SAT 20 (F)</v>
          </cell>
        </row>
        <row r="13001">
          <cell r="A13001">
            <v>972.01</v>
          </cell>
          <cell r="B13001" t="str">
            <v>SAT 20 OUTER RING (F)</v>
          </cell>
        </row>
        <row r="13002">
          <cell r="A13002">
            <v>972.02</v>
          </cell>
          <cell r="B13002" t="str">
            <v>SAT 20 INNER RING (F)</v>
          </cell>
        </row>
        <row r="13003">
          <cell r="A13003">
            <v>973</v>
          </cell>
          <cell r="B13003" t="str">
            <v>SAT 17 (F)</v>
          </cell>
        </row>
        <row r="13004">
          <cell r="A13004">
            <v>973.01</v>
          </cell>
          <cell r="B13004" t="str">
            <v>SAT 17 OUTER RING (F)</v>
          </cell>
        </row>
        <row r="13005">
          <cell r="A13005">
            <v>973.02</v>
          </cell>
          <cell r="B13005" t="str">
            <v>SAT 17 INNER RING (F)</v>
          </cell>
        </row>
        <row r="13006">
          <cell r="A13006">
            <v>974</v>
          </cell>
          <cell r="B13006" t="str">
            <v>242579 (LINEAR CAGE) (F)</v>
          </cell>
        </row>
        <row r="13007">
          <cell r="A13007">
            <v>975.01</v>
          </cell>
          <cell r="B13007" t="str">
            <v>NATV 8 (F)</v>
          </cell>
        </row>
        <row r="13008">
          <cell r="A13008">
            <v>975.02</v>
          </cell>
          <cell r="B13008" t="str">
            <v>NATV 8 PPX (F)</v>
          </cell>
        </row>
        <row r="13009">
          <cell r="A13009">
            <v>975.21</v>
          </cell>
          <cell r="B13009" t="str">
            <v>0030 920123016(NATV 8) (F)</v>
          </cell>
        </row>
        <row r="13010">
          <cell r="A13010">
            <v>976</v>
          </cell>
          <cell r="B13010" t="str">
            <v>NATV 6 (F)</v>
          </cell>
        </row>
        <row r="13011">
          <cell r="A13011">
            <v>976.21</v>
          </cell>
          <cell r="B13011" t="str">
            <v>0020920123015(NATV6) (F)</v>
          </cell>
        </row>
        <row r="13012">
          <cell r="A13012">
            <v>977</v>
          </cell>
          <cell r="B13012" t="str">
            <v>8043025111 SC 36266 (F)</v>
          </cell>
        </row>
        <row r="13013">
          <cell r="A13013">
            <v>978</v>
          </cell>
          <cell r="B13013" t="str">
            <v>WB 24-11.1-34-51.5(12111)  (F)</v>
          </cell>
        </row>
        <row r="13014">
          <cell r="A13014">
            <v>978.01</v>
          </cell>
          <cell r="B13014" t="str">
            <v>WB 24-11.1-34-59 (F)</v>
          </cell>
        </row>
        <row r="13015">
          <cell r="A13015">
            <v>979</v>
          </cell>
          <cell r="B13015" t="str">
            <v>F 218989 (F)</v>
          </cell>
        </row>
        <row r="13016">
          <cell r="A13016">
            <v>980</v>
          </cell>
          <cell r="B13016" t="str">
            <v>WB 22-9.3-24-36.4 (F)</v>
          </cell>
        </row>
        <row r="13017">
          <cell r="A13017">
            <v>981</v>
          </cell>
          <cell r="B13017" t="str">
            <v>WB 6-14-24-41 (F)</v>
          </cell>
        </row>
        <row r="13018">
          <cell r="A13018">
            <v>982</v>
          </cell>
          <cell r="B13018" t="str">
            <v>WB 25-8-41.7-60 (F)</v>
          </cell>
        </row>
        <row r="13019">
          <cell r="A13019">
            <v>983</v>
          </cell>
          <cell r="B13019" t="str">
            <v>WB 19-8-22-35 (F)</v>
          </cell>
        </row>
        <row r="13020">
          <cell r="A13020">
            <v>984</v>
          </cell>
          <cell r="B13020" t="str">
            <v>ROLLERS 4X22.8 (F)</v>
          </cell>
        </row>
        <row r="13021">
          <cell r="A13021">
            <v>984.01</v>
          </cell>
          <cell r="B13021" t="str">
            <v>ROLLERS 3X15.8 (F)</v>
          </cell>
        </row>
        <row r="13022">
          <cell r="A13022">
            <v>984.02</v>
          </cell>
          <cell r="B13022" t="str">
            <v>ROLLERS 2X17.8 (F)</v>
          </cell>
        </row>
        <row r="13023">
          <cell r="A13023">
            <v>984.21</v>
          </cell>
          <cell r="B13023" t="str">
            <v>0770198103 ROLLERS 3X15.8 (F)</v>
          </cell>
        </row>
        <row r="13024">
          <cell r="A13024">
            <v>984.22</v>
          </cell>
          <cell r="B13024" t="str">
            <v>0635490017 ROLLERS 2X17.8 (F)</v>
          </cell>
        </row>
        <row r="13025">
          <cell r="A13025">
            <v>985</v>
          </cell>
          <cell r="B13025" t="str">
            <v>WB 16-7.5-25-50 OG (F)</v>
          </cell>
        </row>
        <row r="13026">
          <cell r="A13026">
            <v>985.01</v>
          </cell>
          <cell r="B13026" t="str">
            <v>WB 16-7.5-25-42 (F)</v>
          </cell>
        </row>
        <row r="13027">
          <cell r="A13027">
            <v>986</v>
          </cell>
          <cell r="B13027" t="str">
            <v>WB 17.79/18-7.8-16-35 SPL (F)</v>
          </cell>
        </row>
        <row r="13028">
          <cell r="A13028">
            <v>986.01</v>
          </cell>
          <cell r="B13028" t="str">
            <v>WB 17.79/18-7.8-16-35 (F)</v>
          </cell>
        </row>
        <row r="13029">
          <cell r="A13029">
            <v>987</v>
          </cell>
          <cell r="B13029" t="str">
            <v>FC 26-12-44-143/19.5 (F)</v>
          </cell>
        </row>
        <row r="13030">
          <cell r="A13030">
            <v>988</v>
          </cell>
          <cell r="B13030" t="str">
            <v>WB 16-7.5-20-40/8 (F)</v>
          </cell>
        </row>
        <row r="13031">
          <cell r="A13031">
            <v>989</v>
          </cell>
          <cell r="B13031" t="str">
            <v>WB 16-7.5-20-28 (F)</v>
          </cell>
        </row>
        <row r="13032">
          <cell r="A13032">
            <v>989.01</v>
          </cell>
          <cell r="B13032" t="str">
            <v>WB 16-7.5-20-28 OG (F)</v>
          </cell>
        </row>
        <row r="13033">
          <cell r="A13033">
            <v>990</v>
          </cell>
          <cell r="B13033" t="str">
            <v>WB 18-7.5-22-30(F 58963) (F)</v>
          </cell>
        </row>
        <row r="13034">
          <cell r="A13034">
            <v>991</v>
          </cell>
          <cell r="B13034" t="str">
            <v>WB 19-9-22-34 (F)</v>
          </cell>
        </row>
        <row r="13035">
          <cell r="A13035">
            <v>991.01</v>
          </cell>
          <cell r="B13035" t="str">
            <v>WB 19-9-22-34 OG (F)</v>
          </cell>
        </row>
        <row r="13036">
          <cell r="A13036">
            <v>9916487</v>
          </cell>
          <cell r="B13036" t="str">
            <v>SCRAP PIPE/BAR (JOB WORK)</v>
          </cell>
        </row>
        <row r="13037">
          <cell r="A13037">
            <v>9916488</v>
          </cell>
          <cell r="B13037" t="str">
            <v>SCRAP STRIPS</v>
          </cell>
        </row>
        <row r="13038">
          <cell r="A13038">
            <v>9916489</v>
          </cell>
          <cell r="B13038" t="str">
            <v>SCRAP NYLONE (JOB WORK)</v>
          </cell>
        </row>
        <row r="13039">
          <cell r="A13039">
            <v>992</v>
          </cell>
          <cell r="B13039" t="str">
            <v>WB 19-9-22-42 (F)</v>
          </cell>
        </row>
        <row r="13040">
          <cell r="A13040">
            <v>993</v>
          </cell>
          <cell r="B13040" t="str">
            <v>WB 19-9-22-35 (F)</v>
          </cell>
        </row>
        <row r="13041">
          <cell r="A13041">
            <v>994</v>
          </cell>
          <cell r="B13041" t="str">
            <v>WB 22-9.3-24-41.5 (F)</v>
          </cell>
        </row>
        <row r="13042">
          <cell r="A13042">
            <v>995</v>
          </cell>
          <cell r="B13042" t="str">
            <v>STO 6 FC (F)</v>
          </cell>
        </row>
        <row r="13043">
          <cell r="A13043">
            <v>996</v>
          </cell>
          <cell r="B13043" t="str">
            <v>CN 1210 18MM (F)</v>
          </cell>
        </row>
        <row r="13044">
          <cell r="A13044">
            <v>997</v>
          </cell>
          <cell r="B13044" t="str">
            <v>CN 90001 19MM (F)</v>
          </cell>
        </row>
        <row r="13045">
          <cell r="A13045">
            <v>998</v>
          </cell>
          <cell r="B13045" t="str">
            <v>Waste &amp; Scrap (F)</v>
          </cell>
        </row>
        <row r="13046">
          <cell r="A13046">
            <v>998.01</v>
          </cell>
          <cell r="B13046" t="str">
            <v>GENERAL ITEM (F)</v>
          </cell>
        </row>
        <row r="13047">
          <cell r="A13047">
            <v>998.02</v>
          </cell>
          <cell r="B13047" t="str">
            <v>TOOLING COST FOR 29326642  (F)</v>
          </cell>
        </row>
        <row r="13048">
          <cell r="A13048">
            <v>998.04</v>
          </cell>
          <cell r="B13048" t="str">
            <v>GRINDING DUST SCRAP (F)</v>
          </cell>
        </row>
        <row r="13049">
          <cell r="A13049">
            <v>998.5</v>
          </cell>
          <cell r="B13049" t="str">
            <v>Waste &amp; Scrap(m/c parts) (F)</v>
          </cell>
        </row>
        <row r="13050">
          <cell r="A13050">
            <v>998.6</v>
          </cell>
          <cell r="B13050" t="str">
            <v>Waste &amp; Scrap(PLASTIC) (F)</v>
          </cell>
        </row>
        <row r="13051">
          <cell r="A13051">
            <v>998.8</v>
          </cell>
          <cell r="B13051" t="str">
            <v>SCRAP OIL (F)</v>
          </cell>
        </row>
        <row r="13052">
          <cell r="A13052">
            <v>999</v>
          </cell>
          <cell r="B13052" t="str">
            <v>F 93024 (F)</v>
          </cell>
        </row>
        <row r="13053">
          <cell r="A13053">
            <v>9998013</v>
          </cell>
          <cell r="B13053" t="str">
            <v>EGT 12X02 AP024 2000LK</v>
          </cell>
        </row>
        <row r="13054">
          <cell r="A13054">
            <v>99998</v>
          </cell>
          <cell r="B13054" t="str">
            <v>ROLLER 4X4 (F)</v>
          </cell>
        </row>
        <row r="13055">
          <cell r="A13055">
            <v>99999</v>
          </cell>
          <cell r="B13055" t="str">
            <v>NYLON RADILON A BF 990 GY (F)</v>
          </cell>
        </row>
        <row r="13056">
          <cell r="A13056" t="str">
            <v>Siemens</v>
          </cell>
          <cell r="B13056" t="str">
            <v>HFL 2026</v>
          </cell>
        </row>
        <row r="13057">
          <cell r="A13057" t="str">
            <v>Siemens</v>
          </cell>
          <cell r="B13057" t="str">
            <v>NATV 10 PPX</v>
          </cell>
        </row>
        <row r="13058">
          <cell r="A13058" t="str">
            <v>Siemens</v>
          </cell>
          <cell r="B13058" t="str">
            <v>NATV 15PPX</v>
          </cell>
        </row>
        <row r="13059">
          <cell r="A13059" t="str">
            <v>Siemens</v>
          </cell>
          <cell r="B13059" t="str">
            <v>NUTR 1747</v>
          </cell>
        </row>
        <row r="13060">
          <cell r="A13060" t="str">
            <v>Siemens</v>
          </cell>
          <cell r="B13060" t="str">
            <v>BK 0509</v>
          </cell>
        </row>
        <row r="13061">
          <cell r="A13061" t="str">
            <v>Siemens</v>
          </cell>
          <cell r="B13061" t="str">
            <v>BK 0609</v>
          </cell>
        </row>
        <row r="13062">
          <cell r="A13062" t="str">
            <v>Siemens</v>
          </cell>
          <cell r="B13062" t="str">
            <v>BK 0810</v>
          </cell>
        </row>
        <row r="13063">
          <cell r="A13063" t="str">
            <v>Siemens</v>
          </cell>
          <cell r="B13063" t="str">
            <v>BK 1612</v>
          </cell>
        </row>
        <row r="13064">
          <cell r="A13064">
            <v>101152</v>
          </cell>
        </row>
        <row r="13065">
          <cell r="A13065">
            <v>101061.2</v>
          </cell>
          <cell r="B13065" t="str">
            <v>IR. 5205 A-25'</v>
          </cell>
        </row>
        <row r="13066">
          <cell r="A13066">
            <v>101061.3</v>
          </cell>
        </row>
        <row r="13067">
          <cell r="A13067">
            <v>100965.33</v>
          </cell>
          <cell r="B13067" t="str">
            <v>SHAF 5.0 X 21.00</v>
          </cell>
        </row>
        <row r="13068">
          <cell r="A13068">
            <v>201061.2</v>
          </cell>
          <cell r="B13068" t="str">
            <v>OR.5205 A-25</v>
          </cell>
        </row>
        <row r="13069">
          <cell r="A13069">
            <v>100965.34</v>
          </cell>
          <cell r="B13069" t="str">
            <v>SHAFT 6.0 X47.00</v>
          </cell>
        </row>
        <row r="13070">
          <cell r="A13070">
            <v>101049.05</v>
          </cell>
          <cell r="B13070" t="str">
            <v>NUTR.IR  1747 X</v>
          </cell>
        </row>
        <row r="13071">
          <cell r="A13071">
            <v>101069</v>
          </cell>
          <cell r="B13071" t="str">
            <v>IR.215514-2RS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2.23"/>
      <sheetName val="Item List"/>
      <sheetName val="Jan-2023"/>
      <sheetName val="FEB-2023"/>
      <sheetName val="Sheet4"/>
      <sheetName val="MARCH-2023"/>
      <sheetName val="APRIL-2023"/>
      <sheetName val="MAY-2023"/>
      <sheetName val="Sheet1"/>
      <sheetName val="JUNE-2023"/>
      <sheetName val="Item name(SAP)"/>
      <sheetName val="JULY-2023"/>
      <sheetName val="SCREP FILE"/>
      <sheetName val="Data entry"/>
      <sheetName val="PD FINAL"/>
      <sheetName val="AUGU-2023"/>
      <sheetName val="Sep-2023"/>
      <sheetName val="Oct-2023"/>
      <sheetName val="Nov-2023"/>
      <sheetName val="DEC-2023"/>
      <sheetName val="JAN-2023 "/>
      <sheetName val="Batch inventory"/>
      <sheetName val="Inventory"/>
      <sheetName val="REWORK"/>
      <sheetName val="Item List (2)"/>
      <sheetName val="ITEM LIST AUG 1"/>
      <sheetName val="Sheet3"/>
      <sheetName val="Sheet2"/>
      <sheetName val="Item List (3)"/>
      <sheetName val="Sheet1 (2)"/>
      <sheetName val="Wheel size"/>
      <sheetName val="PRW"/>
    </sheetNames>
    <sheetDataSet>
      <sheetData sheetId="0" refreshError="1"/>
      <sheetData sheetId="1" refreshError="1">
        <row r="1">
          <cell r="A1" t="str">
            <v>Item code</v>
          </cell>
          <cell r="B1" t="str">
            <v>Name of Item</v>
          </cell>
        </row>
        <row r="2">
          <cell r="A2">
            <v>100261</v>
          </cell>
          <cell r="B2" t="str">
            <v>IR.211 YY4</v>
          </cell>
        </row>
        <row r="3">
          <cell r="A3">
            <v>100264</v>
          </cell>
          <cell r="B3" t="str">
            <v>IR.215 YY4</v>
          </cell>
        </row>
        <row r="4">
          <cell r="A4">
            <v>100279</v>
          </cell>
          <cell r="B4" t="str">
            <v>TK.IR 40 4A</v>
          </cell>
        </row>
        <row r="5">
          <cell r="A5">
            <v>100299.14</v>
          </cell>
          <cell r="B5" t="str">
            <v>IR.9913 C</v>
          </cell>
        </row>
        <row r="6">
          <cell r="A6">
            <v>100311.61</v>
          </cell>
          <cell r="B6" t="str">
            <v>IR.MNG7435EGL</v>
          </cell>
        </row>
        <row r="7">
          <cell r="A7">
            <v>100311.7</v>
          </cell>
          <cell r="B7" t="str">
            <v>IR.MNG7435EGL SRL</v>
          </cell>
        </row>
        <row r="8">
          <cell r="A8">
            <v>100311.8</v>
          </cell>
          <cell r="B8" t="str">
            <v>IR.MNG7535EGL SPL</v>
          </cell>
        </row>
        <row r="9">
          <cell r="A9">
            <v>100397.21</v>
          </cell>
          <cell r="B9" t="str">
            <v>W.35.01X51.054X3.590</v>
          </cell>
        </row>
        <row r="10">
          <cell r="A10">
            <v>100541.01</v>
          </cell>
          <cell r="B10" t="str">
            <v>BA.62000 CONE</v>
          </cell>
        </row>
        <row r="11">
          <cell r="A11">
            <v>100541.02</v>
          </cell>
          <cell r="B11" t="str">
            <v>BB.62000 CONE</v>
          </cell>
        </row>
        <row r="12">
          <cell r="A12">
            <v>100542.01</v>
          </cell>
          <cell r="B12" t="str">
            <v>HA.63000 CONE</v>
          </cell>
        </row>
        <row r="13">
          <cell r="A13">
            <v>100542.02</v>
          </cell>
          <cell r="B13" t="str">
            <v>HC.63000 CONE</v>
          </cell>
        </row>
        <row r="14">
          <cell r="A14">
            <v>100543.01</v>
          </cell>
          <cell r="B14" t="str">
            <v>OB.73001 CONE</v>
          </cell>
        </row>
        <row r="15">
          <cell r="A15">
            <v>100543.02</v>
          </cell>
          <cell r="B15" t="str">
            <v>OC.73001 CONE</v>
          </cell>
        </row>
        <row r="16">
          <cell r="A16">
            <v>100544.01</v>
          </cell>
          <cell r="B16" t="str">
            <v>HD.63003 CONE</v>
          </cell>
        </row>
        <row r="17">
          <cell r="A17">
            <v>100544.02</v>
          </cell>
          <cell r="B17" t="str">
            <v>HA.63003 CONE</v>
          </cell>
        </row>
        <row r="18">
          <cell r="A18">
            <v>100545.01</v>
          </cell>
          <cell r="B18" t="str">
            <v>YA.66000 CONE</v>
          </cell>
        </row>
        <row r="19">
          <cell r="A19">
            <v>100545.02</v>
          </cell>
          <cell r="B19" t="str">
            <v>YC.66000 CONE</v>
          </cell>
        </row>
        <row r="20">
          <cell r="A20">
            <v>100558</v>
          </cell>
          <cell r="B20" t="str">
            <v>IR 22212  E/C3</v>
          </cell>
        </row>
        <row r="21">
          <cell r="A21">
            <v>100608.11</v>
          </cell>
          <cell r="B21" t="str">
            <v>NJ.IR 310 (12)</v>
          </cell>
        </row>
        <row r="22">
          <cell r="A22">
            <v>100608.12</v>
          </cell>
          <cell r="B22" t="str">
            <v>NUP.IR 310(12)</v>
          </cell>
        </row>
        <row r="23">
          <cell r="A23">
            <v>100616</v>
          </cell>
          <cell r="B23" t="str">
            <v>NUP.IR 214</v>
          </cell>
        </row>
        <row r="24">
          <cell r="A24">
            <v>100616.1</v>
          </cell>
          <cell r="B24" t="str">
            <v>NUP.W 214</v>
          </cell>
        </row>
        <row r="25">
          <cell r="A25">
            <v>100616.2</v>
          </cell>
          <cell r="B25" t="str">
            <v>NJ.IR 214</v>
          </cell>
        </row>
        <row r="26">
          <cell r="A26">
            <v>100729.1</v>
          </cell>
          <cell r="B26" t="str">
            <v>IR.IRT 45X50X12.5</v>
          </cell>
        </row>
        <row r="27">
          <cell r="A27">
            <v>100742</v>
          </cell>
          <cell r="B27" t="str">
            <v>IR.IR 32X41X28</v>
          </cell>
        </row>
        <row r="28">
          <cell r="A28">
            <v>100743</v>
          </cell>
          <cell r="B28" t="str">
            <v>IR.IR 34.150X25X26</v>
          </cell>
        </row>
        <row r="29">
          <cell r="A29">
            <v>100744</v>
          </cell>
          <cell r="B29" t="str">
            <v>IR.IR 50X60.3X32</v>
          </cell>
        </row>
        <row r="30">
          <cell r="A30">
            <v>100745</v>
          </cell>
          <cell r="B30" t="str">
            <v>IR.IR 40X50X32</v>
          </cell>
        </row>
        <row r="31">
          <cell r="A31">
            <v>100746</v>
          </cell>
          <cell r="B31" t="str">
            <v>IR.IR 65X78.4X58</v>
          </cell>
        </row>
        <row r="32">
          <cell r="A32">
            <v>100750</v>
          </cell>
          <cell r="B32" t="str">
            <v>IR.CRB 2531.96259</v>
          </cell>
        </row>
        <row r="33">
          <cell r="A33">
            <v>100791</v>
          </cell>
          <cell r="B33" t="str">
            <v>IR.45.3.00.3026</v>
          </cell>
        </row>
        <row r="34">
          <cell r="A34">
            <v>100816.5</v>
          </cell>
          <cell r="B34" t="str">
            <v>NKI.IR 20/16 FC</v>
          </cell>
        </row>
        <row r="35">
          <cell r="A35">
            <v>100820.5</v>
          </cell>
          <cell r="B35" t="str">
            <v>NKI.IR 25/30 FC</v>
          </cell>
        </row>
        <row r="36">
          <cell r="A36">
            <v>100930</v>
          </cell>
          <cell r="B36" t="str">
            <v>UCT.IR 205</v>
          </cell>
        </row>
        <row r="37">
          <cell r="A37">
            <v>100931</v>
          </cell>
          <cell r="B37" t="str">
            <v>G.IR 1103 KRRB</v>
          </cell>
        </row>
        <row r="38">
          <cell r="A38">
            <v>100932</v>
          </cell>
          <cell r="B38" t="str">
            <v>G.IR 1107 KRRB</v>
          </cell>
        </row>
        <row r="39">
          <cell r="A39">
            <v>100934</v>
          </cell>
          <cell r="B39" t="str">
            <v>G.IR 1203 KRRB</v>
          </cell>
        </row>
        <row r="40">
          <cell r="A40">
            <v>100935</v>
          </cell>
          <cell r="B40" t="str">
            <v>UC.IR 211</v>
          </cell>
        </row>
        <row r="41">
          <cell r="A41">
            <v>100937</v>
          </cell>
          <cell r="B41" t="str">
            <v>UC.IR 211_60X110</v>
          </cell>
        </row>
        <row r="42">
          <cell r="A42">
            <v>101026</v>
          </cell>
          <cell r="B42" t="str">
            <v>IR.6667</v>
          </cell>
        </row>
        <row r="43">
          <cell r="A43">
            <v>101026.01</v>
          </cell>
          <cell r="B43" t="str">
            <v>WASHER.6667</v>
          </cell>
        </row>
        <row r="44">
          <cell r="A44">
            <v>101027</v>
          </cell>
          <cell r="B44" t="str">
            <v>IR.JU 065</v>
          </cell>
        </row>
        <row r="45">
          <cell r="A45">
            <v>101048</v>
          </cell>
          <cell r="B45" t="str">
            <v>IR.3203 2RS</v>
          </cell>
        </row>
        <row r="46">
          <cell r="A46">
            <v>101061</v>
          </cell>
          <cell r="B46" t="str">
            <v>IR.5305 2RS</v>
          </cell>
        </row>
        <row r="47">
          <cell r="A47">
            <v>102017.1</v>
          </cell>
          <cell r="B47" t="str">
            <v>IR.PIR7316C</v>
          </cell>
        </row>
        <row r="48">
          <cell r="A48">
            <v>103002</v>
          </cell>
          <cell r="B48" t="str">
            <v>940041550 MATERIAL</v>
          </cell>
        </row>
        <row r="49">
          <cell r="A49">
            <v>103003</v>
          </cell>
          <cell r="B49" t="str">
            <v>940041552 MATERIAL</v>
          </cell>
        </row>
        <row r="50">
          <cell r="A50">
            <v>103004</v>
          </cell>
          <cell r="B50" t="str">
            <v>940041664 MATERIAL</v>
          </cell>
        </row>
        <row r="51">
          <cell r="A51">
            <v>103005</v>
          </cell>
          <cell r="B51" t="str">
            <v>940041677 MATERIAL</v>
          </cell>
        </row>
        <row r="52">
          <cell r="A52">
            <v>103006</v>
          </cell>
          <cell r="B52" t="str">
            <v>940041822 MATERIAL</v>
          </cell>
        </row>
        <row r="53">
          <cell r="A53">
            <v>103008</v>
          </cell>
          <cell r="B53" t="str">
            <v>940123203 MATERIAL</v>
          </cell>
        </row>
        <row r="54">
          <cell r="A54">
            <v>104001</v>
          </cell>
          <cell r="B54" t="str">
            <v>BR.IR 2822</v>
          </cell>
        </row>
        <row r="55">
          <cell r="A55">
            <v>104002</v>
          </cell>
          <cell r="B55" t="str">
            <v>SHAFT 10x23</v>
          </cell>
        </row>
        <row r="56">
          <cell r="A56">
            <v>104003</v>
          </cell>
          <cell r="B56" t="str">
            <v>SHAFT 16x39.3</v>
          </cell>
        </row>
        <row r="57">
          <cell r="A57">
            <v>104004</v>
          </cell>
          <cell r="B57" t="str">
            <v>SHAFT 12X70</v>
          </cell>
        </row>
        <row r="58">
          <cell r="A58">
            <v>104005</v>
          </cell>
          <cell r="B58" t="str">
            <v>SHAFT 8 X 37.5</v>
          </cell>
        </row>
        <row r="59">
          <cell r="A59">
            <v>104026</v>
          </cell>
          <cell r="B59" t="str">
            <v>BR.IR 3000</v>
          </cell>
        </row>
        <row r="60">
          <cell r="A60">
            <v>104040</v>
          </cell>
          <cell r="B60" t="str">
            <v>BR.IR 3222</v>
          </cell>
        </row>
        <row r="61">
          <cell r="A61">
            <v>104046</v>
          </cell>
          <cell r="B61" t="str">
            <v>BR.IR 322224 SPL.</v>
          </cell>
        </row>
        <row r="62">
          <cell r="A62">
            <v>104060</v>
          </cell>
          <cell r="B62" t="str">
            <v>BR.IR 3622</v>
          </cell>
        </row>
        <row r="63">
          <cell r="A63">
            <v>104075</v>
          </cell>
          <cell r="B63" t="str">
            <v>BR.IR 402424</v>
          </cell>
        </row>
        <row r="64">
          <cell r="A64">
            <v>104077</v>
          </cell>
          <cell r="B64" t="str">
            <v>BR.IR 4000</v>
          </cell>
        </row>
        <row r="65">
          <cell r="A65">
            <v>104115</v>
          </cell>
          <cell r="B65" t="str">
            <v>BR.IR 3216.5</v>
          </cell>
        </row>
        <row r="66">
          <cell r="A66">
            <v>104120</v>
          </cell>
          <cell r="B66" t="str">
            <v>BR.IR 3217</v>
          </cell>
        </row>
        <row r="67">
          <cell r="A67">
            <v>104125</v>
          </cell>
          <cell r="B67" t="str">
            <v>BR.IR 3218.5(06)</v>
          </cell>
        </row>
        <row r="68">
          <cell r="A68">
            <v>104133</v>
          </cell>
          <cell r="B68" t="str">
            <v>BR.IR 3618.5(06)</v>
          </cell>
        </row>
        <row r="69">
          <cell r="A69">
            <v>104140</v>
          </cell>
          <cell r="B69" t="str">
            <v>BR.IR 450029</v>
          </cell>
        </row>
        <row r="70">
          <cell r="A70">
            <v>104148.01</v>
          </cell>
          <cell r="B70" t="str">
            <v>SPL.IR S 20 SPL         F</v>
          </cell>
        </row>
        <row r="71">
          <cell r="A71">
            <v>104180</v>
          </cell>
          <cell r="B71" t="str">
            <v>BT.IR 2015</v>
          </cell>
        </row>
        <row r="72">
          <cell r="A72">
            <v>104181</v>
          </cell>
          <cell r="B72" t="str">
            <v>BT.IR 2019</v>
          </cell>
        </row>
        <row r="73">
          <cell r="A73">
            <v>104192.01</v>
          </cell>
          <cell r="B73" t="str">
            <v>IR 45 NPPB LMW          F</v>
          </cell>
        </row>
        <row r="74">
          <cell r="A74">
            <v>104193</v>
          </cell>
          <cell r="B74" t="str">
            <v>J.IR 193(BAHB 636035A)</v>
          </cell>
        </row>
        <row r="75">
          <cell r="A75">
            <v>104198.02</v>
          </cell>
          <cell r="B75" t="str">
            <v>J.IR 198                F</v>
          </cell>
        </row>
        <row r="76">
          <cell r="A76">
            <v>104199</v>
          </cell>
          <cell r="B76" t="str">
            <v>J.IR 199                F</v>
          </cell>
        </row>
        <row r="77">
          <cell r="A77">
            <v>104204</v>
          </cell>
          <cell r="B77" t="str">
            <v>J.IR 204                F</v>
          </cell>
        </row>
        <row r="78">
          <cell r="A78">
            <v>104205</v>
          </cell>
          <cell r="B78" t="str">
            <v>J.IR 205                F</v>
          </cell>
        </row>
        <row r="79">
          <cell r="A79">
            <v>104206</v>
          </cell>
          <cell r="B79" t="str">
            <v>J.IR 206                F</v>
          </cell>
        </row>
        <row r="80">
          <cell r="A80">
            <v>104207</v>
          </cell>
          <cell r="B80" t="str">
            <v>CF.STADE 20</v>
          </cell>
        </row>
        <row r="81">
          <cell r="A81">
            <v>104217</v>
          </cell>
          <cell r="B81" t="str">
            <v>CF.STADE 10             F</v>
          </cell>
        </row>
        <row r="82">
          <cell r="A82">
            <v>104222</v>
          </cell>
          <cell r="B82" t="str">
            <v>CF.STADE 18             F</v>
          </cell>
        </row>
        <row r="83">
          <cell r="A83">
            <v>104233</v>
          </cell>
          <cell r="B83" t="str">
            <v>IR J 233(9903)          F</v>
          </cell>
        </row>
        <row r="84">
          <cell r="A84">
            <v>104241</v>
          </cell>
          <cell r="B84" t="str">
            <v>CF.STADE 24             F</v>
          </cell>
        </row>
        <row r="85">
          <cell r="A85">
            <v>104243</v>
          </cell>
          <cell r="B85" t="str">
            <v>CF.STADE 30             F</v>
          </cell>
        </row>
        <row r="86">
          <cell r="A86">
            <v>104246</v>
          </cell>
          <cell r="B86" t="str">
            <v>IR. 208 YY2             F</v>
          </cell>
        </row>
        <row r="87">
          <cell r="A87">
            <v>104247</v>
          </cell>
          <cell r="B87" t="str">
            <v>IR.209 YY2              F</v>
          </cell>
        </row>
        <row r="88">
          <cell r="A88">
            <v>104248</v>
          </cell>
          <cell r="B88" t="str">
            <v>IW.BDA.4002             F</v>
          </cell>
        </row>
        <row r="89">
          <cell r="A89">
            <v>104249</v>
          </cell>
          <cell r="B89" t="str">
            <v>IW.BDA.4003             F</v>
          </cell>
        </row>
        <row r="90">
          <cell r="A90">
            <v>104268</v>
          </cell>
          <cell r="B90" t="str">
            <v>ZARN.IR 3570            F</v>
          </cell>
        </row>
        <row r="91">
          <cell r="A91">
            <v>104281</v>
          </cell>
          <cell r="B91" t="str">
            <v>D.IR 14536              F</v>
          </cell>
        </row>
        <row r="92">
          <cell r="A92">
            <v>104282</v>
          </cell>
          <cell r="B92" t="str">
            <v>D.IR 14537              F</v>
          </cell>
        </row>
        <row r="93">
          <cell r="A93">
            <v>104282.31</v>
          </cell>
          <cell r="B93" t="str">
            <v>D.IR 14537 R2</v>
          </cell>
        </row>
        <row r="94">
          <cell r="A94">
            <v>104293</v>
          </cell>
          <cell r="B94" t="str">
            <v>IR.210 YY2</v>
          </cell>
        </row>
        <row r="95">
          <cell r="A95">
            <v>104294.02</v>
          </cell>
          <cell r="B95" t="str">
            <v>NKSR.IR 50</v>
          </cell>
        </row>
        <row r="96">
          <cell r="A96">
            <v>104298</v>
          </cell>
          <cell r="B96" t="str">
            <v>IR.4303                 F</v>
          </cell>
        </row>
        <row r="97">
          <cell r="A97">
            <v>104299</v>
          </cell>
          <cell r="B97" t="str">
            <v>IR.9916                 F</v>
          </cell>
        </row>
        <row r="98">
          <cell r="A98">
            <v>104306.01</v>
          </cell>
          <cell r="B98" t="str">
            <v>NA/RNA.IR 4906</v>
          </cell>
        </row>
        <row r="99">
          <cell r="A99">
            <v>104310.01</v>
          </cell>
          <cell r="B99" t="str">
            <v>NA/RNA.IR 4910</v>
          </cell>
        </row>
        <row r="100">
          <cell r="A100">
            <v>104310.06</v>
          </cell>
          <cell r="B100" t="str">
            <v>NU.IR 4910              F</v>
          </cell>
        </row>
        <row r="101">
          <cell r="A101">
            <v>104311.01</v>
          </cell>
          <cell r="B101" t="str">
            <v>NA/RNA.IR 4911</v>
          </cell>
        </row>
        <row r="102">
          <cell r="A102">
            <v>104328.01</v>
          </cell>
          <cell r="B102" t="str">
            <v>NA/RNA.IR 6904</v>
          </cell>
        </row>
        <row r="103">
          <cell r="A103">
            <v>104330.01</v>
          </cell>
          <cell r="B103" t="str">
            <v>NA/RNA.IR 6906</v>
          </cell>
        </row>
        <row r="104">
          <cell r="A104">
            <v>104338.01</v>
          </cell>
          <cell r="B104" t="str">
            <v>NA/RNA.IR 6914</v>
          </cell>
        </row>
        <row r="105">
          <cell r="A105">
            <v>104343.01</v>
          </cell>
          <cell r="B105" t="str">
            <v>NA/RNA.IR 69/32</v>
          </cell>
        </row>
        <row r="106">
          <cell r="A106">
            <v>104346.2</v>
          </cell>
          <cell r="B106" t="str">
            <v>920041010 PIN 16X42     F</v>
          </cell>
        </row>
        <row r="107">
          <cell r="A107">
            <v>104375.01</v>
          </cell>
          <cell r="B107" t="str">
            <v>NKIS.IR 20</v>
          </cell>
        </row>
        <row r="108">
          <cell r="A108">
            <v>104428</v>
          </cell>
          <cell r="B108" t="str">
            <v>R.IR 428 (JC 8002)</v>
          </cell>
        </row>
        <row r="109">
          <cell r="A109">
            <v>104433.01</v>
          </cell>
          <cell r="B109" t="str">
            <v>R.IR 433(SHAFT 6902 SPL)</v>
          </cell>
        </row>
        <row r="110">
          <cell r="A110">
            <v>104461</v>
          </cell>
          <cell r="B110" t="str">
            <v>R.IR 461(108.2381)SIDE</v>
          </cell>
        </row>
        <row r="111">
          <cell r="A111">
            <v>104476</v>
          </cell>
          <cell r="B111" t="str">
            <v>R.IR 476 (OSN0615/16V)</v>
          </cell>
        </row>
        <row r="112">
          <cell r="A112">
            <v>104478</v>
          </cell>
          <cell r="B112" t="str">
            <v>R.IR 478 (40NAN6530)</v>
          </cell>
        </row>
        <row r="113">
          <cell r="A113">
            <v>104489</v>
          </cell>
          <cell r="B113" t="str">
            <v>NU.IR 309</v>
          </cell>
        </row>
        <row r="114">
          <cell r="A114">
            <v>104511.15</v>
          </cell>
          <cell r="B114" t="str">
            <v>BRI.IR 162816 SP.</v>
          </cell>
        </row>
        <row r="115">
          <cell r="A115">
            <v>104552</v>
          </cell>
          <cell r="B115" t="str">
            <v>IR 22206                F</v>
          </cell>
        </row>
        <row r="116">
          <cell r="A116">
            <v>104552.01</v>
          </cell>
          <cell r="B116" t="str">
            <v>IR 549157 D             F</v>
          </cell>
        </row>
        <row r="117">
          <cell r="A117">
            <v>104556</v>
          </cell>
          <cell r="B117" t="str">
            <v>IR 22210                F</v>
          </cell>
        </row>
        <row r="118">
          <cell r="A118">
            <v>104557.1</v>
          </cell>
          <cell r="B118" t="str">
            <v>IR 22211 SPL</v>
          </cell>
        </row>
        <row r="119">
          <cell r="A119">
            <v>104607.03999999999</v>
          </cell>
          <cell r="B119" t="str">
            <v>NJ.IR 309               F</v>
          </cell>
        </row>
        <row r="120">
          <cell r="A120">
            <v>104615.06</v>
          </cell>
          <cell r="B120" t="str">
            <v>NU.IR 304  E</v>
          </cell>
        </row>
        <row r="121">
          <cell r="A121">
            <v>104728</v>
          </cell>
          <cell r="B121" t="str">
            <v>IR.IRT 2820(28X32X20.5) F</v>
          </cell>
        </row>
        <row r="122">
          <cell r="A122">
            <v>104729</v>
          </cell>
          <cell r="B122" t="str">
            <v>IR.IRT 4020(40X45X20.5) F</v>
          </cell>
        </row>
        <row r="123">
          <cell r="A123">
            <v>104734</v>
          </cell>
          <cell r="B123" t="str">
            <v>IR 55X72X52</v>
          </cell>
        </row>
        <row r="124">
          <cell r="A124">
            <v>104737</v>
          </cell>
          <cell r="B124" t="str">
            <v>IR.IR 42X51.5X37</v>
          </cell>
        </row>
        <row r="125">
          <cell r="A125">
            <v>104738</v>
          </cell>
          <cell r="B125" t="str">
            <v>IR.IR 20X28.6X16</v>
          </cell>
        </row>
        <row r="126">
          <cell r="A126">
            <v>104810.01</v>
          </cell>
          <cell r="B126" t="str">
            <v>NKI.IR 12/16(121616)</v>
          </cell>
        </row>
        <row r="127">
          <cell r="A127">
            <v>104811.01</v>
          </cell>
          <cell r="B127" t="str">
            <v>NKI.IR 12/20(121620)</v>
          </cell>
        </row>
        <row r="128">
          <cell r="A128">
            <v>104813.01</v>
          </cell>
          <cell r="B128" t="str">
            <v>NKI.IR 15/20(151920)</v>
          </cell>
        </row>
        <row r="129">
          <cell r="A129">
            <v>104814.01</v>
          </cell>
          <cell r="B129" t="str">
            <v>NKI.IR 17/16(172116)</v>
          </cell>
        </row>
        <row r="130">
          <cell r="A130">
            <v>104815.01</v>
          </cell>
          <cell r="B130" t="str">
            <v>NKI.IR 17/20(172120)</v>
          </cell>
        </row>
        <row r="131">
          <cell r="A131">
            <v>104817.01</v>
          </cell>
          <cell r="B131" t="str">
            <v>NKI.IR 20/20(202420)</v>
          </cell>
        </row>
        <row r="132">
          <cell r="A132">
            <v>104818.01</v>
          </cell>
          <cell r="B132" t="str">
            <v>NKI.IR 22/16(222616)</v>
          </cell>
        </row>
        <row r="133">
          <cell r="A133">
            <v>104819.01</v>
          </cell>
          <cell r="B133" t="str">
            <v>NKI.IR 25/20(252920)</v>
          </cell>
        </row>
        <row r="134">
          <cell r="A134">
            <v>104820.01</v>
          </cell>
          <cell r="B134" t="str">
            <v>NKI.IR 25/30(252930)</v>
          </cell>
        </row>
        <row r="135">
          <cell r="A135">
            <v>104823.01</v>
          </cell>
          <cell r="B135" t="str">
            <v>NKI.IR 30/20(303520)</v>
          </cell>
        </row>
        <row r="136">
          <cell r="A136">
            <v>104824.01</v>
          </cell>
          <cell r="B136" t="str">
            <v>NKI.IR 30/30(303530)</v>
          </cell>
        </row>
        <row r="137">
          <cell r="A137">
            <v>104828.01</v>
          </cell>
          <cell r="B137" t="str">
            <v>NKI.IR 35/30(354030)</v>
          </cell>
        </row>
        <row r="138">
          <cell r="A138">
            <v>104832.01</v>
          </cell>
          <cell r="B138" t="str">
            <v>NKI.IR 40/30(404530)</v>
          </cell>
        </row>
        <row r="139">
          <cell r="A139">
            <v>104836.01</v>
          </cell>
          <cell r="B139" t="str">
            <v>NKI.IR 45/35(455035)</v>
          </cell>
        </row>
        <row r="140">
          <cell r="A140">
            <v>104839.01</v>
          </cell>
          <cell r="B140" t="str">
            <v>NKI.IR 55/25(556025)</v>
          </cell>
        </row>
        <row r="141">
          <cell r="A141">
            <v>104840.01</v>
          </cell>
          <cell r="B141" t="str">
            <v>NKI.IR 55/35(556035)</v>
          </cell>
        </row>
        <row r="142">
          <cell r="A142">
            <v>104842.01</v>
          </cell>
          <cell r="B142" t="str">
            <v>NKI.IR 60/35(606835)</v>
          </cell>
        </row>
        <row r="143">
          <cell r="A143">
            <v>104857.01</v>
          </cell>
          <cell r="B143" t="str">
            <v>NKI.IR 22/20(222620)</v>
          </cell>
        </row>
        <row r="144">
          <cell r="A144">
            <v>104924</v>
          </cell>
          <cell r="B144" t="str">
            <v>IR.GE 40 KRRB           F</v>
          </cell>
        </row>
        <row r="145">
          <cell r="A145">
            <v>104925.4</v>
          </cell>
          <cell r="B145" t="str">
            <v>IR.50/90</v>
          </cell>
        </row>
        <row r="146">
          <cell r="A146">
            <v>104966</v>
          </cell>
          <cell r="B146" t="str">
            <v>NAU.IR 4906 UU          F</v>
          </cell>
        </row>
        <row r="147">
          <cell r="A147">
            <v>104966.01</v>
          </cell>
          <cell r="B147" t="str">
            <v>NAU.IR W 4906 UU        F</v>
          </cell>
        </row>
        <row r="148">
          <cell r="A148">
            <v>104971</v>
          </cell>
          <cell r="B148" t="str">
            <v>SAT.IR 35               F</v>
          </cell>
        </row>
        <row r="149">
          <cell r="A149">
            <v>104998</v>
          </cell>
          <cell r="B149" t="str">
            <v>BR.IR 41130</v>
          </cell>
        </row>
        <row r="150">
          <cell r="A150">
            <v>110608.12</v>
          </cell>
          <cell r="B150" t="str">
            <v>NUP.W 310 (12)</v>
          </cell>
        </row>
        <row r="151">
          <cell r="A151">
            <v>200261</v>
          </cell>
          <cell r="B151" t="str">
            <v>OR.211 YY4</v>
          </cell>
        </row>
        <row r="152">
          <cell r="A152">
            <v>200264</v>
          </cell>
          <cell r="B152" t="str">
            <v>OR.215 YY4</v>
          </cell>
        </row>
        <row r="153">
          <cell r="A153">
            <v>200279</v>
          </cell>
          <cell r="B153" t="str">
            <v>TK.OR 40 4A</v>
          </cell>
        </row>
        <row r="154">
          <cell r="A154">
            <v>200281.21</v>
          </cell>
          <cell r="B154" t="str">
            <v>D.OR 14536 SPL</v>
          </cell>
        </row>
        <row r="155">
          <cell r="A155">
            <v>200299.13</v>
          </cell>
          <cell r="B155" t="str">
            <v>OR.9913 C</v>
          </cell>
        </row>
        <row r="156">
          <cell r="A156">
            <v>200311.61</v>
          </cell>
          <cell r="B156" t="str">
            <v>OR.MNG7435EGL</v>
          </cell>
        </row>
        <row r="157">
          <cell r="A157">
            <v>200311.7</v>
          </cell>
          <cell r="B157" t="str">
            <v>OR.MNG7435EGL SRL</v>
          </cell>
        </row>
        <row r="158">
          <cell r="A158">
            <v>200311.8</v>
          </cell>
          <cell r="B158" t="str">
            <v>OR.MNG7535EGL SPL</v>
          </cell>
        </row>
        <row r="159">
          <cell r="A159">
            <v>200397.23</v>
          </cell>
          <cell r="B159" t="str">
            <v>OR.MNA 6869</v>
          </cell>
        </row>
        <row r="160">
          <cell r="A160">
            <v>200397.25</v>
          </cell>
          <cell r="B160" t="str">
            <v>MNA.SLEEVE 50</v>
          </cell>
        </row>
        <row r="161">
          <cell r="A161">
            <v>200451.1</v>
          </cell>
          <cell r="B161" t="str">
            <v>NK.OR 50/12</v>
          </cell>
        </row>
        <row r="162">
          <cell r="A162">
            <v>200479</v>
          </cell>
          <cell r="B162" t="str">
            <v>R.OR 479</v>
          </cell>
        </row>
        <row r="163">
          <cell r="A163">
            <v>200497.11</v>
          </cell>
          <cell r="B163" t="str">
            <v>OR.MNA6718G</v>
          </cell>
        </row>
        <row r="164">
          <cell r="A164">
            <v>200541.01</v>
          </cell>
          <cell r="B164" t="str">
            <v>BC.62000 CUP</v>
          </cell>
        </row>
        <row r="165">
          <cell r="A165">
            <v>200541.02</v>
          </cell>
          <cell r="B165" t="str">
            <v>BD.62000 CUP</v>
          </cell>
        </row>
        <row r="166">
          <cell r="A166">
            <v>200542.01</v>
          </cell>
          <cell r="B166" t="str">
            <v>HB.63000 CUP</v>
          </cell>
        </row>
        <row r="167">
          <cell r="A167">
            <v>200543.01</v>
          </cell>
          <cell r="B167" t="str">
            <v>OA.73001 CUP</v>
          </cell>
        </row>
        <row r="168">
          <cell r="A168">
            <v>200544.01</v>
          </cell>
          <cell r="B168" t="str">
            <v>HC.63003 CUP</v>
          </cell>
        </row>
        <row r="169">
          <cell r="A169">
            <v>200545.01</v>
          </cell>
          <cell r="B169" t="str">
            <v>YB.66000 CUP</v>
          </cell>
        </row>
        <row r="170">
          <cell r="A170">
            <v>200545.02</v>
          </cell>
          <cell r="B170" t="str">
            <v>YD.66000 CUP</v>
          </cell>
        </row>
        <row r="171">
          <cell r="A171">
            <v>200557.31</v>
          </cell>
          <cell r="B171" t="str">
            <v>OR.22211 MB</v>
          </cell>
        </row>
        <row r="172">
          <cell r="A172">
            <v>200558</v>
          </cell>
          <cell r="B172" t="str">
            <v>OR 22212 E/C3</v>
          </cell>
        </row>
        <row r="173">
          <cell r="A173">
            <v>200608.11</v>
          </cell>
          <cell r="B173" t="str">
            <v>NJ.OR 310(12)</v>
          </cell>
        </row>
        <row r="174">
          <cell r="A174">
            <v>200609.2</v>
          </cell>
          <cell r="B174" t="str">
            <v>NF.OR 311</v>
          </cell>
        </row>
        <row r="175">
          <cell r="A175">
            <v>200616</v>
          </cell>
          <cell r="B175" t="str">
            <v>NUP.OR 214</v>
          </cell>
        </row>
        <row r="176">
          <cell r="A176">
            <v>200816.5</v>
          </cell>
          <cell r="B176" t="str">
            <v>NKI.OR 20/16 FC</v>
          </cell>
        </row>
        <row r="177">
          <cell r="A177">
            <v>200820.5</v>
          </cell>
          <cell r="B177" t="str">
            <v>NKI.OR 25/30 FC</v>
          </cell>
        </row>
        <row r="178">
          <cell r="A178">
            <v>200883.5</v>
          </cell>
          <cell r="B178" t="str">
            <v>NK.OR 17/20 SPL</v>
          </cell>
        </row>
        <row r="179">
          <cell r="A179">
            <v>200930</v>
          </cell>
          <cell r="B179" t="str">
            <v>UCT.OR 205</v>
          </cell>
        </row>
        <row r="180">
          <cell r="A180">
            <v>200931</v>
          </cell>
          <cell r="B180" t="str">
            <v>G.OR 1103 KRRB</v>
          </cell>
        </row>
        <row r="181">
          <cell r="A181">
            <v>200932</v>
          </cell>
          <cell r="B181" t="str">
            <v>G.OR 1107 KRRB</v>
          </cell>
        </row>
        <row r="182">
          <cell r="A182">
            <v>200933</v>
          </cell>
          <cell r="B182" t="str">
            <v>G.OR 1115 KRRB</v>
          </cell>
        </row>
        <row r="183">
          <cell r="A183">
            <v>200934</v>
          </cell>
          <cell r="B183" t="str">
            <v>G.OR 1203 KRRB</v>
          </cell>
        </row>
        <row r="184">
          <cell r="A184">
            <v>200935</v>
          </cell>
          <cell r="B184" t="str">
            <v>UC.OR 211</v>
          </cell>
        </row>
        <row r="185">
          <cell r="A185">
            <v>200936</v>
          </cell>
          <cell r="B185" t="str">
            <v>NU.OR 211_55X110</v>
          </cell>
        </row>
        <row r="186">
          <cell r="A186">
            <v>200937</v>
          </cell>
          <cell r="B186" t="str">
            <v>UC.OR 211_60X110</v>
          </cell>
        </row>
        <row r="187">
          <cell r="A187">
            <v>201027</v>
          </cell>
          <cell r="B187" t="str">
            <v>OR.JU 065</v>
          </cell>
        </row>
        <row r="188">
          <cell r="A188">
            <v>201048</v>
          </cell>
          <cell r="B188" t="str">
            <v>OR.3203 2RS</v>
          </cell>
        </row>
        <row r="189">
          <cell r="A189">
            <v>201053</v>
          </cell>
          <cell r="B189" t="str">
            <v>14519 material</v>
          </cell>
        </row>
        <row r="190">
          <cell r="A190">
            <v>201061</v>
          </cell>
          <cell r="B190" t="str">
            <v>OR.5305 2RS</v>
          </cell>
        </row>
        <row r="191">
          <cell r="A191">
            <v>202017.2</v>
          </cell>
          <cell r="B191" t="str">
            <v>OR.POR8614R</v>
          </cell>
        </row>
        <row r="192">
          <cell r="A192">
            <v>203100</v>
          </cell>
          <cell r="B192" t="str">
            <v>HK.CUP 2520</v>
          </cell>
        </row>
        <row r="193">
          <cell r="A193">
            <v>203107.11</v>
          </cell>
          <cell r="B193" t="str">
            <v>HK.CUP 1210</v>
          </cell>
        </row>
        <row r="194">
          <cell r="A194">
            <v>203109</v>
          </cell>
          <cell r="B194" t="str">
            <v>HK.CUP 1412</v>
          </cell>
        </row>
        <row r="195">
          <cell r="A195">
            <v>203116</v>
          </cell>
          <cell r="B195" t="str">
            <v>HK.CUP 3020</v>
          </cell>
        </row>
        <row r="196">
          <cell r="A196">
            <v>203123</v>
          </cell>
          <cell r="B196" t="str">
            <v>BK.CUP 1010</v>
          </cell>
        </row>
        <row r="197">
          <cell r="A197">
            <v>203124</v>
          </cell>
          <cell r="B197" t="str">
            <v>HK.CUP 0812 2RS</v>
          </cell>
        </row>
        <row r="198">
          <cell r="A198">
            <v>205100</v>
          </cell>
          <cell r="B198" t="str">
            <v>GE.OR 20</v>
          </cell>
        </row>
        <row r="199">
          <cell r="A199">
            <v>208001</v>
          </cell>
          <cell r="B199" t="str">
            <v>BR.OR 2822</v>
          </cell>
        </row>
        <row r="200">
          <cell r="A200">
            <v>208006</v>
          </cell>
          <cell r="B200" t="str">
            <v>BR.OR 282223 SPL.</v>
          </cell>
        </row>
        <row r="201">
          <cell r="A201">
            <v>208026</v>
          </cell>
          <cell r="B201" t="str">
            <v>BR.OR 3000</v>
          </cell>
        </row>
        <row r="202">
          <cell r="A202">
            <v>208040.4</v>
          </cell>
          <cell r="B202" t="str">
            <v>BR.OR 3222 LMW</v>
          </cell>
        </row>
        <row r="203">
          <cell r="A203">
            <v>208046</v>
          </cell>
          <cell r="B203" t="str">
            <v>BR.OR 322224 SPL.</v>
          </cell>
        </row>
        <row r="204">
          <cell r="A204">
            <v>208048.21</v>
          </cell>
          <cell r="B204" t="str">
            <v>BR.OR 322224 MZ</v>
          </cell>
        </row>
        <row r="205">
          <cell r="A205">
            <v>208049</v>
          </cell>
          <cell r="B205" t="str">
            <v>BR.OR 32.01.06</v>
          </cell>
        </row>
        <row r="206">
          <cell r="A206">
            <v>208065</v>
          </cell>
          <cell r="B206" t="str">
            <v>BR.OR 362526</v>
          </cell>
        </row>
        <row r="207">
          <cell r="A207">
            <v>208075</v>
          </cell>
          <cell r="B207" t="str">
            <v>BR.OR 402424</v>
          </cell>
        </row>
        <row r="208">
          <cell r="A208">
            <v>208111</v>
          </cell>
          <cell r="B208" t="str">
            <v>BR.OR 3216.3(06)</v>
          </cell>
        </row>
        <row r="209">
          <cell r="A209">
            <v>208120</v>
          </cell>
          <cell r="B209" t="str">
            <v>BR.OR 3217</v>
          </cell>
        </row>
        <row r="210">
          <cell r="A210">
            <v>208125</v>
          </cell>
          <cell r="B210" t="str">
            <v>BR.OR 3218.5(06)</v>
          </cell>
        </row>
        <row r="211">
          <cell r="A211">
            <v>208133</v>
          </cell>
          <cell r="B211" t="str">
            <v>BR.OR 3618.5</v>
          </cell>
        </row>
        <row r="212">
          <cell r="A212">
            <v>208140</v>
          </cell>
          <cell r="B212" t="str">
            <v>BR.OR 450029</v>
          </cell>
        </row>
        <row r="213">
          <cell r="A213">
            <v>208161</v>
          </cell>
          <cell r="B213" t="str">
            <v>BR.OR 32[P]19</v>
          </cell>
        </row>
        <row r="214">
          <cell r="A214">
            <v>208180</v>
          </cell>
          <cell r="B214" t="str">
            <v>BT.OR 2015</v>
          </cell>
        </row>
        <row r="215">
          <cell r="A215">
            <v>208181</v>
          </cell>
          <cell r="B215" t="str">
            <v>BT.OR 2019</v>
          </cell>
        </row>
        <row r="216">
          <cell r="A216">
            <v>208192</v>
          </cell>
          <cell r="B216" t="str">
            <v>OR 45 NPPB</v>
          </cell>
        </row>
        <row r="217">
          <cell r="A217">
            <v>208192.01</v>
          </cell>
          <cell r="B217" t="str">
            <v>OR 45 NPPB LMW          F</v>
          </cell>
        </row>
        <row r="218">
          <cell r="A218">
            <v>208193</v>
          </cell>
          <cell r="B218" t="str">
            <v>J.OR 193(BAHB 636035A)</v>
          </cell>
        </row>
        <row r="219">
          <cell r="A219">
            <v>208198</v>
          </cell>
          <cell r="B219" t="str">
            <v>J.OR 198                F</v>
          </cell>
        </row>
        <row r="220">
          <cell r="A220">
            <v>208199</v>
          </cell>
          <cell r="B220" t="str">
            <v>J.OR 199                F</v>
          </cell>
        </row>
        <row r="221">
          <cell r="A221">
            <v>208200</v>
          </cell>
          <cell r="B221" t="str">
            <v>J.OR 200</v>
          </cell>
        </row>
        <row r="222">
          <cell r="A222">
            <v>208204</v>
          </cell>
          <cell r="B222" t="str">
            <v>J.OR 204                F</v>
          </cell>
        </row>
        <row r="223">
          <cell r="A223">
            <v>208205</v>
          </cell>
          <cell r="B223" t="str">
            <v>J.OR 205                F</v>
          </cell>
        </row>
        <row r="224">
          <cell r="A224">
            <v>208206</v>
          </cell>
          <cell r="B224" t="str">
            <v>J.OR 206                F</v>
          </cell>
        </row>
        <row r="225">
          <cell r="A225">
            <v>208207</v>
          </cell>
          <cell r="B225" t="str">
            <v>CF.OR 20                F</v>
          </cell>
        </row>
        <row r="226">
          <cell r="A226">
            <v>208208</v>
          </cell>
          <cell r="B226" t="str">
            <v>CF.OR 5/8 SB            F</v>
          </cell>
        </row>
        <row r="227">
          <cell r="A227">
            <v>208216</v>
          </cell>
          <cell r="B227" t="str">
            <v>CF.OR 08                F</v>
          </cell>
        </row>
        <row r="228">
          <cell r="A228">
            <v>208218</v>
          </cell>
          <cell r="B228" t="str">
            <v>CF.OR 10.1              F</v>
          </cell>
        </row>
        <row r="229">
          <cell r="A229">
            <v>208243</v>
          </cell>
          <cell r="B229" t="str">
            <v>CF.OR 30                F</v>
          </cell>
        </row>
        <row r="230">
          <cell r="A230">
            <v>208246</v>
          </cell>
          <cell r="B230" t="str">
            <v>OR. 208 YY2             F</v>
          </cell>
        </row>
        <row r="231">
          <cell r="A231">
            <v>208247</v>
          </cell>
          <cell r="B231" t="str">
            <v>OR.209 YY2              F</v>
          </cell>
        </row>
        <row r="232">
          <cell r="A232">
            <v>208248</v>
          </cell>
          <cell r="B232" t="str">
            <v>OW.BDA.4002             F</v>
          </cell>
        </row>
        <row r="233">
          <cell r="A233">
            <v>208249</v>
          </cell>
          <cell r="B233" t="str">
            <v>OW.BDA.4003             F</v>
          </cell>
        </row>
        <row r="234">
          <cell r="A234">
            <v>208250</v>
          </cell>
          <cell r="B234" t="str">
            <v>324015 (BALL CUP SMALL) F</v>
          </cell>
        </row>
        <row r="235">
          <cell r="A235">
            <v>208268.01</v>
          </cell>
          <cell r="B235" t="str">
            <v>ZARN.WASHER 3570        F</v>
          </cell>
        </row>
        <row r="236">
          <cell r="A236">
            <v>208272.01</v>
          </cell>
          <cell r="B236" t="str">
            <v>ZARN.WASHER 4580        F</v>
          </cell>
        </row>
        <row r="237">
          <cell r="A237">
            <v>208274</v>
          </cell>
          <cell r="B237" t="str">
            <v>ZARN.OR 5090            F</v>
          </cell>
        </row>
        <row r="238">
          <cell r="A238">
            <v>208275</v>
          </cell>
          <cell r="B238" t="str">
            <v>ZARN.OR 50110           F</v>
          </cell>
        </row>
        <row r="239">
          <cell r="A239">
            <v>208275.01</v>
          </cell>
          <cell r="B239" t="str">
            <v>ZARN.WASHER 50110       F</v>
          </cell>
        </row>
        <row r="240">
          <cell r="A240">
            <v>208281</v>
          </cell>
          <cell r="B240" t="str">
            <v>D.OR 14536              F</v>
          </cell>
        </row>
        <row r="241">
          <cell r="A241">
            <v>208282.31</v>
          </cell>
          <cell r="B241" t="str">
            <v>D.OR 14537 R2</v>
          </cell>
        </row>
        <row r="242">
          <cell r="A242">
            <v>208293</v>
          </cell>
          <cell r="B242" t="str">
            <v>OR.210 YY2</v>
          </cell>
        </row>
        <row r="243">
          <cell r="A243">
            <v>208294.01</v>
          </cell>
          <cell r="B243" t="str">
            <v>NKXR.WASHER 50          F</v>
          </cell>
        </row>
        <row r="244">
          <cell r="A244">
            <v>208295.01</v>
          </cell>
          <cell r="B244" t="str">
            <v>NKXR.WASHER 35          F</v>
          </cell>
        </row>
        <row r="245">
          <cell r="A245">
            <v>208298</v>
          </cell>
          <cell r="B245" t="str">
            <v>OR.4303                 F</v>
          </cell>
        </row>
        <row r="246">
          <cell r="A246">
            <v>208299</v>
          </cell>
          <cell r="B246" t="str">
            <v>OR.9916                 F</v>
          </cell>
        </row>
        <row r="247">
          <cell r="A247">
            <v>208302.01</v>
          </cell>
          <cell r="B247" t="str">
            <v>NA/RNA.OR 4902</v>
          </cell>
        </row>
        <row r="248">
          <cell r="A248">
            <v>208308.01</v>
          </cell>
          <cell r="B248" t="str">
            <v>NA/RNA.OR 4908</v>
          </cell>
        </row>
        <row r="249">
          <cell r="A249">
            <v>208309.01</v>
          </cell>
          <cell r="B249" t="str">
            <v>NA/RNA.OR 4909</v>
          </cell>
        </row>
        <row r="250">
          <cell r="A250">
            <v>208310.06</v>
          </cell>
          <cell r="B250" t="str">
            <v>NU.OR 4910              F</v>
          </cell>
        </row>
        <row r="251">
          <cell r="A251">
            <v>208311.01</v>
          </cell>
          <cell r="B251" t="str">
            <v>NA/RNA.OR 4911</v>
          </cell>
        </row>
        <row r="252">
          <cell r="A252">
            <v>208311.51</v>
          </cell>
          <cell r="B252" t="str">
            <v>NA.OR 4911 2RS</v>
          </cell>
        </row>
        <row r="253">
          <cell r="A253">
            <v>208314.01</v>
          </cell>
          <cell r="B253" t="str">
            <v>NA/RNA.OR 4914</v>
          </cell>
        </row>
        <row r="254">
          <cell r="A254">
            <v>208322.01</v>
          </cell>
          <cell r="B254" t="str">
            <v>NA/RNA.OR 49/32</v>
          </cell>
        </row>
        <row r="255">
          <cell r="A255">
            <v>208323.01</v>
          </cell>
          <cell r="B255" t="str">
            <v>NA/RNA.OR 49/48         F</v>
          </cell>
        </row>
        <row r="256">
          <cell r="A256">
            <v>208326.01</v>
          </cell>
          <cell r="B256" t="str">
            <v>NA/RNA.OR 6902</v>
          </cell>
        </row>
        <row r="257">
          <cell r="A257">
            <v>208328.01</v>
          </cell>
          <cell r="B257" t="str">
            <v>NA/RNA.OR 6904</v>
          </cell>
        </row>
        <row r="258">
          <cell r="A258">
            <v>208375.01</v>
          </cell>
          <cell r="B258" t="str">
            <v>NKIS.OR 20</v>
          </cell>
        </row>
        <row r="259">
          <cell r="A259">
            <v>208379.01</v>
          </cell>
          <cell r="B259" t="str">
            <v>NKIS.OR 45 (NKS 55)</v>
          </cell>
        </row>
        <row r="260">
          <cell r="A260">
            <v>208417</v>
          </cell>
          <cell r="B260" t="str">
            <v>JC.OR 8008</v>
          </cell>
        </row>
        <row r="261">
          <cell r="A261">
            <v>208426</v>
          </cell>
          <cell r="B261" t="str">
            <v>R.OR 426(43.5X95X11.025)</v>
          </cell>
        </row>
        <row r="262">
          <cell r="A262">
            <v>208426.01</v>
          </cell>
          <cell r="B262" t="str">
            <v>R.OR 426.01 (50X95X3.75)</v>
          </cell>
        </row>
        <row r="263">
          <cell r="A263">
            <v>208426.02</v>
          </cell>
          <cell r="B263" t="str">
            <v>R.OR 426.02 (52X93X3.75)</v>
          </cell>
        </row>
        <row r="264">
          <cell r="A264">
            <v>208428</v>
          </cell>
          <cell r="B264" t="str">
            <v>R.OR 428 (JC 8002)</v>
          </cell>
        </row>
        <row r="265">
          <cell r="A265">
            <v>208433.01</v>
          </cell>
          <cell r="B265" t="str">
            <v>R.OR 433(RNA 6902 SPL)</v>
          </cell>
        </row>
        <row r="266">
          <cell r="A266">
            <v>208442</v>
          </cell>
          <cell r="B266" t="str">
            <v>R.OR 442(JC 8015)</v>
          </cell>
        </row>
        <row r="267">
          <cell r="A267">
            <v>208448</v>
          </cell>
          <cell r="B267" t="str">
            <v>R.OR 448(JC 8007)</v>
          </cell>
        </row>
        <row r="268">
          <cell r="A268">
            <v>208489</v>
          </cell>
          <cell r="B268" t="str">
            <v>NU.OR 309</v>
          </cell>
        </row>
        <row r="269">
          <cell r="A269">
            <v>208497</v>
          </cell>
          <cell r="B269" t="str">
            <v>NB.OR 95076             F</v>
          </cell>
        </row>
        <row r="270">
          <cell r="A270">
            <v>208511.01</v>
          </cell>
          <cell r="B270" t="str">
            <v>BRI.OR 162816</v>
          </cell>
        </row>
        <row r="271">
          <cell r="A271">
            <v>208516.01</v>
          </cell>
          <cell r="B271" t="str">
            <v>BRI.OR 203320(BR 243320)</v>
          </cell>
        </row>
        <row r="272">
          <cell r="A272">
            <v>208552</v>
          </cell>
          <cell r="B272" t="str">
            <v>OR 22206                F</v>
          </cell>
        </row>
        <row r="273">
          <cell r="A273">
            <v>208557.1</v>
          </cell>
          <cell r="B273" t="str">
            <v>OR 22211 SPL</v>
          </cell>
        </row>
        <row r="274">
          <cell r="A274">
            <v>208572</v>
          </cell>
          <cell r="B274" t="str">
            <v>WS 81118                F</v>
          </cell>
        </row>
        <row r="275">
          <cell r="A275">
            <v>208573</v>
          </cell>
          <cell r="B275" t="str">
            <v>WS 81117               F</v>
          </cell>
        </row>
        <row r="276">
          <cell r="A276">
            <v>208580</v>
          </cell>
          <cell r="B276" t="str">
            <v>WS 81105                F</v>
          </cell>
        </row>
        <row r="277">
          <cell r="A277">
            <v>208581</v>
          </cell>
          <cell r="B277" t="str">
            <v>WS 81106                F</v>
          </cell>
        </row>
        <row r="278">
          <cell r="A278">
            <v>208582</v>
          </cell>
          <cell r="B278" t="str">
            <v>WS 81107                F</v>
          </cell>
        </row>
        <row r="279">
          <cell r="A279">
            <v>208583</v>
          </cell>
          <cell r="B279" t="str">
            <v>WS 81108                F</v>
          </cell>
        </row>
        <row r="280">
          <cell r="A280">
            <v>208588</v>
          </cell>
          <cell r="B280" t="str">
            <v>WS 81113                F</v>
          </cell>
        </row>
        <row r="281">
          <cell r="A281">
            <v>208599</v>
          </cell>
          <cell r="B281" t="str">
            <v>WS 81218                F</v>
          </cell>
        </row>
        <row r="282">
          <cell r="A282">
            <v>208615.06</v>
          </cell>
          <cell r="B282" t="str">
            <v>NU.OR 304 E</v>
          </cell>
        </row>
        <row r="283">
          <cell r="A283">
            <v>208759.21</v>
          </cell>
          <cell r="B283" t="str">
            <v>BR.OR 32[P]22 SPL MZ</v>
          </cell>
        </row>
        <row r="284">
          <cell r="A284">
            <v>208807.01</v>
          </cell>
          <cell r="B284" t="str">
            <v>NK.OR 12/16(NKI 9/16)</v>
          </cell>
        </row>
        <row r="285">
          <cell r="A285">
            <v>208811.01</v>
          </cell>
          <cell r="B285" t="str">
            <v>NK.OR 16/20(NKI 12/20)</v>
          </cell>
        </row>
        <row r="286">
          <cell r="A286">
            <v>208812.01</v>
          </cell>
          <cell r="B286" t="str">
            <v>NK.OR 19/16(NKI 15/16)</v>
          </cell>
        </row>
        <row r="287">
          <cell r="A287">
            <v>208813.01</v>
          </cell>
          <cell r="B287" t="str">
            <v>NK.OR 19/20(NKI 15/20)</v>
          </cell>
        </row>
        <row r="288">
          <cell r="A288">
            <v>208815.01</v>
          </cell>
          <cell r="B288" t="str">
            <v>NK.OR 21/20(NKI 17/20)</v>
          </cell>
        </row>
        <row r="289">
          <cell r="A289">
            <v>208819.01</v>
          </cell>
          <cell r="B289" t="str">
            <v>NK.OR 29/20(NKI 25/20)</v>
          </cell>
        </row>
        <row r="290">
          <cell r="A290">
            <v>208820.01</v>
          </cell>
          <cell r="B290" t="str">
            <v>NK.OR 29/30(NKI 25/30)</v>
          </cell>
        </row>
        <row r="291">
          <cell r="A291">
            <v>208821.01</v>
          </cell>
          <cell r="B291" t="str">
            <v>NK.OR 32/20(NKI 28/20)</v>
          </cell>
        </row>
        <row r="292">
          <cell r="A292">
            <v>208823.01</v>
          </cell>
          <cell r="B292" t="str">
            <v>NK.OR 35/20(NKI 30/20)</v>
          </cell>
        </row>
        <row r="293">
          <cell r="A293">
            <v>208832.01</v>
          </cell>
          <cell r="B293" t="str">
            <v>NK.OR 45/30(NKI 40/30)</v>
          </cell>
        </row>
        <row r="294">
          <cell r="A294">
            <v>208836.01</v>
          </cell>
          <cell r="B294" t="str">
            <v>NK.OR 50/35(NKI 45/35)</v>
          </cell>
        </row>
        <row r="295">
          <cell r="A295">
            <v>208837.01</v>
          </cell>
          <cell r="B295" t="str">
            <v>NK.OR 55/25(NKI 50/25)</v>
          </cell>
        </row>
        <row r="296">
          <cell r="A296">
            <v>208838.01</v>
          </cell>
          <cell r="B296" t="str">
            <v>NK.OR 55/35(NKI 50/35)</v>
          </cell>
        </row>
        <row r="297">
          <cell r="A297">
            <v>208840.01</v>
          </cell>
          <cell r="B297" t="str">
            <v>NK.OR 60/35(NKI 55/35)</v>
          </cell>
        </row>
        <row r="298">
          <cell r="A298">
            <v>208844.01</v>
          </cell>
          <cell r="B298" t="str">
            <v>NK.OR 73/35(NKI 65/35)</v>
          </cell>
        </row>
        <row r="299">
          <cell r="A299">
            <v>208853.01</v>
          </cell>
          <cell r="B299" t="str">
            <v>NK.OR 100/26(NKI 90/26)</v>
          </cell>
        </row>
        <row r="300">
          <cell r="A300">
            <v>208857.01</v>
          </cell>
          <cell r="B300" t="str">
            <v>NK.OR 26/20(NKI 22/20)</v>
          </cell>
        </row>
        <row r="301">
          <cell r="A301">
            <v>208869.02</v>
          </cell>
          <cell r="B301" t="str">
            <v>NK.OR 65/25</v>
          </cell>
        </row>
        <row r="302">
          <cell r="A302">
            <v>208886.01</v>
          </cell>
          <cell r="B302" t="str">
            <v>NK.OR 20/16</v>
          </cell>
        </row>
        <row r="303">
          <cell r="A303">
            <v>208887.01</v>
          </cell>
          <cell r="B303" t="str">
            <v>NK.OR 20/20</v>
          </cell>
        </row>
        <row r="304">
          <cell r="A304">
            <v>208888.01</v>
          </cell>
          <cell r="B304" t="str">
            <v>NK.OR 22/16</v>
          </cell>
        </row>
        <row r="305">
          <cell r="A305">
            <v>208892.01</v>
          </cell>
          <cell r="B305" t="str">
            <v>NK.OR 28/30</v>
          </cell>
        </row>
        <row r="306">
          <cell r="A306">
            <v>208893.01</v>
          </cell>
          <cell r="B306" t="str">
            <v>NK.OR 28/20</v>
          </cell>
        </row>
        <row r="307">
          <cell r="A307">
            <v>208895.01</v>
          </cell>
          <cell r="B307" t="str">
            <v>NK.OR 38/20</v>
          </cell>
        </row>
        <row r="308">
          <cell r="A308">
            <v>208913.01</v>
          </cell>
          <cell r="B308" t="str">
            <v>NK.OR 30/20</v>
          </cell>
        </row>
        <row r="309">
          <cell r="A309">
            <v>208924</v>
          </cell>
          <cell r="B309" t="str">
            <v>OR.GE 40 KRRB           F</v>
          </cell>
        </row>
        <row r="310">
          <cell r="A310">
            <v>208925.4</v>
          </cell>
          <cell r="B310" t="str">
            <v>OR.50/90</v>
          </cell>
        </row>
        <row r="311">
          <cell r="A311">
            <v>208958</v>
          </cell>
          <cell r="B311" t="str">
            <v>SL.OR 045016PP          F</v>
          </cell>
        </row>
        <row r="312">
          <cell r="A312">
            <v>208966</v>
          </cell>
          <cell r="B312" t="str">
            <v>NAU.OR 4906 UU          F</v>
          </cell>
        </row>
        <row r="313">
          <cell r="A313">
            <v>208977</v>
          </cell>
          <cell r="B313" t="str">
            <v>OR.SC 36266</v>
          </cell>
        </row>
        <row r="314">
          <cell r="A314">
            <v>213103</v>
          </cell>
          <cell r="B314" t="str">
            <v>HK.CUP 4520</v>
          </cell>
        </row>
        <row r="315">
          <cell r="A315">
            <v>300261</v>
          </cell>
          <cell r="B315" t="str">
            <v>NCG.211 YY4</v>
          </cell>
        </row>
        <row r="316">
          <cell r="A316">
            <v>300264</v>
          </cell>
          <cell r="B316" t="str">
            <v>NCG.215 YY4</v>
          </cell>
        </row>
        <row r="317">
          <cell r="A317">
            <v>300391.21999999997</v>
          </cell>
          <cell r="B317" t="str">
            <v>MCG.MCG 35X52X2</v>
          </cell>
        </row>
        <row r="318">
          <cell r="A318">
            <v>300451.09999999998</v>
          </cell>
          <cell r="B318" t="str">
            <v>NK.MCG 50/12</v>
          </cell>
        </row>
        <row r="319">
          <cell r="A319">
            <v>300541.01</v>
          </cell>
          <cell r="B319" t="str">
            <v>62000 CAGE</v>
          </cell>
        </row>
        <row r="320">
          <cell r="A320">
            <v>300542.01</v>
          </cell>
          <cell r="B320" t="str">
            <v>63000 CAGE</v>
          </cell>
        </row>
        <row r="321">
          <cell r="A321">
            <v>300543.01</v>
          </cell>
          <cell r="B321" t="str">
            <v>73001 CAGE</v>
          </cell>
        </row>
        <row r="322">
          <cell r="A322">
            <v>300937</v>
          </cell>
          <cell r="B322" t="str">
            <v>UC.NCG 211_60X110</v>
          </cell>
        </row>
        <row r="323">
          <cell r="A323">
            <v>301041.5</v>
          </cell>
          <cell r="B323" t="str">
            <v>AXK.CAGE28.677X37.846X1.5</v>
          </cell>
        </row>
        <row r="324">
          <cell r="A324">
            <v>301048</v>
          </cell>
          <cell r="B324" t="str">
            <v>NCG.3203 2RS</v>
          </cell>
        </row>
        <row r="325">
          <cell r="A325">
            <v>301099</v>
          </cell>
          <cell r="B325" t="str">
            <v>MCG 25X30X26</v>
          </cell>
        </row>
        <row r="326">
          <cell r="A326">
            <v>302001</v>
          </cell>
          <cell r="B326" t="str">
            <v>CAGE.CAGE 42X46X51.4</v>
          </cell>
        </row>
        <row r="327">
          <cell r="A327">
            <v>302004</v>
          </cell>
          <cell r="B327" t="str">
            <v>CAGE.CAGE 45X53X28</v>
          </cell>
        </row>
        <row r="328">
          <cell r="A328">
            <v>302010.02</v>
          </cell>
          <cell r="B328" t="str">
            <v>CAGE.CAGE 25X33X23.8</v>
          </cell>
        </row>
        <row r="329">
          <cell r="A329">
            <v>302010.03999999998</v>
          </cell>
          <cell r="B329" t="str">
            <v>CAGE.CAGE 60X68X25</v>
          </cell>
        </row>
        <row r="330">
          <cell r="A330">
            <v>309001</v>
          </cell>
          <cell r="B330" t="str">
            <v>BR.NCG 2822</v>
          </cell>
        </row>
        <row r="331">
          <cell r="A331">
            <v>309001.01</v>
          </cell>
          <cell r="B331" t="str">
            <v>BR.TCG 2822</v>
          </cell>
        </row>
        <row r="332">
          <cell r="A332">
            <v>309006</v>
          </cell>
          <cell r="B332" t="str">
            <v>BR.NCG 282223</v>
          </cell>
        </row>
        <row r="333">
          <cell r="A333">
            <v>309026</v>
          </cell>
          <cell r="B333" t="str">
            <v>BR.NCG 3000</v>
          </cell>
        </row>
        <row r="334">
          <cell r="A334">
            <v>309040</v>
          </cell>
          <cell r="B334" t="str">
            <v>BR.NCG 3222</v>
          </cell>
        </row>
        <row r="335">
          <cell r="A335">
            <v>309040.07</v>
          </cell>
          <cell r="B335" t="str">
            <v>BR.NCGR 3222</v>
          </cell>
        </row>
        <row r="336">
          <cell r="A336">
            <v>309046.03999999998</v>
          </cell>
          <cell r="B336" t="str">
            <v>BR.NCG 322224(LOCK TYPE)</v>
          </cell>
        </row>
        <row r="337">
          <cell r="A337">
            <v>309060</v>
          </cell>
          <cell r="B337" t="str">
            <v>BR.NCG 3622</v>
          </cell>
        </row>
        <row r="338">
          <cell r="A338">
            <v>309077</v>
          </cell>
          <cell r="B338" t="str">
            <v>BR.NCG 4000</v>
          </cell>
        </row>
        <row r="339">
          <cell r="A339">
            <v>309140</v>
          </cell>
          <cell r="B339" t="str">
            <v>BR.NCG 450029</v>
          </cell>
        </row>
        <row r="340">
          <cell r="A340">
            <v>309181</v>
          </cell>
          <cell r="B340" t="str">
            <v>CAGE RIVET 2019</v>
          </cell>
        </row>
        <row r="341">
          <cell r="A341">
            <v>309183.08</v>
          </cell>
          <cell r="B341" t="str">
            <v>SF.MCGB 24</v>
          </cell>
        </row>
        <row r="342">
          <cell r="A342">
            <v>309245</v>
          </cell>
          <cell r="B342" t="str">
            <v>NCG.207 YY2</v>
          </cell>
        </row>
        <row r="343">
          <cell r="A343">
            <v>309246</v>
          </cell>
          <cell r="B343" t="str">
            <v>NCG.208 YY2</v>
          </cell>
        </row>
        <row r="344">
          <cell r="A344">
            <v>309247</v>
          </cell>
          <cell r="B344" t="str">
            <v>NCG 209 YY</v>
          </cell>
        </row>
        <row r="345">
          <cell r="A345">
            <v>309281</v>
          </cell>
          <cell r="B345" t="str">
            <v>D.NCG 14536(A3HG5)</v>
          </cell>
        </row>
        <row r="346">
          <cell r="A346">
            <v>309293</v>
          </cell>
          <cell r="B346" t="str">
            <v>NCG 210 YY2</v>
          </cell>
        </row>
        <row r="347">
          <cell r="A347">
            <v>309298</v>
          </cell>
          <cell r="B347" t="str">
            <v>NCG.4303</v>
          </cell>
        </row>
        <row r="348">
          <cell r="A348">
            <v>309302.01</v>
          </cell>
          <cell r="B348" t="str">
            <v>NA/RNA.MCG 4902</v>
          </cell>
        </row>
        <row r="349">
          <cell r="A349">
            <v>309304.01</v>
          </cell>
          <cell r="B349" t="str">
            <v>NA/RNA.MCG 4904</v>
          </cell>
        </row>
        <row r="350">
          <cell r="A350">
            <v>309305.11</v>
          </cell>
          <cell r="B350" t="str">
            <v>NA/RNA.MCG 4905     2RS</v>
          </cell>
        </row>
        <row r="351">
          <cell r="A351">
            <v>309306.01</v>
          </cell>
          <cell r="B351" t="str">
            <v>NA/RNA.MCG 4906</v>
          </cell>
        </row>
        <row r="352">
          <cell r="A352">
            <v>309308.01</v>
          </cell>
          <cell r="B352" t="str">
            <v>NA/RNA.MCG 4908</v>
          </cell>
        </row>
        <row r="353">
          <cell r="A353">
            <v>309311.01</v>
          </cell>
          <cell r="B353" t="str">
            <v>NA/RNA.MCG 4911</v>
          </cell>
        </row>
        <row r="354">
          <cell r="A354">
            <v>309313.01</v>
          </cell>
          <cell r="B354" t="str">
            <v>NA/RNA.MCG 4913</v>
          </cell>
        </row>
        <row r="355">
          <cell r="A355">
            <v>309314.01</v>
          </cell>
          <cell r="B355" t="str">
            <v>NA/RNA.MCG 4914</v>
          </cell>
        </row>
        <row r="356">
          <cell r="A356">
            <v>309318.01</v>
          </cell>
          <cell r="B356" t="str">
            <v>NA/RNA.MCG 4918</v>
          </cell>
        </row>
        <row r="357">
          <cell r="A357">
            <v>309323.01</v>
          </cell>
          <cell r="B357" t="str">
            <v>NA/RNA.MCG 49/48</v>
          </cell>
        </row>
        <row r="358">
          <cell r="A358">
            <v>309326.01</v>
          </cell>
          <cell r="B358" t="str">
            <v>NA/RNA.MCG 6902</v>
          </cell>
        </row>
        <row r="359">
          <cell r="A359">
            <v>309328.01</v>
          </cell>
          <cell r="B359" t="str">
            <v>NA/RNA.MCG 6904</v>
          </cell>
        </row>
        <row r="360">
          <cell r="A360">
            <v>309336.01</v>
          </cell>
          <cell r="B360" t="str">
            <v>NA/RNA.MCG 6912 (DR)</v>
          </cell>
        </row>
        <row r="361">
          <cell r="A361">
            <v>309342.01</v>
          </cell>
          <cell r="B361" t="str">
            <v>NA/RNA.MCG 69/28</v>
          </cell>
        </row>
        <row r="362">
          <cell r="A362">
            <v>309343.01</v>
          </cell>
          <cell r="B362" t="str">
            <v>NA/RNA.MCG 69/32</v>
          </cell>
        </row>
        <row r="363">
          <cell r="A363">
            <v>309344.01</v>
          </cell>
          <cell r="B363" t="str">
            <v>NA/RNA.MCG 6905 SR</v>
          </cell>
        </row>
        <row r="364">
          <cell r="A364">
            <v>309375.01</v>
          </cell>
          <cell r="B364" t="str">
            <v>NKIS.MCG 20</v>
          </cell>
        </row>
        <row r="365">
          <cell r="A365">
            <v>309391</v>
          </cell>
          <cell r="B365" t="str">
            <v>NCG 35X52X2</v>
          </cell>
        </row>
        <row r="366">
          <cell r="A366">
            <v>309392</v>
          </cell>
          <cell r="B366" t="str">
            <v>NCG 30X47X2</v>
          </cell>
        </row>
        <row r="367">
          <cell r="A367">
            <v>309393</v>
          </cell>
          <cell r="B367" t="str">
            <v>NCG 25X42X2</v>
          </cell>
        </row>
        <row r="368">
          <cell r="A368">
            <v>309394</v>
          </cell>
          <cell r="B368" t="str">
            <v>NCG 22.5X35.8X2</v>
          </cell>
        </row>
        <row r="369">
          <cell r="A369">
            <v>309395.01</v>
          </cell>
          <cell r="B369" t="str">
            <v>AXK.CAGE 4060</v>
          </cell>
        </row>
        <row r="370">
          <cell r="A370">
            <v>309398</v>
          </cell>
          <cell r="B370" t="str">
            <v>NCG.NCG 70X78X8.7</v>
          </cell>
        </row>
        <row r="371">
          <cell r="A371">
            <v>309400</v>
          </cell>
          <cell r="B371" t="str">
            <v>TCG.TCG 16/13 D</v>
          </cell>
        </row>
        <row r="372">
          <cell r="A372">
            <v>309401</v>
          </cell>
          <cell r="B372" t="str">
            <v>TCG.TCG 21/13 D</v>
          </cell>
        </row>
        <row r="373">
          <cell r="A373">
            <v>309402</v>
          </cell>
          <cell r="B373" t="str">
            <v>TCG.TCG 24/13 D</v>
          </cell>
        </row>
        <row r="374">
          <cell r="A374">
            <v>309403</v>
          </cell>
          <cell r="B374" t="str">
            <v>TCG.TCG 30/13 D</v>
          </cell>
        </row>
        <row r="375">
          <cell r="A375">
            <v>309404</v>
          </cell>
          <cell r="B375" t="str">
            <v>TCG.TCG 21/17 D</v>
          </cell>
        </row>
        <row r="376">
          <cell r="A376">
            <v>309407.01</v>
          </cell>
          <cell r="B376" t="str">
            <v>CAGE.394215</v>
          </cell>
        </row>
        <row r="377">
          <cell r="A377">
            <v>309414</v>
          </cell>
          <cell r="B377" t="str">
            <v>MR.MCG 31</v>
          </cell>
        </row>
        <row r="378">
          <cell r="A378">
            <v>309433.01</v>
          </cell>
          <cell r="B378" t="str">
            <v>R.MCG 433(RNA 6902 SPL)</v>
          </cell>
        </row>
        <row r="379">
          <cell r="A379">
            <v>309442</v>
          </cell>
          <cell r="B379" t="str">
            <v>R.NCG 442(JC 8015)</v>
          </cell>
        </row>
        <row r="380">
          <cell r="A380">
            <v>309489</v>
          </cell>
          <cell r="B380" t="str">
            <v>NU.MCG 309</v>
          </cell>
        </row>
        <row r="381">
          <cell r="A381">
            <v>309497</v>
          </cell>
          <cell r="B381" t="str">
            <v>NB.MCG 95076</v>
          </cell>
        </row>
        <row r="382">
          <cell r="A382">
            <v>309511.01</v>
          </cell>
          <cell r="B382" t="str">
            <v>BRI.MCG 162816(BR 202816)</v>
          </cell>
        </row>
        <row r="383">
          <cell r="A383">
            <v>309552.01</v>
          </cell>
          <cell r="B383" t="str">
            <v>NCG 549157 D</v>
          </cell>
        </row>
        <row r="384">
          <cell r="A384">
            <v>309555</v>
          </cell>
          <cell r="B384" t="str">
            <v>MCG 22209</v>
          </cell>
        </row>
        <row r="385">
          <cell r="A385">
            <v>309557.09999999998</v>
          </cell>
          <cell r="B385" t="str">
            <v>MCG 22211  SPL</v>
          </cell>
        </row>
        <row r="386">
          <cell r="A386">
            <v>309580</v>
          </cell>
          <cell r="B386" t="str">
            <v>NCG 81105</v>
          </cell>
        </row>
        <row r="387">
          <cell r="A387">
            <v>309582</v>
          </cell>
          <cell r="B387" t="str">
            <v>NCG 81107</v>
          </cell>
        </row>
        <row r="388">
          <cell r="A388">
            <v>309610.05</v>
          </cell>
          <cell r="B388" t="str">
            <v>NU.MCG 212</v>
          </cell>
        </row>
        <row r="389">
          <cell r="A389">
            <v>309610.06</v>
          </cell>
          <cell r="B389" t="str">
            <v>NU.MCG 312</v>
          </cell>
        </row>
        <row r="390">
          <cell r="A390">
            <v>309613.06</v>
          </cell>
          <cell r="B390" t="str">
            <v>NU.NCG 307 ECP</v>
          </cell>
        </row>
        <row r="391">
          <cell r="A391">
            <v>309806.01</v>
          </cell>
          <cell r="B391" t="str">
            <v>NKI.MCG 9/12(NK 12/12)</v>
          </cell>
        </row>
        <row r="392">
          <cell r="A392">
            <v>309807.01</v>
          </cell>
          <cell r="B392" t="str">
            <v>NKI.MCG 9/16(NK 12/16)</v>
          </cell>
        </row>
        <row r="393">
          <cell r="A393">
            <v>309815.01</v>
          </cell>
          <cell r="B393" t="str">
            <v>NKI.MCG 17/20(NK 21/20)</v>
          </cell>
        </row>
        <row r="394">
          <cell r="A394">
            <v>309816.01</v>
          </cell>
          <cell r="B394" t="str">
            <v>NKI.MCG 20/16(NK 24/16)</v>
          </cell>
        </row>
        <row r="395">
          <cell r="A395">
            <v>309819.01</v>
          </cell>
          <cell r="B395" t="str">
            <v>NKI.MCG 25/20(NK 29/20)</v>
          </cell>
        </row>
        <row r="396">
          <cell r="A396">
            <v>309822.01</v>
          </cell>
          <cell r="B396" t="str">
            <v>NKI.MCG 28/30(NK 32/30)</v>
          </cell>
        </row>
        <row r="397">
          <cell r="A397">
            <v>309824.01</v>
          </cell>
          <cell r="B397" t="str">
            <v>NKI.MCG 30/30(NK 35/30)</v>
          </cell>
        </row>
        <row r="398">
          <cell r="A398">
            <v>309826.01</v>
          </cell>
          <cell r="B398" t="str">
            <v>NKI.MCG 32/30(NK 37/30)</v>
          </cell>
        </row>
        <row r="399">
          <cell r="A399">
            <v>309834.01</v>
          </cell>
          <cell r="B399" t="str">
            <v>NKI.MCG 42/30(NK 47/30)</v>
          </cell>
        </row>
        <row r="400">
          <cell r="A400">
            <v>309837.01</v>
          </cell>
          <cell r="B400" t="str">
            <v>NKI.MCG 50/25(NK 55/25)</v>
          </cell>
        </row>
        <row r="401">
          <cell r="A401">
            <v>309840.01</v>
          </cell>
          <cell r="B401" t="str">
            <v>NKI.MCG 55/35(NK 60/35)</v>
          </cell>
        </row>
        <row r="402">
          <cell r="A402">
            <v>309842.01</v>
          </cell>
          <cell r="B402" t="str">
            <v>NKI.MCG 60/35(NK 68/35)</v>
          </cell>
        </row>
        <row r="403">
          <cell r="A403">
            <v>309869.02</v>
          </cell>
          <cell r="B403" t="str">
            <v>NK.MCG 65/25</v>
          </cell>
        </row>
        <row r="404">
          <cell r="A404">
            <v>309884.01</v>
          </cell>
          <cell r="B404" t="str">
            <v>NK.MCG 18/16</v>
          </cell>
        </row>
        <row r="405">
          <cell r="A405">
            <v>309886.01</v>
          </cell>
          <cell r="B405" t="str">
            <v>NK.MCG 20/16</v>
          </cell>
        </row>
        <row r="406">
          <cell r="A406">
            <v>309892.01</v>
          </cell>
          <cell r="B406" t="str">
            <v>NK.MCG 28/30</v>
          </cell>
        </row>
        <row r="407">
          <cell r="A407">
            <v>309895.01</v>
          </cell>
          <cell r="B407" t="str">
            <v>NK.MCG 38/20</v>
          </cell>
        </row>
        <row r="408">
          <cell r="A408">
            <v>309913.01</v>
          </cell>
          <cell r="B408" t="str">
            <v>NK.MCG 30/20</v>
          </cell>
        </row>
        <row r="409">
          <cell r="A409">
            <v>309924</v>
          </cell>
          <cell r="B409" t="str">
            <v>NCG.GE 40 KRRB</v>
          </cell>
        </row>
        <row r="410">
          <cell r="A410">
            <v>309925</v>
          </cell>
          <cell r="B410" t="str">
            <v>NCG.GE 50 KRRB</v>
          </cell>
        </row>
        <row r="411">
          <cell r="A411">
            <v>410001</v>
          </cell>
          <cell r="B411" t="str">
            <v>BR.K 2800          WITH R</v>
          </cell>
        </row>
        <row r="412">
          <cell r="A412">
            <v>410003</v>
          </cell>
          <cell r="B412" t="str">
            <v>BR.K 2822          WITH R</v>
          </cell>
        </row>
        <row r="413">
          <cell r="A413">
            <v>410026.02</v>
          </cell>
          <cell r="B413" t="str">
            <v>BR.K 3000           SKF G</v>
          </cell>
        </row>
        <row r="414">
          <cell r="A414">
            <v>410040.4</v>
          </cell>
          <cell r="B414" t="str">
            <v>BR.K 3200 LMW</v>
          </cell>
        </row>
        <row r="415">
          <cell r="A415">
            <v>410047</v>
          </cell>
          <cell r="B415" t="str">
            <v>BR.K 322424        WITH R</v>
          </cell>
        </row>
        <row r="416">
          <cell r="A416">
            <v>410047.02</v>
          </cell>
          <cell r="B416" t="str">
            <v>BR.K 322424         SKF G</v>
          </cell>
        </row>
        <row r="417">
          <cell r="A417">
            <v>410049.1</v>
          </cell>
          <cell r="B417" t="str">
            <v>BR.K 32.01.06 W/O R</v>
          </cell>
        </row>
        <row r="418">
          <cell r="A418">
            <v>410062</v>
          </cell>
          <cell r="B418" t="str">
            <v>BR.K 3622          WITH R</v>
          </cell>
        </row>
        <row r="419">
          <cell r="A419">
            <v>410062.01</v>
          </cell>
          <cell r="B419" t="str">
            <v>BR.K 3622           W/O R</v>
          </cell>
        </row>
        <row r="420">
          <cell r="A420">
            <v>410078.01</v>
          </cell>
          <cell r="B420" t="str">
            <v>BR.K 4020           W/O R</v>
          </cell>
        </row>
        <row r="421">
          <cell r="A421">
            <v>410120</v>
          </cell>
          <cell r="B421" t="str">
            <v>BR.K 3217S         WITH R</v>
          </cell>
        </row>
        <row r="422">
          <cell r="A422">
            <v>410139.02</v>
          </cell>
          <cell r="B422" t="str">
            <v>BR.K 452429         SKF G</v>
          </cell>
        </row>
        <row r="423">
          <cell r="A423">
            <v>500311.61</v>
          </cell>
          <cell r="B423" t="str">
            <v>RO 5.05X25.4 BPM</v>
          </cell>
        </row>
        <row r="424">
          <cell r="A424">
            <v>500391.22</v>
          </cell>
          <cell r="B424" t="str">
            <v>RO 2X6.8 BP</v>
          </cell>
        </row>
        <row r="425">
          <cell r="A425">
            <v>500397.23</v>
          </cell>
          <cell r="B425" t="str">
            <v>RO 5.75X32.3 BP</v>
          </cell>
        </row>
        <row r="426">
          <cell r="A426">
            <v>500397.25</v>
          </cell>
          <cell r="B426" t="str">
            <v>RO 3.175X23.6 BP</v>
          </cell>
        </row>
        <row r="427">
          <cell r="A427">
            <v>500497.11</v>
          </cell>
          <cell r="B427" t="str">
            <v>RO 5X15.862 BP</v>
          </cell>
        </row>
        <row r="428">
          <cell r="A428">
            <v>500557.31</v>
          </cell>
          <cell r="B428" t="str">
            <v>RO 11.5X9 R 44</v>
          </cell>
        </row>
        <row r="429">
          <cell r="A429">
            <v>500558</v>
          </cell>
          <cell r="B429" t="str">
            <v>RO 12.6X10.3 (R 48)</v>
          </cell>
        </row>
        <row r="430">
          <cell r="A430">
            <v>500820.5</v>
          </cell>
          <cell r="B430" t="str">
            <v>RO 3X26.8</v>
          </cell>
        </row>
        <row r="431">
          <cell r="A431">
            <v>501041.5</v>
          </cell>
          <cell r="B431" t="str">
            <v>RO 1.5X3.5</v>
          </cell>
        </row>
        <row r="432">
          <cell r="A432">
            <v>502001</v>
          </cell>
          <cell r="B432" t="str">
            <v>RO 2X19.8 BP</v>
          </cell>
        </row>
        <row r="433">
          <cell r="A433">
            <v>502001.1</v>
          </cell>
          <cell r="B433" t="str">
            <v>RO 5X25</v>
          </cell>
        </row>
        <row r="434">
          <cell r="A434">
            <v>502004</v>
          </cell>
          <cell r="B434" t="str">
            <v>RO 4X24.8 BP</v>
          </cell>
        </row>
        <row r="435">
          <cell r="A435">
            <v>502008</v>
          </cell>
          <cell r="B435" t="str">
            <v>RO 2.5X22.8 BP</v>
          </cell>
        </row>
        <row r="436">
          <cell r="A436">
            <v>502010.02</v>
          </cell>
          <cell r="B436" t="str">
            <v>RO 4X21.3</v>
          </cell>
        </row>
        <row r="437">
          <cell r="A437">
            <v>502010.04</v>
          </cell>
          <cell r="B437" t="str">
            <v>RO 4X20.8</v>
          </cell>
        </row>
        <row r="438">
          <cell r="A438">
            <v>511003</v>
          </cell>
          <cell r="B438" t="str">
            <v>RO 2.3X9.8</v>
          </cell>
        </row>
        <row r="439">
          <cell r="A439">
            <v>511040</v>
          </cell>
          <cell r="B439" t="str">
            <v>RO 2X11.8</v>
          </cell>
        </row>
        <row r="440">
          <cell r="A440">
            <v>511042</v>
          </cell>
          <cell r="B440" t="str">
            <v>RO 2.5X10.8</v>
          </cell>
        </row>
        <row r="441">
          <cell r="A441">
            <v>511060</v>
          </cell>
          <cell r="B441" t="str">
            <v>RO 2.5X9.8</v>
          </cell>
        </row>
        <row r="442">
          <cell r="A442">
            <v>511120</v>
          </cell>
          <cell r="B442" t="str">
            <v>RO 3X11.8</v>
          </cell>
        </row>
        <row r="443">
          <cell r="A443">
            <v>511141</v>
          </cell>
          <cell r="B443" t="str">
            <v>RO 3.5X12.8</v>
          </cell>
        </row>
        <row r="444">
          <cell r="A444">
            <v>511170.1</v>
          </cell>
          <cell r="B444" t="str">
            <v>4.762 MM (3/16") G10</v>
          </cell>
        </row>
        <row r="445">
          <cell r="A445">
            <v>511180</v>
          </cell>
          <cell r="B445" t="str">
            <v>BALL 3/8"(IS:2898.1976)</v>
          </cell>
        </row>
        <row r="446">
          <cell r="A446">
            <v>511181</v>
          </cell>
          <cell r="B446" t="str">
            <v>BALL 15/32"(IS:2898.1976)</v>
          </cell>
        </row>
        <row r="447">
          <cell r="A447">
            <v>511182</v>
          </cell>
          <cell r="B447" t="str">
            <v>BALL 1/4" (IS:2898.1976)</v>
          </cell>
        </row>
        <row r="448">
          <cell r="A448">
            <v>511182.1</v>
          </cell>
          <cell r="B448" t="str">
            <v>6.350 MM (1/4") G10</v>
          </cell>
        </row>
        <row r="449">
          <cell r="A449">
            <v>511187</v>
          </cell>
          <cell r="B449" t="str">
            <v>BALL 05/32"(IS:2898.1976)</v>
          </cell>
        </row>
        <row r="450">
          <cell r="A450">
            <v>511187.1</v>
          </cell>
          <cell r="B450" t="str">
            <v>3.969 MM (5/32") G10</v>
          </cell>
        </row>
        <row r="451">
          <cell r="A451">
            <v>511192</v>
          </cell>
          <cell r="B451" t="str">
            <v>BALL 1/2" (IS:2898.1976)</v>
          </cell>
        </row>
        <row r="452">
          <cell r="A452">
            <v>511193</v>
          </cell>
          <cell r="B452" t="str">
            <v>BALL 7/16"(IS:2898.1976)</v>
          </cell>
        </row>
        <row r="453">
          <cell r="A453">
            <v>511230.01</v>
          </cell>
          <cell r="B453" t="str">
            <v>RO 3.5X18.8</v>
          </cell>
        </row>
        <row r="454">
          <cell r="A454">
            <v>511231.01</v>
          </cell>
          <cell r="B454" t="str">
            <v>RO 3.5X27.8</v>
          </cell>
        </row>
        <row r="455">
          <cell r="A455">
            <v>511237.01</v>
          </cell>
          <cell r="B455" t="str">
            <v>RO 4X27.8</v>
          </cell>
        </row>
        <row r="456">
          <cell r="A456">
            <v>511238.01</v>
          </cell>
          <cell r="B456" t="str">
            <v>RO 5X17.8</v>
          </cell>
        </row>
        <row r="457">
          <cell r="A457">
            <v>511257</v>
          </cell>
          <cell r="B457" t="str">
            <v>BALL 13/32"(IS:2898.1976)</v>
          </cell>
        </row>
        <row r="458">
          <cell r="A458">
            <v>511282.01</v>
          </cell>
          <cell r="B458" t="str">
            <v>RO 4X19.8</v>
          </cell>
        </row>
        <row r="459">
          <cell r="A459">
            <v>511296</v>
          </cell>
          <cell r="B459" t="str">
            <v>BALL 5/8"</v>
          </cell>
        </row>
        <row r="460">
          <cell r="A460">
            <v>511304.01</v>
          </cell>
          <cell r="B460" t="str">
            <v>RO 4X12.8</v>
          </cell>
        </row>
        <row r="461">
          <cell r="A461">
            <v>511308.01</v>
          </cell>
          <cell r="B461" t="str">
            <v>RO 5X16.8</v>
          </cell>
        </row>
        <row r="462">
          <cell r="A462">
            <v>511314.01</v>
          </cell>
          <cell r="B462" t="str">
            <v>RO 6.5X22.8</v>
          </cell>
        </row>
        <row r="463">
          <cell r="A463">
            <v>511375.01</v>
          </cell>
          <cell r="B463" t="str">
            <v>RO 4.5X15.8</v>
          </cell>
        </row>
        <row r="464">
          <cell r="A464">
            <v>511391</v>
          </cell>
          <cell r="B464" t="str">
            <v>RO 2X4.8 SP</v>
          </cell>
        </row>
        <row r="465">
          <cell r="A465">
            <v>511395.03</v>
          </cell>
          <cell r="B465" t="str">
            <v>RO 4X7.8</v>
          </cell>
        </row>
        <row r="466">
          <cell r="A466">
            <v>511395.04</v>
          </cell>
          <cell r="B466" t="str">
            <v>RO 4X10.8</v>
          </cell>
        </row>
        <row r="467">
          <cell r="A467">
            <v>511397</v>
          </cell>
          <cell r="B467" t="str">
            <v>RO 2X4.5 BP</v>
          </cell>
        </row>
        <row r="468">
          <cell r="A468">
            <v>511405</v>
          </cell>
          <cell r="B468" t="str">
            <v>RO 6X10 (BPM)</v>
          </cell>
        </row>
        <row r="469">
          <cell r="A469">
            <v>511410</v>
          </cell>
          <cell r="B469" t="str">
            <v>RO 5X5 BPM</v>
          </cell>
        </row>
        <row r="470">
          <cell r="A470">
            <v>511428</v>
          </cell>
          <cell r="B470" t="str">
            <v>RO 8X12</v>
          </cell>
        </row>
        <row r="471">
          <cell r="A471">
            <v>511433.01</v>
          </cell>
          <cell r="B471" t="str">
            <v>RO 3.175X17.8</v>
          </cell>
        </row>
        <row r="472">
          <cell r="A472">
            <v>511436</v>
          </cell>
          <cell r="B472" t="str">
            <v>RO 4X15.8 (CRA)</v>
          </cell>
        </row>
        <row r="473">
          <cell r="A473">
            <v>511438</v>
          </cell>
          <cell r="B473" t="str">
            <v>RO 6.5X9(BPM)</v>
          </cell>
        </row>
        <row r="474">
          <cell r="A474">
            <v>511446</v>
          </cell>
          <cell r="B474" t="str">
            <v>RO 2.5X23.8</v>
          </cell>
        </row>
        <row r="475">
          <cell r="A475">
            <v>511448</v>
          </cell>
          <cell r="B475" t="str">
            <v>RO 11X15 BPM</v>
          </cell>
        </row>
        <row r="476">
          <cell r="A476">
            <v>511450</v>
          </cell>
          <cell r="B476" t="str">
            <v>RO 2.5X7.8</v>
          </cell>
        </row>
        <row r="477">
          <cell r="A477">
            <v>511461</v>
          </cell>
          <cell r="B477" t="str">
            <v>RO 6X6</v>
          </cell>
        </row>
        <row r="478">
          <cell r="A478">
            <v>511474</v>
          </cell>
          <cell r="B478" t="str">
            <v>RO 15X15 BPM</v>
          </cell>
        </row>
        <row r="479">
          <cell r="A479">
            <v>511481</v>
          </cell>
          <cell r="B479" t="str">
            <v>RO 2.5X14.8</v>
          </cell>
        </row>
        <row r="480">
          <cell r="A480">
            <v>511509.01</v>
          </cell>
          <cell r="B480" t="str">
            <v>RO 4X25.8</v>
          </cell>
        </row>
        <row r="481">
          <cell r="A481">
            <v>511551.4</v>
          </cell>
          <cell r="B481" t="str">
            <v>RO 7.8X6.9 (R 23.3)</v>
          </cell>
        </row>
        <row r="482">
          <cell r="A482">
            <v>511553</v>
          </cell>
          <cell r="B482" t="str">
            <v>RO 9X8.2(R 26.665)</v>
          </cell>
        </row>
        <row r="483">
          <cell r="A483">
            <v>511556</v>
          </cell>
          <cell r="B483" t="str">
            <v>RO 10X8.300(R 31.000)</v>
          </cell>
        </row>
        <row r="484">
          <cell r="A484">
            <v>511610.01</v>
          </cell>
          <cell r="B484" t="str">
            <v>RO 12X12</v>
          </cell>
        </row>
        <row r="485">
          <cell r="A485">
            <v>511613.06</v>
          </cell>
          <cell r="B485" t="str">
            <v>RO 12X14</v>
          </cell>
        </row>
        <row r="486">
          <cell r="A486">
            <v>511614.06</v>
          </cell>
          <cell r="B486" t="str">
            <v>RO 15X16</v>
          </cell>
        </row>
        <row r="487">
          <cell r="A487">
            <v>511615.06</v>
          </cell>
          <cell r="B487" t="str">
            <v>RO 9X10 BPM</v>
          </cell>
        </row>
        <row r="488">
          <cell r="A488">
            <v>511790</v>
          </cell>
          <cell r="B488" t="str">
            <v>RO 6.5X9 ZB</v>
          </cell>
        </row>
        <row r="489">
          <cell r="A489">
            <v>511791</v>
          </cell>
          <cell r="B489" t="str">
            <v>RO 11X11 ZB</v>
          </cell>
        </row>
        <row r="490">
          <cell r="A490">
            <v>511807.01</v>
          </cell>
          <cell r="B490" t="str">
            <v>RO 2X12.8</v>
          </cell>
        </row>
        <row r="491">
          <cell r="A491">
            <v>511841.01</v>
          </cell>
          <cell r="B491" t="str">
            <v>RO 4X18.8</v>
          </cell>
        </row>
        <row r="492">
          <cell r="A492">
            <v>511846.01</v>
          </cell>
          <cell r="B492" t="str">
            <v>RO 4.5X28.8</v>
          </cell>
        </row>
        <row r="493">
          <cell r="A493">
            <v>511849.01</v>
          </cell>
          <cell r="B493" t="str">
            <v>RO 6.5X18.8</v>
          </cell>
        </row>
        <row r="494">
          <cell r="A494">
            <v>511852.02</v>
          </cell>
          <cell r="B494" t="str">
            <v>RO 6.5X18</v>
          </cell>
        </row>
        <row r="495">
          <cell r="A495">
            <v>511965.11</v>
          </cell>
          <cell r="B495" t="str">
            <v>RO 3X23</v>
          </cell>
        </row>
        <row r="496">
          <cell r="A496">
            <v>511965.21</v>
          </cell>
          <cell r="B496" t="str">
            <v>RO 1.5X9.8  BR</v>
          </cell>
        </row>
        <row r="497">
          <cell r="A497">
            <v>511993</v>
          </cell>
          <cell r="B497" t="str">
            <v>BALL 5/16"(IS:2898.1976)</v>
          </cell>
        </row>
        <row r="498">
          <cell r="A498">
            <v>511998</v>
          </cell>
          <cell r="B498" t="str">
            <v>RO 14X14</v>
          </cell>
        </row>
        <row r="499">
          <cell r="A499">
            <v>612001</v>
          </cell>
          <cell r="B499" t="str">
            <v>BR.N 2822</v>
          </cell>
        </row>
        <row r="500">
          <cell r="A500">
            <v>612026.16</v>
          </cell>
          <cell r="B500" t="str">
            <v>BR.N 3000(Fennel Type)M6</v>
          </cell>
        </row>
        <row r="501">
          <cell r="A501">
            <v>612040.4</v>
          </cell>
          <cell r="B501" t="str">
            <v>BR.N 3200 LMW</v>
          </cell>
        </row>
        <row r="502">
          <cell r="A502">
            <v>612042</v>
          </cell>
          <cell r="B502" t="str">
            <v>BR.N 3222</v>
          </cell>
        </row>
        <row r="503">
          <cell r="A503">
            <v>612075</v>
          </cell>
          <cell r="B503" t="str">
            <v>BR.N 4006(24)</v>
          </cell>
        </row>
        <row r="504">
          <cell r="A504">
            <v>612125</v>
          </cell>
          <cell r="B504" t="str">
            <v>BR.N 3218.5(06)</v>
          </cell>
        </row>
        <row r="505">
          <cell r="A505">
            <v>612179</v>
          </cell>
          <cell r="B505" t="str">
            <v>G.SCREW 179(M10X1.5X10)</v>
          </cell>
        </row>
        <row r="506">
          <cell r="A506">
            <v>612192</v>
          </cell>
          <cell r="B506" t="str">
            <v>G.SCREW45NPPB(M10X1.25X8)</v>
          </cell>
        </row>
        <row r="507">
          <cell r="A507">
            <v>612204</v>
          </cell>
          <cell r="B507" t="str">
            <v>BOLT M6X1X6</v>
          </cell>
        </row>
        <row r="508">
          <cell r="A508">
            <v>612921</v>
          </cell>
          <cell r="B508" t="str">
            <v>G.SCREW 30 (M08X1.25X08)</v>
          </cell>
        </row>
        <row r="509">
          <cell r="A509">
            <v>700261</v>
          </cell>
          <cell r="B509" t="str">
            <v>SEAL.211 YY4 2RS</v>
          </cell>
        </row>
        <row r="510">
          <cell r="A510">
            <v>700261.01</v>
          </cell>
          <cell r="B510" t="str">
            <v>SEAL.211 YY4 2BRS</v>
          </cell>
        </row>
        <row r="511">
          <cell r="A511">
            <v>700264</v>
          </cell>
          <cell r="B511" t="str">
            <v>SEAL.215 YY4 BOTTOM</v>
          </cell>
        </row>
        <row r="512">
          <cell r="A512">
            <v>700264.1</v>
          </cell>
          <cell r="B512" t="str">
            <v>SEAL.215 YY4 TOP</v>
          </cell>
        </row>
        <row r="513">
          <cell r="A513">
            <v>700311.8</v>
          </cell>
          <cell r="B513" t="str">
            <v>SEAL.MNG7535EGL.SPL</v>
          </cell>
        </row>
        <row r="514">
          <cell r="A514">
            <v>700931.01</v>
          </cell>
          <cell r="B514" t="str">
            <v>G.CAM 1103 KRRB</v>
          </cell>
        </row>
        <row r="515">
          <cell r="A515">
            <v>700932.01</v>
          </cell>
          <cell r="B515" t="str">
            <v>G.CAM 1107 KRRB</v>
          </cell>
        </row>
        <row r="516">
          <cell r="A516">
            <v>700933.01</v>
          </cell>
          <cell r="B516" t="str">
            <v>G.CAM 1115 KRRB</v>
          </cell>
        </row>
        <row r="517">
          <cell r="A517">
            <v>700934.01</v>
          </cell>
          <cell r="B517" t="str">
            <v>G.CAM 1203 KRRB</v>
          </cell>
        </row>
        <row r="518">
          <cell r="A518">
            <v>700937</v>
          </cell>
          <cell r="B518" t="str">
            <v>UC.SEAL 211_60X110</v>
          </cell>
        </row>
        <row r="519">
          <cell r="A519">
            <v>701027</v>
          </cell>
          <cell r="B519" t="str">
            <v>SEAL.JU 065</v>
          </cell>
        </row>
        <row r="520">
          <cell r="A520">
            <v>701048</v>
          </cell>
          <cell r="B520" t="str">
            <v>SEAL.3203 2RS</v>
          </cell>
        </row>
        <row r="521">
          <cell r="A521">
            <v>717180.01</v>
          </cell>
          <cell r="B521" t="str">
            <v>ECCENTRIC COLLAR 2015</v>
          </cell>
        </row>
        <row r="522">
          <cell r="A522">
            <v>717180.02</v>
          </cell>
          <cell r="B522" t="str">
            <v>ALLENKEY BOLT 2015</v>
          </cell>
        </row>
        <row r="523">
          <cell r="A523">
            <v>717183</v>
          </cell>
          <cell r="B523" t="str">
            <v>WASHER COPPER (SF 24)</v>
          </cell>
        </row>
        <row r="524">
          <cell r="A524">
            <v>717183.01</v>
          </cell>
          <cell r="B524" t="str">
            <v>SURCLIP  (SF 24)</v>
          </cell>
        </row>
        <row r="525">
          <cell r="A525">
            <v>717184</v>
          </cell>
          <cell r="B525" t="str">
            <v>SF 24 R O RING</v>
          </cell>
        </row>
        <row r="526">
          <cell r="A526">
            <v>717192.01</v>
          </cell>
          <cell r="B526" t="str">
            <v>ECCENTRIC COLLAR 45 NPPB</v>
          </cell>
        </row>
        <row r="527">
          <cell r="A527">
            <v>717192.03</v>
          </cell>
          <cell r="B527" t="str">
            <v>SEAL 45 NPPB LMW</v>
          </cell>
        </row>
        <row r="528">
          <cell r="A528">
            <v>717193</v>
          </cell>
          <cell r="B528" t="str">
            <v>RUBBER SEAL J 193 BIG</v>
          </cell>
        </row>
        <row r="529">
          <cell r="A529">
            <v>717206</v>
          </cell>
          <cell r="B529" t="str">
            <v>CUT WASHER J 206</v>
          </cell>
        </row>
        <row r="530">
          <cell r="A530">
            <v>717207.01</v>
          </cell>
          <cell r="B530" t="str">
            <v>CF.WASHER 20</v>
          </cell>
        </row>
        <row r="531">
          <cell r="A531">
            <v>717207.02</v>
          </cell>
          <cell r="B531" t="str">
            <v>CF.RUBBER RING 20</v>
          </cell>
        </row>
        <row r="532">
          <cell r="A532">
            <v>717221</v>
          </cell>
          <cell r="B532" t="str">
            <v>CF.NUT 16(M16)</v>
          </cell>
        </row>
        <row r="533">
          <cell r="A533">
            <v>717241.01</v>
          </cell>
          <cell r="B533" t="str">
            <v>CF.WASHER 24</v>
          </cell>
        </row>
        <row r="534">
          <cell r="A534">
            <v>717243.01</v>
          </cell>
          <cell r="B534" t="str">
            <v>CF.WASHER 30</v>
          </cell>
        </row>
        <row r="535">
          <cell r="A535">
            <v>717246</v>
          </cell>
          <cell r="B535" t="str">
            <v>SEAL.208 YY2</v>
          </cell>
        </row>
        <row r="536">
          <cell r="A536">
            <v>717247</v>
          </cell>
          <cell r="B536" t="str">
            <v>SEAL.209 YY2</v>
          </cell>
        </row>
        <row r="537">
          <cell r="A537">
            <v>717281</v>
          </cell>
          <cell r="B537" t="str">
            <v>D.SEAL 14536(FKM)</v>
          </cell>
        </row>
        <row r="538">
          <cell r="A538">
            <v>717293</v>
          </cell>
          <cell r="B538" t="str">
            <v>SEAL 210 YY2</v>
          </cell>
        </row>
        <row r="539">
          <cell r="A539">
            <v>717311.51</v>
          </cell>
          <cell r="B539" t="str">
            <v>SEAL NA 4911 2RS</v>
          </cell>
        </row>
        <row r="540">
          <cell r="A540">
            <v>717311.53</v>
          </cell>
          <cell r="B540" t="str">
            <v>RING NA 4911 2RS</v>
          </cell>
        </row>
        <row r="541">
          <cell r="A541">
            <v>717407.01</v>
          </cell>
          <cell r="B541" t="str">
            <v>25.5 MM INTERNAL CARCLIP</v>
          </cell>
        </row>
        <row r="542">
          <cell r="A542">
            <v>717407.03</v>
          </cell>
          <cell r="B542" t="str">
            <v>13X24X5.5 CUP WASHER</v>
          </cell>
        </row>
        <row r="543">
          <cell r="A543">
            <v>717407.04</v>
          </cell>
          <cell r="B543" t="str">
            <v>18X28X4.4 WAHER ALUMINIUM</v>
          </cell>
        </row>
        <row r="544">
          <cell r="A544">
            <v>717407.05</v>
          </cell>
          <cell r="B544" t="str">
            <v>13X24X6.85 WASHER  ALUM</v>
          </cell>
        </row>
        <row r="545">
          <cell r="A545">
            <v>717407.06</v>
          </cell>
          <cell r="B545" t="str">
            <v>6.6X24X9.3 WASHER  ALUM</v>
          </cell>
        </row>
        <row r="546">
          <cell r="A546">
            <v>717407.07</v>
          </cell>
          <cell r="B546" t="str">
            <v>35 MM EXTERNAL SARCLIP</v>
          </cell>
        </row>
        <row r="547">
          <cell r="A547">
            <v>717430</v>
          </cell>
          <cell r="B547" t="str">
            <v>WASHER R 430</v>
          </cell>
        </row>
        <row r="548">
          <cell r="A548">
            <v>717433.01</v>
          </cell>
          <cell r="B548" t="str">
            <v>R.SEAL 433(RNA 6902 SPL)</v>
          </cell>
        </row>
        <row r="549">
          <cell r="A549">
            <v>717464</v>
          </cell>
          <cell r="B549" t="str">
            <v>R COPPER WASHER 464</v>
          </cell>
        </row>
        <row r="550">
          <cell r="A550">
            <v>717464.01</v>
          </cell>
          <cell r="B550" t="str">
            <v>R CAR CLIPS 464</v>
          </cell>
        </row>
        <row r="551">
          <cell r="A551">
            <v>717919.01</v>
          </cell>
          <cell r="B551" t="str">
            <v>ECCENTRIC COLLAR 25 NPPB</v>
          </cell>
        </row>
        <row r="552">
          <cell r="A552">
            <v>717921.01</v>
          </cell>
          <cell r="B552" t="str">
            <v>ECCENTRIC COLLAR 30 KRRB</v>
          </cell>
        </row>
        <row r="553">
          <cell r="A553">
            <v>717922</v>
          </cell>
          <cell r="B553" t="str">
            <v>SEAL.GE 35 KRRB</v>
          </cell>
        </row>
        <row r="554">
          <cell r="A554">
            <v>717922.01</v>
          </cell>
          <cell r="B554" t="str">
            <v>ECCENTRIC COLLAR 35 KRRB</v>
          </cell>
        </row>
        <row r="555">
          <cell r="A555">
            <v>717924.01</v>
          </cell>
          <cell r="B555" t="str">
            <v>ECCENTRIC COLLAR 40 KRRB</v>
          </cell>
        </row>
        <row r="556">
          <cell r="A556">
            <v>1300001</v>
          </cell>
          <cell r="B556" t="str">
            <v>STEEL WIRE 2.7MM SAE52100</v>
          </cell>
        </row>
        <row r="557">
          <cell r="A557">
            <v>1330076.18</v>
          </cell>
          <cell r="B557" t="str">
            <v>SHAFT 21.5 PB G95/5</v>
          </cell>
        </row>
        <row r="558">
          <cell r="A558">
            <v>1330136</v>
          </cell>
          <cell r="B558" t="str">
            <v>STRIPS 65.5X0.85 c.r.c.a</v>
          </cell>
        </row>
        <row r="559">
          <cell r="A559">
            <v>1330136.01</v>
          </cell>
          <cell r="B559" t="str">
            <v>STRIPS 33.0X1.00 c.r.c.a</v>
          </cell>
        </row>
        <row r="560">
          <cell r="A560">
            <v>1330159.05</v>
          </cell>
          <cell r="B560" t="str">
            <v>REDILON HS 164 NATURAL</v>
          </cell>
        </row>
        <row r="561">
          <cell r="A561">
            <v>1330172</v>
          </cell>
          <cell r="B561" t="str">
            <v>Pipe 78.8X69.200</v>
          </cell>
        </row>
        <row r="562">
          <cell r="A562">
            <v>1330180</v>
          </cell>
          <cell r="B562" t="str">
            <v>Pipe 51.3X37.3/38</v>
          </cell>
        </row>
        <row r="563">
          <cell r="A563">
            <v>1330203</v>
          </cell>
          <cell r="B563" t="str">
            <v>STRIPS 67.0X1.10 c.r.c.a</v>
          </cell>
        </row>
        <row r="564">
          <cell r="A564">
            <v>1330221</v>
          </cell>
          <cell r="B564" t="str">
            <v>Pipe 47.9x35.200</v>
          </cell>
        </row>
        <row r="565">
          <cell r="A565">
            <v>1330236.03</v>
          </cell>
          <cell r="B565" t="str">
            <v>N RADILON A GV 15 SCHWARZ</v>
          </cell>
        </row>
        <row r="566">
          <cell r="A566">
            <v>1330264.03</v>
          </cell>
          <cell r="B566" t="str">
            <v>NYLON  REDILON A RV 250KB</v>
          </cell>
        </row>
        <row r="567">
          <cell r="A567">
            <v>1330264.04</v>
          </cell>
          <cell r="B567" t="str">
            <v>NYLON RADILON A BF 990 GY</v>
          </cell>
        </row>
        <row r="568">
          <cell r="A568">
            <v>1330264.05</v>
          </cell>
          <cell r="B568" t="str">
            <v>N RADILON A RV 300K 990GY</v>
          </cell>
        </row>
        <row r="569">
          <cell r="A569">
            <v>1330419</v>
          </cell>
          <cell r="B569" t="str">
            <v>PIPE 102/103X74/75</v>
          </cell>
        </row>
        <row r="570">
          <cell r="A570">
            <v>1330478</v>
          </cell>
          <cell r="B570" t="str">
            <v>PIPE 106X56</v>
          </cell>
        </row>
        <row r="571">
          <cell r="A571">
            <v>1330512</v>
          </cell>
          <cell r="B571" t="str">
            <v>PIPE 24X17</v>
          </cell>
        </row>
        <row r="572">
          <cell r="A572">
            <v>1330522.01</v>
          </cell>
          <cell r="B572" t="str">
            <v>STRIPS 17.0X0.70 EDD.</v>
          </cell>
        </row>
        <row r="573">
          <cell r="A573">
            <v>1330525</v>
          </cell>
          <cell r="B573" t="str">
            <v>PIPE 38X30</v>
          </cell>
        </row>
        <row r="574">
          <cell r="A574">
            <v>1330543</v>
          </cell>
          <cell r="B574" t="str">
            <v>CUTTING BUSH 41X29.5X51</v>
          </cell>
        </row>
        <row r="575">
          <cell r="A575">
            <v>1350001</v>
          </cell>
          <cell r="B575" t="str">
            <v>CRCA COIL 0.8X89MM</v>
          </cell>
        </row>
        <row r="576">
          <cell r="A576">
            <v>1350002</v>
          </cell>
          <cell r="B576" t="str">
            <v>CRCA COIL 0.85X78MM</v>
          </cell>
        </row>
        <row r="577">
          <cell r="A577">
            <v>1350003</v>
          </cell>
          <cell r="B577" t="str">
            <v>CRCA COIL 0.63X123MM</v>
          </cell>
        </row>
        <row r="578">
          <cell r="A578">
            <v>1350004</v>
          </cell>
          <cell r="B578" t="str">
            <v>CRCA COIL 0.63X54MM</v>
          </cell>
        </row>
        <row r="579">
          <cell r="A579">
            <v>1350005</v>
          </cell>
          <cell r="B579" t="str">
            <v>CRCA COIL 1.1X89MM</v>
          </cell>
        </row>
        <row r="580">
          <cell r="A580">
            <v>1350006</v>
          </cell>
          <cell r="B580" t="str">
            <v>CRCA COIL 1.13X610MM</v>
          </cell>
        </row>
        <row r="581">
          <cell r="A581">
            <v>1350007</v>
          </cell>
          <cell r="B581" t="str">
            <v>CRCA COIL 1.2X45MM</v>
          </cell>
        </row>
        <row r="582">
          <cell r="A582">
            <v>1350008</v>
          </cell>
          <cell r="B582" t="str">
            <v>16 MnCr5 2x42.5MM</v>
          </cell>
        </row>
        <row r="583">
          <cell r="A583">
            <v>1350009</v>
          </cell>
          <cell r="B583" t="str">
            <v>CRCA 1.13X89 GRADE EDD</v>
          </cell>
        </row>
        <row r="584">
          <cell r="A584">
            <v>1400254.08</v>
          </cell>
          <cell r="B584" t="str">
            <v>6011 2RS MATERIAL</v>
          </cell>
        </row>
        <row r="585">
          <cell r="A585">
            <v>1400255.08</v>
          </cell>
          <cell r="B585" t="str">
            <v>6007 2RS MATERIAL</v>
          </cell>
        </row>
        <row r="586">
          <cell r="A586">
            <v>1421003.22</v>
          </cell>
          <cell r="B586" t="str">
            <v>4920893  SPL</v>
          </cell>
        </row>
        <row r="587">
          <cell r="A587">
            <v>1421004</v>
          </cell>
          <cell r="B587" t="str">
            <v>940041770 material</v>
          </cell>
        </row>
        <row r="588">
          <cell r="A588">
            <v>1421007</v>
          </cell>
          <cell r="B588" t="str">
            <v>940041790 material</v>
          </cell>
        </row>
        <row r="589">
          <cell r="A589">
            <v>1421009</v>
          </cell>
          <cell r="B589" t="str">
            <v>930041746 material</v>
          </cell>
        </row>
        <row r="590">
          <cell r="A590">
            <v>1421012.2</v>
          </cell>
          <cell r="B590" t="str">
            <v>940041288 MATERIAL</v>
          </cell>
        </row>
        <row r="591">
          <cell r="A591">
            <v>1421014</v>
          </cell>
          <cell r="B591" t="str">
            <v>940041767  material</v>
          </cell>
        </row>
        <row r="592">
          <cell r="A592">
            <v>1421015</v>
          </cell>
          <cell r="B592" t="str">
            <v>940041768 maerial</v>
          </cell>
        </row>
        <row r="593">
          <cell r="A593">
            <v>1421018</v>
          </cell>
          <cell r="B593" t="str">
            <v>940041427 L.P(93)materiaL</v>
          </cell>
        </row>
        <row r="594">
          <cell r="A594">
            <v>1421024</v>
          </cell>
          <cell r="B594" t="str">
            <v>940041350 material</v>
          </cell>
        </row>
        <row r="595">
          <cell r="A595">
            <v>1421028</v>
          </cell>
          <cell r="B595" t="str">
            <v>940041680 material</v>
          </cell>
        </row>
        <row r="596">
          <cell r="A596">
            <v>1421029</v>
          </cell>
          <cell r="B596" t="str">
            <v>940041847 material</v>
          </cell>
        </row>
        <row r="597">
          <cell r="A597">
            <v>1421034</v>
          </cell>
          <cell r="B597" t="str">
            <v>930042026 material</v>
          </cell>
        </row>
        <row r="598">
          <cell r="A598">
            <v>1421035</v>
          </cell>
          <cell r="B598" t="str">
            <v>930042100 material</v>
          </cell>
        </row>
        <row r="599">
          <cell r="A599">
            <v>1421037</v>
          </cell>
          <cell r="B599" t="str">
            <v>940087305(7.7) material</v>
          </cell>
        </row>
        <row r="600">
          <cell r="A600">
            <v>1421037.01</v>
          </cell>
          <cell r="B600" t="str">
            <v>940087305(9.7)  material</v>
          </cell>
        </row>
        <row r="601">
          <cell r="A601">
            <v>1421038</v>
          </cell>
          <cell r="B601" t="str">
            <v>940041682 material</v>
          </cell>
        </row>
        <row r="602">
          <cell r="A602">
            <v>1421041</v>
          </cell>
          <cell r="B602" t="str">
            <v>4997396.001 material.</v>
          </cell>
        </row>
        <row r="603">
          <cell r="A603">
            <v>1421044</v>
          </cell>
          <cell r="B603" t="str">
            <v>940041107 MATERIAL</v>
          </cell>
        </row>
        <row r="604">
          <cell r="A604">
            <v>1421045</v>
          </cell>
          <cell r="B604" t="str">
            <v>940041108 MATEIAL</v>
          </cell>
        </row>
        <row r="605">
          <cell r="A605">
            <v>1421055</v>
          </cell>
          <cell r="B605" t="str">
            <v>940041849 MATERIAL</v>
          </cell>
        </row>
        <row r="606">
          <cell r="A606">
            <v>1422353.12</v>
          </cell>
          <cell r="B606" t="str">
            <v>6212ZZ MATERIAL.</v>
          </cell>
        </row>
        <row r="607">
          <cell r="A607">
            <v>1422357</v>
          </cell>
          <cell r="B607" t="str">
            <v>6211 2RS MATERIAL</v>
          </cell>
        </row>
        <row r="608">
          <cell r="A608">
            <v>1422960</v>
          </cell>
          <cell r="B608" t="str">
            <v>AS 5070 MATERIAL</v>
          </cell>
        </row>
        <row r="609">
          <cell r="A609">
            <v>1526010.01</v>
          </cell>
          <cell r="B609" t="str">
            <v>604785 ROLLER BUSH MATERI</v>
          </cell>
        </row>
        <row r="610">
          <cell r="A610">
            <v>1526011.01</v>
          </cell>
          <cell r="B610" t="str">
            <v>K02604432SF10 PIN MAT.</v>
          </cell>
        </row>
        <row r="611">
          <cell r="A611">
            <v>1526012.01</v>
          </cell>
          <cell r="B611" t="str">
            <v>K02594433SF20 ROLLER MAT.</v>
          </cell>
        </row>
        <row r="612">
          <cell r="A612">
            <v>1600001</v>
          </cell>
          <cell r="B612" t="str">
            <v>CRATES 0.30 BLUE</v>
          </cell>
        </row>
        <row r="613">
          <cell r="A613">
            <v>1600002</v>
          </cell>
          <cell r="B613" t="str">
            <v>CRATES 31.40 BLUE</v>
          </cell>
        </row>
        <row r="614">
          <cell r="A614">
            <v>1600003</v>
          </cell>
          <cell r="B614" t="str">
            <v>CRATES 41.55 BLUE</v>
          </cell>
        </row>
        <row r="615">
          <cell r="A615">
            <v>1600004</v>
          </cell>
          <cell r="B615" t="str">
            <v>CRATES 56.85 BLUE</v>
          </cell>
        </row>
        <row r="616">
          <cell r="A616">
            <v>1600005</v>
          </cell>
          <cell r="B616" t="str">
            <v>CRATES 41.55 GREEN</v>
          </cell>
        </row>
        <row r="617">
          <cell r="A617">
            <v>1600007</v>
          </cell>
          <cell r="B617" t="str">
            <v>CRATES 56.85 GREEN</v>
          </cell>
        </row>
        <row r="618">
          <cell r="A618">
            <v>100355.1</v>
          </cell>
          <cell r="B618" t="str">
            <v>IR 6305 2RS</v>
          </cell>
        </row>
        <row r="619">
          <cell r="A619">
            <v>200355.1</v>
          </cell>
          <cell r="B619" t="str">
            <v>OR 6305 2RS</v>
          </cell>
        </row>
        <row r="620">
          <cell r="A620">
            <v>204001</v>
          </cell>
          <cell r="B620" t="str">
            <v>TR. OR 506430</v>
          </cell>
        </row>
        <row r="621">
          <cell r="A621">
            <v>100729</v>
          </cell>
          <cell r="B621" t="str">
            <v>IR 45X50X12.5</v>
          </cell>
        </row>
        <row r="622">
          <cell r="A622">
            <v>208077</v>
          </cell>
          <cell r="B622" t="str">
            <v>BR OR 4000</v>
          </cell>
        </row>
        <row r="623">
          <cell r="A623">
            <v>200827.1</v>
          </cell>
          <cell r="B623" t="str">
            <v>MNA.OR 4020</v>
          </cell>
        </row>
        <row r="624">
          <cell r="A624">
            <v>100933</v>
          </cell>
          <cell r="B624" t="str">
            <v>G.IR 1115 KRRB</v>
          </cell>
        </row>
        <row r="625">
          <cell r="A625">
            <v>200913.1</v>
          </cell>
          <cell r="B625" t="str">
            <v>RPNA. OR 30/47</v>
          </cell>
        </row>
        <row r="626">
          <cell r="A626">
            <v>200390.1</v>
          </cell>
          <cell r="B626" t="str">
            <v>TRD. W 2840</v>
          </cell>
        </row>
        <row r="627">
          <cell r="A627">
            <v>100819.1</v>
          </cell>
          <cell r="B627" t="str">
            <v>IR. 252920 SPL</v>
          </cell>
        </row>
        <row r="628">
          <cell r="A628">
            <v>205101</v>
          </cell>
          <cell r="B628" t="str">
            <v>T. E 88</v>
          </cell>
        </row>
        <row r="629">
          <cell r="A629">
            <v>208306.01</v>
          </cell>
          <cell r="B629" t="str">
            <v>NA/RNA. OR 4906</v>
          </cell>
        </row>
        <row r="630">
          <cell r="A630">
            <v>200827.3</v>
          </cell>
          <cell r="B630" t="str">
            <v>MSA.OR 3988</v>
          </cell>
        </row>
        <row r="631">
          <cell r="A631">
            <v>200302.1</v>
          </cell>
          <cell r="B631" t="str">
            <v>RNA. OR 4902 TN</v>
          </cell>
        </row>
        <row r="632">
          <cell r="A632">
            <v>101061</v>
          </cell>
          <cell r="B632" t="str">
            <v>IR. 5305 2RS</v>
          </cell>
        </row>
        <row r="633">
          <cell r="A633">
            <v>201061</v>
          </cell>
          <cell r="B633" t="str">
            <v>OR. 5305 2RS</v>
          </cell>
        </row>
        <row r="634">
          <cell r="A634">
            <v>102017.1</v>
          </cell>
          <cell r="B634" t="str">
            <v>IR. PIR7316C</v>
          </cell>
        </row>
        <row r="635">
          <cell r="A635">
            <v>100729.2</v>
          </cell>
          <cell r="B635" t="str">
            <v>IR.IR 7X16. 990X10.9</v>
          </cell>
        </row>
        <row r="636">
          <cell r="A636">
            <v>208344.01</v>
          </cell>
          <cell r="B636" t="str">
            <v>NA/RNA. OR 6905 (SR)</v>
          </cell>
        </row>
        <row r="637">
          <cell r="A637">
            <v>104755</v>
          </cell>
          <cell r="B637" t="str">
            <v>BR. IR 4319</v>
          </cell>
        </row>
        <row r="638">
          <cell r="A638">
            <v>208755</v>
          </cell>
          <cell r="B638" t="str">
            <v>BR. OR 4319</v>
          </cell>
        </row>
        <row r="639">
          <cell r="A639">
            <v>104772</v>
          </cell>
          <cell r="B639" t="str">
            <v>M. IR 77299 (BR 5525)</v>
          </cell>
        </row>
        <row r="640">
          <cell r="A640">
            <v>208772</v>
          </cell>
          <cell r="B640" t="str">
            <v>M. OR 77299 (BR 5525)</v>
          </cell>
        </row>
        <row r="641">
          <cell r="A641">
            <v>208772.5</v>
          </cell>
          <cell r="B641" t="str">
            <v>BR. OR 5525 SPL</v>
          </cell>
        </row>
        <row r="642">
          <cell r="A642">
            <v>104337.01</v>
          </cell>
          <cell r="B642" t="str">
            <v>NA/RNA. IR 6913</v>
          </cell>
        </row>
        <row r="643">
          <cell r="A643">
            <v>200299.25</v>
          </cell>
          <cell r="B643" t="str">
            <v>OR. 9935</v>
          </cell>
        </row>
        <row r="644">
          <cell r="A644">
            <v>101124.5</v>
          </cell>
          <cell r="B644" t="str">
            <v>IR. 3310</v>
          </cell>
        </row>
        <row r="645">
          <cell r="A645">
            <v>201120.5</v>
          </cell>
          <cell r="B645" t="str">
            <v>OR. 3306 2RS</v>
          </cell>
        </row>
        <row r="646">
          <cell r="A646">
            <v>100746.5</v>
          </cell>
          <cell r="B646" t="str">
            <v>IR. 65 X 78 X 58</v>
          </cell>
        </row>
        <row r="647">
          <cell r="A647">
            <v>100299.26</v>
          </cell>
          <cell r="B647" t="str">
            <v>IR. 9935</v>
          </cell>
        </row>
        <row r="648">
          <cell r="A648">
            <v>208419</v>
          </cell>
          <cell r="B648" t="str">
            <v>OR. 567833</v>
          </cell>
        </row>
        <row r="649">
          <cell r="A649">
            <v>104419</v>
          </cell>
          <cell r="B649" t="str">
            <v>IR. 567833</v>
          </cell>
        </row>
        <row r="650">
          <cell r="A650">
            <v>101120.5</v>
          </cell>
          <cell r="B650" t="str">
            <v>IR. 3306 2RS</v>
          </cell>
        </row>
        <row r="651">
          <cell r="A651">
            <v>201124.5</v>
          </cell>
          <cell r="B651" t="str">
            <v>OR. 3310</v>
          </cell>
        </row>
        <row r="652">
          <cell r="A652">
            <v>104006</v>
          </cell>
          <cell r="B652" t="str">
            <v>BR. IR 282223</v>
          </cell>
        </row>
        <row r="653">
          <cell r="A653">
            <v>100187.3</v>
          </cell>
          <cell r="B653" t="str">
            <v>IR. 25 X 30 X 94 Ploin</v>
          </cell>
        </row>
        <row r="654">
          <cell r="A654">
            <v>208187</v>
          </cell>
          <cell r="B654" t="str">
            <v>OR. 101. 3303</v>
          </cell>
        </row>
        <row r="655">
          <cell r="A655">
            <v>208464</v>
          </cell>
          <cell r="B655" t="str">
            <v>R. OR 464</v>
          </cell>
        </row>
        <row r="656">
          <cell r="A656">
            <v>201200</v>
          </cell>
          <cell r="B656" t="str">
            <v>NAX. OR 2530Z</v>
          </cell>
        </row>
        <row r="657">
          <cell r="A657">
            <v>201200.01</v>
          </cell>
          <cell r="B657" t="str">
            <v>NAX. Washer 2530Z</v>
          </cell>
        </row>
        <row r="658">
          <cell r="A658">
            <v>101203.2</v>
          </cell>
          <cell r="B658" t="str">
            <v>N. IR 1788</v>
          </cell>
        </row>
        <row r="659">
          <cell r="A659">
            <v>201203.1</v>
          </cell>
          <cell r="B659" t="str">
            <v>N. OR 1788</v>
          </cell>
        </row>
        <row r="660">
          <cell r="A660">
            <v>101204.2</v>
          </cell>
          <cell r="B660" t="str">
            <v>N. IR 1766</v>
          </cell>
        </row>
        <row r="661">
          <cell r="A661">
            <v>201204.1</v>
          </cell>
          <cell r="B661" t="str">
            <v>N. OR 1766</v>
          </cell>
        </row>
        <row r="662">
          <cell r="A662">
            <v>101161</v>
          </cell>
          <cell r="B662" t="str">
            <v>IR. 63005 2RS</v>
          </cell>
        </row>
        <row r="663">
          <cell r="A663">
            <v>101104.5</v>
          </cell>
          <cell r="B663" t="str">
            <v>IR. 3204 2RS</v>
          </cell>
        </row>
        <row r="664">
          <cell r="A664">
            <v>201103.5</v>
          </cell>
          <cell r="B664" t="str">
            <v>OR. 3203 2RS</v>
          </cell>
        </row>
        <row r="665">
          <cell r="A665">
            <v>100299.28</v>
          </cell>
          <cell r="B665" t="str">
            <v>IR. 9938</v>
          </cell>
        </row>
        <row r="666">
          <cell r="A666">
            <v>104609.02</v>
          </cell>
          <cell r="B666" t="str">
            <v>N.IR 311</v>
          </cell>
        </row>
        <row r="667">
          <cell r="A667">
            <v>1421046</v>
          </cell>
          <cell r="B667" t="str">
            <v>BUS 1046</v>
          </cell>
        </row>
        <row r="668">
          <cell r="A668">
            <v>208889.01</v>
          </cell>
          <cell r="B668" t="str">
            <v>NK. OR 22/20</v>
          </cell>
        </row>
        <row r="669">
          <cell r="A669">
            <v>201123.5</v>
          </cell>
          <cell r="B669" t="str">
            <v>OR. 3309</v>
          </cell>
        </row>
        <row r="670">
          <cell r="A670">
            <v>201122.5</v>
          </cell>
          <cell r="B670" t="str">
            <v>OR. 3308</v>
          </cell>
        </row>
        <row r="671">
          <cell r="A671">
            <v>208335.01</v>
          </cell>
          <cell r="B671" t="str">
            <v>NA/RNA.OR 6911</v>
          </cell>
        </row>
        <row r="672">
          <cell r="A672">
            <v>104335.01</v>
          </cell>
          <cell r="B672" t="str">
            <v>NA/RNA.IR 6911</v>
          </cell>
        </row>
        <row r="673">
          <cell r="A673">
            <v>201137</v>
          </cell>
          <cell r="B673" t="str">
            <v>OR 7208</v>
          </cell>
        </row>
        <row r="674">
          <cell r="A674">
            <v>201139</v>
          </cell>
          <cell r="B674" t="str">
            <v>OR 7210</v>
          </cell>
        </row>
        <row r="675">
          <cell r="A675">
            <v>201140</v>
          </cell>
          <cell r="B675" t="str">
            <v>OR 7211</v>
          </cell>
        </row>
        <row r="676">
          <cell r="A676">
            <v>201141</v>
          </cell>
          <cell r="B676" t="str">
            <v>OR 7212</v>
          </cell>
        </row>
        <row r="677">
          <cell r="A677">
            <v>201144</v>
          </cell>
          <cell r="B677" t="str">
            <v>OR 7215</v>
          </cell>
        </row>
        <row r="678">
          <cell r="A678">
            <v>101144</v>
          </cell>
          <cell r="B678" t="str">
            <v>IR 7215</v>
          </cell>
        </row>
        <row r="679">
          <cell r="A679">
            <v>200935</v>
          </cell>
          <cell r="B679" t="str">
            <v>UC. OR 211</v>
          </cell>
        </row>
        <row r="680">
          <cell r="A680">
            <v>201123.5</v>
          </cell>
          <cell r="B680" t="str">
            <v>OR 3309</v>
          </cell>
        </row>
        <row r="681">
          <cell r="A681">
            <v>101061.3</v>
          </cell>
          <cell r="B681" t="str">
            <v>IR 5204 A.20</v>
          </cell>
        </row>
        <row r="682">
          <cell r="A682">
            <v>201049.13</v>
          </cell>
          <cell r="B682" t="str">
            <v>NUTR.OR 1542</v>
          </cell>
        </row>
        <row r="683">
          <cell r="A683">
            <v>101049.11</v>
          </cell>
          <cell r="B683" t="str">
            <v>NUTR.IR 1542 X</v>
          </cell>
        </row>
        <row r="684">
          <cell r="A684">
            <v>601049.11</v>
          </cell>
          <cell r="B684" t="str">
            <v>NUTR.W 1542 X</v>
          </cell>
        </row>
        <row r="685">
          <cell r="A685">
            <v>201049.12</v>
          </cell>
          <cell r="B685" t="str">
            <v>NUTR. OR 15</v>
          </cell>
        </row>
        <row r="686">
          <cell r="A686">
            <v>101049.21</v>
          </cell>
          <cell r="B686" t="str">
            <v>NUTR IR.2562 X</v>
          </cell>
        </row>
        <row r="687">
          <cell r="A687">
            <v>100282.4</v>
          </cell>
          <cell r="B687" t="str">
            <v>D. IR 14537 SPL</v>
          </cell>
        </row>
        <row r="688">
          <cell r="A688">
            <v>201142</v>
          </cell>
          <cell r="B688" t="str">
            <v>OR. 7213</v>
          </cell>
        </row>
        <row r="689">
          <cell r="A689">
            <v>201143</v>
          </cell>
          <cell r="B689" t="str">
            <v>OR. 7214</v>
          </cell>
        </row>
        <row r="690">
          <cell r="A690">
            <v>101104.7</v>
          </cell>
          <cell r="B690" t="str">
            <v>IR 5204 D1</v>
          </cell>
        </row>
        <row r="691">
          <cell r="A691">
            <v>101143</v>
          </cell>
          <cell r="B691" t="str">
            <v>IR. 7214</v>
          </cell>
        </row>
        <row r="692">
          <cell r="A692">
            <v>201150</v>
          </cell>
          <cell r="B692" t="str">
            <v>OR. 7306</v>
          </cell>
        </row>
        <row r="693">
          <cell r="A693">
            <v>201151</v>
          </cell>
          <cell r="B693" t="str">
            <v>OR. 7307</v>
          </cell>
        </row>
        <row r="694">
          <cell r="A694">
            <v>201152</v>
          </cell>
          <cell r="B694" t="str">
            <v>OR. 7308</v>
          </cell>
        </row>
        <row r="695">
          <cell r="A695">
            <v>201154</v>
          </cell>
          <cell r="B695" t="str">
            <v>OR.7310</v>
          </cell>
        </row>
        <row r="696">
          <cell r="A696">
            <v>201155</v>
          </cell>
          <cell r="B696" t="str">
            <v>OR.7311</v>
          </cell>
        </row>
        <row r="697">
          <cell r="A697">
            <v>201156</v>
          </cell>
          <cell r="B697" t="str">
            <v>OR.7312</v>
          </cell>
        </row>
        <row r="698">
          <cell r="A698">
            <v>104603.04</v>
          </cell>
          <cell r="B698" t="str">
            <v>NJ IR.305</v>
          </cell>
        </row>
        <row r="699">
          <cell r="A699">
            <v>208603.06</v>
          </cell>
          <cell r="B699" t="str">
            <v>NU OR.305</v>
          </cell>
        </row>
        <row r="700">
          <cell r="A700">
            <v>208304.01</v>
          </cell>
          <cell r="B700" t="str">
            <v>NA RNA. OR.4904</v>
          </cell>
        </row>
        <row r="701">
          <cell r="A701">
            <v>101143</v>
          </cell>
          <cell r="B701" t="str">
            <v>IR. 7214</v>
          </cell>
        </row>
        <row r="702">
          <cell r="A702">
            <v>101146</v>
          </cell>
          <cell r="B702" t="str">
            <v>IR. 7302</v>
          </cell>
        </row>
        <row r="703">
          <cell r="A703">
            <v>101157</v>
          </cell>
          <cell r="B703" t="str">
            <v>IR. 7313</v>
          </cell>
        </row>
        <row r="704">
          <cell r="A704">
            <v>101163</v>
          </cell>
          <cell r="B704" t="str">
            <v>IR. 7314B TN9</v>
          </cell>
        </row>
        <row r="705">
          <cell r="A705">
            <v>101164</v>
          </cell>
          <cell r="B705" t="str">
            <v>IR. 7315B TN9</v>
          </cell>
        </row>
        <row r="706">
          <cell r="A706">
            <v>201163</v>
          </cell>
          <cell r="B706" t="str">
            <v>OR. 7314B TN9</v>
          </cell>
        </row>
        <row r="707">
          <cell r="A707">
            <v>201164</v>
          </cell>
          <cell r="B707" t="str">
            <v>OR. 7315B TN9</v>
          </cell>
        </row>
        <row r="708">
          <cell r="A708">
            <v>104314.01</v>
          </cell>
          <cell r="B708" t="str">
            <v>NA/RNA IR 4914</v>
          </cell>
        </row>
        <row r="709">
          <cell r="A709">
            <v>104313.01</v>
          </cell>
          <cell r="B709" t="str">
            <v>NA/RNA IR 4913</v>
          </cell>
        </row>
        <row r="710">
          <cell r="A710">
            <v>104319.01</v>
          </cell>
          <cell r="B710" t="str">
            <v>NA/RNA IR 4919</v>
          </cell>
        </row>
        <row r="711">
          <cell r="A711">
            <v>201157</v>
          </cell>
          <cell r="B711" t="str">
            <v>OR.7313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2.PD%20REPORT%20FEB-2026%20SHILPA%20(2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05" refreshedDate="46065.460497685199" createdVersion="5" refreshedVersion="5" minRefreshableVersion="3" recordCount="2064" xr:uid="{835971DC-6F8A-401B-9E66-9B3CB41BFBC7}">
  <cacheSource type="worksheet">
    <worksheetSource ref="A4:BQ2069" sheet="PD REPORT" r:id="rId2"/>
  </cacheSource>
  <cacheFields count="69">
    <cacheField name="SR NO" numFmtId="0">
      <sharedItems containsString="0" containsBlank="1" containsNumber="1" containsInteger="1" minValue="0" maxValue="2124" count="2042">
        <n v="0"/>
        <n v="1"/>
        <n v="2"/>
        <n v="3"/>
        <n v="4"/>
        <n v="5"/>
        <n v="6"/>
        <n v="7"/>
        <n v="8"/>
        <n v="9"/>
        <n v="10"/>
        <n v="11"/>
        <n v="12"/>
        <n v="13"/>
        <n v="17"/>
        <n v="20"/>
        <n v="21"/>
        <n v="22"/>
        <n v="23"/>
        <n v="26"/>
        <n v="27"/>
        <n v="28"/>
        <n v="29"/>
        <n v="30"/>
        <n v="31"/>
        <n v="32"/>
        <n v="35"/>
        <n v="36"/>
        <n v="44"/>
        <n v="45"/>
        <n v="46"/>
        <n v="47"/>
        <n v="48"/>
        <n v="49"/>
        <n v="50"/>
        <n v="51"/>
        <n v="52"/>
        <n v="53"/>
        <n v="54"/>
        <n v="55"/>
        <n v="56"/>
        <n v="57"/>
        <n v="58"/>
        <n v="59"/>
        <n v="60"/>
        <n v="61"/>
        <n v="62"/>
        <n v="63"/>
        <n v="64"/>
        <n v="65"/>
        <n v="66"/>
        <n v="67"/>
        <n v="68"/>
        <n v="70"/>
        <n v="71"/>
        <n v="72"/>
        <n v="73"/>
        <n v="74"/>
        <n v="75"/>
        <n v="76"/>
        <n v="77"/>
        <n v="78"/>
        <n v="79"/>
        <n v="80"/>
        <n v="81"/>
        <n v="82"/>
        <n v="83"/>
        <n v="84"/>
        <n v="85"/>
        <n v="86"/>
        <n v="87"/>
        <n v="88"/>
        <n v="89"/>
        <n v="90"/>
        <n v="91"/>
        <n v="92"/>
        <n v="93"/>
        <n v="94"/>
        <n v="95"/>
        <n v="96"/>
        <n v="97"/>
        <n v="98"/>
        <n v="99"/>
        <n v="100"/>
        <n v="103"/>
        <n v="104"/>
        <n v="107"/>
        <n v="108"/>
        <n v="109"/>
        <n v="110"/>
        <n v="113"/>
        <n v="114"/>
        <n v="115"/>
        <n v="116"/>
        <n v="117"/>
        <n v="118"/>
        <n v="121"/>
        <n v="122"/>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4"/>
        <n v="185"/>
        <n v="188"/>
        <n v="189"/>
        <n v="190"/>
        <n v="191"/>
        <n v="194"/>
        <n v="195"/>
        <n v="196"/>
        <n v="197"/>
        <n v="198"/>
        <n v="199"/>
        <n v="200"/>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m/>
        <n v="428"/>
        <n v="429"/>
        <n v="430"/>
        <n v="431"/>
        <n v="432"/>
        <n v="433"/>
        <n v="434"/>
        <n v="435"/>
        <n v="436"/>
        <n v="437"/>
        <n v="438"/>
        <n v="439"/>
        <n v="440"/>
        <n v="441"/>
        <n v="442"/>
        <n v="443"/>
        <n v="444"/>
        <n v="445"/>
        <n v="446"/>
        <n v="447"/>
        <n v="448"/>
        <n v="449"/>
        <n v="450"/>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8"/>
        <n v="819"/>
        <n v="820"/>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sharedItems>
    </cacheField>
    <cacheField name="Date" numFmtId="0">
      <sharedItems containsNonDate="0" containsDate="1" containsString="0" containsBlank="1" minDate="2025-01-01T00:00:00" maxDate="2026-02-11T00:00:00" count="154">
        <m/>
        <d v="2026-02-01T00:00:00"/>
        <d v="2026-02-02T00:00:00"/>
        <d v="2026-02-03T00:00:00"/>
        <d v="2026-02-04T00:00:00"/>
        <d v="2026-02-05T00:00:00"/>
        <d v="2026-02-06T00:00:00"/>
        <d v="2026-02-07T00:00:00"/>
        <d v="2026-02-08T00:00:00"/>
        <d v="2026-02-09T00:00:00"/>
        <d v="2026-02-10T00:00:00"/>
        <d v="2026-02-11T00:00:00"/>
        <d v="2026-01-01T00:00:00" u="1"/>
        <d v="2026-01-02T00:00:00" u="1"/>
        <d v="2026-01-03T00:00:00" u="1"/>
        <d v="2026-01-04T00:00:00" u="1"/>
        <d v="2026-01-05T00:00:00" u="1"/>
        <d v="2026-01-06T00:00:00" u="1"/>
        <d v="2026-01-07T00:00:00" u="1"/>
        <d v="2026-01-08T00:00:00" u="1"/>
        <d v="2026-01-09T00:00:00" u="1"/>
        <d v="2026-01-10T00:00:00" u="1"/>
        <d v="2026-01-11T00:00:00" u="1"/>
        <d v="2026-01-12T00:00:00" u="1"/>
        <d v="2026-01-13T00:00:00" u="1"/>
        <d v="2026-01-15T00:00:00" u="1"/>
        <d v="2026-01-16T00:00:00" u="1"/>
        <d v="2026-01-18T00:00:00" u="1"/>
        <d v="2026-01-19T00:00:00" u="1"/>
        <d v="2026-01-20T00:00:00" u="1"/>
        <d v="2026-01-21T00:00:00" u="1"/>
        <d v="2026-01-22T00:00:00" u="1"/>
        <d v="2026-01-23T00:00:00" u="1"/>
        <d v="2026-01-24T00:00:00" u="1"/>
        <d v="2026-01-25T00:00:00" u="1"/>
        <d v="2026-01-27T00:00:00" u="1"/>
        <d v="2026-01-28T00:00:00" u="1"/>
        <d v="2026-01-29T00:00:00" u="1"/>
        <d v="2026-01-30T00:00:00" u="1"/>
        <d v="2026-01-31T00:00:00" u="1"/>
        <d v="2025-01-01T00:00:00" u="1"/>
        <d v="2025-01-02T00:00:00" u="1"/>
        <d v="2025-01-03T00:00:00" u="1"/>
        <d v="2025-01-04T00:00:00" u="1"/>
        <d v="2025-01-05T00:00:00" u="1"/>
        <d v="2025-01-06T00:00:00" u="1"/>
        <d v="2025-01-07T00:00:00" u="1"/>
        <d v="2025-01-08T00:00:00" u="1"/>
        <d v="2025-01-09T00:00:00" u="1"/>
        <d v="2025-01-10T00:00:00" u="1"/>
        <d v="2025-01-11T00:00:00" u="1"/>
        <d v="2025-11-01T00:00:00" u="1"/>
        <d v="2025-11-02T00:00:00" u="1"/>
        <d v="2025-11-03T00:00:00" u="1"/>
        <d v="2025-11-04T00:00:00" u="1"/>
        <d v="2025-11-05T00:00:00" u="1"/>
        <d v="2025-11-06T00:00:00" u="1"/>
        <d v="2025-11-07T00:00:00" u="1"/>
        <d v="2025-11-08T00:00:00" u="1"/>
        <d v="2025-11-09T00:00:00" u="1"/>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7-01T00:00:00" u="1"/>
        <d v="2025-07-02T00:00:00" u="1"/>
        <d v="2025-07-03T00:00:00" u="1"/>
        <d v="2025-07-04T00:00:00" u="1"/>
        <d v="2025-07-06T00:00:00" u="1"/>
        <d v="2025-07-07T00:00:00" u="1"/>
        <d v="2025-07-08T00:00:00" u="1"/>
        <d v="2025-07-10T00:00:00" u="1"/>
        <d v="2025-07-11T00:00:00" u="1"/>
        <d v="2025-07-12T00:00:00" u="1"/>
        <d v="2025-07-13T00:00:00" u="1"/>
        <d v="2025-07-14T00:00:00" u="1"/>
        <d v="2025-07-15T00:00:00" u="1"/>
        <d v="2025-07-16T00:00:00" u="1"/>
        <d v="2025-07-09T00:00:00" u="1"/>
        <d v="2025-02-07T00:00:00" u="1"/>
        <d v="2025-03-07T00:00:00" u="1"/>
        <d v="2025-04-07T00:00:00" u="1"/>
        <d v="2025-06-07T00:00:00" u="1"/>
        <d v="2025-08-07T00:00:00" u="1"/>
        <d v="2025-10-07T00:00:00" u="1"/>
        <d v="2025-12-07T00:00:00" u="1"/>
        <d v="2025-03-02T00:00:00" u="1"/>
        <d v="2025-03-03T00:00:00" u="1"/>
        <d v="2025-03-04T00:00:00" u="1"/>
        <d v="2025-03-05T00:00:00" u="1"/>
        <d v="2025-03-06T00:00:00" u="1"/>
        <d v="2025-03-08T00:00:00" u="1"/>
        <d v="2025-03-09T00:00:00" u="1"/>
        <d v="2025-03-10T00:00:00" u="1"/>
        <d v="2025-02-01T00:00:00" u="1"/>
        <d v="2025-02-03T00:00:00" u="1"/>
        <d v="2025-02-04T00:00:00" u="1"/>
        <d v="2025-02-05T00:00:00" u="1"/>
        <d v="2025-02-02T00:00:00" u="1"/>
        <d v="2025-02-06T00:00:00" u="1"/>
        <d v="2025-02-08T00:00:00" u="1"/>
        <d v="2025-02-09T00:00:00" u="1"/>
        <d v="2025-02-10T00:00:00" u="1"/>
        <d v="2025-02-11T00:00:00" u="1"/>
        <d v="2025-02-12T00:00:00" u="1"/>
        <d v="2025-02-13T00:00:00" u="1"/>
        <d v="2025-02-14T00:00:00" u="1"/>
        <d v="2025-02-15T00:00:00" u="1"/>
        <d v="2025-02-16T00:00:00" u="1"/>
        <d v="2025-02-17T00:00:00" u="1"/>
        <d v="2025-02-18T00:00:00" u="1"/>
        <d v="2025-02-19T00:00:00" u="1"/>
        <d v="2025-02-20T00:00:00" u="1"/>
        <d v="2025-02-21T00:00:00" u="1"/>
        <d v="2025-02-23T00:00:00" u="1"/>
        <d v="2025-02-24T00:00:00" u="1"/>
        <d v="2025-02-25T00:00:00" u="1"/>
        <d v="2025-02-26T00:00:00" u="1"/>
        <d v="2025-02-27T00:00:00" u="1"/>
        <d v="2025-02-28T00:00:00" u="1"/>
        <d v="2025-01-12T00:00:00" u="1"/>
        <d v="2025-01-16T00:00:00" u="1"/>
        <d v="2025-01-17T00:00:00" u="1"/>
        <d v="2025-01-18T00:00:00" u="1"/>
        <d v="2025-01-19T00:00:00" u="1"/>
        <d v="2025-01-13T00:00:00" u="1"/>
        <d v="2025-01-15T00:00:00" u="1"/>
        <d v="2025-01-20T00:00:00" u="1"/>
        <d v="2025-01-21T00:00:00" u="1"/>
        <d v="2025-01-22T00:00:00" u="1"/>
        <d v="2025-01-23T00:00:00" u="1"/>
        <d v="2025-01-24T00:00:00" u="1"/>
        <d v="2025-01-25T00:00:00" u="1"/>
        <d v="2025-01-27T00:00:00" u="1"/>
        <d v="2025-01-28T00:00:00" u="1"/>
        <d v="2025-01-29T00:00:00" u="1"/>
        <d v="2025-01-30T00:00:00" u="1"/>
        <d v="2025-01-31T00:00:00" u="1"/>
      </sharedItems>
    </cacheField>
    <cacheField name="Shift" numFmtId="0">
      <sharedItems containsBlank="1" containsMixedTypes="1" containsNumber="1" containsInteger="1" count="4">
        <m/>
        <s v="I"/>
        <s v="II"/>
        <n v="1" u="1"/>
      </sharedItems>
    </cacheField>
    <cacheField name="M/C" numFmtId="168">
      <sharedItems containsBlank="1" count="7">
        <m/>
        <s v="FG"/>
        <s v="CG"/>
        <s v="EG"/>
        <s v="IG"/>
        <s v="HO"/>
        <s v=""/>
      </sharedItems>
    </cacheField>
    <cacheField name="M/c2" numFmtId="0">
      <sharedItems containsBlank="1" count="45">
        <m/>
        <s v="FG.03"/>
        <s v="FG.04"/>
        <s v="CG.02"/>
        <s v="CG.03"/>
        <s v="CG.04"/>
        <s v="CG.09"/>
        <s v="EG.02"/>
        <s v="EG.04"/>
        <s v="EG.05"/>
        <s v="EG.07"/>
        <s v="EG.08"/>
        <s v="IG.01"/>
        <s v="IG.04"/>
        <s v="IG.11"/>
        <s v="IG.12"/>
        <s v="IG.13"/>
        <s v="IG.14"/>
        <s v="IG.15"/>
        <s v="IG.16"/>
        <s v="IG.17"/>
        <s v="IG.18"/>
        <s v="IG.19"/>
        <s v="IG.20"/>
        <s v="HO.02"/>
        <s v="HO.03"/>
        <s v="HO.06"/>
        <s v="HO.07 IR"/>
        <s v="HO.07 OR"/>
        <s v="HO.08 IR"/>
        <s v="HO.08 OR"/>
        <s v="HO.09 IR"/>
        <s v="HO.09 OR"/>
        <s v="HO.10 IR" u="1"/>
        <s v="HO.10 " u="1"/>
        <s v="EG.03" u="1"/>
        <s v="EG 08" u="1"/>
        <s v="IG 19" u="1"/>
        <s v="IG 20" u="1"/>
        <s v="EG.01" u="1"/>
        <s v="EG.06" u="1"/>
        <s v="IG.05" u="1"/>
        <s v="IG.06" u="1"/>
        <s v="IG.10" u="1"/>
        <s v="IG.02" u="1"/>
      </sharedItems>
    </cacheField>
    <cacheField name="Opt" numFmtId="0">
      <sharedItems containsBlank="1" count="12">
        <m/>
        <s v="RFG"/>
        <s v="FG"/>
        <s v="Light Cut"/>
        <s v="RODG"/>
        <s v="FODG"/>
        <s v="CODG"/>
        <s v="TG"/>
        <s v="BG"/>
        <s v="Ass. Rework"/>
        <s v="HONING"/>
        <s v="SFODG"/>
      </sharedItems>
    </cacheField>
    <cacheField name="Name 1" numFmtId="0">
      <sharedItems containsBlank="1" count="44">
        <m/>
        <s v="Nareshbhai  Rathod"/>
        <s v="Ketan"/>
        <s v="Sunil"/>
        <s v="Kalpeshbhai Vasoya"/>
        <s v="Gankesh"/>
        <s v="Dilip Panday"/>
        <s v="Jaglal Gupta"/>
        <s v="Kiran Vaghadiya"/>
        <s v="Shrawan Matho"/>
        <s v="Vala  Himesh"/>
        <s v="Raymalbhai Bharathiya"/>
        <s v="Himesh"/>
        <s v="Shamjibhai Satapara"/>
        <s v="Pankajbhai Khasiya"/>
        <s v="Kaushik Vasveliya"/>
        <s v="Abhijitsinh Rana"/>
        <s v="Akash Kumar"/>
        <s v="Anand P"/>
        <s v="Ramesh Shakriya"/>
        <s v="Rinaben Oganiya"/>
        <s v="Akshay"/>
        <s v="Pankaj  Oganiya"/>
        <s v="Parulben Ranga"/>
        <s v="Navghan"/>
        <s v="Nihar Sheth"/>
        <s v="Umang"/>
        <s v="Mehul M"/>
        <s v="Ravikumar Sharma"/>
        <s v="Pravin Baraiya"/>
        <s v="Rohit"/>
        <s v="Anand Kaldiya"/>
        <s v="Tofik"/>
        <s v="Hritik singh"/>
        <s v="Amit Makampara"/>
        <s v="Hashmukh"/>
        <s v="Varshaben Mankoliya"/>
        <s v="Taslimbhai Kondhiya"/>
        <s v="Ramdev"/>
        <s v="Baldev Dabhi"/>
        <s v="Rutvik"/>
        <s v="Anil"/>
        <s v="Vijay D"/>
        <s v="Dilip "/>
      </sharedItems>
    </cacheField>
    <cacheField name="Name 2" numFmtId="0">
      <sharedItems containsBlank="1" count="40">
        <m/>
        <s v="Sanjay"/>
        <s v="Sunil"/>
        <s v="Vishal"/>
        <s v="Umang"/>
        <s v="Badriprasad Mali"/>
        <s v="Jaglal Gupta"/>
        <s v="Kiran Vaghadiya"/>
        <s v="Shrawan Matho"/>
        <s v="Dilip Panday"/>
        <s v="Himesh"/>
        <s v="Hashmukh"/>
        <s v="Hritik singh"/>
        <s v="Rohit"/>
        <s v="Nihar Sheth"/>
        <s v="Ravikumar Sharma"/>
        <s v="Ajay"/>
        <s v="Rutvik"/>
        <s v="Akash Kumar"/>
        <s v="Atul"/>
        <s v="Dilip "/>
        <s v="Pravin Baraiya"/>
        <s v="Pankajbhai Khasiya"/>
        <s v="Varshaben Mankoliya"/>
        <s v="Ramdev"/>
        <s v="Anil"/>
        <s v="Anand Kaldiya"/>
        <s v="Taslimbhai Kondhiya"/>
        <s v="Abhijitsinh Rana"/>
        <s v="Pankaj  Oganiya"/>
        <s v="Kishan"/>
        <s v="Rinaben Oganiya"/>
        <s v="Shamjibhai Satapara"/>
        <s v="Pradip"/>
        <s v="Kaushik Vasveliya"/>
        <s v="Amit Makampara"/>
        <s v="Mehul M"/>
        <s v="Ramesh Shakriya"/>
        <s v="Vala  Himesh"/>
        <s v="Raymalbhai Bharathiya"/>
      </sharedItems>
    </cacheField>
    <cacheField name="Name 3" numFmtId="0">
      <sharedItems containsBlank="1" count="26">
        <m/>
        <s v="Pradip"/>
        <s v="Anand "/>
        <s v="Pankajbhai Khasiya"/>
        <s v="Anand Kaldiya"/>
        <s v="Mehul M"/>
        <s v="Sunil"/>
        <s v="Kishan"/>
        <s v="Rohit"/>
        <s v="Anil"/>
        <s v="Pravin Baraiya"/>
        <s v="Pankaj  Oganiya"/>
        <s v="Tofik"/>
        <s v="Ravikumar Sharma"/>
        <s v="Ramesh Shakriya"/>
        <s v="Sanjay"/>
        <s v="Mehul P"/>
        <s v="Amit Makampara"/>
        <s v="Kaushik Vasveliya"/>
        <s v="Ajay"/>
        <s v="Badriprasad Mali"/>
        <s v="Ramdev"/>
        <s v="Akash Kumar"/>
        <s v="Atul"/>
        <s v="Gankesh"/>
        <s v="Hritik singh"/>
      </sharedItems>
    </cacheField>
    <cacheField name="ITEM CODE" numFmtId="2">
      <sharedItems containsString="0" containsBlank="1" containsNumber="1" minValue="0" maxValue="1526014.01" count="50">
        <m/>
        <n v="104343.01"/>
        <n v="104299"/>
        <n v="104281"/>
        <n v="200261"/>
        <n v="208246"/>
        <n v="208322.01"/>
        <n v="208281"/>
        <n v="202103"/>
        <n v="100261"/>
        <n v="104332.01"/>
        <n v="208433.01"/>
        <n v="208821.01"/>
        <n v="200827.1"/>
        <n v="208417"/>
        <n v="100282.4"/>
        <n v="208442"/>
        <n v="1526014.01"/>
        <n v="208249"/>
        <n v="1526013.01"/>
        <n v="200299.13"/>
        <n v="104343"/>
        <n v="208448"/>
        <n v="104246"/>
        <n v="203103"/>
        <n v="601171"/>
        <n v="104564"/>
        <n v="208299"/>
        <n v="208344.01"/>
        <n v="208311.01"/>
        <n v="104247"/>
        <n v="103002"/>
        <n v="201049.11"/>
        <n v="101049.11"/>
        <n v="101049"/>
        <n v="104606.1"/>
        <n v="200497.11"/>
        <n v="104737"/>
        <n v="208247"/>
        <n v="105464"/>
        <n v="104603.1"/>
        <n v="95076"/>
        <n v="208497"/>
        <n v="104306.01"/>
        <n v="104249"/>
        <n v="104738"/>
        <n v="202100"/>
        <n v="202101"/>
        <n v="100742"/>
        <n v="103003"/>
      </sharedItems>
    </cacheField>
    <cacheField name="ITEM   NAME" numFmtId="0">
      <sharedItems containsBlank="1" count="41">
        <m/>
        <e v="#N/A"/>
        <s v="NA/RNA.IR 69/32"/>
        <s v="IR.9916"/>
        <s v="D.IR 14536 "/>
        <s v="OR.211 YY4 "/>
        <s v="OR. 208 YY2 "/>
        <s v="NA/RNA.OR 49/32"/>
        <s v="D.OR 14536 "/>
        <s v="IR. 211 YY4"/>
        <s v="NA/RNA.IR 6908"/>
        <s v="R.OR 433(RNA 6902 SPL)"/>
        <s v="NK.OR 32/20(NKI 28/20)"/>
        <s v="MNA.OR 4020 "/>
        <s v="JC.OR 8008 "/>
        <s v="D.IR 14537 SPL "/>
        <s v="R.OR 442(JC 8015) (L)"/>
        <s v="OW-BDA-4003 "/>
        <s v="OR.9913 C"/>
        <s v="R.OR 448(JC 8007) "/>
        <s v="IN. 208"/>
        <s v="IR 21309"/>
        <s v="OR.9916 "/>
        <s v="NA/RNA.OR 6905 SR"/>
        <s v="NA/RNA.OR 4911"/>
        <s v="IR.209"/>
        <s v="940041550 MATERIAL "/>
        <s v="NUTR. OR 1542X"/>
        <s v="NUTR.IR 1542X"/>
        <s v="NUTR.IR.40A"/>
        <s v="NU.IR 2308 "/>
        <s v="OR.MNA6718G"/>
        <s v="IR.IR 42X51.5X37 "/>
        <s v="OR.209 YY2 "/>
        <s v="NU.IR 2305"/>
        <s v="NB.OR 95076 "/>
        <s v="NA/RNA.IR 4906"/>
        <s v="IW. BDA-4003"/>
        <s v="IR.IR 20X28.6X16"/>
        <s v="IR.IR 32X41X28 "/>
        <s v="940041552 MATERIAL "/>
      </sharedItems>
    </cacheField>
    <cacheField name="BATCH NO" numFmtId="0">
      <sharedItems containsString="0" containsBlank="1" containsNumber="1" containsInteger="1" minValue="0" maxValue="261223008" count="74">
        <m/>
        <n v="260101001"/>
        <n v="260107018"/>
        <n v="251223015"/>
        <n v="260116005"/>
        <n v="251225006"/>
        <n v="260116004"/>
        <n v="251012002"/>
        <n v="250711028"/>
        <n v="260101003"/>
        <n v="251204004"/>
        <n v="251207004"/>
        <n v="251223008"/>
        <n v="251225005"/>
        <n v="251226004"/>
        <n v="251226005"/>
        <n v="251107004"/>
        <n v="251226003"/>
        <n v="251107005"/>
        <n v="251127015"/>
        <n v="251207016"/>
        <n v="251223011"/>
        <n v="251223010"/>
        <n v="251230009"/>
        <n v="251123003"/>
        <n v="260101002"/>
        <n v="250101011"/>
        <n v="260116006"/>
        <n v="251223013"/>
        <n v="251015008"/>
        <n v="251005009"/>
        <n v="260113006"/>
        <n v="260104001"/>
        <n v="260104007"/>
        <n v="251203003"/>
        <n v="251105001"/>
        <n v="260106006"/>
        <n v="260104006"/>
        <n v="250928013"/>
        <n v="250218012"/>
        <n v="260129020"/>
        <n v="260121008"/>
        <n v="251121004"/>
        <n v="251107009"/>
        <n v="250717007"/>
        <n v="260104004"/>
        <n v="260129006"/>
        <n v="251230010"/>
        <n v="251221001"/>
        <n v="261223008"/>
        <n v="260112002"/>
        <n v="251009001"/>
        <n v="250104001"/>
        <n v="201230009"/>
        <n v="251221004"/>
        <n v="260223008"/>
        <n v="260104002"/>
        <n v="251228002"/>
        <n v="260104008"/>
        <n v="260107019"/>
        <n v="251221006"/>
        <n v="251207010"/>
        <n v="251207020"/>
        <n v="260202011"/>
        <n v="260106007"/>
        <n v="260104003"/>
        <n v="251207011"/>
        <n v="260121009"/>
        <n v="260129022"/>
        <n v="260129021"/>
        <n v="260121005"/>
        <n v="260110013"/>
        <n v="260127002"/>
        <n v="251128004"/>
      </sharedItems>
    </cacheField>
    <cacheField name=".OR/ IR" numFmtId="0">
      <sharedItems containsBlank="1" count="4">
        <m/>
        <s v="IR"/>
        <s v="OR"/>
        <s v="."/>
      </sharedItems>
    </cacheField>
    <cacheField name="Cycle time" numFmtId="0">
      <sharedItems containsString="0" containsBlank="1" containsNumber="1" containsInteger="1" minValue="0" maxValue="90" count="13">
        <m/>
        <n v="45"/>
        <n v="40"/>
        <n v="50"/>
        <n v="20"/>
        <n v="25"/>
        <n v="30"/>
        <n v="90"/>
        <n v="55"/>
        <n v="15"/>
        <n v="35"/>
        <n v="23"/>
        <n v="60"/>
      </sharedItems>
    </cacheField>
    <cacheField name="P.H.P" numFmtId="0">
      <sharedItems containsBlank="1" containsMixedTypes="1" containsNumber="1" count="14">
        <m/>
        <s v=""/>
        <n v="80"/>
        <n v="90"/>
        <n v="72"/>
        <n v="180"/>
        <n v="144"/>
        <n v="120"/>
        <n v="40"/>
        <n v="65.454545454545496"/>
        <n v="240"/>
        <n v="102.857142857143"/>
        <n v="156.52173913043501"/>
        <n v="60"/>
      </sharedItems>
    </cacheField>
    <cacheField name="PASS" numFmtId="0">
      <sharedItems containsString="0" containsBlank="1" containsNumber="1" containsInteger="1" minValue="0" maxValue="6" count="7">
        <m/>
        <n v="1"/>
        <n v="2"/>
        <n v="3"/>
        <n v="6"/>
        <n v="4"/>
        <n v="5"/>
      </sharedItems>
    </cacheField>
    <cacheField name="Good" numFmtId="0">
      <sharedItems containsString="0" containsBlank="1" containsNumber="1" containsInteger="1" minValue="0" maxValue="12000" count="407">
        <m/>
        <n v="967"/>
        <n v="5000"/>
        <n v="500"/>
        <n v="7000"/>
        <n v="385"/>
        <n v="4741"/>
        <n v="1416"/>
        <n v="3311"/>
        <n v="2528"/>
        <n v="145"/>
        <n v="26"/>
        <n v="200"/>
        <n v="282"/>
        <n v="1040"/>
        <n v="441"/>
        <n v="4"/>
        <n v="232"/>
        <n v="70"/>
        <n v="13"/>
        <n v="445"/>
        <n v="576"/>
        <n v="966"/>
        <n v="705"/>
        <n v="547"/>
        <n v="977"/>
        <n v="859"/>
        <n v="154"/>
        <n v="501"/>
        <n v="107"/>
        <n v="43"/>
        <n v="147"/>
        <n v="72"/>
        <n v="61"/>
        <n v="218"/>
        <n v="1219"/>
        <n v="1195"/>
        <n v="953"/>
        <n v="710"/>
        <n v="1526"/>
        <n v="868"/>
        <n v="1283"/>
        <n v="961"/>
        <n v="1750"/>
        <n v="179"/>
        <n v="106"/>
        <n v="1479"/>
        <n v="4571"/>
        <n v="661"/>
        <n v="550"/>
        <n v="5986"/>
        <n v="2531"/>
        <n v="3000"/>
        <n v="2986"/>
        <n v="1024"/>
        <n v="155"/>
        <n v="330"/>
        <n v="339"/>
        <n v="137"/>
        <n v="115"/>
        <n v="536"/>
        <n v="257"/>
        <n v="143"/>
        <n v="156"/>
        <n v="465"/>
        <n v="471"/>
        <n v="935"/>
        <n v="974"/>
        <n v="646"/>
        <n v="377"/>
        <n v="1002"/>
        <n v="985"/>
        <n v="728"/>
        <n v="749"/>
        <n v="164"/>
        <n v="270"/>
        <n v="951"/>
        <n v="173"/>
        <n v="943"/>
        <n v="810"/>
        <n v="1740"/>
        <n v="1523"/>
        <n v="1744"/>
        <n v="1324"/>
        <n v="207"/>
        <n v="900"/>
        <n v="2000"/>
        <n v="10123"/>
        <n v="4800"/>
        <n v="7200"/>
        <n v="1036"/>
        <n v="1045"/>
        <n v="1300"/>
        <n v="3017"/>
        <n v="3700"/>
        <n v="136"/>
        <n v="132"/>
        <n v="51"/>
        <n v="131"/>
        <n v="195"/>
        <n v="450"/>
        <n v="69"/>
        <n v="1073"/>
        <n v="216"/>
        <n v="275"/>
        <n v="121"/>
        <n v="456"/>
        <n v="467"/>
        <n v="991"/>
        <n v="526"/>
        <n v="543"/>
        <n v="983"/>
        <n v="990"/>
        <n v="815"/>
        <n v="819"/>
        <n v="349"/>
        <n v="165"/>
        <n v="1111"/>
        <n v="301"/>
        <n v="975"/>
        <n v="508"/>
        <n v="1670"/>
        <n v="1446"/>
        <n v="342"/>
        <n v="311"/>
        <n v="1197"/>
        <n v="1268"/>
        <n v="7460"/>
        <n v="320"/>
        <n v="2520"/>
        <n v="1700"/>
        <n v="999"/>
        <n v="4000"/>
        <n v="2470"/>
        <n v="570"/>
        <n v="696"/>
        <n v="215"/>
        <n v="580"/>
        <n v="261"/>
        <n v="662"/>
        <n v="462"/>
        <n v="816"/>
        <n v="1214"/>
        <n v="41"/>
        <n v="127"/>
        <n v="105"/>
        <n v="210"/>
        <n v="382"/>
        <n v="291"/>
        <n v="366"/>
        <n v="796"/>
        <n v="321"/>
        <n v="190"/>
        <n v="682"/>
        <n v="643"/>
        <n v="52"/>
        <n v="84"/>
        <n v="62"/>
        <n v="980"/>
        <n v="138"/>
        <n v="806"/>
        <n v="482"/>
        <n v="948"/>
        <n v="1058"/>
        <n v="224"/>
        <n v="432"/>
        <n v="911"/>
        <n v="1212"/>
        <n v="1032"/>
        <n v="1261"/>
        <n v="600"/>
        <n v="3600"/>
        <n v="6480"/>
        <n v="3996"/>
        <n v="1000"/>
        <n v="1168"/>
        <n v="1284"/>
        <n v="1053"/>
        <n v="6695"/>
        <n v="3631"/>
        <n v="6960"/>
        <n v="2238"/>
        <n v="8550"/>
        <n v="5890"/>
        <n v="3541"/>
        <n v="494"/>
        <n v="647"/>
        <n v="1044"/>
        <n v="2240"/>
        <n v="1186"/>
        <n v="1220"/>
        <n v="258"/>
        <n v="104"/>
        <n v="159"/>
        <n v="46"/>
        <n v="130"/>
        <n v="901"/>
        <n v="808"/>
        <n v="303"/>
        <n v="204"/>
        <n v="608"/>
        <n v="344"/>
        <n v="383"/>
        <n v="225"/>
        <n v="76"/>
        <n v="85"/>
        <n v="358"/>
        <n v="1302"/>
        <n v="1659"/>
        <n v="315"/>
        <n v="12000"/>
        <n v="1083"/>
        <n v="1644"/>
        <n v="1149"/>
        <n v="2400"/>
        <n v="3596"/>
        <n v="1400"/>
        <n v="2862"/>
        <n v="1485"/>
        <n v="4347"/>
        <n v="3533"/>
        <n v="873"/>
        <n v="8750"/>
        <n v="841"/>
        <n v="591"/>
        <n v="1091"/>
        <n v="1621"/>
        <n v="588"/>
        <n v="1399"/>
        <n v="1092"/>
        <n v="1148"/>
        <n v="337"/>
        <n v="527"/>
        <n v="357"/>
        <n v="817"/>
        <n v="360"/>
        <n v="9"/>
        <n v="67"/>
        <n v="1012"/>
        <n v="755"/>
        <n v="631"/>
        <n v="283"/>
        <n v="477"/>
        <n v="566"/>
        <n v="609"/>
        <n v="1680"/>
        <n v="582"/>
        <n v="408"/>
        <n v="1665"/>
        <n v="4374"/>
        <n v="7499"/>
        <n v="2100"/>
        <n v="4780"/>
        <n v="1200"/>
        <n v="802"/>
        <n v="396"/>
        <n v="3920"/>
        <n v="3908"/>
        <n v="1728"/>
        <n v="3040"/>
        <n v="1620"/>
        <n v="1165"/>
        <n v="1112"/>
        <n v="166"/>
        <n v="486"/>
        <n v="1067"/>
        <n v="820"/>
        <n v="1225"/>
        <n v="485"/>
        <n v="630"/>
        <n v="555"/>
        <n v="108"/>
        <n v="861"/>
        <n v="1137"/>
        <n v="669"/>
        <n v="652"/>
        <n v="832"/>
        <n v="530"/>
        <n v="1610"/>
        <n v="262"/>
        <n v="151"/>
        <n v="350"/>
        <n v="428"/>
        <n v="103"/>
        <n v="1134"/>
        <n v="4870"/>
        <n v="2700"/>
        <n v="2200"/>
        <n v="4400"/>
        <n v="2837"/>
        <n v="4350"/>
        <n v="3198"/>
        <n v="3060"/>
        <n v="2500"/>
        <n v="402"/>
        <n v="65"/>
        <n v="838"/>
        <n v="737"/>
        <n v="1205"/>
        <n v="1144"/>
        <n v="592"/>
        <n v="554"/>
        <n v="783"/>
        <n v="1248"/>
        <n v="1191"/>
        <n v="840"/>
        <n v="839"/>
        <n v="765"/>
        <n v="801"/>
        <n v="271"/>
        <n v="585"/>
        <n v="174"/>
        <n v="347"/>
        <n v="1326"/>
        <n v="756"/>
        <n v="750"/>
        <n v="5093"/>
        <n v="1100"/>
        <n v="6670"/>
        <n v="5760"/>
        <n v="880"/>
        <n v="3670"/>
        <n v="5800"/>
        <n v="1800"/>
        <n v="2473"/>
        <n v="473"/>
        <n v="3400"/>
        <n v="97"/>
        <n v="380"/>
        <n v="1206"/>
        <n v="1418"/>
        <n v="50"/>
        <n v="506"/>
        <n v="89"/>
        <n v="23"/>
        <n v="813"/>
        <n v="686"/>
        <n v="481"/>
        <n v="478"/>
        <n v="1245"/>
        <n v="916"/>
        <n v="812"/>
        <n v="856"/>
        <n v="571"/>
        <n v="502"/>
        <n v="370"/>
        <n v="607"/>
        <n v="1560"/>
        <n v="1743"/>
        <n v="1663"/>
        <n v="250"/>
        <n v="1254"/>
        <n v="4130"/>
        <n v="2800"/>
        <n v="557"/>
        <n v="243"/>
        <n v="201"/>
        <n v="2244"/>
        <n v="1987"/>
        <n v="1592"/>
        <n v="3050"/>
        <n v="249"/>
        <n v="1103"/>
        <n v="1682"/>
        <n v="596"/>
        <n v="424"/>
        <n v="517"/>
        <n v="1401"/>
        <n v="1318"/>
        <n v="515"/>
        <n v="162"/>
        <n v="778"/>
        <n v="546"/>
        <n v="937"/>
        <n v="33"/>
        <n v="1160"/>
        <n v="924"/>
        <n v="912"/>
        <n v="805"/>
        <n v="544"/>
        <n v="565"/>
        <n v="449"/>
        <n v="394"/>
        <n v="1515"/>
        <n v="824"/>
        <n v="1570"/>
        <n v="1386"/>
        <n v="1008"/>
        <n v="2880"/>
        <n v="1715"/>
        <n v="2324"/>
        <n v="2870"/>
        <n v="4265"/>
        <n v="4240"/>
        <n v="2565"/>
        <n v="412"/>
        <n v="1337"/>
        <n v="2940"/>
        <n v="625"/>
        <n v="253"/>
        <n v="483"/>
        <n v="99"/>
        <n v="1388"/>
        <n v="709"/>
        <n v="139"/>
        <n v="620"/>
        <n v="416"/>
      </sharedItems>
    </cacheField>
    <cacheField name="Rework" numFmtId="0">
      <sharedItems containsString="0" containsBlank="1" containsNumber="1" containsInteger="1" minValue="0" maxValue="167" count="55">
        <m/>
        <n v="9"/>
        <n v="4"/>
        <n v="6"/>
        <n v="17"/>
        <n v="3"/>
        <n v="45"/>
        <n v="43"/>
        <n v="27"/>
        <n v="15"/>
        <n v="70"/>
        <n v="167"/>
        <n v="7"/>
        <n v="24"/>
        <n v="5"/>
        <n v="46"/>
        <n v="21"/>
        <n v="60"/>
        <n v="38"/>
        <n v="16"/>
        <n v="14"/>
        <n v="76"/>
        <n v="73"/>
        <n v="23"/>
        <n v="2"/>
        <n v="8"/>
        <n v="13"/>
        <n v="57"/>
        <n v="52"/>
        <n v="18"/>
        <n v="94"/>
        <n v="111"/>
        <n v="10"/>
        <n v="1"/>
        <n v="19"/>
        <n v="26"/>
        <n v="33"/>
        <n v="20"/>
        <n v="92"/>
        <n v="22"/>
        <n v="12"/>
        <n v="39"/>
        <n v="48"/>
        <n v="47"/>
        <n v="25"/>
        <n v="40"/>
        <n v="32"/>
        <n v="63"/>
        <n v="59"/>
        <n v="42"/>
        <n v="56"/>
        <n v="35"/>
        <n v="29"/>
        <n v="51"/>
        <n v="37"/>
      </sharedItems>
    </cacheField>
    <cacheField name="IN Running REJ." numFmtId="0">
      <sharedItems containsString="0" containsBlank="1" containsNumber="1" containsInteger="1" minValue="0" maxValue="88" count="48">
        <m/>
        <n v="5"/>
        <n v="63"/>
        <n v="13"/>
        <n v="1"/>
        <n v="2"/>
        <n v="7"/>
        <n v="8"/>
        <n v="15"/>
        <n v="26"/>
        <n v="33"/>
        <n v="20"/>
        <n v="52"/>
        <n v="10"/>
        <n v="14"/>
        <n v="38"/>
        <n v="28"/>
        <n v="19"/>
        <n v="46"/>
        <n v="21"/>
        <n v="82"/>
        <n v="16"/>
        <n v="6"/>
        <n v="23"/>
        <n v="3"/>
        <n v="56"/>
        <n v="34"/>
        <n v="12"/>
        <n v="17"/>
        <n v="4"/>
        <n v="9"/>
        <n v="25"/>
        <n v="18"/>
        <n v="72"/>
        <n v="11"/>
        <n v="67"/>
        <n v="84"/>
        <n v="88"/>
        <n v="35"/>
        <n v="27"/>
        <n v="42"/>
        <n v="60"/>
        <n v="50"/>
        <n v="54"/>
        <n v="40"/>
        <n v="36"/>
        <n v="47"/>
        <n v="37"/>
      </sharedItems>
    </cacheField>
    <cacheField name="T.R" numFmtId="0">
      <sharedItems containsString="0" containsBlank="1" containsNumber="1" containsInteger="1" minValue="0" maxValue="83" count="23">
        <m/>
        <n v="10"/>
        <n v="12"/>
        <n v="6"/>
        <n v="7"/>
        <n v="13"/>
        <n v="11"/>
        <n v="1"/>
        <n v="2"/>
        <n v="4"/>
        <n v="3"/>
        <n v="8"/>
        <n v="5"/>
        <n v="35"/>
        <n v="25"/>
        <n v="16"/>
        <n v="34"/>
        <n v="38"/>
        <n v="83"/>
        <n v="46"/>
        <n v="9"/>
        <n v="20"/>
        <n v="18"/>
      </sharedItems>
    </cacheField>
    <cacheField name="Total" numFmtId="0">
      <sharedItems containsString="0" containsBlank="1" containsNumber="1" containsInteger="1" minValue="0" maxValue="12000" count="407">
        <m/>
        <n v="0"/>
        <n v="972"/>
        <n v="5000"/>
        <n v="500"/>
        <n v="7000"/>
        <n v="385"/>
        <n v="4741"/>
        <n v="1416"/>
        <n v="63"/>
        <n v="3324"/>
        <n v="2528"/>
        <n v="146"/>
        <n v="26"/>
        <n v="202"/>
        <n v="289"/>
        <n v="1042"/>
        <n v="441"/>
        <n v="12"/>
        <n v="247"/>
        <n v="96"/>
        <n v="13"/>
        <n v="445"/>
        <n v="609"/>
        <n v="983"/>
        <n v="737"/>
        <n v="605"/>
        <n v="985"/>
        <n v="869"/>
        <n v="168"/>
        <n v="539"/>
        <n v="107"/>
        <n v="43"/>
        <n v="147"/>
        <n v="72"/>
        <n v="61"/>
        <n v="218"/>
        <n v="1219"/>
        <n v="1195"/>
        <n v="953"/>
        <n v="710"/>
        <n v="1526"/>
        <n v="868"/>
        <n v="1283"/>
        <n v="961"/>
        <n v="1750"/>
        <n v="179"/>
        <n v="106"/>
        <n v="1479"/>
        <n v="4571"/>
        <n v="661"/>
        <n v="550"/>
        <n v="5986"/>
        <n v="2531"/>
        <n v="3000"/>
        <n v="2986"/>
        <n v="1024"/>
        <n v="155"/>
        <n v="330"/>
        <n v="340"/>
        <n v="137"/>
        <n v="115"/>
        <n v="536"/>
        <n v="285"/>
        <n v="162"/>
        <n v="209"/>
        <n v="465"/>
        <n v="471"/>
        <n v="945"/>
        <n v="994"/>
        <n v="667"/>
        <n v="470"/>
        <n v="1010"/>
        <n v="992"/>
        <n v="729"/>
        <n v="765"/>
        <n v="175"/>
        <n v="270"/>
        <n v="951"/>
        <n v="173"/>
        <n v="943"/>
        <n v="810"/>
        <n v="1740"/>
        <n v="1523"/>
        <n v="1744"/>
        <n v="1324"/>
        <n v="207"/>
        <n v="900"/>
        <n v="2000"/>
        <n v="10125"/>
        <n v="4800"/>
        <n v="7200"/>
        <n v="1036"/>
        <n v="1066"/>
        <n v="1300"/>
        <n v="3017"/>
        <n v="3700"/>
        <n v="133"/>
        <n v="52"/>
        <n v="131"/>
        <n v="197"/>
        <n v="450"/>
        <n v="69"/>
        <n v="1081"/>
        <n v="239"/>
        <n v="290"/>
        <n v="124"/>
        <n v="456"/>
        <n v="467"/>
        <n v="955"/>
        <n v="1002"/>
        <n v="582"/>
        <n v="588"/>
        <n v="995"/>
        <n v="1000"/>
        <n v="822"/>
        <n v="836"/>
        <n v="349"/>
        <n v="165"/>
        <n v="1111"/>
        <n v="301"/>
        <n v="974"/>
        <n v="975"/>
        <n v="508"/>
        <n v="1670"/>
        <n v="1446"/>
        <n v="342"/>
        <n v="311"/>
        <n v="1197"/>
        <n v="1268"/>
        <n v="7460"/>
        <n v="320"/>
        <n v="2520"/>
        <n v="1700"/>
        <n v="999"/>
        <n v="4000"/>
        <n v="2470"/>
        <n v="570"/>
        <n v="778"/>
        <n v="219"/>
        <n v="580"/>
        <n v="261"/>
        <n v="664"/>
        <n v="462"/>
        <n v="837"/>
        <n v="1224"/>
        <n v="50"/>
        <n v="142"/>
        <n v="109"/>
        <n v="384"/>
        <n v="291"/>
        <n v="561"/>
        <n v="383"/>
        <n v="804"/>
        <n v="883"/>
        <n v="322"/>
        <n v="190"/>
        <n v="682"/>
        <n v="78"/>
        <n v="86"/>
        <n v="62"/>
        <n v="980"/>
        <n v="138"/>
        <n v="806"/>
        <n v="482"/>
        <n v="948"/>
        <n v="1058"/>
        <n v="224"/>
        <n v="432"/>
        <n v="911"/>
        <n v="1212"/>
        <n v="1032"/>
        <n v="1261"/>
        <n v="600"/>
        <n v="3600"/>
        <n v="6480"/>
        <n v="3996"/>
        <n v="1168"/>
        <n v="1288"/>
        <n v="1053"/>
        <n v="6695"/>
        <n v="3631"/>
        <n v="6960"/>
        <n v="2238"/>
        <n v="8550"/>
        <n v="5890"/>
        <n v="3566"/>
        <n v="494"/>
        <n v="648"/>
        <n v="1044"/>
        <n v="2240"/>
        <n v="1201"/>
        <n v="1227"/>
        <n v="273"/>
        <n v="139"/>
        <n v="105"/>
        <n v="159"/>
        <n v="46"/>
        <n v="130"/>
        <n v="287"/>
        <n v="516"/>
        <n v="908"/>
        <n v="815"/>
        <n v="303"/>
        <n v="543"/>
        <n v="642"/>
        <n v="348"/>
        <n v="399"/>
        <n v="225"/>
        <n v="76"/>
        <n v="85"/>
        <n v="358"/>
        <n v="1302"/>
        <n v="1659"/>
        <n v="315"/>
        <n v="12000"/>
        <n v="1085"/>
        <n v="1644"/>
        <n v="1149"/>
        <n v="2400"/>
        <n v="3663"/>
        <n v="1400"/>
        <n v="2862"/>
        <n v="1485"/>
        <n v="4347"/>
        <n v="3533"/>
        <n v="873"/>
        <n v="8750"/>
        <n v="925"/>
        <n v="591"/>
        <n v="1091"/>
        <n v="1621"/>
        <n v="647"/>
        <n v="1399"/>
        <n v="1092"/>
        <n v="1150"/>
        <n v="1199"/>
        <n v="346"/>
        <n v="368"/>
        <n v="360"/>
        <n v="9"/>
        <n v="67"/>
        <n v="1012"/>
        <n v="799"/>
        <n v="242"/>
        <n v="487"/>
        <n v="621"/>
        <n v="728"/>
        <n v="1680"/>
        <n v="408"/>
        <n v="1665"/>
        <n v="4375"/>
        <n v="7499"/>
        <n v="2100"/>
        <n v="1200"/>
        <n v="802"/>
        <n v="396"/>
        <n v="3925"/>
        <n v="3920"/>
        <n v="1728"/>
        <n v="3040"/>
        <n v="1620"/>
        <n v="1165"/>
        <n v="1112"/>
        <n v="166"/>
        <n v="486"/>
        <n v="1067"/>
        <n v="820"/>
        <n v="1225"/>
        <n v="1035"/>
        <n v="493"/>
        <n v="576"/>
        <n v="611"/>
        <n v="112"/>
        <n v="861"/>
        <n v="1137"/>
        <n v="823"/>
        <n v="655"/>
        <n v="540"/>
        <n v="325"/>
        <n v="1610"/>
        <n v="262"/>
        <n v="151"/>
        <n v="350"/>
        <n v="428"/>
        <n v="103"/>
        <n v="1134"/>
        <n v="4870"/>
        <n v="2700"/>
        <n v="2200"/>
        <n v="4400"/>
        <n v="2837"/>
        <n v="4350"/>
        <n v="3198"/>
        <n v="3060"/>
        <n v="2500"/>
        <n v="402"/>
        <n v="70"/>
        <n v="838"/>
        <n v="1232"/>
        <n v="1185"/>
        <n v="604"/>
        <n v="825"/>
        <n v="1248"/>
        <n v="1192"/>
        <n v="881"/>
        <n v="801"/>
        <n v="204"/>
        <n v="275"/>
        <n v="585"/>
        <n v="174"/>
        <n v="347"/>
        <n v="1326"/>
        <n v="756"/>
        <n v="750"/>
        <n v="5094"/>
        <n v="1100"/>
        <n v="6670"/>
        <n v="5760"/>
        <n v="880"/>
        <n v="3670"/>
        <n v="5800"/>
        <n v="1800"/>
        <n v="2473"/>
        <n v="473"/>
        <n v="3400"/>
        <n v="292"/>
        <n v="97"/>
        <n v="386"/>
        <n v="1209"/>
        <n v="1418"/>
        <n v="1011"/>
        <n v="305"/>
        <n v="512"/>
        <n v="116"/>
        <n v="28"/>
        <n v="736"/>
        <n v="484"/>
        <n v="480"/>
        <n v="807"/>
        <n v="812"/>
        <n v="859"/>
        <n v="594"/>
        <n v="527"/>
        <n v="370"/>
        <n v="607"/>
        <n v="1560"/>
        <n v="1743"/>
        <n v="1663"/>
        <n v="250"/>
        <n v="1254"/>
        <n v="4130"/>
        <n v="2800"/>
        <n v="210"/>
        <n v="557"/>
        <n v="840"/>
        <n v="243"/>
        <n v="201"/>
        <n v="2250"/>
        <n v="1987"/>
        <n v="1592"/>
        <n v="3050"/>
        <n v="249"/>
        <n v="54"/>
        <n v="1103"/>
        <n v="1682"/>
        <n v="596"/>
        <n v="429"/>
        <n v="517"/>
        <n v="1401"/>
        <n v="1318"/>
        <n v="515"/>
        <n v="830"/>
        <n v="795"/>
        <n v="572"/>
        <n v="973"/>
        <n v="466"/>
        <n v="30"/>
        <n v="1198"/>
        <n v="1166"/>
        <n v="931"/>
        <n v="455"/>
        <n v="394"/>
        <n v="1515"/>
        <n v="824"/>
        <n v="1570"/>
        <n v="1386"/>
        <n v="1008"/>
        <n v="2880"/>
        <n v="1715"/>
        <n v="2324"/>
        <n v="4265"/>
        <n v="4277"/>
        <n v="2565"/>
        <n v="412"/>
        <n v="1337"/>
        <n v="2940"/>
        <n v="625"/>
        <n v="254"/>
        <n v="200"/>
        <n v="483"/>
        <n v="99"/>
        <n v="1388"/>
        <n v="709"/>
        <n v="140"/>
        <n v="1127"/>
        <n v="632"/>
      </sharedItems>
    </cacheField>
    <cacheField name="Working MINUTES" numFmtId="0">
      <sharedItems containsString="0" containsBlank="1" containsNumber="1" containsInteger="1" minValue="0" maxValue="780" count="87">
        <m/>
        <n v="210"/>
        <n v="180"/>
        <n v="60"/>
        <n v="240"/>
        <n v="45"/>
        <n v="150"/>
        <n v="30"/>
        <n v="360"/>
        <n v="285"/>
        <n v="420"/>
        <n v="305"/>
        <n v="460"/>
        <n v="415"/>
        <n v="405"/>
        <n v="450"/>
        <n v="90"/>
        <n v="250"/>
        <n v="85"/>
        <n v="255"/>
        <n v="435"/>
        <n v="335"/>
        <n v="400"/>
        <n v="230"/>
        <n v="115"/>
        <n v="120"/>
        <n v="270"/>
        <n v="300"/>
        <n v="475"/>
        <n v="480"/>
        <n v="370"/>
        <n v="185"/>
        <n v="440"/>
        <n v="425"/>
        <n v="410"/>
        <n v="455"/>
        <n v="395"/>
        <n v="330"/>
        <n v="70"/>
        <n v="390"/>
        <n v="340"/>
        <n v="130"/>
        <n v="320"/>
        <n v="540"/>
        <n v="220"/>
        <n v="145"/>
        <n v="100"/>
        <n v="260"/>
        <n v="295"/>
        <n v="350"/>
        <n v="470"/>
        <n v="165"/>
        <n v="105"/>
        <n v="125"/>
        <n v="430"/>
        <n v="80"/>
        <n v="110"/>
        <n v="135"/>
        <n v="160"/>
        <n v="225"/>
        <n v="365"/>
        <n v="355"/>
        <n v="155"/>
        <n v="375"/>
        <n v="50"/>
        <n v="280"/>
        <n v="75"/>
        <n v="325"/>
        <n v="380"/>
        <n v="465"/>
        <n v="780"/>
        <n v="195"/>
        <n v="265"/>
        <n v="385"/>
        <n v="315"/>
        <n v="215"/>
        <n v="310"/>
        <n v="345"/>
        <n v="290"/>
        <n v="40"/>
        <n v="175"/>
        <n v="190"/>
        <n v="275"/>
        <n v="445"/>
        <n v="235"/>
        <n v="205"/>
        <n v="140"/>
      </sharedItems>
    </cacheField>
    <cacheField name="New Setting 10" numFmtId="0">
      <sharedItems containsString="0" containsBlank="1" containsNumber="1" containsInteger="1" minValue="0" maxValue="240" count="19">
        <n v="10"/>
        <m/>
        <n v="60"/>
        <n v="120"/>
        <n v="170"/>
        <n v="240"/>
        <n v="35"/>
        <n v="180"/>
        <n v="105"/>
        <n v="90"/>
        <n v="50"/>
        <n v="150"/>
        <n v="20"/>
        <n v="80"/>
        <n v="110"/>
        <n v="100"/>
        <n v="165"/>
        <n v="70"/>
        <n v="30"/>
      </sharedItems>
    </cacheField>
    <cacheField name="RE SETTING,LODING" numFmtId="0">
      <sharedItems containsString="0" containsBlank="1" containsNumber="1" containsInteger="1" minValue="0" maxValue="280" count="30">
        <n v="11"/>
        <m/>
        <n v="60"/>
        <n v="30"/>
        <n v="120"/>
        <n v="20"/>
        <n v="10"/>
        <n v="90"/>
        <n v="55"/>
        <n v="85"/>
        <n v="45"/>
        <n v="140"/>
        <n v="100"/>
        <n v="40"/>
        <n v="115"/>
        <n v="110"/>
        <n v="105"/>
        <n v="80"/>
        <n v="50"/>
        <n v="135"/>
        <n v="160"/>
        <n v="250"/>
        <n v="25"/>
        <n v="35"/>
        <n v="70"/>
        <n v="150"/>
        <n v="195"/>
        <n v="280"/>
        <n v="240"/>
        <n v="15"/>
      </sharedItems>
    </cacheField>
    <cacheField name="Ovality Problem 11Ov" numFmtId="0">
      <sharedItems containsBlank="1" containsMixedTypes="1" containsNumber="1" containsInteger="1" count="7">
        <s v="11OV"/>
        <m/>
        <n v="15"/>
        <n v="40"/>
        <n v="30"/>
        <n v="50"/>
        <n v="20"/>
      </sharedItems>
    </cacheField>
    <cacheField name="Taper Problem  11Tp" numFmtId="0">
      <sharedItems containsBlank="1" containsMixedTypes="1" containsNumber="1" containsInteger="1" count="11">
        <s v="11TP"/>
        <m/>
        <n v="100"/>
        <n v="15"/>
        <n v="10"/>
        <n v="30"/>
        <n v="90"/>
        <n v="20"/>
        <n v="25"/>
        <n v="35"/>
        <n v="40"/>
      </sharedItems>
    </cacheField>
    <cacheField name="Ra Problem  11Ra" numFmtId="0">
      <sharedItems containsBlank="1" containsMixedTypes="1" containsNumber="1" containsInteger="1" count="3">
        <s v="11RA"/>
        <m/>
        <n v="10"/>
      </sharedItems>
    </cacheField>
    <cacheField name="Raadiua Problem  11Rd" numFmtId="0">
      <sharedItems containsBlank="1" containsMixedTypes="1" containsNumber="1" containsInteger="1" count="3">
        <s v="11RD"/>
        <m/>
        <n v="180"/>
      </sharedItems>
    </cacheField>
    <cacheField name="Size variation Problem  11 Sv_x000a_IPG Pro" numFmtId="0">
      <sharedItems containsBlank="1" containsMixedTypes="1" containsNumber="1" containsInteger="1" count="13">
        <s v="11SV"/>
        <m/>
        <n v="30"/>
        <n v="15"/>
        <n v="10"/>
        <n v="90"/>
        <n v="20"/>
        <n v="60"/>
        <n v="80"/>
        <n v="75"/>
        <n v="50"/>
        <n v="40"/>
        <n v="25"/>
      </sharedItems>
    </cacheField>
    <cacheField name="Roundness Problem  11Ro" numFmtId="0">
      <sharedItems containsBlank="1" count="2">
        <s v="11RO"/>
        <m/>
      </sharedItems>
    </cacheField>
    <cacheField name="Diamond Turn  11Dt" numFmtId="0">
      <sharedItems containsBlank="1" containsMixedTypes="1" containsNumber="1" containsInteger="1" count="7">
        <s v="11DT"/>
        <m/>
        <n v="15"/>
        <n v="10"/>
        <n v="5"/>
        <n v="20"/>
        <n v="25"/>
      </sharedItems>
    </cacheField>
    <cacheField name="Diamond change 11Dc" numFmtId="0">
      <sharedItems containsBlank="1" containsMixedTypes="1" containsNumber="1" containsInteger="1" count="4">
        <s v="11DC"/>
        <m/>
        <n v="10"/>
        <n v="5"/>
      </sharedItems>
    </cacheField>
    <cacheField name="Straightness Problem  11St" numFmtId="0">
      <sharedItems containsBlank="1" containsMixedTypes="1" containsNumber="1" containsInteger="1" count="5">
        <s v="11ST"/>
        <m/>
        <n v="30"/>
        <n v="10"/>
        <n v="15"/>
      </sharedItems>
    </cacheField>
    <cacheField name="Finishing Problem 11Fn" numFmtId="0">
      <sharedItems containsBlank="1" count="2">
        <s v="11FN"/>
        <m/>
      </sharedItems>
    </cacheField>
    <cacheField name="Vibration Problem 11Vb" numFmtId="0">
      <sharedItems containsBlank="1" count="2">
        <s v="11VB"/>
        <m/>
      </sharedItems>
    </cacheField>
    <cacheField name="Step Problem 11Sp" numFmtId="0">
      <sharedItems containsBlank="1" containsMixedTypes="1" containsNumber="1" containsInteger="1" count="5">
        <s v="11SP"/>
        <m/>
        <n v="10"/>
        <n v="20"/>
        <n v="30"/>
      </sharedItems>
    </cacheField>
    <cacheField name="Squareness problem 11Sq" numFmtId="0">
      <sharedItems containsBlank="1" count="2">
        <s v="11SQ"/>
        <m/>
      </sharedItems>
    </cacheField>
    <cacheField name="Burning Problem 11Br" numFmtId="0">
      <sharedItems containsBlank="1" count="2">
        <s v="11BR"/>
        <m/>
      </sharedItems>
    </cacheField>
    <cacheField name="Tool Waiting   12" numFmtId="0">
      <sharedItems containsString="0" containsBlank="1" containsNumber="1" containsInteger="1" minValue="0" maxValue="60" count="5">
        <n v="12"/>
        <m/>
        <n v="60"/>
        <n v="30"/>
        <n v="10"/>
      </sharedItems>
    </cacheField>
    <cacheField name="No Material  14(INTERNAL)" numFmtId="0">
      <sharedItems containsBlank="1" containsMixedTypes="1" containsNumber="1" containsInteger="1" count="31">
        <s v="14_x000a_IN"/>
        <m/>
        <n v="30"/>
        <n v="120"/>
        <n v="20"/>
        <n v="50"/>
        <n v="300"/>
        <n v="270"/>
        <n v="350"/>
        <n v="340"/>
        <n v="150"/>
        <n v="60"/>
        <n v="360"/>
        <n v="10"/>
        <n v="240"/>
        <n v="90"/>
        <n v="380"/>
        <n v="305"/>
        <n v="140"/>
        <n v="375"/>
        <n v="145"/>
        <n v="15"/>
        <n v="80"/>
        <n v="320"/>
        <n v="40"/>
        <n v="420"/>
        <n v="210"/>
        <n v="280"/>
        <n v="315"/>
        <n v="390"/>
        <n v="55"/>
      </sharedItems>
    </cacheField>
    <cacheField name="Q.C. Waiting  19" numFmtId="0">
      <sharedItems containsString="0" containsBlank="1" containsNumber="1" containsInteger="1" minValue="0" maxValue="60" count="3">
        <n v="19"/>
        <m/>
        <n v="60"/>
      </sharedItems>
    </cacheField>
    <cacheField name="Wheel Change  17" numFmtId="0">
      <sharedItems containsString="0" containsBlank="1" containsNumber="1" containsInteger="1" minValue="0" maxValue="240" count="15">
        <n v="17"/>
        <m/>
        <n v="150"/>
        <n v="60"/>
        <n v="30"/>
        <n v="10"/>
        <n v="20"/>
        <n v="40"/>
        <n v="15"/>
        <n v="45"/>
        <n v="240"/>
        <n v="120"/>
        <n v="50"/>
        <n v="180"/>
        <n v="70"/>
      </sharedItems>
    </cacheField>
    <cacheField name="Wheel Dressing  18" numFmtId="0">
      <sharedItems containsString="0" containsBlank="1" containsNumber="1" containsInteger="1" minValue="0" maxValue="180" count="16">
        <n v="18"/>
        <m/>
        <n v="60"/>
        <n v="120"/>
        <n v="75"/>
        <n v="90"/>
        <n v="180"/>
        <n v="30"/>
        <n v="80"/>
        <n v="45"/>
        <n v="15"/>
        <n v="150"/>
        <n v="105"/>
        <n v="20"/>
        <n v="100"/>
        <n v="40"/>
      </sharedItems>
    </cacheField>
    <cacheField name="No Operator   13" numFmtId="0">
      <sharedItems containsString="0" containsBlank="1" containsNumber="1" containsInteger="1" minValue="0" maxValue="480" count="33">
        <n v="13"/>
        <n v="480"/>
        <m/>
        <n v="120"/>
        <n v="330"/>
        <n v="390"/>
        <n v="180"/>
        <n v="300"/>
        <n v="60"/>
        <n v="150"/>
        <n v="240"/>
        <n v="210"/>
        <n v="360"/>
        <n v="20"/>
        <n v="90"/>
        <n v="15"/>
        <n v="335"/>
        <n v="40"/>
        <n v="70"/>
        <n v="30"/>
        <n v="420"/>
        <n v="270"/>
        <n v="105"/>
        <n v="155"/>
        <n v="310"/>
        <n v="320"/>
        <n v="305"/>
        <n v="80"/>
        <n v="450"/>
        <n v="170"/>
        <n v="255"/>
        <n v="35"/>
        <n v="140"/>
      </sharedItems>
    </cacheField>
    <cacheField name="New Operator  15" numFmtId="0">
      <sharedItems containsString="0" containsBlank="1" containsNumber="1" containsInteger="1" minValue="0" maxValue="15" count="2">
        <n v="15"/>
        <m/>
      </sharedItems>
    </cacheField>
    <cacheField name="Material Defect  16" numFmtId="0">
      <sharedItems containsString="0" containsBlank="1" containsNumber="1" containsInteger="1" minValue="0" maxValue="16" count="2">
        <n v="16"/>
        <m/>
      </sharedItems>
    </cacheField>
    <cacheField name="No Material  14(EXTERNAL)" numFmtId="0">
      <sharedItems containsBlank="1" containsMixedTypes="1" containsNumber="1" containsInteger="1" count="3">
        <s v="14( EX)"/>
        <m/>
        <n v="480"/>
      </sharedItems>
    </cacheField>
    <cacheField name="Under Trial  20" numFmtId="0">
      <sharedItems containsString="0" containsBlank="1" containsNumber="1" containsInteger="1" minValue="0" maxValue="480" count="5">
        <n v="20"/>
        <m/>
        <n v="480"/>
        <n v="180"/>
        <n v="120"/>
      </sharedItems>
    </cacheField>
    <cacheField name="Mech.Maint.21" numFmtId="0">
      <sharedItems containsString="0" containsBlank="1" containsNumber="1" containsInteger="1" minValue="0" maxValue="480" count="12">
        <n v="21"/>
        <m/>
        <n v="90"/>
        <n v="480"/>
        <n v="240"/>
        <n v="20"/>
        <n v="30"/>
        <n v="40"/>
        <n v="300"/>
        <n v="120"/>
        <n v="60"/>
        <n v="50"/>
      </sharedItems>
    </cacheField>
    <cacheField name="Elec. Maint.  22" numFmtId="0">
      <sharedItems containsString="0" containsBlank="1" containsNumber="1" containsInteger="1" minValue="0" maxValue="480" count="11">
        <n v="22"/>
        <m/>
        <n v="480"/>
        <n v="120"/>
        <n v="15"/>
        <n v="40"/>
        <n v="30"/>
        <n v="90"/>
        <n v="85"/>
        <n v="10"/>
        <n v="25"/>
      </sharedItems>
    </cacheField>
    <cacheField name="Prev. Maint.   23" numFmtId="0">
      <sharedItems containsString="0" containsBlank="1" containsNumber="1" containsInteger="1" minValue="0" maxValue="23" count="2">
        <n v="23"/>
        <m/>
      </sharedItems>
    </cacheField>
    <cacheField name="No Power   24" numFmtId="0">
      <sharedItems containsString="0" containsBlank="1" containsNumber="1" containsInteger="1" minValue="0" maxValue="100" count="8">
        <n v="24"/>
        <m/>
        <n v="70"/>
        <n v="100"/>
        <n v="60"/>
        <n v="10"/>
        <n v="15"/>
        <n v="30"/>
      </sharedItems>
    </cacheField>
    <cacheField name="No Air  25" numFmtId="0">
      <sharedItems containsString="0" containsBlank="1" containsNumber="1" containsInteger="1" minValue="0" maxValue="25" count="2">
        <n v="25"/>
        <m/>
      </sharedItems>
    </cacheField>
    <cacheField name="No Coolant  26" numFmtId="0">
      <sharedItems containsString="0" containsBlank="1" containsNumber="1" containsInteger="1" minValue="0" maxValue="26" count="4">
        <n v="26"/>
        <m/>
        <n v="10"/>
        <n v="20"/>
      </sharedItems>
    </cacheField>
    <cacheField name="Other  27" numFmtId="0">
      <sharedItems containsString="0" containsBlank="1" containsNumber="1" containsInteger="1" minValue="0" maxValue="120" count="15">
        <n v="27"/>
        <m/>
        <n v="60"/>
        <n v="10"/>
        <n v="35"/>
        <n v="20"/>
        <n v="30"/>
        <n v="40"/>
        <n v="120"/>
        <n v="75"/>
        <n v="90"/>
        <n v="15"/>
        <n v="50"/>
        <n v="100"/>
        <n v="80"/>
      </sharedItems>
    </cacheField>
    <cacheField name="Oiling  28" numFmtId="0">
      <sharedItems containsString="0" containsBlank="1" containsNumber="1" containsInteger="1" minValue="0" maxValue="28" count="3">
        <n v="28"/>
        <m/>
        <n v="20"/>
      </sharedItems>
    </cacheField>
    <cacheField name="M/c Cleaning  29" numFmtId="0">
      <sharedItems containsString="0" containsBlank="1" containsNumber="1" containsInteger="1" minValue="0" maxValue="70" count="6">
        <n v="29"/>
        <m/>
        <n v="5"/>
        <n v="10"/>
        <n v="70"/>
        <n v="15"/>
      </sharedItems>
    </cacheField>
    <cacheField name="Not In Plan 30" numFmtId="0">
      <sharedItems containsString="0" containsBlank="1" containsNumber="1" containsInteger="1" minValue="0" maxValue="480" count="3">
        <n v="30"/>
        <m/>
        <n v="480"/>
      </sharedItems>
    </cacheField>
    <cacheField name="TOTAL2" numFmtId="0">
      <sharedItems containsString="0" containsBlank="1" containsNumber="1" containsInteger="1" minValue="0" maxValue="900" count="46">
        <m/>
        <n v="480"/>
        <n v="420"/>
        <n v="60"/>
        <n v="360"/>
        <n v="120"/>
        <n v="255"/>
        <n v="180"/>
        <n v="45"/>
        <n v="270"/>
        <n v="0"/>
        <n v="600"/>
        <n v="250"/>
        <n v="230"/>
        <n v="300"/>
        <n v="210"/>
        <n v="90"/>
        <n v="810"/>
        <n v="390"/>
        <n v="150"/>
        <n v="260"/>
        <n v="220"/>
        <n v="160"/>
        <n v="320"/>
        <n v="490"/>
        <n v="310"/>
        <n v="110"/>
        <n v="330"/>
        <n v="510"/>
        <n v="240"/>
        <n v="195"/>
        <n v="275"/>
        <n v="900"/>
        <n v="30"/>
        <n v="450"/>
        <n v="660"/>
        <n v="165"/>
        <n v="65"/>
        <n v="415"/>
        <n v="105"/>
        <n v="315"/>
        <n v="345"/>
        <n v="175"/>
        <n v="440"/>
        <n v="40"/>
        <n v="135"/>
      </sharedItems>
    </cacheField>
    <cacheField name="Plan Hrs" numFmtId="0">
      <sharedItems containsString="0" containsBlank="1" containsNumber="1" minValue="0" maxValue="15" count="46">
        <m/>
        <n v="8"/>
        <n v="7"/>
        <n v="1"/>
        <n v="6"/>
        <n v="2"/>
        <n v="4.25"/>
        <n v="3"/>
        <n v="0.75"/>
        <n v="4.5"/>
        <n v="0"/>
        <n v="10"/>
        <n v="4.1666666666666696"/>
        <n v="3.8333333333333299"/>
        <n v="5"/>
        <n v="3.5"/>
        <n v="1.5"/>
        <n v="13.5"/>
        <n v="6.5"/>
        <n v="2.5"/>
        <n v="4.3333333333333304"/>
        <n v="3.6666666666666701"/>
        <n v="2.6666666666666701"/>
        <n v="5.3333333333333304"/>
        <n v="8.1666666666666696"/>
        <n v="5.1666666666666696"/>
        <n v="1.8333333333333299"/>
        <n v="5.5"/>
        <n v="8.5"/>
        <n v="4"/>
        <n v="3.25"/>
        <n v="4.5833333333333304"/>
        <n v="15"/>
        <n v="0.5"/>
        <n v="7.5"/>
        <n v="11"/>
        <n v="2.75"/>
        <n v="1.0833333333333299"/>
        <n v="6.9166666666666696"/>
        <n v="1.75"/>
        <n v="5.25"/>
        <n v="5.75"/>
        <n v="2.9166666666666701"/>
        <n v="7.3333333333333304"/>
        <n v="0.66666666666666696"/>
        <n v="2.25"/>
      </sharedItems>
    </cacheField>
    <cacheField name="0" numFmtId="0">
      <sharedItems containsString="0" containsBlank="1" containsNumber="1" minValue="0" maxValue="13" count="88">
        <m/>
        <n v="0"/>
        <n v="3.5"/>
        <n v="3"/>
        <n v="1"/>
        <n v="4"/>
        <n v="0.75"/>
        <n v="2.5"/>
        <n v="0.5"/>
        <n v="6"/>
        <n v="4.75"/>
        <n v="7"/>
        <n v="5.0833333333333304"/>
        <n v="7.6666666666666696"/>
        <n v="6.9166666666666696"/>
        <n v="6.75"/>
        <n v="7.5"/>
        <n v="1.5"/>
        <n v="4.1666666666666696"/>
        <n v="1.4166666666666701"/>
        <n v="4.25"/>
        <n v="7.25"/>
        <n v="5.5833333333333304"/>
        <n v="6.6666666666666696"/>
        <n v="3.8333333333333299"/>
        <n v="1.9166666666666701"/>
        <n v="2"/>
        <n v="4.5"/>
        <n v="5"/>
        <n v="7.9166666666666696"/>
        <n v="8"/>
        <n v="6.1666666666666696"/>
        <n v="3.0833333333333299"/>
        <n v="7.3333333333333304"/>
        <n v="7.0833333333333304"/>
        <n v="6.8333333333333304"/>
        <n v="7.5833333333333304"/>
        <n v="6.5833333333333304"/>
        <n v="5.5"/>
        <n v="1.1666666666666701"/>
        <n v="6.5"/>
        <n v="5.6666666666666696"/>
        <n v="2.1666666666666701"/>
        <n v="5.3333333333333304"/>
        <n v="9"/>
        <n v="3.6666666666666701"/>
        <n v="2.4166666666666701"/>
        <n v="1.6666666666666701"/>
        <n v="4.3333333333333304"/>
        <n v="4.9166666666666696"/>
        <n v="5.8333333333333304"/>
        <n v="7.8333333333333304"/>
        <n v="2.75"/>
        <n v="1.75"/>
        <n v="2.0833333333333299"/>
        <n v="7.1666666666666696"/>
        <n v="1.3333333333333299"/>
        <n v="1.8333333333333299"/>
        <n v="2.25"/>
        <n v="2.6666666666666701"/>
        <n v="3.75"/>
        <n v="6.0833333333333304"/>
        <n v="5.9166666666666696"/>
        <n v="2.5833333333333299"/>
        <n v="6.25"/>
        <n v="0.83333333333333304"/>
        <n v="4.6666666666666696"/>
        <n v="1.25"/>
        <n v="5.4166666666666696"/>
        <n v="6.3333333333333304"/>
        <n v="7.75"/>
        <n v="13"/>
        <n v="3.25"/>
        <n v="4.4166666666666696"/>
        <n v="6.4166666666666696"/>
        <n v="5.25"/>
        <n v="3.5833333333333299"/>
        <n v="5.1666666666666696"/>
        <n v="5.75"/>
        <n v="4.8333333333333304"/>
        <n v="0.66666666666666696"/>
        <n v="2.9166666666666701"/>
        <n v="3.1666666666666701"/>
        <n v="4.5833333333333304"/>
        <n v="7.4166666666666696"/>
        <n v="3.9166666666666701"/>
        <n v="3.4166666666666701"/>
        <n v="2.3333333333333299"/>
      </sharedItems>
    </cacheField>
    <cacheField name="Availability     ( Ar ) = x/a (%)" numFmtId="0">
      <sharedItems containsString="0" containsBlank="1" containsNumber="1" minValue="0" maxValue="100" count="123">
        <m/>
        <n v="0"/>
        <n v="43.75"/>
        <n v="42.857142857142897"/>
        <n v="100"/>
        <n v="66.6666666666667"/>
        <n v="50"/>
        <n v="70.588235294117695"/>
        <n v="55.5555555555556"/>
        <n v="25"/>
        <n v="6.25"/>
        <n v="75"/>
        <n v="31.25"/>
        <n v="12.5"/>
        <n v="59.375"/>
        <n v="60"/>
        <n v="26.086956521739101"/>
        <n v="87.5"/>
        <n v="63.5416666666667"/>
        <n v="95.8333333333333"/>
        <n v="86.4583333333333"/>
        <n v="84.375"/>
        <n v="93.75"/>
        <n v="18.75"/>
        <n v="52.0833333333333"/>
        <n v="70.8333333333333"/>
        <n v="53.125"/>
        <n v="90.625"/>
        <n v="69.7916666666667"/>
        <n v="83.3333333333333"/>
        <n v="47.9166666666667"/>
        <n v="23.9583333333333"/>
        <n v="57.142857142857103"/>
        <n v="71.428571428571402"/>
        <n v="44.4444444444444"/>
        <n v="21.428571428571399"/>
        <n v="62.5"/>
        <n v="98.9583333333333"/>
        <n v="77.0833333333333"/>
        <n v="38.5416666666667"/>
        <n v="91.6666666666667"/>
        <n v="88.5416666666667"/>
        <n v="85.4166666666667"/>
        <n v="94.7916666666667"/>
        <n v="82.2916666666667"/>
        <n v="58.3333333333333"/>
        <n v="81.25"/>
        <n v="27.0833333333333"/>
        <n v="37.5"/>
        <n v="53.846153846153797"/>
        <n v="69.230769230769198"/>
        <n v="30.2083333333333"/>
        <n v="54.1666666666667"/>
        <n v="61.4583333333333"/>
        <n v="72.9166666666667"/>
        <n v="97.9166666666667"/>
        <n v="95.918367346938794"/>
        <n v="34.375"/>
        <n v="21.875"/>
        <n v="26.0416666666667"/>
        <n v="89.5833333333333"/>
        <n v="16.6666666666667"/>
        <n v="19.354838709677399"/>
        <n v="28.125"/>
        <n v="15.384615384615399"/>
        <n v="33.3333333333333"/>
        <n v="46.875"/>
        <n v="76.0416666666667"/>
        <n v="30.5555555555556"/>
        <n v="73.9583333333333"/>
        <n v="32.2916666666667"/>
        <n v="78.125"/>
        <n v="22.9166666666667"/>
        <n v="14.5833333333333"/>
        <n v="10.4166666666667"/>
        <n v="45.8333333333333"/>
        <n v="15.625"/>
        <n v="67.7083333333333"/>
        <n v="79.1666666666667"/>
        <n v="90.909090909090907"/>
        <n v="64.705882352941202"/>
        <n v="61.538461538461497"/>
        <n v="38.709677419354797"/>
        <n v="45.454545454545503"/>
        <n v="96.875"/>
        <n v="86.6666666666667"/>
        <n v="40.625"/>
        <n v="39.285714285714299"/>
        <n v="55.2083333333333"/>
        <n v="80.2083333333333"/>
        <n v="65.625"/>
        <n v="44.7916666666667"/>
        <n v="68.75"/>
        <n v="64.5833333333333"/>
        <n v="6.6666666666666696"/>
        <n v="51.515151515151501"/>
        <n v="28.571428571428601"/>
        <n v="30.769230769230798"/>
        <n v="56.25"/>
        <n v="14.4578313253012"/>
        <n v="90"/>
        <n v="82.142857142857096"/>
        <n v="52.380952380952401"/>
        <n v="41.6666666666667"/>
        <n v="20.8333333333333"/>
        <n v="60.4166666666667"/>
        <n v="71.875"/>
        <n v="8.3333333333333393"/>
        <n v="52.173913043478301"/>
        <n v="40"/>
        <n v="39.5833333333333"/>
        <n v="57.2916666666667"/>
        <n v="80"/>
        <n v="27.272727272727298"/>
        <n v="92.7083333333333"/>
        <n v="48.9583333333333"/>
        <n v="31.818181818181799"/>
        <n v="73.913043478260903"/>
        <n v="42.7083333333333"/>
        <n v="46.153846153846096"/>
        <n v="29.1666666666667"/>
        <n v="48.484848484848499"/>
        <n v="96.6666666666667"/>
      </sharedItems>
    </cacheField>
    <cacheField name="Net Performance (Pr)=(o*n)/_x000a_(x*3600) (%)" numFmtId="0">
      <sharedItems containsString="0" containsBlank="1" containsNumber="1" minValue="0" maxValue="132.63157894736801" count="310">
        <m/>
        <n v="0"/>
        <n v="73"/>
        <n v="57.7777777777778"/>
        <n v="80.158730158730194"/>
        <n v="66.898148148148195"/>
        <n v="96.481481481481495"/>
        <n v="98"/>
        <n v="15"/>
        <n v="65"/>
        <n v="48"/>
        <n v="16.25"/>
        <n v="79.464285714285694"/>
        <n v="83.1967213114754"/>
        <n v="89.039855072463794"/>
        <n v="73.995983935742998"/>
        <n v="62.2427983539095"/>
        <n v="91.203703703703695"/>
        <n v="89.40329218107"/>
        <n v="93.3333333333333"/>
        <n v="74.8611111111111"/>
        <n v="64.2"/>
        <n v="71.6666666666667"/>
        <n v="77.647058823529406"/>
        <n v="93.1944444444444"/>
        <n v="78.366013071895395"/>
        <n v="93.409961685823703"/>
        <n v="94.841269841269806"/>
        <n v="95.682730923694805"/>
        <n v="88.308457711442799"/>
        <n v="95.375"/>
        <n v="94.347826086956502"/>
        <n v="95.746268656716396"/>
        <n v="96.1"/>
        <n v="97.2222222222222"/>
        <n v="64.855072463768096"/>
        <n v="36.8055555555556"/>
        <n v="50.543478260869598"/>
        <n v="82.5"/>
        <n v="59.649122807017498"/>
        <n v="76.1111111111111"/>
        <n v="71.875"/>
        <n v="83.75"/>
        <n v="57.770270270270302"/>
        <n v="65.675675675675706"/>
        <n v="27.7083333333333"/>
        <n v="82.058823529411796"/>
        <n v="83.117647058823493"/>
        <n v="89.488636363636402"/>
        <n v="90.036231884057997"/>
        <n v="67.784552845528495"/>
        <n v="43.518518518518498"/>
        <n v="92.490842490842496"/>
        <n v="91.851851851851805"/>
        <n v="85.764705882352899"/>
        <n v="91.071428571428598"/>
        <n v="66.455696202531598"/>
        <n v="78.947368421052602"/>
        <n v="96.060606060606105"/>
        <n v="82.380952380952394"/>
        <n v="93.551587301587304"/>
        <n v="93.75"/>
        <n v="96.6666666666667"/>
        <n v="97.628205128205096"/>
        <n v="96.8888888888889"/>
        <n v="97.352941176470594"/>
        <n v="66.346153846153797"/>
        <n v="70.862068965517196"/>
        <n v="83.125"/>
        <n v="39"/>
        <n v="63.6805555555556"/>
        <n v="63.1410256410256"/>
        <n v="80.357142857142904"/>
        <n v="86.25"/>
        <n v="69"/>
        <n v="92.085185185185196"/>
        <n v="60.762711864406803"/>
        <n v="62.142857142857103"/>
        <n v="81.428571428571402"/>
        <n v="82.411764705882305"/>
        <n v="90.435606060606105"/>
        <n v="90.760869565217405"/>
        <n v="62.179487179487197"/>
        <n v="68.0555555555556"/>
        <n v="91.117216117216103"/>
        <n v="91.575091575091605"/>
        <n v="87.446808510638306"/>
        <n v="88.936170212766001"/>
        <n v="66.858237547892699"/>
        <n v="83.3333333333333"/>
        <n v="94.957264957264996"/>
        <n v="95.5555555555556"/>
        <n v="93.295019157088106"/>
        <n v="93.390804597701106"/>
        <n v="101.6"/>
        <n v="97.093023255813904"/>
        <n v="100.416666666667"/>
        <n v="95"/>
        <n v="97.1875"/>
        <n v="92.790697674418595"/>
        <n v="93.925925925925895"/>
        <n v="91.25"/>
        <n v="80.5555555555556"/>
        <n v="84.5833333333333"/>
        <n v="98.370370370370395"/>
        <n v="96.25"/>
        <n v="87.904109589041099"/>
        <n v="99.829787234042598"/>
        <n v="34.090909090909101"/>
        <n v="78.8888888888889"/>
        <n v="51.904761904761898"/>
        <n v="58.918918918918898"/>
        <n v="81.126760563380302"/>
        <n v="81.529411764705898"/>
        <n v="78.225806451612897"/>
        <n v="65.845070422535201"/>
        <n v="39.40329218107"/>
        <n v="89.3333333333333"/>
        <n v="88.654618473895596"/>
        <n v="68.028169014084497"/>
        <n v="67.857142857142904"/>
        <n v="87.435897435897402"/>
        <n v="83"/>
        <n v="35.454545454545503"/>
        <n v="61.428571428571402"/>
        <n v="43.0555555555556"/>
        <n v="82.700421940928294"/>
        <n v="92"/>
        <n v="92.009132420091305"/>
        <n v="91.287878787878796"/>
        <n v="94.8"/>
        <n v="94.464285714285694"/>
        <n v="90"/>
        <n v="94.8958333333333"/>
        <n v="93.230769230769297"/>
        <n v="90.526315789473699"/>
        <n v="93.407407407407405"/>
        <n v="91.481481481481495"/>
        <n v="92.903225806451601"/>
        <n v="95.726495726495699"/>
        <n v="100.083333333333"/>
        <n v="100.07446808510601"/>
        <n v="81.6666666666667"/>
        <n v="36.037037037037003"/>
        <n v="58.3333333333333"/>
        <n v="56.785714285714299"/>
        <n v="80.5"/>
        <n v="57.5"/>
        <n v="78.787878787878796"/>
        <n v="81.132075471698101"/>
        <n v="89.019607843137294"/>
        <n v="88.203463203463201"/>
        <n v="72.142857142857096"/>
        <n v="72.209302325581405"/>
        <n v="82.272727272727295"/>
        <n v="78.292682926829301"/>
        <n v="56.129032258064498"/>
        <n v="66.5"/>
        <n v="84.4444444444444"/>
        <n v="94.4444444444444"/>
        <n v="90.404040404040401"/>
        <n v="95.735294117647101"/>
        <n v="96.453488372093005"/>
        <n v="98.4375"/>
        <n v="92.759856630824402"/>
        <n v="97.1527777777778"/>
        <n v="97.066666666666706"/>
        <n v="100.18939393939399"/>
        <n v="101.014652014652"/>
        <n v="74.753086419753103"/>
        <n v="84.429824561403507"/>
        <n v="78.370370370370395"/>
        <n v="77.802469135802497"/>
        <n v="81.818181818181799"/>
        <n v="20"/>
        <n v="93.0555555555556"/>
        <n v="87.619047619047606"/>
        <n v="82.201646090534993"/>
        <n v="74.1111111111111"/>
        <n v="44.814814814814802"/>
        <n v="102.962962962963"/>
        <n v="53.8888888888889"/>
        <n v="78.548387096774206"/>
        <n v="69.512195121951194"/>
        <n v="73.058823529411796"/>
        <n v="91.572327044025201"/>
        <n v="96.551724137931004"/>
        <n v="97"/>
        <n v="85"/>
        <n v="95.689655172413794"/>
        <n v="92.2222222222222"/>
        <n v="94.844444444444406"/>
        <n v="94.252873563218401"/>
        <n v="99.911347517730505"/>
        <n v="96.768292682926798"/>
        <n v="83.357487922705303"/>
        <n v="85.063291139240505"/>
        <n v="91.148148148148096"/>
        <n v="64.168949771689498"/>
        <n v="74.6666666666667"/>
        <n v="77.5"/>
        <n v="85.671641791044806"/>
        <n v="86.136363636363598"/>
        <n v="78.831417624521094"/>
        <n v="75.854700854700894"/>
        <n v="79.878048780487802"/>
        <n v="89.042553191489404"/>
        <n v="77.142857142857096"/>
        <n v="90.2777777777778"/>
        <n v="95.8333333333333"/>
        <n v="93.571428571428598"/>
        <n v="94.375"/>
        <n v="93.043478260869506"/>
        <n v="57.2222222222222"/>
        <n v="95.1111111111111"/>
        <n v="92.413793103448299"/>
        <n v="67.0833333333333"/>
        <n v="98.011695906432706"/>
        <n v="94.487179487179503"/>
        <n v="100.48226950354599"/>
        <n v="100.944444444444"/>
        <n v="85.934959349593498"/>
        <n v="85.256410256410206"/>
        <n v="81.089743589743605"/>
        <n v="73.351648351648393"/>
        <n v="90.434782608695699"/>
        <n v="90.303030303030297"/>
        <n v="85.368217054263596"/>
        <n v="88.601532567049802"/>
        <n v="88.953488372093005"/>
        <n v="93.139534883720899"/>
        <n v="85.9375"/>
        <n v="91.764705882352899"/>
        <n v="38.157894736842103"/>
        <n v="96.3888888888889"/>
        <n v="96.086956521739097"/>
        <n v="96.590909090909093"/>
        <n v="132.63157894736801"/>
        <n v="90.909090909090907"/>
        <n v="92.4444444444444"/>
        <n v="92.698412698412696"/>
        <n v="107.777777777778"/>
        <n v="76.327683615819197"/>
        <n v="98.292682926829301"/>
        <n v="98.4722222222222"/>
        <n v="62.5"/>
        <n v="99.371794871794904"/>
        <n v="97.4305555555556"/>
        <n v="87.843137254902004"/>
        <n v="56.3888888888889"/>
        <n v="40.8333333333333"/>
        <n v="80.638554216867504"/>
        <n v="79.4741784037559"/>
        <n v="78.913043478260903"/>
        <n v="82.012195121951194"/>
        <n v="88.483146067415703"/>
        <n v="88.260869565217405"/>
        <n v="91.382978723404193"/>
        <n v="80.270270270270302"/>
        <n v="74"/>
        <n v="86.0992907801418"/>
        <n v="48.3333333333333"/>
        <n v="96.296296296296305"/>
        <n v="96.8333333333333"/>
        <n v="96.686046511627893"/>
        <n v="94.838709677419402"/>
        <n v="78.125"/>
        <n v="93.023255813953497"/>
        <n v="92.8888888888889"/>
        <n v="95.873015873015902"/>
        <n v="94.603174603174594"/>
        <n v="69.5138888888889"/>
        <n v="80.78125"/>
        <n v="97.2916666666667"/>
        <n v="97.629629629629605"/>
        <n v="80.46875"/>
        <n v="81"/>
        <n v="90.904761904761898"/>
        <n v="98.306451612903203"/>
        <n v="84.472573839662402"/>
        <n v="79.155844155844207"/>
        <n v="92.094650205761297"/>
        <n v="79.431818181818201"/>
        <n v="90.757575757575793"/>
        <n v="90.387596899224803"/>
        <n v="87.5"/>
        <n v="92.3611111111111"/>
        <n v="91.4444444444444"/>
        <n v="93.522727272727295"/>
        <n v="76.753246753246799"/>
        <n v="85.849056603773604"/>
        <n v="69.216867469879503"/>
        <n v="80.958904109589"/>
        <n v="95.886075949367097"/>
        <n v="100.487804878049"/>
        <n v="96.913580246913597"/>
        <n v="128.333333333333"/>
        <n v="94.571428571428598"/>
        <n v="90.107526881720503"/>
        <n v="82.962962962963005"/>
        <n v="93.632958801498106"/>
        <n v="94.074074074074105"/>
        <n v="72.9166666666667"/>
        <n v="77.903225806451601"/>
        <n v="61.875"/>
        <n v="77.7777777777778"/>
        <n v="94.948717948717999"/>
        <n v="98.851063829787194"/>
        <n v="86.745098039215705"/>
        <n v="86.896551724137893"/>
      </sharedItems>
    </cacheField>
    <cacheField name="Quality rate  (Qr)=(o-p)/o (%)" numFmtId="0">
      <sharedItems containsString="0" containsBlank="1" containsNumber="1" minValue="-341.66666666666703" maxValue="100" count="216">
        <m/>
        <n v="0"/>
        <n v="99.4855967078189"/>
        <n v="100"/>
        <n v="99.608904933814699"/>
        <n v="93.150684931506802"/>
        <n v="84.615384615384599"/>
        <n v="96.039603960395993"/>
        <n v="91.6955017301038"/>
        <n v="99.520153550863697"/>
        <n v="-341.66666666666703"/>
        <n v="76.5182186234818"/>
        <n v="26.0416666666667"/>
        <n v="93.932584269662897"/>
        <n v="90.147783251231502"/>
        <n v="96.744659206510704"/>
        <n v="86.160108548168196"/>
        <n v="62.809917355371901"/>
        <n v="99.1878172588832"/>
        <n v="97.813578826237105"/>
        <n v="87.5"/>
        <n v="92.949907235621495"/>
        <n v="77.570093457943898"/>
        <n v="88.3720930232558"/>
        <n v="96.414653156664102"/>
        <n v="93.529411764705898"/>
        <n v="69.122807017543906"/>
        <n v="64.814814814814795"/>
        <n v="74.641148325358898"/>
        <n v="95.483870967741893"/>
        <n v="96.602972399150701"/>
        <n v="97.248677248677296"/>
        <n v="96.579476861166995"/>
        <n v="85.457271364317805"/>
        <n v="64.680851063829806"/>
        <n v="99.207920792079193"/>
        <n v="98.991935483871003"/>
        <n v="96.570644718792906"/>
        <n v="97.908496732026094"/>
        <n v="80.571428571428598"/>
        <n v="99.980246913580203"/>
        <n v="98.030018761726097"/>
        <n v="94.890510948905103"/>
        <n v="99.248120300751907"/>
        <n v="94.230769230769198"/>
        <n v="94.656488549618302"/>
        <n v="94.923857868020306"/>
        <n v="88.271604938271594"/>
        <n v="99.259944495837203"/>
        <n v="66.527196652719695"/>
        <n v="76.896551724137893"/>
        <n v="83.064516129032299"/>
        <n v="96.271929824561397"/>
        <n v="97.002141327623093"/>
        <n v="98.324607329842905"/>
        <n v="98.103792415169707"/>
        <n v="74.226804123711304"/>
        <n v="73.469387755102005"/>
        <n v="98.793969849246196"/>
        <n v="98.8"/>
        <n v="97.2019464720195"/>
        <n v="97.368421052631604"/>
        <n v="89.460154241645199"/>
        <n v="93.607305936073104"/>
        <n v="98.945783132530096"/>
        <n v="97.371565113500594"/>
        <n v="99.183006535947698"/>
        <n v="64"/>
        <n v="76.056338028168994"/>
        <n v="72.477064220183493"/>
        <n v="81.192660550458697"/>
        <n v="94.7916666666667"/>
        <n v="95.670995670995694"/>
        <n v="95.532646048109996"/>
        <n v="79.144385026737993"/>
        <n v="88.772845953002602"/>
        <n v="99.004975124378106"/>
        <n v="97.281993204982996"/>
        <n v="92.857142857142904"/>
        <n v="94.736842105263193"/>
        <n v="98.240469208211195"/>
        <n v="90.963855421686702"/>
        <n v="37.179487179487197"/>
        <n v="99.689440993788807"/>
        <n v="99.298934380258004"/>
        <n v="98.987854251012095"/>
        <n v="99.382716049382694"/>
        <n v="98.501248959200694"/>
        <n v="99.429502852485697"/>
        <n v="76.923076923076906"/>
        <n v="53.237410071942399"/>
        <n v="94.285714285714306"/>
        <n v="88.679245283018901"/>
        <n v="95.652173913043498"/>
        <n v="91.304347826086996"/>
        <n v="96.923076923076906"/>
        <n v="74.912891986062704"/>
        <n v="92.248062015503905"/>
        <n v="99.229074889867803"/>
        <n v="98.527607361963206"/>
        <n v="92.739273927392702"/>
        <n v="93.719806763285007"/>
        <n v="98.342541436464103"/>
        <n v="88.473520249221195"/>
        <n v="94.252873563218401"/>
        <n v="89.473684210526301"/>
        <n v="99.815668202764996"/>
        <n v="98.170898170898198"/>
        <n v="90.918918918918905"/>
        <n v="98.979591836734699"/>
        <n v="98.454404945904201"/>
        <n v="99.478260869565204"/>
        <n v="99.582985821517894"/>
        <n v="91.040462427745695"/>
        <n v="91.272727272727295"/>
        <n v="88.315217391304301"/>
        <n v="96.958637469586407"/>
        <n v="97.7777777777778"/>
        <n v="66.6666666666667"/>
        <n v="88.0597014925373"/>
        <n v="97.430830039525702"/>
        <n v="86.608260325406803"/>
        <n v="85.757121439280397"/>
        <n v="55.3719008264463"/>
        <n v="92.086330935251794"/>
        <n v="94.158075601374605"/>
        <n v="93.634496919917893"/>
        <n v="95.789473684210506"/>
        <n v="99.977142857142894"/>
        <n v="99.5833333333333"/>
        <n v="99.872611464968202"/>
        <n v="99.693877551020407"/>
        <n v="98.192771084337394"/>
        <n v="94.009661835748801"/>
        <n v="93.306288032454404"/>
        <n v="93.75"/>
        <n v="95.950155763239906"/>
        <n v="83.960720130932899"/>
        <n v="84.821428571428598"/>
        <n v="93.548387096774206"/>
        <n v="98.257839721254399"/>
        <n v="97.801231310466093"/>
        <n v="91.130012150668307"/>
        <n v="87.464788732394396"/>
        <n v="98.473282442748101"/>
        <n v="99.402628434886495"/>
        <n v="90.740740740740705"/>
        <n v="98.756218905472593"/>
        <n v="94.202898550724598"/>
        <n v="99.522673031026301"/>
        <n v="97.808441558441601"/>
        <n v="96.371308016877606"/>
        <n v="94.039735099337705"/>
        <n v="92.807017543859601"/>
        <n v="90.6666666666667"/>
        <n v="92.584269662921301"/>
        <n v="99.358974358974393"/>
        <n v="99.077181208053702"/>
        <n v="91.373439273552805"/>
        <n v="88.756756756756801"/>
        <n v="94.117647058823493"/>
        <n v="93.818181818181799"/>
        <n v="99.980369061641198"/>
        <n v="95.205479452054803"/>
        <n v="98.445595854922303"/>
        <n v="99.751861042183606"/>
        <n v="80"/>
        <n v="98.813056379822001"/>
        <n v="98.032786885245898"/>
        <n v="96.09375"/>
        <n v="76.724137931034505"/>
        <n v="82.142857142857096"/>
        <n v="86.254295532646097"/>
        <n v="87.771739130434796"/>
        <n v="97.314049586776903"/>
        <n v="95.8333333333333"/>
        <n v="99.118589743589794"/>
        <n v="91.078066914498194"/>
        <n v="94.074074074074105"/>
        <n v="99.753694581280797"/>
        <n v="99.650756693830004"/>
        <n v="92.087542087542104"/>
        <n v="91.081593927893707"/>
        <n v="99.733333333333306"/>
        <n v="99.664429530201303"/>
        <n v="97.668997668997704"/>
        <n v="99.032882011605395"/>
        <n v="98.058252427184499"/>
        <n v="98.765432098765402"/>
        <n v="98.313253012048193"/>
        <n v="97.1069182389937"/>
        <n v="90.384615384615401"/>
        <n v="90.062893081761004"/>
        <n v="94.552929085303205"/>
        <n v="95.2789699570815"/>
        <n v="93.3333333333333"/>
        <n v="99.081803005008396"/>
        <n v="98.885077186963997"/>
        <n v="95.5555555555556"/>
        <n v="96.133190118152498"/>
        <n v="97.812879708384003"/>
        <n v="98.541919805589302"/>
        <n v="83.417935702199699"/>
        <n v="88.376068376068403"/>
        <n v="90.549450549450597"/>
        <n v="99.6527777777778"/>
        <n v="99.134907645545994"/>
        <n v="98.72"/>
        <n v="99.606299212598401"/>
        <n v="99.3788819875776"/>
        <n v="90.909090909090907"/>
        <n v="95.714285714285694"/>
        <n v="95.563442768411704"/>
        <n v="97.277227722772295"/>
        <n v="95.569620253164601"/>
        <n v="94.675925925925895"/>
      </sharedItems>
    </cacheField>
    <cacheField name="O.E.E=  Ar*Pr*Cr (%)" numFmtId="0">
      <sharedItems containsString="0" containsBlank="1" containsNumber="1" minValue="-6.40625" maxValue="107.777777777778" count="312">
        <m/>
        <n v="0"/>
        <n v="17"/>
        <n v="3.0555555555555598"/>
        <n v="33.6805555555556"/>
        <n v="46.0069444444445"/>
        <n v="72.0138888888889"/>
        <n v="30.625"/>
        <n v="-6.40625"/>
        <n v="29.53125"/>
        <n v="7.5"/>
        <n v="4.2391304347826102"/>
        <n v="65.3125"/>
        <n v="47.65625"/>
        <n v="82.5520833333333"/>
        <n v="55.1215277777778"/>
        <n v="32.9861111111111"/>
        <n v="84.8090277777778"/>
        <n v="73.7847222222222"/>
        <n v="15.3125"/>
        <n v="52.1875"/>
        <n v="25.9375"/>
        <n v="11.875"/>
        <n v="44.9166666666667"/>
        <n v="55"/>
        <n v="93.1944444444444"/>
        <n v="41.6319444444444"/>
        <n v="84.6527777777778"/>
        <n v="82.9861111111111"/>
        <n v="82.7256944444445"/>
        <n v="61.6319444444444"/>
        <n v="79.4791666666667"/>
        <n v="45.2083333333333"/>
        <n v="64.4270833333333"/>
        <n v="50.0520833333333"/>
        <n v="91.1458333333333"/>
        <n v="15.5381944444444"/>
        <n v="9.2013888888888893"/>
        <n v="24.21875"/>
        <n v="51.5625"/>
        <n v="55.2083333333333"/>
        <n v="23.7847222222222"/>
        <n v="17.96875"/>
        <n v="83.75"/>
        <n v="30.78125"/>
        <n v="16.40625"/>
        <n v="18.9583333333333"/>
        <n v="69.375000000000099"/>
        <n v="71.09375"/>
        <n v="79.7743055555556"/>
        <n v="83.3333333333333"/>
        <n v="49.4791666666667"/>
        <n v="26.3888888888889"/>
        <n v="86.9791666666667"/>
        <n v="85.2430555555555"/>
        <n v="73.3333333333333"/>
        <n v="78.0208333333334"/>
        <n v="44.0625"/>
        <n v="46.875"/>
        <n v="88.0555555555556"/>
        <n v="48.0555555555555"/>
        <n v="81.8576388888889"/>
        <n v="70.3125"/>
        <n v="90.625"/>
        <n v="79.3229166666666"/>
        <n v="90.8333333333333"/>
        <n v="68.9583333333333"/>
        <n v="62.5"/>
        <n v="20.3125"/>
        <n v="20.625"/>
        <n v="22.96875"/>
        <n v="22.6041666666667"/>
        <n v="32.4652777777778"/>
        <n v="10.78125"/>
        <n v="11.4201388888889"/>
        <n v="85.6909722222222"/>
        <n v="24.84375"/>
        <n v="34.84375"/>
        <n v="68.59375"/>
        <n v="70.78125"/>
        <n v="81.5104166666667"/>
        <n v="85.3298611111111"/>
        <n v="37.5"/>
        <n v="85.7638888888889"/>
        <n v="83.2291666666666"/>
        <n v="83.061224489795904"/>
        <n v="60.5902777777778"/>
        <n v="28.6458333333333"/>
        <n v="77.1527777777778"/>
        <n v="20.9027777777778"/>
        <n v="84.5486111111111"/>
        <n v="84.6354166666667"/>
        <n v="26.4583333333334"/>
        <n v="86.9791666666666"/>
        <n v="75.312500000000298"/>
        <n v="17.8125"/>
        <n v="16.1979166666667"/>
        <n v="83.125"/>
        <n v="88.0555555555555"/>
        <n v="28.4722222222222"/>
        <n v="70.4861111111111"/>
        <n v="31.71875"/>
        <n v="45.625"/>
        <n v="32.0833333333333"/>
        <n v="65.0868055555556"/>
        <n v="96.951388888888999"/>
        <n v="6.6666666666666803"/>
        <n v="13.125"/>
        <n v="16.4583333333333"/>
        <n v="36.875"/>
        <n v="56.875"/>
        <n v="69.0625"/>
        <n v="24.1319444444445"/>
        <n v="38.5416666666666"/>
        <n v="29.5138888888889"/>
        <n v="69.0972222222222"/>
        <n v="74.5659722222222"/>
        <n v="46.71875"/>
        <n v="28.125"/>
        <n v="69.7916666666667"/>
        <n v="62.9166666666666"/>
        <n v="3.0208333333333401"/>
        <n v="7.9166666666666501"/>
        <n v="10.7638888888889"/>
        <n v="68.0555555555556"/>
        <n v="9.5833333333333606"/>
        <n v="69.9652777777778"/>
        <n v="41.8402777777778"/>
        <n v="49.375"/>
        <n v="55.1041666666666"/>
        <n v="22.5"/>
        <n v="47.4479166666667"/>
        <n v="63.125"/>
        <n v="71.6666666666667"/>
        <n v="87.5694444444444"/>
        <n v="67.9166666666667"/>
        <n v="89.4444444444444"/>
        <n v="72.5"/>
        <n v="82.962962962963005"/>
        <n v="94.4756944444444"/>
        <n v="97.4305555555556"/>
        <n v="25.5208333333333"/>
        <n v="8.9930555555555607"/>
        <n v="29.375"/>
        <n v="48.125"/>
        <n v="52.5"/>
        <n v="30"/>
        <n v="41.3194444444444"/>
        <n v="78.2118055555555"/>
        <n v="69.7048611111111"/>
        <n v="43.90625"/>
        <n v="30.3125"/>
        <n v="55.625"/>
        <n v="59.1666666666667"/>
        <n v="34.1666666666667"/>
        <n v="37.1875"/>
        <n v="15.625"/>
        <n v="84.4444444444444"/>
        <n v="6.2962962962963003"/>
        <n v="31.0763888888889"/>
        <n v="49.318181818181799"/>
        <n v="86.40625"/>
        <n v="80.8333333333333"/>
        <n v="88.4722222222222"/>
        <n v="97.1527777777778"/>
        <n v="75.8333333333334"/>
        <n v="91.3611111111112"/>
        <n v="95.3541666666667"/>
        <n v="38.28125"/>
        <n v="61.0069444444445"/>
        <n v="25.9548611111111"/>
        <n v="63.6493055555556"/>
        <n v="9.2307692307692193"/>
        <n v="11.8473895582329"/>
        <n v="68.4722222222222"/>
        <n v="60.0694444444444"/>
        <n v="49.6527777777778"/>
        <n v="18.6111111111111"/>
        <n v="17.7777777777778"/>
        <n v="45.6666666666667"/>
        <n v="47.5"/>
        <n v="61.875"/>
        <n v="50.5555555555556"/>
        <n v="87.5"/>
        <n v="21.25"/>
        <n v="86.71875"/>
        <n v="22.6388888888889"/>
        <n v="67.5"/>
        <n v="74.0972222222222"/>
        <n v="56.9444444444445"/>
        <n v="97.8298611111111"/>
        <n v="77.7048611111111"/>
        <n v="55.9027777777778"/>
        <n v="65.625"/>
        <n v="49.1944444444444"/>
        <n v="40.96875"/>
        <n v="16.4930555555556"/>
        <n v="9.0625"/>
        <n v="58.75"/>
        <n v="77.2222222222222"/>
        <n v="65.1041666666667"/>
        <n v="53.90625"/>
        <n v="67.1875"/>
        <n v="86.6666666666667"/>
        <n v="51.0416666666667"/>
        <n v="32.8125"/>
        <n v="83.8541666666666"/>
        <n v="13.6458333333333"/>
        <n v="7.8645833333333401"/>
        <n v="18.2291666666667"/>
        <n v="22.2916666666666"/>
        <n v="7.1527777777777803"/>
        <n v="78.75"/>
        <n v="59.4444444444444"/>
        <n v="55.1388888888889"/>
        <n v="7.89930555555555"/>
        <n v="8.50694444444445"/>
        <n v="57.9166666666666"/>
        <n v="51.1805555555556"/>
        <n v="96.2326388888888"/>
        <n v="91.201388888888502"/>
        <n v="69.0277777777778"/>
        <n v="64.2881944444444"/>
        <n v="59.7361111111111"/>
        <n v="64.375"/>
        <n v="86.1111111111111"/>
        <n v="82.0138888888889"/>
        <n v="69.8784722222222"/>
        <n v="71.2673611111111"/>
        <n v="79.6875"/>
        <n v="83.4375"/>
        <n v="20"/>
        <n v="26.875"/>
        <n v="76.470588235294102"/>
        <n v="15.1041666666667"/>
        <n v="18.0729166666667"/>
        <n v="88.5416666666667"/>
        <n v="8.6458333333333304"/>
        <n v="67.8125"/>
        <n v="52.0833333333333"/>
        <n v="44.126984126984098"/>
        <n v="107.777777777778"/>
        <n v="46.1805555555555"/>
        <n v="83.750000000000099"/>
        <n v="98.4722222222222"/>
        <n v="6.25"/>
        <n v="31.875"/>
        <n v="79.78125"/>
        <n v="23.8784722222222"/>
        <n v="59.7916666666667"/>
        <n v="11.799242424242401"/>
        <n v="33.5416666666666"/>
        <n v="60.1354166666667"/>
        <n v="51.5902777777778"/>
        <n v="73.59375"/>
        <n v="71.875"/>
        <n v="85.9027777777778"/>
        <n v="63.8020833333333"/>
        <n v="77.1701388888888"/>
        <n v="84.375"/>
        <n v="89.1666666666666"/>
        <n v="56.9791666666667"/>
        <n v="50"/>
        <n v="57.8125"/>
        <n v="42.1527777777777"/>
        <n v="12.0833333333333"/>
        <n v="81.25"/>
        <n v="90.78125"/>
        <n v="86.6145833333333"/>
        <n v="13.0208333333334"/>
        <n v="87.0833333333333"/>
        <n v="20.9722222222222"/>
        <n v="82.5"/>
        <n v="50.9201388888889"/>
        <n v="80"/>
        <n v="97.2916666666667"/>
        <n v="91.5277777777778"/>
        <n v="78.90625"/>
        <n v="25"/>
        <n v="65.1666666666667"/>
        <n v="61.6527777777777"/>
        <n v="62.8298611111111"/>
        <n v="57.1805555555556"/>
        <n v="73.4722222222222"/>
        <n v="69.375"/>
        <n v="82.4305555555556"/>
        <n v="80.0694444444444"/>
        <n v="78.3854166666667"/>
        <n v="77.6909722222222"/>
        <n v="83.8541666666667"/>
        <n v="84.4791666666666"/>
        <n v="51.3541666666667"/>
        <n v="42.9166666666667"/>
        <n v="59.84375"/>
        <n v="61.5625"/>
        <n v="81.7708333333333"/>
        <n v="96.25"/>
        <n v="58.1944444444445"/>
        <n v="70"/>
        <n v="85.6944444444445"/>
        <n v="35.1388888888889"/>
        <n v="35.3535353535353"/>
        <n v="27.9166666666667"/>
        <n v="75"/>
        <n v="14.0625"/>
        <n v="96.3888888888889"/>
        <n v="49.2361111111111"/>
        <n v="20.9375"/>
        <n v="86.0104166666667"/>
        <n v="94.15625"/>
        <n v="73.4027777777778"/>
        <n v="79.5277777777778"/>
      </sharedItems>
    </cacheField>
    <cacheField name="AD" numFmtId="0">
      <sharedItems containsString="0" containsBlank="1" containsNumber="1" minValue="0" maxValue="9" count="29">
        <m/>
        <n v="0"/>
        <n v="2.5"/>
        <n v="1"/>
        <n v="8"/>
        <n v="2"/>
        <n v="0.58333333333333304"/>
        <n v="0.16666666666666699"/>
        <n v="2.8333333333333299"/>
        <n v="0.33333333333333298"/>
        <n v="0.66666666666666696"/>
        <n v="4"/>
        <n v="0.5"/>
        <n v="0.25"/>
        <n v="0.75"/>
        <n v="1.5"/>
        <n v="3"/>
        <n v="2.0833333333333299"/>
        <n v="9"/>
        <n v="8.3333333333333301E-2"/>
        <n v="0.83333333333333304"/>
        <n v="2.6666666666666701"/>
        <n v="0.41666666666666702"/>
        <n v="1.3333333333333299"/>
        <n v="1.8333333333333299"/>
        <n v="3.1666666666666701"/>
        <n v="2.75"/>
        <n v="1.4166666666666701"/>
        <n v="1.1666666666666701"/>
      </sharedItems>
    </cacheField>
    <cacheField name="M/C_x000a_ Plan Qty." numFmtId="0">
      <sharedItems containsString="0" containsBlank="1" containsNumber="1" minValue="0" maxValue="2700" count="104">
        <m/>
        <n v="0"/>
        <n v="640"/>
        <n v="630"/>
        <n v="504"/>
        <n v="576"/>
        <n v="1260"/>
        <n v="1440"/>
        <n v="480"/>
        <n v="593.33333333333303"/>
        <n v="320"/>
        <n v="80"/>
        <n v="626.66666666666697"/>
        <n v="1104"/>
        <n v="1068"/>
        <n v="1056"/>
        <n v="940"/>
        <n v="300"/>
        <n v="294.54545454545502"/>
        <n v="92.727272727272705"/>
        <n v="65.454545454545496"/>
        <n v="507.27272727272702"/>
        <n v="1305"/>
        <n v="1350"/>
        <n v="1044"/>
        <n v="936"/>
        <n v="1800"/>
        <n v="1200"/>
        <n v="1880"/>
        <n v="1420"/>
        <n v="1840"/>
        <n v="1128"/>
        <n v="570"/>
        <n v="600"/>
        <n v="797.142857142857"/>
        <n v="613.33333333333303"/>
        <n v="920"/>
        <n v="468"/>
        <n v="558"/>
        <n v="990"/>
        <n v="210"/>
        <n v="1080"/>
        <n v="960"/>
        <n v="186.666666666667"/>
        <n v="445.71428571428601"/>
        <n v="1252.1739130434801"/>
        <n v="1173.9130434782601"/>
        <n v="606.66666666666697"/>
        <n v="1152"/>
        <n v="522"/>
        <n v="1395"/>
        <n v="1920"/>
        <n v="1170"/>
        <n v="540"/>
        <n v="822.857142857143"/>
        <n v="1017.39130434783"/>
        <n v="1226.0869565217399"/>
        <n v="514.28571428571399"/>
        <n v="360"/>
        <n v="455"/>
        <n v="720"/>
        <n v="573.33333333333303"/>
        <n v="930"/>
        <n v="2700"/>
        <n v="788.57142857142901"/>
        <n v="805.71428571428601"/>
        <n v="460"/>
        <n v="240"/>
        <n v="696"/>
        <n v="586.66666666666697"/>
        <n v="90"/>
        <n v="1116"/>
        <n v="2600"/>
        <n v="780"/>
        <n v="756.52173913043498"/>
        <n v="45"/>
        <n v="1380"/>
        <n v="1092"/>
        <n v="740"/>
        <n v="762.857142857143"/>
        <n v="1186.95652173913"/>
        <n v="560"/>
        <n v="1320"/>
        <n v="900"/>
        <n v="1740"/>
        <n v="1600"/>
        <n v="450"/>
        <n v="771.42857142857099"/>
        <n v="633.33333333333303"/>
        <n v="637.5"/>
        <n v="1008"/>
        <n v="1410"/>
        <n v="814.28571428571399"/>
        <n v="1230"/>
        <n v="754.28571428571399"/>
        <n v="68.571428571428598"/>
        <n v="1147.8260869565199"/>
        <n v="910"/>
        <n v="520"/>
        <n v="890"/>
        <n v="580"/>
        <n v="1720"/>
        <n v="565.71428571428601"/>
        <n v="497.142857142857"/>
      </sharedItems>
    </cacheField>
    <cacheField name="Down Time (Hrs)" numFmtId="0">
      <sharedItems containsString="0" containsBlank="1" containsNumber="1" minValue="-1" maxValue="8" count="77">
        <m/>
        <n v="8"/>
        <n v="2"/>
        <n v="4"/>
        <n v="0"/>
        <n v="1.25"/>
        <n v="1.5"/>
        <n v="5.5"/>
        <n v="6.5"/>
        <n v="3.5"/>
        <n v="1"/>
        <n v="5"/>
        <n v="2.6666666666666701"/>
        <n v="0.83333333333333304"/>
        <n v="2.5833333333333299"/>
        <n v="0.5"/>
        <n v="0.58333333333333304"/>
        <n v="0.16666666666666699"/>
        <n v="0.66666666666666696"/>
        <n v="2.5"/>
        <n v="1.8333333333333299"/>
        <n v="3.3333333333333299"/>
        <n v="0.33333333333333298"/>
        <n v="0.91666666666666696"/>
        <n v="5.9166666666666696"/>
        <n v="5.8333333333333304"/>
        <n v="3"/>
        <n v="-1"/>
        <n v="6"/>
        <n v="1.3333333333333299"/>
        <n v="4.75"/>
        <n v="0.41666666666666702"/>
        <n v="8.3333333333333398E-2"/>
        <n v="0.75"/>
        <n v="1.4166666666666701"/>
        <n v="0.25"/>
        <n v="5.6666666666666696"/>
        <n v="5.5833333333333304"/>
        <n v="2.3333333333333299"/>
        <n v="3.6666666666666701"/>
        <n v="7"/>
        <n v="1.75"/>
        <n v="6.6666666666666696"/>
        <n v="6.3333333333333304"/>
        <n v="6.1666666666666696"/>
        <n v="2.1666666666666701"/>
        <n v="5.75"/>
        <n v="6.25"/>
        <n v="4.3333333333333304"/>
        <n v="2.75"/>
        <n v="5.3333333333333304"/>
        <n v="4.1666666666666696"/>
        <n v="3.25"/>
        <n v="5.0833333333333304"/>
        <n v="1.5833333333333299"/>
        <n v="6.8333333333333304"/>
        <n v="1.1666666666666701"/>
        <n v="6.75"/>
        <n v="2.4166666666666701"/>
        <n v="3.75"/>
        <n v="4.25"/>
        <n v="4.4166666666666696"/>
        <n v="4.0833333333333304"/>
        <n v="4.6666666666666696"/>
        <n v="2.8333333333333299"/>
        <n v="1.6666666666666701"/>
        <n v="2.0833333333333299"/>
        <n v="5.1666666666666696"/>
        <n v="2.25"/>
        <n v="3.1666666666666701"/>
        <n v="4.5"/>
        <n v="1.9166666666666701"/>
        <n v="3.8333333333333299"/>
        <n v="3.4166666666666701"/>
        <n v="5.25"/>
        <n v="1.0833333333333299"/>
        <n v="7.5"/>
      </sharedItems>
    </cacheField>
    <cacheField name="Total Loss Qty." numFmtId="0">
      <sharedItems containsString="0" containsBlank="1" containsNumber="1" minValue="0" maxValue="1680" count="156">
        <m/>
        <n v="0"/>
        <n v="440"/>
        <n v="585"/>
        <n v="252"/>
        <n v="144"/>
        <n v="180"/>
        <n v="990"/>
        <n v="400"/>
        <n v="213.333333333333"/>
        <n v="120"/>
        <n v="66.6666666666667"/>
        <n v="372"/>
        <n v="72"/>
        <n v="84"/>
        <n v="24"/>
        <n v="96"/>
        <n v="300"/>
        <n v="220"/>
        <n v="133.333333333333"/>
        <n v="260"/>
        <n v="98.181818181818201"/>
        <n v="229.09090909090901"/>
        <n v="90"/>
        <n v="48"/>
        <n v="132"/>
        <n v="200"/>
        <n v="1200"/>
        <n v="960"/>
        <n v="79.999999999999901"/>
        <n v="840"/>
        <n v="852"/>
        <n v="320"/>
        <n v="80"/>
        <n v="396"/>
        <n v="480"/>
        <n v="106.666666666667"/>
        <n v="380"/>
        <n v="42.857142857142897"/>
        <n v="46.6666666666667"/>
        <n v="12"/>
        <n v="56.6666666666667"/>
        <n v="468"/>
        <n v="216"/>
        <n v="36"/>
        <n v="240"/>
        <n v="816"/>
        <n v="446.66666666666703"/>
        <n v="53.3333333333333"/>
        <n v="264"/>
        <n v="560"/>
        <n v="1017.39130434783"/>
        <n v="206.666666666667"/>
        <n v="140"/>
        <n v="192"/>
        <n v="20"/>
        <n v="360"/>
        <n v="1080"/>
        <n v="1420"/>
        <n v="1520"/>
        <n v="1560"/>
        <n v="1170"/>
        <n v="60"/>
        <n v="540"/>
        <n v="390"/>
        <n v="102.857142857143"/>
        <n v="514.28571428571399"/>
        <n v="495"/>
        <n v="65.2173913043478"/>
        <n v="333.33333333333297"/>
        <n v="334.28571428571399"/>
        <n v="150"/>
        <n v="85"/>
        <n v="732"/>
        <n v="720"/>
        <n v="228"/>
        <n v="204"/>
        <n v="100"/>
        <n v="740"/>
        <n v="820"/>
        <n v="432"/>
        <n v="210"/>
        <n v="1110"/>
        <n v="168"/>
        <n v="576"/>
        <n v="1400"/>
        <n v="880"/>
        <n v="580"/>
        <n v="22.5"/>
        <n v="454.28571428571399"/>
        <n v="420"/>
        <n v="280"/>
        <n v="226.666666666667"/>
        <n v="75"/>
        <n v="166.666666666667"/>
        <n v="326.66666666666703"/>
        <n v="340"/>
        <n v="1240"/>
        <n v="315"/>
        <n v="78.260869565217405"/>
        <n v="39.130434782608702"/>
        <n v="325.71428571428601"/>
        <n v="128.57142857142901"/>
        <n v="286.95652173912998"/>
        <n v="143.47826086956499"/>
        <n v="225"/>
        <n v="600"/>
        <n v="1280"/>
        <n v="1440"/>
        <n v="570"/>
        <n v="104.347826086957"/>
        <n v="197.142857142857"/>
        <n v="85.714285714285694"/>
        <n v="495.65217391304299"/>
        <n v="234.78260869565199"/>
        <n v="408"/>
        <n v="375"/>
        <n v="1600"/>
        <n v="135"/>
        <n v="285"/>
        <n v="660"/>
        <n v="52.173913043478301"/>
        <n v="68.571428571428598"/>
        <n v="208.695652173913"/>
        <n v="26.6666666666667"/>
        <n v="70"/>
        <n v="620"/>
        <n v="552"/>
        <n v="460"/>
        <n v="40"/>
        <n v="1680"/>
        <n v="615"/>
        <n v="308.57142857142901"/>
        <n v="939.13043478260897"/>
        <n v="188.57142857142901"/>
        <n v="548.57142857142901"/>
        <n v="247.826086956522"/>
        <n v="13.3333333333333"/>
        <n v="170"/>
        <n v="690"/>
        <n v="1260"/>
        <n v="562.5"/>
        <n v="205.71428571428601"/>
        <n v="313.04347826087002"/>
        <n v="443.47826086956502"/>
        <n v="111.428571428571"/>
        <n v="195.65217391304299"/>
        <n v="30"/>
        <n v="410"/>
        <n v="113.333333333333"/>
        <n v="1020"/>
        <n v="450"/>
        <n v="52.5"/>
        <n v="291.42857142857099"/>
        <n v="13.0434782608696"/>
        <n v="25.714285714285701"/>
      </sharedItems>
    </cacheField>
  </cacheFields>
  <extLst>
    <ext xmlns:x14="http://schemas.microsoft.com/office/spreadsheetml/2009/9/main" uri="{725AE2AE-9491-48be-B2B4-4EB974FC3084}">
      <x14:pivotCacheDefinition pivotCacheId="2041980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1"/>
    <x v="1"/>
    <x v="1"/>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
    <x v="1"/>
    <x v="2"/>
    <x v="1"/>
    <x v="1"/>
    <x v="1"/>
    <x v="1"/>
    <x v="1"/>
    <x v="0"/>
    <x v="1"/>
    <x v="2"/>
    <x v="1"/>
    <x v="1"/>
    <x v="0"/>
    <x v="1"/>
    <x v="1"/>
    <x v="1"/>
    <x v="0"/>
    <x v="1"/>
    <x v="0"/>
    <x v="2"/>
    <x v="1"/>
    <x v="1"/>
    <x v="2"/>
    <x v="1"/>
    <x v="1"/>
    <x v="1"/>
    <x v="1"/>
    <x v="1"/>
    <x v="1"/>
    <x v="1"/>
    <x v="1"/>
    <x v="1"/>
    <x v="1"/>
    <x v="1"/>
    <x v="1"/>
    <x v="1"/>
    <x v="1"/>
    <x v="1"/>
    <x v="1"/>
    <x v="1"/>
    <x v="2"/>
    <x v="2"/>
    <x v="2"/>
    <x v="1"/>
    <x v="1"/>
    <x v="1"/>
    <x v="1"/>
    <x v="1"/>
    <x v="1"/>
    <x v="1"/>
    <x v="1"/>
    <x v="1"/>
    <x v="1"/>
    <x v="1"/>
    <x v="1"/>
    <x v="1"/>
    <x v="1"/>
    <x v="1"/>
    <x v="1"/>
    <x v="2"/>
    <x v="2"/>
    <x v="1"/>
    <x v="2"/>
    <x v="1"/>
    <x v="2"/>
    <x v="1"/>
    <x v="2"/>
    <x v="1"/>
  </r>
  <r>
    <x v="3"/>
    <x v="1"/>
    <x v="1"/>
    <x v="1"/>
    <x v="2"/>
    <x v="1"/>
    <x v="2"/>
    <x v="2"/>
    <x v="0"/>
    <x v="2"/>
    <x v="3"/>
    <x v="2"/>
    <x v="1"/>
    <x v="0"/>
    <x v="1"/>
    <x v="1"/>
    <x v="2"/>
    <x v="0"/>
    <x v="0"/>
    <x v="0"/>
    <x v="3"/>
    <x v="2"/>
    <x v="1"/>
    <x v="1"/>
    <x v="1"/>
    <x v="1"/>
    <x v="1"/>
    <x v="1"/>
    <x v="1"/>
    <x v="1"/>
    <x v="1"/>
    <x v="1"/>
    <x v="1"/>
    <x v="1"/>
    <x v="1"/>
    <x v="1"/>
    <x v="1"/>
    <x v="1"/>
    <x v="1"/>
    <x v="1"/>
    <x v="1"/>
    <x v="1"/>
    <x v="3"/>
    <x v="3"/>
    <x v="1"/>
    <x v="1"/>
    <x v="1"/>
    <x v="1"/>
    <x v="1"/>
    <x v="1"/>
    <x v="1"/>
    <x v="1"/>
    <x v="1"/>
    <x v="1"/>
    <x v="1"/>
    <x v="1"/>
    <x v="1"/>
    <x v="1"/>
    <x v="2"/>
    <x v="2"/>
    <x v="3"/>
    <x v="3"/>
    <x v="1"/>
    <x v="3"/>
    <x v="1"/>
    <x v="1"/>
    <x v="1"/>
    <x v="3"/>
    <x v="1"/>
  </r>
  <r>
    <x v="4"/>
    <x v="1"/>
    <x v="1"/>
    <x v="1"/>
    <x v="2"/>
    <x v="2"/>
    <x v="2"/>
    <x v="2"/>
    <x v="0"/>
    <x v="2"/>
    <x v="3"/>
    <x v="2"/>
    <x v="1"/>
    <x v="0"/>
    <x v="1"/>
    <x v="1"/>
    <x v="3"/>
    <x v="0"/>
    <x v="0"/>
    <x v="0"/>
    <x v="4"/>
    <x v="3"/>
    <x v="1"/>
    <x v="1"/>
    <x v="1"/>
    <x v="1"/>
    <x v="1"/>
    <x v="1"/>
    <x v="1"/>
    <x v="1"/>
    <x v="1"/>
    <x v="1"/>
    <x v="1"/>
    <x v="1"/>
    <x v="1"/>
    <x v="1"/>
    <x v="1"/>
    <x v="1"/>
    <x v="1"/>
    <x v="1"/>
    <x v="1"/>
    <x v="1"/>
    <x v="1"/>
    <x v="2"/>
    <x v="1"/>
    <x v="1"/>
    <x v="1"/>
    <x v="1"/>
    <x v="1"/>
    <x v="1"/>
    <x v="1"/>
    <x v="1"/>
    <x v="1"/>
    <x v="1"/>
    <x v="1"/>
    <x v="1"/>
    <x v="1"/>
    <x v="1"/>
    <x v="3"/>
    <x v="3"/>
    <x v="4"/>
    <x v="4"/>
    <x v="1"/>
    <x v="3"/>
    <x v="1"/>
    <x v="1"/>
    <x v="1"/>
    <x v="4"/>
    <x v="1"/>
  </r>
  <r>
    <x v="5"/>
    <x v="1"/>
    <x v="2"/>
    <x v="1"/>
    <x v="2"/>
    <x v="2"/>
    <x v="3"/>
    <x v="3"/>
    <x v="0"/>
    <x v="2"/>
    <x v="3"/>
    <x v="2"/>
    <x v="1"/>
    <x v="0"/>
    <x v="1"/>
    <x v="1"/>
    <x v="4"/>
    <x v="0"/>
    <x v="0"/>
    <x v="0"/>
    <x v="5"/>
    <x v="4"/>
    <x v="1"/>
    <x v="1"/>
    <x v="1"/>
    <x v="1"/>
    <x v="1"/>
    <x v="1"/>
    <x v="1"/>
    <x v="1"/>
    <x v="1"/>
    <x v="1"/>
    <x v="1"/>
    <x v="1"/>
    <x v="1"/>
    <x v="1"/>
    <x v="1"/>
    <x v="1"/>
    <x v="1"/>
    <x v="1"/>
    <x v="1"/>
    <x v="1"/>
    <x v="3"/>
    <x v="2"/>
    <x v="1"/>
    <x v="1"/>
    <x v="1"/>
    <x v="1"/>
    <x v="1"/>
    <x v="1"/>
    <x v="1"/>
    <x v="1"/>
    <x v="1"/>
    <x v="1"/>
    <x v="1"/>
    <x v="1"/>
    <x v="1"/>
    <x v="1"/>
    <x v="4"/>
    <x v="4"/>
    <x v="5"/>
    <x v="5"/>
    <x v="1"/>
    <x v="3"/>
    <x v="1"/>
    <x v="1"/>
    <x v="1"/>
    <x v="2"/>
    <x v="1"/>
  </r>
  <r>
    <x v="6"/>
    <x v="1"/>
    <x v="2"/>
    <x v="1"/>
    <x v="2"/>
    <x v="3"/>
    <x v="3"/>
    <x v="3"/>
    <x v="0"/>
    <x v="3"/>
    <x v="4"/>
    <x v="3"/>
    <x v="1"/>
    <x v="0"/>
    <x v="1"/>
    <x v="1"/>
    <x v="5"/>
    <x v="0"/>
    <x v="0"/>
    <x v="0"/>
    <x v="6"/>
    <x v="3"/>
    <x v="2"/>
    <x v="1"/>
    <x v="1"/>
    <x v="1"/>
    <x v="1"/>
    <x v="1"/>
    <x v="1"/>
    <x v="1"/>
    <x v="1"/>
    <x v="1"/>
    <x v="1"/>
    <x v="1"/>
    <x v="1"/>
    <x v="1"/>
    <x v="1"/>
    <x v="1"/>
    <x v="1"/>
    <x v="1"/>
    <x v="1"/>
    <x v="1"/>
    <x v="1"/>
    <x v="2"/>
    <x v="1"/>
    <x v="1"/>
    <x v="1"/>
    <x v="1"/>
    <x v="1"/>
    <x v="1"/>
    <x v="1"/>
    <x v="1"/>
    <x v="1"/>
    <x v="1"/>
    <x v="1"/>
    <x v="1"/>
    <x v="1"/>
    <x v="1"/>
    <x v="5"/>
    <x v="5"/>
    <x v="4"/>
    <x v="6"/>
    <x v="1"/>
    <x v="3"/>
    <x v="1"/>
    <x v="3"/>
    <x v="1"/>
    <x v="4"/>
    <x v="1"/>
  </r>
  <r>
    <x v="7"/>
    <x v="1"/>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8"/>
    <x v="1"/>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9"/>
    <x v="1"/>
    <x v="1"/>
    <x v="2"/>
    <x v="4"/>
    <x v="4"/>
    <x v="4"/>
    <x v="4"/>
    <x v="0"/>
    <x v="4"/>
    <x v="5"/>
    <x v="4"/>
    <x v="2"/>
    <x v="0"/>
    <x v="1"/>
    <x v="2"/>
    <x v="6"/>
    <x v="0"/>
    <x v="0"/>
    <x v="0"/>
    <x v="7"/>
    <x v="2"/>
    <x v="1"/>
    <x v="1"/>
    <x v="1"/>
    <x v="1"/>
    <x v="1"/>
    <x v="1"/>
    <x v="1"/>
    <x v="1"/>
    <x v="1"/>
    <x v="1"/>
    <x v="1"/>
    <x v="1"/>
    <x v="1"/>
    <x v="1"/>
    <x v="1"/>
    <x v="1"/>
    <x v="1"/>
    <x v="1"/>
    <x v="1"/>
    <x v="1"/>
    <x v="4"/>
    <x v="2"/>
    <x v="1"/>
    <x v="1"/>
    <x v="1"/>
    <x v="1"/>
    <x v="1"/>
    <x v="1"/>
    <x v="1"/>
    <x v="1"/>
    <x v="1"/>
    <x v="1"/>
    <x v="1"/>
    <x v="1"/>
    <x v="1"/>
    <x v="1"/>
    <x v="6"/>
    <x v="6"/>
    <x v="3"/>
    <x v="7"/>
    <x v="1"/>
    <x v="3"/>
    <x v="1"/>
    <x v="1"/>
    <x v="1"/>
    <x v="5"/>
    <x v="1"/>
  </r>
  <r>
    <x v="10"/>
    <x v="1"/>
    <x v="1"/>
    <x v="2"/>
    <x v="4"/>
    <x v="5"/>
    <x v="4"/>
    <x v="4"/>
    <x v="0"/>
    <x v="4"/>
    <x v="5"/>
    <x v="4"/>
    <x v="2"/>
    <x v="0"/>
    <x v="1"/>
    <x v="3"/>
    <x v="7"/>
    <x v="0"/>
    <x v="0"/>
    <x v="0"/>
    <x v="8"/>
    <x v="2"/>
    <x v="1"/>
    <x v="1"/>
    <x v="1"/>
    <x v="1"/>
    <x v="1"/>
    <x v="1"/>
    <x v="1"/>
    <x v="1"/>
    <x v="1"/>
    <x v="1"/>
    <x v="1"/>
    <x v="1"/>
    <x v="1"/>
    <x v="1"/>
    <x v="1"/>
    <x v="1"/>
    <x v="1"/>
    <x v="1"/>
    <x v="1"/>
    <x v="1"/>
    <x v="1"/>
    <x v="2"/>
    <x v="1"/>
    <x v="1"/>
    <x v="1"/>
    <x v="1"/>
    <x v="1"/>
    <x v="1"/>
    <x v="1"/>
    <x v="1"/>
    <x v="1"/>
    <x v="1"/>
    <x v="1"/>
    <x v="1"/>
    <x v="1"/>
    <x v="1"/>
    <x v="7"/>
    <x v="7"/>
    <x v="3"/>
    <x v="4"/>
    <x v="1"/>
    <x v="3"/>
    <x v="1"/>
    <x v="1"/>
    <x v="1"/>
    <x v="4"/>
    <x v="1"/>
  </r>
  <r>
    <x v="11"/>
    <x v="1"/>
    <x v="1"/>
    <x v="2"/>
    <x v="4"/>
    <x v="0"/>
    <x v="4"/>
    <x v="4"/>
    <x v="0"/>
    <x v="5"/>
    <x v="6"/>
    <x v="0"/>
    <x v="2"/>
    <x v="0"/>
    <x v="1"/>
    <x v="0"/>
    <x v="0"/>
    <x v="0"/>
    <x v="2"/>
    <x v="0"/>
    <x v="9"/>
    <x v="5"/>
    <x v="1"/>
    <x v="1"/>
    <x v="1"/>
    <x v="1"/>
    <x v="1"/>
    <x v="1"/>
    <x v="1"/>
    <x v="1"/>
    <x v="1"/>
    <x v="1"/>
    <x v="1"/>
    <x v="1"/>
    <x v="1"/>
    <x v="1"/>
    <x v="1"/>
    <x v="1"/>
    <x v="1"/>
    <x v="1"/>
    <x v="1"/>
    <x v="1"/>
    <x v="1"/>
    <x v="2"/>
    <x v="1"/>
    <x v="1"/>
    <x v="1"/>
    <x v="1"/>
    <x v="1"/>
    <x v="1"/>
    <x v="1"/>
    <x v="1"/>
    <x v="1"/>
    <x v="1"/>
    <x v="1"/>
    <x v="1"/>
    <x v="1"/>
    <x v="1"/>
    <x v="8"/>
    <x v="8"/>
    <x v="6"/>
    <x v="4"/>
    <x v="1"/>
    <x v="1"/>
    <x v="1"/>
    <x v="1"/>
    <x v="1"/>
    <x v="4"/>
    <x v="1"/>
  </r>
  <r>
    <x v="12"/>
    <x v="1"/>
    <x v="2"/>
    <x v="2"/>
    <x v="4"/>
    <x v="5"/>
    <x v="5"/>
    <x v="5"/>
    <x v="1"/>
    <x v="4"/>
    <x v="5"/>
    <x v="4"/>
    <x v="2"/>
    <x v="0"/>
    <x v="1"/>
    <x v="1"/>
    <x v="8"/>
    <x v="0"/>
    <x v="3"/>
    <x v="0"/>
    <x v="10"/>
    <x v="2"/>
    <x v="1"/>
    <x v="1"/>
    <x v="1"/>
    <x v="1"/>
    <x v="1"/>
    <x v="1"/>
    <x v="1"/>
    <x v="1"/>
    <x v="1"/>
    <x v="1"/>
    <x v="1"/>
    <x v="1"/>
    <x v="1"/>
    <x v="1"/>
    <x v="1"/>
    <x v="1"/>
    <x v="1"/>
    <x v="1"/>
    <x v="1"/>
    <x v="1"/>
    <x v="5"/>
    <x v="2"/>
    <x v="1"/>
    <x v="1"/>
    <x v="1"/>
    <x v="1"/>
    <x v="1"/>
    <x v="1"/>
    <x v="1"/>
    <x v="1"/>
    <x v="1"/>
    <x v="1"/>
    <x v="1"/>
    <x v="1"/>
    <x v="1"/>
    <x v="1"/>
    <x v="9"/>
    <x v="9"/>
    <x v="3"/>
    <x v="5"/>
    <x v="1"/>
    <x v="4"/>
    <x v="1"/>
    <x v="1"/>
    <x v="1"/>
    <x v="6"/>
    <x v="1"/>
  </r>
  <r>
    <x v="11"/>
    <x v="1"/>
    <x v="2"/>
    <x v="2"/>
    <x v="4"/>
    <x v="4"/>
    <x v="5"/>
    <x v="5"/>
    <x v="1"/>
    <x v="6"/>
    <x v="7"/>
    <x v="0"/>
    <x v="2"/>
    <x v="0"/>
    <x v="1"/>
    <x v="2"/>
    <x v="9"/>
    <x v="0"/>
    <x v="0"/>
    <x v="0"/>
    <x v="11"/>
    <x v="6"/>
    <x v="3"/>
    <x v="1"/>
    <x v="1"/>
    <x v="1"/>
    <x v="1"/>
    <x v="1"/>
    <x v="1"/>
    <x v="1"/>
    <x v="1"/>
    <x v="1"/>
    <x v="1"/>
    <x v="1"/>
    <x v="1"/>
    <x v="1"/>
    <x v="1"/>
    <x v="1"/>
    <x v="1"/>
    <x v="1"/>
    <x v="1"/>
    <x v="1"/>
    <x v="1"/>
    <x v="2"/>
    <x v="1"/>
    <x v="1"/>
    <x v="1"/>
    <x v="1"/>
    <x v="1"/>
    <x v="1"/>
    <x v="1"/>
    <x v="1"/>
    <x v="1"/>
    <x v="1"/>
    <x v="1"/>
    <x v="1"/>
    <x v="1"/>
    <x v="1"/>
    <x v="9"/>
    <x v="9"/>
    <x v="7"/>
    <x v="8"/>
    <x v="1"/>
    <x v="3"/>
    <x v="1"/>
    <x v="5"/>
    <x v="1"/>
    <x v="4"/>
    <x v="1"/>
  </r>
  <r>
    <x v="10"/>
    <x v="1"/>
    <x v="1"/>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1"/>
    <x v="1"/>
    <x v="2"/>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2"/>
    <x v="1"/>
    <x v="1"/>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
    <x v="1"/>
    <x v="2"/>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
    <x v="1"/>
    <x v="1"/>
    <x v="3"/>
    <x v="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5"/>
    <x v="1"/>
    <x v="2"/>
    <x v="3"/>
    <x v="7"/>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6"/>
    <x v="1"/>
    <x v="1"/>
    <x v="3"/>
    <x v="8"/>
    <x v="6"/>
    <x v="6"/>
    <x v="0"/>
    <x v="0"/>
    <x v="7"/>
    <x v="8"/>
    <x v="0"/>
    <x v="2"/>
    <x v="1"/>
    <x v="2"/>
    <x v="1"/>
    <x v="10"/>
    <x v="1"/>
    <x v="4"/>
    <x v="0"/>
    <x v="12"/>
    <x v="6"/>
    <x v="3"/>
    <x v="1"/>
    <x v="1"/>
    <x v="1"/>
    <x v="1"/>
    <x v="1"/>
    <x v="1"/>
    <x v="1"/>
    <x v="1"/>
    <x v="1"/>
    <x v="1"/>
    <x v="1"/>
    <x v="1"/>
    <x v="1"/>
    <x v="1"/>
    <x v="1"/>
    <x v="1"/>
    <x v="1"/>
    <x v="1"/>
    <x v="1"/>
    <x v="1"/>
    <x v="4"/>
    <x v="1"/>
    <x v="1"/>
    <x v="1"/>
    <x v="1"/>
    <x v="1"/>
    <x v="1"/>
    <x v="1"/>
    <x v="1"/>
    <x v="1"/>
    <x v="1"/>
    <x v="1"/>
    <x v="1"/>
    <x v="1"/>
    <x v="1"/>
    <x v="11"/>
    <x v="11"/>
    <x v="7"/>
    <x v="9"/>
    <x v="2"/>
    <x v="5"/>
    <x v="2"/>
    <x v="5"/>
    <x v="2"/>
    <x v="7"/>
    <x v="2"/>
  </r>
  <r>
    <x v="17"/>
    <x v="1"/>
    <x v="2"/>
    <x v="3"/>
    <x v="8"/>
    <x v="6"/>
    <x v="7"/>
    <x v="0"/>
    <x v="0"/>
    <x v="8"/>
    <x v="1"/>
    <x v="0"/>
    <x v="2"/>
    <x v="2"/>
    <x v="3"/>
    <x v="1"/>
    <x v="11"/>
    <x v="2"/>
    <x v="0"/>
    <x v="0"/>
    <x v="13"/>
    <x v="7"/>
    <x v="2"/>
    <x v="1"/>
    <x v="1"/>
    <x v="1"/>
    <x v="1"/>
    <x v="1"/>
    <x v="1"/>
    <x v="1"/>
    <x v="1"/>
    <x v="1"/>
    <x v="1"/>
    <x v="1"/>
    <x v="1"/>
    <x v="1"/>
    <x v="1"/>
    <x v="1"/>
    <x v="1"/>
    <x v="1"/>
    <x v="1"/>
    <x v="1"/>
    <x v="1"/>
    <x v="5"/>
    <x v="1"/>
    <x v="1"/>
    <x v="1"/>
    <x v="1"/>
    <x v="1"/>
    <x v="1"/>
    <x v="1"/>
    <x v="1"/>
    <x v="1"/>
    <x v="1"/>
    <x v="1"/>
    <x v="1"/>
    <x v="1"/>
    <x v="1"/>
    <x v="1"/>
    <x v="1"/>
    <x v="8"/>
    <x v="10"/>
    <x v="3"/>
    <x v="6"/>
    <x v="3"/>
    <x v="3"/>
    <x v="3"/>
    <x v="8"/>
    <x v="3"/>
  </r>
  <r>
    <x v="18"/>
    <x v="1"/>
    <x v="1"/>
    <x v="3"/>
    <x v="9"/>
    <x v="6"/>
    <x v="8"/>
    <x v="0"/>
    <x v="0"/>
    <x v="7"/>
    <x v="8"/>
    <x v="5"/>
    <x v="2"/>
    <x v="3"/>
    <x v="4"/>
    <x v="1"/>
    <x v="12"/>
    <x v="3"/>
    <x v="5"/>
    <x v="0"/>
    <x v="14"/>
    <x v="1"/>
    <x v="2"/>
    <x v="3"/>
    <x v="1"/>
    <x v="1"/>
    <x v="1"/>
    <x v="1"/>
    <x v="1"/>
    <x v="1"/>
    <x v="1"/>
    <x v="1"/>
    <x v="1"/>
    <x v="1"/>
    <x v="1"/>
    <x v="1"/>
    <x v="1"/>
    <x v="1"/>
    <x v="1"/>
    <x v="1"/>
    <x v="1"/>
    <x v="1"/>
    <x v="1"/>
    <x v="6"/>
    <x v="1"/>
    <x v="1"/>
    <x v="1"/>
    <x v="1"/>
    <x v="1"/>
    <x v="1"/>
    <x v="1"/>
    <x v="1"/>
    <x v="1"/>
    <x v="1"/>
    <x v="1"/>
    <x v="1"/>
    <x v="1"/>
    <x v="1"/>
    <x v="1"/>
    <x v="1"/>
    <x v="2"/>
    <x v="2"/>
    <x v="4"/>
    <x v="7"/>
    <x v="4"/>
    <x v="3"/>
    <x v="4"/>
    <x v="9"/>
    <x v="4"/>
  </r>
  <r>
    <x v="19"/>
    <x v="1"/>
    <x v="2"/>
    <x v="3"/>
    <x v="9"/>
    <x v="6"/>
    <x v="8"/>
    <x v="6"/>
    <x v="2"/>
    <x v="7"/>
    <x v="8"/>
    <x v="5"/>
    <x v="2"/>
    <x v="3"/>
    <x v="4"/>
    <x v="1"/>
    <x v="13"/>
    <x v="4"/>
    <x v="6"/>
    <x v="0"/>
    <x v="15"/>
    <x v="8"/>
    <x v="1"/>
    <x v="4"/>
    <x v="1"/>
    <x v="1"/>
    <x v="1"/>
    <x v="1"/>
    <x v="1"/>
    <x v="1"/>
    <x v="1"/>
    <x v="1"/>
    <x v="1"/>
    <x v="1"/>
    <x v="1"/>
    <x v="1"/>
    <x v="1"/>
    <x v="1"/>
    <x v="1"/>
    <x v="1"/>
    <x v="1"/>
    <x v="1"/>
    <x v="1"/>
    <x v="2"/>
    <x v="1"/>
    <x v="1"/>
    <x v="1"/>
    <x v="1"/>
    <x v="1"/>
    <x v="1"/>
    <x v="1"/>
    <x v="1"/>
    <x v="1"/>
    <x v="1"/>
    <x v="1"/>
    <x v="1"/>
    <x v="1"/>
    <x v="1"/>
    <x v="1"/>
    <x v="1"/>
    <x v="9"/>
    <x v="11"/>
    <x v="5"/>
    <x v="8"/>
    <x v="5"/>
    <x v="1"/>
    <x v="5"/>
    <x v="2"/>
    <x v="5"/>
  </r>
  <r>
    <x v="20"/>
    <x v="1"/>
    <x v="1"/>
    <x v="3"/>
    <x v="10"/>
    <x v="7"/>
    <x v="9"/>
    <x v="6"/>
    <x v="0"/>
    <x v="9"/>
    <x v="9"/>
    <x v="6"/>
    <x v="1"/>
    <x v="4"/>
    <x v="5"/>
    <x v="1"/>
    <x v="14"/>
    <x v="5"/>
    <x v="5"/>
    <x v="0"/>
    <x v="16"/>
    <x v="8"/>
    <x v="1"/>
    <x v="1"/>
    <x v="1"/>
    <x v="1"/>
    <x v="1"/>
    <x v="1"/>
    <x v="1"/>
    <x v="1"/>
    <x v="1"/>
    <x v="1"/>
    <x v="1"/>
    <x v="1"/>
    <x v="1"/>
    <x v="1"/>
    <x v="1"/>
    <x v="1"/>
    <x v="1"/>
    <x v="1"/>
    <x v="1"/>
    <x v="3"/>
    <x v="1"/>
    <x v="2"/>
    <x v="1"/>
    <x v="1"/>
    <x v="1"/>
    <x v="1"/>
    <x v="1"/>
    <x v="1"/>
    <x v="1"/>
    <x v="1"/>
    <x v="1"/>
    <x v="1"/>
    <x v="2"/>
    <x v="1"/>
    <x v="1"/>
    <x v="1"/>
    <x v="1"/>
    <x v="1"/>
    <x v="9"/>
    <x v="11"/>
    <x v="6"/>
    <x v="9"/>
    <x v="6"/>
    <x v="3"/>
    <x v="6"/>
    <x v="10"/>
    <x v="6"/>
  </r>
  <r>
    <x v="21"/>
    <x v="1"/>
    <x v="2"/>
    <x v="3"/>
    <x v="10"/>
    <x v="7"/>
    <x v="7"/>
    <x v="7"/>
    <x v="0"/>
    <x v="9"/>
    <x v="9"/>
    <x v="6"/>
    <x v="1"/>
    <x v="4"/>
    <x v="5"/>
    <x v="1"/>
    <x v="15"/>
    <x v="0"/>
    <x v="0"/>
    <x v="0"/>
    <x v="17"/>
    <x v="6"/>
    <x v="1"/>
    <x v="1"/>
    <x v="1"/>
    <x v="1"/>
    <x v="1"/>
    <x v="1"/>
    <x v="1"/>
    <x v="1"/>
    <x v="1"/>
    <x v="1"/>
    <x v="1"/>
    <x v="1"/>
    <x v="1"/>
    <x v="1"/>
    <x v="1"/>
    <x v="1"/>
    <x v="1"/>
    <x v="2"/>
    <x v="1"/>
    <x v="1"/>
    <x v="1"/>
    <x v="7"/>
    <x v="1"/>
    <x v="1"/>
    <x v="1"/>
    <x v="1"/>
    <x v="1"/>
    <x v="1"/>
    <x v="1"/>
    <x v="1"/>
    <x v="1"/>
    <x v="1"/>
    <x v="1"/>
    <x v="1"/>
    <x v="1"/>
    <x v="1"/>
    <x v="1"/>
    <x v="1"/>
    <x v="7"/>
    <x v="12"/>
    <x v="7"/>
    <x v="3"/>
    <x v="7"/>
    <x v="1"/>
    <x v="7"/>
    <x v="7"/>
    <x v="7"/>
  </r>
  <r>
    <x v="22"/>
    <x v="1"/>
    <x v="1"/>
    <x v="3"/>
    <x v="1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3"/>
    <x v="1"/>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4"/>
    <x v="1"/>
    <x v="1"/>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5"/>
    <x v="1"/>
    <x v="2"/>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5"/>
    <x v="1"/>
    <x v="1"/>
    <x v="4"/>
    <x v="13"/>
    <x v="8"/>
    <x v="10"/>
    <x v="8"/>
    <x v="0"/>
    <x v="10"/>
    <x v="10"/>
    <x v="7"/>
    <x v="1"/>
    <x v="1"/>
    <x v="2"/>
    <x v="1"/>
    <x v="16"/>
    <x v="6"/>
    <x v="7"/>
    <x v="0"/>
    <x v="18"/>
    <x v="3"/>
    <x v="3"/>
    <x v="1"/>
    <x v="1"/>
    <x v="1"/>
    <x v="1"/>
    <x v="1"/>
    <x v="1"/>
    <x v="1"/>
    <x v="1"/>
    <x v="1"/>
    <x v="1"/>
    <x v="1"/>
    <x v="1"/>
    <x v="1"/>
    <x v="1"/>
    <x v="1"/>
    <x v="1"/>
    <x v="1"/>
    <x v="1"/>
    <x v="1"/>
    <x v="1"/>
    <x v="7"/>
    <x v="1"/>
    <x v="1"/>
    <x v="1"/>
    <x v="1"/>
    <x v="1"/>
    <x v="1"/>
    <x v="1"/>
    <x v="1"/>
    <x v="1"/>
    <x v="1"/>
    <x v="1"/>
    <x v="1"/>
    <x v="1"/>
    <x v="1"/>
    <x v="1"/>
    <x v="1"/>
    <x v="4"/>
    <x v="13"/>
    <x v="8"/>
    <x v="10"/>
    <x v="8"/>
    <x v="5"/>
    <x v="8"/>
    <x v="11"/>
    <x v="8"/>
  </r>
  <r>
    <x v="26"/>
    <x v="1"/>
    <x v="2"/>
    <x v="4"/>
    <x v="13"/>
    <x v="8"/>
    <x v="11"/>
    <x v="0"/>
    <x v="0"/>
    <x v="10"/>
    <x v="10"/>
    <x v="7"/>
    <x v="1"/>
    <x v="1"/>
    <x v="2"/>
    <x v="1"/>
    <x v="17"/>
    <x v="7"/>
    <x v="8"/>
    <x v="0"/>
    <x v="19"/>
    <x v="9"/>
    <x v="1"/>
    <x v="5"/>
    <x v="1"/>
    <x v="2"/>
    <x v="1"/>
    <x v="1"/>
    <x v="2"/>
    <x v="1"/>
    <x v="1"/>
    <x v="1"/>
    <x v="1"/>
    <x v="1"/>
    <x v="1"/>
    <x v="1"/>
    <x v="1"/>
    <x v="1"/>
    <x v="1"/>
    <x v="1"/>
    <x v="1"/>
    <x v="4"/>
    <x v="1"/>
    <x v="2"/>
    <x v="1"/>
    <x v="1"/>
    <x v="1"/>
    <x v="1"/>
    <x v="1"/>
    <x v="1"/>
    <x v="1"/>
    <x v="1"/>
    <x v="1"/>
    <x v="1"/>
    <x v="3"/>
    <x v="1"/>
    <x v="2"/>
    <x v="1"/>
    <x v="1"/>
    <x v="1"/>
    <x v="10"/>
    <x v="14"/>
    <x v="9"/>
    <x v="11"/>
    <x v="9"/>
    <x v="6"/>
    <x v="9"/>
    <x v="12"/>
    <x v="9"/>
  </r>
  <r>
    <x v="27"/>
    <x v="1"/>
    <x v="1"/>
    <x v="4"/>
    <x v="14"/>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8"/>
    <x v="1"/>
    <x v="2"/>
    <x v="4"/>
    <x v="1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9"/>
    <x v="1"/>
    <x v="1"/>
    <x v="4"/>
    <x v="1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0"/>
    <x v="1"/>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1"/>
    <x v="1"/>
    <x v="1"/>
    <x v="4"/>
    <x v="16"/>
    <x v="9"/>
    <x v="12"/>
    <x v="9"/>
    <x v="3"/>
    <x v="11"/>
    <x v="11"/>
    <x v="8"/>
    <x v="2"/>
    <x v="1"/>
    <x v="2"/>
    <x v="1"/>
    <x v="18"/>
    <x v="6"/>
    <x v="9"/>
    <x v="0"/>
    <x v="20"/>
    <x v="6"/>
    <x v="1"/>
    <x v="1"/>
    <x v="1"/>
    <x v="1"/>
    <x v="1"/>
    <x v="1"/>
    <x v="1"/>
    <x v="1"/>
    <x v="1"/>
    <x v="1"/>
    <x v="2"/>
    <x v="1"/>
    <x v="1"/>
    <x v="1"/>
    <x v="1"/>
    <x v="1"/>
    <x v="1"/>
    <x v="1"/>
    <x v="1"/>
    <x v="5"/>
    <x v="1"/>
    <x v="8"/>
    <x v="1"/>
    <x v="1"/>
    <x v="1"/>
    <x v="1"/>
    <x v="1"/>
    <x v="1"/>
    <x v="1"/>
    <x v="1"/>
    <x v="1"/>
    <x v="1"/>
    <x v="1"/>
    <x v="1"/>
    <x v="1"/>
    <x v="1"/>
    <x v="12"/>
    <x v="12"/>
    <x v="7"/>
    <x v="15"/>
    <x v="10"/>
    <x v="12"/>
    <x v="10"/>
    <x v="7"/>
    <x v="10"/>
    <x v="6"/>
    <x v="10"/>
  </r>
  <r>
    <x v="32"/>
    <x v="1"/>
    <x v="1"/>
    <x v="4"/>
    <x v="16"/>
    <x v="8"/>
    <x v="12"/>
    <x v="9"/>
    <x v="3"/>
    <x v="12"/>
    <x v="12"/>
    <x v="0"/>
    <x v="2"/>
    <x v="1"/>
    <x v="2"/>
    <x v="1"/>
    <x v="19"/>
    <x v="0"/>
    <x v="0"/>
    <x v="0"/>
    <x v="21"/>
    <x v="3"/>
    <x v="4"/>
    <x v="1"/>
    <x v="1"/>
    <x v="1"/>
    <x v="1"/>
    <x v="1"/>
    <x v="1"/>
    <x v="1"/>
    <x v="1"/>
    <x v="1"/>
    <x v="1"/>
    <x v="1"/>
    <x v="1"/>
    <x v="1"/>
    <x v="1"/>
    <x v="1"/>
    <x v="1"/>
    <x v="1"/>
    <x v="1"/>
    <x v="1"/>
    <x v="1"/>
    <x v="2"/>
    <x v="1"/>
    <x v="1"/>
    <x v="1"/>
    <x v="1"/>
    <x v="1"/>
    <x v="1"/>
    <x v="1"/>
    <x v="1"/>
    <x v="1"/>
    <x v="1"/>
    <x v="1"/>
    <x v="1"/>
    <x v="1"/>
    <x v="1"/>
    <x v="13"/>
    <x v="13"/>
    <x v="4"/>
    <x v="16"/>
    <x v="11"/>
    <x v="3"/>
    <x v="11"/>
    <x v="8"/>
    <x v="11"/>
    <x v="4"/>
    <x v="1"/>
  </r>
  <r>
    <x v="33"/>
    <x v="1"/>
    <x v="2"/>
    <x v="4"/>
    <x v="16"/>
    <x v="8"/>
    <x v="13"/>
    <x v="0"/>
    <x v="0"/>
    <x v="12"/>
    <x v="12"/>
    <x v="9"/>
    <x v="2"/>
    <x v="1"/>
    <x v="2"/>
    <x v="1"/>
    <x v="20"/>
    <x v="8"/>
    <x v="0"/>
    <x v="0"/>
    <x v="22"/>
    <x v="10"/>
    <x v="1"/>
    <x v="1"/>
    <x v="2"/>
    <x v="3"/>
    <x v="1"/>
    <x v="1"/>
    <x v="1"/>
    <x v="1"/>
    <x v="1"/>
    <x v="2"/>
    <x v="1"/>
    <x v="1"/>
    <x v="1"/>
    <x v="2"/>
    <x v="1"/>
    <x v="1"/>
    <x v="1"/>
    <x v="1"/>
    <x v="1"/>
    <x v="5"/>
    <x v="1"/>
    <x v="2"/>
    <x v="1"/>
    <x v="1"/>
    <x v="1"/>
    <x v="1"/>
    <x v="1"/>
    <x v="1"/>
    <x v="1"/>
    <x v="1"/>
    <x v="1"/>
    <x v="1"/>
    <x v="1"/>
    <x v="1"/>
    <x v="1"/>
    <x v="1"/>
    <x v="1"/>
    <x v="1"/>
    <x v="11"/>
    <x v="17"/>
    <x v="12"/>
    <x v="13"/>
    <x v="12"/>
    <x v="7"/>
    <x v="12"/>
    <x v="13"/>
    <x v="11"/>
  </r>
  <r>
    <x v="34"/>
    <x v="1"/>
    <x v="1"/>
    <x v="4"/>
    <x v="17"/>
    <x v="8"/>
    <x v="14"/>
    <x v="10"/>
    <x v="0"/>
    <x v="4"/>
    <x v="5"/>
    <x v="4"/>
    <x v="2"/>
    <x v="5"/>
    <x v="6"/>
    <x v="1"/>
    <x v="21"/>
    <x v="8"/>
    <x v="10"/>
    <x v="0"/>
    <x v="23"/>
    <x v="11"/>
    <x v="1"/>
    <x v="1"/>
    <x v="1"/>
    <x v="1"/>
    <x v="1"/>
    <x v="1"/>
    <x v="1"/>
    <x v="1"/>
    <x v="1"/>
    <x v="1"/>
    <x v="1"/>
    <x v="1"/>
    <x v="1"/>
    <x v="1"/>
    <x v="1"/>
    <x v="1"/>
    <x v="1"/>
    <x v="1"/>
    <x v="1"/>
    <x v="6"/>
    <x v="1"/>
    <x v="2"/>
    <x v="1"/>
    <x v="1"/>
    <x v="1"/>
    <x v="1"/>
    <x v="1"/>
    <x v="3"/>
    <x v="1"/>
    <x v="1"/>
    <x v="1"/>
    <x v="1"/>
    <x v="4"/>
    <x v="1"/>
    <x v="1"/>
    <x v="1"/>
    <x v="1"/>
    <x v="1"/>
    <x v="12"/>
    <x v="18"/>
    <x v="13"/>
    <x v="14"/>
    <x v="13"/>
    <x v="9"/>
    <x v="13"/>
    <x v="14"/>
    <x v="12"/>
  </r>
  <r>
    <x v="35"/>
    <x v="1"/>
    <x v="2"/>
    <x v="4"/>
    <x v="17"/>
    <x v="8"/>
    <x v="15"/>
    <x v="0"/>
    <x v="0"/>
    <x v="4"/>
    <x v="5"/>
    <x v="4"/>
    <x v="2"/>
    <x v="5"/>
    <x v="6"/>
    <x v="1"/>
    <x v="22"/>
    <x v="9"/>
    <x v="6"/>
    <x v="1"/>
    <x v="24"/>
    <x v="12"/>
    <x v="1"/>
    <x v="1"/>
    <x v="1"/>
    <x v="1"/>
    <x v="1"/>
    <x v="1"/>
    <x v="1"/>
    <x v="1"/>
    <x v="1"/>
    <x v="1"/>
    <x v="1"/>
    <x v="1"/>
    <x v="1"/>
    <x v="1"/>
    <x v="1"/>
    <x v="1"/>
    <x v="1"/>
    <x v="1"/>
    <x v="1"/>
    <x v="6"/>
    <x v="1"/>
    <x v="2"/>
    <x v="1"/>
    <x v="1"/>
    <x v="1"/>
    <x v="1"/>
    <x v="1"/>
    <x v="1"/>
    <x v="1"/>
    <x v="1"/>
    <x v="1"/>
    <x v="1"/>
    <x v="1"/>
    <x v="1"/>
    <x v="1"/>
    <x v="1"/>
    <x v="1"/>
    <x v="1"/>
    <x v="13"/>
    <x v="19"/>
    <x v="14"/>
    <x v="15"/>
    <x v="14"/>
    <x v="9"/>
    <x v="13"/>
    <x v="4"/>
    <x v="1"/>
  </r>
  <r>
    <x v="36"/>
    <x v="1"/>
    <x v="1"/>
    <x v="4"/>
    <x v="18"/>
    <x v="8"/>
    <x v="16"/>
    <x v="0"/>
    <x v="0"/>
    <x v="9"/>
    <x v="9"/>
    <x v="6"/>
    <x v="1"/>
    <x v="5"/>
    <x v="6"/>
    <x v="1"/>
    <x v="23"/>
    <x v="10"/>
    <x v="11"/>
    <x v="2"/>
    <x v="25"/>
    <x v="13"/>
    <x v="1"/>
    <x v="1"/>
    <x v="1"/>
    <x v="1"/>
    <x v="1"/>
    <x v="1"/>
    <x v="3"/>
    <x v="1"/>
    <x v="2"/>
    <x v="1"/>
    <x v="1"/>
    <x v="1"/>
    <x v="1"/>
    <x v="1"/>
    <x v="1"/>
    <x v="1"/>
    <x v="1"/>
    <x v="1"/>
    <x v="1"/>
    <x v="4"/>
    <x v="1"/>
    <x v="2"/>
    <x v="1"/>
    <x v="1"/>
    <x v="1"/>
    <x v="1"/>
    <x v="1"/>
    <x v="1"/>
    <x v="1"/>
    <x v="1"/>
    <x v="1"/>
    <x v="1"/>
    <x v="1"/>
    <x v="1"/>
    <x v="2"/>
    <x v="1"/>
    <x v="1"/>
    <x v="1"/>
    <x v="14"/>
    <x v="20"/>
    <x v="15"/>
    <x v="16"/>
    <x v="15"/>
    <x v="6"/>
    <x v="14"/>
    <x v="15"/>
    <x v="13"/>
  </r>
  <r>
    <x v="37"/>
    <x v="1"/>
    <x v="2"/>
    <x v="4"/>
    <x v="18"/>
    <x v="8"/>
    <x v="17"/>
    <x v="0"/>
    <x v="0"/>
    <x v="9"/>
    <x v="9"/>
    <x v="6"/>
    <x v="1"/>
    <x v="5"/>
    <x v="6"/>
    <x v="1"/>
    <x v="24"/>
    <x v="11"/>
    <x v="12"/>
    <x v="3"/>
    <x v="26"/>
    <x v="14"/>
    <x v="1"/>
    <x v="1"/>
    <x v="1"/>
    <x v="3"/>
    <x v="1"/>
    <x v="1"/>
    <x v="4"/>
    <x v="1"/>
    <x v="3"/>
    <x v="1"/>
    <x v="1"/>
    <x v="1"/>
    <x v="1"/>
    <x v="1"/>
    <x v="1"/>
    <x v="1"/>
    <x v="1"/>
    <x v="1"/>
    <x v="1"/>
    <x v="7"/>
    <x v="1"/>
    <x v="2"/>
    <x v="1"/>
    <x v="1"/>
    <x v="1"/>
    <x v="1"/>
    <x v="1"/>
    <x v="1"/>
    <x v="1"/>
    <x v="1"/>
    <x v="1"/>
    <x v="1"/>
    <x v="1"/>
    <x v="1"/>
    <x v="1"/>
    <x v="1"/>
    <x v="1"/>
    <x v="1"/>
    <x v="15"/>
    <x v="21"/>
    <x v="16"/>
    <x v="17"/>
    <x v="16"/>
    <x v="10"/>
    <x v="15"/>
    <x v="16"/>
    <x v="14"/>
  </r>
  <r>
    <x v="38"/>
    <x v="1"/>
    <x v="1"/>
    <x v="4"/>
    <x v="19"/>
    <x v="8"/>
    <x v="18"/>
    <x v="0"/>
    <x v="0"/>
    <x v="13"/>
    <x v="13"/>
    <x v="10"/>
    <x v="2"/>
    <x v="5"/>
    <x v="6"/>
    <x v="1"/>
    <x v="25"/>
    <x v="0"/>
    <x v="7"/>
    <x v="0"/>
    <x v="27"/>
    <x v="15"/>
    <x v="1"/>
    <x v="1"/>
    <x v="1"/>
    <x v="1"/>
    <x v="1"/>
    <x v="1"/>
    <x v="1"/>
    <x v="1"/>
    <x v="3"/>
    <x v="1"/>
    <x v="1"/>
    <x v="1"/>
    <x v="1"/>
    <x v="1"/>
    <x v="1"/>
    <x v="1"/>
    <x v="1"/>
    <x v="1"/>
    <x v="1"/>
    <x v="6"/>
    <x v="1"/>
    <x v="2"/>
    <x v="1"/>
    <x v="1"/>
    <x v="1"/>
    <x v="1"/>
    <x v="1"/>
    <x v="1"/>
    <x v="1"/>
    <x v="1"/>
    <x v="1"/>
    <x v="1"/>
    <x v="1"/>
    <x v="1"/>
    <x v="1"/>
    <x v="1"/>
    <x v="1"/>
    <x v="1"/>
    <x v="16"/>
    <x v="22"/>
    <x v="17"/>
    <x v="18"/>
    <x v="17"/>
    <x v="9"/>
    <x v="13"/>
    <x v="17"/>
    <x v="15"/>
  </r>
  <r>
    <x v="39"/>
    <x v="1"/>
    <x v="2"/>
    <x v="4"/>
    <x v="19"/>
    <x v="8"/>
    <x v="14"/>
    <x v="11"/>
    <x v="0"/>
    <x v="13"/>
    <x v="13"/>
    <x v="11"/>
    <x v="2"/>
    <x v="5"/>
    <x v="6"/>
    <x v="1"/>
    <x v="26"/>
    <x v="1"/>
    <x v="13"/>
    <x v="0"/>
    <x v="28"/>
    <x v="14"/>
    <x v="1"/>
    <x v="1"/>
    <x v="1"/>
    <x v="3"/>
    <x v="1"/>
    <x v="1"/>
    <x v="3"/>
    <x v="1"/>
    <x v="3"/>
    <x v="1"/>
    <x v="1"/>
    <x v="1"/>
    <x v="1"/>
    <x v="1"/>
    <x v="1"/>
    <x v="1"/>
    <x v="1"/>
    <x v="1"/>
    <x v="1"/>
    <x v="4"/>
    <x v="1"/>
    <x v="2"/>
    <x v="1"/>
    <x v="1"/>
    <x v="1"/>
    <x v="1"/>
    <x v="1"/>
    <x v="1"/>
    <x v="1"/>
    <x v="1"/>
    <x v="1"/>
    <x v="1"/>
    <x v="1"/>
    <x v="1"/>
    <x v="2"/>
    <x v="1"/>
    <x v="1"/>
    <x v="1"/>
    <x v="15"/>
    <x v="21"/>
    <x v="18"/>
    <x v="19"/>
    <x v="18"/>
    <x v="6"/>
    <x v="14"/>
    <x v="18"/>
    <x v="16"/>
  </r>
  <r>
    <x v="40"/>
    <x v="1"/>
    <x v="1"/>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
    <x v="1"/>
    <x v="2"/>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2"/>
    <x v="1"/>
    <x v="1"/>
    <x v="4"/>
    <x v="21"/>
    <x v="8"/>
    <x v="14"/>
    <x v="12"/>
    <x v="0"/>
    <x v="14"/>
    <x v="14"/>
    <x v="12"/>
    <x v="2"/>
    <x v="6"/>
    <x v="7"/>
    <x v="1"/>
    <x v="27"/>
    <x v="12"/>
    <x v="14"/>
    <x v="0"/>
    <x v="29"/>
    <x v="16"/>
    <x v="5"/>
    <x v="1"/>
    <x v="1"/>
    <x v="1"/>
    <x v="1"/>
    <x v="1"/>
    <x v="1"/>
    <x v="1"/>
    <x v="1"/>
    <x v="1"/>
    <x v="1"/>
    <x v="1"/>
    <x v="1"/>
    <x v="1"/>
    <x v="1"/>
    <x v="1"/>
    <x v="1"/>
    <x v="1"/>
    <x v="1"/>
    <x v="1"/>
    <x v="1"/>
    <x v="9"/>
    <x v="1"/>
    <x v="1"/>
    <x v="1"/>
    <x v="1"/>
    <x v="1"/>
    <x v="1"/>
    <x v="1"/>
    <x v="1"/>
    <x v="1"/>
    <x v="1"/>
    <x v="1"/>
    <x v="1"/>
    <x v="1"/>
    <x v="1"/>
    <x v="1"/>
    <x v="1"/>
    <x v="17"/>
    <x v="23"/>
    <x v="19"/>
    <x v="20"/>
    <x v="19"/>
    <x v="11"/>
    <x v="8"/>
    <x v="19"/>
    <x v="17"/>
  </r>
  <r>
    <x v="43"/>
    <x v="1"/>
    <x v="2"/>
    <x v="4"/>
    <x v="21"/>
    <x v="8"/>
    <x v="19"/>
    <x v="0"/>
    <x v="0"/>
    <x v="14"/>
    <x v="14"/>
    <x v="12"/>
    <x v="2"/>
    <x v="6"/>
    <x v="7"/>
    <x v="1"/>
    <x v="28"/>
    <x v="0"/>
    <x v="15"/>
    <x v="0"/>
    <x v="30"/>
    <x v="8"/>
    <x v="1"/>
    <x v="1"/>
    <x v="3"/>
    <x v="4"/>
    <x v="1"/>
    <x v="1"/>
    <x v="3"/>
    <x v="1"/>
    <x v="3"/>
    <x v="2"/>
    <x v="1"/>
    <x v="1"/>
    <x v="1"/>
    <x v="1"/>
    <x v="1"/>
    <x v="1"/>
    <x v="1"/>
    <x v="1"/>
    <x v="1"/>
    <x v="5"/>
    <x v="1"/>
    <x v="2"/>
    <x v="1"/>
    <x v="1"/>
    <x v="1"/>
    <x v="1"/>
    <x v="1"/>
    <x v="4"/>
    <x v="1"/>
    <x v="1"/>
    <x v="1"/>
    <x v="1"/>
    <x v="3"/>
    <x v="1"/>
    <x v="1"/>
    <x v="1"/>
    <x v="1"/>
    <x v="1"/>
    <x v="9"/>
    <x v="11"/>
    <x v="20"/>
    <x v="21"/>
    <x v="20"/>
    <x v="7"/>
    <x v="16"/>
    <x v="20"/>
    <x v="18"/>
  </r>
  <r>
    <x v="44"/>
    <x v="1"/>
    <x v="1"/>
    <x v="4"/>
    <x v="22"/>
    <x v="8"/>
    <x v="20"/>
    <x v="0"/>
    <x v="0"/>
    <x v="7"/>
    <x v="8"/>
    <x v="5"/>
    <x v="2"/>
    <x v="7"/>
    <x v="8"/>
    <x v="1"/>
    <x v="29"/>
    <x v="13"/>
    <x v="0"/>
    <x v="0"/>
    <x v="31"/>
    <x v="17"/>
    <x v="1"/>
    <x v="6"/>
    <x v="1"/>
    <x v="1"/>
    <x v="1"/>
    <x v="1"/>
    <x v="1"/>
    <x v="1"/>
    <x v="1"/>
    <x v="1"/>
    <x v="1"/>
    <x v="1"/>
    <x v="1"/>
    <x v="1"/>
    <x v="1"/>
    <x v="1"/>
    <x v="1"/>
    <x v="1"/>
    <x v="1"/>
    <x v="4"/>
    <x v="1"/>
    <x v="9"/>
    <x v="1"/>
    <x v="1"/>
    <x v="1"/>
    <x v="1"/>
    <x v="1"/>
    <x v="5"/>
    <x v="1"/>
    <x v="1"/>
    <x v="1"/>
    <x v="1"/>
    <x v="1"/>
    <x v="1"/>
    <x v="1"/>
    <x v="1"/>
    <x v="1"/>
    <x v="1"/>
    <x v="18"/>
    <x v="24"/>
    <x v="21"/>
    <x v="22"/>
    <x v="21"/>
    <x v="12"/>
    <x v="17"/>
    <x v="21"/>
    <x v="19"/>
  </r>
  <r>
    <x v="45"/>
    <x v="1"/>
    <x v="2"/>
    <x v="4"/>
    <x v="22"/>
    <x v="8"/>
    <x v="20"/>
    <x v="0"/>
    <x v="0"/>
    <x v="7"/>
    <x v="8"/>
    <x v="5"/>
    <x v="2"/>
    <x v="7"/>
    <x v="8"/>
    <x v="1"/>
    <x v="30"/>
    <x v="14"/>
    <x v="0"/>
    <x v="0"/>
    <x v="32"/>
    <x v="16"/>
    <x v="1"/>
    <x v="2"/>
    <x v="1"/>
    <x v="1"/>
    <x v="1"/>
    <x v="1"/>
    <x v="1"/>
    <x v="1"/>
    <x v="1"/>
    <x v="1"/>
    <x v="1"/>
    <x v="1"/>
    <x v="1"/>
    <x v="1"/>
    <x v="1"/>
    <x v="1"/>
    <x v="1"/>
    <x v="1"/>
    <x v="1"/>
    <x v="1"/>
    <x v="1"/>
    <x v="7"/>
    <x v="1"/>
    <x v="1"/>
    <x v="1"/>
    <x v="1"/>
    <x v="1"/>
    <x v="6"/>
    <x v="1"/>
    <x v="1"/>
    <x v="1"/>
    <x v="1"/>
    <x v="1"/>
    <x v="1"/>
    <x v="1"/>
    <x v="1"/>
    <x v="1"/>
    <x v="1"/>
    <x v="17"/>
    <x v="23"/>
    <x v="22"/>
    <x v="23"/>
    <x v="22"/>
    <x v="1"/>
    <x v="10"/>
    <x v="8"/>
    <x v="20"/>
  </r>
  <r>
    <x v="46"/>
    <x v="1"/>
    <x v="1"/>
    <x v="4"/>
    <x v="2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47"/>
    <x v="1"/>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48"/>
    <x v="1"/>
    <x v="1"/>
    <x v="5"/>
    <x v="24"/>
    <x v="10"/>
    <x v="3"/>
    <x v="13"/>
    <x v="0"/>
    <x v="15"/>
    <x v="15"/>
    <x v="13"/>
    <x v="1"/>
    <x v="8"/>
    <x v="9"/>
    <x v="1"/>
    <x v="31"/>
    <x v="0"/>
    <x v="0"/>
    <x v="0"/>
    <x v="33"/>
    <x v="2"/>
    <x v="1"/>
    <x v="1"/>
    <x v="1"/>
    <x v="1"/>
    <x v="1"/>
    <x v="1"/>
    <x v="1"/>
    <x v="1"/>
    <x v="1"/>
    <x v="1"/>
    <x v="1"/>
    <x v="1"/>
    <x v="1"/>
    <x v="1"/>
    <x v="1"/>
    <x v="1"/>
    <x v="1"/>
    <x v="1"/>
    <x v="1"/>
    <x v="4"/>
    <x v="1"/>
    <x v="2"/>
    <x v="1"/>
    <x v="1"/>
    <x v="1"/>
    <x v="1"/>
    <x v="2"/>
    <x v="1"/>
    <x v="1"/>
    <x v="1"/>
    <x v="1"/>
    <x v="1"/>
    <x v="1"/>
    <x v="1"/>
    <x v="1"/>
    <x v="1"/>
    <x v="14"/>
    <x v="14"/>
    <x v="3"/>
    <x v="15"/>
    <x v="20"/>
    <x v="3"/>
    <x v="23"/>
    <x v="12"/>
    <x v="18"/>
    <x v="6"/>
    <x v="21"/>
  </r>
  <r>
    <x v="49"/>
    <x v="1"/>
    <x v="1"/>
    <x v="5"/>
    <x v="24"/>
    <x v="10"/>
    <x v="3"/>
    <x v="13"/>
    <x v="0"/>
    <x v="3"/>
    <x v="4"/>
    <x v="0"/>
    <x v="1"/>
    <x v="8"/>
    <x v="9"/>
    <x v="1"/>
    <x v="32"/>
    <x v="0"/>
    <x v="0"/>
    <x v="0"/>
    <x v="34"/>
    <x v="18"/>
    <x v="6"/>
    <x v="1"/>
    <x v="1"/>
    <x v="1"/>
    <x v="1"/>
    <x v="1"/>
    <x v="1"/>
    <x v="1"/>
    <x v="1"/>
    <x v="1"/>
    <x v="1"/>
    <x v="1"/>
    <x v="1"/>
    <x v="1"/>
    <x v="1"/>
    <x v="1"/>
    <x v="1"/>
    <x v="1"/>
    <x v="1"/>
    <x v="1"/>
    <x v="1"/>
    <x v="2"/>
    <x v="1"/>
    <x v="1"/>
    <x v="1"/>
    <x v="1"/>
    <x v="1"/>
    <x v="1"/>
    <x v="1"/>
    <x v="1"/>
    <x v="1"/>
    <x v="1"/>
    <x v="1"/>
    <x v="1"/>
    <x v="1"/>
    <x v="1"/>
    <x v="5"/>
    <x v="5"/>
    <x v="19"/>
    <x v="25"/>
    <x v="23"/>
    <x v="3"/>
    <x v="24"/>
    <x v="6"/>
    <x v="19"/>
    <x v="4"/>
    <x v="1"/>
  </r>
  <r>
    <x v="50"/>
    <x v="1"/>
    <x v="1"/>
    <x v="5"/>
    <x v="24"/>
    <x v="9"/>
    <x v="3"/>
    <x v="13"/>
    <x v="0"/>
    <x v="3"/>
    <x v="4"/>
    <x v="0"/>
    <x v="1"/>
    <x v="8"/>
    <x v="9"/>
    <x v="1"/>
    <x v="33"/>
    <x v="0"/>
    <x v="0"/>
    <x v="0"/>
    <x v="35"/>
    <x v="3"/>
    <x v="1"/>
    <x v="1"/>
    <x v="1"/>
    <x v="1"/>
    <x v="1"/>
    <x v="1"/>
    <x v="1"/>
    <x v="1"/>
    <x v="1"/>
    <x v="1"/>
    <x v="1"/>
    <x v="1"/>
    <x v="1"/>
    <x v="1"/>
    <x v="1"/>
    <x v="1"/>
    <x v="1"/>
    <x v="1"/>
    <x v="1"/>
    <x v="1"/>
    <x v="1"/>
    <x v="2"/>
    <x v="1"/>
    <x v="1"/>
    <x v="1"/>
    <x v="1"/>
    <x v="1"/>
    <x v="1"/>
    <x v="1"/>
    <x v="1"/>
    <x v="1"/>
    <x v="1"/>
    <x v="1"/>
    <x v="1"/>
    <x v="1"/>
    <x v="1"/>
    <x v="3"/>
    <x v="3"/>
    <x v="4"/>
    <x v="4"/>
    <x v="24"/>
    <x v="3"/>
    <x v="25"/>
    <x v="1"/>
    <x v="20"/>
    <x v="4"/>
    <x v="1"/>
  </r>
  <r>
    <x v="51"/>
    <x v="1"/>
    <x v="2"/>
    <x v="5"/>
    <x v="24"/>
    <x v="10"/>
    <x v="21"/>
    <x v="0"/>
    <x v="0"/>
    <x v="15"/>
    <x v="15"/>
    <x v="13"/>
    <x v="1"/>
    <x v="8"/>
    <x v="9"/>
    <x v="1"/>
    <x v="34"/>
    <x v="0"/>
    <x v="0"/>
    <x v="0"/>
    <x v="36"/>
    <x v="19"/>
    <x v="1"/>
    <x v="7"/>
    <x v="1"/>
    <x v="1"/>
    <x v="1"/>
    <x v="1"/>
    <x v="1"/>
    <x v="1"/>
    <x v="1"/>
    <x v="1"/>
    <x v="1"/>
    <x v="1"/>
    <x v="1"/>
    <x v="1"/>
    <x v="1"/>
    <x v="1"/>
    <x v="1"/>
    <x v="3"/>
    <x v="1"/>
    <x v="8"/>
    <x v="1"/>
    <x v="2"/>
    <x v="1"/>
    <x v="1"/>
    <x v="1"/>
    <x v="1"/>
    <x v="1"/>
    <x v="1"/>
    <x v="1"/>
    <x v="1"/>
    <x v="1"/>
    <x v="1"/>
    <x v="1"/>
    <x v="1"/>
    <x v="1"/>
    <x v="1"/>
    <x v="1"/>
    <x v="1"/>
    <x v="20"/>
    <x v="26"/>
    <x v="25"/>
    <x v="3"/>
    <x v="26"/>
    <x v="13"/>
    <x v="21"/>
    <x v="9"/>
    <x v="22"/>
  </r>
  <r>
    <x v="52"/>
    <x v="1"/>
    <x v="1"/>
    <x v="5"/>
    <x v="25"/>
    <x v="10"/>
    <x v="22"/>
    <x v="0"/>
    <x v="0"/>
    <x v="16"/>
    <x v="16"/>
    <x v="14"/>
    <x v="2"/>
    <x v="4"/>
    <x v="5"/>
    <x v="1"/>
    <x v="35"/>
    <x v="0"/>
    <x v="0"/>
    <x v="0"/>
    <x v="37"/>
    <x v="20"/>
    <x v="1"/>
    <x v="1"/>
    <x v="1"/>
    <x v="1"/>
    <x v="1"/>
    <x v="1"/>
    <x v="1"/>
    <x v="1"/>
    <x v="1"/>
    <x v="1"/>
    <x v="1"/>
    <x v="1"/>
    <x v="1"/>
    <x v="1"/>
    <x v="1"/>
    <x v="1"/>
    <x v="1"/>
    <x v="1"/>
    <x v="1"/>
    <x v="9"/>
    <x v="1"/>
    <x v="2"/>
    <x v="1"/>
    <x v="1"/>
    <x v="1"/>
    <x v="1"/>
    <x v="1"/>
    <x v="1"/>
    <x v="1"/>
    <x v="1"/>
    <x v="1"/>
    <x v="1"/>
    <x v="1"/>
    <x v="1"/>
    <x v="1"/>
    <x v="1"/>
    <x v="1"/>
    <x v="1"/>
    <x v="21"/>
    <x v="27"/>
    <x v="26"/>
    <x v="3"/>
    <x v="27"/>
    <x v="14"/>
    <x v="22"/>
    <x v="4"/>
    <x v="1"/>
  </r>
  <r>
    <x v="51"/>
    <x v="1"/>
    <x v="2"/>
    <x v="5"/>
    <x v="25"/>
    <x v="10"/>
    <x v="23"/>
    <x v="14"/>
    <x v="0"/>
    <x v="16"/>
    <x v="16"/>
    <x v="15"/>
    <x v="2"/>
    <x v="4"/>
    <x v="5"/>
    <x v="1"/>
    <x v="36"/>
    <x v="0"/>
    <x v="0"/>
    <x v="0"/>
    <x v="38"/>
    <x v="10"/>
    <x v="1"/>
    <x v="3"/>
    <x v="1"/>
    <x v="1"/>
    <x v="1"/>
    <x v="1"/>
    <x v="1"/>
    <x v="1"/>
    <x v="1"/>
    <x v="1"/>
    <x v="1"/>
    <x v="1"/>
    <x v="1"/>
    <x v="1"/>
    <x v="1"/>
    <x v="1"/>
    <x v="1"/>
    <x v="1"/>
    <x v="1"/>
    <x v="4"/>
    <x v="1"/>
    <x v="2"/>
    <x v="1"/>
    <x v="1"/>
    <x v="1"/>
    <x v="1"/>
    <x v="1"/>
    <x v="1"/>
    <x v="1"/>
    <x v="1"/>
    <x v="1"/>
    <x v="1"/>
    <x v="1"/>
    <x v="1"/>
    <x v="1"/>
    <x v="1"/>
    <x v="1"/>
    <x v="1"/>
    <x v="11"/>
    <x v="17"/>
    <x v="27"/>
    <x v="3"/>
    <x v="28"/>
    <x v="12"/>
    <x v="23"/>
    <x v="15"/>
    <x v="23"/>
  </r>
  <r>
    <x v="53"/>
    <x v="1"/>
    <x v="1"/>
    <x v="5"/>
    <x v="26"/>
    <x v="10"/>
    <x v="24"/>
    <x v="0"/>
    <x v="0"/>
    <x v="17"/>
    <x v="1"/>
    <x v="16"/>
    <x v="1"/>
    <x v="5"/>
    <x v="6"/>
    <x v="1"/>
    <x v="37"/>
    <x v="0"/>
    <x v="0"/>
    <x v="0"/>
    <x v="39"/>
    <x v="13"/>
    <x v="1"/>
    <x v="1"/>
    <x v="1"/>
    <x v="1"/>
    <x v="1"/>
    <x v="1"/>
    <x v="1"/>
    <x v="1"/>
    <x v="1"/>
    <x v="1"/>
    <x v="1"/>
    <x v="1"/>
    <x v="1"/>
    <x v="1"/>
    <x v="1"/>
    <x v="1"/>
    <x v="1"/>
    <x v="4"/>
    <x v="1"/>
    <x v="9"/>
    <x v="1"/>
    <x v="2"/>
    <x v="1"/>
    <x v="1"/>
    <x v="1"/>
    <x v="1"/>
    <x v="1"/>
    <x v="1"/>
    <x v="1"/>
    <x v="1"/>
    <x v="1"/>
    <x v="1"/>
    <x v="1"/>
    <x v="1"/>
    <x v="1"/>
    <x v="1"/>
    <x v="1"/>
    <x v="1"/>
    <x v="14"/>
    <x v="20"/>
    <x v="28"/>
    <x v="3"/>
    <x v="29"/>
    <x v="14"/>
    <x v="24"/>
    <x v="22"/>
    <x v="24"/>
  </r>
  <r>
    <x v="54"/>
    <x v="1"/>
    <x v="2"/>
    <x v="5"/>
    <x v="26"/>
    <x v="10"/>
    <x v="25"/>
    <x v="3"/>
    <x v="4"/>
    <x v="18"/>
    <x v="17"/>
    <x v="17"/>
    <x v="2"/>
    <x v="5"/>
    <x v="6"/>
    <x v="1"/>
    <x v="38"/>
    <x v="0"/>
    <x v="0"/>
    <x v="0"/>
    <x v="40"/>
    <x v="21"/>
    <x v="2"/>
    <x v="8"/>
    <x v="1"/>
    <x v="1"/>
    <x v="1"/>
    <x v="1"/>
    <x v="1"/>
    <x v="1"/>
    <x v="1"/>
    <x v="1"/>
    <x v="1"/>
    <x v="1"/>
    <x v="1"/>
    <x v="1"/>
    <x v="1"/>
    <x v="1"/>
    <x v="1"/>
    <x v="1"/>
    <x v="1"/>
    <x v="4"/>
    <x v="1"/>
    <x v="2"/>
    <x v="1"/>
    <x v="1"/>
    <x v="1"/>
    <x v="1"/>
    <x v="1"/>
    <x v="1"/>
    <x v="1"/>
    <x v="1"/>
    <x v="1"/>
    <x v="1"/>
    <x v="1"/>
    <x v="1"/>
    <x v="1"/>
    <x v="1"/>
    <x v="1"/>
    <x v="1"/>
    <x v="22"/>
    <x v="28"/>
    <x v="29"/>
    <x v="3"/>
    <x v="30"/>
    <x v="15"/>
    <x v="25"/>
    <x v="23"/>
    <x v="25"/>
  </r>
  <r>
    <x v="55"/>
    <x v="1"/>
    <x v="1"/>
    <x v="5"/>
    <x v="27"/>
    <x v="10"/>
    <x v="26"/>
    <x v="0"/>
    <x v="0"/>
    <x v="19"/>
    <x v="1"/>
    <x v="18"/>
    <x v="1"/>
    <x v="9"/>
    <x v="10"/>
    <x v="1"/>
    <x v="39"/>
    <x v="0"/>
    <x v="0"/>
    <x v="0"/>
    <x v="41"/>
    <x v="22"/>
    <x v="1"/>
    <x v="1"/>
    <x v="1"/>
    <x v="1"/>
    <x v="1"/>
    <x v="1"/>
    <x v="1"/>
    <x v="1"/>
    <x v="1"/>
    <x v="1"/>
    <x v="1"/>
    <x v="1"/>
    <x v="1"/>
    <x v="1"/>
    <x v="1"/>
    <x v="1"/>
    <x v="1"/>
    <x v="5"/>
    <x v="1"/>
    <x v="4"/>
    <x v="1"/>
    <x v="2"/>
    <x v="1"/>
    <x v="1"/>
    <x v="1"/>
    <x v="1"/>
    <x v="1"/>
    <x v="1"/>
    <x v="1"/>
    <x v="1"/>
    <x v="1"/>
    <x v="1"/>
    <x v="1"/>
    <x v="1"/>
    <x v="1"/>
    <x v="1"/>
    <x v="1"/>
    <x v="1"/>
    <x v="23"/>
    <x v="29"/>
    <x v="30"/>
    <x v="3"/>
    <x v="31"/>
    <x v="12"/>
    <x v="26"/>
    <x v="13"/>
    <x v="26"/>
  </r>
  <r>
    <x v="56"/>
    <x v="1"/>
    <x v="2"/>
    <x v="5"/>
    <x v="27"/>
    <x v="10"/>
    <x v="27"/>
    <x v="0"/>
    <x v="0"/>
    <x v="2"/>
    <x v="3"/>
    <x v="0"/>
    <x v="1"/>
    <x v="9"/>
    <x v="10"/>
    <x v="1"/>
    <x v="0"/>
    <x v="0"/>
    <x v="0"/>
    <x v="0"/>
    <x v="1"/>
    <x v="0"/>
    <x v="7"/>
    <x v="1"/>
    <x v="1"/>
    <x v="1"/>
    <x v="1"/>
    <x v="1"/>
    <x v="1"/>
    <x v="1"/>
    <x v="1"/>
    <x v="1"/>
    <x v="1"/>
    <x v="1"/>
    <x v="1"/>
    <x v="1"/>
    <x v="1"/>
    <x v="1"/>
    <x v="1"/>
    <x v="6"/>
    <x v="1"/>
    <x v="1"/>
    <x v="1"/>
    <x v="2"/>
    <x v="1"/>
    <x v="1"/>
    <x v="1"/>
    <x v="1"/>
    <x v="1"/>
    <x v="1"/>
    <x v="1"/>
    <x v="1"/>
    <x v="1"/>
    <x v="1"/>
    <x v="1"/>
    <x v="1"/>
    <x v="1"/>
    <x v="1"/>
    <x v="1"/>
    <x v="1"/>
    <x v="1"/>
    <x v="1"/>
    <x v="1"/>
    <x v="1"/>
    <x v="1"/>
    <x v="16"/>
    <x v="27"/>
    <x v="11"/>
    <x v="27"/>
  </r>
  <r>
    <x v="57"/>
    <x v="1"/>
    <x v="1"/>
    <x v="5"/>
    <x v="28"/>
    <x v="10"/>
    <x v="8"/>
    <x v="15"/>
    <x v="0"/>
    <x v="20"/>
    <x v="18"/>
    <x v="19"/>
    <x v="2"/>
    <x v="9"/>
    <x v="10"/>
    <x v="1"/>
    <x v="40"/>
    <x v="0"/>
    <x v="0"/>
    <x v="0"/>
    <x v="42"/>
    <x v="23"/>
    <x v="1"/>
    <x v="1"/>
    <x v="1"/>
    <x v="1"/>
    <x v="1"/>
    <x v="1"/>
    <x v="1"/>
    <x v="1"/>
    <x v="1"/>
    <x v="1"/>
    <x v="1"/>
    <x v="1"/>
    <x v="1"/>
    <x v="1"/>
    <x v="1"/>
    <x v="1"/>
    <x v="1"/>
    <x v="1"/>
    <x v="1"/>
    <x v="5"/>
    <x v="1"/>
    <x v="10"/>
    <x v="1"/>
    <x v="1"/>
    <x v="1"/>
    <x v="1"/>
    <x v="1"/>
    <x v="1"/>
    <x v="1"/>
    <x v="1"/>
    <x v="1"/>
    <x v="1"/>
    <x v="1"/>
    <x v="1"/>
    <x v="1"/>
    <x v="1"/>
    <x v="1"/>
    <x v="1"/>
    <x v="24"/>
    <x v="30"/>
    <x v="31"/>
    <x v="3"/>
    <x v="32"/>
    <x v="7"/>
    <x v="28"/>
    <x v="3"/>
    <x v="28"/>
  </r>
  <r>
    <x v="58"/>
    <x v="1"/>
    <x v="2"/>
    <x v="5"/>
    <x v="28"/>
    <x v="10"/>
    <x v="28"/>
    <x v="14"/>
    <x v="5"/>
    <x v="20"/>
    <x v="18"/>
    <x v="19"/>
    <x v="2"/>
    <x v="9"/>
    <x v="10"/>
    <x v="1"/>
    <x v="41"/>
    <x v="15"/>
    <x v="0"/>
    <x v="0"/>
    <x v="43"/>
    <x v="21"/>
    <x v="8"/>
    <x v="1"/>
    <x v="1"/>
    <x v="1"/>
    <x v="1"/>
    <x v="1"/>
    <x v="1"/>
    <x v="1"/>
    <x v="1"/>
    <x v="1"/>
    <x v="1"/>
    <x v="1"/>
    <x v="1"/>
    <x v="1"/>
    <x v="1"/>
    <x v="1"/>
    <x v="1"/>
    <x v="1"/>
    <x v="1"/>
    <x v="6"/>
    <x v="1"/>
    <x v="2"/>
    <x v="1"/>
    <x v="1"/>
    <x v="1"/>
    <x v="1"/>
    <x v="1"/>
    <x v="1"/>
    <x v="1"/>
    <x v="1"/>
    <x v="1"/>
    <x v="1"/>
    <x v="5"/>
    <x v="1"/>
    <x v="1"/>
    <x v="1"/>
    <x v="1"/>
    <x v="1"/>
    <x v="22"/>
    <x v="28"/>
    <x v="32"/>
    <x v="24"/>
    <x v="33"/>
    <x v="17"/>
    <x v="29"/>
    <x v="22"/>
    <x v="29"/>
  </r>
  <r>
    <x v="59"/>
    <x v="1"/>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0"/>
    <x v="1"/>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1"/>
    <x v="1"/>
    <x v="1"/>
    <x v="5"/>
    <x v="30"/>
    <x v="10"/>
    <x v="20"/>
    <x v="14"/>
    <x v="0"/>
    <x v="13"/>
    <x v="13"/>
    <x v="20"/>
    <x v="2"/>
    <x v="9"/>
    <x v="10"/>
    <x v="1"/>
    <x v="42"/>
    <x v="0"/>
    <x v="0"/>
    <x v="0"/>
    <x v="44"/>
    <x v="17"/>
    <x v="1"/>
    <x v="1"/>
    <x v="1"/>
    <x v="1"/>
    <x v="1"/>
    <x v="1"/>
    <x v="1"/>
    <x v="1"/>
    <x v="1"/>
    <x v="1"/>
    <x v="1"/>
    <x v="1"/>
    <x v="1"/>
    <x v="1"/>
    <x v="1"/>
    <x v="1"/>
    <x v="1"/>
    <x v="1"/>
    <x v="1"/>
    <x v="6"/>
    <x v="1"/>
    <x v="11"/>
    <x v="1"/>
    <x v="1"/>
    <x v="1"/>
    <x v="1"/>
    <x v="1"/>
    <x v="1"/>
    <x v="1"/>
    <x v="1"/>
    <x v="1"/>
    <x v="1"/>
    <x v="1"/>
    <x v="1"/>
    <x v="1"/>
    <x v="1"/>
    <x v="1"/>
    <x v="1"/>
    <x v="18"/>
    <x v="24"/>
    <x v="33"/>
    <x v="3"/>
    <x v="34"/>
    <x v="9"/>
    <x v="30"/>
    <x v="9"/>
    <x v="30"/>
  </r>
  <r>
    <x v="62"/>
    <x v="1"/>
    <x v="2"/>
    <x v="5"/>
    <x v="30"/>
    <x v="10"/>
    <x v="29"/>
    <x v="0"/>
    <x v="0"/>
    <x v="13"/>
    <x v="13"/>
    <x v="20"/>
    <x v="2"/>
    <x v="9"/>
    <x v="10"/>
    <x v="1"/>
    <x v="43"/>
    <x v="0"/>
    <x v="0"/>
    <x v="0"/>
    <x v="45"/>
    <x v="15"/>
    <x v="1"/>
    <x v="1"/>
    <x v="1"/>
    <x v="1"/>
    <x v="1"/>
    <x v="1"/>
    <x v="1"/>
    <x v="1"/>
    <x v="1"/>
    <x v="1"/>
    <x v="1"/>
    <x v="1"/>
    <x v="1"/>
    <x v="1"/>
    <x v="1"/>
    <x v="1"/>
    <x v="1"/>
    <x v="1"/>
    <x v="1"/>
    <x v="4"/>
    <x v="1"/>
    <x v="2"/>
    <x v="1"/>
    <x v="1"/>
    <x v="1"/>
    <x v="1"/>
    <x v="1"/>
    <x v="1"/>
    <x v="1"/>
    <x v="1"/>
    <x v="1"/>
    <x v="1"/>
    <x v="1"/>
    <x v="1"/>
    <x v="1"/>
    <x v="1"/>
    <x v="1"/>
    <x v="1"/>
    <x v="16"/>
    <x v="22"/>
    <x v="34"/>
    <x v="3"/>
    <x v="35"/>
    <x v="12"/>
    <x v="26"/>
    <x v="4"/>
    <x v="1"/>
  </r>
  <r>
    <x v="63"/>
    <x v="1"/>
    <x v="1"/>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4"/>
    <x v="1"/>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5"/>
    <x v="1"/>
    <x v="1"/>
    <x v="5"/>
    <x v="32"/>
    <x v="10"/>
    <x v="30"/>
    <x v="0"/>
    <x v="0"/>
    <x v="7"/>
    <x v="8"/>
    <x v="0"/>
    <x v="2"/>
    <x v="5"/>
    <x v="6"/>
    <x v="1"/>
    <x v="44"/>
    <x v="0"/>
    <x v="0"/>
    <x v="0"/>
    <x v="46"/>
    <x v="24"/>
    <x v="1"/>
    <x v="9"/>
    <x v="1"/>
    <x v="1"/>
    <x v="1"/>
    <x v="1"/>
    <x v="1"/>
    <x v="1"/>
    <x v="1"/>
    <x v="1"/>
    <x v="1"/>
    <x v="1"/>
    <x v="1"/>
    <x v="1"/>
    <x v="1"/>
    <x v="1"/>
    <x v="1"/>
    <x v="7"/>
    <x v="1"/>
    <x v="5"/>
    <x v="1"/>
    <x v="2"/>
    <x v="1"/>
    <x v="1"/>
    <x v="1"/>
    <x v="1"/>
    <x v="1"/>
    <x v="1"/>
    <x v="1"/>
    <x v="1"/>
    <x v="1"/>
    <x v="1"/>
    <x v="1"/>
    <x v="1"/>
    <x v="1"/>
    <x v="1"/>
    <x v="1"/>
    <x v="1"/>
    <x v="25"/>
    <x v="31"/>
    <x v="35"/>
    <x v="3"/>
    <x v="36"/>
    <x v="7"/>
    <x v="31"/>
    <x v="24"/>
    <x v="31"/>
  </r>
  <r>
    <x v="66"/>
    <x v="1"/>
    <x v="2"/>
    <x v="5"/>
    <x v="32"/>
    <x v="10"/>
    <x v="31"/>
    <x v="0"/>
    <x v="0"/>
    <x v="7"/>
    <x v="8"/>
    <x v="5"/>
    <x v="2"/>
    <x v="5"/>
    <x v="6"/>
    <x v="1"/>
    <x v="45"/>
    <x v="0"/>
    <x v="0"/>
    <x v="0"/>
    <x v="47"/>
    <x v="25"/>
    <x v="1"/>
    <x v="1"/>
    <x v="1"/>
    <x v="1"/>
    <x v="1"/>
    <x v="1"/>
    <x v="1"/>
    <x v="1"/>
    <x v="1"/>
    <x v="1"/>
    <x v="1"/>
    <x v="1"/>
    <x v="1"/>
    <x v="1"/>
    <x v="1"/>
    <x v="1"/>
    <x v="1"/>
    <x v="8"/>
    <x v="1"/>
    <x v="5"/>
    <x v="1"/>
    <x v="2"/>
    <x v="1"/>
    <x v="1"/>
    <x v="1"/>
    <x v="1"/>
    <x v="1"/>
    <x v="1"/>
    <x v="1"/>
    <x v="1"/>
    <x v="1"/>
    <x v="1"/>
    <x v="1"/>
    <x v="1"/>
    <x v="1"/>
    <x v="1"/>
    <x v="1"/>
    <x v="1"/>
    <x v="26"/>
    <x v="9"/>
    <x v="36"/>
    <x v="3"/>
    <x v="37"/>
    <x v="7"/>
    <x v="31"/>
    <x v="25"/>
    <x v="30"/>
  </r>
  <r>
    <x v="67"/>
    <x v="2"/>
    <x v="1"/>
    <x v="1"/>
    <x v="1"/>
    <x v="2"/>
    <x v="32"/>
    <x v="2"/>
    <x v="0"/>
    <x v="21"/>
    <x v="1"/>
    <x v="0"/>
    <x v="1"/>
    <x v="0"/>
    <x v="1"/>
    <x v="1"/>
    <x v="0"/>
    <x v="0"/>
    <x v="0"/>
    <x v="0"/>
    <x v="1"/>
    <x v="0"/>
    <x v="1"/>
    <x v="1"/>
    <x v="1"/>
    <x v="1"/>
    <x v="1"/>
    <x v="1"/>
    <x v="1"/>
    <x v="1"/>
    <x v="1"/>
    <x v="1"/>
    <x v="1"/>
    <x v="1"/>
    <x v="1"/>
    <x v="1"/>
    <x v="1"/>
    <x v="1"/>
    <x v="1"/>
    <x v="1"/>
    <x v="1"/>
    <x v="10"/>
    <x v="6"/>
    <x v="2"/>
    <x v="1"/>
    <x v="1"/>
    <x v="1"/>
    <x v="1"/>
    <x v="1"/>
    <x v="1"/>
    <x v="1"/>
    <x v="1"/>
    <x v="1"/>
    <x v="1"/>
    <x v="1"/>
    <x v="1"/>
    <x v="1"/>
    <x v="1"/>
    <x v="2"/>
    <x v="2"/>
    <x v="1"/>
    <x v="1"/>
    <x v="1"/>
    <x v="1"/>
    <x v="1"/>
    <x v="11"/>
    <x v="1"/>
    <x v="26"/>
    <x v="1"/>
  </r>
  <r>
    <x v="68"/>
    <x v="2"/>
    <x v="1"/>
    <x v="1"/>
    <x v="1"/>
    <x v="0"/>
    <x v="32"/>
    <x v="2"/>
    <x v="0"/>
    <x v="22"/>
    <x v="19"/>
    <x v="0"/>
    <x v="2"/>
    <x v="0"/>
    <x v="1"/>
    <x v="0"/>
    <x v="0"/>
    <x v="0"/>
    <x v="0"/>
    <x v="0"/>
    <x v="1"/>
    <x v="0"/>
    <x v="2"/>
    <x v="1"/>
    <x v="1"/>
    <x v="1"/>
    <x v="1"/>
    <x v="1"/>
    <x v="1"/>
    <x v="1"/>
    <x v="1"/>
    <x v="1"/>
    <x v="1"/>
    <x v="1"/>
    <x v="1"/>
    <x v="1"/>
    <x v="1"/>
    <x v="1"/>
    <x v="1"/>
    <x v="1"/>
    <x v="1"/>
    <x v="1"/>
    <x v="1"/>
    <x v="2"/>
    <x v="1"/>
    <x v="1"/>
    <x v="1"/>
    <x v="1"/>
    <x v="1"/>
    <x v="1"/>
    <x v="1"/>
    <x v="1"/>
    <x v="1"/>
    <x v="1"/>
    <x v="1"/>
    <x v="1"/>
    <x v="1"/>
    <x v="1"/>
    <x v="3"/>
    <x v="3"/>
    <x v="1"/>
    <x v="1"/>
    <x v="1"/>
    <x v="1"/>
    <x v="1"/>
    <x v="3"/>
    <x v="1"/>
    <x v="4"/>
    <x v="1"/>
  </r>
  <r>
    <x v="69"/>
    <x v="2"/>
    <x v="2"/>
    <x v="1"/>
    <x v="1"/>
    <x v="2"/>
    <x v="1"/>
    <x v="1"/>
    <x v="0"/>
    <x v="22"/>
    <x v="19"/>
    <x v="21"/>
    <x v="2"/>
    <x v="0"/>
    <x v="1"/>
    <x v="2"/>
    <x v="46"/>
    <x v="0"/>
    <x v="0"/>
    <x v="0"/>
    <x v="48"/>
    <x v="25"/>
    <x v="1"/>
    <x v="2"/>
    <x v="1"/>
    <x v="1"/>
    <x v="1"/>
    <x v="1"/>
    <x v="1"/>
    <x v="1"/>
    <x v="1"/>
    <x v="1"/>
    <x v="1"/>
    <x v="1"/>
    <x v="1"/>
    <x v="1"/>
    <x v="1"/>
    <x v="1"/>
    <x v="1"/>
    <x v="1"/>
    <x v="1"/>
    <x v="1"/>
    <x v="7"/>
    <x v="2"/>
    <x v="1"/>
    <x v="1"/>
    <x v="1"/>
    <x v="1"/>
    <x v="1"/>
    <x v="1"/>
    <x v="1"/>
    <x v="1"/>
    <x v="1"/>
    <x v="1"/>
    <x v="1"/>
    <x v="1"/>
    <x v="1"/>
    <x v="1"/>
    <x v="15"/>
    <x v="15"/>
    <x v="26"/>
    <x v="32"/>
    <x v="1"/>
    <x v="3"/>
    <x v="1"/>
    <x v="1"/>
    <x v="1"/>
    <x v="6"/>
    <x v="1"/>
  </r>
  <r>
    <x v="70"/>
    <x v="2"/>
    <x v="2"/>
    <x v="1"/>
    <x v="1"/>
    <x v="2"/>
    <x v="1"/>
    <x v="1"/>
    <x v="0"/>
    <x v="22"/>
    <x v="19"/>
    <x v="22"/>
    <x v="2"/>
    <x v="0"/>
    <x v="1"/>
    <x v="2"/>
    <x v="47"/>
    <x v="0"/>
    <x v="0"/>
    <x v="0"/>
    <x v="49"/>
    <x v="26"/>
    <x v="1"/>
    <x v="1"/>
    <x v="1"/>
    <x v="1"/>
    <x v="1"/>
    <x v="1"/>
    <x v="1"/>
    <x v="1"/>
    <x v="1"/>
    <x v="1"/>
    <x v="1"/>
    <x v="1"/>
    <x v="1"/>
    <x v="1"/>
    <x v="1"/>
    <x v="1"/>
    <x v="1"/>
    <x v="1"/>
    <x v="1"/>
    <x v="1"/>
    <x v="1"/>
    <x v="2"/>
    <x v="1"/>
    <x v="1"/>
    <x v="1"/>
    <x v="1"/>
    <x v="1"/>
    <x v="1"/>
    <x v="1"/>
    <x v="1"/>
    <x v="1"/>
    <x v="1"/>
    <x v="1"/>
    <x v="1"/>
    <x v="1"/>
    <x v="1"/>
    <x v="9"/>
    <x v="9"/>
    <x v="27"/>
    <x v="4"/>
    <x v="1"/>
    <x v="3"/>
    <x v="1"/>
    <x v="1"/>
    <x v="1"/>
    <x v="4"/>
    <x v="1"/>
  </r>
  <r>
    <x v="71"/>
    <x v="2"/>
    <x v="1"/>
    <x v="1"/>
    <x v="2"/>
    <x v="2"/>
    <x v="32"/>
    <x v="16"/>
    <x v="6"/>
    <x v="15"/>
    <x v="15"/>
    <x v="0"/>
    <x v="1"/>
    <x v="0"/>
    <x v="1"/>
    <x v="3"/>
    <x v="48"/>
    <x v="0"/>
    <x v="0"/>
    <x v="0"/>
    <x v="50"/>
    <x v="4"/>
    <x v="2"/>
    <x v="1"/>
    <x v="1"/>
    <x v="1"/>
    <x v="1"/>
    <x v="1"/>
    <x v="1"/>
    <x v="1"/>
    <x v="1"/>
    <x v="1"/>
    <x v="1"/>
    <x v="1"/>
    <x v="1"/>
    <x v="1"/>
    <x v="1"/>
    <x v="1"/>
    <x v="1"/>
    <x v="1"/>
    <x v="1"/>
    <x v="1"/>
    <x v="2"/>
    <x v="2"/>
    <x v="1"/>
    <x v="1"/>
    <x v="1"/>
    <x v="1"/>
    <x v="1"/>
    <x v="1"/>
    <x v="1"/>
    <x v="1"/>
    <x v="1"/>
    <x v="1"/>
    <x v="1"/>
    <x v="1"/>
    <x v="1"/>
    <x v="1"/>
    <x v="4"/>
    <x v="4"/>
    <x v="5"/>
    <x v="5"/>
    <x v="1"/>
    <x v="3"/>
    <x v="1"/>
    <x v="3"/>
    <x v="1"/>
    <x v="10"/>
    <x v="1"/>
  </r>
  <r>
    <x v="72"/>
    <x v="2"/>
    <x v="1"/>
    <x v="1"/>
    <x v="2"/>
    <x v="1"/>
    <x v="32"/>
    <x v="16"/>
    <x v="6"/>
    <x v="15"/>
    <x v="15"/>
    <x v="0"/>
    <x v="1"/>
    <x v="0"/>
    <x v="1"/>
    <x v="1"/>
    <x v="49"/>
    <x v="0"/>
    <x v="0"/>
    <x v="0"/>
    <x v="51"/>
    <x v="25"/>
    <x v="1"/>
    <x v="1"/>
    <x v="1"/>
    <x v="1"/>
    <x v="1"/>
    <x v="1"/>
    <x v="1"/>
    <x v="1"/>
    <x v="1"/>
    <x v="1"/>
    <x v="1"/>
    <x v="1"/>
    <x v="1"/>
    <x v="1"/>
    <x v="1"/>
    <x v="1"/>
    <x v="1"/>
    <x v="1"/>
    <x v="1"/>
    <x v="1"/>
    <x v="1"/>
    <x v="2"/>
    <x v="1"/>
    <x v="1"/>
    <x v="1"/>
    <x v="1"/>
    <x v="1"/>
    <x v="1"/>
    <x v="1"/>
    <x v="1"/>
    <x v="1"/>
    <x v="1"/>
    <x v="1"/>
    <x v="1"/>
    <x v="1"/>
    <x v="1"/>
    <x v="5"/>
    <x v="5"/>
    <x v="26"/>
    <x v="4"/>
    <x v="1"/>
    <x v="3"/>
    <x v="1"/>
    <x v="1"/>
    <x v="1"/>
    <x v="4"/>
    <x v="1"/>
  </r>
  <r>
    <x v="73"/>
    <x v="2"/>
    <x v="2"/>
    <x v="1"/>
    <x v="2"/>
    <x v="2"/>
    <x v="3"/>
    <x v="3"/>
    <x v="0"/>
    <x v="15"/>
    <x v="15"/>
    <x v="23"/>
    <x v="1"/>
    <x v="0"/>
    <x v="1"/>
    <x v="2"/>
    <x v="49"/>
    <x v="0"/>
    <x v="0"/>
    <x v="0"/>
    <x v="51"/>
    <x v="25"/>
    <x v="1"/>
    <x v="1"/>
    <x v="1"/>
    <x v="1"/>
    <x v="1"/>
    <x v="1"/>
    <x v="1"/>
    <x v="1"/>
    <x v="1"/>
    <x v="1"/>
    <x v="1"/>
    <x v="1"/>
    <x v="1"/>
    <x v="1"/>
    <x v="1"/>
    <x v="1"/>
    <x v="1"/>
    <x v="1"/>
    <x v="1"/>
    <x v="1"/>
    <x v="2"/>
    <x v="2"/>
    <x v="1"/>
    <x v="1"/>
    <x v="1"/>
    <x v="1"/>
    <x v="1"/>
    <x v="1"/>
    <x v="1"/>
    <x v="1"/>
    <x v="1"/>
    <x v="1"/>
    <x v="1"/>
    <x v="1"/>
    <x v="1"/>
    <x v="1"/>
    <x v="7"/>
    <x v="7"/>
    <x v="26"/>
    <x v="5"/>
    <x v="1"/>
    <x v="1"/>
    <x v="1"/>
    <x v="1"/>
    <x v="1"/>
    <x v="10"/>
    <x v="1"/>
  </r>
  <r>
    <x v="74"/>
    <x v="2"/>
    <x v="2"/>
    <x v="1"/>
    <x v="2"/>
    <x v="3"/>
    <x v="3"/>
    <x v="3"/>
    <x v="0"/>
    <x v="20"/>
    <x v="18"/>
    <x v="24"/>
    <x v="2"/>
    <x v="0"/>
    <x v="1"/>
    <x v="1"/>
    <x v="50"/>
    <x v="0"/>
    <x v="0"/>
    <x v="0"/>
    <x v="52"/>
    <x v="2"/>
    <x v="2"/>
    <x v="1"/>
    <x v="1"/>
    <x v="1"/>
    <x v="1"/>
    <x v="1"/>
    <x v="1"/>
    <x v="1"/>
    <x v="1"/>
    <x v="1"/>
    <x v="1"/>
    <x v="1"/>
    <x v="1"/>
    <x v="1"/>
    <x v="1"/>
    <x v="1"/>
    <x v="1"/>
    <x v="1"/>
    <x v="1"/>
    <x v="1"/>
    <x v="2"/>
    <x v="2"/>
    <x v="1"/>
    <x v="1"/>
    <x v="1"/>
    <x v="1"/>
    <x v="1"/>
    <x v="1"/>
    <x v="1"/>
    <x v="1"/>
    <x v="1"/>
    <x v="1"/>
    <x v="1"/>
    <x v="1"/>
    <x v="1"/>
    <x v="1"/>
    <x v="14"/>
    <x v="14"/>
    <x v="3"/>
    <x v="15"/>
    <x v="1"/>
    <x v="3"/>
    <x v="1"/>
    <x v="3"/>
    <x v="1"/>
    <x v="10"/>
    <x v="1"/>
  </r>
  <r>
    <x v="75"/>
    <x v="2"/>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3"/>
    <x v="1"/>
    <x v="18"/>
    <x v="1"/>
    <x v="27"/>
    <x v="1"/>
  </r>
  <r>
    <x v="76"/>
    <x v="2"/>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77"/>
    <x v="2"/>
    <x v="1"/>
    <x v="2"/>
    <x v="4"/>
    <x v="11"/>
    <x v="4"/>
    <x v="5"/>
    <x v="7"/>
    <x v="6"/>
    <x v="7"/>
    <x v="25"/>
    <x v="2"/>
    <x v="0"/>
    <x v="1"/>
    <x v="1"/>
    <x v="51"/>
    <x v="0"/>
    <x v="0"/>
    <x v="0"/>
    <x v="53"/>
    <x v="6"/>
    <x v="1"/>
    <x v="1"/>
    <x v="1"/>
    <x v="1"/>
    <x v="1"/>
    <x v="1"/>
    <x v="1"/>
    <x v="1"/>
    <x v="1"/>
    <x v="1"/>
    <x v="1"/>
    <x v="1"/>
    <x v="1"/>
    <x v="1"/>
    <x v="1"/>
    <x v="1"/>
    <x v="1"/>
    <x v="1"/>
    <x v="1"/>
    <x v="1"/>
    <x v="2"/>
    <x v="2"/>
    <x v="1"/>
    <x v="1"/>
    <x v="1"/>
    <x v="1"/>
    <x v="1"/>
    <x v="1"/>
    <x v="1"/>
    <x v="1"/>
    <x v="1"/>
    <x v="1"/>
    <x v="1"/>
    <x v="1"/>
    <x v="1"/>
    <x v="1"/>
    <x v="15"/>
    <x v="15"/>
    <x v="7"/>
    <x v="33"/>
    <x v="1"/>
    <x v="3"/>
    <x v="1"/>
    <x v="1"/>
    <x v="1"/>
    <x v="10"/>
    <x v="1"/>
  </r>
  <r>
    <x v="78"/>
    <x v="2"/>
    <x v="1"/>
    <x v="2"/>
    <x v="4"/>
    <x v="5"/>
    <x v="4"/>
    <x v="5"/>
    <x v="7"/>
    <x v="20"/>
    <x v="18"/>
    <x v="0"/>
    <x v="2"/>
    <x v="0"/>
    <x v="1"/>
    <x v="1"/>
    <x v="52"/>
    <x v="0"/>
    <x v="0"/>
    <x v="0"/>
    <x v="54"/>
    <x v="25"/>
    <x v="3"/>
    <x v="1"/>
    <x v="1"/>
    <x v="1"/>
    <x v="1"/>
    <x v="1"/>
    <x v="1"/>
    <x v="1"/>
    <x v="1"/>
    <x v="1"/>
    <x v="1"/>
    <x v="1"/>
    <x v="1"/>
    <x v="1"/>
    <x v="1"/>
    <x v="1"/>
    <x v="1"/>
    <x v="1"/>
    <x v="1"/>
    <x v="1"/>
    <x v="1"/>
    <x v="2"/>
    <x v="1"/>
    <x v="1"/>
    <x v="1"/>
    <x v="1"/>
    <x v="1"/>
    <x v="1"/>
    <x v="1"/>
    <x v="1"/>
    <x v="1"/>
    <x v="1"/>
    <x v="6"/>
    <x v="1"/>
    <x v="1"/>
    <x v="1"/>
    <x v="9"/>
    <x v="9"/>
    <x v="26"/>
    <x v="34"/>
    <x v="1"/>
    <x v="3"/>
    <x v="1"/>
    <x v="5"/>
    <x v="1"/>
    <x v="15"/>
    <x v="1"/>
  </r>
  <r>
    <x v="79"/>
    <x v="2"/>
    <x v="2"/>
    <x v="2"/>
    <x v="4"/>
    <x v="5"/>
    <x v="5"/>
    <x v="5"/>
    <x v="1"/>
    <x v="20"/>
    <x v="18"/>
    <x v="0"/>
    <x v="2"/>
    <x v="0"/>
    <x v="1"/>
    <x v="1"/>
    <x v="53"/>
    <x v="0"/>
    <x v="0"/>
    <x v="0"/>
    <x v="55"/>
    <x v="3"/>
    <x v="1"/>
    <x v="1"/>
    <x v="1"/>
    <x v="1"/>
    <x v="1"/>
    <x v="1"/>
    <x v="1"/>
    <x v="1"/>
    <x v="1"/>
    <x v="1"/>
    <x v="1"/>
    <x v="1"/>
    <x v="1"/>
    <x v="1"/>
    <x v="1"/>
    <x v="1"/>
    <x v="1"/>
    <x v="1"/>
    <x v="1"/>
    <x v="1"/>
    <x v="1"/>
    <x v="2"/>
    <x v="1"/>
    <x v="1"/>
    <x v="1"/>
    <x v="1"/>
    <x v="1"/>
    <x v="1"/>
    <x v="1"/>
    <x v="1"/>
    <x v="1"/>
    <x v="1"/>
    <x v="1"/>
    <x v="1"/>
    <x v="1"/>
    <x v="1"/>
    <x v="3"/>
    <x v="3"/>
    <x v="4"/>
    <x v="4"/>
    <x v="1"/>
    <x v="3"/>
    <x v="1"/>
    <x v="1"/>
    <x v="1"/>
    <x v="4"/>
    <x v="1"/>
  </r>
  <r>
    <x v="80"/>
    <x v="2"/>
    <x v="2"/>
    <x v="2"/>
    <x v="4"/>
    <x v="11"/>
    <x v="5"/>
    <x v="5"/>
    <x v="1"/>
    <x v="23"/>
    <x v="20"/>
    <x v="0"/>
    <x v="1"/>
    <x v="0"/>
    <x v="1"/>
    <x v="3"/>
    <x v="54"/>
    <x v="0"/>
    <x v="0"/>
    <x v="0"/>
    <x v="56"/>
    <x v="16"/>
    <x v="7"/>
    <x v="1"/>
    <x v="1"/>
    <x v="1"/>
    <x v="1"/>
    <x v="1"/>
    <x v="1"/>
    <x v="1"/>
    <x v="1"/>
    <x v="1"/>
    <x v="1"/>
    <x v="1"/>
    <x v="1"/>
    <x v="1"/>
    <x v="1"/>
    <x v="1"/>
    <x v="1"/>
    <x v="1"/>
    <x v="1"/>
    <x v="1"/>
    <x v="7"/>
    <x v="3"/>
    <x v="1"/>
    <x v="1"/>
    <x v="1"/>
    <x v="1"/>
    <x v="1"/>
    <x v="1"/>
    <x v="1"/>
    <x v="1"/>
    <x v="1"/>
    <x v="1"/>
    <x v="1"/>
    <x v="1"/>
    <x v="1"/>
    <x v="1"/>
    <x v="2"/>
    <x v="2"/>
    <x v="17"/>
    <x v="35"/>
    <x v="1"/>
    <x v="3"/>
    <x v="1"/>
    <x v="16"/>
    <x v="1"/>
    <x v="19"/>
    <x v="1"/>
  </r>
  <r>
    <x v="81"/>
    <x v="2"/>
    <x v="1"/>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82"/>
    <x v="2"/>
    <x v="2"/>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83"/>
    <x v="2"/>
    <x v="1"/>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
    <x v="2"/>
    <x v="2"/>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
    <x v="2"/>
    <x v="1"/>
    <x v="3"/>
    <x v="7"/>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
    <x v="2"/>
    <x v="2"/>
    <x v="3"/>
    <x v="7"/>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87"/>
    <x v="2"/>
    <x v="1"/>
    <x v="3"/>
    <x v="8"/>
    <x v="6"/>
    <x v="9"/>
    <x v="0"/>
    <x v="0"/>
    <x v="24"/>
    <x v="1"/>
    <x v="0"/>
    <x v="2"/>
    <x v="1"/>
    <x v="2"/>
    <x v="1"/>
    <x v="55"/>
    <x v="0"/>
    <x v="0"/>
    <x v="0"/>
    <x v="57"/>
    <x v="23"/>
    <x v="1"/>
    <x v="1"/>
    <x v="1"/>
    <x v="1"/>
    <x v="1"/>
    <x v="1"/>
    <x v="1"/>
    <x v="1"/>
    <x v="1"/>
    <x v="1"/>
    <x v="1"/>
    <x v="1"/>
    <x v="1"/>
    <x v="1"/>
    <x v="1"/>
    <x v="1"/>
    <x v="1"/>
    <x v="1"/>
    <x v="1"/>
    <x v="1"/>
    <x v="1"/>
    <x v="10"/>
    <x v="1"/>
    <x v="1"/>
    <x v="1"/>
    <x v="1"/>
    <x v="1"/>
    <x v="1"/>
    <x v="1"/>
    <x v="1"/>
    <x v="1"/>
    <x v="1"/>
    <x v="1"/>
    <x v="1"/>
    <x v="3"/>
    <x v="1"/>
    <x v="1"/>
    <x v="1"/>
    <x v="24"/>
    <x v="30"/>
    <x v="37"/>
    <x v="3"/>
    <x v="38"/>
    <x v="7"/>
    <x v="12"/>
    <x v="3"/>
    <x v="32"/>
  </r>
  <r>
    <x v="88"/>
    <x v="2"/>
    <x v="2"/>
    <x v="3"/>
    <x v="8"/>
    <x v="7"/>
    <x v="14"/>
    <x v="17"/>
    <x v="0"/>
    <x v="25"/>
    <x v="1"/>
    <x v="26"/>
    <x v="1"/>
    <x v="1"/>
    <x v="2"/>
    <x v="1"/>
    <x v="56"/>
    <x v="0"/>
    <x v="0"/>
    <x v="0"/>
    <x v="58"/>
    <x v="27"/>
    <x v="3"/>
    <x v="1"/>
    <x v="1"/>
    <x v="1"/>
    <x v="1"/>
    <x v="1"/>
    <x v="1"/>
    <x v="1"/>
    <x v="1"/>
    <x v="1"/>
    <x v="1"/>
    <x v="1"/>
    <x v="1"/>
    <x v="1"/>
    <x v="1"/>
    <x v="1"/>
    <x v="1"/>
    <x v="1"/>
    <x v="1"/>
    <x v="1"/>
    <x v="1"/>
    <x v="8"/>
    <x v="1"/>
    <x v="1"/>
    <x v="1"/>
    <x v="1"/>
    <x v="1"/>
    <x v="1"/>
    <x v="1"/>
    <x v="1"/>
    <x v="1"/>
    <x v="1"/>
    <x v="1"/>
    <x v="1"/>
    <x v="1"/>
    <x v="1"/>
    <x v="1"/>
    <x v="1"/>
    <x v="28"/>
    <x v="36"/>
    <x v="38"/>
    <x v="3"/>
    <x v="39"/>
    <x v="5"/>
    <x v="8"/>
    <x v="10"/>
    <x v="33"/>
  </r>
  <r>
    <x v="89"/>
    <x v="2"/>
    <x v="1"/>
    <x v="3"/>
    <x v="9"/>
    <x v="6"/>
    <x v="16"/>
    <x v="0"/>
    <x v="0"/>
    <x v="7"/>
    <x v="8"/>
    <x v="5"/>
    <x v="2"/>
    <x v="3"/>
    <x v="4"/>
    <x v="1"/>
    <x v="57"/>
    <x v="16"/>
    <x v="4"/>
    <x v="0"/>
    <x v="59"/>
    <x v="28"/>
    <x v="1"/>
    <x v="1"/>
    <x v="1"/>
    <x v="1"/>
    <x v="1"/>
    <x v="1"/>
    <x v="1"/>
    <x v="1"/>
    <x v="1"/>
    <x v="1"/>
    <x v="1"/>
    <x v="1"/>
    <x v="1"/>
    <x v="1"/>
    <x v="1"/>
    <x v="1"/>
    <x v="1"/>
    <x v="1"/>
    <x v="1"/>
    <x v="1"/>
    <x v="1"/>
    <x v="2"/>
    <x v="1"/>
    <x v="1"/>
    <x v="1"/>
    <x v="1"/>
    <x v="1"/>
    <x v="1"/>
    <x v="1"/>
    <x v="1"/>
    <x v="1"/>
    <x v="1"/>
    <x v="1"/>
    <x v="1"/>
    <x v="2"/>
    <x v="1"/>
    <x v="1"/>
    <x v="1"/>
    <x v="29"/>
    <x v="37"/>
    <x v="39"/>
    <x v="25"/>
    <x v="40"/>
    <x v="19"/>
    <x v="32"/>
    <x v="4"/>
    <x v="1"/>
  </r>
  <r>
    <x v="90"/>
    <x v="2"/>
    <x v="2"/>
    <x v="3"/>
    <x v="9"/>
    <x v="6"/>
    <x v="20"/>
    <x v="0"/>
    <x v="0"/>
    <x v="7"/>
    <x v="8"/>
    <x v="5"/>
    <x v="2"/>
    <x v="3"/>
    <x v="4"/>
    <x v="1"/>
    <x v="58"/>
    <x v="0"/>
    <x v="0"/>
    <x v="0"/>
    <x v="60"/>
    <x v="6"/>
    <x v="1"/>
    <x v="1"/>
    <x v="1"/>
    <x v="1"/>
    <x v="1"/>
    <x v="1"/>
    <x v="1"/>
    <x v="1"/>
    <x v="1"/>
    <x v="1"/>
    <x v="1"/>
    <x v="1"/>
    <x v="1"/>
    <x v="1"/>
    <x v="1"/>
    <x v="1"/>
    <x v="1"/>
    <x v="1"/>
    <x v="1"/>
    <x v="1"/>
    <x v="1"/>
    <x v="4"/>
    <x v="1"/>
    <x v="1"/>
    <x v="1"/>
    <x v="1"/>
    <x v="1"/>
    <x v="1"/>
    <x v="1"/>
    <x v="1"/>
    <x v="1"/>
    <x v="1"/>
    <x v="1"/>
    <x v="1"/>
    <x v="1"/>
    <x v="1"/>
    <x v="1"/>
    <x v="1"/>
    <x v="7"/>
    <x v="12"/>
    <x v="40"/>
    <x v="3"/>
    <x v="41"/>
    <x v="1"/>
    <x v="5"/>
    <x v="7"/>
    <x v="34"/>
  </r>
  <r>
    <x v="91"/>
    <x v="2"/>
    <x v="1"/>
    <x v="3"/>
    <x v="1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
    <x v="2"/>
    <x v="2"/>
    <x v="3"/>
    <x v="1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93"/>
    <x v="2"/>
    <x v="1"/>
    <x v="3"/>
    <x v="11"/>
    <x v="7"/>
    <x v="7"/>
    <x v="0"/>
    <x v="0"/>
    <x v="15"/>
    <x v="15"/>
    <x v="13"/>
    <x v="1"/>
    <x v="1"/>
    <x v="2"/>
    <x v="1"/>
    <x v="59"/>
    <x v="0"/>
    <x v="0"/>
    <x v="0"/>
    <x v="61"/>
    <x v="25"/>
    <x v="1"/>
    <x v="1"/>
    <x v="1"/>
    <x v="1"/>
    <x v="1"/>
    <x v="1"/>
    <x v="1"/>
    <x v="1"/>
    <x v="1"/>
    <x v="1"/>
    <x v="1"/>
    <x v="1"/>
    <x v="1"/>
    <x v="1"/>
    <x v="1"/>
    <x v="1"/>
    <x v="1"/>
    <x v="1"/>
    <x v="1"/>
    <x v="1"/>
    <x v="1"/>
    <x v="12"/>
    <x v="1"/>
    <x v="1"/>
    <x v="1"/>
    <x v="1"/>
    <x v="1"/>
    <x v="1"/>
    <x v="1"/>
    <x v="1"/>
    <x v="1"/>
    <x v="1"/>
    <x v="1"/>
    <x v="1"/>
    <x v="1"/>
    <x v="1"/>
    <x v="1"/>
    <x v="1"/>
    <x v="26"/>
    <x v="9"/>
    <x v="41"/>
    <x v="3"/>
    <x v="42"/>
    <x v="1"/>
    <x v="2"/>
    <x v="28"/>
    <x v="35"/>
  </r>
  <r>
    <x v="94"/>
    <x v="2"/>
    <x v="2"/>
    <x v="3"/>
    <x v="11"/>
    <x v="7"/>
    <x v="7"/>
    <x v="0"/>
    <x v="0"/>
    <x v="15"/>
    <x v="15"/>
    <x v="13"/>
    <x v="1"/>
    <x v="1"/>
    <x v="2"/>
    <x v="1"/>
    <x v="60"/>
    <x v="0"/>
    <x v="0"/>
    <x v="0"/>
    <x v="62"/>
    <x v="29"/>
    <x v="1"/>
    <x v="1"/>
    <x v="1"/>
    <x v="1"/>
    <x v="1"/>
    <x v="1"/>
    <x v="1"/>
    <x v="1"/>
    <x v="1"/>
    <x v="1"/>
    <x v="1"/>
    <x v="1"/>
    <x v="1"/>
    <x v="1"/>
    <x v="1"/>
    <x v="1"/>
    <x v="1"/>
    <x v="1"/>
    <x v="1"/>
    <x v="1"/>
    <x v="1"/>
    <x v="2"/>
    <x v="1"/>
    <x v="1"/>
    <x v="1"/>
    <x v="1"/>
    <x v="1"/>
    <x v="1"/>
    <x v="1"/>
    <x v="1"/>
    <x v="1"/>
    <x v="1"/>
    <x v="1"/>
    <x v="1"/>
    <x v="1"/>
    <x v="1"/>
    <x v="1"/>
    <x v="1"/>
    <x v="30"/>
    <x v="4"/>
    <x v="42"/>
    <x v="3"/>
    <x v="43"/>
    <x v="1"/>
    <x v="2"/>
    <x v="4"/>
    <x v="1"/>
  </r>
  <r>
    <x v="95"/>
    <x v="2"/>
    <x v="1"/>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96"/>
    <x v="2"/>
    <x v="2"/>
    <x v="4"/>
    <x v="1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97"/>
    <x v="2"/>
    <x v="1"/>
    <x v="4"/>
    <x v="13"/>
    <x v="8"/>
    <x v="33"/>
    <x v="0"/>
    <x v="0"/>
    <x v="10"/>
    <x v="10"/>
    <x v="7"/>
    <x v="1"/>
    <x v="1"/>
    <x v="2"/>
    <x v="1"/>
    <x v="61"/>
    <x v="17"/>
    <x v="16"/>
    <x v="0"/>
    <x v="63"/>
    <x v="30"/>
    <x v="1"/>
    <x v="1"/>
    <x v="1"/>
    <x v="4"/>
    <x v="1"/>
    <x v="1"/>
    <x v="3"/>
    <x v="1"/>
    <x v="4"/>
    <x v="1"/>
    <x v="1"/>
    <x v="1"/>
    <x v="1"/>
    <x v="1"/>
    <x v="1"/>
    <x v="1"/>
    <x v="1"/>
    <x v="1"/>
    <x v="1"/>
    <x v="4"/>
    <x v="1"/>
    <x v="2"/>
    <x v="1"/>
    <x v="1"/>
    <x v="1"/>
    <x v="1"/>
    <x v="1"/>
    <x v="5"/>
    <x v="1"/>
    <x v="1"/>
    <x v="1"/>
    <x v="1"/>
    <x v="3"/>
    <x v="1"/>
    <x v="1"/>
    <x v="1"/>
    <x v="1"/>
    <x v="1"/>
    <x v="31"/>
    <x v="38"/>
    <x v="43"/>
    <x v="26"/>
    <x v="44"/>
    <x v="12"/>
    <x v="33"/>
    <x v="29"/>
    <x v="36"/>
  </r>
  <r>
    <x v="98"/>
    <x v="2"/>
    <x v="2"/>
    <x v="4"/>
    <x v="13"/>
    <x v="8"/>
    <x v="34"/>
    <x v="0"/>
    <x v="0"/>
    <x v="10"/>
    <x v="10"/>
    <x v="7"/>
    <x v="1"/>
    <x v="1"/>
    <x v="2"/>
    <x v="1"/>
    <x v="62"/>
    <x v="18"/>
    <x v="17"/>
    <x v="0"/>
    <x v="64"/>
    <x v="31"/>
    <x v="1"/>
    <x v="2"/>
    <x v="1"/>
    <x v="3"/>
    <x v="1"/>
    <x v="1"/>
    <x v="5"/>
    <x v="1"/>
    <x v="1"/>
    <x v="1"/>
    <x v="1"/>
    <x v="1"/>
    <x v="1"/>
    <x v="1"/>
    <x v="1"/>
    <x v="1"/>
    <x v="1"/>
    <x v="1"/>
    <x v="1"/>
    <x v="5"/>
    <x v="1"/>
    <x v="13"/>
    <x v="1"/>
    <x v="1"/>
    <x v="1"/>
    <x v="1"/>
    <x v="1"/>
    <x v="7"/>
    <x v="1"/>
    <x v="1"/>
    <x v="1"/>
    <x v="1"/>
    <x v="3"/>
    <x v="1"/>
    <x v="1"/>
    <x v="1"/>
    <x v="1"/>
    <x v="1"/>
    <x v="32"/>
    <x v="39"/>
    <x v="44"/>
    <x v="27"/>
    <x v="45"/>
    <x v="7"/>
    <x v="12"/>
    <x v="30"/>
    <x v="37"/>
  </r>
  <r>
    <x v="99"/>
    <x v="2"/>
    <x v="1"/>
    <x v="4"/>
    <x v="1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00"/>
    <x v="2"/>
    <x v="2"/>
    <x v="4"/>
    <x v="14"/>
    <x v="8"/>
    <x v="35"/>
    <x v="0"/>
    <x v="0"/>
    <x v="9"/>
    <x v="9"/>
    <x v="6"/>
    <x v="1"/>
    <x v="10"/>
    <x v="11"/>
    <x v="1"/>
    <x v="63"/>
    <x v="0"/>
    <x v="18"/>
    <x v="4"/>
    <x v="65"/>
    <x v="32"/>
    <x v="1"/>
    <x v="1"/>
    <x v="1"/>
    <x v="4"/>
    <x v="1"/>
    <x v="1"/>
    <x v="3"/>
    <x v="1"/>
    <x v="1"/>
    <x v="1"/>
    <x v="1"/>
    <x v="1"/>
    <x v="1"/>
    <x v="1"/>
    <x v="1"/>
    <x v="1"/>
    <x v="1"/>
    <x v="1"/>
    <x v="1"/>
    <x v="5"/>
    <x v="1"/>
    <x v="2"/>
    <x v="1"/>
    <x v="1"/>
    <x v="1"/>
    <x v="1"/>
    <x v="1"/>
    <x v="1"/>
    <x v="1"/>
    <x v="1"/>
    <x v="1"/>
    <x v="1"/>
    <x v="1"/>
    <x v="1"/>
    <x v="2"/>
    <x v="1"/>
    <x v="1"/>
    <x v="1"/>
    <x v="33"/>
    <x v="40"/>
    <x v="45"/>
    <x v="28"/>
    <x v="46"/>
    <x v="13"/>
    <x v="34"/>
    <x v="31"/>
    <x v="38"/>
  </r>
  <r>
    <x v="101"/>
    <x v="2"/>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02"/>
    <x v="2"/>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03"/>
    <x v="2"/>
    <x v="1"/>
    <x v="4"/>
    <x v="16"/>
    <x v="8"/>
    <x v="6"/>
    <x v="0"/>
    <x v="0"/>
    <x v="12"/>
    <x v="12"/>
    <x v="9"/>
    <x v="2"/>
    <x v="1"/>
    <x v="2"/>
    <x v="1"/>
    <x v="64"/>
    <x v="16"/>
    <x v="0"/>
    <x v="0"/>
    <x v="66"/>
    <x v="33"/>
    <x v="1"/>
    <x v="1"/>
    <x v="1"/>
    <x v="4"/>
    <x v="1"/>
    <x v="1"/>
    <x v="1"/>
    <x v="1"/>
    <x v="4"/>
    <x v="1"/>
    <x v="1"/>
    <x v="1"/>
    <x v="1"/>
    <x v="3"/>
    <x v="1"/>
    <x v="1"/>
    <x v="1"/>
    <x v="1"/>
    <x v="1"/>
    <x v="6"/>
    <x v="1"/>
    <x v="2"/>
    <x v="1"/>
    <x v="1"/>
    <x v="1"/>
    <x v="1"/>
    <x v="1"/>
    <x v="1"/>
    <x v="1"/>
    <x v="1"/>
    <x v="1"/>
    <x v="1"/>
    <x v="1"/>
    <x v="1"/>
    <x v="1"/>
    <x v="1"/>
    <x v="1"/>
    <x v="1"/>
    <x v="34"/>
    <x v="41"/>
    <x v="46"/>
    <x v="29"/>
    <x v="47"/>
    <x v="9"/>
    <x v="35"/>
    <x v="16"/>
    <x v="39"/>
  </r>
  <r>
    <x v="104"/>
    <x v="2"/>
    <x v="2"/>
    <x v="4"/>
    <x v="16"/>
    <x v="8"/>
    <x v="13"/>
    <x v="0"/>
    <x v="0"/>
    <x v="12"/>
    <x v="12"/>
    <x v="9"/>
    <x v="2"/>
    <x v="1"/>
    <x v="2"/>
    <x v="1"/>
    <x v="65"/>
    <x v="19"/>
    <x v="0"/>
    <x v="0"/>
    <x v="67"/>
    <x v="33"/>
    <x v="1"/>
    <x v="1"/>
    <x v="1"/>
    <x v="4"/>
    <x v="1"/>
    <x v="1"/>
    <x v="1"/>
    <x v="1"/>
    <x v="4"/>
    <x v="1"/>
    <x v="1"/>
    <x v="1"/>
    <x v="1"/>
    <x v="3"/>
    <x v="1"/>
    <x v="1"/>
    <x v="1"/>
    <x v="1"/>
    <x v="1"/>
    <x v="6"/>
    <x v="1"/>
    <x v="2"/>
    <x v="1"/>
    <x v="1"/>
    <x v="1"/>
    <x v="1"/>
    <x v="1"/>
    <x v="1"/>
    <x v="1"/>
    <x v="1"/>
    <x v="1"/>
    <x v="1"/>
    <x v="1"/>
    <x v="1"/>
    <x v="1"/>
    <x v="1"/>
    <x v="1"/>
    <x v="1"/>
    <x v="34"/>
    <x v="41"/>
    <x v="47"/>
    <x v="30"/>
    <x v="48"/>
    <x v="9"/>
    <x v="35"/>
    <x v="16"/>
    <x v="39"/>
  </r>
  <r>
    <x v="105"/>
    <x v="2"/>
    <x v="1"/>
    <x v="4"/>
    <x v="17"/>
    <x v="8"/>
    <x v="14"/>
    <x v="0"/>
    <x v="0"/>
    <x v="4"/>
    <x v="5"/>
    <x v="27"/>
    <x v="2"/>
    <x v="5"/>
    <x v="6"/>
    <x v="1"/>
    <x v="66"/>
    <x v="19"/>
    <x v="13"/>
    <x v="0"/>
    <x v="68"/>
    <x v="32"/>
    <x v="1"/>
    <x v="1"/>
    <x v="1"/>
    <x v="1"/>
    <x v="1"/>
    <x v="1"/>
    <x v="1"/>
    <x v="1"/>
    <x v="1"/>
    <x v="1"/>
    <x v="1"/>
    <x v="1"/>
    <x v="1"/>
    <x v="1"/>
    <x v="1"/>
    <x v="1"/>
    <x v="1"/>
    <x v="1"/>
    <x v="1"/>
    <x v="7"/>
    <x v="1"/>
    <x v="2"/>
    <x v="1"/>
    <x v="1"/>
    <x v="1"/>
    <x v="1"/>
    <x v="1"/>
    <x v="1"/>
    <x v="1"/>
    <x v="1"/>
    <x v="1"/>
    <x v="1"/>
    <x v="1"/>
    <x v="1"/>
    <x v="1"/>
    <x v="1"/>
    <x v="1"/>
    <x v="1"/>
    <x v="33"/>
    <x v="40"/>
    <x v="48"/>
    <x v="31"/>
    <x v="49"/>
    <x v="10"/>
    <x v="15"/>
    <x v="4"/>
    <x v="1"/>
  </r>
  <r>
    <x v="106"/>
    <x v="2"/>
    <x v="2"/>
    <x v="4"/>
    <x v="17"/>
    <x v="8"/>
    <x v="15"/>
    <x v="0"/>
    <x v="0"/>
    <x v="4"/>
    <x v="5"/>
    <x v="4"/>
    <x v="2"/>
    <x v="5"/>
    <x v="6"/>
    <x v="1"/>
    <x v="67"/>
    <x v="20"/>
    <x v="6"/>
    <x v="5"/>
    <x v="69"/>
    <x v="12"/>
    <x v="1"/>
    <x v="1"/>
    <x v="1"/>
    <x v="1"/>
    <x v="1"/>
    <x v="1"/>
    <x v="1"/>
    <x v="1"/>
    <x v="1"/>
    <x v="1"/>
    <x v="1"/>
    <x v="1"/>
    <x v="1"/>
    <x v="1"/>
    <x v="1"/>
    <x v="1"/>
    <x v="1"/>
    <x v="1"/>
    <x v="1"/>
    <x v="6"/>
    <x v="1"/>
    <x v="2"/>
    <x v="1"/>
    <x v="1"/>
    <x v="1"/>
    <x v="1"/>
    <x v="1"/>
    <x v="1"/>
    <x v="1"/>
    <x v="1"/>
    <x v="1"/>
    <x v="1"/>
    <x v="1"/>
    <x v="1"/>
    <x v="1"/>
    <x v="1"/>
    <x v="1"/>
    <x v="1"/>
    <x v="13"/>
    <x v="19"/>
    <x v="49"/>
    <x v="32"/>
    <x v="50"/>
    <x v="9"/>
    <x v="13"/>
    <x v="4"/>
    <x v="1"/>
  </r>
  <r>
    <x v="107"/>
    <x v="2"/>
    <x v="1"/>
    <x v="4"/>
    <x v="18"/>
    <x v="8"/>
    <x v="36"/>
    <x v="18"/>
    <x v="0"/>
    <x v="9"/>
    <x v="9"/>
    <x v="6"/>
    <x v="1"/>
    <x v="5"/>
    <x v="6"/>
    <x v="1"/>
    <x v="68"/>
    <x v="21"/>
    <x v="19"/>
    <x v="0"/>
    <x v="70"/>
    <x v="34"/>
    <x v="1"/>
    <x v="1"/>
    <x v="4"/>
    <x v="1"/>
    <x v="1"/>
    <x v="1"/>
    <x v="3"/>
    <x v="1"/>
    <x v="2"/>
    <x v="1"/>
    <x v="1"/>
    <x v="1"/>
    <x v="1"/>
    <x v="1"/>
    <x v="1"/>
    <x v="1"/>
    <x v="1"/>
    <x v="1"/>
    <x v="1"/>
    <x v="5"/>
    <x v="1"/>
    <x v="2"/>
    <x v="1"/>
    <x v="1"/>
    <x v="1"/>
    <x v="1"/>
    <x v="1"/>
    <x v="1"/>
    <x v="1"/>
    <x v="1"/>
    <x v="1"/>
    <x v="1"/>
    <x v="1"/>
    <x v="1"/>
    <x v="1"/>
    <x v="1"/>
    <x v="1"/>
    <x v="1"/>
    <x v="35"/>
    <x v="42"/>
    <x v="50"/>
    <x v="33"/>
    <x v="51"/>
    <x v="7"/>
    <x v="31"/>
    <x v="10"/>
    <x v="5"/>
  </r>
  <r>
    <x v="108"/>
    <x v="2"/>
    <x v="2"/>
    <x v="4"/>
    <x v="18"/>
    <x v="8"/>
    <x v="17"/>
    <x v="0"/>
    <x v="0"/>
    <x v="9"/>
    <x v="9"/>
    <x v="6"/>
    <x v="1"/>
    <x v="5"/>
    <x v="6"/>
    <x v="1"/>
    <x v="69"/>
    <x v="22"/>
    <x v="20"/>
    <x v="6"/>
    <x v="71"/>
    <x v="15"/>
    <x v="1"/>
    <x v="1"/>
    <x v="1"/>
    <x v="1"/>
    <x v="1"/>
    <x v="1"/>
    <x v="1"/>
    <x v="1"/>
    <x v="3"/>
    <x v="1"/>
    <x v="1"/>
    <x v="1"/>
    <x v="1"/>
    <x v="1"/>
    <x v="1"/>
    <x v="1"/>
    <x v="1"/>
    <x v="1"/>
    <x v="1"/>
    <x v="6"/>
    <x v="1"/>
    <x v="2"/>
    <x v="1"/>
    <x v="1"/>
    <x v="1"/>
    <x v="1"/>
    <x v="1"/>
    <x v="1"/>
    <x v="1"/>
    <x v="1"/>
    <x v="1"/>
    <x v="1"/>
    <x v="1"/>
    <x v="1"/>
    <x v="1"/>
    <x v="1"/>
    <x v="1"/>
    <x v="1"/>
    <x v="16"/>
    <x v="22"/>
    <x v="51"/>
    <x v="34"/>
    <x v="52"/>
    <x v="9"/>
    <x v="13"/>
    <x v="17"/>
    <x v="15"/>
  </r>
  <r>
    <x v="109"/>
    <x v="2"/>
    <x v="1"/>
    <x v="4"/>
    <x v="19"/>
    <x v="8"/>
    <x v="18"/>
    <x v="0"/>
    <x v="0"/>
    <x v="13"/>
    <x v="13"/>
    <x v="10"/>
    <x v="2"/>
    <x v="5"/>
    <x v="6"/>
    <x v="1"/>
    <x v="70"/>
    <x v="0"/>
    <x v="7"/>
    <x v="0"/>
    <x v="72"/>
    <x v="35"/>
    <x v="1"/>
    <x v="1"/>
    <x v="1"/>
    <x v="1"/>
    <x v="1"/>
    <x v="1"/>
    <x v="1"/>
    <x v="1"/>
    <x v="4"/>
    <x v="1"/>
    <x v="1"/>
    <x v="1"/>
    <x v="1"/>
    <x v="1"/>
    <x v="1"/>
    <x v="1"/>
    <x v="1"/>
    <x v="1"/>
    <x v="1"/>
    <x v="6"/>
    <x v="1"/>
    <x v="2"/>
    <x v="1"/>
    <x v="1"/>
    <x v="1"/>
    <x v="1"/>
    <x v="1"/>
    <x v="1"/>
    <x v="1"/>
    <x v="1"/>
    <x v="1"/>
    <x v="1"/>
    <x v="1"/>
    <x v="1"/>
    <x v="1"/>
    <x v="1"/>
    <x v="1"/>
    <x v="1"/>
    <x v="36"/>
    <x v="43"/>
    <x v="52"/>
    <x v="35"/>
    <x v="53"/>
    <x v="9"/>
    <x v="13"/>
    <x v="32"/>
    <x v="40"/>
  </r>
  <r>
    <x v="110"/>
    <x v="2"/>
    <x v="2"/>
    <x v="4"/>
    <x v="19"/>
    <x v="8"/>
    <x v="11"/>
    <x v="0"/>
    <x v="0"/>
    <x v="13"/>
    <x v="13"/>
    <x v="10"/>
    <x v="2"/>
    <x v="5"/>
    <x v="6"/>
    <x v="1"/>
    <x v="71"/>
    <x v="5"/>
    <x v="6"/>
    <x v="0"/>
    <x v="73"/>
    <x v="15"/>
    <x v="1"/>
    <x v="1"/>
    <x v="1"/>
    <x v="1"/>
    <x v="1"/>
    <x v="1"/>
    <x v="1"/>
    <x v="1"/>
    <x v="4"/>
    <x v="3"/>
    <x v="1"/>
    <x v="1"/>
    <x v="1"/>
    <x v="1"/>
    <x v="1"/>
    <x v="1"/>
    <x v="1"/>
    <x v="1"/>
    <x v="1"/>
    <x v="6"/>
    <x v="1"/>
    <x v="2"/>
    <x v="1"/>
    <x v="1"/>
    <x v="1"/>
    <x v="1"/>
    <x v="1"/>
    <x v="1"/>
    <x v="1"/>
    <x v="1"/>
    <x v="1"/>
    <x v="1"/>
    <x v="1"/>
    <x v="1"/>
    <x v="1"/>
    <x v="1"/>
    <x v="1"/>
    <x v="1"/>
    <x v="16"/>
    <x v="22"/>
    <x v="53"/>
    <x v="36"/>
    <x v="54"/>
    <x v="9"/>
    <x v="13"/>
    <x v="17"/>
    <x v="15"/>
  </r>
  <r>
    <x v="111"/>
    <x v="2"/>
    <x v="1"/>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2"/>
    <x v="2"/>
    <x v="2"/>
    <x v="4"/>
    <x v="2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3"/>
    <x v="2"/>
    <x v="1"/>
    <x v="4"/>
    <x v="21"/>
    <x v="8"/>
    <x v="37"/>
    <x v="0"/>
    <x v="0"/>
    <x v="14"/>
    <x v="14"/>
    <x v="12"/>
    <x v="2"/>
    <x v="6"/>
    <x v="7"/>
    <x v="1"/>
    <x v="72"/>
    <x v="13"/>
    <x v="4"/>
    <x v="0"/>
    <x v="74"/>
    <x v="33"/>
    <x v="1"/>
    <x v="10"/>
    <x v="1"/>
    <x v="1"/>
    <x v="1"/>
    <x v="1"/>
    <x v="1"/>
    <x v="1"/>
    <x v="1"/>
    <x v="1"/>
    <x v="1"/>
    <x v="1"/>
    <x v="1"/>
    <x v="1"/>
    <x v="1"/>
    <x v="1"/>
    <x v="1"/>
    <x v="1"/>
    <x v="1"/>
    <x v="5"/>
    <x v="1"/>
    <x v="2"/>
    <x v="1"/>
    <x v="1"/>
    <x v="1"/>
    <x v="1"/>
    <x v="1"/>
    <x v="1"/>
    <x v="1"/>
    <x v="1"/>
    <x v="1"/>
    <x v="1"/>
    <x v="1"/>
    <x v="1"/>
    <x v="1"/>
    <x v="1"/>
    <x v="1"/>
    <x v="1"/>
    <x v="34"/>
    <x v="41"/>
    <x v="54"/>
    <x v="37"/>
    <x v="55"/>
    <x v="7"/>
    <x v="16"/>
    <x v="33"/>
    <x v="23"/>
  </r>
  <r>
    <x v="114"/>
    <x v="2"/>
    <x v="2"/>
    <x v="4"/>
    <x v="21"/>
    <x v="8"/>
    <x v="19"/>
    <x v="0"/>
    <x v="0"/>
    <x v="14"/>
    <x v="14"/>
    <x v="12"/>
    <x v="2"/>
    <x v="6"/>
    <x v="7"/>
    <x v="1"/>
    <x v="73"/>
    <x v="0"/>
    <x v="21"/>
    <x v="0"/>
    <x v="75"/>
    <x v="10"/>
    <x v="1"/>
    <x v="1"/>
    <x v="1"/>
    <x v="4"/>
    <x v="2"/>
    <x v="1"/>
    <x v="1"/>
    <x v="1"/>
    <x v="3"/>
    <x v="1"/>
    <x v="1"/>
    <x v="1"/>
    <x v="1"/>
    <x v="1"/>
    <x v="1"/>
    <x v="1"/>
    <x v="1"/>
    <x v="1"/>
    <x v="1"/>
    <x v="6"/>
    <x v="1"/>
    <x v="2"/>
    <x v="1"/>
    <x v="1"/>
    <x v="1"/>
    <x v="1"/>
    <x v="1"/>
    <x v="1"/>
    <x v="1"/>
    <x v="1"/>
    <x v="1"/>
    <x v="1"/>
    <x v="3"/>
    <x v="1"/>
    <x v="1"/>
    <x v="1"/>
    <x v="1"/>
    <x v="1"/>
    <x v="11"/>
    <x v="17"/>
    <x v="55"/>
    <x v="38"/>
    <x v="56"/>
    <x v="9"/>
    <x v="36"/>
    <x v="18"/>
    <x v="33"/>
  </r>
  <r>
    <x v="115"/>
    <x v="2"/>
    <x v="1"/>
    <x v="4"/>
    <x v="22"/>
    <x v="8"/>
    <x v="20"/>
    <x v="0"/>
    <x v="0"/>
    <x v="7"/>
    <x v="8"/>
    <x v="5"/>
    <x v="2"/>
    <x v="7"/>
    <x v="8"/>
    <x v="1"/>
    <x v="74"/>
    <x v="23"/>
    <x v="13"/>
    <x v="7"/>
    <x v="76"/>
    <x v="36"/>
    <x v="1"/>
    <x v="1"/>
    <x v="1"/>
    <x v="1"/>
    <x v="1"/>
    <x v="1"/>
    <x v="1"/>
    <x v="1"/>
    <x v="1"/>
    <x v="1"/>
    <x v="1"/>
    <x v="1"/>
    <x v="1"/>
    <x v="1"/>
    <x v="1"/>
    <x v="1"/>
    <x v="1"/>
    <x v="1"/>
    <x v="1"/>
    <x v="1"/>
    <x v="1"/>
    <x v="2"/>
    <x v="1"/>
    <x v="1"/>
    <x v="1"/>
    <x v="1"/>
    <x v="1"/>
    <x v="8"/>
    <x v="1"/>
    <x v="1"/>
    <x v="1"/>
    <x v="1"/>
    <x v="1"/>
    <x v="1"/>
    <x v="1"/>
    <x v="1"/>
    <x v="1"/>
    <x v="1"/>
    <x v="37"/>
    <x v="44"/>
    <x v="56"/>
    <x v="39"/>
    <x v="57"/>
    <x v="1"/>
    <x v="10"/>
    <x v="34"/>
    <x v="41"/>
  </r>
  <r>
    <x v="116"/>
    <x v="2"/>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7"/>
    <x v="2"/>
    <x v="1"/>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8"/>
    <x v="2"/>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19"/>
    <x v="2"/>
    <x v="1"/>
    <x v="5"/>
    <x v="24"/>
    <x v="10"/>
    <x v="25"/>
    <x v="0"/>
    <x v="0"/>
    <x v="26"/>
    <x v="21"/>
    <x v="28"/>
    <x v="1"/>
    <x v="3"/>
    <x v="4"/>
    <x v="1"/>
    <x v="0"/>
    <x v="0"/>
    <x v="0"/>
    <x v="0"/>
    <x v="1"/>
    <x v="0"/>
    <x v="9"/>
    <x v="3"/>
    <x v="1"/>
    <x v="1"/>
    <x v="1"/>
    <x v="1"/>
    <x v="1"/>
    <x v="1"/>
    <x v="1"/>
    <x v="1"/>
    <x v="1"/>
    <x v="1"/>
    <x v="1"/>
    <x v="1"/>
    <x v="1"/>
    <x v="1"/>
    <x v="1"/>
    <x v="1"/>
    <x v="1"/>
    <x v="1"/>
    <x v="1"/>
    <x v="12"/>
    <x v="1"/>
    <x v="1"/>
    <x v="1"/>
    <x v="1"/>
    <x v="1"/>
    <x v="1"/>
    <x v="1"/>
    <x v="1"/>
    <x v="1"/>
    <x v="1"/>
    <x v="1"/>
    <x v="1"/>
    <x v="1"/>
    <x v="1"/>
    <x v="1"/>
    <x v="1"/>
    <x v="1"/>
    <x v="1"/>
    <x v="1"/>
    <x v="1"/>
    <x v="1"/>
    <x v="15"/>
    <x v="37"/>
    <x v="8"/>
    <x v="42"/>
  </r>
  <r>
    <x v="120"/>
    <x v="2"/>
    <x v="2"/>
    <x v="5"/>
    <x v="24"/>
    <x v="10"/>
    <x v="31"/>
    <x v="0"/>
    <x v="0"/>
    <x v="26"/>
    <x v="21"/>
    <x v="28"/>
    <x v="1"/>
    <x v="3"/>
    <x v="4"/>
    <x v="1"/>
    <x v="75"/>
    <x v="0"/>
    <x v="0"/>
    <x v="0"/>
    <x v="77"/>
    <x v="9"/>
    <x v="1"/>
    <x v="7"/>
    <x v="1"/>
    <x v="1"/>
    <x v="1"/>
    <x v="1"/>
    <x v="1"/>
    <x v="1"/>
    <x v="1"/>
    <x v="1"/>
    <x v="1"/>
    <x v="1"/>
    <x v="1"/>
    <x v="1"/>
    <x v="1"/>
    <x v="1"/>
    <x v="1"/>
    <x v="1"/>
    <x v="1"/>
    <x v="8"/>
    <x v="1"/>
    <x v="14"/>
    <x v="1"/>
    <x v="1"/>
    <x v="1"/>
    <x v="1"/>
    <x v="1"/>
    <x v="1"/>
    <x v="1"/>
    <x v="1"/>
    <x v="1"/>
    <x v="1"/>
    <x v="1"/>
    <x v="1"/>
    <x v="1"/>
    <x v="1"/>
    <x v="1"/>
    <x v="1"/>
    <x v="10"/>
    <x v="14"/>
    <x v="57"/>
    <x v="3"/>
    <x v="58"/>
    <x v="13"/>
    <x v="38"/>
    <x v="26"/>
    <x v="43"/>
  </r>
  <r>
    <x v="121"/>
    <x v="2"/>
    <x v="1"/>
    <x v="5"/>
    <x v="25"/>
    <x v="10"/>
    <x v="22"/>
    <x v="0"/>
    <x v="0"/>
    <x v="16"/>
    <x v="16"/>
    <x v="29"/>
    <x v="2"/>
    <x v="4"/>
    <x v="5"/>
    <x v="1"/>
    <x v="76"/>
    <x v="0"/>
    <x v="0"/>
    <x v="0"/>
    <x v="78"/>
    <x v="37"/>
    <x v="1"/>
    <x v="1"/>
    <x v="1"/>
    <x v="1"/>
    <x v="1"/>
    <x v="1"/>
    <x v="1"/>
    <x v="1"/>
    <x v="1"/>
    <x v="1"/>
    <x v="1"/>
    <x v="1"/>
    <x v="1"/>
    <x v="1"/>
    <x v="1"/>
    <x v="1"/>
    <x v="1"/>
    <x v="1"/>
    <x v="1"/>
    <x v="4"/>
    <x v="1"/>
    <x v="2"/>
    <x v="1"/>
    <x v="1"/>
    <x v="1"/>
    <x v="1"/>
    <x v="1"/>
    <x v="1"/>
    <x v="1"/>
    <x v="1"/>
    <x v="1"/>
    <x v="1"/>
    <x v="1"/>
    <x v="1"/>
    <x v="1"/>
    <x v="1"/>
    <x v="4"/>
    <x v="4"/>
    <x v="38"/>
    <x v="40"/>
    <x v="58"/>
    <x v="3"/>
    <x v="59"/>
    <x v="12"/>
    <x v="39"/>
    <x v="4"/>
    <x v="1"/>
  </r>
  <r>
    <x v="122"/>
    <x v="2"/>
    <x v="1"/>
    <x v="5"/>
    <x v="25"/>
    <x v="10"/>
    <x v="22"/>
    <x v="0"/>
    <x v="0"/>
    <x v="12"/>
    <x v="12"/>
    <x v="9"/>
    <x v="2"/>
    <x v="4"/>
    <x v="5"/>
    <x v="1"/>
    <x v="77"/>
    <x v="0"/>
    <x v="0"/>
    <x v="0"/>
    <x v="79"/>
    <x v="38"/>
    <x v="10"/>
    <x v="1"/>
    <x v="1"/>
    <x v="1"/>
    <x v="1"/>
    <x v="1"/>
    <x v="1"/>
    <x v="1"/>
    <x v="1"/>
    <x v="1"/>
    <x v="1"/>
    <x v="1"/>
    <x v="1"/>
    <x v="1"/>
    <x v="1"/>
    <x v="1"/>
    <x v="1"/>
    <x v="1"/>
    <x v="1"/>
    <x v="1"/>
    <x v="1"/>
    <x v="2"/>
    <x v="1"/>
    <x v="1"/>
    <x v="1"/>
    <x v="1"/>
    <x v="1"/>
    <x v="1"/>
    <x v="1"/>
    <x v="1"/>
    <x v="1"/>
    <x v="1"/>
    <x v="1"/>
    <x v="1"/>
    <x v="1"/>
    <x v="1"/>
    <x v="5"/>
    <x v="5"/>
    <x v="39"/>
    <x v="45"/>
    <x v="59"/>
    <x v="3"/>
    <x v="60"/>
    <x v="20"/>
    <x v="40"/>
    <x v="4"/>
    <x v="1"/>
  </r>
  <r>
    <x v="123"/>
    <x v="2"/>
    <x v="2"/>
    <x v="5"/>
    <x v="2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24"/>
    <x v="2"/>
    <x v="1"/>
    <x v="5"/>
    <x v="26"/>
    <x v="10"/>
    <x v="26"/>
    <x v="13"/>
    <x v="0"/>
    <x v="18"/>
    <x v="17"/>
    <x v="17"/>
    <x v="2"/>
    <x v="5"/>
    <x v="6"/>
    <x v="1"/>
    <x v="78"/>
    <x v="0"/>
    <x v="0"/>
    <x v="0"/>
    <x v="80"/>
    <x v="10"/>
    <x v="1"/>
    <x v="1"/>
    <x v="1"/>
    <x v="1"/>
    <x v="1"/>
    <x v="1"/>
    <x v="1"/>
    <x v="1"/>
    <x v="1"/>
    <x v="1"/>
    <x v="1"/>
    <x v="1"/>
    <x v="1"/>
    <x v="1"/>
    <x v="1"/>
    <x v="1"/>
    <x v="1"/>
    <x v="1"/>
    <x v="1"/>
    <x v="9"/>
    <x v="1"/>
    <x v="15"/>
    <x v="1"/>
    <x v="1"/>
    <x v="1"/>
    <x v="1"/>
    <x v="1"/>
    <x v="1"/>
    <x v="1"/>
    <x v="1"/>
    <x v="1"/>
    <x v="1"/>
    <x v="1"/>
    <x v="1"/>
    <x v="1"/>
    <x v="1"/>
    <x v="1"/>
    <x v="1"/>
    <x v="11"/>
    <x v="17"/>
    <x v="60"/>
    <x v="3"/>
    <x v="61"/>
    <x v="14"/>
    <x v="24"/>
    <x v="35"/>
    <x v="44"/>
  </r>
  <r>
    <x v="125"/>
    <x v="2"/>
    <x v="2"/>
    <x v="5"/>
    <x v="26"/>
    <x v="10"/>
    <x v="27"/>
    <x v="0"/>
    <x v="0"/>
    <x v="18"/>
    <x v="17"/>
    <x v="17"/>
    <x v="2"/>
    <x v="5"/>
    <x v="6"/>
    <x v="1"/>
    <x v="79"/>
    <x v="0"/>
    <x v="0"/>
    <x v="0"/>
    <x v="81"/>
    <x v="8"/>
    <x v="1"/>
    <x v="1"/>
    <x v="1"/>
    <x v="1"/>
    <x v="1"/>
    <x v="1"/>
    <x v="1"/>
    <x v="1"/>
    <x v="1"/>
    <x v="1"/>
    <x v="1"/>
    <x v="1"/>
    <x v="1"/>
    <x v="1"/>
    <x v="1"/>
    <x v="1"/>
    <x v="1"/>
    <x v="1"/>
    <x v="1"/>
    <x v="4"/>
    <x v="1"/>
    <x v="14"/>
    <x v="1"/>
    <x v="1"/>
    <x v="1"/>
    <x v="1"/>
    <x v="1"/>
    <x v="1"/>
    <x v="1"/>
    <x v="1"/>
    <x v="1"/>
    <x v="1"/>
    <x v="1"/>
    <x v="1"/>
    <x v="1"/>
    <x v="1"/>
    <x v="1"/>
    <x v="1"/>
    <x v="9"/>
    <x v="11"/>
    <x v="61"/>
    <x v="3"/>
    <x v="62"/>
    <x v="12"/>
    <x v="41"/>
    <x v="6"/>
    <x v="43"/>
  </r>
  <r>
    <x v="126"/>
    <x v="2"/>
    <x v="1"/>
    <x v="5"/>
    <x v="2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127"/>
    <x v="2"/>
    <x v="2"/>
    <x v="5"/>
    <x v="2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128"/>
    <x v="2"/>
    <x v="1"/>
    <x v="5"/>
    <x v="28"/>
    <x v="10"/>
    <x v="38"/>
    <x v="2"/>
    <x v="0"/>
    <x v="27"/>
    <x v="22"/>
    <x v="30"/>
    <x v="2"/>
    <x v="9"/>
    <x v="10"/>
    <x v="1"/>
    <x v="80"/>
    <x v="0"/>
    <x v="0"/>
    <x v="0"/>
    <x v="82"/>
    <x v="15"/>
    <x v="1"/>
    <x v="1"/>
    <x v="1"/>
    <x v="1"/>
    <x v="1"/>
    <x v="1"/>
    <x v="1"/>
    <x v="1"/>
    <x v="1"/>
    <x v="1"/>
    <x v="1"/>
    <x v="1"/>
    <x v="1"/>
    <x v="1"/>
    <x v="1"/>
    <x v="1"/>
    <x v="1"/>
    <x v="1"/>
    <x v="1"/>
    <x v="4"/>
    <x v="1"/>
    <x v="2"/>
    <x v="1"/>
    <x v="1"/>
    <x v="1"/>
    <x v="1"/>
    <x v="1"/>
    <x v="1"/>
    <x v="1"/>
    <x v="1"/>
    <x v="1"/>
    <x v="1"/>
    <x v="1"/>
    <x v="1"/>
    <x v="1"/>
    <x v="1"/>
    <x v="1"/>
    <x v="1"/>
    <x v="16"/>
    <x v="22"/>
    <x v="62"/>
    <x v="3"/>
    <x v="63"/>
    <x v="12"/>
    <x v="26"/>
    <x v="4"/>
    <x v="1"/>
  </r>
  <r>
    <x v="129"/>
    <x v="2"/>
    <x v="2"/>
    <x v="5"/>
    <x v="28"/>
    <x v="10"/>
    <x v="28"/>
    <x v="0"/>
    <x v="0"/>
    <x v="27"/>
    <x v="22"/>
    <x v="30"/>
    <x v="2"/>
    <x v="9"/>
    <x v="10"/>
    <x v="1"/>
    <x v="81"/>
    <x v="0"/>
    <x v="0"/>
    <x v="0"/>
    <x v="83"/>
    <x v="39"/>
    <x v="1"/>
    <x v="1"/>
    <x v="1"/>
    <x v="1"/>
    <x v="1"/>
    <x v="1"/>
    <x v="1"/>
    <x v="1"/>
    <x v="1"/>
    <x v="1"/>
    <x v="1"/>
    <x v="1"/>
    <x v="1"/>
    <x v="1"/>
    <x v="1"/>
    <x v="1"/>
    <x v="1"/>
    <x v="1"/>
    <x v="1"/>
    <x v="4"/>
    <x v="1"/>
    <x v="8"/>
    <x v="1"/>
    <x v="1"/>
    <x v="1"/>
    <x v="1"/>
    <x v="1"/>
    <x v="1"/>
    <x v="1"/>
    <x v="1"/>
    <x v="1"/>
    <x v="1"/>
    <x v="1"/>
    <x v="1"/>
    <x v="1"/>
    <x v="1"/>
    <x v="1"/>
    <x v="1"/>
    <x v="40"/>
    <x v="46"/>
    <x v="63"/>
    <x v="3"/>
    <x v="64"/>
    <x v="12"/>
    <x v="26"/>
    <x v="10"/>
    <x v="45"/>
  </r>
  <r>
    <x v="130"/>
    <x v="2"/>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1"/>
    <x v="2"/>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2"/>
    <x v="2"/>
    <x v="1"/>
    <x v="5"/>
    <x v="30"/>
    <x v="10"/>
    <x v="26"/>
    <x v="0"/>
    <x v="0"/>
    <x v="13"/>
    <x v="13"/>
    <x v="10"/>
    <x v="2"/>
    <x v="9"/>
    <x v="10"/>
    <x v="1"/>
    <x v="82"/>
    <x v="0"/>
    <x v="0"/>
    <x v="0"/>
    <x v="84"/>
    <x v="15"/>
    <x v="1"/>
    <x v="1"/>
    <x v="1"/>
    <x v="1"/>
    <x v="1"/>
    <x v="1"/>
    <x v="1"/>
    <x v="1"/>
    <x v="1"/>
    <x v="1"/>
    <x v="1"/>
    <x v="1"/>
    <x v="1"/>
    <x v="1"/>
    <x v="1"/>
    <x v="1"/>
    <x v="1"/>
    <x v="1"/>
    <x v="1"/>
    <x v="4"/>
    <x v="1"/>
    <x v="2"/>
    <x v="1"/>
    <x v="1"/>
    <x v="1"/>
    <x v="1"/>
    <x v="1"/>
    <x v="1"/>
    <x v="1"/>
    <x v="1"/>
    <x v="1"/>
    <x v="1"/>
    <x v="1"/>
    <x v="1"/>
    <x v="1"/>
    <x v="1"/>
    <x v="1"/>
    <x v="1"/>
    <x v="16"/>
    <x v="22"/>
    <x v="64"/>
    <x v="3"/>
    <x v="65"/>
    <x v="12"/>
    <x v="26"/>
    <x v="4"/>
    <x v="1"/>
  </r>
  <r>
    <x v="133"/>
    <x v="2"/>
    <x v="2"/>
    <x v="5"/>
    <x v="30"/>
    <x v="10"/>
    <x v="29"/>
    <x v="0"/>
    <x v="0"/>
    <x v="13"/>
    <x v="13"/>
    <x v="10"/>
    <x v="2"/>
    <x v="9"/>
    <x v="10"/>
    <x v="1"/>
    <x v="83"/>
    <x v="0"/>
    <x v="0"/>
    <x v="0"/>
    <x v="85"/>
    <x v="40"/>
    <x v="1"/>
    <x v="1"/>
    <x v="1"/>
    <x v="1"/>
    <x v="1"/>
    <x v="1"/>
    <x v="1"/>
    <x v="1"/>
    <x v="1"/>
    <x v="1"/>
    <x v="1"/>
    <x v="1"/>
    <x v="1"/>
    <x v="1"/>
    <x v="1"/>
    <x v="1"/>
    <x v="1"/>
    <x v="1"/>
    <x v="1"/>
    <x v="6"/>
    <x v="1"/>
    <x v="3"/>
    <x v="1"/>
    <x v="1"/>
    <x v="1"/>
    <x v="1"/>
    <x v="1"/>
    <x v="1"/>
    <x v="1"/>
    <x v="1"/>
    <x v="1"/>
    <x v="1"/>
    <x v="1"/>
    <x v="1"/>
    <x v="1"/>
    <x v="1"/>
    <x v="1"/>
    <x v="1"/>
    <x v="41"/>
    <x v="25"/>
    <x v="65"/>
    <x v="3"/>
    <x v="66"/>
    <x v="9"/>
    <x v="30"/>
    <x v="2"/>
    <x v="35"/>
  </r>
  <r>
    <x v="134"/>
    <x v="2"/>
    <x v="1"/>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5"/>
    <x v="2"/>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36"/>
    <x v="2"/>
    <x v="1"/>
    <x v="5"/>
    <x v="32"/>
    <x v="10"/>
    <x v="30"/>
    <x v="15"/>
    <x v="0"/>
    <x v="7"/>
    <x v="8"/>
    <x v="5"/>
    <x v="2"/>
    <x v="5"/>
    <x v="6"/>
    <x v="1"/>
    <x v="84"/>
    <x v="0"/>
    <x v="0"/>
    <x v="0"/>
    <x v="86"/>
    <x v="41"/>
    <x v="1"/>
    <x v="1"/>
    <x v="1"/>
    <x v="1"/>
    <x v="1"/>
    <x v="1"/>
    <x v="1"/>
    <x v="1"/>
    <x v="1"/>
    <x v="1"/>
    <x v="1"/>
    <x v="1"/>
    <x v="1"/>
    <x v="1"/>
    <x v="1"/>
    <x v="1"/>
    <x v="1"/>
    <x v="9"/>
    <x v="1"/>
    <x v="5"/>
    <x v="1"/>
    <x v="2"/>
    <x v="1"/>
    <x v="1"/>
    <x v="1"/>
    <x v="1"/>
    <x v="1"/>
    <x v="1"/>
    <x v="1"/>
    <x v="1"/>
    <x v="1"/>
    <x v="1"/>
    <x v="1"/>
    <x v="1"/>
    <x v="1"/>
    <x v="1"/>
    <x v="1"/>
    <x v="1"/>
    <x v="42"/>
    <x v="47"/>
    <x v="66"/>
    <x v="3"/>
    <x v="42"/>
    <x v="7"/>
    <x v="31"/>
    <x v="36"/>
    <x v="46"/>
  </r>
  <r>
    <x v="137"/>
    <x v="2"/>
    <x v="2"/>
    <x v="5"/>
    <x v="32"/>
    <x v="10"/>
    <x v="25"/>
    <x v="0"/>
    <x v="0"/>
    <x v="4"/>
    <x v="5"/>
    <x v="4"/>
    <x v="2"/>
    <x v="4"/>
    <x v="5"/>
    <x v="1"/>
    <x v="85"/>
    <x v="0"/>
    <x v="0"/>
    <x v="0"/>
    <x v="87"/>
    <x v="42"/>
    <x v="11"/>
    <x v="1"/>
    <x v="1"/>
    <x v="1"/>
    <x v="1"/>
    <x v="1"/>
    <x v="1"/>
    <x v="1"/>
    <x v="1"/>
    <x v="1"/>
    <x v="1"/>
    <x v="1"/>
    <x v="1"/>
    <x v="1"/>
    <x v="1"/>
    <x v="1"/>
    <x v="1"/>
    <x v="1"/>
    <x v="1"/>
    <x v="5"/>
    <x v="1"/>
    <x v="2"/>
    <x v="1"/>
    <x v="1"/>
    <x v="1"/>
    <x v="1"/>
    <x v="1"/>
    <x v="1"/>
    <x v="1"/>
    <x v="1"/>
    <x v="1"/>
    <x v="1"/>
    <x v="1"/>
    <x v="1"/>
    <x v="1"/>
    <x v="1"/>
    <x v="1"/>
    <x v="1"/>
    <x v="43"/>
    <x v="5"/>
    <x v="61"/>
    <x v="3"/>
    <x v="67"/>
    <x v="21"/>
    <x v="42"/>
    <x v="4"/>
    <x v="1"/>
  </r>
  <r>
    <x v="138"/>
    <x v="3"/>
    <x v="1"/>
    <x v="1"/>
    <x v="1"/>
    <x v="1"/>
    <x v="32"/>
    <x v="19"/>
    <x v="0"/>
    <x v="28"/>
    <x v="23"/>
    <x v="31"/>
    <x v="2"/>
    <x v="0"/>
    <x v="1"/>
    <x v="1"/>
    <x v="86"/>
    <x v="0"/>
    <x v="0"/>
    <x v="0"/>
    <x v="88"/>
    <x v="2"/>
    <x v="9"/>
    <x v="4"/>
    <x v="1"/>
    <x v="1"/>
    <x v="1"/>
    <x v="1"/>
    <x v="1"/>
    <x v="1"/>
    <x v="1"/>
    <x v="1"/>
    <x v="1"/>
    <x v="1"/>
    <x v="1"/>
    <x v="1"/>
    <x v="1"/>
    <x v="1"/>
    <x v="1"/>
    <x v="1"/>
    <x v="1"/>
    <x v="1"/>
    <x v="5"/>
    <x v="2"/>
    <x v="1"/>
    <x v="1"/>
    <x v="1"/>
    <x v="1"/>
    <x v="1"/>
    <x v="1"/>
    <x v="1"/>
    <x v="1"/>
    <x v="1"/>
    <x v="1"/>
    <x v="1"/>
    <x v="1"/>
    <x v="1"/>
    <x v="1"/>
    <x v="1"/>
    <x v="1"/>
    <x v="3"/>
    <x v="48"/>
    <x v="1"/>
    <x v="3"/>
    <x v="1"/>
    <x v="15"/>
    <x v="1"/>
    <x v="9"/>
    <x v="1"/>
  </r>
  <r>
    <x v="139"/>
    <x v="3"/>
    <x v="2"/>
    <x v="1"/>
    <x v="1"/>
    <x v="1"/>
    <x v="1"/>
    <x v="1"/>
    <x v="0"/>
    <x v="29"/>
    <x v="24"/>
    <x v="31"/>
    <x v="2"/>
    <x v="0"/>
    <x v="1"/>
    <x v="1"/>
    <x v="3"/>
    <x v="0"/>
    <x v="0"/>
    <x v="0"/>
    <x v="4"/>
    <x v="3"/>
    <x v="1"/>
    <x v="1"/>
    <x v="1"/>
    <x v="1"/>
    <x v="1"/>
    <x v="1"/>
    <x v="1"/>
    <x v="1"/>
    <x v="1"/>
    <x v="1"/>
    <x v="1"/>
    <x v="1"/>
    <x v="1"/>
    <x v="1"/>
    <x v="1"/>
    <x v="1"/>
    <x v="1"/>
    <x v="1"/>
    <x v="1"/>
    <x v="1"/>
    <x v="7"/>
    <x v="2"/>
    <x v="1"/>
    <x v="1"/>
    <x v="1"/>
    <x v="1"/>
    <x v="1"/>
    <x v="1"/>
    <x v="1"/>
    <x v="1"/>
    <x v="1"/>
    <x v="1"/>
    <x v="1"/>
    <x v="1"/>
    <x v="1"/>
    <x v="1"/>
    <x v="16"/>
    <x v="16"/>
    <x v="4"/>
    <x v="5"/>
    <x v="1"/>
    <x v="3"/>
    <x v="1"/>
    <x v="1"/>
    <x v="1"/>
    <x v="15"/>
    <x v="1"/>
  </r>
  <r>
    <x v="140"/>
    <x v="3"/>
    <x v="2"/>
    <x v="1"/>
    <x v="1"/>
    <x v="2"/>
    <x v="1"/>
    <x v="1"/>
    <x v="0"/>
    <x v="30"/>
    <x v="25"/>
    <x v="32"/>
    <x v="1"/>
    <x v="0"/>
    <x v="1"/>
    <x v="1"/>
    <x v="87"/>
    <x v="0"/>
    <x v="5"/>
    <x v="0"/>
    <x v="89"/>
    <x v="43"/>
    <x v="3"/>
    <x v="3"/>
    <x v="1"/>
    <x v="1"/>
    <x v="1"/>
    <x v="1"/>
    <x v="1"/>
    <x v="1"/>
    <x v="1"/>
    <x v="1"/>
    <x v="1"/>
    <x v="1"/>
    <x v="1"/>
    <x v="1"/>
    <x v="1"/>
    <x v="1"/>
    <x v="1"/>
    <x v="1"/>
    <x v="1"/>
    <x v="1"/>
    <x v="2"/>
    <x v="2"/>
    <x v="1"/>
    <x v="1"/>
    <x v="1"/>
    <x v="1"/>
    <x v="1"/>
    <x v="1"/>
    <x v="1"/>
    <x v="1"/>
    <x v="1"/>
    <x v="1"/>
    <x v="2"/>
    <x v="1"/>
    <x v="1"/>
    <x v="1"/>
    <x v="17"/>
    <x v="17"/>
    <x v="44"/>
    <x v="5"/>
    <x v="1"/>
    <x v="40"/>
    <x v="1"/>
    <x v="5"/>
    <x v="1"/>
    <x v="19"/>
    <x v="1"/>
  </r>
  <r>
    <x v="141"/>
    <x v="3"/>
    <x v="1"/>
    <x v="1"/>
    <x v="2"/>
    <x v="1"/>
    <x v="3"/>
    <x v="16"/>
    <x v="0"/>
    <x v="27"/>
    <x v="22"/>
    <x v="33"/>
    <x v="2"/>
    <x v="0"/>
    <x v="1"/>
    <x v="2"/>
    <x v="88"/>
    <x v="0"/>
    <x v="0"/>
    <x v="0"/>
    <x v="90"/>
    <x v="27"/>
    <x v="2"/>
    <x v="1"/>
    <x v="1"/>
    <x v="1"/>
    <x v="1"/>
    <x v="1"/>
    <x v="1"/>
    <x v="1"/>
    <x v="1"/>
    <x v="1"/>
    <x v="1"/>
    <x v="1"/>
    <x v="1"/>
    <x v="1"/>
    <x v="1"/>
    <x v="1"/>
    <x v="1"/>
    <x v="1"/>
    <x v="1"/>
    <x v="1"/>
    <x v="3"/>
    <x v="2"/>
    <x v="1"/>
    <x v="1"/>
    <x v="1"/>
    <x v="1"/>
    <x v="1"/>
    <x v="1"/>
    <x v="1"/>
    <x v="1"/>
    <x v="1"/>
    <x v="1"/>
    <x v="1"/>
    <x v="1"/>
    <x v="1"/>
    <x v="1"/>
    <x v="1"/>
    <x v="1"/>
    <x v="28"/>
    <x v="36"/>
    <x v="1"/>
    <x v="3"/>
    <x v="1"/>
    <x v="3"/>
    <x v="1"/>
    <x v="2"/>
    <x v="1"/>
  </r>
  <r>
    <x v="142"/>
    <x v="3"/>
    <x v="2"/>
    <x v="1"/>
    <x v="2"/>
    <x v="2"/>
    <x v="3"/>
    <x v="3"/>
    <x v="0"/>
    <x v="27"/>
    <x v="22"/>
    <x v="33"/>
    <x v="2"/>
    <x v="0"/>
    <x v="1"/>
    <x v="1"/>
    <x v="89"/>
    <x v="0"/>
    <x v="0"/>
    <x v="0"/>
    <x v="91"/>
    <x v="8"/>
    <x v="1"/>
    <x v="1"/>
    <x v="1"/>
    <x v="1"/>
    <x v="1"/>
    <x v="1"/>
    <x v="1"/>
    <x v="1"/>
    <x v="1"/>
    <x v="1"/>
    <x v="1"/>
    <x v="1"/>
    <x v="1"/>
    <x v="1"/>
    <x v="1"/>
    <x v="1"/>
    <x v="1"/>
    <x v="1"/>
    <x v="1"/>
    <x v="1"/>
    <x v="3"/>
    <x v="2"/>
    <x v="1"/>
    <x v="1"/>
    <x v="1"/>
    <x v="1"/>
    <x v="1"/>
    <x v="1"/>
    <x v="1"/>
    <x v="1"/>
    <x v="1"/>
    <x v="1"/>
    <x v="1"/>
    <x v="1"/>
    <x v="1"/>
    <x v="1"/>
    <x v="1"/>
    <x v="1"/>
    <x v="9"/>
    <x v="11"/>
    <x v="1"/>
    <x v="3"/>
    <x v="1"/>
    <x v="1"/>
    <x v="1"/>
    <x v="2"/>
    <x v="1"/>
  </r>
  <r>
    <x v="143"/>
    <x v="3"/>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44"/>
    <x v="3"/>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45"/>
    <x v="3"/>
    <x v="1"/>
    <x v="2"/>
    <x v="4"/>
    <x v="5"/>
    <x v="4"/>
    <x v="4"/>
    <x v="7"/>
    <x v="31"/>
    <x v="26"/>
    <x v="34"/>
    <x v="1"/>
    <x v="0"/>
    <x v="1"/>
    <x v="4"/>
    <x v="90"/>
    <x v="0"/>
    <x v="0"/>
    <x v="0"/>
    <x v="92"/>
    <x v="1"/>
    <x v="3"/>
    <x v="1"/>
    <x v="1"/>
    <x v="1"/>
    <x v="1"/>
    <x v="1"/>
    <x v="1"/>
    <x v="1"/>
    <x v="1"/>
    <x v="1"/>
    <x v="1"/>
    <x v="1"/>
    <x v="1"/>
    <x v="1"/>
    <x v="1"/>
    <x v="1"/>
    <x v="1"/>
    <x v="1"/>
    <x v="1"/>
    <x v="1"/>
    <x v="2"/>
    <x v="2"/>
    <x v="1"/>
    <x v="1"/>
    <x v="1"/>
    <x v="1"/>
    <x v="1"/>
    <x v="1"/>
    <x v="1"/>
    <x v="1"/>
    <x v="1"/>
    <x v="1"/>
    <x v="1"/>
    <x v="1"/>
    <x v="1"/>
    <x v="1"/>
    <x v="18"/>
    <x v="18"/>
    <x v="2"/>
    <x v="49"/>
    <x v="1"/>
    <x v="3"/>
    <x v="1"/>
    <x v="5"/>
    <x v="1"/>
    <x v="10"/>
    <x v="1"/>
  </r>
  <r>
    <x v="146"/>
    <x v="3"/>
    <x v="1"/>
    <x v="2"/>
    <x v="4"/>
    <x v="0"/>
    <x v="4"/>
    <x v="4"/>
    <x v="7"/>
    <x v="32"/>
    <x v="27"/>
    <x v="0"/>
    <x v="2"/>
    <x v="0"/>
    <x v="1"/>
    <x v="0"/>
    <x v="0"/>
    <x v="0"/>
    <x v="0"/>
    <x v="0"/>
    <x v="1"/>
    <x v="0"/>
    <x v="11"/>
    <x v="1"/>
    <x v="1"/>
    <x v="1"/>
    <x v="1"/>
    <x v="1"/>
    <x v="1"/>
    <x v="1"/>
    <x v="1"/>
    <x v="1"/>
    <x v="1"/>
    <x v="1"/>
    <x v="1"/>
    <x v="1"/>
    <x v="1"/>
    <x v="1"/>
    <x v="1"/>
    <x v="1"/>
    <x v="1"/>
    <x v="1"/>
    <x v="1"/>
    <x v="2"/>
    <x v="1"/>
    <x v="1"/>
    <x v="1"/>
    <x v="1"/>
    <x v="1"/>
    <x v="1"/>
    <x v="1"/>
    <x v="1"/>
    <x v="1"/>
    <x v="1"/>
    <x v="1"/>
    <x v="1"/>
    <x v="1"/>
    <x v="1"/>
    <x v="19"/>
    <x v="19"/>
    <x v="1"/>
    <x v="1"/>
    <x v="1"/>
    <x v="1"/>
    <x v="1"/>
    <x v="2"/>
    <x v="1"/>
    <x v="4"/>
    <x v="1"/>
  </r>
  <r>
    <x v="147"/>
    <x v="3"/>
    <x v="2"/>
    <x v="2"/>
    <x v="4"/>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48"/>
    <x v="3"/>
    <x v="1"/>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49"/>
    <x v="3"/>
    <x v="2"/>
    <x v="2"/>
    <x v="5"/>
    <x v="0"/>
    <x v="0"/>
    <x v="0"/>
    <x v="0"/>
    <x v="0"/>
    <x v="1"/>
    <x v="0"/>
    <x v="1"/>
    <x v="0"/>
    <x v="1"/>
    <x v="0"/>
    <x v="0"/>
    <x v="0"/>
    <x v="0"/>
    <x v="0"/>
    <x v="1"/>
    <x v="0"/>
    <x v="1"/>
    <x v="1"/>
    <x v="1"/>
    <x v="1"/>
    <x v="1"/>
    <x v="1"/>
    <x v="1"/>
    <x v="1"/>
    <x v="1"/>
    <x v="1"/>
    <x v="1"/>
    <x v="1"/>
    <x v="1"/>
    <x v="1"/>
    <x v="1"/>
    <x v="1"/>
    <x v="1"/>
    <x v="1"/>
    <x v="1"/>
    <x v="1"/>
    <x v="1"/>
    <x v="2"/>
    <x v="1"/>
    <x v="1"/>
    <x v="1"/>
    <x v="1"/>
    <x v="1"/>
    <x v="2"/>
    <x v="1"/>
    <x v="1"/>
    <x v="1"/>
    <x v="1"/>
    <x v="1"/>
    <x v="1"/>
    <x v="1"/>
    <x v="1"/>
    <x v="1"/>
    <x v="1"/>
    <x v="1"/>
    <x v="1"/>
    <x v="1"/>
    <x v="1"/>
    <x v="1"/>
    <x v="1"/>
    <x v="1"/>
    <x v="1"/>
    <x v="1"/>
  </r>
  <r>
    <x v="150"/>
    <x v="3"/>
    <x v="1"/>
    <x v="2"/>
    <x v="6"/>
    <x v="5"/>
    <x v="39"/>
    <x v="20"/>
    <x v="0"/>
    <x v="22"/>
    <x v="19"/>
    <x v="21"/>
    <x v="2"/>
    <x v="0"/>
    <x v="1"/>
    <x v="3"/>
    <x v="91"/>
    <x v="0"/>
    <x v="19"/>
    <x v="0"/>
    <x v="93"/>
    <x v="4"/>
    <x v="1"/>
    <x v="2"/>
    <x v="1"/>
    <x v="1"/>
    <x v="1"/>
    <x v="1"/>
    <x v="1"/>
    <x v="1"/>
    <x v="1"/>
    <x v="1"/>
    <x v="1"/>
    <x v="1"/>
    <x v="1"/>
    <x v="1"/>
    <x v="1"/>
    <x v="1"/>
    <x v="1"/>
    <x v="1"/>
    <x v="1"/>
    <x v="1"/>
    <x v="2"/>
    <x v="2"/>
    <x v="1"/>
    <x v="1"/>
    <x v="1"/>
    <x v="1"/>
    <x v="1"/>
    <x v="1"/>
    <x v="1"/>
    <x v="1"/>
    <x v="1"/>
    <x v="1"/>
    <x v="1"/>
    <x v="1"/>
    <x v="1"/>
    <x v="1"/>
    <x v="4"/>
    <x v="4"/>
    <x v="5"/>
    <x v="5"/>
    <x v="1"/>
    <x v="41"/>
    <x v="1"/>
    <x v="1"/>
    <x v="1"/>
    <x v="2"/>
    <x v="1"/>
  </r>
  <r>
    <x v="151"/>
    <x v="3"/>
    <x v="1"/>
    <x v="2"/>
    <x v="6"/>
    <x v="4"/>
    <x v="39"/>
    <x v="20"/>
    <x v="0"/>
    <x v="22"/>
    <x v="19"/>
    <x v="21"/>
    <x v="2"/>
    <x v="0"/>
    <x v="1"/>
    <x v="1"/>
    <x v="92"/>
    <x v="0"/>
    <x v="0"/>
    <x v="0"/>
    <x v="94"/>
    <x v="25"/>
    <x v="1"/>
    <x v="1"/>
    <x v="1"/>
    <x v="1"/>
    <x v="1"/>
    <x v="1"/>
    <x v="1"/>
    <x v="1"/>
    <x v="1"/>
    <x v="1"/>
    <x v="1"/>
    <x v="1"/>
    <x v="1"/>
    <x v="1"/>
    <x v="1"/>
    <x v="1"/>
    <x v="1"/>
    <x v="1"/>
    <x v="1"/>
    <x v="1"/>
    <x v="1"/>
    <x v="2"/>
    <x v="1"/>
    <x v="1"/>
    <x v="1"/>
    <x v="1"/>
    <x v="1"/>
    <x v="1"/>
    <x v="1"/>
    <x v="1"/>
    <x v="1"/>
    <x v="1"/>
    <x v="1"/>
    <x v="1"/>
    <x v="1"/>
    <x v="1"/>
    <x v="5"/>
    <x v="5"/>
    <x v="26"/>
    <x v="4"/>
    <x v="1"/>
    <x v="3"/>
    <x v="1"/>
    <x v="1"/>
    <x v="1"/>
    <x v="4"/>
    <x v="1"/>
  </r>
  <r>
    <x v="152"/>
    <x v="3"/>
    <x v="2"/>
    <x v="2"/>
    <x v="6"/>
    <x v="4"/>
    <x v="5"/>
    <x v="21"/>
    <x v="1"/>
    <x v="22"/>
    <x v="19"/>
    <x v="21"/>
    <x v="2"/>
    <x v="0"/>
    <x v="1"/>
    <x v="1"/>
    <x v="93"/>
    <x v="0"/>
    <x v="0"/>
    <x v="0"/>
    <x v="95"/>
    <x v="2"/>
    <x v="1"/>
    <x v="1"/>
    <x v="1"/>
    <x v="1"/>
    <x v="1"/>
    <x v="1"/>
    <x v="1"/>
    <x v="1"/>
    <x v="1"/>
    <x v="1"/>
    <x v="1"/>
    <x v="1"/>
    <x v="1"/>
    <x v="1"/>
    <x v="1"/>
    <x v="1"/>
    <x v="1"/>
    <x v="1"/>
    <x v="1"/>
    <x v="1"/>
    <x v="8"/>
    <x v="2"/>
    <x v="1"/>
    <x v="1"/>
    <x v="1"/>
    <x v="1"/>
    <x v="1"/>
    <x v="1"/>
    <x v="1"/>
    <x v="1"/>
    <x v="1"/>
    <x v="1"/>
    <x v="1"/>
    <x v="1"/>
    <x v="1"/>
    <x v="1"/>
    <x v="20"/>
    <x v="20"/>
    <x v="3"/>
    <x v="50"/>
    <x v="1"/>
    <x v="3"/>
    <x v="1"/>
    <x v="1"/>
    <x v="1"/>
    <x v="29"/>
    <x v="1"/>
  </r>
  <r>
    <x v="153"/>
    <x v="3"/>
    <x v="2"/>
    <x v="2"/>
    <x v="6"/>
    <x v="4"/>
    <x v="5"/>
    <x v="21"/>
    <x v="1"/>
    <x v="22"/>
    <x v="19"/>
    <x v="21"/>
    <x v="2"/>
    <x v="0"/>
    <x v="1"/>
    <x v="1"/>
    <x v="94"/>
    <x v="0"/>
    <x v="0"/>
    <x v="0"/>
    <x v="96"/>
    <x v="44"/>
    <x v="1"/>
    <x v="1"/>
    <x v="1"/>
    <x v="1"/>
    <x v="1"/>
    <x v="1"/>
    <x v="1"/>
    <x v="1"/>
    <x v="1"/>
    <x v="1"/>
    <x v="1"/>
    <x v="1"/>
    <x v="1"/>
    <x v="1"/>
    <x v="1"/>
    <x v="1"/>
    <x v="1"/>
    <x v="1"/>
    <x v="1"/>
    <x v="1"/>
    <x v="1"/>
    <x v="2"/>
    <x v="1"/>
    <x v="1"/>
    <x v="1"/>
    <x v="1"/>
    <x v="1"/>
    <x v="1"/>
    <x v="1"/>
    <x v="1"/>
    <x v="1"/>
    <x v="1"/>
    <x v="1"/>
    <x v="1"/>
    <x v="1"/>
    <x v="1"/>
    <x v="21"/>
    <x v="21"/>
    <x v="45"/>
    <x v="4"/>
    <x v="1"/>
    <x v="3"/>
    <x v="1"/>
    <x v="1"/>
    <x v="1"/>
    <x v="4"/>
    <x v="1"/>
  </r>
  <r>
    <x v="154"/>
    <x v="3"/>
    <x v="1"/>
    <x v="3"/>
    <x v="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55"/>
    <x v="3"/>
    <x v="2"/>
    <x v="3"/>
    <x v="7"/>
    <x v="7"/>
    <x v="31"/>
    <x v="6"/>
    <x v="0"/>
    <x v="3"/>
    <x v="4"/>
    <x v="3"/>
    <x v="1"/>
    <x v="1"/>
    <x v="2"/>
    <x v="1"/>
    <x v="95"/>
    <x v="3"/>
    <x v="4"/>
    <x v="0"/>
    <x v="60"/>
    <x v="45"/>
    <x v="1"/>
    <x v="1"/>
    <x v="1"/>
    <x v="1"/>
    <x v="1"/>
    <x v="1"/>
    <x v="1"/>
    <x v="1"/>
    <x v="1"/>
    <x v="1"/>
    <x v="1"/>
    <x v="1"/>
    <x v="1"/>
    <x v="1"/>
    <x v="1"/>
    <x v="1"/>
    <x v="1"/>
    <x v="1"/>
    <x v="1"/>
    <x v="1"/>
    <x v="1"/>
    <x v="16"/>
    <x v="1"/>
    <x v="1"/>
    <x v="1"/>
    <x v="1"/>
    <x v="1"/>
    <x v="1"/>
    <x v="1"/>
    <x v="1"/>
    <x v="1"/>
    <x v="1"/>
    <x v="1"/>
    <x v="1"/>
    <x v="1"/>
    <x v="1"/>
    <x v="1"/>
    <x v="1"/>
    <x v="46"/>
    <x v="51"/>
    <x v="67"/>
    <x v="42"/>
    <x v="68"/>
    <x v="1"/>
    <x v="2"/>
    <x v="37"/>
    <x v="47"/>
  </r>
  <r>
    <x v="156"/>
    <x v="3"/>
    <x v="1"/>
    <x v="3"/>
    <x v="8"/>
    <x v="7"/>
    <x v="33"/>
    <x v="0"/>
    <x v="0"/>
    <x v="25"/>
    <x v="1"/>
    <x v="26"/>
    <x v="1"/>
    <x v="1"/>
    <x v="2"/>
    <x v="1"/>
    <x v="96"/>
    <x v="0"/>
    <x v="4"/>
    <x v="0"/>
    <x v="97"/>
    <x v="25"/>
    <x v="1"/>
    <x v="1"/>
    <x v="1"/>
    <x v="1"/>
    <x v="1"/>
    <x v="1"/>
    <x v="1"/>
    <x v="1"/>
    <x v="1"/>
    <x v="1"/>
    <x v="1"/>
    <x v="1"/>
    <x v="1"/>
    <x v="1"/>
    <x v="1"/>
    <x v="1"/>
    <x v="1"/>
    <x v="1"/>
    <x v="1"/>
    <x v="1"/>
    <x v="1"/>
    <x v="12"/>
    <x v="1"/>
    <x v="1"/>
    <x v="1"/>
    <x v="1"/>
    <x v="1"/>
    <x v="1"/>
    <x v="1"/>
    <x v="1"/>
    <x v="1"/>
    <x v="1"/>
    <x v="1"/>
    <x v="1"/>
    <x v="1"/>
    <x v="1"/>
    <x v="1"/>
    <x v="1"/>
    <x v="26"/>
    <x v="9"/>
    <x v="68"/>
    <x v="43"/>
    <x v="69"/>
    <x v="1"/>
    <x v="2"/>
    <x v="28"/>
    <x v="35"/>
  </r>
  <r>
    <x v="157"/>
    <x v="3"/>
    <x v="2"/>
    <x v="3"/>
    <x v="8"/>
    <x v="7"/>
    <x v="14"/>
    <x v="6"/>
    <x v="4"/>
    <x v="25"/>
    <x v="1"/>
    <x v="26"/>
    <x v="1"/>
    <x v="1"/>
    <x v="2"/>
    <x v="1"/>
    <x v="97"/>
    <x v="24"/>
    <x v="0"/>
    <x v="7"/>
    <x v="98"/>
    <x v="46"/>
    <x v="12"/>
    <x v="1"/>
    <x v="1"/>
    <x v="1"/>
    <x v="1"/>
    <x v="1"/>
    <x v="1"/>
    <x v="1"/>
    <x v="1"/>
    <x v="1"/>
    <x v="1"/>
    <x v="1"/>
    <x v="1"/>
    <x v="1"/>
    <x v="1"/>
    <x v="1"/>
    <x v="1"/>
    <x v="1"/>
    <x v="1"/>
    <x v="1"/>
    <x v="1"/>
    <x v="17"/>
    <x v="1"/>
    <x v="1"/>
    <x v="1"/>
    <x v="1"/>
    <x v="1"/>
    <x v="1"/>
    <x v="1"/>
    <x v="1"/>
    <x v="1"/>
    <x v="1"/>
    <x v="1"/>
    <x v="1"/>
    <x v="1"/>
    <x v="1"/>
    <x v="22"/>
    <x v="22"/>
    <x v="47"/>
    <x v="36"/>
    <x v="69"/>
    <x v="44"/>
    <x v="70"/>
    <x v="9"/>
    <x v="43"/>
    <x v="18"/>
    <x v="48"/>
  </r>
  <r>
    <x v="158"/>
    <x v="3"/>
    <x v="2"/>
    <x v="3"/>
    <x v="8"/>
    <x v="7"/>
    <x v="14"/>
    <x v="6"/>
    <x v="4"/>
    <x v="33"/>
    <x v="28"/>
    <x v="35"/>
    <x v="1"/>
    <x v="10"/>
    <x v="11"/>
    <x v="1"/>
    <x v="98"/>
    <x v="12"/>
    <x v="0"/>
    <x v="0"/>
    <x v="99"/>
    <x v="25"/>
    <x v="2"/>
    <x v="11"/>
    <x v="1"/>
    <x v="1"/>
    <x v="1"/>
    <x v="1"/>
    <x v="1"/>
    <x v="1"/>
    <x v="1"/>
    <x v="1"/>
    <x v="1"/>
    <x v="1"/>
    <x v="1"/>
    <x v="1"/>
    <x v="1"/>
    <x v="1"/>
    <x v="1"/>
    <x v="1"/>
    <x v="1"/>
    <x v="1"/>
    <x v="1"/>
    <x v="2"/>
    <x v="1"/>
    <x v="1"/>
    <x v="1"/>
    <x v="1"/>
    <x v="1"/>
    <x v="1"/>
    <x v="1"/>
    <x v="1"/>
    <x v="1"/>
    <x v="1"/>
    <x v="1"/>
    <x v="1"/>
    <x v="1"/>
    <x v="1"/>
    <x v="23"/>
    <x v="23"/>
    <x v="26"/>
    <x v="48"/>
    <x v="70"/>
    <x v="45"/>
    <x v="71"/>
    <x v="3"/>
    <x v="44"/>
    <x v="38"/>
    <x v="45"/>
  </r>
  <r>
    <x v="159"/>
    <x v="3"/>
    <x v="1"/>
    <x v="3"/>
    <x v="9"/>
    <x v="6"/>
    <x v="36"/>
    <x v="7"/>
    <x v="0"/>
    <x v="7"/>
    <x v="8"/>
    <x v="5"/>
    <x v="2"/>
    <x v="3"/>
    <x v="4"/>
    <x v="1"/>
    <x v="99"/>
    <x v="25"/>
    <x v="5"/>
    <x v="0"/>
    <x v="100"/>
    <x v="47"/>
    <x v="1"/>
    <x v="1"/>
    <x v="1"/>
    <x v="1"/>
    <x v="1"/>
    <x v="1"/>
    <x v="1"/>
    <x v="1"/>
    <x v="1"/>
    <x v="1"/>
    <x v="1"/>
    <x v="1"/>
    <x v="1"/>
    <x v="1"/>
    <x v="1"/>
    <x v="1"/>
    <x v="1"/>
    <x v="10"/>
    <x v="1"/>
    <x v="1"/>
    <x v="1"/>
    <x v="18"/>
    <x v="1"/>
    <x v="1"/>
    <x v="1"/>
    <x v="1"/>
    <x v="1"/>
    <x v="1"/>
    <x v="1"/>
    <x v="1"/>
    <x v="1"/>
    <x v="1"/>
    <x v="1"/>
    <x v="1"/>
    <x v="1"/>
    <x v="1"/>
    <x v="1"/>
    <x v="1"/>
    <x v="48"/>
    <x v="52"/>
    <x v="71"/>
    <x v="46"/>
    <x v="72"/>
    <x v="1"/>
    <x v="5"/>
    <x v="39"/>
    <x v="49"/>
  </r>
  <r>
    <x v="160"/>
    <x v="3"/>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61"/>
    <x v="3"/>
    <x v="1"/>
    <x v="3"/>
    <x v="1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62"/>
    <x v="3"/>
    <x v="2"/>
    <x v="3"/>
    <x v="1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63"/>
    <x v="3"/>
    <x v="1"/>
    <x v="3"/>
    <x v="11"/>
    <x v="7"/>
    <x v="20"/>
    <x v="0"/>
    <x v="0"/>
    <x v="15"/>
    <x v="15"/>
    <x v="23"/>
    <x v="1"/>
    <x v="1"/>
    <x v="2"/>
    <x v="1"/>
    <x v="100"/>
    <x v="0"/>
    <x v="0"/>
    <x v="0"/>
    <x v="101"/>
    <x v="10"/>
    <x v="1"/>
    <x v="1"/>
    <x v="1"/>
    <x v="1"/>
    <x v="1"/>
    <x v="1"/>
    <x v="1"/>
    <x v="1"/>
    <x v="1"/>
    <x v="1"/>
    <x v="1"/>
    <x v="1"/>
    <x v="1"/>
    <x v="1"/>
    <x v="1"/>
    <x v="1"/>
    <x v="1"/>
    <x v="11"/>
    <x v="1"/>
    <x v="1"/>
    <x v="1"/>
    <x v="2"/>
    <x v="1"/>
    <x v="1"/>
    <x v="1"/>
    <x v="1"/>
    <x v="1"/>
    <x v="1"/>
    <x v="1"/>
    <x v="1"/>
    <x v="1"/>
    <x v="1"/>
    <x v="1"/>
    <x v="1"/>
    <x v="1"/>
    <x v="1"/>
    <x v="1"/>
    <x v="1"/>
    <x v="11"/>
    <x v="17"/>
    <x v="72"/>
    <x v="3"/>
    <x v="62"/>
    <x v="1"/>
    <x v="2"/>
    <x v="10"/>
    <x v="33"/>
  </r>
  <r>
    <x v="164"/>
    <x v="3"/>
    <x v="2"/>
    <x v="3"/>
    <x v="11"/>
    <x v="7"/>
    <x v="7"/>
    <x v="0"/>
    <x v="0"/>
    <x v="3"/>
    <x v="4"/>
    <x v="3"/>
    <x v="1"/>
    <x v="1"/>
    <x v="2"/>
    <x v="1"/>
    <x v="101"/>
    <x v="0"/>
    <x v="0"/>
    <x v="0"/>
    <x v="102"/>
    <x v="3"/>
    <x v="1"/>
    <x v="1"/>
    <x v="1"/>
    <x v="1"/>
    <x v="1"/>
    <x v="2"/>
    <x v="1"/>
    <x v="1"/>
    <x v="1"/>
    <x v="1"/>
    <x v="1"/>
    <x v="1"/>
    <x v="1"/>
    <x v="1"/>
    <x v="1"/>
    <x v="1"/>
    <x v="1"/>
    <x v="1"/>
    <x v="1"/>
    <x v="1"/>
    <x v="1"/>
    <x v="10"/>
    <x v="1"/>
    <x v="1"/>
    <x v="1"/>
    <x v="1"/>
    <x v="1"/>
    <x v="1"/>
    <x v="1"/>
    <x v="1"/>
    <x v="1"/>
    <x v="1"/>
    <x v="1"/>
    <x v="1"/>
    <x v="1"/>
    <x v="1"/>
    <x v="1"/>
    <x v="1"/>
    <x v="4"/>
    <x v="13"/>
    <x v="73"/>
    <x v="3"/>
    <x v="73"/>
    <x v="1"/>
    <x v="2"/>
    <x v="40"/>
    <x v="50"/>
  </r>
  <r>
    <x v="165"/>
    <x v="3"/>
    <x v="1"/>
    <x v="4"/>
    <x v="12"/>
    <x v="8"/>
    <x v="33"/>
    <x v="0"/>
    <x v="0"/>
    <x v="2"/>
    <x v="3"/>
    <x v="36"/>
    <x v="1"/>
    <x v="11"/>
    <x v="12"/>
    <x v="1"/>
    <x v="63"/>
    <x v="26"/>
    <x v="22"/>
    <x v="0"/>
    <x v="64"/>
    <x v="16"/>
    <x v="1"/>
    <x v="1"/>
    <x v="1"/>
    <x v="4"/>
    <x v="1"/>
    <x v="1"/>
    <x v="6"/>
    <x v="1"/>
    <x v="1"/>
    <x v="1"/>
    <x v="1"/>
    <x v="1"/>
    <x v="1"/>
    <x v="1"/>
    <x v="1"/>
    <x v="1"/>
    <x v="1"/>
    <x v="12"/>
    <x v="1"/>
    <x v="1"/>
    <x v="1"/>
    <x v="2"/>
    <x v="1"/>
    <x v="1"/>
    <x v="1"/>
    <x v="1"/>
    <x v="1"/>
    <x v="1"/>
    <x v="1"/>
    <x v="1"/>
    <x v="1"/>
    <x v="1"/>
    <x v="1"/>
    <x v="1"/>
    <x v="1"/>
    <x v="1"/>
    <x v="1"/>
    <x v="1"/>
    <x v="17"/>
    <x v="23"/>
    <x v="74"/>
    <x v="47"/>
    <x v="74"/>
    <x v="1"/>
    <x v="45"/>
    <x v="8"/>
    <x v="51"/>
  </r>
  <r>
    <x v="166"/>
    <x v="3"/>
    <x v="2"/>
    <x v="4"/>
    <x v="12"/>
    <x v="8"/>
    <x v="40"/>
    <x v="0"/>
    <x v="0"/>
    <x v="2"/>
    <x v="3"/>
    <x v="37"/>
    <x v="1"/>
    <x v="11"/>
    <x v="12"/>
    <x v="1"/>
    <x v="102"/>
    <x v="0"/>
    <x v="7"/>
    <x v="0"/>
    <x v="103"/>
    <x v="15"/>
    <x v="1"/>
    <x v="1"/>
    <x v="1"/>
    <x v="1"/>
    <x v="1"/>
    <x v="1"/>
    <x v="1"/>
    <x v="1"/>
    <x v="1"/>
    <x v="1"/>
    <x v="1"/>
    <x v="1"/>
    <x v="1"/>
    <x v="1"/>
    <x v="1"/>
    <x v="1"/>
    <x v="1"/>
    <x v="1"/>
    <x v="1"/>
    <x v="4"/>
    <x v="1"/>
    <x v="2"/>
    <x v="1"/>
    <x v="1"/>
    <x v="1"/>
    <x v="1"/>
    <x v="1"/>
    <x v="1"/>
    <x v="1"/>
    <x v="1"/>
    <x v="1"/>
    <x v="1"/>
    <x v="1"/>
    <x v="1"/>
    <x v="1"/>
    <x v="1"/>
    <x v="1"/>
    <x v="1"/>
    <x v="16"/>
    <x v="22"/>
    <x v="75"/>
    <x v="48"/>
    <x v="75"/>
    <x v="12"/>
    <x v="46"/>
    <x v="4"/>
    <x v="1"/>
  </r>
  <r>
    <x v="167"/>
    <x v="3"/>
    <x v="1"/>
    <x v="4"/>
    <x v="13"/>
    <x v="8"/>
    <x v="33"/>
    <x v="22"/>
    <x v="0"/>
    <x v="10"/>
    <x v="10"/>
    <x v="7"/>
    <x v="1"/>
    <x v="1"/>
    <x v="2"/>
    <x v="1"/>
    <x v="103"/>
    <x v="27"/>
    <x v="23"/>
    <x v="0"/>
    <x v="104"/>
    <x v="48"/>
    <x v="1"/>
    <x v="12"/>
    <x v="1"/>
    <x v="5"/>
    <x v="1"/>
    <x v="1"/>
    <x v="3"/>
    <x v="1"/>
    <x v="1"/>
    <x v="1"/>
    <x v="1"/>
    <x v="1"/>
    <x v="1"/>
    <x v="1"/>
    <x v="1"/>
    <x v="1"/>
    <x v="1"/>
    <x v="1"/>
    <x v="1"/>
    <x v="4"/>
    <x v="1"/>
    <x v="2"/>
    <x v="1"/>
    <x v="1"/>
    <x v="1"/>
    <x v="1"/>
    <x v="1"/>
    <x v="1"/>
    <x v="1"/>
    <x v="1"/>
    <x v="1"/>
    <x v="1"/>
    <x v="3"/>
    <x v="1"/>
    <x v="1"/>
    <x v="1"/>
    <x v="1"/>
    <x v="1"/>
    <x v="49"/>
    <x v="53"/>
    <x v="76"/>
    <x v="49"/>
    <x v="76"/>
    <x v="12"/>
    <x v="33"/>
    <x v="14"/>
    <x v="52"/>
  </r>
  <r>
    <x v="168"/>
    <x v="3"/>
    <x v="2"/>
    <x v="4"/>
    <x v="13"/>
    <x v="8"/>
    <x v="11"/>
    <x v="0"/>
    <x v="0"/>
    <x v="10"/>
    <x v="10"/>
    <x v="7"/>
    <x v="1"/>
    <x v="1"/>
    <x v="2"/>
    <x v="1"/>
    <x v="104"/>
    <x v="28"/>
    <x v="8"/>
    <x v="0"/>
    <x v="105"/>
    <x v="49"/>
    <x v="1"/>
    <x v="1"/>
    <x v="1"/>
    <x v="6"/>
    <x v="1"/>
    <x v="1"/>
    <x v="1"/>
    <x v="1"/>
    <x v="1"/>
    <x v="3"/>
    <x v="1"/>
    <x v="1"/>
    <x v="1"/>
    <x v="1"/>
    <x v="1"/>
    <x v="1"/>
    <x v="1"/>
    <x v="1"/>
    <x v="1"/>
    <x v="6"/>
    <x v="1"/>
    <x v="2"/>
    <x v="1"/>
    <x v="1"/>
    <x v="1"/>
    <x v="1"/>
    <x v="1"/>
    <x v="1"/>
    <x v="1"/>
    <x v="1"/>
    <x v="1"/>
    <x v="1"/>
    <x v="3"/>
    <x v="1"/>
    <x v="2"/>
    <x v="1"/>
    <x v="1"/>
    <x v="1"/>
    <x v="50"/>
    <x v="54"/>
    <x v="77"/>
    <x v="50"/>
    <x v="77"/>
    <x v="22"/>
    <x v="47"/>
    <x v="41"/>
    <x v="53"/>
  </r>
  <r>
    <x v="169"/>
    <x v="3"/>
    <x v="1"/>
    <x v="4"/>
    <x v="14"/>
    <x v="0"/>
    <x v="0"/>
    <x v="0"/>
    <x v="0"/>
    <x v="0"/>
    <x v="1"/>
    <x v="0"/>
    <x v="1"/>
    <x v="0"/>
    <x v="1"/>
    <x v="0"/>
    <x v="0"/>
    <x v="0"/>
    <x v="0"/>
    <x v="0"/>
    <x v="1"/>
    <x v="0"/>
    <x v="1"/>
    <x v="1"/>
    <x v="1"/>
    <x v="1"/>
    <x v="1"/>
    <x v="1"/>
    <x v="1"/>
    <x v="1"/>
    <x v="1"/>
    <x v="1"/>
    <x v="1"/>
    <x v="1"/>
    <x v="1"/>
    <x v="1"/>
    <x v="1"/>
    <x v="1"/>
    <x v="1"/>
    <x v="1"/>
    <x v="1"/>
    <x v="1"/>
    <x v="1"/>
    <x v="2"/>
    <x v="1"/>
    <x v="1"/>
    <x v="1"/>
    <x v="2"/>
    <x v="1"/>
    <x v="1"/>
    <x v="1"/>
    <x v="1"/>
    <x v="1"/>
    <x v="1"/>
    <x v="1"/>
    <x v="1"/>
    <x v="1"/>
    <x v="1"/>
    <x v="1"/>
    <x v="1"/>
    <x v="1"/>
    <x v="1"/>
    <x v="1"/>
    <x v="1"/>
    <x v="1"/>
    <x v="1"/>
    <x v="1"/>
    <x v="1"/>
    <x v="1"/>
  </r>
  <r>
    <x v="170"/>
    <x v="3"/>
    <x v="2"/>
    <x v="4"/>
    <x v="14"/>
    <x v="8"/>
    <x v="33"/>
    <x v="0"/>
    <x v="0"/>
    <x v="9"/>
    <x v="9"/>
    <x v="6"/>
    <x v="1"/>
    <x v="0"/>
    <x v="1"/>
    <x v="1"/>
    <x v="105"/>
    <x v="29"/>
    <x v="24"/>
    <x v="0"/>
    <x v="106"/>
    <x v="6"/>
    <x v="1"/>
    <x v="1"/>
    <x v="1"/>
    <x v="1"/>
    <x v="1"/>
    <x v="1"/>
    <x v="1"/>
    <x v="1"/>
    <x v="1"/>
    <x v="1"/>
    <x v="1"/>
    <x v="1"/>
    <x v="1"/>
    <x v="1"/>
    <x v="1"/>
    <x v="1"/>
    <x v="1"/>
    <x v="1"/>
    <x v="1"/>
    <x v="1"/>
    <x v="1"/>
    <x v="3"/>
    <x v="1"/>
    <x v="1"/>
    <x v="1"/>
    <x v="1"/>
    <x v="1"/>
    <x v="1"/>
    <x v="1"/>
    <x v="1"/>
    <x v="1"/>
    <x v="1"/>
    <x v="1"/>
    <x v="1"/>
    <x v="1"/>
    <x v="1"/>
    <x v="9"/>
    <x v="9"/>
    <x v="7"/>
    <x v="8"/>
    <x v="1"/>
    <x v="51"/>
    <x v="1"/>
    <x v="1"/>
    <x v="1"/>
    <x v="2"/>
    <x v="1"/>
  </r>
  <r>
    <x v="171"/>
    <x v="3"/>
    <x v="2"/>
    <x v="4"/>
    <x v="14"/>
    <x v="8"/>
    <x v="33"/>
    <x v="0"/>
    <x v="0"/>
    <x v="15"/>
    <x v="15"/>
    <x v="0"/>
    <x v="1"/>
    <x v="0"/>
    <x v="1"/>
    <x v="1"/>
    <x v="0"/>
    <x v="0"/>
    <x v="0"/>
    <x v="0"/>
    <x v="1"/>
    <x v="0"/>
    <x v="7"/>
    <x v="1"/>
    <x v="4"/>
    <x v="1"/>
    <x v="1"/>
    <x v="1"/>
    <x v="1"/>
    <x v="1"/>
    <x v="1"/>
    <x v="1"/>
    <x v="1"/>
    <x v="1"/>
    <x v="1"/>
    <x v="1"/>
    <x v="1"/>
    <x v="1"/>
    <x v="1"/>
    <x v="1"/>
    <x v="1"/>
    <x v="1"/>
    <x v="1"/>
    <x v="2"/>
    <x v="1"/>
    <x v="1"/>
    <x v="1"/>
    <x v="1"/>
    <x v="1"/>
    <x v="1"/>
    <x v="1"/>
    <x v="1"/>
    <x v="1"/>
    <x v="1"/>
    <x v="1"/>
    <x v="1"/>
    <x v="1"/>
    <x v="1"/>
    <x v="15"/>
    <x v="15"/>
    <x v="1"/>
    <x v="1"/>
    <x v="1"/>
    <x v="1"/>
    <x v="1"/>
    <x v="16"/>
    <x v="1"/>
    <x v="15"/>
    <x v="1"/>
  </r>
  <r>
    <x v="172"/>
    <x v="3"/>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73"/>
    <x v="3"/>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74"/>
    <x v="3"/>
    <x v="1"/>
    <x v="4"/>
    <x v="16"/>
    <x v="8"/>
    <x v="6"/>
    <x v="0"/>
    <x v="0"/>
    <x v="12"/>
    <x v="12"/>
    <x v="9"/>
    <x v="2"/>
    <x v="1"/>
    <x v="2"/>
    <x v="1"/>
    <x v="106"/>
    <x v="4"/>
    <x v="0"/>
    <x v="0"/>
    <x v="107"/>
    <x v="10"/>
    <x v="1"/>
    <x v="1"/>
    <x v="1"/>
    <x v="7"/>
    <x v="1"/>
    <x v="1"/>
    <x v="1"/>
    <x v="1"/>
    <x v="1"/>
    <x v="1"/>
    <x v="1"/>
    <x v="1"/>
    <x v="1"/>
    <x v="3"/>
    <x v="1"/>
    <x v="1"/>
    <x v="1"/>
    <x v="1"/>
    <x v="1"/>
    <x v="6"/>
    <x v="1"/>
    <x v="2"/>
    <x v="1"/>
    <x v="1"/>
    <x v="1"/>
    <x v="1"/>
    <x v="1"/>
    <x v="1"/>
    <x v="1"/>
    <x v="1"/>
    <x v="1"/>
    <x v="1"/>
    <x v="1"/>
    <x v="1"/>
    <x v="1"/>
    <x v="1"/>
    <x v="1"/>
    <x v="1"/>
    <x v="11"/>
    <x v="17"/>
    <x v="78"/>
    <x v="52"/>
    <x v="78"/>
    <x v="9"/>
    <x v="35"/>
    <x v="18"/>
    <x v="48"/>
  </r>
  <r>
    <x v="175"/>
    <x v="3"/>
    <x v="2"/>
    <x v="4"/>
    <x v="16"/>
    <x v="8"/>
    <x v="13"/>
    <x v="0"/>
    <x v="0"/>
    <x v="12"/>
    <x v="12"/>
    <x v="9"/>
    <x v="2"/>
    <x v="1"/>
    <x v="2"/>
    <x v="1"/>
    <x v="107"/>
    <x v="20"/>
    <x v="0"/>
    <x v="0"/>
    <x v="108"/>
    <x v="33"/>
    <x v="1"/>
    <x v="1"/>
    <x v="1"/>
    <x v="4"/>
    <x v="1"/>
    <x v="1"/>
    <x v="1"/>
    <x v="1"/>
    <x v="4"/>
    <x v="1"/>
    <x v="1"/>
    <x v="1"/>
    <x v="1"/>
    <x v="3"/>
    <x v="1"/>
    <x v="1"/>
    <x v="1"/>
    <x v="1"/>
    <x v="1"/>
    <x v="6"/>
    <x v="1"/>
    <x v="2"/>
    <x v="1"/>
    <x v="1"/>
    <x v="1"/>
    <x v="1"/>
    <x v="1"/>
    <x v="1"/>
    <x v="1"/>
    <x v="1"/>
    <x v="1"/>
    <x v="1"/>
    <x v="1"/>
    <x v="1"/>
    <x v="1"/>
    <x v="1"/>
    <x v="1"/>
    <x v="1"/>
    <x v="34"/>
    <x v="41"/>
    <x v="79"/>
    <x v="53"/>
    <x v="79"/>
    <x v="9"/>
    <x v="35"/>
    <x v="16"/>
    <x v="39"/>
  </r>
  <r>
    <x v="176"/>
    <x v="3"/>
    <x v="1"/>
    <x v="4"/>
    <x v="17"/>
    <x v="8"/>
    <x v="14"/>
    <x v="23"/>
    <x v="0"/>
    <x v="4"/>
    <x v="5"/>
    <x v="4"/>
    <x v="2"/>
    <x v="5"/>
    <x v="6"/>
    <x v="1"/>
    <x v="37"/>
    <x v="20"/>
    <x v="0"/>
    <x v="8"/>
    <x v="109"/>
    <x v="32"/>
    <x v="1"/>
    <x v="1"/>
    <x v="1"/>
    <x v="1"/>
    <x v="1"/>
    <x v="1"/>
    <x v="1"/>
    <x v="1"/>
    <x v="1"/>
    <x v="1"/>
    <x v="1"/>
    <x v="1"/>
    <x v="1"/>
    <x v="1"/>
    <x v="1"/>
    <x v="1"/>
    <x v="1"/>
    <x v="1"/>
    <x v="1"/>
    <x v="7"/>
    <x v="1"/>
    <x v="2"/>
    <x v="1"/>
    <x v="1"/>
    <x v="1"/>
    <x v="1"/>
    <x v="1"/>
    <x v="1"/>
    <x v="1"/>
    <x v="1"/>
    <x v="1"/>
    <x v="1"/>
    <x v="1"/>
    <x v="1"/>
    <x v="1"/>
    <x v="1"/>
    <x v="1"/>
    <x v="1"/>
    <x v="33"/>
    <x v="40"/>
    <x v="80"/>
    <x v="54"/>
    <x v="80"/>
    <x v="10"/>
    <x v="15"/>
    <x v="4"/>
    <x v="1"/>
  </r>
  <r>
    <x v="177"/>
    <x v="3"/>
    <x v="2"/>
    <x v="4"/>
    <x v="17"/>
    <x v="8"/>
    <x v="15"/>
    <x v="0"/>
    <x v="0"/>
    <x v="4"/>
    <x v="5"/>
    <x v="4"/>
    <x v="2"/>
    <x v="5"/>
    <x v="6"/>
    <x v="1"/>
    <x v="108"/>
    <x v="25"/>
    <x v="1"/>
    <x v="3"/>
    <x v="110"/>
    <x v="12"/>
    <x v="1"/>
    <x v="1"/>
    <x v="1"/>
    <x v="1"/>
    <x v="1"/>
    <x v="1"/>
    <x v="1"/>
    <x v="1"/>
    <x v="1"/>
    <x v="1"/>
    <x v="1"/>
    <x v="1"/>
    <x v="1"/>
    <x v="1"/>
    <x v="1"/>
    <x v="1"/>
    <x v="1"/>
    <x v="1"/>
    <x v="1"/>
    <x v="6"/>
    <x v="1"/>
    <x v="2"/>
    <x v="1"/>
    <x v="1"/>
    <x v="1"/>
    <x v="1"/>
    <x v="1"/>
    <x v="1"/>
    <x v="1"/>
    <x v="1"/>
    <x v="1"/>
    <x v="1"/>
    <x v="1"/>
    <x v="1"/>
    <x v="1"/>
    <x v="1"/>
    <x v="1"/>
    <x v="1"/>
    <x v="13"/>
    <x v="19"/>
    <x v="81"/>
    <x v="55"/>
    <x v="81"/>
    <x v="9"/>
    <x v="13"/>
    <x v="4"/>
    <x v="1"/>
  </r>
  <r>
    <x v="178"/>
    <x v="3"/>
    <x v="1"/>
    <x v="4"/>
    <x v="18"/>
    <x v="8"/>
    <x v="37"/>
    <x v="0"/>
    <x v="0"/>
    <x v="9"/>
    <x v="9"/>
    <x v="6"/>
    <x v="1"/>
    <x v="5"/>
    <x v="6"/>
    <x v="1"/>
    <x v="109"/>
    <x v="30"/>
    <x v="25"/>
    <x v="0"/>
    <x v="111"/>
    <x v="39"/>
    <x v="1"/>
    <x v="1"/>
    <x v="5"/>
    <x v="8"/>
    <x v="1"/>
    <x v="1"/>
    <x v="3"/>
    <x v="1"/>
    <x v="1"/>
    <x v="1"/>
    <x v="1"/>
    <x v="1"/>
    <x v="1"/>
    <x v="1"/>
    <x v="1"/>
    <x v="1"/>
    <x v="1"/>
    <x v="1"/>
    <x v="1"/>
    <x v="1"/>
    <x v="1"/>
    <x v="2"/>
    <x v="1"/>
    <x v="1"/>
    <x v="1"/>
    <x v="1"/>
    <x v="1"/>
    <x v="1"/>
    <x v="1"/>
    <x v="1"/>
    <x v="1"/>
    <x v="1"/>
    <x v="1"/>
    <x v="1"/>
    <x v="1"/>
    <x v="1"/>
    <x v="1"/>
    <x v="1"/>
    <x v="40"/>
    <x v="46"/>
    <x v="82"/>
    <x v="56"/>
    <x v="82"/>
    <x v="1"/>
    <x v="48"/>
    <x v="6"/>
    <x v="43"/>
  </r>
  <r>
    <x v="179"/>
    <x v="3"/>
    <x v="2"/>
    <x v="4"/>
    <x v="18"/>
    <x v="8"/>
    <x v="17"/>
    <x v="0"/>
    <x v="0"/>
    <x v="9"/>
    <x v="9"/>
    <x v="6"/>
    <x v="1"/>
    <x v="5"/>
    <x v="6"/>
    <x v="1"/>
    <x v="110"/>
    <x v="31"/>
    <x v="26"/>
    <x v="6"/>
    <x v="112"/>
    <x v="8"/>
    <x v="1"/>
    <x v="13"/>
    <x v="1"/>
    <x v="4"/>
    <x v="1"/>
    <x v="1"/>
    <x v="1"/>
    <x v="1"/>
    <x v="5"/>
    <x v="1"/>
    <x v="1"/>
    <x v="1"/>
    <x v="1"/>
    <x v="1"/>
    <x v="1"/>
    <x v="1"/>
    <x v="1"/>
    <x v="13"/>
    <x v="1"/>
    <x v="7"/>
    <x v="1"/>
    <x v="2"/>
    <x v="1"/>
    <x v="1"/>
    <x v="1"/>
    <x v="1"/>
    <x v="1"/>
    <x v="1"/>
    <x v="1"/>
    <x v="1"/>
    <x v="1"/>
    <x v="1"/>
    <x v="1"/>
    <x v="1"/>
    <x v="1"/>
    <x v="1"/>
    <x v="1"/>
    <x v="1"/>
    <x v="9"/>
    <x v="11"/>
    <x v="83"/>
    <x v="57"/>
    <x v="82"/>
    <x v="10"/>
    <x v="15"/>
    <x v="29"/>
    <x v="54"/>
  </r>
  <r>
    <x v="180"/>
    <x v="3"/>
    <x v="1"/>
    <x v="4"/>
    <x v="19"/>
    <x v="8"/>
    <x v="18"/>
    <x v="0"/>
    <x v="0"/>
    <x v="13"/>
    <x v="13"/>
    <x v="10"/>
    <x v="2"/>
    <x v="5"/>
    <x v="6"/>
    <x v="1"/>
    <x v="111"/>
    <x v="0"/>
    <x v="27"/>
    <x v="0"/>
    <x v="113"/>
    <x v="35"/>
    <x v="1"/>
    <x v="1"/>
    <x v="1"/>
    <x v="1"/>
    <x v="1"/>
    <x v="1"/>
    <x v="1"/>
    <x v="1"/>
    <x v="4"/>
    <x v="1"/>
    <x v="1"/>
    <x v="1"/>
    <x v="1"/>
    <x v="1"/>
    <x v="1"/>
    <x v="1"/>
    <x v="1"/>
    <x v="1"/>
    <x v="1"/>
    <x v="6"/>
    <x v="1"/>
    <x v="2"/>
    <x v="1"/>
    <x v="1"/>
    <x v="1"/>
    <x v="1"/>
    <x v="1"/>
    <x v="1"/>
    <x v="1"/>
    <x v="1"/>
    <x v="1"/>
    <x v="1"/>
    <x v="1"/>
    <x v="1"/>
    <x v="1"/>
    <x v="1"/>
    <x v="1"/>
    <x v="1"/>
    <x v="36"/>
    <x v="43"/>
    <x v="84"/>
    <x v="58"/>
    <x v="81"/>
    <x v="9"/>
    <x v="13"/>
    <x v="32"/>
    <x v="40"/>
  </r>
  <r>
    <x v="181"/>
    <x v="3"/>
    <x v="2"/>
    <x v="4"/>
    <x v="19"/>
    <x v="8"/>
    <x v="35"/>
    <x v="0"/>
    <x v="0"/>
    <x v="13"/>
    <x v="13"/>
    <x v="11"/>
    <x v="2"/>
    <x v="5"/>
    <x v="6"/>
    <x v="1"/>
    <x v="112"/>
    <x v="24"/>
    <x v="13"/>
    <x v="0"/>
    <x v="114"/>
    <x v="35"/>
    <x v="1"/>
    <x v="1"/>
    <x v="1"/>
    <x v="1"/>
    <x v="1"/>
    <x v="1"/>
    <x v="1"/>
    <x v="1"/>
    <x v="4"/>
    <x v="1"/>
    <x v="1"/>
    <x v="1"/>
    <x v="1"/>
    <x v="1"/>
    <x v="1"/>
    <x v="1"/>
    <x v="1"/>
    <x v="1"/>
    <x v="1"/>
    <x v="6"/>
    <x v="1"/>
    <x v="2"/>
    <x v="1"/>
    <x v="1"/>
    <x v="1"/>
    <x v="1"/>
    <x v="1"/>
    <x v="1"/>
    <x v="1"/>
    <x v="1"/>
    <x v="1"/>
    <x v="1"/>
    <x v="1"/>
    <x v="1"/>
    <x v="1"/>
    <x v="1"/>
    <x v="1"/>
    <x v="1"/>
    <x v="36"/>
    <x v="43"/>
    <x v="85"/>
    <x v="59"/>
    <x v="83"/>
    <x v="9"/>
    <x v="13"/>
    <x v="32"/>
    <x v="40"/>
  </r>
  <r>
    <x v="182"/>
    <x v="3"/>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83"/>
    <x v="3"/>
    <x v="2"/>
    <x v="4"/>
    <x v="20"/>
    <x v="8"/>
    <x v="34"/>
    <x v="0"/>
    <x v="0"/>
    <x v="34"/>
    <x v="29"/>
    <x v="0"/>
    <x v="1"/>
    <x v="0"/>
    <x v="1"/>
    <x v="1"/>
    <x v="0"/>
    <x v="0"/>
    <x v="0"/>
    <x v="0"/>
    <x v="1"/>
    <x v="0"/>
    <x v="13"/>
    <x v="1"/>
    <x v="1"/>
    <x v="1"/>
    <x v="1"/>
    <x v="1"/>
    <x v="1"/>
    <x v="1"/>
    <x v="1"/>
    <x v="1"/>
    <x v="1"/>
    <x v="1"/>
    <x v="1"/>
    <x v="1"/>
    <x v="1"/>
    <x v="1"/>
    <x v="1"/>
    <x v="12"/>
    <x v="1"/>
    <x v="1"/>
    <x v="1"/>
    <x v="2"/>
    <x v="1"/>
    <x v="1"/>
    <x v="1"/>
    <x v="1"/>
    <x v="1"/>
    <x v="1"/>
    <x v="1"/>
    <x v="1"/>
    <x v="1"/>
    <x v="1"/>
    <x v="7"/>
    <x v="1"/>
    <x v="1"/>
    <x v="1"/>
    <x v="1"/>
    <x v="1"/>
    <x v="1"/>
    <x v="1"/>
    <x v="1"/>
    <x v="1"/>
    <x v="1"/>
    <x v="23"/>
    <x v="1"/>
    <x v="42"/>
    <x v="1"/>
  </r>
  <r>
    <x v="184"/>
    <x v="3"/>
    <x v="1"/>
    <x v="4"/>
    <x v="21"/>
    <x v="8"/>
    <x v="10"/>
    <x v="0"/>
    <x v="0"/>
    <x v="14"/>
    <x v="14"/>
    <x v="12"/>
    <x v="2"/>
    <x v="6"/>
    <x v="7"/>
    <x v="1"/>
    <x v="113"/>
    <x v="19"/>
    <x v="6"/>
    <x v="0"/>
    <x v="115"/>
    <x v="50"/>
    <x v="1"/>
    <x v="6"/>
    <x v="1"/>
    <x v="1"/>
    <x v="1"/>
    <x v="1"/>
    <x v="1"/>
    <x v="1"/>
    <x v="1"/>
    <x v="1"/>
    <x v="1"/>
    <x v="1"/>
    <x v="1"/>
    <x v="1"/>
    <x v="1"/>
    <x v="1"/>
    <x v="1"/>
    <x v="1"/>
    <x v="1"/>
    <x v="1"/>
    <x v="1"/>
    <x v="2"/>
    <x v="1"/>
    <x v="1"/>
    <x v="1"/>
    <x v="1"/>
    <x v="1"/>
    <x v="1"/>
    <x v="1"/>
    <x v="1"/>
    <x v="1"/>
    <x v="1"/>
    <x v="1"/>
    <x v="1"/>
    <x v="1"/>
    <x v="1"/>
    <x v="1"/>
    <x v="1"/>
    <x v="51"/>
    <x v="55"/>
    <x v="86"/>
    <x v="60"/>
    <x v="84"/>
    <x v="1"/>
    <x v="42"/>
    <x v="17"/>
    <x v="55"/>
  </r>
  <r>
    <x v="185"/>
    <x v="3"/>
    <x v="2"/>
    <x v="4"/>
    <x v="21"/>
    <x v="8"/>
    <x v="19"/>
    <x v="0"/>
    <x v="0"/>
    <x v="14"/>
    <x v="14"/>
    <x v="12"/>
    <x v="2"/>
    <x v="6"/>
    <x v="7"/>
    <x v="1"/>
    <x v="114"/>
    <x v="14"/>
    <x v="28"/>
    <x v="0"/>
    <x v="116"/>
    <x v="50"/>
    <x v="1"/>
    <x v="1"/>
    <x v="1"/>
    <x v="1"/>
    <x v="1"/>
    <x v="1"/>
    <x v="1"/>
    <x v="1"/>
    <x v="1"/>
    <x v="1"/>
    <x v="1"/>
    <x v="1"/>
    <x v="1"/>
    <x v="1"/>
    <x v="1"/>
    <x v="1"/>
    <x v="1"/>
    <x v="1"/>
    <x v="1"/>
    <x v="6"/>
    <x v="1"/>
    <x v="2"/>
    <x v="1"/>
    <x v="1"/>
    <x v="1"/>
    <x v="1"/>
    <x v="1"/>
    <x v="1"/>
    <x v="1"/>
    <x v="1"/>
    <x v="1"/>
    <x v="1"/>
    <x v="1"/>
    <x v="1"/>
    <x v="1"/>
    <x v="1"/>
    <x v="24"/>
    <x v="24"/>
    <x v="51"/>
    <x v="56"/>
    <x v="87"/>
    <x v="61"/>
    <x v="85"/>
    <x v="9"/>
    <x v="16"/>
    <x v="4"/>
    <x v="1"/>
  </r>
  <r>
    <x v="186"/>
    <x v="3"/>
    <x v="1"/>
    <x v="4"/>
    <x v="22"/>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87"/>
    <x v="3"/>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88"/>
    <x v="3"/>
    <x v="1"/>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189"/>
    <x v="3"/>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190"/>
    <x v="3"/>
    <x v="1"/>
    <x v="5"/>
    <x v="24"/>
    <x v="10"/>
    <x v="9"/>
    <x v="0"/>
    <x v="0"/>
    <x v="26"/>
    <x v="21"/>
    <x v="0"/>
    <x v="1"/>
    <x v="3"/>
    <x v="4"/>
    <x v="1"/>
    <x v="115"/>
    <x v="0"/>
    <x v="0"/>
    <x v="0"/>
    <x v="117"/>
    <x v="20"/>
    <x v="1"/>
    <x v="1"/>
    <x v="1"/>
    <x v="1"/>
    <x v="1"/>
    <x v="1"/>
    <x v="1"/>
    <x v="1"/>
    <x v="1"/>
    <x v="1"/>
    <x v="1"/>
    <x v="1"/>
    <x v="1"/>
    <x v="1"/>
    <x v="1"/>
    <x v="1"/>
    <x v="1"/>
    <x v="1"/>
    <x v="1"/>
    <x v="9"/>
    <x v="1"/>
    <x v="2"/>
    <x v="1"/>
    <x v="1"/>
    <x v="1"/>
    <x v="1"/>
    <x v="1"/>
    <x v="1"/>
    <x v="1"/>
    <x v="1"/>
    <x v="1"/>
    <x v="1"/>
    <x v="1"/>
    <x v="1"/>
    <x v="1"/>
    <x v="1"/>
    <x v="1"/>
    <x v="1"/>
    <x v="21"/>
    <x v="27"/>
    <x v="88"/>
    <x v="3"/>
    <x v="86"/>
    <x v="14"/>
    <x v="49"/>
    <x v="4"/>
    <x v="1"/>
  </r>
  <r>
    <x v="191"/>
    <x v="3"/>
    <x v="2"/>
    <x v="5"/>
    <x v="24"/>
    <x v="10"/>
    <x v="20"/>
    <x v="0"/>
    <x v="0"/>
    <x v="26"/>
    <x v="21"/>
    <x v="28"/>
    <x v="1"/>
    <x v="3"/>
    <x v="4"/>
    <x v="1"/>
    <x v="116"/>
    <x v="0"/>
    <x v="0"/>
    <x v="0"/>
    <x v="118"/>
    <x v="51"/>
    <x v="1"/>
    <x v="1"/>
    <x v="1"/>
    <x v="1"/>
    <x v="1"/>
    <x v="1"/>
    <x v="1"/>
    <x v="1"/>
    <x v="1"/>
    <x v="1"/>
    <x v="1"/>
    <x v="1"/>
    <x v="1"/>
    <x v="1"/>
    <x v="1"/>
    <x v="1"/>
    <x v="1"/>
    <x v="1"/>
    <x v="1"/>
    <x v="8"/>
    <x v="1"/>
    <x v="7"/>
    <x v="1"/>
    <x v="1"/>
    <x v="1"/>
    <x v="1"/>
    <x v="1"/>
    <x v="1"/>
    <x v="1"/>
    <x v="1"/>
    <x v="1"/>
    <x v="1"/>
    <x v="1"/>
    <x v="1"/>
    <x v="1"/>
    <x v="1"/>
    <x v="1"/>
    <x v="1"/>
    <x v="52"/>
    <x v="57"/>
    <x v="89"/>
    <x v="3"/>
    <x v="87"/>
    <x v="13"/>
    <x v="38"/>
    <x v="11"/>
    <x v="56"/>
  </r>
  <r>
    <x v="192"/>
    <x v="3"/>
    <x v="1"/>
    <x v="5"/>
    <x v="25"/>
    <x v="10"/>
    <x v="23"/>
    <x v="0"/>
    <x v="0"/>
    <x v="12"/>
    <x v="12"/>
    <x v="9"/>
    <x v="2"/>
    <x v="4"/>
    <x v="5"/>
    <x v="1"/>
    <x v="117"/>
    <x v="0"/>
    <x v="0"/>
    <x v="0"/>
    <x v="119"/>
    <x v="39"/>
    <x v="1"/>
    <x v="1"/>
    <x v="1"/>
    <x v="1"/>
    <x v="1"/>
    <x v="1"/>
    <x v="1"/>
    <x v="1"/>
    <x v="1"/>
    <x v="1"/>
    <x v="1"/>
    <x v="1"/>
    <x v="1"/>
    <x v="1"/>
    <x v="1"/>
    <x v="1"/>
    <x v="1"/>
    <x v="1"/>
    <x v="1"/>
    <x v="4"/>
    <x v="1"/>
    <x v="8"/>
    <x v="1"/>
    <x v="1"/>
    <x v="1"/>
    <x v="1"/>
    <x v="1"/>
    <x v="1"/>
    <x v="1"/>
    <x v="1"/>
    <x v="1"/>
    <x v="1"/>
    <x v="1"/>
    <x v="1"/>
    <x v="1"/>
    <x v="1"/>
    <x v="1"/>
    <x v="1"/>
    <x v="40"/>
    <x v="46"/>
    <x v="90"/>
    <x v="3"/>
    <x v="88"/>
    <x v="12"/>
    <x v="23"/>
    <x v="10"/>
    <x v="6"/>
  </r>
  <r>
    <x v="193"/>
    <x v="3"/>
    <x v="2"/>
    <x v="5"/>
    <x v="25"/>
    <x v="10"/>
    <x v="23"/>
    <x v="0"/>
    <x v="0"/>
    <x v="12"/>
    <x v="12"/>
    <x v="9"/>
    <x v="2"/>
    <x v="4"/>
    <x v="5"/>
    <x v="1"/>
    <x v="118"/>
    <x v="0"/>
    <x v="0"/>
    <x v="0"/>
    <x v="120"/>
    <x v="52"/>
    <x v="1"/>
    <x v="1"/>
    <x v="1"/>
    <x v="1"/>
    <x v="1"/>
    <x v="1"/>
    <x v="1"/>
    <x v="1"/>
    <x v="1"/>
    <x v="1"/>
    <x v="1"/>
    <x v="1"/>
    <x v="1"/>
    <x v="1"/>
    <x v="1"/>
    <x v="1"/>
    <x v="1"/>
    <x v="1"/>
    <x v="1"/>
    <x v="8"/>
    <x v="1"/>
    <x v="12"/>
    <x v="1"/>
    <x v="1"/>
    <x v="1"/>
    <x v="1"/>
    <x v="1"/>
    <x v="1"/>
    <x v="1"/>
    <x v="1"/>
    <x v="1"/>
    <x v="1"/>
    <x v="1"/>
    <x v="1"/>
    <x v="1"/>
    <x v="1"/>
    <x v="1"/>
    <x v="1"/>
    <x v="53"/>
    <x v="58"/>
    <x v="91"/>
    <x v="3"/>
    <x v="89"/>
    <x v="13"/>
    <x v="50"/>
    <x v="28"/>
    <x v="57"/>
  </r>
  <r>
    <x v="194"/>
    <x v="3"/>
    <x v="1"/>
    <x v="5"/>
    <x v="26"/>
    <x v="10"/>
    <x v="23"/>
    <x v="23"/>
    <x v="8"/>
    <x v="18"/>
    <x v="17"/>
    <x v="17"/>
    <x v="2"/>
    <x v="5"/>
    <x v="6"/>
    <x v="1"/>
    <x v="67"/>
    <x v="0"/>
    <x v="0"/>
    <x v="0"/>
    <x v="121"/>
    <x v="20"/>
    <x v="1"/>
    <x v="1"/>
    <x v="1"/>
    <x v="1"/>
    <x v="1"/>
    <x v="1"/>
    <x v="1"/>
    <x v="1"/>
    <x v="1"/>
    <x v="1"/>
    <x v="1"/>
    <x v="1"/>
    <x v="1"/>
    <x v="1"/>
    <x v="1"/>
    <x v="1"/>
    <x v="1"/>
    <x v="1"/>
    <x v="1"/>
    <x v="9"/>
    <x v="1"/>
    <x v="2"/>
    <x v="1"/>
    <x v="1"/>
    <x v="1"/>
    <x v="1"/>
    <x v="1"/>
    <x v="1"/>
    <x v="1"/>
    <x v="1"/>
    <x v="1"/>
    <x v="1"/>
    <x v="1"/>
    <x v="1"/>
    <x v="1"/>
    <x v="1"/>
    <x v="1"/>
    <x v="1"/>
    <x v="21"/>
    <x v="27"/>
    <x v="92"/>
    <x v="3"/>
    <x v="90"/>
    <x v="14"/>
    <x v="24"/>
    <x v="4"/>
    <x v="1"/>
  </r>
  <r>
    <x v="195"/>
    <x v="3"/>
    <x v="2"/>
    <x v="5"/>
    <x v="26"/>
    <x v="10"/>
    <x v="27"/>
    <x v="0"/>
    <x v="0"/>
    <x v="18"/>
    <x v="17"/>
    <x v="17"/>
    <x v="2"/>
    <x v="5"/>
    <x v="6"/>
    <x v="1"/>
    <x v="119"/>
    <x v="0"/>
    <x v="0"/>
    <x v="0"/>
    <x v="122"/>
    <x v="20"/>
    <x v="1"/>
    <x v="1"/>
    <x v="1"/>
    <x v="1"/>
    <x v="1"/>
    <x v="1"/>
    <x v="1"/>
    <x v="1"/>
    <x v="1"/>
    <x v="1"/>
    <x v="1"/>
    <x v="1"/>
    <x v="1"/>
    <x v="1"/>
    <x v="1"/>
    <x v="1"/>
    <x v="1"/>
    <x v="1"/>
    <x v="1"/>
    <x v="9"/>
    <x v="1"/>
    <x v="2"/>
    <x v="1"/>
    <x v="1"/>
    <x v="1"/>
    <x v="1"/>
    <x v="1"/>
    <x v="1"/>
    <x v="1"/>
    <x v="1"/>
    <x v="1"/>
    <x v="1"/>
    <x v="1"/>
    <x v="1"/>
    <x v="1"/>
    <x v="1"/>
    <x v="1"/>
    <x v="1"/>
    <x v="21"/>
    <x v="27"/>
    <x v="93"/>
    <x v="3"/>
    <x v="91"/>
    <x v="14"/>
    <x v="24"/>
    <x v="4"/>
    <x v="1"/>
  </r>
  <r>
    <x v="196"/>
    <x v="3"/>
    <x v="1"/>
    <x v="5"/>
    <x v="27"/>
    <x v="10"/>
    <x v="38"/>
    <x v="0"/>
    <x v="0"/>
    <x v="2"/>
    <x v="3"/>
    <x v="38"/>
    <x v="1"/>
    <x v="9"/>
    <x v="10"/>
    <x v="1"/>
    <x v="120"/>
    <x v="0"/>
    <x v="0"/>
    <x v="0"/>
    <x v="123"/>
    <x v="53"/>
    <x v="1"/>
    <x v="14"/>
    <x v="1"/>
    <x v="1"/>
    <x v="1"/>
    <x v="1"/>
    <x v="1"/>
    <x v="1"/>
    <x v="1"/>
    <x v="1"/>
    <x v="1"/>
    <x v="1"/>
    <x v="1"/>
    <x v="1"/>
    <x v="1"/>
    <x v="1"/>
    <x v="1"/>
    <x v="14"/>
    <x v="1"/>
    <x v="1"/>
    <x v="1"/>
    <x v="2"/>
    <x v="1"/>
    <x v="1"/>
    <x v="1"/>
    <x v="1"/>
    <x v="1"/>
    <x v="1"/>
    <x v="1"/>
    <x v="1"/>
    <x v="1"/>
    <x v="1"/>
    <x v="1"/>
    <x v="1"/>
    <x v="1"/>
    <x v="1"/>
    <x v="1"/>
    <x v="1"/>
    <x v="54"/>
    <x v="59"/>
    <x v="94"/>
    <x v="3"/>
    <x v="92"/>
    <x v="1"/>
    <x v="51"/>
    <x v="24"/>
    <x v="58"/>
  </r>
  <r>
    <x v="197"/>
    <x v="3"/>
    <x v="2"/>
    <x v="5"/>
    <x v="2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198"/>
    <x v="3"/>
    <x v="1"/>
    <x v="5"/>
    <x v="28"/>
    <x v="10"/>
    <x v="30"/>
    <x v="24"/>
    <x v="9"/>
    <x v="27"/>
    <x v="22"/>
    <x v="30"/>
    <x v="2"/>
    <x v="9"/>
    <x v="10"/>
    <x v="1"/>
    <x v="121"/>
    <x v="0"/>
    <x v="0"/>
    <x v="0"/>
    <x v="124"/>
    <x v="54"/>
    <x v="1"/>
    <x v="5"/>
    <x v="1"/>
    <x v="1"/>
    <x v="1"/>
    <x v="1"/>
    <x v="1"/>
    <x v="1"/>
    <x v="1"/>
    <x v="1"/>
    <x v="1"/>
    <x v="1"/>
    <x v="1"/>
    <x v="1"/>
    <x v="1"/>
    <x v="1"/>
    <x v="1"/>
    <x v="1"/>
    <x v="1"/>
    <x v="4"/>
    <x v="1"/>
    <x v="2"/>
    <x v="1"/>
    <x v="1"/>
    <x v="1"/>
    <x v="1"/>
    <x v="1"/>
    <x v="1"/>
    <x v="1"/>
    <x v="1"/>
    <x v="1"/>
    <x v="1"/>
    <x v="1"/>
    <x v="1"/>
    <x v="1"/>
    <x v="1"/>
    <x v="1"/>
    <x v="1"/>
    <x v="55"/>
    <x v="60"/>
    <x v="95"/>
    <x v="3"/>
    <x v="93"/>
    <x v="12"/>
    <x v="26"/>
    <x v="22"/>
    <x v="33"/>
  </r>
  <r>
    <x v="199"/>
    <x v="3"/>
    <x v="2"/>
    <x v="5"/>
    <x v="28"/>
    <x v="10"/>
    <x v="28"/>
    <x v="0"/>
    <x v="0"/>
    <x v="27"/>
    <x v="22"/>
    <x v="30"/>
    <x v="2"/>
    <x v="9"/>
    <x v="10"/>
    <x v="1"/>
    <x v="122"/>
    <x v="0"/>
    <x v="0"/>
    <x v="0"/>
    <x v="125"/>
    <x v="8"/>
    <x v="1"/>
    <x v="1"/>
    <x v="1"/>
    <x v="1"/>
    <x v="1"/>
    <x v="1"/>
    <x v="1"/>
    <x v="1"/>
    <x v="1"/>
    <x v="1"/>
    <x v="1"/>
    <x v="1"/>
    <x v="1"/>
    <x v="1"/>
    <x v="1"/>
    <x v="1"/>
    <x v="1"/>
    <x v="15"/>
    <x v="1"/>
    <x v="4"/>
    <x v="1"/>
    <x v="2"/>
    <x v="1"/>
    <x v="1"/>
    <x v="1"/>
    <x v="1"/>
    <x v="1"/>
    <x v="1"/>
    <x v="1"/>
    <x v="1"/>
    <x v="1"/>
    <x v="1"/>
    <x v="1"/>
    <x v="1"/>
    <x v="1"/>
    <x v="1"/>
    <x v="1"/>
    <x v="1"/>
    <x v="9"/>
    <x v="11"/>
    <x v="96"/>
    <x v="3"/>
    <x v="94"/>
    <x v="12"/>
    <x v="26"/>
    <x v="6"/>
    <x v="56"/>
  </r>
  <r>
    <x v="200"/>
    <x v="3"/>
    <x v="1"/>
    <x v="5"/>
    <x v="29"/>
    <x v="10"/>
    <x v="25"/>
    <x v="0"/>
    <x v="0"/>
    <x v="35"/>
    <x v="30"/>
    <x v="39"/>
    <x v="1"/>
    <x v="0"/>
    <x v="1"/>
    <x v="1"/>
    <x v="0"/>
    <x v="0"/>
    <x v="0"/>
    <x v="0"/>
    <x v="1"/>
    <x v="0"/>
    <x v="2"/>
    <x v="2"/>
    <x v="1"/>
    <x v="1"/>
    <x v="1"/>
    <x v="1"/>
    <x v="1"/>
    <x v="1"/>
    <x v="1"/>
    <x v="1"/>
    <x v="1"/>
    <x v="1"/>
    <x v="1"/>
    <x v="1"/>
    <x v="1"/>
    <x v="1"/>
    <x v="1"/>
    <x v="1"/>
    <x v="1"/>
    <x v="1"/>
    <x v="1"/>
    <x v="12"/>
    <x v="1"/>
    <x v="1"/>
    <x v="1"/>
    <x v="1"/>
    <x v="1"/>
    <x v="1"/>
    <x v="1"/>
    <x v="1"/>
    <x v="1"/>
    <x v="1"/>
    <x v="1"/>
    <x v="1"/>
    <x v="1"/>
    <x v="1"/>
    <x v="1"/>
    <x v="1"/>
    <x v="1"/>
    <x v="1"/>
    <x v="1"/>
    <x v="1"/>
    <x v="1"/>
    <x v="3"/>
    <x v="1"/>
    <x v="40"/>
    <x v="1"/>
  </r>
  <r>
    <x v="201"/>
    <x v="3"/>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02"/>
    <x v="3"/>
    <x v="1"/>
    <x v="5"/>
    <x v="30"/>
    <x v="10"/>
    <x v="38"/>
    <x v="25"/>
    <x v="0"/>
    <x v="13"/>
    <x v="13"/>
    <x v="20"/>
    <x v="2"/>
    <x v="9"/>
    <x v="10"/>
    <x v="1"/>
    <x v="123"/>
    <x v="0"/>
    <x v="0"/>
    <x v="0"/>
    <x v="126"/>
    <x v="16"/>
    <x v="1"/>
    <x v="1"/>
    <x v="1"/>
    <x v="1"/>
    <x v="1"/>
    <x v="1"/>
    <x v="1"/>
    <x v="1"/>
    <x v="1"/>
    <x v="1"/>
    <x v="1"/>
    <x v="1"/>
    <x v="1"/>
    <x v="1"/>
    <x v="1"/>
    <x v="1"/>
    <x v="1"/>
    <x v="16"/>
    <x v="1"/>
    <x v="5"/>
    <x v="1"/>
    <x v="2"/>
    <x v="1"/>
    <x v="1"/>
    <x v="1"/>
    <x v="1"/>
    <x v="1"/>
    <x v="1"/>
    <x v="1"/>
    <x v="1"/>
    <x v="1"/>
    <x v="1"/>
    <x v="1"/>
    <x v="1"/>
    <x v="1"/>
    <x v="1"/>
    <x v="1"/>
    <x v="1"/>
    <x v="17"/>
    <x v="23"/>
    <x v="97"/>
    <x v="3"/>
    <x v="95"/>
    <x v="7"/>
    <x v="28"/>
    <x v="43"/>
    <x v="59"/>
  </r>
  <r>
    <x v="203"/>
    <x v="3"/>
    <x v="2"/>
    <x v="5"/>
    <x v="30"/>
    <x v="10"/>
    <x v="28"/>
    <x v="0"/>
    <x v="0"/>
    <x v="13"/>
    <x v="13"/>
    <x v="20"/>
    <x v="2"/>
    <x v="9"/>
    <x v="10"/>
    <x v="1"/>
    <x v="124"/>
    <x v="0"/>
    <x v="0"/>
    <x v="0"/>
    <x v="127"/>
    <x v="55"/>
    <x v="1"/>
    <x v="1"/>
    <x v="1"/>
    <x v="1"/>
    <x v="1"/>
    <x v="1"/>
    <x v="1"/>
    <x v="1"/>
    <x v="1"/>
    <x v="1"/>
    <x v="1"/>
    <x v="1"/>
    <x v="1"/>
    <x v="1"/>
    <x v="1"/>
    <x v="1"/>
    <x v="1"/>
    <x v="1"/>
    <x v="1"/>
    <x v="5"/>
    <x v="1"/>
    <x v="5"/>
    <x v="1"/>
    <x v="1"/>
    <x v="1"/>
    <x v="1"/>
    <x v="1"/>
    <x v="1"/>
    <x v="1"/>
    <x v="1"/>
    <x v="1"/>
    <x v="1"/>
    <x v="1"/>
    <x v="1"/>
    <x v="1"/>
    <x v="1"/>
    <x v="1"/>
    <x v="1"/>
    <x v="56"/>
    <x v="61"/>
    <x v="98"/>
    <x v="3"/>
    <x v="96"/>
    <x v="7"/>
    <x v="28"/>
    <x v="8"/>
    <x v="60"/>
  </r>
  <r>
    <x v="204"/>
    <x v="3"/>
    <x v="1"/>
    <x v="5"/>
    <x v="31"/>
    <x v="10"/>
    <x v="22"/>
    <x v="0"/>
    <x v="0"/>
    <x v="9"/>
    <x v="9"/>
    <x v="0"/>
    <x v="1"/>
    <x v="4"/>
    <x v="5"/>
    <x v="1"/>
    <x v="0"/>
    <x v="0"/>
    <x v="0"/>
    <x v="0"/>
    <x v="1"/>
    <x v="0"/>
    <x v="9"/>
    <x v="1"/>
    <x v="1"/>
    <x v="1"/>
    <x v="1"/>
    <x v="1"/>
    <x v="1"/>
    <x v="1"/>
    <x v="1"/>
    <x v="1"/>
    <x v="1"/>
    <x v="1"/>
    <x v="1"/>
    <x v="1"/>
    <x v="1"/>
    <x v="1"/>
    <x v="1"/>
    <x v="1"/>
    <x v="1"/>
    <x v="1"/>
    <x v="1"/>
    <x v="5"/>
    <x v="1"/>
    <x v="1"/>
    <x v="1"/>
    <x v="1"/>
    <x v="1"/>
    <x v="1"/>
    <x v="1"/>
    <x v="1"/>
    <x v="1"/>
    <x v="1"/>
    <x v="1"/>
    <x v="1"/>
    <x v="1"/>
    <x v="1"/>
    <x v="1"/>
    <x v="1"/>
    <x v="1"/>
    <x v="1"/>
    <x v="1"/>
    <x v="1"/>
    <x v="1"/>
    <x v="15"/>
    <x v="52"/>
    <x v="8"/>
    <x v="61"/>
  </r>
  <r>
    <x v="205"/>
    <x v="3"/>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06"/>
    <x v="3"/>
    <x v="1"/>
    <x v="5"/>
    <x v="32"/>
    <x v="10"/>
    <x v="22"/>
    <x v="15"/>
    <x v="0"/>
    <x v="4"/>
    <x v="5"/>
    <x v="4"/>
    <x v="2"/>
    <x v="4"/>
    <x v="5"/>
    <x v="1"/>
    <x v="125"/>
    <x v="0"/>
    <x v="0"/>
    <x v="0"/>
    <x v="128"/>
    <x v="54"/>
    <x v="1"/>
    <x v="1"/>
    <x v="1"/>
    <x v="1"/>
    <x v="1"/>
    <x v="1"/>
    <x v="1"/>
    <x v="1"/>
    <x v="1"/>
    <x v="1"/>
    <x v="1"/>
    <x v="1"/>
    <x v="1"/>
    <x v="1"/>
    <x v="1"/>
    <x v="1"/>
    <x v="1"/>
    <x v="1"/>
    <x v="1"/>
    <x v="4"/>
    <x v="1"/>
    <x v="2"/>
    <x v="1"/>
    <x v="1"/>
    <x v="1"/>
    <x v="1"/>
    <x v="1"/>
    <x v="1"/>
    <x v="1"/>
    <x v="1"/>
    <x v="1"/>
    <x v="1"/>
    <x v="5"/>
    <x v="1"/>
    <x v="1"/>
    <x v="1"/>
    <x v="1"/>
    <x v="1"/>
    <x v="55"/>
    <x v="60"/>
    <x v="99"/>
    <x v="3"/>
    <x v="97"/>
    <x v="12"/>
    <x v="23"/>
    <x v="22"/>
    <x v="62"/>
  </r>
  <r>
    <x v="207"/>
    <x v="3"/>
    <x v="2"/>
    <x v="5"/>
    <x v="32"/>
    <x v="10"/>
    <x v="25"/>
    <x v="26"/>
    <x v="10"/>
    <x v="4"/>
    <x v="5"/>
    <x v="4"/>
    <x v="2"/>
    <x v="4"/>
    <x v="5"/>
    <x v="1"/>
    <x v="126"/>
    <x v="0"/>
    <x v="0"/>
    <x v="0"/>
    <x v="129"/>
    <x v="15"/>
    <x v="1"/>
    <x v="1"/>
    <x v="1"/>
    <x v="1"/>
    <x v="1"/>
    <x v="1"/>
    <x v="1"/>
    <x v="1"/>
    <x v="1"/>
    <x v="1"/>
    <x v="1"/>
    <x v="1"/>
    <x v="1"/>
    <x v="1"/>
    <x v="1"/>
    <x v="1"/>
    <x v="1"/>
    <x v="1"/>
    <x v="1"/>
    <x v="4"/>
    <x v="1"/>
    <x v="2"/>
    <x v="1"/>
    <x v="1"/>
    <x v="1"/>
    <x v="1"/>
    <x v="1"/>
    <x v="1"/>
    <x v="1"/>
    <x v="1"/>
    <x v="1"/>
    <x v="1"/>
    <x v="1"/>
    <x v="1"/>
    <x v="1"/>
    <x v="1"/>
    <x v="1"/>
    <x v="1"/>
    <x v="16"/>
    <x v="22"/>
    <x v="100"/>
    <x v="3"/>
    <x v="98"/>
    <x v="12"/>
    <x v="23"/>
    <x v="4"/>
    <x v="1"/>
  </r>
  <r>
    <x v="208"/>
    <x v="4"/>
    <x v="1"/>
    <x v="1"/>
    <x v="1"/>
    <x v="0"/>
    <x v="0"/>
    <x v="0"/>
    <x v="0"/>
    <x v="36"/>
    <x v="31"/>
    <x v="40"/>
    <x v="2"/>
    <x v="0"/>
    <x v="1"/>
    <x v="1"/>
    <x v="0"/>
    <x v="0"/>
    <x v="0"/>
    <x v="0"/>
    <x v="1"/>
    <x v="0"/>
    <x v="14"/>
    <x v="1"/>
    <x v="1"/>
    <x v="1"/>
    <x v="1"/>
    <x v="1"/>
    <x v="1"/>
    <x v="1"/>
    <x v="1"/>
    <x v="1"/>
    <x v="1"/>
    <x v="1"/>
    <x v="1"/>
    <x v="1"/>
    <x v="1"/>
    <x v="1"/>
    <x v="1"/>
    <x v="1"/>
    <x v="1"/>
    <x v="1"/>
    <x v="1"/>
    <x v="7"/>
    <x v="1"/>
    <x v="1"/>
    <x v="1"/>
    <x v="1"/>
    <x v="1"/>
    <x v="1"/>
    <x v="1"/>
    <x v="2"/>
    <x v="1"/>
    <x v="1"/>
    <x v="1"/>
    <x v="1"/>
    <x v="1"/>
    <x v="1"/>
    <x v="1"/>
    <x v="1"/>
    <x v="1"/>
    <x v="1"/>
    <x v="1"/>
    <x v="1"/>
    <x v="1"/>
    <x v="24"/>
    <x v="1"/>
    <x v="44"/>
    <x v="1"/>
  </r>
  <r>
    <x v="209"/>
    <x v="4"/>
    <x v="2"/>
    <x v="1"/>
    <x v="1"/>
    <x v="2"/>
    <x v="1"/>
    <x v="1"/>
    <x v="0"/>
    <x v="36"/>
    <x v="31"/>
    <x v="40"/>
    <x v="2"/>
    <x v="0"/>
    <x v="1"/>
    <x v="1"/>
    <x v="127"/>
    <x v="0"/>
    <x v="0"/>
    <x v="0"/>
    <x v="130"/>
    <x v="10"/>
    <x v="1"/>
    <x v="1"/>
    <x v="1"/>
    <x v="1"/>
    <x v="1"/>
    <x v="1"/>
    <x v="1"/>
    <x v="1"/>
    <x v="1"/>
    <x v="1"/>
    <x v="1"/>
    <x v="1"/>
    <x v="1"/>
    <x v="1"/>
    <x v="1"/>
    <x v="1"/>
    <x v="1"/>
    <x v="1"/>
    <x v="1"/>
    <x v="1"/>
    <x v="2"/>
    <x v="2"/>
    <x v="1"/>
    <x v="1"/>
    <x v="1"/>
    <x v="1"/>
    <x v="1"/>
    <x v="1"/>
    <x v="1"/>
    <x v="1"/>
    <x v="1"/>
    <x v="1"/>
    <x v="1"/>
    <x v="1"/>
    <x v="1"/>
    <x v="1"/>
    <x v="1"/>
    <x v="1"/>
    <x v="11"/>
    <x v="17"/>
    <x v="1"/>
    <x v="3"/>
    <x v="1"/>
    <x v="1"/>
    <x v="1"/>
    <x v="10"/>
    <x v="1"/>
  </r>
  <r>
    <x v="210"/>
    <x v="4"/>
    <x v="1"/>
    <x v="1"/>
    <x v="2"/>
    <x v="2"/>
    <x v="32"/>
    <x v="16"/>
    <x v="0"/>
    <x v="37"/>
    <x v="32"/>
    <x v="41"/>
    <x v="1"/>
    <x v="0"/>
    <x v="1"/>
    <x v="5"/>
    <x v="128"/>
    <x v="0"/>
    <x v="0"/>
    <x v="0"/>
    <x v="131"/>
    <x v="3"/>
    <x v="1"/>
    <x v="1"/>
    <x v="1"/>
    <x v="1"/>
    <x v="1"/>
    <x v="1"/>
    <x v="1"/>
    <x v="1"/>
    <x v="1"/>
    <x v="1"/>
    <x v="1"/>
    <x v="1"/>
    <x v="1"/>
    <x v="1"/>
    <x v="1"/>
    <x v="1"/>
    <x v="1"/>
    <x v="1"/>
    <x v="1"/>
    <x v="11"/>
    <x v="2"/>
    <x v="2"/>
    <x v="1"/>
    <x v="1"/>
    <x v="1"/>
    <x v="1"/>
    <x v="1"/>
    <x v="1"/>
    <x v="1"/>
    <x v="2"/>
    <x v="1"/>
    <x v="1"/>
    <x v="1"/>
    <x v="1"/>
    <x v="1"/>
    <x v="1"/>
    <x v="25"/>
    <x v="25"/>
    <x v="4"/>
    <x v="62"/>
    <x v="1"/>
    <x v="3"/>
    <x v="1"/>
    <x v="5"/>
    <x v="1"/>
    <x v="45"/>
    <x v="1"/>
  </r>
  <r>
    <x v="211"/>
    <x v="4"/>
    <x v="1"/>
    <x v="1"/>
    <x v="2"/>
    <x v="1"/>
    <x v="32"/>
    <x v="16"/>
    <x v="0"/>
    <x v="37"/>
    <x v="32"/>
    <x v="41"/>
    <x v="1"/>
    <x v="0"/>
    <x v="1"/>
    <x v="1"/>
    <x v="129"/>
    <x v="0"/>
    <x v="0"/>
    <x v="0"/>
    <x v="132"/>
    <x v="56"/>
    <x v="1"/>
    <x v="1"/>
    <x v="1"/>
    <x v="1"/>
    <x v="1"/>
    <x v="1"/>
    <x v="1"/>
    <x v="1"/>
    <x v="1"/>
    <x v="1"/>
    <x v="1"/>
    <x v="1"/>
    <x v="1"/>
    <x v="1"/>
    <x v="1"/>
    <x v="1"/>
    <x v="1"/>
    <x v="1"/>
    <x v="1"/>
    <x v="1"/>
    <x v="1"/>
    <x v="2"/>
    <x v="1"/>
    <x v="1"/>
    <x v="1"/>
    <x v="1"/>
    <x v="1"/>
    <x v="1"/>
    <x v="1"/>
    <x v="1"/>
    <x v="1"/>
    <x v="1"/>
    <x v="1"/>
    <x v="1"/>
    <x v="1"/>
    <x v="1"/>
    <x v="26"/>
    <x v="26"/>
    <x v="57"/>
    <x v="4"/>
    <x v="1"/>
    <x v="3"/>
    <x v="1"/>
    <x v="1"/>
    <x v="1"/>
    <x v="4"/>
    <x v="1"/>
  </r>
  <r>
    <x v="212"/>
    <x v="4"/>
    <x v="2"/>
    <x v="1"/>
    <x v="2"/>
    <x v="2"/>
    <x v="3"/>
    <x v="3"/>
    <x v="0"/>
    <x v="37"/>
    <x v="32"/>
    <x v="41"/>
    <x v="1"/>
    <x v="0"/>
    <x v="1"/>
    <x v="1"/>
    <x v="130"/>
    <x v="0"/>
    <x v="0"/>
    <x v="0"/>
    <x v="133"/>
    <x v="8"/>
    <x v="1"/>
    <x v="1"/>
    <x v="1"/>
    <x v="1"/>
    <x v="1"/>
    <x v="1"/>
    <x v="1"/>
    <x v="1"/>
    <x v="1"/>
    <x v="1"/>
    <x v="1"/>
    <x v="1"/>
    <x v="1"/>
    <x v="1"/>
    <x v="1"/>
    <x v="1"/>
    <x v="1"/>
    <x v="1"/>
    <x v="1"/>
    <x v="1"/>
    <x v="3"/>
    <x v="2"/>
    <x v="1"/>
    <x v="1"/>
    <x v="1"/>
    <x v="1"/>
    <x v="1"/>
    <x v="1"/>
    <x v="1"/>
    <x v="1"/>
    <x v="1"/>
    <x v="1"/>
    <x v="1"/>
    <x v="1"/>
    <x v="1"/>
    <x v="1"/>
    <x v="1"/>
    <x v="1"/>
    <x v="9"/>
    <x v="11"/>
    <x v="1"/>
    <x v="3"/>
    <x v="1"/>
    <x v="1"/>
    <x v="1"/>
    <x v="2"/>
    <x v="1"/>
  </r>
  <r>
    <x v="213"/>
    <x v="4"/>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14"/>
    <x v="4"/>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15"/>
    <x v="4"/>
    <x v="1"/>
    <x v="2"/>
    <x v="4"/>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216"/>
    <x v="4"/>
    <x v="2"/>
    <x v="2"/>
    <x v="4"/>
    <x v="5"/>
    <x v="5"/>
    <x v="5"/>
    <x v="1"/>
    <x v="32"/>
    <x v="27"/>
    <x v="42"/>
    <x v="2"/>
    <x v="0"/>
    <x v="1"/>
    <x v="3"/>
    <x v="131"/>
    <x v="0"/>
    <x v="0"/>
    <x v="0"/>
    <x v="134"/>
    <x v="57"/>
    <x v="1"/>
    <x v="2"/>
    <x v="1"/>
    <x v="1"/>
    <x v="1"/>
    <x v="1"/>
    <x v="1"/>
    <x v="1"/>
    <x v="1"/>
    <x v="1"/>
    <x v="1"/>
    <x v="1"/>
    <x v="1"/>
    <x v="1"/>
    <x v="1"/>
    <x v="1"/>
    <x v="1"/>
    <x v="1"/>
    <x v="1"/>
    <x v="1"/>
    <x v="9"/>
    <x v="2"/>
    <x v="1"/>
    <x v="1"/>
    <x v="1"/>
    <x v="1"/>
    <x v="4"/>
    <x v="1"/>
    <x v="1"/>
    <x v="1"/>
    <x v="1"/>
    <x v="1"/>
    <x v="1"/>
    <x v="1"/>
    <x v="1"/>
    <x v="1"/>
    <x v="1"/>
    <x v="1"/>
    <x v="58"/>
    <x v="63"/>
    <x v="1"/>
    <x v="3"/>
    <x v="1"/>
    <x v="1"/>
    <x v="1"/>
    <x v="46"/>
    <x v="1"/>
  </r>
  <r>
    <x v="217"/>
    <x v="4"/>
    <x v="1"/>
    <x v="2"/>
    <x v="5"/>
    <x v="3"/>
    <x v="4"/>
    <x v="4"/>
    <x v="7"/>
    <x v="2"/>
    <x v="3"/>
    <x v="37"/>
    <x v="1"/>
    <x v="0"/>
    <x v="1"/>
    <x v="1"/>
    <x v="132"/>
    <x v="0"/>
    <x v="0"/>
    <x v="0"/>
    <x v="135"/>
    <x v="55"/>
    <x v="1"/>
    <x v="1"/>
    <x v="1"/>
    <x v="1"/>
    <x v="1"/>
    <x v="1"/>
    <x v="1"/>
    <x v="1"/>
    <x v="1"/>
    <x v="1"/>
    <x v="1"/>
    <x v="1"/>
    <x v="1"/>
    <x v="1"/>
    <x v="1"/>
    <x v="1"/>
    <x v="1"/>
    <x v="1"/>
    <x v="1"/>
    <x v="1"/>
    <x v="1"/>
    <x v="7"/>
    <x v="1"/>
    <x v="1"/>
    <x v="1"/>
    <x v="1"/>
    <x v="1"/>
    <x v="1"/>
    <x v="1"/>
    <x v="3"/>
    <x v="1"/>
    <x v="1"/>
    <x v="1"/>
    <x v="1"/>
    <x v="1"/>
    <x v="1"/>
    <x v="1"/>
    <x v="1"/>
    <x v="56"/>
    <x v="61"/>
    <x v="1"/>
    <x v="3"/>
    <x v="1"/>
    <x v="1"/>
    <x v="1"/>
    <x v="42"/>
    <x v="1"/>
  </r>
  <r>
    <x v="218"/>
    <x v="4"/>
    <x v="2"/>
    <x v="2"/>
    <x v="5"/>
    <x v="3"/>
    <x v="5"/>
    <x v="5"/>
    <x v="1"/>
    <x v="2"/>
    <x v="3"/>
    <x v="37"/>
    <x v="1"/>
    <x v="0"/>
    <x v="1"/>
    <x v="1"/>
    <x v="133"/>
    <x v="0"/>
    <x v="0"/>
    <x v="0"/>
    <x v="136"/>
    <x v="52"/>
    <x v="1"/>
    <x v="1"/>
    <x v="1"/>
    <x v="1"/>
    <x v="1"/>
    <x v="1"/>
    <x v="1"/>
    <x v="1"/>
    <x v="1"/>
    <x v="1"/>
    <x v="1"/>
    <x v="1"/>
    <x v="1"/>
    <x v="1"/>
    <x v="1"/>
    <x v="1"/>
    <x v="1"/>
    <x v="1"/>
    <x v="1"/>
    <x v="1"/>
    <x v="10"/>
    <x v="12"/>
    <x v="1"/>
    <x v="1"/>
    <x v="1"/>
    <x v="1"/>
    <x v="1"/>
    <x v="1"/>
    <x v="1"/>
    <x v="1"/>
    <x v="1"/>
    <x v="1"/>
    <x v="1"/>
    <x v="1"/>
    <x v="1"/>
    <x v="1"/>
    <x v="1"/>
    <x v="1"/>
    <x v="53"/>
    <x v="58"/>
    <x v="1"/>
    <x v="3"/>
    <x v="1"/>
    <x v="1"/>
    <x v="1"/>
    <x v="47"/>
    <x v="1"/>
  </r>
  <r>
    <x v="219"/>
    <x v="4"/>
    <x v="1"/>
    <x v="2"/>
    <x v="6"/>
    <x v="4"/>
    <x v="4"/>
    <x v="4"/>
    <x v="7"/>
    <x v="22"/>
    <x v="19"/>
    <x v="0"/>
    <x v="2"/>
    <x v="0"/>
    <x v="1"/>
    <x v="1"/>
    <x v="134"/>
    <x v="0"/>
    <x v="0"/>
    <x v="0"/>
    <x v="137"/>
    <x v="3"/>
    <x v="1"/>
    <x v="1"/>
    <x v="1"/>
    <x v="1"/>
    <x v="1"/>
    <x v="1"/>
    <x v="1"/>
    <x v="1"/>
    <x v="1"/>
    <x v="1"/>
    <x v="1"/>
    <x v="1"/>
    <x v="1"/>
    <x v="1"/>
    <x v="1"/>
    <x v="1"/>
    <x v="1"/>
    <x v="1"/>
    <x v="1"/>
    <x v="1"/>
    <x v="7"/>
    <x v="6"/>
    <x v="1"/>
    <x v="1"/>
    <x v="1"/>
    <x v="1"/>
    <x v="1"/>
    <x v="1"/>
    <x v="1"/>
    <x v="1"/>
    <x v="1"/>
    <x v="1"/>
    <x v="8"/>
    <x v="1"/>
    <x v="1"/>
    <x v="1"/>
    <x v="18"/>
    <x v="18"/>
    <x v="4"/>
    <x v="64"/>
    <x v="1"/>
    <x v="3"/>
    <x v="1"/>
    <x v="1"/>
    <x v="1"/>
    <x v="7"/>
    <x v="1"/>
  </r>
  <r>
    <x v="220"/>
    <x v="4"/>
    <x v="1"/>
    <x v="2"/>
    <x v="6"/>
    <x v="5"/>
    <x v="4"/>
    <x v="4"/>
    <x v="7"/>
    <x v="22"/>
    <x v="19"/>
    <x v="0"/>
    <x v="2"/>
    <x v="0"/>
    <x v="1"/>
    <x v="1"/>
    <x v="135"/>
    <x v="0"/>
    <x v="20"/>
    <x v="0"/>
    <x v="138"/>
    <x v="16"/>
    <x v="1"/>
    <x v="1"/>
    <x v="1"/>
    <x v="1"/>
    <x v="1"/>
    <x v="1"/>
    <x v="1"/>
    <x v="1"/>
    <x v="1"/>
    <x v="1"/>
    <x v="1"/>
    <x v="1"/>
    <x v="1"/>
    <x v="1"/>
    <x v="1"/>
    <x v="1"/>
    <x v="1"/>
    <x v="1"/>
    <x v="1"/>
    <x v="1"/>
    <x v="1"/>
    <x v="2"/>
    <x v="1"/>
    <x v="1"/>
    <x v="1"/>
    <x v="1"/>
    <x v="1"/>
    <x v="1"/>
    <x v="1"/>
    <x v="1"/>
    <x v="1"/>
    <x v="1"/>
    <x v="1"/>
    <x v="1"/>
    <x v="1"/>
    <x v="1"/>
    <x v="16"/>
    <x v="16"/>
    <x v="17"/>
    <x v="4"/>
    <x v="1"/>
    <x v="62"/>
    <x v="1"/>
    <x v="1"/>
    <x v="1"/>
    <x v="4"/>
    <x v="1"/>
  </r>
  <r>
    <x v="221"/>
    <x v="4"/>
    <x v="1"/>
    <x v="3"/>
    <x v="7"/>
    <x v="7"/>
    <x v="7"/>
    <x v="0"/>
    <x v="0"/>
    <x v="37"/>
    <x v="32"/>
    <x v="43"/>
    <x v="1"/>
    <x v="2"/>
    <x v="3"/>
    <x v="1"/>
    <x v="0"/>
    <x v="0"/>
    <x v="0"/>
    <x v="0"/>
    <x v="1"/>
    <x v="0"/>
    <x v="3"/>
    <x v="1"/>
    <x v="1"/>
    <x v="1"/>
    <x v="1"/>
    <x v="1"/>
    <x v="1"/>
    <x v="1"/>
    <x v="1"/>
    <x v="1"/>
    <x v="1"/>
    <x v="1"/>
    <x v="1"/>
    <x v="1"/>
    <x v="1"/>
    <x v="1"/>
    <x v="1"/>
    <x v="1"/>
    <x v="1"/>
    <x v="1"/>
    <x v="1"/>
    <x v="12"/>
    <x v="1"/>
    <x v="1"/>
    <x v="1"/>
    <x v="1"/>
    <x v="1"/>
    <x v="1"/>
    <x v="1"/>
    <x v="1"/>
    <x v="1"/>
    <x v="1"/>
    <x v="1"/>
    <x v="1"/>
    <x v="1"/>
    <x v="1"/>
    <x v="1"/>
    <x v="1"/>
    <x v="1"/>
    <x v="1"/>
    <x v="1"/>
    <x v="1"/>
    <x v="1"/>
    <x v="5"/>
    <x v="53"/>
    <x v="28"/>
    <x v="63"/>
  </r>
  <r>
    <x v="222"/>
    <x v="4"/>
    <x v="2"/>
    <x v="3"/>
    <x v="7"/>
    <x v="7"/>
    <x v="7"/>
    <x v="0"/>
    <x v="0"/>
    <x v="37"/>
    <x v="32"/>
    <x v="43"/>
    <x v="1"/>
    <x v="2"/>
    <x v="3"/>
    <x v="1"/>
    <x v="136"/>
    <x v="32"/>
    <x v="29"/>
    <x v="0"/>
    <x v="139"/>
    <x v="58"/>
    <x v="1"/>
    <x v="15"/>
    <x v="1"/>
    <x v="1"/>
    <x v="1"/>
    <x v="1"/>
    <x v="1"/>
    <x v="1"/>
    <x v="1"/>
    <x v="1"/>
    <x v="1"/>
    <x v="1"/>
    <x v="1"/>
    <x v="1"/>
    <x v="1"/>
    <x v="1"/>
    <x v="1"/>
    <x v="1"/>
    <x v="2"/>
    <x v="3"/>
    <x v="1"/>
    <x v="19"/>
    <x v="1"/>
    <x v="1"/>
    <x v="1"/>
    <x v="1"/>
    <x v="1"/>
    <x v="1"/>
    <x v="1"/>
    <x v="1"/>
    <x v="1"/>
    <x v="1"/>
    <x v="2"/>
    <x v="1"/>
    <x v="1"/>
    <x v="1"/>
    <x v="1"/>
    <x v="1"/>
    <x v="59"/>
    <x v="65"/>
    <x v="101"/>
    <x v="63"/>
    <x v="99"/>
    <x v="3"/>
    <x v="3"/>
    <x v="48"/>
    <x v="64"/>
  </r>
  <r>
    <x v="223"/>
    <x v="4"/>
    <x v="1"/>
    <x v="3"/>
    <x v="8"/>
    <x v="7"/>
    <x v="20"/>
    <x v="0"/>
    <x v="0"/>
    <x v="33"/>
    <x v="28"/>
    <x v="35"/>
    <x v="1"/>
    <x v="10"/>
    <x v="11"/>
    <x v="1"/>
    <x v="137"/>
    <x v="0"/>
    <x v="0"/>
    <x v="0"/>
    <x v="140"/>
    <x v="10"/>
    <x v="1"/>
    <x v="1"/>
    <x v="1"/>
    <x v="1"/>
    <x v="1"/>
    <x v="1"/>
    <x v="1"/>
    <x v="1"/>
    <x v="1"/>
    <x v="1"/>
    <x v="1"/>
    <x v="1"/>
    <x v="1"/>
    <x v="1"/>
    <x v="1"/>
    <x v="1"/>
    <x v="1"/>
    <x v="1"/>
    <x v="1"/>
    <x v="1"/>
    <x v="1"/>
    <x v="2"/>
    <x v="1"/>
    <x v="1"/>
    <x v="1"/>
    <x v="1"/>
    <x v="1"/>
    <x v="1"/>
    <x v="1"/>
    <x v="4"/>
    <x v="1"/>
    <x v="1"/>
    <x v="1"/>
    <x v="1"/>
    <x v="1"/>
    <x v="1"/>
    <x v="1"/>
    <x v="1"/>
    <x v="11"/>
    <x v="17"/>
    <x v="102"/>
    <x v="3"/>
    <x v="100"/>
    <x v="1"/>
    <x v="54"/>
    <x v="10"/>
    <x v="65"/>
  </r>
  <r>
    <x v="224"/>
    <x v="4"/>
    <x v="2"/>
    <x v="3"/>
    <x v="8"/>
    <x v="7"/>
    <x v="40"/>
    <x v="0"/>
    <x v="0"/>
    <x v="33"/>
    <x v="28"/>
    <x v="35"/>
    <x v="1"/>
    <x v="10"/>
    <x v="11"/>
    <x v="1"/>
    <x v="138"/>
    <x v="0"/>
    <x v="0"/>
    <x v="0"/>
    <x v="141"/>
    <x v="2"/>
    <x v="1"/>
    <x v="1"/>
    <x v="1"/>
    <x v="1"/>
    <x v="1"/>
    <x v="1"/>
    <x v="1"/>
    <x v="1"/>
    <x v="1"/>
    <x v="1"/>
    <x v="1"/>
    <x v="1"/>
    <x v="1"/>
    <x v="1"/>
    <x v="1"/>
    <x v="1"/>
    <x v="1"/>
    <x v="1"/>
    <x v="1"/>
    <x v="1"/>
    <x v="1"/>
    <x v="7"/>
    <x v="1"/>
    <x v="1"/>
    <x v="1"/>
    <x v="1"/>
    <x v="1"/>
    <x v="1"/>
    <x v="1"/>
    <x v="1"/>
    <x v="1"/>
    <x v="1"/>
    <x v="1"/>
    <x v="1"/>
    <x v="1"/>
    <x v="1"/>
    <x v="1"/>
    <x v="1"/>
    <x v="3"/>
    <x v="48"/>
    <x v="103"/>
    <x v="3"/>
    <x v="101"/>
    <x v="1"/>
    <x v="54"/>
    <x v="11"/>
    <x v="66"/>
  </r>
  <r>
    <x v="225"/>
    <x v="4"/>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26"/>
    <x v="4"/>
    <x v="2"/>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27"/>
    <x v="4"/>
    <x v="1"/>
    <x v="3"/>
    <x v="10"/>
    <x v="7"/>
    <x v="8"/>
    <x v="0"/>
    <x v="0"/>
    <x v="30"/>
    <x v="25"/>
    <x v="32"/>
    <x v="1"/>
    <x v="4"/>
    <x v="5"/>
    <x v="1"/>
    <x v="139"/>
    <x v="14"/>
    <x v="5"/>
    <x v="0"/>
    <x v="142"/>
    <x v="59"/>
    <x v="9"/>
    <x v="16"/>
    <x v="1"/>
    <x v="1"/>
    <x v="1"/>
    <x v="1"/>
    <x v="1"/>
    <x v="1"/>
    <x v="1"/>
    <x v="1"/>
    <x v="1"/>
    <x v="1"/>
    <x v="1"/>
    <x v="1"/>
    <x v="1"/>
    <x v="1"/>
    <x v="1"/>
    <x v="1"/>
    <x v="1"/>
    <x v="1"/>
    <x v="1"/>
    <x v="2"/>
    <x v="1"/>
    <x v="1"/>
    <x v="1"/>
    <x v="1"/>
    <x v="1"/>
    <x v="1"/>
    <x v="1"/>
    <x v="4"/>
    <x v="1"/>
    <x v="1"/>
    <x v="1"/>
    <x v="1"/>
    <x v="1"/>
    <x v="1"/>
    <x v="1"/>
    <x v="1"/>
    <x v="60"/>
    <x v="66"/>
    <x v="104"/>
    <x v="64"/>
    <x v="102"/>
    <x v="15"/>
    <x v="52"/>
    <x v="49"/>
    <x v="67"/>
  </r>
  <r>
    <x v="228"/>
    <x v="4"/>
    <x v="2"/>
    <x v="3"/>
    <x v="10"/>
    <x v="7"/>
    <x v="8"/>
    <x v="0"/>
    <x v="0"/>
    <x v="30"/>
    <x v="25"/>
    <x v="32"/>
    <x v="1"/>
    <x v="4"/>
    <x v="5"/>
    <x v="1"/>
    <x v="140"/>
    <x v="0"/>
    <x v="0"/>
    <x v="0"/>
    <x v="143"/>
    <x v="58"/>
    <x v="1"/>
    <x v="1"/>
    <x v="1"/>
    <x v="1"/>
    <x v="1"/>
    <x v="1"/>
    <x v="1"/>
    <x v="1"/>
    <x v="1"/>
    <x v="1"/>
    <x v="1"/>
    <x v="1"/>
    <x v="1"/>
    <x v="1"/>
    <x v="1"/>
    <x v="1"/>
    <x v="1"/>
    <x v="1"/>
    <x v="1"/>
    <x v="1"/>
    <x v="1"/>
    <x v="7"/>
    <x v="1"/>
    <x v="1"/>
    <x v="1"/>
    <x v="1"/>
    <x v="1"/>
    <x v="1"/>
    <x v="1"/>
    <x v="1"/>
    <x v="1"/>
    <x v="1"/>
    <x v="5"/>
    <x v="1"/>
    <x v="1"/>
    <x v="1"/>
    <x v="1"/>
    <x v="1"/>
    <x v="59"/>
    <x v="65"/>
    <x v="105"/>
    <x v="3"/>
    <x v="103"/>
    <x v="1"/>
    <x v="7"/>
    <x v="50"/>
    <x v="28"/>
  </r>
  <r>
    <x v="229"/>
    <x v="4"/>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30"/>
    <x v="4"/>
    <x v="2"/>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31"/>
    <x v="4"/>
    <x v="1"/>
    <x v="4"/>
    <x v="12"/>
    <x v="8"/>
    <x v="9"/>
    <x v="0"/>
    <x v="0"/>
    <x v="2"/>
    <x v="3"/>
    <x v="37"/>
    <x v="1"/>
    <x v="11"/>
    <x v="12"/>
    <x v="1"/>
    <x v="141"/>
    <x v="33"/>
    <x v="19"/>
    <x v="0"/>
    <x v="144"/>
    <x v="60"/>
    <x v="1"/>
    <x v="1"/>
    <x v="1"/>
    <x v="4"/>
    <x v="1"/>
    <x v="1"/>
    <x v="4"/>
    <x v="1"/>
    <x v="4"/>
    <x v="1"/>
    <x v="1"/>
    <x v="1"/>
    <x v="1"/>
    <x v="1"/>
    <x v="1"/>
    <x v="1"/>
    <x v="1"/>
    <x v="1"/>
    <x v="1"/>
    <x v="6"/>
    <x v="1"/>
    <x v="2"/>
    <x v="1"/>
    <x v="1"/>
    <x v="1"/>
    <x v="1"/>
    <x v="1"/>
    <x v="1"/>
    <x v="1"/>
    <x v="1"/>
    <x v="1"/>
    <x v="1"/>
    <x v="1"/>
    <x v="1"/>
    <x v="4"/>
    <x v="1"/>
    <x v="1"/>
    <x v="1"/>
    <x v="61"/>
    <x v="67"/>
    <x v="106"/>
    <x v="65"/>
    <x v="104"/>
    <x v="15"/>
    <x v="55"/>
    <x v="31"/>
    <x v="68"/>
  </r>
  <r>
    <x v="232"/>
    <x v="4"/>
    <x v="2"/>
    <x v="4"/>
    <x v="12"/>
    <x v="8"/>
    <x v="17"/>
    <x v="0"/>
    <x v="0"/>
    <x v="2"/>
    <x v="3"/>
    <x v="37"/>
    <x v="1"/>
    <x v="11"/>
    <x v="12"/>
    <x v="1"/>
    <x v="142"/>
    <x v="0"/>
    <x v="22"/>
    <x v="9"/>
    <x v="145"/>
    <x v="50"/>
    <x v="1"/>
    <x v="1"/>
    <x v="1"/>
    <x v="1"/>
    <x v="1"/>
    <x v="1"/>
    <x v="1"/>
    <x v="1"/>
    <x v="1"/>
    <x v="1"/>
    <x v="1"/>
    <x v="1"/>
    <x v="1"/>
    <x v="1"/>
    <x v="1"/>
    <x v="1"/>
    <x v="1"/>
    <x v="1"/>
    <x v="1"/>
    <x v="5"/>
    <x v="1"/>
    <x v="2"/>
    <x v="1"/>
    <x v="1"/>
    <x v="1"/>
    <x v="1"/>
    <x v="1"/>
    <x v="1"/>
    <x v="1"/>
    <x v="1"/>
    <x v="1"/>
    <x v="1"/>
    <x v="1"/>
    <x v="1"/>
    <x v="1"/>
    <x v="1"/>
    <x v="1"/>
    <x v="1"/>
    <x v="51"/>
    <x v="55"/>
    <x v="107"/>
    <x v="66"/>
    <x v="105"/>
    <x v="7"/>
    <x v="56"/>
    <x v="4"/>
    <x v="1"/>
  </r>
  <r>
    <x v="233"/>
    <x v="4"/>
    <x v="1"/>
    <x v="4"/>
    <x v="13"/>
    <x v="8"/>
    <x v="10"/>
    <x v="0"/>
    <x v="0"/>
    <x v="10"/>
    <x v="10"/>
    <x v="7"/>
    <x v="1"/>
    <x v="1"/>
    <x v="2"/>
    <x v="1"/>
    <x v="143"/>
    <x v="1"/>
    <x v="30"/>
    <x v="0"/>
    <x v="146"/>
    <x v="56"/>
    <x v="1"/>
    <x v="1"/>
    <x v="1"/>
    <x v="4"/>
    <x v="1"/>
    <x v="1"/>
    <x v="1"/>
    <x v="1"/>
    <x v="1"/>
    <x v="1"/>
    <x v="1"/>
    <x v="1"/>
    <x v="1"/>
    <x v="1"/>
    <x v="1"/>
    <x v="1"/>
    <x v="1"/>
    <x v="1"/>
    <x v="1"/>
    <x v="1"/>
    <x v="1"/>
    <x v="10"/>
    <x v="1"/>
    <x v="1"/>
    <x v="1"/>
    <x v="1"/>
    <x v="1"/>
    <x v="1"/>
    <x v="1"/>
    <x v="1"/>
    <x v="1"/>
    <x v="1"/>
    <x v="1"/>
    <x v="1"/>
    <x v="1"/>
    <x v="1"/>
    <x v="4"/>
    <x v="4"/>
    <x v="57"/>
    <x v="68"/>
    <x v="108"/>
    <x v="67"/>
    <x v="106"/>
    <x v="1"/>
    <x v="8"/>
    <x v="51"/>
    <x v="69"/>
  </r>
  <r>
    <x v="234"/>
    <x v="4"/>
    <x v="1"/>
    <x v="4"/>
    <x v="13"/>
    <x v="8"/>
    <x v="10"/>
    <x v="0"/>
    <x v="0"/>
    <x v="37"/>
    <x v="32"/>
    <x v="0"/>
    <x v="1"/>
    <x v="0"/>
    <x v="1"/>
    <x v="0"/>
    <x v="0"/>
    <x v="0"/>
    <x v="0"/>
    <x v="0"/>
    <x v="1"/>
    <x v="0"/>
    <x v="3"/>
    <x v="1"/>
    <x v="1"/>
    <x v="1"/>
    <x v="1"/>
    <x v="1"/>
    <x v="1"/>
    <x v="1"/>
    <x v="1"/>
    <x v="1"/>
    <x v="1"/>
    <x v="1"/>
    <x v="1"/>
    <x v="1"/>
    <x v="1"/>
    <x v="1"/>
    <x v="1"/>
    <x v="1"/>
    <x v="1"/>
    <x v="1"/>
    <x v="1"/>
    <x v="2"/>
    <x v="1"/>
    <x v="1"/>
    <x v="1"/>
    <x v="1"/>
    <x v="1"/>
    <x v="1"/>
    <x v="1"/>
    <x v="1"/>
    <x v="1"/>
    <x v="1"/>
    <x v="1"/>
    <x v="1"/>
    <x v="1"/>
    <x v="1"/>
    <x v="5"/>
    <x v="5"/>
    <x v="1"/>
    <x v="1"/>
    <x v="1"/>
    <x v="1"/>
    <x v="1"/>
    <x v="5"/>
    <x v="1"/>
    <x v="4"/>
    <x v="1"/>
  </r>
  <r>
    <x v="235"/>
    <x v="4"/>
    <x v="2"/>
    <x v="4"/>
    <x v="13"/>
    <x v="8"/>
    <x v="34"/>
    <x v="0"/>
    <x v="0"/>
    <x v="37"/>
    <x v="32"/>
    <x v="0"/>
    <x v="1"/>
    <x v="10"/>
    <x v="11"/>
    <x v="1"/>
    <x v="144"/>
    <x v="34"/>
    <x v="8"/>
    <x v="0"/>
    <x v="147"/>
    <x v="52"/>
    <x v="7"/>
    <x v="1"/>
    <x v="1"/>
    <x v="9"/>
    <x v="1"/>
    <x v="1"/>
    <x v="1"/>
    <x v="1"/>
    <x v="1"/>
    <x v="1"/>
    <x v="1"/>
    <x v="1"/>
    <x v="1"/>
    <x v="1"/>
    <x v="1"/>
    <x v="1"/>
    <x v="1"/>
    <x v="3"/>
    <x v="1"/>
    <x v="1"/>
    <x v="1"/>
    <x v="19"/>
    <x v="1"/>
    <x v="1"/>
    <x v="1"/>
    <x v="1"/>
    <x v="1"/>
    <x v="1"/>
    <x v="1"/>
    <x v="1"/>
    <x v="1"/>
    <x v="1"/>
    <x v="3"/>
    <x v="1"/>
    <x v="1"/>
    <x v="1"/>
    <x v="1"/>
    <x v="1"/>
    <x v="53"/>
    <x v="58"/>
    <x v="109"/>
    <x v="68"/>
    <x v="107"/>
    <x v="16"/>
    <x v="57"/>
    <x v="52"/>
    <x v="70"/>
  </r>
  <r>
    <x v="236"/>
    <x v="4"/>
    <x v="1"/>
    <x v="4"/>
    <x v="14"/>
    <x v="8"/>
    <x v="14"/>
    <x v="27"/>
    <x v="0"/>
    <x v="15"/>
    <x v="15"/>
    <x v="23"/>
    <x v="1"/>
    <x v="12"/>
    <x v="13"/>
    <x v="1"/>
    <x v="145"/>
    <x v="35"/>
    <x v="29"/>
    <x v="0"/>
    <x v="148"/>
    <x v="1"/>
    <x v="15"/>
    <x v="17"/>
    <x v="1"/>
    <x v="1"/>
    <x v="1"/>
    <x v="1"/>
    <x v="1"/>
    <x v="1"/>
    <x v="1"/>
    <x v="1"/>
    <x v="1"/>
    <x v="1"/>
    <x v="1"/>
    <x v="1"/>
    <x v="1"/>
    <x v="1"/>
    <x v="1"/>
    <x v="1"/>
    <x v="1"/>
    <x v="6"/>
    <x v="1"/>
    <x v="2"/>
    <x v="1"/>
    <x v="1"/>
    <x v="1"/>
    <x v="1"/>
    <x v="1"/>
    <x v="1"/>
    <x v="1"/>
    <x v="2"/>
    <x v="1"/>
    <x v="1"/>
    <x v="1"/>
    <x v="1"/>
    <x v="1"/>
    <x v="1"/>
    <x v="1"/>
    <x v="1"/>
    <x v="2"/>
    <x v="2"/>
    <x v="110"/>
    <x v="69"/>
    <x v="108"/>
    <x v="5"/>
    <x v="58"/>
    <x v="19"/>
    <x v="71"/>
  </r>
  <r>
    <x v="237"/>
    <x v="4"/>
    <x v="2"/>
    <x v="4"/>
    <x v="14"/>
    <x v="8"/>
    <x v="19"/>
    <x v="0"/>
    <x v="0"/>
    <x v="15"/>
    <x v="15"/>
    <x v="23"/>
    <x v="1"/>
    <x v="12"/>
    <x v="13"/>
    <x v="1"/>
    <x v="146"/>
    <x v="36"/>
    <x v="7"/>
    <x v="0"/>
    <x v="36"/>
    <x v="30"/>
    <x v="1"/>
    <x v="1"/>
    <x v="2"/>
    <x v="9"/>
    <x v="1"/>
    <x v="1"/>
    <x v="1"/>
    <x v="1"/>
    <x v="6"/>
    <x v="1"/>
    <x v="1"/>
    <x v="1"/>
    <x v="1"/>
    <x v="1"/>
    <x v="1"/>
    <x v="1"/>
    <x v="1"/>
    <x v="1"/>
    <x v="1"/>
    <x v="6"/>
    <x v="1"/>
    <x v="2"/>
    <x v="1"/>
    <x v="1"/>
    <x v="1"/>
    <x v="1"/>
    <x v="1"/>
    <x v="9"/>
    <x v="1"/>
    <x v="1"/>
    <x v="1"/>
    <x v="1"/>
    <x v="1"/>
    <x v="1"/>
    <x v="2"/>
    <x v="1"/>
    <x v="1"/>
    <x v="1"/>
    <x v="31"/>
    <x v="38"/>
    <x v="111"/>
    <x v="70"/>
    <x v="109"/>
    <x v="22"/>
    <x v="59"/>
    <x v="34"/>
    <x v="72"/>
  </r>
  <r>
    <x v="238"/>
    <x v="4"/>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39"/>
    <x v="4"/>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40"/>
    <x v="4"/>
    <x v="1"/>
    <x v="4"/>
    <x v="16"/>
    <x v="8"/>
    <x v="6"/>
    <x v="0"/>
    <x v="0"/>
    <x v="12"/>
    <x v="12"/>
    <x v="9"/>
    <x v="2"/>
    <x v="1"/>
    <x v="2"/>
    <x v="1"/>
    <x v="147"/>
    <x v="29"/>
    <x v="5"/>
    <x v="0"/>
    <x v="149"/>
    <x v="61"/>
    <x v="1"/>
    <x v="1"/>
    <x v="1"/>
    <x v="4"/>
    <x v="1"/>
    <x v="1"/>
    <x v="1"/>
    <x v="1"/>
    <x v="4"/>
    <x v="1"/>
    <x v="1"/>
    <x v="1"/>
    <x v="1"/>
    <x v="3"/>
    <x v="1"/>
    <x v="1"/>
    <x v="1"/>
    <x v="1"/>
    <x v="1"/>
    <x v="6"/>
    <x v="1"/>
    <x v="2"/>
    <x v="1"/>
    <x v="1"/>
    <x v="1"/>
    <x v="1"/>
    <x v="1"/>
    <x v="1"/>
    <x v="1"/>
    <x v="2"/>
    <x v="1"/>
    <x v="1"/>
    <x v="1"/>
    <x v="1"/>
    <x v="1"/>
    <x v="1"/>
    <x v="1"/>
    <x v="1"/>
    <x v="62"/>
    <x v="69"/>
    <x v="112"/>
    <x v="71"/>
    <x v="110"/>
    <x v="9"/>
    <x v="35"/>
    <x v="41"/>
    <x v="53"/>
  </r>
  <r>
    <x v="241"/>
    <x v="4"/>
    <x v="2"/>
    <x v="4"/>
    <x v="16"/>
    <x v="8"/>
    <x v="13"/>
    <x v="0"/>
    <x v="0"/>
    <x v="12"/>
    <x v="12"/>
    <x v="9"/>
    <x v="2"/>
    <x v="1"/>
    <x v="2"/>
    <x v="1"/>
    <x v="140"/>
    <x v="37"/>
    <x v="0"/>
    <x v="0"/>
    <x v="143"/>
    <x v="33"/>
    <x v="1"/>
    <x v="1"/>
    <x v="1"/>
    <x v="4"/>
    <x v="1"/>
    <x v="1"/>
    <x v="1"/>
    <x v="1"/>
    <x v="4"/>
    <x v="1"/>
    <x v="1"/>
    <x v="1"/>
    <x v="1"/>
    <x v="3"/>
    <x v="1"/>
    <x v="1"/>
    <x v="1"/>
    <x v="1"/>
    <x v="1"/>
    <x v="6"/>
    <x v="1"/>
    <x v="2"/>
    <x v="1"/>
    <x v="1"/>
    <x v="1"/>
    <x v="1"/>
    <x v="1"/>
    <x v="1"/>
    <x v="1"/>
    <x v="1"/>
    <x v="1"/>
    <x v="1"/>
    <x v="1"/>
    <x v="1"/>
    <x v="1"/>
    <x v="1"/>
    <x v="1"/>
    <x v="1"/>
    <x v="34"/>
    <x v="41"/>
    <x v="113"/>
    <x v="72"/>
    <x v="111"/>
    <x v="9"/>
    <x v="35"/>
    <x v="16"/>
    <x v="39"/>
  </r>
  <r>
    <x v="242"/>
    <x v="4"/>
    <x v="1"/>
    <x v="4"/>
    <x v="17"/>
    <x v="8"/>
    <x v="16"/>
    <x v="0"/>
    <x v="0"/>
    <x v="4"/>
    <x v="5"/>
    <x v="4"/>
    <x v="2"/>
    <x v="5"/>
    <x v="6"/>
    <x v="1"/>
    <x v="148"/>
    <x v="26"/>
    <x v="0"/>
    <x v="0"/>
    <x v="150"/>
    <x v="62"/>
    <x v="1"/>
    <x v="1"/>
    <x v="1"/>
    <x v="1"/>
    <x v="1"/>
    <x v="1"/>
    <x v="1"/>
    <x v="1"/>
    <x v="1"/>
    <x v="1"/>
    <x v="1"/>
    <x v="1"/>
    <x v="1"/>
    <x v="1"/>
    <x v="1"/>
    <x v="1"/>
    <x v="1"/>
    <x v="17"/>
    <x v="1"/>
    <x v="6"/>
    <x v="1"/>
    <x v="2"/>
    <x v="1"/>
    <x v="1"/>
    <x v="1"/>
    <x v="1"/>
    <x v="1"/>
    <x v="1"/>
    <x v="1"/>
    <x v="1"/>
    <x v="1"/>
    <x v="1"/>
    <x v="1"/>
    <x v="1"/>
    <x v="1"/>
    <x v="1"/>
    <x v="1"/>
    <x v="1"/>
    <x v="63"/>
    <x v="70"/>
    <x v="114"/>
    <x v="73"/>
    <x v="112"/>
    <x v="9"/>
    <x v="13"/>
    <x v="53"/>
    <x v="73"/>
  </r>
  <r>
    <x v="243"/>
    <x v="4"/>
    <x v="2"/>
    <x v="4"/>
    <x v="17"/>
    <x v="8"/>
    <x v="15"/>
    <x v="0"/>
    <x v="0"/>
    <x v="38"/>
    <x v="33"/>
    <x v="0"/>
    <x v="2"/>
    <x v="4"/>
    <x v="5"/>
    <x v="1"/>
    <x v="0"/>
    <x v="0"/>
    <x v="0"/>
    <x v="0"/>
    <x v="1"/>
    <x v="0"/>
    <x v="5"/>
    <x v="1"/>
    <x v="1"/>
    <x v="1"/>
    <x v="1"/>
    <x v="1"/>
    <x v="1"/>
    <x v="1"/>
    <x v="1"/>
    <x v="1"/>
    <x v="1"/>
    <x v="1"/>
    <x v="1"/>
    <x v="1"/>
    <x v="1"/>
    <x v="1"/>
    <x v="1"/>
    <x v="14"/>
    <x v="1"/>
    <x v="1"/>
    <x v="1"/>
    <x v="2"/>
    <x v="1"/>
    <x v="1"/>
    <x v="1"/>
    <x v="1"/>
    <x v="1"/>
    <x v="1"/>
    <x v="1"/>
    <x v="1"/>
    <x v="1"/>
    <x v="1"/>
    <x v="1"/>
    <x v="1"/>
    <x v="1"/>
    <x v="1"/>
    <x v="1"/>
    <x v="1"/>
    <x v="1"/>
    <x v="1"/>
    <x v="1"/>
    <x v="1"/>
    <x v="1"/>
    <x v="11"/>
    <x v="60"/>
    <x v="3"/>
    <x v="74"/>
  </r>
  <r>
    <x v="244"/>
    <x v="4"/>
    <x v="1"/>
    <x v="4"/>
    <x v="18"/>
    <x v="8"/>
    <x v="33"/>
    <x v="0"/>
    <x v="0"/>
    <x v="9"/>
    <x v="9"/>
    <x v="6"/>
    <x v="1"/>
    <x v="5"/>
    <x v="6"/>
    <x v="1"/>
    <x v="60"/>
    <x v="38"/>
    <x v="31"/>
    <x v="0"/>
    <x v="151"/>
    <x v="61"/>
    <x v="1"/>
    <x v="1"/>
    <x v="1"/>
    <x v="1"/>
    <x v="1"/>
    <x v="1"/>
    <x v="1"/>
    <x v="1"/>
    <x v="2"/>
    <x v="1"/>
    <x v="1"/>
    <x v="1"/>
    <x v="1"/>
    <x v="1"/>
    <x v="1"/>
    <x v="1"/>
    <x v="1"/>
    <x v="1"/>
    <x v="1"/>
    <x v="4"/>
    <x v="1"/>
    <x v="2"/>
    <x v="1"/>
    <x v="1"/>
    <x v="1"/>
    <x v="1"/>
    <x v="1"/>
    <x v="1"/>
    <x v="1"/>
    <x v="2"/>
    <x v="1"/>
    <x v="1"/>
    <x v="3"/>
    <x v="1"/>
    <x v="1"/>
    <x v="1"/>
    <x v="1"/>
    <x v="1"/>
    <x v="62"/>
    <x v="69"/>
    <x v="115"/>
    <x v="74"/>
    <x v="113"/>
    <x v="12"/>
    <x v="41"/>
    <x v="54"/>
    <x v="75"/>
  </r>
  <r>
    <x v="245"/>
    <x v="4"/>
    <x v="2"/>
    <x v="4"/>
    <x v="18"/>
    <x v="8"/>
    <x v="11"/>
    <x v="0"/>
    <x v="0"/>
    <x v="9"/>
    <x v="9"/>
    <x v="6"/>
    <x v="1"/>
    <x v="5"/>
    <x v="6"/>
    <x v="1"/>
    <x v="149"/>
    <x v="35"/>
    <x v="28"/>
    <x v="0"/>
    <x v="152"/>
    <x v="14"/>
    <x v="1"/>
    <x v="1"/>
    <x v="1"/>
    <x v="1"/>
    <x v="1"/>
    <x v="1"/>
    <x v="1"/>
    <x v="1"/>
    <x v="1"/>
    <x v="1"/>
    <x v="1"/>
    <x v="1"/>
    <x v="1"/>
    <x v="1"/>
    <x v="1"/>
    <x v="1"/>
    <x v="1"/>
    <x v="1"/>
    <x v="1"/>
    <x v="1"/>
    <x v="1"/>
    <x v="2"/>
    <x v="1"/>
    <x v="1"/>
    <x v="1"/>
    <x v="1"/>
    <x v="1"/>
    <x v="1"/>
    <x v="1"/>
    <x v="1"/>
    <x v="1"/>
    <x v="1"/>
    <x v="9"/>
    <x v="1"/>
    <x v="1"/>
    <x v="1"/>
    <x v="1"/>
    <x v="1"/>
    <x v="15"/>
    <x v="21"/>
    <x v="116"/>
    <x v="75"/>
    <x v="114"/>
    <x v="1"/>
    <x v="48"/>
    <x v="5"/>
    <x v="6"/>
  </r>
  <r>
    <x v="246"/>
    <x v="4"/>
    <x v="1"/>
    <x v="4"/>
    <x v="19"/>
    <x v="8"/>
    <x v="18"/>
    <x v="0"/>
    <x v="0"/>
    <x v="13"/>
    <x v="13"/>
    <x v="10"/>
    <x v="2"/>
    <x v="5"/>
    <x v="6"/>
    <x v="1"/>
    <x v="150"/>
    <x v="0"/>
    <x v="7"/>
    <x v="0"/>
    <x v="153"/>
    <x v="63"/>
    <x v="1"/>
    <x v="1"/>
    <x v="1"/>
    <x v="1"/>
    <x v="1"/>
    <x v="1"/>
    <x v="3"/>
    <x v="1"/>
    <x v="1"/>
    <x v="1"/>
    <x v="1"/>
    <x v="1"/>
    <x v="1"/>
    <x v="1"/>
    <x v="1"/>
    <x v="1"/>
    <x v="1"/>
    <x v="1"/>
    <x v="1"/>
    <x v="6"/>
    <x v="1"/>
    <x v="2"/>
    <x v="1"/>
    <x v="1"/>
    <x v="1"/>
    <x v="1"/>
    <x v="1"/>
    <x v="1"/>
    <x v="1"/>
    <x v="2"/>
    <x v="1"/>
    <x v="1"/>
    <x v="1"/>
    <x v="1"/>
    <x v="1"/>
    <x v="1"/>
    <x v="1"/>
    <x v="1"/>
    <x v="64"/>
    <x v="71"/>
    <x v="117"/>
    <x v="76"/>
    <x v="115"/>
    <x v="9"/>
    <x v="13"/>
    <x v="34"/>
    <x v="76"/>
  </r>
  <r>
    <x v="247"/>
    <x v="4"/>
    <x v="2"/>
    <x v="4"/>
    <x v="19"/>
    <x v="8"/>
    <x v="35"/>
    <x v="0"/>
    <x v="0"/>
    <x v="13"/>
    <x v="13"/>
    <x v="11"/>
    <x v="2"/>
    <x v="5"/>
    <x v="6"/>
    <x v="1"/>
    <x v="40"/>
    <x v="1"/>
    <x v="8"/>
    <x v="0"/>
    <x v="154"/>
    <x v="13"/>
    <x v="1"/>
    <x v="1"/>
    <x v="1"/>
    <x v="4"/>
    <x v="1"/>
    <x v="1"/>
    <x v="1"/>
    <x v="1"/>
    <x v="5"/>
    <x v="1"/>
    <x v="1"/>
    <x v="1"/>
    <x v="1"/>
    <x v="1"/>
    <x v="1"/>
    <x v="1"/>
    <x v="1"/>
    <x v="1"/>
    <x v="1"/>
    <x v="4"/>
    <x v="1"/>
    <x v="2"/>
    <x v="1"/>
    <x v="1"/>
    <x v="1"/>
    <x v="1"/>
    <x v="1"/>
    <x v="1"/>
    <x v="1"/>
    <x v="1"/>
    <x v="1"/>
    <x v="1"/>
    <x v="1"/>
    <x v="1"/>
    <x v="2"/>
    <x v="1"/>
    <x v="1"/>
    <x v="1"/>
    <x v="14"/>
    <x v="20"/>
    <x v="118"/>
    <x v="77"/>
    <x v="116"/>
    <x v="6"/>
    <x v="14"/>
    <x v="15"/>
    <x v="13"/>
  </r>
  <r>
    <x v="248"/>
    <x v="4"/>
    <x v="1"/>
    <x v="4"/>
    <x v="20"/>
    <x v="8"/>
    <x v="36"/>
    <x v="0"/>
    <x v="0"/>
    <x v="33"/>
    <x v="28"/>
    <x v="35"/>
    <x v="1"/>
    <x v="1"/>
    <x v="2"/>
    <x v="1"/>
    <x v="151"/>
    <x v="39"/>
    <x v="4"/>
    <x v="0"/>
    <x v="155"/>
    <x v="61"/>
    <x v="1"/>
    <x v="1"/>
    <x v="1"/>
    <x v="1"/>
    <x v="1"/>
    <x v="1"/>
    <x v="1"/>
    <x v="1"/>
    <x v="2"/>
    <x v="1"/>
    <x v="1"/>
    <x v="1"/>
    <x v="1"/>
    <x v="1"/>
    <x v="1"/>
    <x v="1"/>
    <x v="1"/>
    <x v="1"/>
    <x v="1"/>
    <x v="12"/>
    <x v="1"/>
    <x v="2"/>
    <x v="1"/>
    <x v="1"/>
    <x v="1"/>
    <x v="1"/>
    <x v="1"/>
    <x v="1"/>
    <x v="1"/>
    <x v="4"/>
    <x v="1"/>
    <x v="1"/>
    <x v="1"/>
    <x v="1"/>
    <x v="1"/>
    <x v="1"/>
    <x v="1"/>
    <x v="1"/>
    <x v="62"/>
    <x v="69"/>
    <x v="119"/>
    <x v="78"/>
    <x v="117"/>
    <x v="20"/>
    <x v="61"/>
    <x v="5"/>
    <x v="77"/>
  </r>
  <r>
    <x v="249"/>
    <x v="4"/>
    <x v="2"/>
    <x v="4"/>
    <x v="20"/>
    <x v="8"/>
    <x v="36"/>
    <x v="0"/>
    <x v="0"/>
    <x v="33"/>
    <x v="28"/>
    <x v="35"/>
    <x v="1"/>
    <x v="1"/>
    <x v="2"/>
    <x v="1"/>
    <x v="152"/>
    <x v="32"/>
    <x v="0"/>
    <x v="0"/>
    <x v="156"/>
    <x v="1"/>
    <x v="1"/>
    <x v="1"/>
    <x v="1"/>
    <x v="1"/>
    <x v="1"/>
    <x v="1"/>
    <x v="1"/>
    <x v="1"/>
    <x v="1"/>
    <x v="1"/>
    <x v="1"/>
    <x v="1"/>
    <x v="1"/>
    <x v="1"/>
    <x v="1"/>
    <x v="1"/>
    <x v="1"/>
    <x v="1"/>
    <x v="1"/>
    <x v="4"/>
    <x v="1"/>
    <x v="10"/>
    <x v="1"/>
    <x v="1"/>
    <x v="1"/>
    <x v="1"/>
    <x v="1"/>
    <x v="1"/>
    <x v="1"/>
    <x v="1"/>
    <x v="1"/>
    <x v="1"/>
    <x v="1"/>
    <x v="1"/>
    <x v="1"/>
    <x v="1"/>
    <x v="1"/>
    <x v="1"/>
    <x v="2"/>
    <x v="2"/>
    <x v="120"/>
    <x v="79"/>
    <x v="118"/>
    <x v="12"/>
    <x v="33"/>
    <x v="3"/>
    <x v="32"/>
  </r>
  <r>
    <x v="250"/>
    <x v="4"/>
    <x v="1"/>
    <x v="4"/>
    <x v="21"/>
    <x v="8"/>
    <x v="37"/>
    <x v="28"/>
    <x v="0"/>
    <x v="14"/>
    <x v="14"/>
    <x v="12"/>
    <x v="2"/>
    <x v="6"/>
    <x v="7"/>
    <x v="1"/>
    <x v="153"/>
    <x v="40"/>
    <x v="0"/>
    <x v="0"/>
    <x v="157"/>
    <x v="39"/>
    <x v="1"/>
    <x v="1"/>
    <x v="1"/>
    <x v="1"/>
    <x v="1"/>
    <x v="1"/>
    <x v="1"/>
    <x v="1"/>
    <x v="4"/>
    <x v="1"/>
    <x v="1"/>
    <x v="1"/>
    <x v="1"/>
    <x v="1"/>
    <x v="1"/>
    <x v="1"/>
    <x v="1"/>
    <x v="1"/>
    <x v="1"/>
    <x v="5"/>
    <x v="1"/>
    <x v="2"/>
    <x v="1"/>
    <x v="1"/>
    <x v="1"/>
    <x v="1"/>
    <x v="1"/>
    <x v="1"/>
    <x v="1"/>
    <x v="2"/>
    <x v="1"/>
    <x v="1"/>
    <x v="1"/>
    <x v="1"/>
    <x v="2"/>
    <x v="1"/>
    <x v="1"/>
    <x v="1"/>
    <x v="40"/>
    <x v="46"/>
    <x v="121"/>
    <x v="80"/>
    <x v="119"/>
    <x v="13"/>
    <x v="62"/>
    <x v="5"/>
    <x v="71"/>
  </r>
  <r>
    <x v="251"/>
    <x v="4"/>
    <x v="2"/>
    <x v="4"/>
    <x v="21"/>
    <x v="8"/>
    <x v="21"/>
    <x v="0"/>
    <x v="0"/>
    <x v="14"/>
    <x v="14"/>
    <x v="12"/>
    <x v="2"/>
    <x v="6"/>
    <x v="7"/>
    <x v="1"/>
    <x v="154"/>
    <x v="41"/>
    <x v="19"/>
    <x v="0"/>
    <x v="142"/>
    <x v="22"/>
    <x v="1"/>
    <x v="5"/>
    <x v="1"/>
    <x v="3"/>
    <x v="1"/>
    <x v="1"/>
    <x v="3"/>
    <x v="1"/>
    <x v="3"/>
    <x v="1"/>
    <x v="1"/>
    <x v="1"/>
    <x v="1"/>
    <x v="1"/>
    <x v="1"/>
    <x v="1"/>
    <x v="1"/>
    <x v="1"/>
    <x v="1"/>
    <x v="6"/>
    <x v="1"/>
    <x v="2"/>
    <x v="1"/>
    <x v="1"/>
    <x v="1"/>
    <x v="1"/>
    <x v="1"/>
    <x v="1"/>
    <x v="1"/>
    <x v="1"/>
    <x v="1"/>
    <x v="1"/>
    <x v="1"/>
    <x v="1"/>
    <x v="1"/>
    <x v="1"/>
    <x v="1"/>
    <x v="1"/>
    <x v="23"/>
    <x v="29"/>
    <x v="122"/>
    <x v="81"/>
    <x v="120"/>
    <x v="9"/>
    <x v="36"/>
    <x v="10"/>
    <x v="10"/>
  </r>
  <r>
    <x v="252"/>
    <x v="4"/>
    <x v="1"/>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53"/>
    <x v="4"/>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54"/>
    <x v="4"/>
    <x v="1"/>
    <x v="4"/>
    <x v="23"/>
    <x v="8"/>
    <x v="14"/>
    <x v="0"/>
    <x v="0"/>
    <x v="30"/>
    <x v="25"/>
    <x v="32"/>
    <x v="1"/>
    <x v="6"/>
    <x v="7"/>
    <x v="1"/>
    <x v="155"/>
    <x v="23"/>
    <x v="23"/>
    <x v="10"/>
    <x v="158"/>
    <x v="56"/>
    <x v="1"/>
    <x v="4"/>
    <x v="1"/>
    <x v="1"/>
    <x v="1"/>
    <x v="1"/>
    <x v="1"/>
    <x v="1"/>
    <x v="1"/>
    <x v="1"/>
    <x v="1"/>
    <x v="1"/>
    <x v="1"/>
    <x v="1"/>
    <x v="1"/>
    <x v="1"/>
    <x v="1"/>
    <x v="1"/>
    <x v="1"/>
    <x v="1"/>
    <x v="1"/>
    <x v="6"/>
    <x v="1"/>
    <x v="1"/>
    <x v="1"/>
    <x v="1"/>
    <x v="1"/>
    <x v="1"/>
    <x v="1"/>
    <x v="2"/>
    <x v="1"/>
    <x v="1"/>
    <x v="1"/>
    <x v="1"/>
    <x v="1"/>
    <x v="1"/>
    <x v="1"/>
    <x v="1"/>
    <x v="57"/>
    <x v="72"/>
    <x v="123"/>
    <x v="82"/>
    <x v="121"/>
    <x v="1"/>
    <x v="42"/>
    <x v="44"/>
    <x v="78"/>
  </r>
  <r>
    <x v="255"/>
    <x v="4"/>
    <x v="2"/>
    <x v="4"/>
    <x v="23"/>
    <x v="8"/>
    <x v="14"/>
    <x v="0"/>
    <x v="0"/>
    <x v="30"/>
    <x v="25"/>
    <x v="32"/>
    <x v="1"/>
    <x v="6"/>
    <x v="7"/>
    <x v="1"/>
    <x v="156"/>
    <x v="25"/>
    <x v="5"/>
    <x v="0"/>
    <x v="159"/>
    <x v="38"/>
    <x v="1"/>
    <x v="18"/>
    <x v="1"/>
    <x v="1"/>
    <x v="1"/>
    <x v="1"/>
    <x v="1"/>
    <x v="1"/>
    <x v="1"/>
    <x v="1"/>
    <x v="1"/>
    <x v="1"/>
    <x v="1"/>
    <x v="1"/>
    <x v="1"/>
    <x v="1"/>
    <x v="1"/>
    <x v="1"/>
    <x v="1"/>
    <x v="1"/>
    <x v="1"/>
    <x v="12"/>
    <x v="1"/>
    <x v="1"/>
    <x v="1"/>
    <x v="1"/>
    <x v="1"/>
    <x v="1"/>
    <x v="1"/>
    <x v="1"/>
    <x v="1"/>
    <x v="1"/>
    <x v="1"/>
    <x v="1"/>
    <x v="1"/>
    <x v="1"/>
    <x v="1"/>
    <x v="1"/>
    <x v="39"/>
    <x v="73"/>
    <x v="124"/>
    <x v="23"/>
    <x v="122"/>
    <x v="1"/>
    <x v="42"/>
    <x v="55"/>
    <x v="79"/>
  </r>
  <r>
    <x v="256"/>
    <x v="4"/>
    <x v="1"/>
    <x v="5"/>
    <x v="24"/>
    <x v="10"/>
    <x v="23"/>
    <x v="29"/>
    <x v="0"/>
    <x v="39"/>
    <x v="1"/>
    <x v="28"/>
    <x v="1"/>
    <x v="3"/>
    <x v="4"/>
    <x v="1"/>
    <x v="157"/>
    <x v="0"/>
    <x v="0"/>
    <x v="0"/>
    <x v="160"/>
    <x v="25"/>
    <x v="1"/>
    <x v="1"/>
    <x v="1"/>
    <x v="1"/>
    <x v="1"/>
    <x v="1"/>
    <x v="1"/>
    <x v="1"/>
    <x v="1"/>
    <x v="1"/>
    <x v="1"/>
    <x v="1"/>
    <x v="1"/>
    <x v="1"/>
    <x v="1"/>
    <x v="1"/>
    <x v="1"/>
    <x v="12"/>
    <x v="1"/>
    <x v="1"/>
    <x v="1"/>
    <x v="2"/>
    <x v="1"/>
    <x v="1"/>
    <x v="1"/>
    <x v="1"/>
    <x v="1"/>
    <x v="1"/>
    <x v="1"/>
    <x v="1"/>
    <x v="1"/>
    <x v="1"/>
    <x v="1"/>
    <x v="1"/>
    <x v="1"/>
    <x v="1"/>
    <x v="1"/>
    <x v="1"/>
    <x v="26"/>
    <x v="9"/>
    <x v="125"/>
    <x v="3"/>
    <x v="123"/>
    <x v="1"/>
    <x v="5"/>
    <x v="28"/>
    <x v="80"/>
  </r>
  <r>
    <x v="257"/>
    <x v="4"/>
    <x v="2"/>
    <x v="5"/>
    <x v="24"/>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58"/>
    <x v="4"/>
    <x v="1"/>
    <x v="5"/>
    <x v="25"/>
    <x v="10"/>
    <x v="23"/>
    <x v="0"/>
    <x v="0"/>
    <x v="12"/>
    <x v="12"/>
    <x v="9"/>
    <x v="2"/>
    <x v="4"/>
    <x v="5"/>
    <x v="1"/>
    <x v="158"/>
    <x v="0"/>
    <x v="0"/>
    <x v="0"/>
    <x v="161"/>
    <x v="36"/>
    <x v="1"/>
    <x v="1"/>
    <x v="1"/>
    <x v="1"/>
    <x v="1"/>
    <x v="1"/>
    <x v="1"/>
    <x v="1"/>
    <x v="1"/>
    <x v="1"/>
    <x v="1"/>
    <x v="1"/>
    <x v="1"/>
    <x v="1"/>
    <x v="1"/>
    <x v="1"/>
    <x v="1"/>
    <x v="1"/>
    <x v="1"/>
    <x v="8"/>
    <x v="1"/>
    <x v="2"/>
    <x v="1"/>
    <x v="1"/>
    <x v="1"/>
    <x v="1"/>
    <x v="1"/>
    <x v="1"/>
    <x v="1"/>
    <x v="2"/>
    <x v="1"/>
    <x v="1"/>
    <x v="1"/>
    <x v="1"/>
    <x v="1"/>
    <x v="1"/>
    <x v="1"/>
    <x v="1"/>
    <x v="37"/>
    <x v="44"/>
    <x v="126"/>
    <x v="3"/>
    <x v="124"/>
    <x v="13"/>
    <x v="50"/>
    <x v="56"/>
    <x v="81"/>
  </r>
  <r>
    <x v="259"/>
    <x v="4"/>
    <x v="2"/>
    <x v="5"/>
    <x v="25"/>
    <x v="10"/>
    <x v="23"/>
    <x v="0"/>
    <x v="0"/>
    <x v="11"/>
    <x v="11"/>
    <x v="8"/>
    <x v="2"/>
    <x v="4"/>
    <x v="5"/>
    <x v="1"/>
    <x v="159"/>
    <x v="0"/>
    <x v="0"/>
    <x v="0"/>
    <x v="162"/>
    <x v="64"/>
    <x v="2"/>
    <x v="6"/>
    <x v="1"/>
    <x v="1"/>
    <x v="1"/>
    <x v="1"/>
    <x v="1"/>
    <x v="1"/>
    <x v="1"/>
    <x v="1"/>
    <x v="1"/>
    <x v="1"/>
    <x v="1"/>
    <x v="1"/>
    <x v="1"/>
    <x v="1"/>
    <x v="1"/>
    <x v="1"/>
    <x v="1"/>
    <x v="1"/>
    <x v="1"/>
    <x v="12"/>
    <x v="1"/>
    <x v="1"/>
    <x v="1"/>
    <x v="1"/>
    <x v="1"/>
    <x v="1"/>
    <x v="1"/>
    <x v="1"/>
    <x v="1"/>
    <x v="1"/>
    <x v="1"/>
    <x v="1"/>
    <x v="1"/>
    <x v="1"/>
    <x v="1"/>
    <x v="1"/>
    <x v="65"/>
    <x v="74"/>
    <x v="127"/>
    <x v="3"/>
    <x v="125"/>
    <x v="3"/>
    <x v="6"/>
    <x v="44"/>
    <x v="82"/>
  </r>
  <r>
    <x v="260"/>
    <x v="4"/>
    <x v="1"/>
    <x v="5"/>
    <x v="26"/>
    <x v="10"/>
    <x v="30"/>
    <x v="0"/>
    <x v="0"/>
    <x v="18"/>
    <x v="17"/>
    <x v="17"/>
    <x v="2"/>
    <x v="5"/>
    <x v="6"/>
    <x v="1"/>
    <x v="160"/>
    <x v="0"/>
    <x v="0"/>
    <x v="0"/>
    <x v="163"/>
    <x v="60"/>
    <x v="1"/>
    <x v="1"/>
    <x v="1"/>
    <x v="1"/>
    <x v="1"/>
    <x v="1"/>
    <x v="1"/>
    <x v="1"/>
    <x v="1"/>
    <x v="1"/>
    <x v="1"/>
    <x v="1"/>
    <x v="1"/>
    <x v="1"/>
    <x v="1"/>
    <x v="1"/>
    <x v="1"/>
    <x v="1"/>
    <x v="1"/>
    <x v="9"/>
    <x v="1"/>
    <x v="2"/>
    <x v="1"/>
    <x v="1"/>
    <x v="1"/>
    <x v="1"/>
    <x v="1"/>
    <x v="1"/>
    <x v="1"/>
    <x v="2"/>
    <x v="1"/>
    <x v="1"/>
    <x v="1"/>
    <x v="1"/>
    <x v="1"/>
    <x v="1"/>
    <x v="1"/>
    <x v="1"/>
    <x v="61"/>
    <x v="67"/>
    <x v="128"/>
    <x v="3"/>
    <x v="126"/>
    <x v="14"/>
    <x v="24"/>
    <x v="56"/>
    <x v="83"/>
  </r>
  <r>
    <x v="261"/>
    <x v="4"/>
    <x v="2"/>
    <x v="5"/>
    <x v="26"/>
    <x v="10"/>
    <x v="20"/>
    <x v="15"/>
    <x v="0"/>
    <x v="18"/>
    <x v="17"/>
    <x v="17"/>
    <x v="2"/>
    <x v="5"/>
    <x v="6"/>
    <x v="1"/>
    <x v="161"/>
    <x v="0"/>
    <x v="0"/>
    <x v="0"/>
    <x v="164"/>
    <x v="44"/>
    <x v="1"/>
    <x v="1"/>
    <x v="1"/>
    <x v="1"/>
    <x v="1"/>
    <x v="1"/>
    <x v="1"/>
    <x v="1"/>
    <x v="1"/>
    <x v="1"/>
    <x v="1"/>
    <x v="1"/>
    <x v="1"/>
    <x v="1"/>
    <x v="1"/>
    <x v="1"/>
    <x v="1"/>
    <x v="1"/>
    <x v="1"/>
    <x v="6"/>
    <x v="1"/>
    <x v="10"/>
    <x v="1"/>
    <x v="1"/>
    <x v="1"/>
    <x v="1"/>
    <x v="1"/>
    <x v="1"/>
    <x v="1"/>
    <x v="1"/>
    <x v="1"/>
    <x v="1"/>
    <x v="1"/>
    <x v="1"/>
    <x v="1"/>
    <x v="1"/>
    <x v="1"/>
    <x v="1"/>
    <x v="45"/>
    <x v="75"/>
    <x v="129"/>
    <x v="3"/>
    <x v="127"/>
    <x v="9"/>
    <x v="13"/>
    <x v="3"/>
    <x v="84"/>
  </r>
  <r>
    <x v="262"/>
    <x v="4"/>
    <x v="1"/>
    <x v="5"/>
    <x v="27"/>
    <x v="10"/>
    <x v="38"/>
    <x v="25"/>
    <x v="0"/>
    <x v="2"/>
    <x v="3"/>
    <x v="38"/>
    <x v="1"/>
    <x v="9"/>
    <x v="10"/>
    <x v="1"/>
    <x v="162"/>
    <x v="0"/>
    <x v="0"/>
    <x v="0"/>
    <x v="165"/>
    <x v="17"/>
    <x v="1"/>
    <x v="1"/>
    <x v="1"/>
    <x v="1"/>
    <x v="1"/>
    <x v="1"/>
    <x v="1"/>
    <x v="1"/>
    <x v="1"/>
    <x v="1"/>
    <x v="1"/>
    <x v="1"/>
    <x v="1"/>
    <x v="1"/>
    <x v="1"/>
    <x v="1"/>
    <x v="1"/>
    <x v="18"/>
    <x v="1"/>
    <x v="6"/>
    <x v="1"/>
    <x v="2"/>
    <x v="1"/>
    <x v="1"/>
    <x v="1"/>
    <x v="1"/>
    <x v="1"/>
    <x v="1"/>
    <x v="1"/>
    <x v="2"/>
    <x v="1"/>
    <x v="1"/>
    <x v="1"/>
    <x v="1"/>
    <x v="1"/>
    <x v="1"/>
    <x v="1"/>
    <x v="1"/>
    <x v="18"/>
    <x v="24"/>
    <x v="130"/>
    <x v="3"/>
    <x v="128"/>
    <x v="9"/>
    <x v="30"/>
    <x v="9"/>
    <x v="30"/>
  </r>
  <r>
    <x v="263"/>
    <x v="4"/>
    <x v="2"/>
    <x v="5"/>
    <x v="27"/>
    <x v="10"/>
    <x v="28"/>
    <x v="0"/>
    <x v="0"/>
    <x v="2"/>
    <x v="3"/>
    <x v="38"/>
    <x v="1"/>
    <x v="9"/>
    <x v="10"/>
    <x v="1"/>
    <x v="163"/>
    <x v="0"/>
    <x v="0"/>
    <x v="0"/>
    <x v="166"/>
    <x v="65"/>
    <x v="1"/>
    <x v="1"/>
    <x v="1"/>
    <x v="1"/>
    <x v="1"/>
    <x v="1"/>
    <x v="1"/>
    <x v="1"/>
    <x v="1"/>
    <x v="1"/>
    <x v="1"/>
    <x v="1"/>
    <x v="1"/>
    <x v="1"/>
    <x v="1"/>
    <x v="1"/>
    <x v="1"/>
    <x v="1"/>
    <x v="1"/>
    <x v="6"/>
    <x v="1"/>
    <x v="6"/>
    <x v="1"/>
    <x v="1"/>
    <x v="1"/>
    <x v="1"/>
    <x v="1"/>
    <x v="1"/>
    <x v="1"/>
    <x v="1"/>
    <x v="1"/>
    <x v="1"/>
    <x v="1"/>
    <x v="1"/>
    <x v="1"/>
    <x v="1"/>
    <x v="1"/>
    <x v="1"/>
    <x v="66"/>
    <x v="45"/>
    <x v="131"/>
    <x v="3"/>
    <x v="129"/>
    <x v="9"/>
    <x v="30"/>
    <x v="26"/>
    <x v="74"/>
  </r>
  <r>
    <x v="264"/>
    <x v="4"/>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65"/>
    <x v="4"/>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266"/>
    <x v="4"/>
    <x v="1"/>
    <x v="5"/>
    <x v="29"/>
    <x v="10"/>
    <x v="25"/>
    <x v="0"/>
    <x v="0"/>
    <x v="40"/>
    <x v="34"/>
    <x v="44"/>
    <x v="1"/>
    <x v="0"/>
    <x v="1"/>
    <x v="0"/>
    <x v="0"/>
    <x v="0"/>
    <x v="0"/>
    <x v="0"/>
    <x v="1"/>
    <x v="0"/>
    <x v="2"/>
    <x v="1"/>
    <x v="1"/>
    <x v="1"/>
    <x v="1"/>
    <x v="1"/>
    <x v="1"/>
    <x v="1"/>
    <x v="1"/>
    <x v="1"/>
    <x v="1"/>
    <x v="1"/>
    <x v="1"/>
    <x v="1"/>
    <x v="1"/>
    <x v="1"/>
    <x v="1"/>
    <x v="1"/>
    <x v="1"/>
    <x v="1"/>
    <x v="1"/>
    <x v="20"/>
    <x v="1"/>
    <x v="1"/>
    <x v="1"/>
    <x v="1"/>
    <x v="1"/>
    <x v="1"/>
    <x v="1"/>
    <x v="1"/>
    <x v="1"/>
    <x v="1"/>
    <x v="1"/>
    <x v="1"/>
    <x v="1"/>
    <x v="1"/>
    <x v="1"/>
    <x v="1"/>
    <x v="1"/>
    <x v="1"/>
    <x v="1"/>
    <x v="1"/>
    <x v="1"/>
    <x v="3"/>
    <x v="1"/>
    <x v="40"/>
    <x v="1"/>
  </r>
  <r>
    <x v="267"/>
    <x v="4"/>
    <x v="2"/>
    <x v="5"/>
    <x v="29"/>
    <x v="10"/>
    <x v="25"/>
    <x v="0"/>
    <x v="0"/>
    <x v="40"/>
    <x v="34"/>
    <x v="44"/>
    <x v="1"/>
    <x v="0"/>
    <x v="1"/>
    <x v="1"/>
    <x v="164"/>
    <x v="0"/>
    <x v="0"/>
    <x v="0"/>
    <x v="167"/>
    <x v="66"/>
    <x v="1"/>
    <x v="1"/>
    <x v="1"/>
    <x v="1"/>
    <x v="1"/>
    <x v="1"/>
    <x v="1"/>
    <x v="1"/>
    <x v="1"/>
    <x v="1"/>
    <x v="1"/>
    <x v="1"/>
    <x v="1"/>
    <x v="1"/>
    <x v="1"/>
    <x v="1"/>
    <x v="1"/>
    <x v="19"/>
    <x v="1"/>
    <x v="1"/>
    <x v="1"/>
    <x v="19"/>
    <x v="1"/>
    <x v="1"/>
    <x v="1"/>
    <x v="1"/>
    <x v="1"/>
    <x v="1"/>
    <x v="1"/>
    <x v="1"/>
    <x v="1"/>
    <x v="1"/>
    <x v="1"/>
    <x v="1"/>
    <x v="1"/>
    <x v="1"/>
    <x v="1"/>
    <x v="1"/>
    <x v="67"/>
    <x v="76"/>
    <x v="1"/>
    <x v="3"/>
    <x v="1"/>
    <x v="1"/>
    <x v="1"/>
    <x v="57"/>
    <x v="1"/>
  </r>
  <r>
    <x v="268"/>
    <x v="4"/>
    <x v="1"/>
    <x v="5"/>
    <x v="30"/>
    <x v="10"/>
    <x v="38"/>
    <x v="0"/>
    <x v="0"/>
    <x v="13"/>
    <x v="13"/>
    <x v="10"/>
    <x v="2"/>
    <x v="9"/>
    <x v="10"/>
    <x v="1"/>
    <x v="165"/>
    <x v="0"/>
    <x v="0"/>
    <x v="0"/>
    <x v="168"/>
    <x v="25"/>
    <x v="1"/>
    <x v="1"/>
    <x v="1"/>
    <x v="1"/>
    <x v="1"/>
    <x v="1"/>
    <x v="1"/>
    <x v="1"/>
    <x v="1"/>
    <x v="1"/>
    <x v="1"/>
    <x v="1"/>
    <x v="1"/>
    <x v="1"/>
    <x v="1"/>
    <x v="1"/>
    <x v="1"/>
    <x v="1"/>
    <x v="1"/>
    <x v="5"/>
    <x v="1"/>
    <x v="21"/>
    <x v="1"/>
    <x v="1"/>
    <x v="1"/>
    <x v="1"/>
    <x v="1"/>
    <x v="1"/>
    <x v="1"/>
    <x v="2"/>
    <x v="1"/>
    <x v="1"/>
    <x v="3"/>
    <x v="1"/>
    <x v="1"/>
    <x v="1"/>
    <x v="1"/>
    <x v="1"/>
    <x v="26"/>
    <x v="9"/>
    <x v="132"/>
    <x v="3"/>
    <x v="130"/>
    <x v="7"/>
    <x v="28"/>
    <x v="25"/>
    <x v="85"/>
  </r>
  <r>
    <x v="269"/>
    <x v="4"/>
    <x v="2"/>
    <x v="5"/>
    <x v="30"/>
    <x v="10"/>
    <x v="28"/>
    <x v="21"/>
    <x v="0"/>
    <x v="13"/>
    <x v="13"/>
    <x v="10"/>
    <x v="2"/>
    <x v="9"/>
    <x v="10"/>
    <x v="1"/>
    <x v="43"/>
    <x v="0"/>
    <x v="0"/>
    <x v="0"/>
    <x v="45"/>
    <x v="15"/>
    <x v="1"/>
    <x v="1"/>
    <x v="1"/>
    <x v="1"/>
    <x v="1"/>
    <x v="1"/>
    <x v="1"/>
    <x v="1"/>
    <x v="1"/>
    <x v="1"/>
    <x v="1"/>
    <x v="1"/>
    <x v="1"/>
    <x v="1"/>
    <x v="1"/>
    <x v="1"/>
    <x v="1"/>
    <x v="1"/>
    <x v="1"/>
    <x v="4"/>
    <x v="1"/>
    <x v="2"/>
    <x v="1"/>
    <x v="1"/>
    <x v="1"/>
    <x v="1"/>
    <x v="1"/>
    <x v="1"/>
    <x v="1"/>
    <x v="1"/>
    <x v="1"/>
    <x v="1"/>
    <x v="1"/>
    <x v="1"/>
    <x v="1"/>
    <x v="1"/>
    <x v="1"/>
    <x v="1"/>
    <x v="16"/>
    <x v="22"/>
    <x v="34"/>
    <x v="3"/>
    <x v="35"/>
    <x v="12"/>
    <x v="26"/>
    <x v="4"/>
    <x v="1"/>
  </r>
  <r>
    <x v="270"/>
    <x v="4"/>
    <x v="1"/>
    <x v="5"/>
    <x v="31"/>
    <x v="10"/>
    <x v="41"/>
    <x v="29"/>
    <x v="0"/>
    <x v="9"/>
    <x v="9"/>
    <x v="6"/>
    <x v="1"/>
    <x v="9"/>
    <x v="10"/>
    <x v="1"/>
    <x v="166"/>
    <x v="0"/>
    <x v="0"/>
    <x v="0"/>
    <x v="169"/>
    <x v="4"/>
    <x v="1"/>
    <x v="1"/>
    <x v="1"/>
    <x v="1"/>
    <x v="1"/>
    <x v="1"/>
    <x v="1"/>
    <x v="1"/>
    <x v="1"/>
    <x v="1"/>
    <x v="1"/>
    <x v="1"/>
    <x v="1"/>
    <x v="1"/>
    <x v="1"/>
    <x v="1"/>
    <x v="1"/>
    <x v="10"/>
    <x v="1"/>
    <x v="6"/>
    <x v="1"/>
    <x v="2"/>
    <x v="1"/>
    <x v="1"/>
    <x v="1"/>
    <x v="1"/>
    <x v="1"/>
    <x v="1"/>
    <x v="1"/>
    <x v="2"/>
    <x v="1"/>
    <x v="1"/>
    <x v="1"/>
    <x v="1"/>
    <x v="1"/>
    <x v="1"/>
    <x v="1"/>
    <x v="1"/>
    <x v="5"/>
    <x v="6"/>
    <x v="133"/>
    <x v="3"/>
    <x v="131"/>
    <x v="9"/>
    <x v="30"/>
    <x v="39"/>
    <x v="86"/>
  </r>
  <r>
    <x v="271"/>
    <x v="4"/>
    <x v="2"/>
    <x v="5"/>
    <x v="31"/>
    <x v="10"/>
    <x v="25"/>
    <x v="0"/>
    <x v="0"/>
    <x v="9"/>
    <x v="9"/>
    <x v="6"/>
    <x v="1"/>
    <x v="9"/>
    <x v="10"/>
    <x v="1"/>
    <x v="167"/>
    <x v="0"/>
    <x v="0"/>
    <x v="0"/>
    <x v="170"/>
    <x v="67"/>
    <x v="1"/>
    <x v="1"/>
    <x v="1"/>
    <x v="1"/>
    <x v="1"/>
    <x v="1"/>
    <x v="1"/>
    <x v="1"/>
    <x v="1"/>
    <x v="1"/>
    <x v="1"/>
    <x v="1"/>
    <x v="1"/>
    <x v="1"/>
    <x v="1"/>
    <x v="1"/>
    <x v="1"/>
    <x v="20"/>
    <x v="1"/>
    <x v="5"/>
    <x v="1"/>
    <x v="2"/>
    <x v="1"/>
    <x v="1"/>
    <x v="1"/>
    <x v="1"/>
    <x v="1"/>
    <x v="1"/>
    <x v="1"/>
    <x v="1"/>
    <x v="1"/>
    <x v="1"/>
    <x v="1"/>
    <x v="1"/>
    <x v="1"/>
    <x v="1"/>
    <x v="1"/>
    <x v="1"/>
    <x v="68"/>
    <x v="77"/>
    <x v="134"/>
    <x v="3"/>
    <x v="132"/>
    <x v="7"/>
    <x v="28"/>
    <x v="58"/>
    <x v="87"/>
  </r>
  <r>
    <x v="272"/>
    <x v="4"/>
    <x v="1"/>
    <x v="5"/>
    <x v="32"/>
    <x v="10"/>
    <x v="38"/>
    <x v="25"/>
    <x v="11"/>
    <x v="4"/>
    <x v="5"/>
    <x v="4"/>
    <x v="2"/>
    <x v="4"/>
    <x v="5"/>
    <x v="1"/>
    <x v="168"/>
    <x v="0"/>
    <x v="0"/>
    <x v="0"/>
    <x v="171"/>
    <x v="68"/>
    <x v="1"/>
    <x v="1"/>
    <x v="1"/>
    <x v="1"/>
    <x v="1"/>
    <x v="1"/>
    <x v="1"/>
    <x v="1"/>
    <x v="1"/>
    <x v="1"/>
    <x v="1"/>
    <x v="1"/>
    <x v="1"/>
    <x v="1"/>
    <x v="1"/>
    <x v="1"/>
    <x v="1"/>
    <x v="1"/>
    <x v="1"/>
    <x v="4"/>
    <x v="1"/>
    <x v="2"/>
    <x v="1"/>
    <x v="1"/>
    <x v="1"/>
    <x v="1"/>
    <x v="1"/>
    <x v="1"/>
    <x v="1"/>
    <x v="2"/>
    <x v="1"/>
    <x v="1"/>
    <x v="1"/>
    <x v="1"/>
    <x v="1"/>
    <x v="1"/>
    <x v="1"/>
    <x v="1"/>
    <x v="69"/>
    <x v="78"/>
    <x v="135"/>
    <x v="3"/>
    <x v="133"/>
    <x v="12"/>
    <x v="23"/>
    <x v="56"/>
    <x v="81"/>
  </r>
  <r>
    <x v="273"/>
    <x v="4"/>
    <x v="2"/>
    <x v="5"/>
    <x v="32"/>
    <x v="10"/>
    <x v="29"/>
    <x v="14"/>
    <x v="0"/>
    <x v="4"/>
    <x v="5"/>
    <x v="4"/>
    <x v="2"/>
    <x v="4"/>
    <x v="5"/>
    <x v="1"/>
    <x v="169"/>
    <x v="0"/>
    <x v="0"/>
    <x v="0"/>
    <x v="172"/>
    <x v="15"/>
    <x v="1"/>
    <x v="1"/>
    <x v="1"/>
    <x v="1"/>
    <x v="1"/>
    <x v="1"/>
    <x v="1"/>
    <x v="1"/>
    <x v="1"/>
    <x v="1"/>
    <x v="1"/>
    <x v="1"/>
    <x v="1"/>
    <x v="1"/>
    <x v="1"/>
    <x v="1"/>
    <x v="1"/>
    <x v="1"/>
    <x v="1"/>
    <x v="4"/>
    <x v="1"/>
    <x v="2"/>
    <x v="1"/>
    <x v="1"/>
    <x v="1"/>
    <x v="1"/>
    <x v="1"/>
    <x v="1"/>
    <x v="1"/>
    <x v="1"/>
    <x v="1"/>
    <x v="1"/>
    <x v="1"/>
    <x v="1"/>
    <x v="1"/>
    <x v="1"/>
    <x v="1"/>
    <x v="1"/>
    <x v="16"/>
    <x v="22"/>
    <x v="136"/>
    <x v="3"/>
    <x v="134"/>
    <x v="12"/>
    <x v="23"/>
    <x v="4"/>
    <x v="1"/>
  </r>
  <r>
    <x v="274"/>
    <x v="5"/>
    <x v="1"/>
    <x v="1"/>
    <x v="1"/>
    <x v="2"/>
    <x v="32"/>
    <x v="19"/>
    <x v="0"/>
    <x v="36"/>
    <x v="31"/>
    <x v="40"/>
    <x v="2"/>
    <x v="0"/>
    <x v="1"/>
    <x v="1"/>
    <x v="170"/>
    <x v="0"/>
    <x v="0"/>
    <x v="0"/>
    <x v="173"/>
    <x v="3"/>
    <x v="1"/>
    <x v="1"/>
    <x v="1"/>
    <x v="1"/>
    <x v="1"/>
    <x v="1"/>
    <x v="1"/>
    <x v="1"/>
    <x v="1"/>
    <x v="1"/>
    <x v="1"/>
    <x v="1"/>
    <x v="1"/>
    <x v="1"/>
    <x v="1"/>
    <x v="1"/>
    <x v="1"/>
    <x v="1"/>
    <x v="1"/>
    <x v="1"/>
    <x v="7"/>
    <x v="2"/>
    <x v="1"/>
    <x v="1"/>
    <x v="1"/>
    <x v="1"/>
    <x v="1"/>
    <x v="1"/>
    <x v="1"/>
    <x v="1"/>
    <x v="1"/>
    <x v="1"/>
    <x v="1"/>
    <x v="1"/>
    <x v="1"/>
    <x v="1"/>
    <x v="16"/>
    <x v="16"/>
    <x v="4"/>
    <x v="5"/>
    <x v="1"/>
    <x v="3"/>
    <x v="1"/>
    <x v="1"/>
    <x v="1"/>
    <x v="15"/>
    <x v="1"/>
  </r>
  <r>
    <x v="275"/>
    <x v="5"/>
    <x v="1"/>
    <x v="1"/>
    <x v="1"/>
    <x v="2"/>
    <x v="32"/>
    <x v="19"/>
    <x v="0"/>
    <x v="38"/>
    <x v="33"/>
    <x v="45"/>
    <x v="2"/>
    <x v="0"/>
    <x v="1"/>
    <x v="1"/>
    <x v="171"/>
    <x v="0"/>
    <x v="0"/>
    <x v="0"/>
    <x v="174"/>
    <x v="26"/>
    <x v="3"/>
    <x v="1"/>
    <x v="1"/>
    <x v="1"/>
    <x v="1"/>
    <x v="1"/>
    <x v="1"/>
    <x v="1"/>
    <x v="1"/>
    <x v="1"/>
    <x v="1"/>
    <x v="1"/>
    <x v="1"/>
    <x v="1"/>
    <x v="1"/>
    <x v="1"/>
    <x v="1"/>
    <x v="1"/>
    <x v="1"/>
    <x v="1"/>
    <x v="1"/>
    <x v="2"/>
    <x v="1"/>
    <x v="1"/>
    <x v="1"/>
    <x v="1"/>
    <x v="1"/>
    <x v="1"/>
    <x v="1"/>
    <x v="1"/>
    <x v="1"/>
    <x v="1"/>
    <x v="1"/>
    <x v="1"/>
    <x v="1"/>
    <x v="1"/>
    <x v="18"/>
    <x v="18"/>
    <x v="27"/>
    <x v="50"/>
    <x v="1"/>
    <x v="3"/>
    <x v="1"/>
    <x v="5"/>
    <x v="1"/>
    <x v="4"/>
    <x v="1"/>
  </r>
  <r>
    <x v="276"/>
    <x v="5"/>
    <x v="2"/>
    <x v="1"/>
    <x v="1"/>
    <x v="2"/>
    <x v="1"/>
    <x v="1"/>
    <x v="0"/>
    <x v="38"/>
    <x v="33"/>
    <x v="45"/>
    <x v="2"/>
    <x v="0"/>
    <x v="1"/>
    <x v="2"/>
    <x v="172"/>
    <x v="0"/>
    <x v="0"/>
    <x v="0"/>
    <x v="175"/>
    <x v="27"/>
    <x v="1"/>
    <x v="1"/>
    <x v="1"/>
    <x v="1"/>
    <x v="1"/>
    <x v="1"/>
    <x v="1"/>
    <x v="1"/>
    <x v="1"/>
    <x v="1"/>
    <x v="1"/>
    <x v="1"/>
    <x v="1"/>
    <x v="1"/>
    <x v="1"/>
    <x v="1"/>
    <x v="1"/>
    <x v="1"/>
    <x v="1"/>
    <x v="1"/>
    <x v="7"/>
    <x v="2"/>
    <x v="1"/>
    <x v="1"/>
    <x v="1"/>
    <x v="1"/>
    <x v="1"/>
    <x v="1"/>
    <x v="1"/>
    <x v="1"/>
    <x v="1"/>
    <x v="1"/>
    <x v="1"/>
    <x v="1"/>
    <x v="1"/>
    <x v="1"/>
    <x v="27"/>
    <x v="27"/>
    <x v="28"/>
    <x v="79"/>
    <x v="1"/>
    <x v="3"/>
    <x v="1"/>
    <x v="1"/>
    <x v="1"/>
    <x v="15"/>
    <x v="1"/>
  </r>
  <r>
    <x v="277"/>
    <x v="5"/>
    <x v="2"/>
    <x v="1"/>
    <x v="1"/>
    <x v="2"/>
    <x v="1"/>
    <x v="1"/>
    <x v="0"/>
    <x v="22"/>
    <x v="19"/>
    <x v="46"/>
    <x v="2"/>
    <x v="0"/>
    <x v="1"/>
    <x v="2"/>
    <x v="173"/>
    <x v="0"/>
    <x v="0"/>
    <x v="0"/>
    <x v="176"/>
    <x v="37"/>
    <x v="3"/>
    <x v="1"/>
    <x v="1"/>
    <x v="1"/>
    <x v="1"/>
    <x v="1"/>
    <x v="1"/>
    <x v="1"/>
    <x v="1"/>
    <x v="1"/>
    <x v="1"/>
    <x v="1"/>
    <x v="1"/>
    <x v="1"/>
    <x v="1"/>
    <x v="1"/>
    <x v="1"/>
    <x v="1"/>
    <x v="1"/>
    <x v="1"/>
    <x v="2"/>
    <x v="2"/>
    <x v="1"/>
    <x v="1"/>
    <x v="1"/>
    <x v="1"/>
    <x v="1"/>
    <x v="1"/>
    <x v="1"/>
    <x v="1"/>
    <x v="1"/>
    <x v="1"/>
    <x v="1"/>
    <x v="1"/>
    <x v="1"/>
    <x v="1"/>
    <x v="28"/>
    <x v="28"/>
    <x v="38"/>
    <x v="80"/>
    <x v="1"/>
    <x v="3"/>
    <x v="1"/>
    <x v="5"/>
    <x v="1"/>
    <x v="10"/>
    <x v="1"/>
  </r>
  <r>
    <x v="278"/>
    <x v="5"/>
    <x v="2"/>
    <x v="1"/>
    <x v="1"/>
    <x v="0"/>
    <x v="1"/>
    <x v="1"/>
    <x v="0"/>
    <x v="41"/>
    <x v="1"/>
    <x v="0"/>
    <x v="1"/>
    <x v="0"/>
    <x v="1"/>
    <x v="1"/>
    <x v="0"/>
    <x v="0"/>
    <x v="0"/>
    <x v="0"/>
    <x v="1"/>
    <x v="0"/>
    <x v="2"/>
    <x v="1"/>
    <x v="1"/>
    <x v="1"/>
    <x v="1"/>
    <x v="1"/>
    <x v="1"/>
    <x v="1"/>
    <x v="1"/>
    <x v="1"/>
    <x v="1"/>
    <x v="1"/>
    <x v="1"/>
    <x v="1"/>
    <x v="1"/>
    <x v="1"/>
    <x v="1"/>
    <x v="1"/>
    <x v="1"/>
    <x v="1"/>
    <x v="1"/>
    <x v="2"/>
    <x v="1"/>
    <x v="1"/>
    <x v="1"/>
    <x v="1"/>
    <x v="1"/>
    <x v="1"/>
    <x v="1"/>
    <x v="1"/>
    <x v="1"/>
    <x v="1"/>
    <x v="1"/>
    <x v="1"/>
    <x v="1"/>
    <x v="1"/>
    <x v="3"/>
    <x v="3"/>
    <x v="1"/>
    <x v="1"/>
    <x v="1"/>
    <x v="1"/>
    <x v="1"/>
    <x v="3"/>
    <x v="1"/>
    <x v="4"/>
    <x v="1"/>
  </r>
  <r>
    <x v="279"/>
    <x v="5"/>
    <x v="1"/>
    <x v="1"/>
    <x v="2"/>
    <x v="2"/>
    <x v="3"/>
    <x v="16"/>
    <x v="0"/>
    <x v="37"/>
    <x v="32"/>
    <x v="41"/>
    <x v="1"/>
    <x v="0"/>
    <x v="1"/>
    <x v="1"/>
    <x v="174"/>
    <x v="0"/>
    <x v="0"/>
    <x v="0"/>
    <x v="114"/>
    <x v="3"/>
    <x v="1"/>
    <x v="1"/>
    <x v="1"/>
    <x v="1"/>
    <x v="1"/>
    <x v="1"/>
    <x v="1"/>
    <x v="1"/>
    <x v="1"/>
    <x v="1"/>
    <x v="1"/>
    <x v="1"/>
    <x v="1"/>
    <x v="1"/>
    <x v="1"/>
    <x v="1"/>
    <x v="1"/>
    <x v="1"/>
    <x v="1"/>
    <x v="1"/>
    <x v="6"/>
    <x v="2"/>
    <x v="1"/>
    <x v="1"/>
    <x v="1"/>
    <x v="1"/>
    <x v="1"/>
    <x v="1"/>
    <x v="1"/>
    <x v="1"/>
    <x v="1"/>
    <x v="1"/>
    <x v="1"/>
    <x v="1"/>
    <x v="1"/>
    <x v="1"/>
    <x v="29"/>
    <x v="29"/>
    <x v="4"/>
    <x v="9"/>
    <x v="1"/>
    <x v="3"/>
    <x v="1"/>
    <x v="1"/>
    <x v="1"/>
    <x v="26"/>
    <x v="1"/>
  </r>
  <r>
    <x v="280"/>
    <x v="5"/>
    <x v="1"/>
    <x v="1"/>
    <x v="2"/>
    <x v="1"/>
    <x v="3"/>
    <x v="16"/>
    <x v="0"/>
    <x v="37"/>
    <x v="32"/>
    <x v="41"/>
    <x v="1"/>
    <x v="0"/>
    <x v="1"/>
    <x v="1"/>
    <x v="175"/>
    <x v="0"/>
    <x v="0"/>
    <x v="0"/>
    <x v="177"/>
    <x v="4"/>
    <x v="1"/>
    <x v="1"/>
    <x v="1"/>
    <x v="1"/>
    <x v="1"/>
    <x v="1"/>
    <x v="1"/>
    <x v="1"/>
    <x v="1"/>
    <x v="1"/>
    <x v="1"/>
    <x v="1"/>
    <x v="1"/>
    <x v="1"/>
    <x v="1"/>
    <x v="1"/>
    <x v="1"/>
    <x v="1"/>
    <x v="1"/>
    <x v="1"/>
    <x v="1"/>
    <x v="2"/>
    <x v="1"/>
    <x v="1"/>
    <x v="1"/>
    <x v="1"/>
    <x v="1"/>
    <x v="1"/>
    <x v="1"/>
    <x v="1"/>
    <x v="1"/>
    <x v="1"/>
    <x v="1"/>
    <x v="1"/>
    <x v="1"/>
    <x v="1"/>
    <x v="29"/>
    <x v="29"/>
    <x v="5"/>
    <x v="4"/>
    <x v="1"/>
    <x v="3"/>
    <x v="1"/>
    <x v="1"/>
    <x v="1"/>
    <x v="4"/>
    <x v="1"/>
  </r>
  <r>
    <x v="281"/>
    <x v="5"/>
    <x v="2"/>
    <x v="1"/>
    <x v="2"/>
    <x v="2"/>
    <x v="3"/>
    <x v="3"/>
    <x v="0"/>
    <x v="37"/>
    <x v="32"/>
    <x v="41"/>
    <x v="1"/>
    <x v="0"/>
    <x v="1"/>
    <x v="1"/>
    <x v="176"/>
    <x v="0"/>
    <x v="29"/>
    <x v="0"/>
    <x v="178"/>
    <x v="25"/>
    <x v="1"/>
    <x v="1"/>
    <x v="1"/>
    <x v="1"/>
    <x v="1"/>
    <x v="1"/>
    <x v="1"/>
    <x v="1"/>
    <x v="1"/>
    <x v="1"/>
    <x v="1"/>
    <x v="1"/>
    <x v="1"/>
    <x v="1"/>
    <x v="1"/>
    <x v="1"/>
    <x v="1"/>
    <x v="1"/>
    <x v="1"/>
    <x v="1"/>
    <x v="3"/>
    <x v="2"/>
    <x v="1"/>
    <x v="1"/>
    <x v="1"/>
    <x v="1"/>
    <x v="1"/>
    <x v="1"/>
    <x v="1"/>
    <x v="1"/>
    <x v="1"/>
    <x v="1"/>
    <x v="1"/>
    <x v="1"/>
    <x v="1"/>
    <x v="1"/>
    <x v="29"/>
    <x v="29"/>
    <x v="26"/>
    <x v="6"/>
    <x v="1"/>
    <x v="83"/>
    <x v="1"/>
    <x v="1"/>
    <x v="1"/>
    <x v="2"/>
    <x v="1"/>
  </r>
  <r>
    <x v="282"/>
    <x v="5"/>
    <x v="2"/>
    <x v="1"/>
    <x v="2"/>
    <x v="1"/>
    <x v="3"/>
    <x v="3"/>
    <x v="0"/>
    <x v="7"/>
    <x v="8"/>
    <x v="47"/>
    <x v="2"/>
    <x v="0"/>
    <x v="1"/>
    <x v="3"/>
    <x v="177"/>
    <x v="0"/>
    <x v="0"/>
    <x v="0"/>
    <x v="179"/>
    <x v="2"/>
    <x v="2"/>
    <x v="1"/>
    <x v="1"/>
    <x v="1"/>
    <x v="1"/>
    <x v="1"/>
    <x v="1"/>
    <x v="1"/>
    <x v="1"/>
    <x v="1"/>
    <x v="1"/>
    <x v="1"/>
    <x v="1"/>
    <x v="1"/>
    <x v="1"/>
    <x v="1"/>
    <x v="1"/>
    <x v="1"/>
    <x v="1"/>
    <x v="1"/>
    <x v="1"/>
    <x v="2"/>
    <x v="1"/>
    <x v="1"/>
    <x v="1"/>
    <x v="1"/>
    <x v="1"/>
    <x v="1"/>
    <x v="1"/>
    <x v="1"/>
    <x v="1"/>
    <x v="1"/>
    <x v="1"/>
    <x v="1"/>
    <x v="1"/>
    <x v="1"/>
    <x v="29"/>
    <x v="29"/>
    <x v="3"/>
    <x v="11"/>
    <x v="1"/>
    <x v="3"/>
    <x v="1"/>
    <x v="3"/>
    <x v="1"/>
    <x v="4"/>
    <x v="1"/>
  </r>
  <r>
    <x v="283"/>
    <x v="5"/>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84"/>
    <x v="5"/>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85"/>
    <x v="5"/>
    <x v="1"/>
    <x v="2"/>
    <x v="4"/>
    <x v="5"/>
    <x v="4"/>
    <x v="30"/>
    <x v="12"/>
    <x v="13"/>
    <x v="13"/>
    <x v="0"/>
    <x v="2"/>
    <x v="0"/>
    <x v="1"/>
    <x v="1"/>
    <x v="178"/>
    <x v="0"/>
    <x v="0"/>
    <x v="0"/>
    <x v="180"/>
    <x v="4"/>
    <x v="3"/>
    <x v="3"/>
    <x v="1"/>
    <x v="1"/>
    <x v="1"/>
    <x v="1"/>
    <x v="1"/>
    <x v="1"/>
    <x v="1"/>
    <x v="1"/>
    <x v="1"/>
    <x v="1"/>
    <x v="1"/>
    <x v="1"/>
    <x v="1"/>
    <x v="1"/>
    <x v="1"/>
    <x v="1"/>
    <x v="1"/>
    <x v="1"/>
    <x v="5"/>
    <x v="2"/>
    <x v="1"/>
    <x v="1"/>
    <x v="1"/>
    <x v="1"/>
    <x v="1"/>
    <x v="1"/>
    <x v="1"/>
    <x v="1"/>
    <x v="1"/>
    <x v="1"/>
    <x v="1"/>
    <x v="1"/>
    <x v="1"/>
    <x v="1"/>
    <x v="1"/>
    <x v="1"/>
    <x v="5"/>
    <x v="6"/>
    <x v="1"/>
    <x v="3"/>
    <x v="1"/>
    <x v="5"/>
    <x v="1"/>
    <x v="2"/>
    <x v="1"/>
  </r>
  <r>
    <x v="286"/>
    <x v="5"/>
    <x v="2"/>
    <x v="2"/>
    <x v="4"/>
    <x v="5"/>
    <x v="5"/>
    <x v="21"/>
    <x v="1"/>
    <x v="13"/>
    <x v="13"/>
    <x v="20"/>
    <x v="2"/>
    <x v="0"/>
    <x v="1"/>
    <x v="1"/>
    <x v="179"/>
    <x v="0"/>
    <x v="0"/>
    <x v="0"/>
    <x v="181"/>
    <x v="25"/>
    <x v="1"/>
    <x v="1"/>
    <x v="1"/>
    <x v="1"/>
    <x v="1"/>
    <x v="1"/>
    <x v="1"/>
    <x v="1"/>
    <x v="1"/>
    <x v="1"/>
    <x v="1"/>
    <x v="1"/>
    <x v="1"/>
    <x v="1"/>
    <x v="1"/>
    <x v="1"/>
    <x v="1"/>
    <x v="1"/>
    <x v="1"/>
    <x v="1"/>
    <x v="4"/>
    <x v="2"/>
    <x v="1"/>
    <x v="1"/>
    <x v="1"/>
    <x v="1"/>
    <x v="1"/>
    <x v="1"/>
    <x v="1"/>
    <x v="1"/>
    <x v="1"/>
    <x v="1"/>
    <x v="1"/>
    <x v="1"/>
    <x v="1"/>
    <x v="1"/>
    <x v="30"/>
    <x v="30"/>
    <x v="26"/>
    <x v="81"/>
    <x v="1"/>
    <x v="3"/>
    <x v="1"/>
    <x v="1"/>
    <x v="1"/>
    <x v="5"/>
    <x v="1"/>
  </r>
  <r>
    <x v="287"/>
    <x v="5"/>
    <x v="2"/>
    <x v="2"/>
    <x v="4"/>
    <x v="11"/>
    <x v="5"/>
    <x v="21"/>
    <x v="1"/>
    <x v="27"/>
    <x v="22"/>
    <x v="0"/>
    <x v="2"/>
    <x v="0"/>
    <x v="1"/>
    <x v="2"/>
    <x v="180"/>
    <x v="0"/>
    <x v="0"/>
    <x v="0"/>
    <x v="182"/>
    <x v="25"/>
    <x v="3"/>
    <x v="1"/>
    <x v="1"/>
    <x v="1"/>
    <x v="1"/>
    <x v="1"/>
    <x v="1"/>
    <x v="1"/>
    <x v="1"/>
    <x v="1"/>
    <x v="1"/>
    <x v="1"/>
    <x v="1"/>
    <x v="1"/>
    <x v="1"/>
    <x v="1"/>
    <x v="1"/>
    <x v="1"/>
    <x v="1"/>
    <x v="1"/>
    <x v="7"/>
    <x v="2"/>
    <x v="1"/>
    <x v="1"/>
    <x v="1"/>
    <x v="1"/>
    <x v="1"/>
    <x v="1"/>
    <x v="1"/>
    <x v="5"/>
    <x v="1"/>
    <x v="1"/>
    <x v="6"/>
    <x v="1"/>
    <x v="1"/>
    <x v="1"/>
    <x v="25"/>
    <x v="25"/>
    <x v="26"/>
    <x v="82"/>
    <x v="1"/>
    <x v="3"/>
    <x v="1"/>
    <x v="5"/>
    <x v="1"/>
    <x v="56"/>
    <x v="1"/>
  </r>
  <r>
    <x v="288"/>
    <x v="5"/>
    <x v="2"/>
    <x v="2"/>
    <x v="4"/>
    <x v="4"/>
    <x v="5"/>
    <x v="21"/>
    <x v="1"/>
    <x v="36"/>
    <x v="31"/>
    <x v="0"/>
    <x v="2"/>
    <x v="0"/>
    <x v="1"/>
    <x v="1"/>
    <x v="171"/>
    <x v="0"/>
    <x v="0"/>
    <x v="0"/>
    <x v="174"/>
    <x v="53"/>
    <x v="3"/>
    <x v="1"/>
    <x v="1"/>
    <x v="1"/>
    <x v="1"/>
    <x v="1"/>
    <x v="1"/>
    <x v="1"/>
    <x v="1"/>
    <x v="1"/>
    <x v="1"/>
    <x v="1"/>
    <x v="1"/>
    <x v="1"/>
    <x v="1"/>
    <x v="1"/>
    <x v="1"/>
    <x v="1"/>
    <x v="1"/>
    <x v="1"/>
    <x v="7"/>
    <x v="2"/>
    <x v="1"/>
    <x v="1"/>
    <x v="1"/>
    <x v="1"/>
    <x v="1"/>
    <x v="1"/>
    <x v="1"/>
    <x v="1"/>
    <x v="1"/>
    <x v="1"/>
    <x v="1"/>
    <x v="1"/>
    <x v="1"/>
    <x v="1"/>
    <x v="31"/>
    <x v="31"/>
    <x v="54"/>
    <x v="83"/>
    <x v="1"/>
    <x v="3"/>
    <x v="1"/>
    <x v="5"/>
    <x v="1"/>
    <x v="15"/>
    <x v="1"/>
  </r>
  <r>
    <x v="289"/>
    <x v="5"/>
    <x v="2"/>
    <x v="2"/>
    <x v="4"/>
    <x v="4"/>
    <x v="5"/>
    <x v="21"/>
    <x v="1"/>
    <x v="36"/>
    <x v="31"/>
    <x v="0"/>
    <x v="2"/>
    <x v="0"/>
    <x v="1"/>
    <x v="2"/>
    <x v="181"/>
    <x v="0"/>
    <x v="0"/>
    <x v="0"/>
    <x v="183"/>
    <x v="25"/>
    <x v="1"/>
    <x v="1"/>
    <x v="1"/>
    <x v="1"/>
    <x v="1"/>
    <x v="1"/>
    <x v="1"/>
    <x v="1"/>
    <x v="1"/>
    <x v="1"/>
    <x v="1"/>
    <x v="1"/>
    <x v="1"/>
    <x v="1"/>
    <x v="1"/>
    <x v="1"/>
    <x v="1"/>
    <x v="1"/>
    <x v="1"/>
    <x v="1"/>
    <x v="1"/>
    <x v="2"/>
    <x v="1"/>
    <x v="1"/>
    <x v="1"/>
    <x v="1"/>
    <x v="1"/>
    <x v="1"/>
    <x v="1"/>
    <x v="1"/>
    <x v="1"/>
    <x v="1"/>
    <x v="1"/>
    <x v="1"/>
    <x v="1"/>
    <x v="1"/>
    <x v="5"/>
    <x v="5"/>
    <x v="26"/>
    <x v="4"/>
    <x v="1"/>
    <x v="3"/>
    <x v="1"/>
    <x v="1"/>
    <x v="1"/>
    <x v="4"/>
    <x v="1"/>
  </r>
  <r>
    <x v="290"/>
    <x v="5"/>
    <x v="1"/>
    <x v="2"/>
    <x v="5"/>
    <x v="5"/>
    <x v="4"/>
    <x v="4"/>
    <x v="7"/>
    <x v="2"/>
    <x v="3"/>
    <x v="37"/>
    <x v="1"/>
    <x v="0"/>
    <x v="1"/>
    <x v="1"/>
    <x v="182"/>
    <x v="0"/>
    <x v="0"/>
    <x v="0"/>
    <x v="184"/>
    <x v="19"/>
    <x v="1"/>
    <x v="1"/>
    <x v="1"/>
    <x v="1"/>
    <x v="1"/>
    <x v="1"/>
    <x v="1"/>
    <x v="1"/>
    <x v="1"/>
    <x v="1"/>
    <x v="1"/>
    <x v="1"/>
    <x v="1"/>
    <x v="1"/>
    <x v="1"/>
    <x v="1"/>
    <x v="1"/>
    <x v="1"/>
    <x v="1"/>
    <x v="1"/>
    <x v="9"/>
    <x v="6"/>
    <x v="1"/>
    <x v="1"/>
    <x v="1"/>
    <x v="1"/>
    <x v="1"/>
    <x v="1"/>
    <x v="1"/>
    <x v="1"/>
    <x v="1"/>
    <x v="1"/>
    <x v="1"/>
    <x v="1"/>
    <x v="1"/>
    <x v="1"/>
    <x v="1"/>
    <x v="1"/>
    <x v="20"/>
    <x v="26"/>
    <x v="1"/>
    <x v="3"/>
    <x v="1"/>
    <x v="1"/>
    <x v="1"/>
    <x v="59"/>
    <x v="1"/>
  </r>
  <r>
    <x v="291"/>
    <x v="5"/>
    <x v="2"/>
    <x v="2"/>
    <x v="5"/>
    <x v="5"/>
    <x v="26"/>
    <x v="24"/>
    <x v="13"/>
    <x v="2"/>
    <x v="3"/>
    <x v="37"/>
    <x v="1"/>
    <x v="0"/>
    <x v="1"/>
    <x v="1"/>
    <x v="183"/>
    <x v="0"/>
    <x v="0"/>
    <x v="0"/>
    <x v="185"/>
    <x v="6"/>
    <x v="1"/>
    <x v="1"/>
    <x v="1"/>
    <x v="1"/>
    <x v="1"/>
    <x v="1"/>
    <x v="1"/>
    <x v="1"/>
    <x v="1"/>
    <x v="1"/>
    <x v="1"/>
    <x v="1"/>
    <x v="1"/>
    <x v="1"/>
    <x v="1"/>
    <x v="1"/>
    <x v="1"/>
    <x v="1"/>
    <x v="1"/>
    <x v="1"/>
    <x v="7"/>
    <x v="7"/>
    <x v="1"/>
    <x v="1"/>
    <x v="1"/>
    <x v="1"/>
    <x v="1"/>
    <x v="1"/>
    <x v="1"/>
    <x v="1"/>
    <x v="1"/>
    <x v="1"/>
    <x v="1"/>
    <x v="1"/>
    <x v="1"/>
    <x v="1"/>
    <x v="1"/>
    <x v="1"/>
    <x v="7"/>
    <x v="12"/>
    <x v="1"/>
    <x v="3"/>
    <x v="1"/>
    <x v="1"/>
    <x v="1"/>
    <x v="7"/>
    <x v="1"/>
  </r>
  <r>
    <x v="292"/>
    <x v="5"/>
    <x v="1"/>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93"/>
    <x v="5"/>
    <x v="2"/>
    <x v="2"/>
    <x v="6"/>
    <x v="5"/>
    <x v="39"/>
    <x v="5"/>
    <x v="0"/>
    <x v="22"/>
    <x v="19"/>
    <x v="22"/>
    <x v="2"/>
    <x v="0"/>
    <x v="1"/>
    <x v="1"/>
    <x v="184"/>
    <x v="0"/>
    <x v="31"/>
    <x v="0"/>
    <x v="186"/>
    <x v="59"/>
    <x v="1"/>
    <x v="1"/>
    <x v="1"/>
    <x v="1"/>
    <x v="1"/>
    <x v="1"/>
    <x v="1"/>
    <x v="1"/>
    <x v="1"/>
    <x v="1"/>
    <x v="1"/>
    <x v="1"/>
    <x v="1"/>
    <x v="1"/>
    <x v="1"/>
    <x v="1"/>
    <x v="1"/>
    <x v="1"/>
    <x v="1"/>
    <x v="1"/>
    <x v="2"/>
    <x v="2"/>
    <x v="1"/>
    <x v="1"/>
    <x v="1"/>
    <x v="3"/>
    <x v="1"/>
    <x v="1"/>
    <x v="1"/>
    <x v="6"/>
    <x v="1"/>
    <x v="1"/>
    <x v="1"/>
    <x v="1"/>
    <x v="1"/>
    <x v="1"/>
    <x v="1"/>
    <x v="1"/>
    <x v="60"/>
    <x v="66"/>
    <x v="1"/>
    <x v="84"/>
    <x v="1"/>
    <x v="1"/>
    <x v="1"/>
    <x v="60"/>
    <x v="1"/>
  </r>
  <r>
    <x v="294"/>
    <x v="5"/>
    <x v="1"/>
    <x v="3"/>
    <x v="7"/>
    <x v="7"/>
    <x v="20"/>
    <x v="0"/>
    <x v="0"/>
    <x v="37"/>
    <x v="32"/>
    <x v="43"/>
    <x v="1"/>
    <x v="2"/>
    <x v="3"/>
    <x v="1"/>
    <x v="185"/>
    <x v="14"/>
    <x v="0"/>
    <x v="0"/>
    <x v="187"/>
    <x v="8"/>
    <x v="1"/>
    <x v="1"/>
    <x v="1"/>
    <x v="1"/>
    <x v="1"/>
    <x v="1"/>
    <x v="1"/>
    <x v="1"/>
    <x v="1"/>
    <x v="1"/>
    <x v="1"/>
    <x v="1"/>
    <x v="1"/>
    <x v="1"/>
    <x v="1"/>
    <x v="1"/>
    <x v="1"/>
    <x v="1"/>
    <x v="1"/>
    <x v="1"/>
    <x v="1"/>
    <x v="3"/>
    <x v="1"/>
    <x v="1"/>
    <x v="1"/>
    <x v="1"/>
    <x v="1"/>
    <x v="1"/>
    <x v="1"/>
    <x v="1"/>
    <x v="1"/>
    <x v="1"/>
    <x v="1"/>
    <x v="1"/>
    <x v="1"/>
    <x v="1"/>
    <x v="1"/>
    <x v="1"/>
    <x v="9"/>
    <x v="11"/>
    <x v="137"/>
    <x v="85"/>
    <x v="135"/>
    <x v="1"/>
    <x v="60"/>
    <x v="2"/>
    <x v="6"/>
  </r>
  <r>
    <x v="295"/>
    <x v="5"/>
    <x v="2"/>
    <x v="3"/>
    <x v="7"/>
    <x v="7"/>
    <x v="7"/>
    <x v="31"/>
    <x v="4"/>
    <x v="37"/>
    <x v="32"/>
    <x v="43"/>
    <x v="1"/>
    <x v="2"/>
    <x v="3"/>
    <x v="1"/>
    <x v="186"/>
    <x v="5"/>
    <x v="4"/>
    <x v="0"/>
    <x v="188"/>
    <x v="69"/>
    <x v="1"/>
    <x v="1"/>
    <x v="1"/>
    <x v="1"/>
    <x v="1"/>
    <x v="1"/>
    <x v="1"/>
    <x v="1"/>
    <x v="1"/>
    <x v="1"/>
    <x v="1"/>
    <x v="1"/>
    <x v="1"/>
    <x v="1"/>
    <x v="1"/>
    <x v="1"/>
    <x v="1"/>
    <x v="1"/>
    <x v="1"/>
    <x v="1"/>
    <x v="1"/>
    <x v="2"/>
    <x v="1"/>
    <x v="1"/>
    <x v="1"/>
    <x v="1"/>
    <x v="1"/>
    <x v="1"/>
    <x v="1"/>
    <x v="6"/>
    <x v="1"/>
    <x v="1"/>
    <x v="1"/>
    <x v="1"/>
    <x v="1"/>
    <x v="1"/>
    <x v="1"/>
    <x v="1"/>
    <x v="70"/>
    <x v="84"/>
    <x v="138"/>
    <x v="86"/>
    <x v="136"/>
    <x v="1"/>
    <x v="60"/>
    <x v="35"/>
    <x v="88"/>
  </r>
  <r>
    <x v="296"/>
    <x v="5"/>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97"/>
    <x v="5"/>
    <x v="2"/>
    <x v="3"/>
    <x v="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298"/>
    <x v="5"/>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299"/>
    <x v="5"/>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00"/>
    <x v="5"/>
    <x v="1"/>
    <x v="3"/>
    <x v="10"/>
    <x v="7"/>
    <x v="23"/>
    <x v="7"/>
    <x v="3"/>
    <x v="30"/>
    <x v="25"/>
    <x v="32"/>
    <x v="1"/>
    <x v="4"/>
    <x v="5"/>
    <x v="1"/>
    <x v="187"/>
    <x v="0"/>
    <x v="0"/>
    <x v="0"/>
    <x v="189"/>
    <x v="8"/>
    <x v="1"/>
    <x v="1"/>
    <x v="1"/>
    <x v="1"/>
    <x v="1"/>
    <x v="1"/>
    <x v="1"/>
    <x v="1"/>
    <x v="1"/>
    <x v="1"/>
    <x v="1"/>
    <x v="1"/>
    <x v="1"/>
    <x v="1"/>
    <x v="1"/>
    <x v="1"/>
    <x v="1"/>
    <x v="1"/>
    <x v="1"/>
    <x v="1"/>
    <x v="1"/>
    <x v="3"/>
    <x v="1"/>
    <x v="1"/>
    <x v="1"/>
    <x v="1"/>
    <x v="1"/>
    <x v="1"/>
    <x v="1"/>
    <x v="1"/>
    <x v="1"/>
    <x v="1"/>
    <x v="1"/>
    <x v="1"/>
    <x v="1"/>
    <x v="1"/>
    <x v="1"/>
    <x v="1"/>
    <x v="9"/>
    <x v="11"/>
    <x v="62"/>
    <x v="3"/>
    <x v="137"/>
    <x v="1"/>
    <x v="7"/>
    <x v="2"/>
    <x v="56"/>
  </r>
  <r>
    <x v="301"/>
    <x v="5"/>
    <x v="2"/>
    <x v="3"/>
    <x v="10"/>
    <x v="7"/>
    <x v="31"/>
    <x v="14"/>
    <x v="0"/>
    <x v="30"/>
    <x v="25"/>
    <x v="32"/>
    <x v="1"/>
    <x v="4"/>
    <x v="5"/>
    <x v="1"/>
    <x v="188"/>
    <x v="0"/>
    <x v="0"/>
    <x v="0"/>
    <x v="190"/>
    <x v="70"/>
    <x v="1"/>
    <x v="1"/>
    <x v="1"/>
    <x v="1"/>
    <x v="1"/>
    <x v="1"/>
    <x v="1"/>
    <x v="1"/>
    <x v="1"/>
    <x v="1"/>
    <x v="1"/>
    <x v="1"/>
    <x v="1"/>
    <x v="1"/>
    <x v="1"/>
    <x v="1"/>
    <x v="1"/>
    <x v="1"/>
    <x v="1"/>
    <x v="1"/>
    <x v="1"/>
    <x v="22"/>
    <x v="1"/>
    <x v="1"/>
    <x v="1"/>
    <x v="1"/>
    <x v="1"/>
    <x v="1"/>
    <x v="1"/>
    <x v="6"/>
    <x v="1"/>
    <x v="1"/>
    <x v="1"/>
    <x v="1"/>
    <x v="1"/>
    <x v="1"/>
    <x v="32"/>
    <x v="32"/>
    <x v="71"/>
    <x v="85"/>
    <x v="139"/>
    <x v="3"/>
    <x v="138"/>
    <x v="1"/>
    <x v="63"/>
    <x v="2"/>
    <x v="56"/>
  </r>
  <r>
    <x v="302"/>
    <x v="5"/>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03"/>
    <x v="5"/>
    <x v="2"/>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04"/>
    <x v="5"/>
    <x v="1"/>
    <x v="4"/>
    <x v="12"/>
    <x v="8"/>
    <x v="33"/>
    <x v="0"/>
    <x v="0"/>
    <x v="2"/>
    <x v="3"/>
    <x v="37"/>
    <x v="1"/>
    <x v="11"/>
    <x v="12"/>
    <x v="1"/>
    <x v="189"/>
    <x v="5"/>
    <x v="8"/>
    <x v="0"/>
    <x v="191"/>
    <x v="12"/>
    <x v="1"/>
    <x v="1"/>
    <x v="1"/>
    <x v="1"/>
    <x v="1"/>
    <x v="1"/>
    <x v="1"/>
    <x v="1"/>
    <x v="1"/>
    <x v="1"/>
    <x v="1"/>
    <x v="1"/>
    <x v="1"/>
    <x v="1"/>
    <x v="1"/>
    <x v="1"/>
    <x v="1"/>
    <x v="1"/>
    <x v="1"/>
    <x v="6"/>
    <x v="1"/>
    <x v="2"/>
    <x v="1"/>
    <x v="1"/>
    <x v="1"/>
    <x v="1"/>
    <x v="1"/>
    <x v="1"/>
    <x v="1"/>
    <x v="1"/>
    <x v="1"/>
    <x v="1"/>
    <x v="1"/>
    <x v="1"/>
    <x v="1"/>
    <x v="1"/>
    <x v="1"/>
    <x v="1"/>
    <x v="13"/>
    <x v="19"/>
    <x v="140"/>
    <x v="87"/>
    <x v="139"/>
    <x v="9"/>
    <x v="27"/>
    <x v="4"/>
    <x v="1"/>
  </r>
  <r>
    <x v="305"/>
    <x v="5"/>
    <x v="2"/>
    <x v="4"/>
    <x v="12"/>
    <x v="8"/>
    <x v="17"/>
    <x v="0"/>
    <x v="0"/>
    <x v="2"/>
    <x v="3"/>
    <x v="37"/>
    <x v="1"/>
    <x v="11"/>
    <x v="12"/>
    <x v="1"/>
    <x v="190"/>
    <x v="0"/>
    <x v="6"/>
    <x v="0"/>
    <x v="192"/>
    <x v="50"/>
    <x v="1"/>
    <x v="1"/>
    <x v="1"/>
    <x v="1"/>
    <x v="1"/>
    <x v="1"/>
    <x v="1"/>
    <x v="1"/>
    <x v="1"/>
    <x v="1"/>
    <x v="1"/>
    <x v="1"/>
    <x v="1"/>
    <x v="1"/>
    <x v="1"/>
    <x v="1"/>
    <x v="1"/>
    <x v="1"/>
    <x v="1"/>
    <x v="5"/>
    <x v="1"/>
    <x v="2"/>
    <x v="1"/>
    <x v="1"/>
    <x v="1"/>
    <x v="1"/>
    <x v="1"/>
    <x v="1"/>
    <x v="1"/>
    <x v="1"/>
    <x v="1"/>
    <x v="1"/>
    <x v="1"/>
    <x v="1"/>
    <x v="1"/>
    <x v="1"/>
    <x v="1"/>
    <x v="1"/>
    <x v="51"/>
    <x v="55"/>
    <x v="141"/>
    <x v="88"/>
    <x v="140"/>
    <x v="7"/>
    <x v="56"/>
    <x v="4"/>
    <x v="1"/>
  </r>
  <r>
    <x v="306"/>
    <x v="5"/>
    <x v="1"/>
    <x v="4"/>
    <x v="13"/>
    <x v="8"/>
    <x v="14"/>
    <x v="0"/>
    <x v="0"/>
    <x v="37"/>
    <x v="32"/>
    <x v="43"/>
    <x v="1"/>
    <x v="10"/>
    <x v="11"/>
    <x v="1"/>
    <x v="191"/>
    <x v="42"/>
    <x v="8"/>
    <x v="0"/>
    <x v="193"/>
    <x v="71"/>
    <x v="1"/>
    <x v="14"/>
    <x v="1"/>
    <x v="4"/>
    <x v="1"/>
    <x v="1"/>
    <x v="1"/>
    <x v="1"/>
    <x v="1"/>
    <x v="1"/>
    <x v="1"/>
    <x v="1"/>
    <x v="1"/>
    <x v="1"/>
    <x v="1"/>
    <x v="1"/>
    <x v="1"/>
    <x v="1"/>
    <x v="1"/>
    <x v="6"/>
    <x v="1"/>
    <x v="3"/>
    <x v="1"/>
    <x v="1"/>
    <x v="1"/>
    <x v="1"/>
    <x v="5"/>
    <x v="1"/>
    <x v="1"/>
    <x v="1"/>
    <x v="1"/>
    <x v="1"/>
    <x v="1"/>
    <x v="1"/>
    <x v="1"/>
    <x v="1"/>
    <x v="1"/>
    <x v="1"/>
    <x v="72"/>
    <x v="86"/>
    <x v="142"/>
    <x v="89"/>
    <x v="141"/>
    <x v="9"/>
    <x v="64"/>
    <x v="61"/>
    <x v="89"/>
  </r>
  <r>
    <x v="307"/>
    <x v="5"/>
    <x v="2"/>
    <x v="4"/>
    <x v="13"/>
    <x v="8"/>
    <x v="34"/>
    <x v="0"/>
    <x v="0"/>
    <x v="37"/>
    <x v="32"/>
    <x v="43"/>
    <x v="1"/>
    <x v="10"/>
    <x v="11"/>
    <x v="1"/>
    <x v="105"/>
    <x v="43"/>
    <x v="32"/>
    <x v="0"/>
    <x v="194"/>
    <x v="59"/>
    <x v="1"/>
    <x v="19"/>
    <x v="1"/>
    <x v="9"/>
    <x v="1"/>
    <x v="1"/>
    <x v="7"/>
    <x v="1"/>
    <x v="1"/>
    <x v="1"/>
    <x v="1"/>
    <x v="1"/>
    <x v="1"/>
    <x v="1"/>
    <x v="1"/>
    <x v="1"/>
    <x v="1"/>
    <x v="1"/>
    <x v="1"/>
    <x v="5"/>
    <x v="1"/>
    <x v="2"/>
    <x v="1"/>
    <x v="1"/>
    <x v="1"/>
    <x v="1"/>
    <x v="1"/>
    <x v="1"/>
    <x v="1"/>
    <x v="6"/>
    <x v="1"/>
    <x v="1"/>
    <x v="1"/>
    <x v="1"/>
    <x v="1"/>
    <x v="1"/>
    <x v="1"/>
    <x v="1"/>
    <x v="60"/>
    <x v="66"/>
    <x v="143"/>
    <x v="90"/>
    <x v="142"/>
    <x v="7"/>
    <x v="65"/>
    <x v="62"/>
    <x v="90"/>
  </r>
  <r>
    <x v="308"/>
    <x v="5"/>
    <x v="1"/>
    <x v="4"/>
    <x v="14"/>
    <x v="8"/>
    <x v="37"/>
    <x v="0"/>
    <x v="0"/>
    <x v="15"/>
    <x v="15"/>
    <x v="23"/>
    <x v="1"/>
    <x v="12"/>
    <x v="13"/>
    <x v="1"/>
    <x v="192"/>
    <x v="14"/>
    <x v="4"/>
    <x v="0"/>
    <x v="195"/>
    <x v="2"/>
    <x v="1"/>
    <x v="20"/>
    <x v="1"/>
    <x v="1"/>
    <x v="1"/>
    <x v="1"/>
    <x v="1"/>
    <x v="1"/>
    <x v="1"/>
    <x v="1"/>
    <x v="1"/>
    <x v="1"/>
    <x v="1"/>
    <x v="1"/>
    <x v="1"/>
    <x v="1"/>
    <x v="1"/>
    <x v="1"/>
    <x v="1"/>
    <x v="6"/>
    <x v="1"/>
    <x v="14"/>
    <x v="1"/>
    <x v="1"/>
    <x v="1"/>
    <x v="1"/>
    <x v="6"/>
    <x v="1"/>
    <x v="1"/>
    <x v="1"/>
    <x v="1"/>
    <x v="1"/>
    <x v="1"/>
    <x v="1"/>
    <x v="1"/>
    <x v="1"/>
    <x v="1"/>
    <x v="1"/>
    <x v="3"/>
    <x v="48"/>
    <x v="144"/>
    <x v="91"/>
    <x v="69"/>
    <x v="9"/>
    <x v="66"/>
    <x v="63"/>
    <x v="91"/>
  </r>
  <r>
    <x v="309"/>
    <x v="5"/>
    <x v="2"/>
    <x v="4"/>
    <x v="14"/>
    <x v="8"/>
    <x v="14"/>
    <x v="32"/>
    <x v="14"/>
    <x v="15"/>
    <x v="15"/>
    <x v="23"/>
    <x v="1"/>
    <x v="12"/>
    <x v="13"/>
    <x v="1"/>
    <x v="193"/>
    <x v="29"/>
    <x v="0"/>
    <x v="0"/>
    <x v="196"/>
    <x v="65"/>
    <x v="1"/>
    <x v="1"/>
    <x v="1"/>
    <x v="4"/>
    <x v="1"/>
    <x v="1"/>
    <x v="1"/>
    <x v="1"/>
    <x v="3"/>
    <x v="1"/>
    <x v="1"/>
    <x v="1"/>
    <x v="1"/>
    <x v="1"/>
    <x v="1"/>
    <x v="1"/>
    <x v="1"/>
    <x v="1"/>
    <x v="1"/>
    <x v="1"/>
    <x v="1"/>
    <x v="6"/>
    <x v="1"/>
    <x v="1"/>
    <x v="1"/>
    <x v="1"/>
    <x v="1"/>
    <x v="1"/>
    <x v="1"/>
    <x v="1"/>
    <x v="1"/>
    <x v="1"/>
    <x v="1"/>
    <x v="1"/>
    <x v="1"/>
    <x v="1"/>
    <x v="1"/>
    <x v="1"/>
    <x v="66"/>
    <x v="45"/>
    <x v="145"/>
    <x v="92"/>
    <x v="143"/>
    <x v="1"/>
    <x v="8"/>
    <x v="21"/>
    <x v="26"/>
  </r>
  <r>
    <x v="310"/>
    <x v="5"/>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11"/>
    <x v="5"/>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12"/>
    <x v="5"/>
    <x v="1"/>
    <x v="4"/>
    <x v="16"/>
    <x v="8"/>
    <x v="6"/>
    <x v="0"/>
    <x v="0"/>
    <x v="12"/>
    <x v="12"/>
    <x v="9"/>
    <x v="2"/>
    <x v="1"/>
    <x v="2"/>
    <x v="1"/>
    <x v="151"/>
    <x v="26"/>
    <x v="4"/>
    <x v="0"/>
    <x v="155"/>
    <x v="27"/>
    <x v="1"/>
    <x v="1"/>
    <x v="1"/>
    <x v="4"/>
    <x v="1"/>
    <x v="1"/>
    <x v="1"/>
    <x v="1"/>
    <x v="1"/>
    <x v="1"/>
    <x v="3"/>
    <x v="1"/>
    <x v="1"/>
    <x v="1"/>
    <x v="1"/>
    <x v="1"/>
    <x v="1"/>
    <x v="1"/>
    <x v="1"/>
    <x v="5"/>
    <x v="1"/>
    <x v="9"/>
    <x v="1"/>
    <x v="1"/>
    <x v="1"/>
    <x v="1"/>
    <x v="1"/>
    <x v="1"/>
    <x v="1"/>
    <x v="1"/>
    <x v="1"/>
    <x v="1"/>
    <x v="1"/>
    <x v="1"/>
    <x v="1"/>
    <x v="1"/>
    <x v="1"/>
    <x v="1"/>
    <x v="28"/>
    <x v="36"/>
    <x v="146"/>
    <x v="93"/>
    <x v="144"/>
    <x v="7"/>
    <x v="12"/>
    <x v="64"/>
    <x v="92"/>
  </r>
  <r>
    <x v="313"/>
    <x v="5"/>
    <x v="2"/>
    <x v="4"/>
    <x v="16"/>
    <x v="8"/>
    <x v="13"/>
    <x v="22"/>
    <x v="0"/>
    <x v="12"/>
    <x v="12"/>
    <x v="9"/>
    <x v="2"/>
    <x v="1"/>
    <x v="2"/>
    <x v="1"/>
    <x v="194"/>
    <x v="2"/>
    <x v="0"/>
    <x v="0"/>
    <x v="197"/>
    <x v="3"/>
    <x v="1"/>
    <x v="1"/>
    <x v="1"/>
    <x v="1"/>
    <x v="1"/>
    <x v="1"/>
    <x v="1"/>
    <x v="1"/>
    <x v="1"/>
    <x v="1"/>
    <x v="1"/>
    <x v="1"/>
    <x v="1"/>
    <x v="1"/>
    <x v="1"/>
    <x v="1"/>
    <x v="1"/>
    <x v="1"/>
    <x v="1"/>
    <x v="1"/>
    <x v="1"/>
    <x v="2"/>
    <x v="1"/>
    <x v="1"/>
    <x v="1"/>
    <x v="1"/>
    <x v="1"/>
    <x v="1"/>
    <x v="1"/>
    <x v="1"/>
    <x v="1"/>
    <x v="1"/>
    <x v="1"/>
    <x v="1"/>
    <x v="1"/>
    <x v="1"/>
    <x v="3"/>
    <x v="3"/>
    <x v="4"/>
    <x v="4"/>
    <x v="147"/>
    <x v="94"/>
    <x v="145"/>
    <x v="1"/>
    <x v="11"/>
    <x v="4"/>
    <x v="1"/>
  </r>
  <r>
    <x v="314"/>
    <x v="5"/>
    <x v="2"/>
    <x v="4"/>
    <x v="16"/>
    <x v="8"/>
    <x v="13"/>
    <x v="22"/>
    <x v="0"/>
    <x v="15"/>
    <x v="15"/>
    <x v="0"/>
    <x v="1"/>
    <x v="12"/>
    <x v="13"/>
    <x v="1"/>
    <x v="195"/>
    <x v="2"/>
    <x v="0"/>
    <x v="0"/>
    <x v="198"/>
    <x v="51"/>
    <x v="7"/>
    <x v="1"/>
    <x v="1"/>
    <x v="1"/>
    <x v="1"/>
    <x v="1"/>
    <x v="1"/>
    <x v="1"/>
    <x v="1"/>
    <x v="1"/>
    <x v="1"/>
    <x v="1"/>
    <x v="1"/>
    <x v="1"/>
    <x v="1"/>
    <x v="1"/>
    <x v="1"/>
    <x v="1"/>
    <x v="1"/>
    <x v="1"/>
    <x v="1"/>
    <x v="8"/>
    <x v="1"/>
    <x v="1"/>
    <x v="1"/>
    <x v="1"/>
    <x v="1"/>
    <x v="1"/>
    <x v="1"/>
    <x v="6"/>
    <x v="1"/>
    <x v="1"/>
    <x v="1"/>
    <x v="1"/>
    <x v="1"/>
    <x v="1"/>
    <x v="2"/>
    <x v="2"/>
    <x v="52"/>
    <x v="87"/>
    <x v="148"/>
    <x v="95"/>
    <x v="146"/>
    <x v="16"/>
    <x v="67"/>
    <x v="5"/>
    <x v="93"/>
  </r>
  <r>
    <x v="315"/>
    <x v="5"/>
    <x v="1"/>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16"/>
    <x v="5"/>
    <x v="2"/>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17"/>
    <x v="5"/>
    <x v="1"/>
    <x v="4"/>
    <x v="18"/>
    <x v="8"/>
    <x v="10"/>
    <x v="18"/>
    <x v="0"/>
    <x v="9"/>
    <x v="9"/>
    <x v="6"/>
    <x v="1"/>
    <x v="0"/>
    <x v="1"/>
    <x v="1"/>
    <x v="136"/>
    <x v="0"/>
    <x v="33"/>
    <x v="0"/>
    <x v="199"/>
    <x v="68"/>
    <x v="1"/>
    <x v="1"/>
    <x v="1"/>
    <x v="1"/>
    <x v="1"/>
    <x v="1"/>
    <x v="1"/>
    <x v="1"/>
    <x v="1"/>
    <x v="1"/>
    <x v="1"/>
    <x v="1"/>
    <x v="1"/>
    <x v="1"/>
    <x v="1"/>
    <x v="1"/>
    <x v="1"/>
    <x v="1"/>
    <x v="1"/>
    <x v="1"/>
    <x v="1"/>
    <x v="8"/>
    <x v="1"/>
    <x v="1"/>
    <x v="1"/>
    <x v="1"/>
    <x v="1"/>
    <x v="1"/>
    <x v="1"/>
    <x v="1"/>
    <x v="1"/>
    <x v="1"/>
    <x v="7"/>
    <x v="1"/>
    <x v="1"/>
    <x v="1"/>
    <x v="1"/>
    <x v="1"/>
    <x v="69"/>
    <x v="78"/>
    <x v="1"/>
    <x v="96"/>
    <x v="1"/>
    <x v="1"/>
    <x v="1"/>
    <x v="65"/>
    <x v="1"/>
  </r>
  <r>
    <x v="318"/>
    <x v="5"/>
    <x v="2"/>
    <x v="4"/>
    <x v="18"/>
    <x v="8"/>
    <x v="11"/>
    <x v="0"/>
    <x v="0"/>
    <x v="30"/>
    <x v="25"/>
    <x v="48"/>
    <x v="1"/>
    <x v="5"/>
    <x v="6"/>
    <x v="1"/>
    <x v="28"/>
    <x v="44"/>
    <x v="6"/>
    <x v="11"/>
    <x v="200"/>
    <x v="72"/>
    <x v="7"/>
    <x v="1"/>
    <x v="1"/>
    <x v="1"/>
    <x v="1"/>
    <x v="1"/>
    <x v="1"/>
    <x v="1"/>
    <x v="1"/>
    <x v="1"/>
    <x v="1"/>
    <x v="1"/>
    <x v="1"/>
    <x v="1"/>
    <x v="1"/>
    <x v="1"/>
    <x v="1"/>
    <x v="1"/>
    <x v="1"/>
    <x v="5"/>
    <x v="1"/>
    <x v="2"/>
    <x v="1"/>
    <x v="1"/>
    <x v="1"/>
    <x v="1"/>
    <x v="1"/>
    <x v="1"/>
    <x v="1"/>
    <x v="6"/>
    <x v="1"/>
    <x v="1"/>
    <x v="3"/>
    <x v="1"/>
    <x v="1"/>
    <x v="1"/>
    <x v="1"/>
    <x v="1"/>
    <x v="73"/>
    <x v="88"/>
    <x v="149"/>
    <x v="97"/>
    <x v="147"/>
    <x v="25"/>
    <x v="68"/>
    <x v="31"/>
    <x v="62"/>
  </r>
  <r>
    <x v="319"/>
    <x v="5"/>
    <x v="1"/>
    <x v="4"/>
    <x v="19"/>
    <x v="8"/>
    <x v="9"/>
    <x v="0"/>
    <x v="0"/>
    <x v="13"/>
    <x v="13"/>
    <x v="11"/>
    <x v="2"/>
    <x v="5"/>
    <x v="6"/>
    <x v="1"/>
    <x v="196"/>
    <x v="0"/>
    <x v="6"/>
    <x v="0"/>
    <x v="201"/>
    <x v="33"/>
    <x v="1"/>
    <x v="1"/>
    <x v="1"/>
    <x v="4"/>
    <x v="1"/>
    <x v="1"/>
    <x v="1"/>
    <x v="1"/>
    <x v="4"/>
    <x v="1"/>
    <x v="3"/>
    <x v="1"/>
    <x v="1"/>
    <x v="2"/>
    <x v="1"/>
    <x v="1"/>
    <x v="1"/>
    <x v="1"/>
    <x v="1"/>
    <x v="6"/>
    <x v="1"/>
    <x v="2"/>
    <x v="1"/>
    <x v="1"/>
    <x v="1"/>
    <x v="1"/>
    <x v="1"/>
    <x v="1"/>
    <x v="1"/>
    <x v="1"/>
    <x v="1"/>
    <x v="1"/>
    <x v="1"/>
    <x v="1"/>
    <x v="1"/>
    <x v="1"/>
    <x v="1"/>
    <x v="1"/>
    <x v="34"/>
    <x v="41"/>
    <x v="150"/>
    <x v="98"/>
    <x v="148"/>
    <x v="9"/>
    <x v="13"/>
    <x v="16"/>
    <x v="14"/>
  </r>
  <r>
    <x v="320"/>
    <x v="5"/>
    <x v="2"/>
    <x v="4"/>
    <x v="19"/>
    <x v="8"/>
    <x v="35"/>
    <x v="0"/>
    <x v="0"/>
    <x v="13"/>
    <x v="13"/>
    <x v="11"/>
    <x v="2"/>
    <x v="5"/>
    <x v="6"/>
    <x v="1"/>
    <x v="197"/>
    <x v="14"/>
    <x v="0"/>
    <x v="4"/>
    <x v="202"/>
    <x v="73"/>
    <x v="1"/>
    <x v="1"/>
    <x v="1"/>
    <x v="1"/>
    <x v="1"/>
    <x v="1"/>
    <x v="1"/>
    <x v="1"/>
    <x v="2"/>
    <x v="1"/>
    <x v="1"/>
    <x v="1"/>
    <x v="1"/>
    <x v="1"/>
    <x v="1"/>
    <x v="1"/>
    <x v="1"/>
    <x v="1"/>
    <x v="1"/>
    <x v="4"/>
    <x v="1"/>
    <x v="2"/>
    <x v="1"/>
    <x v="1"/>
    <x v="1"/>
    <x v="1"/>
    <x v="1"/>
    <x v="1"/>
    <x v="1"/>
    <x v="6"/>
    <x v="1"/>
    <x v="1"/>
    <x v="3"/>
    <x v="2"/>
    <x v="2"/>
    <x v="1"/>
    <x v="1"/>
    <x v="1"/>
    <x v="74"/>
    <x v="89"/>
    <x v="151"/>
    <x v="99"/>
    <x v="149"/>
    <x v="6"/>
    <x v="14"/>
    <x v="10"/>
    <x v="5"/>
  </r>
  <r>
    <x v="321"/>
    <x v="5"/>
    <x v="1"/>
    <x v="4"/>
    <x v="20"/>
    <x v="8"/>
    <x v="36"/>
    <x v="0"/>
    <x v="0"/>
    <x v="33"/>
    <x v="28"/>
    <x v="35"/>
    <x v="1"/>
    <x v="1"/>
    <x v="2"/>
    <x v="1"/>
    <x v="198"/>
    <x v="39"/>
    <x v="0"/>
    <x v="0"/>
    <x v="203"/>
    <x v="74"/>
    <x v="1"/>
    <x v="1"/>
    <x v="1"/>
    <x v="1"/>
    <x v="1"/>
    <x v="1"/>
    <x v="1"/>
    <x v="1"/>
    <x v="4"/>
    <x v="1"/>
    <x v="1"/>
    <x v="1"/>
    <x v="1"/>
    <x v="1"/>
    <x v="1"/>
    <x v="1"/>
    <x v="1"/>
    <x v="1"/>
    <x v="1"/>
    <x v="7"/>
    <x v="1"/>
    <x v="3"/>
    <x v="1"/>
    <x v="1"/>
    <x v="1"/>
    <x v="1"/>
    <x v="1"/>
    <x v="1"/>
    <x v="1"/>
    <x v="1"/>
    <x v="1"/>
    <x v="1"/>
    <x v="1"/>
    <x v="1"/>
    <x v="1"/>
    <x v="1"/>
    <x v="1"/>
    <x v="1"/>
    <x v="75"/>
    <x v="90"/>
    <x v="152"/>
    <x v="100"/>
    <x v="150"/>
    <x v="10"/>
    <x v="69"/>
    <x v="66"/>
    <x v="94"/>
  </r>
  <r>
    <x v="322"/>
    <x v="5"/>
    <x v="2"/>
    <x v="4"/>
    <x v="20"/>
    <x v="8"/>
    <x v="36"/>
    <x v="17"/>
    <x v="0"/>
    <x v="33"/>
    <x v="28"/>
    <x v="35"/>
    <x v="1"/>
    <x v="1"/>
    <x v="2"/>
    <x v="1"/>
    <x v="199"/>
    <x v="32"/>
    <x v="24"/>
    <x v="0"/>
    <x v="86"/>
    <x v="75"/>
    <x v="1"/>
    <x v="1"/>
    <x v="1"/>
    <x v="1"/>
    <x v="1"/>
    <x v="1"/>
    <x v="1"/>
    <x v="1"/>
    <x v="4"/>
    <x v="1"/>
    <x v="1"/>
    <x v="1"/>
    <x v="1"/>
    <x v="1"/>
    <x v="1"/>
    <x v="1"/>
    <x v="1"/>
    <x v="1"/>
    <x v="1"/>
    <x v="6"/>
    <x v="1"/>
    <x v="10"/>
    <x v="1"/>
    <x v="1"/>
    <x v="1"/>
    <x v="1"/>
    <x v="1"/>
    <x v="1"/>
    <x v="1"/>
    <x v="1"/>
    <x v="1"/>
    <x v="1"/>
    <x v="1"/>
    <x v="1"/>
    <x v="1"/>
    <x v="1"/>
    <x v="1"/>
    <x v="1"/>
    <x v="76"/>
    <x v="91"/>
    <x v="153"/>
    <x v="101"/>
    <x v="151"/>
    <x v="9"/>
    <x v="35"/>
    <x v="62"/>
    <x v="95"/>
  </r>
  <r>
    <x v="323"/>
    <x v="5"/>
    <x v="1"/>
    <x v="4"/>
    <x v="21"/>
    <x v="8"/>
    <x v="16"/>
    <x v="0"/>
    <x v="0"/>
    <x v="14"/>
    <x v="14"/>
    <x v="12"/>
    <x v="2"/>
    <x v="6"/>
    <x v="7"/>
    <x v="1"/>
    <x v="110"/>
    <x v="1"/>
    <x v="0"/>
    <x v="0"/>
    <x v="204"/>
    <x v="37"/>
    <x v="1"/>
    <x v="3"/>
    <x v="1"/>
    <x v="1"/>
    <x v="1"/>
    <x v="1"/>
    <x v="1"/>
    <x v="1"/>
    <x v="1"/>
    <x v="1"/>
    <x v="1"/>
    <x v="1"/>
    <x v="1"/>
    <x v="1"/>
    <x v="1"/>
    <x v="1"/>
    <x v="1"/>
    <x v="1"/>
    <x v="1"/>
    <x v="1"/>
    <x v="1"/>
    <x v="3"/>
    <x v="1"/>
    <x v="1"/>
    <x v="1"/>
    <x v="1"/>
    <x v="1"/>
    <x v="1"/>
    <x v="1"/>
    <x v="1"/>
    <x v="1"/>
    <x v="1"/>
    <x v="1"/>
    <x v="1"/>
    <x v="1"/>
    <x v="1"/>
    <x v="1"/>
    <x v="1"/>
    <x v="38"/>
    <x v="92"/>
    <x v="154"/>
    <x v="102"/>
    <x v="152"/>
    <x v="1"/>
    <x v="42"/>
    <x v="19"/>
    <x v="17"/>
  </r>
  <r>
    <x v="324"/>
    <x v="5"/>
    <x v="2"/>
    <x v="4"/>
    <x v="21"/>
    <x v="8"/>
    <x v="19"/>
    <x v="32"/>
    <x v="0"/>
    <x v="14"/>
    <x v="14"/>
    <x v="49"/>
    <x v="2"/>
    <x v="6"/>
    <x v="7"/>
    <x v="1"/>
    <x v="200"/>
    <x v="45"/>
    <x v="26"/>
    <x v="0"/>
    <x v="205"/>
    <x v="34"/>
    <x v="1"/>
    <x v="1"/>
    <x v="1"/>
    <x v="4"/>
    <x v="1"/>
    <x v="1"/>
    <x v="3"/>
    <x v="1"/>
    <x v="4"/>
    <x v="1"/>
    <x v="1"/>
    <x v="1"/>
    <x v="1"/>
    <x v="1"/>
    <x v="1"/>
    <x v="1"/>
    <x v="1"/>
    <x v="1"/>
    <x v="1"/>
    <x v="5"/>
    <x v="1"/>
    <x v="2"/>
    <x v="1"/>
    <x v="1"/>
    <x v="1"/>
    <x v="1"/>
    <x v="1"/>
    <x v="1"/>
    <x v="1"/>
    <x v="7"/>
    <x v="1"/>
    <x v="1"/>
    <x v="1"/>
    <x v="1"/>
    <x v="1"/>
    <x v="1"/>
    <x v="1"/>
    <x v="1"/>
    <x v="35"/>
    <x v="42"/>
    <x v="155"/>
    <x v="103"/>
    <x v="153"/>
    <x v="7"/>
    <x v="16"/>
    <x v="10"/>
    <x v="10"/>
  </r>
  <r>
    <x v="325"/>
    <x v="5"/>
    <x v="1"/>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26"/>
    <x v="5"/>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27"/>
    <x v="5"/>
    <x v="1"/>
    <x v="4"/>
    <x v="23"/>
    <x v="8"/>
    <x v="8"/>
    <x v="0"/>
    <x v="0"/>
    <x v="30"/>
    <x v="25"/>
    <x v="32"/>
    <x v="1"/>
    <x v="6"/>
    <x v="7"/>
    <x v="1"/>
    <x v="201"/>
    <x v="19"/>
    <x v="29"/>
    <x v="0"/>
    <x v="206"/>
    <x v="76"/>
    <x v="1"/>
    <x v="3"/>
    <x v="1"/>
    <x v="1"/>
    <x v="1"/>
    <x v="1"/>
    <x v="1"/>
    <x v="1"/>
    <x v="1"/>
    <x v="1"/>
    <x v="1"/>
    <x v="1"/>
    <x v="1"/>
    <x v="1"/>
    <x v="1"/>
    <x v="1"/>
    <x v="1"/>
    <x v="1"/>
    <x v="1"/>
    <x v="6"/>
    <x v="1"/>
    <x v="3"/>
    <x v="1"/>
    <x v="1"/>
    <x v="1"/>
    <x v="1"/>
    <x v="1"/>
    <x v="1"/>
    <x v="1"/>
    <x v="1"/>
    <x v="1"/>
    <x v="1"/>
    <x v="1"/>
    <x v="1"/>
    <x v="1"/>
    <x v="1"/>
    <x v="1"/>
    <x v="1"/>
    <x v="77"/>
    <x v="93"/>
    <x v="156"/>
    <x v="104"/>
    <x v="154"/>
    <x v="9"/>
    <x v="36"/>
    <x v="19"/>
    <x v="17"/>
  </r>
  <r>
    <x v="328"/>
    <x v="5"/>
    <x v="2"/>
    <x v="4"/>
    <x v="23"/>
    <x v="8"/>
    <x v="20"/>
    <x v="6"/>
    <x v="0"/>
    <x v="30"/>
    <x v="25"/>
    <x v="32"/>
    <x v="1"/>
    <x v="6"/>
    <x v="7"/>
    <x v="1"/>
    <x v="202"/>
    <x v="35"/>
    <x v="34"/>
    <x v="12"/>
    <x v="207"/>
    <x v="27"/>
    <x v="1"/>
    <x v="1"/>
    <x v="1"/>
    <x v="1"/>
    <x v="1"/>
    <x v="1"/>
    <x v="1"/>
    <x v="1"/>
    <x v="1"/>
    <x v="1"/>
    <x v="1"/>
    <x v="1"/>
    <x v="1"/>
    <x v="1"/>
    <x v="1"/>
    <x v="1"/>
    <x v="1"/>
    <x v="1"/>
    <x v="1"/>
    <x v="5"/>
    <x v="1"/>
    <x v="23"/>
    <x v="1"/>
    <x v="1"/>
    <x v="1"/>
    <x v="1"/>
    <x v="1"/>
    <x v="1"/>
    <x v="1"/>
    <x v="6"/>
    <x v="1"/>
    <x v="1"/>
    <x v="1"/>
    <x v="1"/>
    <x v="1"/>
    <x v="1"/>
    <x v="1"/>
    <x v="1"/>
    <x v="28"/>
    <x v="36"/>
    <x v="157"/>
    <x v="105"/>
    <x v="155"/>
    <x v="7"/>
    <x v="16"/>
    <x v="64"/>
    <x v="96"/>
  </r>
  <r>
    <x v="329"/>
    <x v="5"/>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30"/>
    <x v="5"/>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31"/>
    <x v="5"/>
    <x v="1"/>
    <x v="5"/>
    <x v="25"/>
    <x v="10"/>
    <x v="23"/>
    <x v="0"/>
    <x v="0"/>
    <x v="11"/>
    <x v="11"/>
    <x v="8"/>
    <x v="2"/>
    <x v="4"/>
    <x v="5"/>
    <x v="1"/>
    <x v="203"/>
    <x v="0"/>
    <x v="0"/>
    <x v="0"/>
    <x v="208"/>
    <x v="16"/>
    <x v="1"/>
    <x v="3"/>
    <x v="1"/>
    <x v="1"/>
    <x v="1"/>
    <x v="1"/>
    <x v="1"/>
    <x v="1"/>
    <x v="1"/>
    <x v="1"/>
    <x v="1"/>
    <x v="1"/>
    <x v="1"/>
    <x v="1"/>
    <x v="1"/>
    <x v="1"/>
    <x v="1"/>
    <x v="1"/>
    <x v="1"/>
    <x v="1"/>
    <x v="1"/>
    <x v="12"/>
    <x v="1"/>
    <x v="1"/>
    <x v="1"/>
    <x v="1"/>
    <x v="1"/>
    <x v="1"/>
    <x v="1"/>
    <x v="1"/>
    <x v="1"/>
    <x v="1"/>
    <x v="1"/>
    <x v="1"/>
    <x v="1"/>
    <x v="1"/>
    <x v="1"/>
    <x v="1"/>
    <x v="17"/>
    <x v="23"/>
    <x v="89"/>
    <x v="3"/>
    <x v="156"/>
    <x v="1"/>
    <x v="7"/>
    <x v="8"/>
    <x v="61"/>
  </r>
  <r>
    <x v="332"/>
    <x v="5"/>
    <x v="2"/>
    <x v="5"/>
    <x v="25"/>
    <x v="9"/>
    <x v="23"/>
    <x v="0"/>
    <x v="0"/>
    <x v="11"/>
    <x v="11"/>
    <x v="8"/>
    <x v="2"/>
    <x v="4"/>
    <x v="5"/>
    <x v="1"/>
    <x v="204"/>
    <x v="0"/>
    <x v="0"/>
    <x v="0"/>
    <x v="209"/>
    <x v="7"/>
    <x v="1"/>
    <x v="1"/>
    <x v="1"/>
    <x v="1"/>
    <x v="1"/>
    <x v="1"/>
    <x v="1"/>
    <x v="1"/>
    <x v="1"/>
    <x v="1"/>
    <x v="1"/>
    <x v="1"/>
    <x v="1"/>
    <x v="1"/>
    <x v="1"/>
    <x v="1"/>
    <x v="1"/>
    <x v="1"/>
    <x v="1"/>
    <x v="1"/>
    <x v="1"/>
    <x v="2"/>
    <x v="1"/>
    <x v="1"/>
    <x v="1"/>
    <x v="1"/>
    <x v="1"/>
    <x v="1"/>
    <x v="1"/>
    <x v="1"/>
    <x v="1"/>
    <x v="1"/>
    <x v="1"/>
    <x v="1"/>
    <x v="1"/>
    <x v="1"/>
    <x v="33"/>
    <x v="33"/>
    <x v="8"/>
    <x v="4"/>
    <x v="158"/>
    <x v="3"/>
    <x v="157"/>
    <x v="1"/>
    <x v="70"/>
    <x v="4"/>
    <x v="1"/>
  </r>
  <r>
    <x v="333"/>
    <x v="5"/>
    <x v="2"/>
    <x v="5"/>
    <x v="25"/>
    <x v="10"/>
    <x v="23"/>
    <x v="0"/>
    <x v="0"/>
    <x v="12"/>
    <x v="12"/>
    <x v="9"/>
    <x v="2"/>
    <x v="4"/>
    <x v="5"/>
    <x v="1"/>
    <x v="205"/>
    <x v="0"/>
    <x v="0"/>
    <x v="0"/>
    <x v="210"/>
    <x v="7"/>
    <x v="2"/>
    <x v="1"/>
    <x v="1"/>
    <x v="1"/>
    <x v="1"/>
    <x v="1"/>
    <x v="1"/>
    <x v="1"/>
    <x v="1"/>
    <x v="1"/>
    <x v="1"/>
    <x v="1"/>
    <x v="1"/>
    <x v="1"/>
    <x v="1"/>
    <x v="1"/>
    <x v="1"/>
    <x v="1"/>
    <x v="1"/>
    <x v="1"/>
    <x v="1"/>
    <x v="12"/>
    <x v="1"/>
    <x v="1"/>
    <x v="1"/>
    <x v="1"/>
    <x v="1"/>
    <x v="1"/>
    <x v="1"/>
    <x v="1"/>
    <x v="1"/>
    <x v="1"/>
    <x v="1"/>
    <x v="1"/>
    <x v="1"/>
    <x v="1"/>
    <x v="34"/>
    <x v="34"/>
    <x v="8"/>
    <x v="94"/>
    <x v="159"/>
    <x v="3"/>
    <x v="158"/>
    <x v="3"/>
    <x v="52"/>
    <x v="28"/>
    <x v="57"/>
  </r>
  <r>
    <x v="334"/>
    <x v="5"/>
    <x v="1"/>
    <x v="5"/>
    <x v="26"/>
    <x v="10"/>
    <x v="22"/>
    <x v="0"/>
    <x v="0"/>
    <x v="18"/>
    <x v="17"/>
    <x v="17"/>
    <x v="2"/>
    <x v="5"/>
    <x v="6"/>
    <x v="1"/>
    <x v="206"/>
    <x v="0"/>
    <x v="0"/>
    <x v="0"/>
    <x v="211"/>
    <x v="51"/>
    <x v="1"/>
    <x v="1"/>
    <x v="1"/>
    <x v="1"/>
    <x v="1"/>
    <x v="1"/>
    <x v="1"/>
    <x v="1"/>
    <x v="1"/>
    <x v="1"/>
    <x v="1"/>
    <x v="1"/>
    <x v="1"/>
    <x v="1"/>
    <x v="1"/>
    <x v="1"/>
    <x v="1"/>
    <x v="1"/>
    <x v="1"/>
    <x v="8"/>
    <x v="1"/>
    <x v="7"/>
    <x v="1"/>
    <x v="1"/>
    <x v="1"/>
    <x v="1"/>
    <x v="1"/>
    <x v="1"/>
    <x v="1"/>
    <x v="1"/>
    <x v="1"/>
    <x v="1"/>
    <x v="1"/>
    <x v="1"/>
    <x v="1"/>
    <x v="1"/>
    <x v="1"/>
    <x v="1"/>
    <x v="52"/>
    <x v="57"/>
    <x v="160"/>
    <x v="3"/>
    <x v="159"/>
    <x v="13"/>
    <x v="71"/>
    <x v="11"/>
    <x v="74"/>
  </r>
  <r>
    <x v="335"/>
    <x v="5"/>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36"/>
    <x v="5"/>
    <x v="1"/>
    <x v="5"/>
    <x v="2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37"/>
    <x v="5"/>
    <x v="2"/>
    <x v="5"/>
    <x v="27"/>
    <x v="10"/>
    <x v="28"/>
    <x v="0"/>
    <x v="0"/>
    <x v="30"/>
    <x v="25"/>
    <x v="32"/>
    <x v="1"/>
    <x v="9"/>
    <x v="10"/>
    <x v="1"/>
    <x v="207"/>
    <x v="0"/>
    <x v="0"/>
    <x v="0"/>
    <x v="212"/>
    <x v="40"/>
    <x v="1"/>
    <x v="21"/>
    <x v="1"/>
    <x v="1"/>
    <x v="1"/>
    <x v="1"/>
    <x v="1"/>
    <x v="1"/>
    <x v="1"/>
    <x v="1"/>
    <x v="1"/>
    <x v="1"/>
    <x v="1"/>
    <x v="1"/>
    <x v="1"/>
    <x v="1"/>
    <x v="1"/>
    <x v="21"/>
    <x v="1"/>
    <x v="5"/>
    <x v="1"/>
    <x v="2"/>
    <x v="1"/>
    <x v="1"/>
    <x v="1"/>
    <x v="1"/>
    <x v="1"/>
    <x v="6"/>
    <x v="1"/>
    <x v="6"/>
    <x v="1"/>
    <x v="1"/>
    <x v="1"/>
    <x v="1"/>
    <x v="1"/>
    <x v="1"/>
    <x v="35"/>
    <x v="35"/>
    <x v="41"/>
    <x v="95"/>
    <x v="161"/>
    <x v="3"/>
    <x v="160"/>
    <x v="7"/>
    <x v="72"/>
    <x v="67"/>
    <x v="97"/>
  </r>
  <r>
    <x v="338"/>
    <x v="5"/>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39"/>
    <x v="5"/>
    <x v="2"/>
    <x v="5"/>
    <x v="2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0"/>
    <x v="5"/>
    <x v="1"/>
    <x v="5"/>
    <x v="2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41"/>
    <x v="5"/>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2"/>
    <x v="5"/>
    <x v="1"/>
    <x v="5"/>
    <x v="30"/>
    <x v="10"/>
    <x v="38"/>
    <x v="25"/>
    <x v="11"/>
    <x v="13"/>
    <x v="13"/>
    <x v="0"/>
    <x v="2"/>
    <x v="9"/>
    <x v="10"/>
    <x v="1"/>
    <x v="208"/>
    <x v="0"/>
    <x v="0"/>
    <x v="0"/>
    <x v="213"/>
    <x v="54"/>
    <x v="1"/>
    <x v="3"/>
    <x v="1"/>
    <x v="1"/>
    <x v="1"/>
    <x v="1"/>
    <x v="1"/>
    <x v="1"/>
    <x v="1"/>
    <x v="1"/>
    <x v="1"/>
    <x v="1"/>
    <x v="1"/>
    <x v="1"/>
    <x v="1"/>
    <x v="1"/>
    <x v="1"/>
    <x v="1"/>
    <x v="1"/>
    <x v="6"/>
    <x v="1"/>
    <x v="2"/>
    <x v="1"/>
    <x v="1"/>
    <x v="1"/>
    <x v="1"/>
    <x v="1"/>
    <x v="1"/>
    <x v="1"/>
    <x v="1"/>
    <x v="1"/>
    <x v="1"/>
    <x v="1"/>
    <x v="1"/>
    <x v="1"/>
    <x v="1"/>
    <x v="1"/>
    <x v="1"/>
    <x v="55"/>
    <x v="60"/>
    <x v="162"/>
    <x v="3"/>
    <x v="161"/>
    <x v="9"/>
    <x v="30"/>
    <x v="15"/>
    <x v="10"/>
  </r>
  <r>
    <x v="343"/>
    <x v="5"/>
    <x v="2"/>
    <x v="5"/>
    <x v="30"/>
    <x v="10"/>
    <x v="28"/>
    <x v="0"/>
    <x v="0"/>
    <x v="13"/>
    <x v="13"/>
    <x v="10"/>
    <x v="2"/>
    <x v="9"/>
    <x v="10"/>
    <x v="1"/>
    <x v="209"/>
    <x v="0"/>
    <x v="0"/>
    <x v="0"/>
    <x v="214"/>
    <x v="55"/>
    <x v="1"/>
    <x v="1"/>
    <x v="1"/>
    <x v="1"/>
    <x v="1"/>
    <x v="1"/>
    <x v="1"/>
    <x v="1"/>
    <x v="1"/>
    <x v="1"/>
    <x v="1"/>
    <x v="1"/>
    <x v="1"/>
    <x v="1"/>
    <x v="1"/>
    <x v="1"/>
    <x v="1"/>
    <x v="22"/>
    <x v="1"/>
    <x v="5"/>
    <x v="1"/>
    <x v="24"/>
    <x v="1"/>
    <x v="1"/>
    <x v="1"/>
    <x v="1"/>
    <x v="1"/>
    <x v="1"/>
    <x v="1"/>
    <x v="1"/>
    <x v="1"/>
    <x v="1"/>
    <x v="1"/>
    <x v="1"/>
    <x v="1"/>
    <x v="1"/>
    <x v="1"/>
    <x v="1"/>
    <x v="56"/>
    <x v="61"/>
    <x v="163"/>
    <x v="3"/>
    <x v="45"/>
    <x v="7"/>
    <x v="28"/>
    <x v="8"/>
    <x v="60"/>
  </r>
  <r>
    <x v="344"/>
    <x v="5"/>
    <x v="1"/>
    <x v="5"/>
    <x v="3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45"/>
    <x v="5"/>
    <x v="2"/>
    <x v="5"/>
    <x v="3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6"/>
    <x v="5"/>
    <x v="1"/>
    <x v="5"/>
    <x v="3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7"/>
    <x v="5"/>
    <x v="2"/>
    <x v="5"/>
    <x v="3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48"/>
    <x v="6"/>
    <x v="1"/>
    <x v="1"/>
    <x v="1"/>
    <x v="2"/>
    <x v="32"/>
    <x v="19"/>
    <x v="0"/>
    <x v="42"/>
    <x v="35"/>
    <x v="0"/>
    <x v="2"/>
    <x v="0"/>
    <x v="1"/>
    <x v="1"/>
    <x v="210"/>
    <x v="0"/>
    <x v="0"/>
    <x v="0"/>
    <x v="215"/>
    <x v="10"/>
    <x v="2"/>
    <x v="1"/>
    <x v="1"/>
    <x v="1"/>
    <x v="1"/>
    <x v="1"/>
    <x v="1"/>
    <x v="1"/>
    <x v="1"/>
    <x v="1"/>
    <x v="1"/>
    <x v="1"/>
    <x v="1"/>
    <x v="1"/>
    <x v="1"/>
    <x v="1"/>
    <x v="1"/>
    <x v="1"/>
    <x v="1"/>
    <x v="1"/>
    <x v="1"/>
    <x v="2"/>
    <x v="1"/>
    <x v="1"/>
    <x v="1"/>
    <x v="1"/>
    <x v="1"/>
    <x v="1"/>
    <x v="1"/>
    <x v="1"/>
    <x v="1"/>
    <x v="1"/>
    <x v="1"/>
    <x v="1"/>
    <x v="1"/>
    <x v="1"/>
    <x v="1"/>
    <x v="1"/>
    <x v="11"/>
    <x v="17"/>
    <x v="1"/>
    <x v="3"/>
    <x v="1"/>
    <x v="3"/>
    <x v="1"/>
    <x v="4"/>
    <x v="1"/>
  </r>
  <r>
    <x v="349"/>
    <x v="6"/>
    <x v="2"/>
    <x v="1"/>
    <x v="1"/>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50"/>
    <x v="6"/>
    <x v="1"/>
    <x v="1"/>
    <x v="2"/>
    <x v="2"/>
    <x v="42"/>
    <x v="16"/>
    <x v="0"/>
    <x v="7"/>
    <x v="8"/>
    <x v="47"/>
    <x v="2"/>
    <x v="0"/>
    <x v="1"/>
    <x v="1"/>
    <x v="211"/>
    <x v="0"/>
    <x v="5"/>
    <x v="0"/>
    <x v="216"/>
    <x v="1"/>
    <x v="1"/>
    <x v="1"/>
    <x v="1"/>
    <x v="1"/>
    <x v="1"/>
    <x v="1"/>
    <x v="1"/>
    <x v="1"/>
    <x v="1"/>
    <x v="1"/>
    <x v="1"/>
    <x v="1"/>
    <x v="1"/>
    <x v="1"/>
    <x v="1"/>
    <x v="1"/>
    <x v="1"/>
    <x v="1"/>
    <x v="1"/>
    <x v="1"/>
    <x v="11"/>
    <x v="2"/>
    <x v="1"/>
    <x v="1"/>
    <x v="1"/>
    <x v="1"/>
    <x v="1"/>
    <x v="1"/>
    <x v="1"/>
    <x v="1"/>
    <x v="1"/>
    <x v="1"/>
    <x v="1"/>
    <x v="1"/>
    <x v="1"/>
    <x v="1"/>
    <x v="4"/>
    <x v="4"/>
    <x v="2"/>
    <x v="45"/>
    <x v="1"/>
    <x v="106"/>
    <x v="1"/>
    <x v="1"/>
    <x v="1"/>
    <x v="19"/>
    <x v="1"/>
  </r>
  <r>
    <x v="351"/>
    <x v="6"/>
    <x v="1"/>
    <x v="1"/>
    <x v="2"/>
    <x v="2"/>
    <x v="42"/>
    <x v="16"/>
    <x v="0"/>
    <x v="28"/>
    <x v="23"/>
    <x v="31"/>
    <x v="2"/>
    <x v="0"/>
    <x v="1"/>
    <x v="1"/>
    <x v="3"/>
    <x v="0"/>
    <x v="0"/>
    <x v="0"/>
    <x v="4"/>
    <x v="3"/>
    <x v="2"/>
    <x v="1"/>
    <x v="1"/>
    <x v="1"/>
    <x v="1"/>
    <x v="1"/>
    <x v="1"/>
    <x v="1"/>
    <x v="1"/>
    <x v="1"/>
    <x v="1"/>
    <x v="1"/>
    <x v="1"/>
    <x v="1"/>
    <x v="1"/>
    <x v="1"/>
    <x v="1"/>
    <x v="1"/>
    <x v="1"/>
    <x v="1"/>
    <x v="1"/>
    <x v="2"/>
    <x v="1"/>
    <x v="1"/>
    <x v="1"/>
    <x v="1"/>
    <x v="1"/>
    <x v="1"/>
    <x v="1"/>
    <x v="1"/>
    <x v="1"/>
    <x v="1"/>
    <x v="1"/>
    <x v="1"/>
    <x v="1"/>
    <x v="1"/>
    <x v="5"/>
    <x v="5"/>
    <x v="4"/>
    <x v="6"/>
    <x v="1"/>
    <x v="3"/>
    <x v="1"/>
    <x v="3"/>
    <x v="1"/>
    <x v="4"/>
    <x v="1"/>
  </r>
  <r>
    <x v="352"/>
    <x v="6"/>
    <x v="2"/>
    <x v="1"/>
    <x v="2"/>
    <x v="2"/>
    <x v="3"/>
    <x v="3"/>
    <x v="0"/>
    <x v="28"/>
    <x v="23"/>
    <x v="50"/>
    <x v="2"/>
    <x v="0"/>
    <x v="1"/>
    <x v="1"/>
    <x v="212"/>
    <x v="0"/>
    <x v="0"/>
    <x v="0"/>
    <x v="217"/>
    <x v="3"/>
    <x v="1"/>
    <x v="1"/>
    <x v="1"/>
    <x v="1"/>
    <x v="1"/>
    <x v="1"/>
    <x v="1"/>
    <x v="1"/>
    <x v="1"/>
    <x v="1"/>
    <x v="1"/>
    <x v="1"/>
    <x v="1"/>
    <x v="1"/>
    <x v="1"/>
    <x v="1"/>
    <x v="1"/>
    <x v="1"/>
    <x v="1"/>
    <x v="1"/>
    <x v="2"/>
    <x v="2"/>
    <x v="1"/>
    <x v="1"/>
    <x v="1"/>
    <x v="1"/>
    <x v="1"/>
    <x v="1"/>
    <x v="1"/>
    <x v="1"/>
    <x v="1"/>
    <x v="1"/>
    <x v="1"/>
    <x v="1"/>
    <x v="1"/>
    <x v="1"/>
    <x v="5"/>
    <x v="5"/>
    <x v="4"/>
    <x v="6"/>
    <x v="1"/>
    <x v="3"/>
    <x v="1"/>
    <x v="1"/>
    <x v="1"/>
    <x v="10"/>
    <x v="1"/>
  </r>
  <r>
    <x v="353"/>
    <x v="6"/>
    <x v="2"/>
    <x v="1"/>
    <x v="2"/>
    <x v="2"/>
    <x v="3"/>
    <x v="3"/>
    <x v="0"/>
    <x v="43"/>
    <x v="36"/>
    <x v="51"/>
    <x v="1"/>
    <x v="0"/>
    <x v="1"/>
    <x v="1"/>
    <x v="213"/>
    <x v="0"/>
    <x v="0"/>
    <x v="0"/>
    <x v="218"/>
    <x v="3"/>
    <x v="2"/>
    <x v="1"/>
    <x v="1"/>
    <x v="1"/>
    <x v="1"/>
    <x v="1"/>
    <x v="1"/>
    <x v="1"/>
    <x v="1"/>
    <x v="1"/>
    <x v="1"/>
    <x v="1"/>
    <x v="1"/>
    <x v="1"/>
    <x v="1"/>
    <x v="1"/>
    <x v="1"/>
    <x v="1"/>
    <x v="1"/>
    <x v="1"/>
    <x v="2"/>
    <x v="2"/>
    <x v="1"/>
    <x v="1"/>
    <x v="1"/>
    <x v="1"/>
    <x v="1"/>
    <x v="1"/>
    <x v="1"/>
    <x v="1"/>
    <x v="1"/>
    <x v="1"/>
    <x v="1"/>
    <x v="1"/>
    <x v="1"/>
    <x v="1"/>
    <x v="7"/>
    <x v="7"/>
    <x v="4"/>
    <x v="65"/>
    <x v="1"/>
    <x v="3"/>
    <x v="1"/>
    <x v="3"/>
    <x v="1"/>
    <x v="10"/>
    <x v="1"/>
  </r>
  <r>
    <x v="354"/>
    <x v="6"/>
    <x v="2"/>
    <x v="1"/>
    <x v="2"/>
    <x v="1"/>
    <x v="3"/>
    <x v="3"/>
    <x v="0"/>
    <x v="27"/>
    <x v="22"/>
    <x v="33"/>
    <x v="2"/>
    <x v="0"/>
    <x v="1"/>
    <x v="2"/>
    <x v="214"/>
    <x v="0"/>
    <x v="0"/>
    <x v="0"/>
    <x v="219"/>
    <x v="52"/>
    <x v="2"/>
    <x v="1"/>
    <x v="1"/>
    <x v="1"/>
    <x v="1"/>
    <x v="1"/>
    <x v="1"/>
    <x v="1"/>
    <x v="1"/>
    <x v="1"/>
    <x v="1"/>
    <x v="1"/>
    <x v="1"/>
    <x v="1"/>
    <x v="1"/>
    <x v="1"/>
    <x v="1"/>
    <x v="1"/>
    <x v="1"/>
    <x v="1"/>
    <x v="1"/>
    <x v="2"/>
    <x v="1"/>
    <x v="1"/>
    <x v="1"/>
    <x v="1"/>
    <x v="1"/>
    <x v="1"/>
    <x v="1"/>
    <x v="6"/>
    <x v="1"/>
    <x v="1"/>
    <x v="1"/>
    <x v="1"/>
    <x v="1"/>
    <x v="1"/>
    <x v="7"/>
    <x v="7"/>
    <x v="53"/>
    <x v="45"/>
    <x v="1"/>
    <x v="3"/>
    <x v="1"/>
    <x v="3"/>
    <x v="1"/>
    <x v="35"/>
    <x v="1"/>
  </r>
  <r>
    <x v="355"/>
    <x v="6"/>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56"/>
    <x v="6"/>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57"/>
    <x v="6"/>
    <x v="1"/>
    <x v="2"/>
    <x v="4"/>
    <x v="5"/>
    <x v="43"/>
    <x v="8"/>
    <x v="0"/>
    <x v="36"/>
    <x v="31"/>
    <x v="40"/>
    <x v="2"/>
    <x v="0"/>
    <x v="1"/>
    <x v="1"/>
    <x v="215"/>
    <x v="0"/>
    <x v="35"/>
    <x v="0"/>
    <x v="220"/>
    <x v="25"/>
    <x v="1"/>
    <x v="1"/>
    <x v="1"/>
    <x v="1"/>
    <x v="1"/>
    <x v="1"/>
    <x v="1"/>
    <x v="1"/>
    <x v="1"/>
    <x v="1"/>
    <x v="1"/>
    <x v="1"/>
    <x v="1"/>
    <x v="1"/>
    <x v="1"/>
    <x v="1"/>
    <x v="1"/>
    <x v="1"/>
    <x v="1"/>
    <x v="1"/>
    <x v="2"/>
    <x v="2"/>
    <x v="1"/>
    <x v="1"/>
    <x v="1"/>
    <x v="1"/>
    <x v="1"/>
    <x v="1"/>
    <x v="1"/>
    <x v="1"/>
    <x v="1"/>
    <x v="1"/>
    <x v="10"/>
    <x v="1"/>
    <x v="1"/>
    <x v="1"/>
    <x v="9"/>
    <x v="9"/>
    <x v="26"/>
    <x v="34"/>
    <x v="1"/>
    <x v="107"/>
    <x v="1"/>
    <x v="1"/>
    <x v="1"/>
    <x v="19"/>
    <x v="1"/>
  </r>
  <r>
    <x v="358"/>
    <x v="6"/>
    <x v="1"/>
    <x v="2"/>
    <x v="4"/>
    <x v="4"/>
    <x v="43"/>
    <x v="8"/>
    <x v="0"/>
    <x v="36"/>
    <x v="31"/>
    <x v="40"/>
    <x v="2"/>
    <x v="0"/>
    <x v="1"/>
    <x v="1"/>
    <x v="216"/>
    <x v="0"/>
    <x v="0"/>
    <x v="0"/>
    <x v="221"/>
    <x v="16"/>
    <x v="1"/>
    <x v="1"/>
    <x v="1"/>
    <x v="1"/>
    <x v="1"/>
    <x v="1"/>
    <x v="1"/>
    <x v="1"/>
    <x v="1"/>
    <x v="1"/>
    <x v="1"/>
    <x v="1"/>
    <x v="1"/>
    <x v="1"/>
    <x v="1"/>
    <x v="1"/>
    <x v="1"/>
    <x v="1"/>
    <x v="1"/>
    <x v="1"/>
    <x v="1"/>
    <x v="2"/>
    <x v="1"/>
    <x v="1"/>
    <x v="1"/>
    <x v="1"/>
    <x v="1"/>
    <x v="1"/>
    <x v="1"/>
    <x v="1"/>
    <x v="1"/>
    <x v="1"/>
    <x v="1"/>
    <x v="1"/>
    <x v="1"/>
    <x v="1"/>
    <x v="16"/>
    <x v="16"/>
    <x v="17"/>
    <x v="4"/>
    <x v="1"/>
    <x v="3"/>
    <x v="1"/>
    <x v="1"/>
    <x v="1"/>
    <x v="4"/>
    <x v="1"/>
  </r>
  <r>
    <x v="359"/>
    <x v="6"/>
    <x v="1"/>
    <x v="2"/>
    <x v="4"/>
    <x v="4"/>
    <x v="43"/>
    <x v="8"/>
    <x v="0"/>
    <x v="36"/>
    <x v="31"/>
    <x v="40"/>
    <x v="2"/>
    <x v="0"/>
    <x v="1"/>
    <x v="1"/>
    <x v="217"/>
    <x v="0"/>
    <x v="0"/>
    <x v="0"/>
    <x v="222"/>
    <x v="25"/>
    <x v="1"/>
    <x v="1"/>
    <x v="1"/>
    <x v="1"/>
    <x v="1"/>
    <x v="1"/>
    <x v="1"/>
    <x v="1"/>
    <x v="1"/>
    <x v="1"/>
    <x v="1"/>
    <x v="1"/>
    <x v="1"/>
    <x v="1"/>
    <x v="1"/>
    <x v="1"/>
    <x v="1"/>
    <x v="1"/>
    <x v="1"/>
    <x v="1"/>
    <x v="1"/>
    <x v="2"/>
    <x v="1"/>
    <x v="1"/>
    <x v="1"/>
    <x v="1"/>
    <x v="1"/>
    <x v="1"/>
    <x v="1"/>
    <x v="1"/>
    <x v="1"/>
    <x v="1"/>
    <x v="1"/>
    <x v="1"/>
    <x v="1"/>
    <x v="1"/>
    <x v="5"/>
    <x v="5"/>
    <x v="26"/>
    <x v="4"/>
    <x v="1"/>
    <x v="3"/>
    <x v="1"/>
    <x v="1"/>
    <x v="1"/>
    <x v="4"/>
    <x v="1"/>
  </r>
  <r>
    <x v="360"/>
    <x v="6"/>
    <x v="2"/>
    <x v="2"/>
    <x v="4"/>
    <x v="4"/>
    <x v="5"/>
    <x v="33"/>
    <x v="15"/>
    <x v="36"/>
    <x v="31"/>
    <x v="40"/>
    <x v="2"/>
    <x v="0"/>
    <x v="1"/>
    <x v="1"/>
    <x v="218"/>
    <x v="0"/>
    <x v="0"/>
    <x v="0"/>
    <x v="223"/>
    <x v="16"/>
    <x v="1"/>
    <x v="1"/>
    <x v="1"/>
    <x v="1"/>
    <x v="1"/>
    <x v="1"/>
    <x v="1"/>
    <x v="1"/>
    <x v="1"/>
    <x v="1"/>
    <x v="1"/>
    <x v="1"/>
    <x v="1"/>
    <x v="1"/>
    <x v="1"/>
    <x v="1"/>
    <x v="1"/>
    <x v="1"/>
    <x v="1"/>
    <x v="1"/>
    <x v="12"/>
    <x v="2"/>
    <x v="1"/>
    <x v="1"/>
    <x v="1"/>
    <x v="1"/>
    <x v="1"/>
    <x v="1"/>
    <x v="1"/>
    <x v="6"/>
    <x v="1"/>
    <x v="1"/>
    <x v="1"/>
    <x v="1"/>
    <x v="1"/>
    <x v="1"/>
    <x v="15"/>
    <x v="15"/>
    <x v="17"/>
    <x v="3"/>
    <x v="1"/>
    <x v="3"/>
    <x v="1"/>
    <x v="1"/>
    <x v="1"/>
    <x v="2"/>
    <x v="1"/>
  </r>
  <r>
    <x v="361"/>
    <x v="6"/>
    <x v="2"/>
    <x v="2"/>
    <x v="4"/>
    <x v="4"/>
    <x v="5"/>
    <x v="33"/>
    <x v="15"/>
    <x v="36"/>
    <x v="31"/>
    <x v="40"/>
    <x v="2"/>
    <x v="0"/>
    <x v="1"/>
    <x v="1"/>
    <x v="219"/>
    <x v="0"/>
    <x v="0"/>
    <x v="0"/>
    <x v="224"/>
    <x v="25"/>
    <x v="1"/>
    <x v="1"/>
    <x v="1"/>
    <x v="1"/>
    <x v="1"/>
    <x v="1"/>
    <x v="1"/>
    <x v="1"/>
    <x v="1"/>
    <x v="1"/>
    <x v="1"/>
    <x v="1"/>
    <x v="1"/>
    <x v="1"/>
    <x v="1"/>
    <x v="1"/>
    <x v="1"/>
    <x v="1"/>
    <x v="1"/>
    <x v="1"/>
    <x v="1"/>
    <x v="2"/>
    <x v="1"/>
    <x v="1"/>
    <x v="1"/>
    <x v="1"/>
    <x v="1"/>
    <x v="1"/>
    <x v="1"/>
    <x v="1"/>
    <x v="1"/>
    <x v="1"/>
    <x v="1"/>
    <x v="1"/>
    <x v="1"/>
    <x v="1"/>
    <x v="5"/>
    <x v="5"/>
    <x v="26"/>
    <x v="4"/>
    <x v="1"/>
    <x v="3"/>
    <x v="1"/>
    <x v="1"/>
    <x v="1"/>
    <x v="4"/>
    <x v="1"/>
  </r>
  <r>
    <x v="362"/>
    <x v="6"/>
    <x v="2"/>
    <x v="2"/>
    <x v="4"/>
    <x v="5"/>
    <x v="5"/>
    <x v="33"/>
    <x v="15"/>
    <x v="36"/>
    <x v="31"/>
    <x v="40"/>
    <x v="2"/>
    <x v="0"/>
    <x v="1"/>
    <x v="1"/>
    <x v="220"/>
    <x v="0"/>
    <x v="0"/>
    <x v="0"/>
    <x v="225"/>
    <x v="16"/>
    <x v="1"/>
    <x v="1"/>
    <x v="1"/>
    <x v="1"/>
    <x v="1"/>
    <x v="1"/>
    <x v="1"/>
    <x v="1"/>
    <x v="1"/>
    <x v="1"/>
    <x v="1"/>
    <x v="1"/>
    <x v="1"/>
    <x v="1"/>
    <x v="1"/>
    <x v="1"/>
    <x v="1"/>
    <x v="1"/>
    <x v="1"/>
    <x v="1"/>
    <x v="1"/>
    <x v="2"/>
    <x v="1"/>
    <x v="1"/>
    <x v="1"/>
    <x v="1"/>
    <x v="1"/>
    <x v="1"/>
    <x v="1"/>
    <x v="1"/>
    <x v="1"/>
    <x v="1"/>
    <x v="1"/>
    <x v="1"/>
    <x v="1"/>
    <x v="1"/>
    <x v="16"/>
    <x v="16"/>
    <x v="17"/>
    <x v="4"/>
    <x v="1"/>
    <x v="3"/>
    <x v="1"/>
    <x v="1"/>
    <x v="1"/>
    <x v="4"/>
    <x v="1"/>
  </r>
  <r>
    <x v="363"/>
    <x v="6"/>
    <x v="2"/>
    <x v="2"/>
    <x v="4"/>
    <x v="9"/>
    <x v="5"/>
    <x v="33"/>
    <x v="15"/>
    <x v="36"/>
    <x v="31"/>
    <x v="40"/>
    <x v="2"/>
    <x v="0"/>
    <x v="1"/>
    <x v="1"/>
    <x v="221"/>
    <x v="0"/>
    <x v="0"/>
    <x v="0"/>
    <x v="226"/>
    <x v="3"/>
    <x v="1"/>
    <x v="1"/>
    <x v="1"/>
    <x v="1"/>
    <x v="1"/>
    <x v="1"/>
    <x v="1"/>
    <x v="1"/>
    <x v="1"/>
    <x v="1"/>
    <x v="1"/>
    <x v="1"/>
    <x v="1"/>
    <x v="1"/>
    <x v="1"/>
    <x v="1"/>
    <x v="1"/>
    <x v="1"/>
    <x v="1"/>
    <x v="1"/>
    <x v="1"/>
    <x v="2"/>
    <x v="1"/>
    <x v="1"/>
    <x v="1"/>
    <x v="1"/>
    <x v="1"/>
    <x v="1"/>
    <x v="1"/>
    <x v="1"/>
    <x v="1"/>
    <x v="1"/>
    <x v="1"/>
    <x v="1"/>
    <x v="1"/>
    <x v="1"/>
    <x v="3"/>
    <x v="3"/>
    <x v="4"/>
    <x v="4"/>
    <x v="1"/>
    <x v="3"/>
    <x v="1"/>
    <x v="1"/>
    <x v="1"/>
    <x v="4"/>
    <x v="1"/>
  </r>
  <r>
    <x v="364"/>
    <x v="6"/>
    <x v="1"/>
    <x v="2"/>
    <x v="5"/>
    <x v="5"/>
    <x v="4"/>
    <x v="4"/>
    <x v="7"/>
    <x v="2"/>
    <x v="3"/>
    <x v="37"/>
    <x v="1"/>
    <x v="0"/>
    <x v="1"/>
    <x v="1"/>
    <x v="222"/>
    <x v="0"/>
    <x v="0"/>
    <x v="0"/>
    <x v="227"/>
    <x v="4"/>
    <x v="1"/>
    <x v="1"/>
    <x v="1"/>
    <x v="1"/>
    <x v="1"/>
    <x v="1"/>
    <x v="1"/>
    <x v="1"/>
    <x v="1"/>
    <x v="1"/>
    <x v="1"/>
    <x v="1"/>
    <x v="1"/>
    <x v="1"/>
    <x v="1"/>
    <x v="1"/>
    <x v="1"/>
    <x v="1"/>
    <x v="1"/>
    <x v="1"/>
    <x v="2"/>
    <x v="3"/>
    <x v="1"/>
    <x v="1"/>
    <x v="1"/>
    <x v="1"/>
    <x v="1"/>
    <x v="1"/>
    <x v="1"/>
    <x v="1"/>
    <x v="1"/>
    <x v="1"/>
    <x v="2"/>
    <x v="1"/>
    <x v="1"/>
    <x v="1"/>
    <x v="1"/>
    <x v="1"/>
    <x v="5"/>
    <x v="6"/>
    <x v="1"/>
    <x v="3"/>
    <x v="1"/>
    <x v="1"/>
    <x v="1"/>
    <x v="3"/>
    <x v="1"/>
  </r>
  <r>
    <x v="365"/>
    <x v="6"/>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66"/>
    <x v="6"/>
    <x v="1"/>
    <x v="2"/>
    <x v="6"/>
    <x v="5"/>
    <x v="39"/>
    <x v="24"/>
    <x v="0"/>
    <x v="22"/>
    <x v="19"/>
    <x v="22"/>
    <x v="2"/>
    <x v="0"/>
    <x v="1"/>
    <x v="1"/>
    <x v="223"/>
    <x v="0"/>
    <x v="36"/>
    <x v="0"/>
    <x v="228"/>
    <x v="3"/>
    <x v="1"/>
    <x v="1"/>
    <x v="1"/>
    <x v="1"/>
    <x v="1"/>
    <x v="1"/>
    <x v="1"/>
    <x v="1"/>
    <x v="1"/>
    <x v="1"/>
    <x v="1"/>
    <x v="1"/>
    <x v="1"/>
    <x v="1"/>
    <x v="1"/>
    <x v="1"/>
    <x v="1"/>
    <x v="1"/>
    <x v="1"/>
    <x v="1"/>
    <x v="2"/>
    <x v="3"/>
    <x v="1"/>
    <x v="1"/>
    <x v="1"/>
    <x v="1"/>
    <x v="1"/>
    <x v="1"/>
    <x v="1"/>
    <x v="1"/>
    <x v="1"/>
    <x v="1"/>
    <x v="1"/>
    <x v="1"/>
    <x v="1"/>
    <x v="1"/>
    <x v="29"/>
    <x v="29"/>
    <x v="4"/>
    <x v="9"/>
    <x v="1"/>
    <x v="108"/>
    <x v="1"/>
    <x v="1"/>
    <x v="1"/>
    <x v="26"/>
    <x v="1"/>
  </r>
  <r>
    <x v="367"/>
    <x v="6"/>
    <x v="1"/>
    <x v="2"/>
    <x v="6"/>
    <x v="4"/>
    <x v="39"/>
    <x v="24"/>
    <x v="0"/>
    <x v="38"/>
    <x v="33"/>
    <x v="0"/>
    <x v="2"/>
    <x v="0"/>
    <x v="1"/>
    <x v="1"/>
    <x v="174"/>
    <x v="0"/>
    <x v="0"/>
    <x v="0"/>
    <x v="114"/>
    <x v="3"/>
    <x v="11"/>
    <x v="1"/>
    <x v="1"/>
    <x v="1"/>
    <x v="1"/>
    <x v="1"/>
    <x v="1"/>
    <x v="1"/>
    <x v="1"/>
    <x v="1"/>
    <x v="1"/>
    <x v="1"/>
    <x v="1"/>
    <x v="1"/>
    <x v="1"/>
    <x v="1"/>
    <x v="1"/>
    <x v="1"/>
    <x v="1"/>
    <x v="1"/>
    <x v="1"/>
    <x v="2"/>
    <x v="1"/>
    <x v="1"/>
    <x v="1"/>
    <x v="1"/>
    <x v="1"/>
    <x v="1"/>
    <x v="1"/>
    <x v="1"/>
    <x v="1"/>
    <x v="1"/>
    <x v="1"/>
    <x v="1"/>
    <x v="1"/>
    <x v="1"/>
    <x v="15"/>
    <x v="15"/>
    <x v="4"/>
    <x v="96"/>
    <x v="1"/>
    <x v="3"/>
    <x v="1"/>
    <x v="2"/>
    <x v="1"/>
    <x v="4"/>
    <x v="1"/>
  </r>
  <r>
    <x v="368"/>
    <x v="6"/>
    <x v="1"/>
    <x v="2"/>
    <x v="6"/>
    <x v="4"/>
    <x v="39"/>
    <x v="24"/>
    <x v="0"/>
    <x v="38"/>
    <x v="33"/>
    <x v="0"/>
    <x v="2"/>
    <x v="0"/>
    <x v="1"/>
    <x v="1"/>
    <x v="3"/>
    <x v="0"/>
    <x v="0"/>
    <x v="0"/>
    <x v="4"/>
    <x v="7"/>
    <x v="1"/>
    <x v="1"/>
    <x v="1"/>
    <x v="1"/>
    <x v="1"/>
    <x v="1"/>
    <x v="1"/>
    <x v="1"/>
    <x v="1"/>
    <x v="1"/>
    <x v="1"/>
    <x v="1"/>
    <x v="1"/>
    <x v="1"/>
    <x v="1"/>
    <x v="1"/>
    <x v="1"/>
    <x v="1"/>
    <x v="1"/>
    <x v="1"/>
    <x v="1"/>
    <x v="2"/>
    <x v="1"/>
    <x v="1"/>
    <x v="1"/>
    <x v="1"/>
    <x v="1"/>
    <x v="1"/>
    <x v="1"/>
    <x v="1"/>
    <x v="1"/>
    <x v="1"/>
    <x v="1"/>
    <x v="1"/>
    <x v="1"/>
    <x v="1"/>
    <x v="33"/>
    <x v="33"/>
    <x v="8"/>
    <x v="4"/>
    <x v="1"/>
    <x v="3"/>
    <x v="1"/>
    <x v="1"/>
    <x v="1"/>
    <x v="4"/>
    <x v="1"/>
  </r>
  <r>
    <x v="369"/>
    <x v="6"/>
    <x v="2"/>
    <x v="2"/>
    <x v="6"/>
    <x v="4"/>
    <x v="39"/>
    <x v="5"/>
    <x v="16"/>
    <x v="38"/>
    <x v="33"/>
    <x v="45"/>
    <x v="2"/>
    <x v="0"/>
    <x v="1"/>
    <x v="1"/>
    <x v="224"/>
    <x v="0"/>
    <x v="0"/>
    <x v="0"/>
    <x v="229"/>
    <x v="3"/>
    <x v="1"/>
    <x v="2"/>
    <x v="1"/>
    <x v="1"/>
    <x v="1"/>
    <x v="1"/>
    <x v="1"/>
    <x v="1"/>
    <x v="1"/>
    <x v="1"/>
    <x v="1"/>
    <x v="1"/>
    <x v="1"/>
    <x v="1"/>
    <x v="1"/>
    <x v="1"/>
    <x v="1"/>
    <x v="1"/>
    <x v="1"/>
    <x v="1"/>
    <x v="2"/>
    <x v="2"/>
    <x v="1"/>
    <x v="1"/>
    <x v="1"/>
    <x v="1"/>
    <x v="1"/>
    <x v="1"/>
    <x v="1"/>
    <x v="6"/>
    <x v="1"/>
    <x v="1"/>
    <x v="1"/>
    <x v="1"/>
    <x v="1"/>
    <x v="1"/>
    <x v="30"/>
    <x v="30"/>
    <x v="4"/>
    <x v="97"/>
    <x v="1"/>
    <x v="3"/>
    <x v="1"/>
    <x v="1"/>
    <x v="1"/>
    <x v="68"/>
    <x v="1"/>
  </r>
  <r>
    <x v="370"/>
    <x v="6"/>
    <x v="2"/>
    <x v="2"/>
    <x v="6"/>
    <x v="5"/>
    <x v="39"/>
    <x v="5"/>
    <x v="16"/>
    <x v="38"/>
    <x v="33"/>
    <x v="45"/>
    <x v="2"/>
    <x v="0"/>
    <x v="1"/>
    <x v="1"/>
    <x v="225"/>
    <x v="0"/>
    <x v="0"/>
    <x v="0"/>
    <x v="230"/>
    <x v="25"/>
    <x v="1"/>
    <x v="1"/>
    <x v="1"/>
    <x v="1"/>
    <x v="1"/>
    <x v="1"/>
    <x v="1"/>
    <x v="1"/>
    <x v="1"/>
    <x v="1"/>
    <x v="1"/>
    <x v="1"/>
    <x v="1"/>
    <x v="1"/>
    <x v="1"/>
    <x v="1"/>
    <x v="1"/>
    <x v="1"/>
    <x v="1"/>
    <x v="1"/>
    <x v="1"/>
    <x v="2"/>
    <x v="1"/>
    <x v="1"/>
    <x v="1"/>
    <x v="1"/>
    <x v="1"/>
    <x v="1"/>
    <x v="1"/>
    <x v="1"/>
    <x v="1"/>
    <x v="1"/>
    <x v="1"/>
    <x v="1"/>
    <x v="1"/>
    <x v="1"/>
    <x v="5"/>
    <x v="5"/>
    <x v="26"/>
    <x v="4"/>
    <x v="1"/>
    <x v="3"/>
    <x v="1"/>
    <x v="1"/>
    <x v="1"/>
    <x v="4"/>
    <x v="1"/>
  </r>
  <r>
    <x v="371"/>
    <x v="6"/>
    <x v="2"/>
    <x v="2"/>
    <x v="6"/>
    <x v="4"/>
    <x v="39"/>
    <x v="5"/>
    <x v="16"/>
    <x v="38"/>
    <x v="33"/>
    <x v="45"/>
    <x v="2"/>
    <x v="0"/>
    <x v="1"/>
    <x v="2"/>
    <x v="226"/>
    <x v="0"/>
    <x v="0"/>
    <x v="0"/>
    <x v="231"/>
    <x v="51"/>
    <x v="1"/>
    <x v="1"/>
    <x v="1"/>
    <x v="1"/>
    <x v="1"/>
    <x v="1"/>
    <x v="1"/>
    <x v="1"/>
    <x v="1"/>
    <x v="1"/>
    <x v="1"/>
    <x v="1"/>
    <x v="1"/>
    <x v="1"/>
    <x v="1"/>
    <x v="1"/>
    <x v="1"/>
    <x v="1"/>
    <x v="1"/>
    <x v="1"/>
    <x v="1"/>
    <x v="2"/>
    <x v="1"/>
    <x v="1"/>
    <x v="1"/>
    <x v="1"/>
    <x v="1"/>
    <x v="1"/>
    <x v="1"/>
    <x v="1"/>
    <x v="1"/>
    <x v="1"/>
    <x v="1"/>
    <x v="1"/>
    <x v="1"/>
    <x v="1"/>
    <x v="36"/>
    <x v="36"/>
    <x v="52"/>
    <x v="4"/>
    <x v="1"/>
    <x v="3"/>
    <x v="1"/>
    <x v="1"/>
    <x v="1"/>
    <x v="4"/>
    <x v="1"/>
  </r>
  <r>
    <x v="372"/>
    <x v="6"/>
    <x v="1"/>
    <x v="3"/>
    <x v="7"/>
    <x v="7"/>
    <x v="8"/>
    <x v="0"/>
    <x v="0"/>
    <x v="37"/>
    <x v="32"/>
    <x v="43"/>
    <x v="1"/>
    <x v="2"/>
    <x v="3"/>
    <x v="1"/>
    <x v="227"/>
    <x v="3"/>
    <x v="0"/>
    <x v="0"/>
    <x v="112"/>
    <x v="10"/>
    <x v="1"/>
    <x v="1"/>
    <x v="1"/>
    <x v="1"/>
    <x v="1"/>
    <x v="1"/>
    <x v="1"/>
    <x v="1"/>
    <x v="1"/>
    <x v="1"/>
    <x v="1"/>
    <x v="1"/>
    <x v="1"/>
    <x v="1"/>
    <x v="1"/>
    <x v="1"/>
    <x v="1"/>
    <x v="1"/>
    <x v="1"/>
    <x v="1"/>
    <x v="1"/>
    <x v="8"/>
    <x v="1"/>
    <x v="1"/>
    <x v="1"/>
    <x v="1"/>
    <x v="1"/>
    <x v="1"/>
    <x v="1"/>
    <x v="1"/>
    <x v="1"/>
    <x v="1"/>
    <x v="1"/>
    <x v="1"/>
    <x v="1"/>
    <x v="1"/>
    <x v="1"/>
    <x v="1"/>
    <x v="11"/>
    <x v="17"/>
    <x v="19"/>
    <x v="109"/>
    <x v="162"/>
    <x v="1"/>
    <x v="60"/>
    <x v="10"/>
    <x v="23"/>
  </r>
  <r>
    <x v="373"/>
    <x v="6"/>
    <x v="2"/>
    <x v="3"/>
    <x v="7"/>
    <x v="7"/>
    <x v="7"/>
    <x v="0"/>
    <x v="0"/>
    <x v="37"/>
    <x v="32"/>
    <x v="43"/>
    <x v="1"/>
    <x v="2"/>
    <x v="3"/>
    <x v="1"/>
    <x v="186"/>
    <x v="32"/>
    <x v="0"/>
    <x v="0"/>
    <x v="232"/>
    <x v="69"/>
    <x v="1"/>
    <x v="1"/>
    <x v="1"/>
    <x v="1"/>
    <x v="1"/>
    <x v="1"/>
    <x v="1"/>
    <x v="1"/>
    <x v="1"/>
    <x v="1"/>
    <x v="1"/>
    <x v="1"/>
    <x v="1"/>
    <x v="1"/>
    <x v="1"/>
    <x v="1"/>
    <x v="1"/>
    <x v="1"/>
    <x v="1"/>
    <x v="1"/>
    <x v="1"/>
    <x v="2"/>
    <x v="1"/>
    <x v="1"/>
    <x v="1"/>
    <x v="1"/>
    <x v="1"/>
    <x v="1"/>
    <x v="1"/>
    <x v="6"/>
    <x v="1"/>
    <x v="1"/>
    <x v="1"/>
    <x v="1"/>
    <x v="1"/>
    <x v="1"/>
    <x v="1"/>
    <x v="1"/>
    <x v="70"/>
    <x v="84"/>
    <x v="164"/>
    <x v="110"/>
    <x v="163"/>
    <x v="1"/>
    <x v="60"/>
    <x v="35"/>
    <x v="88"/>
  </r>
  <r>
    <x v="374"/>
    <x v="6"/>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75"/>
    <x v="6"/>
    <x v="2"/>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376"/>
    <x v="6"/>
    <x v="1"/>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77"/>
    <x v="6"/>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78"/>
    <x v="6"/>
    <x v="1"/>
    <x v="3"/>
    <x v="10"/>
    <x v="7"/>
    <x v="20"/>
    <x v="29"/>
    <x v="0"/>
    <x v="30"/>
    <x v="25"/>
    <x v="52"/>
    <x v="1"/>
    <x v="4"/>
    <x v="5"/>
    <x v="1"/>
    <x v="228"/>
    <x v="0"/>
    <x v="0"/>
    <x v="0"/>
    <x v="233"/>
    <x v="29"/>
    <x v="1"/>
    <x v="1"/>
    <x v="1"/>
    <x v="1"/>
    <x v="1"/>
    <x v="1"/>
    <x v="1"/>
    <x v="1"/>
    <x v="1"/>
    <x v="1"/>
    <x v="1"/>
    <x v="1"/>
    <x v="1"/>
    <x v="1"/>
    <x v="1"/>
    <x v="1"/>
    <x v="1"/>
    <x v="1"/>
    <x v="1"/>
    <x v="1"/>
    <x v="1"/>
    <x v="2"/>
    <x v="1"/>
    <x v="1"/>
    <x v="1"/>
    <x v="1"/>
    <x v="1"/>
    <x v="1"/>
    <x v="1"/>
    <x v="1"/>
    <x v="1"/>
    <x v="1"/>
    <x v="1"/>
    <x v="1"/>
    <x v="1"/>
    <x v="1"/>
    <x v="1"/>
    <x v="1"/>
    <x v="30"/>
    <x v="4"/>
    <x v="165"/>
    <x v="3"/>
    <x v="164"/>
    <x v="1"/>
    <x v="7"/>
    <x v="4"/>
    <x v="1"/>
  </r>
  <r>
    <x v="379"/>
    <x v="6"/>
    <x v="2"/>
    <x v="3"/>
    <x v="10"/>
    <x v="7"/>
    <x v="23"/>
    <x v="14"/>
    <x v="0"/>
    <x v="30"/>
    <x v="25"/>
    <x v="52"/>
    <x v="1"/>
    <x v="4"/>
    <x v="5"/>
    <x v="1"/>
    <x v="229"/>
    <x v="0"/>
    <x v="0"/>
    <x v="0"/>
    <x v="234"/>
    <x v="63"/>
    <x v="1"/>
    <x v="1"/>
    <x v="1"/>
    <x v="1"/>
    <x v="1"/>
    <x v="1"/>
    <x v="1"/>
    <x v="1"/>
    <x v="1"/>
    <x v="1"/>
    <x v="1"/>
    <x v="1"/>
    <x v="1"/>
    <x v="1"/>
    <x v="1"/>
    <x v="1"/>
    <x v="1"/>
    <x v="1"/>
    <x v="1"/>
    <x v="1"/>
    <x v="1"/>
    <x v="14"/>
    <x v="1"/>
    <x v="1"/>
    <x v="1"/>
    <x v="1"/>
    <x v="1"/>
    <x v="1"/>
    <x v="1"/>
    <x v="6"/>
    <x v="1"/>
    <x v="1"/>
    <x v="1"/>
    <x v="1"/>
    <x v="1"/>
    <x v="1"/>
    <x v="1"/>
    <x v="1"/>
    <x v="64"/>
    <x v="71"/>
    <x v="166"/>
    <x v="3"/>
    <x v="165"/>
    <x v="1"/>
    <x v="7"/>
    <x v="41"/>
    <x v="98"/>
  </r>
  <r>
    <x v="380"/>
    <x v="6"/>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81"/>
    <x v="6"/>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82"/>
    <x v="6"/>
    <x v="1"/>
    <x v="4"/>
    <x v="12"/>
    <x v="8"/>
    <x v="33"/>
    <x v="0"/>
    <x v="0"/>
    <x v="2"/>
    <x v="3"/>
    <x v="37"/>
    <x v="1"/>
    <x v="11"/>
    <x v="12"/>
    <x v="1"/>
    <x v="230"/>
    <x v="2"/>
    <x v="5"/>
    <x v="0"/>
    <x v="235"/>
    <x v="32"/>
    <x v="1"/>
    <x v="1"/>
    <x v="1"/>
    <x v="1"/>
    <x v="1"/>
    <x v="1"/>
    <x v="1"/>
    <x v="1"/>
    <x v="1"/>
    <x v="1"/>
    <x v="1"/>
    <x v="1"/>
    <x v="1"/>
    <x v="1"/>
    <x v="1"/>
    <x v="1"/>
    <x v="1"/>
    <x v="1"/>
    <x v="1"/>
    <x v="5"/>
    <x v="1"/>
    <x v="2"/>
    <x v="1"/>
    <x v="1"/>
    <x v="1"/>
    <x v="1"/>
    <x v="1"/>
    <x v="6"/>
    <x v="1"/>
    <x v="1"/>
    <x v="1"/>
    <x v="1"/>
    <x v="1"/>
    <x v="1"/>
    <x v="1"/>
    <x v="1"/>
    <x v="1"/>
    <x v="1"/>
    <x v="33"/>
    <x v="40"/>
    <x v="167"/>
    <x v="111"/>
    <x v="166"/>
    <x v="7"/>
    <x v="56"/>
    <x v="15"/>
    <x v="99"/>
  </r>
  <r>
    <x v="383"/>
    <x v="6"/>
    <x v="2"/>
    <x v="4"/>
    <x v="12"/>
    <x v="8"/>
    <x v="17"/>
    <x v="0"/>
    <x v="0"/>
    <x v="2"/>
    <x v="3"/>
    <x v="37"/>
    <x v="1"/>
    <x v="11"/>
    <x v="12"/>
    <x v="1"/>
    <x v="36"/>
    <x v="33"/>
    <x v="29"/>
    <x v="0"/>
    <x v="236"/>
    <x v="35"/>
    <x v="1"/>
    <x v="1"/>
    <x v="1"/>
    <x v="1"/>
    <x v="1"/>
    <x v="1"/>
    <x v="1"/>
    <x v="1"/>
    <x v="1"/>
    <x v="1"/>
    <x v="1"/>
    <x v="1"/>
    <x v="1"/>
    <x v="1"/>
    <x v="1"/>
    <x v="1"/>
    <x v="1"/>
    <x v="1"/>
    <x v="1"/>
    <x v="5"/>
    <x v="1"/>
    <x v="2"/>
    <x v="1"/>
    <x v="1"/>
    <x v="1"/>
    <x v="1"/>
    <x v="1"/>
    <x v="1"/>
    <x v="1"/>
    <x v="6"/>
    <x v="1"/>
    <x v="1"/>
    <x v="1"/>
    <x v="1"/>
    <x v="1"/>
    <x v="1"/>
    <x v="1"/>
    <x v="1"/>
    <x v="36"/>
    <x v="43"/>
    <x v="168"/>
    <x v="112"/>
    <x v="167"/>
    <x v="7"/>
    <x v="56"/>
    <x v="35"/>
    <x v="100"/>
  </r>
  <r>
    <x v="384"/>
    <x v="6"/>
    <x v="1"/>
    <x v="4"/>
    <x v="13"/>
    <x v="8"/>
    <x v="10"/>
    <x v="0"/>
    <x v="0"/>
    <x v="37"/>
    <x v="32"/>
    <x v="43"/>
    <x v="1"/>
    <x v="10"/>
    <x v="11"/>
    <x v="1"/>
    <x v="231"/>
    <x v="39"/>
    <x v="30"/>
    <x v="0"/>
    <x v="237"/>
    <x v="26"/>
    <x v="1"/>
    <x v="7"/>
    <x v="1"/>
    <x v="10"/>
    <x v="1"/>
    <x v="1"/>
    <x v="1"/>
    <x v="1"/>
    <x v="1"/>
    <x v="1"/>
    <x v="1"/>
    <x v="1"/>
    <x v="1"/>
    <x v="1"/>
    <x v="1"/>
    <x v="1"/>
    <x v="2"/>
    <x v="1"/>
    <x v="1"/>
    <x v="6"/>
    <x v="1"/>
    <x v="2"/>
    <x v="1"/>
    <x v="1"/>
    <x v="1"/>
    <x v="1"/>
    <x v="1"/>
    <x v="1"/>
    <x v="1"/>
    <x v="1"/>
    <x v="1"/>
    <x v="1"/>
    <x v="1"/>
    <x v="1"/>
    <x v="1"/>
    <x v="1"/>
    <x v="1"/>
    <x v="1"/>
    <x v="27"/>
    <x v="98"/>
    <x v="169"/>
    <x v="113"/>
    <x v="168"/>
    <x v="9"/>
    <x v="64"/>
    <x v="69"/>
    <x v="101"/>
  </r>
  <r>
    <x v="385"/>
    <x v="6"/>
    <x v="2"/>
    <x v="4"/>
    <x v="13"/>
    <x v="8"/>
    <x v="11"/>
    <x v="0"/>
    <x v="0"/>
    <x v="37"/>
    <x v="32"/>
    <x v="43"/>
    <x v="1"/>
    <x v="10"/>
    <x v="11"/>
    <x v="1"/>
    <x v="232"/>
    <x v="44"/>
    <x v="23"/>
    <x v="0"/>
    <x v="51"/>
    <x v="68"/>
    <x v="1"/>
    <x v="1"/>
    <x v="6"/>
    <x v="5"/>
    <x v="1"/>
    <x v="1"/>
    <x v="1"/>
    <x v="1"/>
    <x v="1"/>
    <x v="1"/>
    <x v="1"/>
    <x v="1"/>
    <x v="1"/>
    <x v="1"/>
    <x v="1"/>
    <x v="1"/>
    <x v="1"/>
    <x v="1"/>
    <x v="1"/>
    <x v="6"/>
    <x v="1"/>
    <x v="2"/>
    <x v="1"/>
    <x v="1"/>
    <x v="1"/>
    <x v="1"/>
    <x v="1"/>
    <x v="1"/>
    <x v="1"/>
    <x v="6"/>
    <x v="1"/>
    <x v="1"/>
    <x v="3"/>
    <x v="1"/>
    <x v="2"/>
    <x v="1"/>
    <x v="1"/>
    <x v="1"/>
    <x v="69"/>
    <x v="78"/>
    <x v="170"/>
    <x v="114"/>
    <x v="169"/>
    <x v="22"/>
    <x v="73"/>
    <x v="5"/>
    <x v="102"/>
  </r>
  <r>
    <x v="386"/>
    <x v="6"/>
    <x v="1"/>
    <x v="4"/>
    <x v="14"/>
    <x v="8"/>
    <x v="14"/>
    <x v="10"/>
    <x v="0"/>
    <x v="44"/>
    <x v="37"/>
    <x v="37"/>
    <x v="1"/>
    <x v="11"/>
    <x v="12"/>
    <x v="1"/>
    <x v="233"/>
    <x v="46"/>
    <x v="34"/>
    <x v="0"/>
    <x v="238"/>
    <x v="2"/>
    <x v="7"/>
    <x v="3"/>
    <x v="1"/>
    <x v="7"/>
    <x v="1"/>
    <x v="1"/>
    <x v="1"/>
    <x v="1"/>
    <x v="1"/>
    <x v="1"/>
    <x v="1"/>
    <x v="1"/>
    <x v="1"/>
    <x v="1"/>
    <x v="1"/>
    <x v="1"/>
    <x v="3"/>
    <x v="1"/>
    <x v="1"/>
    <x v="5"/>
    <x v="1"/>
    <x v="19"/>
    <x v="1"/>
    <x v="1"/>
    <x v="1"/>
    <x v="1"/>
    <x v="1"/>
    <x v="1"/>
    <x v="1"/>
    <x v="1"/>
    <x v="1"/>
    <x v="1"/>
    <x v="1"/>
    <x v="1"/>
    <x v="1"/>
    <x v="1"/>
    <x v="1"/>
    <x v="1"/>
    <x v="3"/>
    <x v="48"/>
    <x v="171"/>
    <x v="115"/>
    <x v="170"/>
    <x v="25"/>
    <x v="74"/>
    <x v="20"/>
    <x v="103"/>
  </r>
  <r>
    <x v="387"/>
    <x v="6"/>
    <x v="2"/>
    <x v="4"/>
    <x v="14"/>
    <x v="8"/>
    <x v="6"/>
    <x v="8"/>
    <x v="0"/>
    <x v="44"/>
    <x v="37"/>
    <x v="37"/>
    <x v="1"/>
    <x v="11"/>
    <x v="12"/>
    <x v="1"/>
    <x v="234"/>
    <x v="37"/>
    <x v="1"/>
    <x v="0"/>
    <x v="115"/>
    <x v="14"/>
    <x v="1"/>
    <x v="1"/>
    <x v="1"/>
    <x v="1"/>
    <x v="1"/>
    <x v="1"/>
    <x v="1"/>
    <x v="1"/>
    <x v="1"/>
    <x v="1"/>
    <x v="1"/>
    <x v="1"/>
    <x v="1"/>
    <x v="1"/>
    <x v="1"/>
    <x v="1"/>
    <x v="1"/>
    <x v="1"/>
    <x v="1"/>
    <x v="6"/>
    <x v="1"/>
    <x v="2"/>
    <x v="1"/>
    <x v="1"/>
    <x v="1"/>
    <x v="1"/>
    <x v="7"/>
    <x v="1"/>
    <x v="1"/>
    <x v="6"/>
    <x v="1"/>
    <x v="1"/>
    <x v="1"/>
    <x v="1"/>
    <x v="1"/>
    <x v="1"/>
    <x v="1"/>
    <x v="1"/>
    <x v="15"/>
    <x v="21"/>
    <x v="172"/>
    <x v="116"/>
    <x v="171"/>
    <x v="9"/>
    <x v="27"/>
    <x v="23"/>
    <x v="104"/>
  </r>
  <r>
    <x v="388"/>
    <x v="6"/>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89"/>
    <x v="6"/>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90"/>
    <x v="6"/>
    <x v="1"/>
    <x v="4"/>
    <x v="16"/>
    <x v="8"/>
    <x v="6"/>
    <x v="0"/>
    <x v="0"/>
    <x v="15"/>
    <x v="15"/>
    <x v="23"/>
    <x v="1"/>
    <x v="12"/>
    <x v="13"/>
    <x v="1"/>
    <x v="235"/>
    <x v="25"/>
    <x v="0"/>
    <x v="0"/>
    <x v="239"/>
    <x v="32"/>
    <x v="1"/>
    <x v="5"/>
    <x v="1"/>
    <x v="1"/>
    <x v="1"/>
    <x v="1"/>
    <x v="1"/>
    <x v="1"/>
    <x v="1"/>
    <x v="1"/>
    <x v="1"/>
    <x v="1"/>
    <x v="1"/>
    <x v="1"/>
    <x v="1"/>
    <x v="1"/>
    <x v="1"/>
    <x v="1"/>
    <x v="1"/>
    <x v="6"/>
    <x v="1"/>
    <x v="2"/>
    <x v="1"/>
    <x v="1"/>
    <x v="1"/>
    <x v="1"/>
    <x v="1"/>
    <x v="1"/>
    <x v="1"/>
    <x v="1"/>
    <x v="1"/>
    <x v="1"/>
    <x v="1"/>
    <x v="1"/>
    <x v="1"/>
    <x v="1"/>
    <x v="1"/>
    <x v="1"/>
    <x v="33"/>
    <x v="40"/>
    <x v="173"/>
    <x v="117"/>
    <x v="55"/>
    <x v="9"/>
    <x v="66"/>
    <x v="22"/>
    <x v="55"/>
  </r>
  <r>
    <x v="391"/>
    <x v="6"/>
    <x v="2"/>
    <x v="4"/>
    <x v="16"/>
    <x v="8"/>
    <x v="13"/>
    <x v="34"/>
    <x v="0"/>
    <x v="15"/>
    <x v="15"/>
    <x v="23"/>
    <x v="1"/>
    <x v="12"/>
    <x v="13"/>
    <x v="1"/>
    <x v="236"/>
    <x v="5"/>
    <x v="0"/>
    <x v="0"/>
    <x v="240"/>
    <x v="5"/>
    <x v="1"/>
    <x v="1"/>
    <x v="1"/>
    <x v="1"/>
    <x v="1"/>
    <x v="1"/>
    <x v="1"/>
    <x v="1"/>
    <x v="1"/>
    <x v="1"/>
    <x v="1"/>
    <x v="1"/>
    <x v="1"/>
    <x v="1"/>
    <x v="1"/>
    <x v="1"/>
    <x v="1"/>
    <x v="1"/>
    <x v="1"/>
    <x v="6"/>
    <x v="1"/>
    <x v="2"/>
    <x v="1"/>
    <x v="1"/>
    <x v="1"/>
    <x v="1"/>
    <x v="1"/>
    <x v="1"/>
    <x v="1"/>
    <x v="1"/>
    <x v="1"/>
    <x v="1"/>
    <x v="1"/>
    <x v="1"/>
    <x v="1"/>
    <x v="1"/>
    <x v="37"/>
    <x v="37"/>
    <x v="6"/>
    <x v="50"/>
    <x v="174"/>
    <x v="118"/>
    <x v="172"/>
    <x v="9"/>
    <x v="75"/>
    <x v="4"/>
    <x v="1"/>
  </r>
  <r>
    <x v="392"/>
    <x v="6"/>
    <x v="2"/>
    <x v="4"/>
    <x v="16"/>
    <x v="8"/>
    <x v="13"/>
    <x v="34"/>
    <x v="0"/>
    <x v="8"/>
    <x v="1"/>
    <x v="53"/>
    <x v="2"/>
    <x v="3"/>
    <x v="4"/>
    <x v="1"/>
    <x v="237"/>
    <x v="25"/>
    <x v="0"/>
    <x v="0"/>
    <x v="241"/>
    <x v="3"/>
    <x v="16"/>
    <x v="1"/>
    <x v="1"/>
    <x v="4"/>
    <x v="1"/>
    <x v="1"/>
    <x v="1"/>
    <x v="1"/>
    <x v="1"/>
    <x v="1"/>
    <x v="1"/>
    <x v="1"/>
    <x v="1"/>
    <x v="1"/>
    <x v="1"/>
    <x v="1"/>
    <x v="1"/>
    <x v="1"/>
    <x v="1"/>
    <x v="1"/>
    <x v="1"/>
    <x v="6"/>
    <x v="1"/>
    <x v="1"/>
    <x v="1"/>
    <x v="1"/>
    <x v="1"/>
    <x v="1"/>
    <x v="1"/>
    <x v="1"/>
    <x v="1"/>
    <x v="1"/>
    <x v="1"/>
    <x v="1"/>
    <x v="1"/>
    <x v="1"/>
    <x v="38"/>
    <x v="38"/>
    <x v="4"/>
    <x v="99"/>
    <x v="175"/>
    <x v="119"/>
    <x v="173"/>
    <x v="26"/>
    <x v="17"/>
    <x v="69"/>
    <x v="75"/>
  </r>
  <r>
    <x v="393"/>
    <x v="6"/>
    <x v="1"/>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394"/>
    <x v="6"/>
    <x v="2"/>
    <x v="4"/>
    <x v="17"/>
    <x v="8"/>
    <x v="15"/>
    <x v="32"/>
    <x v="0"/>
    <x v="38"/>
    <x v="33"/>
    <x v="54"/>
    <x v="2"/>
    <x v="4"/>
    <x v="5"/>
    <x v="1"/>
    <x v="238"/>
    <x v="35"/>
    <x v="0"/>
    <x v="0"/>
    <x v="242"/>
    <x v="73"/>
    <x v="1"/>
    <x v="1"/>
    <x v="1"/>
    <x v="1"/>
    <x v="1"/>
    <x v="1"/>
    <x v="1"/>
    <x v="1"/>
    <x v="1"/>
    <x v="1"/>
    <x v="1"/>
    <x v="1"/>
    <x v="1"/>
    <x v="1"/>
    <x v="1"/>
    <x v="1"/>
    <x v="1"/>
    <x v="11"/>
    <x v="1"/>
    <x v="6"/>
    <x v="1"/>
    <x v="2"/>
    <x v="1"/>
    <x v="1"/>
    <x v="1"/>
    <x v="1"/>
    <x v="1"/>
    <x v="1"/>
    <x v="1"/>
    <x v="6"/>
    <x v="1"/>
    <x v="1"/>
    <x v="1"/>
    <x v="1"/>
    <x v="1"/>
    <x v="1"/>
    <x v="1"/>
    <x v="1"/>
    <x v="74"/>
    <x v="89"/>
    <x v="176"/>
    <x v="120"/>
    <x v="174"/>
    <x v="9"/>
    <x v="76"/>
    <x v="5"/>
    <x v="105"/>
  </r>
  <r>
    <x v="395"/>
    <x v="6"/>
    <x v="1"/>
    <x v="4"/>
    <x v="18"/>
    <x v="8"/>
    <x v="36"/>
    <x v="0"/>
    <x v="0"/>
    <x v="30"/>
    <x v="25"/>
    <x v="48"/>
    <x v="1"/>
    <x v="5"/>
    <x v="6"/>
    <x v="1"/>
    <x v="239"/>
    <x v="47"/>
    <x v="30"/>
    <x v="13"/>
    <x v="243"/>
    <x v="14"/>
    <x v="1"/>
    <x v="22"/>
    <x v="1"/>
    <x v="1"/>
    <x v="1"/>
    <x v="1"/>
    <x v="1"/>
    <x v="1"/>
    <x v="1"/>
    <x v="1"/>
    <x v="1"/>
    <x v="1"/>
    <x v="1"/>
    <x v="1"/>
    <x v="1"/>
    <x v="1"/>
    <x v="1"/>
    <x v="1"/>
    <x v="1"/>
    <x v="7"/>
    <x v="1"/>
    <x v="2"/>
    <x v="1"/>
    <x v="1"/>
    <x v="1"/>
    <x v="1"/>
    <x v="1"/>
    <x v="1"/>
    <x v="1"/>
    <x v="1"/>
    <x v="1"/>
    <x v="1"/>
    <x v="3"/>
    <x v="1"/>
    <x v="1"/>
    <x v="1"/>
    <x v="1"/>
    <x v="1"/>
    <x v="15"/>
    <x v="21"/>
    <x v="177"/>
    <x v="121"/>
    <x v="175"/>
    <x v="10"/>
    <x v="15"/>
    <x v="16"/>
    <x v="14"/>
  </r>
  <r>
    <x v="396"/>
    <x v="6"/>
    <x v="2"/>
    <x v="4"/>
    <x v="18"/>
    <x v="8"/>
    <x v="19"/>
    <x v="0"/>
    <x v="0"/>
    <x v="30"/>
    <x v="25"/>
    <x v="48"/>
    <x v="1"/>
    <x v="5"/>
    <x v="6"/>
    <x v="1"/>
    <x v="240"/>
    <x v="48"/>
    <x v="34"/>
    <x v="14"/>
    <x v="70"/>
    <x v="63"/>
    <x v="1"/>
    <x v="23"/>
    <x v="1"/>
    <x v="4"/>
    <x v="1"/>
    <x v="1"/>
    <x v="1"/>
    <x v="1"/>
    <x v="3"/>
    <x v="1"/>
    <x v="1"/>
    <x v="1"/>
    <x v="1"/>
    <x v="1"/>
    <x v="1"/>
    <x v="1"/>
    <x v="1"/>
    <x v="1"/>
    <x v="1"/>
    <x v="6"/>
    <x v="1"/>
    <x v="2"/>
    <x v="1"/>
    <x v="1"/>
    <x v="1"/>
    <x v="1"/>
    <x v="1"/>
    <x v="1"/>
    <x v="1"/>
    <x v="6"/>
    <x v="1"/>
    <x v="1"/>
    <x v="3"/>
    <x v="1"/>
    <x v="2"/>
    <x v="1"/>
    <x v="1"/>
    <x v="1"/>
    <x v="64"/>
    <x v="71"/>
    <x v="178"/>
    <x v="122"/>
    <x v="176"/>
    <x v="22"/>
    <x v="77"/>
    <x v="29"/>
    <x v="54"/>
  </r>
  <r>
    <x v="397"/>
    <x v="6"/>
    <x v="1"/>
    <x v="4"/>
    <x v="19"/>
    <x v="8"/>
    <x v="37"/>
    <x v="0"/>
    <x v="0"/>
    <x v="13"/>
    <x v="13"/>
    <x v="11"/>
    <x v="2"/>
    <x v="2"/>
    <x v="3"/>
    <x v="1"/>
    <x v="27"/>
    <x v="37"/>
    <x v="37"/>
    <x v="0"/>
    <x v="244"/>
    <x v="8"/>
    <x v="1"/>
    <x v="1"/>
    <x v="1"/>
    <x v="1"/>
    <x v="1"/>
    <x v="1"/>
    <x v="1"/>
    <x v="1"/>
    <x v="1"/>
    <x v="1"/>
    <x v="1"/>
    <x v="1"/>
    <x v="1"/>
    <x v="1"/>
    <x v="1"/>
    <x v="1"/>
    <x v="1"/>
    <x v="1"/>
    <x v="1"/>
    <x v="1"/>
    <x v="1"/>
    <x v="2"/>
    <x v="1"/>
    <x v="1"/>
    <x v="1"/>
    <x v="1"/>
    <x v="1"/>
    <x v="1"/>
    <x v="1"/>
    <x v="1"/>
    <x v="1"/>
    <x v="1"/>
    <x v="8"/>
    <x v="1"/>
    <x v="1"/>
    <x v="1"/>
    <x v="1"/>
    <x v="1"/>
    <x v="9"/>
    <x v="11"/>
    <x v="179"/>
    <x v="123"/>
    <x v="177"/>
    <x v="1"/>
    <x v="60"/>
    <x v="2"/>
    <x v="6"/>
  </r>
  <r>
    <x v="398"/>
    <x v="6"/>
    <x v="2"/>
    <x v="4"/>
    <x v="19"/>
    <x v="8"/>
    <x v="19"/>
    <x v="22"/>
    <x v="17"/>
    <x v="36"/>
    <x v="31"/>
    <x v="40"/>
    <x v="2"/>
    <x v="2"/>
    <x v="3"/>
    <x v="1"/>
    <x v="159"/>
    <x v="32"/>
    <x v="4"/>
    <x v="0"/>
    <x v="194"/>
    <x v="16"/>
    <x v="5"/>
    <x v="1"/>
    <x v="1"/>
    <x v="3"/>
    <x v="1"/>
    <x v="1"/>
    <x v="1"/>
    <x v="1"/>
    <x v="1"/>
    <x v="1"/>
    <x v="1"/>
    <x v="1"/>
    <x v="1"/>
    <x v="1"/>
    <x v="1"/>
    <x v="1"/>
    <x v="1"/>
    <x v="1"/>
    <x v="1"/>
    <x v="1"/>
    <x v="1"/>
    <x v="3"/>
    <x v="1"/>
    <x v="1"/>
    <x v="1"/>
    <x v="1"/>
    <x v="1"/>
    <x v="1"/>
    <x v="1"/>
    <x v="6"/>
    <x v="1"/>
    <x v="1"/>
    <x v="1"/>
    <x v="1"/>
    <x v="1"/>
    <x v="1"/>
    <x v="1"/>
    <x v="1"/>
    <x v="17"/>
    <x v="23"/>
    <x v="180"/>
    <x v="124"/>
    <x v="178"/>
    <x v="11"/>
    <x v="58"/>
    <x v="19"/>
    <x v="105"/>
  </r>
  <r>
    <x v="399"/>
    <x v="6"/>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00"/>
    <x v="6"/>
    <x v="2"/>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01"/>
    <x v="6"/>
    <x v="1"/>
    <x v="4"/>
    <x v="21"/>
    <x v="8"/>
    <x v="9"/>
    <x v="35"/>
    <x v="0"/>
    <x v="14"/>
    <x v="14"/>
    <x v="12"/>
    <x v="2"/>
    <x v="6"/>
    <x v="7"/>
    <x v="1"/>
    <x v="241"/>
    <x v="1"/>
    <x v="7"/>
    <x v="0"/>
    <x v="150"/>
    <x v="26"/>
    <x v="1"/>
    <x v="1"/>
    <x v="1"/>
    <x v="4"/>
    <x v="1"/>
    <x v="1"/>
    <x v="1"/>
    <x v="1"/>
    <x v="1"/>
    <x v="1"/>
    <x v="3"/>
    <x v="1"/>
    <x v="1"/>
    <x v="1"/>
    <x v="1"/>
    <x v="1"/>
    <x v="1"/>
    <x v="1"/>
    <x v="1"/>
    <x v="1"/>
    <x v="1"/>
    <x v="2"/>
    <x v="1"/>
    <x v="1"/>
    <x v="1"/>
    <x v="1"/>
    <x v="1"/>
    <x v="1"/>
    <x v="1"/>
    <x v="1"/>
    <x v="1"/>
    <x v="1"/>
    <x v="3"/>
    <x v="1"/>
    <x v="1"/>
    <x v="1"/>
    <x v="14"/>
    <x v="14"/>
    <x v="27"/>
    <x v="100"/>
    <x v="181"/>
    <x v="125"/>
    <x v="179"/>
    <x v="1"/>
    <x v="33"/>
    <x v="15"/>
    <x v="62"/>
  </r>
  <r>
    <x v="402"/>
    <x v="6"/>
    <x v="1"/>
    <x v="4"/>
    <x v="21"/>
    <x v="8"/>
    <x v="9"/>
    <x v="35"/>
    <x v="0"/>
    <x v="22"/>
    <x v="19"/>
    <x v="0"/>
    <x v="2"/>
    <x v="0"/>
    <x v="1"/>
    <x v="0"/>
    <x v="0"/>
    <x v="0"/>
    <x v="0"/>
    <x v="0"/>
    <x v="1"/>
    <x v="0"/>
    <x v="7"/>
    <x v="1"/>
    <x v="1"/>
    <x v="1"/>
    <x v="1"/>
    <x v="1"/>
    <x v="1"/>
    <x v="1"/>
    <x v="1"/>
    <x v="1"/>
    <x v="1"/>
    <x v="1"/>
    <x v="1"/>
    <x v="1"/>
    <x v="1"/>
    <x v="1"/>
    <x v="1"/>
    <x v="1"/>
    <x v="1"/>
    <x v="1"/>
    <x v="1"/>
    <x v="2"/>
    <x v="1"/>
    <x v="1"/>
    <x v="1"/>
    <x v="1"/>
    <x v="1"/>
    <x v="1"/>
    <x v="1"/>
    <x v="1"/>
    <x v="1"/>
    <x v="1"/>
    <x v="1"/>
    <x v="1"/>
    <x v="1"/>
    <x v="1"/>
    <x v="7"/>
    <x v="7"/>
    <x v="1"/>
    <x v="1"/>
    <x v="1"/>
    <x v="1"/>
    <x v="1"/>
    <x v="16"/>
    <x v="1"/>
    <x v="4"/>
    <x v="1"/>
  </r>
  <r>
    <x v="403"/>
    <x v="6"/>
    <x v="2"/>
    <x v="4"/>
    <x v="21"/>
    <x v="8"/>
    <x v="34"/>
    <x v="21"/>
    <x v="18"/>
    <x v="22"/>
    <x v="19"/>
    <x v="55"/>
    <x v="2"/>
    <x v="6"/>
    <x v="7"/>
    <x v="1"/>
    <x v="242"/>
    <x v="16"/>
    <x v="13"/>
    <x v="0"/>
    <x v="245"/>
    <x v="76"/>
    <x v="15"/>
    <x v="5"/>
    <x v="1"/>
    <x v="4"/>
    <x v="1"/>
    <x v="1"/>
    <x v="4"/>
    <x v="1"/>
    <x v="4"/>
    <x v="1"/>
    <x v="1"/>
    <x v="1"/>
    <x v="1"/>
    <x v="1"/>
    <x v="1"/>
    <x v="1"/>
    <x v="1"/>
    <x v="1"/>
    <x v="1"/>
    <x v="5"/>
    <x v="1"/>
    <x v="2"/>
    <x v="1"/>
    <x v="1"/>
    <x v="1"/>
    <x v="1"/>
    <x v="1"/>
    <x v="1"/>
    <x v="1"/>
    <x v="6"/>
    <x v="1"/>
    <x v="1"/>
    <x v="1"/>
    <x v="1"/>
    <x v="1"/>
    <x v="1"/>
    <x v="1"/>
    <x v="1"/>
    <x v="77"/>
    <x v="93"/>
    <x v="182"/>
    <x v="126"/>
    <x v="180"/>
    <x v="24"/>
    <x v="78"/>
    <x v="10"/>
    <x v="10"/>
  </r>
  <r>
    <x v="404"/>
    <x v="6"/>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05"/>
    <x v="6"/>
    <x v="2"/>
    <x v="4"/>
    <x v="22"/>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06"/>
    <x v="6"/>
    <x v="1"/>
    <x v="4"/>
    <x v="23"/>
    <x v="8"/>
    <x v="20"/>
    <x v="0"/>
    <x v="0"/>
    <x v="30"/>
    <x v="25"/>
    <x v="52"/>
    <x v="1"/>
    <x v="6"/>
    <x v="7"/>
    <x v="1"/>
    <x v="243"/>
    <x v="37"/>
    <x v="24"/>
    <x v="7"/>
    <x v="137"/>
    <x v="34"/>
    <x v="1"/>
    <x v="18"/>
    <x v="1"/>
    <x v="1"/>
    <x v="1"/>
    <x v="1"/>
    <x v="1"/>
    <x v="1"/>
    <x v="1"/>
    <x v="1"/>
    <x v="1"/>
    <x v="1"/>
    <x v="1"/>
    <x v="1"/>
    <x v="1"/>
    <x v="1"/>
    <x v="1"/>
    <x v="1"/>
    <x v="1"/>
    <x v="6"/>
    <x v="1"/>
    <x v="2"/>
    <x v="1"/>
    <x v="1"/>
    <x v="1"/>
    <x v="1"/>
    <x v="1"/>
    <x v="1"/>
    <x v="1"/>
    <x v="1"/>
    <x v="1"/>
    <x v="1"/>
    <x v="1"/>
    <x v="1"/>
    <x v="1"/>
    <x v="1"/>
    <x v="1"/>
    <x v="1"/>
    <x v="35"/>
    <x v="42"/>
    <x v="183"/>
    <x v="127"/>
    <x v="110"/>
    <x v="9"/>
    <x v="36"/>
    <x v="13"/>
    <x v="77"/>
  </r>
  <r>
    <x v="407"/>
    <x v="6"/>
    <x v="2"/>
    <x v="4"/>
    <x v="23"/>
    <x v="8"/>
    <x v="33"/>
    <x v="0"/>
    <x v="0"/>
    <x v="30"/>
    <x v="25"/>
    <x v="52"/>
    <x v="1"/>
    <x v="6"/>
    <x v="7"/>
    <x v="1"/>
    <x v="244"/>
    <x v="9"/>
    <x v="27"/>
    <x v="0"/>
    <x v="246"/>
    <x v="33"/>
    <x v="1"/>
    <x v="3"/>
    <x v="1"/>
    <x v="1"/>
    <x v="1"/>
    <x v="1"/>
    <x v="1"/>
    <x v="1"/>
    <x v="1"/>
    <x v="1"/>
    <x v="1"/>
    <x v="1"/>
    <x v="1"/>
    <x v="1"/>
    <x v="1"/>
    <x v="1"/>
    <x v="1"/>
    <x v="1"/>
    <x v="1"/>
    <x v="5"/>
    <x v="1"/>
    <x v="2"/>
    <x v="1"/>
    <x v="1"/>
    <x v="1"/>
    <x v="1"/>
    <x v="1"/>
    <x v="1"/>
    <x v="1"/>
    <x v="6"/>
    <x v="1"/>
    <x v="1"/>
    <x v="1"/>
    <x v="1"/>
    <x v="1"/>
    <x v="1"/>
    <x v="1"/>
    <x v="1"/>
    <x v="34"/>
    <x v="41"/>
    <x v="184"/>
    <x v="93"/>
    <x v="181"/>
    <x v="7"/>
    <x v="16"/>
    <x v="33"/>
    <x v="23"/>
  </r>
  <r>
    <x v="408"/>
    <x v="6"/>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09"/>
    <x v="6"/>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0"/>
    <x v="6"/>
    <x v="1"/>
    <x v="5"/>
    <x v="25"/>
    <x v="10"/>
    <x v="23"/>
    <x v="0"/>
    <x v="0"/>
    <x v="12"/>
    <x v="12"/>
    <x v="9"/>
    <x v="2"/>
    <x v="4"/>
    <x v="5"/>
    <x v="1"/>
    <x v="72"/>
    <x v="0"/>
    <x v="0"/>
    <x v="0"/>
    <x v="247"/>
    <x v="72"/>
    <x v="1"/>
    <x v="1"/>
    <x v="1"/>
    <x v="1"/>
    <x v="1"/>
    <x v="1"/>
    <x v="1"/>
    <x v="1"/>
    <x v="1"/>
    <x v="1"/>
    <x v="1"/>
    <x v="1"/>
    <x v="1"/>
    <x v="1"/>
    <x v="1"/>
    <x v="1"/>
    <x v="1"/>
    <x v="18"/>
    <x v="1"/>
    <x v="8"/>
    <x v="1"/>
    <x v="8"/>
    <x v="1"/>
    <x v="1"/>
    <x v="1"/>
    <x v="1"/>
    <x v="1"/>
    <x v="1"/>
    <x v="1"/>
    <x v="1"/>
    <x v="1"/>
    <x v="1"/>
    <x v="1"/>
    <x v="1"/>
    <x v="1"/>
    <x v="1"/>
    <x v="1"/>
    <x v="1"/>
    <x v="73"/>
    <x v="88"/>
    <x v="185"/>
    <x v="3"/>
    <x v="182"/>
    <x v="13"/>
    <x v="50"/>
    <x v="21"/>
    <x v="106"/>
  </r>
  <r>
    <x v="411"/>
    <x v="6"/>
    <x v="2"/>
    <x v="5"/>
    <x v="2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2"/>
    <x v="6"/>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389"/>
    <x v="6"/>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3"/>
    <x v="6"/>
    <x v="1"/>
    <x v="5"/>
    <x v="2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14"/>
    <x v="6"/>
    <x v="2"/>
    <x v="5"/>
    <x v="27"/>
    <x v="10"/>
    <x v="28"/>
    <x v="0"/>
    <x v="0"/>
    <x v="30"/>
    <x v="25"/>
    <x v="32"/>
    <x v="1"/>
    <x v="9"/>
    <x v="10"/>
    <x v="1"/>
    <x v="245"/>
    <x v="0"/>
    <x v="0"/>
    <x v="0"/>
    <x v="248"/>
    <x v="20"/>
    <x v="1"/>
    <x v="1"/>
    <x v="1"/>
    <x v="1"/>
    <x v="1"/>
    <x v="1"/>
    <x v="1"/>
    <x v="1"/>
    <x v="1"/>
    <x v="1"/>
    <x v="1"/>
    <x v="1"/>
    <x v="1"/>
    <x v="1"/>
    <x v="1"/>
    <x v="1"/>
    <x v="1"/>
    <x v="1"/>
    <x v="1"/>
    <x v="4"/>
    <x v="1"/>
    <x v="2"/>
    <x v="1"/>
    <x v="1"/>
    <x v="1"/>
    <x v="1"/>
    <x v="1"/>
    <x v="1"/>
    <x v="1"/>
    <x v="6"/>
    <x v="1"/>
    <x v="1"/>
    <x v="1"/>
    <x v="1"/>
    <x v="1"/>
    <x v="1"/>
    <x v="1"/>
    <x v="1"/>
    <x v="21"/>
    <x v="27"/>
    <x v="186"/>
    <x v="3"/>
    <x v="183"/>
    <x v="12"/>
    <x v="26"/>
    <x v="35"/>
    <x v="62"/>
  </r>
  <r>
    <x v="415"/>
    <x v="6"/>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16"/>
    <x v="6"/>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17"/>
    <x v="6"/>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8"/>
    <x v="6"/>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19"/>
    <x v="6"/>
    <x v="1"/>
    <x v="5"/>
    <x v="30"/>
    <x v="10"/>
    <x v="3"/>
    <x v="0"/>
    <x v="0"/>
    <x v="13"/>
    <x v="13"/>
    <x v="10"/>
    <x v="2"/>
    <x v="9"/>
    <x v="10"/>
    <x v="1"/>
    <x v="246"/>
    <x v="0"/>
    <x v="0"/>
    <x v="0"/>
    <x v="111"/>
    <x v="6"/>
    <x v="1"/>
    <x v="1"/>
    <x v="1"/>
    <x v="1"/>
    <x v="1"/>
    <x v="1"/>
    <x v="1"/>
    <x v="1"/>
    <x v="1"/>
    <x v="1"/>
    <x v="1"/>
    <x v="1"/>
    <x v="1"/>
    <x v="1"/>
    <x v="1"/>
    <x v="1"/>
    <x v="1"/>
    <x v="23"/>
    <x v="1"/>
    <x v="5"/>
    <x v="1"/>
    <x v="2"/>
    <x v="1"/>
    <x v="1"/>
    <x v="1"/>
    <x v="1"/>
    <x v="1"/>
    <x v="1"/>
    <x v="1"/>
    <x v="1"/>
    <x v="1"/>
    <x v="1"/>
    <x v="1"/>
    <x v="1"/>
    <x v="1"/>
    <x v="1"/>
    <x v="1"/>
    <x v="1"/>
    <x v="7"/>
    <x v="12"/>
    <x v="187"/>
    <x v="3"/>
    <x v="151"/>
    <x v="7"/>
    <x v="28"/>
    <x v="50"/>
    <x v="107"/>
  </r>
  <r>
    <x v="420"/>
    <x v="6"/>
    <x v="2"/>
    <x v="5"/>
    <x v="30"/>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21"/>
    <x v="6"/>
    <x v="1"/>
    <x v="5"/>
    <x v="31"/>
    <x v="10"/>
    <x v="23"/>
    <x v="0"/>
    <x v="0"/>
    <x v="9"/>
    <x v="9"/>
    <x v="6"/>
    <x v="1"/>
    <x v="9"/>
    <x v="10"/>
    <x v="1"/>
    <x v="247"/>
    <x v="0"/>
    <x v="0"/>
    <x v="0"/>
    <x v="249"/>
    <x v="25"/>
    <x v="1"/>
    <x v="1"/>
    <x v="1"/>
    <x v="1"/>
    <x v="1"/>
    <x v="1"/>
    <x v="1"/>
    <x v="1"/>
    <x v="1"/>
    <x v="1"/>
    <x v="1"/>
    <x v="1"/>
    <x v="1"/>
    <x v="1"/>
    <x v="1"/>
    <x v="1"/>
    <x v="1"/>
    <x v="1"/>
    <x v="1"/>
    <x v="1"/>
    <x v="1"/>
    <x v="12"/>
    <x v="1"/>
    <x v="1"/>
    <x v="1"/>
    <x v="1"/>
    <x v="1"/>
    <x v="1"/>
    <x v="1"/>
    <x v="1"/>
    <x v="1"/>
    <x v="1"/>
    <x v="1"/>
    <x v="1"/>
    <x v="1"/>
    <x v="1"/>
    <x v="1"/>
    <x v="1"/>
    <x v="26"/>
    <x v="9"/>
    <x v="188"/>
    <x v="3"/>
    <x v="184"/>
    <x v="1"/>
    <x v="51"/>
    <x v="28"/>
    <x v="108"/>
  </r>
  <r>
    <x v="422"/>
    <x v="6"/>
    <x v="2"/>
    <x v="5"/>
    <x v="31"/>
    <x v="10"/>
    <x v="25"/>
    <x v="0"/>
    <x v="0"/>
    <x v="9"/>
    <x v="9"/>
    <x v="6"/>
    <x v="1"/>
    <x v="9"/>
    <x v="10"/>
    <x v="1"/>
    <x v="248"/>
    <x v="0"/>
    <x v="0"/>
    <x v="0"/>
    <x v="250"/>
    <x v="20"/>
    <x v="1"/>
    <x v="1"/>
    <x v="1"/>
    <x v="1"/>
    <x v="1"/>
    <x v="1"/>
    <x v="1"/>
    <x v="1"/>
    <x v="1"/>
    <x v="1"/>
    <x v="1"/>
    <x v="1"/>
    <x v="1"/>
    <x v="1"/>
    <x v="1"/>
    <x v="1"/>
    <x v="1"/>
    <x v="1"/>
    <x v="1"/>
    <x v="4"/>
    <x v="1"/>
    <x v="2"/>
    <x v="1"/>
    <x v="1"/>
    <x v="1"/>
    <x v="1"/>
    <x v="1"/>
    <x v="1"/>
    <x v="1"/>
    <x v="6"/>
    <x v="1"/>
    <x v="1"/>
    <x v="1"/>
    <x v="1"/>
    <x v="1"/>
    <x v="1"/>
    <x v="1"/>
    <x v="1"/>
    <x v="21"/>
    <x v="27"/>
    <x v="189"/>
    <x v="3"/>
    <x v="185"/>
    <x v="12"/>
    <x v="26"/>
    <x v="35"/>
    <x v="62"/>
  </r>
  <r>
    <x v="423"/>
    <x v="6"/>
    <x v="1"/>
    <x v="5"/>
    <x v="3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24"/>
    <x v="6"/>
    <x v="2"/>
    <x v="5"/>
    <x v="3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25"/>
    <x v="7"/>
    <x v="1"/>
    <x v="1"/>
    <x v="1"/>
    <x v="1"/>
    <x v="42"/>
    <x v="19"/>
    <x v="0"/>
    <x v="30"/>
    <x v="25"/>
    <x v="56"/>
    <x v="1"/>
    <x v="0"/>
    <x v="1"/>
    <x v="1"/>
    <x v="249"/>
    <x v="0"/>
    <x v="4"/>
    <x v="0"/>
    <x v="251"/>
    <x v="1"/>
    <x v="1"/>
    <x v="4"/>
    <x v="1"/>
    <x v="1"/>
    <x v="1"/>
    <x v="1"/>
    <x v="1"/>
    <x v="1"/>
    <x v="1"/>
    <x v="1"/>
    <x v="1"/>
    <x v="1"/>
    <x v="1"/>
    <x v="1"/>
    <x v="1"/>
    <x v="1"/>
    <x v="1"/>
    <x v="1"/>
    <x v="1"/>
    <x v="1"/>
    <x v="7"/>
    <x v="3"/>
    <x v="1"/>
    <x v="1"/>
    <x v="1"/>
    <x v="1"/>
    <x v="1"/>
    <x v="1"/>
    <x v="1"/>
    <x v="1"/>
    <x v="1"/>
    <x v="1"/>
    <x v="1"/>
    <x v="1"/>
    <x v="1"/>
    <x v="1"/>
    <x v="1"/>
    <x v="1"/>
    <x v="2"/>
    <x v="2"/>
    <x v="1"/>
    <x v="128"/>
    <x v="1"/>
    <x v="1"/>
    <x v="1"/>
    <x v="70"/>
    <x v="1"/>
  </r>
  <r>
    <x v="426"/>
    <x v="7"/>
    <x v="2"/>
    <x v="1"/>
    <x v="1"/>
    <x v="2"/>
    <x v="1"/>
    <x v="1"/>
    <x v="0"/>
    <x v="30"/>
    <x v="25"/>
    <x v="56"/>
    <x v="1"/>
    <x v="0"/>
    <x v="1"/>
    <x v="2"/>
    <x v="250"/>
    <x v="0"/>
    <x v="0"/>
    <x v="0"/>
    <x v="252"/>
    <x v="77"/>
    <x v="1"/>
    <x v="1"/>
    <x v="1"/>
    <x v="1"/>
    <x v="1"/>
    <x v="1"/>
    <x v="1"/>
    <x v="1"/>
    <x v="1"/>
    <x v="1"/>
    <x v="1"/>
    <x v="1"/>
    <x v="1"/>
    <x v="1"/>
    <x v="1"/>
    <x v="1"/>
    <x v="1"/>
    <x v="1"/>
    <x v="1"/>
    <x v="1"/>
    <x v="2"/>
    <x v="2"/>
    <x v="1"/>
    <x v="1"/>
    <x v="1"/>
    <x v="1"/>
    <x v="1"/>
    <x v="1"/>
    <x v="1"/>
    <x v="1"/>
    <x v="1"/>
    <x v="1"/>
    <x v="11"/>
    <x v="1"/>
    <x v="1"/>
    <x v="1"/>
    <x v="2"/>
    <x v="2"/>
    <x v="78"/>
    <x v="101"/>
    <x v="1"/>
    <x v="3"/>
    <x v="1"/>
    <x v="1"/>
    <x v="1"/>
    <x v="5"/>
    <x v="1"/>
  </r>
  <r>
    <x v="427"/>
    <x v="7"/>
    <x v="2"/>
    <x v="1"/>
    <x v="1"/>
    <x v="2"/>
    <x v="1"/>
    <x v="1"/>
    <x v="0"/>
    <x v="30"/>
    <x v="25"/>
    <x v="32"/>
    <x v="1"/>
    <x v="0"/>
    <x v="1"/>
    <x v="2"/>
    <x v="3"/>
    <x v="0"/>
    <x v="0"/>
    <x v="0"/>
    <x v="4"/>
    <x v="3"/>
    <x v="1"/>
    <x v="1"/>
    <x v="1"/>
    <x v="1"/>
    <x v="1"/>
    <x v="1"/>
    <x v="1"/>
    <x v="1"/>
    <x v="1"/>
    <x v="1"/>
    <x v="1"/>
    <x v="1"/>
    <x v="1"/>
    <x v="1"/>
    <x v="1"/>
    <x v="1"/>
    <x v="1"/>
    <x v="1"/>
    <x v="1"/>
    <x v="1"/>
    <x v="1"/>
    <x v="2"/>
    <x v="1"/>
    <x v="1"/>
    <x v="1"/>
    <x v="1"/>
    <x v="1"/>
    <x v="1"/>
    <x v="1"/>
    <x v="1"/>
    <x v="1"/>
    <x v="1"/>
    <x v="1"/>
    <x v="1"/>
    <x v="1"/>
    <x v="1"/>
    <x v="3"/>
    <x v="3"/>
    <x v="4"/>
    <x v="4"/>
    <x v="1"/>
    <x v="3"/>
    <x v="1"/>
    <x v="1"/>
    <x v="1"/>
    <x v="4"/>
    <x v="1"/>
  </r>
  <r>
    <x v="428"/>
    <x v="7"/>
    <x v="1"/>
    <x v="1"/>
    <x v="2"/>
    <x v="1"/>
    <x v="42"/>
    <x v="16"/>
    <x v="0"/>
    <x v="27"/>
    <x v="22"/>
    <x v="0"/>
    <x v="2"/>
    <x v="0"/>
    <x v="1"/>
    <x v="1"/>
    <x v="251"/>
    <x v="0"/>
    <x v="0"/>
    <x v="0"/>
    <x v="253"/>
    <x v="25"/>
    <x v="2"/>
    <x v="1"/>
    <x v="1"/>
    <x v="1"/>
    <x v="1"/>
    <x v="1"/>
    <x v="1"/>
    <x v="1"/>
    <x v="1"/>
    <x v="1"/>
    <x v="1"/>
    <x v="1"/>
    <x v="1"/>
    <x v="1"/>
    <x v="1"/>
    <x v="1"/>
    <x v="1"/>
    <x v="1"/>
    <x v="1"/>
    <x v="1"/>
    <x v="1"/>
    <x v="2"/>
    <x v="1"/>
    <x v="1"/>
    <x v="1"/>
    <x v="1"/>
    <x v="8"/>
    <x v="1"/>
    <x v="1"/>
    <x v="1"/>
    <x v="1"/>
    <x v="1"/>
    <x v="1"/>
    <x v="1"/>
    <x v="1"/>
    <x v="1"/>
    <x v="1"/>
    <x v="1"/>
    <x v="26"/>
    <x v="9"/>
    <x v="1"/>
    <x v="3"/>
    <x v="1"/>
    <x v="3"/>
    <x v="1"/>
    <x v="11"/>
    <x v="1"/>
  </r>
  <r>
    <x v="429"/>
    <x v="7"/>
    <x v="2"/>
    <x v="1"/>
    <x v="2"/>
    <x v="2"/>
    <x v="3"/>
    <x v="3"/>
    <x v="0"/>
    <x v="27"/>
    <x v="22"/>
    <x v="33"/>
    <x v="2"/>
    <x v="0"/>
    <x v="1"/>
    <x v="1"/>
    <x v="252"/>
    <x v="0"/>
    <x v="11"/>
    <x v="0"/>
    <x v="90"/>
    <x v="27"/>
    <x v="1"/>
    <x v="1"/>
    <x v="1"/>
    <x v="1"/>
    <x v="1"/>
    <x v="1"/>
    <x v="1"/>
    <x v="1"/>
    <x v="1"/>
    <x v="1"/>
    <x v="1"/>
    <x v="1"/>
    <x v="1"/>
    <x v="1"/>
    <x v="1"/>
    <x v="1"/>
    <x v="1"/>
    <x v="1"/>
    <x v="1"/>
    <x v="1"/>
    <x v="3"/>
    <x v="2"/>
    <x v="1"/>
    <x v="1"/>
    <x v="1"/>
    <x v="1"/>
    <x v="1"/>
    <x v="1"/>
    <x v="1"/>
    <x v="1"/>
    <x v="1"/>
    <x v="1"/>
    <x v="1"/>
    <x v="1"/>
    <x v="1"/>
    <x v="1"/>
    <x v="2"/>
    <x v="2"/>
    <x v="28"/>
    <x v="33"/>
    <x v="1"/>
    <x v="129"/>
    <x v="1"/>
    <x v="1"/>
    <x v="1"/>
    <x v="2"/>
    <x v="1"/>
  </r>
  <r>
    <x v="430"/>
    <x v="7"/>
    <x v="2"/>
    <x v="1"/>
    <x v="2"/>
    <x v="1"/>
    <x v="3"/>
    <x v="3"/>
    <x v="0"/>
    <x v="27"/>
    <x v="22"/>
    <x v="33"/>
    <x v="2"/>
    <x v="0"/>
    <x v="1"/>
    <x v="1"/>
    <x v="253"/>
    <x v="0"/>
    <x v="0"/>
    <x v="0"/>
    <x v="254"/>
    <x v="3"/>
    <x v="1"/>
    <x v="1"/>
    <x v="1"/>
    <x v="1"/>
    <x v="1"/>
    <x v="1"/>
    <x v="1"/>
    <x v="1"/>
    <x v="1"/>
    <x v="1"/>
    <x v="1"/>
    <x v="1"/>
    <x v="1"/>
    <x v="1"/>
    <x v="1"/>
    <x v="1"/>
    <x v="1"/>
    <x v="1"/>
    <x v="1"/>
    <x v="1"/>
    <x v="1"/>
    <x v="2"/>
    <x v="1"/>
    <x v="1"/>
    <x v="1"/>
    <x v="1"/>
    <x v="1"/>
    <x v="1"/>
    <x v="1"/>
    <x v="1"/>
    <x v="1"/>
    <x v="1"/>
    <x v="1"/>
    <x v="1"/>
    <x v="1"/>
    <x v="1"/>
    <x v="3"/>
    <x v="3"/>
    <x v="4"/>
    <x v="4"/>
    <x v="1"/>
    <x v="3"/>
    <x v="1"/>
    <x v="1"/>
    <x v="1"/>
    <x v="4"/>
    <x v="1"/>
  </r>
  <r>
    <x v="431"/>
    <x v="7"/>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32"/>
    <x v="7"/>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33"/>
    <x v="7"/>
    <x v="1"/>
    <x v="2"/>
    <x v="4"/>
    <x v="5"/>
    <x v="4"/>
    <x v="20"/>
    <x v="19"/>
    <x v="36"/>
    <x v="31"/>
    <x v="0"/>
    <x v="2"/>
    <x v="0"/>
    <x v="1"/>
    <x v="1"/>
    <x v="254"/>
    <x v="0"/>
    <x v="0"/>
    <x v="0"/>
    <x v="255"/>
    <x v="3"/>
    <x v="1"/>
    <x v="1"/>
    <x v="1"/>
    <x v="1"/>
    <x v="1"/>
    <x v="1"/>
    <x v="1"/>
    <x v="1"/>
    <x v="1"/>
    <x v="1"/>
    <x v="1"/>
    <x v="1"/>
    <x v="1"/>
    <x v="1"/>
    <x v="1"/>
    <x v="1"/>
    <x v="1"/>
    <x v="1"/>
    <x v="1"/>
    <x v="1"/>
    <x v="9"/>
    <x v="2"/>
    <x v="1"/>
    <x v="1"/>
    <x v="1"/>
    <x v="1"/>
    <x v="1"/>
    <x v="1"/>
    <x v="1"/>
    <x v="1"/>
    <x v="1"/>
    <x v="1"/>
    <x v="1"/>
    <x v="1"/>
    <x v="1"/>
    <x v="1"/>
    <x v="39"/>
    <x v="39"/>
    <x v="4"/>
    <x v="32"/>
    <x v="1"/>
    <x v="3"/>
    <x v="1"/>
    <x v="1"/>
    <x v="1"/>
    <x v="33"/>
    <x v="1"/>
  </r>
  <r>
    <x v="434"/>
    <x v="7"/>
    <x v="1"/>
    <x v="2"/>
    <x v="4"/>
    <x v="9"/>
    <x v="4"/>
    <x v="20"/>
    <x v="19"/>
    <x v="36"/>
    <x v="31"/>
    <x v="0"/>
    <x v="2"/>
    <x v="0"/>
    <x v="1"/>
    <x v="1"/>
    <x v="255"/>
    <x v="0"/>
    <x v="0"/>
    <x v="0"/>
    <x v="256"/>
    <x v="3"/>
    <x v="1"/>
    <x v="1"/>
    <x v="1"/>
    <x v="1"/>
    <x v="1"/>
    <x v="1"/>
    <x v="1"/>
    <x v="1"/>
    <x v="1"/>
    <x v="1"/>
    <x v="1"/>
    <x v="1"/>
    <x v="1"/>
    <x v="1"/>
    <x v="1"/>
    <x v="1"/>
    <x v="1"/>
    <x v="1"/>
    <x v="1"/>
    <x v="1"/>
    <x v="1"/>
    <x v="2"/>
    <x v="1"/>
    <x v="1"/>
    <x v="1"/>
    <x v="1"/>
    <x v="1"/>
    <x v="1"/>
    <x v="1"/>
    <x v="1"/>
    <x v="1"/>
    <x v="1"/>
    <x v="1"/>
    <x v="1"/>
    <x v="1"/>
    <x v="1"/>
    <x v="3"/>
    <x v="3"/>
    <x v="4"/>
    <x v="4"/>
    <x v="1"/>
    <x v="3"/>
    <x v="1"/>
    <x v="1"/>
    <x v="1"/>
    <x v="4"/>
    <x v="1"/>
  </r>
  <r>
    <x v="435"/>
    <x v="7"/>
    <x v="1"/>
    <x v="2"/>
    <x v="4"/>
    <x v="4"/>
    <x v="4"/>
    <x v="20"/>
    <x v="19"/>
    <x v="22"/>
    <x v="19"/>
    <x v="46"/>
    <x v="2"/>
    <x v="0"/>
    <x v="1"/>
    <x v="2"/>
    <x v="256"/>
    <x v="0"/>
    <x v="1"/>
    <x v="0"/>
    <x v="257"/>
    <x v="51"/>
    <x v="3"/>
    <x v="3"/>
    <x v="1"/>
    <x v="1"/>
    <x v="1"/>
    <x v="1"/>
    <x v="1"/>
    <x v="1"/>
    <x v="1"/>
    <x v="1"/>
    <x v="1"/>
    <x v="1"/>
    <x v="1"/>
    <x v="1"/>
    <x v="1"/>
    <x v="1"/>
    <x v="1"/>
    <x v="1"/>
    <x v="1"/>
    <x v="1"/>
    <x v="1"/>
    <x v="2"/>
    <x v="1"/>
    <x v="1"/>
    <x v="1"/>
    <x v="1"/>
    <x v="1"/>
    <x v="1"/>
    <x v="1"/>
    <x v="1"/>
    <x v="1"/>
    <x v="1"/>
    <x v="1"/>
    <x v="1"/>
    <x v="1"/>
    <x v="1"/>
    <x v="40"/>
    <x v="40"/>
    <x v="52"/>
    <x v="102"/>
    <x v="1"/>
    <x v="130"/>
    <x v="1"/>
    <x v="5"/>
    <x v="1"/>
    <x v="15"/>
    <x v="1"/>
  </r>
  <r>
    <x v="436"/>
    <x v="7"/>
    <x v="2"/>
    <x v="2"/>
    <x v="4"/>
    <x v="5"/>
    <x v="5"/>
    <x v="33"/>
    <x v="20"/>
    <x v="22"/>
    <x v="19"/>
    <x v="46"/>
    <x v="2"/>
    <x v="0"/>
    <x v="1"/>
    <x v="1"/>
    <x v="257"/>
    <x v="0"/>
    <x v="27"/>
    <x v="0"/>
    <x v="258"/>
    <x v="25"/>
    <x v="1"/>
    <x v="3"/>
    <x v="1"/>
    <x v="1"/>
    <x v="1"/>
    <x v="1"/>
    <x v="1"/>
    <x v="1"/>
    <x v="1"/>
    <x v="1"/>
    <x v="1"/>
    <x v="1"/>
    <x v="1"/>
    <x v="1"/>
    <x v="1"/>
    <x v="1"/>
    <x v="1"/>
    <x v="1"/>
    <x v="1"/>
    <x v="1"/>
    <x v="5"/>
    <x v="2"/>
    <x v="1"/>
    <x v="1"/>
    <x v="1"/>
    <x v="1"/>
    <x v="1"/>
    <x v="1"/>
    <x v="1"/>
    <x v="1"/>
    <x v="1"/>
    <x v="1"/>
    <x v="1"/>
    <x v="1"/>
    <x v="1"/>
    <x v="1"/>
    <x v="29"/>
    <x v="29"/>
    <x v="26"/>
    <x v="6"/>
    <x v="1"/>
    <x v="131"/>
    <x v="1"/>
    <x v="1"/>
    <x v="1"/>
    <x v="2"/>
    <x v="1"/>
  </r>
  <r>
    <x v="437"/>
    <x v="7"/>
    <x v="2"/>
    <x v="2"/>
    <x v="4"/>
    <x v="4"/>
    <x v="5"/>
    <x v="33"/>
    <x v="20"/>
    <x v="38"/>
    <x v="33"/>
    <x v="45"/>
    <x v="2"/>
    <x v="0"/>
    <x v="1"/>
    <x v="3"/>
    <x v="258"/>
    <x v="0"/>
    <x v="0"/>
    <x v="0"/>
    <x v="259"/>
    <x v="2"/>
    <x v="3"/>
    <x v="1"/>
    <x v="1"/>
    <x v="1"/>
    <x v="1"/>
    <x v="1"/>
    <x v="1"/>
    <x v="1"/>
    <x v="1"/>
    <x v="1"/>
    <x v="1"/>
    <x v="1"/>
    <x v="1"/>
    <x v="1"/>
    <x v="1"/>
    <x v="1"/>
    <x v="1"/>
    <x v="1"/>
    <x v="1"/>
    <x v="1"/>
    <x v="1"/>
    <x v="2"/>
    <x v="1"/>
    <x v="1"/>
    <x v="1"/>
    <x v="1"/>
    <x v="1"/>
    <x v="1"/>
    <x v="1"/>
    <x v="1"/>
    <x v="1"/>
    <x v="1"/>
    <x v="1"/>
    <x v="1"/>
    <x v="1"/>
    <x v="1"/>
    <x v="14"/>
    <x v="14"/>
    <x v="3"/>
    <x v="15"/>
    <x v="1"/>
    <x v="3"/>
    <x v="1"/>
    <x v="5"/>
    <x v="1"/>
    <x v="4"/>
    <x v="1"/>
  </r>
  <r>
    <x v="389"/>
    <x v="7"/>
    <x v="1"/>
    <x v="2"/>
    <x v="5"/>
    <x v="4"/>
    <x v="26"/>
    <x v="19"/>
    <x v="0"/>
    <x v="44"/>
    <x v="37"/>
    <x v="37"/>
    <x v="1"/>
    <x v="0"/>
    <x v="1"/>
    <x v="1"/>
    <x v="259"/>
    <x v="0"/>
    <x v="0"/>
    <x v="0"/>
    <x v="260"/>
    <x v="52"/>
    <x v="1"/>
    <x v="1"/>
    <x v="1"/>
    <x v="1"/>
    <x v="1"/>
    <x v="1"/>
    <x v="1"/>
    <x v="1"/>
    <x v="1"/>
    <x v="1"/>
    <x v="1"/>
    <x v="1"/>
    <x v="1"/>
    <x v="1"/>
    <x v="1"/>
    <x v="1"/>
    <x v="1"/>
    <x v="1"/>
    <x v="1"/>
    <x v="1"/>
    <x v="10"/>
    <x v="8"/>
    <x v="1"/>
    <x v="1"/>
    <x v="1"/>
    <x v="1"/>
    <x v="4"/>
    <x v="1"/>
    <x v="1"/>
    <x v="1"/>
    <x v="1"/>
    <x v="1"/>
    <x v="2"/>
    <x v="1"/>
    <x v="1"/>
    <x v="1"/>
    <x v="1"/>
    <x v="1"/>
    <x v="53"/>
    <x v="58"/>
    <x v="1"/>
    <x v="3"/>
    <x v="1"/>
    <x v="1"/>
    <x v="1"/>
    <x v="47"/>
    <x v="1"/>
  </r>
  <r>
    <x v="389"/>
    <x v="7"/>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38"/>
    <x v="7"/>
    <x v="1"/>
    <x v="2"/>
    <x v="6"/>
    <x v="5"/>
    <x v="39"/>
    <x v="30"/>
    <x v="0"/>
    <x v="38"/>
    <x v="33"/>
    <x v="45"/>
    <x v="2"/>
    <x v="0"/>
    <x v="1"/>
    <x v="1"/>
    <x v="260"/>
    <x v="0"/>
    <x v="0"/>
    <x v="0"/>
    <x v="261"/>
    <x v="46"/>
    <x v="1"/>
    <x v="1"/>
    <x v="1"/>
    <x v="1"/>
    <x v="1"/>
    <x v="1"/>
    <x v="1"/>
    <x v="1"/>
    <x v="1"/>
    <x v="1"/>
    <x v="1"/>
    <x v="1"/>
    <x v="1"/>
    <x v="1"/>
    <x v="1"/>
    <x v="1"/>
    <x v="1"/>
    <x v="1"/>
    <x v="1"/>
    <x v="1"/>
    <x v="8"/>
    <x v="8"/>
    <x v="1"/>
    <x v="1"/>
    <x v="1"/>
    <x v="1"/>
    <x v="1"/>
    <x v="1"/>
    <x v="1"/>
    <x v="1"/>
    <x v="1"/>
    <x v="1"/>
    <x v="1"/>
    <x v="1"/>
    <x v="1"/>
    <x v="1"/>
    <x v="29"/>
    <x v="29"/>
    <x v="47"/>
    <x v="103"/>
    <x v="1"/>
    <x v="3"/>
    <x v="1"/>
    <x v="1"/>
    <x v="1"/>
    <x v="38"/>
    <x v="1"/>
  </r>
  <r>
    <x v="439"/>
    <x v="7"/>
    <x v="1"/>
    <x v="2"/>
    <x v="6"/>
    <x v="4"/>
    <x v="39"/>
    <x v="30"/>
    <x v="0"/>
    <x v="38"/>
    <x v="33"/>
    <x v="45"/>
    <x v="2"/>
    <x v="0"/>
    <x v="1"/>
    <x v="2"/>
    <x v="261"/>
    <x v="0"/>
    <x v="0"/>
    <x v="0"/>
    <x v="262"/>
    <x v="4"/>
    <x v="1"/>
    <x v="1"/>
    <x v="1"/>
    <x v="1"/>
    <x v="1"/>
    <x v="1"/>
    <x v="1"/>
    <x v="1"/>
    <x v="1"/>
    <x v="1"/>
    <x v="1"/>
    <x v="1"/>
    <x v="1"/>
    <x v="1"/>
    <x v="1"/>
    <x v="1"/>
    <x v="1"/>
    <x v="1"/>
    <x v="1"/>
    <x v="1"/>
    <x v="1"/>
    <x v="2"/>
    <x v="1"/>
    <x v="1"/>
    <x v="1"/>
    <x v="1"/>
    <x v="1"/>
    <x v="1"/>
    <x v="1"/>
    <x v="1"/>
    <x v="1"/>
    <x v="1"/>
    <x v="1"/>
    <x v="1"/>
    <x v="1"/>
    <x v="1"/>
    <x v="29"/>
    <x v="29"/>
    <x v="5"/>
    <x v="4"/>
    <x v="1"/>
    <x v="3"/>
    <x v="1"/>
    <x v="1"/>
    <x v="1"/>
    <x v="4"/>
    <x v="1"/>
  </r>
  <r>
    <x v="440"/>
    <x v="7"/>
    <x v="2"/>
    <x v="2"/>
    <x v="6"/>
    <x v="4"/>
    <x v="5"/>
    <x v="5"/>
    <x v="21"/>
    <x v="38"/>
    <x v="33"/>
    <x v="45"/>
    <x v="2"/>
    <x v="0"/>
    <x v="1"/>
    <x v="1"/>
    <x v="262"/>
    <x v="0"/>
    <x v="0"/>
    <x v="0"/>
    <x v="263"/>
    <x v="46"/>
    <x v="1"/>
    <x v="1"/>
    <x v="1"/>
    <x v="1"/>
    <x v="1"/>
    <x v="1"/>
    <x v="1"/>
    <x v="1"/>
    <x v="1"/>
    <x v="1"/>
    <x v="1"/>
    <x v="1"/>
    <x v="1"/>
    <x v="1"/>
    <x v="1"/>
    <x v="1"/>
    <x v="1"/>
    <x v="1"/>
    <x v="1"/>
    <x v="1"/>
    <x v="13"/>
    <x v="12"/>
    <x v="1"/>
    <x v="1"/>
    <x v="1"/>
    <x v="1"/>
    <x v="1"/>
    <x v="1"/>
    <x v="1"/>
    <x v="1"/>
    <x v="1"/>
    <x v="1"/>
    <x v="1"/>
    <x v="1"/>
    <x v="1"/>
    <x v="1"/>
    <x v="1"/>
    <x v="1"/>
    <x v="47"/>
    <x v="104"/>
    <x v="1"/>
    <x v="3"/>
    <x v="1"/>
    <x v="1"/>
    <x v="1"/>
    <x v="43"/>
    <x v="1"/>
  </r>
  <r>
    <x v="441"/>
    <x v="7"/>
    <x v="1"/>
    <x v="3"/>
    <x v="7"/>
    <x v="7"/>
    <x v="7"/>
    <x v="0"/>
    <x v="0"/>
    <x v="37"/>
    <x v="32"/>
    <x v="43"/>
    <x v="1"/>
    <x v="2"/>
    <x v="3"/>
    <x v="1"/>
    <x v="263"/>
    <x v="5"/>
    <x v="0"/>
    <x v="0"/>
    <x v="264"/>
    <x v="25"/>
    <x v="1"/>
    <x v="1"/>
    <x v="1"/>
    <x v="1"/>
    <x v="1"/>
    <x v="1"/>
    <x v="1"/>
    <x v="1"/>
    <x v="1"/>
    <x v="1"/>
    <x v="1"/>
    <x v="1"/>
    <x v="1"/>
    <x v="1"/>
    <x v="1"/>
    <x v="1"/>
    <x v="1"/>
    <x v="1"/>
    <x v="1"/>
    <x v="1"/>
    <x v="1"/>
    <x v="12"/>
    <x v="1"/>
    <x v="1"/>
    <x v="1"/>
    <x v="1"/>
    <x v="1"/>
    <x v="1"/>
    <x v="1"/>
    <x v="1"/>
    <x v="1"/>
    <x v="1"/>
    <x v="1"/>
    <x v="1"/>
    <x v="1"/>
    <x v="1"/>
    <x v="1"/>
    <x v="1"/>
    <x v="26"/>
    <x v="9"/>
    <x v="190"/>
    <x v="132"/>
    <x v="186"/>
    <x v="1"/>
    <x v="60"/>
    <x v="28"/>
    <x v="63"/>
  </r>
  <r>
    <x v="442"/>
    <x v="7"/>
    <x v="2"/>
    <x v="3"/>
    <x v="7"/>
    <x v="7"/>
    <x v="7"/>
    <x v="0"/>
    <x v="0"/>
    <x v="37"/>
    <x v="32"/>
    <x v="43"/>
    <x v="1"/>
    <x v="2"/>
    <x v="3"/>
    <x v="1"/>
    <x v="264"/>
    <x v="0"/>
    <x v="0"/>
    <x v="0"/>
    <x v="265"/>
    <x v="8"/>
    <x v="1"/>
    <x v="1"/>
    <x v="1"/>
    <x v="1"/>
    <x v="1"/>
    <x v="1"/>
    <x v="1"/>
    <x v="1"/>
    <x v="1"/>
    <x v="1"/>
    <x v="1"/>
    <x v="1"/>
    <x v="1"/>
    <x v="1"/>
    <x v="1"/>
    <x v="1"/>
    <x v="1"/>
    <x v="1"/>
    <x v="1"/>
    <x v="1"/>
    <x v="1"/>
    <x v="3"/>
    <x v="1"/>
    <x v="1"/>
    <x v="1"/>
    <x v="1"/>
    <x v="1"/>
    <x v="1"/>
    <x v="1"/>
    <x v="1"/>
    <x v="1"/>
    <x v="1"/>
    <x v="1"/>
    <x v="1"/>
    <x v="1"/>
    <x v="1"/>
    <x v="1"/>
    <x v="1"/>
    <x v="9"/>
    <x v="11"/>
    <x v="132"/>
    <x v="3"/>
    <x v="187"/>
    <x v="1"/>
    <x v="60"/>
    <x v="2"/>
    <x v="6"/>
  </r>
  <r>
    <x v="443"/>
    <x v="7"/>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44"/>
    <x v="7"/>
    <x v="2"/>
    <x v="3"/>
    <x v="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45"/>
    <x v="7"/>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46"/>
    <x v="7"/>
    <x v="2"/>
    <x v="3"/>
    <x v="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47"/>
    <x v="7"/>
    <x v="1"/>
    <x v="3"/>
    <x v="10"/>
    <x v="7"/>
    <x v="22"/>
    <x v="4"/>
    <x v="22"/>
    <x v="30"/>
    <x v="25"/>
    <x v="32"/>
    <x v="1"/>
    <x v="4"/>
    <x v="5"/>
    <x v="1"/>
    <x v="265"/>
    <x v="0"/>
    <x v="0"/>
    <x v="0"/>
    <x v="266"/>
    <x v="63"/>
    <x v="1"/>
    <x v="1"/>
    <x v="1"/>
    <x v="1"/>
    <x v="1"/>
    <x v="1"/>
    <x v="1"/>
    <x v="1"/>
    <x v="1"/>
    <x v="1"/>
    <x v="1"/>
    <x v="1"/>
    <x v="1"/>
    <x v="1"/>
    <x v="1"/>
    <x v="1"/>
    <x v="1"/>
    <x v="1"/>
    <x v="1"/>
    <x v="1"/>
    <x v="1"/>
    <x v="22"/>
    <x v="1"/>
    <x v="1"/>
    <x v="1"/>
    <x v="1"/>
    <x v="1"/>
    <x v="1"/>
    <x v="1"/>
    <x v="1"/>
    <x v="1"/>
    <x v="1"/>
    <x v="1"/>
    <x v="1"/>
    <x v="1"/>
    <x v="1"/>
    <x v="1"/>
    <x v="1"/>
    <x v="64"/>
    <x v="71"/>
    <x v="191"/>
    <x v="3"/>
    <x v="188"/>
    <x v="1"/>
    <x v="7"/>
    <x v="41"/>
    <x v="98"/>
  </r>
  <r>
    <x v="448"/>
    <x v="7"/>
    <x v="2"/>
    <x v="3"/>
    <x v="10"/>
    <x v="7"/>
    <x v="10"/>
    <x v="36"/>
    <x v="0"/>
    <x v="30"/>
    <x v="25"/>
    <x v="32"/>
    <x v="1"/>
    <x v="4"/>
    <x v="5"/>
    <x v="1"/>
    <x v="266"/>
    <x v="0"/>
    <x v="0"/>
    <x v="0"/>
    <x v="267"/>
    <x v="78"/>
    <x v="1"/>
    <x v="4"/>
    <x v="1"/>
    <x v="1"/>
    <x v="1"/>
    <x v="1"/>
    <x v="1"/>
    <x v="1"/>
    <x v="1"/>
    <x v="1"/>
    <x v="1"/>
    <x v="1"/>
    <x v="1"/>
    <x v="1"/>
    <x v="1"/>
    <x v="1"/>
    <x v="1"/>
    <x v="1"/>
    <x v="1"/>
    <x v="1"/>
    <x v="1"/>
    <x v="18"/>
    <x v="1"/>
    <x v="1"/>
    <x v="1"/>
    <x v="1"/>
    <x v="1"/>
    <x v="1"/>
    <x v="1"/>
    <x v="1"/>
    <x v="1"/>
    <x v="1"/>
    <x v="1"/>
    <x v="1"/>
    <x v="1"/>
    <x v="1"/>
    <x v="1"/>
    <x v="1"/>
    <x v="79"/>
    <x v="105"/>
    <x v="192"/>
    <x v="3"/>
    <x v="189"/>
    <x v="1"/>
    <x v="7"/>
    <x v="69"/>
    <x v="109"/>
  </r>
  <r>
    <x v="449"/>
    <x v="7"/>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50"/>
    <x v="7"/>
    <x v="2"/>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51"/>
    <x v="7"/>
    <x v="1"/>
    <x v="4"/>
    <x v="12"/>
    <x v="8"/>
    <x v="37"/>
    <x v="0"/>
    <x v="0"/>
    <x v="2"/>
    <x v="3"/>
    <x v="37"/>
    <x v="1"/>
    <x v="11"/>
    <x v="12"/>
    <x v="1"/>
    <x v="267"/>
    <x v="0"/>
    <x v="0"/>
    <x v="0"/>
    <x v="268"/>
    <x v="50"/>
    <x v="1"/>
    <x v="1"/>
    <x v="1"/>
    <x v="1"/>
    <x v="1"/>
    <x v="1"/>
    <x v="1"/>
    <x v="1"/>
    <x v="1"/>
    <x v="1"/>
    <x v="1"/>
    <x v="1"/>
    <x v="1"/>
    <x v="1"/>
    <x v="1"/>
    <x v="1"/>
    <x v="1"/>
    <x v="1"/>
    <x v="1"/>
    <x v="5"/>
    <x v="1"/>
    <x v="2"/>
    <x v="1"/>
    <x v="1"/>
    <x v="1"/>
    <x v="1"/>
    <x v="1"/>
    <x v="1"/>
    <x v="1"/>
    <x v="1"/>
    <x v="1"/>
    <x v="1"/>
    <x v="1"/>
    <x v="1"/>
    <x v="1"/>
    <x v="1"/>
    <x v="1"/>
    <x v="1"/>
    <x v="51"/>
    <x v="55"/>
    <x v="193"/>
    <x v="3"/>
    <x v="190"/>
    <x v="7"/>
    <x v="56"/>
    <x v="4"/>
    <x v="1"/>
  </r>
  <r>
    <x v="452"/>
    <x v="7"/>
    <x v="2"/>
    <x v="4"/>
    <x v="12"/>
    <x v="8"/>
    <x v="17"/>
    <x v="0"/>
    <x v="0"/>
    <x v="2"/>
    <x v="3"/>
    <x v="37"/>
    <x v="1"/>
    <x v="11"/>
    <x v="12"/>
    <x v="1"/>
    <x v="174"/>
    <x v="8"/>
    <x v="38"/>
    <x v="0"/>
    <x v="269"/>
    <x v="34"/>
    <x v="1"/>
    <x v="5"/>
    <x v="1"/>
    <x v="3"/>
    <x v="1"/>
    <x v="1"/>
    <x v="1"/>
    <x v="1"/>
    <x v="4"/>
    <x v="1"/>
    <x v="1"/>
    <x v="1"/>
    <x v="1"/>
    <x v="1"/>
    <x v="1"/>
    <x v="1"/>
    <x v="1"/>
    <x v="1"/>
    <x v="1"/>
    <x v="4"/>
    <x v="1"/>
    <x v="2"/>
    <x v="1"/>
    <x v="1"/>
    <x v="1"/>
    <x v="1"/>
    <x v="1"/>
    <x v="1"/>
    <x v="1"/>
    <x v="1"/>
    <x v="1"/>
    <x v="1"/>
    <x v="1"/>
    <x v="1"/>
    <x v="1"/>
    <x v="1"/>
    <x v="1"/>
    <x v="1"/>
    <x v="35"/>
    <x v="42"/>
    <x v="194"/>
    <x v="133"/>
    <x v="191"/>
    <x v="12"/>
    <x v="46"/>
    <x v="18"/>
    <x v="110"/>
  </r>
  <r>
    <x v="453"/>
    <x v="7"/>
    <x v="1"/>
    <x v="4"/>
    <x v="13"/>
    <x v="8"/>
    <x v="36"/>
    <x v="22"/>
    <x v="0"/>
    <x v="37"/>
    <x v="32"/>
    <x v="41"/>
    <x v="1"/>
    <x v="10"/>
    <x v="11"/>
    <x v="1"/>
    <x v="268"/>
    <x v="44"/>
    <x v="7"/>
    <x v="0"/>
    <x v="270"/>
    <x v="77"/>
    <x v="1"/>
    <x v="24"/>
    <x v="1"/>
    <x v="4"/>
    <x v="1"/>
    <x v="1"/>
    <x v="1"/>
    <x v="1"/>
    <x v="4"/>
    <x v="1"/>
    <x v="1"/>
    <x v="1"/>
    <x v="1"/>
    <x v="4"/>
    <x v="1"/>
    <x v="1"/>
    <x v="1"/>
    <x v="1"/>
    <x v="1"/>
    <x v="6"/>
    <x v="1"/>
    <x v="2"/>
    <x v="1"/>
    <x v="1"/>
    <x v="1"/>
    <x v="1"/>
    <x v="1"/>
    <x v="1"/>
    <x v="1"/>
    <x v="1"/>
    <x v="1"/>
    <x v="1"/>
    <x v="1"/>
    <x v="1"/>
    <x v="1"/>
    <x v="1"/>
    <x v="1"/>
    <x v="1"/>
    <x v="78"/>
    <x v="106"/>
    <x v="195"/>
    <x v="134"/>
    <x v="192"/>
    <x v="9"/>
    <x v="64"/>
    <x v="71"/>
    <x v="111"/>
  </r>
  <r>
    <x v="454"/>
    <x v="7"/>
    <x v="2"/>
    <x v="4"/>
    <x v="13"/>
    <x v="8"/>
    <x v="11"/>
    <x v="0"/>
    <x v="0"/>
    <x v="37"/>
    <x v="32"/>
    <x v="41"/>
    <x v="1"/>
    <x v="10"/>
    <x v="11"/>
    <x v="1"/>
    <x v="243"/>
    <x v="35"/>
    <x v="13"/>
    <x v="0"/>
    <x v="271"/>
    <x v="36"/>
    <x v="1"/>
    <x v="1"/>
    <x v="1"/>
    <x v="5"/>
    <x v="1"/>
    <x v="1"/>
    <x v="1"/>
    <x v="1"/>
    <x v="4"/>
    <x v="3"/>
    <x v="1"/>
    <x v="1"/>
    <x v="1"/>
    <x v="1"/>
    <x v="1"/>
    <x v="1"/>
    <x v="1"/>
    <x v="1"/>
    <x v="1"/>
    <x v="4"/>
    <x v="1"/>
    <x v="2"/>
    <x v="1"/>
    <x v="1"/>
    <x v="1"/>
    <x v="1"/>
    <x v="1"/>
    <x v="1"/>
    <x v="1"/>
    <x v="1"/>
    <x v="1"/>
    <x v="1"/>
    <x v="3"/>
    <x v="1"/>
    <x v="2"/>
    <x v="1"/>
    <x v="1"/>
    <x v="1"/>
    <x v="37"/>
    <x v="44"/>
    <x v="196"/>
    <x v="135"/>
    <x v="193"/>
    <x v="6"/>
    <x v="79"/>
    <x v="13"/>
    <x v="112"/>
  </r>
  <r>
    <x v="455"/>
    <x v="7"/>
    <x v="1"/>
    <x v="4"/>
    <x v="14"/>
    <x v="8"/>
    <x v="12"/>
    <x v="0"/>
    <x v="0"/>
    <x v="2"/>
    <x v="3"/>
    <x v="37"/>
    <x v="1"/>
    <x v="11"/>
    <x v="12"/>
    <x v="1"/>
    <x v="269"/>
    <x v="20"/>
    <x v="27"/>
    <x v="0"/>
    <x v="205"/>
    <x v="26"/>
    <x v="1"/>
    <x v="1"/>
    <x v="1"/>
    <x v="1"/>
    <x v="1"/>
    <x v="1"/>
    <x v="1"/>
    <x v="1"/>
    <x v="1"/>
    <x v="1"/>
    <x v="1"/>
    <x v="1"/>
    <x v="1"/>
    <x v="1"/>
    <x v="1"/>
    <x v="1"/>
    <x v="1"/>
    <x v="1"/>
    <x v="1"/>
    <x v="6"/>
    <x v="1"/>
    <x v="6"/>
    <x v="1"/>
    <x v="1"/>
    <x v="1"/>
    <x v="1"/>
    <x v="1"/>
    <x v="1"/>
    <x v="1"/>
    <x v="1"/>
    <x v="1"/>
    <x v="1"/>
    <x v="3"/>
    <x v="1"/>
    <x v="1"/>
    <x v="1"/>
    <x v="1"/>
    <x v="1"/>
    <x v="27"/>
    <x v="98"/>
    <x v="197"/>
    <x v="136"/>
    <x v="194"/>
    <x v="9"/>
    <x v="27"/>
    <x v="69"/>
    <x v="113"/>
  </r>
  <r>
    <x v="456"/>
    <x v="7"/>
    <x v="2"/>
    <x v="4"/>
    <x v="14"/>
    <x v="8"/>
    <x v="29"/>
    <x v="37"/>
    <x v="0"/>
    <x v="2"/>
    <x v="3"/>
    <x v="37"/>
    <x v="1"/>
    <x v="11"/>
    <x v="12"/>
    <x v="1"/>
    <x v="270"/>
    <x v="49"/>
    <x v="25"/>
    <x v="0"/>
    <x v="272"/>
    <x v="60"/>
    <x v="1"/>
    <x v="1"/>
    <x v="1"/>
    <x v="1"/>
    <x v="1"/>
    <x v="1"/>
    <x v="8"/>
    <x v="1"/>
    <x v="3"/>
    <x v="1"/>
    <x v="1"/>
    <x v="1"/>
    <x v="1"/>
    <x v="1"/>
    <x v="1"/>
    <x v="1"/>
    <x v="1"/>
    <x v="1"/>
    <x v="1"/>
    <x v="6"/>
    <x v="1"/>
    <x v="2"/>
    <x v="1"/>
    <x v="1"/>
    <x v="1"/>
    <x v="1"/>
    <x v="1"/>
    <x v="1"/>
    <x v="1"/>
    <x v="1"/>
    <x v="1"/>
    <x v="1"/>
    <x v="1"/>
    <x v="1"/>
    <x v="2"/>
    <x v="1"/>
    <x v="1"/>
    <x v="1"/>
    <x v="61"/>
    <x v="67"/>
    <x v="198"/>
    <x v="137"/>
    <x v="195"/>
    <x v="22"/>
    <x v="80"/>
    <x v="6"/>
    <x v="114"/>
  </r>
  <r>
    <x v="456"/>
    <x v="7"/>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57"/>
    <x v="7"/>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58"/>
    <x v="7"/>
    <x v="1"/>
    <x v="4"/>
    <x v="16"/>
    <x v="8"/>
    <x v="14"/>
    <x v="0"/>
    <x v="0"/>
    <x v="8"/>
    <x v="1"/>
    <x v="0"/>
    <x v="2"/>
    <x v="3"/>
    <x v="4"/>
    <x v="1"/>
    <x v="271"/>
    <x v="26"/>
    <x v="29"/>
    <x v="0"/>
    <x v="273"/>
    <x v="53"/>
    <x v="1"/>
    <x v="1"/>
    <x v="1"/>
    <x v="1"/>
    <x v="1"/>
    <x v="1"/>
    <x v="1"/>
    <x v="1"/>
    <x v="1"/>
    <x v="1"/>
    <x v="1"/>
    <x v="1"/>
    <x v="1"/>
    <x v="1"/>
    <x v="1"/>
    <x v="1"/>
    <x v="1"/>
    <x v="1"/>
    <x v="1"/>
    <x v="8"/>
    <x v="1"/>
    <x v="25"/>
    <x v="1"/>
    <x v="1"/>
    <x v="1"/>
    <x v="1"/>
    <x v="1"/>
    <x v="9"/>
    <x v="1"/>
    <x v="1"/>
    <x v="1"/>
    <x v="1"/>
    <x v="3"/>
    <x v="1"/>
    <x v="1"/>
    <x v="1"/>
    <x v="1"/>
    <x v="1"/>
    <x v="54"/>
    <x v="59"/>
    <x v="199"/>
    <x v="138"/>
    <x v="196"/>
    <x v="13"/>
    <x v="38"/>
    <x v="36"/>
    <x v="115"/>
  </r>
  <r>
    <x v="459"/>
    <x v="7"/>
    <x v="2"/>
    <x v="4"/>
    <x v="16"/>
    <x v="8"/>
    <x v="14"/>
    <x v="0"/>
    <x v="0"/>
    <x v="6"/>
    <x v="7"/>
    <x v="25"/>
    <x v="2"/>
    <x v="1"/>
    <x v="2"/>
    <x v="1"/>
    <x v="157"/>
    <x v="2"/>
    <x v="0"/>
    <x v="0"/>
    <x v="160"/>
    <x v="3"/>
    <x v="2"/>
    <x v="1"/>
    <x v="1"/>
    <x v="1"/>
    <x v="1"/>
    <x v="1"/>
    <x v="1"/>
    <x v="1"/>
    <x v="1"/>
    <x v="1"/>
    <x v="1"/>
    <x v="1"/>
    <x v="1"/>
    <x v="1"/>
    <x v="1"/>
    <x v="1"/>
    <x v="1"/>
    <x v="1"/>
    <x v="1"/>
    <x v="1"/>
    <x v="1"/>
    <x v="12"/>
    <x v="1"/>
    <x v="1"/>
    <x v="1"/>
    <x v="1"/>
    <x v="1"/>
    <x v="1"/>
    <x v="1"/>
    <x v="1"/>
    <x v="1"/>
    <x v="1"/>
    <x v="1"/>
    <x v="1"/>
    <x v="1"/>
    <x v="1"/>
    <x v="1"/>
    <x v="1"/>
    <x v="4"/>
    <x v="13"/>
    <x v="200"/>
    <x v="139"/>
    <x v="197"/>
    <x v="3"/>
    <x v="81"/>
    <x v="28"/>
    <x v="35"/>
  </r>
  <r>
    <x v="460"/>
    <x v="7"/>
    <x v="1"/>
    <x v="4"/>
    <x v="17"/>
    <x v="8"/>
    <x v="10"/>
    <x v="22"/>
    <x v="0"/>
    <x v="38"/>
    <x v="33"/>
    <x v="54"/>
    <x v="2"/>
    <x v="4"/>
    <x v="5"/>
    <x v="1"/>
    <x v="272"/>
    <x v="9"/>
    <x v="0"/>
    <x v="0"/>
    <x v="274"/>
    <x v="21"/>
    <x v="1"/>
    <x v="1"/>
    <x v="1"/>
    <x v="1"/>
    <x v="1"/>
    <x v="1"/>
    <x v="1"/>
    <x v="1"/>
    <x v="1"/>
    <x v="1"/>
    <x v="1"/>
    <x v="1"/>
    <x v="1"/>
    <x v="1"/>
    <x v="1"/>
    <x v="1"/>
    <x v="1"/>
    <x v="24"/>
    <x v="1"/>
    <x v="6"/>
    <x v="1"/>
    <x v="8"/>
    <x v="1"/>
    <x v="1"/>
    <x v="1"/>
    <x v="1"/>
    <x v="1"/>
    <x v="10"/>
    <x v="1"/>
    <x v="1"/>
    <x v="1"/>
    <x v="1"/>
    <x v="1"/>
    <x v="1"/>
    <x v="1"/>
    <x v="1"/>
    <x v="1"/>
    <x v="1"/>
    <x v="22"/>
    <x v="28"/>
    <x v="201"/>
    <x v="140"/>
    <x v="198"/>
    <x v="9"/>
    <x v="76"/>
    <x v="66"/>
    <x v="116"/>
  </r>
  <r>
    <x v="461"/>
    <x v="7"/>
    <x v="2"/>
    <x v="4"/>
    <x v="17"/>
    <x v="8"/>
    <x v="36"/>
    <x v="17"/>
    <x v="0"/>
    <x v="38"/>
    <x v="33"/>
    <x v="54"/>
    <x v="2"/>
    <x v="4"/>
    <x v="5"/>
    <x v="1"/>
    <x v="273"/>
    <x v="44"/>
    <x v="0"/>
    <x v="0"/>
    <x v="275"/>
    <x v="32"/>
    <x v="1"/>
    <x v="1"/>
    <x v="1"/>
    <x v="1"/>
    <x v="1"/>
    <x v="1"/>
    <x v="1"/>
    <x v="1"/>
    <x v="1"/>
    <x v="1"/>
    <x v="1"/>
    <x v="1"/>
    <x v="1"/>
    <x v="1"/>
    <x v="1"/>
    <x v="1"/>
    <x v="1"/>
    <x v="1"/>
    <x v="1"/>
    <x v="7"/>
    <x v="1"/>
    <x v="2"/>
    <x v="1"/>
    <x v="1"/>
    <x v="1"/>
    <x v="1"/>
    <x v="1"/>
    <x v="1"/>
    <x v="1"/>
    <x v="1"/>
    <x v="1"/>
    <x v="1"/>
    <x v="1"/>
    <x v="1"/>
    <x v="1"/>
    <x v="1"/>
    <x v="1"/>
    <x v="1"/>
    <x v="33"/>
    <x v="40"/>
    <x v="202"/>
    <x v="141"/>
    <x v="199"/>
    <x v="10"/>
    <x v="82"/>
    <x v="4"/>
    <x v="1"/>
  </r>
  <r>
    <x v="462"/>
    <x v="7"/>
    <x v="1"/>
    <x v="4"/>
    <x v="18"/>
    <x v="8"/>
    <x v="6"/>
    <x v="0"/>
    <x v="0"/>
    <x v="30"/>
    <x v="25"/>
    <x v="48"/>
    <x v="1"/>
    <x v="5"/>
    <x v="6"/>
    <x v="1"/>
    <x v="160"/>
    <x v="50"/>
    <x v="6"/>
    <x v="1"/>
    <x v="276"/>
    <x v="20"/>
    <x v="1"/>
    <x v="6"/>
    <x v="1"/>
    <x v="3"/>
    <x v="1"/>
    <x v="1"/>
    <x v="1"/>
    <x v="1"/>
    <x v="1"/>
    <x v="1"/>
    <x v="1"/>
    <x v="1"/>
    <x v="1"/>
    <x v="1"/>
    <x v="1"/>
    <x v="1"/>
    <x v="1"/>
    <x v="1"/>
    <x v="1"/>
    <x v="6"/>
    <x v="1"/>
    <x v="2"/>
    <x v="1"/>
    <x v="1"/>
    <x v="1"/>
    <x v="1"/>
    <x v="1"/>
    <x v="1"/>
    <x v="1"/>
    <x v="1"/>
    <x v="1"/>
    <x v="1"/>
    <x v="1"/>
    <x v="1"/>
    <x v="1"/>
    <x v="1"/>
    <x v="1"/>
    <x v="1"/>
    <x v="21"/>
    <x v="27"/>
    <x v="203"/>
    <x v="142"/>
    <x v="200"/>
    <x v="9"/>
    <x v="13"/>
    <x v="31"/>
    <x v="62"/>
  </r>
  <r>
    <x v="463"/>
    <x v="7"/>
    <x v="2"/>
    <x v="4"/>
    <x v="18"/>
    <x v="8"/>
    <x v="35"/>
    <x v="0"/>
    <x v="0"/>
    <x v="30"/>
    <x v="25"/>
    <x v="48"/>
    <x v="1"/>
    <x v="5"/>
    <x v="6"/>
    <x v="1"/>
    <x v="274"/>
    <x v="42"/>
    <x v="31"/>
    <x v="15"/>
    <x v="40"/>
    <x v="39"/>
    <x v="1"/>
    <x v="22"/>
    <x v="1"/>
    <x v="1"/>
    <x v="1"/>
    <x v="1"/>
    <x v="1"/>
    <x v="1"/>
    <x v="5"/>
    <x v="1"/>
    <x v="1"/>
    <x v="1"/>
    <x v="1"/>
    <x v="1"/>
    <x v="1"/>
    <x v="1"/>
    <x v="1"/>
    <x v="1"/>
    <x v="1"/>
    <x v="4"/>
    <x v="1"/>
    <x v="2"/>
    <x v="1"/>
    <x v="1"/>
    <x v="1"/>
    <x v="1"/>
    <x v="1"/>
    <x v="1"/>
    <x v="1"/>
    <x v="1"/>
    <x v="1"/>
    <x v="1"/>
    <x v="3"/>
    <x v="1"/>
    <x v="2"/>
    <x v="1"/>
    <x v="1"/>
    <x v="1"/>
    <x v="40"/>
    <x v="46"/>
    <x v="204"/>
    <x v="143"/>
    <x v="201"/>
    <x v="6"/>
    <x v="14"/>
    <x v="23"/>
    <x v="25"/>
  </r>
  <r>
    <x v="464"/>
    <x v="7"/>
    <x v="1"/>
    <x v="4"/>
    <x v="19"/>
    <x v="8"/>
    <x v="18"/>
    <x v="0"/>
    <x v="0"/>
    <x v="36"/>
    <x v="31"/>
    <x v="40"/>
    <x v="2"/>
    <x v="6"/>
    <x v="7"/>
    <x v="1"/>
    <x v="275"/>
    <x v="12"/>
    <x v="24"/>
    <x v="0"/>
    <x v="277"/>
    <x v="34"/>
    <x v="1"/>
    <x v="13"/>
    <x v="1"/>
    <x v="1"/>
    <x v="1"/>
    <x v="1"/>
    <x v="3"/>
    <x v="1"/>
    <x v="4"/>
    <x v="1"/>
    <x v="1"/>
    <x v="1"/>
    <x v="1"/>
    <x v="1"/>
    <x v="1"/>
    <x v="1"/>
    <x v="1"/>
    <x v="1"/>
    <x v="1"/>
    <x v="5"/>
    <x v="1"/>
    <x v="2"/>
    <x v="1"/>
    <x v="1"/>
    <x v="1"/>
    <x v="1"/>
    <x v="1"/>
    <x v="1"/>
    <x v="1"/>
    <x v="1"/>
    <x v="1"/>
    <x v="1"/>
    <x v="1"/>
    <x v="1"/>
    <x v="1"/>
    <x v="1"/>
    <x v="1"/>
    <x v="1"/>
    <x v="35"/>
    <x v="42"/>
    <x v="205"/>
    <x v="144"/>
    <x v="202"/>
    <x v="7"/>
    <x v="16"/>
    <x v="10"/>
    <x v="10"/>
  </r>
  <r>
    <x v="465"/>
    <x v="7"/>
    <x v="2"/>
    <x v="4"/>
    <x v="19"/>
    <x v="8"/>
    <x v="19"/>
    <x v="21"/>
    <x v="0"/>
    <x v="36"/>
    <x v="31"/>
    <x v="40"/>
    <x v="2"/>
    <x v="6"/>
    <x v="7"/>
    <x v="1"/>
    <x v="276"/>
    <x v="0"/>
    <x v="1"/>
    <x v="0"/>
    <x v="144"/>
    <x v="50"/>
    <x v="1"/>
    <x v="1"/>
    <x v="1"/>
    <x v="1"/>
    <x v="1"/>
    <x v="1"/>
    <x v="1"/>
    <x v="1"/>
    <x v="1"/>
    <x v="1"/>
    <x v="1"/>
    <x v="1"/>
    <x v="1"/>
    <x v="1"/>
    <x v="1"/>
    <x v="1"/>
    <x v="1"/>
    <x v="1"/>
    <x v="1"/>
    <x v="5"/>
    <x v="1"/>
    <x v="2"/>
    <x v="1"/>
    <x v="1"/>
    <x v="1"/>
    <x v="1"/>
    <x v="1"/>
    <x v="1"/>
    <x v="1"/>
    <x v="1"/>
    <x v="1"/>
    <x v="1"/>
    <x v="1"/>
    <x v="1"/>
    <x v="1"/>
    <x v="1"/>
    <x v="1"/>
    <x v="1"/>
    <x v="51"/>
    <x v="55"/>
    <x v="206"/>
    <x v="145"/>
    <x v="203"/>
    <x v="7"/>
    <x v="16"/>
    <x v="4"/>
    <x v="1"/>
  </r>
  <r>
    <x v="466"/>
    <x v="7"/>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67"/>
    <x v="7"/>
    <x v="2"/>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68"/>
    <x v="7"/>
    <x v="1"/>
    <x v="4"/>
    <x v="21"/>
    <x v="8"/>
    <x v="33"/>
    <x v="0"/>
    <x v="0"/>
    <x v="22"/>
    <x v="19"/>
    <x v="22"/>
    <x v="2"/>
    <x v="6"/>
    <x v="7"/>
    <x v="1"/>
    <x v="277"/>
    <x v="45"/>
    <x v="13"/>
    <x v="0"/>
    <x v="278"/>
    <x v="49"/>
    <x v="1"/>
    <x v="1"/>
    <x v="1"/>
    <x v="4"/>
    <x v="1"/>
    <x v="1"/>
    <x v="3"/>
    <x v="1"/>
    <x v="2"/>
    <x v="1"/>
    <x v="1"/>
    <x v="1"/>
    <x v="1"/>
    <x v="1"/>
    <x v="1"/>
    <x v="1"/>
    <x v="1"/>
    <x v="1"/>
    <x v="1"/>
    <x v="4"/>
    <x v="1"/>
    <x v="8"/>
    <x v="1"/>
    <x v="1"/>
    <x v="1"/>
    <x v="1"/>
    <x v="1"/>
    <x v="1"/>
    <x v="1"/>
    <x v="1"/>
    <x v="1"/>
    <x v="1"/>
    <x v="1"/>
    <x v="1"/>
    <x v="1"/>
    <x v="1"/>
    <x v="1"/>
    <x v="1"/>
    <x v="50"/>
    <x v="54"/>
    <x v="207"/>
    <x v="146"/>
    <x v="204"/>
    <x v="12"/>
    <x v="83"/>
    <x v="65"/>
    <x v="26"/>
  </r>
  <r>
    <x v="469"/>
    <x v="7"/>
    <x v="2"/>
    <x v="4"/>
    <x v="21"/>
    <x v="8"/>
    <x v="40"/>
    <x v="0"/>
    <x v="0"/>
    <x v="22"/>
    <x v="19"/>
    <x v="22"/>
    <x v="2"/>
    <x v="6"/>
    <x v="7"/>
    <x v="1"/>
    <x v="209"/>
    <x v="0"/>
    <x v="13"/>
    <x v="0"/>
    <x v="279"/>
    <x v="2"/>
    <x v="1"/>
    <x v="1"/>
    <x v="1"/>
    <x v="1"/>
    <x v="1"/>
    <x v="1"/>
    <x v="1"/>
    <x v="1"/>
    <x v="1"/>
    <x v="1"/>
    <x v="1"/>
    <x v="1"/>
    <x v="1"/>
    <x v="1"/>
    <x v="1"/>
    <x v="1"/>
    <x v="1"/>
    <x v="1"/>
    <x v="1"/>
    <x v="1"/>
    <x v="1"/>
    <x v="7"/>
    <x v="1"/>
    <x v="1"/>
    <x v="1"/>
    <x v="1"/>
    <x v="1"/>
    <x v="1"/>
    <x v="1"/>
    <x v="1"/>
    <x v="1"/>
    <x v="1"/>
    <x v="1"/>
    <x v="1"/>
    <x v="1"/>
    <x v="1"/>
    <x v="1"/>
    <x v="1"/>
    <x v="3"/>
    <x v="48"/>
    <x v="208"/>
    <x v="95"/>
    <x v="205"/>
    <x v="1"/>
    <x v="42"/>
    <x v="11"/>
    <x v="106"/>
  </r>
  <r>
    <x v="470"/>
    <x v="7"/>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71"/>
    <x v="7"/>
    <x v="2"/>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72"/>
    <x v="7"/>
    <x v="1"/>
    <x v="4"/>
    <x v="23"/>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73"/>
    <x v="7"/>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4"/>
    <x v="7"/>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5"/>
    <x v="7"/>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6"/>
    <x v="7"/>
    <x v="1"/>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77"/>
    <x v="7"/>
    <x v="2"/>
    <x v="5"/>
    <x v="2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8"/>
    <x v="7"/>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79"/>
    <x v="7"/>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80"/>
    <x v="7"/>
    <x v="1"/>
    <x v="5"/>
    <x v="27"/>
    <x v="10"/>
    <x v="24"/>
    <x v="0"/>
    <x v="0"/>
    <x v="30"/>
    <x v="25"/>
    <x v="32"/>
    <x v="1"/>
    <x v="9"/>
    <x v="10"/>
    <x v="1"/>
    <x v="278"/>
    <x v="0"/>
    <x v="0"/>
    <x v="0"/>
    <x v="280"/>
    <x v="10"/>
    <x v="1"/>
    <x v="1"/>
    <x v="1"/>
    <x v="1"/>
    <x v="1"/>
    <x v="1"/>
    <x v="1"/>
    <x v="1"/>
    <x v="1"/>
    <x v="1"/>
    <x v="1"/>
    <x v="1"/>
    <x v="1"/>
    <x v="1"/>
    <x v="1"/>
    <x v="1"/>
    <x v="1"/>
    <x v="1"/>
    <x v="1"/>
    <x v="4"/>
    <x v="1"/>
    <x v="2"/>
    <x v="1"/>
    <x v="1"/>
    <x v="1"/>
    <x v="1"/>
    <x v="1"/>
    <x v="1"/>
    <x v="1"/>
    <x v="1"/>
    <x v="1"/>
    <x v="1"/>
    <x v="11"/>
    <x v="1"/>
    <x v="5"/>
    <x v="1"/>
    <x v="1"/>
    <x v="1"/>
    <x v="11"/>
    <x v="17"/>
    <x v="209"/>
    <x v="3"/>
    <x v="206"/>
    <x v="14"/>
    <x v="84"/>
    <x v="35"/>
    <x v="62"/>
  </r>
  <r>
    <x v="481"/>
    <x v="7"/>
    <x v="2"/>
    <x v="5"/>
    <x v="27"/>
    <x v="10"/>
    <x v="28"/>
    <x v="0"/>
    <x v="0"/>
    <x v="30"/>
    <x v="25"/>
    <x v="32"/>
    <x v="1"/>
    <x v="9"/>
    <x v="10"/>
    <x v="1"/>
    <x v="279"/>
    <x v="0"/>
    <x v="0"/>
    <x v="0"/>
    <x v="281"/>
    <x v="38"/>
    <x v="1"/>
    <x v="13"/>
    <x v="1"/>
    <x v="1"/>
    <x v="1"/>
    <x v="1"/>
    <x v="1"/>
    <x v="1"/>
    <x v="1"/>
    <x v="1"/>
    <x v="1"/>
    <x v="1"/>
    <x v="1"/>
    <x v="1"/>
    <x v="1"/>
    <x v="1"/>
    <x v="1"/>
    <x v="1"/>
    <x v="1"/>
    <x v="5"/>
    <x v="1"/>
    <x v="12"/>
    <x v="1"/>
    <x v="1"/>
    <x v="1"/>
    <x v="1"/>
    <x v="1"/>
    <x v="1"/>
    <x v="1"/>
    <x v="1"/>
    <x v="1"/>
    <x v="1"/>
    <x v="1"/>
    <x v="1"/>
    <x v="1"/>
    <x v="1"/>
    <x v="1"/>
    <x v="1"/>
    <x v="39"/>
    <x v="73"/>
    <x v="210"/>
    <x v="3"/>
    <x v="207"/>
    <x v="7"/>
    <x v="28"/>
    <x v="42"/>
    <x v="117"/>
  </r>
  <r>
    <x v="482"/>
    <x v="7"/>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83"/>
    <x v="7"/>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484"/>
    <x v="7"/>
    <x v="1"/>
    <x v="5"/>
    <x v="2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485"/>
    <x v="7"/>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486"/>
    <x v="7"/>
    <x v="1"/>
    <x v="5"/>
    <x v="30"/>
    <x v="10"/>
    <x v="28"/>
    <x v="0"/>
    <x v="0"/>
    <x v="13"/>
    <x v="13"/>
    <x v="10"/>
    <x v="2"/>
    <x v="9"/>
    <x v="10"/>
    <x v="1"/>
    <x v="280"/>
    <x v="0"/>
    <x v="0"/>
    <x v="0"/>
    <x v="282"/>
    <x v="79"/>
    <x v="17"/>
    <x v="1"/>
    <x v="1"/>
    <x v="1"/>
    <x v="1"/>
    <x v="1"/>
    <x v="1"/>
    <x v="1"/>
    <x v="1"/>
    <x v="1"/>
    <x v="1"/>
    <x v="1"/>
    <x v="1"/>
    <x v="1"/>
    <x v="1"/>
    <x v="1"/>
    <x v="1"/>
    <x v="1"/>
    <x v="1"/>
    <x v="5"/>
    <x v="1"/>
    <x v="12"/>
    <x v="1"/>
    <x v="1"/>
    <x v="1"/>
    <x v="1"/>
    <x v="1"/>
    <x v="1"/>
    <x v="1"/>
    <x v="1"/>
    <x v="1"/>
    <x v="1"/>
    <x v="1"/>
    <x v="1"/>
    <x v="1"/>
    <x v="1"/>
    <x v="1"/>
    <x v="1"/>
    <x v="80"/>
    <x v="107"/>
    <x v="211"/>
    <x v="3"/>
    <x v="208"/>
    <x v="23"/>
    <x v="85"/>
    <x v="28"/>
    <x v="108"/>
  </r>
  <r>
    <x v="487"/>
    <x v="7"/>
    <x v="2"/>
    <x v="5"/>
    <x v="30"/>
    <x v="10"/>
    <x v="27"/>
    <x v="14"/>
    <x v="0"/>
    <x v="36"/>
    <x v="31"/>
    <x v="40"/>
    <x v="2"/>
    <x v="9"/>
    <x v="10"/>
    <x v="1"/>
    <x v="281"/>
    <x v="0"/>
    <x v="0"/>
    <x v="0"/>
    <x v="283"/>
    <x v="16"/>
    <x v="5"/>
    <x v="25"/>
    <x v="1"/>
    <x v="1"/>
    <x v="1"/>
    <x v="1"/>
    <x v="1"/>
    <x v="1"/>
    <x v="1"/>
    <x v="1"/>
    <x v="1"/>
    <x v="1"/>
    <x v="1"/>
    <x v="1"/>
    <x v="1"/>
    <x v="1"/>
    <x v="1"/>
    <x v="1"/>
    <x v="1"/>
    <x v="1"/>
    <x v="1"/>
    <x v="2"/>
    <x v="1"/>
    <x v="1"/>
    <x v="1"/>
    <x v="1"/>
    <x v="1"/>
    <x v="1"/>
    <x v="1"/>
    <x v="1"/>
    <x v="1"/>
    <x v="1"/>
    <x v="1"/>
    <x v="1"/>
    <x v="1"/>
    <x v="1"/>
    <x v="1"/>
    <x v="1"/>
    <x v="17"/>
    <x v="23"/>
    <x v="34"/>
    <x v="3"/>
    <x v="209"/>
    <x v="11"/>
    <x v="42"/>
    <x v="19"/>
    <x v="106"/>
  </r>
  <r>
    <x v="488"/>
    <x v="7"/>
    <x v="1"/>
    <x v="5"/>
    <x v="31"/>
    <x v="10"/>
    <x v="22"/>
    <x v="0"/>
    <x v="0"/>
    <x v="9"/>
    <x v="9"/>
    <x v="6"/>
    <x v="1"/>
    <x v="9"/>
    <x v="10"/>
    <x v="1"/>
    <x v="282"/>
    <x v="0"/>
    <x v="0"/>
    <x v="0"/>
    <x v="284"/>
    <x v="24"/>
    <x v="1"/>
    <x v="1"/>
    <x v="1"/>
    <x v="1"/>
    <x v="1"/>
    <x v="1"/>
    <x v="1"/>
    <x v="1"/>
    <x v="1"/>
    <x v="1"/>
    <x v="1"/>
    <x v="1"/>
    <x v="1"/>
    <x v="1"/>
    <x v="1"/>
    <x v="1"/>
    <x v="1"/>
    <x v="1"/>
    <x v="1"/>
    <x v="5"/>
    <x v="1"/>
    <x v="26"/>
    <x v="1"/>
    <x v="1"/>
    <x v="1"/>
    <x v="1"/>
    <x v="1"/>
    <x v="1"/>
    <x v="1"/>
    <x v="1"/>
    <x v="1"/>
    <x v="1"/>
    <x v="12"/>
    <x v="1"/>
    <x v="1"/>
    <x v="1"/>
    <x v="1"/>
    <x v="1"/>
    <x v="25"/>
    <x v="31"/>
    <x v="212"/>
    <x v="3"/>
    <x v="210"/>
    <x v="7"/>
    <x v="28"/>
    <x v="24"/>
    <x v="58"/>
  </r>
  <r>
    <x v="489"/>
    <x v="7"/>
    <x v="2"/>
    <x v="5"/>
    <x v="31"/>
    <x v="10"/>
    <x v="28"/>
    <x v="36"/>
    <x v="0"/>
    <x v="30"/>
    <x v="25"/>
    <x v="32"/>
    <x v="1"/>
    <x v="9"/>
    <x v="10"/>
    <x v="1"/>
    <x v="0"/>
    <x v="0"/>
    <x v="0"/>
    <x v="0"/>
    <x v="1"/>
    <x v="0"/>
    <x v="3"/>
    <x v="1"/>
    <x v="1"/>
    <x v="1"/>
    <x v="1"/>
    <x v="1"/>
    <x v="1"/>
    <x v="1"/>
    <x v="1"/>
    <x v="1"/>
    <x v="1"/>
    <x v="1"/>
    <x v="1"/>
    <x v="1"/>
    <x v="1"/>
    <x v="1"/>
    <x v="1"/>
    <x v="1"/>
    <x v="1"/>
    <x v="1"/>
    <x v="1"/>
    <x v="12"/>
    <x v="1"/>
    <x v="1"/>
    <x v="1"/>
    <x v="1"/>
    <x v="1"/>
    <x v="1"/>
    <x v="1"/>
    <x v="1"/>
    <x v="1"/>
    <x v="1"/>
    <x v="1"/>
    <x v="1"/>
    <x v="1"/>
    <x v="1"/>
    <x v="1"/>
    <x v="1"/>
    <x v="1"/>
    <x v="1"/>
    <x v="1"/>
    <x v="1"/>
    <x v="1"/>
    <x v="5"/>
    <x v="7"/>
    <x v="28"/>
    <x v="108"/>
  </r>
  <r>
    <x v="490"/>
    <x v="7"/>
    <x v="1"/>
    <x v="5"/>
    <x v="32"/>
    <x v="10"/>
    <x v="22"/>
    <x v="0"/>
    <x v="0"/>
    <x v="38"/>
    <x v="33"/>
    <x v="0"/>
    <x v="2"/>
    <x v="4"/>
    <x v="5"/>
    <x v="1"/>
    <x v="283"/>
    <x v="0"/>
    <x v="0"/>
    <x v="0"/>
    <x v="285"/>
    <x v="3"/>
    <x v="5"/>
    <x v="2"/>
    <x v="1"/>
    <x v="1"/>
    <x v="1"/>
    <x v="1"/>
    <x v="1"/>
    <x v="1"/>
    <x v="1"/>
    <x v="1"/>
    <x v="1"/>
    <x v="1"/>
    <x v="1"/>
    <x v="1"/>
    <x v="1"/>
    <x v="1"/>
    <x v="1"/>
    <x v="1"/>
    <x v="1"/>
    <x v="1"/>
    <x v="1"/>
    <x v="3"/>
    <x v="1"/>
    <x v="1"/>
    <x v="1"/>
    <x v="1"/>
    <x v="1"/>
    <x v="1"/>
    <x v="1"/>
    <x v="1"/>
    <x v="1"/>
    <x v="1"/>
    <x v="1"/>
    <x v="1"/>
    <x v="1"/>
    <x v="1"/>
    <x v="1"/>
    <x v="1"/>
    <x v="4"/>
    <x v="13"/>
    <x v="213"/>
    <x v="3"/>
    <x v="211"/>
    <x v="11"/>
    <x v="60"/>
    <x v="26"/>
    <x v="63"/>
  </r>
  <r>
    <x v="491"/>
    <x v="7"/>
    <x v="2"/>
    <x v="5"/>
    <x v="32"/>
    <x v="10"/>
    <x v="28"/>
    <x v="36"/>
    <x v="0"/>
    <x v="38"/>
    <x v="33"/>
    <x v="45"/>
    <x v="2"/>
    <x v="4"/>
    <x v="5"/>
    <x v="1"/>
    <x v="284"/>
    <x v="0"/>
    <x v="0"/>
    <x v="0"/>
    <x v="286"/>
    <x v="14"/>
    <x v="1"/>
    <x v="10"/>
    <x v="1"/>
    <x v="1"/>
    <x v="1"/>
    <x v="1"/>
    <x v="1"/>
    <x v="1"/>
    <x v="1"/>
    <x v="1"/>
    <x v="1"/>
    <x v="1"/>
    <x v="1"/>
    <x v="1"/>
    <x v="1"/>
    <x v="1"/>
    <x v="1"/>
    <x v="1"/>
    <x v="1"/>
    <x v="4"/>
    <x v="1"/>
    <x v="2"/>
    <x v="1"/>
    <x v="1"/>
    <x v="1"/>
    <x v="1"/>
    <x v="1"/>
    <x v="1"/>
    <x v="1"/>
    <x v="1"/>
    <x v="1"/>
    <x v="1"/>
    <x v="1"/>
    <x v="1"/>
    <x v="1"/>
    <x v="1"/>
    <x v="1"/>
    <x v="1"/>
    <x v="15"/>
    <x v="21"/>
    <x v="19"/>
    <x v="3"/>
    <x v="212"/>
    <x v="12"/>
    <x v="23"/>
    <x v="33"/>
    <x v="118"/>
  </r>
  <r>
    <x v="492"/>
    <x v="8"/>
    <x v="1"/>
    <x v="1"/>
    <x v="1"/>
    <x v="2"/>
    <x v="1"/>
    <x v="1"/>
    <x v="0"/>
    <x v="30"/>
    <x v="25"/>
    <x v="32"/>
    <x v="1"/>
    <x v="0"/>
    <x v="1"/>
    <x v="2"/>
    <x v="132"/>
    <x v="0"/>
    <x v="0"/>
    <x v="0"/>
    <x v="135"/>
    <x v="26"/>
    <x v="1"/>
    <x v="1"/>
    <x v="1"/>
    <x v="1"/>
    <x v="1"/>
    <x v="1"/>
    <x v="1"/>
    <x v="1"/>
    <x v="1"/>
    <x v="1"/>
    <x v="1"/>
    <x v="1"/>
    <x v="1"/>
    <x v="1"/>
    <x v="1"/>
    <x v="1"/>
    <x v="1"/>
    <x v="1"/>
    <x v="1"/>
    <x v="1"/>
    <x v="7"/>
    <x v="2"/>
    <x v="1"/>
    <x v="1"/>
    <x v="1"/>
    <x v="1"/>
    <x v="1"/>
    <x v="1"/>
    <x v="1"/>
    <x v="1"/>
    <x v="1"/>
    <x v="1"/>
    <x v="1"/>
    <x v="1"/>
    <x v="1"/>
    <x v="1"/>
    <x v="14"/>
    <x v="14"/>
    <x v="27"/>
    <x v="100"/>
    <x v="1"/>
    <x v="3"/>
    <x v="1"/>
    <x v="1"/>
    <x v="1"/>
    <x v="15"/>
    <x v="1"/>
  </r>
  <r>
    <x v="493"/>
    <x v="8"/>
    <x v="1"/>
    <x v="1"/>
    <x v="1"/>
    <x v="1"/>
    <x v="1"/>
    <x v="1"/>
    <x v="0"/>
    <x v="38"/>
    <x v="33"/>
    <x v="45"/>
    <x v="2"/>
    <x v="0"/>
    <x v="1"/>
    <x v="1"/>
    <x v="174"/>
    <x v="0"/>
    <x v="0"/>
    <x v="0"/>
    <x v="114"/>
    <x v="3"/>
    <x v="3"/>
    <x v="1"/>
    <x v="1"/>
    <x v="1"/>
    <x v="1"/>
    <x v="1"/>
    <x v="1"/>
    <x v="1"/>
    <x v="1"/>
    <x v="1"/>
    <x v="1"/>
    <x v="1"/>
    <x v="1"/>
    <x v="1"/>
    <x v="1"/>
    <x v="1"/>
    <x v="1"/>
    <x v="1"/>
    <x v="1"/>
    <x v="1"/>
    <x v="1"/>
    <x v="2"/>
    <x v="1"/>
    <x v="1"/>
    <x v="1"/>
    <x v="1"/>
    <x v="1"/>
    <x v="1"/>
    <x v="1"/>
    <x v="1"/>
    <x v="1"/>
    <x v="1"/>
    <x v="1"/>
    <x v="1"/>
    <x v="1"/>
    <x v="1"/>
    <x v="7"/>
    <x v="7"/>
    <x v="4"/>
    <x v="65"/>
    <x v="1"/>
    <x v="3"/>
    <x v="1"/>
    <x v="5"/>
    <x v="1"/>
    <x v="4"/>
    <x v="1"/>
  </r>
  <r>
    <x v="494"/>
    <x v="8"/>
    <x v="2"/>
    <x v="1"/>
    <x v="1"/>
    <x v="2"/>
    <x v="3"/>
    <x v="19"/>
    <x v="0"/>
    <x v="38"/>
    <x v="33"/>
    <x v="45"/>
    <x v="2"/>
    <x v="0"/>
    <x v="1"/>
    <x v="1"/>
    <x v="285"/>
    <x v="0"/>
    <x v="0"/>
    <x v="0"/>
    <x v="287"/>
    <x v="15"/>
    <x v="1"/>
    <x v="1"/>
    <x v="1"/>
    <x v="1"/>
    <x v="1"/>
    <x v="1"/>
    <x v="1"/>
    <x v="1"/>
    <x v="1"/>
    <x v="1"/>
    <x v="1"/>
    <x v="1"/>
    <x v="1"/>
    <x v="1"/>
    <x v="1"/>
    <x v="1"/>
    <x v="1"/>
    <x v="1"/>
    <x v="1"/>
    <x v="1"/>
    <x v="7"/>
    <x v="2"/>
    <x v="1"/>
    <x v="1"/>
    <x v="1"/>
    <x v="1"/>
    <x v="1"/>
    <x v="1"/>
    <x v="1"/>
    <x v="1"/>
    <x v="1"/>
    <x v="1"/>
    <x v="1"/>
    <x v="1"/>
    <x v="1"/>
    <x v="1"/>
    <x v="1"/>
    <x v="1"/>
    <x v="16"/>
    <x v="22"/>
    <x v="1"/>
    <x v="3"/>
    <x v="1"/>
    <x v="1"/>
    <x v="1"/>
    <x v="15"/>
    <x v="1"/>
  </r>
  <r>
    <x v="495"/>
    <x v="8"/>
    <x v="1"/>
    <x v="1"/>
    <x v="2"/>
    <x v="2"/>
    <x v="3"/>
    <x v="3"/>
    <x v="0"/>
    <x v="27"/>
    <x v="22"/>
    <x v="57"/>
    <x v="2"/>
    <x v="0"/>
    <x v="1"/>
    <x v="3"/>
    <x v="286"/>
    <x v="0"/>
    <x v="0"/>
    <x v="0"/>
    <x v="288"/>
    <x v="4"/>
    <x v="1"/>
    <x v="1"/>
    <x v="1"/>
    <x v="1"/>
    <x v="1"/>
    <x v="1"/>
    <x v="1"/>
    <x v="1"/>
    <x v="1"/>
    <x v="1"/>
    <x v="1"/>
    <x v="1"/>
    <x v="1"/>
    <x v="1"/>
    <x v="1"/>
    <x v="1"/>
    <x v="1"/>
    <x v="1"/>
    <x v="1"/>
    <x v="1"/>
    <x v="3"/>
    <x v="2"/>
    <x v="1"/>
    <x v="1"/>
    <x v="1"/>
    <x v="1"/>
    <x v="1"/>
    <x v="1"/>
    <x v="1"/>
    <x v="1"/>
    <x v="1"/>
    <x v="1"/>
    <x v="1"/>
    <x v="1"/>
    <x v="1"/>
    <x v="1"/>
    <x v="4"/>
    <x v="4"/>
    <x v="5"/>
    <x v="5"/>
    <x v="1"/>
    <x v="3"/>
    <x v="1"/>
    <x v="1"/>
    <x v="1"/>
    <x v="2"/>
    <x v="1"/>
  </r>
  <r>
    <x v="496"/>
    <x v="8"/>
    <x v="1"/>
    <x v="1"/>
    <x v="2"/>
    <x v="1"/>
    <x v="3"/>
    <x v="3"/>
    <x v="0"/>
    <x v="27"/>
    <x v="22"/>
    <x v="57"/>
    <x v="2"/>
    <x v="0"/>
    <x v="1"/>
    <x v="2"/>
    <x v="287"/>
    <x v="0"/>
    <x v="0"/>
    <x v="0"/>
    <x v="289"/>
    <x v="25"/>
    <x v="1"/>
    <x v="1"/>
    <x v="1"/>
    <x v="1"/>
    <x v="1"/>
    <x v="1"/>
    <x v="1"/>
    <x v="1"/>
    <x v="1"/>
    <x v="1"/>
    <x v="1"/>
    <x v="1"/>
    <x v="1"/>
    <x v="1"/>
    <x v="1"/>
    <x v="1"/>
    <x v="1"/>
    <x v="1"/>
    <x v="1"/>
    <x v="1"/>
    <x v="1"/>
    <x v="2"/>
    <x v="1"/>
    <x v="1"/>
    <x v="1"/>
    <x v="1"/>
    <x v="1"/>
    <x v="1"/>
    <x v="1"/>
    <x v="1"/>
    <x v="1"/>
    <x v="1"/>
    <x v="1"/>
    <x v="1"/>
    <x v="1"/>
    <x v="1"/>
    <x v="5"/>
    <x v="5"/>
    <x v="26"/>
    <x v="4"/>
    <x v="1"/>
    <x v="3"/>
    <x v="1"/>
    <x v="1"/>
    <x v="1"/>
    <x v="4"/>
    <x v="1"/>
  </r>
  <r>
    <x v="497"/>
    <x v="8"/>
    <x v="2"/>
    <x v="1"/>
    <x v="2"/>
    <x v="2"/>
    <x v="42"/>
    <x v="16"/>
    <x v="0"/>
    <x v="27"/>
    <x v="22"/>
    <x v="58"/>
    <x v="2"/>
    <x v="0"/>
    <x v="1"/>
    <x v="1"/>
    <x v="287"/>
    <x v="0"/>
    <x v="0"/>
    <x v="0"/>
    <x v="289"/>
    <x v="2"/>
    <x v="1"/>
    <x v="1"/>
    <x v="1"/>
    <x v="1"/>
    <x v="1"/>
    <x v="1"/>
    <x v="1"/>
    <x v="1"/>
    <x v="1"/>
    <x v="1"/>
    <x v="1"/>
    <x v="1"/>
    <x v="1"/>
    <x v="1"/>
    <x v="1"/>
    <x v="1"/>
    <x v="1"/>
    <x v="1"/>
    <x v="1"/>
    <x v="1"/>
    <x v="2"/>
    <x v="2"/>
    <x v="1"/>
    <x v="1"/>
    <x v="1"/>
    <x v="1"/>
    <x v="1"/>
    <x v="1"/>
    <x v="1"/>
    <x v="1"/>
    <x v="1"/>
    <x v="1"/>
    <x v="1"/>
    <x v="1"/>
    <x v="1"/>
    <x v="1"/>
    <x v="29"/>
    <x v="29"/>
    <x v="3"/>
    <x v="11"/>
    <x v="1"/>
    <x v="3"/>
    <x v="1"/>
    <x v="1"/>
    <x v="1"/>
    <x v="10"/>
    <x v="1"/>
  </r>
  <r>
    <x v="498"/>
    <x v="8"/>
    <x v="2"/>
    <x v="1"/>
    <x v="2"/>
    <x v="2"/>
    <x v="42"/>
    <x v="16"/>
    <x v="0"/>
    <x v="27"/>
    <x v="22"/>
    <x v="59"/>
    <x v="2"/>
    <x v="0"/>
    <x v="1"/>
    <x v="1"/>
    <x v="288"/>
    <x v="0"/>
    <x v="0"/>
    <x v="0"/>
    <x v="290"/>
    <x v="4"/>
    <x v="1"/>
    <x v="1"/>
    <x v="1"/>
    <x v="1"/>
    <x v="1"/>
    <x v="1"/>
    <x v="1"/>
    <x v="1"/>
    <x v="1"/>
    <x v="1"/>
    <x v="1"/>
    <x v="1"/>
    <x v="1"/>
    <x v="1"/>
    <x v="1"/>
    <x v="1"/>
    <x v="1"/>
    <x v="1"/>
    <x v="1"/>
    <x v="1"/>
    <x v="1"/>
    <x v="2"/>
    <x v="1"/>
    <x v="1"/>
    <x v="1"/>
    <x v="1"/>
    <x v="1"/>
    <x v="1"/>
    <x v="1"/>
    <x v="1"/>
    <x v="1"/>
    <x v="1"/>
    <x v="1"/>
    <x v="1"/>
    <x v="1"/>
    <x v="1"/>
    <x v="29"/>
    <x v="29"/>
    <x v="5"/>
    <x v="4"/>
    <x v="1"/>
    <x v="3"/>
    <x v="1"/>
    <x v="1"/>
    <x v="1"/>
    <x v="4"/>
    <x v="1"/>
  </r>
  <r>
    <x v="499"/>
    <x v="8"/>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00"/>
    <x v="8"/>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01"/>
    <x v="8"/>
    <x v="1"/>
    <x v="2"/>
    <x v="4"/>
    <x v="5"/>
    <x v="5"/>
    <x v="21"/>
    <x v="1"/>
    <x v="38"/>
    <x v="33"/>
    <x v="45"/>
    <x v="2"/>
    <x v="0"/>
    <x v="1"/>
    <x v="1"/>
    <x v="289"/>
    <x v="0"/>
    <x v="0"/>
    <x v="0"/>
    <x v="291"/>
    <x v="25"/>
    <x v="1"/>
    <x v="3"/>
    <x v="1"/>
    <x v="1"/>
    <x v="1"/>
    <x v="1"/>
    <x v="1"/>
    <x v="1"/>
    <x v="1"/>
    <x v="1"/>
    <x v="1"/>
    <x v="1"/>
    <x v="1"/>
    <x v="1"/>
    <x v="1"/>
    <x v="1"/>
    <x v="1"/>
    <x v="1"/>
    <x v="1"/>
    <x v="1"/>
    <x v="1"/>
    <x v="14"/>
    <x v="1"/>
    <x v="1"/>
    <x v="1"/>
    <x v="1"/>
    <x v="1"/>
    <x v="1"/>
    <x v="1"/>
    <x v="1"/>
    <x v="1"/>
    <x v="1"/>
    <x v="1"/>
    <x v="1"/>
    <x v="1"/>
    <x v="1"/>
    <x v="29"/>
    <x v="29"/>
    <x v="26"/>
    <x v="6"/>
    <x v="1"/>
    <x v="3"/>
    <x v="1"/>
    <x v="1"/>
    <x v="1"/>
    <x v="2"/>
    <x v="1"/>
  </r>
  <r>
    <x v="502"/>
    <x v="8"/>
    <x v="1"/>
    <x v="2"/>
    <x v="4"/>
    <x v="4"/>
    <x v="5"/>
    <x v="21"/>
    <x v="1"/>
    <x v="27"/>
    <x v="22"/>
    <x v="0"/>
    <x v="2"/>
    <x v="0"/>
    <x v="1"/>
    <x v="1"/>
    <x v="290"/>
    <x v="0"/>
    <x v="0"/>
    <x v="0"/>
    <x v="292"/>
    <x v="25"/>
    <x v="3"/>
    <x v="1"/>
    <x v="1"/>
    <x v="1"/>
    <x v="1"/>
    <x v="1"/>
    <x v="1"/>
    <x v="1"/>
    <x v="1"/>
    <x v="1"/>
    <x v="1"/>
    <x v="1"/>
    <x v="1"/>
    <x v="1"/>
    <x v="1"/>
    <x v="1"/>
    <x v="1"/>
    <x v="1"/>
    <x v="1"/>
    <x v="1"/>
    <x v="1"/>
    <x v="2"/>
    <x v="1"/>
    <x v="1"/>
    <x v="1"/>
    <x v="1"/>
    <x v="1"/>
    <x v="1"/>
    <x v="1"/>
    <x v="1"/>
    <x v="1"/>
    <x v="1"/>
    <x v="1"/>
    <x v="1"/>
    <x v="1"/>
    <x v="1"/>
    <x v="29"/>
    <x v="29"/>
    <x v="26"/>
    <x v="6"/>
    <x v="1"/>
    <x v="3"/>
    <x v="1"/>
    <x v="5"/>
    <x v="1"/>
    <x v="4"/>
    <x v="1"/>
  </r>
  <r>
    <x v="503"/>
    <x v="8"/>
    <x v="2"/>
    <x v="2"/>
    <x v="4"/>
    <x v="11"/>
    <x v="43"/>
    <x v="30"/>
    <x v="0"/>
    <x v="27"/>
    <x v="22"/>
    <x v="0"/>
    <x v="2"/>
    <x v="0"/>
    <x v="1"/>
    <x v="1"/>
    <x v="290"/>
    <x v="0"/>
    <x v="0"/>
    <x v="0"/>
    <x v="292"/>
    <x v="2"/>
    <x v="1"/>
    <x v="1"/>
    <x v="1"/>
    <x v="1"/>
    <x v="1"/>
    <x v="1"/>
    <x v="1"/>
    <x v="1"/>
    <x v="1"/>
    <x v="1"/>
    <x v="1"/>
    <x v="1"/>
    <x v="1"/>
    <x v="1"/>
    <x v="1"/>
    <x v="1"/>
    <x v="1"/>
    <x v="1"/>
    <x v="1"/>
    <x v="1"/>
    <x v="9"/>
    <x v="2"/>
    <x v="1"/>
    <x v="1"/>
    <x v="1"/>
    <x v="1"/>
    <x v="1"/>
    <x v="1"/>
    <x v="1"/>
    <x v="1"/>
    <x v="1"/>
    <x v="1"/>
    <x v="8"/>
    <x v="1"/>
    <x v="1"/>
    <x v="1"/>
    <x v="41"/>
    <x v="41"/>
    <x v="3"/>
    <x v="108"/>
    <x v="1"/>
    <x v="3"/>
    <x v="1"/>
    <x v="1"/>
    <x v="1"/>
    <x v="49"/>
    <x v="1"/>
  </r>
  <r>
    <x v="504"/>
    <x v="8"/>
    <x v="2"/>
    <x v="2"/>
    <x v="4"/>
    <x v="11"/>
    <x v="43"/>
    <x v="30"/>
    <x v="0"/>
    <x v="27"/>
    <x v="22"/>
    <x v="0"/>
    <x v="2"/>
    <x v="0"/>
    <x v="1"/>
    <x v="2"/>
    <x v="291"/>
    <x v="0"/>
    <x v="0"/>
    <x v="0"/>
    <x v="293"/>
    <x v="80"/>
    <x v="1"/>
    <x v="1"/>
    <x v="1"/>
    <x v="1"/>
    <x v="1"/>
    <x v="1"/>
    <x v="1"/>
    <x v="1"/>
    <x v="1"/>
    <x v="1"/>
    <x v="1"/>
    <x v="1"/>
    <x v="1"/>
    <x v="1"/>
    <x v="1"/>
    <x v="1"/>
    <x v="1"/>
    <x v="1"/>
    <x v="1"/>
    <x v="1"/>
    <x v="1"/>
    <x v="2"/>
    <x v="1"/>
    <x v="1"/>
    <x v="1"/>
    <x v="1"/>
    <x v="1"/>
    <x v="1"/>
    <x v="1"/>
    <x v="1"/>
    <x v="1"/>
    <x v="1"/>
    <x v="1"/>
    <x v="1"/>
    <x v="1"/>
    <x v="1"/>
    <x v="42"/>
    <x v="42"/>
    <x v="81"/>
    <x v="4"/>
    <x v="1"/>
    <x v="3"/>
    <x v="1"/>
    <x v="1"/>
    <x v="1"/>
    <x v="4"/>
    <x v="1"/>
  </r>
  <r>
    <x v="505"/>
    <x v="8"/>
    <x v="1"/>
    <x v="2"/>
    <x v="5"/>
    <x v="5"/>
    <x v="39"/>
    <x v="5"/>
    <x v="2"/>
    <x v="2"/>
    <x v="3"/>
    <x v="36"/>
    <x v="1"/>
    <x v="0"/>
    <x v="1"/>
    <x v="1"/>
    <x v="292"/>
    <x v="0"/>
    <x v="0"/>
    <x v="0"/>
    <x v="294"/>
    <x v="16"/>
    <x v="1"/>
    <x v="2"/>
    <x v="1"/>
    <x v="1"/>
    <x v="1"/>
    <x v="1"/>
    <x v="1"/>
    <x v="1"/>
    <x v="1"/>
    <x v="1"/>
    <x v="1"/>
    <x v="1"/>
    <x v="1"/>
    <x v="1"/>
    <x v="1"/>
    <x v="1"/>
    <x v="1"/>
    <x v="1"/>
    <x v="1"/>
    <x v="1"/>
    <x v="5"/>
    <x v="2"/>
    <x v="1"/>
    <x v="1"/>
    <x v="1"/>
    <x v="1"/>
    <x v="1"/>
    <x v="1"/>
    <x v="1"/>
    <x v="1"/>
    <x v="1"/>
    <x v="1"/>
    <x v="6"/>
    <x v="1"/>
    <x v="1"/>
    <x v="1"/>
    <x v="9"/>
    <x v="9"/>
    <x v="17"/>
    <x v="65"/>
    <x v="1"/>
    <x v="3"/>
    <x v="1"/>
    <x v="1"/>
    <x v="1"/>
    <x v="26"/>
    <x v="1"/>
  </r>
  <r>
    <x v="506"/>
    <x v="8"/>
    <x v="1"/>
    <x v="2"/>
    <x v="5"/>
    <x v="3"/>
    <x v="39"/>
    <x v="5"/>
    <x v="2"/>
    <x v="2"/>
    <x v="3"/>
    <x v="36"/>
    <x v="1"/>
    <x v="0"/>
    <x v="1"/>
    <x v="1"/>
    <x v="293"/>
    <x v="0"/>
    <x v="0"/>
    <x v="0"/>
    <x v="295"/>
    <x v="3"/>
    <x v="1"/>
    <x v="1"/>
    <x v="1"/>
    <x v="1"/>
    <x v="1"/>
    <x v="1"/>
    <x v="1"/>
    <x v="1"/>
    <x v="1"/>
    <x v="1"/>
    <x v="1"/>
    <x v="1"/>
    <x v="1"/>
    <x v="1"/>
    <x v="1"/>
    <x v="1"/>
    <x v="1"/>
    <x v="1"/>
    <x v="1"/>
    <x v="1"/>
    <x v="1"/>
    <x v="2"/>
    <x v="1"/>
    <x v="1"/>
    <x v="1"/>
    <x v="1"/>
    <x v="1"/>
    <x v="1"/>
    <x v="1"/>
    <x v="1"/>
    <x v="1"/>
    <x v="1"/>
    <x v="1"/>
    <x v="1"/>
    <x v="1"/>
    <x v="1"/>
    <x v="3"/>
    <x v="3"/>
    <x v="4"/>
    <x v="4"/>
    <x v="1"/>
    <x v="3"/>
    <x v="1"/>
    <x v="1"/>
    <x v="1"/>
    <x v="4"/>
    <x v="1"/>
  </r>
  <r>
    <x v="507"/>
    <x v="8"/>
    <x v="1"/>
    <x v="2"/>
    <x v="5"/>
    <x v="4"/>
    <x v="39"/>
    <x v="5"/>
    <x v="2"/>
    <x v="7"/>
    <x v="8"/>
    <x v="0"/>
    <x v="2"/>
    <x v="0"/>
    <x v="1"/>
    <x v="1"/>
    <x v="198"/>
    <x v="0"/>
    <x v="0"/>
    <x v="0"/>
    <x v="203"/>
    <x v="3"/>
    <x v="9"/>
    <x v="1"/>
    <x v="1"/>
    <x v="1"/>
    <x v="1"/>
    <x v="1"/>
    <x v="1"/>
    <x v="1"/>
    <x v="1"/>
    <x v="1"/>
    <x v="1"/>
    <x v="1"/>
    <x v="1"/>
    <x v="1"/>
    <x v="1"/>
    <x v="1"/>
    <x v="1"/>
    <x v="1"/>
    <x v="1"/>
    <x v="1"/>
    <x v="1"/>
    <x v="2"/>
    <x v="1"/>
    <x v="1"/>
    <x v="1"/>
    <x v="1"/>
    <x v="1"/>
    <x v="1"/>
    <x v="1"/>
    <x v="1"/>
    <x v="1"/>
    <x v="1"/>
    <x v="1"/>
    <x v="1"/>
    <x v="1"/>
    <x v="1"/>
    <x v="19"/>
    <x v="19"/>
    <x v="4"/>
    <x v="109"/>
    <x v="1"/>
    <x v="3"/>
    <x v="1"/>
    <x v="15"/>
    <x v="1"/>
    <x v="4"/>
    <x v="1"/>
  </r>
  <r>
    <x v="508"/>
    <x v="8"/>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09"/>
    <x v="8"/>
    <x v="1"/>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0"/>
    <x v="8"/>
    <x v="2"/>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1"/>
    <x v="8"/>
    <x v="1"/>
    <x v="3"/>
    <x v="7"/>
    <x v="7"/>
    <x v="7"/>
    <x v="7"/>
    <x v="0"/>
    <x v="37"/>
    <x v="32"/>
    <x v="43"/>
    <x v="1"/>
    <x v="2"/>
    <x v="3"/>
    <x v="1"/>
    <x v="282"/>
    <x v="0"/>
    <x v="0"/>
    <x v="0"/>
    <x v="284"/>
    <x v="27"/>
    <x v="1"/>
    <x v="1"/>
    <x v="1"/>
    <x v="1"/>
    <x v="1"/>
    <x v="1"/>
    <x v="1"/>
    <x v="1"/>
    <x v="1"/>
    <x v="1"/>
    <x v="1"/>
    <x v="1"/>
    <x v="1"/>
    <x v="1"/>
    <x v="1"/>
    <x v="1"/>
    <x v="1"/>
    <x v="1"/>
    <x v="1"/>
    <x v="13"/>
    <x v="1"/>
    <x v="2"/>
    <x v="1"/>
    <x v="1"/>
    <x v="1"/>
    <x v="1"/>
    <x v="1"/>
    <x v="1"/>
    <x v="1"/>
    <x v="1"/>
    <x v="1"/>
    <x v="1"/>
    <x v="1"/>
    <x v="1"/>
    <x v="1"/>
    <x v="1"/>
    <x v="1"/>
    <x v="1"/>
    <x v="28"/>
    <x v="36"/>
    <x v="214"/>
    <x v="3"/>
    <x v="213"/>
    <x v="16"/>
    <x v="86"/>
    <x v="4"/>
    <x v="1"/>
  </r>
  <r>
    <x v="512"/>
    <x v="8"/>
    <x v="2"/>
    <x v="3"/>
    <x v="7"/>
    <x v="7"/>
    <x v="6"/>
    <x v="0"/>
    <x v="0"/>
    <x v="37"/>
    <x v="32"/>
    <x v="41"/>
    <x v="1"/>
    <x v="2"/>
    <x v="3"/>
    <x v="1"/>
    <x v="294"/>
    <x v="14"/>
    <x v="0"/>
    <x v="0"/>
    <x v="296"/>
    <x v="78"/>
    <x v="1"/>
    <x v="1"/>
    <x v="1"/>
    <x v="1"/>
    <x v="1"/>
    <x v="1"/>
    <x v="1"/>
    <x v="1"/>
    <x v="1"/>
    <x v="1"/>
    <x v="1"/>
    <x v="1"/>
    <x v="1"/>
    <x v="1"/>
    <x v="1"/>
    <x v="1"/>
    <x v="1"/>
    <x v="1"/>
    <x v="1"/>
    <x v="1"/>
    <x v="1"/>
    <x v="6"/>
    <x v="1"/>
    <x v="1"/>
    <x v="1"/>
    <x v="1"/>
    <x v="1"/>
    <x v="1"/>
    <x v="1"/>
    <x v="1"/>
    <x v="1"/>
    <x v="2"/>
    <x v="1"/>
    <x v="1"/>
    <x v="1"/>
    <x v="1"/>
    <x v="1"/>
    <x v="1"/>
    <x v="79"/>
    <x v="105"/>
    <x v="215"/>
    <x v="147"/>
    <x v="214"/>
    <x v="1"/>
    <x v="60"/>
    <x v="69"/>
    <x v="119"/>
  </r>
  <r>
    <x v="513"/>
    <x v="8"/>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4"/>
    <x v="8"/>
    <x v="2"/>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15"/>
    <x v="8"/>
    <x v="1"/>
    <x v="3"/>
    <x v="9"/>
    <x v="6"/>
    <x v="20"/>
    <x v="0"/>
    <x v="0"/>
    <x v="8"/>
    <x v="1"/>
    <x v="0"/>
    <x v="2"/>
    <x v="10"/>
    <x v="11"/>
    <x v="1"/>
    <x v="295"/>
    <x v="0"/>
    <x v="29"/>
    <x v="0"/>
    <x v="102"/>
    <x v="3"/>
    <x v="1"/>
    <x v="2"/>
    <x v="1"/>
    <x v="1"/>
    <x v="1"/>
    <x v="1"/>
    <x v="1"/>
    <x v="1"/>
    <x v="1"/>
    <x v="1"/>
    <x v="1"/>
    <x v="1"/>
    <x v="1"/>
    <x v="1"/>
    <x v="1"/>
    <x v="1"/>
    <x v="1"/>
    <x v="1"/>
    <x v="1"/>
    <x v="1"/>
    <x v="1"/>
    <x v="12"/>
    <x v="1"/>
    <x v="1"/>
    <x v="1"/>
    <x v="1"/>
    <x v="1"/>
    <x v="1"/>
    <x v="1"/>
    <x v="1"/>
    <x v="1"/>
    <x v="1"/>
    <x v="1"/>
    <x v="1"/>
    <x v="1"/>
    <x v="1"/>
    <x v="1"/>
    <x v="1"/>
    <x v="4"/>
    <x v="13"/>
    <x v="216"/>
    <x v="148"/>
    <x v="215"/>
    <x v="1"/>
    <x v="54"/>
    <x v="40"/>
    <x v="74"/>
  </r>
  <r>
    <x v="516"/>
    <x v="8"/>
    <x v="2"/>
    <x v="3"/>
    <x v="9"/>
    <x v="6"/>
    <x v="8"/>
    <x v="0"/>
    <x v="0"/>
    <x v="8"/>
    <x v="1"/>
    <x v="0"/>
    <x v="2"/>
    <x v="10"/>
    <x v="11"/>
    <x v="1"/>
    <x v="18"/>
    <x v="0"/>
    <x v="0"/>
    <x v="0"/>
    <x v="297"/>
    <x v="3"/>
    <x v="1"/>
    <x v="1"/>
    <x v="1"/>
    <x v="1"/>
    <x v="1"/>
    <x v="1"/>
    <x v="1"/>
    <x v="1"/>
    <x v="1"/>
    <x v="1"/>
    <x v="1"/>
    <x v="1"/>
    <x v="1"/>
    <x v="1"/>
    <x v="1"/>
    <x v="1"/>
    <x v="1"/>
    <x v="1"/>
    <x v="1"/>
    <x v="1"/>
    <x v="1"/>
    <x v="20"/>
    <x v="1"/>
    <x v="1"/>
    <x v="1"/>
    <x v="1"/>
    <x v="1"/>
    <x v="1"/>
    <x v="1"/>
    <x v="1"/>
    <x v="1"/>
    <x v="1"/>
    <x v="1"/>
    <x v="1"/>
    <x v="1"/>
    <x v="1"/>
    <x v="1"/>
    <x v="1"/>
    <x v="4"/>
    <x v="13"/>
    <x v="83"/>
    <x v="3"/>
    <x v="216"/>
    <x v="1"/>
    <x v="54"/>
    <x v="40"/>
    <x v="74"/>
  </r>
  <r>
    <x v="517"/>
    <x v="8"/>
    <x v="1"/>
    <x v="3"/>
    <x v="10"/>
    <x v="7"/>
    <x v="8"/>
    <x v="6"/>
    <x v="0"/>
    <x v="30"/>
    <x v="25"/>
    <x v="32"/>
    <x v="1"/>
    <x v="4"/>
    <x v="5"/>
    <x v="1"/>
    <x v="296"/>
    <x v="2"/>
    <x v="0"/>
    <x v="0"/>
    <x v="298"/>
    <x v="9"/>
    <x v="1"/>
    <x v="26"/>
    <x v="1"/>
    <x v="1"/>
    <x v="1"/>
    <x v="1"/>
    <x v="1"/>
    <x v="1"/>
    <x v="1"/>
    <x v="1"/>
    <x v="1"/>
    <x v="1"/>
    <x v="1"/>
    <x v="1"/>
    <x v="1"/>
    <x v="1"/>
    <x v="1"/>
    <x v="1"/>
    <x v="1"/>
    <x v="1"/>
    <x v="1"/>
    <x v="2"/>
    <x v="1"/>
    <x v="1"/>
    <x v="1"/>
    <x v="1"/>
    <x v="1"/>
    <x v="1"/>
    <x v="1"/>
    <x v="1"/>
    <x v="1"/>
    <x v="1"/>
    <x v="1"/>
    <x v="1"/>
    <x v="1"/>
    <x v="1"/>
    <x v="1"/>
    <x v="1"/>
    <x v="10"/>
    <x v="14"/>
    <x v="217"/>
    <x v="149"/>
    <x v="217"/>
    <x v="1"/>
    <x v="7"/>
    <x v="52"/>
    <x v="3"/>
  </r>
  <r>
    <x v="518"/>
    <x v="8"/>
    <x v="2"/>
    <x v="3"/>
    <x v="10"/>
    <x v="7"/>
    <x v="24"/>
    <x v="0"/>
    <x v="0"/>
    <x v="30"/>
    <x v="25"/>
    <x v="32"/>
    <x v="1"/>
    <x v="4"/>
    <x v="5"/>
    <x v="1"/>
    <x v="297"/>
    <x v="0"/>
    <x v="0"/>
    <x v="0"/>
    <x v="25"/>
    <x v="47"/>
    <x v="1"/>
    <x v="1"/>
    <x v="1"/>
    <x v="1"/>
    <x v="1"/>
    <x v="1"/>
    <x v="1"/>
    <x v="1"/>
    <x v="1"/>
    <x v="1"/>
    <x v="1"/>
    <x v="1"/>
    <x v="1"/>
    <x v="1"/>
    <x v="1"/>
    <x v="1"/>
    <x v="1"/>
    <x v="1"/>
    <x v="1"/>
    <x v="1"/>
    <x v="1"/>
    <x v="11"/>
    <x v="1"/>
    <x v="1"/>
    <x v="1"/>
    <x v="1"/>
    <x v="1"/>
    <x v="1"/>
    <x v="1"/>
    <x v="1"/>
    <x v="1"/>
    <x v="2"/>
    <x v="1"/>
    <x v="1"/>
    <x v="1"/>
    <x v="1"/>
    <x v="1"/>
    <x v="1"/>
    <x v="48"/>
    <x v="52"/>
    <x v="218"/>
    <x v="3"/>
    <x v="218"/>
    <x v="1"/>
    <x v="7"/>
    <x v="39"/>
    <x v="120"/>
  </r>
  <r>
    <x v="519"/>
    <x v="8"/>
    <x v="1"/>
    <x v="3"/>
    <x v="11"/>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20"/>
    <x v="8"/>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21"/>
    <x v="8"/>
    <x v="1"/>
    <x v="4"/>
    <x v="12"/>
    <x v="8"/>
    <x v="17"/>
    <x v="0"/>
    <x v="0"/>
    <x v="2"/>
    <x v="3"/>
    <x v="37"/>
    <x v="1"/>
    <x v="11"/>
    <x v="12"/>
    <x v="1"/>
    <x v="298"/>
    <x v="0"/>
    <x v="39"/>
    <x v="0"/>
    <x v="299"/>
    <x v="50"/>
    <x v="1"/>
    <x v="1"/>
    <x v="1"/>
    <x v="1"/>
    <x v="1"/>
    <x v="1"/>
    <x v="1"/>
    <x v="1"/>
    <x v="1"/>
    <x v="1"/>
    <x v="1"/>
    <x v="1"/>
    <x v="1"/>
    <x v="1"/>
    <x v="1"/>
    <x v="1"/>
    <x v="1"/>
    <x v="1"/>
    <x v="1"/>
    <x v="5"/>
    <x v="1"/>
    <x v="2"/>
    <x v="1"/>
    <x v="1"/>
    <x v="1"/>
    <x v="1"/>
    <x v="1"/>
    <x v="1"/>
    <x v="1"/>
    <x v="1"/>
    <x v="1"/>
    <x v="1"/>
    <x v="1"/>
    <x v="1"/>
    <x v="1"/>
    <x v="1"/>
    <x v="1"/>
    <x v="1"/>
    <x v="51"/>
    <x v="55"/>
    <x v="219"/>
    <x v="150"/>
    <x v="219"/>
    <x v="7"/>
    <x v="56"/>
    <x v="4"/>
    <x v="1"/>
  </r>
  <r>
    <x v="522"/>
    <x v="8"/>
    <x v="2"/>
    <x v="4"/>
    <x v="12"/>
    <x v="8"/>
    <x v="33"/>
    <x v="0"/>
    <x v="0"/>
    <x v="2"/>
    <x v="3"/>
    <x v="37"/>
    <x v="1"/>
    <x v="11"/>
    <x v="12"/>
    <x v="1"/>
    <x v="299"/>
    <x v="24"/>
    <x v="6"/>
    <x v="16"/>
    <x v="300"/>
    <x v="15"/>
    <x v="1"/>
    <x v="1"/>
    <x v="1"/>
    <x v="1"/>
    <x v="1"/>
    <x v="1"/>
    <x v="1"/>
    <x v="1"/>
    <x v="1"/>
    <x v="1"/>
    <x v="1"/>
    <x v="1"/>
    <x v="1"/>
    <x v="1"/>
    <x v="1"/>
    <x v="1"/>
    <x v="1"/>
    <x v="1"/>
    <x v="1"/>
    <x v="5"/>
    <x v="1"/>
    <x v="2"/>
    <x v="1"/>
    <x v="1"/>
    <x v="1"/>
    <x v="1"/>
    <x v="1"/>
    <x v="1"/>
    <x v="1"/>
    <x v="1"/>
    <x v="1"/>
    <x v="3"/>
    <x v="1"/>
    <x v="1"/>
    <x v="1"/>
    <x v="1"/>
    <x v="1"/>
    <x v="1"/>
    <x v="16"/>
    <x v="22"/>
    <x v="220"/>
    <x v="151"/>
    <x v="220"/>
    <x v="7"/>
    <x v="56"/>
    <x v="22"/>
    <x v="121"/>
  </r>
  <r>
    <x v="523"/>
    <x v="8"/>
    <x v="1"/>
    <x v="4"/>
    <x v="13"/>
    <x v="8"/>
    <x v="40"/>
    <x v="0"/>
    <x v="0"/>
    <x v="37"/>
    <x v="32"/>
    <x v="41"/>
    <x v="1"/>
    <x v="10"/>
    <x v="11"/>
    <x v="1"/>
    <x v="300"/>
    <x v="13"/>
    <x v="27"/>
    <x v="0"/>
    <x v="301"/>
    <x v="34"/>
    <x v="1"/>
    <x v="1"/>
    <x v="1"/>
    <x v="9"/>
    <x v="1"/>
    <x v="1"/>
    <x v="1"/>
    <x v="1"/>
    <x v="4"/>
    <x v="1"/>
    <x v="1"/>
    <x v="1"/>
    <x v="1"/>
    <x v="1"/>
    <x v="1"/>
    <x v="1"/>
    <x v="1"/>
    <x v="1"/>
    <x v="1"/>
    <x v="4"/>
    <x v="1"/>
    <x v="2"/>
    <x v="1"/>
    <x v="1"/>
    <x v="1"/>
    <x v="1"/>
    <x v="1"/>
    <x v="1"/>
    <x v="1"/>
    <x v="1"/>
    <x v="1"/>
    <x v="1"/>
    <x v="1"/>
    <x v="1"/>
    <x v="1"/>
    <x v="1"/>
    <x v="1"/>
    <x v="1"/>
    <x v="35"/>
    <x v="42"/>
    <x v="221"/>
    <x v="152"/>
    <x v="221"/>
    <x v="12"/>
    <x v="87"/>
    <x v="18"/>
    <x v="122"/>
  </r>
  <r>
    <x v="524"/>
    <x v="8"/>
    <x v="2"/>
    <x v="4"/>
    <x v="13"/>
    <x v="8"/>
    <x v="11"/>
    <x v="0"/>
    <x v="0"/>
    <x v="37"/>
    <x v="32"/>
    <x v="41"/>
    <x v="1"/>
    <x v="10"/>
    <x v="11"/>
    <x v="1"/>
    <x v="301"/>
    <x v="44"/>
    <x v="21"/>
    <x v="0"/>
    <x v="137"/>
    <x v="39"/>
    <x v="1"/>
    <x v="1"/>
    <x v="1"/>
    <x v="5"/>
    <x v="1"/>
    <x v="1"/>
    <x v="1"/>
    <x v="1"/>
    <x v="1"/>
    <x v="1"/>
    <x v="1"/>
    <x v="1"/>
    <x v="1"/>
    <x v="1"/>
    <x v="1"/>
    <x v="1"/>
    <x v="1"/>
    <x v="1"/>
    <x v="1"/>
    <x v="4"/>
    <x v="1"/>
    <x v="2"/>
    <x v="1"/>
    <x v="1"/>
    <x v="1"/>
    <x v="1"/>
    <x v="1"/>
    <x v="1"/>
    <x v="1"/>
    <x v="1"/>
    <x v="1"/>
    <x v="3"/>
    <x v="3"/>
    <x v="1"/>
    <x v="1"/>
    <x v="1"/>
    <x v="1"/>
    <x v="1"/>
    <x v="40"/>
    <x v="46"/>
    <x v="222"/>
    <x v="153"/>
    <x v="222"/>
    <x v="12"/>
    <x v="87"/>
    <x v="10"/>
    <x v="65"/>
  </r>
  <r>
    <x v="525"/>
    <x v="8"/>
    <x v="1"/>
    <x v="4"/>
    <x v="14"/>
    <x v="8"/>
    <x v="36"/>
    <x v="0"/>
    <x v="0"/>
    <x v="2"/>
    <x v="3"/>
    <x v="37"/>
    <x v="1"/>
    <x v="11"/>
    <x v="12"/>
    <x v="1"/>
    <x v="302"/>
    <x v="51"/>
    <x v="40"/>
    <x v="0"/>
    <x v="302"/>
    <x v="39"/>
    <x v="1"/>
    <x v="1"/>
    <x v="1"/>
    <x v="1"/>
    <x v="1"/>
    <x v="1"/>
    <x v="9"/>
    <x v="1"/>
    <x v="4"/>
    <x v="1"/>
    <x v="1"/>
    <x v="1"/>
    <x v="1"/>
    <x v="1"/>
    <x v="1"/>
    <x v="1"/>
    <x v="1"/>
    <x v="1"/>
    <x v="1"/>
    <x v="5"/>
    <x v="1"/>
    <x v="2"/>
    <x v="1"/>
    <x v="1"/>
    <x v="1"/>
    <x v="1"/>
    <x v="1"/>
    <x v="1"/>
    <x v="1"/>
    <x v="1"/>
    <x v="1"/>
    <x v="1"/>
    <x v="1"/>
    <x v="1"/>
    <x v="1"/>
    <x v="1"/>
    <x v="1"/>
    <x v="1"/>
    <x v="40"/>
    <x v="46"/>
    <x v="223"/>
    <x v="154"/>
    <x v="223"/>
    <x v="7"/>
    <x v="56"/>
    <x v="29"/>
    <x v="123"/>
  </r>
  <r>
    <x v="526"/>
    <x v="8"/>
    <x v="2"/>
    <x v="4"/>
    <x v="14"/>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27"/>
    <x v="8"/>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28"/>
    <x v="8"/>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29"/>
    <x v="8"/>
    <x v="1"/>
    <x v="4"/>
    <x v="16"/>
    <x v="8"/>
    <x v="19"/>
    <x v="0"/>
    <x v="0"/>
    <x v="6"/>
    <x v="7"/>
    <x v="25"/>
    <x v="2"/>
    <x v="1"/>
    <x v="2"/>
    <x v="1"/>
    <x v="282"/>
    <x v="19"/>
    <x v="28"/>
    <x v="0"/>
    <x v="22"/>
    <x v="35"/>
    <x v="1"/>
    <x v="1"/>
    <x v="1"/>
    <x v="1"/>
    <x v="1"/>
    <x v="1"/>
    <x v="1"/>
    <x v="1"/>
    <x v="1"/>
    <x v="1"/>
    <x v="1"/>
    <x v="1"/>
    <x v="1"/>
    <x v="3"/>
    <x v="1"/>
    <x v="1"/>
    <x v="1"/>
    <x v="1"/>
    <x v="1"/>
    <x v="1"/>
    <x v="1"/>
    <x v="2"/>
    <x v="1"/>
    <x v="1"/>
    <x v="1"/>
    <x v="1"/>
    <x v="1"/>
    <x v="1"/>
    <x v="1"/>
    <x v="1"/>
    <x v="1"/>
    <x v="1"/>
    <x v="1"/>
    <x v="1"/>
    <x v="2"/>
    <x v="1"/>
    <x v="1"/>
    <x v="1"/>
    <x v="36"/>
    <x v="43"/>
    <x v="224"/>
    <x v="155"/>
    <x v="224"/>
    <x v="19"/>
    <x v="88"/>
    <x v="22"/>
    <x v="124"/>
  </r>
  <r>
    <x v="530"/>
    <x v="8"/>
    <x v="2"/>
    <x v="4"/>
    <x v="1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31"/>
    <x v="8"/>
    <x v="1"/>
    <x v="4"/>
    <x v="17"/>
    <x v="8"/>
    <x v="15"/>
    <x v="0"/>
    <x v="0"/>
    <x v="38"/>
    <x v="33"/>
    <x v="54"/>
    <x v="2"/>
    <x v="4"/>
    <x v="5"/>
    <x v="1"/>
    <x v="303"/>
    <x v="25"/>
    <x v="0"/>
    <x v="0"/>
    <x v="303"/>
    <x v="12"/>
    <x v="1"/>
    <x v="1"/>
    <x v="1"/>
    <x v="1"/>
    <x v="1"/>
    <x v="1"/>
    <x v="1"/>
    <x v="1"/>
    <x v="1"/>
    <x v="1"/>
    <x v="1"/>
    <x v="1"/>
    <x v="1"/>
    <x v="1"/>
    <x v="1"/>
    <x v="1"/>
    <x v="1"/>
    <x v="1"/>
    <x v="1"/>
    <x v="6"/>
    <x v="1"/>
    <x v="2"/>
    <x v="1"/>
    <x v="1"/>
    <x v="1"/>
    <x v="1"/>
    <x v="1"/>
    <x v="1"/>
    <x v="1"/>
    <x v="1"/>
    <x v="1"/>
    <x v="1"/>
    <x v="1"/>
    <x v="1"/>
    <x v="1"/>
    <x v="1"/>
    <x v="1"/>
    <x v="1"/>
    <x v="13"/>
    <x v="19"/>
    <x v="225"/>
    <x v="156"/>
    <x v="225"/>
    <x v="9"/>
    <x v="76"/>
    <x v="4"/>
    <x v="1"/>
  </r>
  <r>
    <x v="532"/>
    <x v="8"/>
    <x v="2"/>
    <x v="4"/>
    <x v="17"/>
    <x v="8"/>
    <x v="14"/>
    <x v="0"/>
    <x v="0"/>
    <x v="38"/>
    <x v="33"/>
    <x v="54"/>
    <x v="2"/>
    <x v="4"/>
    <x v="5"/>
    <x v="1"/>
    <x v="304"/>
    <x v="32"/>
    <x v="4"/>
    <x v="0"/>
    <x v="304"/>
    <x v="32"/>
    <x v="1"/>
    <x v="1"/>
    <x v="1"/>
    <x v="1"/>
    <x v="1"/>
    <x v="1"/>
    <x v="1"/>
    <x v="1"/>
    <x v="1"/>
    <x v="1"/>
    <x v="1"/>
    <x v="1"/>
    <x v="1"/>
    <x v="1"/>
    <x v="1"/>
    <x v="1"/>
    <x v="1"/>
    <x v="1"/>
    <x v="1"/>
    <x v="6"/>
    <x v="1"/>
    <x v="2"/>
    <x v="1"/>
    <x v="1"/>
    <x v="1"/>
    <x v="1"/>
    <x v="1"/>
    <x v="1"/>
    <x v="1"/>
    <x v="1"/>
    <x v="1"/>
    <x v="3"/>
    <x v="1"/>
    <x v="1"/>
    <x v="1"/>
    <x v="1"/>
    <x v="1"/>
    <x v="1"/>
    <x v="33"/>
    <x v="40"/>
    <x v="226"/>
    <x v="157"/>
    <x v="226"/>
    <x v="9"/>
    <x v="76"/>
    <x v="22"/>
    <x v="62"/>
  </r>
  <r>
    <x v="533"/>
    <x v="8"/>
    <x v="1"/>
    <x v="4"/>
    <x v="18"/>
    <x v="8"/>
    <x v="35"/>
    <x v="0"/>
    <x v="0"/>
    <x v="30"/>
    <x v="25"/>
    <x v="48"/>
    <x v="1"/>
    <x v="5"/>
    <x v="6"/>
    <x v="1"/>
    <x v="305"/>
    <x v="51"/>
    <x v="24"/>
    <x v="17"/>
    <x v="305"/>
    <x v="54"/>
    <x v="1"/>
    <x v="6"/>
    <x v="1"/>
    <x v="1"/>
    <x v="1"/>
    <x v="1"/>
    <x v="1"/>
    <x v="1"/>
    <x v="4"/>
    <x v="1"/>
    <x v="1"/>
    <x v="1"/>
    <x v="1"/>
    <x v="1"/>
    <x v="1"/>
    <x v="1"/>
    <x v="1"/>
    <x v="1"/>
    <x v="1"/>
    <x v="6"/>
    <x v="1"/>
    <x v="2"/>
    <x v="1"/>
    <x v="1"/>
    <x v="1"/>
    <x v="1"/>
    <x v="1"/>
    <x v="1"/>
    <x v="1"/>
    <x v="1"/>
    <x v="1"/>
    <x v="1"/>
    <x v="3"/>
    <x v="1"/>
    <x v="2"/>
    <x v="1"/>
    <x v="1"/>
    <x v="1"/>
    <x v="55"/>
    <x v="60"/>
    <x v="227"/>
    <x v="158"/>
    <x v="227"/>
    <x v="22"/>
    <x v="77"/>
    <x v="31"/>
    <x v="62"/>
  </r>
  <r>
    <x v="534"/>
    <x v="8"/>
    <x v="2"/>
    <x v="4"/>
    <x v="18"/>
    <x v="8"/>
    <x v="10"/>
    <x v="0"/>
    <x v="0"/>
    <x v="30"/>
    <x v="25"/>
    <x v="32"/>
    <x v="1"/>
    <x v="5"/>
    <x v="6"/>
    <x v="1"/>
    <x v="306"/>
    <x v="29"/>
    <x v="24"/>
    <x v="18"/>
    <x v="228"/>
    <x v="20"/>
    <x v="1"/>
    <x v="1"/>
    <x v="1"/>
    <x v="1"/>
    <x v="1"/>
    <x v="1"/>
    <x v="1"/>
    <x v="1"/>
    <x v="4"/>
    <x v="1"/>
    <x v="1"/>
    <x v="1"/>
    <x v="1"/>
    <x v="1"/>
    <x v="1"/>
    <x v="1"/>
    <x v="1"/>
    <x v="1"/>
    <x v="1"/>
    <x v="6"/>
    <x v="1"/>
    <x v="2"/>
    <x v="1"/>
    <x v="1"/>
    <x v="1"/>
    <x v="1"/>
    <x v="1"/>
    <x v="1"/>
    <x v="1"/>
    <x v="1"/>
    <x v="1"/>
    <x v="3"/>
    <x v="1"/>
    <x v="1"/>
    <x v="1"/>
    <x v="1"/>
    <x v="1"/>
    <x v="1"/>
    <x v="21"/>
    <x v="27"/>
    <x v="228"/>
    <x v="159"/>
    <x v="228"/>
    <x v="9"/>
    <x v="13"/>
    <x v="31"/>
    <x v="62"/>
  </r>
  <r>
    <x v="535"/>
    <x v="8"/>
    <x v="1"/>
    <x v="4"/>
    <x v="19"/>
    <x v="8"/>
    <x v="18"/>
    <x v="0"/>
    <x v="0"/>
    <x v="36"/>
    <x v="31"/>
    <x v="40"/>
    <x v="2"/>
    <x v="6"/>
    <x v="7"/>
    <x v="1"/>
    <x v="307"/>
    <x v="0"/>
    <x v="0"/>
    <x v="0"/>
    <x v="75"/>
    <x v="54"/>
    <x v="1"/>
    <x v="1"/>
    <x v="1"/>
    <x v="1"/>
    <x v="1"/>
    <x v="1"/>
    <x v="1"/>
    <x v="1"/>
    <x v="4"/>
    <x v="1"/>
    <x v="1"/>
    <x v="1"/>
    <x v="1"/>
    <x v="1"/>
    <x v="1"/>
    <x v="1"/>
    <x v="1"/>
    <x v="1"/>
    <x v="1"/>
    <x v="5"/>
    <x v="1"/>
    <x v="19"/>
    <x v="1"/>
    <x v="1"/>
    <x v="1"/>
    <x v="1"/>
    <x v="1"/>
    <x v="1"/>
    <x v="1"/>
    <x v="1"/>
    <x v="1"/>
    <x v="1"/>
    <x v="1"/>
    <x v="1"/>
    <x v="2"/>
    <x v="1"/>
    <x v="1"/>
    <x v="1"/>
    <x v="55"/>
    <x v="60"/>
    <x v="229"/>
    <x v="3"/>
    <x v="229"/>
    <x v="13"/>
    <x v="62"/>
    <x v="16"/>
    <x v="125"/>
  </r>
  <r>
    <x v="536"/>
    <x v="8"/>
    <x v="2"/>
    <x v="4"/>
    <x v="19"/>
    <x v="8"/>
    <x v="9"/>
    <x v="0"/>
    <x v="0"/>
    <x v="36"/>
    <x v="31"/>
    <x v="40"/>
    <x v="2"/>
    <x v="6"/>
    <x v="7"/>
    <x v="1"/>
    <x v="308"/>
    <x v="0"/>
    <x v="0"/>
    <x v="0"/>
    <x v="306"/>
    <x v="54"/>
    <x v="1"/>
    <x v="1"/>
    <x v="1"/>
    <x v="1"/>
    <x v="1"/>
    <x v="1"/>
    <x v="1"/>
    <x v="1"/>
    <x v="4"/>
    <x v="1"/>
    <x v="4"/>
    <x v="1"/>
    <x v="1"/>
    <x v="1"/>
    <x v="1"/>
    <x v="1"/>
    <x v="1"/>
    <x v="1"/>
    <x v="1"/>
    <x v="5"/>
    <x v="1"/>
    <x v="2"/>
    <x v="1"/>
    <x v="1"/>
    <x v="1"/>
    <x v="1"/>
    <x v="1"/>
    <x v="1"/>
    <x v="1"/>
    <x v="1"/>
    <x v="1"/>
    <x v="3"/>
    <x v="1"/>
    <x v="1"/>
    <x v="1"/>
    <x v="1"/>
    <x v="1"/>
    <x v="1"/>
    <x v="55"/>
    <x v="60"/>
    <x v="230"/>
    <x v="3"/>
    <x v="230"/>
    <x v="7"/>
    <x v="16"/>
    <x v="18"/>
    <x v="33"/>
  </r>
  <r>
    <x v="537"/>
    <x v="8"/>
    <x v="1"/>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38"/>
    <x v="8"/>
    <x v="2"/>
    <x v="4"/>
    <x v="20"/>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39"/>
    <x v="8"/>
    <x v="1"/>
    <x v="4"/>
    <x v="21"/>
    <x v="8"/>
    <x v="14"/>
    <x v="0"/>
    <x v="0"/>
    <x v="22"/>
    <x v="19"/>
    <x v="22"/>
    <x v="2"/>
    <x v="6"/>
    <x v="7"/>
    <x v="1"/>
    <x v="12"/>
    <x v="25"/>
    <x v="29"/>
    <x v="0"/>
    <x v="307"/>
    <x v="25"/>
    <x v="1"/>
    <x v="1"/>
    <x v="1"/>
    <x v="1"/>
    <x v="1"/>
    <x v="1"/>
    <x v="1"/>
    <x v="1"/>
    <x v="1"/>
    <x v="1"/>
    <x v="1"/>
    <x v="1"/>
    <x v="1"/>
    <x v="1"/>
    <x v="1"/>
    <x v="1"/>
    <x v="1"/>
    <x v="1"/>
    <x v="1"/>
    <x v="1"/>
    <x v="1"/>
    <x v="12"/>
    <x v="1"/>
    <x v="1"/>
    <x v="1"/>
    <x v="1"/>
    <x v="1"/>
    <x v="1"/>
    <x v="1"/>
    <x v="1"/>
    <x v="1"/>
    <x v="1"/>
    <x v="1"/>
    <x v="1"/>
    <x v="1"/>
    <x v="1"/>
    <x v="1"/>
    <x v="1"/>
    <x v="26"/>
    <x v="9"/>
    <x v="188"/>
    <x v="160"/>
    <x v="231"/>
    <x v="1"/>
    <x v="42"/>
    <x v="28"/>
    <x v="74"/>
  </r>
  <r>
    <x v="540"/>
    <x v="8"/>
    <x v="2"/>
    <x v="4"/>
    <x v="21"/>
    <x v="8"/>
    <x v="6"/>
    <x v="0"/>
    <x v="0"/>
    <x v="22"/>
    <x v="19"/>
    <x v="22"/>
    <x v="2"/>
    <x v="6"/>
    <x v="7"/>
    <x v="1"/>
    <x v="309"/>
    <x v="26"/>
    <x v="29"/>
    <x v="0"/>
    <x v="308"/>
    <x v="58"/>
    <x v="1"/>
    <x v="1"/>
    <x v="1"/>
    <x v="1"/>
    <x v="1"/>
    <x v="1"/>
    <x v="1"/>
    <x v="1"/>
    <x v="1"/>
    <x v="1"/>
    <x v="1"/>
    <x v="1"/>
    <x v="1"/>
    <x v="1"/>
    <x v="1"/>
    <x v="1"/>
    <x v="1"/>
    <x v="1"/>
    <x v="1"/>
    <x v="5"/>
    <x v="1"/>
    <x v="7"/>
    <x v="1"/>
    <x v="1"/>
    <x v="1"/>
    <x v="1"/>
    <x v="1"/>
    <x v="1"/>
    <x v="1"/>
    <x v="1"/>
    <x v="1"/>
    <x v="2"/>
    <x v="1"/>
    <x v="1"/>
    <x v="1"/>
    <x v="1"/>
    <x v="1"/>
    <x v="1"/>
    <x v="59"/>
    <x v="65"/>
    <x v="231"/>
    <x v="161"/>
    <x v="232"/>
    <x v="7"/>
    <x v="16"/>
    <x v="67"/>
    <x v="126"/>
  </r>
  <r>
    <x v="541"/>
    <x v="8"/>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42"/>
    <x v="8"/>
    <x v="2"/>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43"/>
    <x v="8"/>
    <x v="1"/>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44"/>
    <x v="8"/>
    <x v="2"/>
    <x v="4"/>
    <x v="2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45"/>
    <x v="8"/>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46"/>
    <x v="8"/>
    <x v="2"/>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47"/>
    <x v="8"/>
    <x v="1"/>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48"/>
    <x v="8"/>
    <x v="2"/>
    <x v="5"/>
    <x v="25"/>
    <x v="10"/>
    <x v="22"/>
    <x v="0"/>
    <x v="0"/>
    <x v="45"/>
    <x v="38"/>
    <x v="60"/>
    <x v="1"/>
    <x v="2"/>
    <x v="3"/>
    <x v="1"/>
    <x v="310"/>
    <x v="0"/>
    <x v="0"/>
    <x v="0"/>
    <x v="309"/>
    <x v="33"/>
    <x v="17"/>
    <x v="1"/>
    <x v="1"/>
    <x v="1"/>
    <x v="1"/>
    <x v="1"/>
    <x v="1"/>
    <x v="1"/>
    <x v="1"/>
    <x v="1"/>
    <x v="1"/>
    <x v="1"/>
    <x v="1"/>
    <x v="1"/>
    <x v="1"/>
    <x v="1"/>
    <x v="1"/>
    <x v="1"/>
    <x v="1"/>
    <x v="8"/>
    <x v="1"/>
    <x v="2"/>
    <x v="1"/>
    <x v="1"/>
    <x v="1"/>
    <x v="1"/>
    <x v="1"/>
    <x v="1"/>
    <x v="1"/>
    <x v="1"/>
    <x v="1"/>
    <x v="1"/>
    <x v="1"/>
    <x v="1"/>
    <x v="1"/>
    <x v="1"/>
    <x v="28"/>
    <x v="28"/>
    <x v="34"/>
    <x v="29"/>
    <x v="232"/>
    <x v="3"/>
    <x v="233"/>
    <x v="27"/>
    <x v="89"/>
    <x v="4"/>
    <x v="1"/>
  </r>
  <r>
    <x v="549"/>
    <x v="8"/>
    <x v="1"/>
    <x v="5"/>
    <x v="26"/>
    <x v="10"/>
    <x v="20"/>
    <x v="0"/>
    <x v="0"/>
    <x v="8"/>
    <x v="1"/>
    <x v="0"/>
    <x v="2"/>
    <x v="5"/>
    <x v="6"/>
    <x v="1"/>
    <x v="311"/>
    <x v="0"/>
    <x v="0"/>
    <x v="0"/>
    <x v="310"/>
    <x v="81"/>
    <x v="2"/>
    <x v="3"/>
    <x v="1"/>
    <x v="1"/>
    <x v="1"/>
    <x v="1"/>
    <x v="1"/>
    <x v="1"/>
    <x v="1"/>
    <x v="1"/>
    <x v="1"/>
    <x v="1"/>
    <x v="1"/>
    <x v="1"/>
    <x v="1"/>
    <x v="1"/>
    <x v="1"/>
    <x v="18"/>
    <x v="1"/>
    <x v="1"/>
    <x v="1"/>
    <x v="8"/>
    <x v="1"/>
    <x v="1"/>
    <x v="1"/>
    <x v="1"/>
    <x v="1"/>
    <x v="1"/>
    <x v="1"/>
    <x v="1"/>
    <x v="1"/>
    <x v="1"/>
    <x v="1"/>
    <x v="1"/>
    <x v="1"/>
    <x v="1"/>
    <x v="1"/>
    <x v="1"/>
    <x v="82"/>
    <x v="110"/>
    <x v="233"/>
    <x v="3"/>
    <x v="234"/>
    <x v="3"/>
    <x v="90"/>
    <x v="72"/>
    <x v="127"/>
  </r>
  <r>
    <x v="550"/>
    <x v="8"/>
    <x v="2"/>
    <x v="5"/>
    <x v="2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51"/>
    <x v="8"/>
    <x v="1"/>
    <x v="5"/>
    <x v="27"/>
    <x v="10"/>
    <x v="27"/>
    <x v="0"/>
    <x v="0"/>
    <x v="2"/>
    <x v="3"/>
    <x v="61"/>
    <x v="1"/>
    <x v="9"/>
    <x v="10"/>
    <x v="1"/>
    <x v="312"/>
    <x v="0"/>
    <x v="0"/>
    <x v="0"/>
    <x v="311"/>
    <x v="16"/>
    <x v="11"/>
    <x v="7"/>
    <x v="1"/>
    <x v="1"/>
    <x v="1"/>
    <x v="1"/>
    <x v="1"/>
    <x v="1"/>
    <x v="1"/>
    <x v="1"/>
    <x v="1"/>
    <x v="1"/>
    <x v="1"/>
    <x v="1"/>
    <x v="1"/>
    <x v="1"/>
    <x v="1"/>
    <x v="1"/>
    <x v="1"/>
    <x v="1"/>
    <x v="1"/>
    <x v="19"/>
    <x v="1"/>
    <x v="1"/>
    <x v="1"/>
    <x v="1"/>
    <x v="9"/>
    <x v="1"/>
    <x v="1"/>
    <x v="1"/>
    <x v="1"/>
    <x v="1"/>
    <x v="1"/>
    <x v="1"/>
    <x v="1"/>
    <x v="1"/>
    <x v="1"/>
    <x v="1"/>
    <x v="17"/>
    <x v="23"/>
    <x v="234"/>
    <x v="3"/>
    <x v="235"/>
    <x v="2"/>
    <x v="82"/>
    <x v="3"/>
    <x v="28"/>
  </r>
  <r>
    <x v="552"/>
    <x v="8"/>
    <x v="2"/>
    <x v="5"/>
    <x v="27"/>
    <x v="10"/>
    <x v="38"/>
    <x v="0"/>
    <x v="0"/>
    <x v="2"/>
    <x v="3"/>
    <x v="62"/>
    <x v="1"/>
    <x v="9"/>
    <x v="10"/>
    <x v="1"/>
    <x v="313"/>
    <x v="0"/>
    <x v="0"/>
    <x v="0"/>
    <x v="312"/>
    <x v="77"/>
    <x v="1"/>
    <x v="8"/>
    <x v="1"/>
    <x v="1"/>
    <x v="1"/>
    <x v="1"/>
    <x v="1"/>
    <x v="1"/>
    <x v="1"/>
    <x v="1"/>
    <x v="1"/>
    <x v="1"/>
    <x v="1"/>
    <x v="1"/>
    <x v="1"/>
    <x v="1"/>
    <x v="1"/>
    <x v="1"/>
    <x v="1"/>
    <x v="6"/>
    <x v="1"/>
    <x v="2"/>
    <x v="1"/>
    <x v="1"/>
    <x v="1"/>
    <x v="1"/>
    <x v="10"/>
    <x v="1"/>
    <x v="1"/>
    <x v="1"/>
    <x v="1"/>
    <x v="1"/>
    <x v="1"/>
    <x v="1"/>
    <x v="1"/>
    <x v="1"/>
    <x v="1"/>
    <x v="1"/>
    <x v="78"/>
    <x v="106"/>
    <x v="235"/>
    <x v="3"/>
    <x v="111"/>
    <x v="9"/>
    <x v="30"/>
    <x v="71"/>
    <x v="128"/>
  </r>
  <r>
    <x v="553"/>
    <x v="8"/>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554"/>
    <x v="8"/>
    <x v="2"/>
    <x v="5"/>
    <x v="28"/>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55"/>
    <x v="8"/>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56"/>
    <x v="8"/>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57"/>
    <x v="8"/>
    <x v="1"/>
    <x v="5"/>
    <x v="30"/>
    <x v="10"/>
    <x v="28"/>
    <x v="0"/>
    <x v="0"/>
    <x v="36"/>
    <x v="31"/>
    <x v="40"/>
    <x v="2"/>
    <x v="9"/>
    <x v="10"/>
    <x v="1"/>
    <x v="130"/>
    <x v="0"/>
    <x v="0"/>
    <x v="0"/>
    <x v="133"/>
    <x v="32"/>
    <x v="1"/>
    <x v="6"/>
    <x v="1"/>
    <x v="1"/>
    <x v="1"/>
    <x v="1"/>
    <x v="1"/>
    <x v="1"/>
    <x v="1"/>
    <x v="1"/>
    <x v="1"/>
    <x v="1"/>
    <x v="1"/>
    <x v="1"/>
    <x v="1"/>
    <x v="1"/>
    <x v="1"/>
    <x v="1"/>
    <x v="1"/>
    <x v="4"/>
    <x v="1"/>
    <x v="2"/>
    <x v="1"/>
    <x v="1"/>
    <x v="1"/>
    <x v="1"/>
    <x v="1"/>
    <x v="1"/>
    <x v="1"/>
    <x v="1"/>
    <x v="1"/>
    <x v="1"/>
    <x v="1"/>
    <x v="1"/>
    <x v="1"/>
    <x v="1"/>
    <x v="1"/>
    <x v="1"/>
    <x v="33"/>
    <x v="40"/>
    <x v="236"/>
    <x v="3"/>
    <x v="236"/>
    <x v="12"/>
    <x v="26"/>
    <x v="17"/>
    <x v="129"/>
  </r>
  <r>
    <x v="558"/>
    <x v="8"/>
    <x v="2"/>
    <x v="5"/>
    <x v="30"/>
    <x v="10"/>
    <x v="24"/>
    <x v="0"/>
    <x v="0"/>
    <x v="36"/>
    <x v="31"/>
    <x v="40"/>
    <x v="2"/>
    <x v="9"/>
    <x v="10"/>
    <x v="1"/>
    <x v="263"/>
    <x v="0"/>
    <x v="0"/>
    <x v="0"/>
    <x v="264"/>
    <x v="64"/>
    <x v="1"/>
    <x v="1"/>
    <x v="1"/>
    <x v="1"/>
    <x v="1"/>
    <x v="1"/>
    <x v="1"/>
    <x v="1"/>
    <x v="1"/>
    <x v="1"/>
    <x v="1"/>
    <x v="1"/>
    <x v="1"/>
    <x v="1"/>
    <x v="1"/>
    <x v="1"/>
    <x v="1"/>
    <x v="25"/>
    <x v="1"/>
    <x v="5"/>
    <x v="1"/>
    <x v="2"/>
    <x v="1"/>
    <x v="1"/>
    <x v="1"/>
    <x v="1"/>
    <x v="1"/>
    <x v="1"/>
    <x v="1"/>
    <x v="1"/>
    <x v="1"/>
    <x v="1"/>
    <x v="1"/>
    <x v="1"/>
    <x v="1"/>
    <x v="1"/>
    <x v="1"/>
    <x v="1"/>
    <x v="65"/>
    <x v="74"/>
    <x v="122"/>
    <x v="3"/>
    <x v="237"/>
    <x v="7"/>
    <x v="28"/>
    <x v="40"/>
    <x v="130"/>
  </r>
  <r>
    <x v="559"/>
    <x v="8"/>
    <x v="1"/>
    <x v="5"/>
    <x v="31"/>
    <x v="10"/>
    <x v="25"/>
    <x v="0"/>
    <x v="0"/>
    <x v="30"/>
    <x v="25"/>
    <x v="45"/>
    <x v="1"/>
    <x v="4"/>
    <x v="5"/>
    <x v="1"/>
    <x v="314"/>
    <x v="0"/>
    <x v="0"/>
    <x v="0"/>
    <x v="313"/>
    <x v="81"/>
    <x v="1"/>
    <x v="27"/>
    <x v="1"/>
    <x v="1"/>
    <x v="1"/>
    <x v="1"/>
    <x v="1"/>
    <x v="1"/>
    <x v="1"/>
    <x v="1"/>
    <x v="1"/>
    <x v="1"/>
    <x v="1"/>
    <x v="1"/>
    <x v="1"/>
    <x v="1"/>
    <x v="1"/>
    <x v="1"/>
    <x v="1"/>
    <x v="5"/>
    <x v="1"/>
    <x v="2"/>
    <x v="1"/>
    <x v="1"/>
    <x v="1"/>
    <x v="1"/>
    <x v="1"/>
    <x v="1"/>
    <x v="1"/>
    <x v="1"/>
    <x v="1"/>
    <x v="1"/>
    <x v="1"/>
    <x v="1"/>
    <x v="1"/>
    <x v="1"/>
    <x v="1"/>
    <x v="1"/>
    <x v="82"/>
    <x v="110"/>
    <x v="237"/>
    <x v="3"/>
    <x v="145"/>
    <x v="7"/>
    <x v="91"/>
    <x v="63"/>
    <x v="30"/>
  </r>
  <r>
    <x v="560"/>
    <x v="8"/>
    <x v="2"/>
    <x v="5"/>
    <x v="31"/>
    <x v="10"/>
    <x v="30"/>
    <x v="0"/>
    <x v="0"/>
    <x v="30"/>
    <x v="25"/>
    <x v="45"/>
    <x v="1"/>
    <x v="9"/>
    <x v="10"/>
    <x v="1"/>
    <x v="207"/>
    <x v="0"/>
    <x v="0"/>
    <x v="0"/>
    <x v="212"/>
    <x v="40"/>
    <x v="1"/>
    <x v="1"/>
    <x v="1"/>
    <x v="1"/>
    <x v="1"/>
    <x v="1"/>
    <x v="1"/>
    <x v="1"/>
    <x v="1"/>
    <x v="1"/>
    <x v="1"/>
    <x v="1"/>
    <x v="1"/>
    <x v="1"/>
    <x v="1"/>
    <x v="1"/>
    <x v="1"/>
    <x v="3"/>
    <x v="1"/>
    <x v="6"/>
    <x v="1"/>
    <x v="2"/>
    <x v="1"/>
    <x v="1"/>
    <x v="1"/>
    <x v="1"/>
    <x v="1"/>
    <x v="1"/>
    <x v="1"/>
    <x v="1"/>
    <x v="1"/>
    <x v="1"/>
    <x v="1"/>
    <x v="1"/>
    <x v="1"/>
    <x v="1"/>
    <x v="1"/>
    <x v="1"/>
    <x v="41"/>
    <x v="25"/>
    <x v="161"/>
    <x v="3"/>
    <x v="238"/>
    <x v="9"/>
    <x v="30"/>
    <x v="2"/>
    <x v="35"/>
  </r>
  <r>
    <x v="561"/>
    <x v="8"/>
    <x v="1"/>
    <x v="5"/>
    <x v="32"/>
    <x v="10"/>
    <x v="25"/>
    <x v="0"/>
    <x v="0"/>
    <x v="38"/>
    <x v="33"/>
    <x v="45"/>
    <x v="2"/>
    <x v="4"/>
    <x v="5"/>
    <x v="1"/>
    <x v="315"/>
    <x v="0"/>
    <x v="0"/>
    <x v="0"/>
    <x v="314"/>
    <x v="82"/>
    <x v="1"/>
    <x v="26"/>
    <x v="1"/>
    <x v="1"/>
    <x v="1"/>
    <x v="1"/>
    <x v="1"/>
    <x v="1"/>
    <x v="1"/>
    <x v="1"/>
    <x v="1"/>
    <x v="1"/>
    <x v="1"/>
    <x v="1"/>
    <x v="1"/>
    <x v="1"/>
    <x v="4"/>
    <x v="1"/>
    <x v="1"/>
    <x v="1"/>
    <x v="1"/>
    <x v="2"/>
    <x v="1"/>
    <x v="1"/>
    <x v="1"/>
    <x v="1"/>
    <x v="1"/>
    <x v="1"/>
    <x v="1"/>
    <x v="1"/>
    <x v="1"/>
    <x v="1"/>
    <x v="1"/>
    <x v="1"/>
    <x v="1"/>
    <x v="1"/>
    <x v="1"/>
    <x v="1"/>
    <x v="83"/>
    <x v="111"/>
    <x v="238"/>
    <x v="3"/>
    <x v="239"/>
    <x v="1"/>
    <x v="7"/>
    <x v="73"/>
    <x v="131"/>
  </r>
  <r>
    <x v="562"/>
    <x v="8"/>
    <x v="2"/>
    <x v="5"/>
    <x v="32"/>
    <x v="10"/>
    <x v="30"/>
    <x v="0"/>
    <x v="0"/>
    <x v="38"/>
    <x v="33"/>
    <x v="45"/>
    <x v="2"/>
    <x v="4"/>
    <x v="5"/>
    <x v="1"/>
    <x v="303"/>
    <x v="0"/>
    <x v="0"/>
    <x v="0"/>
    <x v="303"/>
    <x v="15"/>
    <x v="1"/>
    <x v="1"/>
    <x v="1"/>
    <x v="1"/>
    <x v="1"/>
    <x v="1"/>
    <x v="1"/>
    <x v="1"/>
    <x v="1"/>
    <x v="1"/>
    <x v="1"/>
    <x v="1"/>
    <x v="1"/>
    <x v="1"/>
    <x v="1"/>
    <x v="1"/>
    <x v="1"/>
    <x v="1"/>
    <x v="1"/>
    <x v="4"/>
    <x v="1"/>
    <x v="2"/>
    <x v="1"/>
    <x v="1"/>
    <x v="1"/>
    <x v="1"/>
    <x v="1"/>
    <x v="1"/>
    <x v="1"/>
    <x v="1"/>
    <x v="1"/>
    <x v="1"/>
    <x v="1"/>
    <x v="1"/>
    <x v="1"/>
    <x v="1"/>
    <x v="1"/>
    <x v="1"/>
    <x v="16"/>
    <x v="22"/>
    <x v="239"/>
    <x v="3"/>
    <x v="203"/>
    <x v="12"/>
    <x v="23"/>
    <x v="4"/>
    <x v="1"/>
  </r>
  <r>
    <x v="563"/>
    <x v="9"/>
    <x v="1"/>
    <x v="1"/>
    <x v="1"/>
    <x v="2"/>
    <x v="1"/>
    <x v="1"/>
    <x v="0"/>
    <x v="38"/>
    <x v="33"/>
    <x v="45"/>
    <x v="2"/>
    <x v="0"/>
    <x v="1"/>
    <x v="2"/>
    <x v="316"/>
    <x v="0"/>
    <x v="0"/>
    <x v="7"/>
    <x v="315"/>
    <x v="37"/>
    <x v="1"/>
    <x v="1"/>
    <x v="1"/>
    <x v="1"/>
    <x v="1"/>
    <x v="1"/>
    <x v="1"/>
    <x v="1"/>
    <x v="1"/>
    <x v="1"/>
    <x v="1"/>
    <x v="1"/>
    <x v="1"/>
    <x v="1"/>
    <x v="1"/>
    <x v="1"/>
    <x v="1"/>
    <x v="1"/>
    <x v="1"/>
    <x v="1"/>
    <x v="7"/>
    <x v="2"/>
    <x v="1"/>
    <x v="1"/>
    <x v="1"/>
    <x v="1"/>
    <x v="1"/>
    <x v="1"/>
    <x v="1"/>
    <x v="1"/>
    <x v="1"/>
    <x v="1"/>
    <x v="1"/>
    <x v="1"/>
    <x v="1"/>
    <x v="1"/>
    <x v="4"/>
    <x v="4"/>
    <x v="38"/>
    <x v="40"/>
    <x v="1"/>
    <x v="162"/>
    <x v="1"/>
    <x v="1"/>
    <x v="1"/>
    <x v="15"/>
    <x v="1"/>
  </r>
  <r>
    <x v="564"/>
    <x v="9"/>
    <x v="1"/>
    <x v="1"/>
    <x v="1"/>
    <x v="0"/>
    <x v="1"/>
    <x v="1"/>
    <x v="0"/>
    <x v="36"/>
    <x v="31"/>
    <x v="63"/>
    <x v="2"/>
    <x v="0"/>
    <x v="1"/>
    <x v="1"/>
    <x v="0"/>
    <x v="0"/>
    <x v="0"/>
    <x v="0"/>
    <x v="1"/>
    <x v="0"/>
    <x v="3"/>
    <x v="1"/>
    <x v="1"/>
    <x v="1"/>
    <x v="1"/>
    <x v="1"/>
    <x v="1"/>
    <x v="1"/>
    <x v="1"/>
    <x v="1"/>
    <x v="1"/>
    <x v="1"/>
    <x v="1"/>
    <x v="1"/>
    <x v="1"/>
    <x v="1"/>
    <x v="1"/>
    <x v="1"/>
    <x v="1"/>
    <x v="1"/>
    <x v="1"/>
    <x v="2"/>
    <x v="1"/>
    <x v="1"/>
    <x v="1"/>
    <x v="1"/>
    <x v="1"/>
    <x v="1"/>
    <x v="1"/>
    <x v="1"/>
    <x v="1"/>
    <x v="1"/>
    <x v="1"/>
    <x v="1"/>
    <x v="1"/>
    <x v="1"/>
    <x v="5"/>
    <x v="5"/>
    <x v="1"/>
    <x v="1"/>
    <x v="1"/>
    <x v="1"/>
    <x v="1"/>
    <x v="5"/>
    <x v="1"/>
    <x v="4"/>
    <x v="1"/>
  </r>
  <r>
    <x v="565"/>
    <x v="9"/>
    <x v="2"/>
    <x v="1"/>
    <x v="1"/>
    <x v="2"/>
    <x v="1"/>
    <x v="1"/>
    <x v="0"/>
    <x v="36"/>
    <x v="31"/>
    <x v="63"/>
    <x v="2"/>
    <x v="0"/>
    <x v="1"/>
    <x v="2"/>
    <x v="174"/>
    <x v="0"/>
    <x v="0"/>
    <x v="0"/>
    <x v="114"/>
    <x v="16"/>
    <x v="1"/>
    <x v="1"/>
    <x v="1"/>
    <x v="1"/>
    <x v="1"/>
    <x v="1"/>
    <x v="1"/>
    <x v="1"/>
    <x v="1"/>
    <x v="1"/>
    <x v="1"/>
    <x v="1"/>
    <x v="1"/>
    <x v="1"/>
    <x v="1"/>
    <x v="1"/>
    <x v="1"/>
    <x v="1"/>
    <x v="1"/>
    <x v="1"/>
    <x v="7"/>
    <x v="12"/>
    <x v="1"/>
    <x v="1"/>
    <x v="1"/>
    <x v="1"/>
    <x v="1"/>
    <x v="1"/>
    <x v="1"/>
    <x v="1"/>
    <x v="1"/>
    <x v="1"/>
    <x v="1"/>
    <x v="1"/>
    <x v="1"/>
    <x v="1"/>
    <x v="1"/>
    <x v="1"/>
    <x v="17"/>
    <x v="23"/>
    <x v="1"/>
    <x v="3"/>
    <x v="1"/>
    <x v="1"/>
    <x v="1"/>
    <x v="8"/>
    <x v="1"/>
  </r>
  <r>
    <x v="566"/>
    <x v="9"/>
    <x v="1"/>
    <x v="1"/>
    <x v="2"/>
    <x v="2"/>
    <x v="3"/>
    <x v="3"/>
    <x v="0"/>
    <x v="27"/>
    <x v="22"/>
    <x v="59"/>
    <x v="2"/>
    <x v="0"/>
    <x v="1"/>
    <x v="3"/>
    <x v="288"/>
    <x v="0"/>
    <x v="0"/>
    <x v="0"/>
    <x v="290"/>
    <x v="8"/>
    <x v="1"/>
    <x v="1"/>
    <x v="1"/>
    <x v="1"/>
    <x v="1"/>
    <x v="1"/>
    <x v="1"/>
    <x v="1"/>
    <x v="1"/>
    <x v="1"/>
    <x v="1"/>
    <x v="1"/>
    <x v="1"/>
    <x v="1"/>
    <x v="1"/>
    <x v="1"/>
    <x v="1"/>
    <x v="1"/>
    <x v="1"/>
    <x v="1"/>
    <x v="3"/>
    <x v="2"/>
    <x v="1"/>
    <x v="1"/>
    <x v="1"/>
    <x v="1"/>
    <x v="1"/>
    <x v="1"/>
    <x v="1"/>
    <x v="1"/>
    <x v="1"/>
    <x v="1"/>
    <x v="1"/>
    <x v="1"/>
    <x v="1"/>
    <x v="1"/>
    <x v="1"/>
    <x v="1"/>
    <x v="9"/>
    <x v="11"/>
    <x v="1"/>
    <x v="3"/>
    <x v="1"/>
    <x v="1"/>
    <x v="1"/>
    <x v="2"/>
    <x v="1"/>
  </r>
  <r>
    <x v="567"/>
    <x v="9"/>
    <x v="2"/>
    <x v="1"/>
    <x v="2"/>
    <x v="2"/>
    <x v="42"/>
    <x v="16"/>
    <x v="0"/>
    <x v="27"/>
    <x v="22"/>
    <x v="64"/>
    <x v="2"/>
    <x v="0"/>
    <x v="1"/>
    <x v="1"/>
    <x v="317"/>
    <x v="0"/>
    <x v="0"/>
    <x v="0"/>
    <x v="316"/>
    <x v="25"/>
    <x v="1"/>
    <x v="1"/>
    <x v="1"/>
    <x v="1"/>
    <x v="1"/>
    <x v="1"/>
    <x v="1"/>
    <x v="1"/>
    <x v="1"/>
    <x v="1"/>
    <x v="1"/>
    <x v="1"/>
    <x v="1"/>
    <x v="1"/>
    <x v="1"/>
    <x v="1"/>
    <x v="1"/>
    <x v="1"/>
    <x v="1"/>
    <x v="1"/>
    <x v="3"/>
    <x v="2"/>
    <x v="1"/>
    <x v="1"/>
    <x v="1"/>
    <x v="1"/>
    <x v="1"/>
    <x v="1"/>
    <x v="1"/>
    <x v="1"/>
    <x v="1"/>
    <x v="1"/>
    <x v="1"/>
    <x v="1"/>
    <x v="1"/>
    <x v="1"/>
    <x v="29"/>
    <x v="29"/>
    <x v="26"/>
    <x v="6"/>
    <x v="1"/>
    <x v="3"/>
    <x v="1"/>
    <x v="1"/>
    <x v="1"/>
    <x v="2"/>
    <x v="1"/>
  </r>
  <r>
    <x v="568"/>
    <x v="9"/>
    <x v="2"/>
    <x v="1"/>
    <x v="2"/>
    <x v="3"/>
    <x v="42"/>
    <x v="16"/>
    <x v="0"/>
    <x v="27"/>
    <x v="22"/>
    <x v="30"/>
    <x v="2"/>
    <x v="0"/>
    <x v="1"/>
    <x v="1"/>
    <x v="318"/>
    <x v="0"/>
    <x v="0"/>
    <x v="0"/>
    <x v="317"/>
    <x v="4"/>
    <x v="1"/>
    <x v="1"/>
    <x v="1"/>
    <x v="1"/>
    <x v="1"/>
    <x v="1"/>
    <x v="1"/>
    <x v="1"/>
    <x v="1"/>
    <x v="1"/>
    <x v="1"/>
    <x v="1"/>
    <x v="1"/>
    <x v="1"/>
    <x v="1"/>
    <x v="1"/>
    <x v="1"/>
    <x v="1"/>
    <x v="1"/>
    <x v="1"/>
    <x v="1"/>
    <x v="2"/>
    <x v="1"/>
    <x v="1"/>
    <x v="1"/>
    <x v="1"/>
    <x v="1"/>
    <x v="1"/>
    <x v="1"/>
    <x v="1"/>
    <x v="1"/>
    <x v="1"/>
    <x v="1"/>
    <x v="1"/>
    <x v="1"/>
    <x v="1"/>
    <x v="29"/>
    <x v="29"/>
    <x v="5"/>
    <x v="4"/>
    <x v="1"/>
    <x v="3"/>
    <x v="1"/>
    <x v="1"/>
    <x v="1"/>
    <x v="4"/>
    <x v="1"/>
  </r>
  <r>
    <x v="569"/>
    <x v="9"/>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70"/>
    <x v="9"/>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571"/>
    <x v="9"/>
    <x v="1"/>
    <x v="2"/>
    <x v="4"/>
    <x v="11"/>
    <x v="5"/>
    <x v="5"/>
    <x v="1"/>
    <x v="27"/>
    <x v="22"/>
    <x v="59"/>
    <x v="2"/>
    <x v="0"/>
    <x v="1"/>
    <x v="2"/>
    <x v="319"/>
    <x v="0"/>
    <x v="0"/>
    <x v="0"/>
    <x v="318"/>
    <x v="1"/>
    <x v="1"/>
    <x v="1"/>
    <x v="1"/>
    <x v="1"/>
    <x v="1"/>
    <x v="1"/>
    <x v="1"/>
    <x v="1"/>
    <x v="1"/>
    <x v="1"/>
    <x v="1"/>
    <x v="1"/>
    <x v="1"/>
    <x v="1"/>
    <x v="1"/>
    <x v="1"/>
    <x v="1"/>
    <x v="1"/>
    <x v="1"/>
    <x v="1"/>
    <x v="2"/>
    <x v="2"/>
    <x v="1"/>
    <x v="1"/>
    <x v="1"/>
    <x v="1"/>
    <x v="1"/>
    <x v="1"/>
    <x v="1"/>
    <x v="1"/>
    <x v="1"/>
    <x v="1"/>
    <x v="10"/>
    <x v="1"/>
    <x v="1"/>
    <x v="1"/>
    <x v="4"/>
    <x v="4"/>
    <x v="2"/>
    <x v="45"/>
    <x v="1"/>
    <x v="3"/>
    <x v="1"/>
    <x v="1"/>
    <x v="1"/>
    <x v="19"/>
    <x v="1"/>
  </r>
  <r>
    <x v="572"/>
    <x v="9"/>
    <x v="1"/>
    <x v="2"/>
    <x v="4"/>
    <x v="4"/>
    <x v="5"/>
    <x v="5"/>
    <x v="1"/>
    <x v="27"/>
    <x v="22"/>
    <x v="59"/>
    <x v="2"/>
    <x v="0"/>
    <x v="1"/>
    <x v="2"/>
    <x v="320"/>
    <x v="0"/>
    <x v="0"/>
    <x v="0"/>
    <x v="319"/>
    <x v="3"/>
    <x v="1"/>
    <x v="1"/>
    <x v="1"/>
    <x v="1"/>
    <x v="1"/>
    <x v="1"/>
    <x v="1"/>
    <x v="1"/>
    <x v="1"/>
    <x v="1"/>
    <x v="1"/>
    <x v="1"/>
    <x v="1"/>
    <x v="1"/>
    <x v="1"/>
    <x v="1"/>
    <x v="1"/>
    <x v="1"/>
    <x v="1"/>
    <x v="1"/>
    <x v="1"/>
    <x v="2"/>
    <x v="1"/>
    <x v="1"/>
    <x v="1"/>
    <x v="1"/>
    <x v="1"/>
    <x v="1"/>
    <x v="1"/>
    <x v="1"/>
    <x v="1"/>
    <x v="1"/>
    <x v="1"/>
    <x v="1"/>
    <x v="1"/>
    <x v="1"/>
    <x v="3"/>
    <x v="3"/>
    <x v="4"/>
    <x v="4"/>
    <x v="1"/>
    <x v="3"/>
    <x v="1"/>
    <x v="1"/>
    <x v="1"/>
    <x v="4"/>
    <x v="1"/>
  </r>
  <r>
    <x v="573"/>
    <x v="9"/>
    <x v="1"/>
    <x v="2"/>
    <x v="4"/>
    <x v="5"/>
    <x v="5"/>
    <x v="5"/>
    <x v="1"/>
    <x v="27"/>
    <x v="22"/>
    <x v="59"/>
    <x v="2"/>
    <x v="0"/>
    <x v="1"/>
    <x v="1"/>
    <x v="52"/>
    <x v="0"/>
    <x v="0"/>
    <x v="0"/>
    <x v="54"/>
    <x v="3"/>
    <x v="1"/>
    <x v="1"/>
    <x v="1"/>
    <x v="1"/>
    <x v="1"/>
    <x v="1"/>
    <x v="1"/>
    <x v="1"/>
    <x v="1"/>
    <x v="1"/>
    <x v="1"/>
    <x v="1"/>
    <x v="1"/>
    <x v="1"/>
    <x v="1"/>
    <x v="1"/>
    <x v="1"/>
    <x v="1"/>
    <x v="1"/>
    <x v="1"/>
    <x v="1"/>
    <x v="2"/>
    <x v="1"/>
    <x v="1"/>
    <x v="1"/>
    <x v="1"/>
    <x v="1"/>
    <x v="1"/>
    <x v="1"/>
    <x v="1"/>
    <x v="1"/>
    <x v="1"/>
    <x v="1"/>
    <x v="1"/>
    <x v="1"/>
    <x v="1"/>
    <x v="3"/>
    <x v="3"/>
    <x v="4"/>
    <x v="4"/>
    <x v="1"/>
    <x v="3"/>
    <x v="1"/>
    <x v="1"/>
    <x v="1"/>
    <x v="4"/>
    <x v="1"/>
  </r>
  <r>
    <x v="574"/>
    <x v="9"/>
    <x v="2"/>
    <x v="2"/>
    <x v="4"/>
    <x v="5"/>
    <x v="5"/>
    <x v="4"/>
    <x v="23"/>
    <x v="27"/>
    <x v="22"/>
    <x v="59"/>
    <x v="2"/>
    <x v="0"/>
    <x v="1"/>
    <x v="1"/>
    <x v="321"/>
    <x v="0"/>
    <x v="0"/>
    <x v="0"/>
    <x v="320"/>
    <x v="3"/>
    <x v="1"/>
    <x v="1"/>
    <x v="1"/>
    <x v="1"/>
    <x v="1"/>
    <x v="1"/>
    <x v="1"/>
    <x v="1"/>
    <x v="1"/>
    <x v="1"/>
    <x v="1"/>
    <x v="1"/>
    <x v="1"/>
    <x v="1"/>
    <x v="1"/>
    <x v="1"/>
    <x v="1"/>
    <x v="1"/>
    <x v="1"/>
    <x v="1"/>
    <x v="1"/>
    <x v="2"/>
    <x v="1"/>
    <x v="1"/>
    <x v="1"/>
    <x v="1"/>
    <x v="1"/>
    <x v="1"/>
    <x v="1"/>
    <x v="1"/>
    <x v="1"/>
    <x v="1"/>
    <x v="1"/>
    <x v="1"/>
    <x v="1"/>
    <x v="1"/>
    <x v="3"/>
    <x v="3"/>
    <x v="4"/>
    <x v="4"/>
    <x v="1"/>
    <x v="3"/>
    <x v="1"/>
    <x v="1"/>
    <x v="1"/>
    <x v="4"/>
    <x v="1"/>
  </r>
  <r>
    <x v="575"/>
    <x v="9"/>
    <x v="2"/>
    <x v="2"/>
    <x v="4"/>
    <x v="5"/>
    <x v="5"/>
    <x v="4"/>
    <x v="23"/>
    <x v="18"/>
    <x v="17"/>
    <x v="30"/>
    <x v="2"/>
    <x v="0"/>
    <x v="1"/>
    <x v="1"/>
    <x v="322"/>
    <x v="0"/>
    <x v="0"/>
    <x v="0"/>
    <x v="321"/>
    <x v="3"/>
    <x v="2"/>
    <x v="1"/>
    <x v="1"/>
    <x v="1"/>
    <x v="1"/>
    <x v="1"/>
    <x v="1"/>
    <x v="1"/>
    <x v="1"/>
    <x v="1"/>
    <x v="1"/>
    <x v="1"/>
    <x v="1"/>
    <x v="1"/>
    <x v="1"/>
    <x v="1"/>
    <x v="1"/>
    <x v="1"/>
    <x v="1"/>
    <x v="1"/>
    <x v="5"/>
    <x v="2"/>
    <x v="1"/>
    <x v="1"/>
    <x v="1"/>
    <x v="1"/>
    <x v="1"/>
    <x v="1"/>
    <x v="1"/>
    <x v="1"/>
    <x v="1"/>
    <x v="1"/>
    <x v="1"/>
    <x v="1"/>
    <x v="1"/>
    <x v="1"/>
    <x v="15"/>
    <x v="15"/>
    <x v="4"/>
    <x v="96"/>
    <x v="1"/>
    <x v="3"/>
    <x v="1"/>
    <x v="3"/>
    <x v="1"/>
    <x v="6"/>
    <x v="1"/>
  </r>
  <r>
    <x v="576"/>
    <x v="9"/>
    <x v="2"/>
    <x v="2"/>
    <x v="4"/>
    <x v="5"/>
    <x v="5"/>
    <x v="4"/>
    <x v="23"/>
    <x v="38"/>
    <x v="33"/>
    <x v="17"/>
    <x v="2"/>
    <x v="0"/>
    <x v="1"/>
    <x v="1"/>
    <x v="323"/>
    <x v="0"/>
    <x v="0"/>
    <x v="0"/>
    <x v="322"/>
    <x v="3"/>
    <x v="3"/>
    <x v="3"/>
    <x v="1"/>
    <x v="1"/>
    <x v="1"/>
    <x v="1"/>
    <x v="1"/>
    <x v="1"/>
    <x v="1"/>
    <x v="1"/>
    <x v="1"/>
    <x v="1"/>
    <x v="1"/>
    <x v="1"/>
    <x v="1"/>
    <x v="1"/>
    <x v="1"/>
    <x v="1"/>
    <x v="1"/>
    <x v="1"/>
    <x v="1"/>
    <x v="2"/>
    <x v="1"/>
    <x v="1"/>
    <x v="1"/>
    <x v="1"/>
    <x v="1"/>
    <x v="1"/>
    <x v="1"/>
    <x v="1"/>
    <x v="1"/>
    <x v="1"/>
    <x v="1"/>
    <x v="1"/>
    <x v="1"/>
    <x v="1"/>
    <x v="15"/>
    <x v="15"/>
    <x v="4"/>
    <x v="96"/>
    <x v="1"/>
    <x v="3"/>
    <x v="1"/>
    <x v="5"/>
    <x v="1"/>
    <x v="15"/>
    <x v="1"/>
  </r>
  <r>
    <x v="577"/>
    <x v="9"/>
    <x v="1"/>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78"/>
    <x v="9"/>
    <x v="2"/>
    <x v="2"/>
    <x v="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79"/>
    <x v="9"/>
    <x v="1"/>
    <x v="2"/>
    <x v="6"/>
    <x v="4"/>
    <x v="39"/>
    <x v="5"/>
    <x v="0"/>
    <x v="38"/>
    <x v="33"/>
    <x v="45"/>
    <x v="2"/>
    <x v="0"/>
    <x v="1"/>
    <x v="1"/>
    <x v="324"/>
    <x v="0"/>
    <x v="0"/>
    <x v="0"/>
    <x v="323"/>
    <x v="25"/>
    <x v="1"/>
    <x v="4"/>
    <x v="1"/>
    <x v="1"/>
    <x v="1"/>
    <x v="1"/>
    <x v="1"/>
    <x v="1"/>
    <x v="1"/>
    <x v="1"/>
    <x v="1"/>
    <x v="1"/>
    <x v="1"/>
    <x v="1"/>
    <x v="1"/>
    <x v="1"/>
    <x v="1"/>
    <x v="1"/>
    <x v="1"/>
    <x v="1"/>
    <x v="14"/>
    <x v="27"/>
    <x v="1"/>
    <x v="1"/>
    <x v="1"/>
    <x v="1"/>
    <x v="1"/>
    <x v="1"/>
    <x v="1"/>
    <x v="1"/>
    <x v="1"/>
    <x v="1"/>
    <x v="1"/>
    <x v="1"/>
    <x v="1"/>
    <x v="1"/>
    <x v="2"/>
    <x v="2"/>
    <x v="26"/>
    <x v="96"/>
    <x v="1"/>
    <x v="3"/>
    <x v="1"/>
    <x v="1"/>
    <x v="1"/>
    <x v="11"/>
    <x v="1"/>
  </r>
  <r>
    <x v="580"/>
    <x v="9"/>
    <x v="1"/>
    <x v="2"/>
    <x v="6"/>
    <x v="4"/>
    <x v="39"/>
    <x v="5"/>
    <x v="0"/>
    <x v="38"/>
    <x v="33"/>
    <x v="45"/>
    <x v="2"/>
    <x v="0"/>
    <x v="1"/>
    <x v="1"/>
    <x v="325"/>
    <x v="0"/>
    <x v="0"/>
    <x v="0"/>
    <x v="324"/>
    <x v="3"/>
    <x v="1"/>
    <x v="1"/>
    <x v="1"/>
    <x v="1"/>
    <x v="1"/>
    <x v="1"/>
    <x v="1"/>
    <x v="1"/>
    <x v="1"/>
    <x v="1"/>
    <x v="1"/>
    <x v="1"/>
    <x v="1"/>
    <x v="1"/>
    <x v="1"/>
    <x v="1"/>
    <x v="1"/>
    <x v="1"/>
    <x v="1"/>
    <x v="1"/>
    <x v="1"/>
    <x v="2"/>
    <x v="1"/>
    <x v="1"/>
    <x v="1"/>
    <x v="1"/>
    <x v="1"/>
    <x v="1"/>
    <x v="1"/>
    <x v="1"/>
    <x v="1"/>
    <x v="1"/>
    <x v="1"/>
    <x v="1"/>
    <x v="1"/>
    <x v="1"/>
    <x v="3"/>
    <x v="3"/>
    <x v="4"/>
    <x v="4"/>
    <x v="1"/>
    <x v="3"/>
    <x v="1"/>
    <x v="1"/>
    <x v="1"/>
    <x v="4"/>
    <x v="1"/>
  </r>
  <r>
    <x v="581"/>
    <x v="9"/>
    <x v="2"/>
    <x v="2"/>
    <x v="6"/>
    <x v="11"/>
    <x v="43"/>
    <x v="5"/>
    <x v="0"/>
    <x v="38"/>
    <x v="33"/>
    <x v="0"/>
    <x v="2"/>
    <x v="0"/>
    <x v="1"/>
    <x v="1"/>
    <x v="326"/>
    <x v="0"/>
    <x v="0"/>
    <x v="0"/>
    <x v="325"/>
    <x v="4"/>
    <x v="1"/>
    <x v="1"/>
    <x v="1"/>
    <x v="1"/>
    <x v="1"/>
    <x v="1"/>
    <x v="1"/>
    <x v="1"/>
    <x v="1"/>
    <x v="1"/>
    <x v="1"/>
    <x v="1"/>
    <x v="1"/>
    <x v="1"/>
    <x v="1"/>
    <x v="1"/>
    <x v="1"/>
    <x v="1"/>
    <x v="1"/>
    <x v="1"/>
    <x v="2"/>
    <x v="2"/>
    <x v="1"/>
    <x v="1"/>
    <x v="1"/>
    <x v="1"/>
    <x v="1"/>
    <x v="1"/>
    <x v="1"/>
    <x v="1"/>
    <x v="1"/>
    <x v="1"/>
    <x v="1"/>
    <x v="1"/>
    <x v="1"/>
    <x v="1"/>
    <x v="14"/>
    <x v="14"/>
    <x v="5"/>
    <x v="112"/>
    <x v="1"/>
    <x v="3"/>
    <x v="1"/>
    <x v="1"/>
    <x v="1"/>
    <x v="10"/>
    <x v="1"/>
  </r>
  <r>
    <x v="580"/>
    <x v="9"/>
    <x v="2"/>
    <x v="2"/>
    <x v="6"/>
    <x v="4"/>
    <x v="43"/>
    <x v="5"/>
    <x v="0"/>
    <x v="38"/>
    <x v="33"/>
    <x v="0"/>
    <x v="2"/>
    <x v="0"/>
    <x v="1"/>
    <x v="1"/>
    <x v="293"/>
    <x v="0"/>
    <x v="0"/>
    <x v="0"/>
    <x v="295"/>
    <x v="2"/>
    <x v="1"/>
    <x v="1"/>
    <x v="1"/>
    <x v="1"/>
    <x v="1"/>
    <x v="1"/>
    <x v="1"/>
    <x v="1"/>
    <x v="1"/>
    <x v="1"/>
    <x v="1"/>
    <x v="1"/>
    <x v="1"/>
    <x v="1"/>
    <x v="1"/>
    <x v="1"/>
    <x v="1"/>
    <x v="1"/>
    <x v="1"/>
    <x v="1"/>
    <x v="1"/>
    <x v="2"/>
    <x v="1"/>
    <x v="1"/>
    <x v="1"/>
    <x v="1"/>
    <x v="1"/>
    <x v="1"/>
    <x v="1"/>
    <x v="1"/>
    <x v="1"/>
    <x v="1"/>
    <x v="1"/>
    <x v="1"/>
    <x v="1"/>
    <x v="1"/>
    <x v="7"/>
    <x v="7"/>
    <x v="3"/>
    <x v="4"/>
    <x v="1"/>
    <x v="3"/>
    <x v="1"/>
    <x v="1"/>
    <x v="1"/>
    <x v="4"/>
    <x v="1"/>
  </r>
  <r>
    <x v="581"/>
    <x v="9"/>
    <x v="1"/>
    <x v="3"/>
    <x v="7"/>
    <x v="7"/>
    <x v="7"/>
    <x v="31"/>
    <x v="0"/>
    <x v="37"/>
    <x v="32"/>
    <x v="43"/>
    <x v="1"/>
    <x v="2"/>
    <x v="3"/>
    <x v="1"/>
    <x v="241"/>
    <x v="14"/>
    <x v="30"/>
    <x v="0"/>
    <x v="326"/>
    <x v="1"/>
    <x v="1"/>
    <x v="1"/>
    <x v="1"/>
    <x v="1"/>
    <x v="1"/>
    <x v="1"/>
    <x v="1"/>
    <x v="1"/>
    <x v="1"/>
    <x v="1"/>
    <x v="1"/>
    <x v="1"/>
    <x v="1"/>
    <x v="1"/>
    <x v="1"/>
    <x v="1"/>
    <x v="1"/>
    <x v="26"/>
    <x v="1"/>
    <x v="1"/>
    <x v="1"/>
    <x v="2"/>
    <x v="1"/>
    <x v="1"/>
    <x v="1"/>
    <x v="1"/>
    <x v="1"/>
    <x v="1"/>
    <x v="1"/>
    <x v="1"/>
    <x v="1"/>
    <x v="1"/>
    <x v="1"/>
    <x v="1"/>
    <x v="1"/>
    <x v="1"/>
    <x v="2"/>
    <x v="2"/>
    <x v="2"/>
    <x v="6"/>
    <x v="240"/>
    <x v="163"/>
    <x v="240"/>
    <x v="1"/>
    <x v="3"/>
    <x v="9"/>
    <x v="98"/>
  </r>
  <r>
    <x v="582"/>
    <x v="9"/>
    <x v="1"/>
    <x v="3"/>
    <x v="7"/>
    <x v="9"/>
    <x v="7"/>
    <x v="31"/>
    <x v="0"/>
    <x v="37"/>
    <x v="32"/>
    <x v="43"/>
    <x v="1"/>
    <x v="2"/>
    <x v="3"/>
    <x v="1"/>
    <x v="327"/>
    <x v="0"/>
    <x v="0"/>
    <x v="0"/>
    <x v="327"/>
    <x v="3"/>
    <x v="1"/>
    <x v="1"/>
    <x v="1"/>
    <x v="1"/>
    <x v="1"/>
    <x v="1"/>
    <x v="1"/>
    <x v="1"/>
    <x v="1"/>
    <x v="1"/>
    <x v="1"/>
    <x v="1"/>
    <x v="1"/>
    <x v="1"/>
    <x v="1"/>
    <x v="1"/>
    <x v="1"/>
    <x v="1"/>
    <x v="1"/>
    <x v="1"/>
    <x v="1"/>
    <x v="2"/>
    <x v="1"/>
    <x v="1"/>
    <x v="1"/>
    <x v="1"/>
    <x v="1"/>
    <x v="1"/>
    <x v="1"/>
    <x v="1"/>
    <x v="1"/>
    <x v="1"/>
    <x v="1"/>
    <x v="1"/>
    <x v="1"/>
    <x v="1"/>
    <x v="3"/>
    <x v="3"/>
    <x v="4"/>
    <x v="4"/>
    <x v="241"/>
    <x v="3"/>
    <x v="241"/>
    <x v="1"/>
    <x v="70"/>
    <x v="4"/>
    <x v="1"/>
  </r>
  <r>
    <x v="583"/>
    <x v="9"/>
    <x v="2"/>
    <x v="3"/>
    <x v="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4"/>
    <x v="9"/>
    <x v="1"/>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5"/>
    <x v="9"/>
    <x v="2"/>
    <x v="3"/>
    <x v="8"/>
    <x v="7"/>
    <x v="20"/>
    <x v="28"/>
    <x v="0"/>
    <x v="33"/>
    <x v="28"/>
    <x v="35"/>
    <x v="1"/>
    <x v="10"/>
    <x v="11"/>
    <x v="1"/>
    <x v="328"/>
    <x v="0"/>
    <x v="22"/>
    <x v="0"/>
    <x v="328"/>
    <x v="48"/>
    <x v="1"/>
    <x v="1"/>
    <x v="1"/>
    <x v="1"/>
    <x v="1"/>
    <x v="1"/>
    <x v="1"/>
    <x v="1"/>
    <x v="1"/>
    <x v="1"/>
    <x v="1"/>
    <x v="1"/>
    <x v="1"/>
    <x v="1"/>
    <x v="1"/>
    <x v="1"/>
    <x v="1"/>
    <x v="1"/>
    <x v="1"/>
    <x v="1"/>
    <x v="1"/>
    <x v="6"/>
    <x v="1"/>
    <x v="1"/>
    <x v="1"/>
    <x v="1"/>
    <x v="1"/>
    <x v="1"/>
    <x v="1"/>
    <x v="1"/>
    <x v="1"/>
    <x v="1"/>
    <x v="1"/>
    <x v="1"/>
    <x v="2"/>
    <x v="1"/>
    <x v="1"/>
    <x v="1"/>
    <x v="49"/>
    <x v="53"/>
    <x v="242"/>
    <x v="164"/>
    <x v="242"/>
    <x v="19"/>
    <x v="92"/>
    <x v="26"/>
    <x v="132"/>
  </r>
  <r>
    <x v="586"/>
    <x v="9"/>
    <x v="1"/>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7"/>
    <x v="9"/>
    <x v="2"/>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588"/>
    <x v="9"/>
    <x v="1"/>
    <x v="3"/>
    <x v="10"/>
    <x v="7"/>
    <x v="20"/>
    <x v="0"/>
    <x v="0"/>
    <x v="30"/>
    <x v="25"/>
    <x v="56"/>
    <x v="1"/>
    <x v="4"/>
    <x v="5"/>
    <x v="1"/>
    <x v="329"/>
    <x v="0"/>
    <x v="5"/>
    <x v="7"/>
    <x v="329"/>
    <x v="34"/>
    <x v="1"/>
    <x v="1"/>
    <x v="1"/>
    <x v="1"/>
    <x v="1"/>
    <x v="1"/>
    <x v="1"/>
    <x v="1"/>
    <x v="1"/>
    <x v="1"/>
    <x v="1"/>
    <x v="1"/>
    <x v="1"/>
    <x v="1"/>
    <x v="1"/>
    <x v="1"/>
    <x v="1"/>
    <x v="1"/>
    <x v="1"/>
    <x v="14"/>
    <x v="1"/>
    <x v="2"/>
    <x v="1"/>
    <x v="1"/>
    <x v="1"/>
    <x v="1"/>
    <x v="1"/>
    <x v="1"/>
    <x v="1"/>
    <x v="1"/>
    <x v="1"/>
    <x v="1"/>
    <x v="1"/>
    <x v="1"/>
    <x v="1"/>
    <x v="1"/>
    <x v="1"/>
    <x v="1"/>
    <x v="35"/>
    <x v="42"/>
    <x v="243"/>
    <x v="165"/>
    <x v="243"/>
    <x v="28"/>
    <x v="93"/>
    <x v="4"/>
    <x v="1"/>
  </r>
  <r>
    <x v="589"/>
    <x v="9"/>
    <x v="2"/>
    <x v="3"/>
    <x v="10"/>
    <x v="7"/>
    <x v="17"/>
    <x v="15"/>
    <x v="0"/>
    <x v="30"/>
    <x v="25"/>
    <x v="65"/>
    <x v="1"/>
    <x v="4"/>
    <x v="5"/>
    <x v="1"/>
    <x v="330"/>
    <x v="0"/>
    <x v="0"/>
    <x v="0"/>
    <x v="330"/>
    <x v="29"/>
    <x v="1"/>
    <x v="1"/>
    <x v="1"/>
    <x v="1"/>
    <x v="1"/>
    <x v="1"/>
    <x v="1"/>
    <x v="1"/>
    <x v="1"/>
    <x v="1"/>
    <x v="1"/>
    <x v="1"/>
    <x v="1"/>
    <x v="1"/>
    <x v="1"/>
    <x v="1"/>
    <x v="1"/>
    <x v="1"/>
    <x v="1"/>
    <x v="1"/>
    <x v="1"/>
    <x v="2"/>
    <x v="1"/>
    <x v="1"/>
    <x v="1"/>
    <x v="1"/>
    <x v="1"/>
    <x v="1"/>
    <x v="1"/>
    <x v="1"/>
    <x v="1"/>
    <x v="1"/>
    <x v="1"/>
    <x v="1"/>
    <x v="1"/>
    <x v="1"/>
    <x v="1"/>
    <x v="1"/>
    <x v="30"/>
    <x v="4"/>
    <x v="244"/>
    <x v="3"/>
    <x v="244"/>
    <x v="1"/>
    <x v="7"/>
    <x v="4"/>
    <x v="1"/>
  </r>
  <r>
    <x v="590"/>
    <x v="9"/>
    <x v="1"/>
    <x v="3"/>
    <x v="11"/>
    <x v="7"/>
    <x v="7"/>
    <x v="0"/>
    <x v="0"/>
    <x v="15"/>
    <x v="15"/>
    <x v="13"/>
    <x v="1"/>
    <x v="1"/>
    <x v="2"/>
    <x v="1"/>
    <x v="331"/>
    <x v="32"/>
    <x v="0"/>
    <x v="0"/>
    <x v="146"/>
    <x v="3"/>
    <x v="1"/>
    <x v="4"/>
    <x v="1"/>
    <x v="1"/>
    <x v="1"/>
    <x v="1"/>
    <x v="1"/>
    <x v="1"/>
    <x v="1"/>
    <x v="1"/>
    <x v="1"/>
    <x v="1"/>
    <x v="1"/>
    <x v="1"/>
    <x v="1"/>
    <x v="1"/>
    <x v="1"/>
    <x v="1"/>
    <x v="1"/>
    <x v="1"/>
    <x v="1"/>
    <x v="7"/>
    <x v="1"/>
    <x v="1"/>
    <x v="1"/>
    <x v="1"/>
    <x v="1"/>
    <x v="1"/>
    <x v="1"/>
    <x v="1"/>
    <x v="1"/>
    <x v="1"/>
    <x v="1"/>
    <x v="1"/>
    <x v="1"/>
    <x v="1"/>
    <x v="1"/>
    <x v="1"/>
    <x v="4"/>
    <x v="13"/>
    <x v="245"/>
    <x v="166"/>
    <x v="245"/>
    <x v="1"/>
    <x v="2"/>
    <x v="40"/>
    <x v="50"/>
  </r>
  <r>
    <x v="591"/>
    <x v="9"/>
    <x v="2"/>
    <x v="3"/>
    <x v="11"/>
    <x v="7"/>
    <x v="7"/>
    <x v="31"/>
    <x v="0"/>
    <x v="15"/>
    <x v="15"/>
    <x v="13"/>
    <x v="1"/>
    <x v="1"/>
    <x v="2"/>
    <x v="1"/>
    <x v="199"/>
    <x v="0"/>
    <x v="0"/>
    <x v="0"/>
    <x v="307"/>
    <x v="2"/>
    <x v="1"/>
    <x v="1"/>
    <x v="1"/>
    <x v="1"/>
    <x v="1"/>
    <x v="1"/>
    <x v="1"/>
    <x v="1"/>
    <x v="1"/>
    <x v="1"/>
    <x v="1"/>
    <x v="1"/>
    <x v="1"/>
    <x v="1"/>
    <x v="1"/>
    <x v="1"/>
    <x v="1"/>
    <x v="1"/>
    <x v="1"/>
    <x v="1"/>
    <x v="1"/>
    <x v="7"/>
    <x v="1"/>
    <x v="1"/>
    <x v="1"/>
    <x v="1"/>
    <x v="1"/>
    <x v="1"/>
    <x v="1"/>
    <x v="1"/>
    <x v="1"/>
    <x v="1"/>
    <x v="1"/>
    <x v="1"/>
    <x v="1"/>
    <x v="1"/>
    <x v="1"/>
    <x v="1"/>
    <x v="3"/>
    <x v="48"/>
    <x v="188"/>
    <x v="3"/>
    <x v="246"/>
    <x v="1"/>
    <x v="2"/>
    <x v="11"/>
    <x v="8"/>
  </r>
  <r>
    <x v="592"/>
    <x v="9"/>
    <x v="1"/>
    <x v="4"/>
    <x v="12"/>
    <x v="8"/>
    <x v="17"/>
    <x v="0"/>
    <x v="0"/>
    <x v="2"/>
    <x v="3"/>
    <x v="37"/>
    <x v="1"/>
    <x v="11"/>
    <x v="12"/>
    <x v="1"/>
    <x v="174"/>
    <x v="33"/>
    <x v="30"/>
    <x v="8"/>
    <x v="331"/>
    <x v="39"/>
    <x v="1"/>
    <x v="17"/>
    <x v="1"/>
    <x v="1"/>
    <x v="1"/>
    <x v="1"/>
    <x v="1"/>
    <x v="1"/>
    <x v="1"/>
    <x v="1"/>
    <x v="1"/>
    <x v="1"/>
    <x v="1"/>
    <x v="1"/>
    <x v="1"/>
    <x v="1"/>
    <x v="1"/>
    <x v="1"/>
    <x v="1"/>
    <x v="5"/>
    <x v="1"/>
    <x v="2"/>
    <x v="1"/>
    <x v="1"/>
    <x v="1"/>
    <x v="1"/>
    <x v="1"/>
    <x v="1"/>
    <x v="1"/>
    <x v="1"/>
    <x v="1"/>
    <x v="1"/>
    <x v="1"/>
    <x v="1"/>
    <x v="1"/>
    <x v="1"/>
    <x v="1"/>
    <x v="1"/>
    <x v="40"/>
    <x v="46"/>
    <x v="246"/>
    <x v="167"/>
    <x v="247"/>
    <x v="7"/>
    <x v="56"/>
    <x v="29"/>
    <x v="123"/>
  </r>
  <r>
    <x v="593"/>
    <x v="9"/>
    <x v="2"/>
    <x v="4"/>
    <x v="12"/>
    <x v="8"/>
    <x v="14"/>
    <x v="0"/>
    <x v="0"/>
    <x v="2"/>
    <x v="3"/>
    <x v="37"/>
    <x v="1"/>
    <x v="11"/>
    <x v="12"/>
    <x v="1"/>
    <x v="118"/>
    <x v="24"/>
    <x v="29"/>
    <x v="0"/>
    <x v="332"/>
    <x v="25"/>
    <x v="1"/>
    <x v="28"/>
    <x v="1"/>
    <x v="1"/>
    <x v="1"/>
    <x v="1"/>
    <x v="1"/>
    <x v="1"/>
    <x v="1"/>
    <x v="1"/>
    <x v="1"/>
    <x v="1"/>
    <x v="1"/>
    <x v="1"/>
    <x v="1"/>
    <x v="1"/>
    <x v="1"/>
    <x v="1"/>
    <x v="1"/>
    <x v="1"/>
    <x v="1"/>
    <x v="2"/>
    <x v="1"/>
    <x v="1"/>
    <x v="1"/>
    <x v="1"/>
    <x v="9"/>
    <x v="1"/>
    <x v="1"/>
    <x v="1"/>
    <x v="1"/>
    <x v="1"/>
    <x v="1"/>
    <x v="1"/>
    <x v="1"/>
    <x v="1"/>
    <x v="1"/>
    <x v="1"/>
    <x v="26"/>
    <x v="9"/>
    <x v="247"/>
    <x v="168"/>
    <x v="248"/>
    <x v="1"/>
    <x v="45"/>
    <x v="28"/>
    <x v="133"/>
  </r>
  <r>
    <x v="594"/>
    <x v="9"/>
    <x v="1"/>
    <x v="4"/>
    <x v="13"/>
    <x v="8"/>
    <x v="40"/>
    <x v="0"/>
    <x v="0"/>
    <x v="37"/>
    <x v="32"/>
    <x v="41"/>
    <x v="1"/>
    <x v="10"/>
    <x v="11"/>
    <x v="1"/>
    <x v="332"/>
    <x v="20"/>
    <x v="22"/>
    <x v="0"/>
    <x v="333"/>
    <x v="40"/>
    <x v="1"/>
    <x v="1"/>
    <x v="1"/>
    <x v="9"/>
    <x v="1"/>
    <x v="1"/>
    <x v="1"/>
    <x v="1"/>
    <x v="4"/>
    <x v="1"/>
    <x v="1"/>
    <x v="1"/>
    <x v="1"/>
    <x v="1"/>
    <x v="1"/>
    <x v="1"/>
    <x v="1"/>
    <x v="1"/>
    <x v="1"/>
    <x v="4"/>
    <x v="1"/>
    <x v="8"/>
    <x v="1"/>
    <x v="1"/>
    <x v="1"/>
    <x v="1"/>
    <x v="1"/>
    <x v="1"/>
    <x v="1"/>
    <x v="1"/>
    <x v="1"/>
    <x v="1"/>
    <x v="3"/>
    <x v="1"/>
    <x v="1"/>
    <x v="1"/>
    <x v="1"/>
    <x v="1"/>
    <x v="41"/>
    <x v="25"/>
    <x v="248"/>
    <x v="169"/>
    <x v="249"/>
    <x v="12"/>
    <x v="87"/>
    <x v="20"/>
    <x v="134"/>
  </r>
  <r>
    <x v="595"/>
    <x v="9"/>
    <x v="2"/>
    <x v="4"/>
    <x v="13"/>
    <x v="8"/>
    <x v="10"/>
    <x v="0"/>
    <x v="0"/>
    <x v="37"/>
    <x v="32"/>
    <x v="41"/>
    <x v="1"/>
    <x v="10"/>
    <x v="11"/>
    <x v="1"/>
    <x v="333"/>
    <x v="0"/>
    <x v="39"/>
    <x v="0"/>
    <x v="334"/>
    <x v="25"/>
    <x v="1"/>
    <x v="1"/>
    <x v="1"/>
    <x v="1"/>
    <x v="1"/>
    <x v="1"/>
    <x v="1"/>
    <x v="1"/>
    <x v="1"/>
    <x v="1"/>
    <x v="1"/>
    <x v="1"/>
    <x v="1"/>
    <x v="1"/>
    <x v="1"/>
    <x v="1"/>
    <x v="1"/>
    <x v="27"/>
    <x v="1"/>
    <x v="1"/>
    <x v="1"/>
    <x v="2"/>
    <x v="1"/>
    <x v="1"/>
    <x v="1"/>
    <x v="1"/>
    <x v="1"/>
    <x v="1"/>
    <x v="1"/>
    <x v="1"/>
    <x v="1"/>
    <x v="1"/>
    <x v="7"/>
    <x v="1"/>
    <x v="1"/>
    <x v="1"/>
    <x v="43"/>
    <x v="43"/>
    <x v="26"/>
    <x v="113"/>
    <x v="249"/>
    <x v="170"/>
    <x v="250"/>
    <x v="1"/>
    <x v="94"/>
    <x v="50"/>
    <x v="135"/>
  </r>
  <r>
    <x v="596"/>
    <x v="9"/>
    <x v="2"/>
    <x v="4"/>
    <x v="13"/>
    <x v="9"/>
    <x v="10"/>
    <x v="0"/>
    <x v="0"/>
    <x v="37"/>
    <x v="32"/>
    <x v="41"/>
    <x v="1"/>
    <x v="10"/>
    <x v="11"/>
    <x v="1"/>
    <x v="334"/>
    <x v="0"/>
    <x v="1"/>
    <x v="0"/>
    <x v="335"/>
    <x v="79"/>
    <x v="1"/>
    <x v="1"/>
    <x v="1"/>
    <x v="1"/>
    <x v="1"/>
    <x v="1"/>
    <x v="1"/>
    <x v="1"/>
    <x v="1"/>
    <x v="1"/>
    <x v="1"/>
    <x v="1"/>
    <x v="1"/>
    <x v="1"/>
    <x v="1"/>
    <x v="1"/>
    <x v="1"/>
    <x v="1"/>
    <x v="1"/>
    <x v="1"/>
    <x v="1"/>
    <x v="2"/>
    <x v="1"/>
    <x v="1"/>
    <x v="1"/>
    <x v="1"/>
    <x v="1"/>
    <x v="1"/>
    <x v="1"/>
    <x v="1"/>
    <x v="1"/>
    <x v="1"/>
    <x v="1"/>
    <x v="1"/>
    <x v="1"/>
    <x v="1"/>
    <x v="44"/>
    <x v="44"/>
    <x v="80"/>
    <x v="4"/>
    <x v="250"/>
    <x v="171"/>
    <x v="251"/>
    <x v="1"/>
    <x v="95"/>
    <x v="4"/>
    <x v="1"/>
  </r>
  <r>
    <x v="597"/>
    <x v="9"/>
    <x v="1"/>
    <x v="4"/>
    <x v="14"/>
    <x v="8"/>
    <x v="36"/>
    <x v="0"/>
    <x v="0"/>
    <x v="2"/>
    <x v="3"/>
    <x v="37"/>
    <x v="1"/>
    <x v="11"/>
    <x v="12"/>
    <x v="1"/>
    <x v="335"/>
    <x v="17"/>
    <x v="41"/>
    <x v="0"/>
    <x v="226"/>
    <x v="13"/>
    <x v="1"/>
    <x v="6"/>
    <x v="1"/>
    <x v="1"/>
    <x v="1"/>
    <x v="1"/>
    <x v="1"/>
    <x v="1"/>
    <x v="2"/>
    <x v="1"/>
    <x v="1"/>
    <x v="1"/>
    <x v="1"/>
    <x v="1"/>
    <x v="1"/>
    <x v="1"/>
    <x v="1"/>
    <x v="1"/>
    <x v="1"/>
    <x v="7"/>
    <x v="1"/>
    <x v="2"/>
    <x v="1"/>
    <x v="1"/>
    <x v="1"/>
    <x v="1"/>
    <x v="1"/>
    <x v="1"/>
    <x v="1"/>
    <x v="1"/>
    <x v="1"/>
    <x v="1"/>
    <x v="1"/>
    <x v="1"/>
    <x v="1"/>
    <x v="1"/>
    <x v="1"/>
    <x v="1"/>
    <x v="14"/>
    <x v="20"/>
    <x v="251"/>
    <x v="172"/>
    <x v="252"/>
    <x v="10"/>
    <x v="96"/>
    <x v="31"/>
    <x v="68"/>
  </r>
  <r>
    <x v="598"/>
    <x v="9"/>
    <x v="2"/>
    <x v="4"/>
    <x v="14"/>
    <x v="8"/>
    <x v="16"/>
    <x v="38"/>
    <x v="0"/>
    <x v="2"/>
    <x v="3"/>
    <x v="37"/>
    <x v="1"/>
    <x v="11"/>
    <x v="12"/>
    <x v="1"/>
    <x v="336"/>
    <x v="45"/>
    <x v="42"/>
    <x v="0"/>
    <x v="336"/>
    <x v="61"/>
    <x v="1"/>
    <x v="1"/>
    <x v="1"/>
    <x v="1"/>
    <x v="1"/>
    <x v="1"/>
    <x v="1"/>
    <x v="1"/>
    <x v="4"/>
    <x v="1"/>
    <x v="1"/>
    <x v="1"/>
    <x v="1"/>
    <x v="1"/>
    <x v="1"/>
    <x v="1"/>
    <x v="1"/>
    <x v="1"/>
    <x v="1"/>
    <x v="4"/>
    <x v="1"/>
    <x v="2"/>
    <x v="1"/>
    <x v="1"/>
    <x v="1"/>
    <x v="1"/>
    <x v="1"/>
    <x v="1"/>
    <x v="1"/>
    <x v="1"/>
    <x v="1"/>
    <x v="1"/>
    <x v="10"/>
    <x v="1"/>
    <x v="1"/>
    <x v="1"/>
    <x v="1"/>
    <x v="1"/>
    <x v="62"/>
    <x v="69"/>
    <x v="252"/>
    <x v="173"/>
    <x v="253"/>
    <x v="12"/>
    <x v="46"/>
    <x v="54"/>
    <x v="136"/>
  </r>
  <r>
    <x v="599"/>
    <x v="9"/>
    <x v="1"/>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00"/>
    <x v="9"/>
    <x v="2"/>
    <x v="4"/>
    <x v="15"/>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01"/>
    <x v="9"/>
    <x v="1"/>
    <x v="4"/>
    <x v="16"/>
    <x v="8"/>
    <x v="19"/>
    <x v="0"/>
    <x v="0"/>
    <x v="6"/>
    <x v="7"/>
    <x v="25"/>
    <x v="2"/>
    <x v="1"/>
    <x v="2"/>
    <x v="1"/>
    <x v="337"/>
    <x v="32"/>
    <x v="24"/>
    <x v="0"/>
    <x v="337"/>
    <x v="12"/>
    <x v="1"/>
    <x v="1"/>
    <x v="1"/>
    <x v="1"/>
    <x v="1"/>
    <x v="1"/>
    <x v="1"/>
    <x v="1"/>
    <x v="1"/>
    <x v="1"/>
    <x v="1"/>
    <x v="1"/>
    <x v="1"/>
    <x v="2"/>
    <x v="1"/>
    <x v="1"/>
    <x v="1"/>
    <x v="1"/>
    <x v="1"/>
    <x v="5"/>
    <x v="1"/>
    <x v="2"/>
    <x v="1"/>
    <x v="1"/>
    <x v="1"/>
    <x v="1"/>
    <x v="1"/>
    <x v="1"/>
    <x v="1"/>
    <x v="1"/>
    <x v="1"/>
    <x v="1"/>
    <x v="1"/>
    <x v="1"/>
    <x v="1"/>
    <x v="1"/>
    <x v="1"/>
    <x v="1"/>
    <x v="13"/>
    <x v="19"/>
    <x v="253"/>
    <x v="174"/>
    <x v="254"/>
    <x v="7"/>
    <x v="12"/>
    <x v="17"/>
    <x v="137"/>
  </r>
  <r>
    <x v="602"/>
    <x v="9"/>
    <x v="2"/>
    <x v="4"/>
    <x v="16"/>
    <x v="8"/>
    <x v="6"/>
    <x v="0"/>
    <x v="0"/>
    <x v="6"/>
    <x v="7"/>
    <x v="25"/>
    <x v="2"/>
    <x v="1"/>
    <x v="2"/>
    <x v="1"/>
    <x v="338"/>
    <x v="29"/>
    <x v="5"/>
    <x v="0"/>
    <x v="338"/>
    <x v="32"/>
    <x v="1"/>
    <x v="1"/>
    <x v="1"/>
    <x v="1"/>
    <x v="1"/>
    <x v="1"/>
    <x v="1"/>
    <x v="1"/>
    <x v="1"/>
    <x v="1"/>
    <x v="1"/>
    <x v="1"/>
    <x v="1"/>
    <x v="3"/>
    <x v="1"/>
    <x v="1"/>
    <x v="1"/>
    <x v="1"/>
    <x v="1"/>
    <x v="6"/>
    <x v="1"/>
    <x v="2"/>
    <x v="1"/>
    <x v="1"/>
    <x v="1"/>
    <x v="1"/>
    <x v="1"/>
    <x v="1"/>
    <x v="1"/>
    <x v="1"/>
    <x v="1"/>
    <x v="1"/>
    <x v="1"/>
    <x v="1"/>
    <x v="1"/>
    <x v="1"/>
    <x v="1"/>
    <x v="1"/>
    <x v="33"/>
    <x v="40"/>
    <x v="173"/>
    <x v="175"/>
    <x v="255"/>
    <x v="9"/>
    <x v="35"/>
    <x v="22"/>
    <x v="124"/>
  </r>
  <r>
    <x v="603"/>
    <x v="9"/>
    <x v="1"/>
    <x v="4"/>
    <x v="17"/>
    <x v="8"/>
    <x v="15"/>
    <x v="0"/>
    <x v="0"/>
    <x v="38"/>
    <x v="33"/>
    <x v="54"/>
    <x v="2"/>
    <x v="4"/>
    <x v="5"/>
    <x v="1"/>
    <x v="339"/>
    <x v="25"/>
    <x v="24"/>
    <x v="0"/>
    <x v="303"/>
    <x v="12"/>
    <x v="1"/>
    <x v="1"/>
    <x v="1"/>
    <x v="1"/>
    <x v="1"/>
    <x v="1"/>
    <x v="1"/>
    <x v="1"/>
    <x v="1"/>
    <x v="1"/>
    <x v="1"/>
    <x v="1"/>
    <x v="1"/>
    <x v="1"/>
    <x v="1"/>
    <x v="1"/>
    <x v="1"/>
    <x v="1"/>
    <x v="1"/>
    <x v="1"/>
    <x v="1"/>
    <x v="2"/>
    <x v="1"/>
    <x v="1"/>
    <x v="1"/>
    <x v="0"/>
    <x v="1"/>
    <x v="1"/>
    <x v="1"/>
    <x v="1"/>
    <x v="1"/>
    <x v="1"/>
    <x v="1"/>
    <x v="1"/>
    <x v="1"/>
    <x v="1"/>
    <x v="1"/>
    <x v="1"/>
    <x v="13"/>
    <x v="19"/>
    <x v="225"/>
    <x v="176"/>
    <x v="256"/>
    <x v="1"/>
    <x v="7"/>
    <x v="22"/>
    <x v="62"/>
  </r>
  <r>
    <x v="604"/>
    <x v="9"/>
    <x v="2"/>
    <x v="4"/>
    <x v="17"/>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05"/>
    <x v="9"/>
    <x v="1"/>
    <x v="4"/>
    <x v="18"/>
    <x v="8"/>
    <x v="18"/>
    <x v="0"/>
    <x v="0"/>
    <x v="30"/>
    <x v="25"/>
    <x v="48"/>
    <x v="1"/>
    <x v="5"/>
    <x v="6"/>
    <x v="1"/>
    <x v="73"/>
    <x v="20"/>
    <x v="27"/>
    <x v="19"/>
    <x v="339"/>
    <x v="34"/>
    <x v="1"/>
    <x v="5"/>
    <x v="1"/>
    <x v="4"/>
    <x v="1"/>
    <x v="1"/>
    <x v="3"/>
    <x v="1"/>
    <x v="4"/>
    <x v="1"/>
    <x v="1"/>
    <x v="1"/>
    <x v="1"/>
    <x v="1"/>
    <x v="1"/>
    <x v="1"/>
    <x v="1"/>
    <x v="1"/>
    <x v="1"/>
    <x v="6"/>
    <x v="1"/>
    <x v="2"/>
    <x v="1"/>
    <x v="1"/>
    <x v="1"/>
    <x v="1"/>
    <x v="1"/>
    <x v="1"/>
    <x v="1"/>
    <x v="1"/>
    <x v="1"/>
    <x v="1"/>
    <x v="1"/>
    <x v="1"/>
    <x v="1"/>
    <x v="1"/>
    <x v="1"/>
    <x v="1"/>
    <x v="35"/>
    <x v="42"/>
    <x v="254"/>
    <x v="177"/>
    <x v="257"/>
    <x v="9"/>
    <x v="13"/>
    <x v="13"/>
    <x v="10"/>
  </r>
  <r>
    <x v="606"/>
    <x v="9"/>
    <x v="2"/>
    <x v="4"/>
    <x v="18"/>
    <x v="8"/>
    <x v="33"/>
    <x v="0"/>
    <x v="0"/>
    <x v="30"/>
    <x v="25"/>
    <x v="48"/>
    <x v="1"/>
    <x v="5"/>
    <x v="6"/>
    <x v="1"/>
    <x v="340"/>
    <x v="8"/>
    <x v="29"/>
    <x v="14"/>
    <x v="68"/>
    <x v="83"/>
    <x v="1"/>
    <x v="6"/>
    <x v="1"/>
    <x v="1"/>
    <x v="1"/>
    <x v="1"/>
    <x v="1"/>
    <x v="1"/>
    <x v="4"/>
    <x v="1"/>
    <x v="1"/>
    <x v="1"/>
    <x v="1"/>
    <x v="1"/>
    <x v="1"/>
    <x v="1"/>
    <x v="1"/>
    <x v="1"/>
    <x v="1"/>
    <x v="6"/>
    <x v="1"/>
    <x v="2"/>
    <x v="1"/>
    <x v="1"/>
    <x v="1"/>
    <x v="1"/>
    <x v="1"/>
    <x v="1"/>
    <x v="1"/>
    <x v="1"/>
    <x v="1"/>
    <x v="1"/>
    <x v="1"/>
    <x v="1"/>
    <x v="1"/>
    <x v="1"/>
    <x v="1"/>
    <x v="1"/>
    <x v="84"/>
    <x v="114"/>
    <x v="255"/>
    <x v="178"/>
    <x v="258"/>
    <x v="9"/>
    <x v="13"/>
    <x v="35"/>
    <x v="44"/>
  </r>
  <r>
    <x v="607"/>
    <x v="9"/>
    <x v="1"/>
    <x v="4"/>
    <x v="19"/>
    <x v="8"/>
    <x v="29"/>
    <x v="0"/>
    <x v="0"/>
    <x v="36"/>
    <x v="31"/>
    <x v="40"/>
    <x v="2"/>
    <x v="6"/>
    <x v="7"/>
    <x v="1"/>
    <x v="341"/>
    <x v="24"/>
    <x v="0"/>
    <x v="0"/>
    <x v="340"/>
    <x v="12"/>
    <x v="1"/>
    <x v="1"/>
    <x v="1"/>
    <x v="1"/>
    <x v="1"/>
    <x v="1"/>
    <x v="1"/>
    <x v="1"/>
    <x v="1"/>
    <x v="2"/>
    <x v="1"/>
    <x v="1"/>
    <x v="1"/>
    <x v="1"/>
    <x v="1"/>
    <x v="1"/>
    <x v="1"/>
    <x v="1"/>
    <x v="1"/>
    <x v="5"/>
    <x v="1"/>
    <x v="2"/>
    <x v="1"/>
    <x v="1"/>
    <x v="1"/>
    <x v="1"/>
    <x v="1"/>
    <x v="1"/>
    <x v="1"/>
    <x v="1"/>
    <x v="1"/>
    <x v="1"/>
    <x v="1"/>
    <x v="1"/>
    <x v="1"/>
    <x v="1"/>
    <x v="1"/>
    <x v="1"/>
    <x v="13"/>
    <x v="19"/>
    <x v="256"/>
    <x v="179"/>
    <x v="259"/>
    <x v="7"/>
    <x v="16"/>
    <x v="17"/>
    <x v="55"/>
  </r>
  <r>
    <x v="608"/>
    <x v="9"/>
    <x v="2"/>
    <x v="4"/>
    <x v="19"/>
    <x v="8"/>
    <x v="9"/>
    <x v="0"/>
    <x v="0"/>
    <x v="36"/>
    <x v="31"/>
    <x v="40"/>
    <x v="2"/>
    <x v="6"/>
    <x v="7"/>
    <x v="1"/>
    <x v="342"/>
    <x v="0"/>
    <x v="24"/>
    <x v="0"/>
    <x v="341"/>
    <x v="50"/>
    <x v="1"/>
    <x v="1"/>
    <x v="1"/>
    <x v="1"/>
    <x v="1"/>
    <x v="1"/>
    <x v="1"/>
    <x v="1"/>
    <x v="1"/>
    <x v="1"/>
    <x v="1"/>
    <x v="1"/>
    <x v="1"/>
    <x v="1"/>
    <x v="1"/>
    <x v="1"/>
    <x v="1"/>
    <x v="1"/>
    <x v="1"/>
    <x v="5"/>
    <x v="1"/>
    <x v="2"/>
    <x v="1"/>
    <x v="1"/>
    <x v="1"/>
    <x v="1"/>
    <x v="1"/>
    <x v="1"/>
    <x v="1"/>
    <x v="1"/>
    <x v="1"/>
    <x v="1"/>
    <x v="1"/>
    <x v="1"/>
    <x v="1"/>
    <x v="1"/>
    <x v="1"/>
    <x v="1"/>
    <x v="51"/>
    <x v="55"/>
    <x v="257"/>
    <x v="180"/>
    <x v="260"/>
    <x v="7"/>
    <x v="16"/>
    <x v="4"/>
    <x v="1"/>
  </r>
  <r>
    <x v="609"/>
    <x v="9"/>
    <x v="1"/>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10"/>
    <x v="9"/>
    <x v="2"/>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11"/>
    <x v="9"/>
    <x v="1"/>
    <x v="4"/>
    <x v="21"/>
    <x v="8"/>
    <x v="21"/>
    <x v="0"/>
    <x v="0"/>
    <x v="22"/>
    <x v="19"/>
    <x v="22"/>
    <x v="2"/>
    <x v="6"/>
    <x v="7"/>
    <x v="1"/>
    <x v="343"/>
    <x v="13"/>
    <x v="23"/>
    <x v="0"/>
    <x v="342"/>
    <x v="30"/>
    <x v="1"/>
    <x v="1"/>
    <x v="1"/>
    <x v="8"/>
    <x v="1"/>
    <x v="1"/>
    <x v="10"/>
    <x v="1"/>
    <x v="3"/>
    <x v="1"/>
    <x v="1"/>
    <x v="1"/>
    <x v="1"/>
    <x v="1"/>
    <x v="1"/>
    <x v="1"/>
    <x v="1"/>
    <x v="1"/>
    <x v="1"/>
    <x v="6"/>
    <x v="1"/>
    <x v="2"/>
    <x v="1"/>
    <x v="1"/>
    <x v="1"/>
    <x v="1"/>
    <x v="1"/>
    <x v="1"/>
    <x v="1"/>
    <x v="1"/>
    <x v="1"/>
    <x v="1"/>
    <x v="1"/>
    <x v="1"/>
    <x v="2"/>
    <x v="1"/>
    <x v="1"/>
    <x v="1"/>
    <x v="31"/>
    <x v="38"/>
    <x v="258"/>
    <x v="181"/>
    <x v="261"/>
    <x v="22"/>
    <x v="97"/>
    <x v="34"/>
    <x v="138"/>
  </r>
  <r>
    <x v="612"/>
    <x v="9"/>
    <x v="2"/>
    <x v="4"/>
    <x v="21"/>
    <x v="8"/>
    <x v="11"/>
    <x v="0"/>
    <x v="0"/>
    <x v="22"/>
    <x v="19"/>
    <x v="22"/>
    <x v="2"/>
    <x v="6"/>
    <x v="7"/>
    <x v="1"/>
    <x v="344"/>
    <x v="39"/>
    <x v="31"/>
    <x v="0"/>
    <x v="343"/>
    <x v="40"/>
    <x v="1"/>
    <x v="10"/>
    <x v="1"/>
    <x v="4"/>
    <x v="1"/>
    <x v="1"/>
    <x v="1"/>
    <x v="1"/>
    <x v="4"/>
    <x v="1"/>
    <x v="1"/>
    <x v="1"/>
    <x v="1"/>
    <x v="1"/>
    <x v="1"/>
    <x v="1"/>
    <x v="1"/>
    <x v="2"/>
    <x v="1"/>
    <x v="6"/>
    <x v="1"/>
    <x v="2"/>
    <x v="1"/>
    <x v="1"/>
    <x v="1"/>
    <x v="1"/>
    <x v="1"/>
    <x v="1"/>
    <x v="1"/>
    <x v="1"/>
    <x v="1"/>
    <x v="1"/>
    <x v="6"/>
    <x v="1"/>
    <x v="1"/>
    <x v="1"/>
    <x v="1"/>
    <x v="1"/>
    <x v="41"/>
    <x v="25"/>
    <x v="200"/>
    <x v="182"/>
    <x v="262"/>
    <x v="9"/>
    <x v="36"/>
    <x v="2"/>
    <x v="45"/>
  </r>
  <r>
    <x v="613"/>
    <x v="9"/>
    <x v="1"/>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14"/>
    <x v="9"/>
    <x v="2"/>
    <x v="4"/>
    <x v="22"/>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15"/>
    <x v="9"/>
    <x v="1"/>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16"/>
    <x v="9"/>
    <x v="2"/>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17"/>
    <x v="9"/>
    <x v="1"/>
    <x v="5"/>
    <x v="24"/>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18"/>
    <x v="9"/>
    <x v="2"/>
    <x v="5"/>
    <x v="24"/>
    <x v="10"/>
    <x v="24"/>
    <x v="0"/>
    <x v="0"/>
    <x v="9"/>
    <x v="9"/>
    <x v="6"/>
    <x v="1"/>
    <x v="1"/>
    <x v="2"/>
    <x v="1"/>
    <x v="345"/>
    <x v="0"/>
    <x v="0"/>
    <x v="0"/>
    <x v="344"/>
    <x v="63"/>
    <x v="2"/>
    <x v="1"/>
    <x v="1"/>
    <x v="1"/>
    <x v="1"/>
    <x v="1"/>
    <x v="1"/>
    <x v="1"/>
    <x v="1"/>
    <x v="1"/>
    <x v="1"/>
    <x v="1"/>
    <x v="1"/>
    <x v="1"/>
    <x v="1"/>
    <x v="1"/>
    <x v="1"/>
    <x v="1"/>
    <x v="1"/>
    <x v="4"/>
    <x v="1"/>
    <x v="15"/>
    <x v="1"/>
    <x v="1"/>
    <x v="1"/>
    <x v="1"/>
    <x v="1"/>
    <x v="1"/>
    <x v="1"/>
    <x v="1"/>
    <x v="1"/>
    <x v="1"/>
    <x v="1"/>
    <x v="1"/>
    <x v="1"/>
    <x v="1"/>
    <x v="1"/>
    <x v="1"/>
    <x v="64"/>
    <x v="71"/>
    <x v="259"/>
    <x v="3"/>
    <x v="263"/>
    <x v="15"/>
    <x v="98"/>
    <x v="35"/>
    <x v="55"/>
  </r>
  <r>
    <x v="619"/>
    <x v="9"/>
    <x v="1"/>
    <x v="5"/>
    <x v="25"/>
    <x v="10"/>
    <x v="31"/>
    <x v="0"/>
    <x v="0"/>
    <x v="45"/>
    <x v="38"/>
    <x v="66"/>
    <x v="1"/>
    <x v="4"/>
    <x v="5"/>
    <x v="1"/>
    <x v="346"/>
    <x v="0"/>
    <x v="0"/>
    <x v="0"/>
    <x v="345"/>
    <x v="84"/>
    <x v="1"/>
    <x v="5"/>
    <x v="1"/>
    <x v="1"/>
    <x v="1"/>
    <x v="1"/>
    <x v="1"/>
    <x v="1"/>
    <x v="1"/>
    <x v="1"/>
    <x v="1"/>
    <x v="1"/>
    <x v="1"/>
    <x v="1"/>
    <x v="1"/>
    <x v="1"/>
    <x v="1"/>
    <x v="1"/>
    <x v="1"/>
    <x v="8"/>
    <x v="1"/>
    <x v="11"/>
    <x v="1"/>
    <x v="1"/>
    <x v="1"/>
    <x v="1"/>
    <x v="1"/>
    <x v="1"/>
    <x v="1"/>
    <x v="1"/>
    <x v="1"/>
    <x v="1"/>
    <x v="1"/>
    <x v="1"/>
    <x v="1"/>
    <x v="1"/>
    <x v="1"/>
    <x v="1"/>
    <x v="85"/>
    <x v="115"/>
    <x v="260"/>
    <x v="3"/>
    <x v="264"/>
    <x v="13"/>
    <x v="50"/>
    <x v="72"/>
    <x v="139"/>
  </r>
  <r>
    <x v="620"/>
    <x v="9"/>
    <x v="2"/>
    <x v="5"/>
    <x v="25"/>
    <x v="10"/>
    <x v="25"/>
    <x v="0"/>
    <x v="0"/>
    <x v="45"/>
    <x v="38"/>
    <x v="66"/>
    <x v="1"/>
    <x v="4"/>
    <x v="5"/>
    <x v="1"/>
    <x v="311"/>
    <x v="0"/>
    <x v="0"/>
    <x v="0"/>
    <x v="310"/>
    <x v="25"/>
    <x v="1"/>
    <x v="1"/>
    <x v="1"/>
    <x v="1"/>
    <x v="1"/>
    <x v="1"/>
    <x v="1"/>
    <x v="1"/>
    <x v="1"/>
    <x v="1"/>
    <x v="1"/>
    <x v="1"/>
    <x v="1"/>
    <x v="1"/>
    <x v="1"/>
    <x v="1"/>
    <x v="1"/>
    <x v="1"/>
    <x v="1"/>
    <x v="1"/>
    <x v="1"/>
    <x v="12"/>
    <x v="1"/>
    <x v="1"/>
    <x v="1"/>
    <x v="1"/>
    <x v="1"/>
    <x v="1"/>
    <x v="1"/>
    <x v="1"/>
    <x v="1"/>
    <x v="1"/>
    <x v="1"/>
    <x v="1"/>
    <x v="1"/>
    <x v="1"/>
    <x v="1"/>
    <x v="1"/>
    <x v="26"/>
    <x v="9"/>
    <x v="261"/>
    <x v="3"/>
    <x v="265"/>
    <x v="1"/>
    <x v="7"/>
    <x v="28"/>
    <x v="57"/>
  </r>
  <r>
    <x v="621"/>
    <x v="9"/>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2"/>
    <x v="9"/>
    <x v="2"/>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3"/>
    <x v="9"/>
    <x v="1"/>
    <x v="5"/>
    <x v="27"/>
    <x v="10"/>
    <x v="27"/>
    <x v="0"/>
    <x v="0"/>
    <x v="2"/>
    <x v="3"/>
    <x v="61"/>
    <x v="1"/>
    <x v="9"/>
    <x v="10"/>
    <x v="1"/>
    <x v="347"/>
    <x v="0"/>
    <x v="0"/>
    <x v="0"/>
    <x v="346"/>
    <x v="14"/>
    <x v="1"/>
    <x v="10"/>
    <x v="1"/>
    <x v="1"/>
    <x v="1"/>
    <x v="1"/>
    <x v="1"/>
    <x v="1"/>
    <x v="1"/>
    <x v="1"/>
    <x v="1"/>
    <x v="1"/>
    <x v="1"/>
    <x v="1"/>
    <x v="1"/>
    <x v="1"/>
    <x v="1"/>
    <x v="1"/>
    <x v="1"/>
    <x v="4"/>
    <x v="1"/>
    <x v="2"/>
    <x v="1"/>
    <x v="1"/>
    <x v="1"/>
    <x v="1"/>
    <x v="1"/>
    <x v="1"/>
    <x v="1"/>
    <x v="1"/>
    <x v="1"/>
    <x v="1"/>
    <x v="1"/>
    <x v="1"/>
    <x v="1"/>
    <x v="1"/>
    <x v="1"/>
    <x v="1"/>
    <x v="15"/>
    <x v="21"/>
    <x v="262"/>
    <x v="3"/>
    <x v="266"/>
    <x v="12"/>
    <x v="26"/>
    <x v="33"/>
    <x v="6"/>
  </r>
  <r>
    <x v="624"/>
    <x v="9"/>
    <x v="2"/>
    <x v="5"/>
    <x v="27"/>
    <x v="10"/>
    <x v="3"/>
    <x v="0"/>
    <x v="0"/>
    <x v="2"/>
    <x v="3"/>
    <x v="2"/>
    <x v="1"/>
    <x v="9"/>
    <x v="10"/>
    <x v="1"/>
    <x v="348"/>
    <x v="0"/>
    <x v="0"/>
    <x v="0"/>
    <x v="347"/>
    <x v="15"/>
    <x v="1"/>
    <x v="1"/>
    <x v="1"/>
    <x v="1"/>
    <x v="1"/>
    <x v="1"/>
    <x v="1"/>
    <x v="1"/>
    <x v="1"/>
    <x v="1"/>
    <x v="1"/>
    <x v="1"/>
    <x v="1"/>
    <x v="1"/>
    <x v="1"/>
    <x v="1"/>
    <x v="1"/>
    <x v="1"/>
    <x v="1"/>
    <x v="4"/>
    <x v="1"/>
    <x v="2"/>
    <x v="1"/>
    <x v="1"/>
    <x v="1"/>
    <x v="1"/>
    <x v="1"/>
    <x v="1"/>
    <x v="1"/>
    <x v="1"/>
    <x v="1"/>
    <x v="1"/>
    <x v="1"/>
    <x v="1"/>
    <x v="1"/>
    <x v="1"/>
    <x v="1"/>
    <x v="1"/>
    <x v="16"/>
    <x v="22"/>
    <x v="263"/>
    <x v="3"/>
    <x v="267"/>
    <x v="12"/>
    <x v="26"/>
    <x v="4"/>
    <x v="1"/>
  </r>
  <r>
    <x v="625"/>
    <x v="9"/>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26"/>
    <x v="9"/>
    <x v="2"/>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27"/>
    <x v="9"/>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8"/>
    <x v="9"/>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29"/>
    <x v="9"/>
    <x v="1"/>
    <x v="5"/>
    <x v="30"/>
    <x v="10"/>
    <x v="28"/>
    <x v="0"/>
    <x v="0"/>
    <x v="36"/>
    <x v="31"/>
    <x v="40"/>
    <x v="2"/>
    <x v="9"/>
    <x v="10"/>
    <x v="1"/>
    <x v="349"/>
    <x v="0"/>
    <x v="0"/>
    <x v="0"/>
    <x v="348"/>
    <x v="54"/>
    <x v="1"/>
    <x v="5"/>
    <x v="1"/>
    <x v="1"/>
    <x v="1"/>
    <x v="1"/>
    <x v="1"/>
    <x v="1"/>
    <x v="1"/>
    <x v="1"/>
    <x v="1"/>
    <x v="1"/>
    <x v="1"/>
    <x v="1"/>
    <x v="1"/>
    <x v="1"/>
    <x v="1"/>
    <x v="1"/>
    <x v="1"/>
    <x v="4"/>
    <x v="1"/>
    <x v="2"/>
    <x v="1"/>
    <x v="1"/>
    <x v="1"/>
    <x v="1"/>
    <x v="1"/>
    <x v="1"/>
    <x v="1"/>
    <x v="1"/>
    <x v="1"/>
    <x v="1"/>
    <x v="1"/>
    <x v="1"/>
    <x v="1"/>
    <x v="1"/>
    <x v="1"/>
    <x v="1"/>
    <x v="55"/>
    <x v="60"/>
    <x v="264"/>
    <x v="3"/>
    <x v="268"/>
    <x v="12"/>
    <x v="26"/>
    <x v="22"/>
    <x v="33"/>
  </r>
  <r>
    <x v="630"/>
    <x v="9"/>
    <x v="2"/>
    <x v="5"/>
    <x v="30"/>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31"/>
    <x v="9"/>
    <x v="1"/>
    <x v="5"/>
    <x v="31"/>
    <x v="10"/>
    <x v="25"/>
    <x v="0"/>
    <x v="0"/>
    <x v="30"/>
    <x v="25"/>
    <x v="0"/>
    <x v="1"/>
    <x v="9"/>
    <x v="10"/>
    <x v="1"/>
    <x v="227"/>
    <x v="0"/>
    <x v="0"/>
    <x v="0"/>
    <x v="112"/>
    <x v="62"/>
    <x v="1"/>
    <x v="1"/>
    <x v="1"/>
    <x v="1"/>
    <x v="1"/>
    <x v="1"/>
    <x v="1"/>
    <x v="1"/>
    <x v="1"/>
    <x v="1"/>
    <x v="1"/>
    <x v="1"/>
    <x v="1"/>
    <x v="1"/>
    <x v="1"/>
    <x v="1"/>
    <x v="1"/>
    <x v="28"/>
    <x v="1"/>
    <x v="5"/>
    <x v="1"/>
    <x v="2"/>
    <x v="1"/>
    <x v="1"/>
    <x v="1"/>
    <x v="1"/>
    <x v="1"/>
    <x v="1"/>
    <x v="1"/>
    <x v="1"/>
    <x v="1"/>
    <x v="1"/>
    <x v="1"/>
    <x v="1"/>
    <x v="1"/>
    <x v="1"/>
    <x v="1"/>
    <x v="1"/>
    <x v="63"/>
    <x v="70"/>
    <x v="265"/>
    <x v="3"/>
    <x v="7"/>
    <x v="7"/>
    <x v="28"/>
    <x v="74"/>
    <x v="140"/>
  </r>
  <r>
    <x v="632"/>
    <x v="9"/>
    <x v="2"/>
    <x v="5"/>
    <x v="31"/>
    <x v="10"/>
    <x v="30"/>
    <x v="0"/>
    <x v="0"/>
    <x v="30"/>
    <x v="25"/>
    <x v="45"/>
    <x v="1"/>
    <x v="9"/>
    <x v="10"/>
    <x v="1"/>
    <x v="350"/>
    <x v="0"/>
    <x v="0"/>
    <x v="0"/>
    <x v="349"/>
    <x v="55"/>
    <x v="1"/>
    <x v="1"/>
    <x v="1"/>
    <x v="1"/>
    <x v="1"/>
    <x v="1"/>
    <x v="1"/>
    <x v="1"/>
    <x v="1"/>
    <x v="1"/>
    <x v="1"/>
    <x v="1"/>
    <x v="1"/>
    <x v="1"/>
    <x v="1"/>
    <x v="1"/>
    <x v="1"/>
    <x v="29"/>
    <x v="1"/>
    <x v="5"/>
    <x v="1"/>
    <x v="2"/>
    <x v="1"/>
    <x v="1"/>
    <x v="1"/>
    <x v="1"/>
    <x v="1"/>
    <x v="1"/>
    <x v="1"/>
    <x v="1"/>
    <x v="1"/>
    <x v="1"/>
    <x v="1"/>
    <x v="1"/>
    <x v="1"/>
    <x v="1"/>
    <x v="1"/>
    <x v="1"/>
    <x v="56"/>
    <x v="61"/>
    <x v="266"/>
    <x v="3"/>
    <x v="269"/>
    <x v="7"/>
    <x v="28"/>
    <x v="8"/>
    <x v="60"/>
  </r>
  <r>
    <x v="633"/>
    <x v="9"/>
    <x v="1"/>
    <x v="5"/>
    <x v="32"/>
    <x v="10"/>
    <x v="25"/>
    <x v="0"/>
    <x v="0"/>
    <x v="38"/>
    <x v="33"/>
    <x v="45"/>
    <x v="2"/>
    <x v="4"/>
    <x v="5"/>
    <x v="1"/>
    <x v="253"/>
    <x v="0"/>
    <x v="0"/>
    <x v="0"/>
    <x v="254"/>
    <x v="54"/>
    <x v="1"/>
    <x v="3"/>
    <x v="1"/>
    <x v="1"/>
    <x v="1"/>
    <x v="1"/>
    <x v="1"/>
    <x v="1"/>
    <x v="1"/>
    <x v="1"/>
    <x v="1"/>
    <x v="1"/>
    <x v="1"/>
    <x v="1"/>
    <x v="1"/>
    <x v="1"/>
    <x v="1"/>
    <x v="1"/>
    <x v="1"/>
    <x v="6"/>
    <x v="1"/>
    <x v="2"/>
    <x v="1"/>
    <x v="1"/>
    <x v="1"/>
    <x v="1"/>
    <x v="1"/>
    <x v="1"/>
    <x v="1"/>
    <x v="1"/>
    <x v="1"/>
    <x v="1"/>
    <x v="1"/>
    <x v="1"/>
    <x v="1"/>
    <x v="1"/>
    <x v="1"/>
    <x v="1"/>
    <x v="55"/>
    <x v="60"/>
    <x v="267"/>
    <x v="3"/>
    <x v="50"/>
    <x v="9"/>
    <x v="76"/>
    <x v="15"/>
    <x v="23"/>
  </r>
  <r>
    <x v="634"/>
    <x v="9"/>
    <x v="2"/>
    <x v="5"/>
    <x v="32"/>
    <x v="10"/>
    <x v="30"/>
    <x v="0"/>
    <x v="0"/>
    <x v="38"/>
    <x v="33"/>
    <x v="45"/>
    <x v="2"/>
    <x v="4"/>
    <x v="5"/>
    <x v="1"/>
    <x v="351"/>
    <x v="0"/>
    <x v="0"/>
    <x v="0"/>
    <x v="350"/>
    <x v="15"/>
    <x v="1"/>
    <x v="1"/>
    <x v="1"/>
    <x v="1"/>
    <x v="1"/>
    <x v="1"/>
    <x v="1"/>
    <x v="1"/>
    <x v="1"/>
    <x v="1"/>
    <x v="1"/>
    <x v="1"/>
    <x v="1"/>
    <x v="1"/>
    <x v="1"/>
    <x v="1"/>
    <x v="1"/>
    <x v="1"/>
    <x v="1"/>
    <x v="4"/>
    <x v="1"/>
    <x v="2"/>
    <x v="1"/>
    <x v="1"/>
    <x v="1"/>
    <x v="1"/>
    <x v="1"/>
    <x v="1"/>
    <x v="1"/>
    <x v="1"/>
    <x v="1"/>
    <x v="1"/>
    <x v="1"/>
    <x v="1"/>
    <x v="1"/>
    <x v="1"/>
    <x v="1"/>
    <x v="1"/>
    <x v="16"/>
    <x v="22"/>
    <x v="268"/>
    <x v="3"/>
    <x v="270"/>
    <x v="12"/>
    <x v="23"/>
    <x v="4"/>
    <x v="1"/>
  </r>
  <r>
    <x v="635"/>
    <x v="10"/>
    <x v="1"/>
    <x v="1"/>
    <x v="1"/>
    <x v="2"/>
    <x v="1"/>
    <x v="1"/>
    <x v="0"/>
    <x v="36"/>
    <x v="31"/>
    <x v="63"/>
    <x v="2"/>
    <x v="0"/>
    <x v="1"/>
    <x v="1"/>
    <x v="352"/>
    <x v="0"/>
    <x v="0"/>
    <x v="0"/>
    <x v="351"/>
    <x v="26"/>
    <x v="1"/>
    <x v="1"/>
    <x v="1"/>
    <x v="1"/>
    <x v="1"/>
    <x v="1"/>
    <x v="1"/>
    <x v="1"/>
    <x v="1"/>
    <x v="1"/>
    <x v="1"/>
    <x v="1"/>
    <x v="1"/>
    <x v="1"/>
    <x v="1"/>
    <x v="1"/>
    <x v="1"/>
    <x v="1"/>
    <x v="1"/>
    <x v="1"/>
    <x v="7"/>
    <x v="6"/>
    <x v="1"/>
    <x v="1"/>
    <x v="1"/>
    <x v="1"/>
    <x v="1"/>
    <x v="1"/>
    <x v="1"/>
    <x v="1"/>
    <x v="1"/>
    <x v="1"/>
    <x v="1"/>
    <x v="1"/>
    <x v="1"/>
    <x v="1"/>
    <x v="1"/>
    <x v="1"/>
    <x v="27"/>
    <x v="98"/>
    <x v="1"/>
    <x v="3"/>
    <x v="1"/>
    <x v="1"/>
    <x v="1"/>
    <x v="9"/>
    <x v="1"/>
  </r>
  <r>
    <x v="636"/>
    <x v="10"/>
    <x v="2"/>
    <x v="1"/>
    <x v="1"/>
    <x v="1"/>
    <x v="1"/>
    <x v="1"/>
    <x v="0"/>
    <x v="36"/>
    <x v="31"/>
    <x v="63"/>
    <x v="2"/>
    <x v="0"/>
    <x v="1"/>
    <x v="1"/>
    <x v="353"/>
    <x v="0"/>
    <x v="0"/>
    <x v="0"/>
    <x v="352"/>
    <x v="4"/>
    <x v="1"/>
    <x v="1"/>
    <x v="1"/>
    <x v="1"/>
    <x v="1"/>
    <x v="1"/>
    <x v="1"/>
    <x v="1"/>
    <x v="1"/>
    <x v="1"/>
    <x v="1"/>
    <x v="1"/>
    <x v="1"/>
    <x v="1"/>
    <x v="1"/>
    <x v="1"/>
    <x v="1"/>
    <x v="1"/>
    <x v="1"/>
    <x v="1"/>
    <x v="1"/>
    <x v="10"/>
    <x v="1"/>
    <x v="1"/>
    <x v="1"/>
    <x v="1"/>
    <x v="1"/>
    <x v="1"/>
    <x v="1"/>
    <x v="1"/>
    <x v="1"/>
    <x v="1"/>
    <x v="1"/>
    <x v="1"/>
    <x v="1"/>
    <x v="1"/>
    <x v="1"/>
    <x v="1"/>
    <x v="5"/>
    <x v="6"/>
    <x v="1"/>
    <x v="3"/>
    <x v="1"/>
    <x v="1"/>
    <x v="1"/>
    <x v="3"/>
    <x v="1"/>
  </r>
  <r>
    <x v="637"/>
    <x v="10"/>
    <x v="1"/>
    <x v="1"/>
    <x v="2"/>
    <x v="2"/>
    <x v="3"/>
    <x v="3"/>
    <x v="0"/>
    <x v="37"/>
    <x v="32"/>
    <x v="67"/>
    <x v="1"/>
    <x v="0"/>
    <x v="1"/>
    <x v="1"/>
    <x v="146"/>
    <x v="0"/>
    <x v="0"/>
    <x v="0"/>
    <x v="353"/>
    <x v="25"/>
    <x v="1"/>
    <x v="1"/>
    <x v="1"/>
    <x v="1"/>
    <x v="1"/>
    <x v="1"/>
    <x v="1"/>
    <x v="1"/>
    <x v="1"/>
    <x v="1"/>
    <x v="1"/>
    <x v="1"/>
    <x v="1"/>
    <x v="1"/>
    <x v="1"/>
    <x v="1"/>
    <x v="1"/>
    <x v="1"/>
    <x v="1"/>
    <x v="1"/>
    <x v="3"/>
    <x v="2"/>
    <x v="1"/>
    <x v="1"/>
    <x v="1"/>
    <x v="1"/>
    <x v="1"/>
    <x v="1"/>
    <x v="1"/>
    <x v="1"/>
    <x v="1"/>
    <x v="1"/>
    <x v="1"/>
    <x v="1"/>
    <x v="1"/>
    <x v="1"/>
    <x v="29"/>
    <x v="29"/>
    <x v="26"/>
    <x v="6"/>
    <x v="1"/>
    <x v="3"/>
    <x v="1"/>
    <x v="1"/>
    <x v="1"/>
    <x v="2"/>
    <x v="1"/>
  </r>
  <r>
    <x v="638"/>
    <x v="10"/>
    <x v="1"/>
    <x v="1"/>
    <x v="2"/>
    <x v="1"/>
    <x v="3"/>
    <x v="3"/>
    <x v="0"/>
    <x v="27"/>
    <x v="22"/>
    <x v="0"/>
    <x v="2"/>
    <x v="0"/>
    <x v="1"/>
    <x v="1"/>
    <x v="170"/>
    <x v="0"/>
    <x v="0"/>
    <x v="0"/>
    <x v="173"/>
    <x v="3"/>
    <x v="18"/>
    <x v="1"/>
    <x v="1"/>
    <x v="1"/>
    <x v="1"/>
    <x v="1"/>
    <x v="1"/>
    <x v="1"/>
    <x v="1"/>
    <x v="1"/>
    <x v="1"/>
    <x v="1"/>
    <x v="1"/>
    <x v="1"/>
    <x v="1"/>
    <x v="1"/>
    <x v="1"/>
    <x v="1"/>
    <x v="1"/>
    <x v="1"/>
    <x v="1"/>
    <x v="2"/>
    <x v="1"/>
    <x v="1"/>
    <x v="1"/>
    <x v="1"/>
    <x v="1"/>
    <x v="1"/>
    <x v="1"/>
    <x v="1"/>
    <x v="1"/>
    <x v="1"/>
    <x v="1"/>
    <x v="1"/>
    <x v="1"/>
    <x v="1"/>
    <x v="16"/>
    <x v="16"/>
    <x v="4"/>
    <x v="5"/>
    <x v="1"/>
    <x v="3"/>
    <x v="1"/>
    <x v="12"/>
    <x v="1"/>
    <x v="4"/>
    <x v="1"/>
  </r>
  <r>
    <x v="639"/>
    <x v="10"/>
    <x v="1"/>
    <x v="1"/>
    <x v="2"/>
    <x v="2"/>
    <x v="3"/>
    <x v="3"/>
    <x v="0"/>
    <x v="37"/>
    <x v="32"/>
    <x v="67"/>
    <x v="1"/>
    <x v="0"/>
    <x v="1"/>
    <x v="1"/>
    <x v="354"/>
    <x v="0"/>
    <x v="0"/>
    <x v="0"/>
    <x v="354"/>
    <x v="25"/>
    <x v="18"/>
    <x v="1"/>
    <x v="1"/>
    <x v="1"/>
    <x v="1"/>
    <x v="1"/>
    <x v="1"/>
    <x v="1"/>
    <x v="1"/>
    <x v="1"/>
    <x v="1"/>
    <x v="1"/>
    <x v="1"/>
    <x v="1"/>
    <x v="1"/>
    <x v="1"/>
    <x v="1"/>
    <x v="1"/>
    <x v="1"/>
    <x v="1"/>
    <x v="1"/>
    <x v="2"/>
    <x v="1"/>
    <x v="1"/>
    <x v="1"/>
    <x v="1"/>
    <x v="1"/>
    <x v="1"/>
    <x v="1"/>
    <x v="1"/>
    <x v="1"/>
    <x v="1"/>
    <x v="1"/>
    <x v="1"/>
    <x v="1"/>
    <x v="1"/>
    <x v="19"/>
    <x v="19"/>
    <x v="26"/>
    <x v="112"/>
    <x v="1"/>
    <x v="3"/>
    <x v="1"/>
    <x v="12"/>
    <x v="1"/>
    <x v="4"/>
    <x v="1"/>
  </r>
  <r>
    <x v="640"/>
    <x v="10"/>
    <x v="2"/>
    <x v="1"/>
    <x v="2"/>
    <x v="2"/>
    <x v="42"/>
    <x v="16"/>
    <x v="0"/>
    <x v="37"/>
    <x v="32"/>
    <x v="67"/>
    <x v="1"/>
    <x v="0"/>
    <x v="1"/>
    <x v="1"/>
    <x v="305"/>
    <x v="0"/>
    <x v="0"/>
    <x v="0"/>
    <x v="355"/>
    <x v="25"/>
    <x v="1"/>
    <x v="1"/>
    <x v="1"/>
    <x v="1"/>
    <x v="1"/>
    <x v="1"/>
    <x v="1"/>
    <x v="1"/>
    <x v="1"/>
    <x v="1"/>
    <x v="1"/>
    <x v="1"/>
    <x v="1"/>
    <x v="1"/>
    <x v="1"/>
    <x v="1"/>
    <x v="1"/>
    <x v="1"/>
    <x v="1"/>
    <x v="1"/>
    <x v="2"/>
    <x v="2"/>
    <x v="1"/>
    <x v="1"/>
    <x v="1"/>
    <x v="1"/>
    <x v="1"/>
    <x v="1"/>
    <x v="1"/>
    <x v="1"/>
    <x v="1"/>
    <x v="1"/>
    <x v="1"/>
    <x v="1"/>
    <x v="1"/>
    <x v="1"/>
    <x v="7"/>
    <x v="7"/>
    <x v="26"/>
    <x v="5"/>
    <x v="1"/>
    <x v="3"/>
    <x v="1"/>
    <x v="1"/>
    <x v="1"/>
    <x v="10"/>
    <x v="1"/>
  </r>
  <r>
    <x v="641"/>
    <x v="10"/>
    <x v="2"/>
    <x v="1"/>
    <x v="2"/>
    <x v="2"/>
    <x v="42"/>
    <x v="16"/>
    <x v="0"/>
    <x v="46"/>
    <x v="1"/>
    <x v="68"/>
    <x v="2"/>
    <x v="0"/>
    <x v="1"/>
    <x v="1"/>
    <x v="355"/>
    <x v="0"/>
    <x v="0"/>
    <x v="0"/>
    <x v="356"/>
    <x v="3"/>
    <x v="2"/>
    <x v="1"/>
    <x v="1"/>
    <x v="1"/>
    <x v="1"/>
    <x v="1"/>
    <x v="1"/>
    <x v="1"/>
    <x v="1"/>
    <x v="1"/>
    <x v="1"/>
    <x v="1"/>
    <x v="1"/>
    <x v="1"/>
    <x v="1"/>
    <x v="1"/>
    <x v="1"/>
    <x v="1"/>
    <x v="1"/>
    <x v="1"/>
    <x v="1"/>
    <x v="2"/>
    <x v="1"/>
    <x v="1"/>
    <x v="1"/>
    <x v="1"/>
    <x v="1"/>
    <x v="1"/>
    <x v="1"/>
    <x v="1"/>
    <x v="1"/>
    <x v="1"/>
    <x v="1"/>
    <x v="1"/>
    <x v="1"/>
    <x v="1"/>
    <x v="5"/>
    <x v="5"/>
    <x v="4"/>
    <x v="6"/>
    <x v="1"/>
    <x v="3"/>
    <x v="1"/>
    <x v="3"/>
    <x v="1"/>
    <x v="4"/>
    <x v="1"/>
  </r>
  <r>
    <x v="642"/>
    <x v="10"/>
    <x v="2"/>
    <x v="1"/>
    <x v="2"/>
    <x v="2"/>
    <x v="42"/>
    <x v="16"/>
    <x v="0"/>
    <x v="47"/>
    <x v="1"/>
    <x v="69"/>
    <x v="2"/>
    <x v="0"/>
    <x v="1"/>
    <x v="1"/>
    <x v="356"/>
    <x v="0"/>
    <x v="0"/>
    <x v="0"/>
    <x v="357"/>
    <x v="3"/>
    <x v="2"/>
    <x v="1"/>
    <x v="1"/>
    <x v="1"/>
    <x v="1"/>
    <x v="1"/>
    <x v="1"/>
    <x v="1"/>
    <x v="1"/>
    <x v="1"/>
    <x v="1"/>
    <x v="1"/>
    <x v="1"/>
    <x v="1"/>
    <x v="1"/>
    <x v="1"/>
    <x v="1"/>
    <x v="1"/>
    <x v="1"/>
    <x v="1"/>
    <x v="1"/>
    <x v="2"/>
    <x v="1"/>
    <x v="1"/>
    <x v="1"/>
    <x v="1"/>
    <x v="1"/>
    <x v="1"/>
    <x v="1"/>
    <x v="1"/>
    <x v="1"/>
    <x v="1"/>
    <x v="1"/>
    <x v="1"/>
    <x v="1"/>
    <x v="1"/>
    <x v="5"/>
    <x v="5"/>
    <x v="4"/>
    <x v="6"/>
    <x v="1"/>
    <x v="3"/>
    <x v="1"/>
    <x v="3"/>
    <x v="1"/>
    <x v="4"/>
    <x v="1"/>
  </r>
  <r>
    <x v="643"/>
    <x v="10"/>
    <x v="2"/>
    <x v="1"/>
    <x v="2"/>
    <x v="0"/>
    <x v="42"/>
    <x v="16"/>
    <x v="0"/>
    <x v="48"/>
    <x v="39"/>
    <x v="0"/>
    <x v="1"/>
    <x v="0"/>
    <x v="1"/>
    <x v="0"/>
    <x v="0"/>
    <x v="0"/>
    <x v="0"/>
    <x v="0"/>
    <x v="1"/>
    <x v="3"/>
    <x v="1"/>
    <x v="1"/>
    <x v="1"/>
    <x v="1"/>
    <x v="1"/>
    <x v="1"/>
    <x v="1"/>
    <x v="1"/>
    <x v="1"/>
    <x v="1"/>
    <x v="1"/>
    <x v="1"/>
    <x v="1"/>
    <x v="1"/>
    <x v="1"/>
    <x v="1"/>
    <x v="1"/>
    <x v="1"/>
    <x v="1"/>
    <x v="1"/>
    <x v="1"/>
    <x v="2"/>
    <x v="1"/>
    <x v="1"/>
    <x v="1"/>
    <x v="1"/>
    <x v="1"/>
    <x v="1"/>
    <x v="1"/>
    <x v="1"/>
    <x v="1"/>
    <x v="1"/>
    <x v="1"/>
    <x v="1"/>
    <x v="1"/>
    <x v="1"/>
    <x v="3"/>
    <x v="3"/>
    <x v="4"/>
    <x v="4"/>
    <x v="1"/>
    <x v="1"/>
    <x v="1"/>
    <x v="1"/>
    <x v="1"/>
    <x v="4"/>
    <x v="1"/>
  </r>
  <r>
    <x v="644"/>
    <x v="10"/>
    <x v="1"/>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45"/>
    <x v="10"/>
    <x v="2"/>
    <x v="2"/>
    <x v="3"/>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46"/>
    <x v="10"/>
    <x v="1"/>
    <x v="2"/>
    <x v="4"/>
    <x v="5"/>
    <x v="39"/>
    <x v="5"/>
    <x v="24"/>
    <x v="38"/>
    <x v="33"/>
    <x v="45"/>
    <x v="2"/>
    <x v="0"/>
    <x v="1"/>
    <x v="1"/>
    <x v="357"/>
    <x v="0"/>
    <x v="22"/>
    <x v="0"/>
    <x v="358"/>
    <x v="25"/>
    <x v="1"/>
    <x v="1"/>
    <x v="1"/>
    <x v="1"/>
    <x v="1"/>
    <x v="1"/>
    <x v="1"/>
    <x v="1"/>
    <x v="1"/>
    <x v="1"/>
    <x v="1"/>
    <x v="1"/>
    <x v="1"/>
    <x v="1"/>
    <x v="1"/>
    <x v="1"/>
    <x v="1"/>
    <x v="1"/>
    <x v="1"/>
    <x v="1"/>
    <x v="5"/>
    <x v="2"/>
    <x v="1"/>
    <x v="1"/>
    <x v="1"/>
    <x v="1"/>
    <x v="1"/>
    <x v="1"/>
    <x v="1"/>
    <x v="1"/>
    <x v="1"/>
    <x v="1"/>
    <x v="1"/>
    <x v="1"/>
    <x v="1"/>
    <x v="1"/>
    <x v="15"/>
    <x v="15"/>
    <x v="26"/>
    <x v="32"/>
    <x v="1"/>
    <x v="183"/>
    <x v="1"/>
    <x v="1"/>
    <x v="1"/>
    <x v="6"/>
    <x v="1"/>
  </r>
  <r>
    <x v="647"/>
    <x v="10"/>
    <x v="1"/>
    <x v="2"/>
    <x v="4"/>
    <x v="4"/>
    <x v="39"/>
    <x v="5"/>
    <x v="24"/>
    <x v="38"/>
    <x v="33"/>
    <x v="45"/>
    <x v="2"/>
    <x v="0"/>
    <x v="1"/>
    <x v="3"/>
    <x v="358"/>
    <x v="0"/>
    <x v="0"/>
    <x v="0"/>
    <x v="359"/>
    <x v="25"/>
    <x v="1"/>
    <x v="1"/>
    <x v="1"/>
    <x v="1"/>
    <x v="1"/>
    <x v="1"/>
    <x v="1"/>
    <x v="1"/>
    <x v="1"/>
    <x v="1"/>
    <x v="1"/>
    <x v="1"/>
    <x v="1"/>
    <x v="1"/>
    <x v="1"/>
    <x v="1"/>
    <x v="1"/>
    <x v="1"/>
    <x v="1"/>
    <x v="1"/>
    <x v="1"/>
    <x v="2"/>
    <x v="1"/>
    <x v="1"/>
    <x v="1"/>
    <x v="1"/>
    <x v="1"/>
    <x v="1"/>
    <x v="1"/>
    <x v="1"/>
    <x v="1"/>
    <x v="1"/>
    <x v="1"/>
    <x v="1"/>
    <x v="1"/>
    <x v="1"/>
    <x v="5"/>
    <x v="5"/>
    <x v="26"/>
    <x v="4"/>
    <x v="1"/>
    <x v="3"/>
    <x v="1"/>
    <x v="1"/>
    <x v="1"/>
    <x v="4"/>
    <x v="1"/>
  </r>
  <r>
    <x v="648"/>
    <x v="10"/>
    <x v="1"/>
    <x v="2"/>
    <x v="4"/>
    <x v="4"/>
    <x v="39"/>
    <x v="5"/>
    <x v="24"/>
    <x v="38"/>
    <x v="33"/>
    <x v="45"/>
    <x v="2"/>
    <x v="0"/>
    <x v="1"/>
    <x v="1"/>
    <x v="174"/>
    <x v="0"/>
    <x v="0"/>
    <x v="0"/>
    <x v="114"/>
    <x v="3"/>
    <x v="1"/>
    <x v="1"/>
    <x v="1"/>
    <x v="1"/>
    <x v="1"/>
    <x v="1"/>
    <x v="1"/>
    <x v="1"/>
    <x v="1"/>
    <x v="1"/>
    <x v="1"/>
    <x v="1"/>
    <x v="1"/>
    <x v="1"/>
    <x v="1"/>
    <x v="1"/>
    <x v="1"/>
    <x v="1"/>
    <x v="1"/>
    <x v="1"/>
    <x v="1"/>
    <x v="2"/>
    <x v="1"/>
    <x v="1"/>
    <x v="1"/>
    <x v="1"/>
    <x v="1"/>
    <x v="1"/>
    <x v="1"/>
    <x v="1"/>
    <x v="1"/>
    <x v="1"/>
    <x v="1"/>
    <x v="1"/>
    <x v="1"/>
    <x v="1"/>
    <x v="3"/>
    <x v="3"/>
    <x v="4"/>
    <x v="4"/>
    <x v="1"/>
    <x v="3"/>
    <x v="1"/>
    <x v="1"/>
    <x v="1"/>
    <x v="4"/>
    <x v="1"/>
  </r>
  <r>
    <x v="649"/>
    <x v="10"/>
    <x v="1"/>
    <x v="2"/>
    <x v="4"/>
    <x v="5"/>
    <x v="39"/>
    <x v="5"/>
    <x v="24"/>
    <x v="38"/>
    <x v="33"/>
    <x v="45"/>
    <x v="2"/>
    <x v="0"/>
    <x v="1"/>
    <x v="1"/>
    <x v="216"/>
    <x v="0"/>
    <x v="0"/>
    <x v="0"/>
    <x v="221"/>
    <x v="16"/>
    <x v="1"/>
    <x v="1"/>
    <x v="1"/>
    <x v="1"/>
    <x v="1"/>
    <x v="1"/>
    <x v="1"/>
    <x v="1"/>
    <x v="1"/>
    <x v="1"/>
    <x v="1"/>
    <x v="1"/>
    <x v="1"/>
    <x v="1"/>
    <x v="1"/>
    <x v="1"/>
    <x v="1"/>
    <x v="1"/>
    <x v="1"/>
    <x v="1"/>
    <x v="1"/>
    <x v="2"/>
    <x v="1"/>
    <x v="1"/>
    <x v="1"/>
    <x v="1"/>
    <x v="1"/>
    <x v="1"/>
    <x v="1"/>
    <x v="1"/>
    <x v="1"/>
    <x v="1"/>
    <x v="1"/>
    <x v="1"/>
    <x v="1"/>
    <x v="1"/>
    <x v="16"/>
    <x v="16"/>
    <x v="17"/>
    <x v="4"/>
    <x v="1"/>
    <x v="3"/>
    <x v="1"/>
    <x v="1"/>
    <x v="1"/>
    <x v="4"/>
    <x v="1"/>
  </r>
  <r>
    <x v="650"/>
    <x v="10"/>
    <x v="2"/>
    <x v="2"/>
    <x v="4"/>
    <x v="5"/>
    <x v="4"/>
    <x v="20"/>
    <x v="7"/>
    <x v="38"/>
    <x v="33"/>
    <x v="45"/>
    <x v="2"/>
    <x v="0"/>
    <x v="1"/>
    <x v="1"/>
    <x v="359"/>
    <x v="0"/>
    <x v="0"/>
    <x v="0"/>
    <x v="360"/>
    <x v="25"/>
    <x v="1"/>
    <x v="1"/>
    <x v="1"/>
    <x v="1"/>
    <x v="1"/>
    <x v="1"/>
    <x v="1"/>
    <x v="1"/>
    <x v="1"/>
    <x v="1"/>
    <x v="1"/>
    <x v="1"/>
    <x v="1"/>
    <x v="1"/>
    <x v="1"/>
    <x v="1"/>
    <x v="1"/>
    <x v="1"/>
    <x v="1"/>
    <x v="1"/>
    <x v="2"/>
    <x v="2"/>
    <x v="1"/>
    <x v="1"/>
    <x v="1"/>
    <x v="1"/>
    <x v="1"/>
    <x v="1"/>
    <x v="1"/>
    <x v="7"/>
    <x v="1"/>
    <x v="1"/>
    <x v="1"/>
    <x v="1"/>
    <x v="1"/>
    <x v="1"/>
    <x v="15"/>
    <x v="15"/>
    <x v="26"/>
    <x v="32"/>
    <x v="1"/>
    <x v="3"/>
    <x v="1"/>
    <x v="1"/>
    <x v="1"/>
    <x v="6"/>
    <x v="1"/>
  </r>
  <r>
    <x v="651"/>
    <x v="10"/>
    <x v="2"/>
    <x v="2"/>
    <x v="4"/>
    <x v="4"/>
    <x v="4"/>
    <x v="20"/>
    <x v="7"/>
    <x v="38"/>
    <x v="33"/>
    <x v="45"/>
    <x v="2"/>
    <x v="0"/>
    <x v="1"/>
    <x v="3"/>
    <x v="360"/>
    <x v="0"/>
    <x v="0"/>
    <x v="0"/>
    <x v="361"/>
    <x v="2"/>
    <x v="1"/>
    <x v="1"/>
    <x v="1"/>
    <x v="1"/>
    <x v="1"/>
    <x v="1"/>
    <x v="1"/>
    <x v="1"/>
    <x v="1"/>
    <x v="1"/>
    <x v="1"/>
    <x v="1"/>
    <x v="1"/>
    <x v="1"/>
    <x v="1"/>
    <x v="1"/>
    <x v="1"/>
    <x v="1"/>
    <x v="1"/>
    <x v="1"/>
    <x v="1"/>
    <x v="2"/>
    <x v="1"/>
    <x v="1"/>
    <x v="1"/>
    <x v="1"/>
    <x v="1"/>
    <x v="1"/>
    <x v="1"/>
    <x v="1"/>
    <x v="1"/>
    <x v="1"/>
    <x v="1"/>
    <x v="1"/>
    <x v="1"/>
    <x v="1"/>
    <x v="7"/>
    <x v="7"/>
    <x v="3"/>
    <x v="4"/>
    <x v="1"/>
    <x v="3"/>
    <x v="1"/>
    <x v="1"/>
    <x v="1"/>
    <x v="4"/>
    <x v="1"/>
  </r>
  <r>
    <x v="652"/>
    <x v="10"/>
    <x v="2"/>
    <x v="2"/>
    <x v="4"/>
    <x v="5"/>
    <x v="4"/>
    <x v="20"/>
    <x v="7"/>
    <x v="38"/>
    <x v="33"/>
    <x v="45"/>
    <x v="2"/>
    <x v="0"/>
    <x v="1"/>
    <x v="5"/>
    <x v="361"/>
    <x v="0"/>
    <x v="0"/>
    <x v="0"/>
    <x v="362"/>
    <x v="16"/>
    <x v="1"/>
    <x v="1"/>
    <x v="1"/>
    <x v="1"/>
    <x v="1"/>
    <x v="1"/>
    <x v="1"/>
    <x v="1"/>
    <x v="1"/>
    <x v="1"/>
    <x v="1"/>
    <x v="1"/>
    <x v="1"/>
    <x v="1"/>
    <x v="1"/>
    <x v="1"/>
    <x v="1"/>
    <x v="1"/>
    <x v="1"/>
    <x v="1"/>
    <x v="1"/>
    <x v="2"/>
    <x v="1"/>
    <x v="1"/>
    <x v="1"/>
    <x v="1"/>
    <x v="1"/>
    <x v="1"/>
    <x v="1"/>
    <x v="1"/>
    <x v="1"/>
    <x v="1"/>
    <x v="1"/>
    <x v="1"/>
    <x v="1"/>
    <x v="1"/>
    <x v="16"/>
    <x v="16"/>
    <x v="17"/>
    <x v="4"/>
    <x v="1"/>
    <x v="3"/>
    <x v="1"/>
    <x v="1"/>
    <x v="1"/>
    <x v="4"/>
    <x v="1"/>
  </r>
  <r>
    <x v="653"/>
    <x v="10"/>
    <x v="2"/>
    <x v="2"/>
    <x v="4"/>
    <x v="0"/>
    <x v="4"/>
    <x v="20"/>
    <x v="7"/>
    <x v="22"/>
    <x v="19"/>
    <x v="0"/>
    <x v="2"/>
    <x v="0"/>
    <x v="1"/>
    <x v="1"/>
    <x v="0"/>
    <x v="0"/>
    <x v="43"/>
    <x v="0"/>
    <x v="363"/>
    <x v="0"/>
    <x v="1"/>
    <x v="1"/>
    <x v="1"/>
    <x v="1"/>
    <x v="1"/>
    <x v="1"/>
    <x v="1"/>
    <x v="1"/>
    <x v="1"/>
    <x v="1"/>
    <x v="1"/>
    <x v="1"/>
    <x v="1"/>
    <x v="1"/>
    <x v="1"/>
    <x v="1"/>
    <x v="1"/>
    <x v="1"/>
    <x v="1"/>
    <x v="1"/>
    <x v="1"/>
    <x v="2"/>
    <x v="1"/>
    <x v="1"/>
    <x v="1"/>
    <x v="1"/>
    <x v="1"/>
    <x v="1"/>
    <x v="1"/>
    <x v="1"/>
    <x v="1"/>
    <x v="1"/>
    <x v="1"/>
    <x v="1"/>
    <x v="1"/>
    <x v="1"/>
    <x v="10"/>
    <x v="10"/>
    <x v="1"/>
    <x v="1"/>
    <x v="1"/>
    <x v="1"/>
    <x v="1"/>
    <x v="1"/>
    <x v="1"/>
    <x v="4"/>
    <x v="1"/>
  </r>
  <r>
    <x v="654"/>
    <x v="10"/>
    <x v="1"/>
    <x v="2"/>
    <x v="5"/>
    <x v="11"/>
    <x v="39"/>
    <x v="5"/>
    <x v="0"/>
    <x v="7"/>
    <x v="8"/>
    <x v="5"/>
    <x v="2"/>
    <x v="0"/>
    <x v="1"/>
    <x v="2"/>
    <x v="362"/>
    <x v="0"/>
    <x v="0"/>
    <x v="0"/>
    <x v="364"/>
    <x v="52"/>
    <x v="1"/>
    <x v="1"/>
    <x v="1"/>
    <x v="1"/>
    <x v="1"/>
    <x v="1"/>
    <x v="1"/>
    <x v="1"/>
    <x v="1"/>
    <x v="1"/>
    <x v="1"/>
    <x v="1"/>
    <x v="1"/>
    <x v="1"/>
    <x v="1"/>
    <x v="1"/>
    <x v="1"/>
    <x v="1"/>
    <x v="1"/>
    <x v="1"/>
    <x v="9"/>
    <x v="6"/>
    <x v="1"/>
    <x v="1"/>
    <x v="1"/>
    <x v="1"/>
    <x v="1"/>
    <x v="1"/>
    <x v="1"/>
    <x v="1"/>
    <x v="1"/>
    <x v="1"/>
    <x v="1"/>
    <x v="1"/>
    <x v="1"/>
    <x v="1"/>
    <x v="27"/>
    <x v="27"/>
    <x v="53"/>
    <x v="116"/>
    <x v="1"/>
    <x v="3"/>
    <x v="1"/>
    <x v="1"/>
    <x v="1"/>
    <x v="59"/>
    <x v="1"/>
  </r>
  <r>
    <x v="655"/>
    <x v="10"/>
    <x v="1"/>
    <x v="2"/>
    <x v="5"/>
    <x v="5"/>
    <x v="39"/>
    <x v="5"/>
    <x v="0"/>
    <x v="12"/>
    <x v="12"/>
    <x v="0"/>
    <x v="2"/>
    <x v="0"/>
    <x v="1"/>
    <x v="1"/>
    <x v="323"/>
    <x v="0"/>
    <x v="0"/>
    <x v="0"/>
    <x v="322"/>
    <x v="3"/>
    <x v="9"/>
    <x v="1"/>
    <x v="1"/>
    <x v="1"/>
    <x v="1"/>
    <x v="1"/>
    <x v="1"/>
    <x v="1"/>
    <x v="1"/>
    <x v="1"/>
    <x v="1"/>
    <x v="1"/>
    <x v="1"/>
    <x v="1"/>
    <x v="1"/>
    <x v="1"/>
    <x v="1"/>
    <x v="1"/>
    <x v="1"/>
    <x v="1"/>
    <x v="1"/>
    <x v="2"/>
    <x v="1"/>
    <x v="1"/>
    <x v="1"/>
    <x v="1"/>
    <x v="1"/>
    <x v="1"/>
    <x v="1"/>
    <x v="1"/>
    <x v="1"/>
    <x v="1"/>
    <x v="1"/>
    <x v="1"/>
    <x v="1"/>
    <x v="1"/>
    <x v="19"/>
    <x v="19"/>
    <x v="4"/>
    <x v="109"/>
    <x v="1"/>
    <x v="3"/>
    <x v="1"/>
    <x v="15"/>
    <x v="1"/>
    <x v="4"/>
    <x v="1"/>
  </r>
  <r>
    <x v="656"/>
    <x v="10"/>
    <x v="2"/>
    <x v="2"/>
    <x v="5"/>
    <x v="5"/>
    <x v="39"/>
    <x v="5"/>
    <x v="15"/>
    <x v="12"/>
    <x v="12"/>
    <x v="9"/>
    <x v="2"/>
    <x v="0"/>
    <x v="1"/>
    <x v="1"/>
    <x v="363"/>
    <x v="0"/>
    <x v="0"/>
    <x v="0"/>
    <x v="365"/>
    <x v="3"/>
    <x v="1"/>
    <x v="1"/>
    <x v="1"/>
    <x v="1"/>
    <x v="1"/>
    <x v="1"/>
    <x v="1"/>
    <x v="1"/>
    <x v="1"/>
    <x v="1"/>
    <x v="1"/>
    <x v="1"/>
    <x v="1"/>
    <x v="1"/>
    <x v="1"/>
    <x v="1"/>
    <x v="1"/>
    <x v="1"/>
    <x v="1"/>
    <x v="1"/>
    <x v="4"/>
    <x v="2"/>
    <x v="1"/>
    <x v="1"/>
    <x v="1"/>
    <x v="1"/>
    <x v="1"/>
    <x v="1"/>
    <x v="1"/>
    <x v="1"/>
    <x v="1"/>
    <x v="1"/>
    <x v="1"/>
    <x v="1"/>
    <x v="1"/>
    <x v="1"/>
    <x v="45"/>
    <x v="45"/>
    <x v="4"/>
    <x v="34"/>
    <x v="1"/>
    <x v="3"/>
    <x v="1"/>
    <x v="1"/>
    <x v="1"/>
    <x v="5"/>
    <x v="1"/>
  </r>
  <r>
    <x v="657"/>
    <x v="10"/>
    <x v="2"/>
    <x v="2"/>
    <x v="5"/>
    <x v="5"/>
    <x v="39"/>
    <x v="5"/>
    <x v="15"/>
    <x v="13"/>
    <x v="13"/>
    <x v="0"/>
    <x v="2"/>
    <x v="0"/>
    <x v="1"/>
    <x v="2"/>
    <x v="132"/>
    <x v="0"/>
    <x v="0"/>
    <x v="0"/>
    <x v="135"/>
    <x v="19"/>
    <x v="2"/>
    <x v="1"/>
    <x v="1"/>
    <x v="1"/>
    <x v="1"/>
    <x v="1"/>
    <x v="1"/>
    <x v="1"/>
    <x v="1"/>
    <x v="1"/>
    <x v="1"/>
    <x v="1"/>
    <x v="1"/>
    <x v="1"/>
    <x v="1"/>
    <x v="1"/>
    <x v="1"/>
    <x v="1"/>
    <x v="1"/>
    <x v="1"/>
    <x v="1"/>
    <x v="2"/>
    <x v="1"/>
    <x v="1"/>
    <x v="1"/>
    <x v="1"/>
    <x v="1"/>
    <x v="1"/>
    <x v="1"/>
    <x v="7"/>
    <x v="1"/>
    <x v="1"/>
    <x v="1"/>
    <x v="1"/>
    <x v="1"/>
    <x v="1"/>
    <x v="41"/>
    <x v="41"/>
    <x v="20"/>
    <x v="117"/>
    <x v="1"/>
    <x v="3"/>
    <x v="1"/>
    <x v="3"/>
    <x v="1"/>
    <x v="15"/>
    <x v="1"/>
  </r>
  <r>
    <x v="658"/>
    <x v="10"/>
    <x v="1"/>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59"/>
    <x v="10"/>
    <x v="2"/>
    <x v="2"/>
    <x v="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60"/>
    <x v="10"/>
    <x v="1"/>
    <x v="3"/>
    <x v="7"/>
    <x v="7"/>
    <x v="7"/>
    <x v="0"/>
    <x v="0"/>
    <x v="37"/>
    <x v="32"/>
    <x v="43"/>
    <x v="1"/>
    <x v="2"/>
    <x v="3"/>
    <x v="1"/>
    <x v="280"/>
    <x v="0"/>
    <x v="0"/>
    <x v="0"/>
    <x v="282"/>
    <x v="52"/>
    <x v="1"/>
    <x v="1"/>
    <x v="1"/>
    <x v="1"/>
    <x v="1"/>
    <x v="1"/>
    <x v="1"/>
    <x v="1"/>
    <x v="1"/>
    <x v="1"/>
    <x v="1"/>
    <x v="1"/>
    <x v="1"/>
    <x v="1"/>
    <x v="1"/>
    <x v="1"/>
    <x v="1"/>
    <x v="19"/>
    <x v="1"/>
    <x v="1"/>
    <x v="1"/>
    <x v="2"/>
    <x v="1"/>
    <x v="1"/>
    <x v="1"/>
    <x v="1"/>
    <x v="1"/>
    <x v="1"/>
    <x v="1"/>
    <x v="1"/>
    <x v="1"/>
    <x v="1"/>
    <x v="1"/>
    <x v="1"/>
    <x v="1"/>
    <x v="1"/>
    <x v="1"/>
    <x v="1"/>
    <x v="53"/>
    <x v="58"/>
    <x v="269"/>
    <x v="3"/>
    <x v="271"/>
    <x v="1"/>
    <x v="60"/>
    <x v="47"/>
    <x v="141"/>
  </r>
  <r>
    <x v="661"/>
    <x v="10"/>
    <x v="2"/>
    <x v="3"/>
    <x v="7"/>
    <x v="7"/>
    <x v="6"/>
    <x v="0"/>
    <x v="0"/>
    <x v="37"/>
    <x v="32"/>
    <x v="67"/>
    <x v="1"/>
    <x v="2"/>
    <x v="3"/>
    <x v="1"/>
    <x v="364"/>
    <x v="24"/>
    <x v="0"/>
    <x v="0"/>
    <x v="366"/>
    <x v="10"/>
    <x v="1"/>
    <x v="1"/>
    <x v="1"/>
    <x v="1"/>
    <x v="1"/>
    <x v="1"/>
    <x v="1"/>
    <x v="1"/>
    <x v="1"/>
    <x v="1"/>
    <x v="1"/>
    <x v="1"/>
    <x v="1"/>
    <x v="1"/>
    <x v="1"/>
    <x v="1"/>
    <x v="1"/>
    <x v="1"/>
    <x v="1"/>
    <x v="1"/>
    <x v="1"/>
    <x v="19"/>
    <x v="1"/>
    <x v="1"/>
    <x v="1"/>
    <x v="1"/>
    <x v="1"/>
    <x v="1"/>
    <x v="1"/>
    <x v="7"/>
    <x v="1"/>
    <x v="1"/>
    <x v="1"/>
    <x v="1"/>
    <x v="1"/>
    <x v="1"/>
    <x v="1"/>
    <x v="1"/>
    <x v="11"/>
    <x v="17"/>
    <x v="270"/>
    <x v="184"/>
    <x v="272"/>
    <x v="1"/>
    <x v="60"/>
    <x v="10"/>
    <x v="23"/>
  </r>
  <r>
    <x v="662"/>
    <x v="10"/>
    <x v="1"/>
    <x v="3"/>
    <x v="8"/>
    <x v="7"/>
    <x v="31"/>
    <x v="20"/>
    <x v="0"/>
    <x v="33"/>
    <x v="28"/>
    <x v="35"/>
    <x v="1"/>
    <x v="10"/>
    <x v="11"/>
    <x v="1"/>
    <x v="365"/>
    <x v="14"/>
    <x v="29"/>
    <x v="7"/>
    <x v="367"/>
    <x v="8"/>
    <x v="1"/>
    <x v="1"/>
    <x v="1"/>
    <x v="1"/>
    <x v="1"/>
    <x v="1"/>
    <x v="1"/>
    <x v="1"/>
    <x v="1"/>
    <x v="1"/>
    <x v="1"/>
    <x v="1"/>
    <x v="1"/>
    <x v="1"/>
    <x v="1"/>
    <x v="1"/>
    <x v="1"/>
    <x v="1"/>
    <x v="1"/>
    <x v="1"/>
    <x v="1"/>
    <x v="3"/>
    <x v="1"/>
    <x v="1"/>
    <x v="1"/>
    <x v="1"/>
    <x v="1"/>
    <x v="1"/>
    <x v="1"/>
    <x v="1"/>
    <x v="1"/>
    <x v="1"/>
    <x v="1"/>
    <x v="1"/>
    <x v="1"/>
    <x v="1"/>
    <x v="1"/>
    <x v="1"/>
    <x v="9"/>
    <x v="11"/>
    <x v="271"/>
    <x v="185"/>
    <x v="273"/>
    <x v="1"/>
    <x v="54"/>
    <x v="2"/>
    <x v="142"/>
  </r>
  <r>
    <x v="663"/>
    <x v="10"/>
    <x v="2"/>
    <x v="3"/>
    <x v="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64"/>
    <x v="10"/>
    <x v="1"/>
    <x v="3"/>
    <x v="9"/>
    <x v="7"/>
    <x v="20"/>
    <x v="0"/>
    <x v="0"/>
    <x v="15"/>
    <x v="15"/>
    <x v="13"/>
    <x v="1"/>
    <x v="1"/>
    <x v="2"/>
    <x v="1"/>
    <x v="366"/>
    <x v="14"/>
    <x v="0"/>
    <x v="0"/>
    <x v="368"/>
    <x v="29"/>
    <x v="1"/>
    <x v="1"/>
    <x v="1"/>
    <x v="1"/>
    <x v="1"/>
    <x v="1"/>
    <x v="1"/>
    <x v="1"/>
    <x v="1"/>
    <x v="1"/>
    <x v="1"/>
    <x v="1"/>
    <x v="1"/>
    <x v="1"/>
    <x v="1"/>
    <x v="1"/>
    <x v="1"/>
    <x v="1"/>
    <x v="1"/>
    <x v="1"/>
    <x v="1"/>
    <x v="2"/>
    <x v="1"/>
    <x v="1"/>
    <x v="1"/>
    <x v="1"/>
    <x v="1"/>
    <x v="1"/>
    <x v="1"/>
    <x v="1"/>
    <x v="1"/>
    <x v="1"/>
    <x v="1"/>
    <x v="1"/>
    <x v="1"/>
    <x v="1"/>
    <x v="1"/>
    <x v="1"/>
    <x v="30"/>
    <x v="4"/>
    <x v="272"/>
    <x v="186"/>
    <x v="274"/>
    <x v="1"/>
    <x v="2"/>
    <x v="4"/>
    <x v="1"/>
  </r>
  <r>
    <x v="665"/>
    <x v="10"/>
    <x v="2"/>
    <x v="3"/>
    <x v="9"/>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66"/>
    <x v="10"/>
    <x v="1"/>
    <x v="3"/>
    <x v="10"/>
    <x v="7"/>
    <x v="7"/>
    <x v="15"/>
    <x v="0"/>
    <x v="30"/>
    <x v="25"/>
    <x v="56"/>
    <x v="1"/>
    <x v="4"/>
    <x v="5"/>
    <x v="1"/>
    <x v="367"/>
    <x v="0"/>
    <x v="0"/>
    <x v="0"/>
    <x v="369"/>
    <x v="29"/>
    <x v="1"/>
    <x v="1"/>
    <x v="1"/>
    <x v="1"/>
    <x v="1"/>
    <x v="1"/>
    <x v="1"/>
    <x v="1"/>
    <x v="1"/>
    <x v="1"/>
    <x v="1"/>
    <x v="1"/>
    <x v="1"/>
    <x v="1"/>
    <x v="1"/>
    <x v="1"/>
    <x v="1"/>
    <x v="1"/>
    <x v="1"/>
    <x v="1"/>
    <x v="1"/>
    <x v="2"/>
    <x v="1"/>
    <x v="1"/>
    <x v="1"/>
    <x v="1"/>
    <x v="1"/>
    <x v="1"/>
    <x v="1"/>
    <x v="1"/>
    <x v="1"/>
    <x v="1"/>
    <x v="1"/>
    <x v="1"/>
    <x v="1"/>
    <x v="1"/>
    <x v="1"/>
    <x v="1"/>
    <x v="30"/>
    <x v="4"/>
    <x v="273"/>
    <x v="3"/>
    <x v="275"/>
    <x v="1"/>
    <x v="7"/>
    <x v="4"/>
    <x v="1"/>
  </r>
  <r>
    <x v="667"/>
    <x v="10"/>
    <x v="2"/>
    <x v="3"/>
    <x v="10"/>
    <x v="7"/>
    <x v="28"/>
    <x v="29"/>
    <x v="0"/>
    <x v="30"/>
    <x v="25"/>
    <x v="56"/>
    <x v="1"/>
    <x v="4"/>
    <x v="5"/>
    <x v="1"/>
    <x v="368"/>
    <x v="0"/>
    <x v="0"/>
    <x v="0"/>
    <x v="370"/>
    <x v="15"/>
    <x v="1"/>
    <x v="1"/>
    <x v="1"/>
    <x v="1"/>
    <x v="1"/>
    <x v="1"/>
    <x v="1"/>
    <x v="1"/>
    <x v="1"/>
    <x v="1"/>
    <x v="1"/>
    <x v="1"/>
    <x v="1"/>
    <x v="1"/>
    <x v="1"/>
    <x v="1"/>
    <x v="1"/>
    <x v="1"/>
    <x v="1"/>
    <x v="1"/>
    <x v="1"/>
    <x v="2"/>
    <x v="1"/>
    <x v="1"/>
    <x v="1"/>
    <x v="1"/>
    <x v="1"/>
    <x v="1"/>
    <x v="1"/>
    <x v="7"/>
    <x v="1"/>
    <x v="1"/>
    <x v="1"/>
    <x v="1"/>
    <x v="1"/>
    <x v="1"/>
    <x v="1"/>
    <x v="1"/>
    <x v="16"/>
    <x v="22"/>
    <x v="274"/>
    <x v="3"/>
    <x v="276"/>
    <x v="1"/>
    <x v="7"/>
    <x v="15"/>
    <x v="23"/>
  </r>
  <r>
    <x v="668"/>
    <x v="10"/>
    <x v="1"/>
    <x v="3"/>
    <x v="11"/>
    <x v="7"/>
    <x v="8"/>
    <x v="0"/>
    <x v="0"/>
    <x v="15"/>
    <x v="15"/>
    <x v="13"/>
    <x v="1"/>
    <x v="1"/>
    <x v="2"/>
    <x v="1"/>
    <x v="369"/>
    <x v="32"/>
    <x v="0"/>
    <x v="0"/>
    <x v="371"/>
    <x v="29"/>
    <x v="1"/>
    <x v="1"/>
    <x v="1"/>
    <x v="1"/>
    <x v="1"/>
    <x v="1"/>
    <x v="1"/>
    <x v="1"/>
    <x v="1"/>
    <x v="1"/>
    <x v="1"/>
    <x v="1"/>
    <x v="1"/>
    <x v="1"/>
    <x v="1"/>
    <x v="1"/>
    <x v="1"/>
    <x v="1"/>
    <x v="1"/>
    <x v="1"/>
    <x v="1"/>
    <x v="2"/>
    <x v="1"/>
    <x v="1"/>
    <x v="1"/>
    <x v="1"/>
    <x v="1"/>
    <x v="1"/>
    <x v="1"/>
    <x v="1"/>
    <x v="1"/>
    <x v="1"/>
    <x v="1"/>
    <x v="1"/>
    <x v="1"/>
    <x v="1"/>
    <x v="1"/>
    <x v="1"/>
    <x v="30"/>
    <x v="4"/>
    <x v="275"/>
    <x v="187"/>
    <x v="277"/>
    <x v="1"/>
    <x v="2"/>
    <x v="4"/>
    <x v="1"/>
  </r>
  <r>
    <x v="669"/>
    <x v="10"/>
    <x v="2"/>
    <x v="3"/>
    <x v="11"/>
    <x v="7"/>
    <x v="20"/>
    <x v="0"/>
    <x v="0"/>
    <x v="15"/>
    <x v="15"/>
    <x v="13"/>
    <x v="1"/>
    <x v="1"/>
    <x v="2"/>
    <x v="1"/>
    <x v="370"/>
    <x v="24"/>
    <x v="0"/>
    <x v="0"/>
    <x v="64"/>
    <x v="6"/>
    <x v="1"/>
    <x v="1"/>
    <x v="1"/>
    <x v="1"/>
    <x v="1"/>
    <x v="1"/>
    <x v="1"/>
    <x v="1"/>
    <x v="1"/>
    <x v="1"/>
    <x v="1"/>
    <x v="1"/>
    <x v="1"/>
    <x v="1"/>
    <x v="1"/>
    <x v="1"/>
    <x v="1"/>
    <x v="1"/>
    <x v="1"/>
    <x v="1"/>
    <x v="1"/>
    <x v="7"/>
    <x v="1"/>
    <x v="1"/>
    <x v="1"/>
    <x v="1"/>
    <x v="1"/>
    <x v="1"/>
    <x v="1"/>
    <x v="7"/>
    <x v="1"/>
    <x v="1"/>
    <x v="1"/>
    <x v="1"/>
    <x v="1"/>
    <x v="1"/>
    <x v="1"/>
    <x v="1"/>
    <x v="7"/>
    <x v="12"/>
    <x v="276"/>
    <x v="188"/>
    <x v="278"/>
    <x v="1"/>
    <x v="2"/>
    <x v="7"/>
    <x v="2"/>
  </r>
  <r>
    <x v="670"/>
    <x v="10"/>
    <x v="1"/>
    <x v="4"/>
    <x v="12"/>
    <x v="8"/>
    <x v="17"/>
    <x v="22"/>
    <x v="0"/>
    <x v="2"/>
    <x v="3"/>
    <x v="37"/>
    <x v="1"/>
    <x v="11"/>
    <x v="12"/>
    <x v="1"/>
    <x v="141"/>
    <x v="0"/>
    <x v="34"/>
    <x v="10"/>
    <x v="372"/>
    <x v="49"/>
    <x v="1"/>
    <x v="4"/>
    <x v="1"/>
    <x v="1"/>
    <x v="1"/>
    <x v="1"/>
    <x v="1"/>
    <x v="1"/>
    <x v="1"/>
    <x v="1"/>
    <x v="1"/>
    <x v="1"/>
    <x v="1"/>
    <x v="1"/>
    <x v="1"/>
    <x v="1"/>
    <x v="1"/>
    <x v="1"/>
    <x v="1"/>
    <x v="5"/>
    <x v="1"/>
    <x v="2"/>
    <x v="1"/>
    <x v="1"/>
    <x v="1"/>
    <x v="1"/>
    <x v="1"/>
    <x v="1"/>
    <x v="1"/>
    <x v="1"/>
    <x v="1"/>
    <x v="1"/>
    <x v="1"/>
    <x v="1"/>
    <x v="1"/>
    <x v="1"/>
    <x v="1"/>
    <x v="1"/>
    <x v="50"/>
    <x v="54"/>
    <x v="277"/>
    <x v="189"/>
    <x v="279"/>
    <x v="7"/>
    <x v="56"/>
    <x v="2"/>
    <x v="143"/>
  </r>
  <r>
    <x v="671"/>
    <x v="10"/>
    <x v="2"/>
    <x v="4"/>
    <x v="12"/>
    <x v="8"/>
    <x v="14"/>
    <x v="0"/>
    <x v="0"/>
    <x v="2"/>
    <x v="3"/>
    <x v="37"/>
    <x v="1"/>
    <x v="11"/>
    <x v="12"/>
    <x v="1"/>
    <x v="371"/>
    <x v="3"/>
    <x v="21"/>
    <x v="7"/>
    <x v="373"/>
    <x v="76"/>
    <x v="1"/>
    <x v="11"/>
    <x v="1"/>
    <x v="1"/>
    <x v="1"/>
    <x v="1"/>
    <x v="1"/>
    <x v="1"/>
    <x v="1"/>
    <x v="1"/>
    <x v="1"/>
    <x v="1"/>
    <x v="1"/>
    <x v="1"/>
    <x v="1"/>
    <x v="1"/>
    <x v="1"/>
    <x v="1"/>
    <x v="1"/>
    <x v="1"/>
    <x v="1"/>
    <x v="2"/>
    <x v="1"/>
    <x v="1"/>
    <x v="1"/>
    <x v="1"/>
    <x v="1"/>
    <x v="1"/>
    <x v="1"/>
    <x v="7"/>
    <x v="1"/>
    <x v="1"/>
    <x v="1"/>
    <x v="1"/>
    <x v="1"/>
    <x v="1"/>
    <x v="1"/>
    <x v="1"/>
    <x v="77"/>
    <x v="93"/>
    <x v="278"/>
    <x v="190"/>
    <x v="280"/>
    <x v="1"/>
    <x v="45"/>
    <x v="64"/>
    <x v="144"/>
  </r>
  <r>
    <x v="672"/>
    <x v="10"/>
    <x v="1"/>
    <x v="4"/>
    <x v="13"/>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73"/>
    <x v="10"/>
    <x v="2"/>
    <x v="4"/>
    <x v="13"/>
    <x v="8"/>
    <x v="10"/>
    <x v="0"/>
    <x v="0"/>
    <x v="37"/>
    <x v="32"/>
    <x v="70"/>
    <x v="1"/>
    <x v="10"/>
    <x v="11"/>
    <x v="1"/>
    <x v="372"/>
    <x v="52"/>
    <x v="28"/>
    <x v="20"/>
    <x v="374"/>
    <x v="36"/>
    <x v="1"/>
    <x v="1"/>
    <x v="1"/>
    <x v="7"/>
    <x v="1"/>
    <x v="1"/>
    <x v="1"/>
    <x v="1"/>
    <x v="4"/>
    <x v="1"/>
    <x v="1"/>
    <x v="1"/>
    <x v="1"/>
    <x v="1"/>
    <x v="1"/>
    <x v="1"/>
    <x v="1"/>
    <x v="1"/>
    <x v="1"/>
    <x v="6"/>
    <x v="1"/>
    <x v="2"/>
    <x v="1"/>
    <x v="1"/>
    <x v="1"/>
    <x v="1"/>
    <x v="1"/>
    <x v="1"/>
    <x v="1"/>
    <x v="7"/>
    <x v="1"/>
    <x v="1"/>
    <x v="3"/>
    <x v="1"/>
    <x v="1"/>
    <x v="1"/>
    <x v="1"/>
    <x v="1"/>
    <x v="37"/>
    <x v="44"/>
    <x v="279"/>
    <x v="191"/>
    <x v="281"/>
    <x v="9"/>
    <x v="64"/>
    <x v="75"/>
    <x v="145"/>
  </r>
  <r>
    <x v="674"/>
    <x v="10"/>
    <x v="1"/>
    <x v="4"/>
    <x v="14"/>
    <x v="8"/>
    <x v="36"/>
    <x v="11"/>
    <x v="0"/>
    <x v="2"/>
    <x v="3"/>
    <x v="37"/>
    <x v="1"/>
    <x v="11"/>
    <x v="12"/>
    <x v="1"/>
    <x v="239"/>
    <x v="41"/>
    <x v="44"/>
    <x v="0"/>
    <x v="373"/>
    <x v="73"/>
    <x v="1"/>
    <x v="22"/>
    <x v="1"/>
    <x v="1"/>
    <x v="1"/>
    <x v="1"/>
    <x v="11"/>
    <x v="1"/>
    <x v="3"/>
    <x v="1"/>
    <x v="1"/>
    <x v="1"/>
    <x v="1"/>
    <x v="1"/>
    <x v="1"/>
    <x v="1"/>
    <x v="1"/>
    <x v="1"/>
    <x v="1"/>
    <x v="6"/>
    <x v="1"/>
    <x v="2"/>
    <x v="1"/>
    <x v="1"/>
    <x v="1"/>
    <x v="1"/>
    <x v="1"/>
    <x v="1"/>
    <x v="1"/>
    <x v="1"/>
    <x v="1"/>
    <x v="1"/>
    <x v="1"/>
    <x v="1"/>
    <x v="1"/>
    <x v="1"/>
    <x v="1"/>
    <x v="1"/>
    <x v="74"/>
    <x v="89"/>
    <x v="280"/>
    <x v="192"/>
    <x v="282"/>
    <x v="9"/>
    <x v="27"/>
    <x v="5"/>
    <x v="146"/>
  </r>
  <r>
    <x v="675"/>
    <x v="10"/>
    <x v="2"/>
    <x v="4"/>
    <x v="14"/>
    <x v="8"/>
    <x v="17"/>
    <x v="0"/>
    <x v="0"/>
    <x v="2"/>
    <x v="3"/>
    <x v="37"/>
    <x v="1"/>
    <x v="11"/>
    <x v="12"/>
    <x v="1"/>
    <x v="373"/>
    <x v="4"/>
    <x v="45"/>
    <x v="0"/>
    <x v="375"/>
    <x v="14"/>
    <x v="1"/>
    <x v="1"/>
    <x v="1"/>
    <x v="1"/>
    <x v="1"/>
    <x v="1"/>
    <x v="1"/>
    <x v="1"/>
    <x v="4"/>
    <x v="1"/>
    <x v="1"/>
    <x v="1"/>
    <x v="1"/>
    <x v="1"/>
    <x v="1"/>
    <x v="1"/>
    <x v="1"/>
    <x v="4"/>
    <x v="1"/>
    <x v="6"/>
    <x v="1"/>
    <x v="2"/>
    <x v="1"/>
    <x v="1"/>
    <x v="1"/>
    <x v="1"/>
    <x v="1"/>
    <x v="1"/>
    <x v="1"/>
    <x v="7"/>
    <x v="1"/>
    <x v="1"/>
    <x v="1"/>
    <x v="1"/>
    <x v="1"/>
    <x v="1"/>
    <x v="1"/>
    <x v="1"/>
    <x v="15"/>
    <x v="21"/>
    <x v="281"/>
    <x v="193"/>
    <x v="283"/>
    <x v="9"/>
    <x v="27"/>
    <x v="23"/>
    <x v="104"/>
  </r>
  <r>
    <x v="676"/>
    <x v="10"/>
    <x v="1"/>
    <x v="4"/>
    <x v="15"/>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77"/>
    <x v="10"/>
    <x v="2"/>
    <x v="4"/>
    <x v="15"/>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678"/>
    <x v="10"/>
    <x v="1"/>
    <x v="4"/>
    <x v="16"/>
    <x v="8"/>
    <x v="13"/>
    <x v="0"/>
    <x v="0"/>
    <x v="6"/>
    <x v="7"/>
    <x v="25"/>
    <x v="2"/>
    <x v="1"/>
    <x v="2"/>
    <x v="1"/>
    <x v="140"/>
    <x v="29"/>
    <x v="29"/>
    <x v="0"/>
    <x v="376"/>
    <x v="32"/>
    <x v="1"/>
    <x v="1"/>
    <x v="1"/>
    <x v="1"/>
    <x v="1"/>
    <x v="1"/>
    <x v="1"/>
    <x v="1"/>
    <x v="1"/>
    <x v="1"/>
    <x v="1"/>
    <x v="1"/>
    <x v="1"/>
    <x v="3"/>
    <x v="1"/>
    <x v="1"/>
    <x v="1"/>
    <x v="1"/>
    <x v="1"/>
    <x v="6"/>
    <x v="1"/>
    <x v="2"/>
    <x v="1"/>
    <x v="1"/>
    <x v="1"/>
    <x v="1"/>
    <x v="1"/>
    <x v="1"/>
    <x v="1"/>
    <x v="1"/>
    <x v="1"/>
    <x v="1"/>
    <x v="1"/>
    <x v="1"/>
    <x v="1"/>
    <x v="1"/>
    <x v="1"/>
    <x v="1"/>
    <x v="33"/>
    <x v="40"/>
    <x v="282"/>
    <x v="194"/>
    <x v="284"/>
    <x v="9"/>
    <x v="35"/>
    <x v="22"/>
    <x v="124"/>
  </r>
  <r>
    <x v="679"/>
    <x v="10"/>
    <x v="2"/>
    <x v="4"/>
    <x v="16"/>
    <x v="8"/>
    <x v="6"/>
    <x v="0"/>
    <x v="0"/>
    <x v="6"/>
    <x v="7"/>
    <x v="25"/>
    <x v="2"/>
    <x v="1"/>
    <x v="2"/>
    <x v="1"/>
    <x v="374"/>
    <x v="24"/>
    <x v="0"/>
    <x v="0"/>
    <x v="377"/>
    <x v="0"/>
    <x v="1"/>
    <x v="1"/>
    <x v="1"/>
    <x v="1"/>
    <x v="1"/>
    <x v="1"/>
    <x v="1"/>
    <x v="1"/>
    <x v="1"/>
    <x v="1"/>
    <x v="1"/>
    <x v="1"/>
    <x v="1"/>
    <x v="1"/>
    <x v="1"/>
    <x v="1"/>
    <x v="1"/>
    <x v="1"/>
    <x v="1"/>
    <x v="1"/>
    <x v="1"/>
    <x v="28"/>
    <x v="1"/>
    <x v="1"/>
    <x v="1"/>
    <x v="1"/>
    <x v="1"/>
    <x v="1"/>
    <x v="1"/>
    <x v="1"/>
    <x v="1"/>
    <x v="1"/>
    <x v="1"/>
    <x v="1"/>
    <x v="1"/>
    <x v="1"/>
    <x v="34"/>
    <x v="34"/>
    <x v="1"/>
    <x v="1"/>
    <x v="1"/>
    <x v="195"/>
    <x v="1"/>
    <x v="1"/>
    <x v="33"/>
    <x v="76"/>
    <x v="106"/>
  </r>
  <r>
    <x v="680"/>
    <x v="10"/>
    <x v="1"/>
    <x v="4"/>
    <x v="17"/>
    <x v="8"/>
    <x v="15"/>
    <x v="0"/>
    <x v="0"/>
    <x v="38"/>
    <x v="33"/>
    <x v="54"/>
    <x v="2"/>
    <x v="4"/>
    <x v="5"/>
    <x v="1"/>
    <x v="36"/>
    <x v="25"/>
    <x v="24"/>
    <x v="0"/>
    <x v="378"/>
    <x v="32"/>
    <x v="1"/>
    <x v="1"/>
    <x v="1"/>
    <x v="1"/>
    <x v="1"/>
    <x v="1"/>
    <x v="1"/>
    <x v="1"/>
    <x v="1"/>
    <x v="1"/>
    <x v="1"/>
    <x v="1"/>
    <x v="1"/>
    <x v="1"/>
    <x v="1"/>
    <x v="1"/>
    <x v="1"/>
    <x v="1"/>
    <x v="1"/>
    <x v="7"/>
    <x v="1"/>
    <x v="2"/>
    <x v="1"/>
    <x v="1"/>
    <x v="1"/>
    <x v="1"/>
    <x v="1"/>
    <x v="1"/>
    <x v="1"/>
    <x v="1"/>
    <x v="1"/>
    <x v="1"/>
    <x v="1"/>
    <x v="1"/>
    <x v="1"/>
    <x v="1"/>
    <x v="1"/>
    <x v="1"/>
    <x v="33"/>
    <x v="40"/>
    <x v="283"/>
    <x v="196"/>
    <x v="285"/>
    <x v="10"/>
    <x v="82"/>
    <x v="4"/>
    <x v="1"/>
  </r>
  <r>
    <x v="681"/>
    <x v="10"/>
    <x v="2"/>
    <x v="4"/>
    <x v="17"/>
    <x v="8"/>
    <x v="16"/>
    <x v="0"/>
    <x v="0"/>
    <x v="38"/>
    <x v="33"/>
    <x v="54"/>
    <x v="2"/>
    <x v="4"/>
    <x v="5"/>
    <x v="1"/>
    <x v="375"/>
    <x v="12"/>
    <x v="22"/>
    <x v="0"/>
    <x v="379"/>
    <x v="54"/>
    <x v="1"/>
    <x v="1"/>
    <x v="1"/>
    <x v="1"/>
    <x v="1"/>
    <x v="1"/>
    <x v="1"/>
    <x v="1"/>
    <x v="1"/>
    <x v="1"/>
    <x v="1"/>
    <x v="1"/>
    <x v="1"/>
    <x v="1"/>
    <x v="1"/>
    <x v="1"/>
    <x v="1"/>
    <x v="1"/>
    <x v="1"/>
    <x v="6"/>
    <x v="1"/>
    <x v="2"/>
    <x v="1"/>
    <x v="1"/>
    <x v="1"/>
    <x v="1"/>
    <x v="1"/>
    <x v="1"/>
    <x v="1"/>
    <x v="7"/>
    <x v="1"/>
    <x v="1"/>
    <x v="1"/>
    <x v="1"/>
    <x v="1"/>
    <x v="1"/>
    <x v="1"/>
    <x v="1"/>
    <x v="55"/>
    <x v="60"/>
    <x v="284"/>
    <x v="197"/>
    <x v="286"/>
    <x v="9"/>
    <x v="76"/>
    <x v="15"/>
    <x v="23"/>
  </r>
  <r>
    <x v="389"/>
    <x v="10"/>
    <x v="1"/>
    <x v="4"/>
    <x v="18"/>
    <x v="8"/>
    <x v="40"/>
    <x v="11"/>
    <x v="25"/>
    <x v="30"/>
    <x v="25"/>
    <x v="48"/>
    <x v="1"/>
    <x v="5"/>
    <x v="6"/>
    <x v="1"/>
    <x v="376"/>
    <x v="16"/>
    <x v="4"/>
    <x v="21"/>
    <x v="68"/>
    <x v="15"/>
    <x v="1"/>
    <x v="1"/>
    <x v="1"/>
    <x v="4"/>
    <x v="1"/>
    <x v="1"/>
    <x v="1"/>
    <x v="1"/>
    <x v="1"/>
    <x v="1"/>
    <x v="1"/>
    <x v="1"/>
    <x v="1"/>
    <x v="1"/>
    <x v="1"/>
    <x v="1"/>
    <x v="1"/>
    <x v="1"/>
    <x v="1"/>
    <x v="6"/>
    <x v="1"/>
    <x v="2"/>
    <x v="1"/>
    <x v="1"/>
    <x v="1"/>
    <x v="1"/>
    <x v="1"/>
    <x v="1"/>
    <x v="1"/>
    <x v="1"/>
    <x v="1"/>
    <x v="1"/>
    <x v="1"/>
    <x v="1"/>
    <x v="1"/>
    <x v="1"/>
    <x v="1"/>
    <x v="1"/>
    <x v="16"/>
    <x v="22"/>
    <x v="285"/>
    <x v="198"/>
    <x v="287"/>
    <x v="9"/>
    <x v="13"/>
    <x v="17"/>
    <x v="15"/>
  </r>
  <r>
    <x v="682"/>
    <x v="10"/>
    <x v="2"/>
    <x v="4"/>
    <x v="18"/>
    <x v="8"/>
    <x v="33"/>
    <x v="0"/>
    <x v="0"/>
    <x v="30"/>
    <x v="25"/>
    <x v="48"/>
    <x v="1"/>
    <x v="5"/>
    <x v="6"/>
    <x v="1"/>
    <x v="377"/>
    <x v="4"/>
    <x v="4"/>
    <x v="22"/>
    <x v="380"/>
    <x v="10"/>
    <x v="1"/>
    <x v="1"/>
    <x v="1"/>
    <x v="1"/>
    <x v="1"/>
    <x v="1"/>
    <x v="1"/>
    <x v="1"/>
    <x v="1"/>
    <x v="1"/>
    <x v="1"/>
    <x v="1"/>
    <x v="1"/>
    <x v="1"/>
    <x v="1"/>
    <x v="1"/>
    <x v="1"/>
    <x v="1"/>
    <x v="1"/>
    <x v="6"/>
    <x v="1"/>
    <x v="2"/>
    <x v="1"/>
    <x v="1"/>
    <x v="1"/>
    <x v="1"/>
    <x v="1"/>
    <x v="1"/>
    <x v="1"/>
    <x v="7"/>
    <x v="1"/>
    <x v="1"/>
    <x v="3"/>
    <x v="1"/>
    <x v="1"/>
    <x v="1"/>
    <x v="1"/>
    <x v="1"/>
    <x v="11"/>
    <x v="17"/>
    <x v="286"/>
    <x v="199"/>
    <x v="288"/>
    <x v="9"/>
    <x v="13"/>
    <x v="18"/>
    <x v="16"/>
  </r>
  <r>
    <x v="683"/>
    <x v="10"/>
    <x v="1"/>
    <x v="4"/>
    <x v="19"/>
    <x v="8"/>
    <x v="18"/>
    <x v="0"/>
    <x v="0"/>
    <x v="36"/>
    <x v="31"/>
    <x v="40"/>
    <x v="2"/>
    <x v="6"/>
    <x v="7"/>
    <x v="1"/>
    <x v="378"/>
    <x v="0"/>
    <x v="32"/>
    <x v="0"/>
    <x v="276"/>
    <x v="15"/>
    <x v="1"/>
    <x v="1"/>
    <x v="1"/>
    <x v="4"/>
    <x v="1"/>
    <x v="1"/>
    <x v="1"/>
    <x v="1"/>
    <x v="4"/>
    <x v="1"/>
    <x v="1"/>
    <x v="1"/>
    <x v="1"/>
    <x v="1"/>
    <x v="1"/>
    <x v="1"/>
    <x v="1"/>
    <x v="1"/>
    <x v="1"/>
    <x v="5"/>
    <x v="1"/>
    <x v="2"/>
    <x v="1"/>
    <x v="1"/>
    <x v="1"/>
    <x v="1"/>
    <x v="1"/>
    <x v="1"/>
    <x v="1"/>
    <x v="1"/>
    <x v="1"/>
    <x v="1"/>
    <x v="1"/>
    <x v="1"/>
    <x v="2"/>
    <x v="1"/>
    <x v="1"/>
    <x v="1"/>
    <x v="16"/>
    <x v="22"/>
    <x v="287"/>
    <x v="200"/>
    <x v="289"/>
    <x v="13"/>
    <x v="62"/>
    <x v="35"/>
    <x v="147"/>
  </r>
  <r>
    <x v="684"/>
    <x v="10"/>
    <x v="2"/>
    <x v="4"/>
    <x v="19"/>
    <x v="8"/>
    <x v="9"/>
    <x v="0"/>
    <x v="0"/>
    <x v="36"/>
    <x v="31"/>
    <x v="40"/>
    <x v="2"/>
    <x v="6"/>
    <x v="7"/>
    <x v="1"/>
    <x v="141"/>
    <x v="14"/>
    <x v="6"/>
    <x v="0"/>
    <x v="276"/>
    <x v="32"/>
    <x v="1"/>
    <x v="1"/>
    <x v="1"/>
    <x v="1"/>
    <x v="1"/>
    <x v="1"/>
    <x v="1"/>
    <x v="1"/>
    <x v="1"/>
    <x v="1"/>
    <x v="1"/>
    <x v="1"/>
    <x v="1"/>
    <x v="1"/>
    <x v="1"/>
    <x v="1"/>
    <x v="1"/>
    <x v="1"/>
    <x v="1"/>
    <x v="5"/>
    <x v="1"/>
    <x v="2"/>
    <x v="1"/>
    <x v="1"/>
    <x v="1"/>
    <x v="1"/>
    <x v="1"/>
    <x v="1"/>
    <x v="1"/>
    <x v="7"/>
    <x v="1"/>
    <x v="1"/>
    <x v="1"/>
    <x v="1"/>
    <x v="1"/>
    <x v="1"/>
    <x v="1"/>
    <x v="1"/>
    <x v="33"/>
    <x v="40"/>
    <x v="288"/>
    <x v="201"/>
    <x v="290"/>
    <x v="7"/>
    <x v="16"/>
    <x v="15"/>
    <x v="62"/>
  </r>
  <r>
    <x v="685"/>
    <x v="10"/>
    <x v="1"/>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86"/>
    <x v="10"/>
    <x v="2"/>
    <x v="4"/>
    <x v="20"/>
    <x v="0"/>
    <x v="0"/>
    <x v="0"/>
    <x v="0"/>
    <x v="0"/>
    <x v="1"/>
    <x v="0"/>
    <x v="1"/>
    <x v="0"/>
    <x v="1"/>
    <x v="0"/>
    <x v="0"/>
    <x v="0"/>
    <x v="0"/>
    <x v="0"/>
    <x v="1"/>
    <x v="0"/>
    <x v="1"/>
    <x v="1"/>
    <x v="1"/>
    <x v="1"/>
    <x v="1"/>
    <x v="1"/>
    <x v="1"/>
    <x v="1"/>
    <x v="1"/>
    <x v="1"/>
    <x v="1"/>
    <x v="1"/>
    <x v="1"/>
    <x v="1"/>
    <x v="1"/>
    <x v="1"/>
    <x v="1"/>
    <x v="1"/>
    <x v="1"/>
    <x v="1"/>
    <x v="1"/>
    <x v="2"/>
    <x v="1"/>
    <x v="1"/>
    <x v="1"/>
    <x v="1"/>
    <x v="3"/>
    <x v="1"/>
    <x v="1"/>
    <x v="1"/>
    <x v="1"/>
    <x v="1"/>
    <x v="1"/>
    <x v="1"/>
    <x v="1"/>
    <x v="1"/>
    <x v="1"/>
    <x v="1"/>
    <x v="1"/>
    <x v="1"/>
    <x v="1"/>
    <x v="1"/>
    <x v="1"/>
    <x v="1"/>
    <x v="1"/>
    <x v="1"/>
    <x v="1"/>
  </r>
  <r>
    <x v="687"/>
    <x v="10"/>
    <x v="1"/>
    <x v="4"/>
    <x v="21"/>
    <x v="8"/>
    <x v="19"/>
    <x v="0"/>
    <x v="0"/>
    <x v="22"/>
    <x v="19"/>
    <x v="22"/>
    <x v="2"/>
    <x v="6"/>
    <x v="7"/>
    <x v="1"/>
    <x v="379"/>
    <x v="53"/>
    <x v="46"/>
    <x v="0"/>
    <x v="229"/>
    <x v="73"/>
    <x v="1"/>
    <x v="1"/>
    <x v="1"/>
    <x v="7"/>
    <x v="1"/>
    <x v="1"/>
    <x v="3"/>
    <x v="1"/>
    <x v="4"/>
    <x v="2"/>
    <x v="1"/>
    <x v="1"/>
    <x v="1"/>
    <x v="1"/>
    <x v="1"/>
    <x v="1"/>
    <x v="1"/>
    <x v="1"/>
    <x v="1"/>
    <x v="6"/>
    <x v="1"/>
    <x v="2"/>
    <x v="1"/>
    <x v="1"/>
    <x v="1"/>
    <x v="1"/>
    <x v="1"/>
    <x v="1"/>
    <x v="1"/>
    <x v="1"/>
    <x v="1"/>
    <x v="1"/>
    <x v="5"/>
    <x v="1"/>
    <x v="2"/>
    <x v="1"/>
    <x v="1"/>
    <x v="1"/>
    <x v="74"/>
    <x v="89"/>
    <x v="289"/>
    <x v="202"/>
    <x v="291"/>
    <x v="22"/>
    <x v="97"/>
    <x v="56"/>
    <x v="53"/>
  </r>
  <r>
    <x v="688"/>
    <x v="10"/>
    <x v="2"/>
    <x v="4"/>
    <x v="21"/>
    <x v="8"/>
    <x v="11"/>
    <x v="0"/>
    <x v="0"/>
    <x v="22"/>
    <x v="19"/>
    <x v="22"/>
    <x v="2"/>
    <x v="6"/>
    <x v="7"/>
    <x v="1"/>
    <x v="380"/>
    <x v="42"/>
    <x v="11"/>
    <x v="0"/>
    <x v="309"/>
    <x v="61"/>
    <x v="1"/>
    <x v="1"/>
    <x v="1"/>
    <x v="7"/>
    <x v="1"/>
    <x v="1"/>
    <x v="12"/>
    <x v="1"/>
    <x v="4"/>
    <x v="1"/>
    <x v="1"/>
    <x v="1"/>
    <x v="1"/>
    <x v="1"/>
    <x v="1"/>
    <x v="1"/>
    <x v="1"/>
    <x v="1"/>
    <x v="1"/>
    <x v="4"/>
    <x v="1"/>
    <x v="2"/>
    <x v="1"/>
    <x v="1"/>
    <x v="1"/>
    <x v="1"/>
    <x v="1"/>
    <x v="1"/>
    <x v="1"/>
    <x v="7"/>
    <x v="1"/>
    <x v="1"/>
    <x v="3"/>
    <x v="1"/>
    <x v="2"/>
    <x v="1"/>
    <x v="1"/>
    <x v="1"/>
    <x v="1"/>
    <x v="1"/>
    <x v="1"/>
    <x v="203"/>
    <x v="1"/>
    <x v="6"/>
    <x v="99"/>
    <x v="6"/>
    <x v="6"/>
  </r>
  <r>
    <x v="689"/>
    <x v="10"/>
    <x v="1"/>
    <x v="4"/>
    <x v="22"/>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0"/>
    <x v="10"/>
    <x v="2"/>
    <x v="4"/>
    <x v="22"/>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1"/>
    <x v="10"/>
    <x v="1"/>
    <x v="4"/>
    <x v="23"/>
    <x v="8"/>
    <x v="36"/>
    <x v="0"/>
    <x v="0"/>
    <x v="30"/>
    <x v="25"/>
    <x v="32"/>
    <x v="1"/>
    <x v="6"/>
    <x v="7"/>
    <x v="1"/>
    <x v="381"/>
    <x v="54"/>
    <x v="5"/>
    <x v="9"/>
    <x v="381"/>
    <x v="72"/>
    <x v="1"/>
    <x v="1"/>
    <x v="1"/>
    <x v="9"/>
    <x v="1"/>
    <x v="1"/>
    <x v="1"/>
    <x v="1"/>
    <x v="1"/>
    <x v="1"/>
    <x v="1"/>
    <x v="1"/>
    <x v="1"/>
    <x v="1"/>
    <x v="1"/>
    <x v="1"/>
    <x v="1"/>
    <x v="1"/>
    <x v="1"/>
    <x v="5"/>
    <x v="1"/>
    <x v="29"/>
    <x v="1"/>
    <x v="1"/>
    <x v="1"/>
    <x v="1"/>
    <x v="1"/>
    <x v="1"/>
    <x v="1"/>
    <x v="1"/>
    <x v="1"/>
    <x v="1"/>
    <x v="1"/>
    <x v="1"/>
    <x v="1"/>
    <x v="1"/>
    <x v="1"/>
    <x v="1"/>
    <x v="73"/>
    <x v="88"/>
    <x v="290"/>
    <x v="204"/>
    <x v="292"/>
    <x v="7"/>
    <x v="16"/>
    <x v="73"/>
    <x v="148"/>
  </r>
  <r>
    <x v="692"/>
    <x v="10"/>
    <x v="2"/>
    <x v="4"/>
    <x v="23"/>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3"/>
    <x v="10"/>
    <x v="1"/>
    <x v="5"/>
    <x v="24"/>
    <x v="10"/>
    <x v="21"/>
    <x v="21"/>
    <x v="0"/>
    <x v="9"/>
    <x v="9"/>
    <x v="0"/>
    <x v="1"/>
    <x v="1"/>
    <x v="2"/>
    <x v="1"/>
    <x v="202"/>
    <x v="0"/>
    <x v="0"/>
    <x v="0"/>
    <x v="152"/>
    <x v="13"/>
    <x v="1"/>
    <x v="5"/>
    <x v="1"/>
    <x v="1"/>
    <x v="1"/>
    <x v="1"/>
    <x v="1"/>
    <x v="1"/>
    <x v="1"/>
    <x v="1"/>
    <x v="1"/>
    <x v="1"/>
    <x v="1"/>
    <x v="1"/>
    <x v="1"/>
    <x v="1"/>
    <x v="1"/>
    <x v="1"/>
    <x v="1"/>
    <x v="9"/>
    <x v="1"/>
    <x v="2"/>
    <x v="1"/>
    <x v="1"/>
    <x v="1"/>
    <x v="1"/>
    <x v="1"/>
    <x v="1"/>
    <x v="1"/>
    <x v="1"/>
    <x v="1"/>
    <x v="1"/>
    <x v="1"/>
    <x v="1"/>
    <x v="1"/>
    <x v="1"/>
    <x v="1"/>
    <x v="1"/>
    <x v="14"/>
    <x v="20"/>
    <x v="291"/>
    <x v="3"/>
    <x v="293"/>
    <x v="14"/>
    <x v="100"/>
    <x v="22"/>
    <x v="124"/>
  </r>
  <r>
    <x v="694"/>
    <x v="10"/>
    <x v="2"/>
    <x v="5"/>
    <x v="24"/>
    <x v="10"/>
    <x v="22"/>
    <x v="2"/>
    <x v="0"/>
    <x v="9"/>
    <x v="9"/>
    <x v="6"/>
    <x v="1"/>
    <x v="1"/>
    <x v="2"/>
    <x v="1"/>
    <x v="382"/>
    <x v="0"/>
    <x v="0"/>
    <x v="0"/>
    <x v="382"/>
    <x v="60"/>
    <x v="1"/>
    <x v="1"/>
    <x v="1"/>
    <x v="1"/>
    <x v="1"/>
    <x v="1"/>
    <x v="1"/>
    <x v="1"/>
    <x v="1"/>
    <x v="1"/>
    <x v="1"/>
    <x v="1"/>
    <x v="1"/>
    <x v="1"/>
    <x v="1"/>
    <x v="1"/>
    <x v="1"/>
    <x v="30"/>
    <x v="1"/>
    <x v="4"/>
    <x v="1"/>
    <x v="2"/>
    <x v="1"/>
    <x v="1"/>
    <x v="1"/>
    <x v="1"/>
    <x v="1"/>
    <x v="1"/>
    <x v="1"/>
    <x v="7"/>
    <x v="1"/>
    <x v="1"/>
    <x v="1"/>
    <x v="1"/>
    <x v="1"/>
    <x v="1"/>
    <x v="1"/>
    <x v="1"/>
    <x v="61"/>
    <x v="67"/>
    <x v="292"/>
    <x v="3"/>
    <x v="294"/>
    <x v="12"/>
    <x v="33"/>
    <x v="34"/>
    <x v="149"/>
  </r>
  <r>
    <x v="695"/>
    <x v="10"/>
    <x v="1"/>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6"/>
    <x v="10"/>
    <x v="2"/>
    <x v="5"/>
    <x v="25"/>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7"/>
    <x v="10"/>
    <x v="1"/>
    <x v="5"/>
    <x v="26"/>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698"/>
    <x v="10"/>
    <x v="2"/>
    <x v="5"/>
    <x v="26"/>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699"/>
    <x v="10"/>
    <x v="1"/>
    <x v="5"/>
    <x v="27"/>
    <x v="10"/>
    <x v="27"/>
    <x v="0"/>
    <x v="0"/>
    <x v="2"/>
    <x v="3"/>
    <x v="61"/>
    <x v="1"/>
    <x v="9"/>
    <x v="10"/>
    <x v="1"/>
    <x v="383"/>
    <x v="0"/>
    <x v="0"/>
    <x v="0"/>
    <x v="383"/>
    <x v="36"/>
    <x v="1"/>
    <x v="8"/>
    <x v="1"/>
    <x v="1"/>
    <x v="1"/>
    <x v="1"/>
    <x v="1"/>
    <x v="1"/>
    <x v="1"/>
    <x v="1"/>
    <x v="1"/>
    <x v="1"/>
    <x v="1"/>
    <x v="1"/>
    <x v="1"/>
    <x v="1"/>
    <x v="1"/>
    <x v="1"/>
    <x v="1"/>
    <x v="4"/>
    <x v="1"/>
    <x v="2"/>
    <x v="1"/>
    <x v="1"/>
    <x v="1"/>
    <x v="1"/>
    <x v="1"/>
    <x v="1"/>
    <x v="1"/>
    <x v="1"/>
    <x v="1"/>
    <x v="1"/>
    <x v="1"/>
    <x v="1"/>
    <x v="1"/>
    <x v="1"/>
    <x v="1"/>
    <x v="1"/>
    <x v="37"/>
    <x v="44"/>
    <x v="293"/>
    <x v="3"/>
    <x v="277"/>
    <x v="12"/>
    <x v="26"/>
    <x v="23"/>
    <x v="18"/>
  </r>
  <r>
    <x v="700"/>
    <x v="10"/>
    <x v="2"/>
    <x v="5"/>
    <x v="27"/>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701"/>
    <x v="10"/>
    <x v="1"/>
    <x v="5"/>
    <x v="28"/>
    <x v="0"/>
    <x v="0"/>
    <x v="0"/>
    <x v="0"/>
    <x v="0"/>
    <x v="1"/>
    <x v="0"/>
    <x v="1"/>
    <x v="0"/>
    <x v="1"/>
    <x v="0"/>
    <x v="0"/>
    <x v="0"/>
    <x v="0"/>
    <x v="0"/>
    <x v="1"/>
    <x v="0"/>
    <x v="1"/>
    <x v="1"/>
    <x v="1"/>
    <x v="1"/>
    <x v="1"/>
    <x v="1"/>
    <x v="1"/>
    <x v="1"/>
    <x v="1"/>
    <x v="1"/>
    <x v="1"/>
    <x v="1"/>
    <x v="1"/>
    <x v="1"/>
    <x v="1"/>
    <x v="1"/>
    <x v="1"/>
    <x v="1"/>
    <x v="1"/>
    <x v="1"/>
    <x v="1"/>
    <x v="2"/>
    <x v="1"/>
    <x v="1"/>
    <x v="2"/>
    <x v="1"/>
    <x v="1"/>
    <x v="1"/>
    <x v="1"/>
    <x v="1"/>
    <x v="1"/>
    <x v="1"/>
    <x v="1"/>
    <x v="1"/>
    <x v="1"/>
    <x v="1"/>
    <x v="1"/>
    <x v="1"/>
    <x v="1"/>
    <x v="1"/>
    <x v="1"/>
    <x v="1"/>
    <x v="1"/>
    <x v="1"/>
    <x v="1"/>
    <x v="1"/>
    <x v="1"/>
  </r>
  <r>
    <x v="702"/>
    <x v="10"/>
    <x v="2"/>
    <x v="5"/>
    <x v="28"/>
    <x v="0"/>
    <x v="0"/>
    <x v="0"/>
    <x v="0"/>
    <x v="0"/>
    <x v="1"/>
    <x v="0"/>
    <x v="1"/>
    <x v="0"/>
    <x v="1"/>
    <x v="0"/>
    <x v="0"/>
    <x v="0"/>
    <x v="0"/>
    <x v="0"/>
    <x v="1"/>
    <x v="0"/>
    <x v="1"/>
    <x v="1"/>
    <x v="1"/>
    <x v="1"/>
    <x v="1"/>
    <x v="1"/>
    <x v="1"/>
    <x v="1"/>
    <x v="1"/>
    <x v="1"/>
    <x v="1"/>
    <x v="1"/>
    <x v="1"/>
    <x v="1"/>
    <x v="1"/>
    <x v="1"/>
    <x v="1"/>
    <x v="1"/>
    <x v="1"/>
    <x v="1"/>
    <x v="1"/>
    <x v="1"/>
    <x v="1"/>
    <x v="1"/>
    <x v="1"/>
    <x v="1"/>
    <x v="1"/>
    <x v="1"/>
    <x v="1"/>
    <x v="1"/>
    <x v="1"/>
    <x v="1"/>
    <x v="1"/>
    <x v="1"/>
    <x v="1"/>
    <x v="1"/>
    <x v="1"/>
    <x v="1"/>
    <x v="1"/>
    <x v="1"/>
    <x v="1"/>
    <x v="1"/>
    <x v="1"/>
    <x v="1"/>
    <x v="1"/>
    <x v="1"/>
    <x v="1"/>
  </r>
  <r>
    <x v="703"/>
    <x v="10"/>
    <x v="1"/>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704"/>
    <x v="10"/>
    <x v="2"/>
    <x v="5"/>
    <x v="29"/>
    <x v="0"/>
    <x v="0"/>
    <x v="0"/>
    <x v="0"/>
    <x v="0"/>
    <x v="1"/>
    <x v="0"/>
    <x v="1"/>
    <x v="0"/>
    <x v="1"/>
    <x v="0"/>
    <x v="0"/>
    <x v="0"/>
    <x v="0"/>
    <x v="0"/>
    <x v="1"/>
    <x v="0"/>
    <x v="1"/>
    <x v="1"/>
    <x v="1"/>
    <x v="1"/>
    <x v="1"/>
    <x v="1"/>
    <x v="1"/>
    <x v="1"/>
    <x v="1"/>
    <x v="1"/>
    <x v="1"/>
    <x v="1"/>
    <x v="1"/>
    <x v="1"/>
    <x v="1"/>
    <x v="1"/>
    <x v="1"/>
    <x v="1"/>
    <x v="1"/>
    <x v="1"/>
    <x v="1"/>
    <x v="2"/>
    <x v="1"/>
    <x v="1"/>
    <x v="1"/>
    <x v="1"/>
    <x v="1"/>
    <x v="1"/>
    <x v="1"/>
    <x v="1"/>
    <x v="1"/>
    <x v="1"/>
    <x v="1"/>
    <x v="1"/>
    <x v="1"/>
    <x v="2"/>
    <x v="1"/>
    <x v="1"/>
    <x v="1"/>
    <x v="1"/>
    <x v="1"/>
    <x v="1"/>
    <x v="1"/>
    <x v="4"/>
    <x v="1"/>
    <x v="4"/>
    <x v="1"/>
  </r>
  <r>
    <x v="705"/>
    <x v="10"/>
    <x v="1"/>
    <x v="5"/>
    <x v="30"/>
    <x v="10"/>
    <x v="28"/>
    <x v="0"/>
    <x v="0"/>
    <x v="36"/>
    <x v="31"/>
    <x v="40"/>
    <x v="2"/>
    <x v="9"/>
    <x v="10"/>
    <x v="1"/>
    <x v="384"/>
    <x v="0"/>
    <x v="0"/>
    <x v="0"/>
    <x v="384"/>
    <x v="85"/>
    <x v="1"/>
    <x v="1"/>
    <x v="1"/>
    <x v="1"/>
    <x v="1"/>
    <x v="1"/>
    <x v="1"/>
    <x v="1"/>
    <x v="1"/>
    <x v="1"/>
    <x v="1"/>
    <x v="1"/>
    <x v="1"/>
    <x v="1"/>
    <x v="1"/>
    <x v="1"/>
    <x v="1"/>
    <x v="1"/>
    <x v="1"/>
    <x v="6"/>
    <x v="1"/>
    <x v="30"/>
    <x v="1"/>
    <x v="1"/>
    <x v="1"/>
    <x v="1"/>
    <x v="1"/>
    <x v="1"/>
    <x v="1"/>
    <x v="1"/>
    <x v="1"/>
    <x v="1"/>
    <x v="1"/>
    <x v="1"/>
    <x v="1"/>
    <x v="1"/>
    <x v="1"/>
    <x v="1"/>
    <x v="86"/>
    <x v="118"/>
    <x v="294"/>
    <x v="3"/>
    <x v="292"/>
    <x v="9"/>
    <x v="30"/>
    <x v="60"/>
    <x v="150"/>
  </r>
  <r>
    <x v="706"/>
    <x v="10"/>
    <x v="2"/>
    <x v="5"/>
    <x v="30"/>
    <x v="10"/>
    <x v="24"/>
    <x v="0"/>
    <x v="0"/>
    <x v="36"/>
    <x v="31"/>
    <x v="40"/>
    <x v="2"/>
    <x v="9"/>
    <x v="10"/>
    <x v="1"/>
    <x v="385"/>
    <x v="0"/>
    <x v="0"/>
    <x v="0"/>
    <x v="385"/>
    <x v="14"/>
    <x v="1"/>
    <x v="29"/>
    <x v="1"/>
    <x v="1"/>
    <x v="1"/>
    <x v="1"/>
    <x v="1"/>
    <x v="1"/>
    <x v="1"/>
    <x v="1"/>
    <x v="1"/>
    <x v="1"/>
    <x v="1"/>
    <x v="1"/>
    <x v="1"/>
    <x v="1"/>
    <x v="1"/>
    <x v="1"/>
    <x v="1"/>
    <x v="4"/>
    <x v="1"/>
    <x v="2"/>
    <x v="1"/>
    <x v="1"/>
    <x v="1"/>
    <x v="1"/>
    <x v="1"/>
    <x v="1"/>
    <x v="1"/>
    <x v="7"/>
    <x v="1"/>
    <x v="1"/>
    <x v="1"/>
    <x v="1"/>
    <x v="1"/>
    <x v="1"/>
    <x v="1"/>
    <x v="1"/>
    <x v="15"/>
    <x v="21"/>
    <x v="295"/>
    <x v="3"/>
    <x v="295"/>
    <x v="12"/>
    <x v="26"/>
    <x v="33"/>
    <x v="6"/>
  </r>
  <r>
    <x v="707"/>
    <x v="10"/>
    <x v="1"/>
    <x v="5"/>
    <x v="31"/>
    <x v="10"/>
    <x v="25"/>
    <x v="25"/>
    <x v="0"/>
    <x v="30"/>
    <x v="25"/>
    <x v="45"/>
    <x v="1"/>
    <x v="4"/>
    <x v="5"/>
    <x v="1"/>
    <x v="386"/>
    <x v="0"/>
    <x v="0"/>
    <x v="0"/>
    <x v="386"/>
    <x v="8"/>
    <x v="1"/>
    <x v="1"/>
    <x v="1"/>
    <x v="1"/>
    <x v="1"/>
    <x v="1"/>
    <x v="1"/>
    <x v="1"/>
    <x v="1"/>
    <x v="1"/>
    <x v="1"/>
    <x v="1"/>
    <x v="1"/>
    <x v="1"/>
    <x v="1"/>
    <x v="1"/>
    <x v="1"/>
    <x v="1"/>
    <x v="1"/>
    <x v="6"/>
    <x v="1"/>
    <x v="2"/>
    <x v="1"/>
    <x v="1"/>
    <x v="1"/>
    <x v="1"/>
    <x v="1"/>
    <x v="1"/>
    <x v="1"/>
    <x v="1"/>
    <x v="1"/>
    <x v="1"/>
    <x v="13"/>
    <x v="1"/>
    <x v="1"/>
    <x v="1"/>
    <x v="1"/>
    <x v="1"/>
    <x v="9"/>
    <x v="11"/>
    <x v="296"/>
    <x v="3"/>
    <x v="296"/>
    <x v="9"/>
    <x v="76"/>
    <x v="65"/>
    <x v="17"/>
  </r>
  <r>
    <x v="708"/>
    <x v="10"/>
    <x v="2"/>
    <x v="5"/>
    <x v="31"/>
    <x v="10"/>
    <x v="30"/>
    <x v="0"/>
    <x v="0"/>
    <x v="30"/>
    <x v="25"/>
    <x v="45"/>
    <x v="1"/>
    <x v="9"/>
    <x v="10"/>
    <x v="1"/>
    <x v="83"/>
    <x v="0"/>
    <x v="0"/>
    <x v="0"/>
    <x v="85"/>
    <x v="49"/>
    <x v="1"/>
    <x v="1"/>
    <x v="1"/>
    <x v="1"/>
    <x v="1"/>
    <x v="1"/>
    <x v="1"/>
    <x v="1"/>
    <x v="1"/>
    <x v="1"/>
    <x v="1"/>
    <x v="1"/>
    <x v="1"/>
    <x v="1"/>
    <x v="1"/>
    <x v="1"/>
    <x v="1"/>
    <x v="1"/>
    <x v="1"/>
    <x v="12"/>
    <x v="1"/>
    <x v="2"/>
    <x v="1"/>
    <x v="1"/>
    <x v="1"/>
    <x v="1"/>
    <x v="11"/>
    <x v="1"/>
    <x v="1"/>
    <x v="7"/>
    <x v="1"/>
    <x v="1"/>
    <x v="1"/>
    <x v="1"/>
    <x v="1"/>
    <x v="1"/>
    <x v="1"/>
    <x v="1"/>
    <x v="50"/>
    <x v="54"/>
    <x v="297"/>
    <x v="3"/>
    <x v="66"/>
    <x v="20"/>
    <x v="101"/>
    <x v="29"/>
    <x v="32"/>
  </r>
  <r>
    <x v="709"/>
    <x v="10"/>
    <x v="1"/>
    <x v="5"/>
    <x v="32"/>
    <x v="10"/>
    <x v="25"/>
    <x v="0"/>
    <x v="0"/>
    <x v="38"/>
    <x v="33"/>
    <x v="45"/>
    <x v="2"/>
    <x v="4"/>
    <x v="5"/>
    <x v="1"/>
    <x v="296"/>
    <x v="0"/>
    <x v="0"/>
    <x v="0"/>
    <x v="298"/>
    <x v="76"/>
    <x v="1"/>
    <x v="25"/>
    <x v="1"/>
    <x v="1"/>
    <x v="1"/>
    <x v="1"/>
    <x v="1"/>
    <x v="1"/>
    <x v="1"/>
    <x v="1"/>
    <x v="1"/>
    <x v="1"/>
    <x v="1"/>
    <x v="1"/>
    <x v="1"/>
    <x v="1"/>
    <x v="1"/>
    <x v="1"/>
    <x v="1"/>
    <x v="6"/>
    <x v="1"/>
    <x v="2"/>
    <x v="1"/>
    <x v="1"/>
    <x v="1"/>
    <x v="1"/>
    <x v="1"/>
    <x v="1"/>
    <x v="1"/>
    <x v="1"/>
    <x v="1"/>
    <x v="1"/>
    <x v="1"/>
    <x v="1"/>
    <x v="1"/>
    <x v="1"/>
    <x v="1"/>
    <x v="1"/>
    <x v="77"/>
    <x v="93"/>
    <x v="298"/>
    <x v="3"/>
    <x v="297"/>
    <x v="9"/>
    <x v="76"/>
    <x v="19"/>
    <x v="151"/>
  </r>
  <r>
    <x v="710"/>
    <x v="10"/>
    <x v="2"/>
    <x v="5"/>
    <x v="32"/>
    <x v="10"/>
    <x v="30"/>
    <x v="0"/>
    <x v="0"/>
    <x v="38"/>
    <x v="33"/>
    <x v="45"/>
    <x v="2"/>
    <x v="4"/>
    <x v="5"/>
    <x v="1"/>
    <x v="387"/>
    <x v="0"/>
    <x v="0"/>
    <x v="0"/>
    <x v="387"/>
    <x v="14"/>
    <x v="1"/>
    <x v="1"/>
    <x v="1"/>
    <x v="1"/>
    <x v="1"/>
    <x v="1"/>
    <x v="1"/>
    <x v="1"/>
    <x v="1"/>
    <x v="1"/>
    <x v="1"/>
    <x v="1"/>
    <x v="1"/>
    <x v="1"/>
    <x v="1"/>
    <x v="1"/>
    <x v="1"/>
    <x v="1"/>
    <x v="1"/>
    <x v="4"/>
    <x v="1"/>
    <x v="2"/>
    <x v="1"/>
    <x v="1"/>
    <x v="1"/>
    <x v="1"/>
    <x v="1"/>
    <x v="1"/>
    <x v="1"/>
    <x v="7"/>
    <x v="1"/>
    <x v="1"/>
    <x v="11"/>
    <x v="1"/>
    <x v="1"/>
    <x v="1"/>
    <x v="1"/>
    <x v="1"/>
    <x v="15"/>
    <x v="21"/>
    <x v="299"/>
    <x v="3"/>
    <x v="298"/>
    <x v="12"/>
    <x v="23"/>
    <x v="33"/>
    <x v="118"/>
  </r>
  <r>
    <x v="711"/>
    <x v="11"/>
    <x v="1"/>
    <x v="1"/>
    <x v="1"/>
    <x v="2"/>
    <x v="1"/>
    <x v="1"/>
    <x v="0"/>
    <x v="36"/>
    <x v="31"/>
    <x v="63"/>
    <x v="2"/>
    <x v="0"/>
    <x v="1"/>
    <x v="2"/>
    <x v="388"/>
    <x v="0"/>
    <x v="0"/>
    <x v="0"/>
    <x v="388"/>
    <x v="6"/>
    <x v="1"/>
    <x v="1"/>
    <x v="1"/>
    <x v="1"/>
    <x v="1"/>
    <x v="1"/>
    <x v="1"/>
    <x v="1"/>
    <x v="1"/>
    <x v="1"/>
    <x v="1"/>
    <x v="1"/>
    <x v="1"/>
    <x v="1"/>
    <x v="1"/>
    <x v="1"/>
    <x v="1"/>
    <x v="1"/>
    <x v="1"/>
    <x v="1"/>
    <x v="7"/>
    <x v="2"/>
    <x v="1"/>
    <x v="1"/>
    <x v="1"/>
    <x v="1"/>
    <x v="1"/>
    <x v="1"/>
    <x v="1"/>
    <x v="1"/>
    <x v="1"/>
    <x v="1"/>
    <x v="1"/>
    <x v="1"/>
    <x v="1"/>
    <x v="1"/>
    <x v="7"/>
    <x v="7"/>
    <x v="7"/>
    <x v="29"/>
    <x v="1"/>
    <x v="3"/>
    <x v="1"/>
    <x v="1"/>
    <x v="1"/>
    <x v="15"/>
    <x v="1"/>
  </r>
  <r>
    <x v="712"/>
    <x v="0"/>
    <x v="1"/>
    <x v="1"/>
    <x v="1"/>
    <x v="2"/>
    <x v="1"/>
    <x v="1"/>
    <x v="0"/>
    <x v="14"/>
    <x v="14"/>
    <x v="71"/>
    <x v="2"/>
    <x v="0"/>
    <x v="1"/>
    <x v="2"/>
    <x v="259"/>
    <x v="0"/>
    <x v="0"/>
    <x v="0"/>
    <x v="260"/>
    <x v="2"/>
    <x v="3"/>
    <x v="1"/>
    <x v="1"/>
    <x v="1"/>
    <x v="1"/>
    <x v="1"/>
    <x v="1"/>
    <x v="1"/>
    <x v="1"/>
    <x v="1"/>
    <x v="1"/>
    <x v="1"/>
    <x v="1"/>
    <x v="1"/>
    <x v="1"/>
    <x v="1"/>
    <x v="1"/>
    <x v="1"/>
    <x v="1"/>
    <x v="1"/>
    <x v="1"/>
    <x v="2"/>
    <x v="1"/>
    <x v="1"/>
    <x v="1"/>
    <x v="1"/>
    <x v="1"/>
    <x v="1"/>
    <x v="1"/>
    <x v="1"/>
    <x v="1"/>
    <x v="1"/>
    <x v="1"/>
    <x v="1"/>
    <x v="1"/>
    <x v="1"/>
    <x v="14"/>
    <x v="14"/>
    <x v="3"/>
    <x v="15"/>
    <x v="1"/>
    <x v="3"/>
    <x v="1"/>
    <x v="5"/>
    <x v="1"/>
    <x v="4"/>
    <x v="1"/>
  </r>
  <r>
    <x v="713"/>
    <x v="0"/>
    <x v="2"/>
    <x v="1"/>
    <x v="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14"/>
    <x v="0"/>
    <x v="1"/>
    <x v="1"/>
    <x v="2"/>
    <x v="2"/>
    <x v="3"/>
    <x v="3"/>
    <x v="0"/>
    <x v="48"/>
    <x v="39"/>
    <x v="72"/>
    <x v="1"/>
    <x v="0"/>
    <x v="1"/>
    <x v="3"/>
    <x v="389"/>
    <x v="0"/>
    <x v="0"/>
    <x v="0"/>
    <x v="389"/>
    <x v="4"/>
    <x v="1"/>
    <x v="1"/>
    <x v="1"/>
    <x v="1"/>
    <x v="1"/>
    <x v="1"/>
    <x v="1"/>
    <x v="1"/>
    <x v="1"/>
    <x v="1"/>
    <x v="1"/>
    <x v="1"/>
    <x v="1"/>
    <x v="1"/>
    <x v="1"/>
    <x v="1"/>
    <x v="1"/>
    <x v="1"/>
    <x v="1"/>
    <x v="1"/>
    <x v="3"/>
    <x v="2"/>
    <x v="1"/>
    <x v="1"/>
    <x v="1"/>
    <x v="1"/>
    <x v="1"/>
    <x v="1"/>
    <x v="1"/>
    <x v="1"/>
    <x v="1"/>
    <x v="1"/>
    <x v="1"/>
    <x v="1"/>
    <x v="1"/>
    <x v="1"/>
    <x v="4"/>
    <x v="4"/>
    <x v="5"/>
    <x v="5"/>
    <x v="1"/>
    <x v="3"/>
    <x v="1"/>
    <x v="1"/>
    <x v="1"/>
    <x v="2"/>
    <x v="1"/>
  </r>
  <r>
    <x v="715"/>
    <x v="0"/>
    <x v="1"/>
    <x v="1"/>
    <x v="2"/>
    <x v="1"/>
    <x v="3"/>
    <x v="3"/>
    <x v="0"/>
    <x v="48"/>
    <x v="39"/>
    <x v="72"/>
    <x v="1"/>
    <x v="0"/>
    <x v="1"/>
    <x v="1"/>
    <x v="389"/>
    <x v="0"/>
    <x v="0"/>
    <x v="0"/>
    <x v="389"/>
    <x v="25"/>
    <x v="1"/>
    <x v="1"/>
    <x v="1"/>
    <x v="1"/>
    <x v="1"/>
    <x v="1"/>
    <x v="1"/>
    <x v="1"/>
    <x v="1"/>
    <x v="1"/>
    <x v="1"/>
    <x v="1"/>
    <x v="1"/>
    <x v="1"/>
    <x v="1"/>
    <x v="1"/>
    <x v="1"/>
    <x v="1"/>
    <x v="1"/>
    <x v="1"/>
    <x v="1"/>
    <x v="2"/>
    <x v="1"/>
    <x v="1"/>
    <x v="1"/>
    <x v="1"/>
    <x v="1"/>
    <x v="1"/>
    <x v="1"/>
    <x v="1"/>
    <x v="1"/>
    <x v="1"/>
    <x v="1"/>
    <x v="1"/>
    <x v="1"/>
    <x v="1"/>
    <x v="5"/>
    <x v="5"/>
    <x v="26"/>
    <x v="4"/>
    <x v="1"/>
    <x v="3"/>
    <x v="1"/>
    <x v="1"/>
    <x v="1"/>
    <x v="4"/>
    <x v="1"/>
  </r>
  <r>
    <x v="716"/>
    <x v="0"/>
    <x v="2"/>
    <x v="1"/>
    <x v="2"/>
    <x v="2"/>
    <x v="42"/>
    <x v="16"/>
    <x v="0"/>
    <x v="48"/>
    <x v="39"/>
    <x v="72"/>
    <x v="1"/>
    <x v="0"/>
    <x v="1"/>
    <x v="1"/>
    <x v="390"/>
    <x v="0"/>
    <x v="0"/>
    <x v="0"/>
    <x v="390"/>
    <x v="27"/>
    <x v="1"/>
    <x v="1"/>
    <x v="1"/>
    <x v="1"/>
    <x v="1"/>
    <x v="1"/>
    <x v="1"/>
    <x v="1"/>
    <x v="1"/>
    <x v="1"/>
    <x v="1"/>
    <x v="1"/>
    <x v="1"/>
    <x v="1"/>
    <x v="1"/>
    <x v="1"/>
    <x v="1"/>
    <x v="1"/>
    <x v="1"/>
    <x v="1"/>
    <x v="6"/>
    <x v="2"/>
    <x v="1"/>
    <x v="1"/>
    <x v="1"/>
    <x v="1"/>
    <x v="1"/>
    <x v="1"/>
    <x v="1"/>
    <x v="1"/>
    <x v="1"/>
    <x v="1"/>
    <x v="1"/>
    <x v="1"/>
    <x v="1"/>
    <x v="1"/>
    <x v="1"/>
    <x v="1"/>
    <x v="28"/>
    <x v="36"/>
    <x v="1"/>
    <x v="3"/>
    <x v="1"/>
    <x v="1"/>
    <x v="1"/>
    <x v="26"/>
    <x v="1"/>
  </r>
  <r>
    <x v="717"/>
    <x v="0"/>
    <x v="1"/>
    <x v="2"/>
    <x v="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18"/>
    <x v="0"/>
    <x v="2"/>
    <x v="2"/>
    <x v="3"/>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19"/>
    <x v="0"/>
    <x v="1"/>
    <x v="2"/>
    <x v="4"/>
    <x v="5"/>
    <x v="5"/>
    <x v="21"/>
    <x v="0"/>
    <x v="38"/>
    <x v="33"/>
    <x v="54"/>
    <x v="2"/>
    <x v="0"/>
    <x v="1"/>
    <x v="1"/>
    <x v="391"/>
    <x v="0"/>
    <x v="13"/>
    <x v="0"/>
    <x v="388"/>
    <x v="25"/>
    <x v="1"/>
    <x v="1"/>
    <x v="1"/>
    <x v="1"/>
    <x v="1"/>
    <x v="1"/>
    <x v="1"/>
    <x v="1"/>
    <x v="1"/>
    <x v="1"/>
    <x v="1"/>
    <x v="1"/>
    <x v="1"/>
    <x v="1"/>
    <x v="1"/>
    <x v="1"/>
    <x v="1"/>
    <x v="1"/>
    <x v="1"/>
    <x v="1"/>
    <x v="2"/>
    <x v="2"/>
    <x v="1"/>
    <x v="1"/>
    <x v="1"/>
    <x v="1"/>
    <x v="1"/>
    <x v="1"/>
    <x v="1"/>
    <x v="1"/>
    <x v="1"/>
    <x v="1"/>
    <x v="1"/>
    <x v="1"/>
    <x v="1"/>
    <x v="1"/>
    <x v="7"/>
    <x v="7"/>
    <x v="26"/>
    <x v="5"/>
    <x v="1"/>
    <x v="205"/>
    <x v="1"/>
    <x v="1"/>
    <x v="1"/>
    <x v="10"/>
    <x v="1"/>
  </r>
  <r>
    <x v="720"/>
    <x v="0"/>
    <x v="1"/>
    <x v="2"/>
    <x v="4"/>
    <x v="4"/>
    <x v="5"/>
    <x v="21"/>
    <x v="0"/>
    <x v="36"/>
    <x v="31"/>
    <x v="63"/>
    <x v="2"/>
    <x v="0"/>
    <x v="1"/>
    <x v="1"/>
    <x v="392"/>
    <x v="0"/>
    <x v="0"/>
    <x v="0"/>
    <x v="391"/>
    <x v="25"/>
    <x v="3"/>
    <x v="1"/>
    <x v="1"/>
    <x v="1"/>
    <x v="1"/>
    <x v="1"/>
    <x v="1"/>
    <x v="1"/>
    <x v="1"/>
    <x v="1"/>
    <x v="1"/>
    <x v="1"/>
    <x v="1"/>
    <x v="1"/>
    <x v="1"/>
    <x v="1"/>
    <x v="1"/>
    <x v="1"/>
    <x v="1"/>
    <x v="1"/>
    <x v="1"/>
    <x v="2"/>
    <x v="1"/>
    <x v="1"/>
    <x v="1"/>
    <x v="1"/>
    <x v="1"/>
    <x v="1"/>
    <x v="1"/>
    <x v="1"/>
    <x v="1"/>
    <x v="1"/>
    <x v="1"/>
    <x v="1"/>
    <x v="1"/>
    <x v="1"/>
    <x v="29"/>
    <x v="29"/>
    <x v="26"/>
    <x v="6"/>
    <x v="1"/>
    <x v="3"/>
    <x v="1"/>
    <x v="5"/>
    <x v="1"/>
    <x v="4"/>
    <x v="1"/>
  </r>
  <r>
    <x v="721"/>
    <x v="0"/>
    <x v="1"/>
    <x v="2"/>
    <x v="4"/>
    <x v="4"/>
    <x v="5"/>
    <x v="21"/>
    <x v="0"/>
    <x v="36"/>
    <x v="31"/>
    <x v="63"/>
    <x v="2"/>
    <x v="0"/>
    <x v="1"/>
    <x v="1"/>
    <x v="130"/>
    <x v="0"/>
    <x v="0"/>
    <x v="0"/>
    <x v="133"/>
    <x v="3"/>
    <x v="1"/>
    <x v="1"/>
    <x v="1"/>
    <x v="1"/>
    <x v="1"/>
    <x v="1"/>
    <x v="1"/>
    <x v="1"/>
    <x v="1"/>
    <x v="1"/>
    <x v="1"/>
    <x v="1"/>
    <x v="1"/>
    <x v="1"/>
    <x v="1"/>
    <x v="1"/>
    <x v="1"/>
    <x v="1"/>
    <x v="1"/>
    <x v="1"/>
    <x v="1"/>
    <x v="2"/>
    <x v="1"/>
    <x v="1"/>
    <x v="1"/>
    <x v="1"/>
    <x v="1"/>
    <x v="1"/>
    <x v="1"/>
    <x v="1"/>
    <x v="1"/>
    <x v="1"/>
    <x v="1"/>
    <x v="1"/>
    <x v="1"/>
    <x v="1"/>
    <x v="3"/>
    <x v="3"/>
    <x v="4"/>
    <x v="4"/>
    <x v="1"/>
    <x v="3"/>
    <x v="1"/>
    <x v="1"/>
    <x v="1"/>
    <x v="4"/>
    <x v="1"/>
  </r>
  <r>
    <x v="722"/>
    <x v="0"/>
    <x v="2"/>
    <x v="2"/>
    <x v="4"/>
    <x v="5"/>
    <x v="5"/>
    <x v="20"/>
    <x v="7"/>
    <x v="36"/>
    <x v="31"/>
    <x v="63"/>
    <x v="2"/>
    <x v="0"/>
    <x v="1"/>
    <x v="1"/>
    <x v="393"/>
    <x v="0"/>
    <x v="47"/>
    <x v="0"/>
    <x v="392"/>
    <x v="25"/>
    <x v="1"/>
    <x v="1"/>
    <x v="1"/>
    <x v="1"/>
    <x v="1"/>
    <x v="1"/>
    <x v="1"/>
    <x v="1"/>
    <x v="1"/>
    <x v="1"/>
    <x v="1"/>
    <x v="1"/>
    <x v="1"/>
    <x v="1"/>
    <x v="1"/>
    <x v="1"/>
    <x v="1"/>
    <x v="1"/>
    <x v="1"/>
    <x v="1"/>
    <x v="2"/>
    <x v="2"/>
    <x v="1"/>
    <x v="1"/>
    <x v="1"/>
    <x v="1"/>
    <x v="1"/>
    <x v="1"/>
    <x v="1"/>
    <x v="1"/>
    <x v="1"/>
    <x v="1"/>
    <x v="14"/>
    <x v="1"/>
    <x v="1"/>
    <x v="1"/>
    <x v="20"/>
    <x v="20"/>
    <x v="26"/>
    <x v="119"/>
    <x v="1"/>
    <x v="206"/>
    <x v="1"/>
    <x v="1"/>
    <x v="1"/>
    <x v="38"/>
    <x v="1"/>
  </r>
  <r>
    <x v="723"/>
    <x v="0"/>
    <x v="2"/>
    <x v="2"/>
    <x v="4"/>
    <x v="4"/>
    <x v="5"/>
    <x v="20"/>
    <x v="7"/>
    <x v="36"/>
    <x v="31"/>
    <x v="63"/>
    <x v="2"/>
    <x v="0"/>
    <x v="1"/>
    <x v="1"/>
    <x v="394"/>
    <x v="0"/>
    <x v="0"/>
    <x v="0"/>
    <x v="393"/>
    <x v="25"/>
    <x v="1"/>
    <x v="1"/>
    <x v="1"/>
    <x v="1"/>
    <x v="1"/>
    <x v="1"/>
    <x v="1"/>
    <x v="1"/>
    <x v="1"/>
    <x v="1"/>
    <x v="1"/>
    <x v="1"/>
    <x v="1"/>
    <x v="1"/>
    <x v="1"/>
    <x v="1"/>
    <x v="1"/>
    <x v="1"/>
    <x v="1"/>
    <x v="1"/>
    <x v="1"/>
    <x v="2"/>
    <x v="1"/>
    <x v="1"/>
    <x v="1"/>
    <x v="1"/>
    <x v="1"/>
    <x v="1"/>
    <x v="1"/>
    <x v="1"/>
    <x v="1"/>
    <x v="1"/>
    <x v="1"/>
    <x v="1"/>
    <x v="1"/>
    <x v="1"/>
    <x v="5"/>
    <x v="5"/>
    <x v="26"/>
    <x v="4"/>
    <x v="1"/>
    <x v="3"/>
    <x v="1"/>
    <x v="1"/>
    <x v="1"/>
    <x v="4"/>
    <x v="1"/>
  </r>
  <r>
    <x v="724"/>
    <x v="0"/>
    <x v="2"/>
    <x v="2"/>
    <x v="4"/>
    <x v="4"/>
    <x v="5"/>
    <x v="20"/>
    <x v="7"/>
    <x v="36"/>
    <x v="31"/>
    <x v="63"/>
    <x v="2"/>
    <x v="0"/>
    <x v="1"/>
    <x v="1"/>
    <x v="395"/>
    <x v="0"/>
    <x v="0"/>
    <x v="0"/>
    <x v="394"/>
    <x v="79"/>
    <x v="1"/>
    <x v="1"/>
    <x v="1"/>
    <x v="1"/>
    <x v="1"/>
    <x v="1"/>
    <x v="1"/>
    <x v="1"/>
    <x v="1"/>
    <x v="1"/>
    <x v="1"/>
    <x v="1"/>
    <x v="1"/>
    <x v="1"/>
    <x v="1"/>
    <x v="1"/>
    <x v="1"/>
    <x v="1"/>
    <x v="1"/>
    <x v="1"/>
    <x v="1"/>
    <x v="2"/>
    <x v="1"/>
    <x v="1"/>
    <x v="1"/>
    <x v="1"/>
    <x v="1"/>
    <x v="1"/>
    <x v="1"/>
    <x v="1"/>
    <x v="1"/>
    <x v="1"/>
    <x v="1"/>
    <x v="1"/>
    <x v="1"/>
    <x v="1"/>
    <x v="44"/>
    <x v="44"/>
    <x v="80"/>
    <x v="4"/>
    <x v="1"/>
    <x v="3"/>
    <x v="1"/>
    <x v="1"/>
    <x v="1"/>
    <x v="4"/>
    <x v="1"/>
  </r>
  <r>
    <x v="725"/>
    <x v="0"/>
    <x v="1"/>
    <x v="2"/>
    <x v="5"/>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26"/>
    <x v="0"/>
    <x v="2"/>
    <x v="2"/>
    <x v="5"/>
    <x v="5"/>
    <x v="4"/>
    <x v="4"/>
    <x v="6"/>
    <x v="49"/>
    <x v="40"/>
    <x v="73"/>
    <x v="1"/>
    <x v="0"/>
    <x v="1"/>
    <x v="6"/>
    <x v="166"/>
    <x v="0"/>
    <x v="0"/>
    <x v="0"/>
    <x v="169"/>
    <x v="25"/>
    <x v="2"/>
    <x v="1"/>
    <x v="1"/>
    <x v="1"/>
    <x v="1"/>
    <x v="1"/>
    <x v="1"/>
    <x v="1"/>
    <x v="1"/>
    <x v="1"/>
    <x v="1"/>
    <x v="1"/>
    <x v="1"/>
    <x v="1"/>
    <x v="1"/>
    <x v="1"/>
    <x v="1"/>
    <x v="1"/>
    <x v="1"/>
    <x v="1"/>
    <x v="3"/>
    <x v="2"/>
    <x v="1"/>
    <x v="1"/>
    <x v="1"/>
    <x v="1"/>
    <x v="1"/>
    <x v="1"/>
    <x v="1"/>
    <x v="1"/>
    <x v="1"/>
    <x v="1"/>
    <x v="1"/>
    <x v="1"/>
    <x v="1"/>
    <x v="1"/>
    <x v="14"/>
    <x v="14"/>
    <x v="26"/>
    <x v="109"/>
    <x v="1"/>
    <x v="3"/>
    <x v="1"/>
    <x v="3"/>
    <x v="1"/>
    <x v="2"/>
    <x v="1"/>
  </r>
  <r>
    <x v="727"/>
    <x v="0"/>
    <x v="2"/>
    <x v="2"/>
    <x v="5"/>
    <x v="5"/>
    <x v="4"/>
    <x v="4"/>
    <x v="6"/>
    <x v="42"/>
    <x v="35"/>
    <x v="0"/>
    <x v="2"/>
    <x v="0"/>
    <x v="1"/>
    <x v="1"/>
    <x v="396"/>
    <x v="0"/>
    <x v="0"/>
    <x v="0"/>
    <x v="395"/>
    <x v="25"/>
    <x v="2"/>
    <x v="1"/>
    <x v="1"/>
    <x v="1"/>
    <x v="1"/>
    <x v="1"/>
    <x v="1"/>
    <x v="1"/>
    <x v="1"/>
    <x v="1"/>
    <x v="1"/>
    <x v="1"/>
    <x v="1"/>
    <x v="1"/>
    <x v="1"/>
    <x v="1"/>
    <x v="1"/>
    <x v="1"/>
    <x v="1"/>
    <x v="1"/>
    <x v="1"/>
    <x v="2"/>
    <x v="1"/>
    <x v="1"/>
    <x v="1"/>
    <x v="1"/>
    <x v="1"/>
    <x v="1"/>
    <x v="1"/>
    <x v="1"/>
    <x v="1"/>
    <x v="1"/>
    <x v="1"/>
    <x v="1"/>
    <x v="1"/>
    <x v="1"/>
    <x v="7"/>
    <x v="7"/>
    <x v="26"/>
    <x v="5"/>
    <x v="1"/>
    <x v="3"/>
    <x v="1"/>
    <x v="3"/>
    <x v="1"/>
    <x v="4"/>
    <x v="1"/>
  </r>
  <r>
    <x v="728"/>
    <x v="0"/>
    <x v="1"/>
    <x v="2"/>
    <x v="6"/>
    <x v="4"/>
    <x v="39"/>
    <x v="5"/>
    <x v="0"/>
    <x v="42"/>
    <x v="35"/>
    <x v="0"/>
    <x v="2"/>
    <x v="0"/>
    <x v="1"/>
    <x v="1"/>
    <x v="397"/>
    <x v="0"/>
    <x v="0"/>
    <x v="0"/>
    <x v="396"/>
    <x v="86"/>
    <x v="7"/>
    <x v="1"/>
    <x v="1"/>
    <x v="1"/>
    <x v="1"/>
    <x v="1"/>
    <x v="1"/>
    <x v="1"/>
    <x v="1"/>
    <x v="1"/>
    <x v="1"/>
    <x v="1"/>
    <x v="1"/>
    <x v="1"/>
    <x v="1"/>
    <x v="1"/>
    <x v="1"/>
    <x v="1"/>
    <x v="1"/>
    <x v="1"/>
    <x v="15"/>
    <x v="2"/>
    <x v="1"/>
    <x v="1"/>
    <x v="1"/>
    <x v="4"/>
    <x v="1"/>
    <x v="1"/>
    <x v="1"/>
    <x v="1"/>
    <x v="1"/>
    <x v="1"/>
    <x v="1"/>
    <x v="1"/>
    <x v="1"/>
    <x v="1"/>
    <x v="1"/>
    <x v="1"/>
    <x v="87"/>
    <x v="120"/>
    <x v="1"/>
    <x v="3"/>
    <x v="1"/>
    <x v="16"/>
    <x v="1"/>
    <x v="12"/>
    <x v="1"/>
  </r>
  <r>
    <x v="729"/>
    <x v="0"/>
    <x v="2"/>
    <x v="2"/>
    <x v="6"/>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30"/>
    <x v="0"/>
    <x v="1"/>
    <x v="3"/>
    <x v="7"/>
    <x v="7"/>
    <x v="7"/>
    <x v="7"/>
    <x v="0"/>
    <x v="37"/>
    <x v="32"/>
    <x v="43"/>
    <x v="1"/>
    <x v="2"/>
    <x v="3"/>
    <x v="1"/>
    <x v="398"/>
    <x v="25"/>
    <x v="0"/>
    <x v="0"/>
    <x v="397"/>
    <x v="83"/>
    <x v="1"/>
    <x v="1"/>
    <x v="1"/>
    <x v="1"/>
    <x v="1"/>
    <x v="1"/>
    <x v="1"/>
    <x v="1"/>
    <x v="1"/>
    <x v="1"/>
    <x v="1"/>
    <x v="1"/>
    <x v="1"/>
    <x v="1"/>
    <x v="1"/>
    <x v="1"/>
    <x v="1"/>
    <x v="1"/>
    <x v="1"/>
    <x v="1"/>
    <x v="1"/>
    <x v="31"/>
    <x v="1"/>
    <x v="1"/>
    <x v="1"/>
    <x v="1"/>
    <x v="1"/>
    <x v="1"/>
    <x v="1"/>
    <x v="1"/>
    <x v="1"/>
    <x v="1"/>
    <x v="1"/>
    <x v="1"/>
    <x v="1"/>
    <x v="1"/>
    <x v="1"/>
    <x v="1"/>
    <x v="84"/>
    <x v="114"/>
    <x v="300"/>
    <x v="207"/>
    <x v="299"/>
    <x v="1"/>
    <x v="60"/>
    <x v="16"/>
    <x v="152"/>
  </r>
  <r>
    <x v="731"/>
    <x v="0"/>
    <x v="2"/>
    <x v="3"/>
    <x v="7"/>
    <x v="7"/>
    <x v="7"/>
    <x v="0"/>
    <x v="0"/>
    <x v="37"/>
    <x v="32"/>
    <x v="43"/>
    <x v="1"/>
    <x v="2"/>
    <x v="3"/>
    <x v="1"/>
    <x v="399"/>
    <x v="0"/>
    <x v="0"/>
    <x v="7"/>
    <x v="398"/>
    <x v="2"/>
    <x v="1"/>
    <x v="1"/>
    <x v="1"/>
    <x v="1"/>
    <x v="1"/>
    <x v="1"/>
    <x v="1"/>
    <x v="1"/>
    <x v="1"/>
    <x v="1"/>
    <x v="1"/>
    <x v="1"/>
    <x v="1"/>
    <x v="1"/>
    <x v="1"/>
    <x v="1"/>
    <x v="1"/>
    <x v="1"/>
    <x v="1"/>
    <x v="1"/>
    <x v="1"/>
    <x v="7"/>
    <x v="1"/>
    <x v="1"/>
    <x v="1"/>
    <x v="1"/>
    <x v="1"/>
    <x v="1"/>
    <x v="1"/>
    <x v="1"/>
    <x v="1"/>
    <x v="1"/>
    <x v="1"/>
    <x v="1"/>
    <x v="1"/>
    <x v="1"/>
    <x v="1"/>
    <x v="1"/>
    <x v="3"/>
    <x v="48"/>
    <x v="301"/>
    <x v="208"/>
    <x v="300"/>
    <x v="1"/>
    <x v="60"/>
    <x v="11"/>
    <x v="151"/>
  </r>
  <r>
    <x v="732"/>
    <x v="0"/>
    <x v="1"/>
    <x v="3"/>
    <x v="8"/>
    <x v="7"/>
    <x v="31"/>
    <x v="0"/>
    <x v="0"/>
    <x v="33"/>
    <x v="28"/>
    <x v="35"/>
    <x v="1"/>
    <x v="10"/>
    <x v="11"/>
    <x v="1"/>
    <x v="12"/>
    <x v="0"/>
    <x v="0"/>
    <x v="0"/>
    <x v="399"/>
    <x v="58"/>
    <x v="1"/>
    <x v="3"/>
    <x v="1"/>
    <x v="1"/>
    <x v="1"/>
    <x v="1"/>
    <x v="1"/>
    <x v="1"/>
    <x v="1"/>
    <x v="1"/>
    <x v="1"/>
    <x v="1"/>
    <x v="1"/>
    <x v="1"/>
    <x v="1"/>
    <x v="1"/>
    <x v="1"/>
    <x v="1"/>
    <x v="1"/>
    <x v="1"/>
    <x v="1"/>
    <x v="32"/>
    <x v="1"/>
    <x v="1"/>
    <x v="1"/>
    <x v="1"/>
    <x v="1"/>
    <x v="1"/>
    <x v="1"/>
    <x v="1"/>
    <x v="1"/>
    <x v="1"/>
    <x v="1"/>
    <x v="1"/>
    <x v="1"/>
    <x v="1"/>
    <x v="27"/>
    <x v="27"/>
    <x v="59"/>
    <x v="121"/>
    <x v="302"/>
    <x v="3"/>
    <x v="301"/>
    <x v="1"/>
    <x v="102"/>
    <x v="64"/>
    <x v="153"/>
  </r>
  <r>
    <x v="733"/>
    <x v="0"/>
    <x v="1"/>
    <x v="3"/>
    <x v="8"/>
    <x v="0"/>
    <x v="31"/>
    <x v="0"/>
    <x v="0"/>
    <x v="47"/>
    <x v="1"/>
    <x v="0"/>
    <x v="2"/>
    <x v="0"/>
    <x v="1"/>
    <x v="0"/>
    <x v="0"/>
    <x v="0"/>
    <x v="0"/>
    <x v="0"/>
    <x v="1"/>
    <x v="0"/>
    <x v="11"/>
    <x v="1"/>
    <x v="1"/>
    <x v="1"/>
    <x v="1"/>
    <x v="1"/>
    <x v="1"/>
    <x v="1"/>
    <x v="1"/>
    <x v="1"/>
    <x v="1"/>
    <x v="1"/>
    <x v="1"/>
    <x v="1"/>
    <x v="1"/>
    <x v="1"/>
    <x v="1"/>
    <x v="1"/>
    <x v="1"/>
    <x v="1"/>
    <x v="1"/>
    <x v="2"/>
    <x v="1"/>
    <x v="1"/>
    <x v="1"/>
    <x v="1"/>
    <x v="1"/>
    <x v="1"/>
    <x v="1"/>
    <x v="1"/>
    <x v="1"/>
    <x v="1"/>
    <x v="1"/>
    <x v="1"/>
    <x v="1"/>
    <x v="1"/>
    <x v="19"/>
    <x v="19"/>
    <x v="1"/>
    <x v="1"/>
    <x v="1"/>
    <x v="1"/>
    <x v="1"/>
    <x v="2"/>
    <x v="1"/>
    <x v="4"/>
    <x v="1"/>
  </r>
  <r>
    <x v="734"/>
    <x v="0"/>
    <x v="2"/>
    <x v="3"/>
    <x v="8"/>
    <x v="6"/>
    <x v="8"/>
    <x v="0"/>
    <x v="0"/>
    <x v="47"/>
    <x v="1"/>
    <x v="0"/>
    <x v="2"/>
    <x v="2"/>
    <x v="3"/>
    <x v="1"/>
    <x v="356"/>
    <x v="0"/>
    <x v="0"/>
    <x v="0"/>
    <x v="357"/>
    <x v="6"/>
    <x v="1"/>
    <x v="1"/>
    <x v="1"/>
    <x v="1"/>
    <x v="1"/>
    <x v="1"/>
    <x v="1"/>
    <x v="1"/>
    <x v="1"/>
    <x v="1"/>
    <x v="1"/>
    <x v="1"/>
    <x v="1"/>
    <x v="1"/>
    <x v="1"/>
    <x v="1"/>
    <x v="1"/>
    <x v="2"/>
    <x v="1"/>
    <x v="1"/>
    <x v="1"/>
    <x v="7"/>
    <x v="1"/>
    <x v="1"/>
    <x v="1"/>
    <x v="1"/>
    <x v="1"/>
    <x v="1"/>
    <x v="1"/>
    <x v="1"/>
    <x v="1"/>
    <x v="1"/>
    <x v="1"/>
    <x v="1"/>
    <x v="1"/>
    <x v="1"/>
    <x v="1"/>
    <x v="1"/>
    <x v="7"/>
    <x v="12"/>
    <x v="117"/>
    <x v="3"/>
    <x v="302"/>
    <x v="1"/>
    <x v="60"/>
    <x v="7"/>
    <x v="67"/>
  </r>
  <r>
    <x v="735"/>
    <x v="0"/>
    <x v="1"/>
    <x v="3"/>
    <x v="9"/>
    <x v="7"/>
    <x v="20"/>
    <x v="26"/>
    <x v="0"/>
    <x v="15"/>
    <x v="15"/>
    <x v="13"/>
    <x v="1"/>
    <x v="1"/>
    <x v="2"/>
    <x v="1"/>
    <x v="400"/>
    <x v="5"/>
    <x v="0"/>
    <x v="0"/>
    <x v="400"/>
    <x v="69"/>
    <x v="1"/>
    <x v="1"/>
    <x v="1"/>
    <x v="1"/>
    <x v="1"/>
    <x v="1"/>
    <x v="1"/>
    <x v="1"/>
    <x v="1"/>
    <x v="1"/>
    <x v="1"/>
    <x v="1"/>
    <x v="1"/>
    <x v="1"/>
    <x v="1"/>
    <x v="1"/>
    <x v="1"/>
    <x v="13"/>
    <x v="1"/>
    <x v="1"/>
    <x v="1"/>
    <x v="2"/>
    <x v="1"/>
    <x v="1"/>
    <x v="1"/>
    <x v="1"/>
    <x v="1"/>
    <x v="1"/>
    <x v="1"/>
    <x v="1"/>
    <x v="1"/>
    <x v="1"/>
    <x v="1"/>
    <x v="1"/>
    <x v="2"/>
    <x v="1"/>
    <x v="1"/>
    <x v="1"/>
    <x v="70"/>
    <x v="84"/>
    <x v="303"/>
    <x v="209"/>
    <x v="303"/>
    <x v="19"/>
    <x v="88"/>
    <x v="17"/>
    <x v="137"/>
  </r>
  <r>
    <x v="736"/>
    <x v="0"/>
    <x v="2"/>
    <x v="3"/>
    <x v="9"/>
    <x v="7"/>
    <x v="20"/>
    <x v="7"/>
    <x v="0"/>
    <x v="15"/>
    <x v="15"/>
    <x v="13"/>
    <x v="1"/>
    <x v="1"/>
    <x v="2"/>
    <x v="1"/>
    <x v="401"/>
    <x v="1"/>
    <x v="0"/>
    <x v="0"/>
    <x v="401"/>
    <x v="25"/>
    <x v="18"/>
    <x v="1"/>
    <x v="1"/>
    <x v="1"/>
    <x v="1"/>
    <x v="1"/>
    <x v="1"/>
    <x v="1"/>
    <x v="1"/>
    <x v="1"/>
    <x v="1"/>
    <x v="1"/>
    <x v="1"/>
    <x v="1"/>
    <x v="1"/>
    <x v="1"/>
    <x v="1"/>
    <x v="1"/>
    <x v="1"/>
    <x v="1"/>
    <x v="1"/>
    <x v="4"/>
    <x v="1"/>
    <x v="1"/>
    <x v="1"/>
    <x v="1"/>
    <x v="1"/>
    <x v="1"/>
    <x v="1"/>
    <x v="1"/>
    <x v="1"/>
    <x v="1"/>
    <x v="1"/>
    <x v="1"/>
    <x v="1"/>
    <x v="1"/>
    <x v="1"/>
    <x v="1"/>
    <x v="26"/>
    <x v="9"/>
    <x v="304"/>
    <x v="210"/>
    <x v="304"/>
    <x v="12"/>
    <x v="33"/>
    <x v="7"/>
    <x v="2"/>
  </r>
  <r>
    <x v="737"/>
    <x v="0"/>
    <x v="1"/>
    <x v="3"/>
    <x v="10"/>
    <x v="7"/>
    <x v="21"/>
    <x v="8"/>
    <x v="0"/>
    <x v="30"/>
    <x v="25"/>
    <x v="65"/>
    <x v="1"/>
    <x v="4"/>
    <x v="5"/>
    <x v="1"/>
    <x v="402"/>
    <x v="0"/>
    <x v="0"/>
    <x v="0"/>
    <x v="402"/>
    <x v="29"/>
    <x v="1"/>
    <x v="1"/>
    <x v="1"/>
    <x v="1"/>
    <x v="1"/>
    <x v="1"/>
    <x v="1"/>
    <x v="1"/>
    <x v="1"/>
    <x v="1"/>
    <x v="1"/>
    <x v="1"/>
    <x v="1"/>
    <x v="1"/>
    <x v="1"/>
    <x v="1"/>
    <x v="1"/>
    <x v="1"/>
    <x v="1"/>
    <x v="1"/>
    <x v="1"/>
    <x v="2"/>
    <x v="1"/>
    <x v="1"/>
    <x v="1"/>
    <x v="1"/>
    <x v="1"/>
    <x v="1"/>
    <x v="1"/>
    <x v="1"/>
    <x v="1"/>
    <x v="1"/>
    <x v="1"/>
    <x v="1"/>
    <x v="1"/>
    <x v="1"/>
    <x v="1"/>
    <x v="1"/>
    <x v="30"/>
    <x v="4"/>
    <x v="234"/>
    <x v="3"/>
    <x v="305"/>
    <x v="1"/>
    <x v="7"/>
    <x v="4"/>
    <x v="1"/>
  </r>
  <r>
    <x v="738"/>
    <x v="0"/>
    <x v="2"/>
    <x v="3"/>
    <x v="10"/>
    <x v="7"/>
    <x v="28"/>
    <x v="0"/>
    <x v="0"/>
    <x v="30"/>
    <x v="25"/>
    <x v="56"/>
    <x v="1"/>
    <x v="4"/>
    <x v="5"/>
    <x v="1"/>
    <x v="403"/>
    <x v="0"/>
    <x v="0"/>
    <x v="0"/>
    <x v="403"/>
    <x v="4"/>
    <x v="1"/>
    <x v="1"/>
    <x v="1"/>
    <x v="1"/>
    <x v="1"/>
    <x v="1"/>
    <x v="1"/>
    <x v="1"/>
    <x v="1"/>
    <x v="1"/>
    <x v="1"/>
    <x v="1"/>
    <x v="1"/>
    <x v="1"/>
    <x v="1"/>
    <x v="1"/>
    <x v="1"/>
    <x v="1"/>
    <x v="1"/>
    <x v="1"/>
    <x v="1"/>
    <x v="10"/>
    <x v="1"/>
    <x v="1"/>
    <x v="1"/>
    <x v="1"/>
    <x v="1"/>
    <x v="1"/>
    <x v="1"/>
    <x v="1"/>
    <x v="1"/>
    <x v="1"/>
    <x v="1"/>
    <x v="1"/>
    <x v="1"/>
    <x v="1"/>
    <x v="1"/>
    <x v="1"/>
    <x v="5"/>
    <x v="6"/>
    <x v="244"/>
    <x v="3"/>
    <x v="306"/>
    <x v="1"/>
    <x v="7"/>
    <x v="3"/>
    <x v="74"/>
  </r>
  <r>
    <x v="739"/>
    <x v="0"/>
    <x v="1"/>
    <x v="3"/>
    <x v="11"/>
    <x v="7"/>
    <x v="8"/>
    <x v="0"/>
    <x v="0"/>
    <x v="15"/>
    <x v="15"/>
    <x v="13"/>
    <x v="1"/>
    <x v="1"/>
    <x v="2"/>
    <x v="1"/>
    <x v="404"/>
    <x v="14"/>
    <x v="0"/>
    <x v="7"/>
    <x v="404"/>
    <x v="57"/>
    <x v="1"/>
    <x v="6"/>
    <x v="1"/>
    <x v="1"/>
    <x v="1"/>
    <x v="1"/>
    <x v="1"/>
    <x v="1"/>
    <x v="1"/>
    <x v="1"/>
    <x v="1"/>
    <x v="1"/>
    <x v="1"/>
    <x v="1"/>
    <x v="1"/>
    <x v="1"/>
    <x v="1"/>
    <x v="1"/>
    <x v="1"/>
    <x v="1"/>
    <x v="1"/>
    <x v="16"/>
    <x v="1"/>
    <x v="1"/>
    <x v="1"/>
    <x v="1"/>
    <x v="1"/>
    <x v="1"/>
    <x v="1"/>
    <x v="1"/>
    <x v="1"/>
    <x v="1"/>
    <x v="1"/>
    <x v="1"/>
    <x v="1"/>
    <x v="1"/>
    <x v="1"/>
    <x v="1"/>
    <x v="58"/>
    <x v="63"/>
    <x v="305"/>
    <x v="211"/>
    <x v="307"/>
    <x v="1"/>
    <x v="2"/>
    <x v="46"/>
    <x v="128"/>
  </r>
  <r>
    <x v="740"/>
    <x v="0"/>
    <x v="2"/>
    <x v="3"/>
    <x v="11"/>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0"/>
    <x v="0"/>
    <x v="1"/>
    <x v="4"/>
    <x v="12"/>
    <x v="8"/>
    <x v="17"/>
    <x v="0"/>
    <x v="0"/>
    <x v="2"/>
    <x v="3"/>
    <x v="37"/>
    <x v="1"/>
    <x v="11"/>
    <x v="12"/>
    <x v="1"/>
    <x v="229"/>
    <x v="9"/>
    <x v="38"/>
    <x v="0"/>
    <x v="405"/>
    <x v="35"/>
    <x v="1"/>
    <x v="1"/>
    <x v="1"/>
    <x v="1"/>
    <x v="1"/>
    <x v="1"/>
    <x v="1"/>
    <x v="1"/>
    <x v="4"/>
    <x v="1"/>
    <x v="1"/>
    <x v="1"/>
    <x v="1"/>
    <x v="1"/>
    <x v="1"/>
    <x v="1"/>
    <x v="1"/>
    <x v="1"/>
    <x v="1"/>
    <x v="6"/>
    <x v="1"/>
    <x v="2"/>
    <x v="1"/>
    <x v="1"/>
    <x v="1"/>
    <x v="1"/>
    <x v="1"/>
    <x v="1"/>
    <x v="1"/>
    <x v="1"/>
    <x v="1"/>
    <x v="1"/>
    <x v="1"/>
    <x v="1"/>
    <x v="1"/>
    <x v="1"/>
    <x v="1"/>
    <x v="1"/>
    <x v="36"/>
    <x v="43"/>
    <x v="306"/>
    <x v="212"/>
    <x v="308"/>
    <x v="9"/>
    <x v="27"/>
    <x v="32"/>
    <x v="154"/>
  </r>
  <r>
    <x v="741"/>
    <x v="0"/>
    <x v="2"/>
    <x v="4"/>
    <x v="12"/>
    <x v="8"/>
    <x v="33"/>
    <x v="18"/>
    <x v="0"/>
    <x v="2"/>
    <x v="3"/>
    <x v="37"/>
    <x v="1"/>
    <x v="11"/>
    <x v="12"/>
    <x v="1"/>
    <x v="36"/>
    <x v="19"/>
    <x v="14"/>
    <x v="10"/>
    <x v="170"/>
    <x v="50"/>
    <x v="1"/>
    <x v="1"/>
    <x v="1"/>
    <x v="1"/>
    <x v="1"/>
    <x v="1"/>
    <x v="1"/>
    <x v="1"/>
    <x v="1"/>
    <x v="1"/>
    <x v="1"/>
    <x v="1"/>
    <x v="1"/>
    <x v="1"/>
    <x v="1"/>
    <x v="1"/>
    <x v="1"/>
    <x v="1"/>
    <x v="1"/>
    <x v="5"/>
    <x v="1"/>
    <x v="2"/>
    <x v="1"/>
    <x v="1"/>
    <x v="1"/>
    <x v="1"/>
    <x v="1"/>
    <x v="1"/>
    <x v="1"/>
    <x v="1"/>
    <x v="1"/>
    <x v="1"/>
    <x v="1"/>
    <x v="1"/>
    <x v="1"/>
    <x v="1"/>
    <x v="1"/>
    <x v="1"/>
    <x v="51"/>
    <x v="55"/>
    <x v="307"/>
    <x v="213"/>
    <x v="309"/>
    <x v="7"/>
    <x v="56"/>
    <x v="4"/>
    <x v="1"/>
  </r>
  <r>
    <x v="742"/>
    <x v="0"/>
    <x v="1"/>
    <x v="4"/>
    <x v="13"/>
    <x v="8"/>
    <x v="40"/>
    <x v="0"/>
    <x v="0"/>
    <x v="37"/>
    <x v="32"/>
    <x v="41"/>
    <x v="1"/>
    <x v="10"/>
    <x v="11"/>
    <x v="1"/>
    <x v="405"/>
    <x v="19"/>
    <x v="6"/>
    <x v="12"/>
    <x v="406"/>
    <x v="33"/>
    <x v="1"/>
    <x v="29"/>
    <x v="1"/>
    <x v="1"/>
    <x v="1"/>
    <x v="1"/>
    <x v="1"/>
    <x v="1"/>
    <x v="1"/>
    <x v="1"/>
    <x v="1"/>
    <x v="1"/>
    <x v="1"/>
    <x v="1"/>
    <x v="1"/>
    <x v="1"/>
    <x v="1"/>
    <x v="1"/>
    <x v="1"/>
    <x v="7"/>
    <x v="1"/>
    <x v="2"/>
    <x v="1"/>
    <x v="1"/>
    <x v="1"/>
    <x v="1"/>
    <x v="1"/>
    <x v="1"/>
    <x v="1"/>
    <x v="1"/>
    <x v="1"/>
    <x v="1"/>
    <x v="1"/>
    <x v="1"/>
    <x v="1"/>
    <x v="1"/>
    <x v="1"/>
    <x v="1"/>
    <x v="34"/>
    <x v="41"/>
    <x v="308"/>
    <x v="214"/>
    <x v="310"/>
    <x v="10"/>
    <x v="94"/>
    <x v="35"/>
    <x v="155"/>
  </r>
  <r>
    <x v="743"/>
    <x v="0"/>
    <x v="2"/>
    <x v="4"/>
    <x v="13"/>
    <x v="8"/>
    <x v="10"/>
    <x v="39"/>
    <x v="0"/>
    <x v="37"/>
    <x v="32"/>
    <x v="41"/>
    <x v="1"/>
    <x v="10"/>
    <x v="11"/>
    <x v="1"/>
    <x v="406"/>
    <x v="12"/>
    <x v="22"/>
    <x v="1"/>
    <x v="168"/>
    <x v="78"/>
    <x v="1"/>
    <x v="1"/>
    <x v="1"/>
    <x v="1"/>
    <x v="1"/>
    <x v="1"/>
    <x v="1"/>
    <x v="1"/>
    <x v="1"/>
    <x v="1"/>
    <x v="1"/>
    <x v="1"/>
    <x v="1"/>
    <x v="1"/>
    <x v="1"/>
    <x v="1"/>
    <x v="1"/>
    <x v="1"/>
    <x v="1"/>
    <x v="5"/>
    <x v="1"/>
    <x v="2"/>
    <x v="1"/>
    <x v="1"/>
    <x v="1"/>
    <x v="1"/>
    <x v="1"/>
    <x v="1"/>
    <x v="1"/>
    <x v="1"/>
    <x v="1"/>
    <x v="1"/>
    <x v="1"/>
    <x v="1"/>
    <x v="1"/>
    <x v="1"/>
    <x v="14"/>
    <x v="14"/>
    <x v="79"/>
    <x v="122"/>
    <x v="309"/>
    <x v="215"/>
    <x v="311"/>
    <x v="7"/>
    <x v="103"/>
    <x v="4"/>
    <x v="1"/>
  </r>
  <r>
    <x v="743"/>
    <x v="0"/>
    <x v="2"/>
    <x v="4"/>
    <x v="13"/>
    <x v="0"/>
    <x v="10"/>
    <x v="39"/>
    <x v="0"/>
    <x v="48"/>
    <x v="39"/>
    <x v="0"/>
    <x v="1"/>
    <x v="0"/>
    <x v="1"/>
    <x v="0"/>
    <x v="0"/>
    <x v="0"/>
    <x v="0"/>
    <x v="0"/>
    <x v="1"/>
    <x v="0"/>
    <x v="7"/>
    <x v="1"/>
    <x v="1"/>
    <x v="1"/>
    <x v="1"/>
    <x v="1"/>
    <x v="1"/>
    <x v="1"/>
    <x v="1"/>
    <x v="1"/>
    <x v="1"/>
    <x v="1"/>
    <x v="1"/>
    <x v="1"/>
    <x v="1"/>
    <x v="1"/>
    <x v="1"/>
    <x v="1"/>
    <x v="1"/>
    <x v="1"/>
    <x v="1"/>
    <x v="2"/>
    <x v="1"/>
    <x v="1"/>
    <x v="1"/>
    <x v="1"/>
    <x v="1"/>
    <x v="1"/>
    <x v="1"/>
    <x v="1"/>
    <x v="1"/>
    <x v="1"/>
    <x v="1"/>
    <x v="1"/>
    <x v="1"/>
    <x v="1"/>
    <x v="7"/>
    <x v="7"/>
    <x v="1"/>
    <x v="1"/>
    <x v="1"/>
    <x v="1"/>
    <x v="1"/>
    <x v="16"/>
    <x v="1"/>
    <x v="4"/>
    <x v="1"/>
  </r>
  <r>
    <x v="7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0"/>
    <x v="0"/>
    <x v="0"/>
    <x v="0"/>
    <x v="0"/>
    <x v="0"/>
    <x v="0"/>
    <x v="0"/>
    <x v="0"/>
    <x v="0"/>
    <x v="0"/>
  </r>
  <r>
    <x v="7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0"/>
    <x v="0"/>
    <x v="0"/>
    <x v="0"/>
    <x v="0"/>
    <x v="0"/>
    <x v="0"/>
    <x v="0"/>
    <x v="0"/>
    <x v="0"/>
    <x v="0"/>
  </r>
  <r>
    <x v="7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7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8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8"/>
    <x v="0"/>
    <x v="0"/>
    <x v="1"/>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9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0"/>
    <x v="0"/>
    <x v="0"/>
    <x v="0"/>
    <x v="0"/>
    <x v="0"/>
    <x v="0"/>
    <x v="0"/>
    <x v="0"/>
  </r>
  <r>
    <x v="10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2"/>
    <x v="0"/>
    <x v="0"/>
    <x v="6"/>
    <x v="0"/>
    <x v="0"/>
    <x v="0"/>
    <x v="0"/>
    <x v="0"/>
    <x v="0"/>
    <x v="1"/>
    <x v="0"/>
    <x v="3"/>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0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0"/>
    <x v="1"/>
    <x v="1"/>
    <x v="4"/>
    <x v="1"/>
  </r>
  <r>
    <x v="10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1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3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2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3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4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1"/>
    <x v="0"/>
    <x v="0"/>
    <x v="6"/>
    <x v="0"/>
    <x v="0"/>
    <x v="0"/>
    <x v="0"/>
    <x v="0"/>
    <x v="0"/>
    <x v="1"/>
    <x v="0"/>
    <x v="1"/>
    <x v="0"/>
    <x v="0"/>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0"/>
    <x v="0"/>
    <x v="0"/>
    <x v="6"/>
    <x v="0"/>
    <x v="0"/>
    <x v="0"/>
    <x v="0"/>
    <x v="0"/>
    <x v="0"/>
    <x v="1"/>
    <x v="0"/>
    <x v="1"/>
    <x v="0"/>
    <x v="0"/>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5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3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6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7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6"/>
    <x v="0"/>
    <x v="0"/>
    <x v="1"/>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8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4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5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6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7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8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199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0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1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2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2"/>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3"/>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4"/>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5"/>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6"/>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7"/>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8"/>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39"/>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40"/>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r>
    <x v="2041"/>
    <x v="0"/>
    <x v="0"/>
    <x v="6"/>
    <x v="0"/>
    <x v="0"/>
    <x v="0"/>
    <x v="0"/>
    <x v="0"/>
    <x v="0"/>
    <x v="1"/>
    <x v="0"/>
    <x v="1"/>
    <x v="0"/>
    <x v="1"/>
    <x v="0"/>
    <x v="0"/>
    <x v="0"/>
    <x v="0"/>
    <x v="0"/>
    <x v="1"/>
    <x v="0"/>
    <x v="1"/>
    <x v="1"/>
    <x v="1"/>
    <x v="1"/>
    <x v="1"/>
    <x v="1"/>
    <x v="1"/>
    <x v="1"/>
    <x v="1"/>
    <x v="1"/>
    <x v="1"/>
    <x v="1"/>
    <x v="1"/>
    <x v="1"/>
    <x v="1"/>
    <x v="1"/>
    <x v="1"/>
    <x v="1"/>
    <x v="1"/>
    <x v="1"/>
    <x v="1"/>
    <x v="2"/>
    <x v="1"/>
    <x v="1"/>
    <x v="1"/>
    <x v="1"/>
    <x v="1"/>
    <x v="1"/>
    <x v="1"/>
    <x v="1"/>
    <x v="1"/>
    <x v="1"/>
    <x v="1"/>
    <x v="1"/>
    <x v="1"/>
    <x v="1"/>
    <x v="10"/>
    <x v="10"/>
    <x v="1"/>
    <x v="1"/>
    <x v="1"/>
    <x v="1"/>
    <x v="1"/>
    <x v="1"/>
    <x v="1"/>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4DF915-1459-49BD-B0E6-6CE4AE918BE6}" name="PivotTable5" cacheId="3"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D23:S36"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h="1" x="1"/>
        <item h="1" x="5"/>
        <item x="4"/>
        <item h="1" x="0"/>
        <item t="default"/>
      </items>
    </pivotField>
    <pivotField axis="axisRow"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showAll="0">
      <items count="51">
        <item x="30"/>
        <item x="20"/>
        <item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dataField="1"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dataField="1" compact="0" showAll="0">
      <items count="8">
        <item x="0"/>
        <item x="1"/>
        <item x="2"/>
        <item x="4"/>
        <item x="3"/>
        <item x="5"/>
        <item x="6"/>
        <item t="default"/>
      </items>
    </pivotField>
    <pivotField dataField="1" compact="0" showAll="0">
      <items count="12">
        <item x="4"/>
        <item x="3"/>
        <item x="0"/>
        <item x="1"/>
        <item x="2"/>
        <item x="5"/>
        <item x="6"/>
        <item x="7"/>
        <item x="8"/>
        <item x="9"/>
        <item x="10"/>
        <item t="default"/>
      </items>
    </pivotField>
    <pivotField dataField="1" compact="0" showAll="0">
      <items count="4">
        <item x="0"/>
        <item x="1"/>
        <item x="2"/>
        <item t="default"/>
      </items>
    </pivotField>
    <pivotField dataField="1" compact="0" showAll="0">
      <items count="4">
        <item x="0"/>
        <item x="1"/>
        <item x="2"/>
        <item t="default"/>
      </items>
    </pivotField>
    <pivotField dataField="1" compact="0" showAll="0">
      <items count="14">
        <item x="3"/>
        <item x="2"/>
        <item x="0"/>
        <item x="1"/>
        <item x="4"/>
        <item x="6"/>
        <item x="5"/>
        <item x="7"/>
        <item x="8"/>
        <item x="9"/>
        <item x="10"/>
        <item x="11"/>
        <item x="12"/>
        <item t="default"/>
      </items>
    </pivotField>
    <pivotField compact="0" showAll="0">
      <items count="3">
        <item x="0"/>
        <item x="1"/>
        <item t="default"/>
      </items>
    </pivotField>
    <pivotField dataField="1" compact="0" showAll="0">
      <items count="8">
        <item x="3"/>
        <item x="0"/>
        <item x="1"/>
        <item x="4"/>
        <item x="2"/>
        <item x="5"/>
        <item x="6"/>
        <item t="default"/>
      </items>
    </pivotField>
    <pivotField dataField="1" compact="0" showAll="0">
      <items count="5">
        <item x="2"/>
        <item x="0"/>
        <item x="1"/>
        <item x="3"/>
        <item t="default"/>
      </items>
    </pivotField>
    <pivotField compact="0" showAll="0">
      <items count="6">
        <item x="0"/>
        <item x="1"/>
        <item x="2"/>
        <item x="3"/>
        <item x="4"/>
        <item t="default"/>
      </items>
    </pivotField>
    <pivotField dataField="1"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dataField="1"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dataField="1"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dataField="1" compact="0" showAll="0">
      <items count="13">
        <item x="0"/>
        <item x="1"/>
        <item x="2"/>
        <item x="3"/>
        <item x="4"/>
        <item x="5"/>
        <item x="6"/>
        <item x="7"/>
        <item x="8"/>
        <item x="9"/>
        <item x="10"/>
        <item x="11"/>
        <item t="default"/>
      </items>
    </pivotField>
    <pivotField dataField="1" compact="0" showAll="0">
      <items count="12">
        <item x="0"/>
        <item x="1"/>
        <item x="6"/>
        <item x="7"/>
        <item x="5"/>
        <item x="4"/>
        <item x="2"/>
        <item x="3"/>
        <item x="8"/>
        <item x="9"/>
        <item x="10"/>
        <item t="default"/>
      </items>
    </pivotField>
    <pivotField compact="0" showAll="0">
      <items count="3">
        <item x="0"/>
        <item x="1"/>
        <item t="default"/>
      </items>
    </pivotField>
    <pivotField dataField="1"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dataField="1"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4"/>
  </rowFields>
  <rowItems count="13">
    <i>
      <x v="18"/>
    </i>
    <i>
      <x v="19"/>
    </i>
    <i>
      <x v="20"/>
    </i>
    <i>
      <x v="21"/>
    </i>
    <i>
      <x v="22"/>
    </i>
    <i>
      <x v="23"/>
    </i>
    <i>
      <x v="24"/>
    </i>
    <i>
      <x v="25"/>
    </i>
    <i>
      <x v="26"/>
    </i>
    <i>
      <x v="28"/>
    </i>
    <i>
      <x v="40"/>
    </i>
    <i>
      <x v="41"/>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RE SETTING,LODING" fld="23" baseField="0" baseItem="0"/>
    <dataField name="Sum of Ovality Problem 11Ov" fld="24" baseField="0" baseItem="0"/>
    <dataField name="Sum of Taper Problem  11Tp" fld="25" baseField="0" baseItem="0"/>
    <dataField name="Sum of Ra Problem  11Ra" fld="26" baseField="0" baseItem="0"/>
    <dataField name="Sum of Raadiua Problem  11Rd" fld="27" baseField="0" baseItem="0"/>
    <dataField name="Sum of Size variation Problem  11 Sv_x000a_IPG Pro" fld="28" baseField="0" baseItem="0"/>
    <dataField name="Sum of Diamond Turn  11Dt" fld="30" baseField="0" baseItem="0"/>
    <dataField name="Sum of Diamond change 11Dc" fld="31" baseField="0" baseItem="0"/>
    <dataField name="Sum of Tool Waiting   12" fld="38" baseField="0" baseItem="0"/>
    <dataField name="Sum of Finishing Problem 11Fn" fld="33" baseField="0" baseItem="0"/>
    <dataField name="Sum of No Operator   13" fld="43" baseField="0" baseItem="0"/>
    <dataField name="Sum of No Power   24" fld="51" baseField="0" baseItem="0"/>
    <dataField name="Sum of Mech.Maint.21" fld="48" baseField="0" baseItem="0"/>
    <dataField name="Sum of Elec. Maint.  22" fld="49" baseField="0" baseItem="0"/>
    <dataField name="Sum of Other  27" fld="54" baseField="0" baseItem="0"/>
  </dataFields>
  <formats count="179">
    <format dxfId="201">
      <pivotArea collapsedLevelsAreSubtotals="1" fieldPosition="0">
        <references count="1">
          <reference field="4" count="1" selected="0">
            <x v="0"/>
          </reference>
        </references>
      </pivotArea>
    </format>
    <format dxfId="200">
      <pivotArea collapsedLevelsAreSubtotals="1" fieldPosition="0">
        <references count="1">
          <reference field="4" count="1" selected="0">
            <x v="1"/>
          </reference>
        </references>
      </pivotArea>
    </format>
    <format dxfId="199">
      <pivotArea collapsedLevelsAreSubtotals="1" fieldPosition="0">
        <references count="1">
          <reference field="4" count="1" selected="0">
            <x v="2"/>
          </reference>
        </references>
      </pivotArea>
    </format>
    <format dxfId="198">
      <pivotArea collapsedLevelsAreSubtotals="1" fieldPosition="0">
        <references count="1">
          <reference field="4" count="1" selected="0">
            <x v="3"/>
          </reference>
        </references>
      </pivotArea>
    </format>
    <format dxfId="197">
      <pivotArea collapsedLevelsAreSubtotals="1" fieldPosition="0">
        <references count="1">
          <reference field="4" count="1" selected="0">
            <x v="4"/>
          </reference>
        </references>
      </pivotArea>
    </format>
    <format dxfId="196">
      <pivotArea collapsedLevelsAreSubtotals="1" fieldPosition="0">
        <references count="1">
          <reference field="4" count="1" selected="0">
            <x v="5"/>
          </reference>
        </references>
      </pivotArea>
    </format>
    <format dxfId="195">
      <pivotArea collapsedLevelsAreSubtotals="1" fieldPosition="0">
        <references count="1">
          <reference field="4" count="1" selected="0">
            <x v="6"/>
          </reference>
        </references>
      </pivotArea>
    </format>
    <format dxfId="194">
      <pivotArea collapsedLevelsAreSubtotals="1" fieldPosition="0">
        <references count="1">
          <reference field="4" count="1" selected="0">
            <x v="7"/>
          </reference>
        </references>
      </pivotArea>
    </format>
    <format dxfId="193">
      <pivotArea collapsedLevelsAreSubtotals="1" fieldPosition="0">
        <references count="1">
          <reference field="4" count="1" selected="0">
            <x v="8"/>
          </reference>
        </references>
      </pivotArea>
    </format>
    <format dxfId="192">
      <pivotArea collapsedLevelsAreSubtotals="1" fieldPosition="0">
        <references count="1">
          <reference field="4" count="1" selected="0">
            <x v="9"/>
          </reference>
        </references>
      </pivotArea>
    </format>
    <format dxfId="191">
      <pivotArea collapsedLevelsAreSubtotals="1" fieldPosition="0">
        <references count="1">
          <reference field="4" count="1" selected="0">
            <x v="10"/>
          </reference>
        </references>
      </pivotArea>
    </format>
    <format dxfId="190">
      <pivotArea collapsedLevelsAreSubtotals="1" fieldPosition="0">
        <references count="1">
          <reference field="4" count="1" selected="0">
            <x v="11"/>
          </reference>
        </references>
      </pivotArea>
    </format>
    <format dxfId="189">
      <pivotArea collapsedLevelsAreSubtotals="1" fieldPosition="0">
        <references count="1">
          <reference field="4" count="1" selected="0">
            <x v="12"/>
          </reference>
        </references>
      </pivotArea>
    </format>
    <format dxfId="188">
      <pivotArea collapsedLevelsAreSubtotals="1" fieldPosition="0">
        <references count="1">
          <reference field="4" count="1" selected="0">
            <x v="13"/>
          </reference>
        </references>
      </pivotArea>
    </format>
    <format dxfId="187">
      <pivotArea collapsedLevelsAreSubtotals="1" fieldPosition="0">
        <references count="1">
          <reference field="4" count="1" selected="0">
            <x v="14"/>
          </reference>
        </references>
      </pivotArea>
    </format>
    <format dxfId="186">
      <pivotArea collapsedLevelsAreSubtotals="1" fieldPosition="0">
        <references count="1">
          <reference field="4" count="1" selected="0">
            <x v="15"/>
          </reference>
        </references>
      </pivotArea>
    </format>
    <format dxfId="185">
      <pivotArea collapsedLevelsAreSubtotals="1" fieldPosition="0">
        <references count="1">
          <reference field="4" count="1" selected="0">
            <x v="16"/>
          </reference>
        </references>
      </pivotArea>
    </format>
    <format dxfId="184">
      <pivotArea collapsedLevelsAreSubtotals="1" fieldPosition="0">
        <references count="1">
          <reference field="4" count="1" selected="0">
            <x v="17"/>
          </reference>
        </references>
      </pivotArea>
    </format>
    <format dxfId="183">
      <pivotArea collapsedLevelsAreSubtotals="1" fieldPosition="0">
        <references count="1">
          <reference field="4" count="1" selected="0">
            <x v="18"/>
          </reference>
        </references>
      </pivotArea>
    </format>
    <format dxfId="182">
      <pivotArea collapsedLevelsAreSubtotals="1" fieldPosition="0">
        <references count="1">
          <reference field="4" count="1" selected="0">
            <x v="19"/>
          </reference>
        </references>
      </pivotArea>
    </format>
    <format dxfId="181">
      <pivotArea collapsedLevelsAreSubtotals="1" fieldPosition="0">
        <references count="1">
          <reference field="4" count="1" selected="0">
            <x v="20"/>
          </reference>
        </references>
      </pivotArea>
    </format>
    <format dxfId="180">
      <pivotArea collapsedLevelsAreSubtotals="1" fieldPosition="0">
        <references count="1">
          <reference field="4" count="1" selected="0">
            <x v="21"/>
          </reference>
        </references>
      </pivotArea>
    </format>
    <format dxfId="179">
      <pivotArea collapsedLevelsAreSubtotals="1" fieldPosition="0">
        <references count="1">
          <reference field="4" count="1" selected="0">
            <x v="22"/>
          </reference>
        </references>
      </pivotArea>
    </format>
    <format dxfId="178">
      <pivotArea collapsedLevelsAreSubtotals="1" fieldPosition="0">
        <references count="1">
          <reference field="4" count="1" selected="0">
            <x v="23"/>
          </reference>
        </references>
      </pivotArea>
    </format>
    <format dxfId="177">
      <pivotArea collapsedLevelsAreSubtotals="1" fieldPosition="0">
        <references count="1">
          <reference field="4" count="1" selected="0">
            <x v="24"/>
          </reference>
        </references>
      </pivotArea>
    </format>
    <format dxfId="176">
      <pivotArea collapsedLevelsAreSubtotals="1" fieldPosition="0">
        <references count="1">
          <reference field="4" count="1" selected="0">
            <x v="25"/>
          </reference>
        </references>
      </pivotArea>
    </format>
    <format dxfId="175">
      <pivotArea collapsedLevelsAreSubtotals="1" fieldPosition="0">
        <references count="1">
          <reference field="4" count="1" selected="0">
            <x v="26"/>
          </reference>
        </references>
      </pivotArea>
    </format>
    <format dxfId="174">
      <pivotArea collapsedLevelsAreSubtotals="1" fieldPosition="0">
        <references count="1">
          <reference field="4" count="1" selected="0">
            <x v="27"/>
          </reference>
        </references>
      </pivotArea>
    </format>
    <format dxfId="173">
      <pivotArea collapsedLevelsAreSubtotals="1" fieldPosition="0">
        <references count="1">
          <reference field="4" count="1" selected="0">
            <x v="0"/>
          </reference>
        </references>
      </pivotArea>
    </format>
    <format dxfId="172">
      <pivotArea collapsedLevelsAreSubtotals="1" fieldPosition="0">
        <references count="1">
          <reference field="4" count="1" selected="0">
            <x v="1"/>
          </reference>
        </references>
      </pivotArea>
    </format>
    <format dxfId="171">
      <pivotArea collapsedLevelsAreSubtotals="1" fieldPosition="0">
        <references count="1">
          <reference field="4" count="1" selected="0">
            <x v="2"/>
          </reference>
        </references>
      </pivotArea>
    </format>
    <format dxfId="170">
      <pivotArea collapsedLevelsAreSubtotals="1" fieldPosition="0">
        <references count="1">
          <reference field="4" count="1" selected="0">
            <x v="3"/>
          </reference>
        </references>
      </pivotArea>
    </format>
    <format dxfId="169">
      <pivotArea collapsedLevelsAreSubtotals="1" fieldPosition="0">
        <references count="1">
          <reference field="4" count="1" selected="0">
            <x v="4"/>
          </reference>
        </references>
      </pivotArea>
    </format>
    <format dxfId="168">
      <pivotArea collapsedLevelsAreSubtotals="1" fieldPosition="0">
        <references count="1">
          <reference field="4" count="1" selected="0">
            <x v="5"/>
          </reference>
        </references>
      </pivotArea>
    </format>
    <format dxfId="167">
      <pivotArea collapsedLevelsAreSubtotals="1" fieldPosition="0">
        <references count="1">
          <reference field="4" count="1" selected="0">
            <x v="6"/>
          </reference>
        </references>
      </pivotArea>
    </format>
    <format dxfId="166">
      <pivotArea collapsedLevelsAreSubtotals="1" fieldPosition="0">
        <references count="1">
          <reference field="4" count="1" selected="0">
            <x v="7"/>
          </reference>
        </references>
      </pivotArea>
    </format>
    <format dxfId="165">
      <pivotArea collapsedLevelsAreSubtotals="1" fieldPosition="0">
        <references count="1">
          <reference field="4" count="1" selected="0">
            <x v="8"/>
          </reference>
        </references>
      </pivotArea>
    </format>
    <format dxfId="164">
      <pivotArea collapsedLevelsAreSubtotals="1" fieldPosition="0">
        <references count="1">
          <reference field="4" count="1" selected="0">
            <x v="9"/>
          </reference>
        </references>
      </pivotArea>
    </format>
    <format dxfId="163">
      <pivotArea collapsedLevelsAreSubtotals="1" fieldPosition="0">
        <references count="1">
          <reference field="4" count="1" selected="0">
            <x v="10"/>
          </reference>
        </references>
      </pivotArea>
    </format>
    <format dxfId="162">
      <pivotArea collapsedLevelsAreSubtotals="1" fieldPosition="0">
        <references count="1">
          <reference field="4" count="1" selected="0">
            <x v="11"/>
          </reference>
        </references>
      </pivotArea>
    </format>
    <format dxfId="161">
      <pivotArea collapsedLevelsAreSubtotals="1" fieldPosition="0">
        <references count="1">
          <reference field="4" count="1" selected="0">
            <x v="12"/>
          </reference>
        </references>
      </pivotArea>
    </format>
    <format dxfId="160">
      <pivotArea collapsedLevelsAreSubtotals="1" fieldPosition="0">
        <references count="1">
          <reference field="4" count="1" selected="0">
            <x v="13"/>
          </reference>
        </references>
      </pivotArea>
    </format>
    <format dxfId="159">
      <pivotArea collapsedLevelsAreSubtotals="1" fieldPosition="0">
        <references count="1">
          <reference field="4" count="1" selected="0">
            <x v="14"/>
          </reference>
        </references>
      </pivotArea>
    </format>
    <format dxfId="158">
      <pivotArea collapsedLevelsAreSubtotals="1" fieldPosition="0">
        <references count="1">
          <reference field="4" count="1" selected="0">
            <x v="15"/>
          </reference>
        </references>
      </pivotArea>
    </format>
    <format dxfId="157">
      <pivotArea collapsedLevelsAreSubtotals="1" fieldPosition="0">
        <references count="1">
          <reference field="4" count="1" selected="0">
            <x v="16"/>
          </reference>
        </references>
      </pivotArea>
    </format>
    <format dxfId="156">
      <pivotArea collapsedLevelsAreSubtotals="1" fieldPosition="0">
        <references count="1">
          <reference field="4" count="1" selected="0">
            <x v="17"/>
          </reference>
        </references>
      </pivotArea>
    </format>
    <format dxfId="155">
      <pivotArea collapsedLevelsAreSubtotals="1" fieldPosition="0">
        <references count="1">
          <reference field="4" count="1" selected="0">
            <x v="18"/>
          </reference>
        </references>
      </pivotArea>
    </format>
    <format dxfId="154">
      <pivotArea collapsedLevelsAreSubtotals="1" fieldPosition="0">
        <references count="1">
          <reference field="4" count="1" selected="0">
            <x v="19"/>
          </reference>
        </references>
      </pivotArea>
    </format>
    <format dxfId="153">
      <pivotArea collapsedLevelsAreSubtotals="1" fieldPosition="0">
        <references count="1">
          <reference field="4" count="1" selected="0">
            <x v="20"/>
          </reference>
        </references>
      </pivotArea>
    </format>
    <format dxfId="152">
      <pivotArea collapsedLevelsAreSubtotals="1" fieldPosition="0">
        <references count="1">
          <reference field="4" count="1" selected="0">
            <x v="21"/>
          </reference>
        </references>
      </pivotArea>
    </format>
    <format dxfId="151">
      <pivotArea collapsedLevelsAreSubtotals="1" fieldPosition="0">
        <references count="1">
          <reference field="4" count="1" selected="0">
            <x v="22"/>
          </reference>
        </references>
      </pivotArea>
    </format>
    <format dxfId="150">
      <pivotArea collapsedLevelsAreSubtotals="1" fieldPosition="0">
        <references count="1">
          <reference field="4" count="1" selected="0">
            <x v="23"/>
          </reference>
        </references>
      </pivotArea>
    </format>
    <format dxfId="149">
      <pivotArea collapsedLevelsAreSubtotals="1" fieldPosition="0">
        <references count="1">
          <reference field="4" count="1" selected="0">
            <x v="24"/>
          </reference>
        </references>
      </pivotArea>
    </format>
    <format dxfId="148">
      <pivotArea collapsedLevelsAreSubtotals="1" fieldPosition="0">
        <references count="1">
          <reference field="4" count="1" selected="0">
            <x v="25"/>
          </reference>
        </references>
      </pivotArea>
    </format>
    <format dxfId="147">
      <pivotArea collapsedLevelsAreSubtotals="1" fieldPosition="0">
        <references count="1">
          <reference field="4" count="1" selected="0">
            <x v="26"/>
          </reference>
        </references>
      </pivotArea>
    </format>
    <format dxfId="146">
      <pivotArea collapsedLevelsAreSubtotals="1" fieldPosition="0">
        <references count="1">
          <reference field="4" count="1" selected="0">
            <x v="27"/>
          </reference>
        </references>
      </pivotArea>
    </format>
    <format dxfId="145">
      <pivotArea field="4" type="button" dataOnly="0" labelOnly="1" outline="0" axis="axisRow" fieldPosition="0"/>
    </format>
    <format dxfId="144">
      <pivotArea collapsedLevelsAreSubtotals="1" fieldPosition="0"/>
    </format>
    <format dxfId="143">
      <pivotArea collapsedLevelsAreSubtotals="1" fieldPosition="0"/>
    </format>
    <format dxfId="142">
      <pivotArea field="4" type="button" dataOnly="0" labelOnly="1" outline="0" axis="axisRow" fieldPosition="0"/>
    </format>
    <format dxfId="141">
      <pivotArea field="4" type="button" dataOnly="0" labelOnly="1" outline="0" axis="axisRow" fieldPosition="0"/>
    </format>
    <format dxfId="140">
      <pivotArea type="all" dataOnly="0" outline="0" fieldPosition="0"/>
    </format>
    <format>
      <pivotArea type="all" dataOnly="0" outline="0" fieldPosition="0"/>
    </format>
    <format dxfId="139">
      <pivotArea grandRow="1" collapsedLevelsAreSubtotals="1" fieldPosition="0"/>
    </format>
    <format dxfId="138">
      <pivotArea collapsedLevelsAreSubtotals="1" fieldPosition="0">
        <references count="1">
          <reference field="4" count="1" selected="0">
            <x v="18"/>
          </reference>
        </references>
      </pivotArea>
    </format>
    <format dxfId="137">
      <pivotArea collapsedLevelsAreSubtotals="1" fieldPosition="0">
        <references count="1">
          <reference field="4" count="1" selected="0">
            <x v="19"/>
          </reference>
        </references>
      </pivotArea>
    </format>
    <format dxfId="136">
      <pivotArea collapsedLevelsAreSubtotals="1" fieldPosition="0">
        <references count="1">
          <reference field="4" count="1" selected="0">
            <x v="20"/>
          </reference>
        </references>
      </pivotArea>
    </format>
    <format dxfId="135">
      <pivotArea collapsedLevelsAreSubtotals="1" fieldPosition="0">
        <references count="1">
          <reference field="4" count="1" selected="0">
            <x v="21"/>
          </reference>
        </references>
      </pivotArea>
    </format>
    <format dxfId="134">
      <pivotArea collapsedLevelsAreSubtotals="1" fieldPosition="0">
        <references count="1">
          <reference field="4" count="1" selected="0">
            <x v="22"/>
          </reference>
        </references>
      </pivotArea>
    </format>
    <format dxfId="133">
      <pivotArea collapsedLevelsAreSubtotals="1" fieldPosition="0">
        <references count="1">
          <reference field="4" count="1" selected="0">
            <x v="23"/>
          </reference>
        </references>
      </pivotArea>
    </format>
    <format dxfId="132">
      <pivotArea collapsedLevelsAreSubtotals="1" fieldPosition="0">
        <references count="1">
          <reference field="4" count="1" selected="0">
            <x v="24"/>
          </reference>
        </references>
      </pivotArea>
    </format>
    <format dxfId="131">
      <pivotArea collapsedLevelsAreSubtotals="1" fieldPosition="0">
        <references count="1">
          <reference field="4" count="1" selected="0">
            <x v="25"/>
          </reference>
        </references>
      </pivotArea>
    </format>
    <format dxfId="130">
      <pivotArea collapsedLevelsAreSubtotals="1" fieldPosition="0">
        <references count="1">
          <reference field="4" count="1" selected="0">
            <x v="26"/>
          </reference>
        </references>
      </pivotArea>
    </format>
    <format dxfId="129">
      <pivotArea collapsedLevelsAreSubtotals="1" fieldPosition="0">
        <references count="1">
          <reference field="4" count="1" selected="0">
            <x v="5"/>
          </reference>
        </references>
      </pivotArea>
    </format>
    <format dxfId="128">
      <pivotArea collapsedLevelsAreSubtotals="1" fieldPosition="0">
        <references count="1">
          <reference field="4" count="1" selected="0">
            <x v="6"/>
          </reference>
        </references>
      </pivotArea>
    </format>
    <format dxfId="127">
      <pivotArea collapsedLevelsAreSubtotals="1" fieldPosition="0">
        <references count="1">
          <reference field="4" count="1" selected="0">
            <x v="9"/>
          </reference>
        </references>
      </pivotArea>
    </format>
    <format dxfId="126">
      <pivotArea collapsedLevelsAreSubtotals="1" fieldPosition="0">
        <references count="1">
          <reference field="4" count="1" selected="0">
            <x v="10"/>
          </reference>
        </references>
      </pivotArea>
    </format>
    <format dxfId="125">
      <pivotArea collapsedLevelsAreSubtotals="1" fieldPosition="0">
        <references count="1">
          <reference field="4" count="1" selected="0">
            <x v="11"/>
          </reference>
        </references>
      </pivotArea>
    </format>
    <format dxfId="124">
      <pivotArea collapsedLevelsAreSubtotals="1" fieldPosition="0">
        <references count="1">
          <reference field="4" count="1" selected="0">
            <x v="12"/>
          </reference>
        </references>
      </pivotArea>
    </format>
    <format dxfId="123">
      <pivotArea collapsedLevelsAreSubtotals="1" fieldPosition="0">
        <references count="1">
          <reference field="4" count="1" selected="0">
            <x v="13"/>
          </reference>
        </references>
      </pivotArea>
    </format>
    <format dxfId="122">
      <pivotArea collapsedLevelsAreSubtotals="1" fieldPosition="0">
        <references count="1">
          <reference field="4" count="1" selected="0">
            <x v="14"/>
          </reference>
        </references>
      </pivotArea>
    </format>
    <format dxfId="121">
      <pivotArea collapsedLevelsAreSubtotals="1" fieldPosition="0">
        <references count="1">
          <reference field="4" count="1" selected="0">
            <x v="15"/>
          </reference>
        </references>
      </pivotArea>
    </format>
    <format dxfId="120">
      <pivotArea collapsedLevelsAreSubtotals="1" fieldPosition="0">
        <references count="1">
          <reference field="4" count="1" selected="0">
            <x v="16"/>
          </reference>
        </references>
      </pivotArea>
    </format>
    <format dxfId="119">
      <pivotArea collapsedLevelsAreSubtotals="1" fieldPosition="0">
        <references count="1">
          <reference field="4" count="1" selected="0">
            <x v="17"/>
          </reference>
        </references>
      </pivotArea>
    </format>
    <format dxfId="118">
      <pivotArea collapsedLevelsAreSubtotals="1" fieldPosition="0">
        <references count="1">
          <reference field="4" count="1" selected="0">
            <x v="7"/>
          </reference>
        </references>
      </pivotArea>
    </format>
    <format dxfId="117">
      <pivotArea collapsedLevelsAreSubtotals="1" fieldPosition="0">
        <references count="1">
          <reference field="4" count="1" selected="0">
            <x v="8"/>
          </reference>
        </references>
      </pivotArea>
    </format>
    <format dxfId="116">
      <pivotArea collapsedLevelsAreSubtotals="1" fieldPosition="0">
        <references count="1">
          <reference field="4" count="1" selected="0">
            <x v="0"/>
          </reference>
        </references>
      </pivotArea>
    </format>
    <format dxfId="115">
      <pivotArea collapsedLevelsAreSubtotals="1" fieldPosition="0">
        <references count="1">
          <reference field="4" count="1" selected="0">
            <x v="1"/>
          </reference>
        </references>
      </pivotArea>
    </format>
    <format dxfId="114">
      <pivotArea collapsedLevelsAreSubtotals="1" fieldPosition="0">
        <references count="1">
          <reference field="4" count="1" selected="0">
            <x v="2"/>
          </reference>
        </references>
      </pivotArea>
    </format>
    <format dxfId="113">
      <pivotArea collapsedLevelsAreSubtotals="1" fieldPosition="0">
        <references count="1">
          <reference field="4" count="1" selected="0">
            <x v="3"/>
          </reference>
        </references>
      </pivotArea>
    </format>
    <format dxfId="112">
      <pivotArea collapsedLevelsAreSubtotals="1" fieldPosition="0">
        <references count="1">
          <reference field="4" count="1" selected="0">
            <x v="4"/>
          </reference>
        </references>
      </pivotArea>
    </format>
    <format dxfId="111">
      <pivotArea collapsedLevelsAreSubtotals="1" fieldPosition="0">
        <references count="1">
          <reference field="4" count="1" selected="0">
            <x v="5"/>
          </reference>
        </references>
      </pivotArea>
    </format>
    <format dxfId="110">
      <pivotArea collapsedLevelsAreSubtotals="1" fieldPosition="0">
        <references count="1">
          <reference field="4" count="1" selected="0">
            <x v="6"/>
          </reference>
        </references>
      </pivotArea>
    </format>
    <format dxfId="109">
      <pivotArea field="4" type="button" dataOnly="0" labelOnly="1" outline="0" axis="axisRow" fieldPosition="0"/>
    </format>
    <format dxfId="108">
      <pivotArea dataOnly="0" labelOnly="1" fieldPosition="0">
        <references count="1">
          <reference field="4294967294" count="1">
            <x v="9"/>
          </reference>
        </references>
      </pivotArea>
    </format>
    <format dxfId="107">
      <pivotArea dataOnly="0" labelOnly="1" fieldPosition="0">
        <references count="1">
          <reference field="4294967294" count="1">
            <x v="0"/>
          </reference>
        </references>
      </pivotArea>
    </format>
    <format dxfId="106">
      <pivotArea dataOnly="0" labelOnly="1" fieldPosition="0">
        <references count="1">
          <reference field="4294967294" count="1">
            <x v="1"/>
          </reference>
        </references>
      </pivotArea>
    </format>
    <format dxfId="105">
      <pivotArea dataOnly="0" labelOnly="1" fieldPosition="0">
        <references count="1">
          <reference field="4294967294" count="1">
            <x v="2"/>
          </reference>
        </references>
      </pivotArea>
    </format>
    <format dxfId="104">
      <pivotArea dataOnly="0" labelOnly="1" fieldPosition="0">
        <references count="1">
          <reference field="4294967294" count="1">
            <x v="3"/>
          </reference>
        </references>
      </pivotArea>
    </format>
    <format dxfId="103">
      <pivotArea dataOnly="0" labelOnly="1" fieldPosition="0">
        <references count="1">
          <reference field="4294967294" count="1">
            <x v="4"/>
          </reference>
        </references>
      </pivotArea>
    </format>
    <format dxfId="102">
      <pivotArea dataOnly="0" labelOnly="1" fieldPosition="0">
        <references count="1">
          <reference field="4294967294" count="1">
            <x v="5"/>
          </reference>
        </references>
      </pivotArea>
    </format>
    <format dxfId="101">
      <pivotArea dataOnly="0" labelOnly="1" fieldPosition="0">
        <references count="1">
          <reference field="4294967294" count="1">
            <x v="6"/>
          </reference>
        </references>
      </pivotArea>
    </format>
    <format dxfId="100">
      <pivotArea dataOnly="0" labelOnly="1" fieldPosition="0">
        <references count="1">
          <reference field="4294967294" count="1">
            <x v="7"/>
          </reference>
        </references>
      </pivotArea>
    </format>
    <format dxfId="99">
      <pivotArea dataOnly="0" labelOnly="1" fieldPosition="0">
        <references count="1">
          <reference field="4294967294" count="1">
            <x v="9"/>
          </reference>
        </references>
      </pivotArea>
    </format>
    <format dxfId="98">
      <pivotArea collapsedLevelsAreSubtotals="1" fieldPosition="0"/>
    </format>
    <format dxfId="97">
      <pivotArea dataOnly="0" labelOnly="1" fieldPosition="0">
        <references count="1">
          <reference field="4294967294" count="1">
            <x v="0"/>
          </reference>
        </references>
      </pivotArea>
    </format>
    <format dxfId="96">
      <pivotArea dataOnly="0" labelOnly="1" fieldPosition="0">
        <references count="1">
          <reference field="4294967294" count="1">
            <x v="1"/>
          </reference>
        </references>
      </pivotArea>
    </format>
    <format dxfId="95">
      <pivotArea dataOnly="0" labelOnly="1" fieldPosition="0">
        <references count="1">
          <reference field="4294967294" count="1">
            <x v="2"/>
          </reference>
        </references>
      </pivotArea>
    </format>
    <format dxfId="94">
      <pivotArea dataOnly="0" labelOnly="1" fieldPosition="0">
        <references count="1">
          <reference field="4294967294" count="1">
            <x v="3"/>
          </reference>
        </references>
      </pivotArea>
    </format>
    <format dxfId="93">
      <pivotArea dataOnly="0" labelOnly="1" fieldPosition="0">
        <references count="1">
          <reference field="4294967294" count="1">
            <x v="4"/>
          </reference>
        </references>
      </pivotArea>
    </format>
    <format dxfId="92">
      <pivotArea dataOnly="0" labelOnly="1" fieldPosition="0">
        <references count="1">
          <reference field="4294967294" count="1">
            <x v="5"/>
          </reference>
        </references>
      </pivotArea>
    </format>
    <format dxfId="91">
      <pivotArea dataOnly="0" labelOnly="1" fieldPosition="0">
        <references count="1">
          <reference field="4294967294" count="1">
            <x v="6"/>
          </reference>
        </references>
      </pivotArea>
    </format>
    <format dxfId="90">
      <pivotArea dataOnly="0" labelOnly="1" fieldPosition="0">
        <references count="1">
          <reference field="4294967294" count="1">
            <x v="7"/>
          </reference>
        </references>
      </pivotArea>
    </format>
    <format dxfId="89">
      <pivotArea dataOnly="0" labelOnly="1" fieldPosition="0">
        <references count="1">
          <reference field="4294967294" count="1">
            <x v="9"/>
          </reference>
        </references>
      </pivotArea>
    </format>
    <format dxfId="88">
      <pivotArea collapsedLevelsAreSubtotals="1" fieldPosition="0"/>
    </format>
    <format dxfId="87">
      <pivotArea dataOnly="0" labelOnly="1" fieldPosition="0">
        <references count="1">
          <reference field="4294967294" count="1">
            <x v="8"/>
          </reference>
        </references>
      </pivotArea>
    </format>
    <format dxfId="86">
      <pivotArea dataOnly="0" labelOnly="1" fieldPosition="0">
        <references count="1">
          <reference field="4294967294" count="1">
            <x v="10"/>
          </reference>
        </references>
      </pivotArea>
    </format>
    <format dxfId="85">
      <pivotArea dataOnly="0" labelOnly="1" fieldPosition="0">
        <references count="1">
          <reference field="4294967294" count="1">
            <x v="0"/>
          </reference>
        </references>
      </pivotArea>
    </format>
    <format dxfId="84">
      <pivotArea dataOnly="0" labelOnly="1" fieldPosition="0">
        <references count="1">
          <reference field="4294967294" count="1">
            <x v="1"/>
          </reference>
        </references>
      </pivotArea>
    </format>
    <format dxfId="83">
      <pivotArea dataOnly="0" labelOnly="1" fieldPosition="0">
        <references count="1">
          <reference field="4294967294" count="1">
            <x v="2"/>
          </reference>
        </references>
      </pivotArea>
    </format>
    <format dxfId="82">
      <pivotArea dataOnly="0" labelOnly="1" fieldPosition="0">
        <references count="1">
          <reference field="4294967294" count="1">
            <x v="3"/>
          </reference>
        </references>
      </pivotArea>
    </format>
    <format dxfId="81">
      <pivotArea dataOnly="0" labelOnly="1" fieldPosition="0">
        <references count="1">
          <reference field="4294967294" count="1">
            <x v="4"/>
          </reference>
        </references>
      </pivotArea>
    </format>
    <format dxfId="80">
      <pivotArea dataOnly="0" labelOnly="1" fieldPosition="0">
        <references count="1">
          <reference field="4294967294" count="1">
            <x v="5"/>
          </reference>
        </references>
      </pivotArea>
    </format>
    <format dxfId="79">
      <pivotArea dataOnly="0" labelOnly="1" fieldPosition="0">
        <references count="1">
          <reference field="4294967294" count="1">
            <x v="6"/>
          </reference>
        </references>
      </pivotArea>
    </format>
    <format dxfId="78">
      <pivotArea dataOnly="0" labelOnly="1" fieldPosition="0">
        <references count="1">
          <reference field="4294967294" count="1">
            <x v="7"/>
          </reference>
        </references>
      </pivotArea>
    </format>
    <format dxfId="77">
      <pivotArea dataOnly="0" labelOnly="1" fieldPosition="0">
        <references count="1">
          <reference field="4294967294" count="1">
            <x v="8"/>
          </reference>
        </references>
      </pivotArea>
    </format>
    <format dxfId="76">
      <pivotArea dataOnly="0" labelOnly="1" fieldPosition="0">
        <references count="1">
          <reference field="4294967294" count="1">
            <x v="9"/>
          </reference>
        </references>
      </pivotArea>
    </format>
    <format dxfId="75">
      <pivotArea dataOnly="0" labelOnly="1" fieldPosition="0">
        <references count="1">
          <reference field="4294967294" count="1">
            <x v="10"/>
          </reference>
        </references>
      </pivotArea>
    </format>
    <format dxfId="74">
      <pivotArea dataOnly="0" labelOnly="1" fieldPosition="0">
        <references count="1">
          <reference field="4294967294" count="1">
            <x v="11"/>
          </reference>
        </references>
      </pivotArea>
    </format>
    <format dxfId="73">
      <pivotArea dataOnly="0" labelOnly="1" fieldPosition="0">
        <references count="1">
          <reference field="4294967294" count="1">
            <x v="12"/>
          </reference>
        </references>
      </pivotArea>
    </format>
    <format dxfId="72">
      <pivotArea dataOnly="0" labelOnly="1" fieldPosition="0">
        <references count="1">
          <reference field="4294967294" count="1">
            <x v="13"/>
          </reference>
        </references>
      </pivotArea>
    </format>
    <format dxfId="71">
      <pivotArea dataOnly="0" labelOnly="1" fieldPosition="0">
        <references count="1">
          <reference field="4294967294" count="1">
            <x v="14"/>
          </reference>
        </references>
      </pivotArea>
    </format>
    <format dxfId="70">
      <pivotArea dataOnly="0" labelOnly="1" fieldPosition="0">
        <references count="1">
          <reference field="4294967294" count="1">
            <x v="0"/>
          </reference>
        </references>
      </pivotArea>
    </format>
    <format dxfId="69">
      <pivotArea dataOnly="0" labelOnly="1" fieldPosition="0">
        <references count="1">
          <reference field="4294967294" count="1">
            <x v="1"/>
          </reference>
        </references>
      </pivotArea>
    </format>
    <format dxfId="68">
      <pivotArea dataOnly="0" labelOnly="1" fieldPosition="0">
        <references count="1">
          <reference field="4294967294" count="1">
            <x v="2"/>
          </reference>
        </references>
      </pivotArea>
    </format>
    <format dxfId="67">
      <pivotArea dataOnly="0" labelOnly="1" fieldPosition="0">
        <references count="1">
          <reference field="4294967294" count="1">
            <x v="3"/>
          </reference>
        </references>
      </pivotArea>
    </format>
    <format dxfId="66">
      <pivotArea dataOnly="0" labelOnly="1" fieldPosition="0">
        <references count="1">
          <reference field="4294967294" count="1">
            <x v="4"/>
          </reference>
        </references>
      </pivotArea>
    </format>
    <format dxfId="65">
      <pivotArea dataOnly="0" labelOnly="1" fieldPosition="0">
        <references count="1">
          <reference field="4294967294" count="1">
            <x v="5"/>
          </reference>
        </references>
      </pivotArea>
    </format>
    <format dxfId="64">
      <pivotArea dataOnly="0" labelOnly="1" fieldPosition="0">
        <references count="1">
          <reference field="4294967294" count="1">
            <x v="6"/>
          </reference>
        </references>
      </pivotArea>
    </format>
    <format dxfId="63">
      <pivotArea dataOnly="0" labelOnly="1" fieldPosition="0">
        <references count="1">
          <reference field="4294967294" count="1">
            <x v="7"/>
          </reference>
        </references>
      </pivotArea>
    </format>
    <format dxfId="62">
      <pivotArea dataOnly="0" labelOnly="1" fieldPosition="0">
        <references count="1">
          <reference field="4294967294" count="1">
            <x v="8"/>
          </reference>
        </references>
      </pivotArea>
    </format>
    <format dxfId="61">
      <pivotArea dataOnly="0" labelOnly="1" fieldPosition="0">
        <references count="1">
          <reference field="4294967294" count="1">
            <x v="9"/>
          </reference>
        </references>
      </pivotArea>
    </format>
    <format dxfId="60">
      <pivotArea dataOnly="0" labelOnly="1" fieldPosition="0">
        <references count="1">
          <reference field="4294967294" count="1">
            <x v="10"/>
          </reference>
        </references>
      </pivotArea>
    </format>
    <format dxfId="59">
      <pivotArea dataOnly="0" labelOnly="1" fieldPosition="0">
        <references count="1">
          <reference field="4294967294" count="1">
            <x v="11"/>
          </reference>
        </references>
      </pivotArea>
    </format>
    <format dxfId="58">
      <pivotArea dataOnly="0" labelOnly="1" fieldPosition="0">
        <references count="1">
          <reference field="4294967294" count="1">
            <x v="12"/>
          </reference>
        </references>
      </pivotArea>
    </format>
    <format dxfId="57">
      <pivotArea dataOnly="0" labelOnly="1" fieldPosition="0">
        <references count="1">
          <reference field="4294967294" count="1">
            <x v="13"/>
          </reference>
        </references>
      </pivotArea>
    </format>
    <format dxfId="56">
      <pivotArea dataOnly="0" labelOnly="1" fieldPosition="0">
        <references count="1">
          <reference field="4294967294" count="1">
            <x v="14"/>
          </reference>
        </references>
      </pivotArea>
    </format>
    <format dxfId="55">
      <pivotArea field="4" type="button" dataOnly="0" labelOnly="1" outline="0" axis="axisRow" fieldPosition="0"/>
    </format>
    <format dxfId="54">
      <pivotArea dataOnly="0" labelOnly="1" fieldPosition="0">
        <references count="1">
          <reference field="4294967294" count="1">
            <x v="0"/>
          </reference>
        </references>
      </pivotArea>
    </format>
    <format dxfId="53">
      <pivotArea dataOnly="0" labelOnly="1" fieldPosition="0">
        <references count="1">
          <reference field="4294967294" count="1">
            <x v="1"/>
          </reference>
        </references>
      </pivotArea>
    </format>
    <format dxfId="52">
      <pivotArea dataOnly="0" labelOnly="1" fieldPosition="0">
        <references count="1">
          <reference field="4294967294" count="1">
            <x v="2"/>
          </reference>
        </references>
      </pivotArea>
    </format>
    <format dxfId="51">
      <pivotArea dataOnly="0" labelOnly="1" fieldPosition="0">
        <references count="1">
          <reference field="4294967294" count="1">
            <x v="3"/>
          </reference>
        </references>
      </pivotArea>
    </format>
    <format dxfId="50">
      <pivotArea dataOnly="0" labelOnly="1" fieldPosition="0">
        <references count="1">
          <reference field="4294967294" count="1">
            <x v="4"/>
          </reference>
        </references>
      </pivotArea>
    </format>
    <format dxfId="49">
      <pivotArea dataOnly="0" labelOnly="1" fieldPosition="0">
        <references count="1">
          <reference field="4294967294" count="1">
            <x v="5"/>
          </reference>
        </references>
      </pivotArea>
    </format>
    <format dxfId="48">
      <pivotArea dataOnly="0" labelOnly="1" fieldPosition="0">
        <references count="1">
          <reference field="4294967294" count="1">
            <x v="6"/>
          </reference>
        </references>
      </pivotArea>
    </format>
    <format dxfId="47">
      <pivotArea dataOnly="0" labelOnly="1" fieldPosition="0">
        <references count="1">
          <reference field="4294967294" count="1">
            <x v="7"/>
          </reference>
        </references>
      </pivotArea>
    </format>
    <format dxfId="46">
      <pivotArea dataOnly="0" labelOnly="1" fieldPosition="0">
        <references count="1">
          <reference field="4294967294" count="1">
            <x v="8"/>
          </reference>
        </references>
      </pivotArea>
    </format>
    <format dxfId="45">
      <pivotArea dataOnly="0" labelOnly="1" fieldPosition="0">
        <references count="1">
          <reference field="4294967294" count="1">
            <x v="9"/>
          </reference>
        </references>
      </pivotArea>
    </format>
    <format dxfId="44">
      <pivotArea dataOnly="0" labelOnly="1" fieldPosition="0">
        <references count="1">
          <reference field="4294967294" count="1">
            <x v="10"/>
          </reference>
        </references>
      </pivotArea>
    </format>
    <format dxfId="43">
      <pivotArea dataOnly="0" labelOnly="1" fieldPosition="0">
        <references count="1">
          <reference field="4294967294" count="1">
            <x v="11"/>
          </reference>
        </references>
      </pivotArea>
    </format>
    <format dxfId="42">
      <pivotArea dataOnly="0" labelOnly="1" fieldPosition="0">
        <references count="1">
          <reference field="4294967294" count="1">
            <x v="12"/>
          </reference>
        </references>
      </pivotArea>
    </format>
    <format dxfId="41">
      <pivotArea dataOnly="0" labelOnly="1" fieldPosition="0">
        <references count="1">
          <reference field="4294967294" count="1">
            <x v="13"/>
          </reference>
        </references>
      </pivotArea>
    </format>
    <format dxfId="40">
      <pivotArea dataOnly="0" labelOnly="1" fieldPosition="0">
        <references count="1">
          <reference field="4294967294" count="1">
            <x v="14"/>
          </reference>
        </references>
      </pivotArea>
    </format>
    <format dxfId="39">
      <pivotArea field="4" type="button" dataOnly="0" labelOnly="1" outline="0" axis="axisRow" fieldPosition="0"/>
    </format>
    <format dxfId="38">
      <pivotArea dataOnly="0" labelOnly="1" fieldPosition="0">
        <references count="1">
          <reference field="4294967294" count="1">
            <x v="0"/>
          </reference>
        </references>
      </pivotArea>
    </format>
    <format dxfId="37">
      <pivotArea dataOnly="0" labelOnly="1" fieldPosition="0">
        <references count="1">
          <reference field="4294967294" count="1">
            <x v="1"/>
          </reference>
        </references>
      </pivotArea>
    </format>
    <format dxfId="36">
      <pivotArea dataOnly="0" labelOnly="1" fieldPosition="0">
        <references count="1">
          <reference field="4294967294" count="1">
            <x v="2"/>
          </reference>
        </references>
      </pivotArea>
    </format>
    <format dxfId="35">
      <pivotArea dataOnly="0" labelOnly="1" fieldPosition="0">
        <references count="1">
          <reference field="4294967294" count="1">
            <x v="3"/>
          </reference>
        </references>
      </pivotArea>
    </format>
    <format dxfId="34">
      <pivotArea dataOnly="0" labelOnly="1" fieldPosition="0">
        <references count="1">
          <reference field="4294967294" count="1">
            <x v="4"/>
          </reference>
        </references>
      </pivotArea>
    </format>
    <format dxfId="33">
      <pivotArea dataOnly="0" labelOnly="1" fieldPosition="0">
        <references count="1">
          <reference field="4294967294" count="1">
            <x v="5"/>
          </reference>
        </references>
      </pivotArea>
    </format>
    <format dxfId="32">
      <pivotArea dataOnly="0" labelOnly="1" fieldPosition="0">
        <references count="1">
          <reference field="4294967294" count="1">
            <x v="6"/>
          </reference>
        </references>
      </pivotArea>
    </format>
    <format dxfId="31">
      <pivotArea dataOnly="0" labelOnly="1" fieldPosition="0">
        <references count="1">
          <reference field="4294967294" count="1">
            <x v="7"/>
          </reference>
        </references>
      </pivotArea>
    </format>
    <format dxfId="30">
      <pivotArea dataOnly="0" labelOnly="1" fieldPosition="0">
        <references count="1">
          <reference field="4294967294" count="1">
            <x v="8"/>
          </reference>
        </references>
      </pivotArea>
    </format>
    <format dxfId="29">
      <pivotArea dataOnly="0" labelOnly="1" fieldPosition="0">
        <references count="1">
          <reference field="4294967294" count="1">
            <x v="9"/>
          </reference>
        </references>
      </pivotArea>
    </format>
    <format dxfId="28">
      <pivotArea dataOnly="0" labelOnly="1" fieldPosition="0">
        <references count="1">
          <reference field="4294967294" count="1">
            <x v="10"/>
          </reference>
        </references>
      </pivotArea>
    </format>
    <format dxfId="27">
      <pivotArea dataOnly="0" labelOnly="1" fieldPosition="0">
        <references count="1">
          <reference field="4294967294" count="1">
            <x v="11"/>
          </reference>
        </references>
      </pivotArea>
    </format>
    <format dxfId="26">
      <pivotArea dataOnly="0" labelOnly="1" fieldPosition="0">
        <references count="1">
          <reference field="4294967294" count="1">
            <x v="12"/>
          </reference>
        </references>
      </pivotArea>
    </format>
    <format dxfId="25">
      <pivotArea dataOnly="0" labelOnly="1" fieldPosition="0">
        <references count="1">
          <reference field="4294967294" count="1">
            <x v="13"/>
          </reference>
        </references>
      </pivotArea>
    </format>
    <format dxfId="24">
      <pivotArea dataOnly="0" labelOnly="1" fieldPosition="0">
        <references count="1">
          <reference field="4294967294" count="1">
            <x v="1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34485-D8CA-4A80-985A-1B885F5F33DB}" name="PivotTable4" cacheId="3"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A42:A54"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h="1" x="1"/>
        <item h="1" x="5"/>
        <item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multipleItemSelectionAllowed="1" showAll="0">
      <items count="51">
        <item x="30"/>
        <item x="20"/>
        <item h="1"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2">
    <i>
      <x v="23"/>
    </i>
    <i>
      <x v="143"/>
    </i>
    <i>
      <x v="144"/>
    </i>
    <i>
      <x v="145"/>
    </i>
    <i>
      <x v="146"/>
    </i>
    <i>
      <x v="147"/>
    </i>
    <i>
      <x v="148"/>
    </i>
    <i>
      <x v="149"/>
    </i>
    <i>
      <x v="150"/>
    </i>
    <i>
      <x v="151"/>
    </i>
    <i>
      <x v="152"/>
    </i>
    <i t="grand">
      <x/>
    </i>
  </rowItems>
  <colItems count="1">
    <i/>
  </colItems>
  <formats count="35">
    <format dxfId="235">
      <pivotArea field="4" type="button" dataOnly="0" labelOnly="1" outline="0"/>
    </format>
    <format dxfId="234">
      <pivotArea collapsedLevelsAreSubtotals="1" fieldPosition="0"/>
    </format>
    <format dxfId="233">
      <pivotArea collapsedLevelsAreSubtotals="1" fieldPosition="0"/>
    </format>
    <format dxfId="232">
      <pivotArea field="4" type="button" dataOnly="0" labelOnly="1" outline="0"/>
    </format>
    <format dxfId="231">
      <pivotArea field="4" type="button" dataOnly="0" labelOnly="1" outline="0"/>
    </format>
    <format dxfId="230">
      <pivotArea type="all" dataOnly="0" outline="0" fieldPosition="0"/>
    </format>
    <format>
      <pivotArea type="all" dataOnly="0" outline="0" fieldPosition="0"/>
    </format>
    <format dxfId="229">
      <pivotArea grandRow="1" collapsedLevelsAreSubtotals="1" fieldPosition="0"/>
    </format>
    <format dxfId="228">
      <pivotArea field="4" type="button" dataOnly="0" labelOnly="1" outline="0"/>
    </format>
    <format dxfId="227">
      <pivotArea dataOnly="0" labelOnly="1" grandRow="1" offset="B1" fieldPosition="0"/>
    </format>
    <format dxfId="226">
      <pivotArea collapsedLevelsAreSubtotals="1" fieldPosition="0"/>
    </format>
    <format dxfId="225">
      <pivotArea collapsedLevelsAreSubtotals="1" fieldPosition="0"/>
    </format>
    <format dxfId="224">
      <pivotArea field="4" type="button" dataOnly="0" labelOnly="1" outline="0"/>
    </format>
    <format dxfId="223">
      <pivotArea field="4" type="button" dataOnly="0" labelOnly="1" outline="0"/>
    </format>
    <format dxfId="222">
      <pivotArea field="9" type="button" dataOnly="0" labelOnly="1" outline="0"/>
    </format>
    <format dxfId="221">
      <pivotArea field="1" type="button" dataOnly="0" labelOnly="1" outline="0" axis="axisRow" fieldPosition="0"/>
    </format>
    <format dxfId="220">
      <pivotArea dataOnly="0" labelOnly="1" fieldPosition="0">
        <references count="1">
          <reference field="1" count="1">
            <x v="28"/>
          </reference>
        </references>
      </pivotArea>
    </format>
    <format dxfId="219">
      <pivotArea dataOnly="0" labelOnly="1" fieldPosition="0">
        <references count="1">
          <reference field="1" count="1">
            <x v="29"/>
          </reference>
        </references>
      </pivotArea>
    </format>
    <format dxfId="218">
      <pivotArea dataOnly="0" labelOnly="1" fieldPosition="0">
        <references count="1">
          <reference field="1" count="1">
            <x v="30"/>
          </reference>
        </references>
      </pivotArea>
    </format>
    <format dxfId="217">
      <pivotArea dataOnly="0" labelOnly="1" fieldPosition="0">
        <references count="1">
          <reference field="1" count="1">
            <x v="31"/>
          </reference>
        </references>
      </pivotArea>
    </format>
    <format dxfId="216">
      <pivotArea dataOnly="0" labelOnly="1" fieldPosition="0">
        <references count="1">
          <reference field="1" count="1">
            <x v="32"/>
          </reference>
        </references>
      </pivotArea>
    </format>
    <format dxfId="215">
      <pivotArea dataOnly="0" labelOnly="1" fieldPosition="0">
        <references count="1">
          <reference field="1" count="1">
            <x v="33"/>
          </reference>
        </references>
      </pivotArea>
    </format>
    <format dxfId="214">
      <pivotArea dataOnly="0" labelOnly="1" fieldPosition="0">
        <references count="1">
          <reference field="1" count="1">
            <x v="34"/>
          </reference>
        </references>
      </pivotArea>
    </format>
    <format dxfId="213">
      <pivotArea dataOnly="0" labelOnly="1" fieldPosition="0">
        <references count="1">
          <reference field="1" count="1">
            <x v="35"/>
          </reference>
        </references>
      </pivotArea>
    </format>
    <format dxfId="212">
      <pivotArea dataOnly="0" labelOnly="1" grandRow="1" fieldPosition="0"/>
    </format>
    <format dxfId="211">
      <pivotArea field="1" type="button" dataOnly="0" labelOnly="1" outline="0" axis="axisRow" fieldPosition="0"/>
    </format>
    <format dxfId="210">
      <pivotArea dataOnly="0" labelOnly="1" fieldPosition="0">
        <references count="1">
          <reference field="1" count="1">
            <x v="28"/>
          </reference>
        </references>
      </pivotArea>
    </format>
    <format dxfId="209">
      <pivotArea dataOnly="0" labelOnly="1" fieldPosition="0">
        <references count="1">
          <reference field="1" count="1">
            <x v="29"/>
          </reference>
        </references>
      </pivotArea>
    </format>
    <format dxfId="208">
      <pivotArea dataOnly="0" labelOnly="1" fieldPosition="0">
        <references count="1">
          <reference field="1" count="1">
            <x v="30"/>
          </reference>
        </references>
      </pivotArea>
    </format>
    <format dxfId="207">
      <pivotArea dataOnly="0" labelOnly="1" fieldPosition="0">
        <references count="1">
          <reference field="1" count="1">
            <x v="31"/>
          </reference>
        </references>
      </pivotArea>
    </format>
    <format dxfId="206">
      <pivotArea dataOnly="0" labelOnly="1" fieldPosition="0">
        <references count="1">
          <reference field="1" count="1">
            <x v="32"/>
          </reference>
        </references>
      </pivotArea>
    </format>
    <format dxfId="205">
      <pivotArea dataOnly="0" labelOnly="1" fieldPosition="0">
        <references count="1">
          <reference field="1" count="1">
            <x v="33"/>
          </reference>
        </references>
      </pivotArea>
    </format>
    <format dxfId="204">
      <pivotArea dataOnly="0" labelOnly="1" fieldPosition="0">
        <references count="1">
          <reference field="1" count="1">
            <x v="34"/>
          </reference>
        </references>
      </pivotArea>
    </format>
    <format dxfId="203">
      <pivotArea dataOnly="0" labelOnly="1" fieldPosition="0">
        <references count="1">
          <reference field="1" count="1">
            <x v="35"/>
          </reference>
        </references>
      </pivotArea>
    </format>
    <format dxfId="202">
      <pivotArea dataOnly="0" labelOnly="1"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0DB98-C15D-4776-A4DE-D88AD64D6323}" name="PivotTable3" cacheId="3"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A94:E106"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multipleItemSelectionAllowed="1"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x="3"/>
        <item h="1" x="1"/>
        <item h="1" x="5"/>
        <item h="1"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multipleItemSelectionAllowed="1" showAll="0">
      <items count="51">
        <item x="30"/>
        <item x="20"/>
        <item h="1"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dataField="1"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dataField="1"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dataField="1"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dataField="1"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2">
    <i>
      <x v="23"/>
    </i>
    <i>
      <x v="143"/>
    </i>
    <i>
      <x v="144"/>
    </i>
    <i>
      <x v="145"/>
    </i>
    <i>
      <x v="146"/>
    </i>
    <i>
      <x v="147"/>
    </i>
    <i>
      <x v="148"/>
    </i>
    <i>
      <x v="149"/>
    </i>
    <i>
      <x v="150"/>
    </i>
    <i>
      <x v="151"/>
    </i>
    <i>
      <x v="152"/>
    </i>
    <i t="grand">
      <x/>
    </i>
  </rowItems>
  <colFields count="1">
    <field x="-2"/>
  </colFields>
  <colItems count="4">
    <i>
      <x/>
    </i>
    <i i="1">
      <x v="1"/>
    </i>
    <i i="2">
      <x v="2"/>
    </i>
    <i i="3">
      <x v="3"/>
    </i>
  </colItems>
  <dataFields count="4">
    <dataField name="Sum of Good" fld="16" baseField="0" baseItem="0"/>
    <dataField name="Sum of Rework" fld="17" baseField="0" baseItem="0"/>
    <dataField name="Sum of IN Running REJ." fld="18" baseField="0" baseItem="0"/>
    <dataField name="Sum of T.R" fld="19" baseField="0" baseItem="0"/>
  </dataFields>
  <formats count="43">
    <format dxfId="277">
      <pivotArea field="4" type="button" dataOnly="0" labelOnly="1" outline="0"/>
    </format>
    <format dxfId="276">
      <pivotArea dataOnly="0" labelOnly="1" fieldPosition="0">
        <references count="1">
          <reference field="4294967294" count="1">
            <x v="1"/>
          </reference>
        </references>
      </pivotArea>
    </format>
    <format dxfId="275">
      <pivotArea collapsedLevelsAreSubtotals="1" fieldPosition="0"/>
    </format>
    <format dxfId="274">
      <pivotArea collapsedLevelsAreSubtotals="1" fieldPosition="0"/>
    </format>
    <format dxfId="273">
      <pivotArea field="4" type="button" dataOnly="0" labelOnly="1" outline="0"/>
    </format>
    <format dxfId="272">
      <pivotArea dataOnly="0" labelOnly="1" fieldPosition="0">
        <references count="1">
          <reference field="4294967294" count="1">
            <x v="1"/>
          </reference>
        </references>
      </pivotArea>
    </format>
    <format dxfId="271">
      <pivotArea field="4" type="button" dataOnly="0" labelOnly="1" outline="0"/>
    </format>
    <format dxfId="270">
      <pivotArea dataOnly="0" labelOnly="1" fieldPosition="0">
        <references count="1">
          <reference field="4294967294" count="1">
            <x v="1"/>
          </reference>
        </references>
      </pivotArea>
    </format>
    <format dxfId="269">
      <pivotArea type="all" dataOnly="0" outline="0" fieldPosition="0"/>
    </format>
    <format>
      <pivotArea type="all" dataOnly="0" outline="0" fieldPosition="0"/>
    </format>
    <format dxfId="268">
      <pivotArea grandRow="1" collapsedLevelsAreSubtotals="1" fieldPosition="0"/>
    </format>
    <format dxfId="267">
      <pivotArea field="4" type="button" dataOnly="0" labelOnly="1" outline="0"/>
    </format>
    <format dxfId="266">
      <pivotArea dataOnly="0" labelOnly="1" fieldPosition="0">
        <references count="1">
          <reference field="4294967294" count="1">
            <x v="1"/>
          </reference>
        </references>
      </pivotArea>
    </format>
    <format dxfId="265">
      <pivotArea dataOnly="0" labelOnly="1" grandRow="1" offset="B1" fieldPosition="0"/>
    </format>
    <format dxfId="264">
      <pivotArea collapsedLevelsAreSubtotals="1" fieldPosition="0"/>
    </format>
    <format dxfId="263">
      <pivotArea collapsedLevelsAreSubtotals="1" fieldPosition="0"/>
    </format>
    <format dxfId="262">
      <pivotArea field="4" type="button" dataOnly="0" labelOnly="1" outline="0"/>
    </format>
    <format dxfId="261">
      <pivotArea dataOnly="0" labelOnly="1" fieldPosition="0">
        <references count="1">
          <reference field="4294967294" count="1">
            <x v="1"/>
          </reference>
        </references>
      </pivotArea>
    </format>
    <format dxfId="260">
      <pivotArea dataOnly="0" labelOnly="1" fieldPosition="0">
        <references count="1">
          <reference field="4294967294" count="1">
            <x v="2"/>
          </reference>
        </references>
      </pivotArea>
    </format>
    <format dxfId="259">
      <pivotArea dataOnly="0" labelOnly="1" fieldPosition="0">
        <references count="1">
          <reference field="4294967294" count="1">
            <x v="3"/>
          </reference>
        </references>
      </pivotArea>
    </format>
    <format dxfId="258">
      <pivotArea field="4" type="button" dataOnly="0" labelOnly="1" outline="0"/>
    </format>
    <format dxfId="257">
      <pivotArea dataOnly="0" labelOnly="1" fieldPosition="0">
        <references count="1">
          <reference field="4294967294" count="1">
            <x v="1"/>
          </reference>
        </references>
      </pivotArea>
    </format>
    <format dxfId="256">
      <pivotArea dataOnly="0" labelOnly="1" fieldPosition="0">
        <references count="1">
          <reference field="4294967294" count="1">
            <x v="2"/>
          </reference>
        </references>
      </pivotArea>
    </format>
    <format dxfId="255">
      <pivotArea dataOnly="0" labelOnly="1" fieldPosition="0">
        <references count="1">
          <reference field="4294967294" count="1">
            <x v="3"/>
          </reference>
        </references>
      </pivotArea>
    </format>
    <format dxfId="254">
      <pivotArea dataOnly="0" labelOnly="1" fieldPosition="0">
        <references count="1">
          <reference field="4294967294" count="1">
            <x v="0"/>
          </reference>
        </references>
      </pivotArea>
    </format>
    <format dxfId="253">
      <pivotArea dataOnly="0" labelOnly="1" fieldPosition="0">
        <references count="1">
          <reference field="4294967294" count="1">
            <x v="0"/>
          </reference>
        </references>
      </pivotArea>
    </format>
    <format dxfId="252">
      <pivotArea dataOnly="0" labelOnly="1" fieldPosition="0">
        <references count="1">
          <reference field="4294967294" count="1">
            <x v="1"/>
          </reference>
        </references>
      </pivotArea>
    </format>
    <format dxfId="251">
      <pivotArea dataOnly="0" labelOnly="1" fieldPosition="0">
        <references count="1">
          <reference field="4294967294" count="1">
            <x v="2"/>
          </reference>
        </references>
      </pivotArea>
    </format>
    <format dxfId="250">
      <pivotArea dataOnly="0" labelOnly="1" fieldPosition="0">
        <references count="1">
          <reference field="4294967294" count="1">
            <x v="3"/>
          </reference>
        </references>
      </pivotArea>
    </format>
    <format dxfId="249">
      <pivotArea dataOnly="0" labelOnly="1" fieldPosition="0">
        <references count="1">
          <reference field="4294967294" count="1">
            <x v="0"/>
          </reference>
        </references>
      </pivotArea>
    </format>
    <format dxfId="248">
      <pivotArea dataOnly="0" labelOnly="1" fieldPosition="0">
        <references count="1">
          <reference field="4294967294" count="1">
            <x v="1"/>
          </reference>
        </references>
      </pivotArea>
    </format>
    <format dxfId="247">
      <pivotArea dataOnly="0" labelOnly="1" fieldPosition="0">
        <references count="1">
          <reference field="4294967294" count="1">
            <x v="2"/>
          </reference>
        </references>
      </pivotArea>
    </format>
    <format dxfId="246">
      <pivotArea dataOnly="0" labelOnly="1" fieldPosition="0">
        <references count="1">
          <reference field="4294967294" count="1">
            <x v="3"/>
          </reference>
        </references>
      </pivotArea>
    </format>
    <format dxfId="245">
      <pivotArea dataOnly="0" labelOnly="1" fieldPosition="0">
        <references count="1">
          <reference field="4294967294" count="1">
            <x v="0"/>
          </reference>
        </references>
      </pivotArea>
    </format>
    <format dxfId="244">
      <pivotArea dataOnly="0" labelOnly="1" fieldPosition="0">
        <references count="1">
          <reference field="4294967294" count="1">
            <x v="1"/>
          </reference>
        </references>
      </pivotArea>
    </format>
    <format dxfId="243">
      <pivotArea dataOnly="0" labelOnly="1" fieldPosition="0">
        <references count="1">
          <reference field="4294967294" count="1">
            <x v="2"/>
          </reference>
        </references>
      </pivotArea>
    </format>
    <format dxfId="242">
      <pivotArea dataOnly="0" labelOnly="1" fieldPosition="0">
        <references count="1">
          <reference field="4294967294" count="1">
            <x v="3"/>
          </reference>
        </references>
      </pivotArea>
    </format>
    <format dxfId="241">
      <pivotArea dataOnly="0" labelOnly="1" fieldPosition="0">
        <references count="1">
          <reference field="4294967294" count="1">
            <x v="0"/>
          </reference>
        </references>
      </pivotArea>
    </format>
    <format dxfId="240">
      <pivotArea dataOnly="0" labelOnly="1" fieldPosition="0">
        <references count="1">
          <reference field="4294967294" count="1">
            <x v="1"/>
          </reference>
        </references>
      </pivotArea>
    </format>
    <format dxfId="239">
      <pivotArea dataOnly="0" labelOnly="1" fieldPosition="0">
        <references count="1">
          <reference field="4294967294" count="1">
            <x v="2"/>
          </reference>
        </references>
      </pivotArea>
    </format>
    <format dxfId="238">
      <pivotArea dataOnly="0" labelOnly="1" fieldPosition="0">
        <references count="1">
          <reference field="4294967294" count="1">
            <x v="3"/>
          </reference>
        </references>
      </pivotArea>
    </format>
    <format dxfId="237">
      <pivotArea field="9" type="button" dataOnly="0" labelOnly="1" outline="0"/>
    </format>
    <format dxfId="236">
      <pivotArea field="1"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9F2E8A-7355-4156-A4E9-F5AB1F3418EF}" name="PivotTable2" cacheId="3"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A7:H20" firstHeaderRow="0"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h="1" x="1"/>
        <item h="1" x="5"/>
        <item x="4"/>
        <item h="1" x="0"/>
        <item t="default"/>
      </items>
    </pivotField>
    <pivotField axis="axisRow"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n="IG.16" x="19"/>
        <item x="20"/>
        <item x="21"/>
        <item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showAll="0">
      <items count="51">
        <item x="30"/>
        <item x="20"/>
        <item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dataField="1"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dataField="1"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dataField="1"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dataField="1"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dataField="1"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dataField="1"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dataField="1"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4"/>
  </rowFields>
  <rowItems count="13">
    <i>
      <x v="18"/>
    </i>
    <i>
      <x v="19"/>
    </i>
    <i>
      <x v="20"/>
    </i>
    <i>
      <x v="21"/>
    </i>
    <i>
      <x v="22"/>
    </i>
    <i>
      <x v="23"/>
    </i>
    <i>
      <x v="24"/>
    </i>
    <i>
      <x v="25"/>
    </i>
    <i>
      <x v="26"/>
    </i>
    <i>
      <x v="28"/>
    </i>
    <i>
      <x v="40"/>
    </i>
    <i>
      <x v="41"/>
    </i>
    <i t="grand">
      <x/>
    </i>
  </rowItems>
  <colFields count="1">
    <field x="-2"/>
  </colFields>
  <colItems count="7">
    <i>
      <x/>
    </i>
    <i i="1">
      <x v="1"/>
    </i>
    <i i="2">
      <x v="2"/>
    </i>
    <i i="3">
      <x v="3"/>
    </i>
    <i i="4">
      <x v="4"/>
    </i>
    <i i="5">
      <x v="5"/>
    </i>
    <i i="6">
      <x v="6"/>
    </i>
  </colItems>
  <dataFields count="7">
    <dataField name="Sum of M/C_x000a_ Plan Qty." fld="66" baseField="0" baseItem="0"/>
    <dataField name="Sum of Good" fld="16" baseField="0" baseItem="0"/>
    <dataField name="Sum of Rework" fld="17" baseField="0" baseItem="0"/>
    <dataField name="Sum of IN Running REJ." fld="18" baseField="0" baseItem="0"/>
    <dataField name="Sum of Total" fld="20" baseField="0" baseItem="0"/>
    <dataField name="Sum of Down Time (Hrs)" fld="67" baseField="0" baseItem="0"/>
    <dataField name="Sum of Total Loss Qty." fld="68" baseField="0" baseItem="0"/>
  </dataFields>
  <formats count="153">
    <format dxfId="429">
      <pivotArea collapsedLevelsAreSubtotals="1" fieldPosition="0">
        <references count="1">
          <reference field="4" count="1" selected="0">
            <x v="0"/>
          </reference>
        </references>
      </pivotArea>
    </format>
    <format dxfId="428">
      <pivotArea collapsedLevelsAreSubtotals="1" fieldPosition="0">
        <references count="1">
          <reference field="4" count="1" selected="0">
            <x v="1"/>
          </reference>
        </references>
      </pivotArea>
    </format>
    <format dxfId="427">
      <pivotArea collapsedLevelsAreSubtotals="1" fieldPosition="0">
        <references count="1">
          <reference field="4" count="1" selected="0">
            <x v="2"/>
          </reference>
        </references>
      </pivotArea>
    </format>
    <format dxfId="426">
      <pivotArea collapsedLevelsAreSubtotals="1" fieldPosition="0">
        <references count="1">
          <reference field="4" count="1" selected="0">
            <x v="3"/>
          </reference>
        </references>
      </pivotArea>
    </format>
    <format dxfId="425">
      <pivotArea collapsedLevelsAreSubtotals="1" fieldPosition="0">
        <references count="1">
          <reference field="4" count="1" selected="0">
            <x v="4"/>
          </reference>
        </references>
      </pivotArea>
    </format>
    <format dxfId="424">
      <pivotArea collapsedLevelsAreSubtotals="1" fieldPosition="0">
        <references count="1">
          <reference field="4" count="1" selected="0">
            <x v="5"/>
          </reference>
        </references>
      </pivotArea>
    </format>
    <format dxfId="423">
      <pivotArea collapsedLevelsAreSubtotals="1" fieldPosition="0">
        <references count="1">
          <reference field="4" count="1" selected="0">
            <x v="6"/>
          </reference>
        </references>
      </pivotArea>
    </format>
    <format dxfId="422">
      <pivotArea collapsedLevelsAreSubtotals="1" fieldPosition="0">
        <references count="1">
          <reference field="4" count="1" selected="0">
            <x v="7"/>
          </reference>
        </references>
      </pivotArea>
    </format>
    <format dxfId="421">
      <pivotArea collapsedLevelsAreSubtotals="1" fieldPosition="0">
        <references count="1">
          <reference field="4" count="1" selected="0">
            <x v="8"/>
          </reference>
        </references>
      </pivotArea>
    </format>
    <format dxfId="420">
      <pivotArea collapsedLevelsAreSubtotals="1" fieldPosition="0">
        <references count="1">
          <reference field="4" count="1" selected="0">
            <x v="9"/>
          </reference>
        </references>
      </pivotArea>
    </format>
    <format dxfId="419">
      <pivotArea collapsedLevelsAreSubtotals="1" fieldPosition="0">
        <references count="1">
          <reference field="4" count="1" selected="0">
            <x v="10"/>
          </reference>
        </references>
      </pivotArea>
    </format>
    <format dxfId="418">
      <pivotArea collapsedLevelsAreSubtotals="1" fieldPosition="0">
        <references count="1">
          <reference field="4" count="1" selected="0">
            <x v="11"/>
          </reference>
        </references>
      </pivotArea>
    </format>
    <format dxfId="417">
      <pivotArea collapsedLevelsAreSubtotals="1" fieldPosition="0">
        <references count="1">
          <reference field="4" count="1" selected="0">
            <x v="12"/>
          </reference>
        </references>
      </pivotArea>
    </format>
    <format dxfId="416">
      <pivotArea collapsedLevelsAreSubtotals="1" fieldPosition="0">
        <references count="1">
          <reference field="4" count="1" selected="0">
            <x v="13"/>
          </reference>
        </references>
      </pivotArea>
    </format>
    <format dxfId="415">
      <pivotArea collapsedLevelsAreSubtotals="1" fieldPosition="0">
        <references count="1">
          <reference field="4" count="1" selected="0">
            <x v="14"/>
          </reference>
        </references>
      </pivotArea>
    </format>
    <format dxfId="414">
      <pivotArea collapsedLevelsAreSubtotals="1" fieldPosition="0">
        <references count="1">
          <reference field="4" count="1" selected="0">
            <x v="15"/>
          </reference>
        </references>
      </pivotArea>
    </format>
    <format dxfId="413">
      <pivotArea collapsedLevelsAreSubtotals="1" fieldPosition="0">
        <references count="1">
          <reference field="4" count="1" selected="0">
            <x v="16"/>
          </reference>
        </references>
      </pivotArea>
    </format>
    <format dxfId="412">
      <pivotArea collapsedLevelsAreSubtotals="1" fieldPosition="0">
        <references count="1">
          <reference field="4" count="1" selected="0">
            <x v="17"/>
          </reference>
        </references>
      </pivotArea>
    </format>
    <format dxfId="411">
      <pivotArea collapsedLevelsAreSubtotals="1" fieldPosition="0">
        <references count="1">
          <reference field="4" count="1" selected="0">
            <x v="18"/>
          </reference>
        </references>
      </pivotArea>
    </format>
    <format dxfId="410">
      <pivotArea collapsedLevelsAreSubtotals="1" fieldPosition="0">
        <references count="1">
          <reference field="4" count="1" selected="0">
            <x v="19"/>
          </reference>
        </references>
      </pivotArea>
    </format>
    <format dxfId="409">
      <pivotArea collapsedLevelsAreSubtotals="1" fieldPosition="0">
        <references count="1">
          <reference field="4" count="1" selected="0">
            <x v="20"/>
          </reference>
        </references>
      </pivotArea>
    </format>
    <format dxfId="408">
      <pivotArea collapsedLevelsAreSubtotals="1" fieldPosition="0">
        <references count="1">
          <reference field="4" count="1" selected="0">
            <x v="21"/>
          </reference>
        </references>
      </pivotArea>
    </format>
    <format dxfId="407">
      <pivotArea collapsedLevelsAreSubtotals="1" fieldPosition="0">
        <references count="1">
          <reference field="4" count="1" selected="0">
            <x v="22"/>
          </reference>
        </references>
      </pivotArea>
    </format>
    <format dxfId="406">
      <pivotArea collapsedLevelsAreSubtotals="1" fieldPosition="0">
        <references count="1">
          <reference field="4" count="1" selected="0">
            <x v="23"/>
          </reference>
        </references>
      </pivotArea>
    </format>
    <format dxfId="405">
      <pivotArea collapsedLevelsAreSubtotals="1" fieldPosition="0">
        <references count="1">
          <reference field="4" count="1" selected="0">
            <x v="24"/>
          </reference>
        </references>
      </pivotArea>
    </format>
    <format dxfId="404">
      <pivotArea collapsedLevelsAreSubtotals="1" fieldPosition="0">
        <references count="1">
          <reference field="4" count="1" selected="0">
            <x v="25"/>
          </reference>
        </references>
      </pivotArea>
    </format>
    <format dxfId="403">
      <pivotArea collapsedLevelsAreSubtotals="1" fieldPosition="0">
        <references count="1">
          <reference field="4" count="1" selected="0">
            <x v="26"/>
          </reference>
        </references>
      </pivotArea>
    </format>
    <format dxfId="402">
      <pivotArea collapsedLevelsAreSubtotals="1" fieldPosition="0">
        <references count="1">
          <reference field="4" count="1" selected="0">
            <x v="27"/>
          </reference>
        </references>
      </pivotArea>
    </format>
    <format dxfId="401">
      <pivotArea collapsedLevelsAreSubtotals="1" fieldPosition="0">
        <references count="1">
          <reference field="4" count="1" selected="0">
            <x v="0"/>
          </reference>
        </references>
      </pivotArea>
    </format>
    <format dxfId="400">
      <pivotArea collapsedLevelsAreSubtotals="1" fieldPosition="0">
        <references count="1">
          <reference field="4" count="1" selected="0">
            <x v="1"/>
          </reference>
        </references>
      </pivotArea>
    </format>
    <format dxfId="399">
      <pivotArea collapsedLevelsAreSubtotals="1" fieldPosition="0">
        <references count="1">
          <reference field="4" count="1" selected="0">
            <x v="2"/>
          </reference>
        </references>
      </pivotArea>
    </format>
    <format dxfId="398">
      <pivotArea collapsedLevelsAreSubtotals="1" fieldPosition="0">
        <references count="1">
          <reference field="4" count="1" selected="0">
            <x v="3"/>
          </reference>
        </references>
      </pivotArea>
    </format>
    <format dxfId="397">
      <pivotArea collapsedLevelsAreSubtotals="1" fieldPosition="0">
        <references count="1">
          <reference field="4" count="1" selected="0">
            <x v="4"/>
          </reference>
        </references>
      </pivotArea>
    </format>
    <format dxfId="396">
      <pivotArea collapsedLevelsAreSubtotals="1" fieldPosition="0">
        <references count="1">
          <reference field="4" count="1" selected="0">
            <x v="5"/>
          </reference>
        </references>
      </pivotArea>
    </format>
    <format dxfId="395">
      <pivotArea collapsedLevelsAreSubtotals="1" fieldPosition="0">
        <references count="1">
          <reference field="4" count="1" selected="0">
            <x v="6"/>
          </reference>
        </references>
      </pivotArea>
    </format>
    <format dxfId="394">
      <pivotArea collapsedLevelsAreSubtotals="1" fieldPosition="0">
        <references count="1">
          <reference field="4" count="1" selected="0">
            <x v="7"/>
          </reference>
        </references>
      </pivotArea>
    </format>
    <format dxfId="393">
      <pivotArea collapsedLevelsAreSubtotals="1" fieldPosition="0">
        <references count="1">
          <reference field="4" count="1" selected="0">
            <x v="8"/>
          </reference>
        </references>
      </pivotArea>
    </format>
    <format dxfId="392">
      <pivotArea collapsedLevelsAreSubtotals="1" fieldPosition="0">
        <references count="1">
          <reference field="4" count="1" selected="0">
            <x v="9"/>
          </reference>
        </references>
      </pivotArea>
    </format>
    <format dxfId="391">
      <pivotArea collapsedLevelsAreSubtotals="1" fieldPosition="0">
        <references count="1">
          <reference field="4" count="1" selected="0">
            <x v="10"/>
          </reference>
        </references>
      </pivotArea>
    </format>
    <format dxfId="390">
      <pivotArea collapsedLevelsAreSubtotals="1" fieldPosition="0">
        <references count="1">
          <reference field="4" count="1" selected="0">
            <x v="11"/>
          </reference>
        </references>
      </pivotArea>
    </format>
    <format dxfId="389">
      <pivotArea collapsedLevelsAreSubtotals="1" fieldPosition="0">
        <references count="1">
          <reference field="4" count="1" selected="0">
            <x v="12"/>
          </reference>
        </references>
      </pivotArea>
    </format>
    <format dxfId="388">
      <pivotArea collapsedLevelsAreSubtotals="1" fieldPosition="0">
        <references count="1">
          <reference field="4" count="1" selected="0">
            <x v="13"/>
          </reference>
        </references>
      </pivotArea>
    </format>
    <format dxfId="387">
      <pivotArea collapsedLevelsAreSubtotals="1" fieldPosition="0">
        <references count="1">
          <reference field="4" count="1" selected="0">
            <x v="14"/>
          </reference>
        </references>
      </pivotArea>
    </format>
    <format dxfId="386">
      <pivotArea collapsedLevelsAreSubtotals="1" fieldPosition="0">
        <references count="1">
          <reference field="4" count="1" selected="0">
            <x v="15"/>
          </reference>
        </references>
      </pivotArea>
    </format>
    <format dxfId="385">
      <pivotArea collapsedLevelsAreSubtotals="1" fieldPosition="0">
        <references count="1">
          <reference field="4" count="1" selected="0">
            <x v="16"/>
          </reference>
        </references>
      </pivotArea>
    </format>
    <format dxfId="384">
      <pivotArea collapsedLevelsAreSubtotals="1" fieldPosition="0">
        <references count="1">
          <reference field="4" count="1" selected="0">
            <x v="17"/>
          </reference>
        </references>
      </pivotArea>
    </format>
    <format dxfId="383">
      <pivotArea collapsedLevelsAreSubtotals="1" fieldPosition="0">
        <references count="1">
          <reference field="4" count="1" selected="0">
            <x v="18"/>
          </reference>
        </references>
      </pivotArea>
    </format>
    <format dxfId="382">
      <pivotArea collapsedLevelsAreSubtotals="1" fieldPosition="0">
        <references count="1">
          <reference field="4" count="1" selected="0">
            <x v="19"/>
          </reference>
        </references>
      </pivotArea>
    </format>
    <format dxfId="381">
      <pivotArea collapsedLevelsAreSubtotals="1" fieldPosition="0">
        <references count="1">
          <reference field="4" count="1" selected="0">
            <x v="20"/>
          </reference>
        </references>
      </pivotArea>
    </format>
    <format dxfId="380">
      <pivotArea collapsedLevelsAreSubtotals="1" fieldPosition="0">
        <references count="1">
          <reference field="4" count="1" selected="0">
            <x v="21"/>
          </reference>
        </references>
      </pivotArea>
    </format>
    <format dxfId="379">
      <pivotArea collapsedLevelsAreSubtotals="1" fieldPosition="0">
        <references count="1">
          <reference field="4" count="1" selected="0">
            <x v="22"/>
          </reference>
        </references>
      </pivotArea>
    </format>
    <format dxfId="378">
      <pivotArea collapsedLevelsAreSubtotals="1" fieldPosition="0">
        <references count="1">
          <reference field="4" count="1" selected="0">
            <x v="23"/>
          </reference>
        </references>
      </pivotArea>
    </format>
    <format dxfId="377">
      <pivotArea collapsedLevelsAreSubtotals="1" fieldPosition="0">
        <references count="1">
          <reference field="4" count="1" selected="0">
            <x v="24"/>
          </reference>
        </references>
      </pivotArea>
    </format>
    <format dxfId="376">
      <pivotArea collapsedLevelsAreSubtotals="1" fieldPosition="0">
        <references count="1">
          <reference field="4" count="1" selected="0">
            <x v="25"/>
          </reference>
        </references>
      </pivotArea>
    </format>
    <format dxfId="375">
      <pivotArea collapsedLevelsAreSubtotals="1" fieldPosition="0">
        <references count="1">
          <reference field="4" count="1" selected="0">
            <x v="26"/>
          </reference>
        </references>
      </pivotArea>
    </format>
    <format dxfId="374">
      <pivotArea collapsedLevelsAreSubtotals="1" fieldPosition="0">
        <references count="1">
          <reference field="4" count="1" selected="0">
            <x v="27"/>
          </reference>
        </references>
      </pivotArea>
    </format>
    <format dxfId="373">
      <pivotArea field="4" type="button" dataOnly="0" labelOnly="1" outline="0" axis="axisRow" fieldPosition="0"/>
    </format>
    <format dxfId="372">
      <pivotArea dataOnly="0" labelOnly="1" fieldPosition="0">
        <references count="1">
          <reference field="4294967294" count="1">
            <x v="0"/>
          </reference>
        </references>
      </pivotArea>
    </format>
    <format dxfId="371">
      <pivotArea dataOnly="0" labelOnly="1" fieldPosition="0">
        <references count="1">
          <reference field="4294967294" count="1">
            <x v="1"/>
          </reference>
        </references>
      </pivotArea>
    </format>
    <format dxfId="370">
      <pivotArea dataOnly="0" labelOnly="1" fieldPosition="0">
        <references count="1">
          <reference field="4294967294" count="1">
            <x v="2"/>
          </reference>
        </references>
      </pivotArea>
    </format>
    <format dxfId="369">
      <pivotArea dataOnly="0" labelOnly="1" fieldPosition="0">
        <references count="1">
          <reference field="4294967294" count="1">
            <x v="3"/>
          </reference>
        </references>
      </pivotArea>
    </format>
    <format dxfId="368">
      <pivotArea dataOnly="0" labelOnly="1" fieldPosition="0">
        <references count="1">
          <reference field="4294967294" count="1">
            <x v="4"/>
          </reference>
        </references>
      </pivotArea>
    </format>
    <format dxfId="367">
      <pivotArea dataOnly="0" labelOnly="1" fieldPosition="0">
        <references count="1">
          <reference field="4294967294" count="1">
            <x v="6"/>
          </reference>
        </references>
      </pivotArea>
    </format>
    <format dxfId="366">
      <pivotArea collapsedLevelsAreSubtotals="1" fieldPosition="0"/>
    </format>
    <format dxfId="365">
      <pivotArea collapsedLevelsAreSubtotals="1" fieldPosition="0"/>
    </format>
    <format dxfId="364">
      <pivotArea field="4" type="button" dataOnly="0" labelOnly="1" outline="0" axis="axisRow" fieldPosition="0"/>
    </format>
    <format dxfId="363">
      <pivotArea dataOnly="0" labelOnly="1" fieldPosition="0">
        <references count="1">
          <reference field="4294967294" count="1">
            <x v="0"/>
          </reference>
        </references>
      </pivotArea>
    </format>
    <format dxfId="362">
      <pivotArea dataOnly="0" labelOnly="1" fieldPosition="0">
        <references count="1">
          <reference field="4294967294" count="1">
            <x v="1"/>
          </reference>
        </references>
      </pivotArea>
    </format>
    <format dxfId="361">
      <pivotArea dataOnly="0" labelOnly="1" fieldPosition="0">
        <references count="1">
          <reference field="4294967294" count="1">
            <x v="2"/>
          </reference>
        </references>
      </pivotArea>
    </format>
    <format dxfId="360">
      <pivotArea dataOnly="0" labelOnly="1" fieldPosition="0">
        <references count="1">
          <reference field="4294967294" count="1">
            <x v="3"/>
          </reference>
        </references>
      </pivotArea>
    </format>
    <format dxfId="359">
      <pivotArea dataOnly="0" labelOnly="1" fieldPosition="0">
        <references count="1">
          <reference field="4294967294" count="1">
            <x v="4"/>
          </reference>
        </references>
      </pivotArea>
    </format>
    <format dxfId="358">
      <pivotArea dataOnly="0" labelOnly="1" fieldPosition="0">
        <references count="1">
          <reference field="4294967294" count="1">
            <x v="6"/>
          </reference>
        </references>
      </pivotArea>
    </format>
    <format dxfId="357">
      <pivotArea field="4" type="button" dataOnly="0" labelOnly="1" outline="0" axis="axisRow" fieldPosition="0"/>
    </format>
    <format dxfId="356">
      <pivotArea dataOnly="0" labelOnly="1" fieldPosition="0">
        <references count="1">
          <reference field="4294967294" count="1">
            <x v="0"/>
          </reference>
        </references>
      </pivotArea>
    </format>
    <format dxfId="355">
      <pivotArea dataOnly="0" labelOnly="1" fieldPosition="0">
        <references count="1">
          <reference field="4294967294" count="1">
            <x v="1"/>
          </reference>
        </references>
      </pivotArea>
    </format>
    <format dxfId="354">
      <pivotArea dataOnly="0" labelOnly="1" fieldPosition="0">
        <references count="1">
          <reference field="4294967294" count="1">
            <x v="2"/>
          </reference>
        </references>
      </pivotArea>
    </format>
    <format dxfId="353">
      <pivotArea dataOnly="0" labelOnly="1" fieldPosition="0">
        <references count="1">
          <reference field="4294967294" count="1">
            <x v="3"/>
          </reference>
        </references>
      </pivotArea>
    </format>
    <format dxfId="352">
      <pivotArea dataOnly="0" labelOnly="1" fieldPosition="0">
        <references count="1">
          <reference field="4294967294" count="1">
            <x v="4"/>
          </reference>
        </references>
      </pivotArea>
    </format>
    <format dxfId="351">
      <pivotArea dataOnly="0" labelOnly="1" fieldPosition="0">
        <references count="1">
          <reference field="4294967294" count="1">
            <x v="6"/>
          </reference>
        </references>
      </pivotArea>
    </format>
    <format dxfId="350">
      <pivotArea type="all" dataOnly="0" outline="0" fieldPosition="0"/>
    </format>
    <format>
      <pivotArea type="all" dataOnly="0" outline="0" fieldPosition="0"/>
    </format>
    <format dxfId="349">
      <pivotArea grandRow="1" collapsedLevelsAreSubtotals="1" fieldPosition="0"/>
    </format>
    <format dxfId="348">
      <pivotArea collapsedLevelsAreSubtotals="1" fieldPosition="0">
        <references count="1">
          <reference field="4" count="1" selected="0">
            <x v="18"/>
          </reference>
        </references>
      </pivotArea>
    </format>
    <format dxfId="347">
      <pivotArea collapsedLevelsAreSubtotals="1" fieldPosition="0">
        <references count="1">
          <reference field="4" count="1" selected="0">
            <x v="19"/>
          </reference>
        </references>
      </pivotArea>
    </format>
    <format dxfId="346">
      <pivotArea collapsedLevelsAreSubtotals="1" fieldPosition="0">
        <references count="1">
          <reference field="4" count="1" selected="0">
            <x v="20"/>
          </reference>
        </references>
      </pivotArea>
    </format>
    <format dxfId="345">
      <pivotArea collapsedLevelsAreSubtotals="1" fieldPosition="0">
        <references count="1">
          <reference field="4" count="1" selected="0">
            <x v="21"/>
          </reference>
        </references>
      </pivotArea>
    </format>
    <format dxfId="344">
      <pivotArea collapsedLevelsAreSubtotals="1" fieldPosition="0">
        <references count="1">
          <reference field="4" count="1" selected="0">
            <x v="22"/>
          </reference>
        </references>
      </pivotArea>
    </format>
    <format dxfId="343">
      <pivotArea collapsedLevelsAreSubtotals="1" fieldPosition="0">
        <references count="1">
          <reference field="4" count="1" selected="0">
            <x v="23"/>
          </reference>
        </references>
      </pivotArea>
    </format>
    <format dxfId="342">
      <pivotArea collapsedLevelsAreSubtotals="1" fieldPosition="0">
        <references count="1">
          <reference field="4" count="1" selected="0">
            <x v="24"/>
          </reference>
        </references>
      </pivotArea>
    </format>
    <format dxfId="341">
      <pivotArea collapsedLevelsAreSubtotals="1" fieldPosition="0">
        <references count="1">
          <reference field="4" count="1" selected="0">
            <x v="25"/>
          </reference>
        </references>
      </pivotArea>
    </format>
    <format dxfId="340">
      <pivotArea collapsedLevelsAreSubtotals="1" fieldPosition="0">
        <references count="1">
          <reference field="4" count="1" selected="0">
            <x v="26"/>
          </reference>
        </references>
      </pivotArea>
    </format>
    <format dxfId="339">
      <pivotArea dataOnly="0" labelOnly="1" fieldPosition="0">
        <references count="1">
          <reference field="4294967294" count="1">
            <x v="5"/>
          </reference>
        </references>
      </pivotArea>
    </format>
    <format dxfId="338">
      <pivotArea dataOnly="0" labelOnly="1" fieldPosition="0">
        <references count="1">
          <reference field="4294967294" count="1">
            <x v="5"/>
          </reference>
        </references>
      </pivotArea>
    </format>
    <format dxfId="337">
      <pivotArea collapsedLevelsAreSubtotals="1" fieldPosition="0">
        <references count="1">
          <reference field="4" count="1" selected="0">
            <x v="5"/>
          </reference>
        </references>
      </pivotArea>
    </format>
    <format dxfId="336">
      <pivotArea collapsedLevelsAreSubtotals="1" fieldPosition="0">
        <references count="1">
          <reference field="4" count="1" selected="0">
            <x v="6"/>
          </reference>
        </references>
      </pivotArea>
    </format>
    <format dxfId="335">
      <pivotArea collapsedLevelsAreSubtotals="1" fieldPosition="0">
        <references count="1">
          <reference field="4" count="1" selected="0">
            <x v="9"/>
          </reference>
        </references>
      </pivotArea>
    </format>
    <format dxfId="334">
      <pivotArea collapsedLevelsAreSubtotals="1" fieldPosition="0">
        <references count="1">
          <reference field="4" count="1" selected="0">
            <x v="10"/>
          </reference>
        </references>
      </pivotArea>
    </format>
    <format dxfId="333">
      <pivotArea collapsedLevelsAreSubtotals="1" fieldPosition="0">
        <references count="1">
          <reference field="4" count="1" selected="0">
            <x v="11"/>
          </reference>
        </references>
      </pivotArea>
    </format>
    <format dxfId="332">
      <pivotArea collapsedLevelsAreSubtotals="1" fieldPosition="0">
        <references count="1">
          <reference field="4" count="1" selected="0">
            <x v="12"/>
          </reference>
        </references>
      </pivotArea>
    </format>
    <format dxfId="331">
      <pivotArea collapsedLevelsAreSubtotals="1" fieldPosition="0">
        <references count="1">
          <reference field="4" count="1" selected="0">
            <x v="13"/>
          </reference>
        </references>
      </pivotArea>
    </format>
    <format dxfId="330">
      <pivotArea collapsedLevelsAreSubtotals="1" fieldPosition="0">
        <references count="1">
          <reference field="4" count="1" selected="0">
            <x v="14"/>
          </reference>
        </references>
      </pivotArea>
    </format>
    <format dxfId="329">
      <pivotArea collapsedLevelsAreSubtotals="1" fieldPosition="0">
        <references count="1">
          <reference field="4" count="1" selected="0">
            <x v="15"/>
          </reference>
        </references>
      </pivotArea>
    </format>
    <format dxfId="328">
      <pivotArea collapsedLevelsAreSubtotals="1" fieldPosition="0">
        <references count="1">
          <reference field="4" count="1" selected="0">
            <x v="16"/>
          </reference>
        </references>
      </pivotArea>
    </format>
    <format dxfId="327">
      <pivotArea collapsedLevelsAreSubtotals="1" fieldPosition="0">
        <references count="1">
          <reference field="4" count="1" selected="0">
            <x v="17"/>
          </reference>
        </references>
      </pivotArea>
    </format>
    <format dxfId="326">
      <pivotArea collapsedLevelsAreSubtotals="1" fieldPosition="0">
        <references count="1">
          <reference field="4" count="1" selected="0">
            <x v="7"/>
          </reference>
        </references>
      </pivotArea>
    </format>
    <format dxfId="325">
      <pivotArea collapsedLevelsAreSubtotals="1" fieldPosition="0">
        <references count="1">
          <reference field="4" count="1" selected="0">
            <x v="8"/>
          </reference>
        </references>
      </pivotArea>
    </format>
    <format dxfId="324">
      <pivotArea collapsedLevelsAreSubtotals="1" fieldPosition="0">
        <references count="1">
          <reference field="4" count="1" selected="0">
            <x v="0"/>
          </reference>
        </references>
      </pivotArea>
    </format>
    <format dxfId="323">
      <pivotArea collapsedLevelsAreSubtotals="1" fieldPosition="0">
        <references count="1">
          <reference field="4" count="1" selected="0">
            <x v="1"/>
          </reference>
        </references>
      </pivotArea>
    </format>
    <format dxfId="322">
      <pivotArea collapsedLevelsAreSubtotals="1" fieldPosition="0">
        <references count="1">
          <reference field="4" count="1" selected="0">
            <x v="2"/>
          </reference>
        </references>
      </pivotArea>
    </format>
    <format dxfId="321">
      <pivotArea collapsedLevelsAreSubtotals="1" fieldPosition="0">
        <references count="1">
          <reference field="4" count="1" selected="0">
            <x v="3"/>
          </reference>
        </references>
      </pivotArea>
    </format>
    <format dxfId="320">
      <pivotArea collapsedLevelsAreSubtotals="1" fieldPosition="0">
        <references count="1">
          <reference field="4" count="1" selected="0">
            <x v="4"/>
          </reference>
        </references>
      </pivotArea>
    </format>
    <format dxfId="319">
      <pivotArea collapsedLevelsAreSubtotals="1" fieldPosition="0">
        <references count="1">
          <reference field="4" count="1" selected="0">
            <x v="5"/>
          </reference>
        </references>
      </pivotArea>
    </format>
    <format dxfId="318">
      <pivotArea collapsedLevelsAreSubtotals="1" fieldPosition="0">
        <references count="1">
          <reference field="4" count="1" selected="0">
            <x v="6"/>
          </reference>
        </references>
      </pivotArea>
    </format>
    <format dxfId="317">
      <pivotArea field="4" type="button" dataOnly="0" labelOnly="1" outline="0" axis="axisRow" fieldPosition="0"/>
    </format>
    <format dxfId="316">
      <pivotArea dataOnly="0" labelOnly="1" fieldPosition="0">
        <references count="1">
          <reference field="4294967294" count="1">
            <x v="0"/>
          </reference>
        </references>
      </pivotArea>
    </format>
    <format dxfId="315">
      <pivotArea dataOnly="0" labelOnly="1" fieldPosition="0">
        <references count="1">
          <reference field="4294967294" count="1">
            <x v="1"/>
          </reference>
        </references>
      </pivotArea>
    </format>
    <format dxfId="314">
      <pivotArea dataOnly="0" labelOnly="1" fieldPosition="0">
        <references count="1">
          <reference field="4294967294" count="1">
            <x v="2"/>
          </reference>
        </references>
      </pivotArea>
    </format>
    <format dxfId="313">
      <pivotArea dataOnly="0" labelOnly="1" fieldPosition="0">
        <references count="1">
          <reference field="4294967294" count="1">
            <x v="3"/>
          </reference>
        </references>
      </pivotArea>
    </format>
    <format dxfId="312">
      <pivotArea dataOnly="0" labelOnly="1" fieldPosition="0">
        <references count="1">
          <reference field="4294967294" count="1">
            <x v="4"/>
          </reference>
        </references>
      </pivotArea>
    </format>
    <format dxfId="311">
      <pivotArea dataOnly="0" labelOnly="1" fieldPosition="0">
        <references count="1">
          <reference field="4294967294" count="1">
            <x v="5"/>
          </reference>
        </references>
      </pivotArea>
    </format>
    <format dxfId="310">
      <pivotArea dataOnly="0" labelOnly="1" fieldPosition="0">
        <references count="1">
          <reference field="4294967294" count="1">
            <x v="6"/>
          </reference>
        </references>
      </pivotArea>
    </format>
    <format dxfId="309">
      <pivotArea collapsedLevelsAreSubtotals="1" fieldPosition="0">
        <references count="2">
          <reference field="4294967294" count="1" selected="0">
            <x v="5"/>
          </reference>
          <reference field="4" count="1" selected="0">
            <x v="18"/>
          </reference>
        </references>
      </pivotArea>
    </format>
    <format dxfId="308">
      <pivotArea collapsedLevelsAreSubtotals="1" fieldPosition="0">
        <references count="2">
          <reference field="4294967294" count="1" selected="0">
            <x v="5"/>
          </reference>
          <reference field="4" count="1" selected="0">
            <x v="19"/>
          </reference>
        </references>
      </pivotArea>
    </format>
    <format dxfId="307">
      <pivotArea collapsedLevelsAreSubtotals="1" fieldPosition="0">
        <references count="2">
          <reference field="4294967294" count="1" selected="0">
            <x v="5"/>
          </reference>
          <reference field="4" count="1" selected="0">
            <x v="20"/>
          </reference>
        </references>
      </pivotArea>
    </format>
    <format dxfId="306">
      <pivotArea collapsedLevelsAreSubtotals="1" fieldPosition="0">
        <references count="2">
          <reference field="4294967294" count="1" selected="0">
            <x v="5"/>
          </reference>
          <reference field="4" count="1" selected="0">
            <x v="21"/>
          </reference>
        </references>
      </pivotArea>
    </format>
    <format dxfId="305">
      <pivotArea collapsedLevelsAreSubtotals="1" fieldPosition="0">
        <references count="2">
          <reference field="4294967294" count="1" selected="0">
            <x v="5"/>
          </reference>
          <reference field="4" count="1" selected="0">
            <x v="22"/>
          </reference>
        </references>
      </pivotArea>
    </format>
    <format dxfId="304">
      <pivotArea collapsedLevelsAreSubtotals="1" fieldPosition="0">
        <references count="2">
          <reference field="4294967294" count="1" selected="0">
            <x v="5"/>
          </reference>
          <reference field="4" count="1" selected="0">
            <x v="23"/>
          </reference>
        </references>
      </pivotArea>
    </format>
    <format dxfId="303">
      <pivotArea collapsedLevelsAreSubtotals="1" fieldPosition="0">
        <references count="2">
          <reference field="4294967294" count="1" selected="0">
            <x v="5"/>
          </reference>
          <reference field="4" count="1" selected="0">
            <x v="24"/>
          </reference>
        </references>
      </pivotArea>
    </format>
    <format dxfId="302">
      <pivotArea collapsedLevelsAreSubtotals="1" fieldPosition="0">
        <references count="2">
          <reference field="4294967294" count="1" selected="0">
            <x v="5"/>
          </reference>
          <reference field="4" count="1" selected="0">
            <x v="25"/>
          </reference>
        </references>
      </pivotArea>
    </format>
    <format dxfId="301">
      <pivotArea collapsedLevelsAreSubtotals="1" fieldPosition="0">
        <references count="2">
          <reference field="4294967294" count="1" selected="0">
            <x v="5"/>
          </reference>
          <reference field="4" count="1" selected="0">
            <x v="26"/>
          </reference>
        </references>
      </pivotArea>
    </format>
    <format dxfId="300">
      <pivotArea collapsedLevelsAreSubtotals="1" fieldPosition="0">
        <references count="2">
          <reference field="4294967294" count="1" selected="0">
            <x v="5"/>
          </reference>
          <reference field="4" count="1" selected="0">
            <x v="18"/>
          </reference>
        </references>
      </pivotArea>
    </format>
    <format dxfId="299">
      <pivotArea collapsedLevelsAreSubtotals="1" fieldPosition="0">
        <references count="2">
          <reference field="4294967294" count="1" selected="0">
            <x v="5"/>
          </reference>
          <reference field="4" count="1" selected="0">
            <x v="19"/>
          </reference>
        </references>
      </pivotArea>
    </format>
    <format dxfId="298">
      <pivotArea collapsedLevelsAreSubtotals="1" fieldPosition="0">
        <references count="2">
          <reference field="4294967294" count="1" selected="0">
            <x v="5"/>
          </reference>
          <reference field="4" count="1" selected="0">
            <x v="20"/>
          </reference>
        </references>
      </pivotArea>
    </format>
    <format dxfId="297">
      <pivotArea collapsedLevelsAreSubtotals="1" fieldPosition="0">
        <references count="2">
          <reference field="4294967294" count="1" selected="0">
            <x v="5"/>
          </reference>
          <reference field="4" count="1" selected="0">
            <x v="21"/>
          </reference>
        </references>
      </pivotArea>
    </format>
    <format dxfId="296">
      <pivotArea collapsedLevelsAreSubtotals="1" fieldPosition="0">
        <references count="2">
          <reference field="4294967294" count="1" selected="0">
            <x v="5"/>
          </reference>
          <reference field="4" count="1" selected="0">
            <x v="22"/>
          </reference>
        </references>
      </pivotArea>
    </format>
    <format dxfId="295">
      <pivotArea collapsedLevelsAreSubtotals="1" fieldPosition="0">
        <references count="2">
          <reference field="4294967294" count="1" selected="0">
            <x v="5"/>
          </reference>
          <reference field="4" count="1" selected="0">
            <x v="23"/>
          </reference>
        </references>
      </pivotArea>
    </format>
    <format dxfId="294">
      <pivotArea collapsedLevelsAreSubtotals="1" fieldPosition="0">
        <references count="2">
          <reference field="4294967294" count="1" selected="0">
            <x v="5"/>
          </reference>
          <reference field="4" count="1" selected="0">
            <x v="24"/>
          </reference>
        </references>
      </pivotArea>
    </format>
    <format dxfId="293">
      <pivotArea collapsedLevelsAreSubtotals="1" fieldPosition="0">
        <references count="2">
          <reference field="4294967294" count="1" selected="0">
            <x v="5"/>
          </reference>
          <reference field="4" count="1" selected="0">
            <x v="25"/>
          </reference>
        </references>
      </pivotArea>
    </format>
    <format dxfId="292">
      <pivotArea collapsedLevelsAreSubtotals="1" fieldPosition="0">
        <references count="2">
          <reference field="4294967294" count="1" selected="0">
            <x v="5"/>
          </reference>
          <reference field="4" count="1" selected="0">
            <x v="26"/>
          </reference>
        </references>
      </pivotArea>
    </format>
    <format dxfId="291">
      <pivotArea dataOnly="0" labelOnly="1" fieldPosition="0">
        <references count="1">
          <reference field="4" count="1">
            <x v="18"/>
          </reference>
        </references>
      </pivotArea>
    </format>
    <format dxfId="290">
      <pivotArea dataOnly="0" labelOnly="1" fieldPosition="0">
        <references count="1">
          <reference field="4" count="1">
            <x v="19"/>
          </reference>
        </references>
      </pivotArea>
    </format>
    <format dxfId="289">
      <pivotArea dataOnly="0" labelOnly="1" fieldPosition="0">
        <references count="1">
          <reference field="4" count="1">
            <x v="20"/>
          </reference>
        </references>
      </pivotArea>
    </format>
    <format dxfId="288">
      <pivotArea dataOnly="0" labelOnly="1" fieldPosition="0">
        <references count="1">
          <reference field="4" count="1">
            <x v="21"/>
          </reference>
        </references>
      </pivotArea>
    </format>
    <format dxfId="287">
      <pivotArea dataOnly="0" labelOnly="1" fieldPosition="0">
        <references count="1">
          <reference field="4" count="1">
            <x v="22"/>
          </reference>
        </references>
      </pivotArea>
    </format>
    <format dxfId="286">
      <pivotArea dataOnly="0" labelOnly="1" fieldPosition="0">
        <references count="1">
          <reference field="4" count="1">
            <x v="23"/>
          </reference>
        </references>
      </pivotArea>
    </format>
    <format dxfId="285">
      <pivotArea dataOnly="0" labelOnly="1" fieldPosition="0">
        <references count="1">
          <reference field="4" count="1">
            <x v="24"/>
          </reference>
        </references>
      </pivotArea>
    </format>
    <format dxfId="284">
      <pivotArea dataOnly="0" labelOnly="1" fieldPosition="0">
        <references count="1">
          <reference field="4" count="1">
            <x v="25"/>
          </reference>
        </references>
      </pivotArea>
    </format>
    <format dxfId="283">
      <pivotArea dataOnly="0" labelOnly="1" fieldPosition="0">
        <references count="1">
          <reference field="4" count="1">
            <x v="26"/>
          </reference>
        </references>
      </pivotArea>
    </format>
    <format dxfId="282">
      <pivotArea dataOnly="0" labelOnly="1" grandRow="1" fieldPosition="0"/>
    </format>
    <format dxfId="281">
      <pivotArea collapsedLevelsAreSubtotals="1" fieldPosition="0"/>
    </format>
    <format dxfId="280">
      <pivotArea dataOnly="0" labelOnly="1" fieldPosition="0">
        <references count="1">
          <reference field="4" count="1">
            <x v="28"/>
          </reference>
        </references>
      </pivotArea>
    </format>
    <format dxfId="279">
      <pivotArea dataOnly="0" labelOnly="1" fieldPosition="0">
        <references count="1">
          <reference field="4" count="1">
            <x v="40"/>
          </reference>
        </references>
      </pivotArea>
    </format>
    <format dxfId="278">
      <pivotArea dataOnly="0" labelOnly="1" fieldPosition="0">
        <references count="1">
          <reference field="4" count="1">
            <x v="4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04F264-D04B-443B-85D4-43E6E002F36B}" name="PivotTable1" cacheId="3"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U42:U55"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h="1" x="3"/>
        <item x="1"/>
        <item h="1" x="5"/>
        <item h="1"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multipleItemSelectionAllowed="1" showAll="0">
      <items count="51">
        <item x="30"/>
        <item x="20"/>
        <item h="1"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3">
    <i>
      <x v="23"/>
    </i>
    <i>
      <x v="143"/>
    </i>
    <i>
      <x v="144"/>
    </i>
    <i>
      <x v="145"/>
    </i>
    <i>
      <x v="146"/>
    </i>
    <i>
      <x v="147"/>
    </i>
    <i>
      <x v="148"/>
    </i>
    <i>
      <x v="149"/>
    </i>
    <i>
      <x v="150"/>
    </i>
    <i>
      <x v="151"/>
    </i>
    <i>
      <x v="152"/>
    </i>
    <i>
      <x v="153"/>
    </i>
    <i t="grand">
      <x/>
    </i>
  </rowItems>
  <colItems count="1">
    <i/>
  </colItems>
  <formats count="15">
    <format dxfId="443">
      <pivotArea field="4" type="button" dataOnly="0" labelOnly="1" outline="0"/>
    </format>
    <format dxfId="442">
      <pivotArea collapsedLevelsAreSubtotals="1" fieldPosition="0"/>
    </format>
    <format dxfId="441">
      <pivotArea collapsedLevelsAreSubtotals="1" fieldPosition="0"/>
    </format>
    <format dxfId="440">
      <pivotArea field="4" type="button" dataOnly="0" labelOnly="1" outline="0"/>
    </format>
    <format dxfId="439">
      <pivotArea field="4" type="button" dataOnly="0" labelOnly="1" outline="0"/>
    </format>
    <format dxfId="438">
      <pivotArea type="all" dataOnly="0" outline="0" fieldPosition="0"/>
    </format>
    <format>
      <pivotArea type="all" dataOnly="0" outline="0" fieldPosition="0"/>
    </format>
    <format dxfId="437">
      <pivotArea grandRow="1" collapsedLevelsAreSubtotals="1" fieldPosition="0"/>
    </format>
    <format dxfId="436">
      <pivotArea field="4" type="button" dataOnly="0" labelOnly="1" outline="0"/>
    </format>
    <format dxfId="435">
      <pivotArea dataOnly="0" labelOnly="1" grandRow="1" offset="B1" fieldPosition="0"/>
    </format>
    <format dxfId="434">
      <pivotArea collapsedLevelsAreSubtotals="1" fieldPosition="0"/>
    </format>
    <format dxfId="433">
      <pivotArea collapsedLevelsAreSubtotals="1" fieldPosition="0"/>
    </format>
    <format dxfId="432">
      <pivotArea field="4" type="button" dataOnly="0" labelOnly="1" outline="0"/>
    </format>
    <format dxfId="431">
      <pivotArea field="4" type="button" dataOnly="0" labelOnly="1" outline="0"/>
    </format>
    <format dxfId="430">
      <pivotArea field="9" type="button" dataOnly="0" labelOnly="1" outline="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B0731-35C8-4338-90EF-B8614B4B1E96}" name="PivotTable6" cacheId="3" applyNumberFormats="0" applyBorderFormats="0" applyFontFormats="0" applyPatternFormats="0" applyAlignmentFormats="0" applyWidthHeightFormats="1" dataCaption="Values" updatedVersion="8" minRefreshableVersion="3" createdVersion="5" indent="0" compact="0" outline="1" outlineData="1" compactData="0" multipleFieldFilters="0">
  <location ref="K42:K54" firstHeaderRow="1" firstDataRow="1" firstDataCol="1"/>
  <pivotFields count="69">
    <pivotField compact="0" showAll="0">
      <items count="20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7"/>
        <item x="228"/>
        <item x="231"/>
        <item x="232"/>
        <item x="233"/>
        <item x="234"/>
        <item x="237"/>
        <item x="238"/>
        <item x="239"/>
        <item x="240"/>
        <item x="241"/>
        <item x="242"/>
        <item x="245"/>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101"/>
        <item x="281"/>
        <item x="282"/>
        <item x="283"/>
        <item x="284"/>
        <item x="285"/>
        <item x="286"/>
        <item x="287"/>
        <item x="288"/>
        <item x="289"/>
        <item x="290"/>
        <item x="291"/>
        <item x="292"/>
        <item x="293"/>
        <item x="294"/>
        <item x="295"/>
        <item x="296"/>
        <item x="297"/>
        <item x="298"/>
        <item x="299"/>
        <item x="300"/>
        <item x="303"/>
        <item x="304"/>
        <item x="307"/>
        <item x="308"/>
        <item x="309"/>
        <item x="310"/>
        <item x="313"/>
        <item x="314"/>
        <item x="315"/>
        <item x="316"/>
        <item x="317"/>
        <item x="318"/>
        <item x="321"/>
        <item x="322"/>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1"/>
        <item x="372"/>
        <item x="373"/>
        <item x="374"/>
        <item x="375"/>
        <item x="376"/>
        <item x="377"/>
        <item x="378"/>
        <item x="379"/>
        <item x="380"/>
        <item x="381"/>
        <item x="38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369"/>
        <item x="370"/>
        <item x="488"/>
        <item x="489"/>
        <item x="2028"/>
        <item x="2029"/>
        <item x="1320"/>
        <item x="1532"/>
        <item x="2030"/>
        <item x="2031"/>
        <item x="2032"/>
        <item x="2033"/>
        <item x="389"/>
        <item x="167"/>
        <item x="168"/>
        <item x="169"/>
        <item x="170"/>
        <item x="171"/>
        <item x="172"/>
        <item x="225"/>
        <item x="226"/>
        <item x="229"/>
        <item x="230"/>
        <item x="235"/>
        <item x="236"/>
        <item x="243"/>
        <item x="244"/>
        <item x="247"/>
        <item x="248"/>
        <item x="249"/>
        <item x="250"/>
        <item x="251"/>
        <item x="252"/>
        <item x="301"/>
        <item x="302"/>
        <item x="305"/>
        <item x="306"/>
        <item x="311"/>
        <item x="312"/>
        <item x="319"/>
        <item x="320"/>
        <item x="323"/>
        <item x="324"/>
        <item x="325"/>
        <item x="326"/>
        <item x="327"/>
        <item x="328"/>
        <item x="614"/>
        <item x="615"/>
        <item x="1331"/>
        <item x="1332"/>
        <item x="1805"/>
        <item x="1806"/>
        <item x="904"/>
        <item x="1078"/>
        <item x="1283"/>
        <item x="1410"/>
        <item x="1724"/>
        <item x="1725"/>
        <item x="1726"/>
        <item x="1727"/>
        <item x="2034"/>
        <item x="2035"/>
        <item x="2036"/>
        <item x="2037"/>
        <item x="2038"/>
        <item x="2039"/>
        <item x="2040"/>
        <item x="2041"/>
        <item t="default"/>
      </items>
    </pivotField>
    <pivotField axis="axisRow" compact="0" showAll="0">
      <items count="155">
        <item m="1" x="40"/>
        <item m="1" x="41"/>
        <item m="1" x="42"/>
        <item m="1" x="43"/>
        <item m="1" x="44"/>
        <item m="1" x="45"/>
        <item m="1" x="46"/>
        <item m="1" x="47"/>
        <item m="1" x="48"/>
        <item m="1" x="136"/>
        <item m="1" x="141"/>
        <item m="1" x="142"/>
        <item m="1" x="137"/>
        <item m="1" x="138"/>
        <item m="1" x="139"/>
        <item m="1" x="140"/>
        <item m="1" x="143"/>
        <item m="1" x="144"/>
        <item m="1" x="145"/>
        <item m="1" x="146"/>
        <item m="1" x="147"/>
        <item m="1" x="148"/>
        <item m="1" x="149"/>
        <item x="0"/>
        <item m="1" x="150"/>
        <item m="1" x="151"/>
        <item m="1" x="152"/>
        <item m="1" x="153"/>
        <item m="1" x="110"/>
        <item m="1" x="111"/>
        <item m="1" x="112"/>
        <item m="1" x="113"/>
        <item m="1" x="114"/>
        <item m="1" x="115"/>
        <item m="1" x="95"/>
        <item m="1" x="116"/>
        <item m="1" x="117"/>
        <item m="1" x="118"/>
        <item m="1" x="119"/>
        <item m="1" x="120"/>
        <item m="1" x="121"/>
        <item m="1" x="122"/>
        <item m="1" x="123"/>
        <item m="1" x="124"/>
        <item m="1" x="125"/>
        <item m="1" x="126"/>
        <item m="1" x="127"/>
        <item m="1" x="128"/>
        <item m="1" x="129"/>
        <item m="1" x="130"/>
        <item m="1" x="131"/>
        <item m="1" x="132"/>
        <item m="1" x="133"/>
        <item m="1" x="134"/>
        <item m="1" x="135"/>
        <item m="1" x="102"/>
        <item m="1" x="103"/>
        <item m="1" x="104"/>
        <item m="1" x="105"/>
        <item m="1" x="106"/>
        <item m="1" x="96"/>
        <item m="1" x="107"/>
        <item m="1" x="108"/>
        <item m="1" x="109"/>
        <item m="1" x="97"/>
        <item m="1" x="98"/>
        <item m="1" x="85"/>
        <item m="1" x="99"/>
        <item m="1" x="100"/>
        <item m="1" x="57"/>
        <item m="1" x="101"/>
        <item m="1" x="90"/>
        <item m="1" x="80"/>
        <item m="1" x="81"/>
        <item m="1" x="82"/>
        <item m="1" x="83"/>
        <item m="1" x="84"/>
        <item m="1" x="86"/>
        <item m="1" x="87"/>
        <item m="1" x="88"/>
        <item m="1" x="89"/>
        <item m="1" x="91"/>
        <item m="1" x="92"/>
        <item m="1" x="93"/>
        <item m="1" x="94"/>
        <item m="1" x="60"/>
        <item m="1" x="61"/>
        <item m="1" x="62"/>
        <item m="1" x="63"/>
        <item m="1" x="64"/>
        <item m="1" x="65"/>
        <item m="1" x="66"/>
        <item m="1" x="67"/>
        <item m="1" x="68"/>
        <item m="1" x="69"/>
        <item m="1" x="70"/>
        <item m="1" x="71"/>
        <item m="1" x="72"/>
        <item m="1" x="73"/>
        <item m="1" x="74"/>
        <item m="1" x="75"/>
        <item m="1" x="76"/>
        <item m="1" x="77"/>
        <item m="1" x="78"/>
        <item m="1" x="79"/>
        <item m="1" x="51"/>
        <item m="1" x="52"/>
        <item m="1" x="53"/>
        <item m="1" x="54"/>
        <item m="1" x="55"/>
        <item m="1" x="56"/>
        <item m="1" x="58"/>
        <item m="1" x="59"/>
        <item m="1" x="49"/>
        <item m="1" x="50"/>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7"/>
        <item m="1" x="36"/>
        <item m="1" x="38"/>
        <item m="1" x="39"/>
        <item x="1"/>
        <item x="2"/>
        <item x="3"/>
        <item x="4"/>
        <item x="5"/>
        <item x="6"/>
        <item x="7"/>
        <item x="8"/>
        <item x="9"/>
        <item x="10"/>
        <item x="11"/>
        <item t="default"/>
      </items>
    </pivotField>
    <pivotField compact="0" showAll="0">
      <items count="5">
        <item x="1"/>
        <item x="2"/>
        <item h="1" x="0"/>
        <item h="1" m="1" x="3"/>
        <item t="default"/>
      </items>
    </pivotField>
    <pivotField compact="0" showAll="0">
      <items count="8">
        <item h="1" x="6"/>
        <item h="1" x="2"/>
        <item x="3"/>
        <item h="1" x="1"/>
        <item h="1" x="5"/>
        <item h="1" x="4"/>
        <item h="1" x="0"/>
        <item t="default"/>
      </items>
    </pivotField>
    <pivotField compact="0" multipleItemSelectionAllowed="1" showAll="0">
      <items count="46">
        <item x="4"/>
        <item x="5"/>
        <item x="7"/>
        <item x="8"/>
        <item x="9"/>
        <item m="1" x="40"/>
        <item x="10"/>
        <item x="1"/>
        <item x="2"/>
        <item x="24"/>
        <item x="25"/>
        <item x="26"/>
        <item x="27"/>
        <item x="28"/>
        <item x="29"/>
        <item x="30"/>
        <item x="31"/>
        <item x="32"/>
        <item x="12"/>
        <item x="13"/>
        <item x="15"/>
        <item x="16"/>
        <item x="17"/>
        <item x="18"/>
        <item x="19"/>
        <item x="20"/>
        <item x="21"/>
        <item h="1" x="0"/>
        <item x="14"/>
        <item x="3"/>
        <item m="1" x="39"/>
        <item m="1" x="35"/>
        <item m="1" x="44"/>
        <item m="1" x="41"/>
        <item m="1" x="42"/>
        <item m="1" x="43"/>
        <item m="1" x="33"/>
        <item m="1" x="36"/>
        <item m="1" x="37"/>
        <item m="1" x="38"/>
        <item x="22"/>
        <item x="23"/>
        <item x="11"/>
        <item x="6"/>
        <item m="1" x="34"/>
        <item t="default"/>
      </items>
    </pivotField>
    <pivotField compact="0" showAll="0">
      <items count="13">
        <item x="8"/>
        <item x="6"/>
        <item x="2"/>
        <item x="5"/>
        <item x="10"/>
        <item x="3"/>
        <item x="4"/>
        <item x="11"/>
        <item x="7"/>
        <item x="0"/>
        <item x="1"/>
        <item x="9"/>
        <item t="default"/>
      </items>
    </pivotField>
    <pivotField compact="0" showAll="0">
      <items count="45">
        <item x="16"/>
        <item x="21"/>
        <item x="34"/>
        <item x="39"/>
        <item x="33"/>
        <item x="7"/>
        <item x="4"/>
        <item x="15"/>
        <item x="8"/>
        <item x="27"/>
        <item x="1"/>
        <item x="25"/>
        <item x="22"/>
        <item x="14"/>
        <item x="23"/>
        <item x="20"/>
        <item x="30"/>
        <item x="40"/>
        <item x="13"/>
        <item x="37"/>
        <item x="36"/>
        <item x="0"/>
        <item x="32"/>
        <item x="18"/>
        <item x="19"/>
        <item x="24"/>
        <item x="3"/>
        <item x="10"/>
        <item x="35"/>
        <item x="29"/>
        <item x="31"/>
        <item x="38"/>
        <item x="5"/>
        <item x="6"/>
        <item x="17"/>
        <item x="28"/>
        <item x="2"/>
        <item x="26"/>
        <item x="9"/>
        <item x="11"/>
        <item x="12"/>
        <item x="41"/>
        <item x="42"/>
        <item x="43"/>
        <item t="default"/>
      </items>
    </pivotField>
    <pivotField compact="0" showAll="0">
      <items count="41">
        <item x="5"/>
        <item x="7"/>
        <item x="22"/>
        <item x="2"/>
        <item x="4"/>
        <item x="0"/>
        <item x="6"/>
        <item x="13"/>
        <item x="20"/>
        <item x="16"/>
        <item x="21"/>
        <item x="1"/>
        <item x="3"/>
        <item x="19"/>
        <item x="9"/>
        <item x="18"/>
        <item x="12"/>
        <item x="17"/>
        <item x="8"/>
        <item x="15"/>
        <item x="14"/>
        <item x="10"/>
        <item x="11"/>
        <item x="23"/>
        <item x="24"/>
        <item x="25"/>
        <item x="26"/>
        <item x="27"/>
        <item x="28"/>
        <item x="29"/>
        <item x="30"/>
        <item x="31"/>
        <item x="32"/>
        <item x="33"/>
        <item x="34"/>
        <item x="35"/>
        <item x="36"/>
        <item x="37"/>
        <item x="38"/>
        <item x="39"/>
        <item t="default"/>
      </items>
    </pivotField>
    <pivotField compact="0" showAll="0">
      <items count="27">
        <item x="0"/>
        <item x="6"/>
        <item x="1"/>
        <item x="7"/>
        <item x="2"/>
        <item x="3"/>
        <item x="5"/>
        <item x="4"/>
        <item x="8"/>
        <item x="9"/>
        <item x="10"/>
        <item x="11"/>
        <item x="12"/>
        <item x="13"/>
        <item x="14"/>
        <item x="15"/>
        <item x="16"/>
        <item x="17"/>
        <item x="18"/>
        <item x="19"/>
        <item x="20"/>
        <item x="21"/>
        <item x="22"/>
        <item x="23"/>
        <item x="24"/>
        <item x="25"/>
        <item t="default"/>
      </items>
    </pivotField>
    <pivotField compact="0" showAll="0">
      <items count="51">
        <item x="30"/>
        <item x="20"/>
        <item x="0"/>
        <item x="4"/>
        <item x="9"/>
        <item x="2"/>
        <item x="14"/>
        <item x="27"/>
        <item x="18"/>
        <item x="7"/>
        <item x="15"/>
        <item x="17"/>
        <item x="22"/>
        <item x="19"/>
        <item x="16"/>
        <item x="3"/>
        <item x="26"/>
        <item x="5"/>
        <item x="13"/>
        <item x="23"/>
        <item x="10"/>
        <item x="12"/>
        <item x="6"/>
        <item x="33"/>
        <item x="1"/>
        <item x="32"/>
        <item x="31"/>
        <item x="11"/>
        <item x="8"/>
        <item x="21"/>
        <item x="24"/>
        <item x="25"/>
        <item x="28"/>
        <item x="29"/>
        <item x="34"/>
        <item x="35"/>
        <item x="36"/>
        <item x="37"/>
        <item x="38"/>
        <item x="39"/>
        <item x="40"/>
        <item x="41"/>
        <item x="42"/>
        <item x="43"/>
        <item x="44"/>
        <item x="45"/>
        <item x="46"/>
        <item x="47"/>
        <item x="48"/>
        <item x="49"/>
        <item t="default"/>
      </items>
    </pivotField>
    <pivotField compact="0" showAll="0">
      <items count="42">
        <item x="25"/>
        <item x="1"/>
        <item x="0"/>
        <item x="18"/>
        <item x="9"/>
        <item x="3"/>
        <item x="5"/>
        <item x="14"/>
        <item x="22"/>
        <item x="17"/>
        <item x="8"/>
        <item x="15"/>
        <item x="19"/>
        <item x="16"/>
        <item x="4"/>
        <item x="21"/>
        <item x="6"/>
        <item x="13"/>
        <item x="20"/>
        <item x="10"/>
        <item x="12"/>
        <item x="7"/>
        <item x="28"/>
        <item x="2"/>
        <item x="27"/>
        <item x="26"/>
        <item x="11"/>
        <item x="23"/>
        <item x="24"/>
        <item x="29"/>
        <item x="30"/>
        <item x="31"/>
        <item x="32"/>
        <item x="33"/>
        <item x="34"/>
        <item x="35"/>
        <item x="36"/>
        <item x="37"/>
        <item x="38"/>
        <item x="39"/>
        <item x="40"/>
        <item t="default"/>
      </items>
    </pivotField>
    <pivotField compact="0" showAll="0">
      <items count="75">
        <item x="0"/>
        <item x="30"/>
        <item x="19"/>
        <item x="16"/>
        <item x="18"/>
        <item x="13"/>
        <item x="24"/>
        <item x="17"/>
        <item x="12"/>
        <item x="5"/>
        <item x="29"/>
        <item x="14"/>
        <item x="15"/>
        <item x="3"/>
        <item x="28"/>
        <item x="10"/>
        <item x="37"/>
        <item x="20"/>
        <item x="7"/>
        <item x="9"/>
        <item x="25"/>
        <item x="35"/>
        <item x="4"/>
        <item x="6"/>
        <item x="34"/>
        <item x="1"/>
        <item x="2"/>
        <item x="8"/>
        <item x="11"/>
        <item x="21"/>
        <item x="22"/>
        <item x="23"/>
        <item x="26"/>
        <item x="27"/>
        <item x="31"/>
        <item x="32"/>
        <item x="33"/>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compact="0" showAll="0">
      <items count="5">
        <item x="1"/>
        <item x="2"/>
        <item x="0"/>
        <item x="3"/>
        <item t="default"/>
      </items>
    </pivotField>
    <pivotField compact="0" showAll="0">
      <items count="14">
        <item x="9"/>
        <item x="4"/>
        <item x="11"/>
        <item x="5"/>
        <item x="6"/>
        <item x="10"/>
        <item x="2"/>
        <item x="1"/>
        <item x="3"/>
        <item x="8"/>
        <item x="0"/>
        <item x="7"/>
        <item x="12"/>
        <item t="default"/>
      </items>
    </pivotField>
    <pivotField compact="0" showAll="0">
      <items count="15">
        <item x="9"/>
        <item x="4"/>
        <item x="2"/>
        <item x="3"/>
        <item x="11"/>
        <item x="7"/>
        <item x="6"/>
        <item x="12"/>
        <item x="5"/>
        <item x="10"/>
        <item x="1"/>
        <item x="0"/>
        <item x="8"/>
        <item x="13"/>
        <item t="default"/>
      </items>
    </pivotField>
    <pivotField compact="0" showAll="0">
      <items count="8">
        <item x="1"/>
        <item x="2"/>
        <item x="3"/>
        <item x="0"/>
        <item x="4"/>
        <item x="5"/>
        <item x="6"/>
        <item t="default"/>
      </items>
    </pivotField>
    <pivotField compact="0" showAll="0">
      <items count="408">
        <item x="0"/>
        <item x="100"/>
        <item x="4"/>
        <item x="52"/>
        <item x="3"/>
        <item x="18"/>
        <item x="30"/>
        <item x="31"/>
        <item x="27"/>
        <item x="97"/>
        <item x="72"/>
        <item x="59"/>
        <item x="33"/>
        <item x="89"/>
        <item x="38"/>
        <item x="15"/>
        <item x="2"/>
        <item x="86"/>
        <item x="22"/>
        <item x="67"/>
        <item x="88"/>
        <item x="77"/>
        <item x="92"/>
        <item x="48"/>
        <item x="91"/>
        <item x="68"/>
        <item x="55"/>
        <item x="45"/>
        <item x="34"/>
        <item x="69"/>
        <item x="29"/>
        <item x="96"/>
        <item x="78"/>
        <item x="54"/>
        <item x="10"/>
        <item x="85"/>
        <item x="73"/>
        <item x="80"/>
        <item x="65"/>
        <item x="20"/>
        <item x="60"/>
        <item x="61"/>
        <item x="43"/>
        <item x="95"/>
        <item x="49"/>
        <item x="14"/>
        <item x="28"/>
        <item x="103"/>
        <item x="32"/>
        <item x="84"/>
        <item x="62"/>
        <item x="56"/>
        <item x="11"/>
        <item x="57"/>
        <item x="36"/>
        <item x="63"/>
        <item x="25"/>
        <item x="17"/>
        <item x="1"/>
        <item x="5"/>
        <item x="6"/>
        <item x="7"/>
        <item x="8"/>
        <item x="9"/>
        <item x="12"/>
        <item x="13"/>
        <item x="16"/>
        <item x="19"/>
        <item x="21"/>
        <item x="23"/>
        <item x="24"/>
        <item x="26"/>
        <item x="35"/>
        <item x="37"/>
        <item x="39"/>
        <item x="40"/>
        <item x="41"/>
        <item x="42"/>
        <item x="44"/>
        <item x="46"/>
        <item x="47"/>
        <item x="50"/>
        <item x="51"/>
        <item x="53"/>
        <item x="58"/>
        <item x="64"/>
        <item x="66"/>
        <item x="70"/>
        <item x="71"/>
        <item x="74"/>
        <item x="75"/>
        <item x="76"/>
        <item x="79"/>
        <item x="81"/>
        <item x="82"/>
        <item x="83"/>
        <item x="87"/>
        <item x="90"/>
        <item x="93"/>
        <item x="94"/>
        <item x="98"/>
        <item x="101"/>
        <item x="102"/>
        <item x="99"/>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56">
        <item x="24"/>
        <item x="5"/>
        <item x="2"/>
        <item x="14"/>
        <item x="12"/>
        <item x="26"/>
        <item x="20"/>
        <item x="9"/>
        <item x="4"/>
        <item x="0"/>
        <item x="3"/>
        <item x="8"/>
        <item x="13"/>
        <item x="1"/>
        <item x="6"/>
        <item x="16"/>
        <item x="7"/>
        <item x="15"/>
        <item x="17"/>
        <item x="23"/>
        <item x="18"/>
        <item x="19"/>
        <item x="22"/>
        <item x="10"/>
        <item x="11"/>
        <item x="21"/>
        <item x="27"/>
        <item x="25"/>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49">
        <item x="4"/>
        <item x="5"/>
        <item x="1"/>
        <item x="22"/>
        <item x="6"/>
        <item x="7"/>
        <item x="13"/>
        <item x="8"/>
        <item x="0"/>
        <item x="3"/>
        <item x="19"/>
        <item x="11"/>
        <item x="16"/>
        <item x="17"/>
        <item x="23"/>
        <item x="21"/>
        <item x="9"/>
        <item x="10"/>
        <item x="14"/>
        <item x="2"/>
        <item x="18"/>
        <item x="12"/>
        <item x="15"/>
        <item x="20"/>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24">
        <item x="7"/>
        <item x="0"/>
        <item x="3"/>
        <item x="4"/>
        <item x="1"/>
        <item x="2"/>
        <item x="6"/>
        <item x="5"/>
        <item x="8"/>
        <item x="9"/>
        <item x="10"/>
        <item x="11"/>
        <item x="12"/>
        <item x="13"/>
        <item x="14"/>
        <item x="15"/>
        <item x="16"/>
        <item x="17"/>
        <item x="18"/>
        <item x="19"/>
        <item x="20"/>
        <item x="21"/>
        <item x="22"/>
        <item t="default"/>
      </items>
    </pivotField>
    <pivotField compact="0" showAll="0">
      <items count="408">
        <item x="1"/>
        <item x="0"/>
        <item x="104"/>
        <item x="72"/>
        <item x="54"/>
        <item x="17"/>
        <item x="4"/>
        <item x="98"/>
        <item x="5"/>
        <item x="32"/>
        <item x="33"/>
        <item x="29"/>
        <item x="63"/>
        <item x="61"/>
        <item x="35"/>
        <item x="91"/>
        <item x="3"/>
        <item x="88"/>
        <item x="75"/>
        <item x="13"/>
        <item x="71"/>
        <item x="90"/>
        <item x="76"/>
        <item x="81"/>
        <item x="46"/>
        <item x="94"/>
        <item x="50"/>
        <item x="22"/>
        <item x="42"/>
        <item x="6"/>
        <item x="57"/>
        <item x="47"/>
        <item x="79"/>
        <item x="74"/>
        <item x="73"/>
        <item x="12"/>
        <item x="80"/>
        <item x="23"/>
        <item x="14"/>
        <item x="31"/>
        <item x="82"/>
        <item x="62"/>
        <item x="67"/>
        <item x="45"/>
        <item x="70"/>
        <item x="59"/>
        <item x="9"/>
        <item x="64"/>
        <item x="86"/>
        <item x="58"/>
        <item x="102"/>
        <item x="97"/>
        <item x="93"/>
        <item x="16"/>
        <item x="38"/>
        <item x="19"/>
        <item x="2"/>
        <item x="7"/>
        <item x="8"/>
        <item x="10"/>
        <item x="11"/>
        <item x="15"/>
        <item x="18"/>
        <item x="20"/>
        <item x="21"/>
        <item x="24"/>
        <item x="25"/>
        <item x="26"/>
        <item x="27"/>
        <item x="28"/>
        <item x="30"/>
        <item x="34"/>
        <item x="36"/>
        <item x="37"/>
        <item x="39"/>
        <item x="40"/>
        <item x="41"/>
        <item x="43"/>
        <item x="44"/>
        <item x="48"/>
        <item x="49"/>
        <item x="51"/>
        <item x="52"/>
        <item x="53"/>
        <item x="55"/>
        <item x="56"/>
        <item x="60"/>
        <item x="65"/>
        <item x="66"/>
        <item x="68"/>
        <item x="69"/>
        <item x="77"/>
        <item x="78"/>
        <item x="83"/>
        <item x="84"/>
        <item x="85"/>
        <item x="87"/>
        <item x="89"/>
        <item x="92"/>
        <item x="95"/>
        <item x="96"/>
        <item x="99"/>
        <item x="101"/>
        <item x="103"/>
        <item x="100"/>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compact="0" showAll="0">
      <items count="88">
        <item x="7"/>
        <item x="3"/>
        <item x="16"/>
        <item x="46"/>
        <item x="25"/>
        <item x="2"/>
        <item x="4"/>
        <item x="19"/>
        <item x="26"/>
        <item x="27"/>
        <item x="40"/>
        <item x="8"/>
        <item x="14"/>
        <item x="34"/>
        <item x="13"/>
        <item x="10"/>
        <item x="33"/>
        <item x="20"/>
        <item x="32"/>
        <item x="15"/>
        <item x="35"/>
        <item x="12"/>
        <item x="29"/>
        <item x="0"/>
        <item x="17"/>
        <item x="22"/>
        <item x="39"/>
        <item x="30"/>
        <item x="11"/>
        <item x="1"/>
        <item x="5"/>
        <item x="31"/>
        <item x="48"/>
        <item x="21"/>
        <item x="36"/>
        <item x="44"/>
        <item x="41"/>
        <item x="6"/>
        <item x="37"/>
        <item x="45"/>
        <item x="42"/>
        <item x="18"/>
        <item x="24"/>
        <item x="38"/>
        <item x="43"/>
        <item x="28"/>
        <item x="9"/>
        <item x="23"/>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20">
        <item x="0"/>
        <item x="2"/>
        <item x="9"/>
        <item x="3"/>
        <item x="11"/>
        <item x="7"/>
        <item x="5"/>
        <item x="1"/>
        <item x="8"/>
        <item x="12"/>
        <item x="4"/>
        <item x="6"/>
        <item x="10"/>
        <item x="13"/>
        <item x="14"/>
        <item x="15"/>
        <item x="16"/>
        <item x="17"/>
        <item x="18"/>
        <item t="default"/>
      </items>
    </pivotField>
    <pivotField compact="0" showAll="0">
      <items count="31">
        <item x="6"/>
        <item x="0"/>
        <item x="5"/>
        <item x="3"/>
        <item x="10"/>
        <item x="2"/>
        <item x="7"/>
        <item x="4"/>
        <item x="1"/>
        <item x="8"/>
        <item x="11"/>
        <item x="9"/>
        <item x="12"/>
        <item x="13"/>
        <item x="14"/>
        <item x="15"/>
        <item x="16"/>
        <item x="17"/>
        <item x="18"/>
        <item x="19"/>
        <item x="20"/>
        <item x="21"/>
        <item x="22"/>
        <item x="23"/>
        <item x="24"/>
        <item x="25"/>
        <item x="26"/>
        <item x="27"/>
        <item x="28"/>
        <item x="29"/>
        <item t="default"/>
      </items>
    </pivotField>
    <pivotField compact="0" showAll="0">
      <items count="8">
        <item x="0"/>
        <item x="1"/>
        <item x="2"/>
        <item x="4"/>
        <item x="3"/>
        <item x="5"/>
        <item x="6"/>
        <item t="default"/>
      </items>
    </pivotField>
    <pivotField compact="0" showAll="0">
      <items count="12">
        <item x="4"/>
        <item x="3"/>
        <item x="0"/>
        <item x="1"/>
        <item x="2"/>
        <item x="5"/>
        <item x="6"/>
        <item x="7"/>
        <item x="8"/>
        <item x="9"/>
        <item x="10"/>
        <item t="default"/>
      </items>
    </pivotField>
    <pivotField compact="0" showAll="0">
      <items count="4">
        <item x="0"/>
        <item x="1"/>
        <item x="2"/>
        <item t="default"/>
      </items>
    </pivotField>
    <pivotField compact="0" showAll="0">
      <items count="4">
        <item x="0"/>
        <item x="1"/>
        <item x="2"/>
        <item t="default"/>
      </items>
    </pivotField>
    <pivotField compact="0" showAll="0">
      <items count="14">
        <item x="3"/>
        <item x="2"/>
        <item x="0"/>
        <item x="1"/>
        <item x="4"/>
        <item x="6"/>
        <item x="5"/>
        <item x="7"/>
        <item x="8"/>
        <item x="9"/>
        <item x="10"/>
        <item x="11"/>
        <item x="12"/>
        <item t="default"/>
      </items>
    </pivotField>
    <pivotField compact="0" showAll="0">
      <items count="3">
        <item x="0"/>
        <item x="1"/>
        <item t="default"/>
      </items>
    </pivotField>
    <pivotField compact="0" showAll="0">
      <items count="8">
        <item x="3"/>
        <item x="0"/>
        <item x="1"/>
        <item x="4"/>
        <item x="2"/>
        <item x="5"/>
        <item x="6"/>
        <item t="default"/>
      </items>
    </pivotField>
    <pivotField compact="0" showAll="0">
      <items count="5">
        <item x="2"/>
        <item x="0"/>
        <item x="1"/>
        <item x="3"/>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6">
        <item x="0"/>
        <item x="1"/>
        <item x="2"/>
        <item x="3"/>
        <item x="4"/>
        <item t="default"/>
      </items>
    </pivotField>
    <pivotField compact="0" showAll="0">
      <items count="32">
        <item x="0"/>
        <item x="1"/>
        <item x="2"/>
        <item x="11"/>
        <item x="6"/>
        <item x="4"/>
        <item x="5"/>
        <item x="3"/>
        <item x="7"/>
        <item x="8"/>
        <item x="9"/>
        <item x="12"/>
        <item x="10"/>
        <item x="13"/>
        <item x="14"/>
        <item x="15"/>
        <item x="16"/>
        <item x="17"/>
        <item x="18"/>
        <item x="19"/>
        <item x="20"/>
        <item x="21"/>
        <item x="22"/>
        <item x="23"/>
        <item x="24"/>
        <item x="25"/>
        <item x="26"/>
        <item x="27"/>
        <item x="28"/>
        <item x="29"/>
        <item x="30"/>
        <item t="default"/>
      </items>
    </pivotField>
    <pivotField compact="0" showAll="0">
      <items count="4">
        <item x="0"/>
        <item x="1"/>
        <item x="2"/>
        <item t="default"/>
      </items>
    </pivotField>
    <pivotField compact="0" showAll="0">
      <items count="16">
        <item x="5"/>
        <item x="8"/>
        <item x="0"/>
        <item x="6"/>
        <item x="4"/>
        <item x="7"/>
        <item x="9"/>
        <item x="3"/>
        <item x="1"/>
        <item x="10"/>
        <item x="2"/>
        <item x="11"/>
        <item x="12"/>
        <item x="13"/>
        <item x="14"/>
        <item t="default"/>
      </items>
    </pivotField>
    <pivotField compact="0" showAll="0">
      <items count="17">
        <item x="0"/>
        <item x="7"/>
        <item x="2"/>
        <item x="4"/>
        <item x="5"/>
        <item x="3"/>
        <item x="1"/>
        <item x="6"/>
        <item x="8"/>
        <item x="9"/>
        <item x="10"/>
        <item x="11"/>
        <item x="12"/>
        <item x="13"/>
        <item x="14"/>
        <item x="15"/>
        <item t="default"/>
      </items>
    </pivotField>
    <pivotField compact="0" showAll="0">
      <items count="34">
        <item x="0"/>
        <item x="8"/>
        <item x="3"/>
        <item x="6"/>
        <item x="10"/>
        <item x="7"/>
        <item x="12"/>
        <item x="1"/>
        <item x="2"/>
        <item x="15"/>
        <item x="9"/>
        <item x="14"/>
        <item x="13"/>
        <item x="4"/>
        <item x="5"/>
        <item x="11"/>
        <item x="17"/>
        <item x="16"/>
        <item x="18"/>
        <item x="19"/>
        <item x="20"/>
        <item x="21"/>
        <item x="22"/>
        <item x="23"/>
        <item x="24"/>
        <item x="25"/>
        <item x="26"/>
        <item x="27"/>
        <item x="28"/>
        <item x="29"/>
        <item x="30"/>
        <item x="31"/>
        <item x="32"/>
        <item t="default"/>
      </items>
    </pivotField>
    <pivotField compact="0" showAll="0">
      <items count="3">
        <item x="0"/>
        <item x="1"/>
        <item t="default"/>
      </items>
    </pivotField>
    <pivotField compact="0" showAll="0">
      <items count="3">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13">
        <item x="0"/>
        <item x="1"/>
        <item x="2"/>
        <item x="3"/>
        <item x="4"/>
        <item x="5"/>
        <item x="6"/>
        <item x="7"/>
        <item x="8"/>
        <item x="9"/>
        <item x="10"/>
        <item x="11"/>
        <item t="default"/>
      </items>
    </pivotField>
    <pivotField compact="0" showAll="0">
      <items count="12">
        <item x="0"/>
        <item x="1"/>
        <item x="6"/>
        <item x="7"/>
        <item x="5"/>
        <item x="4"/>
        <item x="2"/>
        <item x="3"/>
        <item x="8"/>
        <item x="9"/>
        <item x="10"/>
        <item t="default"/>
      </items>
    </pivotField>
    <pivotField compact="0" showAll="0">
      <items count="3">
        <item x="0"/>
        <item x="1"/>
        <item t="default"/>
      </items>
    </pivotField>
    <pivotField compact="0" showAll="0">
      <items count="9">
        <item x="0"/>
        <item x="1"/>
        <item x="2"/>
        <item x="3"/>
        <item x="4"/>
        <item x="5"/>
        <item x="6"/>
        <item x="7"/>
        <item t="default"/>
      </items>
    </pivotField>
    <pivotField compact="0" showAll="0">
      <items count="3">
        <item x="0"/>
        <item x="1"/>
        <item t="default"/>
      </items>
    </pivotField>
    <pivotField compact="0" showAll="0">
      <items count="5">
        <item x="0"/>
        <item x="1"/>
        <item x="2"/>
        <item x="3"/>
        <item t="default"/>
      </items>
    </pivotField>
    <pivotField compact="0" showAll="0">
      <items count="16">
        <item x="3"/>
        <item x="0"/>
        <item x="6"/>
        <item x="2"/>
        <item x="1"/>
        <item x="5"/>
        <item x="4"/>
        <item x="7"/>
        <item x="8"/>
        <item x="9"/>
        <item x="10"/>
        <item x="11"/>
        <item x="12"/>
        <item x="13"/>
        <item x="14"/>
        <item t="default"/>
      </items>
    </pivotField>
    <pivotField compact="0" showAll="0">
      <items count="4">
        <item x="0"/>
        <item x="1"/>
        <item x="2"/>
        <item t="default"/>
      </items>
    </pivotField>
    <pivotField compact="0" showAll="0">
      <items count="7">
        <item x="0"/>
        <item x="1"/>
        <item x="2"/>
        <item x="3"/>
        <item x="4"/>
        <item x="5"/>
        <item t="default"/>
      </items>
    </pivotField>
    <pivotField compact="0" showAll="0">
      <items count="4">
        <item x="0"/>
        <item x="2"/>
        <item x="1"/>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47">
        <item x="10"/>
        <item x="3"/>
        <item x="16"/>
        <item x="5"/>
        <item x="19"/>
        <item x="7"/>
        <item x="15"/>
        <item x="9"/>
        <item x="14"/>
        <item x="4"/>
        <item x="18"/>
        <item x="2"/>
        <item x="1"/>
        <item x="0"/>
        <item x="6"/>
        <item x="13"/>
        <item x="12"/>
        <item x="20"/>
        <item x="22"/>
        <item x="8"/>
        <item x="21"/>
        <item x="11"/>
        <item x="23"/>
        <item x="17"/>
        <item x="24"/>
        <item x="25"/>
        <item x="26"/>
        <item x="27"/>
        <item x="28"/>
        <item x="29"/>
        <item x="30"/>
        <item x="31"/>
        <item x="32"/>
        <item x="33"/>
        <item x="34"/>
        <item x="35"/>
        <item x="36"/>
        <item x="37"/>
        <item x="38"/>
        <item x="39"/>
        <item x="40"/>
        <item x="41"/>
        <item x="42"/>
        <item x="43"/>
        <item x="44"/>
        <item x="45"/>
        <item t="default"/>
      </items>
    </pivotField>
    <pivotField compact="0" showAll="0">
      <items count="89">
        <item x="1"/>
        <item x="8"/>
        <item x="4"/>
        <item x="17"/>
        <item x="47"/>
        <item x="26"/>
        <item x="3"/>
        <item x="5"/>
        <item x="18"/>
        <item x="20"/>
        <item x="27"/>
        <item x="28"/>
        <item x="41"/>
        <item x="9"/>
        <item x="40"/>
        <item x="23"/>
        <item x="15"/>
        <item x="35"/>
        <item x="14"/>
        <item x="11"/>
        <item x="34"/>
        <item x="21"/>
        <item x="33"/>
        <item x="16"/>
        <item x="36"/>
        <item x="13"/>
        <item x="30"/>
        <item x="0"/>
        <item x="31"/>
        <item x="12"/>
        <item x="2"/>
        <item x="6"/>
        <item x="32"/>
        <item x="49"/>
        <item x="22"/>
        <item x="37"/>
        <item x="45"/>
        <item x="42"/>
        <item x="7"/>
        <item x="38"/>
        <item x="46"/>
        <item x="43"/>
        <item x="19"/>
        <item x="25"/>
        <item x="39"/>
        <item x="44"/>
        <item x="29"/>
        <item x="10"/>
        <item x="24"/>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showAll="0">
      <items count="124">
        <item x="1"/>
        <item x="9"/>
        <item x="3"/>
        <item x="34"/>
        <item x="6"/>
        <item x="32"/>
        <item x="15"/>
        <item x="5"/>
        <item x="11"/>
        <item x="29"/>
        <item x="17"/>
        <item x="40"/>
        <item x="4"/>
        <item x="0"/>
        <item x="33"/>
        <item x="25"/>
        <item x="2"/>
        <item x="22"/>
        <item x="13"/>
        <item x="36"/>
        <item x="23"/>
        <item x="45"/>
        <item x="21"/>
        <item x="19"/>
        <item x="20"/>
        <item x="41"/>
        <item x="44"/>
        <item x="48"/>
        <item x="27"/>
        <item x="46"/>
        <item x="43"/>
        <item x="47"/>
        <item x="31"/>
        <item x="10"/>
        <item x="42"/>
        <item x="26"/>
        <item x="38"/>
        <item x="12"/>
        <item x="18"/>
        <item x="24"/>
        <item x="39"/>
        <item x="28"/>
        <item x="8"/>
        <item x="50"/>
        <item x="14"/>
        <item x="35"/>
        <item x="37"/>
        <item x="51"/>
        <item x="7"/>
        <item x="30"/>
        <item x="16"/>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compact="0" showAll="0">
      <items count="311">
        <item x="1"/>
        <item x="0"/>
        <item x="34"/>
        <item x="24"/>
        <item x="72"/>
        <item x="22"/>
        <item x="38"/>
        <item x="62"/>
        <item x="19"/>
        <item x="9"/>
        <item x="3"/>
        <item x="61"/>
        <item x="74"/>
        <item x="2"/>
        <item x="4"/>
        <item x="5"/>
        <item x="6"/>
        <item x="7"/>
        <item x="8"/>
        <item x="10"/>
        <item x="11"/>
        <item x="12"/>
        <item x="13"/>
        <item x="14"/>
        <item x="15"/>
        <item x="16"/>
        <item x="17"/>
        <item x="18"/>
        <item x="20"/>
        <item x="21"/>
        <item x="23"/>
        <item x="25"/>
        <item x="26"/>
        <item x="27"/>
        <item x="28"/>
        <item x="29"/>
        <item x="30"/>
        <item x="31"/>
        <item x="32"/>
        <item x="33"/>
        <item x="35"/>
        <item x="36"/>
        <item x="37"/>
        <item x="39"/>
        <item x="40"/>
        <item x="41"/>
        <item x="42"/>
        <item x="43"/>
        <item x="44"/>
        <item x="45"/>
        <item x="46"/>
        <item x="47"/>
        <item x="48"/>
        <item x="49"/>
        <item x="50"/>
        <item x="51"/>
        <item x="52"/>
        <item x="54"/>
        <item x="55"/>
        <item x="56"/>
        <item x="57"/>
        <item x="58"/>
        <item x="59"/>
        <item x="60"/>
        <item x="63"/>
        <item x="64"/>
        <item x="65"/>
        <item x="66"/>
        <item x="67"/>
        <item x="68"/>
        <item x="69"/>
        <item x="70"/>
        <item x="73"/>
        <item x="75"/>
        <item x="76"/>
        <item x="53"/>
        <item x="7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compact="0" showAll="0">
      <items count="217">
        <item x="1"/>
        <item x="3"/>
        <item x="0"/>
        <item x="20"/>
        <item x="6"/>
        <item x="2"/>
        <item x="4"/>
        <item x="5"/>
        <item x="7"/>
        <item x="8"/>
        <item x="9"/>
        <item x="10"/>
        <item x="11"/>
        <item x="12"/>
        <item x="13"/>
        <item x="14"/>
        <item x="15"/>
        <item x="16"/>
        <item x="17"/>
        <item x="18"/>
        <item x="19"/>
        <item x="21"/>
        <item x="22"/>
        <item x="23"/>
        <item x="24"/>
        <item x="25"/>
        <item x="26"/>
        <item x="27"/>
        <item x="28"/>
        <item x="29"/>
        <item x="31"/>
        <item x="32"/>
        <item x="34"/>
        <item x="35"/>
        <item x="36"/>
        <item x="37"/>
        <item x="38"/>
        <item x="39"/>
        <item x="41"/>
        <item x="42"/>
        <item x="43"/>
        <item x="44"/>
        <item x="45"/>
        <item x="47"/>
        <item x="48"/>
        <item x="49"/>
        <item x="30"/>
        <item x="33"/>
        <item x="40"/>
        <item x="46"/>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compact="0" showAll="0">
      <items count="313">
        <item x="0"/>
        <item x="1"/>
        <item x="58"/>
        <item x="53"/>
        <item x="70"/>
        <item x="16"/>
        <item x="43"/>
        <item x="48"/>
        <item x="50"/>
        <item x="24"/>
        <item x="68"/>
        <item x="284"/>
        <item x="63"/>
        <item x="67"/>
        <item x="35"/>
        <item x="10"/>
        <item x="21"/>
        <item x="40"/>
        <item x="69"/>
        <item x="54"/>
        <item x="17"/>
        <item x="2"/>
        <item x="4"/>
        <item x="6"/>
        <item x="7"/>
        <item x="8"/>
        <item x="9"/>
        <item x="11"/>
        <item x="12"/>
        <item x="13"/>
        <item x="14"/>
        <item x="15"/>
        <item x="18"/>
        <item x="19"/>
        <item x="20"/>
        <item x="22"/>
        <item x="23"/>
        <item x="25"/>
        <item x="26"/>
        <item x="27"/>
        <item x="28"/>
        <item x="29"/>
        <item x="30"/>
        <item x="31"/>
        <item x="32"/>
        <item x="33"/>
        <item x="34"/>
        <item x="36"/>
        <item x="37"/>
        <item x="38"/>
        <item x="39"/>
        <item x="41"/>
        <item x="42"/>
        <item x="44"/>
        <item x="45"/>
        <item x="46"/>
        <item x="51"/>
        <item x="52"/>
        <item x="55"/>
        <item x="57"/>
        <item x="59"/>
        <item x="61"/>
        <item x="62"/>
        <item x="65"/>
        <item x="66"/>
        <item x="71"/>
        <item x="73"/>
        <item x="74"/>
        <item x="75"/>
        <item x="3"/>
        <item x="5"/>
        <item x="47"/>
        <item x="49"/>
        <item x="56"/>
        <item x="60"/>
        <item x="64"/>
        <item x="72"/>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compact="0" showAll="0">
      <items count="30">
        <item x="1"/>
        <item x="7"/>
        <item x="13"/>
        <item x="9"/>
        <item x="12"/>
        <item x="6"/>
        <item x="14"/>
        <item x="3"/>
        <item x="15"/>
        <item x="5"/>
        <item x="2"/>
        <item x="16"/>
        <item x="11"/>
        <item x="4"/>
        <item x="0"/>
        <item x="10"/>
        <item x="20"/>
        <item x="19"/>
        <item x="18"/>
        <item x="21"/>
        <item x="8"/>
        <item x="17"/>
        <item x="22"/>
        <item x="23"/>
        <item x="24"/>
        <item x="25"/>
        <item x="26"/>
        <item x="27"/>
        <item x="28"/>
        <item t="default"/>
      </items>
    </pivotField>
    <pivotField compact="0" showAll="0">
      <items count="105">
        <item x="1"/>
        <item x="24"/>
        <item x="41"/>
        <item x="0"/>
        <item x="35"/>
        <item x="23"/>
        <item x="26"/>
        <item x="22"/>
        <item x="17"/>
        <item x="12"/>
        <item x="15"/>
        <item x="8"/>
        <item x="27"/>
        <item x="31"/>
        <item x="9"/>
        <item x="2"/>
        <item x="3"/>
        <item x="7"/>
        <item x="28"/>
        <item x="16"/>
        <item x="5"/>
        <item x="30"/>
        <item x="36"/>
        <item x="13"/>
        <item x="4"/>
        <item x="45"/>
        <item x="33"/>
        <item x="46"/>
        <item x="34"/>
        <item x="25"/>
        <item x="42"/>
        <item x="6"/>
        <item x="38"/>
        <item x="10"/>
        <item x="14"/>
        <item x="32"/>
        <item x="11"/>
        <item x="18"/>
        <item x="19"/>
        <item x="20"/>
        <item x="21"/>
        <item x="29"/>
        <item x="37"/>
        <item x="39"/>
        <item x="40"/>
        <item x="43"/>
        <item x="44"/>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compact="0" showAll="0">
      <items count="78">
        <item x="4"/>
        <item x="17"/>
        <item x="35"/>
        <item x="22"/>
        <item x="31"/>
        <item x="15"/>
        <item x="16"/>
        <item x="18"/>
        <item x="33"/>
        <item x="13"/>
        <item x="23"/>
        <item x="10"/>
        <item x="5"/>
        <item x="34"/>
        <item x="6"/>
        <item x="2"/>
        <item x="19"/>
        <item x="26"/>
        <item x="3"/>
        <item x="11"/>
        <item x="7"/>
        <item x="28"/>
        <item x="8"/>
        <item x="40"/>
        <item x="1"/>
        <item x="0"/>
        <item x="12"/>
        <item x="9"/>
        <item x="32"/>
        <item x="36"/>
        <item x="24"/>
        <item x="20"/>
        <item x="29"/>
        <item x="38"/>
        <item x="21"/>
        <item x="30"/>
        <item x="14"/>
        <item x="37"/>
        <item x="25"/>
        <item x="27"/>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compact="0" showAll="0">
      <items count="157">
        <item x="1"/>
        <item x="23"/>
        <item x="10"/>
        <item x="6"/>
        <item x="45"/>
        <item x="35"/>
        <item x="0"/>
        <item x="17"/>
        <item x="13"/>
        <item x="20"/>
        <item x="15"/>
        <item x="26"/>
        <item x="33"/>
        <item x="18"/>
        <item x="27"/>
        <item x="5"/>
        <item x="24"/>
        <item x="11"/>
        <item x="16"/>
        <item x="32"/>
        <item x="7"/>
        <item x="48"/>
        <item x="28"/>
        <item x="39"/>
        <item x="34"/>
        <item x="50"/>
        <item x="44"/>
        <item x="8"/>
        <item x="3"/>
        <item x="43"/>
        <item x="30"/>
        <item x="25"/>
        <item x="4"/>
        <item x="2"/>
        <item x="14"/>
        <item x="9"/>
        <item x="40"/>
        <item x="12"/>
        <item x="19"/>
        <item x="21"/>
        <item x="22"/>
        <item x="29"/>
        <item x="31"/>
        <item x="36"/>
        <item x="37"/>
        <item x="38"/>
        <item x="41"/>
        <item x="42"/>
        <item x="46"/>
        <item x="47"/>
        <item x="51"/>
        <item x="49"/>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count="1">
    <field x="1"/>
  </rowFields>
  <rowItems count="12">
    <i>
      <x v="23"/>
    </i>
    <i>
      <x v="143"/>
    </i>
    <i>
      <x v="144"/>
    </i>
    <i>
      <x v="145"/>
    </i>
    <i>
      <x v="146"/>
    </i>
    <i>
      <x v="147"/>
    </i>
    <i>
      <x v="148"/>
    </i>
    <i>
      <x v="149"/>
    </i>
    <i>
      <x v="150"/>
    </i>
    <i>
      <x v="151"/>
    </i>
    <i>
      <x v="152"/>
    </i>
    <i t="grand">
      <x/>
    </i>
  </rowItems>
  <colItems count="1">
    <i/>
  </colItems>
  <formats count="46">
    <format dxfId="488">
      <pivotArea field="4" type="button" dataOnly="0" labelOnly="1" outline="0"/>
    </format>
    <format dxfId="487">
      <pivotArea collapsedLevelsAreSubtotals="1" fieldPosition="0"/>
    </format>
    <format dxfId="486">
      <pivotArea collapsedLevelsAreSubtotals="1" fieldPosition="0"/>
    </format>
    <format dxfId="485">
      <pivotArea field="4" type="button" dataOnly="0" labelOnly="1" outline="0"/>
    </format>
    <format dxfId="484">
      <pivotArea field="4" type="button" dataOnly="0" labelOnly="1" outline="0"/>
    </format>
    <format dxfId="483">
      <pivotArea type="all" dataOnly="0" outline="0" fieldPosition="0"/>
    </format>
    <format>
      <pivotArea type="all" dataOnly="0" outline="0" fieldPosition="0"/>
    </format>
    <format dxfId="482">
      <pivotArea grandRow="1" collapsedLevelsAreSubtotals="1" fieldPosition="0"/>
    </format>
    <format dxfId="481">
      <pivotArea field="4" type="button" dataOnly="0" labelOnly="1" outline="0"/>
    </format>
    <format dxfId="480">
      <pivotArea dataOnly="0" labelOnly="1" grandRow="1" offset="B1" fieldPosition="0"/>
    </format>
    <format dxfId="479">
      <pivotArea collapsedLevelsAreSubtotals="1" fieldPosition="0"/>
    </format>
    <format dxfId="478">
      <pivotArea collapsedLevelsAreSubtotals="1" fieldPosition="0"/>
    </format>
    <format dxfId="477">
      <pivotArea field="4" type="button" dataOnly="0" labelOnly="1" outline="0"/>
    </format>
    <format dxfId="476">
      <pivotArea field="4" type="button" dataOnly="0" labelOnly="1" outline="0"/>
    </format>
    <format dxfId="475">
      <pivotArea field="9" type="button" dataOnly="0" labelOnly="1" outline="0"/>
    </format>
    <format dxfId="474">
      <pivotArea dataOnly="0" labelOnly="1" grandRow="1" fieldPosition="0"/>
    </format>
    <format dxfId="473">
      <pivotArea dataOnly="0" labelOnly="1" grandRow="1" fieldPosition="0"/>
    </format>
    <format dxfId="472">
      <pivotArea dataOnly="0" labelOnly="1" grandRow="1" fieldPosition="0"/>
    </format>
    <format dxfId="471">
      <pivotArea dataOnly="0" labelOnly="1" fieldPosition="0">
        <references count="1">
          <reference field="1" count="1">
            <x v="28"/>
          </reference>
        </references>
      </pivotArea>
    </format>
    <format dxfId="470">
      <pivotArea dataOnly="0" labelOnly="1" fieldPosition="0">
        <references count="1">
          <reference field="1" count="1">
            <x v="29"/>
          </reference>
        </references>
      </pivotArea>
    </format>
    <format dxfId="469">
      <pivotArea dataOnly="0" labelOnly="1" fieldPosition="0">
        <references count="1">
          <reference field="1" count="1">
            <x v="30"/>
          </reference>
        </references>
      </pivotArea>
    </format>
    <format dxfId="468">
      <pivotArea dataOnly="0" labelOnly="1" fieldPosition="0">
        <references count="1">
          <reference field="1" count="1">
            <x v="31"/>
          </reference>
        </references>
      </pivotArea>
    </format>
    <format dxfId="467">
      <pivotArea dataOnly="0" labelOnly="1" fieldPosition="0">
        <references count="1">
          <reference field="1" count="1">
            <x v="32"/>
          </reference>
        </references>
      </pivotArea>
    </format>
    <format dxfId="466">
      <pivotArea dataOnly="0" labelOnly="1" fieldPosition="0">
        <references count="1">
          <reference field="1" count="1">
            <x v="33"/>
          </reference>
        </references>
      </pivotArea>
    </format>
    <format dxfId="465">
      <pivotArea dataOnly="0" labelOnly="1" fieldPosition="0">
        <references count="1">
          <reference field="1" count="1">
            <x v="34"/>
          </reference>
        </references>
      </pivotArea>
    </format>
    <format dxfId="464">
      <pivotArea dataOnly="0" labelOnly="1" fieldPosition="0">
        <references count="1">
          <reference field="1" count="1">
            <x v="35"/>
          </reference>
        </references>
      </pivotArea>
    </format>
    <format dxfId="463">
      <pivotArea dataOnly="0" labelOnly="1" grandRow="1" fieldPosition="0"/>
    </format>
    <format dxfId="462">
      <pivotArea dataOnly="0" labelOnly="1" grandRow="1" fieldPosition="0"/>
    </format>
    <format dxfId="461">
      <pivotArea field="1" type="button" dataOnly="0" labelOnly="1" outline="0" axis="axisRow" fieldPosition="0"/>
    </format>
    <format dxfId="460">
      <pivotArea field="1" type="button" dataOnly="0" labelOnly="1" outline="0" axis="axisRow" fieldPosition="0"/>
    </format>
    <format dxfId="459">
      <pivotArea dataOnly="0" labelOnly="1" fieldPosition="0">
        <references count="1">
          <reference field="1" count="1">
            <x v="55"/>
          </reference>
        </references>
      </pivotArea>
    </format>
    <format dxfId="458">
      <pivotArea dataOnly="0" labelOnly="1" fieldPosition="0">
        <references count="1">
          <reference field="1" count="1">
            <x v="56"/>
          </reference>
        </references>
      </pivotArea>
    </format>
    <format dxfId="457">
      <pivotArea dataOnly="0" labelOnly="1" fieldPosition="0">
        <references count="1">
          <reference field="1" count="1">
            <x v="57"/>
          </reference>
        </references>
      </pivotArea>
    </format>
    <format dxfId="456">
      <pivotArea dataOnly="0" labelOnly="1" fieldPosition="0">
        <references count="1">
          <reference field="1" count="1">
            <x v="58"/>
          </reference>
        </references>
      </pivotArea>
    </format>
    <format dxfId="455">
      <pivotArea dataOnly="0" labelOnly="1" fieldPosition="0">
        <references count="1">
          <reference field="1" count="1">
            <x v="59"/>
          </reference>
        </references>
      </pivotArea>
    </format>
    <format dxfId="454">
      <pivotArea dataOnly="0" labelOnly="1" fieldPosition="0">
        <references count="1">
          <reference field="1" count="1">
            <x v="60"/>
          </reference>
        </references>
      </pivotArea>
    </format>
    <format dxfId="453">
      <pivotArea dataOnly="0" labelOnly="1" fieldPosition="0">
        <references count="1">
          <reference field="1" count="1">
            <x v="61"/>
          </reference>
        </references>
      </pivotArea>
    </format>
    <format dxfId="452">
      <pivotArea dataOnly="0" labelOnly="1" fieldPosition="0">
        <references count="1">
          <reference field="1" count="1">
            <x v="62"/>
          </reference>
        </references>
      </pivotArea>
    </format>
    <format dxfId="451">
      <pivotArea dataOnly="0" labelOnly="1" fieldPosition="0">
        <references count="1">
          <reference field="1" count="1">
            <x v="55"/>
          </reference>
        </references>
      </pivotArea>
    </format>
    <format dxfId="450">
      <pivotArea dataOnly="0" labelOnly="1" fieldPosition="0">
        <references count="1">
          <reference field="1" count="1">
            <x v="56"/>
          </reference>
        </references>
      </pivotArea>
    </format>
    <format dxfId="449">
      <pivotArea dataOnly="0" labelOnly="1" fieldPosition="0">
        <references count="1">
          <reference field="1" count="1">
            <x v="57"/>
          </reference>
        </references>
      </pivotArea>
    </format>
    <format dxfId="448">
      <pivotArea dataOnly="0" labelOnly="1" fieldPosition="0">
        <references count="1">
          <reference field="1" count="1">
            <x v="58"/>
          </reference>
        </references>
      </pivotArea>
    </format>
    <format dxfId="447">
      <pivotArea dataOnly="0" labelOnly="1" fieldPosition="0">
        <references count="1">
          <reference field="1" count="1">
            <x v="59"/>
          </reference>
        </references>
      </pivotArea>
    </format>
    <format dxfId="446">
      <pivotArea dataOnly="0" labelOnly="1" fieldPosition="0">
        <references count="1">
          <reference field="1" count="1">
            <x v="60"/>
          </reference>
        </references>
      </pivotArea>
    </format>
    <format dxfId="445">
      <pivotArea dataOnly="0" labelOnly="1" fieldPosition="0">
        <references count="1">
          <reference field="1" count="1">
            <x v="61"/>
          </reference>
        </references>
      </pivotArea>
    </format>
    <format dxfId="444">
      <pivotArea dataOnly="0" labelOnly="1" fieldPosition="0">
        <references count="1">
          <reference field="1" count="1">
            <x v="6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 xr10:uid="{D82331ED-2AE3-4956-9C3B-F8556706B1AA}" sourceName="M/C">
  <pivotTables>
    <pivotTable tabId="6" name="PivotTable2"/>
    <pivotTable tabId="6" name="PivotTable5"/>
  </pivotTables>
  <data>
    <tabular pivotCacheId="2041980143">
      <items count="7">
        <i x="2"/>
        <i x="3"/>
        <i x="1"/>
        <i x="5"/>
        <i x="4" s="1"/>
        <i x="6"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2DA2E9A-9287-4C3C-858A-528CA363BAFA}" sourceName="Date">
  <pivotTables>
    <pivotTable tabId="6" name="PivotTable2"/>
    <pivotTable tabId="6" name="PivotTable4"/>
    <pivotTable tabId="6" name="PivotTable5"/>
    <pivotTable tabId="6" name="PivotTable6"/>
    <pivotTable tabId="6" name="PivotTable1"/>
    <pivotTable tabId="6" name="PivotTable3"/>
  </pivotTables>
  <data>
    <tabular pivotCacheId="2041980143">
      <items count="154">
        <i x="1" s="1"/>
        <i x="2" s="1"/>
        <i x="3" s="1"/>
        <i x="4" s="1"/>
        <i x="5" s="1"/>
        <i x="6" s="1"/>
        <i x="7" s="1"/>
        <i x="8" s="1"/>
        <i x="9" s="1"/>
        <i x="10" s="1"/>
        <i x="11" s="1"/>
        <i x="0" s="1"/>
        <i x="40" s="1" nd="1"/>
        <i x="41" s="1" nd="1"/>
        <i x="42" s="1" nd="1"/>
        <i x="43" s="1" nd="1"/>
        <i x="44" s="1" nd="1"/>
        <i x="45" s="1" nd="1"/>
        <i x="46" s="1" nd="1"/>
        <i x="47" s="1" nd="1"/>
        <i x="48" s="1" nd="1"/>
        <i x="49" s="1" nd="1"/>
        <i x="50" s="1" nd="1"/>
        <i x="136" s="1" nd="1"/>
        <i x="141" s="1" nd="1"/>
        <i x="142" s="1" nd="1"/>
        <i x="137" s="1" nd="1"/>
        <i x="138" s="1" nd="1"/>
        <i x="139" s="1" nd="1"/>
        <i x="140" s="1" nd="1"/>
        <i x="143" s="1" nd="1"/>
        <i x="144" s="1" nd="1"/>
        <i x="145" s="1" nd="1"/>
        <i x="146" s="1" nd="1"/>
        <i x="147" s="1" nd="1"/>
        <i x="148" s="1" nd="1"/>
        <i x="149" s="1" nd="1"/>
        <i x="150" s="1" nd="1"/>
        <i x="151" s="1" nd="1"/>
        <i x="152" s="1" nd="1"/>
        <i x="153" s="1" nd="1"/>
        <i x="110" s="1" nd="1"/>
        <i x="114" s="1" nd="1"/>
        <i x="111" s="1" nd="1"/>
        <i x="112" s="1" nd="1"/>
        <i x="113" s="1" nd="1"/>
        <i x="115" s="1" nd="1"/>
        <i x="9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02" s="1" nd="1"/>
        <i x="103" s="1" nd="1"/>
        <i x="104" s="1" nd="1"/>
        <i x="105" s="1" nd="1"/>
        <i x="106" s="1" nd="1"/>
        <i x="96" s="1" nd="1"/>
        <i x="107" s="1" nd="1"/>
        <i x="108" s="1" nd="1"/>
        <i x="109" s="1" nd="1"/>
        <i x="97" s="1" nd="1"/>
        <i x="98" s="1" nd="1"/>
        <i x="80" s="1" nd="1"/>
        <i x="81" s="1" nd="1"/>
        <i x="82" s="1" nd="1"/>
        <i x="83" s="1" nd="1"/>
        <i x="84" s="1" nd="1"/>
        <i x="85" s="1" nd="1"/>
        <i x="86" s="1" nd="1"/>
        <i x="94" s="1" nd="1"/>
        <i x="87" s="1" nd="1"/>
        <i x="88" s="1" nd="1"/>
        <i x="89" s="1" nd="1"/>
        <i x="90" s="1" nd="1"/>
        <i x="91" s="1" nd="1"/>
        <i x="92" s="1" nd="1"/>
        <i x="93" s="1" nd="1"/>
        <i x="99" s="1" nd="1"/>
        <i x="60" s="1" nd="1"/>
        <i x="61" s="1" nd="1"/>
        <i x="62" s="1" nd="1"/>
        <i x="63" s="1" nd="1"/>
        <i x="64" s="1" nd="1"/>
        <i x="65" s="1" nd="1"/>
        <i x="66" s="1" nd="1"/>
        <i x="67" s="1" nd="1"/>
        <i x="68" s="1" nd="1"/>
        <i x="69" s="1" nd="1"/>
        <i x="70" s="1" nd="1"/>
        <i x="71" s="1" nd="1"/>
        <i x="72" s="1" nd="1"/>
        <i x="73" s="1" nd="1"/>
        <i x="74" s="1" nd="1"/>
        <i x="75" s="1" nd="1"/>
        <i x="76" s="1" nd="1"/>
        <i x="77" s="1" nd="1"/>
        <i x="78" s="1" nd="1"/>
        <i x="79" s="1" nd="1"/>
        <i x="100" s="1" nd="1"/>
        <i x="51" s="1" nd="1"/>
        <i x="52" s="1" nd="1"/>
        <i x="53" s="1" nd="1"/>
        <i x="54" s="1" nd="1"/>
        <i x="55" s="1" nd="1"/>
        <i x="56" s="1" nd="1"/>
        <i x="57" s="1" nd="1"/>
        <i x="58" s="1" nd="1"/>
        <i x="59" s="1" nd="1"/>
        <i x="10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35A0B9A5-34CD-4C87-985E-D4790831BCB1}" sourceName="Shift">
  <pivotTables>
    <pivotTable tabId="6" name="PivotTable2"/>
    <pivotTable tabId="6" name="PivotTable4"/>
    <pivotTable tabId="6" name="PivotTable5"/>
    <pivotTable tabId="6" name="PivotTable6"/>
    <pivotTable tabId="6" name="PivotTable1"/>
    <pivotTable tabId="6" name="PivotTable3"/>
  </pivotTables>
  <data>
    <tabular pivotCacheId="2041980143">
      <items count="4">
        <i x="1" s="1"/>
        <i x="2" s="1"/>
        <i x="0"/>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1" xr10:uid="{4FF637CD-067F-407F-B8B7-616472FB6B22}" sourceName="M/C">
  <pivotTables>
    <pivotTable tabId="6" name="PivotTable4"/>
  </pivotTables>
  <data>
    <tabular pivotCacheId="2041980143">
      <items count="7">
        <i x="2"/>
        <i x="3"/>
        <i x="1"/>
        <i x="5"/>
        <i x="4" s="1"/>
        <i x="6" nd="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2" xr10:uid="{F321FAF8-FECB-49C1-83B8-8148F668755D}" sourceName="M/C">
  <pivotTables>
    <pivotTable tabId="6" name="PivotTable6"/>
  </pivotTables>
  <data>
    <tabular pivotCacheId="2041980143">
      <items count="7">
        <i x="2"/>
        <i x="3" s="1"/>
        <i x="1"/>
        <i x="5"/>
        <i x="4"/>
        <i x="6" nd="1"/>
        <i x="0"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4" xr10:uid="{09DF1D33-7020-4229-8A33-6E824B03825B}" sourceName="M/C">
  <pivotTables>
    <pivotTable tabId="6" name="PivotTable1"/>
  </pivotTables>
  <data>
    <tabular pivotCacheId="2041980143">
      <items count="7">
        <i x="2"/>
        <i x="3"/>
        <i x="1" s="1"/>
        <i x="5"/>
        <i x="4"/>
        <i x="6" nd="1"/>
        <i x="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5" xr10:uid="{7871636F-4904-4EBC-8691-0B8745303718}" sourceName="M/C">
  <data>
    <tabular pivotCacheId="2041980143">
      <items count="7">
        <i x="6"/>
        <i x="2" s="1"/>
        <i x="3"/>
        <i x="1"/>
        <i x="5"/>
        <i x="4"/>
        <i x="0"/>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C3" xr10:uid="{1567BC41-F8B8-440A-AE49-6C846DC6F364}" sourceName="M/C">
  <pivotTables>
    <pivotTable tabId="6" name="PivotTable3"/>
  </pivotTables>
  <data>
    <tabular pivotCacheId="2041980143">
      <items count="7">
        <i x="2"/>
        <i x="3" s="1"/>
        <i x="1"/>
        <i x="5"/>
        <i x="4"/>
        <i x="6"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C" xr10:uid="{1AC6C693-9DFD-4C63-BC43-6FC4FCB0D590}" cache="Slicer_M_C" caption="M/C" columnCount="4" rowHeight="225425"/>
  <slicer name="Date" xr10:uid="{77A06CCC-0AA9-4812-B9EB-FEE167C480E5}" cache="Slicer_Date" caption="Date" columnCount="9" rowHeight="225425"/>
  <slicer name="Shift" xr10:uid="{8D0BE3B8-757E-4904-A941-011EE8DFE062}" cache="Slicer_Shift" caption="Shift" columnCount="2" rowHeight="225425"/>
  <slicer name="M/C 1" xr10:uid="{674BB1CB-D61F-4A6F-A9E7-218651B9CE36}" cache="Slicer_M_C1" caption="M/C" startItem="4" rowHeight="225425"/>
  <slicer name="M/C 2" xr10:uid="{E4BBD6E9-48CA-48E0-89AB-65019C3CD8BF}" cache="Slicer_M_C2" caption="M/C" startItem="1" rowHeight="225425"/>
  <slicer name="M/C 4" xr10:uid="{5F8EAED9-634F-49AD-A359-A109BC054951}" cache="Slicer_M_C4" caption="M/C" startItem="2" rowHeight="225425"/>
  <slicer name="M/C 5" xr10:uid="{F8BEA3C8-5719-480A-A0F1-94B2846BCF25}" cache="Slicer_M_C5" caption="M/C" startItem="1" rowHeight="225425"/>
  <slicer name="M/C 3" xr10:uid="{DCDEBBBB-2B17-497D-89A6-F92FC529B2A6}" cache="Slicer_M_C3" caption="M/C" columnCount="4"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77DF-D7CC-49C0-BAB4-DFEF9F119855}">
  <dimension ref="A1:BW2295"/>
  <sheetViews>
    <sheetView zoomScaleNormal="100" workbookViewId="0">
      <selection activeCell="BO845" sqref="BO845"/>
    </sheetView>
  </sheetViews>
  <sheetFormatPr defaultRowHeight="14.4" x14ac:dyDescent="0.3"/>
  <cols>
    <col min="1" max="1" width="5.44140625" customWidth="1"/>
    <col min="2" max="2" width="14.33203125" customWidth="1"/>
    <col min="6" max="6" width="13.21875" customWidth="1"/>
    <col min="7" max="7" width="19.44140625" customWidth="1"/>
    <col min="8" max="8" width="18.109375" customWidth="1"/>
    <col min="9" max="9" width="15.109375" customWidth="1"/>
    <col min="10" max="10" width="15.77734375" customWidth="1"/>
    <col min="11" max="11" width="26.21875" customWidth="1"/>
    <col min="12" max="12" width="16.44140625" customWidth="1"/>
    <col min="13" max="13" width="13.88671875" customWidth="1"/>
    <col min="14" max="14" width="12.44140625" customWidth="1"/>
  </cols>
  <sheetData>
    <row r="1" spans="1:75" ht="79.8" x14ac:dyDescent="0.3">
      <c r="A1" s="1" t="s">
        <v>0</v>
      </c>
      <c r="B1" s="2" t="s">
        <v>1</v>
      </c>
      <c r="C1" s="3" t="s">
        <v>2</v>
      </c>
      <c r="D1" s="2" t="s">
        <v>3</v>
      </c>
      <c r="E1" s="4" t="s">
        <v>4</v>
      </c>
      <c r="F1" s="7" t="s">
        <v>5</v>
      </c>
      <c r="G1" s="85" t="s">
        <v>6</v>
      </c>
      <c r="H1" s="5" t="s">
        <v>7</v>
      </c>
      <c r="I1" s="6" t="s">
        <v>8</v>
      </c>
      <c r="J1" s="7" t="s">
        <v>9</v>
      </c>
      <c r="K1" s="8" t="s">
        <v>10</v>
      </c>
      <c r="L1" s="7" t="s">
        <v>11</v>
      </c>
      <c r="M1" s="4" t="s">
        <v>12</v>
      </c>
      <c r="N1" s="3" t="s">
        <v>13</v>
      </c>
      <c r="O1" s="3" t="s">
        <v>14</v>
      </c>
      <c r="P1" s="3" t="s">
        <v>15</v>
      </c>
      <c r="Q1" s="4" t="s">
        <v>16</v>
      </c>
      <c r="R1" s="4" t="s">
        <v>17</v>
      </c>
      <c r="S1" s="4" t="s">
        <v>18</v>
      </c>
      <c r="T1" s="4" t="s">
        <v>19</v>
      </c>
      <c r="U1" s="4" t="s">
        <v>20</v>
      </c>
      <c r="V1" s="5" t="s">
        <v>21</v>
      </c>
      <c r="W1" s="74" t="s">
        <v>173</v>
      </c>
      <c r="X1" s="75" t="s">
        <v>174</v>
      </c>
      <c r="Y1" s="75" t="s">
        <v>175</v>
      </c>
      <c r="Z1" s="75" t="s">
        <v>176</v>
      </c>
      <c r="AA1" s="75" t="s">
        <v>177</v>
      </c>
      <c r="AB1" s="75" t="s">
        <v>178</v>
      </c>
      <c r="AC1" s="75" t="s">
        <v>179</v>
      </c>
      <c r="AD1" s="75" t="s">
        <v>180</v>
      </c>
      <c r="AE1" s="75" t="s">
        <v>181</v>
      </c>
      <c r="AF1" s="75" t="s">
        <v>182</v>
      </c>
      <c r="AG1" s="75" t="s">
        <v>183</v>
      </c>
      <c r="AH1" s="75" t="s">
        <v>184</v>
      </c>
      <c r="AI1" s="75" t="s">
        <v>185</v>
      </c>
      <c r="AJ1" s="75" t="s">
        <v>186</v>
      </c>
      <c r="AK1" s="75" t="s">
        <v>187</v>
      </c>
      <c r="AL1" s="75" t="s">
        <v>188</v>
      </c>
      <c r="AM1" s="75" t="s">
        <v>189</v>
      </c>
      <c r="AN1" s="76" t="s">
        <v>190</v>
      </c>
      <c r="AO1" s="75" t="s">
        <v>191</v>
      </c>
      <c r="AP1" s="75" t="s">
        <v>192</v>
      </c>
      <c r="AQ1" s="75" t="s">
        <v>193</v>
      </c>
      <c r="AR1" s="76" t="s">
        <v>194</v>
      </c>
      <c r="AS1" s="75" t="s">
        <v>195</v>
      </c>
      <c r="AT1" s="77" t="s">
        <v>196</v>
      </c>
      <c r="AU1" s="76" t="s">
        <v>197</v>
      </c>
      <c r="AV1" s="75" t="s">
        <v>198</v>
      </c>
      <c r="AW1" s="78" t="s">
        <v>199</v>
      </c>
      <c r="AX1" s="76" t="s">
        <v>200</v>
      </c>
      <c r="AY1" s="76" t="s">
        <v>201</v>
      </c>
      <c r="AZ1" s="76" t="s">
        <v>202</v>
      </c>
      <c r="BA1" s="76" t="s">
        <v>203</v>
      </c>
      <c r="BB1" s="76" t="s">
        <v>204</v>
      </c>
      <c r="BC1" s="76" t="s">
        <v>205</v>
      </c>
      <c r="BD1" s="79" t="s">
        <v>206</v>
      </c>
      <c r="BE1" s="79" t="s">
        <v>207</v>
      </c>
      <c r="BF1" s="79" t="s">
        <v>208</v>
      </c>
      <c r="BG1" s="9" t="s">
        <v>22</v>
      </c>
      <c r="BH1" s="80" t="s">
        <v>23</v>
      </c>
      <c r="BI1" s="81">
        <v>0</v>
      </c>
      <c r="BJ1" s="82" t="s">
        <v>24</v>
      </c>
      <c r="BK1" s="82" t="s">
        <v>25</v>
      </c>
      <c r="BL1" s="82" t="s">
        <v>26</v>
      </c>
      <c r="BM1" s="83" t="s">
        <v>27</v>
      </c>
      <c r="BN1" s="10" t="s">
        <v>28</v>
      </c>
      <c r="BO1" s="10" t="s">
        <v>29</v>
      </c>
      <c r="BP1" s="10" t="s">
        <v>30</v>
      </c>
      <c r="BQ1" s="10" t="s">
        <v>31</v>
      </c>
      <c r="BR1" s="10" t="s">
        <v>32</v>
      </c>
      <c r="BS1" s="10" t="s">
        <v>33</v>
      </c>
      <c r="BT1" s="10" t="s">
        <v>34</v>
      </c>
      <c r="BU1" s="11" t="s">
        <v>35</v>
      </c>
      <c r="BV1" s="10" t="s">
        <v>36</v>
      </c>
      <c r="BW1" s="84" t="s">
        <v>37</v>
      </c>
    </row>
    <row r="2" spans="1:75" x14ac:dyDescent="0.3">
      <c r="A2" s="14">
        <v>1</v>
      </c>
      <c r="B2" s="15">
        <v>46054</v>
      </c>
      <c r="C2" s="16" t="s">
        <v>38</v>
      </c>
      <c r="D2" s="17" t="str">
        <f>LEFT(E2,2)</f>
        <v>FG</v>
      </c>
      <c r="E2" s="18" t="s">
        <v>39</v>
      </c>
      <c r="F2" s="18"/>
      <c r="G2" s="19"/>
      <c r="H2" s="19"/>
      <c r="I2" s="19"/>
      <c r="J2" s="20"/>
      <c r="K2" s="21" t="e">
        <f>VLOOKUP(J2,'[2]Item List (3)'!A$1:B$110000,2,FALSE)</f>
        <v>#N/A</v>
      </c>
      <c r="L2" s="20"/>
      <c r="M2" s="104" t="s">
        <v>138</v>
      </c>
      <c r="N2" s="16"/>
      <c r="O2" s="22" t="str">
        <f t="shared" ref="O2:O65" si="0">IFERROR(3600/N2,"")</f>
        <v/>
      </c>
      <c r="P2" s="16"/>
      <c r="Q2" s="16"/>
      <c r="R2" s="16"/>
      <c r="S2" s="16"/>
      <c r="T2" s="16"/>
      <c r="U2" s="23">
        <f t="shared" ref="U2:U65" si="1">Q2+S2+T2</f>
        <v>0</v>
      </c>
      <c r="V2" s="16"/>
      <c r="W2" s="16"/>
      <c r="X2" s="16"/>
      <c r="Y2" s="16"/>
      <c r="Z2" s="16"/>
      <c r="AA2" s="16"/>
      <c r="AB2" s="16"/>
      <c r="AC2" s="16"/>
      <c r="AD2" s="16"/>
      <c r="AE2" s="16"/>
      <c r="AF2" s="16"/>
      <c r="AG2" s="16"/>
      <c r="AH2" s="16"/>
      <c r="AI2" s="16"/>
      <c r="AJ2" s="16"/>
      <c r="AK2" s="16"/>
      <c r="AL2" s="16"/>
      <c r="AM2" s="16"/>
      <c r="AN2" s="16"/>
      <c r="AO2" s="16"/>
      <c r="AP2" s="16"/>
      <c r="AQ2" s="16"/>
      <c r="AR2" s="16">
        <v>480</v>
      </c>
      <c r="AS2" s="16"/>
      <c r="AT2" s="16"/>
      <c r="AU2" s="16"/>
      <c r="AV2" s="16"/>
      <c r="AW2" s="16"/>
      <c r="AX2" s="16"/>
      <c r="AY2" s="16"/>
      <c r="AZ2" s="16"/>
      <c r="BA2" s="16"/>
      <c r="BB2" s="16"/>
      <c r="BC2" s="16"/>
      <c r="BD2" s="16"/>
      <c r="BE2" s="16"/>
      <c r="BF2" s="16"/>
      <c r="BG2" s="23">
        <f>SUM(V2:BF2)</f>
        <v>480</v>
      </c>
      <c r="BH2" s="24">
        <f t="shared" ref="BH2:BH65" si="2">BG2/60</f>
        <v>8</v>
      </c>
      <c r="BI2" s="25">
        <f t="shared" ref="BI2:BI10" si="3">IFERROR(BH2-SUM(W2:BF2)/60,0)</f>
        <v>0</v>
      </c>
      <c r="BJ2" s="25">
        <f t="shared" ref="BJ2:BJ65" si="4">IFERROR(BI2/BH2*100,0)</f>
        <v>0</v>
      </c>
      <c r="BK2" s="26">
        <f t="shared" ref="BK2:BK65" si="5">IFERROR(((U2*N2)/(BI2*3600)*100),0)</f>
        <v>0</v>
      </c>
      <c r="BL2" s="26">
        <f t="shared" ref="BL2:BL65" si="6">IFERROR(((U2-(R2+S2+T2))/U2*100),0)</f>
        <v>0</v>
      </c>
      <c r="BM2" s="26">
        <f t="shared" ref="BM2:BM65" si="7">IFERROR((((BJ2*BK2*BL2)/1000000)*100),0)</f>
        <v>0</v>
      </c>
      <c r="BN2" s="27">
        <f t="shared" ref="BN2:BN65" si="8">(W2+AP2+BE2+BF2)/60</f>
        <v>0</v>
      </c>
      <c r="BO2" s="27">
        <f t="shared" ref="BO2:BO65" si="9">IFERROR(((BH2-BN2)*3600)/N2,0)</f>
        <v>0</v>
      </c>
      <c r="BP2" s="27">
        <f t="shared" ref="BP2:BP65" si="10">IFERROR(SUM(W2:BF2)/60-BN2,0)</f>
        <v>8</v>
      </c>
      <c r="BQ2" s="28">
        <f t="shared" ref="BQ2:BQ65" si="11">IFERROR(BP2*3600/N2,0)</f>
        <v>0</v>
      </c>
      <c r="BR2" s="29"/>
      <c r="BS2" s="29"/>
      <c r="BT2" s="29"/>
      <c r="BU2" s="30"/>
      <c r="BV2" s="29"/>
      <c r="BW2" s="16">
        <f>Q2*P2</f>
        <v>0</v>
      </c>
    </row>
    <row r="3" spans="1:75" x14ac:dyDescent="0.3">
      <c r="A3" s="14">
        <v>2</v>
      </c>
      <c r="B3" s="15">
        <v>46054</v>
      </c>
      <c r="C3" s="16" t="s">
        <v>40</v>
      </c>
      <c r="D3" s="17" t="str">
        <f>LEFT(E3,2)</f>
        <v>FG</v>
      </c>
      <c r="E3" s="18" t="s">
        <v>39</v>
      </c>
      <c r="F3" s="18" t="s">
        <v>41</v>
      </c>
      <c r="G3" s="19" t="s">
        <v>42</v>
      </c>
      <c r="H3" s="19" t="s">
        <v>43</v>
      </c>
      <c r="I3" s="19"/>
      <c r="J3" s="20">
        <v>104343.01</v>
      </c>
      <c r="K3" s="21" t="str">
        <f>VLOOKUP(J3,'[2]Item List (3)'!A$1:B$110000,2,FALSE)</f>
        <v>NA/RNA.IR 69/32</v>
      </c>
      <c r="L3" s="20">
        <v>260101001</v>
      </c>
      <c r="M3" s="16" t="s">
        <v>138</v>
      </c>
      <c r="N3" s="16"/>
      <c r="O3" s="22" t="str">
        <f t="shared" si="0"/>
        <v/>
      </c>
      <c r="P3" s="16">
        <v>1</v>
      </c>
      <c r="Q3" s="16">
        <v>967</v>
      </c>
      <c r="R3" s="16"/>
      <c r="S3" s="16">
        <v>5</v>
      </c>
      <c r="T3" s="16"/>
      <c r="U3" s="23">
        <f t="shared" si="1"/>
        <v>972</v>
      </c>
      <c r="V3" s="16">
        <v>210</v>
      </c>
      <c r="W3" s="16"/>
      <c r="X3" s="16">
        <v>60</v>
      </c>
      <c r="Y3" s="16"/>
      <c r="Z3" s="16"/>
      <c r="AA3" s="16"/>
      <c r="AB3" s="16"/>
      <c r="AC3" s="16"/>
      <c r="AD3" s="16"/>
      <c r="AE3" s="16"/>
      <c r="AF3" s="16"/>
      <c r="AG3" s="16"/>
      <c r="AH3" s="16"/>
      <c r="AI3" s="16"/>
      <c r="AJ3" s="16"/>
      <c r="AK3" s="16"/>
      <c r="AL3" s="16"/>
      <c r="AM3" s="16"/>
      <c r="AN3" s="16"/>
      <c r="AO3" s="16"/>
      <c r="AP3" s="16">
        <v>150</v>
      </c>
      <c r="AQ3" s="16">
        <v>60</v>
      </c>
      <c r="AR3" s="16"/>
      <c r="AS3" s="16"/>
      <c r="AT3" s="16"/>
      <c r="AU3" s="16"/>
      <c r="AV3" s="16"/>
      <c r="AW3" s="16"/>
      <c r="AX3" s="16"/>
      <c r="AY3" s="16"/>
      <c r="AZ3" s="16"/>
      <c r="BA3" s="16"/>
      <c r="BB3" s="16"/>
      <c r="BC3" s="16"/>
      <c r="BD3" s="16"/>
      <c r="BE3" s="16"/>
      <c r="BF3" s="16"/>
      <c r="BG3" s="23">
        <f t="shared" ref="BG3:BG66" si="12">SUM(V3:BF3)</f>
        <v>480</v>
      </c>
      <c r="BH3" s="24">
        <f t="shared" si="2"/>
        <v>8</v>
      </c>
      <c r="BI3" s="25">
        <f t="shared" si="3"/>
        <v>3.5</v>
      </c>
      <c r="BJ3" s="25">
        <f t="shared" si="4"/>
        <v>43.75</v>
      </c>
      <c r="BK3" s="26">
        <f t="shared" si="5"/>
        <v>0</v>
      </c>
      <c r="BL3" s="26">
        <f t="shared" si="6"/>
        <v>99.485596707818928</v>
      </c>
      <c r="BM3" s="26">
        <f t="shared" si="7"/>
        <v>0</v>
      </c>
      <c r="BN3" s="27">
        <f t="shared" si="8"/>
        <v>2.5</v>
      </c>
      <c r="BO3" s="27">
        <f t="shared" si="9"/>
        <v>0</v>
      </c>
      <c r="BP3" s="27">
        <f t="shared" si="10"/>
        <v>2</v>
      </c>
      <c r="BQ3" s="28">
        <f t="shared" si="11"/>
        <v>0</v>
      </c>
      <c r="BR3" s="29"/>
      <c r="BS3" s="29"/>
      <c r="BT3" s="29"/>
      <c r="BU3" s="30"/>
      <c r="BV3" s="29"/>
      <c r="BW3" s="16">
        <f t="shared" ref="BW3:BW66" si="13">Q3*P3</f>
        <v>967</v>
      </c>
    </row>
    <row r="4" spans="1:75" x14ac:dyDescent="0.3">
      <c r="A4" s="14">
        <v>3</v>
      </c>
      <c r="B4" s="15">
        <v>46054</v>
      </c>
      <c r="C4" s="16" t="s">
        <v>38</v>
      </c>
      <c r="D4" s="17" t="str">
        <f>LEFT(E4,2)</f>
        <v>FG</v>
      </c>
      <c r="E4" s="18" t="s">
        <v>44</v>
      </c>
      <c r="F4" s="18" t="s">
        <v>41</v>
      </c>
      <c r="G4" s="19" t="s">
        <v>45</v>
      </c>
      <c r="H4" s="19" t="s">
        <v>46</v>
      </c>
      <c r="I4" s="19"/>
      <c r="J4" s="20">
        <v>104299</v>
      </c>
      <c r="K4" s="21" t="str">
        <f>VLOOKUP(J4,'[2]Item List (3)'!A$1:B$110000,2,FALSE)</f>
        <v>IR.9916</v>
      </c>
      <c r="L4" s="20">
        <v>260107018</v>
      </c>
      <c r="M4" s="16" t="s">
        <v>138</v>
      </c>
      <c r="N4" s="16"/>
      <c r="O4" s="22" t="str">
        <f t="shared" si="0"/>
        <v/>
      </c>
      <c r="P4" s="16">
        <v>1</v>
      </c>
      <c r="Q4" s="16">
        <v>5000</v>
      </c>
      <c r="R4" s="16"/>
      <c r="S4" s="16"/>
      <c r="T4" s="16"/>
      <c r="U4" s="23">
        <f t="shared" si="1"/>
        <v>5000</v>
      </c>
      <c r="V4" s="16">
        <v>180</v>
      </c>
      <c r="W4" s="16"/>
      <c r="X4" s="16"/>
      <c r="Y4" s="16"/>
      <c r="Z4" s="16"/>
      <c r="AA4" s="16"/>
      <c r="AB4" s="16"/>
      <c r="AC4" s="16"/>
      <c r="AD4" s="16"/>
      <c r="AE4" s="16"/>
      <c r="AF4" s="16"/>
      <c r="AG4" s="16"/>
      <c r="AH4" s="16"/>
      <c r="AI4" s="16"/>
      <c r="AJ4" s="16"/>
      <c r="AK4" s="16"/>
      <c r="AL4" s="16"/>
      <c r="AM4" s="16"/>
      <c r="AN4" s="16"/>
      <c r="AO4" s="16"/>
      <c r="AP4" s="16"/>
      <c r="AQ4" s="16">
        <v>120</v>
      </c>
      <c r="AR4" s="16">
        <v>120</v>
      </c>
      <c r="AS4" s="16"/>
      <c r="AT4" s="16"/>
      <c r="AU4" s="16"/>
      <c r="AV4" s="16"/>
      <c r="AW4" s="16"/>
      <c r="AX4" s="16"/>
      <c r="AY4" s="16"/>
      <c r="AZ4" s="16"/>
      <c r="BA4" s="16"/>
      <c r="BB4" s="16"/>
      <c r="BC4" s="16"/>
      <c r="BD4" s="16"/>
      <c r="BE4" s="16"/>
      <c r="BF4" s="16"/>
      <c r="BG4" s="23">
        <f t="shared" si="12"/>
        <v>420</v>
      </c>
      <c r="BH4" s="24">
        <f t="shared" si="2"/>
        <v>7</v>
      </c>
      <c r="BI4" s="25">
        <f t="shared" si="3"/>
        <v>3</v>
      </c>
      <c r="BJ4" s="25">
        <f t="shared" si="4"/>
        <v>42.857142857142854</v>
      </c>
      <c r="BK4" s="26">
        <f t="shared" si="5"/>
        <v>0</v>
      </c>
      <c r="BL4" s="26">
        <f t="shared" si="6"/>
        <v>100</v>
      </c>
      <c r="BM4" s="26">
        <f t="shared" si="7"/>
        <v>0</v>
      </c>
      <c r="BN4" s="27">
        <f t="shared" si="8"/>
        <v>0</v>
      </c>
      <c r="BO4" s="27">
        <f t="shared" si="9"/>
        <v>0</v>
      </c>
      <c r="BP4" s="27">
        <f t="shared" si="10"/>
        <v>4</v>
      </c>
      <c r="BQ4" s="28">
        <f t="shared" si="11"/>
        <v>0</v>
      </c>
      <c r="BR4" s="29"/>
      <c r="BS4" s="29"/>
      <c r="BT4" s="29"/>
      <c r="BU4" s="30"/>
      <c r="BV4" s="29"/>
      <c r="BW4" s="16">
        <f t="shared" si="13"/>
        <v>5000</v>
      </c>
    </row>
    <row r="5" spans="1:75" x14ac:dyDescent="0.3">
      <c r="A5" s="14">
        <v>4</v>
      </c>
      <c r="B5" s="15">
        <v>46054</v>
      </c>
      <c r="C5" s="16" t="s">
        <v>38</v>
      </c>
      <c r="D5" s="17" t="str">
        <f>LEFT(E5,2)</f>
        <v>FG</v>
      </c>
      <c r="E5" s="18" t="s">
        <v>44</v>
      </c>
      <c r="F5" s="18" t="s">
        <v>47</v>
      </c>
      <c r="G5" s="19" t="s">
        <v>45</v>
      </c>
      <c r="H5" s="19" t="s">
        <v>46</v>
      </c>
      <c r="I5" s="19"/>
      <c r="J5" s="20">
        <v>104299</v>
      </c>
      <c r="K5" s="21" t="str">
        <f>VLOOKUP(J5,'[2]Item List (3)'!A$1:B$110000,2,FALSE)</f>
        <v>IR.9916</v>
      </c>
      <c r="L5" s="20">
        <v>260107018</v>
      </c>
      <c r="M5" s="16" t="s">
        <v>138</v>
      </c>
      <c r="N5" s="16"/>
      <c r="O5" s="22" t="str">
        <f t="shared" si="0"/>
        <v/>
      </c>
      <c r="P5" s="16">
        <v>1</v>
      </c>
      <c r="Q5" s="16">
        <v>500</v>
      </c>
      <c r="R5" s="16"/>
      <c r="S5" s="16"/>
      <c r="T5" s="16"/>
      <c r="U5" s="23">
        <f t="shared" si="1"/>
        <v>500</v>
      </c>
      <c r="V5" s="16">
        <v>60</v>
      </c>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23">
        <f t="shared" si="12"/>
        <v>60</v>
      </c>
      <c r="BH5" s="24">
        <f t="shared" si="2"/>
        <v>1</v>
      </c>
      <c r="BI5" s="25">
        <f t="shared" si="3"/>
        <v>1</v>
      </c>
      <c r="BJ5" s="25">
        <f t="shared" si="4"/>
        <v>100</v>
      </c>
      <c r="BK5" s="26">
        <f t="shared" si="5"/>
        <v>0</v>
      </c>
      <c r="BL5" s="26">
        <f t="shared" si="6"/>
        <v>100</v>
      </c>
      <c r="BM5" s="26">
        <f t="shared" si="7"/>
        <v>0</v>
      </c>
      <c r="BN5" s="27">
        <f t="shared" si="8"/>
        <v>0</v>
      </c>
      <c r="BO5" s="27">
        <f t="shared" si="9"/>
        <v>0</v>
      </c>
      <c r="BP5" s="27">
        <f t="shared" si="10"/>
        <v>0</v>
      </c>
      <c r="BQ5" s="28">
        <f t="shared" si="11"/>
        <v>0</v>
      </c>
      <c r="BR5" s="29"/>
      <c r="BS5" s="29"/>
      <c r="BT5" s="29"/>
      <c r="BU5" s="30"/>
      <c r="BV5" s="29"/>
      <c r="BW5" s="16">
        <f t="shared" si="13"/>
        <v>500</v>
      </c>
    </row>
    <row r="6" spans="1:75" x14ac:dyDescent="0.3">
      <c r="A6" s="14">
        <v>5</v>
      </c>
      <c r="B6" s="15">
        <v>46054</v>
      </c>
      <c r="C6" s="16" t="s">
        <v>40</v>
      </c>
      <c r="D6" s="17" t="str">
        <f t="shared" ref="D6:D69" si="14">LEFT(E6,2)</f>
        <v>FG</v>
      </c>
      <c r="E6" s="18" t="s">
        <v>44</v>
      </c>
      <c r="F6" s="18" t="s">
        <v>47</v>
      </c>
      <c r="G6" s="19" t="s">
        <v>46</v>
      </c>
      <c r="H6" s="19" t="s">
        <v>48</v>
      </c>
      <c r="I6" s="19"/>
      <c r="J6" s="20">
        <v>104299</v>
      </c>
      <c r="K6" s="21" t="str">
        <f>VLOOKUP(J6,'[2]Item List (3)'!A$1:B$110000,2,FALSE)</f>
        <v>IR.9916</v>
      </c>
      <c r="L6" s="20">
        <v>260107018</v>
      </c>
      <c r="M6" s="16" t="s">
        <v>138</v>
      </c>
      <c r="N6" s="16"/>
      <c r="O6" s="22" t="str">
        <f t="shared" si="0"/>
        <v/>
      </c>
      <c r="P6" s="16">
        <v>1</v>
      </c>
      <c r="Q6" s="16">
        <v>7000</v>
      </c>
      <c r="R6" s="16"/>
      <c r="S6" s="16"/>
      <c r="T6" s="16"/>
      <c r="U6" s="23">
        <f t="shared" si="1"/>
        <v>7000</v>
      </c>
      <c r="V6" s="16">
        <v>240</v>
      </c>
      <c r="W6" s="16"/>
      <c r="X6" s="16"/>
      <c r="Y6" s="16"/>
      <c r="Z6" s="16"/>
      <c r="AA6" s="16"/>
      <c r="AB6" s="16"/>
      <c r="AC6" s="16"/>
      <c r="AD6" s="16"/>
      <c r="AE6" s="16"/>
      <c r="AF6" s="16"/>
      <c r="AG6" s="16"/>
      <c r="AH6" s="16"/>
      <c r="AI6" s="16"/>
      <c r="AJ6" s="16"/>
      <c r="AK6" s="16"/>
      <c r="AL6" s="16"/>
      <c r="AM6" s="16"/>
      <c r="AN6" s="16"/>
      <c r="AO6" s="16"/>
      <c r="AP6" s="16"/>
      <c r="AQ6" s="16">
        <v>120</v>
      </c>
      <c r="AR6" s="16"/>
      <c r="AS6" s="16"/>
      <c r="AT6" s="16"/>
      <c r="AU6" s="16"/>
      <c r="AV6" s="16"/>
      <c r="AW6" s="16"/>
      <c r="AX6" s="16"/>
      <c r="AY6" s="16"/>
      <c r="AZ6" s="16"/>
      <c r="BA6" s="16"/>
      <c r="BB6" s="16"/>
      <c r="BC6" s="16"/>
      <c r="BD6" s="16"/>
      <c r="BE6" s="16"/>
      <c r="BF6" s="16"/>
      <c r="BG6" s="23">
        <f t="shared" si="12"/>
        <v>360</v>
      </c>
      <c r="BH6" s="24">
        <f t="shared" si="2"/>
        <v>6</v>
      </c>
      <c r="BI6" s="25">
        <f t="shared" si="3"/>
        <v>4</v>
      </c>
      <c r="BJ6" s="25">
        <f t="shared" si="4"/>
        <v>66.666666666666657</v>
      </c>
      <c r="BK6" s="26">
        <f t="shared" si="5"/>
        <v>0</v>
      </c>
      <c r="BL6" s="26">
        <f t="shared" si="6"/>
        <v>100</v>
      </c>
      <c r="BM6" s="26">
        <f t="shared" si="7"/>
        <v>0</v>
      </c>
      <c r="BN6" s="27">
        <f t="shared" si="8"/>
        <v>0</v>
      </c>
      <c r="BO6" s="27">
        <f t="shared" si="9"/>
        <v>0</v>
      </c>
      <c r="BP6" s="27">
        <f t="shared" si="10"/>
        <v>2</v>
      </c>
      <c r="BQ6" s="28">
        <f t="shared" si="11"/>
        <v>0</v>
      </c>
      <c r="BR6" s="29"/>
      <c r="BS6" s="29"/>
      <c r="BT6" s="29"/>
      <c r="BU6" s="30"/>
      <c r="BV6" s="29"/>
      <c r="BW6" s="16">
        <f t="shared" si="13"/>
        <v>7000</v>
      </c>
    </row>
    <row r="7" spans="1:75" x14ac:dyDescent="0.3">
      <c r="A7" s="14">
        <v>6</v>
      </c>
      <c r="B7" s="15">
        <v>46054</v>
      </c>
      <c r="C7" s="16" t="s">
        <v>40</v>
      </c>
      <c r="D7" s="17" t="str">
        <f t="shared" si="14"/>
        <v>FG</v>
      </c>
      <c r="E7" s="18" t="s">
        <v>44</v>
      </c>
      <c r="F7" s="18" t="s">
        <v>49</v>
      </c>
      <c r="G7" s="19" t="s">
        <v>46</v>
      </c>
      <c r="H7" s="19" t="s">
        <v>48</v>
      </c>
      <c r="I7" s="19"/>
      <c r="J7" s="20">
        <v>104281</v>
      </c>
      <c r="K7" s="21" t="str">
        <f>VLOOKUP(J7,'[2]Item List (3)'!A$1:B$110000,2,FALSE)</f>
        <v>D.IR 14536</v>
      </c>
      <c r="L7" s="20">
        <v>251223015</v>
      </c>
      <c r="M7" s="16" t="s">
        <v>138</v>
      </c>
      <c r="N7" s="16"/>
      <c r="O7" s="22" t="str">
        <f t="shared" si="0"/>
        <v/>
      </c>
      <c r="P7" s="16">
        <v>1</v>
      </c>
      <c r="Q7" s="16">
        <v>385</v>
      </c>
      <c r="R7" s="16"/>
      <c r="S7" s="16"/>
      <c r="T7" s="16"/>
      <c r="U7" s="23">
        <f t="shared" si="1"/>
        <v>385</v>
      </c>
      <c r="V7" s="16">
        <v>60</v>
      </c>
      <c r="W7" s="16">
        <v>60</v>
      </c>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23">
        <f t="shared" si="12"/>
        <v>120</v>
      </c>
      <c r="BH7" s="24">
        <f t="shared" si="2"/>
        <v>2</v>
      </c>
      <c r="BI7" s="25">
        <f t="shared" si="3"/>
        <v>1</v>
      </c>
      <c r="BJ7" s="25">
        <f t="shared" si="4"/>
        <v>50</v>
      </c>
      <c r="BK7" s="26">
        <f t="shared" si="5"/>
        <v>0</v>
      </c>
      <c r="BL7" s="26">
        <f t="shared" si="6"/>
        <v>100</v>
      </c>
      <c r="BM7" s="26">
        <f t="shared" si="7"/>
        <v>0</v>
      </c>
      <c r="BN7" s="27">
        <f t="shared" si="8"/>
        <v>1</v>
      </c>
      <c r="BO7" s="27">
        <f t="shared" si="9"/>
        <v>0</v>
      </c>
      <c r="BP7" s="27">
        <f t="shared" si="10"/>
        <v>0</v>
      </c>
      <c r="BQ7" s="28">
        <f t="shared" si="11"/>
        <v>0</v>
      </c>
      <c r="BR7" s="29"/>
      <c r="BS7" s="29"/>
      <c r="BT7" s="29"/>
      <c r="BU7" s="30"/>
      <c r="BV7" s="29"/>
      <c r="BW7" s="16">
        <f t="shared" si="13"/>
        <v>385</v>
      </c>
    </row>
    <row r="8" spans="1:75" x14ac:dyDescent="0.3">
      <c r="A8" s="14">
        <v>7</v>
      </c>
      <c r="B8" s="15">
        <v>46054</v>
      </c>
      <c r="C8" s="16" t="s">
        <v>38</v>
      </c>
      <c r="D8" s="17" t="str">
        <f t="shared" si="14"/>
        <v>CG</v>
      </c>
      <c r="E8" s="18" t="s">
        <v>50</v>
      </c>
      <c r="F8" s="18"/>
      <c r="G8" s="19"/>
      <c r="H8" s="19"/>
      <c r="I8" s="19"/>
      <c r="J8" s="20"/>
      <c r="K8" s="21" t="e">
        <f>VLOOKUP(J8,'[2]Item List (3)'!A$1:B$110000,2,FALSE)</f>
        <v>#N/A</v>
      </c>
      <c r="L8" s="20"/>
      <c r="M8" s="16" t="s">
        <v>138</v>
      </c>
      <c r="N8" s="16"/>
      <c r="O8" s="22" t="str">
        <f t="shared" si="0"/>
        <v/>
      </c>
      <c r="P8" s="16"/>
      <c r="Q8" s="16"/>
      <c r="R8" s="16"/>
      <c r="S8" s="16"/>
      <c r="T8" s="16"/>
      <c r="U8" s="23">
        <f t="shared" si="1"/>
        <v>0</v>
      </c>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v>480</v>
      </c>
      <c r="BG8" s="23">
        <f t="shared" si="12"/>
        <v>480</v>
      </c>
      <c r="BH8" s="24">
        <f t="shared" si="2"/>
        <v>8</v>
      </c>
      <c r="BI8" s="25">
        <f t="shared" si="3"/>
        <v>0</v>
      </c>
      <c r="BJ8" s="25">
        <f t="shared" si="4"/>
        <v>0</v>
      </c>
      <c r="BK8" s="26">
        <f t="shared" si="5"/>
        <v>0</v>
      </c>
      <c r="BL8" s="26">
        <f t="shared" si="6"/>
        <v>0</v>
      </c>
      <c r="BM8" s="26">
        <f t="shared" si="7"/>
        <v>0</v>
      </c>
      <c r="BN8" s="27">
        <f t="shared" si="8"/>
        <v>8</v>
      </c>
      <c r="BO8" s="27">
        <f t="shared" si="9"/>
        <v>0</v>
      </c>
      <c r="BP8" s="27">
        <f t="shared" si="10"/>
        <v>0</v>
      </c>
      <c r="BQ8" s="28">
        <f t="shared" si="11"/>
        <v>0</v>
      </c>
      <c r="BR8" s="29"/>
      <c r="BS8" s="29"/>
      <c r="BT8" s="29"/>
      <c r="BU8" s="30"/>
      <c r="BV8" s="29"/>
      <c r="BW8" s="16">
        <f t="shared" si="13"/>
        <v>0</v>
      </c>
    </row>
    <row r="9" spans="1:75" x14ac:dyDescent="0.3">
      <c r="A9" s="14">
        <v>8</v>
      </c>
      <c r="B9" s="15">
        <v>46054</v>
      </c>
      <c r="C9" s="16" t="s">
        <v>40</v>
      </c>
      <c r="D9" s="17" t="str">
        <f t="shared" si="14"/>
        <v>CG</v>
      </c>
      <c r="E9" s="18" t="s">
        <v>50</v>
      </c>
      <c r="F9" s="18"/>
      <c r="G9" s="19"/>
      <c r="H9" s="19"/>
      <c r="I9" s="19"/>
      <c r="J9" s="20"/>
      <c r="K9" s="21" t="e">
        <f>VLOOKUP(J9,'[2]Item List (3)'!A$1:B$110000,2,FALSE)</f>
        <v>#N/A</v>
      </c>
      <c r="L9" s="20"/>
      <c r="M9" s="16" t="s">
        <v>138</v>
      </c>
      <c r="N9" s="16"/>
      <c r="O9" s="22" t="str">
        <f t="shared" si="0"/>
        <v/>
      </c>
      <c r="P9" s="16"/>
      <c r="Q9" s="16"/>
      <c r="R9" s="16"/>
      <c r="S9" s="16"/>
      <c r="T9" s="16"/>
      <c r="U9" s="23">
        <f t="shared" si="1"/>
        <v>0</v>
      </c>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v>480</v>
      </c>
      <c r="BG9" s="23">
        <f t="shared" si="12"/>
        <v>480</v>
      </c>
      <c r="BH9" s="24">
        <f t="shared" si="2"/>
        <v>8</v>
      </c>
      <c r="BI9" s="25">
        <f t="shared" si="3"/>
        <v>0</v>
      </c>
      <c r="BJ9" s="25">
        <f t="shared" si="4"/>
        <v>0</v>
      </c>
      <c r="BK9" s="26">
        <f t="shared" si="5"/>
        <v>0</v>
      </c>
      <c r="BL9" s="26">
        <f t="shared" si="6"/>
        <v>0</v>
      </c>
      <c r="BM9" s="26">
        <f t="shared" si="7"/>
        <v>0</v>
      </c>
      <c r="BN9" s="27">
        <f t="shared" si="8"/>
        <v>8</v>
      </c>
      <c r="BO9" s="27">
        <f t="shared" si="9"/>
        <v>0</v>
      </c>
      <c r="BP9" s="27">
        <f t="shared" si="10"/>
        <v>0</v>
      </c>
      <c r="BQ9" s="28">
        <f t="shared" si="11"/>
        <v>0</v>
      </c>
      <c r="BR9" s="29"/>
      <c r="BS9" s="29"/>
      <c r="BT9" s="29"/>
      <c r="BU9" s="30"/>
      <c r="BV9" s="29"/>
      <c r="BW9" s="16">
        <f t="shared" si="13"/>
        <v>0</v>
      </c>
    </row>
    <row r="10" spans="1:75" x14ac:dyDescent="0.3">
      <c r="A10" s="14">
        <v>9</v>
      </c>
      <c r="B10" s="15">
        <v>46054</v>
      </c>
      <c r="C10" s="16" t="s">
        <v>38</v>
      </c>
      <c r="D10" s="17" t="str">
        <f t="shared" si="14"/>
        <v>CG</v>
      </c>
      <c r="E10" s="18" t="s">
        <v>51</v>
      </c>
      <c r="F10" s="18" t="s">
        <v>52</v>
      </c>
      <c r="G10" s="19" t="s">
        <v>53</v>
      </c>
      <c r="H10" s="19" t="s">
        <v>54</v>
      </c>
      <c r="I10" s="19"/>
      <c r="J10" s="20">
        <v>200261</v>
      </c>
      <c r="K10" s="21" t="str">
        <f>VLOOKUP(J10,'[2]Item List (3)'!A$1:B$110000,2,FALSE)</f>
        <v>OR.211 YY4</v>
      </c>
      <c r="L10" s="20">
        <v>260116005</v>
      </c>
      <c r="M10" s="16" t="s">
        <v>141</v>
      </c>
      <c r="N10" s="16"/>
      <c r="O10" s="22" t="str">
        <f t="shared" si="0"/>
        <v/>
      </c>
      <c r="P10" s="16">
        <v>2</v>
      </c>
      <c r="Q10" s="16">
        <v>4741</v>
      </c>
      <c r="R10" s="16"/>
      <c r="S10" s="16"/>
      <c r="T10" s="16"/>
      <c r="U10" s="23">
        <f t="shared" si="1"/>
        <v>4741</v>
      </c>
      <c r="V10" s="16">
        <v>180</v>
      </c>
      <c r="W10" s="16"/>
      <c r="X10" s="16"/>
      <c r="Y10" s="16"/>
      <c r="Z10" s="16"/>
      <c r="AA10" s="16"/>
      <c r="AB10" s="16"/>
      <c r="AC10" s="16"/>
      <c r="AD10" s="16"/>
      <c r="AE10" s="16"/>
      <c r="AF10" s="16"/>
      <c r="AG10" s="16"/>
      <c r="AH10" s="16"/>
      <c r="AI10" s="16"/>
      <c r="AJ10" s="16"/>
      <c r="AK10" s="16"/>
      <c r="AL10" s="16"/>
      <c r="AM10" s="16"/>
      <c r="AN10" s="16"/>
      <c r="AO10" s="16"/>
      <c r="AP10" s="16"/>
      <c r="AQ10" s="16">
        <v>75</v>
      </c>
      <c r="AR10" s="16"/>
      <c r="AS10" s="16"/>
      <c r="AT10" s="16"/>
      <c r="AU10" s="16"/>
      <c r="AV10" s="16"/>
      <c r="AW10" s="16"/>
      <c r="AX10" s="16"/>
      <c r="AY10" s="16"/>
      <c r="AZ10" s="16"/>
      <c r="BA10" s="16"/>
      <c r="BB10" s="16"/>
      <c r="BC10" s="16"/>
      <c r="BD10" s="16"/>
      <c r="BE10" s="16"/>
      <c r="BF10" s="16"/>
      <c r="BG10" s="23">
        <f t="shared" si="12"/>
        <v>255</v>
      </c>
      <c r="BH10" s="24">
        <f t="shared" si="2"/>
        <v>4.25</v>
      </c>
      <c r="BI10" s="25">
        <f t="shared" si="3"/>
        <v>3</v>
      </c>
      <c r="BJ10" s="25">
        <f t="shared" si="4"/>
        <v>70.588235294117652</v>
      </c>
      <c r="BK10" s="26">
        <f t="shared" si="5"/>
        <v>0</v>
      </c>
      <c r="BL10" s="26">
        <f t="shared" si="6"/>
        <v>100</v>
      </c>
      <c r="BM10" s="26">
        <f t="shared" si="7"/>
        <v>0</v>
      </c>
      <c r="BN10" s="27">
        <f t="shared" si="8"/>
        <v>0</v>
      </c>
      <c r="BO10" s="27">
        <f t="shared" si="9"/>
        <v>0</v>
      </c>
      <c r="BP10" s="27">
        <f t="shared" si="10"/>
        <v>1.25</v>
      </c>
      <c r="BQ10" s="28">
        <f t="shared" si="11"/>
        <v>0</v>
      </c>
      <c r="BR10" s="29"/>
      <c r="BS10" s="29"/>
      <c r="BT10" s="29"/>
      <c r="BU10" s="30"/>
      <c r="BV10" s="29"/>
      <c r="BW10" s="16">
        <f t="shared" si="13"/>
        <v>9482</v>
      </c>
    </row>
    <row r="11" spans="1:75" x14ac:dyDescent="0.3">
      <c r="A11" s="14">
        <v>10</v>
      </c>
      <c r="B11" s="15">
        <v>46054</v>
      </c>
      <c r="C11" s="16" t="s">
        <v>38</v>
      </c>
      <c r="D11" s="17" t="str">
        <f t="shared" si="14"/>
        <v>CG</v>
      </c>
      <c r="E11" s="18" t="s">
        <v>51</v>
      </c>
      <c r="F11" s="18" t="s">
        <v>55</v>
      </c>
      <c r="G11" s="19" t="s">
        <v>53</v>
      </c>
      <c r="H11" s="19" t="s">
        <v>54</v>
      </c>
      <c r="I11" s="19"/>
      <c r="J11" s="20">
        <v>200261</v>
      </c>
      <c r="K11" s="21" t="str">
        <f>VLOOKUP(J11,'[2]Item List (3)'!A$1:B$110000,2,FALSE)</f>
        <v>OR.211 YY4</v>
      </c>
      <c r="L11" s="20">
        <v>260116005</v>
      </c>
      <c r="M11" s="16" t="s">
        <v>141</v>
      </c>
      <c r="N11" s="16"/>
      <c r="O11" s="22" t="str">
        <f t="shared" si="0"/>
        <v/>
      </c>
      <c r="P11" s="16">
        <v>3</v>
      </c>
      <c r="Q11" s="16">
        <v>1416</v>
      </c>
      <c r="R11" s="16"/>
      <c r="S11" s="16"/>
      <c r="T11" s="16"/>
      <c r="U11" s="23">
        <f t="shared" si="1"/>
        <v>1416</v>
      </c>
      <c r="V11" s="16">
        <v>180</v>
      </c>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23">
        <f t="shared" si="12"/>
        <v>180</v>
      </c>
      <c r="BH11" s="24">
        <f t="shared" si="2"/>
        <v>3</v>
      </c>
      <c r="BI11" s="25">
        <f t="shared" ref="BI11:BI55" si="15">IFERROR(BH11-SUM(W11:BF11)/60,0)</f>
        <v>3</v>
      </c>
      <c r="BJ11" s="25">
        <f t="shared" si="4"/>
        <v>100</v>
      </c>
      <c r="BK11" s="26">
        <f t="shared" si="5"/>
        <v>0</v>
      </c>
      <c r="BL11" s="26">
        <f t="shared" si="6"/>
        <v>100</v>
      </c>
      <c r="BM11" s="26">
        <f t="shared" si="7"/>
        <v>0</v>
      </c>
      <c r="BN11" s="27">
        <f t="shared" si="8"/>
        <v>0</v>
      </c>
      <c r="BO11" s="27">
        <f t="shared" si="9"/>
        <v>0</v>
      </c>
      <c r="BP11" s="27">
        <f t="shared" si="10"/>
        <v>0</v>
      </c>
      <c r="BQ11" s="28">
        <f t="shared" si="11"/>
        <v>0</v>
      </c>
      <c r="BR11" s="29"/>
      <c r="BS11" s="29"/>
      <c r="BT11" s="29"/>
      <c r="BU11" s="30"/>
      <c r="BV11" s="29"/>
      <c r="BW11" s="16">
        <f t="shared" si="13"/>
        <v>4248</v>
      </c>
    </row>
    <row r="12" spans="1:75" x14ac:dyDescent="0.3">
      <c r="A12" s="14">
        <v>11</v>
      </c>
      <c r="B12" s="15">
        <v>46054</v>
      </c>
      <c r="C12" s="16" t="s">
        <v>38</v>
      </c>
      <c r="D12" s="17" t="str">
        <f t="shared" si="14"/>
        <v>CG</v>
      </c>
      <c r="E12" s="18" t="s">
        <v>51</v>
      </c>
      <c r="F12" s="18"/>
      <c r="G12" s="19" t="s">
        <v>53</v>
      </c>
      <c r="H12" s="19" t="s">
        <v>54</v>
      </c>
      <c r="I12" s="19"/>
      <c r="J12" s="20">
        <v>208246</v>
      </c>
      <c r="K12" s="21" t="str">
        <f>VLOOKUP(J12,'[2]Item List (3)'!A$1:B$110000,2,FALSE)</f>
        <v>OR. 208 YY2</v>
      </c>
      <c r="L12" s="20"/>
      <c r="M12" s="16" t="s">
        <v>141</v>
      </c>
      <c r="N12" s="16"/>
      <c r="O12" s="22" t="str">
        <f t="shared" si="0"/>
        <v/>
      </c>
      <c r="P12" s="16"/>
      <c r="Q12" s="16"/>
      <c r="R12" s="16"/>
      <c r="S12" s="16">
        <v>63</v>
      </c>
      <c r="T12" s="16"/>
      <c r="U12" s="23">
        <f t="shared" si="1"/>
        <v>63</v>
      </c>
      <c r="V12" s="16">
        <v>45</v>
      </c>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23">
        <f t="shared" si="12"/>
        <v>45</v>
      </c>
      <c r="BH12" s="24">
        <f t="shared" si="2"/>
        <v>0.75</v>
      </c>
      <c r="BI12" s="25">
        <f t="shared" si="15"/>
        <v>0.75</v>
      </c>
      <c r="BJ12" s="25">
        <f t="shared" si="4"/>
        <v>100</v>
      </c>
      <c r="BK12" s="26">
        <f t="shared" si="5"/>
        <v>0</v>
      </c>
      <c r="BL12" s="26">
        <f t="shared" si="6"/>
        <v>0</v>
      </c>
      <c r="BM12" s="26">
        <f t="shared" si="7"/>
        <v>0</v>
      </c>
      <c r="BN12" s="27">
        <f t="shared" si="8"/>
        <v>0</v>
      </c>
      <c r="BO12" s="27">
        <f t="shared" si="9"/>
        <v>0</v>
      </c>
      <c r="BP12" s="27">
        <f t="shared" si="10"/>
        <v>0</v>
      </c>
      <c r="BQ12" s="28">
        <f t="shared" si="11"/>
        <v>0</v>
      </c>
      <c r="BR12" s="29"/>
      <c r="BS12" s="29"/>
      <c r="BT12" s="29"/>
      <c r="BU12" s="30"/>
      <c r="BV12" s="29"/>
      <c r="BW12" s="16">
        <f t="shared" si="13"/>
        <v>0</v>
      </c>
    </row>
    <row r="13" spans="1:75" x14ac:dyDescent="0.3">
      <c r="A13" s="14">
        <v>12</v>
      </c>
      <c r="B13" s="15">
        <v>46054</v>
      </c>
      <c r="C13" s="16" t="s">
        <v>40</v>
      </c>
      <c r="D13" s="17" t="str">
        <f t="shared" si="14"/>
        <v>CG</v>
      </c>
      <c r="E13" s="18" t="s">
        <v>51</v>
      </c>
      <c r="F13" s="18" t="s">
        <v>55</v>
      </c>
      <c r="G13" s="19" t="s">
        <v>56</v>
      </c>
      <c r="H13" s="19" t="s">
        <v>57</v>
      </c>
      <c r="I13" s="19" t="s">
        <v>58</v>
      </c>
      <c r="J13" s="20">
        <v>200261</v>
      </c>
      <c r="K13" s="21" t="str">
        <f>VLOOKUP(J13,'[2]Item List (3)'!A$1:B$110000,2,FALSE)</f>
        <v>OR.211 YY4</v>
      </c>
      <c r="L13" s="20">
        <v>260116005</v>
      </c>
      <c r="M13" s="16" t="s">
        <v>141</v>
      </c>
      <c r="N13" s="16"/>
      <c r="O13" s="22" t="str">
        <f t="shared" si="0"/>
        <v/>
      </c>
      <c r="P13" s="16">
        <v>1</v>
      </c>
      <c r="Q13" s="16">
        <v>3311</v>
      </c>
      <c r="R13" s="16"/>
      <c r="S13" s="16">
        <v>13</v>
      </c>
      <c r="T13" s="16"/>
      <c r="U13" s="23">
        <f t="shared" si="1"/>
        <v>3324</v>
      </c>
      <c r="V13" s="16">
        <v>180</v>
      </c>
      <c r="W13" s="16"/>
      <c r="X13" s="16"/>
      <c r="Y13" s="16"/>
      <c r="Z13" s="16"/>
      <c r="AA13" s="16"/>
      <c r="AB13" s="16"/>
      <c r="AC13" s="16"/>
      <c r="AD13" s="16"/>
      <c r="AE13" s="16"/>
      <c r="AF13" s="16"/>
      <c r="AG13" s="16"/>
      <c r="AH13" s="16"/>
      <c r="AI13" s="16"/>
      <c r="AJ13" s="16"/>
      <c r="AK13" s="16"/>
      <c r="AL13" s="16"/>
      <c r="AM13" s="16"/>
      <c r="AN13" s="16"/>
      <c r="AO13" s="16"/>
      <c r="AP13" s="16"/>
      <c r="AQ13" s="16">
        <v>90</v>
      </c>
      <c r="AR13" s="16"/>
      <c r="AS13" s="16"/>
      <c r="AT13" s="16"/>
      <c r="AU13" s="16"/>
      <c r="AV13" s="16"/>
      <c r="AW13" s="16"/>
      <c r="AX13" s="16"/>
      <c r="AY13" s="16"/>
      <c r="AZ13" s="16"/>
      <c r="BA13" s="16"/>
      <c r="BB13" s="16"/>
      <c r="BC13" s="16"/>
      <c r="BD13" s="16"/>
      <c r="BE13" s="16"/>
      <c r="BF13" s="16"/>
      <c r="BG13" s="23">
        <f t="shared" si="12"/>
        <v>270</v>
      </c>
      <c r="BH13" s="24">
        <f t="shared" si="2"/>
        <v>4.5</v>
      </c>
      <c r="BI13" s="25">
        <f t="shared" si="15"/>
        <v>3</v>
      </c>
      <c r="BJ13" s="25">
        <f t="shared" si="4"/>
        <v>66.666666666666657</v>
      </c>
      <c r="BK13" s="26">
        <f t="shared" si="5"/>
        <v>0</v>
      </c>
      <c r="BL13" s="26">
        <f t="shared" si="6"/>
        <v>99.608904933814685</v>
      </c>
      <c r="BM13" s="26">
        <f t="shared" si="7"/>
        <v>0</v>
      </c>
      <c r="BN13" s="27">
        <f t="shared" si="8"/>
        <v>0</v>
      </c>
      <c r="BO13" s="27">
        <f t="shared" si="9"/>
        <v>0</v>
      </c>
      <c r="BP13" s="27">
        <f t="shared" si="10"/>
        <v>1.5</v>
      </c>
      <c r="BQ13" s="28">
        <f t="shared" si="11"/>
        <v>0</v>
      </c>
      <c r="BR13" s="29"/>
      <c r="BS13" s="29"/>
      <c r="BT13" s="29"/>
      <c r="BU13" s="30"/>
      <c r="BV13" s="29"/>
      <c r="BW13" s="16">
        <f t="shared" si="13"/>
        <v>3311</v>
      </c>
    </row>
    <row r="14" spans="1:75" x14ac:dyDescent="0.3">
      <c r="A14" s="14">
        <v>13</v>
      </c>
      <c r="B14" s="15">
        <v>46054</v>
      </c>
      <c r="C14" s="16" t="s">
        <v>40</v>
      </c>
      <c r="D14" s="17" t="str">
        <f t="shared" si="14"/>
        <v>CG</v>
      </c>
      <c r="E14" s="18" t="s">
        <v>51</v>
      </c>
      <c r="F14" s="18" t="s">
        <v>52</v>
      </c>
      <c r="G14" s="19" t="s">
        <v>56</v>
      </c>
      <c r="H14" s="19" t="s">
        <v>57</v>
      </c>
      <c r="I14" s="19" t="s">
        <v>58</v>
      </c>
      <c r="J14" s="20">
        <v>208322.01</v>
      </c>
      <c r="K14" s="21" t="str">
        <f>VLOOKUP(J14,'[2]Item List (3)'!A$1:B$110000,2,FALSE)</f>
        <v>NA/RNA.OR 49/32</v>
      </c>
      <c r="L14" s="20"/>
      <c r="M14" s="16" t="s">
        <v>141</v>
      </c>
      <c r="N14" s="16"/>
      <c r="O14" s="22" t="str">
        <f t="shared" si="0"/>
        <v/>
      </c>
      <c r="P14" s="16">
        <v>2</v>
      </c>
      <c r="Q14" s="16">
        <v>2528</v>
      </c>
      <c r="R14" s="16"/>
      <c r="S14" s="16"/>
      <c r="T14" s="16"/>
      <c r="U14" s="23">
        <f t="shared" si="1"/>
        <v>2528</v>
      </c>
      <c r="V14" s="16">
        <v>150</v>
      </c>
      <c r="W14" s="16">
        <v>120</v>
      </c>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23">
        <f t="shared" si="12"/>
        <v>270</v>
      </c>
      <c r="BH14" s="24">
        <f t="shared" si="2"/>
        <v>4.5</v>
      </c>
      <c r="BI14" s="25">
        <f t="shared" si="15"/>
        <v>2.5</v>
      </c>
      <c r="BJ14" s="25">
        <f t="shared" si="4"/>
        <v>55.555555555555557</v>
      </c>
      <c r="BK14" s="26">
        <f t="shared" si="5"/>
        <v>0</v>
      </c>
      <c r="BL14" s="26">
        <f t="shared" si="6"/>
        <v>100</v>
      </c>
      <c r="BM14" s="26">
        <f t="shared" si="7"/>
        <v>0</v>
      </c>
      <c r="BN14" s="27">
        <f t="shared" si="8"/>
        <v>2</v>
      </c>
      <c r="BO14" s="27">
        <f t="shared" si="9"/>
        <v>0</v>
      </c>
      <c r="BP14" s="27">
        <f t="shared" si="10"/>
        <v>0</v>
      </c>
      <c r="BQ14" s="28">
        <f t="shared" si="11"/>
        <v>0</v>
      </c>
      <c r="BR14" s="29"/>
      <c r="BS14" s="29"/>
      <c r="BT14" s="29"/>
      <c r="BU14" s="30"/>
      <c r="BV14" s="29"/>
      <c r="BW14" s="16">
        <f t="shared" si="13"/>
        <v>5056</v>
      </c>
    </row>
    <row r="15" spans="1:75" x14ac:dyDescent="0.3">
      <c r="A15" s="14">
        <v>14</v>
      </c>
      <c r="B15" s="15">
        <v>46054</v>
      </c>
      <c r="C15" s="16" t="s">
        <v>38</v>
      </c>
      <c r="D15" s="17" t="str">
        <f t="shared" si="14"/>
        <v>CG</v>
      </c>
      <c r="E15" s="18" t="s">
        <v>59</v>
      </c>
      <c r="F15" s="18"/>
      <c r="G15" s="19"/>
      <c r="H15" s="19"/>
      <c r="I15" s="19"/>
      <c r="J15" s="20"/>
      <c r="K15" s="21" t="e">
        <f>VLOOKUP(J15,'[2]Item List (3)'!A$1:B$110000,2,FALSE)</f>
        <v>#N/A</v>
      </c>
      <c r="L15" s="20"/>
      <c r="M15" s="16" t="s">
        <v>138</v>
      </c>
      <c r="N15" s="16"/>
      <c r="O15" s="22" t="str">
        <f t="shared" si="0"/>
        <v/>
      </c>
      <c r="P15" s="16"/>
      <c r="Q15" s="16"/>
      <c r="R15" s="16"/>
      <c r="S15" s="16"/>
      <c r="T15" s="16"/>
      <c r="U15" s="23">
        <f t="shared" si="1"/>
        <v>0</v>
      </c>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v>480</v>
      </c>
      <c r="AY15" s="16"/>
      <c r="AZ15" s="16"/>
      <c r="BA15" s="16"/>
      <c r="BB15" s="16"/>
      <c r="BC15" s="16"/>
      <c r="BD15" s="16"/>
      <c r="BE15" s="16"/>
      <c r="BF15" s="16"/>
      <c r="BG15" s="23">
        <f t="shared" si="12"/>
        <v>480</v>
      </c>
      <c r="BH15" s="24">
        <f t="shared" si="2"/>
        <v>8</v>
      </c>
      <c r="BI15" s="25">
        <f t="shared" si="15"/>
        <v>0</v>
      </c>
      <c r="BJ15" s="25">
        <f t="shared" si="4"/>
        <v>0</v>
      </c>
      <c r="BK15" s="26">
        <f t="shared" si="5"/>
        <v>0</v>
      </c>
      <c r="BL15" s="26">
        <f t="shared" si="6"/>
        <v>0</v>
      </c>
      <c r="BM15" s="26">
        <f t="shared" si="7"/>
        <v>0</v>
      </c>
      <c r="BN15" s="27">
        <f t="shared" si="8"/>
        <v>0</v>
      </c>
      <c r="BO15" s="27">
        <f t="shared" si="9"/>
        <v>0</v>
      </c>
      <c r="BP15" s="27">
        <f t="shared" si="10"/>
        <v>8</v>
      </c>
      <c r="BQ15" s="28">
        <f t="shared" si="11"/>
        <v>0</v>
      </c>
      <c r="BR15" s="29"/>
      <c r="BS15" s="29"/>
      <c r="BT15" s="29"/>
      <c r="BU15" s="30"/>
      <c r="BV15" s="29"/>
      <c r="BW15" s="16">
        <f t="shared" si="13"/>
        <v>0</v>
      </c>
    </row>
    <row r="16" spans="1:75" x14ac:dyDescent="0.3">
      <c r="A16" s="14">
        <v>15</v>
      </c>
      <c r="B16" s="15">
        <v>46054</v>
      </c>
      <c r="C16" s="16" t="s">
        <v>40</v>
      </c>
      <c r="D16" s="17" t="str">
        <f t="shared" si="14"/>
        <v>CG</v>
      </c>
      <c r="E16" s="18" t="s">
        <v>59</v>
      </c>
      <c r="F16" s="18"/>
      <c r="G16" s="19"/>
      <c r="H16" s="19"/>
      <c r="I16" s="19"/>
      <c r="J16" s="20"/>
      <c r="K16" s="21" t="e">
        <f>VLOOKUP(J16,'[2]Item List (3)'!A$1:B$110000,2,FALSE)</f>
        <v>#N/A</v>
      </c>
      <c r="L16" s="20"/>
      <c r="M16" s="16" t="s">
        <v>138</v>
      </c>
      <c r="N16" s="16"/>
      <c r="O16" s="22" t="str">
        <f t="shared" si="0"/>
        <v/>
      </c>
      <c r="P16" s="16"/>
      <c r="Q16" s="16"/>
      <c r="R16" s="16"/>
      <c r="S16" s="16"/>
      <c r="T16" s="16"/>
      <c r="U16" s="23">
        <f t="shared" si="1"/>
        <v>0</v>
      </c>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v>480</v>
      </c>
      <c r="AY16" s="16"/>
      <c r="AZ16" s="16"/>
      <c r="BA16" s="16"/>
      <c r="BB16" s="16"/>
      <c r="BC16" s="16"/>
      <c r="BD16" s="16"/>
      <c r="BE16" s="16"/>
      <c r="BF16" s="16"/>
      <c r="BG16" s="23">
        <f t="shared" si="12"/>
        <v>480</v>
      </c>
      <c r="BH16" s="24">
        <f t="shared" si="2"/>
        <v>8</v>
      </c>
      <c r="BI16" s="25">
        <f t="shared" si="15"/>
        <v>0</v>
      </c>
      <c r="BJ16" s="25">
        <f t="shared" si="4"/>
        <v>0</v>
      </c>
      <c r="BK16" s="26">
        <f t="shared" si="5"/>
        <v>0</v>
      </c>
      <c r="BL16" s="26">
        <f t="shared" si="6"/>
        <v>0</v>
      </c>
      <c r="BM16" s="26">
        <f t="shared" si="7"/>
        <v>0</v>
      </c>
      <c r="BN16" s="27">
        <f t="shared" si="8"/>
        <v>0</v>
      </c>
      <c r="BO16" s="27">
        <f t="shared" si="9"/>
        <v>0</v>
      </c>
      <c r="BP16" s="27">
        <f t="shared" si="10"/>
        <v>8</v>
      </c>
      <c r="BQ16" s="28">
        <f t="shared" si="11"/>
        <v>0</v>
      </c>
      <c r="BR16" s="29"/>
      <c r="BS16" s="29"/>
      <c r="BT16" s="29"/>
      <c r="BU16" s="30"/>
      <c r="BV16" s="29"/>
      <c r="BW16" s="16">
        <f t="shared" si="13"/>
        <v>0</v>
      </c>
    </row>
    <row r="17" spans="1:75" x14ac:dyDescent="0.3">
      <c r="A17" s="14">
        <v>16</v>
      </c>
      <c r="B17" s="15">
        <v>46054</v>
      </c>
      <c r="C17" s="16" t="s">
        <v>38</v>
      </c>
      <c r="D17" s="17" t="str">
        <f t="shared" si="14"/>
        <v>CG</v>
      </c>
      <c r="E17" s="18" t="s">
        <v>60</v>
      </c>
      <c r="F17" s="18"/>
      <c r="G17" s="19"/>
      <c r="H17" s="19"/>
      <c r="I17" s="19"/>
      <c r="J17" s="20"/>
      <c r="K17" s="21" t="e">
        <f>VLOOKUP(J17,'[2]Item List (3)'!A$1:B$110000,2,FALSE)</f>
        <v>#N/A</v>
      </c>
      <c r="L17" s="20"/>
      <c r="M17" s="16" t="s">
        <v>138</v>
      </c>
      <c r="N17" s="16"/>
      <c r="O17" s="22" t="str">
        <f>IFERROR(3600/N17,"")</f>
        <v/>
      </c>
      <c r="P17" s="16"/>
      <c r="Q17" s="16"/>
      <c r="R17" s="16"/>
      <c r="S17" s="16"/>
      <c r="T17" s="16"/>
      <c r="U17" s="23">
        <f t="shared" si="1"/>
        <v>0</v>
      </c>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23">
        <f t="shared" si="12"/>
        <v>0</v>
      </c>
      <c r="BH17" s="24">
        <f t="shared" si="2"/>
        <v>0</v>
      </c>
      <c r="BI17" s="25">
        <f t="shared" si="15"/>
        <v>0</v>
      </c>
      <c r="BJ17" s="25">
        <f t="shared" si="4"/>
        <v>0</v>
      </c>
      <c r="BK17" s="26">
        <f>IFERROR(((U17*N17)/(BI17*3600)*100),0)</f>
        <v>0</v>
      </c>
      <c r="BL17" s="26">
        <f t="shared" si="6"/>
        <v>0</v>
      </c>
      <c r="BM17" s="26">
        <f t="shared" si="7"/>
        <v>0</v>
      </c>
      <c r="BN17" s="27">
        <f t="shared" si="8"/>
        <v>0</v>
      </c>
      <c r="BO17" s="27">
        <f>IFERROR(((BH17-BN17)*3600)/N17,0)</f>
        <v>0</v>
      </c>
      <c r="BP17" s="27">
        <f t="shared" si="10"/>
        <v>0</v>
      </c>
      <c r="BQ17" s="28">
        <f>IFERROR(BP17*3600/N17,0)</f>
        <v>0</v>
      </c>
      <c r="BR17" s="29"/>
      <c r="BS17" s="29"/>
      <c r="BT17" s="29"/>
      <c r="BU17" s="30"/>
      <c r="BV17" s="29"/>
      <c r="BW17" s="16">
        <f t="shared" si="13"/>
        <v>0</v>
      </c>
    </row>
    <row r="18" spans="1:75" x14ac:dyDescent="0.3">
      <c r="A18" s="14">
        <v>17</v>
      </c>
      <c r="B18" s="15">
        <v>46054</v>
      </c>
      <c r="C18" s="16" t="s">
        <v>40</v>
      </c>
      <c r="D18" s="17" t="str">
        <f t="shared" si="14"/>
        <v>CG</v>
      </c>
      <c r="E18" s="18" t="s">
        <v>60</v>
      </c>
      <c r="F18" s="18"/>
      <c r="G18" s="19"/>
      <c r="H18" s="19"/>
      <c r="I18" s="19"/>
      <c r="J18" s="20"/>
      <c r="K18" s="21" t="e">
        <f>VLOOKUP(J18,'[2]Item List (3)'!A$1:B$110000,2,FALSE)</f>
        <v>#N/A</v>
      </c>
      <c r="L18" s="20"/>
      <c r="M18" s="16" t="s">
        <v>138</v>
      </c>
      <c r="N18" s="16"/>
      <c r="O18" s="22" t="str">
        <f t="shared" si="0"/>
        <v/>
      </c>
      <c r="P18" s="16"/>
      <c r="Q18" s="16"/>
      <c r="R18" s="16"/>
      <c r="S18" s="16"/>
      <c r="T18" s="16"/>
      <c r="U18" s="23">
        <f t="shared" si="1"/>
        <v>0</v>
      </c>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23">
        <f t="shared" si="12"/>
        <v>0</v>
      </c>
      <c r="BH18" s="24">
        <f t="shared" si="2"/>
        <v>0</v>
      </c>
      <c r="BI18" s="25">
        <f t="shared" si="15"/>
        <v>0</v>
      </c>
      <c r="BJ18" s="25">
        <f t="shared" si="4"/>
        <v>0</v>
      </c>
      <c r="BK18" s="26">
        <f t="shared" si="5"/>
        <v>0</v>
      </c>
      <c r="BL18" s="26">
        <f t="shared" si="6"/>
        <v>0</v>
      </c>
      <c r="BM18" s="26">
        <f t="shared" si="7"/>
        <v>0</v>
      </c>
      <c r="BN18" s="27">
        <f t="shared" si="8"/>
        <v>0</v>
      </c>
      <c r="BO18" s="27">
        <f t="shared" si="9"/>
        <v>0</v>
      </c>
      <c r="BP18" s="27">
        <f t="shared" si="10"/>
        <v>0</v>
      </c>
      <c r="BQ18" s="28">
        <f t="shared" si="11"/>
        <v>0</v>
      </c>
      <c r="BR18" s="29"/>
      <c r="BS18" s="29"/>
      <c r="BT18" s="29"/>
      <c r="BU18" s="30"/>
      <c r="BV18" s="29"/>
      <c r="BW18" s="16">
        <f t="shared" si="13"/>
        <v>0</v>
      </c>
    </row>
    <row r="19" spans="1:75" x14ac:dyDescent="0.3">
      <c r="A19" s="14">
        <v>18</v>
      </c>
      <c r="B19" s="15">
        <v>46054</v>
      </c>
      <c r="C19" s="16" t="s">
        <v>38</v>
      </c>
      <c r="D19" s="17" t="str">
        <f t="shared" si="14"/>
        <v>EG</v>
      </c>
      <c r="E19" s="18" t="s">
        <v>61</v>
      </c>
      <c r="F19" s="18"/>
      <c r="G19" s="19"/>
      <c r="H19" s="19"/>
      <c r="I19" s="19"/>
      <c r="J19" s="20"/>
      <c r="K19" s="21" t="e">
        <f>VLOOKUP(J19,'[2]Item List (3)'!A$1:B$110000,2,FALSE)</f>
        <v>#N/A</v>
      </c>
      <c r="L19" s="20"/>
      <c r="M19" s="16" t="s">
        <v>138</v>
      </c>
      <c r="N19" s="16"/>
      <c r="O19" s="22" t="str">
        <f t="shared" si="0"/>
        <v/>
      </c>
      <c r="P19" s="16"/>
      <c r="Q19" s="16"/>
      <c r="R19" s="16"/>
      <c r="S19" s="16"/>
      <c r="T19" s="16"/>
      <c r="U19" s="23">
        <f t="shared" si="1"/>
        <v>0</v>
      </c>
      <c r="V19" s="16"/>
      <c r="W19" s="16"/>
      <c r="X19" s="16"/>
      <c r="Y19" s="16"/>
      <c r="Z19" s="16"/>
      <c r="AA19" s="16"/>
      <c r="AB19" s="16"/>
      <c r="AC19" s="16"/>
      <c r="AD19" s="16"/>
      <c r="AE19" s="16"/>
      <c r="AF19" s="16"/>
      <c r="AG19" s="16"/>
      <c r="AH19" s="16"/>
      <c r="AI19" s="16"/>
      <c r="AJ19" s="16"/>
      <c r="AK19" s="16"/>
      <c r="AL19" s="16"/>
      <c r="AM19" s="16"/>
      <c r="AN19" s="16"/>
      <c r="AO19" s="16"/>
      <c r="AP19" s="16"/>
      <c r="AQ19" s="16"/>
      <c r="AR19" s="16">
        <v>480</v>
      </c>
      <c r="AS19" s="16"/>
      <c r="AT19" s="16"/>
      <c r="AU19" s="16"/>
      <c r="AV19" s="16"/>
      <c r="AW19" s="16"/>
      <c r="AX19" s="16"/>
      <c r="AY19" s="16"/>
      <c r="AZ19" s="16"/>
      <c r="BA19" s="16"/>
      <c r="BB19" s="16"/>
      <c r="BC19" s="16"/>
      <c r="BD19" s="16"/>
      <c r="BE19" s="16"/>
      <c r="BF19" s="16"/>
      <c r="BG19" s="23">
        <f t="shared" si="12"/>
        <v>480</v>
      </c>
      <c r="BH19" s="24">
        <f t="shared" si="2"/>
        <v>8</v>
      </c>
      <c r="BI19" s="25">
        <f t="shared" si="15"/>
        <v>0</v>
      </c>
      <c r="BJ19" s="25">
        <f t="shared" si="4"/>
        <v>0</v>
      </c>
      <c r="BK19" s="26">
        <f t="shared" si="5"/>
        <v>0</v>
      </c>
      <c r="BL19" s="26">
        <f t="shared" si="6"/>
        <v>0</v>
      </c>
      <c r="BM19" s="26">
        <f t="shared" si="7"/>
        <v>0</v>
      </c>
      <c r="BN19" s="27">
        <f t="shared" si="8"/>
        <v>0</v>
      </c>
      <c r="BO19" s="27">
        <f t="shared" si="9"/>
        <v>0</v>
      </c>
      <c r="BP19" s="27">
        <f t="shared" si="10"/>
        <v>8</v>
      </c>
      <c r="BQ19" s="28">
        <f t="shared" si="11"/>
        <v>0</v>
      </c>
      <c r="BR19" s="29"/>
      <c r="BS19" s="29"/>
      <c r="BT19" s="29"/>
      <c r="BU19" s="30"/>
      <c r="BV19" s="29"/>
      <c r="BW19" s="16">
        <f t="shared" si="13"/>
        <v>0</v>
      </c>
    </row>
    <row r="20" spans="1:75" x14ac:dyDescent="0.3">
      <c r="A20" s="14">
        <v>19</v>
      </c>
      <c r="B20" s="15">
        <v>46054</v>
      </c>
      <c r="C20" s="16" t="s">
        <v>40</v>
      </c>
      <c r="D20" s="17" t="str">
        <f t="shared" si="14"/>
        <v>EG</v>
      </c>
      <c r="E20" s="18" t="s">
        <v>61</v>
      </c>
      <c r="F20" s="18"/>
      <c r="G20" s="19"/>
      <c r="H20" s="19"/>
      <c r="I20" s="19"/>
      <c r="J20" s="20"/>
      <c r="K20" s="21" t="e">
        <f>VLOOKUP(J20,'[2]Item List (3)'!A$1:B$110000,2,FALSE)</f>
        <v>#N/A</v>
      </c>
      <c r="L20" s="20"/>
      <c r="M20" s="16" t="s">
        <v>138</v>
      </c>
      <c r="N20" s="16"/>
      <c r="O20" s="22" t="str">
        <f t="shared" si="0"/>
        <v/>
      </c>
      <c r="P20" s="16"/>
      <c r="Q20" s="16"/>
      <c r="R20" s="16"/>
      <c r="S20" s="16"/>
      <c r="T20" s="16"/>
      <c r="U20" s="23">
        <f t="shared" si="1"/>
        <v>0</v>
      </c>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v>480</v>
      </c>
      <c r="BG20" s="23">
        <f t="shared" si="12"/>
        <v>480</v>
      </c>
      <c r="BH20" s="24">
        <f t="shared" si="2"/>
        <v>8</v>
      </c>
      <c r="BI20" s="25">
        <f t="shared" si="15"/>
        <v>0</v>
      </c>
      <c r="BJ20" s="25">
        <f t="shared" si="4"/>
        <v>0</v>
      </c>
      <c r="BK20" s="26">
        <f t="shared" si="5"/>
        <v>0</v>
      </c>
      <c r="BL20" s="26">
        <f t="shared" si="6"/>
        <v>0</v>
      </c>
      <c r="BM20" s="26">
        <f t="shared" si="7"/>
        <v>0</v>
      </c>
      <c r="BN20" s="27">
        <f t="shared" si="8"/>
        <v>8</v>
      </c>
      <c r="BO20" s="27">
        <f t="shared" si="9"/>
        <v>0</v>
      </c>
      <c r="BP20" s="27">
        <f t="shared" si="10"/>
        <v>0</v>
      </c>
      <c r="BQ20" s="28">
        <f t="shared" si="11"/>
        <v>0</v>
      </c>
      <c r="BR20" s="29"/>
      <c r="BS20" s="29"/>
      <c r="BT20" s="29"/>
      <c r="BU20" s="30"/>
      <c r="BV20" s="29"/>
      <c r="BW20" s="16">
        <f t="shared" si="13"/>
        <v>0</v>
      </c>
    </row>
    <row r="21" spans="1:75" x14ac:dyDescent="0.3">
      <c r="A21" s="14">
        <v>20</v>
      </c>
      <c r="B21" s="15">
        <v>46054</v>
      </c>
      <c r="C21" s="16" t="s">
        <v>38</v>
      </c>
      <c r="D21" s="17" t="str">
        <f t="shared" si="14"/>
        <v>EG</v>
      </c>
      <c r="E21" s="18" t="s">
        <v>62</v>
      </c>
      <c r="F21" s="18" t="s">
        <v>63</v>
      </c>
      <c r="G21" s="19" t="s">
        <v>64</v>
      </c>
      <c r="H21" s="19"/>
      <c r="I21" s="19"/>
      <c r="J21" s="20">
        <v>208281</v>
      </c>
      <c r="K21" s="21" t="str">
        <f>VLOOKUP(J21,'[2]Item List (3)'!A$1:B$110000,2,FALSE)</f>
        <v>D.OR 14536</v>
      </c>
      <c r="L21" s="20"/>
      <c r="M21" s="16" t="s">
        <v>141</v>
      </c>
      <c r="N21" s="16">
        <v>45</v>
      </c>
      <c r="O21" s="22">
        <f t="shared" si="0"/>
        <v>80</v>
      </c>
      <c r="P21" s="16">
        <v>1</v>
      </c>
      <c r="Q21" s="16">
        <v>145</v>
      </c>
      <c r="R21" s="16">
        <v>9</v>
      </c>
      <c r="S21" s="16">
        <v>1</v>
      </c>
      <c r="T21" s="16"/>
      <c r="U21" s="23">
        <f t="shared" si="1"/>
        <v>146</v>
      </c>
      <c r="V21" s="16">
        <v>150</v>
      </c>
      <c r="W21" s="16">
        <v>120</v>
      </c>
      <c r="X21" s="16"/>
      <c r="Y21" s="16"/>
      <c r="Z21" s="16"/>
      <c r="AA21" s="16"/>
      <c r="AB21" s="16"/>
      <c r="AC21" s="16"/>
      <c r="AD21" s="16"/>
      <c r="AE21" s="16"/>
      <c r="AF21" s="16"/>
      <c r="AG21" s="16"/>
      <c r="AH21" s="16"/>
      <c r="AI21" s="16"/>
      <c r="AJ21" s="16"/>
      <c r="AK21" s="16"/>
      <c r="AL21" s="16"/>
      <c r="AM21" s="16"/>
      <c r="AN21" s="16"/>
      <c r="AO21" s="16"/>
      <c r="AP21" s="16"/>
      <c r="AQ21" s="16"/>
      <c r="AR21" s="16">
        <v>330</v>
      </c>
      <c r="AS21" s="16"/>
      <c r="AT21" s="16"/>
      <c r="AU21" s="16"/>
      <c r="AV21" s="16"/>
      <c r="AW21" s="16"/>
      <c r="AX21" s="16"/>
      <c r="AY21" s="16"/>
      <c r="AZ21" s="16"/>
      <c r="BA21" s="16"/>
      <c r="BB21" s="16"/>
      <c r="BC21" s="16"/>
      <c r="BD21" s="16"/>
      <c r="BE21" s="16"/>
      <c r="BF21" s="16"/>
      <c r="BG21" s="23">
        <f t="shared" si="12"/>
        <v>600</v>
      </c>
      <c r="BH21" s="24">
        <f t="shared" si="2"/>
        <v>10</v>
      </c>
      <c r="BI21" s="25">
        <f t="shared" si="15"/>
        <v>2.5</v>
      </c>
      <c r="BJ21" s="25">
        <f t="shared" si="4"/>
        <v>25</v>
      </c>
      <c r="BK21" s="26">
        <f t="shared" si="5"/>
        <v>73</v>
      </c>
      <c r="BL21" s="26">
        <f t="shared" si="6"/>
        <v>93.150684931506845</v>
      </c>
      <c r="BM21" s="26">
        <f t="shared" si="7"/>
        <v>17</v>
      </c>
      <c r="BN21" s="27">
        <f t="shared" si="8"/>
        <v>2</v>
      </c>
      <c r="BO21" s="27">
        <f t="shared" si="9"/>
        <v>640</v>
      </c>
      <c r="BP21" s="27">
        <f t="shared" si="10"/>
        <v>5.5</v>
      </c>
      <c r="BQ21" s="28">
        <f t="shared" si="11"/>
        <v>440</v>
      </c>
      <c r="BR21" s="29"/>
      <c r="BS21" s="29"/>
      <c r="BT21" s="29"/>
      <c r="BU21" s="30"/>
      <c r="BV21" s="29"/>
      <c r="BW21" s="16">
        <f t="shared" si="13"/>
        <v>145</v>
      </c>
    </row>
    <row r="22" spans="1:75" x14ac:dyDescent="0.3">
      <c r="A22" s="14">
        <v>21</v>
      </c>
      <c r="B22" s="15">
        <v>46054</v>
      </c>
      <c r="C22" s="16" t="s">
        <v>40</v>
      </c>
      <c r="D22" s="17" t="str">
        <f t="shared" si="14"/>
        <v>EG</v>
      </c>
      <c r="E22" s="18" t="s">
        <v>62</v>
      </c>
      <c r="F22" s="18" t="s">
        <v>63</v>
      </c>
      <c r="G22" s="19" t="s">
        <v>65</v>
      </c>
      <c r="H22" s="19"/>
      <c r="I22" s="19"/>
      <c r="J22" s="20">
        <v>202103</v>
      </c>
      <c r="K22" s="21" t="e">
        <f>VLOOKUP(J22,'[2]Item List (3)'!A$1:B$110000,2,FALSE)</f>
        <v>#N/A</v>
      </c>
      <c r="L22" s="20"/>
      <c r="M22" s="16" t="s">
        <v>141</v>
      </c>
      <c r="N22" s="16">
        <v>40</v>
      </c>
      <c r="O22" s="22">
        <f t="shared" si="0"/>
        <v>90</v>
      </c>
      <c r="P22" s="16">
        <v>1</v>
      </c>
      <c r="Q22" s="16">
        <v>26</v>
      </c>
      <c r="R22" s="16">
        <v>4</v>
      </c>
      <c r="S22" s="16"/>
      <c r="T22" s="16"/>
      <c r="U22" s="23">
        <f t="shared" si="1"/>
        <v>26</v>
      </c>
      <c r="V22" s="16">
        <v>30</v>
      </c>
      <c r="W22" s="16">
        <v>60</v>
      </c>
      <c r="X22" s="16"/>
      <c r="Y22" s="16"/>
      <c r="Z22" s="16"/>
      <c r="AA22" s="16"/>
      <c r="AB22" s="16"/>
      <c r="AC22" s="16"/>
      <c r="AD22" s="16"/>
      <c r="AE22" s="16"/>
      <c r="AF22" s="16"/>
      <c r="AG22" s="16"/>
      <c r="AH22" s="16"/>
      <c r="AI22" s="16"/>
      <c r="AJ22" s="16"/>
      <c r="AK22" s="16"/>
      <c r="AL22" s="16"/>
      <c r="AM22" s="16"/>
      <c r="AN22" s="16"/>
      <c r="AO22" s="16"/>
      <c r="AP22" s="16"/>
      <c r="AQ22" s="16"/>
      <c r="AR22" s="16">
        <v>390</v>
      </c>
      <c r="AS22" s="16"/>
      <c r="AT22" s="16"/>
      <c r="AU22" s="16"/>
      <c r="AV22" s="16"/>
      <c r="AW22" s="16"/>
      <c r="AX22" s="16"/>
      <c r="AY22" s="16"/>
      <c r="AZ22" s="16"/>
      <c r="BA22" s="16"/>
      <c r="BB22" s="16"/>
      <c r="BC22" s="16"/>
      <c r="BD22" s="16"/>
      <c r="BE22" s="16"/>
      <c r="BF22" s="16"/>
      <c r="BG22" s="23">
        <f t="shared" si="12"/>
        <v>480</v>
      </c>
      <c r="BH22" s="24">
        <f t="shared" si="2"/>
        <v>8</v>
      </c>
      <c r="BI22" s="25">
        <f t="shared" si="15"/>
        <v>0.5</v>
      </c>
      <c r="BJ22" s="25">
        <f t="shared" si="4"/>
        <v>6.25</v>
      </c>
      <c r="BK22" s="26">
        <f t="shared" si="5"/>
        <v>57.777777777777771</v>
      </c>
      <c r="BL22" s="26">
        <f t="shared" si="6"/>
        <v>84.615384615384613</v>
      </c>
      <c r="BM22" s="26">
        <f t="shared" si="7"/>
        <v>3.0555555555555549</v>
      </c>
      <c r="BN22" s="27">
        <f t="shared" si="8"/>
        <v>1</v>
      </c>
      <c r="BO22" s="27">
        <f t="shared" si="9"/>
        <v>630</v>
      </c>
      <c r="BP22" s="27">
        <f t="shared" si="10"/>
        <v>6.5</v>
      </c>
      <c r="BQ22" s="28">
        <f t="shared" si="11"/>
        <v>585</v>
      </c>
      <c r="BR22" s="29"/>
      <c r="BS22" s="29"/>
      <c r="BT22" s="29"/>
      <c r="BU22" s="30"/>
      <c r="BV22" s="29"/>
      <c r="BW22" s="16">
        <f t="shared" si="13"/>
        <v>26</v>
      </c>
    </row>
    <row r="23" spans="1:75" x14ac:dyDescent="0.3">
      <c r="A23" s="14">
        <v>22</v>
      </c>
      <c r="B23" s="15">
        <v>46054</v>
      </c>
      <c r="C23" s="16" t="s">
        <v>38</v>
      </c>
      <c r="D23" s="17" t="str">
        <f t="shared" si="14"/>
        <v>EG</v>
      </c>
      <c r="E23" s="18" t="s">
        <v>66</v>
      </c>
      <c r="F23" s="18" t="s">
        <v>63</v>
      </c>
      <c r="G23" s="19" t="s">
        <v>67</v>
      </c>
      <c r="H23" s="19"/>
      <c r="I23" s="19"/>
      <c r="J23" s="20">
        <v>208281</v>
      </c>
      <c r="K23" s="21" t="str">
        <f>VLOOKUP(J23,'[2]Item List (3)'!A$1:B$110000,2,FALSE)</f>
        <v>D.OR 14536</v>
      </c>
      <c r="L23" s="20">
        <v>251225006</v>
      </c>
      <c r="M23" s="16" t="s">
        <v>141</v>
      </c>
      <c r="N23" s="16">
        <v>50</v>
      </c>
      <c r="O23" s="22">
        <f t="shared" si="0"/>
        <v>72</v>
      </c>
      <c r="P23" s="16">
        <v>1</v>
      </c>
      <c r="Q23" s="16">
        <v>200</v>
      </c>
      <c r="R23" s="16">
        <v>6</v>
      </c>
      <c r="S23" s="16">
        <v>2</v>
      </c>
      <c r="T23" s="16"/>
      <c r="U23" s="23">
        <f t="shared" si="1"/>
        <v>202</v>
      </c>
      <c r="V23" s="16">
        <v>210</v>
      </c>
      <c r="W23" s="16">
        <v>60</v>
      </c>
      <c r="X23" s="16">
        <v>30</v>
      </c>
      <c r="Y23" s="16"/>
      <c r="Z23" s="16"/>
      <c r="AA23" s="16"/>
      <c r="AB23" s="16"/>
      <c r="AC23" s="16"/>
      <c r="AD23" s="16"/>
      <c r="AE23" s="16"/>
      <c r="AF23" s="16"/>
      <c r="AG23" s="16"/>
      <c r="AH23" s="16"/>
      <c r="AI23" s="16"/>
      <c r="AJ23" s="16"/>
      <c r="AK23" s="16"/>
      <c r="AL23" s="16"/>
      <c r="AM23" s="16"/>
      <c r="AN23" s="16"/>
      <c r="AO23" s="16"/>
      <c r="AP23" s="16"/>
      <c r="AQ23" s="16"/>
      <c r="AR23" s="16">
        <v>180</v>
      </c>
      <c r="AS23" s="16"/>
      <c r="AT23" s="16"/>
      <c r="AU23" s="16"/>
      <c r="AV23" s="16"/>
      <c r="AW23" s="16"/>
      <c r="AX23" s="16"/>
      <c r="AY23" s="16"/>
      <c r="AZ23" s="16"/>
      <c r="BA23" s="16"/>
      <c r="BB23" s="16"/>
      <c r="BC23" s="16"/>
      <c r="BD23" s="16"/>
      <c r="BE23" s="16"/>
      <c r="BF23" s="16"/>
      <c r="BG23" s="23">
        <f t="shared" si="12"/>
        <v>480</v>
      </c>
      <c r="BH23" s="24">
        <f t="shared" si="2"/>
        <v>8</v>
      </c>
      <c r="BI23" s="25">
        <f t="shared" si="15"/>
        <v>3.5</v>
      </c>
      <c r="BJ23" s="25">
        <f t="shared" si="4"/>
        <v>43.75</v>
      </c>
      <c r="BK23" s="26">
        <f t="shared" si="5"/>
        <v>80.158730158730165</v>
      </c>
      <c r="BL23" s="26">
        <f t="shared" si="6"/>
        <v>96.039603960396036</v>
      </c>
      <c r="BM23" s="26">
        <f t="shared" si="7"/>
        <v>33.680555555555557</v>
      </c>
      <c r="BN23" s="27">
        <f t="shared" si="8"/>
        <v>1</v>
      </c>
      <c r="BO23" s="27">
        <f t="shared" si="9"/>
        <v>504</v>
      </c>
      <c r="BP23" s="27">
        <f t="shared" si="10"/>
        <v>3.5</v>
      </c>
      <c r="BQ23" s="28">
        <f t="shared" si="11"/>
        <v>252</v>
      </c>
      <c r="BR23" s="29"/>
      <c r="BS23" s="29"/>
      <c r="BT23" s="29"/>
      <c r="BU23" s="30"/>
      <c r="BV23" s="29"/>
      <c r="BW23" s="16">
        <f t="shared" si="13"/>
        <v>200</v>
      </c>
    </row>
    <row r="24" spans="1:75" x14ac:dyDescent="0.3">
      <c r="A24" s="14">
        <v>23</v>
      </c>
      <c r="B24" s="15">
        <v>46054</v>
      </c>
      <c r="C24" s="16" t="s">
        <v>40</v>
      </c>
      <c r="D24" s="17" t="str">
        <f t="shared" si="14"/>
        <v>EG</v>
      </c>
      <c r="E24" s="18" t="s">
        <v>66</v>
      </c>
      <c r="F24" s="18" t="s">
        <v>63</v>
      </c>
      <c r="G24" s="19" t="s">
        <v>67</v>
      </c>
      <c r="H24" s="19" t="s">
        <v>65</v>
      </c>
      <c r="I24" s="19" t="s">
        <v>68</v>
      </c>
      <c r="J24" s="20">
        <v>208281</v>
      </c>
      <c r="K24" s="21" t="str">
        <f>VLOOKUP(J24,'[2]Item List (3)'!A$1:B$110000,2,FALSE)</f>
        <v>D.OR 14536</v>
      </c>
      <c r="L24" s="31">
        <v>251225006</v>
      </c>
      <c r="M24" s="16" t="s">
        <v>141</v>
      </c>
      <c r="N24" s="16">
        <v>50</v>
      </c>
      <c r="O24" s="22">
        <f t="shared" si="0"/>
        <v>72</v>
      </c>
      <c r="P24" s="16">
        <v>1</v>
      </c>
      <c r="Q24" s="16">
        <v>282</v>
      </c>
      <c r="R24" s="16">
        <v>17</v>
      </c>
      <c r="S24" s="16">
        <v>7</v>
      </c>
      <c r="T24" s="16"/>
      <c r="U24" s="23">
        <f t="shared" si="1"/>
        <v>289</v>
      </c>
      <c r="V24" s="16">
        <v>360</v>
      </c>
      <c r="W24" s="16"/>
      <c r="X24" s="16">
        <v>120</v>
      </c>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23">
        <f t="shared" si="12"/>
        <v>480</v>
      </c>
      <c r="BH24" s="24">
        <f t="shared" si="2"/>
        <v>8</v>
      </c>
      <c r="BI24" s="25">
        <f t="shared" si="15"/>
        <v>6</v>
      </c>
      <c r="BJ24" s="25">
        <f t="shared" si="4"/>
        <v>75</v>
      </c>
      <c r="BK24" s="26">
        <f t="shared" si="5"/>
        <v>66.898148148148152</v>
      </c>
      <c r="BL24" s="26">
        <f t="shared" si="6"/>
        <v>91.6955017301038</v>
      </c>
      <c r="BM24" s="26">
        <f t="shared" si="7"/>
        <v>46.006944444444443</v>
      </c>
      <c r="BN24" s="27">
        <f t="shared" si="8"/>
        <v>0</v>
      </c>
      <c r="BO24" s="27">
        <f t="shared" si="9"/>
        <v>576</v>
      </c>
      <c r="BP24" s="27">
        <f t="shared" si="10"/>
        <v>2</v>
      </c>
      <c r="BQ24" s="28">
        <f t="shared" si="11"/>
        <v>144</v>
      </c>
      <c r="BR24" s="29"/>
      <c r="BS24" s="29"/>
      <c r="BT24" s="29"/>
      <c r="BU24" s="30"/>
      <c r="BV24" s="29"/>
      <c r="BW24" s="16">
        <f t="shared" si="13"/>
        <v>282</v>
      </c>
    </row>
    <row r="25" spans="1:75" x14ac:dyDescent="0.3">
      <c r="A25" s="14">
        <v>24</v>
      </c>
      <c r="B25" s="15">
        <v>46054</v>
      </c>
      <c r="C25" s="16" t="s">
        <v>38</v>
      </c>
      <c r="D25" s="17" t="str">
        <f t="shared" si="14"/>
        <v>EG</v>
      </c>
      <c r="E25" s="18" t="s">
        <v>69</v>
      </c>
      <c r="F25" s="18" t="s">
        <v>70</v>
      </c>
      <c r="G25" s="19" t="s">
        <v>71</v>
      </c>
      <c r="H25" s="19" t="s">
        <v>65</v>
      </c>
      <c r="I25" s="19"/>
      <c r="J25" s="20">
        <v>100261</v>
      </c>
      <c r="K25" s="21" t="str">
        <f>VLOOKUP(J25,'[2]Item List (3)'!A$1:B$110000,2,FALSE)</f>
        <v>IR. 211 YY4</v>
      </c>
      <c r="L25" s="31">
        <v>260116004</v>
      </c>
      <c r="M25" s="16" t="s">
        <v>138</v>
      </c>
      <c r="N25" s="16">
        <v>20</v>
      </c>
      <c r="O25" s="22">
        <f t="shared" si="0"/>
        <v>180</v>
      </c>
      <c r="P25" s="16">
        <v>1</v>
      </c>
      <c r="Q25" s="16">
        <v>1040</v>
      </c>
      <c r="R25" s="16">
        <v>3</v>
      </c>
      <c r="S25" s="16">
        <v>2</v>
      </c>
      <c r="T25" s="16"/>
      <c r="U25" s="23">
        <f t="shared" si="1"/>
        <v>1042</v>
      </c>
      <c r="V25" s="16">
        <v>360</v>
      </c>
      <c r="W25" s="16"/>
      <c r="X25" s="16"/>
      <c r="Y25" s="16"/>
      <c r="Z25" s="16"/>
      <c r="AA25" s="16"/>
      <c r="AB25" s="16"/>
      <c r="AC25" s="16"/>
      <c r="AD25" s="16"/>
      <c r="AE25" s="16"/>
      <c r="AF25" s="16"/>
      <c r="AG25" s="16"/>
      <c r="AH25" s="16"/>
      <c r="AI25" s="16"/>
      <c r="AJ25" s="16"/>
      <c r="AK25" s="16"/>
      <c r="AL25" s="16"/>
      <c r="AM25" s="16"/>
      <c r="AN25" s="16"/>
      <c r="AO25" s="16"/>
      <c r="AP25" s="16">
        <v>60</v>
      </c>
      <c r="AQ25" s="16"/>
      <c r="AR25" s="16"/>
      <c r="AS25" s="16"/>
      <c r="AT25" s="16"/>
      <c r="AU25" s="16"/>
      <c r="AV25" s="16"/>
      <c r="AW25" s="16"/>
      <c r="AX25" s="16"/>
      <c r="AY25" s="16"/>
      <c r="AZ25" s="16"/>
      <c r="BA25" s="16"/>
      <c r="BB25" s="16"/>
      <c r="BC25" s="16">
        <v>60</v>
      </c>
      <c r="BD25" s="16"/>
      <c r="BE25" s="16"/>
      <c r="BF25" s="16"/>
      <c r="BG25" s="23">
        <f t="shared" si="12"/>
        <v>480</v>
      </c>
      <c r="BH25" s="24">
        <f t="shared" si="2"/>
        <v>8</v>
      </c>
      <c r="BI25" s="25">
        <f t="shared" si="15"/>
        <v>6</v>
      </c>
      <c r="BJ25" s="25">
        <f t="shared" si="4"/>
        <v>75</v>
      </c>
      <c r="BK25" s="26">
        <f t="shared" si="5"/>
        <v>96.481481481481481</v>
      </c>
      <c r="BL25" s="26">
        <f t="shared" si="6"/>
        <v>99.520153550863725</v>
      </c>
      <c r="BM25" s="26">
        <f t="shared" si="7"/>
        <v>72.013888888888886</v>
      </c>
      <c r="BN25" s="27">
        <f t="shared" si="8"/>
        <v>1</v>
      </c>
      <c r="BO25" s="27">
        <f t="shared" si="9"/>
        <v>1260</v>
      </c>
      <c r="BP25" s="27">
        <f t="shared" si="10"/>
        <v>1</v>
      </c>
      <c r="BQ25" s="28">
        <f t="shared" si="11"/>
        <v>180</v>
      </c>
      <c r="BR25" s="29"/>
      <c r="BS25" s="29"/>
      <c r="BT25" s="29"/>
      <c r="BU25" s="30"/>
      <c r="BV25" s="29"/>
      <c r="BW25" s="16">
        <f t="shared" si="13"/>
        <v>1040</v>
      </c>
    </row>
    <row r="26" spans="1:75" x14ac:dyDescent="0.3">
      <c r="A26" s="14">
        <v>25</v>
      </c>
      <c r="B26" s="15">
        <v>46054</v>
      </c>
      <c r="C26" s="16" t="s">
        <v>40</v>
      </c>
      <c r="D26" s="17" t="str">
        <f t="shared" si="14"/>
        <v>EG</v>
      </c>
      <c r="E26" s="18" t="s">
        <v>69</v>
      </c>
      <c r="F26" s="18" t="s">
        <v>70</v>
      </c>
      <c r="G26" s="19" t="s">
        <v>65</v>
      </c>
      <c r="H26" s="19" t="s">
        <v>67</v>
      </c>
      <c r="I26" s="19"/>
      <c r="J26" s="20">
        <v>100261</v>
      </c>
      <c r="K26" s="21" t="str">
        <f>VLOOKUP(J26,'[2]Item List (3)'!A$1:B$110000,2,FALSE)</f>
        <v>IR. 211 YY4</v>
      </c>
      <c r="L26" s="31">
        <v>260116004</v>
      </c>
      <c r="M26" s="16" t="s">
        <v>138</v>
      </c>
      <c r="N26" s="16">
        <v>20</v>
      </c>
      <c r="O26" s="22">
        <f t="shared" si="0"/>
        <v>180</v>
      </c>
      <c r="P26" s="16">
        <v>1</v>
      </c>
      <c r="Q26" s="16">
        <v>441</v>
      </c>
      <c r="R26" s="16"/>
      <c r="S26" s="16"/>
      <c r="T26" s="16"/>
      <c r="U26" s="23">
        <f t="shared" si="1"/>
        <v>441</v>
      </c>
      <c r="V26" s="16">
        <v>150</v>
      </c>
      <c r="W26" s="16"/>
      <c r="X26" s="16"/>
      <c r="Y26" s="16"/>
      <c r="Z26" s="16"/>
      <c r="AA26" s="16"/>
      <c r="AB26" s="16"/>
      <c r="AC26" s="16"/>
      <c r="AD26" s="16"/>
      <c r="AE26" s="16"/>
      <c r="AF26" s="16"/>
      <c r="AG26" s="16"/>
      <c r="AH26" s="16"/>
      <c r="AI26" s="16"/>
      <c r="AJ26" s="16"/>
      <c r="AK26" s="16"/>
      <c r="AL26" s="16"/>
      <c r="AM26" s="16"/>
      <c r="AN26" s="16">
        <v>30</v>
      </c>
      <c r="AO26" s="16"/>
      <c r="AP26" s="16"/>
      <c r="AQ26" s="16"/>
      <c r="AR26" s="16">
        <v>300</v>
      </c>
      <c r="AS26" s="16"/>
      <c r="AT26" s="16"/>
      <c r="AU26" s="16"/>
      <c r="AV26" s="16"/>
      <c r="AW26" s="16"/>
      <c r="AX26" s="16"/>
      <c r="AY26" s="16"/>
      <c r="AZ26" s="16"/>
      <c r="BA26" s="16"/>
      <c r="BB26" s="16"/>
      <c r="BC26" s="16"/>
      <c r="BD26" s="16"/>
      <c r="BE26" s="16"/>
      <c r="BF26" s="16"/>
      <c r="BG26" s="23">
        <f t="shared" si="12"/>
        <v>480</v>
      </c>
      <c r="BH26" s="24">
        <f t="shared" si="2"/>
        <v>8</v>
      </c>
      <c r="BI26" s="25">
        <f t="shared" si="15"/>
        <v>2.5</v>
      </c>
      <c r="BJ26" s="25">
        <f t="shared" si="4"/>
        <v>31.25</v>
      </c>
      <c r="BK26" s="26">
        <f t="shared" si="5"/>
        <v>98</v>
      </c>
      <c r="BL26" s="26">
        <f t="shared" si="6"/>
        <v>100</v>
      </c>
      <c r="BM26" s="26">
        <f t="shared" si="7"/>
        <v>30.625000000000004</v>
      </c>
      <c r="BN26" s="27">
        <f t="shared" si="8"/>
        <v>0</v>
      </c>
      <c r="BO26" s="27">
        <f t="shared" si="9"/>
        <v>1440</v>
      </c>
      <c r="BP26" s="27">
        <f t="shared" si="10"/>
        <v>5.5</v>
      </c>
      <c r="BQ26" s="28">
        <f t="shared" si="11"/>
        <v>990</v>
      </c>
      <c r="BR26" s="29"/>
      <c r="BS26" s="29"/>
      <c r="BT26" s="29"/>
      <c r="BU26" s="30"/>
      <c r="BV26" s="29"/>
      <c r="BW26" s="16">
        <f t="shared" si="13"/>
        <v>441</v>
      </c>
    </row>
    <row r="27" spans="1:75" x14ac:dyDescent="0.3">
      <c r="A27" s="14">
        <v>26</v>
      </c>
      <c r="B27" s="15">
        <v>46054</v>
      </c>
      <c r="C27" s="16" t="s">
        <v>38</v>
      </c>
      <c r="D27" s="17" t="str">
        <f t="shared" si="14"/>
        <v>EG</v>
      </c>
      <c r="E27" s="18" t="s">
        <v>72</v>
      </c>
      <c r="F27" s="18"/>
      <c r="G27" s="19"/>
      <c r="H27" s="19"/>
      <c r="I27" s="19"/>
      <c r="J27" s="20"/>
      <c r="K27" s="21" t="e">
        <f>VLOOKUP(J27,'[2]Item List (3)'!A$1:B$110000,2,FALSE)</f>
        <v>#N/A</v>
      </c>
      <c r="L27" s="31"/>
      <c r="M27" s="16" t="s">
        <v>138</v>
      </c>
      <c r="N27" s="16"/>
      <c r="O27" s="22" t="str">
        <f t="shared" si="0"/>
        <v/>
      </c>
      <c r="P27" s="16"/>
      <c r="Q27" s="16"/>
      <c r="R27" s="16"/>
      <c r="S27" s="16"/>
      <c r="T27" s="16"/>
      <c r="U27" s="23">
        <f t="shared" si="1"/>
        <v>0</v>
      </c>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23">
        <f t="shared" si="12"/>
        <v>0</v>
      </c>
      <c r="BH27" s="24">
        <f t="shared" si="2"/>
        <v>0</v>
      </c>
      <c r="BI27" s="25">
        <f t="shared" si="15"/>
        <v>0</v>
      </c>
      <c r="BJ27" s="25">
        <f t="shared" si="4"/>
        <v>0</v>
      </c>
      <c r="BK27" s="26">
        <f t="shared" si="5"/>
        <v>0</v>
      </c>
      <c r="BL27" s="26">
        <f t="shared" si="6"/>
        <v>0</v>
      </c>
      <c r="BM27" s="26">
        <f t="shared" si="7"/>
        <v>0</v>
      </c>
      <c r="BN27" s="27">
        <f t="shared" si="8"/>
        <v>0</v>
      </c>
      <c r="BO27" s="27">
        <f t="shared" si="9"/>
        <v>0</v>
      </c>
      <c r="BP27" s="27">
        <f t="shared" si="10"/>
        <v>0</v>
      </c>
      <c r="BQ27" s="28">
        <f t="shared" si="11"/>
        <v>0</v>
      </c>
      <c r="BR27" s="29"/>
      <c r="BS27" s="29"/>
      <c r="BT27" s="29"/>
      <c r="BU27" s="30"/>
      <c r="BV27" s="29"/>
      <c r="BW27" s="16">
        <f t="shared" si="13"/>
        <v>0</v>
      </c>
    </row>
    <row r="28" spans="1:75" x14ac:dyDescent="0.3">
      <c r="A28" s="14">
        <v>27</v>
      </c>
      <c r="B28" s="15">
        <v>46054</v>
      </c>
      <c r="C28" s="16" t="s">
        <v>40</v>
      </c>
      <c r="D28" s="17" t="str">
        <f t="shared" si="14"/>
        <v>EG</v>
      </c>
      <c r="E28" s="18" t="s">
        <v>72</v>
      </c>
      <c r="F28" s="18"/>
      <c r="G28" s="19"/>
      <c r="H28" s="19"/>
      <c r="I28" s="19"/>
      <c r="J28" s="20"/>
      <c r="K28" s="21" t="e">
        <f>VLOOKUP(J28,'[2]Item List (3)'!A$1:B$110000,2,FALSE)</f>
        <v>#N/A</v>
      </c>
      <c r="L28" s="20"/>
      <c r="M28" s="16" t="s">
        <v>138</v>
      </c>
      <c r="N28" s="16"/>
      <c r="O28" s="22" t="str">
        <f t="shared" si="0"/>
        <v/>
      </c>
      <c r="P28" s="16"/>
      <c r="Q28" s="16"/>
      <c r="R28" s="16"/>
      <c r="S28" s="16"/>
      <c r="T28" s="16"/>
      <c r="U28" s="23">
        <f t="shared" si="1"/>
        <v>0</v>
      </c>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23">
        <f t="shared" si="12"/>
        <v>0</v>
      </c>
      <c r="BH28" s="24">
        <f t="shared" si="2"/>
        <v>0</v>
      </c>
      <c r="BI28" s="25">
        <f t="shared" si="15"/>
        <v>0</v>
      </c>
      <c r="BJ28" s="25">
        <f t="shared" si="4"/>
        <v>0</v>
      </c>
      <c r="BK28" s="26">
        <f t="shared" si="5"/>
        <v>0</v>
      </c>
      <c r="BL28" s="26">
        <f t="shared" si="6"/>
        <v>0</v>
      </c>
      <c r="BM28" s="26">
        <f t="shared" si="7"/>
        <v>0</v>
      </c>
      <c r="BN28" s="27">
        <f t="shared" si="8"/>
        <v>0</v>
      </c>
      <c r="BO28" s="27">
        <f t="shared" si="9"/>
        <v>0</v>
      </c>
      <c r="BP28" s="27">
        <f t="shared" si="10"/>
        <v>0</v>
      </c>
      <c r="BQ28" s="28">
        <f t="shared" si="11"/>
        <v>0</v>
      </c>
      <c r="BR28" s="29"/>
      <c r="BS28" s="29"/>
      <c r="BT28" s="29"/>
      <c r="BU28" s="30"/>
      <c r="BV28" s="29"/>
      <c r="BW28" s="16">
        <f t="shared" si="13"/>
        <v>0</v>
      </c>
    </row>
    <row r="29" spans="1:75" x14ac:dyDescent="0.3">
      <c r="A29" s="14">
        <v>28</v>
      </c>
      <c r="B29" s="15">
        <v>46054</v>
      </c>
      <c r="C29" s="16" t="s">
        <v>38</v>
      </c>
      <c r="D29" s="17" t="str">
        <f t="shared" si="14"/>
        <v>IG</v>
      </c>
      <c r="E29" s="18" t="s">
        <v>73</v>
      </c>
      <c r="F29" s="18"/>
      <c r="G29" s="19"/>
      <c r="H29" s="19"/>
      <c r="I29" s="19"/>
      <c r="J29" s="20"/>
      <c r="K29" s="21" t="e">
        <f>VLOOKUP(J29,'[2]Item List (3)'!A$1:B$110000,2,FALSE)</f>
        <v>#N/A</v>
      </c>
      <c r="L29" s="20"/>
      <c r="M29" s="16" t="s">
        <v>138</v>
      </c>
      <c r="N29" s="16"/>
      <c r="O29" s="22" t="str">
        <f t="shared" si="0"/>
        <v/>
      </c>
      <c r="P29" s="16"/>
      <c r="Q29" s="16"/>
      <c r="R29" s="16"/>
      <c r="S29" s="16"/>
      <c r="T29" s="16"/>
      <c r="U29" s="23">
        <f t="shared" si="1"/>
        <v>0</v>
      </c>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v>480</v>
      </c>
      <c r="AV29" s="16"/>
      <c r="AW29" s="16"/>
      <c r="AX29" s="16"/>
      <c r="AY29" s="16"/>
      <c r="AZ29" s="16"/>
      <c r="BA29" s="16"/>
      <c r="BB29" s="16"/>
      <c r="BC29" s="16"/>
      <c r="BD29" s="16"/>
      <c r="BE29" s="16"/>
      <c r="BF29" s="16"/>
      <c r="BG29" s="23">
        <f t="shared" si="12"/>
        <v>480</v>
      </c>
      <c r="BH29" s="24">
        <f t="shared" si="2"/>
        <v>8</v>
      </c>
      <c r="BI29" s="25">
        <f t="shared" si="15"/>
        <v>0</v>
      </c>
      <c r="BJ29" s="25">
        <f t="shared" si="4"/>
        <v>0</v>
      </c>
      <c r="BK29" s="26">
        <f t="shared" si="5"/>
        <v>0</v>
      </c>
      <c r="BL29" s="26">
        <f t="shared" si="6"/>
        <v>0</v>
      </c>
      <c r="BM29" s="26">
        <f t="shared" si="7"/>
        <v>0</v>
      </c>
      <c r="BN29" s="27">
        <f t="shared" si="8"/>
        <v>0</v>
      </c>
      <c r="BO29" s="27">
        <f t="shared" si="9"/>
        <v>0</v>
      </c>
      <c r="BP29" s="27">
        <f t="shared" si="10"/>
        <v>8</v>
      </c>
      <c r="BQ29" s="28">
        <f t="shared" si="11"/>
        <v>0</v>
      </c>
      <c r="BR29" s="29"/>
      <c r="BS29" s="29"/>
      <c r="BT29" s="29"/>
      <c r="BU29" s="30"/>
      <c r="BV29" s="29"/>
      <c r="BW29" s="16">
        <f t="shared" si="13"/>
        <v>0</v>
      </c>
    </row>
    <row r="30" spans="1:75" x14ac:dyDescent="0.3">
      <c r="A30" s="14">
        <v>29</v>
      </c>
      <c r="B30" s="15">
        <v>46054</v>
      </c>
      <c r="C30" s="16" t="s">
        <v>40</v>
      </c>
      <c r="D30" s="17" t="str">
        <f t="shared" si="14"/>
        <v>IG</v>
      </c>
      <c r="E30" s="18" t="s">
        <v>73</v>
      </c>
      <c r="F30" s="18"/>
      <c r="G30" s="19"/>
      <c r="H30" s="19"/>
      <c r="I30" s="19"/>
      <c r="J30" s="20"/>
      <c r="K30" s="21" t="e">
        <f>VLOOKUP(J30,'[2]Item List (3)'!A$1:B$110000,2,FALSE)</f>
        <v>#N/A</v>
      </c>
      <c r="L30" s="20"/>
      <c r="M30" s="16" t="s">
        <v>138</v>
      </c>
      <c r="N30" s="16"/>
      <c r="O30" s="22" t="str">
        <f t="shared" si="0"/>
        <v/>
      </c>
      <c r="P30" s="16"/>
      <c r="Q30" s="16"/>
      <c r="R30" s="16"/>
      <c r="S30" s="16"/>
      <c r="T30" s="16"/>
      <c r="U30" s="23">
        <f t="shared" si="1"/>
        <v>0</v>
      </c>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v>480</v>
      </c>
      <c r="AV30" s="16"/>
      <c r="AW30" s="16"/>
      <c r="AX30" s="16"/>
      <c r="AY30" s="16"/>
      <c r="AZ30" s="16"/>
      <c r="BA30" s="16"/>
      <c r="BB30" s="16"/>
      <c r="BC30" s="16"/>
      <c r="BD30" s="16"/>
      <c r="BE30" s="16"/>
      <c r="BF30" s="16"/>
      <c r="BG30" s="23">
        <f t="shared" si="12"/>
        <v>480</v>
      </c>
      <c r="BH30" s="24">
        <f t="shared" si="2"/>
        <v>8</v>
      </c>
      <c r="BI30" s="25">
        <f t="shared" si="15"/>
        <v>0</v>
      </c>
      <c r="BJ30" s="25">
        <f t="shared" si="4"/>
        <v>0</v>
      </c>
      <c r="BK30" s="26">
        <f t="shared" si="5"/>
        <v>0</v>
      </c>
      <c r="BL30" s="26">
        <f t="shared" si="6"/>
        <v>0</v>
      </c>
      <c r="BM30" s="26">
        <f t="shared" si="7"/>
        <v>0</v>
      </c>
      <c r="BN30" s="27">
        <f t="shared" si="8"/>
        <v>0</v>
      </c>
      <c r="BO30" s="27">
        <f t="shared" si="9"/>
        <v>0</v>
      </c>
      <c r="BP30" s="27">
        <f t="shared" si="10"/>
        <v>8</v>
      </c>
      <c r="BQ30" s="28">
        <f t="shared" si="11"/>
        <v>0</v>
      </c>
      <c r="BR30" s="29"/>
      <c r="BS30" s="29"/>
      <c r="BT30" s="29"/>
      <c r="BU30" s="30"/>
      <c r="BV30" s="29"/>
      <c r="BW30" s="16">
        <f t="shared" si="13"/>
        <v>0</v>
      </c>
    </row>
    <row r="31" spans="1:75" x14ac:dyDescent="0.3">
      <c r="A31" s="14">
        <v>30</v>
      </c>
      <c r="B31" s="15">
        <v>46054</v>
      </c>
      <c r="C31" s="16" t="s">
        <v>38</v>
      </c>
      <c r="D31" s="17" t="str">
        <f t="shared" si="14"/>
        <v>IG</v>
      </c>
      <c r="E31" s="18" t="s">
        <v>74</v>
      </c>
      <c r="F31" s="18" t="s">
        <v>75</v>
      </c>
      <c r="G31" s="19" t="s">
        <v>76</v>
      </c>
      <c r="H31" s="19" t="s">
        <v>71</v>
      </c>
      <c r="I31" s="19"/>
      <c r="J31" s="20">
        <v>104332.01</v>
      </c>
      <c r="K31" s="21" t="str">
        <f>VLOOKUP(J31,'[2]Item List (3)'!A$1:B$110000,2,FALSE)</f>
        <v>NA/RNA.IR 6908</v>
      </c>
      <c r="L31" s="20">
        <v>251012002</v>
      </c>
      <c r="M31" s="16" t="s">
        <v>138</v>
      </c>
      <c r="N31" s="16">
        <v>45</v>
      </c>
      <c r="O31" s="22">
        <f t="shared" si="0"/>
        <v>80</v>
      </c>
      <c r="P31" s="16">
        <v>1</v>
      </c>
      <c r="Q31" s="16">
        <v>4</v>
      </c>
      <c r="R31" s="16">
        <v>45</v>
      </c>
      <c r="S31" s="16">
        <v>8</v>
      </c>
      <c r="T31" s="16"/>
      <c r="U31" s="23">
        <f t="shared" si="1"/>
        <v>12</v>
      </c>
      <c r="V31" s="16">
        <v>60</v>
      </c>
      <c r="W31" s="16">
        <v>120</v>
      </c>
      <c r="X31" s="16"/>
      <c r="Y31" s="16"/>
      <c r="Z31" s="16"/>
      <c r="AA31" s="16"/>
      <c r="AB31" s="16"/>
      <c r="AC31" s="16"/>
      <c r="AD31" s="16"/>
      <c r="AE31" s="16"/>
      <c r="AF31" s="16"/>
      <c r="AG31" s="16"/>
      <c r="AH31" s="16"/>
      <c r="AI31" s="16"/>
      <c r="AJ31" s="16"/>
      <c r="AK31" s="16"/>
      <c r="AL31" s="16"/>
      <c r="AM31" s="16"/>
      <c r="AN31" s="16"/>
      <c r="AO31" s="16"/>
      <c r="AP31" s="16"/>
      <c r="AQ31" s="16"/>
      <c r="AR31" s="16">
        <v>300</v>
      </c>
      <c r="AS31" s="16"/>
      <c r="AT31" s="16"/>
      <c r="AU31" s="16"/>
      <c r="AV31" s="16"/>
      <c r="AW31" s="16"/>
      <c r="AX31" s="16"/>
      <c r="AY31" s="16"/>
      <c r="AZ31" s="16"/>
      <c r="BA31" s="16"/>
      <c r="BB31" s="16"/>
      <c r="BC31" s="16"/>
      <c r="BD31" s="16"/>
      <c r="BE31" s="16"/>
      <c r="BF31" s="16"/>
      <c r="BG31" s="23">
        <f t="shared" si="12"/>
        <v>480</v>
      </c>
      <c r="BH31" s="24">
        <f t="shared" si="2"/>
        <v>8</v>
      </c>
      <c r="BI31" s="25">
        <f t="shared" si="15"/>
        <v>1</v>
      </c>
      <c r="BJ31" s="25">
        <f t="shared" si="4"/>
        <v>12.5</v>
      </c>
      <c r="BK31" s="26">
        <f t="shared" si="5"/>
        <v>15</v>
      </c>
      <c r="BL31" s="26">
        <f t="shared" si="6"/>
        <v>-341.66666666666663</v>
      </c>
      <c r="BM31" s="26">
        <f t="shared" si="7"/>
        <v>-6.4062499999999991</v>
      </c>
      <c r="BN31" s="27">
        <f t="shared" si="8"/>
        <v>2</v>
      </c>
      <c r="BO31" s="27">
        <f t="shared" si="9"/>
        <v>480</v>
      </c>
      <c r="BP31" s="27">
        <f t="shared" si="10"/>
        <v>5</v>
      </c>
      <c r="BQ31" s="28">
        <f t="shared" si="11"/>
        <v>400</v>
      </c>
      <c r="BR31" s="29"/>
      <c r="BS31" s="29"/>
      <c r="BT31" s="29"/>
      <c r="BU31" s="30"/>
      <c r="BV31" s="29"/>
      <c r="BW31" s="16">
        <f t="shared" si="13"/>
        <v>4</v>
      </c>
    </row>
    <row r="32" spans="1:75" x14ac:dyDescent="0.3">
      <c r="A32" s="14">
        <v>31</v>
      </c>
      <c r="B32" s="15">
        <v>46054</v>
      </c>
      <c r="C32" s="16" t="s">
        <v>40</v>
      </c>
      <c r="D32" s="17" t="str">
        <f t="shared" si="14"/>
        <v>IG</v>
      </c>
      <c r="E32" s="18" t="s">
        <v>74</v>
      </c>
      <c r="F32" s="18" t="s">
        <v>75</v>
      </c>
      <c r="G32" s="19" t="s">
        <v>77</v>
      </c>
      <c r="H32" s="19"/>
      <c r="I32" s="19"/>
      <c r="J32" s="20">
        <v>104332.01</v>
      </c>
      <c r="K32" s="21" t="str">
        <f>VLOOKUP(J32,'[2]Item List (3)'!A$1:B$110000,2,FALSE)</f>
        <v>NA/RNA.IR 6908</v>
      </c>
      <c r="L32" s="20">
        <v>251012002</v>
      </c>
      <c r="M32" s="16" t="s">
        <v>138</v>
      </c>
      <c r="N32" s="16">
        <v>45</v>
      </c>
      <c r="O32" s="22">
        <f t="shared" si="0"/>
        <v>80</v>
      </c>
      <c r="P32" s="16">
        <v>1</v>
      </c>
      <c r="Q32" s="16">
        <v>232</v>
      </c>
      <c r="R32" s="16">
        <v>43</v>
      </c>
      <c r="S32" s="16">
        <v>15</v>
      </c>
      <c r="T32" s="16"/>
      <c r="U32" s="23">
        <f t="shared" si="1"/>
        <v>247</v>
      </c>
      <c r="V32" s="16">
        <v>285</v>
      </c>
      <c r="W32" s="16"/>
      <c r="X32" s="16">
        <v>20</v>
      </c>
      <c r="Y32" s="16"/>
      <c r="Z32" s="16">
        <v>100</v>
      </c>
      <c r="AA32" s="16"/>
      <c r="AB32" s="16"/>
      <c r="AC32" s="16">
        <v>30</v>
      </c>
      <c r="AD32" s="16"/>
      <c r="AE32" s="16"/>
      <c r="AF32" s="16"/>
      <c r="AG32" s="16"/>
      <c r="AH32" s="16"/>
      <c r="AI32" s="16"/>
      <c r="AJ32" s="16"/>
      <c r="AK32" s="16"/>
      <c r="AL32" s="16"/>
      <c r="AM32" s="16"/>
      <c r="AN32" s="16"/>
      <c r="AO32" s="16"/>
      <c r="AP32" s="16">
        <v>30</v>
      </c>
      <c r="AQ32" s="16"/>
      <c r="AR32" s="16"/>
      <c r="AS32" s="16"/>
      <c r="AT32" s="16"/>
      <c r="AU32" s="16"/>
      <c r="AV32" s="16"/>
      <c r="AW32" s="16"/>
      <c r="AX32" s="16"/>
      <c r="AY32" s="16"/>
      <c r="AZ32" s="16"/>
      <c r="BA32" s="16"/>
      <c r="BB32" s="16"/>
      <c r="BC32" s="16">
        <v>10</v>
      </c>
      <c r="BD32" s="16"/>
      <c r="BE32" s="16">
        <v>5</v>
      </c>
      <c r="BF32" s="16"/>
      <c r="BG32" s="23">
        <f t="shared" si="12"/>
        <v>480</v>
      </c>
      <c r="BH32" s="24">
        <f t="shared" si="2"/>
        <v>8</v>
      </c>
      <c r="BI32" s="25">
        <f t="shared" si="15"/>
        <v>4.75</v>
      </c>
      <c r="BJ32" s="25">
        <f t="shared" si="4"/>
        <v>59.375</v>
      </c>
      <c r="BK32" s="26">
        <f t="shared" si="5"/>
        <v>65</v>
      </c>
      <c r="BL32" s="26">
        <f t="shared" si="6"/>
        <v>76.518218623481786</v>
      </c>
      <c r="BM32" s="26">
        <f t="shared" si="7"/>
        <v>29.531249999999996</v>
      </c>
      <c r="BN32" s="27">
        <f t="shared" si="8"/>
        <v>0.58333333333333337</v>
      </c>
      <c r="BO32" s="27">
        <f t="shared" si="9"/>
        <v>593.33333333333337</v>
      </c>
      <c r="BP32" s="27">
        <f t="shared" si="10"/>
        <v>2.6666666666666665</v>
      </c>
      <c r="BQ32" s="28">
        <f t="shared" si="11"/>
        <v>213.33333333333334</v>
      </c>
      <c r="BR32" s="29"/>
      <c r="BS32" s="29"/>
      <c r="BT32" s="29"/>
      <c r="BU32" s="30"/>
      <c r="BV32" s="29"/>
      <c r="BW32" s="16">
        <f t="shared" si="13"/>
        <v>232</v>
      </c>
    </row>
    <row r="33" spans="1:75" x14ac:dyDescent="0.3">
      <c r="A33" s="14">
        <v>32</v>
      </c>
      <c r="B33" s="15">
        <v>46054</v>
      </c>
      <c r="C33" s="16" t="s">
        <v>38</v>
      </c>
      <c r="D33" s="17" t="str">
        <f t="shared" si="14"/>
        <v>IG</v>
      </c>
      <c r="E33" s="18" t="s">
        <v>78</v>
      </c>
      <c r="F33" s="18"/>
      <c r="G33" s="19"/>
      <c r="H33" s="19"/>
      <c r="I33" s="19"/>
      <c r="J33" s="20"/>
      <c r="K33" s="21" t="e">
        <f>VLOOKUP(J33,'[2]Item List (3)'!A$1:B$110000,2,FALSE)</f>
        <v>#N/A</v>
      </c>
      <c r="L33" s="20"/>
      <c r="M33" s="16" t="s">
        <v>138</v>
      </c>
      <c r="N33" s="16"/>
      <c r="O33" s="22" t="str">
        <f t="shared" si="0"/>
        <v/>
      </c>
      <c r="P33" s="16"/>
      <c r="Q33" s="16"/>
      <c r="R33" s="16"/>
      <c r="S33" s="16"/>
      <c r="T33" s="16"/>
      <c r="U33" s="23">
        <f t="shared" si="1"/>
        <v>0</v>
      </c>
      <c r="V33" s="16"/>
      <c r="W33" s="16"/>
      <c r="X33" s="16"/>
      <c r="Y33" s="16"/>
      <c r="Z33" s="16"/>
      <c r="AA33" s="16"/>
      <c r="AB33" s="16"/>
      <c r="AC33" s="16"/>
      <c r="AD33" s="16"/>
      <c r="AE33" s="16"/>
      <c r="AF33" s="16"/>
      <c r="AG33" s="16"/>
      <c r="AH33" s="16"/>
      <c r="AI33" s="16"/>
      <c r="AJ33" s="16"/>
      <c r="AK33" s="16"/>
      <c r="AL33" s="16"/>
      <c r="AM33" s="16"/>
      <c r="AN33" s="16"/>
      <c r="AO33" s="16"/>
      <c r="AP33" s="16"/>
      <c r="AQ33" s="16"/>
      <c r="AR33" s="16">
        <v>480</v>
      </c>
      <c r="AS33" s="16"/>
      <c r="AT33" s="16"/>
      <c r="AU33" s="16"/>
      <c r="AV33" s="16"/>
      <c r="AW33" s="16"/>
      <c r="AX33" s="16"/>
      <c r="AY33" s="16"/>
      <c r="AZ33" s="16"/>
      <c r="BA33" s="16"/>
      <c r="BB33" s="16"/>
      <c r="BC33" s="16"/>
      <c r="BD33" s="16"/>
      <c r="BE33" s="16"/>
      <c r="BF33" s="16"/>
      <c r="BG33" s="23">
        <f t="shared" si="12"/>
        <v>480</v>
      </c>
      <c r="BH33" s="24">
        <f t="shared" si="2"/>
        <v>8</v>
      </c>
      <c r="BI33" s="25">
        <f t="shared" si="15"/>
        <v>0</v>
      </c>
      <c r="BJ33" s="25">
        <f t="shared" si="4"/>
        <v>0</v>
      </c>
      <c r="BK33" s="26">
        <f t="shared" si="5"/>
        <v>0</v>
      </c>
      <c r="BL33" s="26">
        <f t="shared" si="6"/>
        <v>0</v>
      </c>
      <c r="BM33" s="26">
        <f t="shared" si="7"/>
        <v>0</v>
      </c>
      <c r="BN33" s="27">
        <f t="shared" si="8"/>
        <v>0</v>
      </c>
      <c r="BO33" s="27">
        <f t="shared" si="9"/>
        <v>0</v>
      </c>
      <c r="BP33" s="27">
        <f t="shared" si="10"/>
        <v>8</v>
      </c>
      <c r="BQ33" s="28">
        <f t="shared" si="11"/>
        <v>0</v>
      </c>
      <c r="BR33" s="29"/>
      <c r="BS33" s="29"/>
      <c r="BT33" s="29"/>
      <c r="BU33" s="30"/>
      <c r="BV33" s="29"/>
      <c r="BW33" s="16">
        <f t="shared" si="13"/>
        <v>0</v>
      </c>
    </row>
    <row r="34" spans="1:75" x14ac:dyDescent="0.3">
      <c r="A34" s="14">
        <v>33</v>
      </c>
      <c r="B34" s="15">
        <v>46054</v>
      </c>
      <c r="C34" s="16" t="s">
        <v>40</v>
      </c>
      <c r="D34" s="17" t="str">
        <f t="shared" si="14"/>
        <v>IG</v>
      </c>
      <c r="E34" s="18" t="s">
        <v>78</v>
      </c>
      <c r="F34" s="18"/>
      <c r="G34" s="19"/>
      <c r="H34" s="19"/>
      <c r="I34" s="19"/>
      <c r="J34" s="20"/>
      <c r="K34" s="21" t="e">
        <f>VLOOKUP(J34,'[2]Item List (3)'!A$1:B$110000,2,FALSE)</f>
        <v>#N/A</v>
      </c>
      <c r="L34" s="20"/>
      <c r="M34" s="16" t="s">
        <v>138</v>
      </c>
      <c r="N34" s="16"/>
      <c r="O34" s="22" t="str">
        <f t="shared" si="0"/>
        <v/>
      </c>
      <c r="P34" s="16"/>
      <c r="Q34" s="16"/>
      <c r="R34" s="16"/>
      <c r="S34" s="16"/>
      <c r="T34" s="16"/>
      <c r="U34" s="23">
        <f t="shared" si="1"/>
        <v>0</v>
      </c>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v>480</v>
      </c>
      <c r="BG34" s="23">
        <f t="shared" si="12"/>
        <v>480</v>
      </c>
      <c r="BH34" s="24">
        <f t="shared" si="2"/>
        <v>8</v>
      </c>
      <c r="BI34" s="25">
        <f t="shared" si="15"/>
        <v>0</v>
      </c>
      <c r="BJ34" s="25">
        <f t="shared" si="4"/>
        <v>0</v>
      </c>
      <c r="BK34" s="26">
        <f t="shared" si="5"/>
        <v>0</v>
      </c>
      <c r="BL34" s="26">
        <f t="shared" si="6"/>
        <v>0</v>
      </c>
      <c r="BM34" s="26">
        <f t="shared" si="7"/>
        <v>0</v>
      </c>
      <c r="BN34" s="27">
        <f t="shared" si="8"/>
        <v>8</v>
      </c>
      <c r="BO34" s="27">
        <f t="shared" si="9"/>
        <v>0</v>
      </c>
      <c r="BP34" s="27">
        <f t="shared" si="10"/>
        <v>0</v>
      </c>
      <c r="BQ34" s="28">
        <f t="shared" si="11"/>
        <v>0</v>
      </c>
      <c r="BR34" s="29"/>
      <c r="BS34" s="29"/>
      <c r="BT34" s="29"/>
      <c r="BU34" s="30"/>
      <c r="BV34" s="29"/>
      <c r="BW34" s="16">
        <f t="shared" si="13"/>
        <v>0</v>
      </c>
    </row>
    <row r="35" spans="1:75" x14ac:dyDescent="0.3">
      <c r="A35" s="14">
        <v>34</v>
      </c>
      <c r="B35" s="15">
        <v>46054</v>
      </c>
      <c r="C35" s="16" t="s">
        <v>38</v>
      </c>
      <c r="D35" s="17" t="str">
        <f t="shared" si="14"/>
        <v>IG</v>
      </c>
      <c r="E35" s="18" t="s">
        <v>79</v>
      </c>
      <c r="F35" s="18"/>
      <c r="G35" s="19"/>
      <c r="H35" s="19"/>
      <c r="I35" s="19"/>
      <c r="J35" s="20"/>
      <c r="K35" s="21" t="e">
        <f>VLOOKUP(J35,'[2]Item List (3)'!A$1:B$110000,2,FALSE)</f>
        <v>#N/A</v>
      </c>
      <c r="L35" s="20"/>
      <c r="M35" s="16" t="s">
        <v>138</v>
      </c>
      <c r="N35" s="16"/>
      <c r="O35" s="22" t="str">
        <f t="shared" si="0"/>
        <v/>
      </c>
      <c r="P35" s="16"/>
      <c r="Q35" s="16"/>
      <c r="R35" s="16"/>
      <c r="S35" s="16"/>
      <c r="T35" s="16"/>
      <c r="U35" s="23">
        <f t="shared" si="1"/>
        <v>0</v>
      </c>
      <c r="V35" s="16"/>
      <c r="W35" s="16"/>
      <c r="X35" s="16"/>
      <c r="Y35" s="16"/>
      <c r="Z35" s="16"/>
      <c r="AA35" s="16"/>
      <c r="AB35" s="16"/>
      <c r="AC35" s="16"/>
      <c r="AD35" s="16"/>
      <c r="AE35" s="16"/>
      <c r="AF35" s="16"/>
      <c r="AG35" s="16"/>
      <c r="AH35" s="16"/>
      <c r="AI35" s="16"/>
      <c r="AJ35" s="16"/>
      <c r="AK35" s="16"/>
      <c r="AL35" s="16"/>
      <c r="AM35" s="16"/>
      <c r="AN35" s="16"/>
      <c r="AO35" s="16"/>
      <c r="AP35" s="16"/>
      <c r="AQ35" s="16"/>
      <c r="AR35" s="16">
        <v>480</v>
      </c>
      <c r="AS35" s="16"/>
      <c r="AT35" s="16"/>
      <c r="AU35" s="16"/>
      <c r="AV35" s="16"/>
      <c r="AW35" s="16"/>
      <c r="AX35" s="16"/>
      <c r="AY35" s="16"/>
      <c r="AZ35" s="16"/>
      <c r="BA35" s="16"/>
      <c r="BB35" s="16"/>
      <c r="BC35" s="16"/>
      <c r="BD35" s="16"/>
      <c r="BE35" s="16"/>
      <c r="BF35" s="16"/>
      <c r="BG35" s="23">
        <f t="shared" si="12"/>
        <v>480</v>
      </c>
      <c r="BH35" s="24">
        <f t="shared" si="2"/>
        <v>8</v>
      </c>
      <c r="BI35" s="25">
        <f t="shared" si="15"/>
        <v>0</v>
      </c>
      <c r="BJ35" s="25">
        <f t="shared" si="4"/>
        <v>0</v>
      </c>
      <c r="BK35" s="26">
        <f t="shared" si="5"/>
        <v>0</v>
      </c>
      <c r="BL35" s="26">
        <f t="shared" si="6"/>
        <v>0</v>
      </c>
      <c r="BM35" s="26">
        <f t="shared" si="7"/>
        <v>0</v>
      </c>
      <c r="BN35" s="27">
        <f t="shared" si="8"/>
        <v>0</v>
      </c>
      <c r="BO35" s="27">
        <f t="shared" si="9"/>
        <v>0</v>
      </c>
      <c r="BP35" s="27">
        <f t="shared" si="10"/>
        <v>8</v>
      </c>
      <c r="BQ35" s="28">
        <f t="shared" si="11"/>
        <v>0</v>
      </c>
      <c r="BR35" s="29"/>
      <c r="BS35" s="29"/>
      <c r="BT35" s="29"/>
      <c r="BU35" s="30"/>
      <c r="BV35" s="29"/>
      <c r="BW35" s="16">
        <f t="shared" si="13"/>
        <v>0</v>
      </c>
    </row>
    <row r="36" spans="1:75" x14ac:dyDescent="0.3">
      <c r="A36" s="14">
        <v>35</v>
      </c>
      <c r="B36" s="15">
        <v>46054</v>
      </c>
      <c r="C36" s="16" t="s">
        <v>40</v>
      </c>
      <c r="D36" s="17" t="str">
        <f t="shared" si="14"/>
        <v>IG</v>
      </c>
      <c r="E36" s="18" t="s">
        <v>79</v>
      </c>
      <c r="F36" s="18"/>
      <c r="G36" s="19"/>
      <c r="H36" s="19"/>
      <c r="I36" s="19"/>
      <c r="J36" s="20"/>
      <c r="K36" s="21" t="e">
        <f>VLOOKUP(J36,'[2]Item List (3)'!A$1:B$110000,2,FALSE)</f>
        <v>#N/A</v>
      </c>
      <c r="L36" s="20"/>
      <c r="M36" s="16" t="s">
        <v>138</v>
      </c>
      <c r="N36" s="16"/>
      <c r="O36" s="22" t="str">
        <f t="shared" si="0"/>
        <v/>
      </c>
      <c r="P36" s="16"/>
      <c r="Q36" s="16"/>
      <c r="R36" s="16"/>
      <c r="S36" s="16"/>
      <c r="T36" s="16"/>
      <c r="U36" s="23">
        <f t="shared" si="1"/>
        <v>0</v>
      </c>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v>480</v>
      </c>
      <c r="BG36" s="23">
        <f t="shared" si="12"/>
        <v>480</v>
      </c>
      <c r="BH36" s="24">
        <f t="shared" si="2"/>
        <v>8</v>
      </c>
      <c r="BI36" s="25">
        <f t="shared" si="15"/>
        <v>0</v>
      </c>
      <c r="BJ36" s="25">
        <f t="shared" si="4"/>
        <v>0</v>
      </c>
      <c r="BK36" s="26">
        <f t="shared" si="5"/>
        <v>0</v>
      </c>
      <c r="BL36" s="26">
        <f t="shared" si="6"/>
        <v>0</v>
      </c>
      <c r="BM36" s="26">
        <f t="shared" si="7"/>
        <v>0</v>
      </c>
      <c r="BN36" s="27">
        <f t="shared" si="8"/>
        <v>8</v>
      </c>
      <c r="BO36" s="27">
        <f t="shared" si="9"/>
        <v>0</v>
      </c>
      <c r="BP36" s="27">
        <f t="shared" si="10"/>
        <v>0</v>
      </c>
      <c r="BQ36" s="28">
        <f t="shared" si="11"/>
        <v>0</v>
      </c>
      <c r="BR36" s="29"/>
      <c r="BS36" s="29"/>
      <c r="BT36" s="29"/>
      <c r="BU36" s="30"/>
      <c r="BV36" s="29"/>
      <c r="BW36" s="16">
        <f t="shared" si="13"/>
        <v>0</v>
      </c>
    </row>
    <row r="37" spans="1:75" x14ac:dyDescent="0.3">
      <c r="A37" s="14">
        <v>36</v>
      </c>
      <c r="B37" s="15">
        <v>46054</v>
      </c>
      <c r="C37" s="16" t="s">
        <v>38</v>
      </c>
      <c r="D37" s="17" t="str">
        <f t="shared" si="14"/>
        <v>IG</v>
      </c>
      <c r="E37" s="18" t="s">
        <v>80</v>
      </c>
      <c r="F37" s="18" t="s">
        <v>81</v>
      </c>
      <c r="G37" s="19" t="s">
        <v>82</v>
      </c>
      <c r="H37" s="19" t="s">
        <v>64</v>
      </c>
      <c r="I37" s="19" t="s">
        <v>83</v>
      </c>
      <c r="J37" s="20">
        <v>208433.01</v>
      </c>
      <c r="K37" s="21" t="str">
        <f>VLOOKUP(J37,'[2]Item List (3)'!A$1:B$110000,2,FALSE)</f>
        <v>R.OR 433(RNA 6902 SPL)</v>
      </c>
      <c r="L37" s="20">
        <v>250711028</v>
      </c>
      <c r="M37" s="16" t="s">
        <v>141</v>
      </c>
      <c r="N37" s="16">
        <v>45</v>
      </c>
      <c r="O37" s="22">
        <f t="shared" si="0"/>
        <v>80</v>
      </c>
      <c r="P37" s="16">
        <v>1</v>
      </c>
      <c r="Q37" s="16">
        <v>70</v>
      </c>
      <c r="R37" s="16">
        <v>45</v>
      </c>
      <c r="S37" s="16">
        <v>26</v>
      </c>
      <c r="T37" s="16"/>
      <c r="U37" s="23">
        <f t="shared" si="1"/>
        <v>96</v>
      </c>
      <c r="V37" s="16">
        <v>150</v>
      </c>
      <c r="W37" s="16"/>
      <c r="X37" s="16"/>
      <c r="Y37" s="16"/>
      <c r="Z37" s="16"/>
      <c r="AA37" s="16"/>
      <c r="AB37" s="16"/>
      <c r="AC37" s="16"/>
      <c r="AD37" s="16"/>
      <c r="AE37" s="16"/>
      <c r="AF37" s="16"/>
      <c r="AG37" s="16">
        <v>30</v>
      </c>
      <c r="AH37" s="16"/>
      <c r="AI37" s="16"/>
      <c r="AJ37" s="16"/>
      <c r="AK37" s="16"/>
      <c r="AL37" s="16"/>
      <c r="AM37" s="16"/>
      <c r="AN37" s="16"/>
      <c r="AO37" s="16"/>
      <c r="AP37" s="16">
        <v>10</v>
      </c>
      <c r="AQ37" s="16"/>
      <c r="AR37" s="16">
        <v>60</v>
      </c>
      <c r="AS37" s="16"/>
      <c r="AT37" s="16"/>
      <c r="AU37" s="16"/>
      <c r="AV37" s="16"/>
      <c r="AW37" s="16"/>
      <c r="AX37" s="16"/>
      <c r="AY37" s="16"/>
      <c r="AZ37" s="16"/>
      <c r="BA37" s="16"/>
      <c r="BB37" s="16"/>
      <c r="BC37" s="16"/>
      <c r="BD37" s="16"/>
      <c r="BE37" s="16"/>
      <c r="BF37" s="16"/>
      <c r="BG37" s="23">
        <f t="shared" si="12"/>
        <v>250</v>
      </c>
      <c r="BH37" s="24">
        <f t="shared" si="2"/>
        <v>4.166666666666667</v>
      </c>
      <c r="BI37" s="25">
        <f t="shared" si="15"/>
        <v>2.5</v>
      </c>
      <c r="BJ37" s="25">
        <f t="shared" si="4"/>
        <v>60</v>
      </c>
      <c r="BK37" s="26">
        <f t="shared" si="5"/>
        <v>48</v>
      </c>
      <c r="BL37" s="26">
        <f t="shared" si="6"/>
        <v>26.041666666666668</v>
      </c>
      <c r="BM37" s="26">
        <f t="shared" si="7"/>
        <v>7.5</v>
      </c>
      <c r="BN37" s="27">
        <f t="shared" si="8"/>
        <v>0.16666666666666666</v>
      </c>
      <c r="BO37" s="27">
        <f t="shared" si="9"/>
        <v>320</v>
      </c>
      <c r="BP37" s="27">
        <f t="shared" si="10"/>
        <v>1.5</v>
      </c>
      <c r="BQ37" s="28">
        <f t="shared" si="11"/>
        <v>120</v>
      </c>
      <c r="BR37" s="29">
        <v>1</v>
      </c>
      <c r="BS37" s="29"/>
      <c r="BT37" s="29">
        <v>1</v>
      </c>
      <c r="BU37" s="30">
        <v>1</v>
      </c>
      <c r="BV37" s="29"/>
      <c r="BW37" s="16">
        <f t="shared" si="13"/>
        <v>70</v>
      </c>
    </row>
    <row r="38" spans="1:75" x14ac:dyDescent="0.3">
      <c r="A38" s="14">
        <v>37</v>
      </c>
      <c r="B38" s="15">
        <v>46054</v>
      </c>
      <c r="C38" s="16" t="s">
        <v>38</v>
      </c>
      <c r="D38" s="17" t="str">
        <f t="shared" si="14"/>
        <v>IG</v>
      </c>
      <c r="E38" s="18" t="s">
        <v>80</v>
      </c>
      <c r="F38" s="18" t="s">
        <v>75</v>
      </c>
      <c r="G38" s="19" t="s">
        <v>82</v>
      </c>
      <c r="H38" s="19" t="s">
        <v>64</v>
      </c>
      <c r="I38" s="19" t="s">
        <v>83</v>
      </c>
      <c r="J38" s="20">
        <v>208821.01</v>
      </c>
      <c r="K38" s="21" t="str">
        <f>VLOOKUP(J38,'[2]Item List (3)'!A$1:B$110000,2,FALSE)</f>
        <v>NK.OR 32/20(NKI 28/20)</v>
      </c>
      <c r="L38" s="20"/>
      <c r="M38" s="16" t="s">
        <v>141</v>
      </c>
      <c r="N38" s="16">
        <v>45</v>
      </c>
      <c r="O38" s="22">
        <f t="shared" si="0"/>
        <v>80</v>
      </c>
      <c r="P38" s="16">
        <v>1</v>
      </c>
      <c r="Q38" s="16">
        <v>13</v>
      </c>
      <c r="R38" s="16"/>
      <c r="S38" s="16"/>
      <c r="T38" s="16"/>
      <c r="U38" s="23">
        <f t="shared" si="1"/>
        <v>13</v>
      </c>
      <c r="V38" s="16">
        <v>60</v>
      </c>
      <c r="W38" s="16">
        <v>170</v>
      </c>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23">
        <f t="shared" si="12"/>
        <v>230</v>
      </c>
      <c r="BH38" s="24">
        <f t="shared" si="2"/>
        <v>3.8333333333333335</v>
      </c>
      <c r="BI38" s="25">
        <f t="shared" si="15"/>
        <v>1</v>
      </c>
      <c r="BJ38" s="25">
        <f t="shared" si="4"/>
        <v>26.086956521739129</v>
      </c>
      <c r="BK38" s="26">
        <f t="shared" si="5"/>
        <v>16.25</v>
      </c>
      <c r="BL38" s="26">
        <f t="shared" si="6"/>
        <v>100</v>
      </c>
      <c r="BM38" s="26">
        <f t="shared" si="7"/>
        <v>4.2391304347826084</v>
      </c>
      <c r="BN38" s="27">
        <f t="shared" si="8"/>
        <v>2.8333333333333335</v>
      </c>
      <c r="BO38" s="27">
        <f t="shared" si="9"/>
        <v>80</v>
      </c>
      <c r="BP38" s="27">
        <f t="shared" si="10"/>
        <v>0</v>
      </c>
      <c r="BQ38" s="28">
        <f t="shared" si="11"/>
        <v>0</v>
      </c>
      <c r="BR38" s="29"/>
      <c r="BS38" s="29"/>
      <c r="BT38" s="29"/>
      <c r="BU38" s="30"/>
      <c r="BV38" s="29"/>
      <c r="BW38" s="16">
        <f t="shared" si="13"/>
        <v>13</v>
      </c>
    </row>
    <row r="39" spans="1:75" x14ac:dyDescent="0.3">
      <c r="A39" s="14">
        <v>38</v>
      </c>
      <c r="B39" s="15">
        <v>46054</v>
      </c>
      <c r="C39" s="16" t="s">
        <v>40</v>
      </c>
      <c r="D39" s="17" t="str">
        <f t="shared" si="14"/>
        <v>IG</v>
      </c>
      <c r="E39" s="18" t="s">
        <v>80</v>
      </c>
      <c r="F39" s="18" t="s">
        <v>75</v>
      </c>
      <c r="G39" s="19" t="s">
        <v>84</v>
      </c>
      <c r="H39" s="19"/>
      <c r="I39" s="19"/>
      <c r="J39" s="20">
        <v>208821.01</v>
      </c>
      <c r="K39" s="21" t="str">
        <f>VLOOKUP(J39,'[2]Item List (3)'!A$1:B$110000,2,FALSE)</f>
        <v>NK.OR 32/20(NKI 28/20)</v>
      </c>
      <c r="L39" s="20">
        <v>260101003</v>
      </c>
      <c r="M39" s="16" t="s">
        <v>141</v>
      </c>
      <c r="N39" s="16">
        <v>45</v>
      </c>
      <c r="O39" s="22">
        <f t="shared" si="0"/>
        <v>80</v>
      </c>
      <c r="P39" s="16">
        <v>1</v>
      </c>
      <c r="Q39" s="16">
        <v>445</v>
      </c>
      <c r="R39" s="16">
        <v>27</v>
      </c>
      <c r="S39" s="16"/>
      <c r="T39" s="16"/>
      <c r="U39" s="23">
        <f t="shared" si="1"/>
        <v>445</v>
      </c>
      <c r="V39" s="16">
        <v>420</v>
      </c>
      <c r="W39" s="16"/>
      <c r="X39" s="16"/>
      <c r="Y39" s="16">
        <v>15</v>
      </c>
      <c r="Z39" s="16">
        <v>15</v>
      </c>
      <c r="AA39" s="16"/>
      <c r="AB39" s="16"/>
      <c r="AC39" s="16"/>
      <c r="AD39" s="16"/>
      <c r="AE39" s="16"/>
      <c r="AF39" s="16">
        <v>10</v>
      </c>
      <c r="AG39" s="16"/>
      <c r="AH39" s="16"/>
      <c r="AI39" s="16"/>
      <c r="AJ39" s="16">
        <v>10</v>
      </c>
      <c r="AK39" s="16"/>
      <c r="AL39" s="16"/>
      <c r="AM39" s="16"/>
      <c r="AN39" s="16"/>
      <c r="AO39" s="16"/>
      <c r="AP39" s="16">
        <v>10</v>
      </c>
      <c r="AQ39" s="16"/>
      <c r="AR39" s="16"/>
      <c r="AS39" s="16"/>
      <c r="AT39" s="16"/>
      <c r="AU39" s="16"/>
      <c r="AV39" s="16"/>
      <c r="AW39" s="16"/>
      <c r="AX39" s="16"/>
      <c r="AY39" s="16"/>
      <c r="AZ39" s="16"/>
      <c r="BA39" s="16"/>
      <c r="BB39" s="16"/>
      <c r="BC39" s="16"/>
      <c r="BD39" s="16"/>
      <c r="BE39" s="16"/>
      <c r="BF39" s="16"/>
      <c r="BG39" s="23">
        <f t="shared" si="12"/>
        <v>480</v>
      </c>
      <c r="BH39" s="24">
        <f t="shared" si="2"/>
        <v>8</v>
      </c>
      <c r="BI39" s="25">
        <f t="shared" si="15"/>
        <v>7</v>
      </c>
      <c r="BJ39" s="25">
        <f t="shared" si="4"/>
        <v>87.5</v>
      </c>
      <c r="BK39" s="26">
        <f t="shared" si="5"/>
        <v>79.464285714285708</v>
      </c>
      <c r="BL39" s="26">
        <f t="shared" si="6"/>
        <v>93.932584269662925</v>
      </c>
      <c r="BM39" s="26">
        <f t="shared" si="7"/>
        <v>65.312499999999986</v>
      </c>
      <c r="BN39" s="27">
        <f t="shared" si="8"/>
        <v>0.16666666666666666</v>
      </c>
      <c r="BO39" s="27">
        <f t="shared" si="9"/>
        <v>626.66666666666663</v>
      </c>
      <c r="BP39" s="27">
        <f t="shared" si="10"/>
        <v>0.83333333333333337</v>
      </c>
      <c r="BQ39" s="28">
        <f t="shared" si="11"/>
        <v>66.666666666666671</v>
      </c>
      <c r="BR39" s="29"/>
      <c r="BS39" s="29"/>
      <c r="BT39" s="29"/>
      <c r="BU39" s="30"/>
      <c r="BV39" s="29"/>
      <c r="BW39" s="16">
        <f t="shared" si="13"/>
        <v>445</v>
      </c>
    </row>
    <row r="40" spans="1:75" x14ac:dyDescent="0.3">
      <c r="A40" s="14">
        <v>39</v>
      </c>
      <c r="B40" s="15">
        <v>46054</v>
      </c>
      <c r="C40" s="16" t="s">
        <v>38</v>
      </c>
      <c r="D40" s="17" t="str">
        <f t="shared" si="14"/>
        <v>IG</v>
      </c>
      <c r="E40" s="18" t="s">
        <v>85</v>
      </c>
      <c r="F40" s="18" t="s">
        <v>75</v>
      </c>
      <c r="G40" s="19" t="s">
        <v>83</v>
      </c>
      <c r="H40" s="19" t="s">
        <v>82</v>
      </c>
      <c r="I40" s="19"/>
      <c r="J40" s="20">
        <v>200261</v>
      </c>
      <c r="K40" s="21" t="str">
        <f>VLOOKUP(J40,'[2]Item List (3)'!A$1:B$110000,2,FALSE)</f>
        <v>OR.211 YY4</v>
      </c>
      <c r="L40" s="20">
        <v>260116005</v>
      </c>
      <c r="M40" s="16" t="s">
        <v>141</v>
      </c>
      <c r="N40" s="16">
        <v>25</v>
      </c>
      <c r="O40" s="22">
        <f t="shared" si="0"/>
        <v>144</v>
      </c>
      <c r="P40" s="16">
        <v>1</v>
      </c>
      <c r="Q40" s="16">
        <v>576</v>
      </c>
      <c r="R40" s="16">
        <v>27</v>
      </c>
      <c r="S40" s="16">
        <v>33</v>
      </c>
      <c r="T40" s="16"/>
      <c r="U40" s="23">
        <f t="shared" si="1"/>
        <v>609</v>
      </c>
      <c r="V40" s="16">
        <v>305</v>
      </c>
      <c r="W40" s="16"/>
      <c r="X40" s="16"/>
      <c r="Y40" s="16"/>
      <c r="Z40" s="16"/>
      <c r="AA40" s="16"/>
      <c r="AB40" s="16"/>
      <c r="AC40" s="16"/>
      <c r="AD40" s="16"/>
      <c r="AE40" s="16"/>
      <c r="AF40" s="16"/>
      <c r="AG40" s="16"/>
      <c r="AH40" s="16"/>
      <c r="AI40" s="16"/>
      <c r="AJ40" s="16"/>
      <c r="AK40" s="16"/>
      <c r="AL40" s="16"/>
      <c r="AM40" s="16"/>
      <c r="AN40" s="16"/>
      <c r="AO40" s="16"/>
      <c r="AP40" s="16">
        <v>20</v>
      </c>
      <c r="AQ40" s="16"/>
      <c r="AR40" s="16"/>
      <c r="AS40" s="16"/>
      <c r="AT40" s="16"/>
      <c r="AU40" s="16"/>
      <c r="AV40" s="16"/>
      <c r="AW40" s="16"/>
      <c r="AX40" s="16">
        <v>120</v>
      </c>
      <c r="AY40" s="16"/>
      <c r="AZ40" s="16"/>
      <c r="BA40" s="16"/>
      <c r="BB40" s="16"/>
      <c r="BC40" s="16">
        <v>35</v>
      </c>
      <c r="BD40" s="16"/>
      <c r="BE40" s="16"/>
      <c r="BF40" s="16"/>
      <c r="BG40" s="23">
        <f t="shared" si="12"/>
        <v>480</v>
      </c>
      <c r="BH40" s="24">
        <f t="shared" si="2"/>
        <v>8</v>
      </c>
      <c r="BI40" s="25">
        <f t="shared" si="15"/>
        <v>5.0833333333333339</v>
      </c>
      <c r="BJ40" s="25">
        <f t="shared" si="4"/>
        <v>63.541666666666671</v>
      </c>
      <c r="BK40" s="26">
        <f t="shared" si="5"/>
        <v>83.1967213114754</v>
      </c>
      <c r="BL40" s="26">
        <f t="shared" si="6"/>
        <v>90.14778325123153</v>
      </c>
      <c r="BM40" s="26">
        <f t="shared" si="7"/>
        <v>47.65625</v>
      </c>
      <c r="BN40" s="27">
        <f t="shared" si="8"/>
        <v>0.33333333333333331</v>
      </c>
      <c r="BO40" s="27">
        <f t="shared" si="9"/>
        <v>1104</v>
      </c>
      <c r="BP40" s="27">
        <f t="shared" si="10"/>
        <v>2.583333333333333</v>
      </c>
      <c r="BQ40" s="28">
        <f t="shared" si="11"/>
        <v>371.99999999999994</v>
      </c>
      <c r="BR40" s="29">
        <v>1</v>
      </c>
      <c r="BS40" s="29"/>
      <c r="BT40" s="29">
        <v>1</v>
      </c>
      <c r="BU40" s="30">
        <v>1</v>
      </c>
      <c r="BV40" s="29"/>
      <c r="BW40" s="16">
        <f t="shared" si="13"/>
        <v>576</v>
      </c>
    </row>
    <row r="41" spans="1:75" x14ac:dyDescent="0.3">
      <c r="A41" s="14">
        <v>40</v>
      </c>
      <c r="B41" s="15">
        <v>46054</v>
      </c>
      <c r="C41" s="16" t="s">
        <v>40</v>
      </c>
      <c r="D41" s="17" t="str">
        <f t="shared" si="14"/>
        <v>IG</v>
      </c>
      <c r="E41" s="18" t="s">
        <v>85</v>
      </c>
      <c r="F41" s="18" t="s">
        <v>75</v>
      </c>
      <c r="G41" s="19" t="s">
        <v>86</v>
      </c>
      <c r="H41" s="19"/>
      <c r="I41" s="19"/>
      <c r="J41" s="20">
        <v>200261</v>
      </c>
      <c r="K41" s="21" t="str">
        <f>VLOOKUP(J41,'[2]Item List (3)'!A$1:B$110000,2,FALSE)</f>
        <v>OR.211 YY4</v>
      </c>
      <c r="L41" s="20">
        <v>260116005</v>
      </c>
      <c r="M41" s="16" t="s">
        <v>141</v>
      </c>
      <c r="N41" s="16">
        <v>25</v>
      </c>
      <c r="O41" s="22">
        <f t="shared" si="0"/>
        <v>144</v>
      </c>
      <c r="P41" s="16">
        <v>1</v>
      </c>
      <c r="Q41" s="16">
        <v>966</v>
      </c>
      <c r="R41" s="16">
        <v>15</v>
      </c>
      <c r="S41" s="16">
        <v>7</v>
      </c>
      <c r="T41" s="16">
        <v>10</v>
      </c>
      <c r="U41" s="23">
        <f t="shared" si="1"/>
        <v>983</v>
      </c>
      <c r="V41" s="16">
        <v>460</v>
      </c>
      <c r="W41" s="16"/>
      <c r="X41" s="16"/>
      <c r="Y41" s="16"/>
      <c r="Z41" s="16"/>
      <c r="AA41" s="16"/>
      <c r="AB41" s="16"/>
      <c r="AC41" s="16"/>
      <c r="AD41" s="16"/>
      <c r="AE41" s="16"/>
      <c r="AF41" s="16"/>
      <c r="AG41" s="16"/>
      <c r="AH41" s="16"/>
      <c r="AI41" s="16"/>
      <c r="AJ41" s="16"/>
      <c r="AK41" s="16"/>
      <c r="AL41" s="16"/>
      <c r="AM41" s="16"/>
      <c r="AN41" s="16"/>
      <c r="AO41" s="16"/>
      <c r="AP41" s="16">
        <v>20</v>
      </c>
      <c r="AQ41" s="16"/>
      <c r="AR41" s="16"/>
      <c r="AS41" s="16"/>
      <c r="AT41" s="16"/>
      <c r="AU41" s="16"/>
      <c r="AV41" s="16"/>
      <c r="AW41" s="16"/>
      <c r="AX41" s="16"/>
      <c r="AY41" s="16"/>
      <c r="AZ41" s="16"/>
      <c r="BA41" s="16"/>
      <c r="BB41" s="16"/>
      <c r="BC41" s="16"/>
      <c r="BD41" s="16"/>
      <c r="BE41" s="16"/>
      <c r="BF41" s="16"/>
      <c r="BG41" s="23">
        <f t="shared" si="12"/>
        <v>480</v>
      </c>
      <c r="BH41" s="24">
        <f t="shared" si="2"/>
        <v>8</v>
      </c>
      <c r="BI41" s="25">
        <f t="shared" si="15"/>
        <v>7.666666666666667</v>
      </c>
      <c r="BJ41" s="25">
        <f t="shared" si="4"/>
        <v>95.833333333333343</v>
      </c>
      <c r="BK41" s="26">
        <f t="shared" si="5"/>
        <v>89.039855072463766</v>
      </c>
      <c r="BL41" s="26">
        <f t="shared" si="6"/>
        <v>96.74465920651069</v>
      </c>
      <c r="BM41" s="26">
        <f t="shared" si="7"/>
        <v>82.552083333333343</v>
      </c>
      <c r="BN41" s="27">
        <f t="shared" si="8"/>
        <v>0.33333333333333331</v>
      </c>
      <c r="BO41" s="27">
        <f t="shared" si="9"/>
        <v>1104</v>
      </c>
      <c r="BP41" s="27">
        <f t="shared" si="10"/>
        <v>0</v>
      </c>
      <c r="BQ41" s="28">
        <f t="shared" si="11"/>
        <v>0</v>
      </c>
      <c r="BR41" s="29">
        <v>1</v>
      </c>
      <c r="BS41" s="29"/>
      <c r="BT41" s="29">
        <v>1</v>
      </c>
      <c r="BU41" s="30">
        <v>1</v>
      </c>
      <c r="BV41" s="29"/>
      <c r="BW41" s="16">
        <f t="shared" si="13"/>
        <v>966</v>
      </c>
    </row>
    <row r="42" spans="1:75" x14ac:dyDescent="0.3">
      <c r="A42" s="14">
        <v>41</v>
      </c>
      <c r="B42" s="15">
        <v>46054</v>
      </c>
      <c r="C42" s="16" t="s">
        <v>38</v>
      </c>
      <c r="D42" s="17" t="str">
        <f t="shared" si="14"/>
        <v>IG</v>
      </c>
      <c r="E42" s="18" t="s">
        <v>87</v>
      </c>
      <c r="F42" s="18" t="s">
        <v>75</v>
      </c>
      <c r="G42" s="19" t="s">
        <v>88</v>
      </c>
      <c r="H42" s="19"/>
      <c r="I42" s="19"/>
      <c r="J42" s="20">
        <v>100261</v>
      </c>
      <c r="K42" s="21" t="str">
        <f>VLOOKUP(J42,'[2]Item List (3)'!A$1:B$110000,2,FALSE)</f>
        <v>IR. 211 YY4</v>
      </c>
      <c r="L42" s="20">
        <v>260116004</v>
      </c>
      <c r="M42" s="16" t="s">
        <v>138</v>
      </c>
      <c r="N42" s="16">
        <v>25</v>
      </c>
      <c r="O42" s="22">
        <f t="shared" si="0"/>
        <v>144</v>
      </c>
      <c r="P42" s="16">
        <v>1</v>
      </c>
      <c r="Q42" s="16">
        <v>705</v>
      </c>
      <c r="R42" s="16">
        <v>70</v>
      </c>
      <c r="S42" s="16">
        <v>20</v>
      </c>
      <c r="T42" s="16">
        <v>12</v>
      </c>
      <c r="U42" s="23">
        <f t="shared" si="1"/>
        <v>737</v>
      </c>
      <c r="V42" s="16">
        <v>415</v>
      </c>
      <c r="W42" s="16"/>
      <c r="X42" s="16"/>
      <c r="Y42" s="16"/>
      <c r="Z42" s="16"/>
      <c r="AA42" s="16"/>
      <c r="AB42" s="16"/>
      <c r="AC42" s="16">
        <v>15</v>
      </c>
      <c r="AD42" s="16"/>
      <c r="AE42" s="16">
        <v>15</v>
      </c>
      <c r="AF42" s="16"/>
      <c r="AG42" s="16"/>
      <c r="AH42" s="16"/>
      <c r="AI42" s="16"/>
      <c r="AJ42" s="16"/>
      <c r="AK42" s="16"/>
      <c r="AL42" s="16"/>
      <c r="AM42" s="16"/>
      <c r="AN42" s="16"/>
      <c r="AO42" s="16"/>
      <c r="AP42" s="16">
        <v>30</v>
      </c>
      <c r="AQ42" s="16"/>
      <c r="AR42" s="16"/>
      <c r="AS42" s="16"/>
      <c r="AT42" s="16"/>
      <c r="AU42" s="16"/>
      <c r="AV42" s="16"/>
      <c r="AW42" s="16"/>
      <c r="AX42" s="16"/>
      <c r="AY42" s="16"/>
      <c r="AZ42" s="16"/>
      <c r="BA42" s="16"/>
      <c r="BB42" s="16"/>
      <c r="BC42" s="16"/>
      <c r="BD42" s="16"/>
      <c r="BE42" s="16">
        <v>5</v>
      </c>
      <c r="BF42" s="16"/>
      <c r="BG42" s="23">
        <f t="shared" si="12"/>
        <v>480</v>
      </c>
      <c r="BH42" s="24">
        <f t="shared" si="2"/>
        <v>8</v>
      </c>
      <c r="BI42" s="25">
        <f t="shared" si="15"/>
        <v>6.916666666666667</v>
      </c>
      <c r="BJ42" s="25">
        <f t="shared" si="4"/>
        <v>86.458333333333343</v>
      </c>
      <c r="BK42" s="26">
        <f t="shared" si="5"/>
        <v>73.99598393574297</v>
      </c>
      <c r="BL42" s="26">
        <f t="shared" si="6"/>
        <v>86.160108548168239</v>
      </c>
      <c r="BM42" s="26">
        <f t="shared" si="7"/>
        <v>55.121527777777779</v>
      </c>
      <c r="BN42" s="27">
        <f t="shared" si="8"/>
        <v>0.58333333333333337</v>
      </c>
      <c r="BO42" s="27">
        <f t="shared" si="9"/>
        <v>1068</v>
      </c>
      <c r="BP42" s="27">
        <f t="shared" si="10"/>
        <v>0.49999999999999989</v>
      </c>
      <c r="BQ42" s="28">
        <f t="shared" si="11"/>
        <v>71.999999999999986</v>
      </c>
      <c r="BR42" s="29">
        <v>1</v>
      </c>
      <c r="BS42" s="29"/>
      <c r="BT42" s="29">
        <v>1</v>
      </c>
      <c r="BU42" s="30">
        <v>1</v>
      </c>
      <c r="BV42" s="29"/>
      <c r="BW42" s="16">
        <f t="shared" si="13"/>
        <v>705</v>
      </c>
    </row>
    <row r="43" spans="1:75" x14ac:dyDescent="0.3">
      <c r="A43" s="14">
        <v>42</v>
      </c>
      <c r="B43" s="15">
        <v>46054</v>
      </c>
      <c r="C43" s="16" t="s">
        <v>40</v>
      </c>
      <c r="D43" s="17" t="str">
        <f t="shared" si="14"/>
        <v>IG</v>
      </c>
      <c r="E43" s="18" t="s">
        <v>87</v>
      </c>
      <c r="F43" s="18" t="s">
        <v>75</v>
      </c>
      <c r="G43" s="19" t="s">
        <v>89</v>
      </c>
      <c r="H43" s="19"/>
      <c r="I43" s="19"/>
      <c r="J43" s="20">
        <v>100261</v>
      </c>
      <c r="K43" s="21" t="str">
        <f>VLOOKUP(J43,'[2]Item List (3)'!A$1:B$110000,2,FALSE)</f>
        <v>IR. 211 YY4</v>
      </c>
      <c r="L43" s="20">
        <v>260116004</v>
      </c>
      <c r="M43" s="16" t="s">
        <v>138</v>
      </c>
      <c r="N43" s="16">
        <v>25</v>
      </c>
      <c r="O43" s="22">
        <f t="shared" si="0"/>
        <v>144</v>
      </c>
      <c r="P43" s="16">
        <v>1</v>
      </c>
      <c r="Q43" s="16">
        <v>547</v>
      </c>
      <c r="R43" s="16">
        <v>167</v>
      </c>
      <c r="S43" s="16">
        <v>52</v>
      </c>
      <c r="T43" s="16">
        <v>6</v>
      </c>
      <c r="U43" s="23">
        <f t="shared" si="1"/>
        <v>605</v>
      </c>
      <c r="V43" s="16">
        <v>405</v>
      </c>
      <c r="W43" s="16"/>
      <c r="X43" s="16"/>
      <c r="Y43" s="16"/>
      <c r="Z43" s="16">
        <v>15</v>
      </c>
      <c r="AA43" s="16"/>
      <c r="AB43" s="16"/>
      <c r="AC43" s="16">
        <v>10</v>
      </c>
      <c r="AD43" s="16"/>
      <c r="AE43" s="16">
        <v>10</v>
      </c>
      <c r="AF43" s="16"/>
      <c r="AG43" s="16"/>
      <c r="AH43" s="16"/>
      <c r="AI43" s="16"/>
      <c r="AJ43" s="16"/>
      <c r="AK43" s="16"/>
      <c r="AL43" s="16"/>
      <c r="AM43" s="16"/>
      <c r="AN43" s="16"/>
      <c r="AO43" s="16"/>
      <c r="AP43" s="16">
        <v>40</v>
      </c>
      <c r="AQ43" s="16"/>
      <c r="AR43" s="16"/>
      <c r="AS43" s="16"/>
      <c r="AT43" s="16"/>
      <c r="AU43" s="16"/>
      <c r="AV43" s="16"/>
      <c r="AW43" s="16"/>
      <c r="AX43" s="16"/>
      <c r="AY43" s="16"/>
      <c r="AZ43" s="16"/>
      <c r="BA43" s="16"/>
      <c r="BB43" s="16"/>
      <c r="BC43" s="16"/>
      <c r="BD43" s="16"/>
      <c r="BE43" s="16"/>
      <c r="BF43" s="16"/>
      <c r="BG43" s="23">
        <f t="shared" si="12"/>
        <v>480</v>
      </c>
      <c r="BH43" s="24">
        <f t="shared" si="2"/>
        <v>8</v>
      </c>
      <c r="BI43" s="25">
        <f t="shared" si="15"/>
        <v>6.75</v>
      </c>
      <c r="BJ43" s="25">
        <f t="shared" si="4"/>
        <v>84.375</v>
      </c>
      <c r="BK43" s="26">
        <f t="shared" si="5"/>
        <v>62.242798353909464</v>
      </c>
      <c r="BL43" s="26">
        <f t="shared" si="6"/>
        <v>62.809917355371901</v>
      </c>
      <c r="BM43" s="26">
        <f t="shared" si="7"/>
        <v>32.986111111111107</v>
      </c>
      <c r="BN43" s="27">
        <f t="shared" si="8"/>
        <v>0.66666666666666663</v>
      </c>
      <c r="BO43" s="27">
        <f t="shared" si="9"/>
        <v>1056</v>
      </c>
      <c r="BP43" s="27">
        <f t="shared" si="10"/>
        <v>0.58333333333333337</v>
      </c>
      <c r="BQ43" s="28">
        <f t="shared" si="11"/>
        <v>84</v>
      </c>
      <c r="BR43" s="29">
        <v>1</v>
      </c>
      <c r="BS43" s="29"/>
      <c r="BT43" s="29"/>
      <c r="BU43" s="30"/>
      <c r="BV43" s="29"/>
      <c r="BW43" s="16">
        <f t="shared" si="13"/>
        <v>547</v>
      </c>
    </row>
    <row r="44" spans="1:75" x14ac:dyDescent="0.3">
      <c r="A44" s="14">
        <v>43</v>
      </c>
      <c r="B44" s="15">
        <v>46054</v>
      </c>
      <c r="C44" s="16" t="s">
        <v>38</v>
      </c>
      <c r="D44" s="17" t="str">
        <f t="shared" si="14"/>
        <v>IG</v>
      </c>
      <c r="E44" s="18" t="s">
        <v>90</v>
      </c>
      <c r="F44" s="18" t="s">
        <v>75</v>
      </c>
      <c r="G44" s="19" t="s">
        <v>91</v>
      </c>
      <c r="H44" s="19"/>
      <c r="I44" s="19"/>
      <c r="J44" s="20">
        <v>200827.1</v>
      </c>
      <c r="K44" s="21" t="str">
        <f>VLOOKUP(J44,'[2]Item List (3)'!A$1:B$110000,2,FALSE)</f>
        <v>MNA.OR 4020</v>
      </c>
      <c r="L44" s="20">
        <v>251204004</v>
      </c>
      <c r="M44" s="16" t="s">
        <v>141</v>
      </c>
      <c r="N44" s="16">
        <v>25</v>
      </c>
      <c r="O44" s="22">
        <f t="shared" si="0"/>
        <v>144</v>
      </c>
      <c r="P44" s="16">
        <v>1</v>
      </c>
      <c r="Q44" s="16">
        <v>977</v>
      </c>
      <c r="R44" s="16"/>
      <c r="S44" s="16">
        <v>8</v>
      </c>
      <c r="T44" s="16"/>
      <c r="U44" s="23">
        <f t="shared" si="1"/>
        <v>985</v>
      </c>
      <c r="V44" s="16">
        <v>450</v>
      </c>
      <c r="W44" s="16"/>
      <c r="X44" s="16"/>
      <c r="Y44" s="16"/>
      <c r="Z44" s="16"/>
      <c r="AA44" s="16"/>
      <c r="AB44" s="16"/>
      <c r="AC44" s="16"/>
      <c r="AD44" s="16"/>
      <c r="AE44" s="16">
        <v>10</v>
      </c>
      <c r="AF44" s="16"/>
      <c r="AG44" s="16"/>
      <c r="AH44" s="16"/>
      <c r="AI44" s="16"/>
      <c r="AJ44" s="16"/>
      <c r="AK44" s="16"/>
      <c r="AL44" s="16"/>
      <c r="AM44" s="16"/>
      <c r="AN44" s="16"/>
      <c r="AO44" s="16"/>
      <c r="AP44" s="16">
        <v>20</v>
      </c>
      <c r="AQ44" s="16"/>
      <c r="AR44" s="16"/>
      <c r="AS44" s="16"/>
      <c r="AT44" s="16"/>
      <c r="AU44" s="16"/>
      <c r="AV44" s="16"/>
      <c r="AW44" s="16"/>
      <c r="AX44" s="16"/>
      <c r="AY44" s="16"/>
      <c r="AZ44" s="16"/>
      <c r="BA44" s="16"/>
      <c r="BB44" s="16"/>
      <c r="BC44" s="16"/>
      <c r="BD44" s="16"/>
      <c r="BE44" s="16"/>
      <c r="BF44" s="16"/>
      <c r="BG44" s="23">
        <f t="shared" si="12"/>
        <v>480</v>
      </c>
      <c r="BH44" s="24">
        <f t="shared" si="2"/>
        <v>8</v>
      </c>
      <c r="BI44" s="25">
        <f t="shared" si="15"/>
        <v>7.5</v>
      </c>
      <c r="BJ44" s="25">
        <f t="shared" si="4"/>
        <v>93.75</v>
      </c>
      <c r="BK44" s="26">
        <f t="shared" si="5"/>
        <v>91.203703703703709</v>
      </c>
      <c r="BL44" s="26">
        <f t="shared" si="6"/>
        <v>99.187817258883243</v>
      </c>
      <c r="BM44" s="26">
        <f t="shared" si="7"/>
        <v>84.809027777777786</v>
      </c>
      <c r="BN44" s="27">
        <f t="shared" si="8"/>
        <v>0.33333333333333331</v>
      </c>
      <c r="BO44" s="27">
        <f t="shared" si="9"/>
        <v>1104</v>
      </c>
      <c r="BP44" s="27">
        <f t="shared" si="10"/>
        <v>0.16666666666666669</v>
      </c>
      <c r="BQ44" s="28">
        <f t="shared" si="11"/>
        <v>24.000000000000004</v>
      </c>
      <c r="BR44" s="29">
        <v>1</v>
      </c>
      <c r="BS44" s="29"/>
      <c r="BT44" s="29"/>
      <c r="BU44" s="30"/>
      <c r="BV44" s="29"/>
      <c r="BW44" s="16">
        <f t="shared" si="13"/>
        <v>977</v>
      </c>
    </row>
    <row r="45" spans="1:75" x14ac:dyDescent="0.3">
      <c r="A45" s="14">
        <v>44</v>
      </c>
      <c r="B45" s="15">
        <v>46054</v>
      </c>
      <c r="C45" s="16" t="s">
        <v>40</v>
      </c>
      <c r="D45" s="17" t="str">
        <f t="shared" si="14"/>
        <v>IG</v>
      </c>
      <c r="E45" s="18" t="s">
        <v>90</v>
      </c>
      <c r="F45" s="18" t="s">
        <v>75</v>
      </c>
      <c r="G45" s="19" t="s">
        <v>83</v>
      </c>
      <c r="H45" s="19" t="s">
        <v>92</v>
      </c>
      <c r="I45" s="19"/>
      <c r="J45" s="20">
        <v>200827.1</v>
      </c>
      <c r="K45" s="21" t="str">
        <f>VLOOKUP(J45,'[2]Item List (3)'!A$1:B$110000,2,FALSE)</f>
        <v>MNA.OR 4020</v>
      </c>
      <c r="L45" s="20">
        <v>251207004</v>
      </c>
      <c r="M45" s="16" t="s">
        <v>141</v>
      </c>
      <c r="N45" s="16">
        <v>25</v>
      </c>
      <c r="O45" s="22">
        <f t="shared" si="0"/>
        <v>144</v>
      </c>
      <c r="P45" s="16">
        <v>1</v>
      </c>
      <c r="Q45" s="16">
        <v>859</v>
      </c>
      <c r="R45" s="16">
        <v>9</v>
      </c>
      <c r="S45" s="16">
        <v>10</v>
      </c>
      <c r="T45" s="16"/>
      <c r="U45" s="23">
        <f t="shared" si="1"/>
        <v>869</v>
      </c>
      <c r="V45" s="16">
        <v>405</v>
      </c>
      <c r="W45" s="16"/>
      <c r="X45" s="16"/>
      <c r="Y45" s="16"/>
      <c r="Z45" s="16">
        <v>15</v>
      </c>
      <c r="AA45" s="16"/>
      <c r="AB45" s="16"/>
      <c r="AC45" s="16">
        <v>15</v>
      </c>
      <c r="AD45" s="16"/>
      <c r="AE45" s="16">
        <v>10</v>
      </c>
      <c r="AF45" s="16"/>
      <c r="AG45" s="16"/>
      <c r="AH45" s="16"/>
      <c r="AI45" s="16"/>
      <c r="AJ45" s="16"/>
      <c r="AK45" s="16"/>
      <c r="AL45" s="16"/>
      <c r="AM45" s="16"/>
      <c r="AN45" s="16"/>
      <c r="AO45" s="16"/>
      <c r="AP45" s="16">
        <v>30</v>
      </c>
      <c r="AQ45" s="16"/>
      <c r="AR45" s="16"/>
      <c r="AS45" s="16"/>
      <c r="AT45" s="16"/>
      <c r="AU45" s="16"/>
      <c r="AV45" s="16"/>
      <c r="AW45" s="16"/>
      <c r="AX45" s="16"/>
      <c r="AY45" s="16"/>
      <c r="AZ45" s="16"/>
      <c r="BA45" s="16"/>
      <c r="BB45" s="16"/>
      <c r="BC45" s="16"/>
      <c r="BD45" s="16"/>
      <c r="BE45" s="16">
        <v>5</v>
      </c>
      <c r="BF45" s="16"/>
      <c r="BG45" s="23">
        <f t="shared" si="12"/>
        <v>480</v>
      </c>
      <c r="BH45" s="24">
        <f t="shared" si="2"/>
        <v>8</v>
      </c>
      <c r="BI45" s="25">
        <f t="shared" si="15"/>
        <v>6.75</v>
      </c>
      <c r="BJ45" s="25">
        <f t="shared" si="4"/>
        <v>84.375</v>
      </c>
      <c r="BK45" s="26">
        <f t="shared" si="5"/>
        <v>89.403292181069958</v>
      </c>
      <c r="BL45" s="26">
        <f t="shared" si="6"/>
        <v>97.813578826237062</v>
      </c>
      <c r="BM45" s="26">
        <f t="shared" si="7"/>
        <v>73.784722222222214</v>
      </c>
      <c r="BN45" s="27">
        <f t="shared" si="8"/>
        <v>0.58333333333333337</v>
      </c>
      <c r="BO45" s="27">
        <f t="shared" si="9"/>
        <v>1068</v>
      </c>
      <c r="BP45" s="27">
        <f t="shared" si="10"/>
        <v>0.66666666666666663</v>
      </c>
      <c r="BQ45" s="28">
        <f t="shared" si="11"/>
        <v>96</v>
      </c>
      <c r="BR45" s="29"/>
      <c r="BS45" s="29"/>
      <c r="BT45" s="29"/>
      <c r="BU45" s="30"/>
      <c r="BV45" s="29"/>
      <c r="BW45" s="16">
        <f t="shared" si="13"/>
        <v>859</v>
      </c>
    </row>
    <row r="46" spans="1:75" x14ac:dyDescent="0.3">
      <c r="A46" s="14">
        <v>45</v>
      </c>
      <c r="B46" s="15">
        <v>46054</v>
      </c>
      <c r="C46" s="16" t="s">
        <v>38</v>
      </c>
      <c r="D46" s="17" t="str">
        <f t="shared" si="14"/>
        <v>IG</v>
      </c>
      <c r="E46" s="18" t="s">
        <v>93</v>
      </c>
      <c r="F46" s="18"/>
      <c r="G46" s="19"/>
      <c r="H46" s="19"/>
      <c r="I46" s="19"/>
      <c r="J46" s="20"/>
      <c r="K46" s="21" t="e">
        <f>VLOOKUP(J46,'[2]Item List (3)'!A$1:B$110000,2,FALSE)</f>
        <v>#N/A</v>
      </c>
      <c r="L46" s="20"/>
      <c r="M46" s="16" t="s">
        <v>138</v>
      </c>
      <c r="N46" s="16"/>
      <c r="O46" s="22" t="str">
        <f t="shared" si="0"/>
        <v/>
      </c>
      <c r="P46" s="16"/>
      <c r="Q46" s="16"/>
      <c r="R46" s="16"/>
      <c r="S46" s="16"/>
      <c r="T46" s="16"/>
      <c r="U46" s="23">
        <f t="shared" si="1"/>
        <v>0</v>
      </c>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v>480</v>
      </c>
      <c r="BG46" s="23">
        <f t="shared" si="12"/>
        <v>480</v>
      </c>
      <c r="BH46" s="24">
        <f t="shared" si="2"/>
        <v>8</v>
      </c>
      <c r="BI46" s="25">
        <f t="shared" si="15"/>
        <v>0</v>
      </c>
      <c r="BJ46" s="25">
        <f t="shared" si="4"/>
        <v>0</v>
      </c>
      <c r="BK46" s="26">
        <f t="shared" si="5"/>
        <v>0</v>
      </c>
      <c r="BL46" s="26">
        <f t="shared" si="6"/>
        <v>0</v>
      </c>
      <c r="BM46" s="26">
        <f t="shared" si="7"/>
        <v>0</v>
      </c>
      <c r="BN46" s="27">
        <f t="shared" si="8"/>
        <v>8</v>
      </c>
      <c r="BO46" s="27">
        <f t="shared" si="9"/>
        <v>0</v>
      </c>
      <c r="BP46" s="27">
        <f t="shared" si="10"/>
        <v>0</v>
      </c>
      <c r="BQ46" s="28">
        <f t="shared" si="11"/>
        <v>0</v>
      </c>
      <c r="BR46" s="29"/>
      <c r="BS46" s="29"/>
      <c r="BT46" s="29"/>
      <c r="BU46" s="30"/>
      <c r="BV46" s="29"/>
      <c r="BW46" s="16">
        <f t="shared" si="13"/>
        <v>0</v>
      </c>
    </row>
    <row r="47" spans="1:75" x14ac:dyDescent="0.3">
      <c r="A47" s="14">
        <v>46</v>
      </c>
      <c r="B47" s="15">
        <v>46054</v>
      </c>
      <c r="C47" s="16" t="s">
        <v>40</v>
      </c>
      <c r="D47" s="17" t="str">
        <f t="shared" si="14"/>
        <v>IG</v>
      </c>
      <c r="E47" s="18" t="s">
        <v>93</v>
      </c>
      <c r="F47" s="18"/>
      <c r="G47" s="19"/>
      <c r="H47" s="19"/>
      <c r="I47" s="19"/>
      <c r="J47" s="20"/>
      <c r="K47" s="21" t="e">
        <f>VLOOKUP(J47,'[2]Item List (3)'!A$1:B$110000,2,FALSE)</f>
        <v>#N/A</v>
      </c>
      <c r="L47" s="20"/>
      <c r="M47" s="16" t="s">
        <v>138</v>
      </c>
      <c r="N47" s="16"/>
      <c r="O47" s="22" t="str">
        <f t="shared" si="0"/>
        <v/>
      </c>
      <c r="P47" s="16"/>
      <c r="Q47" s="16"/>
      <c r="R47" s="16"/>
      <c r="S47" s="16"/>
      <c r="T47" s="16"/>
      <c r="U47" s="23">
        <f t="shared" si="1"/>
        <v>0</v>
      </c>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v>480</v>
      </c>
      <c r="BG47" s="23">
        <f t="shared" si="12"/>
        <v>480</v>
      </c>
      <c r="BH47" s="24">
        <f t="shared" si="2"/>
        <v>8</v>
      </c>
      <c r="BI47" s="25">
        <f t="shared" si="15"/>
        <v>0</v>
      </c>
      <c r="BJ47" s="25">
        <f t="shared" si="4"/>
        <v>0</v>
      </c>
      <c r="BK47" s="26">
        <f t="shared" si="5"/>
        <v>0</v>
      </c>
      <c r="BL47" s="26">
        <f t="shared" si="6"/>
        <v>0</v>
      </c>
      <c r="BM47" s="26">
        <f t="shared" si="7"/>
        <v>0</v>
      </c>
      <c r="BN47" s="27">
        <f t="shared" si="8"/>
        <v>8</v>
      </c>
      <c r="BO47" s="27">
        <f t="shared" si="9"/>
        <v>0</v>
      </c>
      <c r="BP47" s="27">
        <f t="shared" si="10"/>
        <v>0</v>
      </c>
      <c r="BQ47" s="28">
        <f t="shared" si="11"/>
        <v>0</v>
      </c>
      <c r="BR47" s="29"/>
      <c r="BS47" s="29"/>
      <c r="BT47" s="29"/>
      <c r="BU47" s="30"/>
      <c r="BV47" s="29"/>
      <c r="BW47" s="16">
        <f t="shared" si="13"/>
        <v>0</v>
      </c>
    </row>
    <row r="48" spans="1:75" x14ac:dyDescent="0.3">
      <c r="A48" s="14">
        <v>47</v>
      </c>
      <c r="B48" s="15">
        <v>46054</v>
      </c>
      <c r="C48" s="16" t="s">
        <v>38</v>
      </c>
      <c r="D48" s="17" t="str">
        <f t="shared" si="14"/>
        <v>IG</v>
      </c>
      <c r="E48" s="18" t="s">
        <v>94</v>
      </c>
      <c r="F48" s="18" t="s">
        <v>75</v>
      </c>
      <c r="G48" s="19" t="s">
        <v>83</v>
      </c>
      <c r="H48" s="19" t="s">
        <v>95</v>
      </c>
      <c r="I48" s="19"/>
      <c r="J48" s="20">
        <v>208417</v>
      </c>
      <c r="K48" s="21" t="str">
        <f>VLOOKUP(J48,'[2]Item List (3)'!A$1:B$110000,2,FALSE)</f>
        <v>JC.OR 8008</v>
      </c>
      <c r="L48" s="20">
        <v>251223008</v>
      </c>
      <c r="M48" s="16" t="s">
        <v>141</v>
      </c>
      <c r="N48" s="16">
        <v>30</v>
      </c>
      <c r="O48" s="22">
        <f t="shared" si="0"/>
        <v>120</v>
      </c>
      <c r="P48" s="16">
        <v>1</v>
      </c>
      <c r="Q48" s="16">
        <v>154</v>
      </c>
      <c r="R48" s="16">
        <v>7</v>
      </c>
      <c r="S48" s="16">
        <v>14</v>
      </c>
      <c r="T48" s="16"/>
      <c r="U48" s="23">
        <f t="shared" si="1"/>
        <v>168</v>
      </c>
      <c r="V48" s="16">
        <v>90</v>
      </c>
      <c r="W48" s="16">
        <v>240</v>
      </c>
      <c r="X48" s="16"/>
      <c r="Y48" s="16"/>
      <c r="Z48" s="16"/>
      <c r="AA48" s="16"/>
      <c r="AB48" s="16"/>
      <c r="AC48" s="16"/>
      <c r="AD48" s="16"/>
      <c r="AE48" s="16"/>
      <c r="AF48" s="16"/>
      <c r="AG48" s="16"/>
      <c r="AH48" s="16"/>
      <c r="AI48" s="16"/>
      <c r="AJ48" s="16"/>
      <c r="AK48" s="16"/>
      <c r="AL48" s="16"/>
      <c r="AM48" s="16"/>
      <c r="AN48" s="16"/>
      <c r="AO48" s="16"/>
      <c r="AP48" s="16"/>
      <c r="AQ48" s="16"/>
      <c r="AR48" s="16">
        <v>150</v>
      </c>
      <c r="AS48" s="16"/>
      <c r="AT48" s="16"/>
      <c r="AU48" s="16"/>
      <c r="AV48" s="16"/>
      <c r="AW48" s="16"/>
      <c r="AX48" s="16"/>
      <c r="AY48" s="16"/>
      <c r="AZ48" s="16"/>
      <c r="BA48" s="16"/>
      <c r="BB48" s="16"/>
      <c r="BC48" s="16"/>
      <c r="BD48" s="16"/>
      <c r="BE48" s="16"/>
      <c r="BF48" s="16"/>
      <c r="BG48" s="23">
        <f t="shared" si="12"/>
        <v>480</v>
      </c>
      <c r="BH48" s="24">
        <f t="shared" si="2"/>
        <v>8</v>
      </c>
      <c r="BI48" s="25">
        <f t="shared" si="15"/>
        <v>1.5</v>
      </c>
      <c r="BJ48" s="25">
        <f t="shared" si="4"/>
        <v>18.75</v>
      </c>
      <c r="BK48" s="26">
        <f t="shared" si="5"/>
        <v>93.333333333333329</v>
      </c>
      <c r="BL48" s="26">
        <f t="shared" si="6"/>
        <v>87.5</v>
      </c>
      <c r="BM48" s="26">
        <f t="shared" si="7"/>
        <v>15.312500000000002</v>
      </c>
      <c r="BN48" s="27">
        <f t="shared" si="8"/>
        <v>4</v>
      </c>
      <c r="BO48" s="27">
        <f t="shared" si="9"/>
        <v>480</v>
      </c>
      <c r="BP48" s="27">
        <f t="shared" si="10"/>
        <v>2.5</v>
      </c>
      <c r="BQ48" s="28">
        <f t="shared" si="11"/>
        <v>300</v>
      </c>
      <c r="BR48" s="29">
        <v>1</v>
      </c>
      <c r="BS48" s="29"/>
      <c r="BT48" s="29">
        <v>1</v>
      </c>
      <c r="BU48" s="30">
        <v>1</v>
      </c>
      <c r="BV48" s="29"/>
      <c r="BW48" s="16">
        <f t="shared" si="13"/>
        <v>154</v>
      </c>
    </row>
    <row r="49" spans="1:75" x14ac:dyDescent="0.3">
      <c r="A49" s="14">
        <v>48</v>
      </c>
      <c r="B49" s="15">
        <v>46054</v>
      </c>
      <c r="C49" s="16" t="s">
        <v>40</v>
      </c>
      <c r="D49" s="17" t="str">
        <f t="shared" si="14"/>
        <v>IG</v>
      </c>
      <c r="E49" s="18" t="s">
        <v>94</v>
      </c>
      <c r="F49" s="18" t="s">
        <v>75</v>
      </c>
      <c r="G49" s="19" t="s">
        <v>96</v>
      </c>
      <c r="H49" s="19"/>
      <c r="I49" s="19"/>
      <c r="J49" s="20">
        <v>208417</v>
      </c>
      <c r="K49" s="21" t="str">
        <f>VLOOKUP(J49,'[2]Item List (3)'!A$1:B$110000,2,FALSE)</f>
        <v>JC.OR 8008</v>
      </c>
      <c r="L49" s="20">
        <v>251223008</v>
      </c>
      <c r="M49" s="16" t="s">
        <v>141</v>
      </c>
      <c r="N49" s="16">
        <v>30</v>
      </c>
      <c r="O49" s="22">
        <f t="shared" si="0"/>
        <v>120</v>
      </c>
      <c r="P49" s="16">
        <v>1</v>
      </c>
      <c r="Q49" s="16">
        <v>501</v>
      </c>
      <c r="R49" s="16"/>
      <c r="S49" s="16">
        <v>38</v>
      </c>
      <c r="T49" s="16"/>
      <c r="U49" s="23">
        <f t="shared" si="1"/>
        <v>539</v>
      </c>
      <c r="V49" s="16">
        <v>360</v>
      </c>
      <c r="W49" s="16"/>
      <c r="X49" s="16"/>
      <c r="Y49" s="16">
        <v>40</v>
      </c>
      <c r="Z49" s="16">
        <v>10</v>
      </c>
      <c r="AA49" s="16"/>
      <c r="AB49" s="16"/>
      <c r="AC49" s="16">
        <v>15</v>
      </c>
      <c r="AD49" s="16"/>
      <c r="AE49" s="16">
        <v>10</v>
      </c>
      <c r="AF49" s="16">
        <v>10</v>
      </c>
      <c r="AG49" s="16"/>
      <c r="AH49" s="16"/>
      <c r="AI49" s="16"/>
      <c r="AJ49" s="16"/>
      <c r="AK49" s="16"/>
      <c r="AL49" s="16"/>
      <c r="AM49" s="16"/>
      <c r="AN49" s="16"/>
      <c r="AO49" s="16"/>
      <c r="AP49" s="16">
        <v>10</v>
      </c>
      <c r="AQ49" s="16"/>
      <c r="AR49" s="16"/>
      <c r="AS49" s="16"/>
      <c r="AT49" s="16"/>
      <c r="AU49" s="16"/>
      <c r="AV49" s="16"/>
      <c r="AW49" s="16"/>
      <c r="AX49" s="16">
        <v>15</v>
      </c>
      <c r="AY49" s="16"/>
      <c r="AZ49" s="16"/>
      <c r="BA49" s="16"/>
      <c r="BB49" s="16"/>
      <c r="BC49" s="16">
        <v>10</v>
      </c>
      <c r="BD49" s="16"/>
      <c r="BE49" s="16"/>
      <c r="BF49" s="16"/>
      <c r="BG49" s="23">
        <f t="shared" si="12"/>
        <v>480</v>
      </c>
      <c r="BH49" s="24">
        <f t="shared" si="2"/>
        <v>8</v>
      </c>
      <c r="BI49" s="25">
        <f t="shared" si="15"/>
        <v>6</v>
      </c>
      <c r="BJ49" s="25">
        <f t="shared" si="4"/>
        <v>75</v>
      </c>
      <c r="BK49" s="26">
        <f t="shared" si="5"/>
        <v>74.861111111111114</v>
      </c>
      <c r="BL49" s="26">
        <f t="shared" si="6"/>
        <v>92.949907235621524</v>
      </c>
      <c r="BM49" s="26">
        <f t="shared" si="7"/>
        <v>52.187500000000007</v>
      </c>
      <c r="BN49" s="27">
        <f t="shared" si="8"/>
        <v>0.16666666666666666</v>
      </c>
      <c r="BO49" s="27">
        <f t="shared" si="9"/>
        <v>940</v>
      </c>
      <c r="BP49" s="27">
        <f t="shared" si="10"/>
        <v>1.8333333333333333</v>
      </c>
      <c r="BQ49" s="28">
        <f t="shared" si="11"/>
        <v>220</v>
      </c>
      <c r="BR49" s="29"/>
      <c r="BS49" s="29"/>
      <c r="BT49" s="29"/>
      <c r="BU49" s="30"/>
      <c r="BV49" s="29"/>
      <c r="BW49" s="16">
        <f t="shared" si="13"/>
        <v>501</v>
      </c>
    </row>
    <row r="50" spans="1:75" x14ac:dyDescent="0.3">
      <c r="A50" s="14">
        <v>49</v>
      </c>
      <c r="B50" s="15">
        <v>46054</v>
      </c>
      <c r="C50" s="16" t="s">
        <v>38</v>
      </c>
      <c r="D50" s="17" t="str">
        <f t="shared" si="14"/>
        <v>IG</v>
      </c>
      <c r="E50" s="18" t="s">
        <v>97</v>
      </c>
      <c r="F50" s="18" t="s">
        <v>75</v>
      </c>
      <c r="G50" s="19" t="s">
        <v>98</v>
      </c>
      <c r="H50" s="19"/>
      <c r="I50" s="19"/>
      <c r="J50" s="20">
        <v>208281</v>
      </c>
      <c r="K50" s="21" t="str">
        <f>VLOOKUP(J50,'[2]Item List (3)'!A$1:B$110000,2,FALSE)</f>
        <v>D.OR 14536</v>
      </c>
      <c r="L50" s="20">
        <v>251225006</v>
      </c>
      <c r="M50" s="16" t="s">
        <v>141</v>
      </c>
      <c r="N50" s="16">
        <v>90</v>
      </c>
      <c r="O50" s="22">
        <f t="shared" si="0"/>
        <v>40</v>
      </c>
      <c r="P50" s="16">
        <v>1</v>
      </c>
      <c r="Q50" s="16">
        <v>107</v>
      </c>
      <c r="R50" s="16">
        <v>24</v>
      </c>
      <c r="S50" s="16"/>
      <c r="T50" s="16"/>
      <c r="U50" s="23">
        <f t="shared" si="1"/>
        <v>107</v>
      </c>
      <c r="V50" s="16">
        <v>250</v>
      </c>
      <c r="W50" s="16"/>
      <c r="X50" s="16">
        <v>10</v>
      </c>
      <c r="Y50" s="16"/>
      <c r="Z50" s="16"/>
      <c r="AA50" s="16"/>
      <c r="AB50" s="16"/>
      <c r="AC50" s="16"/>
      <c r="AD50" s="16"/>
      <c r="AE50" s="16"/>
      <c r="AF50" s="16"/>
      <c r="AG50" s="16"/>
      <c r="AH50" s="16"/>
      <c r="AI50" s="16"/>
      <c r="AJ50" s="16"/>
      <c r="AK50" s="16"/>
      <c r="AL50" s="16"/>
      <c r="AM50" s="16"/>
      <c r="AN50" s="16"/>
      <c r="AO50" s="16"/>
      <c r="AP50" s="16">
        <v>30</v>
      </c>
      <c r="AQ50" s="16"/>
      <c r="AR50" s="16">
        <v>150</v>
      </c>
      <c r="AS50" s="16"/>
      <c r="AT50" s="16"/>
      <c r="AU50" s="16"/>
      <c r="AV50" s="16"/>
      <c r="AW50" s="16"/>
      <c r="AX50" s="16">
        <v>40</v>
      </c>
      <c r="AY50" s="16"/>
      <c r="AZ50" s="16"/>
      <c r="BA50" s="16"/>
      <c r="BB50" s="16"/>
      <c r="BC50" s="16"/>
      <c r="BD50" s="16"/>
      <c r="BE50" s="16"/>
      <c r="BF50" s="16"/>
      <c r="BG50" s="23">
        <f t="shared" si="12"/>
        <v>480</v>
      </c>
      <c r="BH50" s="24">
        <f t="shared" si="2"/>
        <v>8</v>
      </c>
      <c r="BI50" s="25">
        <f t="shared" si="15"/>
        <v>4.1666666666666661</v>
      </c>
      <c r="BJ50" s="25">
        <f t="shared" si="4"/>
        <v>52.083333333333329</v>
      </c>
      <c r="BK50" s="26">
        <f t="shared" si="5"/>
        <v>64.200000000000017</v>
      </c>
      <c r="BL50" s="26">
        <f t="shared" si="6"/>
        <v>77.570093457943926</v>
      </c>
      <c r="BM50" s="26">
        <f t="shared" si="7"/>
        <v>25.937500000000004</v>
      </c>
      <c r="BN50" s="27">
        <f t="shared" si="8"/>
        <v>0.5</v>
      </c>
      <c r="BO50" s="27">
        <f t="shared" si="9"/>
        <v>300</v>
      </c>
      <c r="BP50" s="27">
        <f t="shared" si="10"/>
        <v>3.3333333333333335</v>
      </c>
      <c r="BQ50" s="28">
        <f t="shared" si="11"/>
        <v>133.33333333333334</v>
      </c>
      <c r="BR50" s="29"/>
      <c r="BS50" s="29"/>
      <c r="BT50" s="29"/>
      <c r="BU50" s="30"/>
      <c r="BV50" s="29"/>
      <c r="BW50" s="16">
        <f t="shared" si="13"/>
        <v>107</v>
      </c>
    </row>
    <row r="51" spans="1:75" x14ac:dyDescent="0.3">
      <c r="A51" s="14">
        <v>50</v>
      </c>
      <c r="B51" s="15">
        <v>46054</v>
      </c>
      <c r="C51" s="16" t="s">
        <v>40</v>
      </c>
      <c r="D51" s="17" t="str">
        <f t="shared" si="14"/>
        <v>IG</v>
      </c>
      <c r="E51" s="18" t="s">
        <v>97</v>
      </c>
      <c r="F51" s="18" t="s">
        <v>75</v>
      </c>
      <c r="G51" s="19" t="s">
        <v>98</v>
      </c>
      <c r="H51" s="19"/>
      <c r="I51" s="19"/>
      <c r="J51" s="20">
        <v>208281</v>
      </c>
      <c r="K51" s="21" t="str">
        <f>VLOOKUP(J51,'[2]Item List (3)'!A$1:B$110000,2,FALSE)</f>
        <v>D.OR 14536</v>
      </c>
      <c r="L51" s="20">
        <v>251225006</v>
      </c>
      <c r="M51" s="16" t="s">
        <v>141</v>
      </c>
      <c r="N51" s="16">
        <v>90</v>
      </c>
      <c r="O51" s="22">
        <f t="shared" si="0"/>
        <v>40</v>
      </c>
      <c r="P51" s="16">
        <v>1</v>
      </c>
      <c r="Q51" s="16">
        <v>43</v>
      </c>
      <c r="R51" s="16">
        <v>5</v>
      </c>
      <c r="S51" s="16"/>
      <c r="T51" s="16"/>
      <c r="U51" s="23">
        <f t="shared" si="1"/>
        <v>43</v>
      </c>
      <c r="V51" s="16">
        <v>90</v>
      </c>
      <c r="W51" s="16"/>
      <c r="X51" s="16">
        <v>60</v>
      </c>
      <c r="Y51" s="16"/>
      <c r="Z51" s="16"/>
      <c r="AA51" s="16"/>
      <c r="AB51" s="16"/>
      <c r="AC51" s="16"/>
      <c r="AD51" s="16"/>
      <c r="AE51" s="16"/>
      <c r="AF51" s="16"/>
      <c r="AG51" s="16"/>
      <c r="AH51" s="16"/>
      <c r="AI51" s="16"/>
      <c r="AJ51" s="16"/>
      <c r="AK51" s="16"/>
      <c r="AL51" s="16"/>
      <c r="AM51" s="16"/>
      <c r="AN51" s="16"/>
      <c r="AO51" s="16"/>
      <c r="AP51" s="16"/>
      <c r="AQ51" s="16"/>
      <c r="AR51" s="16">
        <v>300</v>
      </c>
      <c r="AS51" s="16"/>
      <c r="AT51" s="16"/>
      <c r="AU51" s="16"/>
      <c r="AV51" s="16"/>
      <c r="AW51" s="16"/>
      <c r="AX51" s="16">
        <v>30</v>
      </c>
      <c r="AY51" s="16"/>
      <c r="AZ51" s="16"/>
      <c r="BA51" s="16"/>
      <c r="BB51" s="16"/>
      <c r="BC51" s="16"/>
      <c r="BD51" s="16"/>
      <c r="BE51" s="16"/>
      <c r="BF51" s="16"/>
      <c r="BG51" s="23">
        <f t="shared" si="12"/>
        <v>480</v>
      </c>
      <c r="BH51" s="24">
        <f t="shared" si="2"/>
        <v>8</v>
      </c>
      <c r="BI51" s="25">
        <f t="shared" si="15"/>
        <v>1.5</v>
      </c>
      <c r="BJ51" s="25">
        <f t="shared" si="4"/>
        <v>18.75</v>
      </c>
      <c r="BK51" s="26">
        <f t="shared" si="5"/>
        <v>71.666666666666671</v>
      </c>
      <c r="BL51" s="26">
        <f t="shared" si="6"/>
        <v>88.372093023255815</v>
      </c>
      <c r="BM51" s="26">
        <f t="shared" si="7"/>
        <v>11.875</v>
      </c>
      <c r="BN51" s="27">
        <f t="shared" si="8"/>
        <v>0</v>
      </c>
      <c r="BO51" s="27">
        <f t="shared" si="9"/>
        <v>320</v>
      </c>
      <c r="BP51" s="27">
        <f t="shared" si="10"/>
        <v>6.5</v>
      </c>
      <c r="BQ51" s="28">
        <f t="shared" si="11"/>
        <v>260</v>
      </c>
      <c r="BR51" s="29"/>
      <c r="BS51" s="29"/>
      <c r="BT51" s="29"/>
      <c r="BU51" s="30"/>
      <c r="BV51" s="29"/>
      <c r="BW51" s="16">
        <f t="shared" si="13"/>
        <v>43</v>
      </c>
    </row>
    <row r="52" spans="1:75" x14ac:dyDescent="0.3">
      <c r="A52" s="14">
        <v>51</v>
      </c>
      <c r="B52" s="15">
        <v>46054</v>
      </c>
      <c r="C52" s="16" t="s">
        <v>38</v>
      </c>
      <c r="D52" s="17" t="str">
        <f t="shared" si="14"/>
        <v>IG</v>
      </c>
      <c r="E52" s="18" t="s">
        <v>99</v>
      </c>
      <c r="F52" s="18"/>
      <c r="G52" s="19"/>
      <c r="H52" s="19"/>
      <c r="I52" s="19"/>
      <c r="J52" s="20"/>
      <c r="K52" s="21" t="e">
        <f>VLOOKUP(J52,'[2]Item List (3)'!A$1:B$110000,2,FALSE)</f>
        <v>#N/A</v>
      </c>
      <c r="L52" s="20"/>
      <c r="M52" s="16" t="s">
        <v>138</v>
      </c>
      <c r="N52" s="16"/>
      <c r="O52" s="22" t="str">
        <f t="shared" si="0"/>
        <v/>
      </c>
      <c r="P52" s="16"/>
      <c r="Q52" s="16"/>
      <c r="R52" s="16"/>
      <c r="S52" s="16"/>
      <c r="T52" s="16"/>
      <c r="U52" s="23">
        <f t="shared" si="1"/>
        <v>0</v>
      </c>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23">
        <f t="shared" si="12"/>
        <v>0</v>
      </c>
      <c r="BH52" s="24">
        <f t="shared" si="2"/>
        <v>0</v>
      </c>
      <c r="BI52" s="25">
        <f t="shared" si="15"/>
        <v>0</v>
      </c>
      <c r="BJ52" s="25">
        <f t="shared" si="4"/>
        <v>0</v>
      </c>
      <c r="BK52" s="26">
        <f t="shared" si="5"/>
        <v>0</v>
      </c>
      <c r="BL52" s="26">
        <f t="shared" si="6"/>
        <v>0</v>
      </c>
      <c r="BM52" s="26">
        <f t="shared" si="7"/>
        <v>0</v>
      </c>
      <c r="BN52" s="27">
        <f t="shared" si="8"/>
        <v>0</v>
      </c>
      <c r="BO52" s="27">
        <f t="shared" si="9"/>
        <v>0</v>
      </c>
      <c r="BP52" s="27">
        <f t="shared" si="10"/>
        <v>0</v>
      </c>
      <c r="BQ52" s="28">
        <f t="shared" si="11"/>
        <v>0</v>
      </c>
      <c r="BR52" s="29"/>
      <c r="BS52" s="29"/>
      <c r="BT52" s="29"/>
      <c r="BU52" s="30"/>
      <c r="BV52" s="29"/>
      <c r="BW52" s="16">
        <f t="shared" si="13"/>
        <v>0</v>
      </c>
    </row>
    <row r="53" spans="1:75" x14ac:dyDescent="0.3">
      <c r="A53" s="14">
        <v>52</v>
      </c>
      <c r="B53" s="15">
        <v>46054</v>
      </c>
      <c r="C53" s="16" t="s">
        <v>40</v>
      </c>
      <c r="D53" s="17" t="str">
        <f t="shared" si="14"/>
        <v>IG</v>
      </c>
      <c r="E53" s="18" t="s">
        <v>99</v>
      </c>
      <c r="F53" s="18"/>
      <c r="G53" s="19"/>
      <c r="H53" s="19"/>
      <c r="I53" s="19"/>
      <c r="J53" s="20"/>
      <c r="K53" s="21" t="e">
        <f>VLOOKUP(J53,'[2]Item List (3)'!A$1:B$110000,2,FALSE)</f>
        <v>#N/A</v>
      </c>
      <c r="L53" s="20"/>
      <c r="M53" s="16" t="s">
        <v>138</v>
      </c>
      <c r="N53" s="16"/>
      <c r="O53" s="22" t="str">
        <f t="shared" si="0"/>
        <v/>
      </c>
      <c r="P53" s="16"/>
      <c r="Q53" s="16"/>
      <c r="R53" s="16"/>
      <c r="S53" s="16"/>
      <c r="T53" s="16"/>
      <c r="U53" s="23">
        <f t="shared" si="1"/>
        <v>0</v>
      </c>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23">
        <f t="shared" si="12"/>
        <v>0</v>
      </c>
      <c r="BH53" s="24">
        <f t="shared" si="2"/>
        <v>0</v>
      </c>
      <c r="BI53" s="25">
        <f t="shared" si="15"/>
        <v>0</v>
      </c>
      <c r="BJ53" s="25">
        <f t="shared" si="4"/>
        <v>0</v>
      </c>
      <c r="BK53" s="26">
        <f t="shared" si="5"/>
        <v>0</v>
      </c>
      <c r="BL53" s="26">
        <f t="shared" si="6"/>
        <v>0</v>
      </c>
      <c r="BM53" s="26">
        <f t="shared" si="7"/>
        <v>0</v>
      </c>
      <c r="BN53" s="27">
        <f t="shared" si="8"/>
        <v>0</v>
      </c>
      <c r="BO53" s="27">
        <f t="shared" si="9"/>
        <v>0</v>
      </c>
      <c r="BP53" s="27">
        <f t="shared" si="10"/>
        <v>0</v>
      </c>
      <c r="BQ53" s="28">
        <f t="shared" si="11"/>
        <v>0</v>
      </c>
      <c r="BR53" s="29"/>
      <c r="BS53" s="29"/>
      <c r="BT53" s="29"/>
      <c r="BU53" s="30"/>
      <c r="BV53" s="29"/>
      <c r="BW53" s="16">
        <f t="shared" si="13"/>
        <v>0</v>
      </c>
    </row>
    <row r="54" spans="1:75" x14ac:dyDescent="0.3">
      <c r="A54" s="14">
        <v>53</v>
      </c>
      <c r="B54" s="15">
        <v>46054</v>
      </c>
      <c r="C54" s="16" t="s">
        <v>38</v>
      </c>
      <c r="D54" s="17" t="str">
        <f t="shared" si="14"/>
        <v>HO</v>
      </c>
      <c r="E54" s="18" t="s">
        <v>100</v>
      </c>
      <c r="F54" s="18" t="s">
        <v>101</v>
      </c>
      <c r="G54" s="19" t="s">
        <v>46</v>
      </c>
      <c r="H54" s="19" t="s">
        <v>102</v>
      </c>
      <c r="I54" s="19"/>
      <c r="J54" s="20">
        <v>100282.4</v>
      </c>
      <c r="K54" s="21" t="str">
        <f>VLOOKUP(J54,'[2]Item List (3)'!A$1:B$110000,2,FALSE)</f>
        <v>D.IR 14537 SPL</v>
      </c>
      <c r="L54" s="20">
        <v>251225005</v>
      </c>
      <c r="M54" s="16" t="s">
        <v>138</v>
      </c>
      <c r="N54" s="16">
        <v>55</v>
      </c>
      <c r="O54" s="22">
        <f t="shared" si="0"/>
        <v>65.454545454545453</v>
      </c>
      <c r="P54" s="16">
        <v>1</v>
      </c>
      <c r="Q54" s="16">
        <v>147</v>
      </c>
      <c r="R54" s="16"/>
      <c r="S54" s="16"/>
      <c r="T54" s="16"/>
      <c r="U54" s="23">
        <f t="shared" si="1"/>
        <v>147</v>
      </c>
      <c r="V54" s="16">
        <v>180</v>
      </c>
      <c r="W54" s="16"/>
      <c r="X54" s="16"/>
      <c r="Y54" s="16"/>
      <c r="Z54" s="16"/>
      <c r="AA54" s="16"/>
      <c r="AB54" s="16"/>
      <c r="AC54" s="16"/>
      <c r="AD54" s="16"/>
      <c r="AE54" s="16"/>
      <c r="AF54" s="16"/>
      <c r="AG54" s="16"/>
      <c r="AH54" s="16"/>
      <c r="AI54" s="16"/>
      <c r="AJ54" s="16"/>
      <c r="AK54" s="16"/>
      <c r="AL54" s="16"/>
      <c r="AM54" s="16"/>
      <c r="AN54" s="16"/>
      <c r="AO54" s="16"/>
      <c r="AP54" s="16">
        <v>30</v>
      </c>
      <c r="AQ54" s="16"/>
      <c r="AR54" s="16"/>
      <c r="AS54" s="16"/>
      <c r="AT54" s="16"/>
      <c r="AU54" s="16"/>
      <c r="AV54" s="16"/>
      <c r="AW54" s="16">
        <v>90</v>
      </c>
      <c r="AX54" s="16"/>
      <c r="AY54" s="16"/>
      <c r="AZ54" s="16"/>
      <c r="BA54" s="16"/>
      <c r="BB54" s="16"/>
      <c r="BC54" s="16"/>
      <c r="BD54" s="16"/>
      <c r="BE54" s="16"/>
      <c r="BF54" s="16"/>
      <c r="BG54" s="23">
        <f t="shared" si="12"/>
        <v>300</v>
      </c>
      <c r="BH54" s="24">
        <f t="shared" si="2"/>
        <v>5</v>
      </c>
      <c r="BI54" s="25">
        <f t="shared" si="15"/>
        <v>3</v>
      </c>
      <c r="BJ54" s="25">
        <f t="shared" si="4"/>
        <v>60</v>
      </c>
      <c r="BK54" s="26">
        <f t="shared" si="5"/>
        <v>74.861111111111114</v>
      </c>
      <c r="BL54" s="26">
        <f t="shared" si="6"/>
        <v>100</v>
      </c>
      <c r="BM54" s="26">
        <f t="shared" si="7"/>
        <v>44.916666666666664</v>
      </c>
      <c r="BN54" s="27">
        <f t="shared" si="8"/>
        <v>0.5</v>
      </c>
      <c r="BO54" s="27">
        <f t="shared" si="9"/>
        <v>294.54545454545456</v>
      </c>
      <c r="BP54" s="27">
        <f t="shared" si="10"/>
        <v>1.5</v>
      </c>
      <c r="BQ54" s="28">
        <f t="shared" si="11"/>
        <v>98.181818181818187</v>
      </c>
      <c r="BR54" s="29"/>
      <c r="BS54" s="29"/>
      <c r="BT54" s="29"/>
      <c r="BU54" s="30"/>
      <c r="BV54" s="29"/>
      <c r="BW54" s="16">
        <f t="shared" si="13"/>
        <v>147</v>
      </c>
    </row>
    <row r="55" spans="1:75" x14ac:dyDescent="0.3">
      <c r="A55" s="14">
        <v>54</v>
      </c>
      <c r="B55" s="15">
        <v>46054</v>
      </c>
      <c r="C55" s="16" t="s">
        <v>38</v>
      </c>
      <c r="D55" s="17" t="str">
        <f t="shared" si="14"/>
        <v>HO</v>
      </c>
      <c r="E55" s="18" t="s">
        <v>100</v>
      </c>
      <c r="F55" s="18" t="s">
        <v>101</v>
      </c>
      <c r="G55" s="19" t="s">
        <v>46</v>
      </c>
      <c r="H55" s="19" t="s">
        <v>102</v>
      </c>
      <c r="I55" s="19"/>
      <c r="J55" s="20">
        <v>104281</v>
      </c>
      <c r="K55" s="21" t="str">
        <f>VLOOKUP(J55,'[2]Item List (3)'!A$1:B$110000,2,FALSE)</f>
        <v>D.IR 14536</v>
      </c>
      <c r="L55" s="20"/>
      <c r="M55" s="16" t="s">
        <v>138</v>
      </c>
      <c r="N55" s="16">
        <v>55</v>
      </c>
      <c r="O55" s="22">
        <f t="shared" si="0"/>
        <v>65.454545454545453</v>
      </c>
      <c r="P55" s="16">
        <v>1</v>
      </c>
      <c r="Q55" s="16">
        <v>72</v>
      </c>
      <c r="R55" s="16"/>
      <c r="S55" s="16"/>
      <c r="T55" s="16"/>
      <c r="U55" s="23">
        <f t="shared" si="1"/>
        <v>72</v>
      </c>
      <c r="V55" s="16">
        <v>85</v>
      </c>
      <c r="W55" s="16">
        <v>35</v>
      </c>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23">
        <f t="shared" si="12"/>
        <v>120</v>
      </c>
      <c r="BH55" s="24">
        <f t="shared" si="2"/>
        <v>2</v>
      </c>
      <c r="BI55" s="25">
        <f t="shared" si="15"/>
        <v>1.4166666666666665</v>
      </c>
      <c r="BJ55" s="25">
        <f t="shared" si="4"/>
        <v>70.833333333333329</v>
      </c>
      <c r="BK55" s="26">
        <f t="shared" si="5"/>
        <v>77.64705882352942</v>
      </c>
      <c r="BL55" s="26">
        <f t="shared" si="6"/>
        <v>100</v>
      </c>
      <c r="BM55" s="26">
        <f t="shared" si="7"/>
        <v>55.000000000000007</v>
      </c>
      <c r="BN55" s="27">
        <f t="shared" si="8"/>
        <v>0.58333333333333337</v>
      </c>
      <c r="BO55" s="27">
        <f t="shared" si="9"/>
        <v>92.727272727272705</v>
      </c>
      <c r="BP55" s="27">
        <f t="shared" si="10"/>
        <v>0</v>
      </c>
      <c r="BQ55" s="28">
        <f t="shared" si="11"/>
        <v>0</v>
      </c>
      <c r="BR55" s="29"/>
      <c r="BS55" s="29"/>
      <c r="BT55" s="29"/>
      <c r="BU55" s="30"/>
      <c r="BV55" s="29"/>
      <c r="BW55" s="16">
        <f t="shared" si="13"/>
        <v>72</v>
      </c>
    </row>
    <row r="56" spans="1:75" x14ac:dyDescent="0.3">
      <c r="A56" s="14">
        <v>55</v>
      </c>
      <c r="B56" s="15">
        <v>46054</v>
      </c>
      <c r="C56" s="16" t="s">
        <v>38</v>
      </c>
      <c r="D56" s="17" t="str">
        <f t="shared" si="14"/>
        <v>HO</v>
      </c>
      <c r="E56" s="18" t="s">
        <v>100</v>
      </c>
      <c r="F56" s="18" t="s">
        <v>81</v>
      </c>
      <c r="G56" s="19" t="s">
        <v>46</v>
      </c>
      <c r="H56" s="19" t="s">
        <v>102</v>
      </c>
      <c r="I56" s="19"/>
      <c r="J56" s="20">
        <v>104281</v>
      </c>
      <c r="K56" s="21" t="str">
        <f>VLOOKUP(J56,'[2]Item List (3)'!A$1:B$110000,2,FALSE)</f>
        <v>D.IR 14536</v>
      </c>
      <c r="L56" s="20"/>
      <c r="M56" s="16" t="s">
        <v>138</v>
      </c>
      <c r="N56" s="16">
        <v>55</v>
      </c>
      <c r="O56" s="22">
        <f t="shared" si="0"/>
        <v>65.454545454545453</v>
      </c>
      <c r="P56" s="16">
        <v>1</v>
      </c>
      <c r="Q56" s="16">
        <v>61</v>
      </c>
      <c r="R56" s="16"/>
      <c r="S56" s="16"/>
      <c r="T56" s="16"/>
      <c r="U56" s="23">
        <f t="shared" si="1"/>
        <v>61</v>
      </c>
      <c r="V56" s="16">
        <v>60</v>
      </c>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23">
        <f t="shared" si="12"/>
        <v>60</v>
      </c>
      <c r="BH56" s="24">
        <f t="shared" si="2"/>
        <v>1</v>
      </c>
      <c r="BI56" s="25">
        <f t="shared" ref="BI56:BI105" si="16">IFERROR(BH56-SUM(W56:BF56)/60,0)</f>
        <v>1</v>
      </c>
      <c r="BJ56" s="25">
        <f t="shared" si="4"/>
        <v>100</v>
      </c>
      <c r="BK56" s="26">
        <f t="shared" si="5"/>
        <v>93.194444444444443</v>
      </c>
      <c r="BL56" s="26">
        <f t="shared" si="6"/>
        <v>100</v>
      </c>
      <c r="BM56" s="26">
        <f t="shared" si="7"/>
        <v>93.194444444444429</v>
      </c>
      <c r="BN56" s="27">
        <f t="shared" si="8"/>
        <v>0</v>
      </c>
      <c r="BO56" s="27">
        <f t="shared" si="9"/>
        <v>65.454545454545453</v>
      </c>
      <c r="BP56" s="27">
        <f t="shared" si="10"/>
        <v>0</v>
      </c>
      <c r="BQ56" s="28">
        <f t="shared" si="11"/>
        <v>0</v>
      </c>
      <c r="BR56" s="29"/>
      <c r="BS56" s="29"/>
      <c r="BT56" s="29"/>
      <c r="BU56" s="30"/>
      <c r="BV56" s="29"/>
      <c r="BW56" s="16">
        <f t="shared" si="13"/>
        <v>61</v>
      </c>
    </row>
    <row r="57" spans="1:75" x14ac:dyDescent="0.3">
      <c r="A57" s="14">
        <v>56</v>
      </c>
      <c r="B57" s="15">
        <v>46054</v>
      </c>
      <c r="C57" s="16" t="s">
        <v>40</v>
      </c>
      <c r="D57" s="17" t="str">
        <f t="shared" si="14"/>
        <v>HO</v>
      </c>
      <c r="E57" s="18" t="s">
        <v>100</v>
      </c>
      <c r="F57" s="18" t="s">
        <v>101</v>
      </c>
      <c r="G57" s="19" t="s">
        <v>103</v>
      </c>
      <c r="H57" s="19"/>
      <c r="I57" s="19"/>
      <c r="J57" s="20">
        <v>100282.4</v>
      </c>
      <c r="K57" s="21" t="str">
        <f>VLOOKUP(J57,'[2]Item List (3)'!A$1:B$110000,2,FALSE)</f>
        <v>D.IR 14537 SPL</v>
      </c>
      <c r="L57" s="20">
        <v>251225005</v>
      </c>
      <c r="M57" s="16" t="s">
        <v>138</v>
      </c>
      <c r="N57" s="16">
        <v>55</v>
      </c>
      <c r="O57" s="22">
        <f t="shared" si="0"/>
        <v>65.454545454545453</v>
      </c>
      <c r="P57" s="16">
        <v>1</v>
      </c>
      <c r="Q57" s="16">
        <v>218</v>
      </c>
      <c r="R57" s="16"/>
      <c r="S57" s="16"/>
      <c r="T57" s="16"/>
      <c r="U57" s="23">
        <f t="shared" si="1"/>
        <v>218</v>
      </c>
      <c r="V57" s="16">
        <v>255</v>
      </c>
      <c r="W57" s="16"/>
      <c r="X57" s="16">
        <v>90</v>
      </c>
      <c r="Y57" s="16"/>
      <c r="Z57" s="16"/>
      <c r="AA57" s="16"/>
      <c r="AB57" s="16"/>
      <c r="AC57" s="16"/>
      <c r="AD57" s="16"/>
      <c r="AE57" s="16"/>
      <c r="AF57" s="16"/>
      <c r="AG57" s="16"/>
      <c r="AH57" s="16"/>
      <c r="AI57" s="16"/>
      <c r="AJ57" s="16"/>
      <c r="AK57" s="16"/>
      <c r="AL57" s="16"/>
      <c r="AM57" s="16"/>
      <c r="AN57" s="16">
        <v>120</v>
      </c>
      <c r="AO57" s="16"/>
      <c r="AP57" s="16">
        <v>15</v>
      </c>
      <c r="AQ57" s="16"/>
      <c r="AR57" s="16"/>
      <c r="AS57" s="16"/>
      <c r="AT57" s="16"/>
      <c r="AU57" s="16"/>
      <c r="AV57" s="16"/>
      <c r="AW57" s="16"/>
      <c r="AX57" s="16"/>
      <c r="AY57" s="16"/>
      <c r="AZ57" s="16"/>
      <c r="BA57" s="16"/>
      <c r="BB57" s="16"/>
      <c r="BC57" s="16"/>
      <c r="BD57" s="16"/>
      <c r="BE57" s="16"/>
      <c r="BF57" s="16"/>
      <c r="BG57" s="23">
        <f t="shared" si="12"/>
        <v>480</v>
      </c>
      <c r="BH57" s="24">
        <f t="shared" si="2"/>
        <v>8</v>
      </c>
      <c r="BI57" s="25">
        <f t="shared" si="16"/>
        <v>4.25</v>
      </c>
      <c r="BJ57" s="25">
        <f t="shared" si="4"/>
        <v>53.125</v>
      </c>
      <c r="BK57" s="26">
        <f t="shared" si="5"/>
        <v>78.366013071895424</v>
      </c>
      <c r="BL57" s="26">
        <f t="shared" si="6"/>
        <v>100</v>
      </c>
      <c r="BM57" s="26">
        <f t="shared" si="7"/>
        <v>41.631944444444443</v>
      </c>
      <c r="BN57" s="27">
        <f t="shared" si="8"/>
        <v>0.25</v>
      </c>
      <c r="BO57" s="27">
        <f t="shared" si="9"/>
        <v>507.27272727272725</v>
      </c>
      <c r="BP57" s="27">
        <f t="shared" si="10"/>
        <v>3.5</v>
      </c>
      <c r="BQ57" s="28">
        <f t="shared" si="11"/>
        <v>229.09090909090909</v>
      </c>
      <c r="BR57" s="29"/>
      <c r="BS57" s="29"/>
      <c r="BT57" s="29"/>
      <c r="BU57" s="30"/>
      <c r="BV57" s="29"/>
      <c r="BW57" s="16">
        <f t="shared" si="13"/>
        <v>218</v>
      </c>
    </row>
    <row r="58" spans="1:75" x14ac:dyDescent="0.3">
      <c r="A58" s="14">
        <v>57</v>
      </c>
      <c r="B58" s="15">
        <v>46054</v>
      </c>
      <c r="C58" s="16" t="s">
        <v>38</v>
      </c>
      <c r="D58" s="17" t="str">
        <f t="shared" si="14"/>
        <v>HO</v>
      </c>
      <c r="E58" s="18" t="s">
        <v>104</v>
      </c>
      <c r="F58" s="18" t="s">
        <v>101</v>
      </c>
      <c r="G58" s="19" t="s">
        <v>105</v>
      </c>
      <c r="H58" s="19"/>
      <c r="I58" s="19"/>
      <c r="J58" s="20">
        <v>208442</v>
      </c>
      <c r="K58" s="21" t="str">
        <f>VLOOKUP(J58,'[2]Item List (3)'!A$1:B$110000,2,FALSE)</f>
        <v>R.OR 442(JC 8015) (L)</v>
      </c>
      <c r="L58" s="20">
        <v>251226004</v>
      </c>
      <c r="M58" s="16" t="s">
        <v>141</v>
      </c>
      <c r="N58" s="16">
        <v>20</v>
      </c>
      <c r="O58" s="22">
        <f t="shared" si="0"/>
        <v>180</v>
      </c>
      <c r="P58" s="16">
        <v>1</v>
      </c>
      <c r="Q58" s="16">
        <v>1219</v>
      </c>
      <c r="R58" s="16"/>
      <c r="S58" s="16"/>
      <c r="T58" s="16"/>
      <c r="U58" s="23">
        <f t="shared" si="1"/>
        <v>1219</v>
      </c>
      <c r="V58" s="16">
        <v>435</v>
      </c>
      <c r="W58" s="16"/>
      <c r="X58" s="16"/>
      <c r="Y58" s="16"/>
      <c r="Z58" s="16"/>
      <c r="AA58" s="16"/>
      <c r="AB58" s="16"/>
      <c r="AC58" s="16"/>
      <c r="AD58" s="16"/>
      <c r="AE58" s="16"/>
      <c r="AF58" s="16"/>
      <c r="AG58" s="16"/>
      <c r="AH58" s="16"/>
      <c r="AI58" s="16"/>
      <c r="AJ58" s="16"/>
      <c r="AK58" s="16"/>
      <c r="AL58" s="16"/>
      <c r="AM58" s="16"/>
      <c r="AN58" s="16"/>
      <c r="AO58" s="16"/>
      <c r="AP58" s="16">
        <v>45</v>
      </c>
      <c r="AQ58" s="16"/>
      <c r="AR58" s="16"/>
      <c r="AS58" s="16"/>
      <c r="AT58" s="16"/>
      <c r="AU58" s="16"/>
      <c r="AV58" s="16"/>
      <c r="AW58" s="16"/>
      <c r="AX58" s="16"/>
      <c r="AY58" s="16"/>
      <c r="AZ58" s="16"/>
      <c r="BA58" s="16"/>
      <c r="BB58" s="16"/>
      <c r="BC58" s="16"/>
      <c r="BD58" s="16"/>
      <c r="BE58" s="16"/>
      <c r="BF58" s="16"/>
      <c r="BG58" s="23">
        <f t="shared" si="12"/>
        <v>480</v>
      </c>
      <c r="BH58" s="24">
        <f t="shared" si="2"/>
        <v>8</v>
      </c>
      <c r="BI58" s="25">
        <f t="shared" si="16"/>
        <v>7.25</v>
      </c>
      <c r="BJ58" s="25">
        <f t="shared" si="4"/>
        <v>90.625</v>
      </c>
      <c r="BK58" s="26">
        <f t="shared" si="5"/>
        <v>93.409961685823745</v>
      </c>
      <c r="BL58" s="26">
        <f t="shared" si="6"/>
        <v>100</v>
      </c>
      <c r="BM58" s="26">
        <f t="shared" si="7"/>
        <v>84.652777777777771</v>
      </c>
      <c r="BN58" s="27">
        <f t="shared" si="8"/>
        <v>0.75</v>
      </c>
      <c r="BO58" s="27">
        <f t="shared" si="9"/>
        <v>1305</v>
      </c>
      <c r="BP58" s="27">
        <f t="shared" si="10"/>
        <v>0</v>
      </c>
      <c r="BQ58" s="28">
        <f t="shared" si="11"/>
        <v>0</v>
      </c>
      <c r="BR58" s="29"/>
      <c r="BS58" s="29"/>
      <c r="BT58" s="29"/>
      <c r="BU58" s="30"/>
      <c r="BV58" s="29"/>
      <c r="BW58" s="16">
        <f t="shared" si="13"/>
        <v>1219</v>
      </c>
    </row>
    <row r="59" spans="1:75" x14ac:dyDescent="0.3">
      <c r="A59" s="14">
        <v>58</v>
      </c>
      <c r="B59" s="15">
        <v>46054</v>
      </c>
      <c r="C59" s="16" t="s">
        <v>40</v>
      </c>
      <c r="D59" s="17" t="str">
        <f t="shared" si="14"/>
        <v>HO</v>
      </c>
      <c r="E59" s="18" t="s">
        <v>104</v>
      </c>
      <c r="F59" s="18" t="s">
        <v>101</v>
      </c>
      <c r="G59" s="19" t="s">
        <v>106</v>
      </c>
      <c r="H59" s="19" t="s">
        <v>107</v>
      </c>
      <c r="I59" s="19"/>
      <c r="J59" s="20">
        <v>208442</v>
      </c>
      <c r="K59" s="21" t="str">
        <f>VLOOKUP(J59,'[2]Item List (3)'!A$1:B$110000,2,FALSE)</f>
        <v>R.OR 442(JC 8015) (L)</v>
      </c>
      <c r="L59" s="20">
        <v>251226005</v>
      </c>
      <c r="M59" s="16" t="s">
        <v>141</v>
      </c>
      <c r="N59" s="16">
        <v>20</v>
      </c>
      <c r="O59" s="22">
        <f t="shared" si="0"/>
        <v>180</v>
      </c>
      <c r="P59" s="16">
        <v>1</v>
      </c>
      <c r="Q59" s="16">
        <v>1195</v>
      </c>
      <c r="R59" s="16"/>
      <c r="S59" s="16"/>
      <c r="T59" s="16"/>
      <c r="U59" s="23">
        <f t="shared" si="1"/>
        <v>1195</v>
      </c>
      <c r="V59" s="16">
        <v>420</v>
      </c>
      <c r="W59" s="16"/>
      <c r="X59" s="16">
        <v>30</v>
      </c>
      <c r="Y59" s="16"/>
      <c r="Z59" s="16"/>
      <c r="AA59" s="16"/>
      <c r="AB59" s="16"/>
      <c r="AC59" s="16"/>
      <c r="AD59" s="16"/>
      <c r="AE59" s="16"/>
      <c r="AF59" s="16"/>
      <c r="AG59" s="16"/>
      <c r="AH59" s="16"/>
      <c r="AI59" s="16"/>
      <c r="AJ59" s="16"/>
      <c r="AK59" s="16"/>
      <c r="AL59" s="16"/>
      <c r="AM59" s="16"/>
      <c r="AN59" s="16"/>
      <c r="AO59" s="16"/>
      <c r="AP59" s="16">
        <v>30</v>
      </c>
      <c r="AQ59" s="16"/>
      <c r="AR59" s="16"/>
      <c r="AS59" s="16"/>
      <c r="AT59" s="16"/>
      <c r="AU59" s="16"/>
      <c r="AV59" s="16"/>
      <c r="AW59" s="16"/>
      <c r="AX59" s="16"/>
      <c r="AY59" s="16"/>
      <c r="AZ59" s="16"/>
      <c r="BA59" s="16"/>
      <c r="BB59" s="16"/>
      <c r="BC59" s="16"/>
      <c r="BD59" s="16"/>
      <c r="BE59" s="16"/>
      <c r="BF59" s="16"/>
      <c r="BG59" s="23">
        <f t="shared" si="12"/>
        <v>480</v>
      </c>
      <c r="BH59" s="24">
        <f t="shared" si="2"/>
        <v>8</v>
      </c>
      <c r="BI59" s="25">
        <f t="shared" si="16"/>
        <v>7</v>
      </c>
      <c r="BJ59" s="25">
        <f t="shared" si="4"/>
        <v>87.5</v>
      </c>
      <c r="BK59" s="26">
        <f t="shared" si="5"/>
        <v>94.841269841269835</v>
      </c>
      <c r="BL59" s="26">
        <f t="shared" si="6"/>
        <v>100</v>
      </c>
      <c r="BM59" s="26">
        <f t="shared" si="7"/>
        <v>82.986111111111114</v>
      </c>
      <c r="BN59" s="27">
        <f t="shared" si="8"/>
        <v>0.5</v>
      </c>
      <c r="BO59" s="27">
        <f t="shared" si="9"/>
        <v>1350</v>
      </c>
      <c r="BP59" s="27">
        <f t="shared" si="10"/>
        <v>0.5</v>
      </c>
      <c r="BQ59" s="28">
        <f t="shared" si="11"/>
        <v>90</v>
      </c>
      <c r="BR59" s="29"/>
      <c r="BS59" s="29"/>
      <c r="BT59" s="29"/>
      <c r="BU59" s="30"/>
      <c r="BV59" s="29"/>
      <c r="BW59" s="16">
        <f t="shared" si="13"/>
        <v>1195</v>
      </c>
    </row>
    <row r="60" spans="1:75" x14ac:dyDescent="0.3">
      <c r="A60" s="14">
        <v>59</v>
      </c>
      <c r="B60" s="15">
        <v>46054</v>
      </c>
      <c r="C60" s="16" t="s">
        <v>38</v>
      </c>
      <c r="D60" s="17" t="str">
        <f t="shared" si="14"/>
        <v>HO</v>
      </c>
      <c r="E60" s="18" t="s">
        <v>108</v>
      </c>
      <c r="F60" s="18" t="s">
        <v>101</v>
      </c>
      <c r="G60" s="19" t="s">
        <v>109</v>
      </c>
      <c r="H60" s="19"/>
      <c r="I60" s="19"/>
      <c r="J60" s="20">
        <v>1526014.01</v>
      </c>
      <c r="K60" s="21" t="e">
        <f>VLOOKUP(J60,'[2]Item List (3)'!A$1:B$110000,2,FALSE)</f>
        <v>#N/A</v>
      </c>
      <c r="L60" s="20">
        <v>251107004</v>
      </c>
      <c r="M60" s="16" t="s">
        <v>138</v>
      </c>
      <c r="N60" s="16">
        <v>25</v>
      </c>
      <c r="O60" s="22">
        <f t="shared" si="0"/>
        <v>144</v>
      </c>
      <c r="P60" s="16">
        <v>1</v>
      </c>
      <c r="Q60" s="16">
        <v>953</v>
      </c>
      <c r="R60" s="16"/>
      <c r="S60" s="16"/>
      <c r="T60" s="16"/>
      <c r="U60" s="23">
        <f t="shared" si="1"/>
        <v>953</v>
      </c>
      <c r="V60" s="16">
        <v>415</v>
      </c>
      <c r="W60" s="16"/>
      <c r="X60" s="16"/>
      <c r="Y60" s="16"/>
      <c r="Z60" s="16"/>
      <c r="AA60" s="16"/>
      <c r="AB60" s="16"/>
      <c r="AC60" s="16"/>
      <c r="AD60" s="16"/>
      <c r="AE60" s="16"/>
      <c r="AF60" s="16"/>
      <c r="AG60" s="16"/>
      <c r="AH60" s="16"/>
      <c r="AI60" s="16"/>
      <c r="AJ60" s="16"/>
      <c r="AK60" s="16"/>
      <c r="AL60" s="16"/>
      <c r="AM60" s="16"/>
      <c r="AN60" s="16">
        <v>20</v>
      </c>
      <c r="AO60" s="16"/>
      <c r="AP60" s="16">
        <v>45</v>
      </c>
      <c r="AQ60" s="16"/>
      <c r="AR60" s="16"/>
      <c r="AS60" s="16"/>
      <c r="AT60" s="16"/>
      <c r="AU60" s="16"/>
      <c r="AV60" s="16"/>
      <c r="AW60" s="16"/>
      <c r="AX60" s="16"/>
      <c r="AY60" s="16"/>
      <c r="AZ60" s="16"/>
      <c r="BA60" s="16"/>
      <c r="BB60" s="16"/>
      <c r="BC60" s="16"/>
      <c r="BD60" s="16"/>
      <c r="BE60" s="16"/>
      <c r="BF60" s="16"/>
      <c r="BG60" s="23">
        <f t="shared" si="12"/>
        <v>480</v>
      </c>
      <c r="BH60" s="24">
        <f t="shared" si="2"/>
        <v>8</v>
      </c>
      <c r="BI60" s="25">
        <f t="shared" si="16"/>
        <v>6.916666666666667</v>
      </c>
      <c r="BJ60" s="25">
        <f t="shared" si="4"/>
        <v>86.458333333333343</v>
      </c>
      <c r="BK60" s="26">
        <f t="shared" si="5"/>
        <v>95.682730923694777</v>
      </c>
      <c r="BL60" s="26">
        <f t="shared" si="6"/>
        <v>100</v>
      </c>
      <c r="BM60" s="26">
        <f t="shared" si="7"/>
        <v>82.725694444444457</v>
      </c>
      <c r="BN60" s="27">
        <f t="shared" si="8"/>
        <v>0.75</v>
      </c>
      <c r="BO60" s="27">
        <f t="shared" si="9"/>
        <v>1044</v>
      </c>
      <c r="BP60" s="27">
        <f t="shared" si="10"/>
        <v>0.33333333333333326</v>
      </c>
      <c r="BQ60" s="28">
        <f t="shared" si="11"/>
        <v>47.999999999999993</v>
      </c>
      <c r="BR60" s="29"/>
      <c r="BS60" s="29"/>
      <c r="BT60" s="29"/>
      <c r="BU60" s="30"/>
      <c r="BV60" s="29"/>
      <c r="BW60" s="16">
        <f t="shared" si="13"/>
        <v>953</v>
      </c>
    </row>
    <row r="61" spans="1:75" x14ac:dyDescent="0.3">
      <c r="A61" s="14">
        <v>60</v>
      </c>
      <c r="B61" s="15">
        <v>46054</v>
      </c>
      <c r="C61" s="16" t="s">
        <v>40</v>
      </c>
      <c r="D61" s="17" t="str">
        <f t="shared" si="14"/>
        <v>HO</v>
      </c>
      <c r="E61" s="18" t="s">
        <v>108</v>
      </c>
      <c r="F61" s="18" t="s">
        <v>101</v>
      </c>
      <c r="G61" s="19" t="s">
        <v>107</v>
      </c>
      <c r="H61" s="19" t="s">
        <v>48</v>
      </c>
      <c r="I61" s="19" t="s">
        <v>110</v>
      </c>
      <c r="J61" s="20">
        <v>208249</v>
      </c>
      <c r="K61" s="21" t="str">
        <f>VLOOKUP(J61,'[2]Item List (3)'!A$1:B$110000,2,FALSE)</f>
        <v>OW-BDA-4003</v>
      </c>
      <c r="L61" s="20">
        <v>251226003</v>
      </c>
      <c r="M61" s="16" t="s">
        <v>141</v>
      </c>
      <c r="N61" s="16">
        <v>25</v>
      </c>
      <c r="O61" s="22">
        <f t="shared" si="0"/>
        <v>144</v>
      </c>
      <c r="P61" s="16">
        <v>1</v>
      </c>
      <c r="Q61" s="16">
        <v>710</v>
      </c>
      <c r="R61" s="16"/>
      <c r="S61" s="16"/>
      <c r="T61" s="16"/>
      <c r="U61" s="23">
        <f t="shared" si="1"/>
        <v>710</v>
      </c>
      <c r="V61" s="16">
        <v>335</v>
      </c>
      <c r="W61" s="16">
        <v>60</v>
      </c>
      <c r="X61" s="16">
        <v>55</v>
      </c>
      <c r="Y61" s="16"/>
      <c r="Z61" s="16"/>
      <c r="AA61" s="16"/>
      <c r="AB61" s="16"/>
      <c r="AC61" s="16"/>
      <c r="AD61" s="16"/>
      <c r="AE61" s="16"/>
      <c r="AF61" s="16"/>
      <c r="AG61" s="16"/>
      <c r="AH61" s="16"/>
      <c r="AI61" s="16"/>
      <c r="AJ61" s="16"/>
      <c r="AK61" s="16"/>
      <c r="AL61" s="16"/>
      <c r="AM61" s="16"/>
      <c r="AN61" s="16"/>
      <c r="AO61" s="16"/>
      <c r="AP61" s="16">
        <v>30</v>
      </c>
      <c r="AQ61" s="16"/>
      <c r="AR61" s="16"/>
      <c r="AS61" s="16"/>
      <c r="AT61" s="16"/>
      <c r="AU61" s="16"/>
      <c r="AV61" s="16"/>
      <c r="AW61" s="16"/>
      <c r="AX61" s="16"/>
      <c r="AY61" s="16"/>
      <c r="AZ61" s="16"/>
      <c r="BA61" s="16"/>
      <c r="BB61" s="16"/>
      <c r="BC61" s="16"/>
      <c r="BD61" s="16"/>
      <c r="BE61" s="16"/>
      <c r="BF61" s="16"/>
      <c r="BG61" s="23">
        <f t="shared" si="12"/>
        <v>480</v>
      </c>
      <c r="BH61" s="24">
        <f t="shared" si="2"/>
        <v>8</v>
      </c>
      <c r="BI61" s="25">
        <f t="shared" si="16"/>
        <v>5.5833333333333339</v>
      </c>
      <c r="BJ61" s="25">
        <f t="shared" si="4"/>
        <v>69.791666666666671</v>
      </c>
      <c r="BK61" s="26">
        <f t="shared" si="5"/>
        <v>88.30845771144277</v>
      </c>
      <c r="BL61" s="26">
        <f t="shared" si="6"/>
        <v>100</v>
      </c>
      <c r="BM61" s="26">
        <f t="shared" si="7"/>
        <v>61.631944444444443</v>
      </c>
      <c r="BN61" s="27">
        <f t="shared" si="8"/>
        <v>1.5</v>
      </c>
      <c r="BO61" s="27">
        <f t="shared" si="9"/>
        <v>936</v>
      </c>
      <c r="BP61" s="27">
        <f t="shared" si="10"/>
        <v>0.91666666666666652</v>
      </c>
      <c r="BQ61" s="28">
        <f t="shared" si="11"/>
        <v>131.99999999999997</v>
      </c>
      <c r="BR61" s="29"/>
      <c r="BS61" s="29"/>
      <c r="BT61" s="29"/>
      <c r="BU61" s="30"/>
      <c r="BV61" s="29"/>
      <c r="BW61" s="16">
        <f t="shared" si="13"/>
        <v>710</v>
      </c>
    </row>
    <row r="62" spans="1:75" x14ac:dyDescent="0.3">
      <c r="A62" s="14">
        <v>61</v>
      </c>
      <c r="B62" s="15">
        <v>46054</v>
      </c>
      <c r="C62" s="16" t="s">
        <v>38</v>
      </c>
      <c r="D62" s="17" t="str">
        <f t="shared" si="14"/>
        <v>HO</v>
      </c>
      <c r="E62" s="18" t="s">
        <v>111</v>
      </c>
      <c r="F62" s="18" t="s">
        <v>101</v>
      </c>
      <c r="G62" s="19" t="s">
        <v>54</v>
      </c>
      <c r="H62" s="19"/>
      <c r="I62" s="19"/>
      <c r="J62" s="20">
        <v>1526013.01</v>
      </c>
      <c r="K62" s="21" t="e">
        <f>VLOOKUP(J62,'[2]Item List (3)'!A$1:B$110000,2,FALSE)</f>
        <v>#N/A</v>
      </c>
      <c r="L62" s="20">
        <v>251107005</v>
      </c>
      <c r="M62" s="16" t="s">
        <v>138</v>
      </c>
      <c r="N62" s="16">
        <v>15</v>
      </c>
      <c r="O62" s="22">
        <f t="shared" si="0"/>
        <v>240</v>
      </c>
      <c r="P62" s="16">
        <v>1</v>
      </c>
      <c r="Q62" s="16">
        <v>1526</v>
      </c>
      <c r="R62" s="16"/>
      <c r="S62" s="16"/>
      <c r="T62" s="16"/>
      <c r="U62" s="23">
        <f t="shared" si="1"/>
        <v>1526</v>
      </c>
      <c r="V62" s="16">
        <v>400</v>
      </c>
      <c r="W62" s="16"/>
      <c r="X62" s="16"/>
      <c r="Y62" s="16"/>
      <c r="Z62" s="16"/>
      <c r="AA62" s="16"/>
      <c r="AB62" s="16"/>
      <c r="AC62" s="16"/>
      <c r="AD62" s="16"/>
      <c r="AE62" s="16"/>
      <c r="AF62" s="16"/>
      <c r="AG62" s="16"/>
      <c r="AH62" s="16"/>
      <c r="AI62" s="16"/>
      <c r="AJ62" s="16"/>
      <c r="AK62" s="16"/>
      <c r="AL62" s="16"/>
      <c r="AM62" s="16"/>
      <c r="AN62" s="16">
        <v>50</v>
      </c>
      <c r="AO62" s="16"/>
      <c r="AP62" s="16">
        <v>30</v>
      </c>
      <c r="AQ62" s="16"/>
      <c r="AR62" s="16"/>
      <c r="AS62" s="16"/>
      <c r="AT62" s="16"/>
      <c r="AU62" s="16"/>
      <c r="AV62" s="16"/>
      <c r="AW62" s="16"/>
      <c r="AX62" s="16"/>
      <c r="AY62" s="16"/>
      <c r="AZ62" s="16"/>
      <c r="BA62" s="16"/>
      <c r="BB62" s="16"/>
      <c r="BC62" s="16"/>
      <c r="BD62" s="16"/>
      <c r="BE62" s="16"/>
      <c r="BF62" s="16"/>
      <c r="BG62" s="23">
        <f t="shared" si="12"/>
        <v>480</v>
      </c>
      <c r="BH62" s="24">
        <f t="shared" si="2"/>
        <v>8</v>
      </c>
      <c r="BI62" s="25">
        <f t="shared" si="16"/>
        <v>6.666666666666667</v>
      </c>
      <c r="BJ62" s="25">
        <f t="shared" si="4"/>
        <v>83.333333333333343</v>
      </c>
      <c r="BK62" s="26">
        <f t="shared" si="5"/>
        <v>95.375</v>
      </c>
      <c r="BL62" s="26">
        <f t="shared" si="6"/>
        <v>100</v>
      </c>
      <c r="BM62" s="26">
        <f t="shared" si="7"/>
        <v>79.479166666666686</v>
      </c>
      <c r="BN62" s="27">
        <f t="shared" si="8"/>
        <v>0.5</v>
      </c>
      <c r="BO62" s="27">
        <f t="shared" si="9"/>
        <v>1800</v>
      </c>
      <c r="BP62" s="27">
        <f t="shared" si="10"/>
        <v>0.83333333333333326</v>
      </c>
      <c r="BQ62" s="28">
        <f t="shared" si="11"/>
        <v>199.99999999999997</v>
      </c>
      <c r="BR62" s="29"/>
      <c r="BS62" s="29"/>
      <c r="BT62" s="29"/>
      <c r="BU62" s="30"/>
      <c r="BV62" s="29"/>
      <c r="BW62" s="16">
        <f t="shared" si="13"/>
        <v>1526</v>
      </c>
    </row>
    <row r="63" spans="1:75" x14ac:dyDescent="0.3">
      <c r="A63" s="14">
        <v>62</v>
      </c>
      <c r="B63" s="15">
        <v>46054</v>
      </c>
      <c r="C63" s="16" t="s">
        <v>40</v>
      </c>
      <c r="D63" s="17" t="str">
        <f t="shared" si="14"/>
        <v>HO</v>
      </c>
      <c r="E63" s="18" t="s">
        <v>111</v>
      </c>
      <c r="F63" s="18" t="s">
        <v>101</v>
      </c>
      <c r="G63" s="19" t="s">
        <v>112</v>
      </c>
      <c r="H63" s="19"/>
      <c r="I63" s="19"/>
      <c r="J63" s="20">
        <v>104299</v>
      </c>
      <c r="K63" s="21" t="str">
        <f>VLOOKUP(J63,'[2]Item List (3)'!A$1:B$110000,2,FALSE)</f>
        <v>IR.9916</v>
      </c>
      <c r="L63" s="20"/>
      <c r="M63" s="16" t="s">
        <v>138</v>
      </c>
      <c r="N63" s="16">
        <v>15</v>
      </c>
      <c r="O63" s="22">
        <f t="shared" si="0"/>
        <v>240</v>
      </c>
      <c r="P63" s="16">
        <v>1</v>
      </c>
      <c r="Q63" s="16"/>
      <c r="R63" s="16"/>
      <c r="S63" s="16"/>
      <c r="T63" s="16"/>
      <c r="U63" s="23">
        <f t="shared" si="1"/>
        <v>0</v>
      </c>
      <c r="V63" s="16"/>
      <c r="W63" s="16">
        <v>180</v>
      </c>
      <c r="X63" s="16"/>
      <c r="Y63" s="16"/>
      <c r="Z63" s="16"/>
      <c r="AA63" s="16"/>
      <c r="AB63" s="16"/>
      <c r="AC63" s="16"/>
      <c r="AD63" s="16"/>
      <c r="AE63" s="16"/>
      <c r="AF63" s="16"/>
      <c r="AG63" s="16"/>
      <c r="AH63" s="16"/>
      <c r="AI63" s="16"/>
      <c r="AJ63" s="16"/>
      <c r="AK63" s="16"/>
      <c r="AL63" s="16"/>
      <c r="AM63" s="16"/>
      <c r="AN63" s="16">
        <v>300</v>
      </c>
      <c r="AO63" s="16"/>
      <c r="AP63" s="16"/>
      <c r="AQ63" s="16"/>
      <c r="AR63" s="16"/>
      <c r="AS63" s="16"/>
      <c r="AT63" s="16"/>
      <c r="AU63" s="16"/>
      <c r="AV63" s="16"/>
      <c r="AW63" s="16"/>
      <c r="AX63" s="16"/>
      <c r="AY63" s="16"/>
      <c r="AZ63" s="16"/>
      <c r="BA63" s="16"/>
      <c r="BB63" s="16"/>
      <c r="BC63" s="16"/>
      <c r="BD63" s="16"/>
      <c r="BE63" s="16"/>
      <c r="BF63" s="16"/>
      <c r="BG63" s="23">
        <f t="shared" si="12"/>
        <v>480</v>
      </c>
      <c r="BH63" s="24">
        <f t="shared" si="2"/>
        <v>8</v>
      </c>
      <c r="BI63" s="25">
        <f t="shared" si="16"/>
        <v>0</v>
      </c>
      <c r="BJ63" s="25">
        <f t="shared" si="4"/>
        <v>0</v>
      </c>
      <c r="BK63" s="26">
        <f t="shared" si="5"/>
        <v>0</v>
      </c>
      <c r="BL63" s="26">
        <f t="shared" si="6"/>
        <v>0</v>
      </c>
      <c r="BM63" s="26">
        <f t="shared" si="7"/>
        <v>0</v>
      </c>
      <c r="BN63" s="27">
        <f t="shared" si="8"/>
        <v>3</v>
      </c>
      <c r="BO63" s="27">
        <f t="shared" si="9"/>
        <v>1200</v>
      </c>
      <c r="BP63" s="27">
        <f t="shared" si="10"/>
        <v>5</v>
      </c>
      <c r="BQ63" s="28">
        <f t="shared" si="11"/>
        <v>1200</v>
      </c>
      <c r="BR63" s="29"/>
      <c r="BS63" s="29"/>
      <c r="BT63" s="29"/>
      <c r="BU63" s="30"/>
      <c r="BV63" s="29"/>
      <c r="BW63" s="16">
        <f t="shared" si="13"/>
        <v>0</v>
      </c>
    </row>
    <row r="64" spans="1:75" x14ac:dyDescent="0.3">
      <c r="A64" s="14">
        <v>63</v>
      </c>
      <c r="B64" s="15">
        <v>46054</v>
      </c>
      <c r="C64" s="16" t="s">
        <v>38</v>
      </c>
      <c r="D64" s="17" t="str">
        <f t="shared" si="14"/>
        <v>HO</v>
      </c>
      <c r="E64" s="18" t="s">
        <v>113</v>
      </c>
      <c r="F64" s="18" t="s">
        <v>101</v>
      </c>
      <c r="G64" s="19" t="s">
        <v>67</v>
      </c>
      <c r="H64" s="19" t="s">
        <v>114</v>
      </c>
      <c r="I64" s="19"/>
      <c r="J64" s="20">
        <v>200299.13</v>
      </c>
      <c r="K64" s="21" t="str">
        <f>VLOOKUP(J64,'[2]Item List (3)'!A$1:B$110000,2,FALSE)</f>
        <v>OR.9913 C</v>
      </c>
      <c r="L64" s="20">
        <v>251127015</v>
      </c>
      <c r="M64" s="16" t="s">
        <v>141</v>
      </c>
      <c r="N64" s="16">
        <v>15</v>
      </c>
      <c r="O64" s="22">
        <f t="shared" si="0"/>
        <v>240</v>
      </c>
      <c r="P64" s="16">
        <v>1</v>
      </c>
      <c r="Q64" s="16">
        <v>868</v>
      </c>
      <c r="R64" s="16"/>
      <c r="S64" s="16"/>
      <c r="T64" s="16"/>
      <c r="U64" s="23">
        <f t="shared" si="1"/>
        <v>868</v>
      </c>
      <c r="V64" s="16">
        <v>230</v>
      </c>
      <c r="W64" s="16"/>
      <c r="X64" s="16"/>
      <c r="Y64" s="16"/>
      <c r="Z64" s="16"/>
      <c r="AA64" s="16"/>
      <c r="AB64" s="16"/>
      <c r="AC64" s="16"/>
      <c r="AD64" s="16"/>
      <c r="AE64" s="16"/>
      <c r="AF64" s="16"/>
      <c r="AG64" s="16"/>
      <c r="AH64" s="16"/>
      <c r="AI64" s="16"/>
      <c r="AJ64" s="16"/>
      <c r="AK64" s="16"/>
      <c r="AL64" s="16"/>
      <c r="AM64" s="16"/>
      <c r="AN64" s="16"/>
      <c r="AO64" s="16"/>
      <c r="AP64" s="16">
        <v>10</v>
      </c>
      <c r="AQ64" s="16"/>
      <c r="AR64" s="16">
        <v>240</v>
      </c>
      <c r="AS64" s="16"/>
      <c r="AT64" s="16"/>
      <c r="AU64" s="16"/>
      <c r="AV64" s="16"/>
      <c r="AW64" s="16"/>
      <c r="AX64" s="16"/>
      <c r="AY64" s="16"/>
      <c r="AZ64" s="16"/>
      <c r="BA64" s="16"/>
      <c r="BB64" s="16"/>
      <c r="BC64" s="16"/>
      <c r="BD64" s="16"/>
      <c r="BE64" s="16"/>
      <c r="BF64" s="16"/>
      <c r="BG64" s="23">
        <f t="shared" si="12"/>
        <v>480</v>
      </c>
      <c r="BH64" s="24">
        <f t="shared" si="2"/>
        <v>8</v>
      </c>
      <c r="BI64" s="25">
        <f t="shared" si="16"/>
        <v>3.833333333333333</v>
      </c>
      <c r="BJ64" s="25">
        <f t="shared" si="4"/>
        <v>47.916666666666664</v>
      </c>
      <c r="BK64" s="26">
        <f t="shared" si="5"/>
        <v>94.34782608695653</v>
      </c>
      <c r="BL64" s="26">
        <f t="shared" si="6"/>
        <v>100</v>
      </c>
      <c r="BM64" s="26">
        <f t="shared" si="7"/>
        <v>45.208333333333343</v>
      </c>
      <c r="BN64" s="27">
        <f t="shared" si="8"/>
        <v>0.16666666666666666</v>
      </c>
      <c r="BO64" s="27">
        <f t="shared" si="9"/>
        <v>1880</v>
      </c>
      <c r="BP64" s="27">
        <f t="shared" si="10"/>
        <v>4</v>
      </c>
      <c r="BQ64" s="28">
        <f t="shared" si="11"/>
        <v>960</v>
      </c>
      <c r="BR64" s="29"/>
      <c r="BS64" s="29"/>
      <c r="BT64" s="29"/>
      <c r="BU64" s="30"/>
      <c r="BV64" s="29"/>
      <c r="BW64" s="16">
        <f t="shared" si="13"/>
        <v>868</v>
      </c>
    </row>
    <row r="65" spans="1:75" x14ac:dyDescent="0.3">
      <c r="A65" s="14">
        <v>64</v>
      </c>
      <c r="B65" s="15">
        <v>46054</v>
      </c>
      <c r="C65" s="16" t="s">
        <v>40</v>
      </c>
      <c r="D65" s="17" t="str">
        <f t="shared" si="14"/>
        <v>HO</v>
      </c>
      <c r="E65" s="18" t="s">
        <v>113</v>
      </c>
      <c r="F65" s="18" t="s">
        <v>101</v>
      </c>
      <c r="G65" s="19" t="s">
        <v>114</v>
      </c>
      <c r="H65" s="19" t="s">
        <v>107</v>
      </c>
      <c r="I65" s="19" t="s">
        <v>112</v>
      </c>
      <c r="J65" s="20">
        <v>200299.13</v>
      </c>
      <c r="K65" s="21" t="str">
        <f>VLOOKUP(J65,'[2]Item List (3)'!A$1:B$110000,2,FALSE)</f>
        <v>OR.9913 C</v>
      </c>
      <c r="L65" s="20">
        <v>251127015</v>
      </c>
      <c r="M65" s="16" t="s">
        <v>141</v>
      </c>
      <c r="N65" s="16">
        <v>15</v>
      </c>
      <c r="O65" s="22">
        <f t="shared" si="0"/>
        <v>240</v>
      </c>
      <c r="P65" s="16">
        <v>1</v>
      </c>
      <c r="Q65" s="16">
        <v>1283</v>
      </c>
      <c r="R65" s="16">
        <v>46</v>
      </c>
      <c r="S65" s="16"/>
      <c r="T65" s="16"/>
      <c r="U65" s="23">
        <f t="shared" si="1"/>
        <v>1283</v>
      </c>
      <c r="V65" s="16">
        <v>335</v>
      </c>
      <c r="W65" s="16">
        <v>105</v>
      </c>
      <c r="X65" s="16"/>
      <c r="Y65" s="16"/>
      <c r="Z65" s="16"/>
      <c r="AA65" s="16"/>
      <c r="AB65" s="16"/>
      <c r="AC65" s="16"/>
      <c r="AD65" s="16"/>
      <c r="AE65" s="16"/>
      <c r="AF65" s="16"/>
      <c r="AG65" s="16"/>
      <c r="AH65" s="16"/>
      <c r="AI65" s="16"/>
      <c r="AJ65" s="16"/>
      <c r="AK65" s="16"/>
      <c r="AL65" s="16"/>
      <c r="AM65" s="16"/>
      <c r="AN65" s="16"/>
      <c r="AO65" s="16"/>
      <c r="AP65" s="16">
        <v>20</v>
      </c>
      <c r="AQ65" s="16"/>
      <c r="AR65" s="16"/>
      <c r="AS65" s="16"/>
      <c r="AT65" s="16"/>
      <c r="AU65" s="16"/>
      <c r="AV65" s="16"/>
      <c r="AW65" s="16"/>
      <c r="AX65" s="16"/>
      <c r="AY65" s="16"/>
      <c r="AZ65" s="16"/>
      <c r="BA65" s="16"/>
      <c r="BB65" s="16"/>
      <c r="BC65" s="16">
        <v>20</v>
      </c>
      <c r="BD65" s="16"/>
      <c r="BE65" s="16"/>
      <c r="BF65" s="16"/>
      <c r="BG65" s="23">
        <f t="shared" si="12"/>
        <v>480</v>
      </c>
      <c r="BH65" s="24">
        <f t="shared" si="2"/>
        <v>8</v>
      </c>
      <c r="BI65" s="25">
        <f t="shared" si="16"/>
        <v>5.5833333333333339</v>
      </c>
      <c r="BJ65" s="25">
        <f t="shared" si="4"/>
        <v>69.791666666666671</v>
      </c>
      <c r="BK65" s="26">
        <f t="shared" si="5"/>
        <v>95.74626865671641</v>
      </c>
      <c r="BL65" s="26">
        <f t="shared" si="6"/>
        <v>96.414653156664059</v>
      </c>
      <c r="BM65" s="26">
        <f t="shared" si="7"/>
        <v>64.427083333333329</v>
      </c>
      <c r="BN65" s="27">
        <f t="shared" si="8"/>
        <v>2.0833333333333335</v>
      </c>
      <c r="BO65" s="27">
        <f t="shared" si="9"/>
        <v>1419.9999999999998</v>
      </c>
      <c r="BP65" s="27">
        <f t="shared" si="10"/>
        <v>0.33333333333333304</v>
      </c>
      <c r="BQ65" s="28">
        <f t="shared" si="11"/>
        <v>79.999999999999929</v>
      </c>
      <c r="BR65" s="29">
        <v>2</v>
      </c>
      <c r="BS65" s="29"/>
      <c r="BT65" s="29"/>
      <c r="BU65" s="30"/>
      <c r="BV65" s="29"/>
      <c r="BW65" s="16">
        <f t="shared" si="13"/>
        <v>1283</v>
      </c>
    </row>
    <row r="66" spans="1:75" x14ac:dyDescent="0.3">
      <c r="A66" s="14">
        <v>65</v>
      </c>
      <c r="B66" s="15">
        <v>46054</v>
      </c>
      <c r="C66" s="16" t="s">
        <v>38</v>
      </c>
      <c r="D66" s="17" t="str">
        <f t="shared" si="14"/>
        <v>HO</v>
      </c>
      <c r="E66" s="18" t="s">
        <v>115</v>
      </c>
      <c r="F66" s="18"/>
      <c r="G66" s="19"/>
      <c r="H66" s="19"/>
      <c r="I66" s="19"/>
      <c r="J66" s="20"/>
      <c r="K66" s="21" t="e">
        <f>VLOOKUP(J66,'[2]Item List (3)'!A$1:B$110000,2,FALSE)</f>
        <v>#N/A</v>
      </c>
      <c r="L66" s="20"/>
      <c r="M66" s="16" t="s">
        <v>138</v>
      </c>
      <c r="N66" s="16"/>
      <c r="O66" s="22" t="str">
        <f t="shared" ref="O66:O129" si="17">IFERROR(3600/N66,"")</f>
        <v/>
      </c>
      <c r="P66" s="16"/>
      <c r="Q66" s="16"/>
      <c r="R66" s="16"/>
      <c r="S66" s="16"/>
      <c r="T66" s="16"/>
      <c r="U66" s="23">
        <f t="shared" ref="U66:U79" si="18">Q66+S66+T66</f>
        <v>0</v>
      </c>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v>480</v>
      </c>
      <c r="BG66" s="23">
        <f t="shared" si="12"/>
        <v>480</v>
      </c>
      <c r="BH66" s="24">
        <f t="shared" ref="BH66:BH129" si="19">BG66/60</f>
        <v>8</v>
      </c>
      <c r="BI66" s="25">
        <f t="shared" si="16"/>
        <v>0</v>
      </c>
      <c r="BJ66" s="25">
        <f t="shared" ref="BJ66:BJ129" si="20">IFERROR(BI66/BH66*100,0)</f>
        <v>0</v>
      </c>
      <c r="BK66" s="26">
        <f t="shared" ref="BK66:BK79" si="21">IFERROR(((U66*N66)/(BI66*3600)*100),0)</f>
        <v>0</v>
      </c>
      <c r="BL66" s="26">
        <f t="shared" ref="BL66:BL79" si="22">IFERROR(((U66-(R66+S66+T66))/U66*100),0)</f>
        <v>0</v>
      </c>
      <c r="BM66" s="26">
        <f t="shared" ref="BM66:BM129" si="23">IFERROR((((BJ66*BK66*BL66)/1000000)*100),0)</f>
        <v>0</v>
      </c>
      <c r="BN66" s="27">
        <f t="shared" ref="BN66:BN81" si="24">(W66+AP66+BE66+BF66)/60</f>
        <v>8</v>
      </c>
      <c r="BO66" s="27">
        <f t="shared" ref="BO66:BO129" si="25">IFERROR(((BH66-BN66)*3600)/N66,0)</f>
        <v>0</v>
      </c>
      <c r="BP66" s="27">
        <f t="shared" ref="BP66:BP129" si="26">IFERROR(SUM(W66:BF66)/60-BN66,0)</f>
        <v>0</v>
      </c>
      <c r="BQ66" s="28">
        <f t="shared" ref="BQ66:BQ129" si="27">IFERROR(BP66*3600/N66,0)</f>
        <v>0</v>
      </c>
      <c r="BR66" s="29"/>
      <c r="BS66" s="29"/>
      <c r="BT66" s="29"/>
      <c r="BU66" s="30"/>
      <c r="BV66" s="29"/>
      <c r="BW66" s="16">
        <f t="shared" si="13"/>
        <v>0</v>
      </c>
    </row>
    <row r="67" spans="1:75" x14ac:dyDescent="0.3">
      <c r="A67" s="14">
        <v>66</v>
      </c>
      <c r="B67" s="15">
        <v>46054</v>
      </c>
      <c r="C67" s="16" t="s">
        <v>40</v>
      </c>
      <c r="D67" s="17" t="str">
        <f t="shared" si="14"/>
        <v>HO</v>
      </c>
      <c r="E67" s="18" t="s">
        <v>115</v>
      </c>
      <c r="F67" s="18"/>
      <c r="G67" s="19"/>
      <c r="H67" s="19"/>
      <c r="I67" s="19"/>
      <c r="J67" s="20"/>
      <c r="K67" s="21" t="e">
        <f>VLOOKUP(J67,'[2]Item List (3)'!A$1:B$110000,2,FALSE)</f>
        <v>#N/A</v>
      </c>
      <c r="L67" s="20"/>
      <c r="M67" s="16" t="s">
        <v>138</v>
      </c>
      <c r="N67" s="16"/>
      <c r="O67" s="22" t="str">
        <f t="shared" si="17"/>
        <v/>
      </c>
      <c r="P67" s="16"/>
      <c r="Q67" s="16"/>
      <c r="R67" s="16"/>
      <c r="S67" s="16"/>
      <c r="T67" s="16"/>
      <c r="U67" s="23">
        <f t="shared" si="18"/>
        <v>0</v>
      </c>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v>480</v>
      </c>
      <c r="BG67" s="23">
        <f t="shared" ref="BG67:BG104" si="28">SUM(V67:BF67)</f>
        <v>480</v>
      </c>
      <c r="BH67" s="24">
        <f t="shared" si="19"/>
        <v>8</v>
      </c>
      <c r="BI67" s="25">
        <f t="shared" si="16"/>
        <v>0</v>
      </c>
      <c r="BJ67" s="25">
        <f t="shared" si="20"/>
        <v>0</v>
      </c>
      <c r="BK67" s="26">
        <f t="shared" si="21"/>
        <v>0</v>
      </c>
      <c r="BL67" s="26">
        <f t="shared" si="22"/>
        <v>0</v>
      </c>
      <c r="BM67" s="26">
        <f t="shared" si="23"/>
        <v>0</v>
      </c>
      <c r="BN67" s="27">
        <f t="shared" si="24"/>
        <v>8</v>
      </c>
      <c r="BO67" s="27">
        <f t="shared" si="25"/>
        <v>0</v>
      </c>
      <c r="BP67" s="27">
        <f t="shared" si="26"/>
        <v>0</v>
      </c>
      <c r="BQ67" s="28">
        <f t="shared" si="27"/>
        <v>0</v>
      </c>
      <c r="BR67" s="29"/>
      <c r="BS67" s="29"/>
      <c r="BT67" s="29"/>
      <c r="BU67" s="30"/>
      <c r="BV67" s="29"/>
      <c r="BW67" s="16">
        <f t="shared" ref="BW67:BW130" si="29">Q67*P67</f>
        <v>0</v>
      </c>
    </row>
    <row r="68" spans="1:75" x14ac:dyDescent="0.3">
      <c r="A68" s="14">
        <v>67</v>
      </c>
      <c r="B68" s="15">
        <v>46054</v>
      </c>
      <c r="C68" s="16" t="s">
        <v>38</v>
      </c>
      <c r="D68" s="17" t="str">
        <f t="shared" si="14"/>
        <v>HO</v>
      </c>
      <c r="E68" s="18" t="s">
        <v>116</v>
      </c>
      <c r="F68" s="18" t="s">
        <v>101</v>
      </c>
      <c r="G68" s="19" t="s">
        <v>98</v>
      </c>
      <c r="H68" s="19" t="s">
        <v>107</v>
      </c>
      <c r="I68" s="19"/>
      <c r="J68" s="20">
        <v>200827.1</v>
      </c>
      <c r="K68" s="21" t="str">
        <f>VLOOKUP(J68,'[2]Item List (3)'!A$1:B$110000,2,FALSE)</f>
        <v>MNA.OR 4020</v>
      </c>
      <c r="L68" s="20">
        <v>251207016</v>
      </c>
      <c r="M68" s="16" t="s">
        <v>141</v>
      </c>
      <c r="N68" s="16">
        <v>15</v>
      </c>
      <c r="O68" s="22">
        <f t="shared" si="17"/>
        <v>240</v>
      </c>
      <c r="P68" s="16">
        <v>1</v>
      </c>
      <c r="Q68" s="16">
        <v>961</v>
      </c>
      <c r="R68" s="16"/>
      <c r="S68" s="16"/>
      <c r="T68" s="16"/>
      <c r="U68" s="23">
        <f t="shared" si="18"/>
        <v>961</v>
      </c>
      <c r="V68" s="16">
        <v>250</v>
      </c>
      <c r="W68" s="16"/>
      <c r="X68" s="16"/>
      <c r="Y68" s="16"/>
      <c r="Z68" s="16"/>
      <c r="AA68" s="16"/>
      <c r="AB68" s="16"/>
      <c r="AC68" s="16"/>
      <c r="AD68" s="16"/>
      <c r="AE68" s="16"/>
      <c r="AF68" s="16"/>
      <c r="AG68" s="16"/>
      <c r="AH68" s="16"/>
      <c r="AI68" s="16"/>
      <c r="AJ68" s="16"/>
      <c r="AK68" s="16"/>
      <c r="AL68" s="16"/>
      <c r="AM68" s="16"/>
      <c r="AN68" s="16"/>
      <c r="AO68" s="16"/>
      <c r="AP68" s="16">
        <v>20</v>
      </c>
      <c r="AQ68" s="16"/>
      <c r="AR68" s="16">
        <v>210</v>
      </c>
      <c r="AS68" s="16"/>
      <c r="AT68" s="16"/>
      <c r="AU68" s="16"/>
      <c r="AV68" s="16"/>
      <c r="AW68" s="16"/>
      <c r="AX68" s="16"/>
      <c r="AY68" s="16"/>
      <c r="AZ68" s="16"/>
      <c r="BA68" s="16"/>
      <c r="BB68" s="16"/>
      <c r="BC68" s="16"/>
      <c r="BD68" s="16"/>
      <c r="BE68" s="16"/>
      <c r="BF68" s="16"/>
      <c r="BG68" s="23">
        <f t="shared" si="28"/>
        <v>480</v>
      </c>
      <c r="BH68" s="24">
        <f t="shared" si="19"/>
        <v>8</v>
      </c>
      <c r="BI68" s="25">
        <f t="shared" si="16"/>
        <v>4.1666666666666661</v>
      </c>
      <c r="BJ68" s="25">
        <f t="shared" si="20"/>
        <v>52.083333333333329</v>
      </c>
      <c r="BK68" s="26">
        <f t="shared" si="21"/>
        <v>96.100000000000009</v>
      </c>
      <c r="BL68" s="26">
        <f t="shared" si="22"/>
        <v>100</v>
      </c>
      <c r="BM68" s="26">
        <f t="shared" si="23"/>
        <v>50.052083333333329</v>
      </c>
      <c r="BN68" s="27">
        <f t="shared" si="24"/>
        <v>0.33333333333333331</v>
      </c>
      <c r="BO68" s="27">
        <f t="shared" si="25"/>
        <v>1840</v>
      </c>
      <c r="BP68" s="27">
        <f t="shared" si="26"/>
        <v>3.5</v>
      </c>
      <c r="BQ68" s="28">
        <f t="shared" si="27"/>
        <v>840</v>
      </c>
      <c r="BR68" s="29"/>
      <c r="BS68" s="29"/>
      <c r="BT68" s="29"/>
      <c r="BU68" s="30"/>
      <c r="BV68" s="29"/>
      <c r="BW68" s="16">
        <f t="shared" si="29"/>
        <v>961</v>
      </c>
    </row>
    <row r="69" spans="1:75" x14ac:dyDescent="0.3">
      <c r="A69" s="14">
        <v>68</v>
      </c>
      <c r="B69" s="15">
        <v>46054</v>
      </c>
      <c r="C69" s="16" t="s">
        <v>40</v>
      </c>
      <c r="D69" s="17" t="str">
        <f t="shared" si="14"/>
        <v>HO</v>
      </c>
      <c r="E69" s="18" t="s">
        <v>116</v>
      </c>
      <c r="F69" s="18" t="s">
        <v>101</v>
      </c>
      <c r="G69" s="19" t="s">
        <v>117</v>
      </c>
      <c r="H69" s="19"/>
      <c r="I69" s="19"/>
      <c r="J69" s="20">
        <v>200827.1</v>
      </c>
      <c r="K69" s="21" t="str">
        <f>VLOOKUP(J69,'[2]Item List (3)'!A$1:B$110000,2,FALSE)</f>
        <v>MNA.OR 4020</v>
      </c>
      <c r="L69" s="20">
        <v>251207016</v>
      </c>
      <c r="M69" s="16" t="s">
        <v>141</v>
      </c>
      <c r="N69" s="16">
        <v>15</v>
      </c>
      <c r="O69" s="22">
        <f t="shared" si="17"/>
        <v>240</v>
      </c>
      <c r="P69" s="16">
        <v>1</v>
      </c>
      <c r="Q69" s="16">
        <v>1750</v>
      </c>
      <c r="R69" s="16"/>
      <c r="S69" s="16"/>
      <c r="T69" s="16"/>
      <c r="U69" s="23">
        <f t="shared" si="18"/>
        <v>1750</v>
      </c>
      <c r="V69" s="16">
        <v>450</v>
      </c>
      <c r="W69" s="16"/>
      <c r="X69" s="16"/>
      <c r="Y69" s="16"/>
      <c r="Z69" s="16"/>
      <c r="AA69" s="16"/>
      <c r="AB69" s="16"/>
      <c r="AC69" s="16"/>
      <c r="AD69" s="16"/>
      <c r="AE69" s="16"/>
      <c r="AF69" s="16"/>
      <c r="AG69" s="16"/>
      <c r="AH69" s="16"/>
      <c r="AI69" s="16"/>
      <c r="AJ69" s="16"/>
      <c r="AK69" s="16"/>
      <c r="AL69" s="16"/>
      <c r="AM69" s="16"/>
      <c r="AN69" s="16"/>
      <c r="AO69" s="16"/>
      <c r="AP69" s="16">
        <v>30</v>
      </c>
      <c r="AQ69" s="16"/>
      <c r="AR69" s="16"/>
      <c r="AS69" s="16"/>
      <c r="AT69" s="16"/>
      <c r="AU69" s="16"/>
      <c r="AV69" s="16"/>
      <c r="AW69" s="16"/>
      <c r="AX69" s="16"/>
      <c r="AY69" s="16"/>
      <c r="AZ69" s="16"/>
      <c r="BA69" s="16"/>
      <c r="BB69" s="16"/>
      <c r="BC69" s="16"/>
      <c r="BD69" s="16"/>
      <c r="BE69" s="16"/>
      <c r="BF69" s="16"/>
      <c r="BG69" s="23">
        <f t="shared" si="28"/>
        <v>480</v>
      </c>
      <c r="BH69" s="24">
        <f t="shared" si="19"/>
        <v>8</v>
      </c>
      <c r="BI69" s="25">
        <f t="shared" si="16"/>
        <v>7.5</v>
      </c>
      <c r="BJ69" s="25">
        <f t="shared" si="20"/>
        <v>93.75</v>
      </c>
      <c r="BK69" s="26">
        <f t="shared" si="21"/>
        <v>97.222222222222214</v>
      </c>
      <c r="BL69" s="26">
        <f t="shared" si="22"/>
        <v>100</v>
      </c>
      <c r="BM69" s="26">
        <f t="shared" si="23"/>
        <v>91.145833333333329</v>
      </c>
      <c r="BN69" s="27">
        <f t="shared" si="24"/>
        <v>0.5</v>
      </c>
      <c r="BO69" s="27">
        <f t="shared" si="25"/>
        <v>1800</v>
      </c>
      <c r="BP69" s="27">
        <f t="shared" si="26"/>
        <v>0</v>
      </c>
      <c r="BQ69" s="28">
        <f t="shared" si="27"/>
        <v>0</v>
      </c>
      <c r="BR69" s="29"/>
      <c r="BS69" s="29"/>
      <c r="BT69" s="29"/>
      <c r="BU69" s="30"/>
      <c r="BV69" s="29"/>
      <c r="BW69" s="16">
        <f t="shared" si="29"/>
        <v>1750</v>
      </c>
    </row>
    <row r="70" spans="1:75" x14ac:dyDescent="0.3">
      <c r="A70" s="14">
        <v>69</v>
      </c>
      <c r="B70" s="15">
        <v>46054</v>
      </c>
      <c r="C70" s="16" t="s">
        <v>38</v>
      </c>
      <c r="D70" s="17" t="str">
        <f t="shared" ref="D70:D133" si="30">LEFT(E70,2)</f>
        <v>HO</v>
      </c>
      <c r="E70" s="18" t="s">
        <v>118</v>
      </c>
      <c r="F70" s="18"/>
      <c r="G70" s="19"/>
      <c r="H70" s="19"/>
      <c r="I70" s="19"/>
      <c r="J70" s="20"/>
      <c r="K70" s="21" t="e">
        <f>VLOOKUP(J70,'[2]Item List (3)'!A$1:B$110000,2,FALSE)</f>
        <v>#N/A</v>
      </c>
      <c r="L70" s="20"/>
      <c r="M70" s="16" t="s">
        <v>138</v>
      </c>
      <c r="N70" s="16"/>
      <c r="O70" s="22" t="str">
        <f t="shared" si="17"/>
        <v/>
      </c>
      <c r="P70" s="16"/>
      <c r="Q70" s="16"/>
      <c r="R70" s="16"/>
      <c r="S70" s="16"/>
      <c r="T70" s="16"/>
      <c r="U70" s="23">
        <f t="shared" si="18"/>
        <v>0</v>
      </c>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v>480</v>
      </c>
      <c r="BG70" s="23">
        <f t="shared" si="28"/>
        <v>480</v>
      </c>
      <c r="BH70" s="24">
        <f t="shared" si="19"/>
        <v>8</v>
      </c>
      <c r="BI70" s="25">
        <f t="shared" si="16"/>
        <v>0</v>
      </c>
      <c r="BJ70" s="25">
        <f t="shared" si="20"/>
        <v>0</v>
      </c>
      <c r="BK70" s="26">
        <f t="shared" si="21"/>
        <v>0</v>
      </c>
      <c r="BL70" s="26">
        <f t="shared" si="22"/>
        <v>0</v>
      </c>
      <c r="BM70" s="26">
        <f t="shared" si="23"/>
        <v>0</v>
      </c>
      <c r="BN70" s="27">
        <f t="shared" si="24"/>
        <v>8</v>
      </c>
      <c r="BO70" s="27">
        <f t="shared" si="25"/>
        <v>0</v>
      </c>
      <c r="BP70" s="27">
        <f t="shared" si="26"/>
        <v>0</v>
      </c>
      <c r="BQ70" s="28">
        <f t="shared" si="27"/>
        <v>0</v>
      </c>
      <c r="BR70" s="29"/>
      <c r="BS70" s="29"/>
      <c r="BT70" s="29"/>
      <c r="BU70" s="30"/>
      <c r="BV70" s="29"/>
      <c r="BW70" s="16">
        <f t="shared" si="29"/>
        <v>0</v>
      </c>
    </row>
    <row r="71" spans="1:75" x14ac:dyDescent="0.3">
      <c r="A71" s="14">
        <v>70</v>
      </c>
      <c r="B71" s="15">
        <v>46054</v>
      </c>
      <c r="C71" s="16" t="s">
        <v>40</v>
      </c>
      <c r="D71" s="17" t="str">
        <f t="shared" si="30"/>
        <v>HO</v>
      </c>
      <c r="E71" s="18" t="s">
        <v>118</v>
      </c>
      <c r="F71" s="18"/>
      <c r="G71" s="19"/>
      <c r="H71" s="19"/>
      <c r="I71" s="19"/>
      <c r="J71" s="20"/>
      <c r="K71" s="21" t="e">
        <f>VLOOKUP(J71,'[2]Item List (3)'!A$1:B$110000,2,FALSE)</f>
        <v>#N/A</v>
      </c>
      <c r="L71" s="20"/>
      <c r="M71" s="16" t="s">
        <v>138</v>
      </c>
      <c r="N71" s="16"/>
      <c r="O71" s="22" t="str">
        <f t="shared" si="17"/>
        <v/>
      </c>
      <c r="P71" s="16"/>
      <c r="Q71" s="16"/>
      <c r="R71" s="16"/>
      <c r="S71" s="16"/>
      <c r="T71" s="16"/>
      <c r="U71" s="23">
        <f t="shared" si="18"/>
        <v>0</v>
      </c>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v>480</v>
      </c>
      <c r="BG71" s="23">
        <f t="shared" si="28"/>
        <v>480</v>
      </c>
      <c r="BH71" s="24">
        <f t="shared" si="19"/>
        <v>8</v>
      </c>
      <c r="BI71" s="25">
        <f t="shared" si="16"/>
        <v>0</v>
      </c>
      <c r="BJ71" s="25">
        <f t="shared" si="20"/>
        <v>0</v>
      </c>
      <c r="BK71" s="26">
        <f t="shared" si="21"/>
        <v>0</v>
      </c>
      <c r="BL71" s="26">
        <f t="shared" si="22"/>
        <v>0</v>
      </c>
      <c r="BM71" s="26">
        <f t="shared" si="23"/>
        <v>0</v>
      </c>
      <c r="BN71" s="27">
        <f t="shared" si="24"/>
        <v>8</v>
      </c>
      <c r="BO71" s="27">
        <f t="shared" si="25"/>
        <v>0</v>
      </c>
      <c r="BP71" s="27">
        <f t="shared" si="26"/>
        <v>0</v>
      </c>
      <c r="BQ71" s="28">
        <f t="shared" si="27"/>
        <v>0</v>
      </c>
      <c r="BR71" s="29"/>
      <c r="BS71" s="29"/>
      <c r="BT71" s="29"/>
      <c r="BU71" s="30"/>
      <c r="BV71" s="29"/>
      <c r="BW71" s="16">
        <f t="shared" si="29"/>
        <v>0</v>
      </c>
    </row>
    <row r="72" spans="1:75" x14ac:dyDescent="0.3">
      <c r="A72" s="14">
        <v>71</v>
      </c>
      <c r="B72" s="15">
        <v>46054</v>
      </c>
      <c r="C72" s="16" t="s">
        <v>38</v>
      </c>
      <c r="D72" s="17" t="str">
        <f t="shared" si="30"/>
        <v>HO</v>
      </c>
      <c r="E72" s="18" t="s">
        <v>119</v>
      </c>
      <c r="F72" s="18" t="s">
        <v>101</v>
      </c>
      <c r="G72" s="19" t="s">
        <v>102</v>
      </c>
      <c r="H72" s="19"/>
      <c r="I72" s="19"/>
      <c r="J72" s="20">
        <v>208281</v>
      </c>
      <c r="K72" s="21" t="str">
        <f>VLOOKUP(J72,'[2]Item List (3)'!A$1:B$110000,2,FALSE)</f>
        <v>D.OR 14536</v>
      </c>
      <c r="L72" s="20"/>
      <c r="M72" s="16" t="s">
        <v>141</v>
      </c>
      <c r="N72" s="16">
        <v>25</v>
      </c>
      <c r="O72" s="22">
        <f t="shared" si="17"/>
        <v>144</v>
      </c>
      <c r="P72" s="16">
        <v>1</v>
      </c>
      <c r="Q72" s="16">
        <v>179</v>
      </c>
      <c r="R72" s="16"/>
      <c r="S72" s="16"/>
      <c r="T72" s="16"/>
      <c r="U72" s="23">
        <f t="shared" si="18"/>
        <v>179</v>
      </c>
      <c r="V72" s="16">
        <v>115</v>
      </c>
      <c r="W72" s="16"/>
      <c r="X72" s="16">
        <v>85</v>
      </c>
      <c r="Y72" s="16"/>
      <c r="Z72" s="16"/>
      <c r="AA72" s="16"/>
      <c r="AB72" s="16"/>
      <c r="AC72" s="16"/>
      <c r="AD72" s="16"/>
      <c r="AE72" s="16"/>
      <c r="AF72" s="16"/>
      <c r="AG72" s="16"/>
      <c r="AH72" s="16"/>
      <c r="AI72" s="16"/>
      <c r="AJ72" s="16"/>
      <c r="AK72" s="16"/>
      <c r="AL72" s="16"/>
      <c r="AM72" s="16"/>
      <c r="AN72" s="16">
        <v>270</v>
      </c>
      <c r="AO72" s="16"/>
      <c r="AP72" s="16">
        <v>10</v>
      </c>
      <c r="AQ72" s="16"/>
      <c r="AR72" s="16"/>
      <c r="AS72" s="16"/>
      <c r="AT72" s="16"/>
      <c r="AU72" s="16"/>
      <c r="AV72" s="16"/>
      <c r="AW72" s="16"/>
      <c r="AX72" s="16"/>
      <c r="AY72" s="16"/>
      <c r="AZ72" s="16"/>
      <c r="BA72" s="16"/>
      <c r="BB72" s="16"/>
      <c r="BC72" s="16"/>
      <c r="BD72" s="16"/>
      <c r="BE72" s="16"/>
      <c r="BF72" s="16"/>
      <c r="BG72" s="23">
        <f t="shared" si="28"/>
        <v>480</v>
      </c>
      <c r="BH72" s="24">
        <f t="shared" si="19"/>
        <v>8</v>
      </c>
      <c r="BI72" s="25">
        <f t="shared" si="16"/>
        <v>1.916666666666667</v>
      </c>
      <c r="BJ72" s="25">
        <f t="shared" si="20"/>
        <v>23.958333333333336</v>
      </c>
      <c r="BK72" s="26">
        <f t="shared" si="21"/>
        <v>64.85507246376811</v>
      </c>
      <c r="BL72" s="26">
        <f t="shared" si="22"/>
        <v>100</v>
      </c>
      <c r="BM72" s="26">
        <f t="shared" si="23"/>
        <v>15.538194444444445</v>
      </c>
      <c r="BN72" s="27">
        <f t="shared" si="24"/>
        <v>0.16666666666666666</v>
      </c>
      <c r="BO72" s="27">
        <f t="shared" si="25"/>
        <v>1128</v>
      </c>
      <c r="BP72" s="27">
        <f t="shared" si="26"/>
        <v>5.9166666666666661</v>
      </c>
      <c r="BQ72" s="28">
        <f t="shared" si="27"/>
        <v>851.99999999999989</v>
      </c>
      <c r="BR72" s="29"/>
      <c r="BS72" s="29"/>
      <c r="BT72" s="29"/>
      <c r="BU72" s="30"/>
      <c r="BV72" s="29"/>
      <c r="BW72" s="16">
        <f t="shared" si="29"/>
        <v>179</v>
      </c>
    </row>
    <row r="73" spans="1:75" x14ac:dyDescent="0.3">
      <c r="A73" s="14">
        <v>72</v>
      </c>
      <c r="B73" s="15">
        <v>46054</v>
      </c>
      <c r="C73" s="16" t="s">
        <v>40</v>
      </c>
      <c r="D73" s="17" t="str">
        <f t="shared" si="30"/>
        <v>HO</v>
      </c>
      <c r="E73" s="18" t="s">
        <v>119</v>
      </c>
      <c r="F73" s="18" t="s">
        <v>101</v>
      </c>
      <c r="G73" s="19" t="s">
        <v>110</v>
      </c>
      <c r="H73" s="19"/>
      <c r="I73" s="19"/>
      <c r="J73" s="20">
        <v>208281</v>
      </c>
      <c r="K73" s="21" t="str">
        <f>VLOOKUP(J73,'[2]Item List (3)'!A$1:B$110000,2,FALSE)</f>
        <v>D.OR 14536</v>
      </c>
      <c r="L73" s="20">
        <v>251225006</v>
      </c>
      <c r="M73" s="16" t="s">
        <v>141</v>
      </c>
      <c r="N73" s="16">
        <v>25</v>
      </c>
      <c r="O73" s="22">
        <f t="shared" si="17"/>
        <v>144</v>
      </c>
      <c r="P73" s="16">
        <v>1</v>
      </c>
      <c r="Q73" s="32">
        <v>106</v>
      </c>
      <c r="R73" s="16"/>
      <c r="S73" s="16"/>
      <c r="T73" s="16"/>
      <c r="U73" s="23">
        <f t="shared" si="18"/>
        <v>106</v>
      </c>
      <c r="V73" s="16">
        <v>120</v>
      </c>
      <c r="W73" s="16"/>
      <c r="X73" s="16"/>
      <c r="Y73" s="16"/>
      <c r="Z73" s="16"/>
      <c r="AA73" s="16"/>
      <c r="AB73" s="16"/>
      <c r="AC73" s="16"/>
      <c r="AD73" s="16"/>
      <c r="AE73" s="16"/>
      <c r="AF73" s="16"/>
      <c r="AG73" s="16"/>
      <c r="AH73" s="16"/>
      <c r="AI73" s="16"/>
      <c r="AJ73" s="16"/>
      <c r="AK73" s="16"/>
      <c r="AL73" s="16"/>
      <c r="AM73" s="16"/>
      <c r="AN73" s="16">
        <v>350</v>
      </c>
      <c r="AO73" s="16"/>
      <c r="AP73" s="16">
        <v>10</v>
      </c>
      <c r="AQ73" s="16"/>
      <c r="AR73" s="16"/>
      <c r="AS73" s="16"/>
      <c r="AT73" s="16"/>
      <c r="AU73" s="16"/>
      <c r="AV73" s="16"/>
      <c r="AW73" s="16"/>
      <c r="AX73" s="16"/>
      <c r="AY73" s="16"/>
      <c r="AZ73" s="16"/>
      <c r="BA73" s="16"/>
      <c r="BB73" s="16"/>
      <c r="BC73" s="16"/>
      <c r="BD73" s="16"/>
      <c r="BE73" s="16"/>
      <c r="BF73" s="16"/>
      <c r="BG73" s="23">
        <f t="shared" si="28"/>
        <v>480</v>
      </c>
      <c r="BH73" s="24">
        <f t="shared" si="19"/>
        <v>8</v>
      </c>
      <c r="BI73" s="25">
        <f t="shared" si="16"/>
        <v>2</v>
      </c>
      <c r="BJ73" s="25">
        <f t="shared" si="20"/>
        <v>25</v>
      </c>
      <c r="BK73" s="26">
        <f t="shared" si="21"/>
        <v>36.805555555555557</v>
      </c>
      <c r="BL73" s="26">
        <f t="shared" si="22"/>
        <v>100</v>
      </c>
      <c r="BM73" s="26">
        <f t="shared" si="23"/>
        <v>9.2013888888888893</v>
      </c>
      <c r="BN73" s="27">
        <f t="shared" si="24"/>
        <v>0.16666666666666666</v>
      </c>
      <c r="BO73" s="27">
        <f t="shared" si="25"/>
        <v>1128</v>
      </c>
      <c r="BP73" s="27">
        <f t="shared" si="26"/>
        <v>5.833333333333333</v>
      </c>
      <c r="BQ73" s="28">
        <f t="shared" si="27"/>
        <v>840</v>
      </c>
      <c r="BR73" s="29"/>
      <c r="BS73" s="29"/>
      <c r="BT73" s="29"/>
      <c r="BU73" s="30"/>
      <c r="BV73" s="29"/>
      <c r="BW73" s="16">
        <f t="shared" si="29"/>
        <v>106</v>
      </c>
    </row>
    <row r="74" spans="1:75" x14ac:dyDescent="0.3">
      <c r="A74" s="14">
        <v>73</v>
      </c>
      <c r="B74" s="15">
        <v>46055</v>
      </c>
      <c r="C74" s="16" t="s">
        <v>38</v>
      </c>
      <c r="D74" s="17" t="str">
        <f t="shared" si="30"/>
        <v>FG</v>
      </c>
      <c r="E74" s="18" t="s">
        <v>39</v>
      </c>
      <c r="F74" s="18" t="s">
        <v>47</v>
      </c>
      <c r="G74" s="19" t="s">
        <v>120</v>
      </c>
      <c r="H74" s="19" t="s">
        <v>46</v>
      </c>
      <c r="I74" s="19"/>
      <c r="J74" s="20">
        <v>104343</v>
      </c>
      <c r="K74" s="21" t="e">
        <f>VLOOKUP(J74,'[2]Item List (3)'!A$1:B$110000,2,FALSE)</f>
        <v>#N/A</v>
      </c>
      <c r="L74" s="20"/>
      <c r="M74" s="16" t="s">
        <v>138</v>
      </c>
      <c r="N74" s="16"/>
      <c r="O74" s="22" t="str">
        <f t="shared" si="17"/>
        <v/>
      </c>
      <c r="P74" s="16">
        <v>1</v>
      </c>
      <c r="Q74" s="32"/>
      <c r="R74" s="16"/>
      <c r="S74" s="16"/>
      <c r="T74" s="16"/>
      <c r="U74" s="23">
        <f t="shared" si="18"/>
        <v>0</v>
      </c>
      <c r="V74" s="16"/>
      <c r="W74" s="16"/>
      <c r="X74" s="16"/>
      <c r="Y74" s="16"/>
      <c r="Z74" s="16"/>
      <c r="AA74" s="16"/>
      <c r="AB74" s="16"/>
      <c r="AC74" s="16"/>
      <c r="AD74" s="16"/>
      <c r="AE74" s="16"/>
      <c r="AF74" s="16"/>
      <c r="AG74" s="16"/>
      <c r="AH74" s="16"/>
      <c r="AI74" s="16"/>
      <c r="AJ74" s="16"/>
      <c r="AK74" s="16"/>
      <c r="AL74" s="16"/>
      <c r="AM74" s="16"/>
      <c r="AN74" s="16"/>
      <c r="AO74" s="16"/>
      <c r="AP74" s="16">
        <v>240</v>
      </c>
      <c r="AQ74" s="16">
        <v>180</v>
      </c>
      <c r="AR74" s="16"/>
      <c r="AS74" s="16"/>
      <c r="AT74" s="16"/>
      <c r="AU74" s="16"/>
      <c r="AV74" s="16"/>
      <c r="AW74" s="16"/>
      <c r="AX74" s="16"/>
      <c r="AY74" s="16"/>
      <c r="AZ74" s="16"/>
      <c r="BA74" s="16"/>
      <c r="BB74" s="16"/>
      <c r="BC74" s="16"/>
      <c r="BD74" s="16"/>
      <c r="BE74" s="16"/>
      <c r="BF74" s="16"/>
      <c r="BG74" s="23">
        <f t="shared" si="28"/>
        <v>420</v>
      </c>
      <c r="BH74" s="24">
        <f t="shared" si="19"/>
        <v>7</v>
      </c>
      <c r="BI74" s="25">
        <f t="shared" si="16"/>
        <v>0</v>
      </c>
      <c r="BJ74" s="25">
        <f t="shared" si="20"/>
        <v>0</v>
      </c>
      <c r="BK74" s="26">
        <f t="shared" si="21"/>
        <v>0</v>
      </c>
      <c r="BL74" s="26">
        <f t="shared" si="22"/>
        <v>0</v>
      </c>
      <c r="BM74" s="26">
        <f t="shared" si="23"/>
        <v>0</v>
      </c>
      <c r="BN74" s="27">
        <f t="shared" si="24"/>
        <v>4</v>
      </c>
      <c r="BO74" s="27">
        <f t="shared" si="25"/>
        <v>0</v>
      </c>
      <c r="BP74" s="27">
        <f t="shared" si="26"/>
        <v>3</v>
      </c>
      <c r="BQ74" s="28">
        <f t="shared" si="27"/>
        <v>0</v>
      </c>
      <c r="BR74" s="29"/>
      <c r="BS74" s="29"/>
      <c r="BT74" s="29"/>
      <c r="BU74" s="30"/>
      <c r="BV74" s="29"/>
      <c r="BW74" s="16">
        <f t="shared" si="29"/>
        <v>0</v>
      </c>
    </row>
    <row r="75" spans="1:75" x14ac:dyDescent="0.3">
      <c r="A75" s="14">
        <v>74</v>
      </c>
      <c r="B75" s="15">
        <v>46055</v>
      </c>
      <c r="C75" s="16" t="s">
        <v>38</v>
      </c>
      <c r="D75" s="17" t="str">
        <f t="shared" si="30"/>
        <v>FG</v>
      </c>
      <c r="E75" s="18" t="s">
        <v>39</v>
      </c>
      <c r="F75" s="18"/>
      <c r="G75" s="19" t="s">
        <v>120</v>
      </c>
      <c r="H75" s="19" t="s">
        <v>46</v>
      </c>
      <c r="I75" s="19"/>
      <c r="J75" s="20">
        <v>208448</v>
      </c>
      <c r="K75" s="21" t="str">
        <f>VLOOKUP(J75,'[2]Item List (3)'!A$1:B$110000,2,FALSE)</f>
        <v>R.OR 448(JC 8007)</v>
      </c>
      <c r="L75" s="20"/>
      <c r="M75" s="16" t="s">
        <v>141</v>
      </c>
      <c r="N75" s="16"/>
      <c r="O75" s="22" t="str">
        <f t="shared" si="17"/>
        <v/>
      </c>
      <c r="P75" s="16"/>
      <c r="Q75" s="32"/>
      <c r="R75" s="16"/>
      <c r="S75" s="16"/>
      <c r="T75" s="16"/>
      <c r="U75" s="23">
        <f t="shared" si="18"/>
        <v>0</v>
      </c>
      <c r="V75" s="16"/>
      <c r="W75" s="16">
        <v>60</v>
      </c>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23">
        <f t="shared" si="28"/>
        <v>60</v>
      </c>
      <c r="BH75" s="24">
        <f t="shared" si="19"/>
        <v>1</v>
      </c>
      <c r="BI75" s="25">
        <f t="shared" si="16"/>
        <v>0</v>
      </c>
      <c r="BJ75" s="25">
        <f t="shared" si="20"/>
        <v>0</v>
      </c>
      <c r="BK75" s="26">
        <f t="shared" si="21"/>
        <v>0</v>
      </c>
      <c r="BL75" s="26">
        <f t="shared" si="22"/>
        <v>0</v>
      </c>
      <c r="BM75" s="26">
        <f t="shared" si="23"/>
        <v>0</v>
      </c>
      <c r="BN75" s="27">
        <f t="shared" si="24"/>
        <v>1</v>
      </c>
      <c r="BO75" s="27">
        <f t="shared" si="25"/>
        <v>0</v>
      </c>
      <c r="BP75" s="27">
        <f t="shared" si="26"/>
        <v>0</v>
      </c>
      <c r="BQ75" s="28">
        <f t="shared" si="27"/>
        <v>0</v>
      </c>
      <c r="BR75" s="29"/>
      <c r="BS75" s="29"/>
      <c r="BT75" s="29"/>
      <c r="BU75" s="30"/>
      <c r="BV75" s="29"/>
      <c r="BW75" s="16">
        <f t="shared" si="29"/>
        <v>0</v>
      </c>
    </row>
    <row r="76" spans="1:75" x14ac:dyDescent="0.3">
      <c r="A76" s="14">
        <v>75</v>
      </c>
      <c r="B76" s="15">
        <v>46055</v>
      </c>
      <c r="C76" s="16" t="s">
        <v>40</v>
      </c>
      <c r="D76" s="17" t="str">
        <f t="shared" si="30"/>
        <v>FG</v>
      </c>
      <c r="E76" s="18" t="s">
        <v>39</v>
      </c>
      <c r="F76" s="18" t="s">
        <v>47</v>
      </c>
      <c r="G76" s="19" t="s">
        <v>42</v>
      </c>
      <c r="H76" s="19" t="s">
        <v>43</v>
      </c>
      <c r="I76" s="19"/>
      <c r="J76" s="20">
        <v>208448</v>
      </c>
      <c r="K76" s="21" t="str">
        <f>VLOOKUP(J76,'[2]Item List (3)'!A$1:B$110000,2,FALSE)</f>
        <v>R.OR 448(JC 8007)</v>
      </c>
      <c r="L76" s="20">
        <v>251223011</v>
      </c>
      <c r="M76" s="16" t="s">
        <v>141</v>
      </c>
      <c r="N76" s="16"/>
      <c r="O76" s="22" t="str">
        <f t="shared" si="17"/>
        <v/>
      </c>
      <c r="P76" s="16">
        <v>2</v>
      </c>
      <c r="Q76" s="32">
        <v>1479</v>
      </c>
      <c r="R76" s="16"/>
      <c r="S76" s="16"/>
      <c r="T76" s="16"/>
      <c r="U76" s="23">
        <f t="shared" si="18"/>
        <v>1479</v>
      </c>
      <c r="V76" s="16">
        <v>120</v>
      </c>
      <c r="W76" s="16"/>
      <c r="X76" s="16">
        <v>60</v>
      </c>
      <c r="Y76" s="16"/>
      <c r="Z76" s="16"/>
      <c r="AA76" s="16"/>
      <c r="AB76" s="16"/>
      <c r="AC76" s="16"/>
      <c r="AD76" s="16"/>
      <c r="AE76" s="16"/>
      <c r="AF76" s="16"/>
      <c r="AG76" s="16"/>
      <c r="AH76" s="16"/>
      <c r="AI76" s="16"/>
      <c r="AJ76" s="16"/>
      <c r="AK76" s="16"/>
      <c r="AL76" s="16"/>
      <c r="AM76" s="16"/>
      <c r="AN76" s="16"/>
      <c r="AO76" s="16"/>
      <c r="AP76" s="16"/>
      <c r="AQ76" s="16">
        <v>30</v>
      </c>
      <c r="AR76" s="16"/>
      <c r="AS76" s="16"/>
      <c r="AT76" s="16"/>
      <c r="AU76" s="16"/>
      <c r="AV76" s="16"/>
      <c r="AW76" s="16"/>
      <c r="AX76" s="16"/>
      <c r="AY76" s="16"/>
      <c r="AZ76" s="16"/>
      <c r="BA76" s="16"/>
      <c r="BB76" s="16"/>
      <c r="BC76" s="16"/>
      <c r="BD76" s="16"/>
      <c r="BE76" s="16"/>
      <c r="BF76" s="16"/>
      <c r="BG76" s="23">
        <f t="shared" si="28"/>
        <v>210</v>
      </c>
      <c r="BH76" s="24">
        <f t="shared" si="19"/>
        <v>3.5</v>
      </c>
      <c r="BI76" s="25">
        <f t="shared" si="16"/>
        <v>2</v>
      </c>
      <c r="BJ76" s="25">
        <f t="shared" si="20"/>
        <v>57.142857142857139</v>
      </c>
      <c r="BK76" s="26">
        <f t="shared" si="21"/>
        <v>0</v>
      </c>
      <c r="BL76" s="26">
        <f t="shared" si="22"/>
        <v>100</v>
      </c>
      <c r="BM76" s="26">
        <f t="shared" si="23"/>
        <v>0</v>
      </c>
      <c r="BN76" s="27">
        <f t="shared" si="24"/>
        <v>0</v>
      </c>
      <c r="BO76" s="27">
        <f t="shared" si="25"/>
        <v>0</v>
      </c>
      <c r="BP76" s="27">
        <f t="shared" si="26"/>
        <v>1.5</v>
      </c>
      <c r="BQ76" s="28">
        <f t="shared" si="27"/>
        <v>0</v>
      </c>
      <c r="BR76" s="29"/>
      <c r="BS76" s="29"/>
      <c r="BT76" s="29"/>
      <c r="BU76" s="30"/>
      <c r="BV76" s="29"/>
      <c r="BW76" s="16">
        <f t="shared" si="29"/>
        <v>2958</v>
      </c>
    </row>
    <row r="77" spans="1:75" x14ac:dyDescent="0.3">
      <c r="A77" s="14">
        <v>76</v>
      </c>
      <c r="B77" s="15">
        <v>46055</v>
      </c>
      <c r="C77" s="16" t="s">
        <v>40</v>
      </c>
      <c r="D77" s="17" t="str">
        <f t="shared" si="30"/>
        <v>FG</v>
      </c>
      <c r="E77" s="18" t="s">
        <v>39</v>
      </c>
      <c r="F77" s="18" t="s">
        <v>47</v>
      </c>
      <c r="G77" s="19" t="s">
        <v>42</v>
      </c>
      <c r="H77" s="19" t="s">
        <v>43</v>
      </c>
      <c r="I77" s="19"/>
      <c r="J77" s="20">
        <v>208448</v>
      </c>
      <c r="K77" s="21" t="str">
        <f>VLOOKUP(J77,'[2]Item List (3)'!A$1:B$110000,2,FALSE)</f>
        <v>R.OR 448(JC 8007)</v>
      </c>
      <c r="L77" s="20">
        <v>251223010</v>
      </c>
      <c r="M77" s="16" t="s">
        <v>141</v>
      </c>
      <c r="N77" s="16"/>
      <c r="O77" s="22" t="str">
        <f t="shared" si="17"/>
        <v/>
      </c>
      <c r="P77" s="16">
        <v>2</v>
      </c>
      <c r="Q77" s="32">
        <v>4571</v>
      </c>
      <c r="R77" s="16"/>
      <c r="S77" s="16"/>
      <c r="T77" s="16"/>
      <c r="U77" s="23">
        <f t="shared" si="18"/>
        <v>4571</v>
      </c>
      <c r="V77" s="16">
        <v>270</v>
      </c>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23">
        <f t="shared" si="28"/>
        <v>270</v>
      </c>
      <c r="BH77" s="24">
        <f t="shared" si="19"/>
        <v>4.5</v>
      </c>
      <c r="BI77" s="25">
        <f t="shared" si="16"/>
        <v>4.5</v>
      </c>
      <c r="BJ77" s="25">
        <f t="shared" si="20"/>
        <v>100</v>
      </c>
      <c r="BK77" s="26">
        <f t="shared" si="21"/>
        <v>0</v>
      </c>
      <c r="BL77" s="26">
        <f t="shared" si="22"/>
        <v>100</v>
      </c>
      <c r="BM77" s="26">
        <f t="shared" si="23"/>
        <v>0</v>
      </c>
      <c r="BN77" s="27">
        <f t="shared" si="24"/>
        <v>0</v>
      </c>
      <c r="BO77" s="27">
        <f t="shared" si="25"/>
        <v>0</v>
      </c>
      <c r="BP77" s="27">
        <f t="shared" si="26"/>
        <v>0</v>
      </c>
      <c r="BQ77" s="28">
        <f t="shared" si="27"/>
        <v>0</v>
      </c>
      <c r="BR77" s="29"/>
      <c r="BS77" s="29"/>
      <c r="BT77" s="29"/>
      <c r="BU77" s="30"/>
      <c r="BV77" s="29"/>
      <c r="BW77" s="16">
        <f t="shared" si="29"/>
        <v>9142</v>
      </c>
    </row>
    <row r="78" spans="1:75" x14ac:dyDescent="0.3">
      <c r="A78" s="14">
        <v>77</v>
      </c>
      <c r="B78" s="15">
        <v>46055</v>
      </c>
      <c r="C78" s="16" t="s">
        <v>38</v>
      </c>
      <c r="D78" s="17" t="str">
        <f t="shared" si="30"/>
        <v>FG</v>
      </c>
      <c r="E78" s="18" t="s">
        <v>44</v>
      </c>
      <c r="F78" s="18" t="s">
        <v>47</v>
      </c>
      <c r="G78" s="19" t="s">
        <v>120</v>
      </c>
      <c r="H78" s="19" t="s">
        <v>121</v>
      </c>
      <c r="I78" s="19" t="s">
        <v>46</v>
      </c>
      <c r="J78" s="20">
        <v>100282.4</v>
      </c>
      <c r="K78" s="21" t="str">
        <f>VLOOKUP(J78,'[2]Item List (3)'!A$1:B$110000,2,FALSE)</f>
        <v>D.IR 14537 SPL</v>
      </c>
      <c r="L78" s="20"/>
      <c r="M78" s="16" t="s">
        <v>138</v>
      </c>
      <c r="N78" s="16"/>
      <c r="O78" s="22" t="str">
        <f t="shared" si="17"/>
        <v/>
      </c>
      <c r="P78" s="16">
        <v>3</v>
      </c>
      <c r="Q78" s="32">
        <v>661</v>
      </c>
      <c r="R78" s="16"/>
      <c r="S78" s="16"/>
      <c r="T78" s="16"/>
      <c r="U78" s="23">
        <f t="shared" si="18"/>
        <v>661</v>
      </c>
      <c r="V78" s="16">
        <v>240</v>
      </c>
      <c r="W78" s="16">
        <v>60</v>
      </c>
      <c r="X78" s="16"/>
      <c r="Y78" s="16"/>
      <c r="Z78" s="16"/>
      <c r="AA78" s="16"/>
      <c r="AB78" s="16"/>
      <c r="AC78" s="16"/>
      <c r="AD78" s="16"/>
      <c r="AE78" s="16"/>
      <c r="AF78" s="16"/>
      <c r="AG78" s="16"/>
      <c r="AH78" s="16"/>
      <c r="AI78" s="16"/>
      <c r="AJ78" s="16"/>
      <c r="AK78" s="16"/>
      <c r="AL78" s="16"/>
      <c r="AM78" s="16"/>
      <c r="AN78" s="16"/>
      <c r="AO78" s="16"/>
      <c r="AP78" s="16"/>
      <c r="AQ78" s="16">
        <v>60</v>
      </c>
      <c r="AR78" s="16"/>
      <c r="AS78" s="16"/>
      <c r="AT78" s="16"/>
      <c r="AU78" s="16"/>
      <c r="AV78" s="16"/>
      <c r="AW78" s="16"/>
      <c r="AX78" s="16"/>
      <c r="AY78" s="16"/>
      <c r="AZ78" s="16"/>
      <c r="BA78" s="16"/>
      <c r="BB78" s="16"/>
      <c r="BC78" s="16"/>
      <c r="BD78" s="16"/>
      <c r="BE78" s="16"/>
      <c r="BF78" s="16"/>
      <c r="BG78" s="23">
        <f t="shared" si="28"/>
        <v>360</v>
      </c>
      <c r="BH78" s="24">
        <f t="shared" si="19"/>
        <v>6</v>
      </c>
      <c r="BI78" s="25">
        <f t="shared" si="16"/>
        <v>4</v>
      </c>
      <c r="BJ78" s="25">
        <f t="shared" si="20"/>
        <v>66.666666666666657</v>
      </c>
      <c r="BK78" s="26">
        <f t="shared" si="21"/>
        <v>0</v>
      </c>
      <c r="BL78" s="26">
        <f t="shared" si="22"/>
        <v>100</v>
      </c>
      <c r="BM78" s="26">
        <f t="shared" si="23"/>
        <v>0</v>
      </c>
      <c r="BN78" s="27">
        <f t="shared" si="24"/>
        <v>1</v>
      </c>
      <c r="BO78" s="27">
        <f t="shared" si="25"/>
        <v>0</v>
      </c>
      <c r="BP78" s="27">
        <f t="shared" si="26"/>
        <v>1</v>
      </c>
      <c r="BQ78" s="28">
        <f t="shared" si="27"/>
        <v>0</v>
      </c>
      <c r="BR78" s="29"/>
      <c r="BS78" s="29"/>
      <c r="BT78" s="29"/>
      <c r="BU78" s="30"/>
      <c r="BV78" s="29"/>
      <c r="BW78" s="16">
        <f t="shared" si="29"/>
        <v>1983</v>
      </c>
    </row>
    <row r="79" spans="1:75" x14ac:dyDescent="0.3">
      <c r="A79" s="14">
        <v>78</v>
      </c>
      <c r="B79" s="15">
        <v>46055</v>
      </c>
      <c r="C79" s="16" t="s">
        <v>38</v>
      </c>
      <c r="D79" s="17" t="str">
        <f t="shared" si="30"/>
        <v>FG</v>
      </c>
      <c r="E79" s="18" t="s">
        <v>44</v>
      </c>
      <c r="F79" s="18" t="s">
        <v>41</v>
      </c>
      <c r="G79" s="19" t="s">
        <v>120</v>
      </c>
      <c r="H79" s="19" t="s">
        <v>121</v>
      </c>
      <c r="I79" s="19" t="s">
        <v>46</v>
      </c>
      <c r="J79" s="20">
        <v>100282.4</v>
      </c>
      <c r="K79" s="21" t="str">
        <f>VLOOKUP(J79,'[2]Item List (3)'!A$1:B$110000,2,FALSE)</f>
        <v>D.IR 14537 SPL</v>
      </c>
      <c r="L79" s="20"/>
      <c r="M79" s="16" t="s">
        <v>138</v>
      </c>
      <c r="N79" s="16"/>
      <c r="O79" s="22" t="str">
        <f t="shared" si="17"/>
        <v/>
      </c>
      <c r="P79" s="16">
        <v>1</v>
      </c>
      <c r="Q79" s="32">
        <v>550</v>
      </c>
      <c r="R79" s="16"/>
      <c r="S79" s="16"/>
      <c r="T79" s="16"/>
      <c r="U79" s="23">
        <f t="shared" si="18"/>
        <v>550</v>
      </c>
      <c r="V79" s="16">
        <v>120</v>
      </c>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23">
        <f t="shared" si="28"/>
        <v>120</v>
      </c>
      <c r="BH79" s="24">
        <f t="shared" si="19"/>
        <v>2</v>
      </c>
      <c r="BI79" s="25">
        <f t="shared" si="16"/>
        <v>2</v>
      </c>
      <c r="BJ79" s="25">
        <f t="shared" si="20"/>
        <v>100</v>
      </c>
      <c r="BK79" s="26">
        <f t="shared" si="21"/>
        <v>0</v>
      </c>
      <c r="BL79" s="26">
        <f t="shared" si="22"/>
        <v>100</v>
      </c>
      <c r="BM79" s="26">
        <f t="shared" si="23"/>
        <v>0</v>
      </c>
      <c r="BN79" s="27">
        <f t="shared" si="24"/>
        <v>0</v>
      </c>
      <c r="BO79" s="27">
        <f t="shared" si="25"/>
        <v>0</v>
      </c>
      <c r="BP79" s="27">
        <f t="shared" si="26"/>
        <v>0</v>
      </c>
      <c r="BQ79" s="28">
        <f t="shared" si="27"/>
        <v>0</v>
      </c>
      <c r="BR79" s="29"/>
      <c r="BS79" s="29"/>
      <c r="BT79" s="29"/>
      <c r="BU79" s="30"/>
      <c r="BV79" s="29"/>
      <c r="BW79" s="16">
        <f t="shared" si="29"/>
        <v>550</v>
      </c>
    </row>
    <row r="80" spans="1:75" x14ac:dyDescent="0.3">
      <c r="A80" s="14">
        <v>79</v>
      </c>
      <c r="B80" s="15">
        <v>46055</v>
      </c>
      <c r="C80" s="16" t="s">
        <v>40</v>
      </c>
      <c r="D80" s="17" t="str">
        <f t="shared" si="30"/>
        <v>FG</v>
      </c>
      <c r="E80" s="18" t="s">
        <v>44</v>
      </c>
      <c r="F80" s="18" t="s">
        <v>47</v>
      </c>
      <c r="G80" s="19" t="s">
        <v>46</v>
      </c>
      <c r="H80" s="19" t="s">
        <v>48</v>
      </c>
      <c r="I80" s="19"/>
      <c r="J80" s="20">
        <v>100282.4</v>
      </c>
      <c r="K80" s="21" t="str">
        <f>VLOOKUP(J80,'[2]Item List (3)'!A$1:B$110000,2,FALSE)</f>
        <v>D.IR 14537 SPL</v>
      </c>
      <c r="L80" s="20">
        <v>251230009</v>
      </c>
      <c r="M80" s="16" t="s">
        <v>138</v>
      </c>
      <c r="N80" s="16"/>
      <c r="O80" s="22" t="str">
        <f t="shared" si="17"/>
        <v/>
      </c>
      <c r="P80" s="16">
        <v>2</v>
      </c>
      <c r="Q80" s="32">
        <v>550</v>
      </c>
      <c r="R80" s="16"/>
      <c r="S80" s="16"/>
      <c r="T80" s="16"/>
      <c r="U80" s="23">
        <f t="shared" ref="U80:U83" si="31">Q80+S81+T81</f>
        <v>550</v>
      </c>
      <c r="V80" s="16">
        <v>120</v>
      </c>
      <c r="W80" s="16"/>
      <c r="X80" s="16"/>
      <c r="Y80" s="16"/>
      <c r="Z80" s="16"/>
      <c r="AA80" s="16"/>
      <c r="AB80" s="16"/>
      <c r="AC80" s="16"/>
      <c r="AD80" s="16"/>
      <c r="AE80" s="16"/>
      <c r="AF80" s="16"/>
      <c r="AG80" s="16"/>
      <c r="AH80" s="16"/>
      <c r="AI80" s="16"/>
      <c r="AJ80" s="16"/>
      <c r="AK80" s="16"/>
      <c r="AL80" s="16"/>
      <c r="AM80" s="16"/>
      <c r="AN80" s="16"/>
      <c r="AO80" s="16"/>
      <c r="AP80" s="16"/>
      <c r="AQ80" s="16">
        <v>60</v>
      </c>
      <c r="AR80" s="16"/>
      <c r="AS80" s="16"/>
      <c r="AT80" s="16"/>
      <c r="AU80" s="16"/>
      <c r="AV80" s="16"/>
      <c r="AW80" s="16"/>
      <c r="AX80" s="16"/>
      <c r="AY80" s="16"/>
      <c r="AZ80" s="16"/>
      <c r="BA80" s="16"/>
      <c r="BB80" s="16"/>
      <c r="BC80" s="16"/>
      <c r="BD80" s="16"/>
      <c r="BE80" s="16"/>
      <c r="BF80" s="16"/>
      <c r="BG80" s="23">
        <f t="shared" si="28"/>
        <v>180</v>
      </c>
      <c r="BH80" s="24">
        <f t="shared" si="19"/>
        <v>3</v>
      </c>
      <c r="BI80" s="25">
        <f t="shared" si="16"/>
        <v>2</v>
      </c>
      <c r="BJ80" s="25">
        <f t="shared" si="20"/>
        <v>66.666666666666657</v>
      </c>
      <c r="BK80" s="26">
        <f>IFERROR(((#REF!*N80)/(BI80*3600)*100),0)</f>
        <v>0</v>
      </c>
      <c r="BL80" s="26">
        <f>IFERROR(((#REF!-(R80+S80+T80))/#REF!*100),0)</f>
        <v>0</v>
      </c>
      <c r="BM80" s="26">
        <f t="shared" si="23"/>
        <v>0</v>
      </c>
      <c r="BN80" s="27">
        <f t="shared" si="24"/>
        <v>0</v>
      </c>
      <c r="BO80" s="27">
        <f t="shared" si="25"/>
        <v>0</v>
      </c>
      <c r="BP80" s="27">
        <f t="shared" si="26"/>
        <v>1</v>
      </c>
      <c r="BQ80" s="28">
        <f t="shared" si="27"/>
        <v>0</v>
      </c>
      <c r="BR80" s="29"/>
      <c r="BS80" s="29"/>
      <c r="BT80" s="29"/>
      <c r="BU80" s="30"/>
      <c r="BV80" s="29"/>
      <c r="BW80" s="16">
        <f t="shared" si="29"/>
        <v>1100</v>
      </c>
    </row>
    <row r="81" spans="1:75" x14ac:dyDescent="0.3">
      <c r="A81" s="14">
        <v>80</v>
      </c>
      <c r="B81" s="15">
        <v>46055</v>
      </c>
      <c r="C81" s="16" t="s">
        <v>40</v>
      </c>
      <c r="D81" s="17" t="str">
        <f t="shared" si="30"/>
        <v>FG</v>
      </c>
      <c r="E81" s="18" t="s">
        <v>44</v>
      </c>
      <c r="F81" s="18" t="s">
        <v>49</v>
      </c>
      <c r="G81" s="19" t="s">
        <v>46</v>
      </c>
      <c r="H81" s="19" t="s">
        <v>48</v>
      </c>
      <c r="I81" s="19"/>
      <c r="J81" s="20">
        <v>200299.13</v>
      </c>
      <c r="K81" s="21" t="str">
        <f>VLOOKUP(J81,'[2]Item List (3)'!A$1:B$110000,2,FALSE)</f>
        <v>OR.9913 C</v>
      </c>
      <c r="L81" s="20">
        <v>251123003</v>
      </c>
      <c r="M81" s="16" t="s">
        <v>141</v>
      </c>
      <c r="N81" s="16"/>
      <c r="O81" s="22" t="str">
        <f t="shared" si="17"/>
        <v/>
      </c>
      <c r="P81" s="16">
        <v>1</v>
      </c>
      <c r="Q81" s="32">
        <v>5986</v>
      </c>
      <c r="R81" s="16"/>
      <c r="S81" s="16"/>
      <c r="T81" s="16"/>
      <c r="U81" s="23">
        <f t="shared" si="31"/>
        <v>5986</v>
      </c>
      <c r="V81" s="16">
        <v>180</v>
      </c>
      <c r="W81" s="16">
        <v>60</v>
      </c>
      <c r="X81" s="33"/>
      <c r="Y81" s="16"/>
      <c r="Z81" s="16"/>
      <c r="AA81" s="16"/>
      <c r="AB81" s="16"/>
      <c r="AC81" s="16"/>
      <c r="AD81" s="16"/>
      <c r="AE81" s="16"/>
      <c r="AF81" s="16"/>
      <c r="AG81" s="16"/>
      <c r="AH81" s="16"/>
      <c r="AI81" s="16"/>
      <c r="AJ81" s="16"/>
      <c r="AK81" s="16"/>
      <c r="AL81" s="16"/>
      <c r="AM81" s="16"/>
      <c r="AN81" s="16"/>
      <c r="AO81" s="16"/>
      <c r="AP81" s="16"/>
      <c r="AQ81" s="33">
        <v>60</v>
      </c>
      <c r="AR81" s="16"/>
      <c r="AS81" s="16"/>
      <c r="AT81" s="16"/>
      <c r="AU81" s="16"/>
      <c r="AV81" s="16"/>
      <c r="AW81" s="16"/>
      <c r="AX81" s="16"/>
      <c r="AY81" s="16"/>
      <c r="AZ81" s="33"/>
      <c r="BA81" s="16"/>
      <c r="BB81" s="16"/>
      <c r="BC81" s="33"/>
      <c r="BD81" s="16"/>
      <c r="BE81" s="16"/>
      <c r="BF81" s="16"/>
      <c r="BG81" s="23">
        <f t="shared" si="28"/>
        <v>300</v>
      </c>
      <c r="BH81" s="24">
        <f t="shared" si="19"/>
        <v>5</v>
      </c>
      <c r="BI81" s="25">
        <f t="shared" si="16"/>
        <v>3</v>
      </c>
      <c r="BJ81" s="25">
        <f t="shared" si="20"/>
        <v>60</v>
      </c>
      <c r="BK81" s="26">
        <f t="shared" ref="BK81:BK83" si="32">IFERROR(((U80*N81)/(BI81*3600)*100),0)</f>
        <v>0</v>
      </c>
      <c r="BL81" s="26">
        <f t="shared" ref="BL81:BL83" si="33">IFERROR(((U80-(R81+S81+T81))/U80*100),0)</f>
        <v>100</v>
      </c>
      <c r="BM81" s="26">
        <f t="shared" si="23"/>
        <v>0</v>
      </c>
      <c r="BN81" s="27">
        <f t="shared" si="24"/>
        <v>1</v>
      </c>
      <c r="BO81" s="27">
        <f t="shared" si="25"/>
        <v>0</v>
      </c>
      <c r="BP81" s="27">
        <f t="shared" si="26"/>
        <v>1</v>
      </c>
      <c r="BQ81" s="28">
        <f t="shared" si="27"/>
        <v>0</v>
      </c>
      <c r="BR81" s="29"/>
      <c r="BS81" s="29"/>
      <c r="BT81" s="29"/>
      <c r="BU81" s="30"/>
      <c r="BV81" s="29"/>
      <c r="BW81" s="16">
        <f t="shared" si="29"/>
        <v>5986</v>
      </c>
    </row>
    <row r="82" spans="1:75" x14ac:dyDescent="0.3">
      <c r="A82" s="14">
        <v>81</v>
      </c>
      <c r="B82" s="15">
        <v>46055</v>
      </c>
      <c r="C82" s="16" t="s">
        <v>38</v>
      </c>
      <c r="D82" s="17" t="str">
        <f t="shared" si="30"/>
        <v>CG</v>
      </c>
      <c r="E82" s="18" t="s">
        <v>50</v>
      </c>
      <c r="F82" s="18"/>
      <c r="G82" s="19"/>
      <c r="H82" s="19"/>
      <c r="I82" s="19"/>
      <c r="J82" s="20"/>
      <c r="K82" s="21" t="e">
        <f>VLOOKUP(J82,'[2]Item List (3)'!A$1:B$110000,2,FALSE)</f>
        <v>#N/A</v>
      </c>
      <c r="L82" s="20"/>
      <c r="M82" s="16" t="s">
        <v>138</v>
      </c>
      <c r="N82" s="16"/>
      <c r="O82" s="22" t="str">
        <f t="shared" si="17"/>
        <v/>
      </c>
      <c r="P82" s="16"/>
      <c r="Q82" s="32"/>
      <c r="R82" s="16"/>
      <c r="S82" s="16"/>
      <c r="T82" s="16"/>
      <c r="U82" s="23">
        <f t="shared" si="31"/>
        <v>0</v>
      </c>
      <c r="V82" s="16"/>
      <c r="W82" s="33"/>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v>480</v>
      </c>
      <c r="BG82" s="23">
        <f t="shared" si="28"/>
        <v>480</v>
      </c>
      <c r="BH82" s="24">
        <f t="shared" si="19"/>
        <v>8</v>
      </c>
      <c r="BI82" s="25">
        <f t="shared" si="16"/>
        <v>0</v>
      </c>
      <c r="BJ82" s="25">
        <f t="shared" si="20"/>
        <v>0</v>
      </c>
      <c r="BK82" s="26">
        <f t="shared" si="32"/>
        <v>0</v>
      </c>
      <c r="BL82" s="26">
        <f t="shared" si="33"/>
        <v>100</v>
      </c>
      <c r="BM82" s="26">
        <f t="shared" si="23"/>
        <v>0</v>
      </c>
      <c r="BN82" s="27">
        <f>(W81+AP82+BE82+BF82)/60</f>
        <v>9</v>
      </c>
      <c r="BO82" s="27">
        <f t="shared" si="25"/>
        <v>0</v>
      </c>
      <c r="BP82" s="27">
        <f t="shared" si="26"/>
        <v>-1</v>
      </c>
      <c r="BQ82" s="28">
        <f t="shared" si="27"/>
        <v>0</v>
      </c>
      <c r="BR82" s="29"/>
      <c r="BS82" s="29"/>
      <c r="BT82" s="29"/>
      <c r="BU82" s="30"/>
      <c r="BV82" s="29"/>
      <c r="BW82" s="16">
        <f t="shared" si="29"/>
        <v>0</v>
      </c>
    </row>
    <row r="83" spans="1:75" x14ac:dyDescent="0.3">
      <c r="A83" s="14">
        <v>82</v>
      </c>
      <c r="B83" s="15">
        <v>46055</v>
      </c>
      <c r="C83" s="16" t="s">
        <v>40</v>
      </c>
      <c r="D83" s="17" t="str">
        <f t="shared" si="30"/>
        <v>CG</v>
      </c>
      <c r="E83" s="18" t="s">
        <v>50</v>
      </c>
      <c r="F83" s="18"/>
      <c r="G83" s="19"/>
      <c r="H83" s="19"/>
      <c r="I83" s="19"/>
      <c r="J83" s="20"/>
      <c r="K83" s="21" t="e">
        <f>VLOOKUP(J83,'[2]Item List (3)'!A$1:B$110000,2,FALSE)</f>
        <v>#N/A</v>
      </c>
      <c r="L83" s="20"/>
      <c r="M83" s="16" t="s">
        <v>138</v>
      </c>
      <c r="N83" s="16"/>
      <c r="O83" s="22" t="str">
        <f t="shared" si="17"/>
        <v/>
      </c>
      <c r="P83" s="16"/>
      <c r="Q83" s="16"/>
      <c r="R83" s="16"/>
      <c r="S83" s="16"/>
      <c r="T83" s="16"/>
      <c r="U83" s="23">
        <f t="shared" si="31"/>
        <v>0</v>
      </c>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v>480</v>
      </c>
      <c r="BG83" s="23">
        <f t="shared" si="28"/>
        <v>480</v>
      </c>
      <c r="BH83" s="24">
        <f t="shared" si="19"/>
        <v>8</v>
      </c>
      <c r="BI83" s="25">
        <f t="shared" si="16"/>
        <v>0</v>
      </c>
      <c r="BJ83" s="25">
        <f t="shared" si="20"/>
        <v>0</v>
      </c>
      <c r="BK83" s="26">
        <f t="shared" si="32"/>
        <v>0</v>
      </c>
      <c r="BL83" s="26">
        <f t="shared" si="33"/>
        <v>0</v>
      </c>
      <c r="BM83" s="26">
        <f t="shared" si="23"/>
        <v>0</v>
      </c>
      <c r="BN83" s="27">
        <f t="shared" ref="BN83:BN146" si="34">(W83+AP83+BE83+BF83)/60</f>
        <v>8</v>
      </c>
      <c r="BO83" s="27">
        <f t="shared" si="25"/>
        <v>0</v>
      </c>
      <c r="BP83" s="27">
        <f t="shared" si="26"/>
        <v>0</v>
      </c>
      <c r="BQ83" s="28">
        <f t="shared" si="27"/>
        <v>0</v>
      </c>
      <c r="BR83" s="29"/>
      <c r="BS83" s="29"/>
      <c r="BT83" s="29"/>
      <c r="BU83" s="30"/>
      <c r="BV83" s="29"/>
      <c r="BW83" s="16">
        <f t="shared" si="29"/>
        <v>0</v>
      </c>
    </row>
    <row r="84" spans="1:75" x14ac:dyDescent="0.3">
      <c r="A84" s="14">
        <v>83</v>
      </c>
      <c r="B84" s="15">
        <v>46055</v>
      </c>
      <c r="C84" s="16" t="s">
        <v>38</v>
      </c>
      <c r="D84" s="17" t="str">
        <f t="shared" si="30"/>
        <v>CG</v>
      </c>
      <c r="E84" s="18" t="s">
        <v>51</v>
      </c>
      <c r="F84" s="18" t="s">
        <v>122</v>
      </c>
      <c r="G84" s="19" t="s">
        <v>53</v>
      </c>
      <c r="H84" s="19" t="s">
        <v>57</v>
      </c>
      <c r="I84" s="19" t="s">
        <v>123</v>
      </c>
      <c r="J84" s="20">
        <v>208322.01</v>
      </c>
      <c r="K84" s="21" t="str">
        <f>VLOOKUP(J84,'[2]Item List (3)'!A$1:B$110000,2,FALSE)</f>
        <v>NA/RNA.OR 49/32</v>
      </c>
      <c r="L84" s="20">
        <v>260101002</v>
      </c>
      <c r="M84" s="16" t="s">
        <v>141</v>
      </c>
      <c r="N84" s="16"/>
      <c r="O84" s="22" t="str">
        <f t="shared" si="17"/>
        <v/>
      </c>
      <c r="P84" s="16">
        <v>1</v>
      </c>
      <c r="Q84" s="32">
        <v>2531</v>
      </c>
      <c r="R84" s="16"/>
      <c r="S84" s="16"/>
      <c r="T84" s="16"/>
      <c r="U84" s="23">
        <f t="shared" ref="U84:U147" si="35">Q84+S84+T84</f>
        <v>2531</v>
      </c>
      <c r="V84" s="16">
        <v>150</v>
      </c>
      <c r="W84" s="16"/>
      <c r="X84" s="16"/>
      <c r="Y84" s="16"/>
      <c r="Z84" s="16"/>
      <c r="AA84" s="16"/>
      <c r="AB84" s="16"/>
      <c r="AC84" s="16"/>
      <c r="AD84" s="16"/>
      <c r="AE84" s="16"/>
      <c r="AF84" s="16"/>
      <c r="AG84" s="16"/>
      <c r="AH84" s="16"/>
      <c r="AI84" s="16"/>
      <c r="AJ84" s="16"/>
      <c r="AK84" s="16"/>
      <c r="AL84" s="16"/>
      <c r="AM84" s="16"/>
      <c r="AN84" s="16"/>
      <c r="AO84" s="16"/>
      <c r="AP84" s="16"/>
      <c r="AQ84" s="16">
        <v>60</v>
      </c>
      <c r="AR84" s="16"/>
      <c r="AS84" s="16"/>
      <c r="AT84" s="16"/>
      <c r="AU84" s="16"/>
      <c r="AV84" s="16"/>
      <c r="AW84" s="16"/>
      <c r="AX84" s="16"/>
      <c r="AY84" s="16"/>
      <c r="AZ84" s="16"/>
      <c r="BA84" s="16"/>
      <c r="BB84" s="16"/>
      <c r="BC84" s="16"/>
      <c r="BD84" s="16"/>
      <c r="BE84" s="16"/>
      <c r="BF84" s="16"/>
      <c r="BG84" s="23">
        <f t="shared" si="28"/>
        <v>210</v>
      </c>
      <c r="BH84" s="24">
        <f t="shared" si="19"/>
        <v>3.5</v>
      </c>
      <c r="BI84" s="25">
        <f t="shared" si="16"/>
        <v>2.5</v>
      </c>
      <c r="BJ84" s="25">
        <f t="shared" si="20"/>
        <v>71.428571428571431</v>
      </c>
      <c r="BK84" s="26">
        <f t="shared" ref="BK84:BK147" si="36">IFERROR(((U84*N84)/(BI84*3600)*100),0)</f>
        <v>0</v>
      </c>
      <c r="BL84" s="26">
        <f t="shared" ref="BL84:BL147" si="37">IFERROR(((U84-(R84+S84+T84))/U84*100),0)</f>
        <v>100</v>
      </c>
      <c r="BM84" s="26">
        <f t="shared" si="23"/>
        <v>0</v>
      </c>
      <c r="BN84" s="27">
        <f t="shared" si="34"/>
        <v>0</v>
      </c>
      <c r="BO84" s="27">
        <f t="shared" si="25"/>
        <v>0</v>
      </c>
      <c r="BP84" s="27">
        <f t="shared" si="26"/>
        <v>1</v>
      </c>
      <c r="BQ84" s="28">
        <f t="shared" si="27"/>
        <v>0</v>
      </c>
      <c r="BR84" s="29"/>
      <c r="BS84" s="29"/>
      <c r="BT84" s="29"/>
      <c r="BU84" s="30"/>
      <c r="BV84" s="29"/>
      <c r="BW84" s="16">
        <f t="shared" si="29"/>
        <v>2531</v>
      </c>
    </row>
    <row r="85" spans="1:75" x14ac:dyDescent="0.3">
      <c r="A85" s="14">
        <v>84</v>
      </c>
      <c r="B85" s="15">
        <v>46055</v>
      </c>
      <c r="C85" s="16" t="s">
        <v>38</v>
      </c>
      <c r="D85" s="17" t="str">
        <f t="shared" si="30"/>
        <v>CG</v>
      </c>
      <c r="E85" s="18" t="s">
        <v>51</v>
      </c>
      <c r="F85" s="18" t="s">
        <v>55</v>
      </c>
      <c r="G85" s="19" t="s">
        <v>53</v>
      </c>
      <c r="H85" s="19" t="s">
        <v>57</v>
      </c>
      <c r="I85" s="19" t="s">
        <v>123</v>
      </c>
      <c r="J85" s="20">
        <v>200299.13</v>
      </c>
      <c r="K85" s="21" t="str">
        <f>VLOOKUP(J85,'[2]Item List (3)'!A$1:B$110000,2,FALSE)</f>
        <v>OR.9913 C</v>
      </c>
      <c r="L85" s="20"/>
      <c r="M85" s="16" t="s">
        <v>141</v>
      </c>
      <c r="N85" s="16"/>
      <c r="O85" s="22" t="str">
        <f t="shared" si="17"/>
        <v/>
      </c>
      <c r="P85" s="16">
        <v>1</v>
      </c>
      <c r="Q85" s="32">
        <v>3000</v>
      </c>
      <c r="R85" s="16"/>
      <c r="S85" s="16"/>
      <c r="T85" s="16"/>
      <c r="U85" s="23">
        <f t="shared" si="35"/>
        <v>3000</v>
      </c>
      <c r="V85" s="16">
        <v>120</v>
      </c>
      <c r="W85" s="16">
        <v>120</v>
      </c>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v>30</v>
      </c>
      <c r="BD85" s="16"/>
      <c r="BE85" s="16"/>
      <c r="BF85" s="16"/>
      <c r="BG85" s="23">
        <f t="shared" si="28"/>
        <v>270</v>
      </c>
      <c r="BH85" s="24">
        <f t="shared" si="19"/>
        <v>4.5</v>
      </c>
      <c r="BI85" s="25">
        <f t="shared" si="16"/>
        <v>2</v>
      </c>
      <c r="BJ85" s="25">
        <f t="shared" si="20"/>
        <v>44.444444444444443</v>
      </c>
      <c r="BK85" s="26">
        <f t="shared" si="36"/>
        <v>0</v>
      </c>
      <c r="BL85" s="26">
        <f t="shared" si="37"/>
        <v>100</v>
      </c>
      <c r="BM85" s="26">
        <f t="shared" si="23"/>
        <v>0</v>
      </c>
      <c r="BN85" s="27">
        <f t="shared" si="34"/>
        <v>2</v>
      </c>
      <c r="BO85" s="27">
        <f t="shared" si="25"/>
        <v>0</v>
      </c>
      <c r="BP85" s="27">
        <f t="shared" si="26"/>
        <v>0.5</v>
      </c>
      <c r="BQ85" s="28">
        <f t="shared" si="27"/>
        <v>0</v>
      </c>
      <c r="BR85" s="29"/>
      <c r="BS85" s="29"/>
      <c r="BT85" s="29"/>
      <c r="BU85" s="30"/>
      <c r="BV85" s="29"/>
      <c r="BW85" s="16">
        <f t="shared" si="29"/>
        <v>3000</v>
      </c>
    </row>
    <row r="86" spans="1:75" x14ac:dyDescent="0.3">
      <c r="A86" s="14">
        <v>85</v>
      </c>
      <c r="B86" s="15">
        <v>46055</v>
      </c>
      <c r="C86" s="16" t="s">
        <v>40</v>
      </c>
      <c r="D86" s="17" t="str">
        <f t="shared" si="30"/>
        <v>CG</v>
      </c>
      <c r="E86" s="18" t="s">
        <v>51</v>
      </c>
      <c r="F86" s="18" t="s">
        <v>55</v>
      </c>
      <c r="G86" s="19" t="s">
        <v>56</v>
      </c>
      <c r="H86" s="19" t="s">
        <v>57</v>
      </c>
      <c r="I86" s="19" t="s">
        <v>58</v>
      </c>
      <c r="J86" s="20">
        <v>200299.13</v>
      </c>
      <c r="K86" s="21" t="str">
        <f>VLOOKUP(J86,'[2]Item List (3)'!A$1:B$110000,2,FALSE)</f>
        <v>OR.9913 C</v>
      </c>
      <c r="L86" s="20"/>
      <c r="M86" s="16" t="s">
        <v>141</v>
      </c>
      <c r="N86" s="16"/>
      <c r="O86" s="22" t="str">
        <f t="shared" si="17"/>
        <v/>
      </c>
      <c r="P86" s="16">
        <v>1</v>
      </c>
      <c r="Q86" s="32">
        <v>2986</v>
      </c>
      <c r="R86" s="16"/>
      <c r="S86" s="16"/>
      <c r="T86" s="16"/>
      <c r="U86" s="23">
        <f t="shared" si="35"/>
        <v>2986</v>
      </c>
      <c r="V86" s="16">
        <v>60</v>
      </c>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23">
        <f t="shared" si="28"/>
        <v>60</v>
      </c>
      <c r="BH86" s="24">
        <f t="shared" si="19"/>
        <v>1</v>
      </c>
      <c r="BI86" s="25">
        <f t="shared" si="16"/>
        <v>1</v>
      </c>
      <c r="BJ86" s="25">
        <f t="shared" si="20"/>
        <v>100</v>
      </c>
      <c r="BK86" s="26">
        <f t="shared" si="36"/>
        <v>0</v>
      </c>
      <c r="BL86" s="26">
        <f t="shared" si="37"/>
        <v>100</v>
      </c>
      <c r="BM86" s="26">
        <f t="shared" si="23"/>
        <v>0</v>
      </c>
      <c r="BN86" s="27">
        <f t="shared" si="34"/>
        <v>0</v>
      </c>
      <c r="BO86" s="27">
        <f t="shared" si="25"/>
        <v>0</v>
      </c>
      <c r="BP86" s="27">
        <f t="shared" si="26"/>
        <v>0</v>
      </c>
      <c r="BQ86" s="28">
        <f t="shared" si="27"/>
        <v>0</v>
      </c>
      <c r="BR86" s="29"/>
      <c r="BS86" s="29"/>
      <c r="BT86" s="29"/>
      <c r="BU86" s="30"/>
      <c r="BV86" s="29"/>
      <c r="BW86" s="16">
        <f t="shared" si="29"/>
        <v>2986</v>
      </c>
    </row>
    <row r="87" spans="1:75" x14ac:dyDescent="0.3">
      <c r="A87" s="14">
        <v>86</v>
      </c>
      <c r="B87" s="15">
        <v>46055</v>
      </c>
      <c r="C87" s="16" t="s">
        <v>40</v>
      </c>
      <c r="D87" s="17" t="str">
        <f t="shared" si="30"/>
        <v>CG</v>
      </c>
      <c r="E87" s="18" t="s">
        <v>51</v>
      </c>
      <c r="F87" s="18" t="s">
        <v>122</v>
      </c>
      <c r="G87" s="19" t="s">
        <v>56</v>
      </c>
      <c r="H87" s="19" t="s">
        <v>57</v>
      </c>
      <c r="I87" s="19" t="s">
        <v>58</v>
      </c>
      <c r="J87" s="20">
        <v>104246</v>
      </c>
      <c r="K87" s="21" t="str">
        <f>VLOOKUP(J87,'[2]Item List (3)'!A$1:B$110000,2,FALSE)</f>
        <v>IN. 208</v>
      </c>
      <c r="L87" s="20"/>
      <c r="M87" s="16" t="s">
        <v>138</v>
      </c>
      <c r="N87" s="16"/>
      <c r="O87" s="22" t="str">
        <f t="shared" si="17"/>
        <v/>
      </c>
      <c r="P87" s="16">
        <v>3</v>
      </c>
      <c r="Q87" s="32">
        <v>1024</v>
      </c>
      <c r="R87" s="16"/>
      <c r="S87" s="16"/>
      <c r="T87" s="16"/>
      <c r="U87" s="23">
        <f t="shared" si="35"/>
        <v>1024</v>
      </c>
      <c r="V87" s="16">
        <v>90</v>
      </c>
      <c r="W87" s="16">
        <v>180</v>
      </c>
      <c r="X87" s="16"/>
      <c r="Y87" s="16"/>
      <c r="Z87" s="16"/>
      <c r="AA87" s="16"/>
      <c r="AB87" s="16"/>
      <c r="AC87" s="16"/>
      <c r="AD87" s="16"/>
      <c r="AE87" s="16"/>
      <c r="AF87" s="16"/>
      <c r="AG87" s="16"/>
      <c r="AH87" s="16"/>
      <c r="AI87" s="16"/>
      <c r="AJ87" s="16"/>
      <c r="AK87" s="16"/>
      <c r="AL87" s="16"/>
      <c r="AM87" s="16"/>
      <c r="AN87" s="16"/>
      <c r="AO87" s="16"/>
      <c r="AP87" s="16"/>
      <c r="AQ87" s="16">
        <v>30</v>
      </c>
      <c r="AR87" s="16">
        <v>120</v>
      </c>
      <c r="AS87" s="16"/>
      <c r="AT87" s="16"/>
      <c r="AU87" s="16"/>
      <c r="AV87" s="16"/>
      <c r="AW87" s="16"/>
      <c r="AX87" s="16"/>
      <c r="AY87" s="16"/>
      <c r="AZ87" s="16"/>
      <c r="BA87" s="16"/>
      <c r="BB87" s="16"/>
      <c r="BC87" s="16"/>
      <c r="BD87" s="16"/>
      <c r="BE87" s="16"/>
      <c r="BF87" s="16"/>
      <c r="BG87" s="23">
        <f t="shared" si="28"/>
        <v>420</v>
      </c>
      <c r="BH87" s="24">
        <f t="shared" si="19"/>
        <v>7</v>
      </c>
      <c r="BI87" s="25">
        <f t="shared" si="16"/>
        <v>1.5</v>
      </c>
      <c r="BJ87" s="25">
        <f t="shared" si="20"/>
        <v>21.428571428571427</v>
      </c>
      <c r="BK87" s="26">
        <f t="shared" si="36"/>
        <v>0</v>
      </c>
      <c r="BL87" s="26">
        <f t="shared" si="37"/>
        <v>100</v>
      </c>
      <c r="BM87" s="26">
        <f t="shared" si="23"/>
        <v>0</v>
      </c>
      <c r="BN87" s="27">
        <f t="shared" si="34"/>
        <v>3</v>
      </c>
      <c r="BO87" s="27">
        <f t="shared" si="25"/>
        <v>0</v>
      </c>
      <c r="BP87" s="27">
        <f t="shared" si="26"/>
        <v>2.5</v>
      </c>
      <c r="BQ87" s="28">
        <f t="shared" si="27"/>
        <v>0</v>
      </c>
      <c r="BR87" s="29"/>
      <c r="BS87" s="29"/>
      <c r="BT87" s="29"/>
      <c r="BU87" s="30"/>
      <c r="BV87" s="29"/>
      <c r="BW87" s="16">
        <f t="shared" si="29"/>
        <v>3072</v>
      </c>
    </row>
    <row r="88" spans="1:75" x14ac:dyDescent="0.3">
      <c r="A88" s="14">
        <v>87</v>
      </c>
      <c r="B88" s="15">
        <v>46055</v>
      </c>
      <c r="C88" s="16" t="s">
        <v>38</v>
      </c>
      <c r="D88" s="17" t="str">
        <f t="shared" si="30"/>
        <v>CG</v>
      </c>
      <c r="E88" s="18" t="s">
        <v>59</v>
      </c>
      <c r="F88" s="18"/>
      <c r="G88" s="19"/>
      <c r="H88" s="19"/>
      <c r="I88" s="19"/>
      <c r="J88" s="20"/>
      <c r="K88" s="21" t="e">
        <f>VLOOKUP(J88,'[2]Item List (3)'!A$1:B$110000,2,FALSE)</f>
        <v>#N/A</v>
      </c>
      <c r="L88" s="20"/>
      <c r="M88" s="16" t="s">
        <v>138</v>
      </c>
      <c r="N88" s="16"/>
      <c r="O88" s="22" t="str">
        <f t="shared" si="17"/>
        <v/>
      </c>
      <c r="P88" s="16"/>
      <c r="Q88" s="32"/>
      <c r="R88" s="16"/>
      <c r="S88" s="16"/>
      <c r="T88" s="16"/>
      <c r="U88" s="23">
        <f t="shared" si="35"/>
        <v>0</v>
      </c>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v>480</v>
      </c>
      <c r="AY88" s="16"/>
      <c r="AZ88" s="16"/>
      <c r="BA88" s="16"/>
      <c r="BB88" s="16"/>
      <c r="BC88" s="16"/>
      <c r="BD88" s="16"/>
      <c r="BE88" s="16"/>
      <c r="BF88" s="16"/>
      <c r="BG88" s="23">
        <f t="shared" si="28"/>
        <v>480</v>
      </c>
      <c r="BH88" s="24">
        <f t="shared" si="19"/>
        <v>8</v>
      </c>
      <c r="BI88" s="25">
        <f t="shared" si="16"/>
        <v>0</v>
      </c>
      <c r="BJ88" s="25">
        <f t="shared" si="20"/>
        <v>0</v>
      </c>
      <c r="BK88" s="26">
        <f t="shared" si="36"/>
        <v>0</v>
      </c>
      <c r="BL88" s="26">
        <f t="shared" si="37"/>
        <v>0</v>
      </c>
      <c r="BM88" s="26">
        <f t="shared" si="23"/>
        <v>0</v>
      </c>
      <c r="BN88" s="27">
        <f t="shared" si="34"/>
        <v>0</v>
      </c>
      <c r="BO88" s="27">
        <f t="shared" si="25"/>
        <v>0</v>
      </c>
      <c r="BP88" s="27">
        <f t="shared" si="26"/>
        <v>8</v>
      </c>
      <c r="BQ88" s="28">
        <f t="shared" si="27"/>
        <v>0</v>
      </c>
      <c r="BR88" s="29"/>
      <c r="BS88" s="29"/>
      <c r="BT88" s="29"/>
      <c r="BU88" s="30"/>
      <c r="BV88" s="29"/>
      <c r="BW88" s="16">
        <f t="shared" si="29"/>
        <v>0</v>
      </c>
    </row>
    <row r="89" spans="1:75" x14ac:dyDescent="0.3">
      <c r="A89" s="14">
        <v>88</v>
      </c>
      <c r="B89" s="15">
        <v>46055</v>
      </c>
      <c r="C89" s="16" t="s">
        <v>40</v>
      </c>
      <c r="D89" s="17" t="str">
        <f t="shared" si="30"/>
        <v>CG</v>
      </c>
      <c r="E89" s="18" t="s">
        <v>59</v>
      </c>
      <c r="F89" s="18"/>
      <c r="G89" s="19"/>
      <c r="H89" s="19"/>
      <c r="I89" s="19"/>
      <c r="J89" s="20"/>
      <c r="K89" s="21" t="e">
        <f>VLOOKUP(J89,'[2]Item List (3)'!A$1:B$110000,2,FALSE)</f>
        <v>#N/A</v>
      </c>
      <c r="L89" s="20"/>
      <c r="M89" s="16" t="s">
        <v>138</v>
      </c>
      <c r="N89" s="16"/>
      <c r="O89" s="22" t="str">
        <f t="shared" si="17"/>
        <v/>
      </c>
      <c r="P89" s="16"/>
      <c r="Q89" s="32"/>
      <c r="R89" s="16"/>
      <c r="S89" s="16"/>
      <c r="T89" s="16"/>
      <c r="U89" s="23">
        <f t="shared" si="35"/>
        <v>0</v>
      </c>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v>480</v>
      </c>
      <c r="AY89" s="16"/>
      <c r="AZ89" s="16"/>
      <c r="BA89" s="16"/>
      <c r="BB89" s="16"/>
      <c r="BC89" s="16"/>
      <c r="BD89" s="16"/>
      <c r="BE89" s="16"/>
      <c r="BF89" s="16"/>
      <c r="BG89" s="23">
        <f t="shared" si="28"/>
        <v>480</v>
      </c>
      <c r="BH89" s="24">
        <f t="shared" si="19"/>
        <v>8</v>
      </c>
      <c r="BI89" s="25">
        <f t="shared" si="16"/>
        <v>0</v>
      </c>
      <c r="BJ89" s="25">
        <f t="shared" si="20"/>
        <v>0</v>
      </c>
      <c r="BK89" s="26">
        <f t="shared" si="36"/>
        <v>0</v>
      </c>
      <c r="BL89" s="26">
        <f t="shared" si="37"/>
        <v>0</v>
      </c>
      <c r="BM89" s="26">
        <f t="shared" si="23"/>
        <v>0</v>
      </c>
      <c r="BN89" s="27">
        <f t="shared" si="34"/>
        <v>0</v>
      </c>
      <c r="BO89" s="27">
        <f t="shared" si="25"/>
        <v>0</v>
      </c>
      <c r="BP89" s="27">
        <f t="shared" si="26"/>
        <v>8</v>
      </c>
      <c r="BQ89" s="28">
        <f t="shared" si="27"/>
        <v>0</v>
      </c>
      <c r="BR89" s="29"/>
      <c r="BS89" s="29"/>
      <c r="BT89" s="29"/>
      <c r="BU89" s="30"/>
      <c r="BV89" s="29"/>
      <c r="BW89" s="16">
        <f t="shared" si="29"/>
        <v>0</v>
      </c>
    </row>
    <row r="90" spans="1:75" x14ac:dyDescent="0.3">
      <c r="A90" s="14">
        <v>89</v>
      </c>
      <c r="B90" s="15">
        <v>46055</v>
      </c>
      <c r="C90" s="16" t="s">
        <v>38</v>
      </c>
      <c r="D90" s="17" t="str">
        <f t="shared" si="30"/>
        <v>CG</v>
      </c>
      <c r="E90" s="18" t="s">
        <v>60</v>
      </c>
      <c r="F90" s="18"/>
      <c r="G90" s="19"/>
      <c r="H90" s="19"/>
      <c r="I90" s="19"/>
      <c r="J90" s="20"/>
      <c r="K90" s="21" t="e">
        <f>VLOOKUP(J90,'[2]Item List (3)'!A$1:B$110000,2,FALSE)</f>
        <v>#N/A</v>
      </c>
      <c r="L90" s="20"/>
      <c r="M90" s="16" t="s">
        <v>138</v>
      </c>
      <c r="N90" s="16"/>
      <c r="O90" s="22" t="str">
        <f t="shared" si="17"/>
        <v/>
      </c>
      <c r="P90" s="16"/>
      <c r="Q90" s="32"/>
      <c r="R90" s="16"/>
      <c r="S90" s="16"/>
      <c r="T90" s="16"/>
      <c r="U90" s="23">
        <f t="shared" si="35"/>
        <v>0</v>
      </c>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23">
        <f t="shared" si="28"/>
        <v>0</v>
      </c>
      <c r="BH90" s="24">
        <f t="shared" si="19"/>
        <v>0</v>
      </c>
      <c r="BI90" s="25">
        <f t="shared" si="16"/>
        <v>0</v>
      </c>
      <c r="BJ90" s="25">
        <f t="shared" si="20"/>
        <v>0</v>
      </c>
      <c r="BK90" s="26">
        <f t="shared" si="36"/>
        <v>0</v>
      </c>
      <c r="BL90" s="26">
        <f t="shared" si="37"/>
        <v>0</v>
      </c>
      <c r="BM90" s="26">
        <f t="shared" si="23"/>
        <v>0</v>
      </c>
      <c r="BN90" s="27">
        <f t="shared" si="34"/>
        <v>0</v>
      </c>
      <c r="BO90" s="27">
        <f t="shared" si="25"/>
        <v>0</v>
      </c>
      <c r="BP90" s="27">
        <f t="shared" si="26"/>
        <v>0</v>
      </c>
      <c r="BQ90" s="28">
        <f t="shared" si="27"/>
        <v>0</v>
      </c>
      <c r="BR90" s="29"/>
      <c r="BS90" s="29"/>
      <c r="BT90" s="29"/>
      <c r="BU90" s="30"/>
      <c r="BV90" s="29"/>
      <c r="BW90" s="16">
        <f t="shared" si="29"/>
        <v>0</v>
      </c>
    </row>
    <row r="91" spans="1:75" x14ac:dyDescent="0.3">
      <c r="A91" s="14">
        <v>90</v>
      </c>
      <c r="B91" s="15">
        <v>46055</v>
      </c>
      <c r="C91" s="16" t="s">
        <v>40</v>
      </c>
      <c r="D91" s="17" t="str">
        <f t="shared" si="30"/>
        <v>CG</v>
      </c>
      <c r="E91" s="18" t="s">
        <v>60</v>
      </c>
      <c r="F91" s="18"/>
      <c r="G91" s="19"/>
      <c r="H91" s="19"/>
      <c r="I91" s="19"/>
      <c r="J91" s="20"/>
      <c r="K91" s="21" t="e">
        <f>VLOOKUP(J91,'[2]Item List (3)'!A$1:B$110000,2,FALSE)</f>
        <v>#N/A</v>
      </c>
      <c r="L91" s="20"/>
      <c r="M91" s="16" t="s">
        <v>138</v>
      </c>
      <c r="N91" s="16"/>
      <c r="O91" s="22" t="str">
        <f t="shared" si="17"/>
        <v/>
      </c>
      <c r="P91" s="16"/>
      <c r="Q91" s="32"/>
      <c r="R91" s="16"/>
      <c r="S91" s="16"/>
      <c r="T91" s="16"/>
      <c r="U91" s="23">
        <f t="shared" si="35"/>
        <v>0</v>
      </c>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23">
        <f t="shared" si="28"/>
        <v>0</v>
      </c>
      <c r="BH91" s="24">
        <f t="shared" si="19"/>
        <v>0</v>
      </c>
      <c r="BI91" s="25">
        <f t="shared" si="16"/>
        <v>0</v>
      </c>
      <c r="BJ91" s="25">
        <f t="shared" si="20"/>
        <v>0</v>
      </c>
      <c r="BK91" s="26">
        <f t="shared" si="36"/>
        <v>0</v>
      </c>
      <c r="BL91" s="26">
        <f t="shared" si="37"/>
        <v>0</v>
      </c>
      <c r="BM91" s="26">
        <f t="shared" si="23"/>
        <v>0</v>
      </c>
      <c r="BN91" s="27">
        <f t="shared" si="34"/>
        <v>0</v>
      </c>
      <c r="BO91" s="27">
        <f t="shared" si="25"/>
        <v>0</v>
      </c>
      <c r="BP91" s="27">
        <f t="shared" si="26"/>
        <v>0</v>
      </c>
      <c r="BQ91" s="28">
        <f t="shared" si="27"/>
        <v>0</v>
      </c>
      <c r="BR91" s="29"/>
      <c r="BS91" s="29"/>
      <c r="BT91" s="29"/>
      <c r="BU91" s="30"/>
      <c r="BV91" s="29"/>
      <c r="BW91" s="16">
        <f t="shared" si="29"/>
        <v>0</v>
      </c>
    </row>
    <row r="92" spans="1:75" x14ac:dyDescent="0.3">
      <c r="A92" s="14">
        <v>91</v>
      </c>
      <c r="B92" s="15">
        <v>46055</v>
      </c>
      <c r="C92" s="16" t="s">
        <v>38</v>
      </c>
      <c r="D92" s="17" t="str">
        <f t="shared" si="30"/>
        <v>EG</v>
      </c>
      <c r="E92" s="18" t="s">
        <v>61</v>
      </c>
      <c r="F92" s="18"/>
      <c r="G92" s="19"/>
      <c r="H92" s="19"/>
      <c r="I92" s="19"/>
      <c r="J92" s="20"/>
      <c r="K92" s="21" t="e">
        <f>VLOOKUP(J92,'[2]Item List (3)'!A$1:B$110000,2,FALSE)</f>
        <v>#N/A</v>
      </c>
      <c r="L92" s="20"/>
      <c r="M92" s="16" t="s">
        <v>138</v>
      </c>
      <c r="N92" s="16"/>
      <c r="O92" s="22" t="str">
        <f t="shared" si="17"/>
        <v/>
      </c>
      <c r="P92" s="16"/>
      <c r="Q92" s="32"/>
      <c r="R92" s="16"/>
      <c r="S92" s="16"/>
      <c r="T92" s="16"/>
      <c r="U92" s="23">
        <f t="shared" si="35"/>
        <v>0</v>
      </c>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23">
        <f t="shared" si="28"/>
        <v>0</v>
      </c>
      <c r="BH92" s="24">
        <f t="shared" si="19"/>
        <v>0</v>
      </c>
      <c r="BI92" s="25">
        <f t="shared" si="16"/>
        <v>0</v>
      </c>
      <c r="BJ92" s="25">
        <f t="shared" si="20"/>
        <v>0</v>
      </c>
      <c r="BK92" s="26">
        <f t="shared" si="36"/>
        <v>0</v>
      </c>
      <c r="BL92" s="26">
        <f t="shared" si="37"/>
        <v>0</v>
      </c>
      <c r="BM92" s="26">
        <f t="shared" si="23"/>
        <v>0</v>
      </c>
      <c r="BN92" s="27">
        <f t="shared" si="34"/>
        <v>0</v>
      </c>
      <c r="BO92" s="27">
        <f t="shared" si="25"/>
        <v>0</v>
      </c>
      <c r="BP92" s="27">
        <f t="shared" si="26"/>
        <v>0</v>
      </c>
      <c r="BQ92" s="28">
        <f t="shared" si="27"/>
        <v>0</v>
      </c>
      <c r="BR92" s="29"/>
      <c r="BS92" s="29"/>
      <c r="BT92" s="29"/>
      <c r="BU92" s="30"/>
      <c r="BV92" s="29"/>
      <c r="BW92" s="16">
        <f t="shared" si="29"/>
        <v>0</v>
      </c>
    </row>
    <row r="93" spans="1:75" x14ac:dyDescent="0.3">
      <c r="A93" s="14">
        <v>92</v>
      </c>
      <c r="B93" s="15">
        <v>46055</v>
      </c>
      <c r="C93" s="16" t="s">
        <v>40</v>
      </c>
      <c r="D93" s="17" t="str">
        <f t="shared" si="30"/>
        <v>EG</v>
      </c>
      <c r="E93" s="18" t="s">
        <v>61</v>
      </c>
      <c r="F93" s="18"/>
      <c r="G93" s="19"/>
      <c r="H93" s="19"/>
      <c r="I93" s="19"/>
      <c r="J93" s="20"/>
      <c r="K93" s="21" t="e">
        <f>VLOOKUP(J93,'[2]Item List (3)'!A$1:B$110000,2,FALSE)</f>
        <v>#N/A</v>
      </c>
      <c r="L93" s="20"/>
      <c r="M93" s="16" t="s">
        <v>138</v>
      </c>
      <c r="N93" s="16"/>
      <c r="O93" s="22" t="str">
        <f t="shared" si="17"/>
        <v/>
      </c>
      <c r="P93" s="16"/>
      <c r="Q93" s="32"/>
      <c r="R93" s="16"/>
      <c r="S93" s="16"/>
      <c r="T93" s="16"/>
      <c r="U93" s="23">
        <f t="shared" si="35"/>
        <v>0</v>
      </c>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v>480</v>
      </c>
      <c r="BG93" s="23">
        <f t="shared" si="28"/>
        <v>480</v>
      </c>
      <c r="BH93" s="24">
        <f t="shared" si="19"/>
        <v>8</v>
      </c>
      <c r="BI93" s="25">
        <f t="shared" si="16"/>
        <v>0</v>
      </c>
      <c r="BJ93" s="25">
        <f t="shared" si="20"/>
        <v>0</v>
      </c>
      <c r="BK93" s="26">
        <f t="shared" si="36"/>
        <v>0</v>
      </c>
      <c r="BL93" s="26">
        <f t="shared" si="37"/>
        <v>0</v>
      </c>
      <c r="BM93" s="26">
        <f t="shared" si="23"/>
        <v>0</v>
      </c>
      <c r="BN93" s="27">
        <f t="shared" si="34"/>
        <v>8</v>
      </c>
      <c r="BO93" s="27">
        <f t="shared" si="25"/>
        <v>0</v>
      </c>
      <c r="BP93" s="27">
        <f t="shared" si="26"/>
        <v>0</v>
      </c>
      <c r="BQ93" s="28">
        <f t="shared" si="27"/>
        <v>0</v>
      </c>
      <c r="BR93" s="29"/>
      <c r="BS93" s="29"/>
      <c r="BT93" s="29"/>
      <c r="BU93" s="30"/>
      <c r="BV93" s="29"/>
      <c r="BW93" s="16">
        <f t="shared" si="29"/>
        <v>0</v>
      </c>
    </row>
    <row r="94" spans="1:75" x14ac:dyDescent="0.3">
      <c r="A94" s="14">
        <v>93</v>
      </c>
      <c r="B94" s="15">
        <v>46055</v>
      </c>
      <c r="C94" s="16" t="s">
        <v>38</v>
      </c>
      <c r="D94" s="17" t="str">
        <f t="shared" si="30"/>
        <v>EG</v>
      </c>
      <c r="E94" s="18" t="s">
        <v>62</v>
      </c>
      <c r="F94" s="18" t="s">
        <v>63</v>
      </c>
      <c r="G94" s="19" t="s">
        <v>71</v>
      </c>
      <c r="H94" s="19"/>
      <c r="I94" s="19"/>
      <c r="J94" s="20">
        <v>203103</v>
      </c>
      <c r="K94" s="21" t="e">
        <f>VLOOKUP(J94,'[2]Item List (3)'!A$1:B$110000,2,FALSE)</f>
        <v>#N/A</v>
      </c>
      <c r="L94" s="20"/>
      <c r="M94" s="16" t="s">
        <v>141</v>
      </c>
      <c r="N94" s="16">
        <v>45</v>
      </c>
      <c r="O94" s="22">
        <f t="shared" si="17"/>
        <v>80</v>
      </c>
      <c r="P94" s="16">
        <v>1</v>
      </c>
      <c r="Q94" s="32">
        <v>155</v>
      </c>
      <c r="R94" s="16"/>
      <c r="S94" s="16"/>
      <c r="T94" s="16"/>
      <c r="U94" s="23">
        <f t="shared" si="35"/>
        <v>155</v>
      </c>
      <c r="V94" s="16">
        <v>230</v>
      </c>
      <c r="W94" s="16"/>
      <c r="X94" s="16"/>
      <c r="Y94" s="16"/>
      <c r="Z94" s="16"/>
      <c r="AA94" s="16"/>
      <c r="AB94" s="16"/>
      <c r="AC94" s="16"/>
      <c r="AD94" s="16"/>
      <c r="AE94" s="16"/>
      <c r="AF94" s="16"/>
      <c r="AG94" s="16"/>
      <c r="AH94" s="16"/>
      <c r="AI94" s="16"/>
      <c r="AJ94" s="16"/>
      <c r="AK94" s="16"/>
      <c r="AL94" s="16"/>
      <c r="AM94" s="16"/>
      <c r="AN94" s="16"/>
      <c r="AO94" s="16"/>
      <c r="AP94" s="16"/>
      <c r="AQ94" s="16"/>
      <c r="AR94" s="16">
        <v>240</v>
      </c>
      <c r="AS94" s="16"/>
      <c r="AT94" s="16"/>
      <c r="AU94" s="16"/>
      <c r="AV94" s="16"/>
      <c r="AW94" s="16"/>
      <c r="AX94" s="16"/>
      <c r="AY94" s="16"/>
      <c r="AZ94" s="16"/>
      <c r="BA94" s="16"/>
      <c r="BB94" s="16"/>
      <c r="BC94" s="16"/>
      <c r="BD94" s="16"/>
      <c r="BE94" s="16">
        <v>10</v>
      </c>
      <c r="BF94" s="16"/>
      <c r="BG94" s="23">
        <f t="shared" si="28"/>
        <v>480</v>
      </c>
      <c r="BH94" s="24">
        <f t="shared" si="19"/>
        <v>8</v>
      </c>
      <c r="BI94" s="25">
        <f t="shared" si="16"/>
        <v>3.833333333333333</v>
      </c>
      <c r="BJ94" s="25">
        <f t="shared" si="20"/>
        <v>47.916666666666664</v>
      </c>
      <c r="BK94" s="26">
        <f t="shared" si="36"/>
        <v>50.54347826086957</v>
      </c>
      <c r="BL94" s="26">
        <f t="shared" si="37"/>
        <v>100</v>
      </c>
      <c r="BM94" s="26">
        <f t="shared" si="23"/>
        <v>24.21875</v>
      </c>
      <c r="BN94" s="27">
        <f t="shared" si="34"/>
        <v>0.16666666666666666</v>
      </c>
      <c r="BO94" s="27">
        <f t="shared" si="25"/>
        <v>626.66666666666663</v>
      </c>
      <c r="BP94" s="27">
        <f t="shared" si="26"/>
        <v>4</v>
      </c>
      <c r="BQ94" s="28">
        <f t="shared" si="27"/>
        <v>320</v>
      </c>
      <c r="BR94" s="29"/>
      <c r="BS94" s="29"/>
      <c r="BT94" s="29"/>
      <c r="BU94" s="30"/>
      <c r="BV94" s="29"/>
      <c r="BW94" s="16">
        <f t="shared" si="29"/>
        <v>155</v>
      </c>
    </row>
    <row r="95" spans="1:75" x14ac:dyDescent="0.3">
      <c r="A95" s="14">
        <v>94</v>
      </c>
      <c r="B95" s="15">
        <v>46055</v>
      </c>
      <c r="C95" s="16" t="s">
        <v>40</v>
      </c>
      <c r="D95" s="17" t="str">
        <f t="shared" si="30"/>
        <v>EG</v>
      </c>
      <c r="E95" s="18" t="s">
        <v>62</v>
      </c>
      <c r="F95" s="18" t="s">
        <v>70</v>
      </c>
      <c r="G95" s="19" t="s">
        <v>83</v>
      </c>
      <c r="H95" s="19" t="s">
        <v>124</v>
      </c>
      <c r="I95" s="19"/>
      <c r="J95" s="20">
        <v>601171</v>
      </c>
      <c r="K95" s="21" t="e">
        <f>VLOOKUP(J95,'[2]Item List (3)'!A$1:B$110000,2,FALSE)</f>
        <v>#N/A</v>
      </c>
      <c r="L95" s="20">
        <v>250101011</v>
      </c>
      <c r="M95" s="16" t="s">
        <v>138</v>
      </c>
      <c r="N95" s="16">
        <v>45</v>
      </c>
      <c r="O95" s="22">
        <f t="shared" si="17"/>
        <v>80</v>
      </c>
      <c r="P95" s="16">
        <v>1</v>
      </c>
      <c r="Q95" s="32">
        <v>330</v>
      </c>
      <c r="R95" s="16"/>
      <c r="S95" s="16"/>
      <c r="T95" s="16"/>
      <c r="U95" s="23">
        <f t="shared" si="35"/>
        <v>330</v>
      </c>
      <c r="V95" s="16">
        <v>300</v>
      </c>
      <c r="W95" s="16">
        <v>120</v>
      </c>
      <c r="X95" s="16"/>
      <c r="Y95" s="16"/>
      <c r="Z95" s="16"/>
      <c r="AA95" s="16"/>
      <c r="AB95" s="16"/>
      <c r="AC95" s="16"/>
      <c r="AD95" s="16"/>
      <c r="AE95" s="16"/>
      <c r="AF95" s="16"/>
      <c r="AG95" s="16"/>
      <c r="AH95" s="16"/>
      <c r="AI95" s="16"/>
      <c r="AJ95" s="16"/>
      <c r="AK95" s="16"/>
      <c r="AL95" s="16"/>
      <c r="AM95" s="16"/>
      <c r="AN95" s="16"/>
      <c r="AO95" s="16"/>
      <c r="AP95" s="16"/>
      <c r="AQ95" s="16"/>
      <c r="AR95" s="16">
        <v>60</v>
      </c>
      <c r="AS95" s="16"/>
      <c r="AT95" s="16"/>
      <c r="AU95" s="16"/>
      <c r="AV95" s="16"/>
      <c r="AW95" s="16"/>
      <c r="AX95" s="16"/>
      <c r="AY95" s="16"/>
      <c r="AZ95" s="16"/>
      <c r="BA95" s="16"/>
      <c r="BB95" s="16"/>
      <c r="BC95" s="16"/>
      <c r="BD95" s="16"/>
      <c r="BE95" s="16"/>
      <c r="BF95" s="16"/>
      <c r="BG95" s="23">
        <f t="shared" si="28"/>
        <v>480</v>
      </c>
      <c r="BH95" s="24">
        <f t="shared" si="19"/>
        <v>8</v>
      </c>
      <c r="BI95" s="25">
        <f t="shared" si="16"/>
        <v>5</v>
      </c>
      <c r="BJ95" s="25">
        <f t="shared" si="20"/>
        <v>62.5</v>
      </c>
      <c r="BK95" s="26">
        <f t="shared" si="36"/>
        <v>82.5</v>
      </c>
      <c r="BL95" s="26">
        <f t="shared" si="37"/>
        <v>100</v>
      </c>
      <c r="BM95" s="26">
        <f t="shared" si="23"/>
        <v>51.5625</v>
      </c>
      <c r="BN95" s="27">
        <f t="shared" si="34"/>
        <v>2</v>
      </c>
      <c r="BO95" s="27">
        <f t="shared" si="25"/>
        <v>480</v>
      </c>
      <c r="BP95" s="27">
        <f t="shared" si="26"/>
        <v>1</v>
      </c>
      <c r="BQ95" s="28">
        <f t="shared" si="27"/>
        <v>80</v>
      </c>
      <c r="BR95" s="29">
        <v>1</v>
      </c>
      <c r="BS95" s="29"/>
      <c r="BT95" s="29">
        <v>1</v>
      </c>
      <c r="BU95" s="30">
        <v>1</v>
      </c>
      <c r="BV95" s="29"/>
      <c r="BW95" s="16">
        <f t="shared" si="29"/>
        <v>330</v>
      </c>
    </row>
    <row r="96" spans="1:75" x14ac:dyDescent="0.3">
      <c r="A96" s="14">
        <v>95</v>
      </c>
      <c r="B96" s="15">
        <v>46055</v>
      </c>
      <c r="C96" s="16" t="s">
        <v>38</v>
      </c>
      <c r="D96" s="17" t="s">
        <v>125</v>
      </c>
      <c r="E96" s="18" t="s">
        <v>66</v>
      </c>
      <c r="F96" s="18" t="s">
        <v>63</v>
      </c>
      <c r="G96" s="19" t="s">
        <v>88</v>
      </c>
      <c r="H96" s="19"/>
      <c r="I96" s="19"/>
      <c r="J96" s="20">
        <v>208281</v>
      </c>
      <c r="K96" s="21" t="str">
        <f>VLOOKUP(J96,'[2]Item List (3)'!A$1:B$110000,2,FALSE)</f>
        <v>D.OR 14536</v>
      </c>
      <c r="L96" s="20">
        <v>251225006</v>
      </c>
      <c r="M96" s="16" t="s">
        <v>141</v>
      </c>
      <c r="N96" s="16">
        <v>50</v>
      </c>
      <c r="O96" s="22">
        <f t="shared" si="17"/>
        <v>72</v>
      </c>
      <c r="P96" s="16">
        <v>1</v>
      </c>
      <c r="Q96" s="32">
        <v>339</v>
      </c>
      <c r="R96" s="16">
        <v>21</v>
      </c>
      <c r="S96" s="16">
        <v>1</v>
      </c>
      <c r="T96" s="16"/>
      <c r="U96" s="23">
        <f t="shared" si="35"/>
        <v>340</v>
      </c>
      <c r="V96" s="16">
        <v>475</v>
      </c>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v>5</v>
      </c>
      <c r="BF96" s="16"/>
      <c r="BG96" s="23">
        <f t="shared" si="28"/>
        <v>480</v>
      </c>
      <c r="BH96" s="24">
        <f t="shared" si="19"/>
        <v>8</v>
      </c>
      <c r="BI96" s="25">
        <f t="shared" si="16"/>
        <v>7.916666666666667</v>
      </c>
      <c r="BJ96" s="25">
        <f t="shared" si="20"/>
        <v>98.958333333333343</v>
      </c>
      <c r="BK96" s="26">
        <f t="shared" si="36"/>
        <v>59.649122807017541</v>
      </c>
      <c r="BL96" s="26">
        <f t="shared" si="37"/>
        <v>93.529411764705884</v>
      </c>
      <c r="BM96" s="26">
        <f t="shared" si="23"/>
        <v>55.208333333333336</v>
      </c>
      <c r="BN96" s="27">
        <f t="shared" si="34"/>
        <v>8.3333333333333329E-2</v>
      </c>
      <c r="BO96" s="27">
        <f t="shared" si="25"/>
        <v>570</v>
      </c>
      <c r="BP96" s="27">
        <f t="shared" si="26"/>
        <v>0</v>
      </c>
      <c r="BQ96" s="28">
        <f t="shared" si="27"/>
        <v>0</v>
      </c>
      <c r="BR96" s="29"/>
      <c r="BS96" s="29"/>
      <c r="BT96" s="29"/>
      <c r="BU96" s="30"/>
      <c r="BV96" s="29"/>
      <c r="BW96" s="16">
        <f t="shared" si="29"/>
        <v>339</v>
      </c>
    </row>
    <row r="97" spans="1:75" x14ac:dyDescent="0.3">
      <c r="A97" s="14">
        <v>96</v>
      </c>
      <c r="B97" s="15">
        <v>46055</v>
      </c>
      <c r="C97" s="16" t="s">
        <v>40</v>
      </c>
      <c r="D97" s="17" t="str">
        <f t="shared" si="30"/>
        <v>EG</v>
      </c>
      <c r="E97" s="18" t="s">
        <v>66</v>
      </c>
      <c r="F97" s="18" t="s">
        <v>63</v>
      </c>
      <c r="G97" s="19" t="s">
        <v>98</v>
      </c>
      <c r="H97" s="19"/>
      <c r="I97" s="19"/>
      <c r="J97" s="20">
        <v>208281</v>
      </c>
      <c r="K97" s="21" t="str">
        <f>VLOOKUP(J97,'[2]Item List (3)'!A$1:B$110000,2,FALSE)</f>
        <v>D.OR 14536</v>
      </c>
      <c r="L97" s="20">
        <v>251225006</v>
      </c>
      <c r="M97" s="16" t="s">
        <v>141</v>
      </c>
      <c r="N97" s="16">
        <v>50</v>
      </c>
      <c r="O97" s="22">
        <f t="shared" si="17"/>
        <v>72</v>
      </c>
      <c r="P97" s="16">
        <v>1</v>
      </c>
      <c r="Q97" s="32">
        <v>137</v>
      </c>
      <c r="R97" s="16"/>
      <c r="S97" s="16"/>
      <c r="T97" s="16"/>
      <c r="U97" s="23">
        <f t="shared" si="35"/>
        <v>137</v>
      </c>
      <c r="V97" s="16">
        <v>150</v>
      </c>
      <c r="W97" s="16"/>
      <c r="X97" s="16"/>
      <c r="Y97" s="16"/>
      <c r="Z97" s="16"/>
      <c r="AA97" s="16"/>
      <c r="AB97" s="16"/>
      <c r="AC97" s="16"/>
      <c r="AD97" s="16"/>
      <c r="AE97" s="16"/>
      <c r="AF97" s="16"/>
      <c r="AG97" s="16"/>
      <c r="AH97" s="16"/>
      <c r="AI97" s="16"/>
      <c r="AJ97" s="16"/>
      <c r="AK97" s="16"/>
      <c r="AL97" s="16"/>
      <c r="AM97" s="16"/>
      <c r="AN97" s="16"/>
      <c r="AO97" s="16"/>
      <c r="AP97" s="16"/>
      <c r="AQ97" s="16"/>
      <c r="AR97" s="16">
        <v>330</v>
      </c>
      <c r="AS97" s="16"/>
      <c r="AT97" s="16"/>
      <c r="AU97" s="16"/>
      <c r="AV97" s="16"/>
      <c r="AW97" s="16"/>
      <c r="AX97" s="16"/>
      <c r="AY97" s="16"/>
      <c r="AZ97" s="16"/>
      <c r="BA97" s="16"/>
      <c r="BB97" s="16"/>
      <c r="BC97" s="16"/>
      <c r="BD97" s="16"/>
      <c r="BE97" s="16"/>
      <c r="BF97" s="16"/>
      <c r="BG97" s="23">
        <f t="shared" si="28"/>
        <v>480</v>
      </c>
      <c r="BH97" s="24">
        <f t="shared" si="19"/>
        <v>8</v>
      </c>
      <c r="BI97" s="25">
        <f t="shared" si="16"/>
        <v>2.5</v>
      </c>
      <c r="BJ97" s="25">
        <f t="shared" si="20"/>
        <v>31.25</v>
      </c>
      <c r="BK97" s="26">
        <f t="shared" si="36"/>
        <v>76.111111111111114</v>
      </c>
      <c r="BL97" s="26">
        <f t="shared" si="37"/>
        <v>100</v>
      </c>
      <c r="BM97" s="26">
        <f t="shared" si="23"/>
        <v>23.784722222222221</v>
      </c>
      <c r="BN97" s="27">
        <f t="shared" si="34"/>
        <v>0</v>
      </c>
      <c r="BO97" s="27">
        <f t="shared" si="25"/>
        <v>576</v>
      </c>
      <c r="BP97" s="27">
        <f t="shared" si="26"/>
        <v>5.5</v>
      </c>
      <c r="BQ97" s="28">
        <f t="shared" si="27"/>
        <v>396</v>
      </c>
      <c r="BR97" s="29"/>
      <c r="BS97" s="29"/>
      <c r="BT97" s="29"/>
      <c r="BU97" s="30"/>
      <c r="BV97" s="29"/>
      <c r="BW97" s="16">
        <f t="shared" si="29"/>
        <v>137</v>
      </c>
    </row>
    <row r="98" spans="1:75" x14ac:dyDescent="0.3">
      <c r="A98" s="14">
        <v>97</v>
      </c>
      <c r="B98" s="15">
        <v>46055</v>
      </c>
      <c r="C98" s="16" t="s">
        <v>38</v>
      </c>
      <c r="D98" s="17" t="str">
        <f t="shared" si="30"/>
        <v>EG</v>
      </c>
      <c r="E98" s="18" t="s">
        <v>69</v>
      </c>
      <c r="F98" s="18"/>
      <c r="G98" s="19"/>
      <c r="H98" s="19"/>
      <c r="I98" s="19"/>
      <c r="J98" s="20"/>
      <c r="K98" s="21" t="e">
        <f>VLOOKUP(J98,'[2]Item List (3)'!A$1:B$110000,2,FALSE)</f>
        <v>#N/A</v>
      </c>
      <c r="L98" s="20"/>
      <c r="M98" s="16" t="s">
        <v>138</v>
      </c>
      <c r="N98" s="16"/>
      <c r="O98" s="22" t="str">
        <f t="shared" si="17"/>
        <v/>
      </c>
      <c r="P98" s="16"/>
      <c r="Q98" s="32"/>
      <c r="R98" s="16"/>
      <c r="S98" s="16"/>
      <c r="T98" s="16"/>
      <c r="U98" s="23">
        <f t="shared" si="35"/>
        <v>0</v>
      </c>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23">
        <f t="shared" si="28"/>
        <v>0</v>
      </c>
      <c r="BH98" s="24">
        <f t="shared" si="19"/>
        <v>0</v>
      </c>
      <c r="BI98" s="25">
        <f t="shared" si="16"/>
        <v>0</v>
      </c>
      <c r="BJ98" s="25">
        <f t="shared" si="20"/>
        <v>0</v>
      </c>
      <c r="BK98" s="26">
        <f t="shared" si="36"/>
        <v>0</v>
      </c>
      <c r="BL98" s="26">
        <f t="shared" si="37"/>
        <v>0</v>
      </c>
      <c r="BM98" s="26">
        <f t="shared" si="23"/>
        <v>0</v>
      </c>
      <c r="BN98" s="27">
        <f t="shared" si="34"/>
        <v>0</v>
      </c>
      <c r="BO98" s="27">
        <f t="shared" si="25"/>
        <v>0</v>
      </c>
      <c r="BP98" s="27">
        <f t="shared" si="26"/>
        <v>0</v>
      </c>
      <c r="BQ98" s="28">
        <f t="shared" si="27"/>
        <v>0</v>
      </c>
      <c r="BR98" s="29"/>
      <c r="BS98" s="29"/>
      <c r="BT98" s="29"/>
      <c r="BU98" s="30"/>
      <c r="BV98" s="29"/>
      <c r="BW98" s="16">
        <f t="shared" si="29"/>
        <v>0</v>
      </c>
    </row>
    <row r="99" spans="1:75" x14ac:dyDescent="0.3">
      <c r="A99" s="14">
        <v>98</v>
      </c>
      <c r="B99" s="15">
        <v>46055</v>
      </c>
      <c r="C99" s="16" t="s">
        <v>40</v>
      </c>
      <c r="D99" s="17" t="str">
        <f t="shared" si="30"/>
        <v>EG</v>
      </c>
      <c r="E99" s="18" t="s">
        <v>69</v>
      </c>
      <c r="F99" s="18"/>
      <c r="G99" s="19"/>
      <c r="H99" s="19"/>
      <c r="I99" s="19"/>
      <c r="J99" s="20"/>
      <c r="K99" s="21" t="e">
        <f>VLOOKUP(J99,'[2]Item List (3)'!A$1:B$110000,2,FALSE)</f>
        <v>#N/A</v>
      </c>
      <c r="L99" s="20"/>
      <c r="M99" s="16" t="s">
        <v>138</v>
      </c>
      <c r="N99" s="16"/>
      <c r="O99" s="22" t="str">
        <f t="shared" si="17"/>
        <v/>
      </c>
      <c r="P99" s="16"/>
      <c r="Q99" s="32"/>
      <c r="R99" s="16"/>
      <c r="S99" s="16"/>
      <c r="T99" s="16"/>
      <c r="U99" s="23">
        <f t="shared" si="35"/>
        <v>0</v>
      </c>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v>480</v>
      </c>
      <c r="BG99" s="23">
        <f t="shared" si="28"/>
        <v>480</v>
      </c>
      <c r="BH99" s="24">
        <f t="shared" si="19"/>
        <v>8</v>
      </c>
      <c r="BI99" s="25">
        <f t="shared" si="16"/>
        <v>0</v>
      </c>
      <c r="BJ99" s="25">
        <f t="shared" si="20"/>
        <v>0</v>
      </c>
      <c r="BK99" s="26">
        <f t="shared" si="36"/>
        <v>0</v>
      </c>
      <c r="BL99" s="26">
        <f t="shared" si="37"/>
        <v>0</v>
      </c>
      <c r="BM99" s="26">
        <f t="shared" si="23"/>
        <v>0</v>
      </c>
      <c r="BN99" s="27">
        <f t="shared" si="34"/>
        <v>8</v>
      </c>
      <c r="BO99" s="27">
        <f t="shared" si="25"/>
        <v>0</v>
      </c>
      <c r="BP99" s="27">
        <f t="shared" si="26"/>
        <v>0</v>
      </c>
      <c r="BQ99" s="28">
        <f t="shared" si="27"/>
        <v>0</v>
      </c>
      <c r="BR99" s="29"/>
      <c r="BS99" s="29"/>
      <c r="BT99" s="29"/>
      <c r="BU99" s="30"/>
      <c r="BV99" s="29"/>
      <c r="BW99" s="16">
        <f t="shared" si="29"/>
        <v>0</v>
      </c>
    </row>
    <row r="100" spans="1:75" x14ac:dyDescent="0.3">
      <c r="A100" s="14">
        <v>99</v>
      </c>
      <c r="B100" s="15">
        <v>46055</v>
      </c>
      <c r="C100" s="16" t="s">
        <v>38</v>
      </c>
      <c r="D100" s="17" t="str">
        <f t="shared" si="30"/>
        <v>EG</v>
      </c>
      <c r="E100" s="18" t="s">
        <v>72</v>
      </c>
      <c r="F100" s="18" t="s">
        <v>70</v>
      </c>
      <c r="G100" s="19" t="s">
        <v>65</v>
      </c>
      <c r="H100" s="19"/>
      <c r="I100" s="19"/>
      <c r="J100" s="20">
        <v>100282.4</v>
      </c>
      <c r="K100" s="21" t="str">
        <f>VLOOKUP(J100,'[2]Item List (3)'!A$1:B$110000,2,FALSE)</f>
        <v>D.IR 14537 SPL</v>
      </c>
      <c r="L100" s="20">
        <v>251225005</v>
      </c>
      <c r="M100" s="16" t="s">
        <v>138</v>
      </c>
      <c r="N100" s="16">
        <v>45</v>
      </c>
      <c r="O100" s="22">
        <f t="shared" si="17"/>
        <v>80</v>
      </c>
      <c r="P100" s="16">
        <v>1</v>
      </c>
      <c r="Q100" s="32">
        <v>115</v>
      </c>
      <c r="R100" s="16"/>
      <c r="S100" s="16"/>
      <c r="T100" s="16"/>
      <c r="U100" s="23">
        <f t="shared" si="35"/>
        <v>115</v>
      </c>
      <c r="V100" s="16">
        <v>120</v>
      </c>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v>360</v>
      </c>
      <c r="AS100" s="16"/>
      <c r="AT100" s="16"/>
      <c r="AU100" s="16"/>
      <c r="AV100" s="16"/>
      <c r="AW100" s="16"/>
      <c r="AX100" s="16"/>
      <c r="AY100" s="16"/>
      <c r="AZ100" s="16"/>
      <c r="BA100" s="16"/>
      <c r="BB100" s="16"/>
      <c r="BC100" s="16"/>
      <c r="BD100" s="16"/>
      <c r="BE100" s="16"/>
      <c r="BF100" s="16"/>
      <c r="BG100" s="23">
        <f t="shared" si="28"/>
        <v>480</v>
      </c>
      <c r="BH100" s="24">
        <f t="shared" si="19"/>
        <v>8</v>
      </c>
      <c r="BI100" s="25">
        <f t="shared" si="16"/>
        <v>2</v>
      </c>
      <c r="BJ100" s="25">
        <f t="shared" si="20"/>
        <v>25</v>
      </c>
      <c r="BK100" s="26">
        <f t="shared" si="36"/>
        <v>71.875</v>
      </c>
      <c r="BL100" s="26">
        <f t="shared" si="37"/>
        <v>100</v>
      </c>
      <c r="BM100" s="26">
        <f t="shared" si="23"/>
        <v>17.96875</v>
      </c>
      <c r="BN100" s="27">
        <f t="shared" si="34"/>
        <v>0</v>
      </c>
      <c r="BO100" s="27">
        <f t="shared" si="25"/>
        <v>640</v>
      </c>
      <c r="BP100" s="27">
        <f t="shared" si="26"/>
        <v>6</v>
      </c>
      <c r="BQ100" s="28">
        <f t="shared" si="27"/>
        <v>480</v>
      </c>
      <c r="BR100" s="29"/>
      <c r="BS100" s="29"/>
      <c r="BT100" s="29"/>
      <c r="BU100" s="30"/>
      <c r="BV100" s="29"/>
      <c r="BW100" s="16">
        <f t="shared" si="29"/>
        <v>115</v>
      </c>
    </row>
    <row r="101" spans="1:75" x14ac:dyDescent="0.3">
      <c r="A101" s="14">
        <v>100</v>
      </c>
      <c r="B101" s="15">
        <v>46055</v>
      </c>
      <c r="C101" s="16" t="s">
        <v>40</v>
      </c>
      <c r="D101" s="17" t="str">
        <f t="shared" si="30"/>
        <v>EG</v>
      </c>
      <c r="E101" s="18" t="s">
        <v>72</v>
      </c>
      <c r="F101" s="18" t="s">
        <v>70</v>
      </c>
      <c r="G101" s="19" t="s">
        <v>65</v>
      </c>
      <c r="H101" s="19"/>
      <c r="I101" s="19"/>
      <c r="J101" s="20">
        <v>100282.4</v>
      </c>
      <c r="K101" s="21" t="str">
        <f>VLOOKUP(J101,'[2]Item List (3)'!A$1:B$110000,2,FALSE)</f>
        <v>D.IR 14537 SPL</v>
      </c>
      <c r="L101" s="20">
        <v>251225005</v>
      </c>
      <c r="M101" s="16" t="s">
        <v>138</v>
      </c>
      <c r="N101" s="16">
        <v>45</v>
      </c>
      <c r="O101" s="22">
        <f t="shared" si="17"/>
        <v>80</v>
      </c>
      <c r="P101" s="16">
        <v>1</v>
      </c>
      <c r="Q101" s="32">
        <v>536</v>
      </c>
      <c r="R101" s="16"/>
      <c r="S101" s="16"/>
      <c r="T101" s="16"/>
      <c r="U101" s="23">
        <f t="shared" si="35"/>
        <v>536</v>
      </c>
      <c r="V101" s="16">
        <v>480</v>
      </c>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23">
        <f t="shared" si="28"/>
        <v>480</v>
      </c>
      <c r="BH101" s="24">
        <f t="shared" si="19"/>
        <v>8</v>
      </c>
      <c r="BI101" s="25">
        <f t="shared" si="16"/>
        <v>8</v>
      </c>
      <c r="BJ101" s="25">
        <f t="shared" si="20"/>
        <v>100</v>
      </c>
      <c r="BK101" s="26">
        <f t="shared" si="36"/>
        <v>83.75</v>
      </c>
      <c r="BL101" s="26">
        <f t="shared" si="37"/>
        <v>100</v>
      </c>
      <c r="BM101" s="26">
        <f t="shared" si="23"/>
        <v>83.75</v>
      </c>
      <c r="BN101" s="27">
        <f t="shared" si="34"/>
        <v>0</v>
      </c>
      <c r="BO101" s="27">
        <f t="shared" si="25"/>
        <v>640</v>
      </c>
      <c r="BP101" s="27">
        <f t="shared" si="26"/>
        <v>0</v>
      </c>
      <c r="BQ101" s="28">
        <f t="shared" si="27"/>
        <v>0</v>
      </c>
      <c r="BR101" s="29"/>
      <c r="BS101" s="29"/>
      <c r="BT101" s="29"/>
      <c r="BU101" s="30"/>
      <c r="BV101" s="29"/>
      <c r="BW101" s="16">
        <f t="shared" si="29"/>
        <v>536</v>
      </c>
    </row>
    <row r="102" spans="1:75" x14ac:dyDescent="0.3">
      <c r="A102" s="14">
        <v>101</v>
      </c>
      <c r="B102" s="15">
        <v>46055</v>
      </c>
      <c r="C102" s="16" t="s">
        <v>38</v>
      </c>
      <c r="D102" s="17" t="str">
        <f t="shared" si="30"/>
        <v>IG</v>
      </c>
      <c r="E102" s="18" t="s">
        <v>73</v>
      </c>
      <c r="F102" s="18"/>
      <c r="G102" s="19"/>
      <c r="H102" s="19"/>
      <c r="I102" s="19"/>
      <c r="J102" s="20"/>
      <c r="K102" s="21" t="e">
        <f>VLOOKUP(J102,'[2]Item List (3)'!A$1:B$110000,2,FALSE)</f>
        <v>#N/A</v>
      </c>
      <c r="L102" s="20"/>
      <c r="M102" s="16" t="s">
        <v>138</v>
      </c>
      <c r="N102" s="16"/>
      <c r="O102" s="22" t="str">
        <f t="shared" si="17"/>
        <v/>
      </c>
      <c r="P102" s="16"/>
      <c r="Q102" s="32"/>
      <c r="R102" s="16"/>
      <c r="S102" s="16"/>
      <c r="T102" s="16"/>
      <c r="U102" s="23">
        <f t="shared" si="35"/>
        <v>0</v>
      </c>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v>480</v>
      </c>
      <c r="AV102" s="16"/>
      <c r="AW102" s="16"/>
      <c r="AX102" s="16"/>
      <c r="AY102" s="16"/>
      <c r="AZ102" s="16"/>
      <c r="BA102" s="16"/>
      <c r="BB102" s="16"/>
      <c r="BC102" s="16"/>
      <c r="BD102" s="16"/>
      <c r="BE102" s="16"/>
      <c r="BF102" s="16"/>
      <c r="BG102" s="23">
        <f t="shared" si="28"/>
        <v>480</v>
      </c>
      <c r="BH102" s="24">
        <f t="shared" si="19"/>
        <v>8</v>
      </c>
      <c r="BI102" s="25">
        <f t="shared" si="16"/>
        <v>0</v>
      </c>
      <c r="BJ102" s="25">
        <f t="shared" si="20"/>
        <v>0</v>
      </c>
      <c r="BK102" s="26">
        <f t="shared" si="36"/>
        <v>0</v>
      </c>
      <c r="BL102" s="26">
        <f t="shared" si="37"/>
        <v>0</v>
      </c>
      <c r="BM102" s="26">
        <f t="shared" si="23"/>
        <v>0</v>
      </c>
      <c r="BN102" s="27">
        <f t="shared" si="34"/>
        <v>0</v>
      </c>
      <c r="BO102" s="27">
        <f t="shared" si="25"/>
        <v>0</v>
      </c>
      <c r="BP102" s="27">
        <f t="shared" si="26"/>
        <v>8</v>
      </c>
      <c r="BQ102" s="28">
        <f t="shared" si="27"/>
        <v>0</v>
      </c>
      <c r="BR102" s="29"/>
      <c r="BS102" s="29"/>
      <c r="BT102" s="29"/>
      <c r="BU102" s="30"/>
      <c r="BV102" s="29"/>
      <c r="BW102" s="16">
        <f t="shared" si="29"/>
        <v>0</v>
      </c>
    </row>
    <row r="103" spans="1:75" x14ac:dyDescent="0.3">
      <c r="A103" s="14">
        <v>102</v>
      </c>
      <c r="B103" s="15">
        <v>46055</v>
      </c>
      <c r="C103" s="16" t="s">
        <v>40</v>
      </c>
      <c r="D103" s="17" t="str">
        <f t="shared" si="30"/>
        <v>IG</v>
      </c>
      <c r="E103" s="18" t="s">
        <v>73</v>
      </c>
      <c r="F103" s="18"/>
      <c r="G103" s="19"/>
      <c r="H103" s="19"/>
      <c r="I103" s="19"/>
      <c r="J103" s="20"/>
      <c r="K103" s="21" t="e">
        <f>VLOOKUP(J103,'[2]Item List (3)'!A$1:B$110000,2,FALSE)</f>
        <v>#N/A</v>
      </c>
      <c r="L103" s="20"/>
      <c r="M103" s="16" t="s">
        <v>138</v>
      </c>
      <c r="N103" s="16"/>
      <c r="O103" s="22" t="str">
        <f t="shared" si="17"/>
        <v/>
      </c>
      <c r="P103" s="16"/>
      <c r="Q103" s="32"/>
      <c r="R103" s="16"/>
      <c r="S103" s="16"/>
      <c r="T103" s="16"/>
      <c r="U103" s="23">
        <f t="shared" si="35"/>
        <v>0</v>
      </c>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v>480</v>
      </c>
      <c r="AV103" s="16"/>
      <c r="AW103" s="16"/>
      <c r="AX103" s="16"/>
      <c r="AY103" s="16"/>
      <c r="AZ103" s="16"/>
      <c r="BA103" s="16"/>
      <c r="BB103" s="16"/>
      <c r="BC103" s="16"/>
      <c r="BD103" s="16"/>
      <c r="BE103" s="16"/>
      <c r="BF103" s="16"/>
      <c r="BG103" s="23">
        <f t="shared" si="28"/>
        <v>480</v>
      </c>
      <c r="BH103" s="24">
        <f t="shared" si="19"/>
        <v>8</v>
      </c>
      <c r="BI103" s="25">
        <f t="shared" si="16"/>
        <v>0</v>
      </c>
      <c r="BJ103" s="25">
        <f t="shared" si="20"/>
        <v>0</v>
      </c>
      <c r="BK103" s="26">
        <f t="shared" si="36"/>
        <v>0</v>
      </c>
      <c r="BL103" s="26">
        <f t="shared" si="37"/>
        <v>0</v>
      </c>
      <c r="BM103" s="26">
        <f t="shared" si="23"/>
        <v>0</v>
      </c>
      <c r="BN103" s="27">
        <f t="shared" si="34"/>
        <v>0</v>
      </c>
      <c r="BO103" s="27">
        <f t="shared" si="25"/>
        <v>0</v>
      </c>
      <c r="BP103" s="27">
        <f t="shared" si="26"/>
        <v>8</v>
      </c>
      <c r="BQ103" s="28">
        <f t="shared" si="27"/>
        <v>0</v>
      </c>
      <c r="BR103" s="29"/>
      <c r="BS103" s="29"/>
      <c r="BT103" s="29"/>
      <c r="BU103" s="30"/>
      <c r="BV103" s="29"/>
      <c r="BW103" s="16">
        <f t="shared" si="29"/>
        <v>0</v>
      </c>
    </row>
    <row r="104" spans="1:75" x14ac:dyDescent="0.3">
      <c r="A104" s="14">
        <v>103</v>
      </c>
      <c r="B104" s="15">
        <v>46055</v>
      </c>
      <c r="C104" s="16" t="s">
        <v>38</v>
      </c>
      <c r="D104" s="17" t="str">
        <f t="shared" si="30"/>
        <v>IG</v>
      </c>
      <c r="E104" s="18" t="s">
        <v>74</v>
      </c>
      <c r="F104" s="18" t="s">
        <v>75</v>
      </c>
      <c r="G104" s="19" t="s">
        <v>95</v>
      </c>
      <c r="H104" s="19"/>
      <c r="I104" s="19"/>
      <c r="J104" s="20">
        <v>104332.01</v>
      </c>
      <c r="K104" s="21" t="str">
        <f>VLOOKUP(J104,'[2]Item List (3)'!A$1:B$110000,2,FALSE)</f>
        <v>NA/RNA.IR 6908</v>
      </c>
      <c r="L104" s="20">
        <v>251012002</v>
      </c>
      <c r="M104" s="16" t="s">
        <v>138</v>
      </c>
      <c r="N104" s="16">
        <v>45</v>
      </c>
      <c r="O104" s="22">
        <f t="shared" si="17"/>
        <v>80</v>
      </c>
      <c r="P104" s="16">
        <v>1</v>
      </c>
      <c r="Q104" s="32">
        <v>257</v>
      </c>
      <c r="R104" s="16">
        <v>60</v>
      </c>
      <c r="S104" s="16">
        <v>28</v>
      </c>
      <c r="T104" s="16"/>
      <c r="U104" s="23">
        <f t="shared" si="35"/>
        <v>285</v>
      </c>
      <c r="V104" s="16">
        <v>370</v>
      </c>
      <c r="W104" s="16"/>
      <c r="X104" s="16"/>
      <c r="Y104" s="16"/>
      <c r="Z104" s="16">
        <v>10</v>
      </c>
      <c r="AA104" s="16"/>
      <c r="AB104" s="16"/>
      <c r="AC104" s="16">
        <v>15</v>
      </c>
      <c r="AD104" s="16"/>
      <c r="AE104" s="16">
        <v>5</v>
      </c>
      <c r="AF104" s="16"/>
      <c r="AG104" s="16"/>
      <c r="AH104" s="16"/>
      <c r="AI104" s="16"/>
      <c r="AJ104" s="16"/>
      <c r="AK104" s="16"/>
      <c r="AL104" s="16"/>
      <c r="AM104" s="16"/>
      <c r="AN104" s="16"/>
      <c r="AO104" s="16"/>
      <c r="AP104" s="16">
        <v>30</v>
      </c>
      <c r="AQ104" s="16"/>
      <c r="AR104" s="16"/>
      <c r="AS104" s="16"/>
      <c r="AT104" s="16"/>
      <c r="AU104" s="16"/>
      <c r="AV104" s="16"/>
      <c r="AW104" s="16"/>
      <c r="AX104" s="16">
        <v>40</v>
      </c>
      <c r="AY104" s="16"/>
      <c r="AZ104" s="16"/>
      <c r="BA104" s="16"/>
      <c r="BB104" s="16"/>
      <c r="BC104" s="16">
        <v>10</v>
      </c>
      <c r="BD104" s="16"/>
      <c r="BE104" s="16"/>
      <c r="BF104" s="16"/>
      <c r="BG104" s="23">
        <f t="shared" si="28"/>
        <v>480</v>
      </c>
      <c r="BH104" s="24">
        <f t="shared" si="19"/>
        <v>8</v>
      </c>
      <c r="BI104" s="25">
        <f t="shared" si="16"/>
        <v>6.166666666666667</v>
      </c>
      <c r="BJ104" s="25">
        <f t="shared" si="20"/>
        <v>77.083333333333343</v>
      </c>
      <c r="BK104" s="26">
        <f t="shared" si="36"/>
        <v>57.770270270270274</v>
      </c>
      <c r="BL104" s="26">
        <f t="shared" si="37"/>
        <v>69.122807017543863</v>
      </c>
      <c r="BM104" s="26">
        <f t="shared" si="23"/>
        <v>30.781250000000004</v>
      </c>
      <c r="BN104" s="27">
        <f t="shared" si="34"/>
        <v>0.5</v>
      </c>
      <c r="BO104" s="27">
        <f t="shared" si="25"/>
        <v>600</v>
      </c>
      <c r="BP104" s="27">
        <f t="shared" si="26"/>
        <v>1.3333333333333333</v>
      </c>
      <c r="BQ104" s="28">
        <f t="shared" si="27"/>
        <v>106.66666666666667</v>
      </c>
      <c r="BR104" s="29">
        <v>2</v>
      </c>
      <c r="BS104" s="29"/>
      <c r="BT104" s="29"/>
      <c r="BU104" s="30"/>
      <c r="BV104" s="29"/>
      <c r="BW104" s="16">
        <f t="shared" si="29"/>
        <v>257</v>
      </c>
    </row>
    <row r="105" spans="1:75" x14ac:dyDescent="0.3">
      <c r="A105" s="14">
        <v>104</v>
      </c>
      <c r="B105" s="15">
        <v>46055</v>
      </c>
      <c r="C105" s="16" t="s">
        <v>40</v>
      </c>
      <c r="D105" s="17" t="str">
        <f t="shared" si="30"/>
        <v>IG</v>
      </c>
      <c r="E105" s="18" t="s">
        <v>74</v>
      </c>
      <c r="F105" s="18" t="s">
        <v>75</v>
      </c>
      <c r="G105" s="19" t="s">
        <v>126</v>
      </c>
      <c r="H105" s="19"/>
      <c r="I105" s="19"/>
      <c r="J105" s="20">
        <v>104332.01</v>
      </c>
      <c r="K105" s="21" t="str">
        <f>VLOOKUP(J105,'[2]Item List (3)'!A$1:B$110000,2,FALSE)</f>
        <v>NA/RNA.IR 6908</v>
      </c>
      <c r="L105" s="20">
        <v>251012002</v>
      </c>
      <c r="M105" s="16" t="s">
        <v>138</v>
      </c>
      <c r="N105" s="16">
        <v>45</v>
      </c>
      <c r="O105" s="22">
        <f t="shared" si="17"/>
        <v>80</v>
      </c>
      <c r="P105" s="16">
        <v>1</v>
      </c>
      <c r="Q105" s="32">
        <v>143</v>
      </c>
      <c r="R105" s="16">
        <v>38</v>
      </c>
      <c r="S105" s="16">
        <v>19</v>
      </c>
      <c r="T105" s="16"/>
      <c r="U105" s="23">
        <f t="shared" si="35"/>
        <v>162</v>
      </c>
      <c r="V105" s="16">
        <v>185</v>
      </c>
      <c r="W105" s="16"/>
      <c r="X105" s="16">
        <v>60</v>
      </c>
      <c r="Y105" s="16"/>
      <c r="Z105" s="16">
        <v>15</v>
      </c>
      <c r="AA105" s="16"/>
      <c r="AB105" s="16"/>
      <c r="AC105" s="16">
        <v>90</v>
      </c>
      <c r="AD105" s="16"/>
      <c r="AE105" s="16"/>
      <c r="AF105" s="16"/>
      <c r="AG105" s="16"/>
      <c r="AH105" s="16"/>
      <c r="AI105" s="16"/>
      <c r="AJ105" s="16"/>
      <c r="AK105" s="16"/>
      <c r="AL105" s="16"/>
      <c r="AM105" s="16"/>
      <c r="AN105" s="16"/>
      <c r="AO105" s="16"/>
      <c r="AP105" s="16">
        <v>10</v>
      </c>
      <c r="AQ105" s="16"/>
      <c r="AR105" s="16">
        <v>20</v>
      </c>
      <c r="AS105" s="16"/>
      <c r="AT105" s="16"/>
      <c r="AU105" s="16"/>
      <c r="AV105" s="16"/>
      <c r="AW105" s="16"/>
      <c r="AX105" s="16">
        <v>90</v>
      </c>
      <c r="AY105" s="16"/>
      <c r="AZ105" s="16"/>
      <c r="BA105" s="16"/>
      <c r="BB105" s="16"/>
      <c r="BC105" s="16">
        <v>10</v>
      </c>
      <c r="BD105" s="16"/>
      <c r="BE105" s="16"/>
      <c r="BF105" s="16"/>
      <c r="BG105" s="23">
        <f t="shared" ref="BG105:BG168" si="38">SUM(V105:BF105)</f>
        <v>480</v>
      </c>
      <c r="BH105" s="24">
        <f t="shared" si="19"/>
        <v>8</v>
      </c>
      <c r="BI105" s="25">
        <f t="shared" si="16"/>
        <v>3.083333333333333</v>
      </c>
      <c r="BJ105" s="25">
        <f t="shared" si="20"/>
        <v>38.541666666666664</v>
      </c>
      <c r="BK105" s="26">
        <f t="shared" si="36"/>
        <v>65.675675675675677</v>
      </c>
      <c r="BL105" s="26">
        <f t="shared" si="37"/>
        <v>64.81481481481481</v>
      </c>
      <c r="BM105" s="26">
        <f t="shared" si="23"/>
        <v>16.40625</v>
      </c>
      <c r="BN105" s="27">
        <f t="shared" si="34"/>
        <v>0.16666666666666666</v>
      </c>
      <c r="BO105" s="27">
        <f t="shared" si="25"/>
        <v>626.66666666666663</v>
      </c>
      <c r="BP105" s="27">
        <f t="shared" si="26"/>
        <v>4.75</v>
      </c>
      <c r="BQ105" s="28">
        <f t="shared" si="27"/>
        <v>380</v>
      </c>
      <c r="BR105" s="29"/>
      <c r="BS105" s="29"/>
      <c r="BT105" s="29"/>
      <c r="BU105" s="30"/>
      <c r="BV105" s="29"/>
      <c r="BW105" s="16">
        <f t="shared" si="29"/>
        <v>143</v>
      </c>
    </row>
    <row r="106" spans="1:75" x14ac:dyDescent="0.3">
      <c r="A106" s="14">
        <v>105</v>
      </c>
      <c r="B106" s="15">
        <v>46055</v>
      </c>
      <c r="C106" s="16" t="s">
        <v>38</v>
      </c>
      <c r="D106" s="17" t="str">
        <f t="shared" si="30"/>
        <v>IG</v>
      </c>
      <c r="E106" s="18" t="s">
        <v>78</v>
      </c>
      <c r="F106" s="18"/>
      <c r="G106" s="19"/>
      <c r="H106" s="19"/>
      <c r="I106" s="19"/>
      <c r="J106" s="20"/>
      <c r="K106" s="21" t="e">
        <f>VLOOKUP(J106,'[2]Item List (3)'!A$1:B$110000,2,FALSE)</f>
        <v>#N/A</v>
      </c>
      <c r="L106" s="20"/>
      <c r="M106" s="16" t="s">
        <v>138</v>
      </c>
      <c r="N106" s="16"/>
      <c r="O106" s="22" t="str">
        <f t="shared" si="17"/>
        <v/>
      </c>
      <c r="P106" s="16"/>
      <c r="Q106" s="32"/>
      <c r="R106" s="16"/>
      <c r="S106" s="16"/>
      <c r="T106" s="16"/>
      <c r="U106" s="23">
        <f t="shared" si="35"/>
        <v>0</v>
      </c>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v>480</v>
      </c>
      <c r="BG106" s="23">
        <f t="shared" si="38"/>
        <v>480</v>
      </c>
      <c r="BH106" s="24">
        <f t="shared" si="19"/>
        <v>8</v>
      </c>
      <c r="BI106" s="25">
        <f t="shared" ref="BI106:BI169" si="39">IFERROR(BH106-SUM(W106:BF106)/60,0)</f>
        <v>0</v>
      </c>
      <c r="BJ106" s="25">
        <f t="shared" si="20"/>
        <v>0</v>
      </c>
      <c r="BK106" s="26">
        <f t="shared" si="36"/>
        <v>0</v>
      </c>
      <c r="BL106" s="26">
        <f t="shared" si="37"/>
        <v>0</v>
      </c>
      <c r="BM106" s="26">
        <f t="shared" si="23"/>
        <v>0</v>
      </c>
      <c r="BN106" s="27">
        <f t="shared" si="34"/>
        <v>8</v>
      </c>
      <c r="BO106" s="27">
        <f t="shared" si="25"/>
        <v>0</v>
      </c>
      <c r="BP106" s="27">
        <f t="shared" si="26"/>
        <v>0</v>
      </c>
      <c r="BQ106" s="28">
        <f t="shared" si="27"/>
        <v>0</v>
      </c>
      <c r="BR106" s="29"/>
      <c r="BS106" s="29"/>
      <c r="BT106" s="29"/>
      <c r="BU106" s="30"/>
      <c r="BV106" s="29"/>
      <c r="BW106" s="16">
        <f t="shared" si="29"/>
        <v>0</v>
      </c>
    </row>
    <row r="107" spans="1:75" x14ac:dyDescent="0.3">
      <c r="A107" s="14">
        <v>106</v>
      </c>
      <c r="B107" s="15">
        <v>46055</v>
      </c>
      <c r="C107" s="16" t="s">
        <v>40</v>
      </c>
      <c r="D107" s="17" t="str">
        <f t="shared" si="30"/>
        <v>IG</v>
      </c>
      <c r="E107" s="18" t="s">
        <v>78</v>
      </c>
      <c r="F107" s="18" t="s">
        <v>75</v>
      </c>
      <c r="G107" s="19" t="s">
        <v>92</v>
      </c>
      <c r="H107" s="19"/>
      <c r="I107" s="19"/>
      <c r="J107" s="20">
        <v>100261</v>
      </c>
      <c r="K107" s="21" t="str">
        <f>VLOOKUP(J107,'[2]Item List (3)'!A$1:B$110000,2,FALSE)</f>
        <v>IR. 211 YY4</v>
      </c>
      <c r="L107" s="20">
        <v>260116004</v>
      </c>
      <c r="M107" s="16" t="s">
        <v>138</v>
      </c>
      <c r="N107" s="16">
        <v>35</v>
      </c>
      <c r="O107" s="22">
        <f t="shared" si="17"/>
        <v>102.85714285714286</v>
      </c>
      <c r="P107" s="16">
        <v>1</v>
      </c>
      <c r="Q107" s="32">
        <v>156</v>
      </c>
      <c r="R107" s="16"/>
      <c r="S107" s="16">
        <v>46</v>
      </c>
      <c r="T107" s="16">
        <v>7</v>
      </c>
      <c r="U107" s="23">
        <f t="shared" si="35"/>
        <v>209</v>
      </c>
      <c r="V107" s="16">
        <v>440</v>
      </c>
      <c r="W107" s="16"/>
      <c r="X107" s="16"/>
      <c r="Y107" s="16"/>
      <c r="Z107" s="16">
        <v>10</v>
      </c>
      <c r="AA107" s="16"/>
      <c r="AB107" s="16"/>
      <c r="AC107" s="16">
        <v>15</v>
      </c>
      <c r="AD107" s="16"/>
      <c r="AE107" s="16"/>
      <c r="AF107" s="16"/>
      <c r="AG107" s="16"/>
      <c r="AH107" s="16"/>
      <c r="AI107" s="16"/>
      <c r="AJ107" s="16"/>
      <c r="AK107" s="16"/>
      <c r="AL107" s="16"/>
      <c r="AM107" s="16"/>
      <c r="AN107" s="16"/>
      <c r="AO107" s="16"/>
      <c r="AP107" s="16">
        <v>10</v>
      </c>
      <c r="AQ107" s="16"/>
      <c r="AR107" s="16"/>
      <c r="AS107" s="16"/>
      <c r="AT107" s="16"/>
      <c r="AU107" s="16"/>
      <c r="AV107" s="16"/>
      <c r="AW107" s="16"/>
      <c r="AX107" s="16"/>
      <c r="AY107" s="16"/>
      <c r="AZ107" s="16"/>
      <c r="BA107" s="16"/>
      <c r="BB107" s="16"/>
      <c r="BC107" s="16"/>
      <c r="BD107" s="16"/>
      <c r="BE107" s="16">
        <v>5</v>
      </c>
      <c r="BF107" s="16"/>
      <c r="BG107" s="23">
        <f t="shared" si="38"/>
        <v>480</v>
      </c>
      <c r="BH107" s="24">
        <f t="shared" si="19"/>
        <v>8</v>
      </c>
      <c r="BI107" s="25">
        <f t="shared" si="39"/>
        <v>7.333333333333333</v>
      </c>
      <c r="BJ107" s="25">
        <f t="shared" si="20"/>
        <v>91.666666666666657</v>
      </c>
      <c r="BK107" s="26">
        <f t="shared" si="36"/>
        <v>27.708333333333336</v>
      </c>
      <c r="BL107" s="26">
        <f t="shared" si="37"/>
        <v>74.641148325358856</v>
      </c>
      <c r="BM107" s="26">
        <f t="shared" si="23"/>
        <v>18.958333333333336</v>
      </c>
      <c r="BN107" s="27">
        <f t="shared" si="34"/>
        <v>0.25</v>
      </c>
      <c r="BO107" s="27">
        <f t="shared" si="25"/>
        <v>797.14285714285711</v>
      </c>
      <c r="BP107" s="27">
        <f t="shared" si="26"/>
        <v>0.41666666666666663</v>
      </c>
      <c r="BQ107" s="28">
        <f t="shared" si="27"/>
        <v>42.857142857142854</v>
      </c>
      <c r="BR107" s="29"/>
      <c r="BS107" s="29"/>
      <c r="BT107" s="29"/>
      <c r="BU107" s="30"/>
      <c r="BV107" s="29"/>
      <c r="BW107" s="16">
        <f t="shared" si="29"/>
        <v>156</v>
      </c>
    </row>
    <row r="108" spans="1:75" x14ac:dyDescent="0.3">
      <c r="A108" s="14">
        <v>107</v>
      </c>
      <c r="B108" s="15">
        <v>46055</v>
      </c>
      <c r="C108" s="16" t="s">
        <v>38</v>
      </c>
      <c r="D108" s="17" t="str">
        <f t="shared" si="30"/>
        <v>IG</v>
      </c>
      <c r="E108" s="18" t="s">
        <v>79</v>
      </c>
      <c r="F108" s="18"/>
      <c r="G108" s="19"/>
      <c r="H108" s="19"/>
      <c r="I108" s="19"/>
      <c r="J108" s="20"/>
      <c r="K108" s="21" t="e">
        <f>VLOOKUP(J108,'[2]Item List (3)'!A$1:B$110000,2,FALSE)</f>
        <v>#N/A</v>
      </c>
      <c r="L108" s="20"/>
      <c r="M108" s="16" t="s">
        <v>138</v>
      </c>
      <c r="N108" s="16"/>
      <c r="O108" s="22" t="str">
        <f t="shared" si="17"/>
        <v/>
      </c>
      <c r="P108" s="16"/>
      <c r="Q108" s="32"/>
      <c r="R108" s="16"/>
      <c r="S108" s="16"/>
      <c r="T108" s="16"/>
      <c r="U108" s="23">
        <f t="shared" si="35"/>
        <v>0</v>
      </c>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v>480</v>
      </c>
      <c r="BG108" s="23">
        <f t="shared" si="38"/>
        <v>480</v>
      </c>
      <c r="BH108" s="24">
        <f t="shared" si="19"/>
        <v>8</v>
      </c>
      <c r="BI108" s="25">
        <f t="shared" si="39"/>
        <v>0</v>
      </c>
      <c r="BJ108" s="25">
        <f t="shared" si="20"/>
        <v>0</v>
      </c>
      <c r="BK108" s="26">
        <f t="shared" si="36"/>
        <v>0</v>
      </c>
      <c r="BL108" s="26">
        <f t="shared" si="37"/>
        <v>0</v>
      </c>
      <c r="BM108" s="26">
        <f t="shared" si="23"/>
        <v>0</v>
      </c>
      <c r="BN108" s="27">
        <f t="shared" si="34"/>
        <v>8</v>
      </c>
      <c r="BO108" s="27">
        <f t="shared" si="25"/>
        <v>0</v>
      </c>
      <c r="BP108" s="27">
        <f t="shared" si="26"/>
        <v>0</v>
      </c>
      <c r="BQ108" s="28">
        <f t="shared" si="27"/>
        <v>0</v>
      </c>
      <c r="BR108" s="29"/>
      <c r="BS108" s="29"/>
      <c r="BT108" s="29"/>
      <c r="BU108" s="30"/>
      <c r="BV108" s="29"/>
      <c r="BW108" s="16">
        <f t="shared" si="29"/>
        <v>0</v>
      </c>
    </row>
    <row r="109" spans="1:75" x14ac:dyDescent="0.3">
      <c r="A109" s="14">
        <v>108</v>
      </c>
      <c r="B109" s="15">
        <v>46055</v>
      </c>
      <c r="C109" s="16" t="s">
        <v>40</v>
      </c>
      <c r="D109" s="17" t="str">
        <f t="shared" si="30"/>
        <v>IG</v>
      </c>
      <c r="E109" s="18" t="s">
        <v>79</v>
      </c>
      <c r="F109" s="18"/>
      <c r="G109" s="19"/>
      <c r="H109" s="19"/>
      <c r="I109" s="19"/>
      <c r="J109" s="20"/>
      <c r="K109" s="21" t="e">
        <f>VLOOKUP(J109,'[2]Item List (3)'!A$1:B$110000,2,FALSE)</f>
        <v>#N/A</v>
      </c>
      <c r="L109" s="20"/>
      <c r="M109" s="16" t="s">
        <v>138</v>
      </c>
      <c r="N109" s="16"/>
      <c r="O109" s="22" t="str">
        <f t="shared" si="17"/>
        <v/>
      </c>
      <c r="P109" s="16"/>
      <c r="Q109" s="32"/>
      <c r="R109" s="16"/>
      <c r="S109" s="16"/>
      <c r="T109" s="16"/>
      <c r="U109" s="23">
        <f t="shared" si="35"/>
        <v>0</v>
      </c>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v>480</v>
      </c>
      <c r="BG109" s="23">
        <f t="shared" si="38"/>
        <v>480</v>
      </c>
      <c r="BH109" s="24">
        <f t="shared" si="19"/>
        <v>8</v>
      </c>
      <c r="BI109" s="25">
        <f t="shared" si="39"/>
        <v>0</v>
      </c>
      <c r="BJ109" s="25">
        <f t="shared" si="20"/>
        <v>0</v>
      </c>
      <c r="BK109" s="26">
        <f t="shared" si="36"/>
        <v>0</v>
      </c>
      <c r="BL109" s="26">
        <f t="shared" si="37"/>
        <v>0</v>
      </c>
      <c r="BM109" s="26">
        <f t="shared" si="23"/>
        <v>0</v>
      </c>
      <c r="BN109" s="27">
        <f t="shared" si="34"/>
        <v>8</v>
      </c>
      <c r="BO109" s="27">
        <f t="shared" si="25"/>
        <v>0</v>
      </c>
      <c r="BP109" s="27">
        <f t="shared" si="26"/>
        <v>0</v>
      </c>
      <c r="BQ109" s="28">
        <f t="shared" si="27"/>
        <v>0</v>
      </c>
      <c r="BR109" s="29"/>
      <c r="BS109" s="29"/>
      <c r="BT109" s="29"/>
      <c r="BU109" s="30"/>
      <c r="BV109" s="29"/>
      <c r="BW109" s="16">
        <f t="shared" si="29"/>
        <v>0</v>
      </c>
    </row>
    <row r="110" spans="1:75" x14ac:dyDescent="0.3">
      <c r="A110" s="14">
        <v>109</v>
      </c>
      <c r="B110" s="15">
        <v>46055</v>
      </c>
      <c r="C110" s="16" t="s">
        <v>38</v>
      </c>
      <c r="D110" s="17" t="str">
        <f t="shared" si="30"/>
        <v>IG</v>
      </c>
      <c r="E110" s="18" t="s">
        <v>80</v>
      </c>
      <c r="F110" s="18" t="s">
        <v>75</v>
      </c>
      <c r="G110" s="19" t="s">
        <v>64</v>
      </c>
      <c r="H110" s="19"/>
      <c r="I110" s="19"/>
      <c r="J110" s="20">
        <v>208821.01</v>
      </c>
      <c r="K110" s="21" t="str">
        <f>VLOOKUP(J110,'[2]Item List (3)'!A$1:B$110000,2,FALSE)</f>
        <v>NK.OR 32/20(NKI 28/20)</v>
      </c>
      <c r="L110" s="20">
        <v>260101003</v>
      </c>
      <c r="M110" s="16" t="s">
        <v>141</v>
      </c>
      <c r="N110" s="16">
        <v>45</v>
      </c>
      <c r="O110" s="22">
        <f t="shared" si="17"/>
        <v>80</v>
      </c>
      <c r="P110" s="16">
        <v>1</v>
      </c>
      <c r="Q110" s="32">
        <v>465</v>
      </c>
      <c r="R110" s="16">
        <v>21</v>
      </c>
      <c r="S110" s="16"/>
      <c r="T110" s="16"/>
      <c r="U110" s="23">
        <f t="shared" si="35"/>
        <v>465</v>
      </c>
      <c r="V110" s="16">
        <v>425</v>
      </c>
      <c r="W110" s="16"/>
      <c r="X110" s="16"/>
      <c r="Y110" s="16"/>
      <c r="Z110" s="16">
        <v>10</v>
      </c>
      <c r="AA110" s="16"/>
      <c r="AB110" s="16"/>
      <c r="AC110" s="16"/>
      <c r="AD110" s="16"/>
      <c r="AE110" s="16">
        <v>5</v>
      </c>
      <c r="AF110" s="16"/>
      <c r="AG110" s="16"/>
      <c r="AH110" s="16"/>
      <c r="AI110" s="16"/>
      <c r="AJ110" s="16">
        <v>20</v>
      </c>
      <c r="AK110" s="16"/>
      <c r="AL110" s="16"/>
      <c r="AM110" s="16"/>
      <c r="AN110" s="16"/>
      <c r="AO110" s="16"/>
      <c r="AP110" s="16">
        <v>20</v>
      </c>
      <c r="AQ110" s="16"/>
      <c r="AR110" s="16"/>
      <c r="AS110" s="16"/>
      <c r="AT110" s="16"/>
      <c r="AU110" s="16"/>
      <c r="AV110" s="16"/>
      <c r="AW110" s="16"/>
      <c r="AX110" s="16"/>
      <c r="AY110" s="16"/>
      <c r="AZ110" s="16"/>
      <c r="BA110" s="16"/>
      <c r="BB110" s="16"/>
      <c r="BC110" s="16"/>
      <c r="BD110" s="16"/>
      <c r="BE110" s="16"/>
      <c r="BF110" s="16"/>
      <c r="BG110" s="23">
        <f t="shared" si="38"/>
        <v>480</v>
      </c>
      <c r="BH110" s="24">
        <f t="shared" si="19"/>
        <v>8</v>
      </c>
      <c r="BI110" s="25">
        <f t="shared" si="39"/>
        <v>7.083333333333333</v>
      </c>
      <c r="BJ110" s="25">
        <f t="shared" si="20"/>
        <v>88.541666666666657</v>
      </c>
      <c r="BK110" s="26">
        <f t="shared" si="36"/>
        <v>82.058823529411768</v>
      </c>
      <c r="BL110" s="26">
        <f t="shared" si="37"/>
        <v>95.483870967741936</v>
      </c>
      <c r="BM110" s="26">
        <f t="shared" si="23"/>
        <v>69.374999999999986</v>
      </c>
      <c r="BN110" s="27">
        <f t="shared" si="34"/>
        <v>0.33333333333333331</v>
      </c>
      <c r="BO110" s="27">
        <f t="shared" si="25"/>
        <v>613.33333333333337</v>
      </c>
      <c r="BP110" s="27">
        <f t="shared" si="26"/>
        <v>0.58333333333333326</v>
      </c>
      <c r="BQ110" s="28">
        <f t="shared" si="27"/>
        <v>46.666666666666657</v>
      </c>
      <c r="BR110" s="29"/>
      <c r="BS110" s="29"/>
      <c r="BT110" s="29"/>
      <c r="BU110" s="30"/>
      <c r="BV110" s="29"/>
      <c r="BW110" s="16">
        <f t="shared" si="29"/>
        <v>465</v>
      </c>
    </row>
    <row r="111" spans="1:75" x14ac:dyDescent="0.3">
      <c r="A111" s="14">
        <v>110</v>
      </c>
      <c r="B111" s="15">
        <v>46055</v>
      </c>
      <c r="C111" s="16" t="s">
        <v>40</v>
      </c>
      <c r="D111" s="17" t="str">
        <f t="shared" si="30"/>
        <v>IG</v>
      </c>
      <c r="E111" s="18" t="s">
        <v>80</v>
      </c>
      <c r="F111" s="18" t="s">
        <v>75</v>
      </c>
      <c r="G111" s="19" t="s">
        <v>84</v>
      </c>
      <c r="H111" s="19"/>
      <c r="I111" s="19"/>
      <c r="J111" s="20">
        <v>208821.01</v>
      </c>
      <c r="K111" s="21" t="str">
        <f>VLOOKUP(J111,'[2]Item List (3)'!A$1:B$110000,2,FALSE)</f>
        <v>NK.OR 32/20(NKI 28/20)</v>
      </c>
      <c r="L111" s="20">
        <v>260101003</v>
      </c>
      <c r="M111" s="16" t="s">
        <v>141</v>
      </c>
      <c r="N111" s="16">
        <v>45</v>
      </c>
      <c r="O111" s="22">
        <f t="shared" si="17"/>
        <v>80</v>
      </c>
      <c r="P111" s="16">
        <v>1</v>
      </c>
      <c r="Q111" s="32">
        <v>471</v>
      </c>
      <c r="R111" s="16">
        <v>16</v>
      </c>
      <c r="S111" s="16"/>
      <c r="T111" s="16"/>
      <c r="U111" s="23">
        <f t="shared" si="35"/>
        <v>471</v>
      </c>
      <c r="V111" s="16">
        <v>425</v>
      </c>
      <c r="W111" s="16"/>
      <c r="X111" s="16"/>
      <c r="Y111" s="16"/>
      <c r="Z111" s="16">
        <v>10</v>
      </c>
      <c r="AA111" s="16"/>
      <c r="AB111" s="16"/>
      <c r="AC111" s="16"/>
      <c r="AD111" s="16"/>
      <c r="AE111" s="16">
        <v>5</v>
      </c>
      <c r="AF111" s="16"/>
      <c r="AG111" s="16"/>
      <c r="AH111" s="16"/>
      <c r="AI111" s="16"/>
      <c r="AJ111" s="16">
        <v>20</v>
      </c>
      <c r="AK111" s="16"/>
      <c r="AL111" s="16"/>
      <c r="AM111" s="16"/>
      <c r="AN111" s="16"/>
      <c r="AO111" s="16"/>
      <c r="AP111" s="16">
        <v>20</v>
      </c>
      <c r="AQ111" s="16"/>
      <c r="AR111" s="16"/>
      <c r="AS111" s="16"/>
      <c r="AT111" s="16"/>
      <c r="AU111" s="16"/>
      <c r="AV111" s="16"/>
      <c r="AW111" s="16"/>
      <c r="AX111" s="16"/>
      <c r="AY111" s="16"/>
      <c r="AZ111" s="16"/>
      <c r="BA111" s="16"/>
      <c r="BB111" s="16"/>
      <c r="BC111" s="16"/>
      <c r="BD111" s="16"/>
      <c r="BE111" s="16"/>
      <c r="BF111" s="16"/>
      <c r="BG111" s="23">
        <f t="shared" si="38"/>
        <v>480</v>
      </c>
      <c r="BH111" s="24">
        <f t="shared" si="19"/>
        <v>8</v>
      </c>
      <c r="BI111" s="25">
        <f t="shared" si="39"/>
        <v>7.083333333333333</v>
      </c>
      <c r="BJ111" s="25">
        <f t="shared" si="20"/>
        <v>88.541666666666657</v>
      </c>
      <c r="BK111" s="26">
        <f t="shared" si="36"/>
        <v>83.117647058823536</v>
      </c>
      <c r="BL111" s="26">
        <f t="shared" si="37"/>
        <v>96.602972399150744</v>
      </c>
      <c r="BM111" s="26">
        <f t="shared" si="23"/>
        <v>71.09375</v>
      </c>
      <c r="BN111" s="27">
        <f t="shared" si="34"/>
        <v>0.33333333333333331</v>
      </c>
      <c r="BO111" s="27">
        <f t="shared" si="25"/>
        <v>613.33333333333337</v>
      </c>
      <c r="BP111" s="27">
        <f t="shared" si="26"/>
        <v>0.58333333333333326</v>
      </c>
      <c r="BQ111" s="28">
        <f t="shared" si="27"/>
        <v>46.666666666666657</v>
      </c>
      <c r="BR111" s="29"/>
      <c r="BS111" s="29"/>
      <c r="BT111" s="29"/>
      <c r="BU111" s="30"/>
      <c r="BV111" s="29"/>
      <c r="BW111" s="16">
        <f t="shared" si="29"/>
        <v>471</v>
      </c>
    </row>
    <row r="112" spans="1:75" x14ac:dyDescent="0.3">
      <c r="A112" s="14">
        <v>111</v>
      </c>
      <c r="B112" s="15">
        <v>46055</v>
      </c>
      <c r="C112" s="16" t="s">
        <v>38</v>
      </c>
      <c r="D112" s="17" t="str">
        <f t="shared" si="30"/>
        <v>IG</v>
      </c>
      <c r="E112" s="18" t="s">
        <v>85</v>
      </c>
      <c r="F112" s="18" t="s">
        <v>75</v>
      </c>
      <c r="G112" s="19" t="s">
        <v>83</v>
      </c>
      <c r="H112" s="19"/>
      <c r="I112" s="19"/>
      <c r="J112" s="20">
        <v>200261</v>
      </c>
      <c r="K112" s="21" t="str">
        <f>VLOOKUP(J112,'[2]Item List (3)'!A$1:B$110000,2,FALSE)</f>
        <v>OR.211 YY4</v>
      </c>
      <c r="L112" s="20">
        <v>260116006</v>
      </c>
      <c r="M112" s="16" t="s">
        <v>141</v>
      </c>
      <c r="N112" s="16">
        <v>25</v>
      </c>
      <c r="O112" s="22">
        <f t="shared" si="17"/>
        <v>144</v>
      </c>
      <c r="P112" s="16">
        <v>1</v>
      </c>
      <c r="Q112" s="32">
        <v>935</v>
      </c>
      <c r="R112" s="16">
        <v>16</v>
      </c>
      <c r="S112" s="16">
        <v>10</v>
      </c>
      <c r="T112" s="16"/>
      <c r="U112" s="23">
        <f t="shared" si="35"/>
        <v>945</v>
      </c>
      <c r="V112" s="16">
        <v>440</v>
      </c>
      <c r="W112" s="16"/>
      <c r="X112" s="16"/>
      <c r="Y112" s="16"/>
      <c r="Z112" s="16"/>
      <c r="AA112" s="16"/>
      <c r="AB112" s="16"/>
      <c r="AC112" s="16"/>
      <c r="AD112" s="16"/>
      <c r="AE112" s="16"/>
      <c r="AF112" s="16"/>
      <c r="AG112" s="16"/>
      <c r="AH112" s="16"/>
      <c r="AI112" s="16"/>
      <c r="AJ112" s="16"/>
      <c r="AK112" s="16"/>
      <c r="AL112" s="16"/>
      <c r="AM112" s="16"/>
      <c r="AN112" s="16"/>
      <c r="AO112" s="16"/>
      <c r="AP112" s="16">
        <v>40</v>
      </c>
      <c r="AQ112" s="16"/>
      <c r="AR112" s="16"/>
      <c r="AS112" s="16"/>
      <c r="AT112" s="16"/>
      <c r="AU112" s="16"/>
      <c r="AV112" s="16"/>
      <c r="AW112" s="16"/>
      <c r="AX112" s="16"/>
      <c r="AY112" s="16"/>
      <c r="AZ112" s="16"/>
      <c r="BA112" s="16"/>
      <c r="BB112" s="16"/>
      <c r="BC112" s="16"/>
      <c r="BD112" s="16"/>
      <c r="BE112" s="16"/>
      <c r="BF112" s="16"/>
      <c r="BG112" s="23">
        <f t="shared" si="38"/>
        <v>480</v>
      </c>
      <c r="BH112" s="24">
        <f t="shared" si="19"/>
        <v>8</v>
      </c>
      <c r="BI112" s="25">
        <f t="shared" si="39"/>
        <v>7.333333333333333</v>
      </c>
      <c r="BJ112" s="25">
        <f t="shared" si="20"/>
        <v>91.666666666666657</v>
      </c>
      <c r="BK112" s="26">
        <f t="shared" si="36"/>
        <v>89.48863636363636</v>
      </c>
      <c r="BL112" s="26">
        <f t="shared" si="37"/>
        <v>97.248677248677254</v>
      </c>
      <c r="BM112" s="26">
        <f t="shared" si="23"/>
        <v>79.774305555555543</v>
      </c>
      <c r="BN112" s="27">
        <f t="shared" si="34"/>
        <v>0.66666666666666663</v>
      </c>
      <c r="BO112" s="27">
        <f t="shared" si="25"/>
        <v>1056</v>
      </c>
      <c r="BP112" s="27">
        <f t="shared" si="26"/>
        <v>0</v>
      </c>
      <c r="BQ112" s="28">
        <f t="shared" si="27"/>
        <v>0</v>
      </c>
      <c r="BR112" s="29"/>
      <c r="BS112" s="29"/>
      <c r="BT112" s="29"/>
      <c r="BU112" s="30"/>
      <c r="BV112" s="29"/>
      <c r="BW112" s="16">
        <f t="shared" si="29"/>
        <v>935</v>
      </c>
    </row>
    <row r="113" spans="1:75" x14ac:dyDescent="0.3">
      <c r="A113" s="14">
        <v>112</v>
      </c>
      <c r="B113" s="15">
        <v>46055</v>
      </c>
      <c r="C113" s="16" t="s">
        <v>40</v>
      </c>
      <c r="D113" s="17" t="str">
        <f t="shared" si="30"/>
        <v>IG</v>
      </c>
      <c r="E113" s="18" t="s">
        <v>85</v>
      </c>
      <c r="F113" s="18" t="s">
        <v>75</v>
      </c>
      <c r="G113" s="19" t="s">
        <v>86</v>
      </c>
      <c r="H113" s="19"/>
      <c r="I113" s="19"/>
      <c r="J113" s="20">
        <v>200261</v>
      </c>
      <c r="K113" s="21" t="str">
        <f>VLOOKUP(J113,'[2]Item List (3)'!A$1:B$110000,2,FALSE)</f>
        <v>OR.211 YY4</v>
      </c>
      <c r="L113" s="20">
        <v>260116005</v>
      </c>
      <c r="M113" s="16" t="s">
        <v>141</v>
      </c>
      <c r="N113" s="16">
        <v>25</v>
      </c>
      <c r="O113" s="22">
        <f t="shared" si="17"/>
        <v>144</v>
      </c>
      <c r="P113" s="16">
        <v>1</v>
      </c>
      <c r="Q113" s="32">
        <v>974</v>
      </c>
      <c r="R113" s="16">
        <v>14</v>
      </c>
      <c r="S113" s="16">
        <v>7</v>
      </c>
      <c r="T113" s="16">
        <v>13</v>
      </c>
      <c r="U113" s="23">
        <f t="shared" si="35"/>
        <v>994</v>
      </c>
      <c r="V113" s="16">
        <v>460</v>
      </c>
      <c r="W113" s="16"/>
      <c r="X113" s="16"/>
      <c r="Y113" s="16"/>
      <c r="Z113" s="16"/>
      <c r="AA113" s="16"/>
      <c r="AB113" s="16"/>
      <c r="AC113" s="16"/>
      <c r="AD113" s="16"/>
      <c r="AE113" s="16"/>
      <c r="AF113" s="16"/>
      <c r="AG113" s="16"/>
      <c r="AH113" s="16"/>
      <c r="AI113" s="16"/>
      <c r="AJ113" s="16"/>
      <c r="AK113" s="16"/>
      <c r="AL113" s="16"/>
      <c r="AM113" s="16"/>
      <c r="AN113" s="16"/>
      <c r="AO113" s="16"/>
      <c r="AP113" s="16">
        <v>20</v>
      </c>
      <c r="AQ113" s="16"/>
      <c r="AR113" s="16"/>
      <c r="AS113" s="16"/>
      <c r="AT113" s="16"/>
      <c r="AU113" s="16"/>
      <c r="AV113" s="16"/>
      <c r="AW113" s="16"/>
      <c r="AX113" s="16"/>
      <c r="AY113" s="16"/>
      <c r="AZ113" s="16"/>
      <c r="BA113" s="16"/>
      <c r="BB113" s="16"/>
      <c r="BC113" s="16"/>
      <c r="BD113" s="16"/>
      <c r="BE113" s="16"/>
      <c r="BF113" s="16"/>
      <c r="BG113" s="23">
        <f t="shared" si="38"/>
        <v>480</v>
      </c>
      <c r="BH113" s="24">
        <f t="shared" si="19"/>
        <v>8</v>
      </c>
      <c r="BI113" s="25">
        <f t="shared" si="39"/>
        <v>7.666666666666667</v>
      </c>
      <c r="BJ113" s="25">
        <f t="shared" si="20"/>
        <v>95.833333333333343</v>
      </c>
      <c r="BK113" s="26">
        <f t="shared" si="36"/>
        <v>90.036231884057969</v>
      </c>
      <c r="BL113" s="26">
        <f t="shared" si="37"/>
        <v>96.579476861166995</v>
      </c>
      <c r="BM113" s="26">
        <f t="shared" si="23"/>
        <v>83.333333333333329</v>
      </c>
      <c r="BN113" s="27">
        <f t="shared" si="34"/>
        <v>0.33333333333333331</v>
      </c>
      <c r="BO113" s="27">
        <f t="shared" si="25"/>
        <v>1104</v>
      </c>
      <c r="BP113" s="27">
        <f t="shared" si="26"/>
        <v>0</v>
      </c>
      <c r="BQ113" s="28">
        <f t="shared" si="27"/>
        <v>0</v>
      </c>
      <c r="BR113" s="29"/>
      <c r="BS113" s="29"/>
      <c r="BT113" s="29"/>
      <c r="BU113" s="30"/>
      <c r="BV113" s="29"/>
      <c r="BW113" s="16">
        <f t="shared" si="29"/>
        <v>974</v>
      </c>
    </row>
    <row r="114" spans="1:75" x14ac:dyDescent="0.3">
      <c r="A114" s="14">
        <v>113</v>
      </c>
      <c r="B114" s="15">
        <v>46055</v>
      </c>
      <c r="C114" s="16" t="s">
        <v>38</v>
      </c>
      <c r="D114" s="17" t="str">
        <f t="shared" si="30"/>
        <v>IG</v>
      </c>
      <c r="E114" s="18" t="s">
        <v>87</v>
      </c>
      <c r="F114" s="18" t="s">
        <v>75</v>
      </c>
      <c r="G114" s="19" t="s">
        <v>127</v>
      </c>
      <c r="H114" s="19" t="s">
        <v>89</v>
      </c>
      <c r="I114" s="19"/>
      <c r="J114" s="20">
        <v>100261</v>
      </c>
      <c r="K114" s="21" t="str">
        <f>VLOOKUP(J114,'[2]Item List (3)'!A$1:B$110000,2,FALSE)</f>
        <v>IR. 211 YY4</v>
      </c>
      <c r="L114" s="20">
        <v>260116004</v>
      </c>
      <c r="M114" s="16" t="s">
        <v>138</v>
      </c>
      <c r="N114" s="16">
        <v>25</v>
      </c>
      <c r="O114" s="22">
        <f t="shared" si="17"/>
        <v>144</v>
      </c>
      <c r="P114" s="16">
        <v>1</v>
      </c>
      <c r="Q114" s="32">
        <v>646</v>
      </c>
      <c r="R114" s="16">
        <v>76</v>
      </c>
      <c r="S114" s="16">
        <v>21</v>
      </c>
      <c r="T114" s="16"/>
      <c r="U114" s="23">
        <f t="shared" si="35"/>
        <v>667</v>
      </c>
      <c r="V114" s="16">
        <v>410</v>
      </c>
      <c r="W114" s="16"/>
      <c r="X114" s="16"/>
      <c r="Y114" s="16">
        <v>30</v>
      </c>
      <c r="Z114" s="16"/>
      <c r="AA114" s="16"/>
      <c r="AB114" s="16"/>
      <c r="AC114" s="16">
        <v>15</v>
      </c>
      <c r="AD114" s="16"/>
      <c r="AE114" s="16">
        <v>15</v>
      </c>
      <c r="AF114" s="16"/>
      <c r="AG114" s="16"/>
      <c r="AH114" s="16"/>
      <c r="AI114" s="16"/>
      <c r="AJ114" s="16"/>
      <c r="AK114" s="16"/>
      <c r="AL114" s="16"/>
      <c r="AM114" s="16"/>
      <c r="AN114" s="16"/>
      <c r="AO114" s="16"/>
      <c r="AP114" s="16">
        <v>10</v>
      </c>
      <c r="AQ114" s="16"/>
      <c r="AR114" s="16"/>
      <c r="AS114" s="16"/>
      <c r="AT114" s="16"/>
      <c r="AU114" s="16"/>
      <c r="AV114" s="16"/>
      <c r="AW114" s="16"/>
      <c r="AX114" s="16"/>
      <c r="AY114" s="16"/>
      <c r="AZ114" s="16"/>
      <c r="BA114" s="16"/>
      <c r="BB114" s="16"/>
      <c r="BC114" s="16"/>
      <c r="BD114" s="16"/>
      <c r="BE114" s="16"/>
      <c r="BF114" s="16"/>
      <c r="BG114" s="23">
        <f t="shared" si="38"/>
        <v>480</v>
      </c>
      <c r="BH114" s="24">
        <f t="shared" si="19"/>
        <v>8</v>
      </c>
      <c r="BI114" s="25">
        <f t="shared" si="39"/>
        <v>6.833333333333333</v>
      </c>
      <c r="BJ114" s="25">
        <f t="shared" si="20"/>
        <v>85.416666666666657</v>
      </c>
      <c r="BK114" s="26">
        <f t="shared" si="36"/>
        <v>67.784552845528452</v>
      </c>
      <c r="BL114" s="26">
        <f t="shared" si="37"/>
        <v>85.457271364317847</v>
      </c>
      <c r="BM114" s="26">
        <f t="shared" si="23"/>
        <v>49.479166666666664</v>
      </c>
      <c r="BN114" s="27">
        <f t="shared" si="34"/>
        <v>0.16666666666666666</v>
      </c>
      <c r="BO114" s="27">
        <f t="shared" si="25"/>
        <v>1128</v>
      </c>
      <c r="BP114" s="27">
        <f t="shared" si="26"/>
        <v>1</v>
      </c>
      <c r="BQ114" s="28">
        <f t="shared" si="27"/>
        <v>144</v>
      </c>
      <c r="BR114" s="29">
        <v>2</v>
      </c>
      <c r="BS114" s="29"/>
      <c r="BT114" s="29"/>
      <c r="BU114" s="30"/>
      <c r="BV114" s="29"/>
      <c r="BW114" s="16">
        <f t="shared" si="29"/>
        <v>646</v>
      </c>
    </row>
    <row r="115" spans="1:75" x14ac:dyDescent="0.3">
      <c r="A115" s="14">
        <v>114</v>
      </c>
      <c r="B115" s="15">
        <v>46055</v>
      </c>
      <c r="C115" s="16" t="s">
        <v>40</v>
      </c>
      <c r="D115" s="17" t="str">
        <f t="shared" si="30"/>
        <v>IG</v>
      </c>
      <c r="E115" s="18" t="s">
        <v>87</v>
      </c>
      <c r="F115" s="18" t="s">
        <v>75</v>
      </c>
      <c r="G115" s="19" t="s">
        <v>89</v>
      </c>
      <c r="H115" s="19"/>
      <c r="I115" s="19"/>
      <c r="J115" s="20">
        <v>100261</v>
      </c>
      <c r="K115" s="21" t="str">
        <f>VLOOKUP(J115,'[2]Item List (3)'!A$1:B$110000,2,FALSE)</f>
        <v>IR. 211 YY4</v>
      </c>
      <c r="L115" s="20">
        <v>260116004</v>
      </c>
      <c r="M115" s="16" t="s">
        <v>138</v>
      </c>
      <c r="N115" s="16">
        <v>25</v>
      </c>
      <c r="O115" s="22">
        <f t="shared" si="17"/>
        <v>144</v>
      </c>
      <c r="P115" s="16">
        <v>1</v>
      </c>
      <c r="Q115" s="32">
        <v>377</v>
      </c>
      <c r="R115" s="16">
        <v>73</v>
      </c>
      <c r="S115" s="16">
        <v>82</v>
      </c>
      <c r="T115" s="16">
        <v>11</v>
      </c>
      <c r="U115" s="23">
        <f t="shared" si="35"/>
        <v>470</v>
      </c>
      <c r="V115" s="16">
        <v>450</v>
      </c>
      <c r="W115" s="16"/>
      <c r="X115" s="16"/>
      <c r="Y115" s="16"/>
      <c r="Z115" s="16"/>
      <c r="AA115" s="16"/>
      <c r="AB115" s="16"/>
      <c r="AC115" s="16"/>
      <c r="AD115" s="16"/>
      <c r="AE115" s="16">
        <v>10</v>
      </c>
      <c r="AF115" s="16"/>
      <c r="AG115" s="16"/>
      <c r="AH115" s="16"/>
      <c r="AI115" s="16"/>
      <c r="AJ115" s="16"/>
      <c r="AK115" s="16"/>
      <c r="AL115" s="16"/>
      <c r="AM115" s="16"/>
      <c r="AN115" s="16"/>
      <c r="AO115" s="16"/>
      <c r="AP115" s="16">
        <v>20</v>
      </c>
      <c r="AQ115" s="16"/>
      <c r="AR115" s="16"/>
      <c r="AS115" s="16"/>
      <c r="AT115" s="16"/>
      <c r="AU115" s="16"/>
      <c r="AV115" s="16"/>
      <c r="AW115" s="16"/>
      <c r="AX115" s="16"/>
      <c r="AY115" s="16"/>
      <c r="AZ115" s="16"/>
      <c r="BA115" s="16"/>
      <c r="BB115" s="16"/>
      <c r="BC115" s="16"/>
      <c r="BD115" s="16"/>
      <c r="BE115" s="16"/>
      <c r="BF115" s="16"/>
      <c r="BG115" s="23">
        <f t="shared" si="38"/>
        <v>480</v>
      </c>
      <c r="BH115" s="24">
        <f t="shared" si="19"/>
        <v>8</v>
      </c>
      <c r="BI115" s="25">
        <f t="shared" si="39"/>
        <v>7.5</v>
      </c>
      <c r="BJ115" s="25">
        <f t="shared" si="20"/>
        <v>93.75</v>
      </c>
      <c r="BK115" s="26">
        <f t="shared" si="36"/>
        <v>43.518518518518519</v>
      </c>
      <c r="BL115" s="26">
        <f t="shared" si="37"/>
        <v>64.680851063829792</v>
      </c>
      <c r="BM115" s="26">
        <f t="shared" si="23"/>
        <v>26.388888888888896</v>
      </c>
      <c r="BN115" s="27">
        <f t="shared" si="34"/>
        <v>0.33333333333333331</v>
      </c>
      <c r="BO115" s="27">
        <f t="shared" si="25"/>
        <v>1104</v>
      </c>
      <c r="BP115" s="27">
        <f t="shared" si="26"/>
        <v>0.16666666666666669</v>
      </c>
      <c r="BQ115" s="28">
        <f t="shared" si="27"/>
        <v>24.000000000000004</v>
      </c>
      <c r="BR115" s="29">
        <v>1</v>
      </c>
      <c r="BS115" s="29"/>
      <c r="BT115" s="29">
        <v>1</v>
      </c>
      <c r="BU115" s="30">
        <v>1</v>
      </c>
      <c r="BV115" s="29"/>
      <c r="BW115" s="16">
        <f t="shared" si="29"/>
        <v>377</v>
      </c>
    </row>
    <row r="116" spans="1:75" x14ac:dyDescent="0.3">
      <c r="A116" s="14">
        <v>115</v>
      </c>
      <c r="B116" s="15">
        <v>46055</v>
      </c>
      <c r="C116" s="16" t="s">
        <v>38</v>
      </c>
      <c r="D116" s="17" t="str">
        <f t="shared" si="30"/>
        <v>IG</v>
      </c>
      <c r="E116" s="18" t="s">
        <v>90</v>
      </c>
      <c r="F116" s="18" t="s">
        <v>75</v>
      </c>
      <c r="G116" s="19" t="s">
        <v>91</v>
      </c>
      <c r="H116" s="19"/>
      <c r="I116" s="19"/>
      <c r="J116" s="20">
        <v>200827.1</v>
      </c>
      <c r="K116" s="21" t="str">
        <f>VLOOKUP(J116,'[2]Item List (3)'!A$1:B$110000,2,FALSE)</f>
        <v>MNA.OR 4020</v>
      </c>
      <c r="L116" s="20">
        <v>251204004</v>
      </c>
      <c r="M116" s="16" t="s">
        <v>141</v>
      </c>
      <c r="N116" s="16">
        <v>25</v>
      </c>
      <c r="O116" s="22">
        <f t="shared" si="17"/>
        <v>144</v>
      </c>
      <c r="P116" s="16">
        <v>1</v>
      </c>
      <c r="Q116" s="32">
        <v>1002</v>
      </c>
      <c r="R116" s="16"/>
      <c r="S116" s="16">
        <v>8</v>
      </c>
      <c r="T116" s="16"/>
      <c r="U116" s="23">
        <f t="shared" si="35"/>
        <v>1010</v>
      </c>
      <c r="V116" s="16">
        <v>455</v>
      </c>
      <c r="W116" s="16"/>
      <c r="X116" s="16"/>
      <c r="Y116" s="16"/>
      <c r="Z116" s="16"/>
      <c r="AA116" s="16"/>
      <c r="AB116" s="16"/>
      <c r="AC116" s="16"/>
      <c r="AD116" s="16"/>
      <c r="AE116" s="16">
        <v>5</v>
      </c>
      <c r="AF116" s="16"/>
      <c r="AG116" s="16"/>
      <c r="AH116" s="16"/>
      <c r="AI116" s="16"/>
      <c r="AJ116" s="16"/>
      <c r="AK116" s="16"/>
      <c r="AL116" s="16"/>
      <c r="AM116" s="16"/>
      <c r="AN116" s="16"/>
      <c r="AO116" s="16"/>
      <c r="AP116" s="16">
        <v>20</v>
      </c>
      <c r="AQ116" s="16"/>
      <c r="AR116" s="16"/>
      <c r="AS116" s="16"/>
      <c r="AT116" s="16"/>
      <c r="AU116" s="16"/>
      <c r="AV116" s="16"/>
      <c r="AW116" s="16"/>
      <c r="AX116" s="16"/>
      <c r="AY116" s="16"/>
      <c r="AZ116" s="16"/>
      <c r="BA116" s="16"/>
      <c r="BB116" s="16"/>
      <c r="BC116" s="16"/>
      <c r="BD116" s="16"/>
      <c r="BE116" s="16"/>
      <c r="BF116" s="16"/>
      <c r="BG116" s="23">
        <f t="shared" si="38"/>
        <v>480</v>
      </c>
      <c r="BH116" s="24">
        <f t="shared" si="19"/>
        <v>8</v>
      </c>
      <c r="BI116" s="25">
        <f t="shared" si="39"/>
        <v>7.583333333333333</v>
      </c>
      <c r="BJ116" s="25">
        <f t="shared" si="20"/>
        <v>94.791666666666657</v>
      </c>
      <c r="BK116" s="26">
        <f t="shared" si="36"/>
        <v>92.490842490842496</v>
      </c>
      <c r="BL116" s="26">
        <f t="shared" si="37"/>
        <v>99.207920792079207</v>
      </c>
      <c r="BM116" s="26">
        <f t="shared" si="23"/>
        <v>86.979166666666657</v>
      </c>
      <c r="BN116" s="27">
        <f t="shared" si="34"/>
        <v>0.33333333333333331</v>
      </c>
      <c r="BO116" s="27">
        <f t="shared" si="25"/>
        <v>1104</v>
      </c>
      <c r="BP116" s="27">
        <f t="shared" si="26"/>
        <v>8.333333333333337E-2</v>
      </c>
      <c r="BQ116" s="28">
        <f t="shared" si="27"/>
        <v>12.000000000000005</v>
      </c>
      <c r="BR116" s="29">
        <v>1</v>
      </c>
      <c r="BS116" s="29"/>
      <c r="BT116" s="29"/>
      <c r="BU116" s="30"/>
      <c r="BV116" s="29"/>
      <c r="BW116" s="16">
        <f t="shared" si="29"/>
        <v>1002</v>
      </c>
    </row>
    <row r="117" spans="1:75" x14ac:dyDescent="0.3">
      <c r="A117" s="14">
        <v>116</v>
      </c>
      <c r="B117" s="15">
        <v>46055</v>
      </c>
      <c r="C117" s="16" t="s">
        <v>40</v>
      </c>
      <c r="D117" s="17" t="str">
        <f t="shared" si="30"/>
        <v>IG</v>
      </c>
      <c r="E117" s="18" t="s">
        <v>90</v>
      </c>
      <c r="F117" s="18" t="s">
        <v>75</v>
      </c>
      <c r="G117" s="19" t="s">
        <v>77</v>
      </c>
      <c r="H117" s="19"/>
      <c r="I117" s="19"/>
      <c r="J117" s="20">
        <v>200827.1</v>
      </c>
      <c r="K117" s="21" t="str">
        <f>VLOOKUP(J117,'[2]Item List (3)'!A$1:B$110000,2,FALSE)</f>
        <v>MNA.OR 4020</v>
      </c>
      <c r="L117" s="20">
        <v>251204004</v>
      </c>
      <c r="M117" s="16" t="s">
        <v>141</v>
      </c>
      <c r="N117" s="16">
        <v>25</v>
      </c>
      <c r="O117" s="22">
        <f t="shared" si="17"/>
        <v>144</v>
      </c>
      <c r="P117" s="16">
        <v>1</v>
      </c>
      <c r="Q117" s="32">
        <v>985</v>
      </c>
      <c r="R117" s="16">
        <v>3</v>
      </c>
      <c r="S117" s="16">
        <v>7</v>
      </c>
      <c r="T117" s="16"/>
      <c r="U117" s="23">
        <f t="shared" si="35"/>
        <v>992</v>
      </c>
      <c r="V117" s="16">
        <v>450</v>
      </c>
      <c r="W117" s="16"/>
      <c r="X117" s="16"/>
      <c r="Y117" s="16"/>
      <c r="Z117" s="16"/>
      <c r="AA117" s="16"/>
      <c r="AB117" s="16"/>
      <c r="AC117" s="16"/>
      <c r="AD117" s="16"/>
      <c r="AE117" s="16">
        <v>5</v>
      </c>
      <c r="AF117" s="16">
        <v>5</v>
      </c>
      <c r="AG117" s="16"/>
      <c r="AH117" s="16"/>
      <c r="AI117" s="16"/>
      <c r="AJ117" s="16"/>
      <c r="AK117" s="16"/>
      <c r="AL117" s="16"/>
      <c r="AM117" s="16"/>
      <c r="AN117" s="16"/>
      <c r="AO117" s="16"/>
      <c r="AP117" s="16">
        <v>20</v>
      </c>
      <c r="AQ117" s="16"/>
      <c r="AR117" s="16"/>
      <c r="AS117" s="16"/>
      <c r="AT117" s="16"/>
      <c r="AU117" s="16"/>
      <c r="AV117" s="16"/>
      <c r="AW117" s="16"/>
      <c r="AX117" s="16"/>
      <c r="AY117" s="16"/>
      <c r="AZ117" s="16"/>
      <c r="BA117" s="16"/>
      <c r="BB117" s="16"/>
      <c r="BC117" s="16"/>
      <c r="BD117" s="16"/>
      <c r="BE117" s="16"/>
      <c r="BF117" s="16"/>
      <c r="BG117" s="23">
        <f t="shared" si="38"/>
        <v>480</v>
      </c>
      <c r="BH117" s="24">
        <f t="shared" si="19"/>
        <v>8</v>
      </c>
      <c r="BI117" s="25">
        <f t="shared" si="39"/>
        <v>7.5</v>
      </c>
      <c r="BJ117" s="25">
        <f t="shared" si="20"/>
        <v>93.75</v>
      </c>
      <c r="BK117" s="26">
        <f t="shared" si="36"/>
        <v>91.851851851851848</v>
      </c>
      <c r="BL117" s="26">
        <f t="shared" si="37"/>
        <v>98.991935483870961</v>
      </c>
      <c r="BM117" s="26">
        <f t="shared" si="23"/>
        <v>85.243055555555543</v>
      </c>
      <c r="BN117" s="27">
        <f t="shared" si="34"/>
        <v>0.33333333333333331</v>
      </c>
      <c r="BO117" s="27">
        <f t="shared" si="25"/>
        <v>1104</v>
      </c>
      <c r="BP117" s="27">
        <f t="shared" si="26"/>
        <v>0.16666666666666669</v>
      </c>
      <c r="BQ117" s="28">
        <f t="shared" si="27"/>
        <v>24.000000000000004</v>
      </c>
      <c r="BR117" s="29"/>
      <c r="BS117" s="29"/>
      <c r="BT117" s="29"/>
      <c r="BU117" s="30"/>
      <c r="BV117" s="29"/>
      <c r="BW117" s="16">
        <f t="shared" si="29"/>
        <v>985</v>
      </c>
    </row>
    <row r="118" spans="1:75" x14ac:dyDescent="0.3">
      <c r="A118" s="14">
        <v>117</v>
      </c>
      <c r="B118" s="15">
        <v>46055</v>
      </c>
      <c r="C118" s="16" t="s">
        <v>38</v>
      </c>
      <c r="D118" s="17" t="str">
        <f t="shared" si="30"/>
        <v>IG</v>
      </c>
      <c r="E118" s="18" t="s">
        <v>93</v>
      </c>
      <c r="F118" s="18"/>
      <c r="G118" s="19"/>
      <c r="H118" s="19"/>
      <c r="I118" s="19"/>
      <c r="J118" s="20"/>
      <c r="K118" s="21" t="e">
        <f>VLOOKUP(J118,'[2]Item List (3)'!A$1:B$110000,2,FALSE)</f>
        <v>#N/A</v>
      </c>
      <c r="L118" s="20"/>
      <c r="M118" s="16" t="s">
        <v>138</v>
      </c>
      <c r="N118" s="16"/>
      <c r="O118" s="22" t="str">
        <f t="shared" si="17"/>
        <v/>
      </c>
      <c r="P118" s="16"/>
      <c r="Q118" s="32"/>
      <c r="R118" s="16"/>
      <c r="S118" s="16"/>
      <c r="T118" s="16"/>
      <c r="U118" s="23">
        <f t="shared" si="35"/>
        <v>0</v>
      </c>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v>480</v>
      </c>
      <c r="BG118" s="23">
        <f t="shared" si="38"/>
        <v>480</v>
      </c>
      <c r="BH118" s="24">
        <f t="shared" si="19"/>
        <v>8</v>
      </c>
      <c r="BI118" s="25">
        <f t="shared" si="39"/>
        <v>0</v>
      </c>
      <c r="BJ118" s="25">
        <f t="shared" si="20"/>
        <v>0</v>
      </c>
      <c r="BK118" s="26">
        <f t="shared" si="36"/>
        <v>0</v>
      </c>
      <c r="BL118" s="26">
        <f t="shared" si="37"/>
        <v>0</v>
      </c>
      <c r="BM118" s="26">
        <f t="shared" si="23"/>
        <v>0</v>
      </c>
      <c r="BN118" s="27">
        <f t="shared" si="34"/>
        <v>8</v>
      </c>
      <c r="BO118" s="27">
        <f t="shared" si="25"/>
        <v>0</v>
      </c>
      <c r="BP118" s="27">
        <f t="shared" si="26"/>
        <v>0</v>
      </c>
      <c r="BQ118" s="28">
        <f t="shared" si="27"/>
        <v>0</v>
      </c>
      <c r="BR118" s="29"/>
      <c r="BS118" s="29"/>
      <c r="BT118" s="29"/>
      <c r="BU118" s="30"/>
      <c r="BV118" s="29"/>
      <c r="BW118" s="16">
        <f t="shared" si="29"/>
        <v>0</v>
      </c>
    </row>
    <row r="119" spans="1:75" x14ac:dyDescent="0.3">
      <c r="A119" s="14">
        <v>118</v>
      </c>
      <c r="B119" s="15">
        <v>46055</v>
      </c>
      <c r="C119" s="16" t="s">
        <v>40</v>
      </c>
      <c r="D119" s="17" t="str">
        <f t="shared" si="30"/>
        <v>IG</v>
      </c>
      <c r="E119" s="18" t="s">
        <v>93</v>
      </c>
      <c r="F119" s="18"/>
      <c r="G119" s="19"/>
      <c r="H119" s="19"/>
      <c r="I119" s="19"/>
      <c r="J119" s="20"/>
      <c r="K119" s="21" t="e">
        <f>VLOOKUP(J119,'[2]Item List (3)'!A$1:B$110000,2,FALSE)</f>
        <v>#N/A</v>
      </c>
      <c r="L119" s="20"/>
      <c r="M119" s="16" t="s">
        <v>138</v>
      </c>
      <c r="N119" s="16"/>
      <c r="O119" s="22" t="str">
        <f t="shared" si="17"/>
        <v/>
      </c>
      <c r="P119" s="16"/>
      <c r="Q119" s="32"/>
      <c r="R119" s="16"/>
      <c r="S119" s="16"/>
      <c r="T119" s="16"/>
      <c r="U119" s="23">
        <f t="shared" si="35"/>
        <v>0</v>
      </c>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v>480</v>
      </c>
      <c r="BG119" s="23">
        <f t="shared" si="38"/>
        <v>480</v>
      </c>
      <c r="BH119" s="24">
        <f t="shared" si="19"/>
        <v>8</v>
      </c>
      <c r="BI119" s="25">
        <f t="shared" si="39"/>
        <v>0</v>
      </c>
      <c r="BJ119" s="25">
        <f t="shared" si="20"/>
        <v>0</v>
      </c>
      <c r="BK119" s="26">
        <f t="shared" si="36"/>
        <v>0</v>
      </c>
      <c r="BL119" s="26">
        <f t="shared" si="37"/>
        <v>0</v>
      </c>
      <c r="BM119" s="26">
        <f t="shared" si="23"/>
        <v>0</v>
      </c>
      <c r="BN119" s="27">
        <f t="shared" si="34"/>
        <v>8</v>
      </c>
      <c r="BO119" s="27">
        <f t="shared" si="25"/>
        <v>0</v>
      </c>
      <c r="BP119" s="27">
        <f t="shared" si="26"/>
        <v>0</v>
      </c>
      <c r="BQ119" s="28">
        <f t="shared" si="27"/>
        <v>0</v>
      </c>
      <c r="BR119" s="29"/>
      <c r="BS119" s="29"/>
      <c r="BT119" s="29"/>
      <c r="BU119" s="30"/>
      <c r="BV119" s="29"/>
      <c r="BW119" s="16">
        <f t="shared" si="29"/>
        <v>0</v>
      </c>
    </row>
    <row r="120" spans="1:75" x14ac:dyDescent="0.3">
      <c r="A120" s="14">
        <v>119</v>
      </c>
      <c r="B120" s="15">
        <v>46055</v>
      </c>
      <c r="C120" s="16" t="s">
        <v>38</v>
      </c>
      <c r="D120" s="17" t="str">
        <f t="shared" si="30"/>
        <v>IG</v>
      </c>
      <c r="E120" s="18" t="s">
        <v>94</v>
      </c>
      <c r="F120" s="18" t="s">
        <v>75</v>
      </c>
      <c r="G120" s="19" t="s">
        <v>128</v>
      </c>
      <c r="H120" s="19"/>
      <c r="I120" s="19"/>
      <c r="J120" s="20">
        <v>208417</v>
      </c>
      <c r="K120" s="21" t="str">
        <f>VLOOKUP(J120,'[2]Item List (3)'!A$1:B$110000,2,FALSE)</f>
        <v>JC.OR 8008</v>
      </c>
      <c r="L120" s="20">
        <v>251223008</v>
      </c>
      <c r="M120" s="16" t="s">
        <v>141</v>
      </c>
      <c r="N120" s="16">
        <v>30</v>
      </c>
      <c r="O120" s="22">
        <f t="shared" si="17"/>
        <v>120</v>
      </c>
      <c r="P120" s="16">
        <v>1</v>
      </c>
      <c r="Q120" s="32">
        <v>728</v>
      </c>
      <c r="R120" s="16">
        <v>24</v>
      </c>
      <c r="S120" s="16">
        <v>1</v>
      </c>
      <c r="T120" s="16"/>
      <c r="U120" s="23">
        <f t="shared" si="35"/>
        <v>729</v>
      </c>
      <c r="V120" s="16">
        <v>425</v>
      </c>
      <c r="W120" s="16"/>
      <c r="X120" s="16">
        <v>45</v>
      </c>
      <c r="Y120" s="16"/>
      <c r="Z120" s="16"/>
      <c r="AA120" s="16"/>
      <c r="AB120" s="16"/>
      <c r="AC120" s="16"/>
      <c r="AD120" s="16"/>
      <c r="AE120" s="16"/>
      <c r="AF120" s="16"/>
      <c r="AG120" s="16"/>
      <c r="AH120" s="16"/>
      <c r="AI120" s="16"/>
      <c r="AJ120" s="16"/>
      <c r="AK120" s="16"/>
      <c r="AL120" s="16"/>
      <c r="AM120" s="16"/>
      <c r="AN120" s="16"/>
      <c r="AO120" s="16"/>
      <c r="AP120" s="16">
        <v>10</v>
      </c>
      <c r="AQ120" s="16"/>
      <c r="AR120" s="16"/>
      <c r="AS120" s="16"/>
      <c r="AT120" s="16"/>
      <c r="AU120" s="16"/>
      <c r="AV120" s="16"/>
      <c r="AW120" s="16"/>
      <c r="AX120" s="16"/>
      <c r="AY120" s="16"/>
      <c r="AZ120" s="16"/>
      <c r="BA120" s="16"/>
      <c r="BB120" s="16"/>
      <c r="BC120" s="16"/>
      <c r="BD120" s="16"/>
      <c r="BE120" s="16"/>
      <c r="BF120" s="16"/>
      <c r="BG120" s="23">
        <f t="shared" si="38"/>
        <v>480</v>
      </c>
      <c r="BH120" s="24">
        <f t="shared" si="19"/>
        <v>8</v>
      </c>
      <c r="BI120" s="25">
        <f t="shared" si="39"/>
        <v>7.083333333333333</v>
      </c>
      <c r="BJ120" s="25">
        <f t="shared" si="20"/>
        <v>88.541666666666657</v>
      </c>
      <c r="BK120" s="26">
        <f t="shared" si="36"/>
        <v>85.764705882352942</v>
      </c>
      <c r="BL120" s="26">
        <f t="shared" si="37"/>
        <v>96.570644718792863</v>
      </c>
      <c r="BM120" s="26">
        <f t="shared" si="23"/>
        <v>73.333333333333329</v>
      </c>
      <c r="BN120" s="27">
        <f t="shared" si="34"/>
        <v>0.16666666666666666</v>
      </c>
      <c r="BO120" s="27">
        <f t="shared" si="25"/>
        <v>940</v>
      </c>
      <c r="BP120" s="27">
        <f t="shared" si="26"/>
        <v>0.75</v>
      </c>
      <c r="BQ120" s="28">
        <f t="shared" si="27"/>
        <v>90</v>
      </c>
      <c r="BR120" s="29">
        <v>2</v>
      </c>
      <c r="BS120" s="29"/>
      <c r="BT120" s="29"/>
      <c r="BU120" s="30"/>
      <c r="BV120" s="29"/>
      <c r="BW120" s="16">
        <f t="shared" si="29"/>
        <v>728</v>
      </c>
    </row>
    <row r="121" spans="1:75" x14ac:dyDescent="0.3">
      <c r="A121" s="14">
        <v>120</v>
      </c>
      <c r="B121" s="15">
        <v>46055</v>
      </c>
      <c r="C121" s="16" t="s">
        <v>40</v>
      </c>
      <c r="D121" s="17" t="str">
        <f t="shared" si="30"/>
        <v>IG</v>
      </c>
      <c r="E121" s="18" t="s">
        <v>94</v>
      </c>
      <c r="F121" s="18" t="s">
        <v>75</v>
      </c>
      <c r="G121" s="19" t="s">
        <v>96</v>
      </c>
      <c r="H121" s="19"/>
      <c r="I121" s="19"/>
      <c r="J121" s="20">
        <v>208417</v>
      </c>
      <c r="K121" s="21" t="str">
        <f>VLOOKUP(J121,'[2]Item List (3)'!A$1:B$110000,2,FALSE)</f>
        <v>JC.OR 8008</v>
      </c>
      <c r="L121" s="20">
        <v>251223008</v>
      </c>
      <c r="M121" s="16" t="s">
        <v>141</v>
      </c>
      <c r="N121" s="16">
        <v>30</v>
      </c>
      <c r="O121" s="22">
        <f t="shared" si="17"/>
        <v>120</v>
      </c>
      <c r="P121" s="16">
        <v>1</v>
      </c>
      <c r="Q121" s="32">
        <v>749</v>
      </c>
      <c r="R121" s="16"/>
      <c r="S121" s="16">
        <v>16</v>
      </c>
      <c r="T121" s="16"/>
      <c r="U121" s="23">
        <f t="shared" si="35"/>
        <v>765</v>
      </c>
      <c r="V121" s="16">
        <v>420</v>
      </c>
      <c r="W121" s="16"/>
      <c r="X121" s="16"/>
      <c r="Y121" s="16"/>
      <c r="Z121" s="16">
        <v>10</v>
      </c>
      <c r="AA121" s="16">
        <v>10</v>
      </c>
      <c r="AB121" s="16"/>
      <c r="AC121" s="16"/>
      <c r="AD121" s="16"/>
      <c r="AE121" s="16">
        <v>10</v>
      </c>
      <c r="AF121" s="16"/>
      <c r="AG121" s="16"/>
      <c r="AH121" s="16"/>
      <c r="AI121" s="16"/>
      <c r="AJ121" s="16"/>
      <c r="AK121" s="16"/>
      <c r="AL121" s="16"/>
      <c r="AM121" s="16"/>
      <c r="AN121" s="16"/>
      <c r="AO121" s="16"/>
      <c r="AP121" s="16">
        <v>20</v>
      </c>
      <c r="AQ121" s="16"/>
      <c r="AR121" s="16"/>
      <c r="AS121" s="16"/>
      <c r="AT121" s="16"/>
      <c r="AU121" s="16"/>
      <c r="AV121" s="16"/>
      <c r="AW121" s="16"/>
      <c r="AX121" s="16"/>
      <c r="AY121" s="16"/>
      <c r="AZ121" s="16"/>
      <c r="BA121" s="16"/>
      <c r="BB121" s="16"/>
      <c r="BC121" s="16">
        <v>10</v>
      </c>
      <c r="BD121" s="16"/>
      <c r="BE121" s="16"/>
      <c r="BF121" s="16"/>
      <c r="BG121" s="23">
        <f t="shared" si="38"/>
        <v>480</v>
      </c>
      <c r="BH121" s="24">
        <f t="shared" si="19"/>
        <v>8</v>
      </c>
      <c r="BI121" s="25">
        <f t="shared" si="39"/>
        <v>7</v>
      </c>
      <c r="BJ121" s="25">
        <f t="shared" si="20"/>
        <v>87.5</v>
      </c>
      <c r="BK121" s="26">
        <f t="shared" si="36"/>
        <v>91.071428571428569</v>
      </c>
      <c r="BL121" s="26">
        <f t="shared" si="37"/>
        <v>97.908496732026137</v>
      </c>
      <c r="BM121" s="26">
        <f t="shared" si="23"/>
        <v>78.020833333333329</v>
      </c>
      <c r="BN121" s="27">
        <f t="shared" si="34"/>
        <v>0.33333333333333331</v>
      </c>
      <c r="BO121" s="27">
        <f t="shared" si="25"/>
        <v>920</v>
      </c>
      <c r="BP121" s="27">
        <f t="shared" si="26"/>
        <v>0.66666666666666674</v>
      </c>
      <c r="BQ121" s="28">
        <f t="shared" si="27"/>
        <v>80.000000000000014</v>
      </c>
      <c r="BR121" s="29"/>
      <c r="BS121" s="29"/>
      <c r="BT121" s="29"/>
      <c r="BU121" s="30"/>
      <c r="BV121" s="29"/>
      <c r="BW121" s="16">
        <f t="shared" si="29"/>
        <v>749</v>
      </c>
    </row>
    <row r="122" spans="1:75" x14ac:dyDescent="0.3">
      <c r="A122" s="14">
        <v>121</v>
      </c>
      <c r="B122" s="15">
        <v>46055</v>
      </c>
      <c r="C122" s="16" t="s">
        <v>38</v>
      </c>
      <c r="D122" s="17" t="str">
        <f t="shared" si="30"/>
        <v>IG</v>
      </c>
      <c r="E122" s="18" t="s">
        <v>97</v>
      </c>
      <c r="F122" s="18" t="s">
        <v>75</v>
      </c>
      <c r="G122" s="19" t="s">
        <v>98</v>
      </c>
      <c r="H122" s="19"/>
      <c r="I122" s="19"/>
      <c r="J122" s="20">
        <v>208281</v>
      </c>
      <c r="K122" s="21" t="str">
        <f>VLOOKUP(J122,'[2]Item List (3)'!A$1:B$110000,2,FALSE)</f>
        <v>D.OR 14536</v>
      </c>
      <c r="L122" s="20">
        <v>251225006</v>
      </c>
      <c r="M122" s="16" t="s">
        <v>141</v>
      </c>
      <c r="N122" s="16">
        <v>90</v>
      </c>
      <c r="O122" s="22">
        <f t="shared" si="17"/>
        <v>40</v>
      </c>
      <c r="P122" s="16">
        <v>1</v>
      </c>
      <c r="Q122" s="32">
        <v>164</v>
      </c>
      <c r="R122" s="16">
        <v>23</v>
      </c>
      <c r="S122" s="16">
        <v>10</v>
      </c>
      <c r="T122" s="16">
        <v>1</v>
      </c>
      <c r="U122" s="23">
        <f t="shared" si="35"/>
        <v>175</v>
      </c>
      <c r="V122" s="16">
        <v>395</v>
      </c>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v>85</v>
      </c>
      <c r="AY122" s="16"/>
      <c r="AZ122" s="16"/>
      <c r="BA122" s="16"/>
      <c r="BB122" s="16"/>
      <c r="BC122" s="16"/>
      <c r="BD122" s="16"/>
      <c r="BE122" s="16"/>
      <c r="BF122" s="16"/>
      <c r="BG122" s="23">
        <f t="shared" si="38"/>
        <v>480</v>
      </c>
      <c r="BH122" s="24">
        <f t="shared" si="19"/>
        <v>8</v>
      </c>
      <c r="BI122" s="25">
        <f t="shared" si="39"/>
        <v>6.583333333333333</v>
      </c>
      <c r="BJ122" s="25">
        <f t="shared" si="20"/>
        <v>82.291666666666657</v>
      </c>
      <c r="BK122" s="26">
        <f t="shared" si="36"/>
        <v>66.455696202531641</v>
      </c>
      <c r="BL122" s="26">
        <f t="shared" si="37"/>
        <v>80.571428571428569</v>
      </c>
      <c r="BM122" s="26">
        <f t="shared" si="23"/>
        <v>44.062499999999993</v>
      </c>
      <c r="BN122" s="27">
        <f t="shared" si="34"/>
        <v>0</v>
      </c>
      <c r="BO122" s="27">
        <f t="shared" si="25"/>
        <v>320</v>
      </c>
      <c r="BP122" s="27">
        <f t="shared" si="26"/>
        <v>1.4166666666666667</v>
      </c>
      <c r="BQ122" s="28">
        <f t="shared" si="27"/>
        <v>56.666666666666664</v>
      </c>
      <c r="BR122" s="29"/>
      <c r="BS122" s="29"/>
      <c r="BT122" s="29"/>
      <c r="BU122" s="30"/>
      <c r="BV122" s="29"/>
      <c r="BW122" s="16">
        <f t="shared" si="29"/>
        <v>164</v>
      </c>
    </row>
    <row r="123" spans="1:75" x14ac:dyDescent="0.3">
      <c r="A123" s="14">
        <v>122</v>
      </c>
      <c r="B123" s="15">
        <v>46055</v>
      </c>
      <c r="C123" s="16" t="s">
        <v>40</v>
      </c>
      <c r="D123" s="17" t="str">
        <f t="shared" si="30"/>
        <v>IG</v>
      </c>
      <c r="E123" s="18" t="s">
        <v>97</v>
      </c>
      <c r="F123" s="18"/>
      <c r="G123" s="19"/>
      <c r="H123" s="19"/>
      <c r="I123" s="19"/>
      <c r="J123" s="20"/>
      <c r="K123" s="21" t="e">
        <f>VLOOKUP(J123,'[2]Item List (3)'!A$1:B$110000,2,FALSE)</f>
        <v>#N/A</v>
      </c>
      <c r="L123" s="20"/>
      <c r="M123" s="16" t="s">
        <v>138</v>
      </c>
      <c r="N123" s="16"/>
      <c r="O123" s="22" t="str">
        <f t="shared" si="17"/>
        <v/>
      </c>
      <c r="P123" s="16"/>
      <c r="Q123" s="32"/>
      <c r="R123" s="16"/>
      <c r="S123" s="16"/>
      <c r="T123" s="16"/>
      <c r="U123" s="23">
        <f t="shared" si="35"/>
        <v>0</v>
      </c>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v>480</v>
      </c>
      <c r="BG123" s="23">
        <f t="shared" si="38"/>
        <v>480</v>
      </c>
      <c r="BH123" s="24">
        <f t="shared" si="19"/>
        <v>8</v>
      </c>
      <c r="BI123" s="25">
        <f t="shared" si="39"/>
        <v>0</v>
      </c>
      <c r="BJ123" s="25">
        <f t="shared" si="20"/>
        <v>0</v>
      </c>
      <c r="BK123" s="26">
        <f t="shared" si="36"/>
        <v>0</v>
      </c>
      <c r="BL123" s="26">
        <f t="shared" si="37"/>
        <v>0</v>
      </c>
      <c r="BM123" s="26">
        <f t="shared" si="23"/>
        <v>0</v>
      </c>
      <c r="BN123" s="27">
        <f t="shared" si="34"/>
        <v>8</v>
      </c>
      <c r="BO123" s="27">
        <f t="shared" si="25"/>
        <v>0</v>
      </c>
      <c r="BP123" s="27">
        <f t="shared" si="26"/>
        <v>0</v>
      </c>
      <c r="BQ123" s="28">
        <f t="shared" si="27"/>
        <v>0</v>
      </c>
      <c r="BR123" s="29"/>
      <c r="BS123" s="29"/>
      <c r="BT123" s="29"/>
      <c r="BU123" s="30"/>
      <c r="BV123" s="29"/>
      <c r="BW123" s="16">
        <f t="shared" si="29"/>
        <v>0</v>
      </c>
    </row>
    <row r="124" spans="1:75" x14ac:dyDescent="0.3">
      <c r="A124" s="14">
        <v>123</v>
      </c>
      <c r="B124" s="15">
        <v>46055</v>
      </c>
      <c r="C124" s="16" t="s">
        <v>38</v>
      </c>
      <c r="D124" s="17" t="str">
        <f t="shared" si="30"/>
        <v>IG</v>
      </c>
      <c r="E124" s="18" t="s">
        <v>99</v>
      </c>
      <c r="F124" s="18"/>
      <c r="G124" s="19"/>
      <c r="H124" s="19"/>
      <c r="I124" s="19"/>
      <c r="J124" s="20"/>
      <c r="K124" s="21" t="e">
        <f>VLOOKUP(J124,'[2]Item List (3)'!A$1:B$110000,2,FALSE)</f>
        <v>#N/A</v>
      </c>
      <c r="L124" s="20"/>
      <c r="M124" s="16" t="s">
        <v>138</v>
      </c>
      <c r="N124" s="16"/>
      <c r="O124" s="22" t="str">
        <f t="shared" si="17"/>
        <v/>
      </c>
      <c r="P124" s="16"/>
      <c r="Q124" s="32"/>
      <c r="R124" s="16"/>
      <c r="S124" s="16"/>
      <c r="T124" s="16"/>
      <c r="U124" s="23">
        <f t="shared" si="35"/>
        <v>0</v>
      </c>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v>480</v>
      </c>
      <c r="BG124" s="23">
        <f t="shared" si="38"/>
        <v>480</v>
      </c>
      <c r="BH124" s="24">
        <f t="shared" si="19"/>
        <v>8</v>
      </c>
      <c r="BI124" s="25">
        <f t="shared" si="39"/>
        <v>0</v>
      </c>
      <c r="BJ124" s="25">
        <f t="shared" si="20"/>
        <v>0</v>
      </c>
      <c r="BK124" s="26">
        <f t="shared" si="36"/>
        <v>0</v>
      </c>
      <c r="BL124" s="26">
        <f t="shared" si="37"/>
        <v>0</v>
      </c>
      <c r="BM124" s="26">
        <f t="shared" si="23"/>
        <v>0</v>
      </c>
      <c r="BN124" s="27">
        <f t="shared" si="34"/>
        <v>8</v>
      </c>
      <c r="BO124" s="27">
        <f t="shared" si="25"/>
        <v>0</v>
      </c>
      <c r="BP124" s="27">
        <f t="shared" si="26"/>
        <v>0</v>
      </c>
      <c r="BQ124" s="28">
        <f t="shared" si="27"/>
        <v>0</v>
      </c>
      <c r="BR124" s="29"/>
      <c r="BS124" s="29"/>
      <c r="BT124" s="29"/>
      <c r="BU124" s="30"/>
      <c r="BV124" s="29"/>
      <c r="BW124" s="16">
        <f t="shared" si="29"/>
        <v>0</v>
      </c>
    </row>
    <row r="125" spans="1:75" x14ac:dyDescent="0.3">
      <c r="A125" s="14">
        <v>124</v>
      </c>
      <c r="B125" s="15">
        <v>46055</v>
      </c>
      <c r="C125" s="16" t="s">
        <v>40</v>
      </c>
      <c r="D125" s="17" t="str">
        <f t="shared" si="30"/>
        <v>IG</v>
      </c>
      <c r="E125" s="18" t="s">
        <v>99</v>
      </c>
      <c r="F125" s="18"/>
      <c r="G125" s="19"/>
      <c r="H125" s="19"/>
      <c r="I125" s="19"/>
      <c r="J125" s="20"/>
      <c r="K125" s="21" t="e">
        <f>VLOOKUP(J125,'[2]Item List (3)'!A$1:B$110000,2,FALSE)</f>
        <v>#N/A</v>
      </c>
      <c r="L125" s="20"/>
      <c r="M125" s="16" t="s">
        <v>138</v>
      </c>
      <c r="N125" s="16"/>
      <c r="O125" s="22" t="str">
        <f t="shared" si="17"/>
        <v/>
      </c>
      <c r="P125" s="16"/>
      <c r="Q125" s="32"/>
      <c r="R125" s="16"/>
      <c r="S125" s="16"/>
      <c r="T125" s="16"/>
      <c r="U125" s="23">
        <f t="shared" si="35"/>
        <v>0</v>
      </c>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v>480</v>
      </c>
      <c r="BG125" s="23">
        <f t="shared" si="38"/>
        <v>480</v>
      </c>
      <c r="BH125" s="24">
        <f t="shared" si="19"/>
        <v>8</v>
      </c>
      <c r="BI125" s="25">
        <f t="shared" si="39"/>
        <v>0</v>
      </c>
      <c r="BJ125" s="25">
        <f t="shared" si="20"/>
        <v>0</v>
      </c>
      <c r="BK125" s="26">
        <f t="shared" si="36"/>
        <v>0</v>
      </c>
      <c r="BL125" s="26">
        <f t="shared" si="37"/>
        <v>0</v>
      </c>
      <c r="BM125" s="26">
        <f t="shared" si="23"/>
        <v>0</v>
      </c>
      <c r="BN125" s="27">
        <f t="shared" si="34"/>
        <v>8</v>
      </c>
      <c r="BO125" s="27">
        <f t="shared" si="25"/>
        <v>0</v>
      </c>
      <c r="BP125" s="27">
        <f t="shared" si="26"/>
        <v>0</v>
      </c>
      <c r="BQ125" s="28">
        <f t="shared" si="27"/>
        <v>0</v>
      </c>
      <c r="BR125" s="29"/>
      <c r="BS125" s="29"/>
      <c r="BT125" s="29"/>
      <c r="BU125" s="30"/>
      <c r="BV125" s="29"/>
      <c r="BW125" s="16">
        <f t="shared" si="29"/>
        <v>0</v>
      </c>
    </row>
    <row r="126" spans="1:75" x14ac:dyDescent="0.3">
      <c r="A126" s="14">
        <v>125</v>
      </c>
      <c r="B126" s="15">
        <v>46055</v>
      </c>
      <c r="C126" s="16" t="s">
        <v>38</v>
      </c>
      <c r="D126" s="17" t="str">
        <f t="shared" si="30"/>
        <v>HO</v>
      </c>
      <c r="E126" s="18" t="s">
        <v>100</v>
      </c>
      <c r="F126" s="18" t="s">
        <v>101</v>
      </c>
      <c r="G126" s="19" t="s">
        <v>107</v>
      </c>
      <c r="H126" s="19"/>
      <c r="I126" s="19"/>
      <c r="J126" s="20">
        <v>104564</v>
      </c>
      <c r="K126" s="21" t="str">
        <f>VLOOKUP(J126,'[2]Item List (3)'!A$1:B$110000,2,FALSE)</f>
        <v>IR 21309</v>
      </c>
      <c r="L126" s="20">
        <v>251223013</v>
      </c>
      <c r="M126" s="16" t="s">
        <v>138</v>
      </c>
      <c r="N126" s="16">
        <v>50</v>
      </c>
      <c r="O126" s="22">
        <f t="shared" si="17"/>
        <v>72</v>
      </c>
      <c r="P126" s="16">
        <v>1</v>
      </c>
      <c r="Q126" s="32"/>
      <c r="R126" s="16"/>
      <c r="S126" s="16"/>
      <c r="T126" s="16"/>
      <c r="U126" s="23">
        <f t="shared" si="35"/>
        <v>0</v>
      </c>
      <c r="V126" s="16"/>
      <c r="W126" s="16">
        <v>90</v>
      </c>
      <c r="X126" s="16">
        <v>30</v>
      </c>
      <c r="Y126" s="16"/>
      <c r="Z126" s="16"/>
      <c r="AA126" s="16"/>
      <c r="AB126" s="16"/>
      <c r="AC126" s="16"/>
      <c r="AD126" s="16"/>
      <c r="AE126" s="16"/>
      <c r="AF126" s="16"/>
      <c r="AG126" s="16"/>
      <c r="AH126" s="16"/>
      <c r="AI126" s="16"/>
      <c r="AJ126" s="16"/>
      <c r="AK126" s="16"/>
      <c r="AL126" s="16"/>
      <c r="AM126" s="16"/>
      <c r="AN126" s="16"/>
      <c r="AO126" s="16"/>
      <c r="AP126" s="16"/>
      <c r="AQ126" s="16"/>
      <c r="AR126" s="16">
        <v>360</v>
      </c>
      <c r="AS126" s="16"/>
      <c r="AT126" s="16"/>
      <c r="AU126" s="16"/>
      <c r="AV126" s="16"/>
      <c r="AW126" s="16"/>
      <c r="AX126" s="16"/>
      <c r="AY126" s="16"/>
      <c r="AZ126" s="16"/>
      <c r="BA126" s="16"/>
      <c r="BB126" s="16"/>
      <c r="BC126" s="16"/>
      <c r="BD126" s="16"/>
      <c r="BE126" s="16"/>
      <c r="BF126" s="16"/>
      <c r="BG126" s="23">
        <f t="shared" si="38"/>
        <v>480</v>
      </c>
      <c r="BH126" s="24">
        <f t="shared" si="19"/>
        <v>8</v>
      </c>
      <c r="BI126" s="25">
        <f t="shared" si="39"/>
        <v>0</v>
      </c>
      <c r="BJ126" s="25">
        <f t="shared" si="20"/>
        <v>0</v>
      </c>
      <c r="BK126" s="26">
        <f t="shared" si="36"/>
        <v>0</v>
      </c>
      <c r="BL126" s="26">
        <f t="shared" si="37"/>
        <v>0</v>
      </c>
      <c r="BM126" s="26">
        <f t="shared" si="23"/>
        <v>0</v>
      </c>
      <c r="BN126" s="27">
        <f t="shared" si="34"/>
        <v>1.5</v>
      </c>
      <c r="BO126" s="27">
        <f t="shared" si="25"/>
        <v>468</v>
      </c>
      <c r="BP126" s="27">
        <f t="shared" si="26"/>
        <v>6.5</v>
      </c>
      <c r="BQ126" s="28">
        <f t="shared" si="27"/>
        <v>468</v>
      </c>
      <c r="BR126" s="29"/>
      <c r="BS126" s="29"/>
      <c r="BT126" s="29"/>
      <c r="BU126" s="30"/>
      <c r="BV126" s="29"/>
      <c r="BW126" s="16">
        <f t="shared" si="29"/>
        <v>0</v>
      </c>
    </row>
    <row r="127" spans="1:75" x14ac:dyDescent="0.3">
      <c r="A127" s="14">
        <v>126</v>
      </c>
      <c r="B127" s="15">
        <v>46055</v>
      </c>
      <c r="C127" s="16" t="s">
        <v>40</v>
      </c>
      <c r="D127" s="17" t="str">
        <f t="shared" si="30"/>
        <v>HO</v>
      </c>
      <c r="E127" s="18" t="s">
        <v>100</v>
      </c>
      <c r="F127" s="18" t="s">
        <v>101</v>
      </c>
      <c r="G127" s="19" t="s">
        <v>110</v>
      </c>
      <c r="H127" s="19"/>
      <c r="I127" s="19"/>
      <c r="J127" s="20">
        <v>104564</v>
      </c>
      <c r="K127" s="21" t="str">
        <f>VLOOKUP(J127,'[2]Item List (3)'!A$1:B$110000,2,FALSE)</f>
        <v>IR 21309</v>
      </c>
      <c r="L127" s="20">
        <v>251223013</v>
      </c>
      <c r="M127" s="16" t="s">
        <v>138</v>
      </c>
      <c r="N127" s="16">
        <v>50</v>
      </c>
      <c r="O127" s="22">
        <f t="shared" si="17"/>
        <v>72</v>
      </c>
      <c r="P127" s="16">
        <v>1</v>
      </c>
      <c r="Q127" s="32">
        <v>270</v>
      </c>
      <c r="R127" s="16"/>
      <c r="S127" s="16"/>
      <c r="T127" s="16"/>
      <c r="U127" s="23">
        <f t="shared" si="35"/>
        <v>270</v>
      </c>
      <c r="V127" s="16">
        <v>285</v>
      </c>
      <c r="W127" s="16"/>
      <c r="X127" s="16">
        <v>90</v>
      </c>
      <c r="Y127" s="16"/>
      <c r="Z127" s="16"/>
      <c r="AA127" s="16"/>
      <c r="AB127" s="16"/>
      <c r="AC127" s="16"/>
      <c r="AD127" s="16"/>
      <c r="AE127" s="16"/>
      <c r="AF127" s="16"/>
      <c r="AG127" s="16"/>
      <c r="AH127" s="16"/>
      <c r="AI127" s="16"/>
      <c r="AJ127" s="16"/>
      <c r="AK127" s="16"/>
      <c r="AL127" s="16"/>
      <c r="AM127" s="16"/>
      <c r="AN127" s="16"/>
      <c r="AO127" s="16"/>
      <c r="AP127" s="16">
        <v>15</v>
      </c>
      <c r="AQ127" s="16"/>
      <c r="AR127" s="16">
        <v>90</v>
      </c>
      <c r="AS127" s="16"/>
      <c r="AT127" s="16"/>
      <c r="AU127" s="16"/>
      <c r="AV127" s="16"/>
      <c r="AW127" s="16"/>
      <c r="AX127" s="16"/>
      <c r="AY127" s="16"/>
      <c r="AZ127" s="16"/>
      <c r="BA127" s="16"/>
      <c r="BB127" s="16"/>
      <c r="BC127" s="16"/>
      <c r="BD127" s="16"/>
      <c r="BE127" s="16"/>
      <c r="BF127" s="16"/>
      <c r="BG127" s="23">
        <f t="shared" si="38"/>
        <v>480</v>
      </c>
      <c r="BH127" s="24">
        <f t="shared" si="19"/>
        <v>8</v>
      </c>
      <c r="BI127" s="25">
        <f t="shared" si="39"/>
        <v>4.75</v>
      </c>
      <c r="BJ127" s="25">
        <f t="shared" si="20"/>
        <v>59.375</v>
      </c>
      <c r="BK127" s="26">
        <f t="shared" si="36"/>
        <v>78.94736842105263</v>
      </c>
      <c r="BL127" s="26">
        <f t="shared" si="37"/>
        <v>100</v>
      </c>
      <c r="BM127" s="26">
        <f t="shared" si="23"/>
        <v>46.875</v>
      </c>
      <c r="BN127" s="27">
        <f t="shared" si="34"/>
        <v>0.25</v>
      </c>
      <c r="BO127" s="27">
        <f t="shared" si="25"/>
        <v>558</v>
      </c>
      <c r="BP127" s="27">
        <f t="shared" si="26"/>
        <v>3</v>
      </c>
      <c r="BQ127" s="28">
        <f t="shared" si="27"/>
        <v>216</v>
      </c>
      <c r="BR127" s="29"/>
      <c r="BS127" s="29"/>
      <c r="BT127" s="29"/>
      <c r="BU127" s="30"/>
      <c r="BV127" s="29"/>
      <c r="BW127" s="16">
        <f t="shared" si="29"/>
        <v>270</v>
      </c>
    </row>
    <row r="128" spans="1:75" x14ac:dyDescent="0.3">
      <c r="A128" s="14">
        <v>127</v>
      </c>
      <c r="B128" s="15">
        <v>46055</v>
      </c>
      <c r="C128" s="16" t="s">
        <v>38</v>
      </c>
      <c r="D128" s="17" t="str">
        <f t="shared" si="30"/>
        <v>HO</v>
      </c>
      <c r="E128" s="18" t="s">
        <v>104</v>
      </c>
      <c r="F128" s="18" t="s">
        <v>101</v>
      </c>
      <c r="G128" s="19" t="s">
        <v>105</v>
      </c>
      <c r="H128" s="19"/>
      <c r="I128" s="19"/>
      <c r="J128" s="20">
        <v>208442</v>
      </c>
      <c r="K128" s="21" t="str">
        <f>VLOOKUP(J128,'[2]Item List (3)'!A$1:B$110000,2,FALSE)</f>
        <v>R.OR 442(JC 8015) (L)</v>
      </c>
      <c r="L128" s="20">
        <v>251015008</v>
      </c>
      <c r="M128" s="16" t="s">
        <v>141</v>
      </c>
      <c r="N128" s="16">
        <v>20</v>
      </c>
      <c r="O128" s="22">
        <f t="shared" si="17"/>
        <v>180</v>
      </c>
      <c r="P128" s="16">
        <v>1</v>
      </c>
      <c r="Q128" s="32">
        <v>951</v>
      </c>
      <c r="R128" s="16"/>
      <c r="S128" s="16"/>
      <c r="T128" s="16"/>
      <c r="U128" s="23">
        <f t="shared" si="35"/>
        <v>951</v>
      </c>
      <c r="V128" s="16">
        <v>330</v>
      </c>
      <c r="W128" s="16"/>
      <c r="X128" s="16"/>
      <c r="Y128" s="16"/>
      <c r="Z128" s="16"/>
      <c r="AA128" s="16"/>
      <c r="AB128" s="16"/>
      <c r="AC128" s="16"/>
      <c r="AD128" s="16"/>
      <c r="AE128" s="16"/>
      <c r="AF128" s="16"/>
      <c r="AG128" s="16"/>
      <c r="AH128" s="16"/>
      <c r="AI128" s="16"/>
      <c r="AJ128" s="16"/>
      <c r="AK128" s="16"/>
      <c r="AL128" s="16"/>
      <c r="AM128" s="16"/>
      <c r="AN128" s="16"/>
      <c r="AO128" s="16"/>
      <c r="AP128" s="16">
        <v>30</v>
      </c>
      <c r="AQ128" s="16"/>
      <c r="AR128" s="16"/>
      <c r="AS128" s="16"/>
      <c r="AT128" s="16"/>
      <c r="AU128" s="16"/>
      <c r="AV128" s="16"/>
      <c r="AW128" s="16"/>
      <c r="AX128" s="16"/>
      <c r="AY128" s="16"/>
      <c r="AZ128" s="16"/>
      <c r="BA128" s="16"/>
      <c r="BB128" s="16"/>
      <c r="BC128" s="16"/>
      <c r="BD128" s="16"/>
      <c r="BE128" s="16"/>
      <c r="BF128" s="16"/>
      <c r="BG128" s="23">
        <f t="shared" si="38"/>
        <v>360</v>
      </c>
      <c r="BH128" s="24">
        <f t="shared" si="19"/>
        <v>6</v>
      </c>
      <c r="BI128" s="25">
        <f t="shared" si="39"/>
        <v>5.5</v>
      </c>
      <c r="BJ128" s="25">
        <f t="shared" si="20"/>
        <v>91.666666666666657</v>
      </c>
      <c r="BK128" s="26">
        <f t="shared" si="36"/>
        <v>96.060606060606062</v>
      </c>
      <c r="BL128" s="26">
        <f t="shared" si="37"/>
        <v>100</v>
      </c>
      <c r="BM128" s="26">
        <f t="shared" si="23"/>
        <v>88.055555555555557</v>
      </c>
      <c r="BN128" s="27">
        <f t="shared" si="34"/>
        <v>0.5</v>
      </c>
      <c r="BO128" s="27">
        <f t="shared" si="25"/>
        <v>990</v>
      </c>
      <c r="BP128" s="27">
        <f t="shared" si="26"/>
        <v>0</v>
      </c>
      <c r="BQ128" s="28">
        <f t="shared" si="27"/>
        <v>0</v>
      </c>
      <c r="BR128" s="29"/>
      <c r="BS128" s="29"/>
      <c r="BT128" s="29"/>
      <c r="BU128" s="30"/>
      <c r="BV128" s="29"/>
      <c r="BW128" s="16">
        <f t="shared" si="29"/>
        <v>951</v>
      </c>
    </row>
    <row r="129" spans="1:75" x14ac:dyDescent="0.3">
      <c r="A129" s="14">
        <v>128</v>
      </c>
      <c r="B129" s="15">
        <v>46055</v>
      </c>
      <c r="C129" s="16" t="s">
        <v>38</v>
      </c>
      <c r="D129" s="17" t="str">
        <f t="shared" si="30"/>
        <v>HO</v>
      </c>
      <c r="E129" s="18" t="s">
        <v>104</v>
      </c>
      <c r="F129" s="18" t="s">
        <v>101</v>
      </c>
      <c r="G129" s="19" t="s">
        <v>105</v>
      </c>
      <c r="H129" s="19"/>
      <c r="I129" s="19"/>
      <c r="J129" s="20">
        <v>208821.01</v>
      </c>
      <c r="K129" s="21" t="str">
        <f>VLOOKUP(J129,'[2]Item List (3)'!A$1:B$110000,2,FALSE)</f>
        <v>NK.OR 32/20(NKI 28/20)</v>
      </c>
      <c r="L129" s="20">
        <v>260101003</v>
      </c>
      <c r="M129" s="16" t="s">
        <v>141</v>
      </c>
      <c r="N129" s="16">
        <v>20</v>
      </c>
      <c r="O129" s="22">
        <f t="shared" si="17"/>
        <v>180</v>
      </c>
      <c r="P129" s="16">
        <v>1</v>
      </c>
      <c r="Q129" s="32">
        <v>173</v>
      </c>
      <c r="R129" s="16"/>
      <c r="S129" s="16"/>
      <c r="T129" s="16"/>
      <c r="U129" s="23">
        <f t="shared" si="35"/>
        <v>173</v>
      </c>
      <c r="V129" s="16">
        <v>70</v>
      </c>
      <c r="W129" s="16">
        <v>50</v>
      </c>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23">
        <f t="shared" si="38"/>
        <v>120</v>
      </c>
      <c r="BH129" s="24">
        <f t="shared" si="19"/>
        <v>2</v>
      </c>
      <c r="BI129" s="25">
        <f t="shared" si="39"/>
        <v>1.1666666666666665</v>
      </c>
      <c r="BJ129" s="25">
        <f t="shared" si="20"/>
        <v>58.333333333333329</v>
      </c>
      <c r="BK129" s="26">
        <f t="shared" si="36"/>
        <v>82.380952380952394</v>
      </c>
      <c r="BL129" s="26">
        <f t="shared" si="37"/>
        <v>100</v>
      </c>
      <c r="BM129" s="26">
        <f t="shared" si="23"/>
        <v>48.055555555555557</v>
      </c>
      <c r="BN129" s="27">
        <f t="shared" si="34"/>
        <v>0.83333333333333337</v>
      </c>
      <c r="BO129" s="27">
        <f t="shared" si="25"/>
        <v>209.99999999999994</v>
      </c>
      <c r="BP129" s="27">
        <f t="shared" si="26"/>
        <v>0</v>
      </c>
      <c r="BQ129" s="28">
        <f t="shared" si="27"/>
        <v>0</v>
      </c>
      <c r="BR129" s="29"/>
      <c r="BS129" s="29"/>
      <c r="BT129" s="29"/>
      <c r="BU129" s="30"/>
      <c r="BV129" s="29"/>
      <c r="BW129" s="16">
        <f t="shared" si="29"/>
        <v>173</v>
      </c>
    </row>
    <row r="130" spans="1:75" x14ac:dyDescent="0.3">
      <c r="A130" s="14">
        <v>129</v>
      </c>
      <c r="B130" s="15">
        <v>46055</v>
      </c>
      <c r="C130" s="16" t="s">
        <v>40</v>
      </c>
      <c r="D130" s="17" t="str">
        <f t="shared" si="30"/>
        <v>HO</v>
      </c>
      <c r="E130" s="18" t="s">
        <v>104</v>
      </c>
      <c r="F130" s="18"/>
      <c r="G130" s="19"/>
      <c r="H130" s="19"/>
      <c r="I130" s="19"/>
      <c r="J130" s="20"/>
      <c r="K130" s="21" t="e">
        <f>VLOOKUP(J130,'[2]Item List (3)'!A$1:B$110000,2,FALSE)</f>
        <v>#N/A</v>
      </c>
      <c r="L130" s="20"/>
      <c r="M130" s="16" t="s">
        <v>138</v>
      </c>
      <c r="N130" s="16"/>
      <c r="O130" s="22" t="str">
        <f t="shared" ref="O130:O193" si="40">IFERROR(3600/N130,"")</f>
        <v/>
      </c>
      <c r="P130" s="16"/>
      <c r="Q130" s="32"/>
      <c r="R130" s="16"/>
      <c r="S130" s="16"/>
      <c r="T130" s="16"/>
      <c r="U130" s="23">
        <f t="shared" si="35"/>
        <v>0</v>
      </c>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v>480</v>
      </c>
      <c r="BG130" s="23">
        <f t="shared" si="38"/>
        <v>480</v>
      </c>
      <c r="BH130" s="24">
        <f t="shared" ref="BH130:BH193" si="41">BG130/60</f>
        <v>8</v>
      </c>
      <c r="BI130" s="25">
        <f t="shared" si="39"/>
        <v>0</v>
      </c>
      <c r="BJ130" s="25">
        <f t="shared" ref="BJ130:BJ193" si="42">IFERROR(BI130/BH130*100,0)</f>
        <v>0</v>
      </c>
      <c r="BK130" s="26">
        <f t="shared" si="36"/>
        <v>0</v>
      </c>
      <c r="BL130" s="26">
        <f t="shared" si="37"/>
        <v>0</v>
      </c>
      <c r="BM130" s="26">
        <f t="shared" ref="BM130:BM193" si="43">IFERROR((((BJ130*BK130*BL130)/1000000)*100),0)</f>
        <v>0</v>
      </c>
      <c r="BN130" s="27">
        <f t="shared" si="34"/>
        <v>8</v>
      </c>
      <c r="BO130" s="27">
        <f t="shared" ref="BO130:BO193" si="44">IFERROR(((BH130-BN130)*3600)/N130,0)</f>
        <v>0</v>
      </c>
      <c r="BP130" s="27">
        <f t="shared" ref="BP130:BP193" si="45">IFERROR(SUM(W130:BF130)/60-BN130,0)</f>
        <v>0</v>
      </c>
      <c r="BQ130" s="28">
        <f t="shared" ref="BQ130:BQ193" si="46">IFERROR(BP130*3600/N130,0)</f>
        <v>0</v>
      </c>
      <c r="BR130" s="29"/>
      <c r="BS130" s="29"/>
      <c r="BT130" s="29"/>
      <c r="BU130" s="30"/>
      <c r="BV130" s="29"/>
      <c r="BW130" s="16">
        <f t="shared" si="29"/>
        <v>0</v>
      </c>
    </row>
    <row r="131" spans="1:75" x14ac:dyDescent="0.3">
      <c r="A131" s="14">
        <v>130</v>
      </c>
      <c r="B131" s="15">
        <v>46055</v>
      </c>
      <c r="C131" s="16" t="s">
        <v>38</v>
      </c>
      <c r="D131" s="17" t="str">
        <f t="shared" si="30"/>
        <v>HO</v>
      </c>
      <c r="E131" s="18" t="s">
        <v>108</v>
      </c>
      <c r="F131" s="18" t="s">
        <v>101</v>
      </c>
      <c r="G131" s="19" t="s">
        <v>54</v>
      </c>
      <c r="H131" s="19" t="s">
        <v>102</v>
      </c>
      <c r="I131" s="19"/>
      <c r="J131" s="20">
        <v>208249</v>
      </c>
      <c r="K131" s="21" t="str">
        <f>VLOOKUP(J131,'[2]Item List (3)'!A$1:B$110000,2,FALSE)</f>
        <v>OW-BDA-4003</v>
      </c>
      <c r="L131" s="20">
        <v>251226003</v>
      </c>
      <c r="M131" s="16" t="s">
        <v>141</v>
      </c>
      <c r="N131" s="16">
        <v>25</v>
      </c>
      <c r="O131" s="22">
        <f t="shared" si="40"/>
        <v>144</v>
      </c>
      <c r="P131" s="16">
        <v>1</v>
      </c>
      <c r="Q131" s="32">
        <v>943</v>
      </c>
      <c r="R131" s="16"/>
      <c r="S131" s="16"/>
      <c r="T131" s="16"/>
      <c r="U131" s="23">
        <f t="shared" si="35"/>
        <v>943</v>
      </c>
      <c r="V131" s="16">
        <v>420</v>
      </c>
      <c r="W131" s="16"/>
      <c r="X131" s="16"/>
      <c r="Y131" s="16"/>
      <c r="Z131" s="16"/>
      <c r="AA131" s="16"/>
      <c r="AB131" s="16"/>
      <c r="AC131" s="16"/>
      <c r="AD131" s="16"/>
      <c r="AE131" s="16"/>
      <c r="AF131" s="16"/>
      <c r="AG131" s="16"/>
      <c r="AH131" s="16"/>
      <c r="AI131" s="16"/>
      <c r="AJ131" s="16"/>
      <c r="AK131" s="16"/>
      <c r="AL131" s="16"/>
      <c r="AM131" s="16"/>
      <c r="AN131" s="16"/>
      <c r="AO131" s="16"/>
      <c r="AP131" s="16">
        <v>45</v>
      </c>
      <c r="AQ131" s="16"/>
      <c r="AR131" s="16">
        <v>15</v>
      </c>
      <c r="AS131" s="16"/>
      <c r="AT131" s="16"/>
      <c r="AU131" s="16"/>
      <c r="AV131" s="16"/>
      <c r="AW131" s="16"/>
      <c r="AX131" s="16"/>
      <c r="AY131" s="16"/>
      <c r="AZ131" s="16"/>
      <c r="BA131" s="16"/>
      <c r="BB131" s="16"/>
      <c r="BC131" s="16"/>
      <c r="BD131" s="16"/>
      <c r="BE131" s="16"/>
      <c r="BF131" s="16"/>
      <c r="BG131" s="23">
        <f t="shared" si="38"/>
        <v>480</v>
      </c>
      <c r="BH131" s="24">
        <f t="shared" si="41"/>
        <v>8</v>
      </c>
      <c r="BI131" s="25">
        <f t="shared" si="39"/>
        <v>7</v>
      </c>
      <c r="BJ131" s="25">
        <f t="shared" si="42"/>
        <v>87.5</v>
      </c>
      <c r="BK131" s="26">
        <f t="shared" si="36"/>
        <v>93.551587301587304</v>
      </c>
      <c r="BL131" s="26">
        <f t="shared" si="37"/>
        <v>100</v>
      </c>
      <c r="BM131" s="26">
        <f t="shared" si="43"/>
        <v>81.857638888888886</v>
      </c>
      <c r="BN131" s="27">
        <f t="shared" si="34"/>
        <v>0.75</v>
      </c>
      <c r="BO131" s="27">
        <f t="shared" si="44"/>
        <v>1044</v>
      </c>
      <c r="BP131" s="27">
        <f t="shared" si="45"/>
        <v>0.25</v>
      </c>
      <c r="BQ131" s="28">
        <f t="shared" si="46"/>
        <v>36</v>
      </c>
      <c r="BR131" s="29"/>
      <c r="BS131" s="29"/>
      <c r="BT131" s="29"/>
      <c r="BU131" s="30"/>
      <c r="BV131" s="29"/>
      <c r="BW131" s="16">
        <f t="shared" ref="BW131:BW194" si="47">Q131*P131</f>
        <v>943</v>
      </c>
    </row>
    <row r="132" spans="1:75" x14ac:dyDescent="0.3">
      <c r="A132" s="14">
        <v>131</v>
      </c>
      <c r="B132" s="15">
        <v>46055</v>
      </c>
      <c r="C132" s="16" t="s">
        <v>40</v>
      </c>
      <c r="D132" s="17" t="str">
        <f t="shared" si="30"/>
        <v>HO</v>
      </c>
      <c r="E132" s="18" t="s">
        <v>108</v>
      </c>
      <c r="F132" s="18" t="s">
        <v>101</v>
      </c>
      <c r="G132" s="19" t="s">
        <v>112</v>
      </c>
      <c r="H132" s="19"/>
      <c r="I132" s="19"/>
      <c r="J132" s="20">
        <v>208249</v>
      </c>
      <c r="K132" s="21" t="str">
        <f>VLOOKUP(J132,'[2]Item List (3)'!A$1:B$110000,2,FALSE)</f>
        <v>OW-BDA-4003</v>
      </c>
      <c r="L132" s="20">
        <v>251226003</v>
      </c>
      <c r="M132" s="16" t="s">
        <v>141</v>
      </c>
      <c r="N132" s="16">
        <v>25</v>
      </c>
      <c r="O132" s="22">
        <f t="shared" si="40"/>
        <v>144</v>
      </c>
      <c r="P132" s="16">
        <v>1</v>
      </c>
      <c r="Q132" s="32">
        <v>810</v>
      </c>
      <c r="R132" s="16"/>
      <c r="S132" s="16"/>
      <c r="T132" s="16"/>
      <c r="U132" s="23">
        <f t="shared" si="35"/>
        <v>810</v>
      </c>
      <c r="V132" s="16">
        <v>360</v>
      </c>
      <c r="W132" s="16"/>
      <c r="X132" s="16"/>
      <c r="Y132" s="16"/>
      <c r="Z132" s="16"/>
      <c r="AA132" s="16"/>
      <c r="AB132" s="16"/>
      <c r="AC132" s="16"/>
      <c r="AD132" s="16"/>
      <c r="AE132" s="16"/>
      <c r="AF132" s="16"/>
      <c r="AG132" s="16"/>
      <c r="AH132" s="16"/>
      <c r="AI132" s="16"/>
      <c r="AJ132" s="16"/>
      <c r="AK132" s="16"/>
      <c r="AL132" s="16"/>
      <c r="AM132" s="16"/>
      <c r="AN132" s="16"/>
      <c r="AO132" s="16"/>
      <c r="AP132" s="16">
        <v>30</v>
      </c>
      <c r="AQ132" s="16"/>
      <c r="AR132" s="16">
        <v>90</v>
      </c>
      <c r="AS132" s="16"/>
      <c r="AT132" s="16"/>
      <c r="AU132" s="16"/>
      <c r="AV132" s="16"/>
      <c r="AW132" s="16"/>
      <c r="AX132" s="16"/>
      <c r="AY132" s="16"/>
      <c r="AZ132" s="16"/>
      <c r="BA132" s="16"/>
      <c r="BB132" s="16"/>
      <c r="BC132" s="16"/>
      <c r="BD132" s="16"/>
      <c r="BE132" s="16"/>
      <c r="BF132" s="16"/>
      <c r="BG132" s="23">
        <f t="shared" si="38"/>
        <v>480</v>
      </c>
      <c r="BH132" s="24">
        <f t="shared" si="41"/>
        <v>8</v>
      </c>
      <c r="BI132" s="25">
        <f t="shared" si="39"/>
        <v>6</v>
      </c>
      <c r="BJ132" s="25">
        <f t="shared" si="42"/>
        <v>75</v>
      </c>
      <c r="BK132" s="26">
        <f t="shared" si="36"/>
        <v>93.75</v>
      </c>
      <c r="BL132" s="26">
        <f t="shared" si="37"/>
        <v>100</v>
      </c>
      <c r="BM132" s="26">
        <f t="shared" si="43"/>
        <v>70.3125</v>
      </c>
      <c r="BN132" s="27">
        <f t="shared" si="34"/>
        <v>0.5</v>
      </c>
      <c r="BO132" s="27">
        <f t="shared" si="44"/>
        <v>1080</v>
      </c>
      <c r="BP132" s="27">
        <f t="shared" si="45"/>
        <v>1.5</v>
      </c>
      <c r="BQ132" s="28">
        <f t="shared" si="46"/>
        <v>216</v>
      </c>
      <c r="BR132" s="29">
        <v>1</v>
      </c>
      <c r="BS132" s="29"/>
      <c r="BT132" s="29"/>
      <c r="BU132" s="30"/>
      <c r="BV132" s="29"/>
      <c r="BW132" s="16">
        <f t="shared" si="47"/>
        <v>810</v>
      </c>
    </row>
    <row r="133" spans="1:75" x14ac:dyDescent="0.3">
      <c r="A133" s="14">
        <v>132</v>
      </c>
      <c r="B133" s="15">
        <v>46055</v>
      </c>
      <c r="C133" s="16" t="s">
        <v>38</v>
      </c>
      <c r="D133" s="17" t="str">
        <f t="shared" si="30"/>
        <v>HO</v>
      </c>
      <c r="E133" s="18" t="s">
        <v>111</v>
      </c>
      <c r="F133" s="18"/>
      <c r="G133" s="19"/>
      <c r="H133" s="19"/>
      <c r="I133" s="19"/>
      <c r="J133" s="20"/>
      <c r="K133" s="21" t="e">
        <f>VLOOKUP(J133,'[2]Item List (3)'!A$1:B$110000,2,FALSE)</f>
        <v>#N/A</v>
      </c>
      <c r="L133" s="20"/>
      <c r="M133" s="16" t="s">
        <v>138</v>
      </c>
      <c r="N133" s="16"/>
      <c r="O133" s="22" t="str">
        <f t="shared" si="40"/>
        <v/>
      </c>
      <c r="P133" s="16"/>
      <c r="Q133" s="32"/>
      <c r="R133" s="16"/>
      <c r="S133" s="16"/>
      <c r="T133" s="16"/>
      <c r="U133" s="23">
        <f t="shared" si="35"/>
        <v>0</v>
      </c>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v>480</v>
      </c>
      <c r="AV133" s="16"/>
      <c r="AW133" s="16"/>
      <c r="AX133" s="16"/>
      <c r="AY133" s="16"/>
      <c r="AZ133" s="16"/>
      <c r="BA133" s="16"/>
      <c r="BB133" s="16"/>
      <c r="BC133" s="16"/>
      <c r="BD133" s="16"/>
      <c r="BE133" s="16"/>
      <c r="BF133" s="16"/>
      <c r="BG133" s="23">
        <f t="shared" si="38"/>
        <v>480</v>
      </c>
      <c r="BH133" s="24">
        <f t="shared" si="41"/>
        <v>8</v>
      </c>
      <c r="BI133" s="25">
        <f t="shared" si="39"/>
        <v>0</v>
      </c>
      <c r="BJ133" s="25">
        <f t="shared" si="42"/>
        <v>0</v>
      </c>
      <c r="BK133" s="26">
        <f t="shared" si="36"/>
        <v>0</v>
      </c>
      <c r="BL133" s="26">
        <f t="shared" si="37"/>
        <v>0</v>
      </c>
      <c r="BM133" s="26">
        <f t="shared" si="43"/>
        <v>0</v>
      </c>
      <c r="BN133" s="27">
        <f t="shared" si="34"/>
        <v>0</v>
      </c>
      <c r="BO133" s="27">
        <f t="shared" si="44"/>
        <v>0</v>
      </c>
      <c r="BP133" s="27">
        <f t="shared" si="45"/>
        <v>8</v>
      </c>
      <c r="BQ133" s="28">
        <f t="shared" si="46"/>
        <v>0</v>
      </c>
      <c r="BR133" s="29"/>
      <c r="BS133" s="29"/>
      <c r="BT133" s="29"/>
      <c r="BU133" s="30"/>
      <c r="BV133" s="29"/>
      <c r="BW133" s="16">
        <f t="shared" si="47"/>
        <v>0</v>
      </c>
    </row>
    <row r="134" spans="1:75" x14ac:dyDescent="0.3">
      <c r="A134" s="14">
        <v>133</v>
      </c>
      <c r="B134" s="15">
        <v>46055</v>
      </c>
      <c r="C134" s="16" t="s">
        <v>40</v>
      </c>
      <c r="D134" s="17" t="str">
        <f t="shared" ref="D134:D197" si="48">LEFT(E134,2)</f>
        <v>HO</v>
      </c>
      <c r="E134" s="18" t="s">
        <v>111</v>
      </c>
      <c r="F134" s="18"/>
      <c r="G134" s="19"/>
      <c r="H134" s="19"/>
      <c r="I134" s="19"/>
      <c r="J134" s="20"/>
      <c r="K134" s="21" t="e">
        <f>VLOOKUP(J134,'[2]Item List (3)'!A$1:B$110000,2,FALSE)</f>
        <v>#N/A</v>
      </c>
      <c r="L134" s="20"/>
      <c r="M134" s="16" t="s">
        <v>138</v>
      </c>
      <c r="N134" s="16"/>
      <c r="O134" s="22" t="str">
        <f t="shared" si="40"/>
        <v/>
      </c>
      <c r="P134" s="16"/>
      <c r="Q134" s="32"/>
      <c r="R134" s="16"/>
      <c r="S134" s="16"/>
      <c r="T134" s="16"/>
      <c r="U134" s="23">
        <f t="shared" si="35"/>
        <v>0</v>
      </c>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v>480</v>
      </c>
      <c r="AV134" s="16"/>
      <c r="AW134" s="16"/>
      <c r="AX134" s="16"/>
      <c r="AY134" s="16"/>
      <c r="AZ134" s="16"/>
      <c r="BA134" s="16"/>
      <c r="BB134" s="16"/>
      <c r="BC134" s="16"/>
      <c r="BD134" s="16"/>
      <c r="BE134" s="16"/>
      <c r="BF134" s="16"/>
      <c r="BG134" s="23">
        <f t="shared" si="38"/>
        <v>480</v>
      </c>
      <c r="BH134" s="24">
        <f t="shared" si="41"/>
        <v>8</v>
      </c>
      <c r="BI134" s="25">
        <f t="shared" si="39"/>
        <v>0</v>
      </c>
      <c r="BJ134" s="25">
        <f t="shared" si="42"/>
        <v>0</v>
      </c>
      <c r="BK134" s="26">
        <f t="shared" si="36"/>
        <v>0</v>
      </c>
      <c r="BL134" s="26">
        <f t="shared" si="37"/>
        <v>0</v>
      </c>
      <c r="BM134" s="26">
        <f t="shared" si="43"/>
        <v>0</v>
      </c>
      <c r="BN134" s="27">
        <f t="shared" si="34"/>
        <v>0</v>
      </c>
      <c r="BO134" s="27">
        <f t="shared" si="44"/>
        <v>0</v>
      </c>
      <c r="BP134" s="27">
        <f t="shared" si="45"/>
        <v>8</v>
      </c>
      <c r="BQ134" s="28">
        <f t="shared" si="46"/>
        <v>0</v>
      </c>
      <c r="BR134" s="29"/>
      <c r="BS134" s="29"/>
      <c r="BT134" s="29"/>
      <c r="BU134" s="30"/>
      <c r="BV134" s="29"/>
      <c r="BW134" s="16">
        <f t="shared" si="47"/>
        <v>0</v>
      </c>
    </row>
    <row r="135" spans="1:75" x14ac:dyDescent="0.3">
      <c r="A135" s="14">
        <v>134</v>
      </c>
      <c r="B135" s="15">
        <v>46055</v>
      </c>
      <c r="C135" s="16" t="s">
        <v>38</v>
      </c>
      <c r="D135" s="17" t="str">
        <f t="shared" si="48"/>
        <v>HO</v>
      </c>
      <c r="E135" s="18" t="s">
        <v>113</v>
      </c>
      <c r="F135" s="18" t="s">
        <v>101</v>
      </c>
      <c r="G135" s="19" t="s">
        <v>129</v>
      </c>
      <c r="H135" s="19" t="s">
        <v>46</v>
      </c>
      <c r="I135" s="19"/>
      <c r="J135" s="20">
        <v>208299</v>
      </c>
      <c r="K135" s="21" t="str">
        <f>VLOOKUP(J135,'[2]Item List (3)'!A$1:B$110000,2,FALSE)</f>
        <v>OR.9916</v>
      </c>
      <c r="L135" s="20">
        <v>251005009</v>
      </c>
      <c r="M135" s="16" t="s">
        <v>141</v>
      </c>
      <c r="N135" s="16">
        <v>15</v>
      </c>
      <c r="O135" s="22">
        <f t="shared" si="40"/>
        <v>240</v>
      </c>
      <c r="P135" s="16">
        <v>1</v>
      </c>
      <c r="Q135" s="32">
        <v>1740</v>
      </c>
      <c r="R135" s="16"/>
      <c r="S135" s="16"/>
      <c r="T135" s="16"/>
      <c r="U135" s="23">
        <f t="shared" si="35"/>
        <v>1740</v>
      </c>
      <c r="V135" s="16">
        <v>450</v>
      </c>
      <c r="W135" s="16"/>
      <c r="X135" s="16"/>
      <c r="Y135" s="16"/>
      <c r="Z135" s="16"/>
      <c r="AA135" s="16"/>
      <c r="AB135" s="16"/>
      <c r="AC135" s="16"/>
      <c r="AD135" s="16"/>
      <c r="AE135" s="16"/>
      <c r="AF135" s="16"/>
      <c r="AG135" s="16"/>
      <c r="AH135" s="16"/>
      <c r="AI135" s="16"/>
      <c r="AJ135" s="16"/>
      <c r="AK135" s="16"/>
      <c r="AL135" s="16"/>
      <c r="AM135" s="16"/>
      <c r="AN135" s="16"/>
      <c r="AO135" s="16"/>
      <c r="AP135" s="16">
        <v>30</v>
      </c>
      <c r="AQ135" s="16"/>
      <c r="AR135" s="16"/>
      <c r="AS135" s="16"/>
      <c r="AT135" s="16"/>
      <c r="AU135" s="16"/>
      <c r="AV135" s="16"/>
      <c r="AW135" s="16"/>
      <c r="AX135" s="16"/>
      <c r="AY135" s="16"/>
      <c r="AZ135" s="16"/>
      <c r="BA135" s="16"/>
      <c r="BB135" s="16"/>
      <c r="BC135" s="16"/>
      <c r="BD135" s="16"/>
      <c r="BE135" s="16"/>
      <c r="BF135" s="16"/>
      <c r="BG135" s="23">
        <f t="shared" si="38"/>
        <v>480</v>
      </c>
      <c r="BH135" s="24">
        <f t="shared" si="41"/>
        <v>8</v>
      </c>
      <c r="BI135" s="25">
        <f t="shared" si="39"/>
        <v>7.5</v>
      </c>
      <c r="BJ135" s="25">
        <f t="shared" si="42"/>
        <v>93.75</v>
      </c>
      <c r="BK135" s="26">
        <f t="shared" si="36"/>
        <v>96.666666666666671</v>
      </c>
      <c r="BL135" s="26">
        <f t="shared" si="37"/>
        <v>100</v>
      </c>
      <c r="BM135" s="26">
        <f t="shared" si="43"/>
        <v>90.625</v>
      </c>
      <c r="BN135" s="27">
        <f t="shared" si="34"/>
        <v>0.5</v>
      </c>
      <c r="BO135" s="27">
        <f t="shared" si="44"/>
        <v>1800</v>
      </c>
      <c r="BP135" s="27">
        <f t="shared" si="45"/>
        <v>0</v>
      </c>
      <c r="BQ135" s="28">
        <f t="shared" si="46"/>
        <v>0</v>
      </c>
      <c r="BR135" s="29"/>
      <c r="BS135" s="29"/>
      <c r="BT135" s="29"/>
      <c r="BU135" s="30"/>
      <c r="BV135" s="29"/>
      <c r="BW135" s="16">
        <f t="shared" si="47"/>
        <v>1740</v>
      </c>
    </row>
    <row r="136" spans="1:75" x14ac:dyDescent="0.3">
      <c r="A136" s="14">
        <v>135</v>
      </c>
      <c r="B136" s="15">
        <v>46055</v>
      </c>
      <c r="C136" s="16" t="s">
        <v>40</v>
      </c>
      <c r="D136" s="17" t="str">
        <f t="shared" si="48"/>
        <v>HO</v>
      </c>
      <c r="E136" s="18" t="s">
        <v>113</v>
      </c>
      <c r="F136" s="18" t="s">
        <v>101</v>
      </c>
      <c r="G136" s="19" t="s">
        <v>114</v>
      </c>
      <c r="H136" s="19"/>
      <c r="I136" s="19"/>
      <c r="J136" s="20">
        <v>208299</v>
      </c>
      <c r="K136" s="21" t="str">
        <f>VLOOKUP(J136,'[2]Item List (3)'!A$1:B$110000,2,FALSE)</f>
        <v>OR.9916</v>
      </c>
      <c r="L136" s="20">
        <v>251005009</v>
      </c>
      <c r="M136" s="16" t="s">
        <v>141</v>
      </c>
      <c r="N136" s="16">
        <v>15</v>
      </c>
      <c r="O136" s="22">
        <f t="shared" si="40"/>
        <v>240</v>
      </c>
      <c r="P136" s="16">
        <v>1</v>
      </c>
      <c r="Q136" s="32">
        <v>1523</v>
      </c>
      <c r="R136" s="16"/>
      <c r="S136" s="16"/>
      <c r="T136" s="16"/>
      <c r="U136" s="23">
        <f t="shared" si="35"/>
        <v>1523</v>
      </c>
      <c r="V136" s="16">
        <v>390</v>
      </c>
      <c r="W136" s="16"/>
      <c r="X136" s="16"/>
      <c r="Y136" s="16"/>
      <c r="Z136" s="16"/>
      <c r="AA136" s="16"/>
      <c r="AB136" s="16"/>
      <c r="AC136" s="16"/>
      <c r="AD136" s="16"/>
      <c r="AE136" s="16"/>
      <c r="AF136" s="16"/>
      <c r="AG136" s="16"/>
      <c r="AH136" s="16"/>
      <c r="AI136" s="16"/>
      <c r="AJ136" s="16"/>
      <c r="AK136" s="16"/>
      <c r="AL136" s="16"/>
      <c r="AM136" s="16"/>
      <c r="AN136" s="16"/>
      <c r="AO136" s="16"/>
      <c r="AP136" s="16">
        <v>30</v>
      </c>
      <c r="AQ136" s="16"/>
      <c r="AR136" s="16">
        <v>60</v>
      </c>
      <c r="AS136" s="16"/>
      <c r="AT136" s="16"/>
      <c r="AU136" s="16"/>
      <c r="AV136" s="16"/>
      <c r="AW136" s="16"/>
      <c r="AX136" s="16"/>
      <c r="AY136" s="16"/>
      <c r="AZ136" s="16"/>
      <c r="BA136" s="16"/>
      <c r="BB136" s="16"/>
      <c r="BC136" s="16"/>
      <c r="BD136" s="16"/>
      <c r="BE136" s="16"/>
      <c r="BF136" s="16"/>
      <c r="BG136" s="23">
        <f t="shared" si="38"/>
        <v>480</v>
      </c>
      <c r="BH136" s="24">
        <f t="shared" si="41"/>
        <v>8</v>
      </c>
      <c r="BI136" s="25">
        <f t="shared" si="39"/>
        <v>6.5</v>
      </c>
      <c r="BJ136" s="25">
        <f t="shared" si="42"/>
        <v>81.25</v>
      </c>
      <c r="BK136" s="26">
        <f t="shared" si="36"/>
        <v>97.628205128205124</v>
      </c>
      <c r="BL136" s="26">
        <f t="shared" si="37"/>
        <v>100</v>
      </c>
      <c r="BM136" s="26">
        <f t="shared" si="43"/>
        <v>79.322916666666671</v>
      </c>
      <c r="BN136" s="27">
        <f t="shared" si="34"/>
        <v>0.5</v>
      </c>
      <c r="BO136" s="27">
        <f t="shared" si="44"/>
        <v>1800</v>
      </c>
      <c r="BP136" s="27">
        <f t="shared" si="45"/>
        <v>1</v>
      </c>
      <c r="BQ136" s="28">
        <f t="shared" si="46"/>
        <v>240</v>
      </c>
      <c r="BR136" s="29"/>
      <c r="BS136" s="29"/>
      <c r="BT136" s="29"/>
      <c r="BU136" s="30"/>
      <c r="BV136" s="29"/>
      <c r="BW136" s="16">
        <f t="shared" si="47"/>
        <v>1523</v>
      </c>
    </row>
    <row r="137" spans="1:75" x14ac:dyDescent="0.3">
      <c r="A137" s="14">
        <v>136</v>
      </c>
      <c r="B137" s="15">
        <v>46055</v>
      </c>
      <c r="C137" s="16" t="s">
        <v>38</v>
      </c>
      <c r="D137" s="17" t="str">
        <f t="shared" si="48"/>
        <v>HO</v>
      </c>
      <c r="E137" s="18" t="s">
        <v>115</v>
      </c>
      <c r="F137" s="18"/>
      <c r="G137" s="19"/>
      <c r="H137" s="19"/>
      <c r="I137" s="19"/>
      <c r="J137" s="20"/>
      <c r="K137" s="21" t="e">
        <f>VLOOKUP(J137,'[2]Item List (3)'!A$1:B$110000,2,FALSE)</f>
        <v>#N/A</v>
      </c>
      <c r="L137" s="20"/>
      <c r="M137" s="16" t="s">
        <v>138</v>
      </c>
      <c r="N137" s="16"/>
      <c r="O137" s="22" t="str">
        <f t="shared" si="40"/>
        <v/>
      </c>
      <c r="P137" s="16"/>
      <c r="Q137" s="32"/>
      <c r="R137" s="16"/>
      <c r="S137" s="16"/>
      <c r="T137" s="16"/>
      <c r="U137" s="23">
        <f t="shared" si="35"/>
        <v>0</v>
      </c>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v>480</v>
      </c>
      <c r="BG137" s="23">
        <f t="shared" si="38"/>
        <v>480</v>
      </c>
      <c r="BH137" s="24">
        <f t="shared" si="41"/>
        <v>8</v>
      </c>
      <c r="BI137" s="25">
        <f t="shared" si="39"/>
        <v>0</v>
      </c>
      <c r="BJ137" s="25">
        <f t="shared" si="42"/>
        <v>0</v>
      </c>
      <c r="BK137" s="26">
        <f t="shared" si="36"/>
        <v>0</v>
      </c>
      <c r="BL137" s="26">
        <f t="shared" si="37"/>
        <v>0</v>
      </c>
      <c r="BM137" s="26">
        <f t="shared" si="43"/>
        <v>0</v>
      </c>
      <c r="BN137" s="27">
        <f t="shared" si="34"/>
        <v>8</v>
      </c>
      <c r="BO137" s="27">
        <f t="shared" si="44"/>
        <v>0</v>
      </c>
      <c r="BP137" s="27">
        <f t="shared" si="45"/>
        <v>0</v>
      </c>
      <c r="BQ137" s="28">
        <f t="shared" si="46"/>
        <v>0</v>
      </c>
      <c r="BR137" s="29"/>
      <c r="BS137" s="29"/>
      <c r="BT137" s="29"/>
      <c r="BU137" s="30"/>
      <c r="BV137" s="29"/>
      <c r="BW137" s="16">
        <f t="shared" si="47"/>
        <v>0</v>
      </c>
    </row>
    <row r="138" spans="1:75" x14ac:dyDescent="0.3">
      <c r="A138" s="14">
        <v>137</v>
      </c>
      <c r="B138" s="15">
        <v>46055</v>
      </c>
      <c r="C138" s="16" t="s">
        <v>40</v>
      </c>
      <c r="D138" s="17" t="str">
        <f t="shared" si="48"/>
        <v>HO</v>
      </c>
      <c r="E138" s="18" t="s">
        <v>115</v>
      </c>
      <c r="F138" s="18"/>
      <c r="G138" s="19"/>
      <c r="H138" s="19"/>
      <c r="I138" s="19"/>
      <c r="J138" s="20"/>
      <c r="K138" s="21" t="e">
        <f>VLOOKUP(J138,'[2]Item List (3)'!A$1:B$110000,2,FALSE)</f>
        <v>#N/A</v>
      </c>
      <c r="L138" s="20"/>
      <c r="M138" s="16" t="s">
        <v>138</v>
      </c>
      <c r="N138" s="16"/>
      <c r="O138" s="22" t="str">
        <f t="shared" si="40"/>
        <v/>
      </c>
      <c r="P138" s="16"/>
      <c r="Q138" s="32"/>
      <c r="R138" s="16"/>
      <c r="S138" s="16"/>
      <c r="T138" s="16"/>
      <c r="U138" s="23">
        <f t="shared" si="35"/>
        <v>0</v>
      </c>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v>480</v>
      </c>
      <c r="BG138" s="23">
        <f t="shared" si="38"/>
        <v>480</v>
      </c>
      <c r="BH138" s="24">
        <f t="shared" si="41"/>
        <v>8</v>
      </c>
      <c r="BI138" s="25">
        <f t="shared" si="39"/>
        <v>0</v>
      </c>
      <c r="BJ138" s="25">
        <f t="shared" si="42"/>
        <v>0</v>
      </c>
      <c r="BK138" s="26">
        <f t="shared" si="36"/>
        <v>0</v>
      </c>
      <c r="BL138" s="26">
        <f t="shared" si="37"/>
        <v>0</v>
      </c>
      <c r="BM138" s="26">
        <f t="shared" si="43"/>
        <v>0</v>
      </c>
      <c r="BN138" s="27">
        <f t="shared" si="34"/>
        <v>8</v>
      </c>
      <c r="BO138" s="27">
        <f t="shared" si="44"/>
        <v>0</v>
      </c>
      <c r="BP138" s="27">
        <f t="shared" si="45"/>
        <v>0</v>
      </c>
      <c r="BQ138" s="28">
        <f t="shared" si="46"/>
        <v>0</v>
      </c>
      <c r="BR138" s="29"/>
      <c r="BS138" s="29"/>
      <c r="BT138" s="29"/>
      <c r="BU138" s="30"/>
      <c r="BV138" s="29"/>
      <c r="BW138" s="16">
        <f t="shared" si="47"/>
        <v>0</v>
      </c>
    </row>
    <row r="139" spans="1:75" x14ac:dyDescent="0.3">
      <c r="A139" s="14">
        <v>138</v>
      </c>
      <c r="B139" s="15">
        <v>46055</v>
      </c>
      <c r="C139" s="16" t="s">
        <v>38</v>
      </c>
      <c r="D139" s="17" t="str">
        <f t="shared" si="48"/>
        <v>HO</v>
      </c>
      <c r="E139" s="18" t="s">
        <v>116</v>
      </c>
      <c r="F139" s="18" t="s">
        <v>101</v>
      </c>
      <c r="G139" s="19" t="s">
        <v>54</v>
      </c>
      <c r="H139" s="19"/>
      <c r="I139" s="19"/>
      <c r="J139" s="20">
        <v>200827.1</v>
      </c>
      <c r="K139" s="21" t="str">
        <f>VLOOKUP(J139,'[2]Item List (3)'!A$1:B$110000,2,FALSE)</f>
        <v>MNA.OR 4020</v>
      </c>
      <c r="L139" s="20">
        <v>251204004</v>
      </c>
      <c r="M139" s="16" t="s">
        <v>141</v>
      </c>
      <c r="N139" s="16">
        <v>15</v>
      </c>
      <c r="O139" s="22">
        <f t="shared" si="40"/>
        <v>240</v>
      </c>
      <c r="P139" s="16">
        <v>1</v>
      </c>
      <c r="Q139" s="32">
        <v>1744</v>
      </c>
      <c r="R139" s="16"/>
      <c r="S139" s="16"/>
      <c r="T139" s="16"/>
      <c r="U139" s="23">
        <f t="shared" si="35"/>
        <v>1744</v>
      </c>
      <c r="V139" s="16">
        <v>450</v>
      </c>
      <c r="W139" s="16"/>
      <c r="X139" s="16"/>
      <c r="Y139" s="16"/>
      <c r="Z139" s="16"/>
      <c r="AA139" s="16"/>
      <c r="AB139" s="16"/>
      <c r="AC139" s="16"/>
      <c r="AD139" s="16"/>
      <c r="AE139" s="16"/>
      <c r="AF139" s="16"/>
      <c r="AG139" s="16"/>
      <c r="AH139" s="16"/>
      <c r="AI139" s="16"/>
      <c r="AJ139" s="16"/>
      <c r="AK139" s="16"/>
      <c r="AL139" s="16"/>
      <c r="AM139" s="16"/>
      <c r="AN139" s="16"/>
      <c r="AO139" s="16"/>
      <c r="AP139" s="16">
        <v>30</v>
      </c>
      <c r="AQ139" s="16"/>
      <c r="AR139" s="16"/>
      <c r="AS139" s="16"/>
      <c r="AT139" s="16"/>
      <c r="AU139" s="16"/>
      <c r="AV139" s="16"/>
      <c r="AW139" s="16"/>
      <c r="AX139" s="16"/>
      <c r="AY139" s="16"/>
      <c r="AZ139" s="16"/>
      <c r="BA139" s="16"/>
      <c r="BB139" s="16"/>
      <c r="BC139" s="16"/>
      <c r="BD139" s="16"/>
      <c r="BE139" s="16"/>
      <c r="BF139" s="16"/>
      <c r="BG139" s="23">
        <f t="shared" si="38"/>
        <v>480</v>
      </c>
      <c r="BH139" s="24">
        <f t="shared" si="41"/>
        <v>8</v>
      </c>
      <c r="BI139" s="25">
        <f t="shared" si="39"/>
        <v>7.5</v>
      </c>
      <c r="BJ139" s="25">
        <f t="shared" si="42"/>
        <v>93.75</v>
      </c>
      <c r="BK139" s="26">
        <f t="shared" si="36"/>
        <v>96.888888888888886</v>
      </c>
      <c r="BL139" s="26">
        <f t="shared" si="37"/>
        <v>100</v>
      </c>
      <c r="BM139" s="26">
        <f t="shared" si="43"/>
        <v>90.833333333333329</v>
      </c>
      <c r="BN139" s="27">
        <f t="shared" si="34"/>
        <v>0.5</v>
      </c>
      <c r="BO139" s="27">
        <f t="shared" si="44"/>
        <v>1800</v>
      </c>
      <c r="BP139" s="27">
        <f t="shared" si="45"/>
        <v>0</v>
      </c>
      <c r="BQ139" s="28">
        <f t="shared" si="46"/>
        <v>0</v>
      </c>
      <c r="BR139" s="29"/>
      <c r="BS139" s="29"/>
      <c r="BT139" s="29"/>
      <c r="BU139" s="30"/>
      <c r="BV139" s="29"/>
      <c r="BW139" s="16">
        <f t="shared" si="47"/>
        <v>1744</v>
      </c>
    </row>
    <row r="140" spans="1:75" x14ac:dyDescent="0.3">
      <c r="A140" s="14">
        <v>139</v>
      </c>
      <c r="B140" s="15">
        <v>46055</v>
      </c>
      <c r="C140" s="16" t="s">
        <v>40</v>
      </c>
      <c r="D140" s="17" t="str">
        <f t="shared" si="48"/>
        <v>HO</v>
      </c>
      <c r="E140" s="18" t="s">
        <v>116</v>
      </c>
      <c r="F140" s="18" t="s">
        <v>101</v>
      </c>
      <c r="G140" s="19" t="s">
        <v>117</v>
      </c>
      <c r="H140" s="19"/>
      <c r="I140" s="19"/>
      <c r="J140" s="20">
        <v>200827.1</v>
      </c>
      <c r="K140" s="21" t="str">
        <f>VLOOKUP(J140,'[2]Item List (3)'!A$1:B$110000,2,FALSE)</f>
        <v>MNA.OR 4020</v>
      </c>
      <c r="L140" s="20">
        <v>251204004</v>
      </c>
      <c r="M140" s="16" t="s">
        <v>141</v>
      </c>
      <c r="N140" s="16">
        <v>15</v>
      </c>
      <c r="O140" s="22">
        <f t="shared" si="40"/>
        <v>240</v>
      </c>
      <c r="P140" s="16">
        <v>1</v>
      </c>
      <c r="Q140" s="32">
        <v>1324</v>
      </c>
      <c r="R140" s="16"/>
      <c r="S140" s="16"/>
      <c r="T140" s="16"/>
      <c r="U140" s="23">
        <f t="shared" si="35"/>
        <v>1324</v>
      </c>
      <c r="V140" s="16">
        <v>340</v>
      </c>
      <c r="W140" s="16"/>
      <c r="X140" s="16"/>
      <c r="Y140" s="16"/>
      <c r="Z140" s="16"/>
      <c r="AA140" s="16"/>
      <c r="AB140" s="16"/>
      <c r="AC140" s="16"/>
      <c r="AD140" s="16"/>
      <c r="AE140" s="16"/>
      <c r="AF140" s="16"/>
      <c r="AG140" s="16"/>
      <c r="AH140" s="16"/>
      <c r="AI140" s="16"/>
      <c r="AJ140" s="16"/>
      <c r="AK140" s="16"/>
      <c r="AL140" s="16"/>
      <c r="AM140" s="16"/>
      <c r="AN140" s="16"/>
      <c r="AO140" s="16"/>
      <c r="AP140" s="16">
        <v>20</v>
      </c>
      <c r="AQ140" s="16"/>
      <c r="AR140" s="16">
        <v>120</v>
      </c>
      <c r="AS140" s="16"/>
      <c r="AT140" s="16"/>
      <c r="AU140" s="16"/>
      <c r="AV140" s="16"/>
      <c r="AW140" s="16"/>
      <c r="AX140" s="16"/>
      <c r="AY140" s="16"/>
      <c r="AZ140" s="16"/>
      <c r="BA140" s="16"/>
      <c r="BB140" s="16"/>
      <c r="BC140" s="16"/>
      <c r="BD140" s="16"/>
      <c r="BE140" s="16"/>
      <c r="BF140" s="16"/>
      <c r="BG140" s="23">
        <f t="shared" si="38"/>
        <v>480</v>
      </c>
      <c r="BH140" s="24">
        <f t="shared" si="41"/>
        <v>8</v>
      </c>
      <c r="BI140" s="25">
        <f t="shared" si="39"/>
        <v>5.6666666666666661</v>
      </c>
      <c r="BJ140" s="25">
        <f t="shared" si="42"/>
        <v>70.833333333333329</v>
      </c>
      <c r="BK140" s="26">
        <f t="shared" si="36"/>
        <v>97.352941176470608</v>
      </c>
      <c r="BL140" s="26">
        <f t="shared" si="37"/>
        <v>100</v>
      </c>
      <c r="BM140" s="26">
        <f t="shared" si="43"/>
        <v>68.958333333333329</v>
      </c>
      <c r="BN140" s="27">
        <f t="shared" si="34"/>
        <v>0.33333333333333331</v>
      </c>
      <c r="BO140" s="27">
        <f t="shared" si="44"/>
        <v>1840</v>
      </c>
      <c r="BP140" s="27">
        <f t="shared" si="45"/>
        <v>2</v>
      </c>
      <c r="BQ140" s="28">
        <f t="shared" si="46"/>
        <v>480</v>
      </c>
      <c r="BR140" s="29"/>
      <c r="BS140" s="29"/>
      <c r="BT140" s="29"/>
      <c r="BU140" s="30"/>
      <c r="BV140" s="29"/>
      <c r="BW140" s="16">
        <f t="shared" si="47"/>
        <v>1324</v>
      </c>
    </row>
    <row r="141" spans="1:75" x14ac:dyDescent="0.3">
      <c r="A141" s="14">
        <v>140</v>
      </c>
      <c r="B141" s="15">
        <v>46055</v>
      </c>
      <c r="C141" s="34" t="s">
        <v>38</v>
      </c>
      <c r="D141" s="17" t="str">
        <f t="shared" si="48"/>
        <v>HO</v>
      </c>
      <c r="E141" s="18" t="s">
        <v>118</v>
      </c>
      <c r="F141" s="18"/>
      <c r="G141" s="19"/>
      <c r="H141" s="19"/>
      <c r="I141" s="19"/>
      <c r="J141" s="20"/>
      <c r="K141" s="21" t="e">
        <f>VLOOKUP(J141,'[2]Item List (3)'!A$1:B$110000,2,FALSE)</f>
        <v>#N/A</v>
      </c>
      <c r="L141" s="20"/>
      <c r="M141" s="16" t="s">
        <v>138</v>
      </c>
      <c r="N141" s="16"/>
      <c r="O141" s="22" t="str">
        <f t="shared" si="40"/>
        <v/>
      </c>
      <c r="P141" s="16"/>
      <c r="Q141" s="32"/>
      <c r="R141" s="16"/>
      <c r="S141" s="16"/>
      <c r="T141" s="16"/>
      <c r="U141" s="23">
        <f t="shared" si="35"/>
        <v>0</v>
      </c>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v>480</v>
      </c>
      <c r="BG141" s="23">
        <f t="shared" si="38"/>
        <v>480</v>
      </c>
      <c r="BH141" s="24">
        <f t="shared" si="41"/>
        <v>8</v>
      </c>
      <c r="BI141" s="25">
        <f t="shared" si="39"/>
        <v>0</v>
      </c>
      <c r="BJ141" s="25">
        <f t="shared" si="42"/>
        <v>0</v>
      </c>
      <c r="BK141" s="26">
        <f t="shared" si="36"/>
        <v>0</v>
      </c>
      <c r="BL141" s="26">
        <f t="shared" si="37"/>
        <v>0</v>
      </c>
      <c r="BM141" s="26">
        <f t="shared" si="43"/>
        <v>0</v>
      </c>
      <c r="BN141" s="27">
        <f t="shared" si="34"/>
        <v>8</v>
      </c>
      <c r="BO141" s="27">
        <f t="shared" si="44"/>
        <v>0</v>
      </c>
      <c r="BP141" s="27">
        <f t="shared" si="45"/>
        <v>0</v>
      </c>
      <c r="BQ141" s="28">
        <f t="shared" si="46"/>
        <v>0</v>
      </c>
      <c r="BR141" s="29"/>
      <c r="BS141" s="29"/>
      <c r="BT141" s="29"/>
      <c r="BU141" s="30"/>
      <c r="BV141" s="29"/>
      <c r="BW141" s="16">
        <f t="shared" si="47"/>
        <v>0</v>
      </c>
    </row>
    <row r="142" spans="1:75" x14ac:dyDescent="0.3">
      <c r="A142" s="14">
        <v>141</v>
      </c>
      <c r="B142" s="15">
        <v>46055</v>
      </c>
      <c r="C142" s="34" t="s">
        <v>40</v>
      </c>
      <c r="D142" s="17" t="str">
        <f t="shared" si="48"/>
        <v>HO</v>
      </c>
      <c r="E142" s="18" t="s">
        <v>118</v>
      </c>
      <c r="F142" s="18"/>
      <c r="G142" s="19"/>
      <c r="H142" s="19"/>
      <c r="I142" s="19"/>
      <c r="J142" s="20"/>
      <c r="K142" s="21" t="e">
        <f>VLOOKUP(J142,'[2]Item List (3)'!A$1:B$110000,2,FALSE)</f>
        <v>#N/A</v>
      </c>
      <c r="L142" s="20"/>
      <c r="M142" s="16" t="s">
        <v>138</v>
      </c>
      <c r="N142" s="16"/>
      <c r="O142" s="22" t="str">
        <f t="shared" si="40"/>
        <v/>
      </c>
      <c r="P142" s="16"/>
      <c r="Q142" s="32"/>
      <c r="R142" s="16"/>
      <c r="S142" s="16"/>
      <c r="T142" s="16"/>
      <c r="U142" s="23">
        <f t="shared" si="35"/>
        <v>0</v>
      </c>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v>480</v>
      </c>
      <c r="BG142" s="23">
        <f t="shared" si="38"/>
        <v>480</v>
      </c>
      <c r="BH142" s="24">
        <f t="shared" si="41"/>
        <v>8</v>
      </c>
      <c r="BI142" s="25">
        <f t="shared" si="39"/>
        <v>0</v>
      </c>
      <c r="BJ142" s="25">
        <f t="shared" si="42"/>
        <v>0</v>
      </c>
      <c r="BK142" s="26">
        <f t="shared" si="36"/>
        <v>0</v>
      </c>
      <c r="BL142" s="26">
        <f t="shared" si="37"/>
        <v>0</v>
      </c>
      <c r="BM142" s="26">
        <f t="shared" si="43"/>
        <v>0</v>
      </c>
      <c r="BN142" s="27">
        <f t="shared" si="34"/>
        <v>8</v>
      </c>
      <c r="BO142" s="27">
        <f t="shared" si="44"/>
        <v>0</v>
      </c>
      <c r="BP142" s="27">
        <f t="shared" si="45"/>
        <v>0</v>
      </c>
      <c r="BQ142" s="28">
        <f t="shared" si="46"/>
        <v>0</v>
      </c>
      <c r="BR142" s="29"/>
      <c r="BS142" s="29"/>
      <c r="BT142" s="29"/>
      <c r="BU142" s="30"/>
      <c r="BV142" s="29"/>
      <c r="BW142" s="16">
        <f t="shared" si="47"/>
        <v>0</v>
      </c>
    </row>
    <row r="143" spans="1:75" x14ac:dyDescent="0.3">
      <c r="A143" s="14">
        <v>142</v>
      </c>
      <c r="B143" s="15">
        <v>46055</v>
      </c>
      <c r="C143" s="16" t="s">
        <v>38</v>
      </c>
      <c r="D143" s="17" t="str">
        <f t="shared" si="48"/>
        <v>HO</v>
      </c>
      <c r="E143" s="18" t="s">
        <v>119</v>
      </c>
      <c r="F143" s="18" t="s">
        <v>101</v>
      </c>
      <c r="G143" s="19" t="s">
        <v>102</v>
      </c>
      <c r="H143" s="19" t="s">
        <v>114</v>
      </c>
      <c r="I143" s="19"/>
      <c r="J143" s="20">
        <v>208281</v>
      </c>
      <c r="K143" s="21" t="str">
        <f>VLOOKUP(J143,'[2]Item List (3)'!A$1:B$110000,2,FALSE)</f>
        <v>D.OR 14536</v>
      </c>
      <c r="L143" s="20">
        <v>251225006</v>
      </c>
      <c r="M143" s="16" t="s">
        <v>141</v>
      </c>
      <c r="N143" s="16">
        <v>25</v>
      </c>
      <c r="O143" s="22">
        <f t="shared" si="40"/>
        <v>144</v>
      </c>
      <c r="P143" s="16">
        <v>1</v>
      </c>
      <c r="Q143" s="32">
        <v>207</v>
      </c>
      <c r="R143" s="16"/>
      <c r="S143" s="16"/>
      <c r="T143" s="16"/>
      <c r="U143" s="23">
        <f t="shared" si="35"/>
        <v>207</v>
      </c>
      <c r="V143" s="16">
        <v>130</v>
      </c>
      <c r="W143" s="16"/>
      <c r="X143" s="16"/>
      <c r="Y143" s="16"/>
      <c r="Z143" s="16"/>
      <c r="AA143" s="16"/>
      <c r="AB143" s="16"/>
      <c r="AC143" s="16"/>
      <c r="AD143" s="16"/>
      <c r="AE143" s="16"/>
      <c r="AF143" s="16"/>
      <c r="AG143" s="16"/>
      <c r="AH143" s="16"/>
      <c r="AI143" s="16"/>
      <c r="AJ143" s="16"/>
      <c r="AK143" s="16"/>
      <c r="AL143" s="16"/>
      <c r="AM143" s="16"/>
      <c r="AN143" s="16">
        <v>340</v>
      </c>
      <c r="AO143" s="16"/>
      <c r="AP143" s="16">
        <v>10</v>
      </c>
      <c r="AQ143" s="16"/>
      <c r="AR143" s="16"/>
      <c r="AS143" s="16"/>
      <c r="AT143" s="16"/>
      <c r="AU143" s="16"/>
      <c r="AV143" s="16"/>
      <c r="AW143" s="16"/>
      <c r="AX143" s="16"/>
      <c r="AY143" s="16"/>
      <c r="AZ143" s="16"/>
      <c r="BA143" s="16"/>
      <c r="BB143" s="16"/>
      <c r="BC143" s="16"/>
      <c r="BD143" s="16"/>
      <c r="BE143" s="16"/>
      <c r="BF143" s="16"/>
      <c r="BG143" s="23">
        <f t="shared" si="38"/>
        <v>480</v>
      </c>
      <c r="BH143" s="24">
        <f t="shared" si="41"/>
        <v>8</v>
      </c>
      <c r="BI143" s="25">
        <f t="shared" si="39"/>
        <v>2.166666666666667</v>
      </c>
      <c r="BJ143" s="25">
        <f t="shared" si="42"/>
        <v>27.083333333333336</v>
      </c>
      <c r="BK143" s="26">
        <f t="shared" si="36"/>
        <v>66.34615384615384</v>
      </c>
      <c r="BL143" s="26">
        <f t="shared" si="37"/>
        <v>100</v>
      </c>
      <c r="BM143" s="26">
        <f t="shared" si="43"/>
        <v>17.96875</v>
      </c>
      <c r="BN143" s="27">
        <f t="shared" si="34"/>
        <v>0.16666666666666666</v>
      </c>
      <c r="BO143" s="27">
        <f t="shared" si="44"/>
        <v>1128</v>
      </c>
      <c r="BP143" s="27">
        <f t="shared" si="45"/>
        <v>5.6666666666666661</v>
      </c>
      <c r="BQ143" s="28">
        <f t="shared" si="46"/>
        <v>815.99999999999989</v>
      </c>
      <c r="BR143" s="29"/>
      <c r="BS143" s="29"/>
      <c r="BT143" s="29"/>
      <c r="BU143" s="30"/>
      <c r="BV143" s="29"/>
      <c r="BW143" s="16">
        <f t="shared" si="47"/>
        <v>207</v>
      </c>
    </row>
    <row r="144" spans="1:75" x14ac:dyDescent="0.3">
      <c r="A144" s="14">
        <v>143</v>
      </c>
      <c r="B144" s="15">
        <v>46055</v>
      </c>
      <c r="C144" s="16" t="s">
        <v>40</v>
      </c>
      <c r="D144" s="17" t="str">
        <f t="shared" si="48"/>
        <v>HO</v>
      </c>
      <c r="E144" s="18" t="s">
        <v>119</v>
      </c>
      <c r="F144" s="18" t="s">
        <v>101</v>
      </c>
      <c r="G144" s="19" t="s">
        <v>107</v>
      </c>
      <c r="H144" s="19"/>
      <c r="I144" s="19"/>
      <c r="J144" s="20">
        <v>200261</v>
      </c>
      <c r="K144" s="21" t="str">
        <f>VLOOKUP(J144,'[2]Item List (3)'!A$1:B$110000,2,FALSE)</f>
        <v>OR.211 YY4</v>
      </c>
      <c r="L144" s="20">
        <v>260116005</v>
      </c>
      <c r="M144" s="16" t="s">
        <v>141</v>
      </c>
      <c r="N144" s="16">
        <v>20</v>
      </c>
      <c r="O144" s="22">
        <f t="shared" si="40"/>
        <v>180</v>
      </c>
      <c r="P144" s="16">
        <v>1</v>
      </c>
      <c r="Q144" s="32">
        <v>900</v>
      </c>
      <c r="R144" s="16"/>
      <c r="S144" s="16"/>
      <c r="T144" s="16"/>
      <c r="U144" s="23">
        <f t="shared" si="35"/>
        <v>900</v>
      </c>
      <c r="V144" s="16">
        <v>320</v>
      </c>
      <c r="W144" s="16">
        <v>150</v>
      </c>
      <c r="X144" s="16"/>
      <c r="Y144" s="16"/>
      <c r="Z144" s="16"/>
      <c r="AA144" s="16"/>
      <c r="AB144" s="16"/>
      <c r="AC144" s="16"/>
      <c r="AD144" s="16"/>
      <c r="AE144" s="16"/>
      <c r="AF144" s="16"/>
      <c r="AG144" s="16"/>
      <c r="AH144" s="16"/>
      <c r="AI144" s="16"/>
      <c r="AJ144" s="16"/>
      <c r="AK144" s="16"/>
      <c r="AL144" s="16"/>
      <c r="AM144" s="16"/>
      <c r="AN144" s="16"/>
      <c r="AO144" s="16"/>
      <c r="AP144" s="16">
        <v>10</v>
      </c>
      <c r="AQ144" s="16"/>
      <c r="AR144" s="16"/>
      <c r="AS144" s="16"/>
      <c r="AT144" s="16"/>
      <c r="AU144" s="16"/>
      <c r="AV144" s="16"/>
      <c r="AW144" s="16"/>
      <c r="AX144" s="16"/>
      <c r="AY144" s="16"/>
      <c r="AZ144" s="16"/>
      <c r="BA144" s="16"/>
      <c r="BB144" s="16"/>
      <c r="BC144" s="16"/>
      <c r="BD144" s="16"/>
      <c r="BE144" s="16"/>
      <c r="BF144" s="16"/>
      <c r="BG144" s="23">
        <f t="shared" si="38"/>
        <v>480</v>
      </c>
      <c r="BH144" s="24">
        <f t="shared" si="41"/>
        <v>8</v>
      </c>
      <c r="BI144" s="25">
        <f t="shared" si="39"/>
        <v>5.3333333333333339</v>
      </c>
      <c r="BJ144" s="25">
        <f t="shared" si="42"/>
        <v>66.666666666666671</v>
      </c>
      <c r="BK144" s="26">
        <f t="shared" si="36"/>
        <v>93.749999999999972</v>
      </c>
      <c r="BL144" s="26">
        <f t="shared" si="37"/>
        <v>100</v>
      </c>
      <c r="BM144" s="26">
        <f t="shared" si="43"/>
        <v>62.499999999999979</v>
      </c>
      <c r="BN144" s="27">
        <f t="shared" si="34"/>
        <v>2.6666666666666665</v>
      </c>
      <c r="BO144" s="27">
        <f t="shared" si="44"/>
        <v>960.00000000000023</v>
      </c>
      <c r="BP144" s="27">
        <f t="shared" si="45"/>
        <v>0</v>
      </c>
      <c r="BQ144" s="28">
        <f t="shared" si="46"/>
        <v>0</v>
      </c>
      <c r="BR144" s="29"/>
      <c r="BS144" s="29"/>
      <c r="BT144" s="29"/>
      <c r="BU144" s="30"/>
      <c r="BV144" s="29"/>
      <c r="BW144" s="16">
        <f t="shared" si="47"/>
        <v>900</v>
      </c>
    </row>
    <row r="145" spans="1:75" x14ac:dyDescent="0.3">
      <c r="A145" s="14">
        <v>144</v>
      </c>
      <c r="B145" s="15">
        <v>46056</v>
      </c>
      <c r="C145" s="16" t="s">
        <v>38</v>
      </c>
      <c r="D145" s="17" t="str">
        <f t="shared" si="48"/>
        <v>FG</v>
      </c>
      <c r="E145" s="18" t="s">
        <v>39</v>
      </c>
      <c r="F145" s="18" t="s">
        <v>41</v>
      </c>
      <c r="G145" s="19" t="s">
        <v>120</v>
      </c>
      <c r="H145" s="19" t="s">
        <v>130</v>
      </c>
      <c r="I145" s="19"/>
      <c r="J145" s="20">
        <v>208344.01</v>
      </c>
      <c r="K145" s="21" t="str">
        <f>VLOOKUP(J145,'[2]Item List (3)'!A$1:B$110000,2,FALSE)</f>
        <v>NA/RNA.OR 6905 SR</v>
      </c>
      <c r="L145" s="20">
        <v>260113006</v>
      </c>
      <c r="M145" s="16" t="s">
        <v>141</v>
      </c>
      <c r="N145" s="16"/>
      <c r="O145" s="22" t="str">
        <f t="shared" si="40"/>
        <v/>
      </c>
      <c r="P145" s="16">
        <v>1</v>
      </c>
      <c r="Q145" s="32">
        <v>2000</v>
      </c>
      <c r="R145" s="16"/>
      <c r="S145" s="16"/>
      <c r="T145" s="16"/>
      <c r="U145" s="23">
        <f t="shared" si="35"/>
        <v>2000</v>
      </c>
      <c r="V145" s="16">
        <v>180</v>
      </c>
      <c r="W145" s="16">
        <v>90</v>
      </c>
      <c r="X145" s="16">
        <v>120</v>
      </c>
      <c r="Y145" s="16"/>
      <c r="Z145" s="16"/>
      <c r="AA145" s="16"/>
      <c r="AB145" s="16"/>
      <c r="AC145" s="16"/>
      <c r="AD145" s="16"/>
      <c r="AE145" s="16"/>
      <c r="AF145" s="16"/>
      <c r="AG145" s="16"/>
      <c r="AH145" s="16"/>
      <c r="AI145" s="16"/>
      <c r="AJ145" s="16"/>
      <c r="AK145" s="16"/>
      <c r="AL145" s="16"/>
      <c r="AM145" s="16"/>
      <c r="AN145" s="16"/>
      <c r="AO145" s="16"/>
      <c r="AP145" s="16"/>
      <c r="AQ145" s="16">
        <v>90</v>
      </c>
      <c r="AR145" s="16"/>
      <c r="AS145" s="16"/>
      <c r="AT145" s="16"/>
      <c r="AU145" s="16"/>
      <c r="AV145" s="16"/>
      <c r="AW145" s="16"/>
      <c r="AX145" s="16"/>
      <c r="AY145" s="16"/>
      <c r="AZ145" s="16"/>
      <c r="BA145" s="16"/>
      <c r="BB145" s="16"/>
      <c r="BC145" s="16"/>
      <c r="BD145" s="16"/>
      <c r="BE145" s="16"/>
      <c r="BF145" s="16"/>
      <c r="BG145" s="23">
        <f t="shared" si="38"/>
        <v>480</v>
      </c>
      <c r="BH145" s="24">
        <f t="shared" si="41"/>
        <v>8</v>
      </c>
      <c r="BI145" s="25">
        <f t="shared" si="39"/>
        <v>3</v>
      </c>
      <c r="BJ145" s="25">
        <f t="shared" si="42"/>
        <v>37.5</v>
      </c>
      <c r="BK145" s="26">
        <f t="shared" si="36"/>
        <v>0</v>
      </c>
      <c r="BL145" s="26">
        <f t="shared" si="37"/>
        <v>100</v>
      </c>
      <c r="BM145" s="26">
        <f t="shared" si="43"/>
        <v>0</v>
      </c>
      <c r="BN145" s="27">
        <f t="shared" si="34"/>
        <v>1.5</v>
      </c>
      <c r="BO145" s="27">
        <f t="shared" si="44"/>
        <v>0</v>
      </c>
      <c r="BP145" s="27">
        <f t="shared" si="45"/>
        <v>3.5</v>
      </c>
      <c r="BQ145" s="28">
        <f t="shared" si="46"/>
        <v>0</v>
      </c>
      <c r="BR145" s="29"/>
      <c r="BS145" s="29"/>
      <c r="BT145" s="29"/>
      <c r="BU145" s="30"/>
      <c r="BV145" s="29"/>
      <c r="BW145" s="16">
        <f t="shared" si="47"/>
        <v>2000</v>
      </c>
    </row>
    <row r="146" spans="1:75" x14ac:dyDescent="0.3">
      <c r="A146" s="14">
        <v>145</v>
      </c>
      <c r="B146" s="15">
        <v>46056</v>
      </c>
      <c r="C146" s="16" t="s">
        <v>40</v>
      </c>
      <c r="D146" s="17" t="str">
        <f t="shared" si="48"/>
        <v>FG</v>
      </c>
      <c r="E146" s="18" t="s">
        <v>39</v>
      </c>
      <c r="F146" s="18" t="s">
        <v>41</v>
      </c>
      <c r="G146" s="19" t="s">
        <v>42</v>
      </c>
      <c r="H146" s="19" t="s">
        <v>43</v>
      </c>
      <c r="I146" s="19"/>
      <c r="J146" s="20">
        <v>208311.01</v>
      </c>
      <c r="K146" s="21" t="str">
        <f>VLOOKUP(J146,'[2]Item List (3)'!A$1:B$110000,2,FALSE)</f>
        <v>NA/RNA.OR 4911</v>
      </c>
      <c r="L146" s="20">
        <v>260113006</v>
      </c>
      <c r="M146" s="16" t="s">
        <v>141</v>
      </c>
      <c r="N146" s="16"/>
      <c r="O146" s="22" t="str">
        <f t="shared" si="40"/>
        <v/>
      </c>
      <c r="P146" s="16">
        <v>1</v>
      </c>
      <c r="Q146" s="32">
        <v>500</v>
      </c>
      <c r="R146" s="16"/>
      <c r="S146" s="16"/>
      <c r="T146" s="16"/>
      <c r="U146" s="23">
        <f t="shared" si="35"/>
        <v>500</v>
      </c>
      <c r="V146" s="16">
        <v>60</v>
      </c>
      <c r="W146" s="16"/>
      <c r="X146" s="16"/>
      <c r="Y146" s="16"/>
      <c r="Z146" s="16"/>
      <c r="AA146" s="16"/>
      <c r="AB146" s="16"/>
      <c r="AC146" s="16"/>
      <c r="AD146" s="16"/>
      <c r="AE146" s="16"/>
      <c r="AF146" s="16"/>
      <c r="AG146" s="16"/>
      <c r="AH146" s="16"/>
      <c r="AI146" s="16"/>
      <c r="AJ146" s="16"/>
      <c r="AK146" s="16"/>
      <c r="AL146" s="16"/>
      <c r="AM146" s="16"/>
      <c r="AN146" s="16"/>
      <c r="AO146" s="16"/>
      <c r="AP146" s="16"/>
      <c r="AQ146" s="16">
        <v>30</v>
      </c>
      <c r="AR146" s="16"/>
      <c r="AS146" s="16"/>
      <c r="AT146" s="16"/>
      <c r="AU146" s="16"/>
      <c r="AV146" s="16"/>
      <c r="AW146" s="16"/>
      <c r="AX146" s="16"/>
      <c r="AY146" s="16"/>
      <c r="AZ146" s="16"/>
      <c r="BA146" s="16"/>
      <c r="BB146" s="16"/>
      <c r="BC146" s="16"/>
      <c r="BD146" s="16"/>
      <c r="BE146" s="16"/>
      <c r="BF146" s="16"/>
      <c r="BG146" s="23">
        <f t="shared" si="38"/>
        <v>90</v>
      </c>
      <c r="BH146" s="24">
        <f t="shared" si="41"/>
        <v>1.5</v>
      </c>
      <c r="BI146" s="25">
        <f t="shared" si="39"/>
        <v>1</v>
      </c>
      <c r="BJ146" s="25">
        <f t="shared" si="42"/>
        <v>66.666666666666657</v>
      </c>
      <c r="BK146" s="26">
        <f t="shared" si="36"/>
        <v>0</v>
      </c>
      <c r="BL146" s="26">
        <f t="shared" si="37"/>
        <v>100</v>
      </c>
      <c r="BM146" s="26">
        <f t="shared" si="43"/>
        <v>0</v>
      </c>
      <c r="BN146" s="27">
        <f t="shared" si="34"/>
        <v>0</v>
      </c>
      <c r="BO146" s="27">
        <f t="shared" si="44"/>
        <v>0</v>
      </c>
      <c r="BP146" s="27">
        <f t="shared" si="45"/>
        <v>0.5</v>
      </c>
      <c r="BQ146" s="28">
        <f t="shared" si="46"/>
        <v>0</v>
      </c>
      <c r="BR146" s="29"/>
      <c r="BS146" s="29"/>
      <c r="BT146" s="29"/>
      <c r="BU146" s="30"/>
      <c r="BV146" s="29"/>
      <c r="BW146" s="16">
        <f t="shared" si="47"/>
        <v>500</v>
      </c>
    </row>
    <row r="147" spans="1:75" x14ac:dyDescent="0.3">
      <c r="A147" s="14">
        <v>146</v>
      </c>
      <c r="B147" s="15">
        <v>46056</v>
      </c>
      <c r="C147" s="16" t="s">
        <v>40</v>
      </c>
      <c r="D147" s="17" t="str">
        <f t="shared" si="48"/>
        <v>FG</v>
      </c>
      <c r="E147" s="18" t="s">
        <v>39</v>
      </c>
      <c r="F147" s="18" t="s">
        <v>47</v>
      </c>
      <c r="G147" s="19" t="s">
        <v>42</v>
      </c>
      <c r="H147" s="19" t="s">
        <v>43</v>
      </c>
      <c r="I147" s="19"/>
      <c r="J147" s="20">
        <v>104247</v>
      </c>
      <c r="K147" s="21" t="str">
        <f>VLOOKUP(J147,'[2]Item List (3)'!A$1:B$110000,2,FALSE)</f>
        <v>IR.209</v>
      </c>
      <c r="L147" s="20">
        <v>260104001</v>
      </c>
      <c r="M147" s="16" t="s">
        <v>138</v>
      </c>
      <c r="N147" s="16"/>
      <c r="O147" s="22" t="str">
        <f t="shared" si="40"/>
        <v/>
      </c>
      <c r="P147" s="16">
        <v>1</v>
      </c>
      <c r="Q147" s="32">
        <v>10123</v>
      </c>
      <c r="R147" s="16"/>
      <c r="S147" s="16">
        <v>2</v>
      </c>
      <c r="T147" s="16"/>
      <c r="U147" s="23">
        <f t="shared" si="35"/>
        <v>10125</v>
      </c>
      <c r="V147" s="16">
        <v>540</v>
      </c>
      <c r="W147" s="16">
        <v>120</v>
      </c>
      <c r="X147" s="16">
        <v>30</v>
      </c>
      <c r="Y147" s="16"/>
      <c r="Z147" s="16"/>
      <c r="AA147" s="16"/>
      <c r="AB147" s="16"/>
      <c r="AC147" s="16"/>
      <c r="AD147" s="16"/>
      <c r="AE147" s="16"/>
      <c r="AF147" s="16"/>
      <c r="AG147" s="16"/>
      <c r="AH147" s="16"/>
      <c r="AI147" s="16"/>
      <c r="AJ147" s="16"/>
      <c r="AK147" s="16"/>
      <c r="AL147" s="16"/>
      <c r="AM147" s="16"/>
      <c r="AN147" s="16"/>
      <c r="AO147" s="16"/>
      <c r="AP147" s="16"/>
      <c r="AQ147" s="16">
        <v>60</v>
      </c>
      <c r="AR147" s="16"/>
      <c r="AS147" s="16"/>
      <c r="AT147" s="16"/>
      <c r="AU147" s="16"/>
      <c r="AV147" s="16"/>
      <c r="AW147" s="16"/>
      <c r="AX147" s="16"/>
      <c r="AY147" s="16"/>
      <c r="AZ147" s="16"/>
      <c r="BA147" s="16"/>
      <c r="BB147" s="16"/>
      <c r="BC147" s="16">
        <v>60</v>
      </c>
      <c r="BD147" s="16"/>
      <c r="BE147" s="16"/>
      <c r="BF147" s="16"/>
      <c r="BG147" s="23">
        <f t="shared" si="38"/>
        <v>810</v>
      </c>
      <c r="BH147" s="24">
        <f t="shared" si="41"/>
        <v>13.5</v>
      </c>
      <c r="BI147" s="25">
        <f t="shared" si="39"/>
        <v>9</v>
      </c>
      <c r="BJ147" s="25">
        <f t="shared" si="42"/>
        <v>66.666666666666657</v>
      </c>
      <c r="BK147" s="26">
        <f t="shared" si="36"/>
        <v>0</v>
      </c>
      <c r="BL147" s="26">
        <f t="shared" si="37"/>
        <v>99.980246913580245</v>
      </c>
      <c r="BM147" s="26">
        <f t="shared" si="43"/>
        <v>0</v>
      </c>
      <c r="BN147" s="27">
        <f t="shared" ref="BN147:BN210" si="49">(W147+AP147+BE147+BF147)/60</f>
        <v>2</v>
      </c>
      <c r="BO147" s="27">
        <f t="shared" si="44"/>
        <v>0</v>
      </c>
      <c r="BP147" s="27">
        <f t="shared" si="45"/>
        <v>2.5</v>
      </c>
      <c r="BQ147" s="28">
        <f t="shared" si="46"/>
        <v>0</v>
      </c>
      <c r="BR147" s="29"/>
      <c r="BS147" s="29"/>
      <c r="BT147" s="29"/>
      <c r="BU147" s="30"/>
      <c r="BV147" s="29"/>
      <c r="BW147" s="16">
        <f t="shared" si="47"/>
        <v>10123</v>
      </c>
    </row>
    <row r="148" spans="1:75" x14ac:dyDescent="0.3">
      <c r="A148" s="14">
        <v>147</v>
      </c>
      <c r="B148" s="15">
        <v>46056</v>
      </c>
      <c r="C148" s="16" t="s">
        <v>38</v>
      </c>
      <c r="D148" s="17" t="str">
        <f t="shared" si="48"/>
        <v>FG</v>
      </c>
      <c r="E148" s="18" t="s">
        <v>44</v>
      </c>
      <c r="F148" s="18" t="s">
        <v>41</v>
      </c>
      <c r="G148" s="19" t="s">
        <v>46</v>
      </c>
      <c r="H148" s="19" t="s">
        <v>121</v>
      </c>
      <c r="I148" s="19"/>
      <c r="J148" s="20">
        <v>208299</v>
      </c>
      <c r="K148" s="21" t="str">
        <f>VLOOKUP(J148,'[2]Item List (3)'!A$1:B$110000,2,FALSE)</f>
        <v>OR.9916</v>
      </c>
      <c r="L148" s="20">
        <v>260104007</v>
      </c>
      <c r="M148" s="16" t="s">
        <v>141</v>
      </c>
      <c r="N148" s="16"/>
      <c r="O148" s="22" t="str">
        <f t="shared" si="40"/>
        <v/>
      </c>
      <c r="P148" s="16">
        <v>2</v>
      </c>
      <c r="Q148" s="32">
        <v>4800</v>
      </c>
      <c r="R148" s="16"/>
      <c r="S148" s="16"/>
      <c r="T148" s="16"/>
      <c r="U148" s="23">
        <f t="shared" ref="U148:U211" si="50">Q148+S148+T148</f>
        <v>4800</v>
      </c>
      <c r="V148" s="16">
        <v>300</v>
      </c>
      <c r="W148" s="16">
        <v>60</v>
      </c>
      <c r="X148" s="16"/>
      <c r="Y148" s="16"/>
      <c r="Z148" s="16"/>
      <c r="AA148" s="16"/>
      <c r="AB148" s="16"/>
      <c r="AC148" s="16"/>
      <c r="AD148" s="16"/>
      <c r="AE148" s="16"/>
      <c r="AF148" s="16"/>
      <c r="AG148" s="16"/>
      <c r="AH148" s="16"/>
      <c r="AI148" s="16"/>
      <c r="AJ148" s="16"/>
      <c r="AK148" s="16"/>
      <c r="AL148" s="16"/>
      <c r="AM148" s="16"/>
      <c r="AN148" s="16"/>
      <c r="AO148" s="16"/>
      <c r="AP148" s="16"/>
      <c r="AQ148" s="16">
        <v>120</v>
      </c>
      <c r="AR148" s="16"/>
      <c r="AS148" s="16"/>
      <c r="AT148" s="16"/>
      <c r="AU148" s="16"/>
      <c r="AV148" s="16"/>
      <c r="AW148" s="16"/>
      <c r="AX148" s="16"/>
      <c r="AY148" s="16"/>
      <c r="AZ148" s="16"/>
      <c r="BA148" s="16"/>
      <c r="BB148" s="16"/>
      <c r="BC148" s="16"/>
      <c r="BD148" s="16"/>
      <c r="BE148" s="16"/>
      <c r="BF148" s="16"/>
      <c r="BG148" s="23">
        <f t="shared" si="38"/>
        <v>480</v>
      </c>
      <c r="BH148" s="24">
        <f t="shared" si="41"/>
        <v>8</v>
      </c>
      <c r="BI148" s="25">
        <f t="shared" si="39"/>
        <v>5</v>
      </c>
      <c r="BJ148" s="25">
        <f t="shared" si="42"/>
        <v>62.5</v>
      </c>
      <c r="BK148" s="26">
        <f t="shared" ref="BK148:BK211" si="51">IFERROR(((U148*N148)/(BI148*3600)*100),0)</f>
        <v>0</v>
      </c>
      <c r="BL148" s="26">
        <f t="shared" ref="BL148:BL211" si="52">IFERROR(((U148-(R148+S148+T148))/U148*100),0)</f>
        <v>100</v>
      </c>
      <c r="BM148" s="26">
        <f t="shared" si="43"/>
        <v>0</v>
      </c>
      <c r="BN148" s="27">
        <f t="shared" si="49"/>
        <v>1</v>
      </c>
      <c r="BO148" s="27">
        <f t="shared" si="44"/>
        <v>0</v>
      </c>
      <c r="BP148" s="27">
        <f t="shared" si="45"/>
        <v>2</v>
      </c>
      <c r="BQ148" s="28">
        <f t="shared" si="46"/>
        <v>0</v>
      </c>
      <c r="BR148" s="29"/>
      <c r="BS148" s="29"/>
      <c r="BT148" s="29"/>
      <c r="BU148" s="30"/>
      <c r="BV148" s="29"/>
      <c r="BW148" s="16">
        <f t="shared" si="47"/>
        <v>9600</v>
      </c>
    </row>
    <row r="149" spans="1:75" x14ac:dyDescent="0.3">
      <c r="A149" s="14">
        <v>148</v>
      </c>
      <c r="B149" s="15">
        <v>46056</v>
      </c>
      <c r="C149" s="16" t="s">
        <v>40</v>
      </c>
      <c r="D149" s="17" t="str">
        <f t="shared" si="48"/>
        <v>FG</v>
      </c>
      <c r="E149" s="18" t="s">
        <v>44</v>
      </c>
      <c r="F149" s="18" t="s">
        <v>47</v>
      </c>
      <c r="G149" s="19" t="s">
        <v>46</v>
      </c>
      <c r="H149" s="19" t="s">
        <v>48</v>
      </c>
      <c r="I149" s="19"/>
      <c r="J149" s="20">
        <v>208299</v>
      </c>
      <c r="K149" s="21" t="str">
        <f>VLOOKUP(J149,'[2]Item List (3)'!A$1:B$110000,2,FALSE)</f>
        <v>OR.9916</v>
      </c>
      <c r="L149" s="20">
        <v>260104007</v>
      </c>
      <c r="M149" s="16" t="s">
        <v>141</v>
      </c>
      <c r="N149" s="16"/>
      <c r="O149" s="22" t="str">
        <f t="shared" si="40"/>
        <v/>
      </c>
      <c r="P149" s="16">
        <v>1</v>
      </c>
      <c r="Q149" s="32">
        <v>7200</v>
      </c>
      <c r="R149" s="16"/>
      <c r="S149" s="16"/>
      <c r="T149" s="16"/>
      <c r="U149" s="23">
        <f t="shared" si="50"/>
        <v>7200</v>
      </c>
      <c r="V149" s="16">
        <v>360</v>
      </c>
      <c r="W149" s="16"/>
      <c r="X149" s="16"/>
      <c r="Y149" s="16"/>
      <c r="Z149" s="16"/>
      <c r="AA149" s="16"/>
      <c r="AB149" s="16"/>
      <c r="AC149" s="16"/>
      <c r="AD149" s="16"/>
      <c r="AE149" s="16"/>
      <c r="AF149" s="16"/>
      <c r="AG149" s="16"/>
      <c r="AH149" s="16"/>
      <c r="AI149" s="16"/>
      <c r="AJ149" s="16"/>
      <c r="AK149" s="16"/>
      <c r="AL149" s="16"/>
      <c r="AM149" s="16"/>
      <c r="AN149" s="16"/>
      <c r="AO149" s="16"/>
      <c r="AP149" s="16"/>
      <c r="AQ149" s="16">
        <v>120</v>
      </c>
      <c r="AR149" s="16"/>
      <c r="AS149" s="16"/>
      <c r="AT149" s="16"/>
      <c r="AU149" s="16"/>
      <c r="AV149" s="16"/>
      <c r="AW149" s="16"/>
      <c r="AX149" s="16"/>
      <c r="AY149" s="16"/>
      <c r="AZ149" s="16"/>
      <c r="BA149" s="16"/>
      <c r="BB149" s="16"/>
      <c r="BC149" s="16"/>
      <c r="BD149" s="16"/>
      <c r="BE149" s="16"/>
      <c r="BF149" s="16"/>
      <c r="BG149" s="23">
        <f t="shared" si="38"/>
        <v>480</v>
      </c>
      <c r="BH149" s="24">
        <f t="shared" si="41"/>
        <v>8</v>
      </c>
      <c r="BI149" s="25">
        <f t="shared" si="39"/>
        <v>6</v>
      </c>
      <c r="BJ149" s="25">
        <f t="shared" si="42"/>
        <v>75</v>
      </c>
      <c r="BK149" s="26">
        <f t="shared" si="51"/>
        <v>0</v>
      </c>
      <c r="BL149" s="26">
        <f t="shared" si="52"/>
        <v>100</v>
      </c>
      <c r="BM149" s="26">
        <f t="shared" si="43"/>
        <v>0</v>
      </c>
      <c r="BN149" s="27">
        <f t="shared" si="49"/>
        <v>0</v>
      </c>
      <c r="BO149" s="27">
        <f t="shared" si="44"/>
        <v>0</v>
      </c>
      <c r="BP149" s="27">
        <f t="shared" si="45"/>
        <v>2</v>
      </c>
      <c r="BQ149" s="28">
        <f t="shared" si="46"/>
        <v>0</v>
      </c>
      <c r="BR149" s="29"/>
      <c r="BS149" s="29"/>
      <c r="BT149" s="29"/>
      <c r="BU149" s="30"/>
      <c r="BV149" s="29"/>
      <c r="BW149" s="16">
        <f t="shared" si="47"/>
        <v>7200</v>
      </c>
    </row>
    <row r="150" spans="1:75" x14ac:dyDescent="0.3">
      <c r="A150" s="14">
        <v>149</v>
      </c>
      <c r="B150" s="15">
        <v>46056</v>
      </c>
      <c r="C150" s="16" t="s">
        <v>38</v>
      </c>
      <c r="D150" s="17" t="str">
        <f t="shared" si="48"/>
        <v>CG</v>
      </c>
      <c r="E150" s="18" t="s">
        <v>50</v>
      </c>
      <c r="F150" s="18"/>
      <c r="G150" s="19"/>
      <c r="H150" s="19"/>
      <c r="I150" s="19"/>
      <c r="J150" s="20"/>
      <c r="K150" s="21" t="e">
        <f>VLOOKUP(J150,'[2]Item List (3)'!A$1:B$110000,2,FALSE)</f>
        <v>#N/A</v>
      </c>
      <c r="L150" s="20"/>
      <c r="M150" s="16" t="s">
        <v>138</v>
      </c>
      <c r="N150" s="16"/>
      <c r="O150" s="22" t="str">
        <f t="shared" si="40"/>
        <v/>
      </c>
      <c r="P150" s="16"/>
      <c r="Q150" s="32"/>
      <c r="R150" s="16"/>
      <c r="S150" s="16"/>
      <c r="T150" s="16"/>
      <c r="U150" s="23">
        <f t="shared" si="50"/>
        <v>0</v>
      </c>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v>480</v>
      </c>
      <c r="BG150" s="23">
        <f t="shared" si="38"/>
        <v>480</v>
      </c>
      <c r="BH150" s="24">
        <f t="shared" si="41"/>
        <v>8</v>
      </c>
      <c r="BI150" s="25">
        <f t="shared" si="39"/>
        <v>0</v>
      </c>
      <c r="BJ150" s="25">
        <f t="shared" si="42"/>
        <v>0</v>
      </c>
      <c r="BK150" s="26">
        <f t="shared" si="51"/>
        <v>0</v>
      </c>
      <c r="BL150" s="26">
        <f t="shared" si="52"/>
        <v>0</v>
      </c>
      <c r="BM150" s="26">
        <f t="shared" si="43"/>
        <v>0</v>
      </c>
      <c r="BN150" s="27">
        <f t="shared" si="49"/>
        <v>8</v>
      </c>
      <c r="BO150" s="27">
        <f t="shared" si="44"/>
        <v>0</v>
      </c>
      <c r="BP150" s="27">
        <f t="shared" si="45"/>
        <v>0</v>
      </c>
      <c r="BQ150" s="28">
        <f t="shared" si="46"/>
        <v>0</v>
      </c>
      <c r="BR150" s="29"/>
      <c r="BS150" s="29"/>
      <c r="BT150" s="29"/>
      <c r="BU150" s="30"/>
      <c r="BV150" s="29"/>
      <c r="BW150" s="16">
        <f t="shared" si="47"/>
        <v>0</v>
      </c>
    </row>
    <row r="151" spans="1:75" x14ac:dyDescent="0.3">
      <c r="A151" s="14">
        <v>150</v>
      </c>
      <c r="B151" s="15">
        <v>46056</v>
      </c>
      <c r="C151" s="16" t="s">
        <v>40</v>
      </c>
      <c r="D151" s="17" t="str">
        <f t="shared" si="48"/>
        <v>CG</v>
      </c>
      <c r="E151" s="18" t="s">
        <v>50</v>
      </c>
      <c r="F151" s="18"/>
      <c r="G151" s="19"/>
      <c r="H151" s="19"/>
      <c r="I151" s="19"/>
      <c r="J151" s="20"/>
      <c r="K151" s="21" t="e">
        <f>VLOOKUP(J151,'[2]Item List (3)'!A$1:B$110000,2,FALSE)</f>
        <v>#N/A</v>
      </c>
      <c r="L151" s="20"/>
      <c r="M151" s="16" t="s">
        <v>138</v>
      </c>
      <c r="N151" s="16"/>
      <c r="O151" s="22" t="str">
        <f t="shared" si="40"/>
        <v/>
      </c>
      <c r="P151" s="16"/>
      <c r="Q151" s="32"/>
      <c r="R151" s="16"/>
      <c r="S151" s="16"/>
      <c r="T151" s="16"/>
      <c r="U151" s="23">
        <f t="shared" si="50"/>
        <v>0</v>
      </c>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v>480</v>
      </c>
      <c r="BG151" s="23">
        <f t="shared" si="38"/>
        <v>480</v>
      </c>
      <c r="BH151" s="24">
        <f t="shared" si="41"/>
        <v>8</v>
      </c>
      <c r="BI151" s="25">
        <f t="shared" si="39"/>
        <v>0</v>
      </c>
      <c r="BJ151" s="25">
        <f t="shared" si="42"/>
        <v>0</v>
      </c>
      <c r="BK151" s="26">
        <f t="shared" si="51"/>
        <v>0</v>
      </c>
      <c r="BL151" s="26">
        <f t="shared" si="52"/>
        <v>0</v>
      </c>
      <c r="BM151" s="26">
        <f t="shared" si="43"/>
        <v>0</v>
      </c>
      <c r="BN151" s="27">
        <f t="shared" si="49"/>
        <v>8</v>
      </c>
      <c r="BO151" s="27">
        <f t="shared" si="44"/>
        <v>0</v>
      </c>
      <c r="BP151" s="27">
        <f t="shared" si="45"/>
        <v>0</v>
      </c>
      <c r="BQ151" s="28">
        <f t="shared" si="46"/>
        <v>0</v>
      </c>
      <c r="BR151" s="29"/>
      <c r="BS151" s="29"/>
      <c r="BT151" s="29"/>
      <c r="BU151" s="30"/>
      <c r="BV151" s="29"/>
      <c r="BW151" s="16">
        <f t="shared" si="47"/>
        <v>0</v>
      </c>
    </row>
    <row r="152" spans="1:75" x14ac:dyDescent="0.3">
      <c r="A152" s="14">
        <v>151</v>
      </c>
      <c r="B152" s="15">
        <v>46056</v>
      </c>
      <c r="C152" s="16" t="s">
        <v>38</v>
      </c>
      <c r="D152" s="17" t="str">
        <f t="shared" si="48"/>
        <v>CG</v>
      </c>
      <c r="E152" s="18" t="s">
        <v>51</v>
      </c>
      <c r="F152" s="18" t="s">
        <v>55</v>
      </c>
      <c r="G152" s="19" t="s">
        <v>53</v>
      </c>
      <c r="H152" s="19" t="s">
        <v>54</v>
      </c>
      <c r="I152" s="19" t="s">
        <v>123</v>
      </c>
      <c r="J152" s="20">
        <v>103002</v>
      </c>
      <c r="K152" s="21" t="str">
        <f>VLOOKUP(J152,'[2]Item List (3)'!A$1:B$110000,2,FALSE)</f>
        <v>940041550 MATERIAL</v>
      </c>
      <c r="L152" s="20">
        <v>251203003</v>
      </c>
      <c r="M152" s="16" t="s">
        <v>138</v>
      </c>
      <c r="N152" s="16"/>
      <c r="O152" s="22" t="str">
        <f t="shared" si="40"/>
        <v/>
      </c>
      <c r="P152" s="16">
        <v>6</v>
      </c>
      <c r="Q152" s="32">
        <v>1036</v>
      </c>
      <c r="R152" s="16"/>
      <c r="S152" s="16"/>
      <c r="T152" s="16"/>
      <c r="U152" s="23">
        <f t="shared" si="50"/>
        <v>1036</v>
      </c>
      <c r="V152" s="16">
        <v>210</v>
      </c>
      <c r="W152" s="16">
        <v>120</v>
      </c>
      <c r="X152" s="16"/>
      <c r="Y152" s="16"/>
      <c r="Z152" s="16"/>
      <c r="AA152" s="16"/>
      <c r="AB152" s="16"/>
      <c r="AC152" s="16"/>
      <c r="AD152" s="16"/>
      <c r="AE152" s="16"/>
      <c r="AF152" s="16"/>
      <c r="AG152" s="16"/>
      <c r="AH152" s="16"/>
      <c r="AI152" s="16"/>
      <c r="AJ152" s="16"/>
      <c r="AK152" s="16"/>
      <c r="AL152" s="16"/>
      <c r="AM152" s="16"/>
      <c r="AN152" s="16"/>
      <c r="AO152" s="16"/>
      <c r="AP152" s="16"/>
      <c r="AQ152" s="16">
        <v>60</v>
      </c>
      <c r="AR152" s="16"/>
      <c r="AS152" s="16"/>
      <c r="AT152" s="16"/>
      <c r="AU152" s="16"/>
      <c r="AV152" s="16"/>
      <c r="AW152" s="16"/>
      <c r="AX152" s="16"/>
      <c r="AY152" s="16"/>
      <c r="AZ152" s="16"/>
      <c r="BA152" s="16"/>
      <c r="BB152" s="16"/>
      <c r="BC152" s="16"/>
      <c r="BD152" s="16"/>
      <c r="BE152" s="16"/>
      <c r="BF152" s="16"/>
      <c r="BG152" s="23">
        <f t="shared" si="38"/>
        <v>390</v>
      </c>
      <c r="BH152" s="24">
        <f t="shared" si="41"/>
        <v>6.5</v>
      </c>
      <c r="BI152" s="25">
        <f t="shared" si="39"/>
        <v>3.5</v>
      </c>
      <c r="BJ152" s="25">
        <f t="shared" si="42"/>
        <v>53.846153846153847</v>
      </c>
      <c r="BK152" s="26">
        <f t="shared" si="51"/>
        <v>0</v>
      </c>
      <c r="BL152" s="26">
        <f t="shared" si="52"/>
        <v>100</v>
      </c>
      <c r="BM152" s="26">
        <f t="shared" si="43"/>
        <v>0</v>
      </c>
      <c r="BN152" s="27">
        <f t="shared" si="49"/>
        <v>2</v>
      </c>
      <c r="BO152" s="27">
        <f t="shared" si="44"/>
        <v>0</v>
      </c>
      <c r="BP152" s="27">
        <f t="shared" si="45"/>
        <v>1</v>
      </c>
      <c r="BQ152" s="28">
        <f t="shared" si="46"/>
        <v>0</v>
      </c>
      <c r="BR152" s="29"/>
      <c r="BS152" s="29"/>
      <c r="BT152" s="29"/>
      <c r="BU152" s="30"/>
      <c r="BV152" s="29"/>
      <c r="BW152" s="16">
        <f t="shared" si="47"/>
        <v>6216</v>
      </c>
    </row>
    <row r="153" spans="1:75" x14ac:dyDescent="0.3">
      <c r="A153" s="14">
        <v>152</v>
      </c>
      <c r="B153" s="15">
        <v>46056</v>
      </c>
      <c r="C153" s="16" t="s">
        <v>38</v>
      </c>
      <c r="D153" s="17" t="str">
        <f t="shared" si="48"/>
        <v>CG</v>
      </c>
      <c r="E153" s="18" t="s">
        <v>51</v>
      </c>
      <c r="F153" s="18"/>
      <c r="G153" s="19" t="s">
        <v>53</v>
      </c>
      <c r="H153" s="19" t="s">
        <v>54</v>
      </c>
      <c r="I153" s="19" t="s">
        <v>123</v>
      </c>
      <c r="J153" s="20">
        <v>201049.11</v>
      </c>
      <c r="K153" s="21" t="str">
        <f>VLOOKUP(J153,'[2]Item List (3)'!A$1:B$110000,2,FALSE)</f>
        <v>NUTR. OR 1542X</v>
      </c>
      <c r="L153" s="20"/>
      <c r="M153" s="16" t="s">
        <v>141</v>
      </c>
      <c r="N153" s="16"/>
      <c r="O153" s="22" t="str">
        <f t="shared" si="40"/>
        <v/>
      </c>
      <c r="P153" s="16"/>
      <c r="Q153" s="32"/>
      <c r="R153" s="16"/>
      <c r="S153" s="16"/>
      <c r="T153" s="16"/>
      <c r="U153" s="23">
        <f t="shared" si="50"/>
        <v>0</v>
      </c>
      <c r="V153" s="16"/>
      <c r="W153" s="16">
        <v>150</v>
      </c>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23">
        <f t="shared" si="38"/>
        <v>150</v>
      </c>
      <c r="BH153" s="24">
        <f t="shared" si="41"/>
        <v>2.5</v>
      </c>
      <c r="BI153" s="25">
        <f t="shared" si="39"/>
        <v>0</v>
      </c>
      <c r="BJ153" s="25">
        <f t="shared" si="42"/>
        <v>0</v>
      </c>
      <c r="BK153" s="26">
        <f t="shared" si="51"/>
        <v>0</v>
      </c>
      <c r="BL153" s="26">
        <f t="shared" si="52"/>
        <v>0</v>
      </c>
      <c r="BM153" s="26">
        <f t="shared" si="43"/>
        <v>0</v>
      </c>
      <c r="BN153" s="27">
        <f t="shared" si="49"/>
        <v>2.5</v>
      </c>
      <c r="BO153" s="27">
        <f t="shared" si="44"/>
        <v>0</v>
      </c>
      <c r="BP153" s="27">
        <f t="shared" si="45"/>
        <v>0</v>
      </c>
      <c r="BQ153" s="28">
        <f t="shared" si="46"/>
        <v>0</v>
      </c>
      <c r="BR153" s="29"/>
      <c r="BS153" s="29"/>
      <c r="BT153" s="29"/>
      <c r="BU153" s="30"/>
      <c r="BV153" s="29"/>
      <c r="BW153" s="16">
        <f t="shared" si="47"/>
        <v>0</v>
      </c>
    </row>
    <row r="154" spans="1:75" x14ac:dyDescent="0.3">
      <c r="A154" s="14">
        <v>153</v>
      </c>
      <c r="B154" s="15">
        <v>46056</v>
      </c>
      <c r="C154" s="16" t="s">
        <v>40</v>
      </c>
      <c r="D154" s="17" t="str">
        <f t="shared" si="48"/>
        <v>CG</v>
      </c>
      <c r="E154" s="18" t="s">
        <v>51</v>
      </c>
      <c r="F154" s="18"/>
      <c r="G154" s="19"/>
      <c r="H154" s="19"/>
      <c r="I154" s="19"/>
      <c r="J154" s="20"/>
      <c r="K154" s="21" t="e">
        <f>VLOOKUP(J154,'[2]Item List (3)'!A$1:B$110000,2,FALSE)</f>
        <v>#N/A</v>
      </c>
      <c r="L154" s="20"/>
      <c r="M154" s="16" t="s">
        <v>138</v>
      </c>
      <c r="N154" s="16"/>
      <c r="O154" s="22" t="str">
        <f t="shared" si="40"/>
        <v/>
      </c>
      <c r="P154" s="16"/>
      <c r="Q154" s="32"/>
      <c r="R154" s="16"/>
      <c r="S154" s="16"/>
      <c r="T154" s="16"/>
      <c r="U154" s="23">
        <f t="shared" si="50"/>
        <v>0</v>
      </c>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v>480</v>
      </c>
      <c r="AY154" s="16"/>
      <c r="AZ154" s="16"/>
      <c r="BA154" s="16"/>
      <c r="BB154" s="16"/>
      <c r="BC154" s="16"/>
      <c r="BD154" s="16"/>
      <c r="BE154" s="16"/>
      <c r="BF154" s="16"/>
      <c r="BG154" s="23">
        <f t="shared" si="38"/>
        <v>480</v>
      </c>
      <c r="BH154" s="24">
        <f t="shared" si="41"/>
        <v>8</v>
      </c>
      <c r="BI154" s="25">
        <f t="shared" si="39"/>
        <v>0</v>
      </c>
      <c r="BJ154" s="25">
        <f t="shared" si="42"/>
        <v>0</v>
      </c>
      <c r="BK154" s="26">
        <f t="shared" si="51"/>
        <v>0</v>
      </c>
      <c r="BL154" s="26">
        <f t="shared" si="52"/>
        <v>0</v>
      </c>
      <c r="BM154" s="26">
        <f t="shared" si="43"/>
        <v>0</v>
      </c>
      <c r="BN154" s="27">
        <f t="shared" si="49"/>
        <v>0</v>
      </c>
      <c r="BO154" s="27">
        <f t="shared" si="44"/>
        <v>0</v>
      </c>
      <c r="BP154" s="27">
        <f t="shared" si="45"/>
        <v>8</v>
      </c>
      <c r="BQ154" s="28">
        <f t="shared" si="46"/>
        <v>0</v>
      </c>
      <c r="BR154" s="29"/>
      <c r="BS154" s="29"/>
      <c r="BT154" s="29"/>
      <c r="BU154" s="30"/>
      <c r="BV154" s="29"/>
      <c r="BW154" s="16">
        <f t="shared" si="47"/>
        <v>0</v>
      </c>
    </row>
    <row r="155" spans="1:75" x14ac:dyDescent="0.3">
      <c r="A155" s="14">
        <v>154</v>
      </c>
      <c r="B155" s="15">
        <v>46056</v>
      </c>
      <c r="C155" s="16" t="s">
        <v>38</v>
      </c>
      <c r="D155" s="17" t="str">
        <f t="shared" si="48"/>
        <v>CG</v>
      </c>
      <c r="E155" s="18" t="s">
        <v>59</v>
      </c>
      <c r="F155" s="18"/>
      <c r="G155" s="19"/>
      <c r="H155" s="19"/>
      <c r="I155" s="19"/>
      <c r="J155" s="20"/>
      <c r="K155" s="21" t="e">
        <f>VLOOKUP(J155,'[2]Item List (3)'!A$1:B$110000,2,FALSE)</f>
        <v>#N/A</v>
      </c>
      <c r="L155" s="20"/>
      <c r="M155" s="16" t="s">
        <v>138</v>
      </c>
      <c r="N155" s="16"/>
      <c r="O155" s="22" t="str">
        <f t="shared" si="40"/>
        <v/>
      </c>
      <c r="P155" s="16"/>
      <c r="Q155" s="32"/>
      <c r="R155" s="16"/>
      <c r="S155" s="16"/>
      <c r="T155" s="16"/>
      <c r="U155" s="23">
        <f t="shared" si="50"/>
        <v>0</v>
      </c>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v>480</v>
      </c>
      <c r="AY155" s="16"/>
      <c r="AZ155" s="16"/>
      <c r="BA155" s="16"/>
      <c r="BB155" s="16"/>
      <c r="BC155" s="16"/>
      <c r="BD155" s="16"/>
      <c r="BE155" s="16"/>
      <c r="BF155" s="16"/>
      <c r="BG155" s="23">
        <f t="shared" si="38"/>
        <v>480</v>
      </c>
      <c r="BH155" s="24">
        <f t="shared" si="41"/>
        <v>8</v>
      </c>
      <c r="BI155" s="25">
        <f t="shared" si="39"/>
        <v>0</v>
      </c>
      <c r="BJ155" s="25">
        <f t="shared" si="42"/>
        <v>0</v>
      </c>
      <c r="BK155" s="26">
        <f t="shared" si="51"/>
        <v>0</v>
      </c>
      <c r="BL155" s="26">
        <f t="shared" si="52"/>
        <v>0</v>
      </c>
      <c r="BM155" s="26">
        <f t="shared" si="43"/>
        <v>0</v>
      </c>
      <c r="BN155" s="27">
        <f t="shared" si="49"/>
        <v>0</v>
      </c>
      <c r="BO155" s="27">
        <f t="shared" si="44"/>
        <v>0</v>
      </c>
      <c r="BP155" s="27">
        <f t="shared" si="45"/>
        <v>8</v>
      </c>
      <c r="BQ155" s="28">
        <f t="shared" si="46"/>
        <v>0</v>
      </c>
      <c r="BR155" s="29"/>
      <c r="BS155" s="29"/>
      <c r="BT155" s="29"/>
      <c r="BU155" s="30"/>
      <c r="BV155" s="29"/>
      <c r="BW155" s="16">
        <f t="shared" si="47"/>
        <v>0</v>
      </c>
    </row>
    <row r="156" spans="1:75" x14ac:dyDescent="0.3">
      <c r="A156" s="14">
        <v>155</v>
      </c>
      <c r="B156" s="15">
        <v>46056</v>
      </c>
      <c r="C156" s="16" t="s">
        <v>40</v>
      </c>
      <c r="D156" s="17" t="str">
        <f t="shared" si="48"/>
        <v>CG</v>
      </c>
      <c r="E156" s="18" t="s">
        <v>59</v>
      </c>
      <c r="F156" s="18"/>
      <c r="G156" s="19"/>
      <c r="H156" s="19"/>
      <c r="I156" s="19"/>
      <c r="J156" s="20"/>
      <c r="K156" s="21" t="e">
        <f>VLOOKUP(J156,'[2]Item List (3)'!A$1:B$110000,2,FALSE)</f>
        <v>#N/A</v>
      </c>
      <c r="L156" s="20"/>
      <c r="M156" s="16" t="s">
        <v>138</v>
      </c>
      <c r="N156" s="16"/>
      <c r="O156" s="22" t="str">
        <f t="shared" si="40"/>
        <v/>
      </c>
      <c r="P156" s="16"/>
      <c r="Q156" s="32"/>
      <c r="R156" s="16"/>
      <c r="S156" s="16"/>
      <c r="T156" s="16"/>
      <c r="U156" s="23">
        <f t="shared" si="50"/>
        <v>0</v>
      </c>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v>480</v>
      </c>
      <c r="AY156" s="16"/>
      <c r="AZ156" s="16"/>
      <c r="BA156" s="16"/>
      <c r="BB156" s="16"/>
      <c r="BC156" s="16"/>
      <c r="BD156" s="16"/>
      <c r="BE156" s="16"/>
      <c r="BF156" s="16"/>
      <c r="BG156" s="23">
        <f t="shared" si="38"/>
        <v>480</v>
      </c>
      <c r="BH156" s="24">
        <f t="shared" si="41"/>
        <v>8</v>
      </c>
      <c r="BI156" s="25">
        <f t="shared" si="39"/>
        <v>0</v>
      </c>
      <c r="BJ156" s="25">
        <f t="shared" si="42"/>
        <v>0</v>
      </c>
      <c r="BK156" s="26">
        <f t="shared" si="51"/>
        <v>0</v>
      </c>
      <c r="BL156" s="26">
        <f t="shared" si="52"/>
        <v>0</v>
      </c>
      <c r="BM156" s="26">
        <f t="shared" si="43"/>
        <v>0</v>
      </c>
      <c r="BN156" s="27">
        <f t="shared" si="49"/>
        <v>0</v>
      </c>
      <c r="BO156" s="27">
        <f t="shared" si="44"/>
        <v>0</v>
      </c>
      <c r="BP156" s="27">
        <f t="shared" si="45"/>
        <v>8</v>
      </c>
      <c r="BQ156" s="28">
        <f t="shared" si="46"/>
        <v>0</v>
      </c>
      <c r="BR156" s="29"/>
      <c r="BS156" s="29"/>
      <c r="BT156" s="29"/>
      <c r="BU156" s="30"/>
      <c r="BV156" s="29"/>
      <c r="BW156" s="16">
        <f t="shared" si="47"/>
        <v>0</v>
      </c>
    </row>
    <row r="157" spans="1:75" x14ac:dyDescent="0.3">
      <c r="A157" s="14">
        <v>156</v>
      </c>
      <c r="B157" s="15">
        <v>46056</v>
      </c>
      <c r="C157" s="16" t="s">
        <v>38</v>
      </c>
      <c r="D157" s="17" t="str">
        <f t="shared" si="48"/>
        <v>CG</v>
      </c>
      <c r="E157" s="18" t="s">
        <v>60</v>
      </c>
      <c r="F157" s="18" t="s">
        <v>55</v>
      </c>
      <c r="G157" s="19" t="s">
        <v>131</v>
      </c>
      <c r="H157" s="19" t="s">
        <v>132</v>
      </c>
      <c r="I157" s="19"/>
      <c r="J157" s="20">
        <v>208448</v>
      </c>
      <c r="K157" s="21" t="str">
        <f>VLOOKUP(J157,'[2]Item List (3)'!A$1:B$110000,2,FALSE)</f>
        <v>R.OR 448(JC 8007)</v>
      </c>
      <c r="L157" s="20">
        <v>251223011</v>
      </c>
      <c r="M157" s="16" t="s">
        <v>141</v>
      </c>
      <c r="N157" s="16"/>
      <c r="O157" s="22" t="str">
        <f t="shared" si="40"/>
        <v/>
      </c>
      <c r="P157" s="16">
        <v>3</v>
      </c>
      <c r="Q157" s="32">
        <v>1045</v>
      </c>
      <c r="R157" s="16"/>
      <c r="S157" s="16">
        <v>21</v>
      </c>
      <c r="T157" s="16"/>
      <c r="U157" s="23">
        <f t="shared" si="50"/>
        <v>1066</v>
      </c>
      <c r="V157" s="16">
        <v>240</v>
      </c>
      <c r="W157" s="16"/>
      <c r="X157" s="16">
        <v>60</v>
      </c>
      <c r="Y157" s="16"/>
      <c r="Z157" s="16"/>
      <c r="AA157" s="16"/>
      <c r="AB157" s="16"/>
      <c r="AC157" s="16"/>
      <c r="AD157" s="16"/>
      <c r="AE157" s="16"/>
      <c r="AF157" s="16"/>
      <c r="AG157" s="16"/>
      <c r="AH157" s="16"/>
      <c r="AI157" s="16"/>
      <c r="AJ157" s="16"/>
      <c r="AK157" s="16"/>
      <c r="AL157" s="16"/>
      <c r="AM157" s="16"/>
      <c r="AN157" s="16"/>
      <c r="AO157" s="16"/>
      <c r="AP157" s="16"/>
      <c r="AQ157" s="16">
        <v>60</v>
      </c>
      <c r="AR157" s="16"/>
      <c r="AS157" s="16"/>
      <c r="AT157" s="16"/>
      <c r="AU157" s="16"/>
      <c r="AV157" s="16"/>
      <c r="AW157" s="16"/>
      <c r="AX157" s="16"/>
      <c r="AY157" s="16"/>
      <c r="AZ157" s="16"/>
      <c r="BA157" s="16"/>
      <c r="BB157" s="16"/>
      <c r="BC157" s="16"/>
      <c r="BD157" s="16"/>
      <c r="BE157" s="16"/>
      <c r="BF157" s="16"/>
      <c r="BG157" s="23">
        <f t="shared" si="38"/>
        <v>360</v>
      </c>
      <c r="BH157" s="24">
        <f t="shared" si="41"/>
        <v>6</v>
      </c>
      <c r="BI157" s="25">
        <f t="shared" si="39"/>
        <v>4</v>
      </c>
      <c r="BJ157" s="25">
        <f t="shared" si="42"/>
        <v>66.666666666666657</v>
      </c>
      <c r="BK157" s="26">
        <f t="shared" si="51"/>
        <v>0</v>
      </c>
      <c r="BL157" s="26">
        <f t="shared" si="52"/>
        <v>98.030018761726083</v>
      </c>
      <c r="BM157" s="26">
        <f t="shared" si="43"/>
        <v>0</v>
      </c>
      <c r="BN157" s="27">
        <f t="shared" si="49"/>
        <v>0</v>
      </c>
      <c r="BO157" s="27">
        <f t="shared" si="44"/>
        <v>0</v>
      </c>
      <c r="BP157" s="27">
        <f t="shared" si="45"/>
        <v>2</v>
      </c>
      <c r="BQ157" s="28">
        <f t="shared" si="46"/>
        <v>0</v>
      </c>
      <c r="BR157" s="29"/>
      <c r="BS157" s="29"/>
      <c r="BT157" s="29"/>
      <c r="BU157" s="30"/>
      <c r="BV157" s="29"/>
      <c r="BW157" s="16">
        <f t="shared" si="47"/>
        <v>3135</v>
      </c>
    </row>
    <row r="158" spans="1:75" x14ac:dyDescent="0.3">
      <c r="A158" s="14">
        <v>157</v>
      </c>
      <c r="B158" s="15">
        <v>46056</v>
      </c>
      <c r="C158" s="16" t="s">
        <v>38</v>
      </c>
      <c r="D158" s="17" t="str">
        <f t="shared" si="48"/>
        <v>CG</v>
      </c>
      <c r="E158" s="18" t="s">
        <v>60</v>
      </c>
      <c r="F158" s="18" t="s">
        <v>52</v>
      </c>
      <c r="G158" s="19" t="s">
        <v>131</v>
      </c>
      <c r="H158" s="19" t="s">
        <v>132</v>
      </c>
      <c r="I158" s="19"/>
      <c r="J158" s="20">
        <v>208448</v>
      </c>
      <c r="K158" s="21" t="str">
        <f>VLOOKUP(J158,'[2]Item List (3)'!A$1:B$110000,2,FALSE)</f>
        <v>R.OR 448(JC 8007)</v>
      </c>
      <c r="L158" s="20">
        <v>251223011</v>
      </c>
      <c r="M158" s="16" t="s">
        <v>141</v>
      </c>
      <c r="N158" s="16"/>
      <c r="O158" s="22" t="str">
        <f t="shared" si="40"/>
        <v/>
      </c>
      <c r="P158" s="16">
        <v>1</v>
      </c>
      <c r="Q158" s="32">
        <v>1300</v>
      </c>
      <c r="R158" s="16"/>
      <c r="S158" s="16"/>
      <c r="T158" s="16"/>
      <c r="U158" s="23">
        <f t="shared" si="50"/>
        <v>1300</v>
      </c>
      <c r="V158" s="16">
        <v>120</v>
      </c>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23">
        <f t="shared" si="38"/>
        <v>120</v>
      </c>
      <c r="BH158" s="24">
        <f t="shared" si="41"/>
        <v>2</v>
      </c>
      <c r="BI158" s="25">
        <f t="shared" si="39"/>
        <v>2</v>
      </c>
      <c r="BJ158" s="25">
        <f t="shared" si="42"/>
        <v>100</v>
      </c>
      <c r="BK158" s="26">
        <f t="shared" si="51"/>
        <v>0</v>
      </c>
      <c r="BL158" s="26">
        <f t="shared" si="52"/>
        <v>100</v>
      </c>
      <c r="BM158" s="26">
        <f t="shared" si="43"/>
        <v>0</v>
      </c>
      <c r="BN158" s="27">
        <f t="shared" si="49"/>
        <v>0</v>
      </c>
      <c r="BO158" s="27">
        <f t="shared" si="44"/>
        <v>0</v>
      </c>
      <c r="BP158" s="27">
        <f t="shared" si="45"/>
        <v>0</v>
      </c>
      <c r="BQ158" s="28">
        <f t="shared" si="46"/>
        <v>0</v>
      </c>
      <c r="BR158" s="29"/>
      <c r="BS158" s="29"/>
      <c r="BT158" s="29"/>
      <c r="BU158" s="30"/>
      <c r="BV158" s="29"/>
      <c r="BW158" s="16">
        <f t="shared" si="47"/>
        <v>1300</v>
      </c>
    </row>
    <row r="159" spans="1:75" x14ac:dyDescent="0.3">
      <c r="A159" s="14">
        <v>158</v>
      </c>
      <c r="B159" s="15">
        <v>46056</v>
      </c>
      <c r="C159" s="16" t="s">
        <v>40</v>
      </c>
      <c r="D159" s="17" t="str">
        <f t="shared" si="48"/>
        <v>CG</v>
      </c>
      <c r="E159" s="18" t="s">
        <v>60</v>
      </c>
      <c r="F159" s="18" t="s">
        <v>52</v>
      </c>
      <c r="G159" s="19" t="s">
        <v>56</v>
      </c>
      <c r="H159" s="19" t="s">
        <v>117</v>
      </c>
      <c r="I159" s="19" t="s">
        <v>58</v>
      </c>
      <c r="J159" s="20">
        <v>208448</v>
      </c>
      <c r="K159" s="21" t="str">
        <f>VLOOKUP(J159,'[2]Item List (3)'!A$1:B$110000,2,FALSE)</f>
        <v>R.OR 448(JC 8007)</v>
      </c>
      <c r="L159" s="20">
        <v>251223011</v>
      </c>
      <c r="M159" s="16" t="s">
        <v>141</v>
      </c>
      <c r="N159" s="16"/>
      <c r="O159" s="22" t="str">
        <f t="shared" si="40"/>
        <v/>
      </c>
      <c r="P159" s="16">
        <v>1</v>
      </c>
      <c r="Q159" s="32">
        <v>3017</v>
      </c>
      <c r="R159" s="16"/>
      <c r="S159" s="16"/>
      <c r="T159" s="16"/>
      <c r="U159" s="23">
        <f t="shared" si="50"/>
        <v>3017</v>
      </c>
      <c r="V159" s="16">
        <v>180</v>
      </c>
      <c r="W159" s="16"/>
      <c r="X159" s="16"/>
      <c r="Y159" s="16"/>
      <c r="Z159" s="16"/>
      <c r="AA159" s="16"/>
      <c r="AB159" s="16"/>
      <c r="AC159" s="16"/>
      <c r="AD159" s="16"/>
      <c r="AE159" s="16"/>
      <c r="AF159" s="16"/>
      <c r="AG159" s="16"/>
      <c r="AH159" s="16"/>
      <c r="AI159" s="16"/>
      <c r="AJ159" s="16"/>
      <c r="AK159" s="16"/>
      <c r="AL159" s="16"/>
      <c r="AM159" s="16"/>
      <c r="AN159" s="16"/>
      <c r="AO159" s="16"/>
      <c r="AP159" s="16"/>
      <c r="AQ159" s="16">
        <v>80</v>
      </c>
      <c r="AR159" s="16"/>
      <c r="AS159" s="16"/>
      <c r="AT159" s="16"/>
      <c r="AU159" s="16"/>
      <c r="AV159" s="16"/>
      <c r="AW159" s="16"/>
      <c r="AX159" s="16"/>
      <c r="AY159" s="16"/>
      <c r="AZ159" s="16"/>
      <c r="BA159" s="16"/>
      <c r="BB159" s="16"/>
      <c r="BC159" s="16"/>
      <c r="BD159" s="16"/>
      <c r="BE159" s="16"/>
      <c r="BF159" s="16"/>
      <c r="BG159" s="23">
        <f t="shared" si="38"/>
        <v>260</v>
      </c>
      <c r="BH159" s="24">
        <f t="shared" si="41"/>
        <v>4.333333333333333</v>
      </c>
      <c r="BI159" s="25">
        <f t="shared" si="39"/>
        <v>3</v>
      </c>
      <c r="BJ159" s="25">
        <f t="shared" si="42"/>
        <v>69.230769230769241</v>
      </c>
      <c r="BK159" s="26">
        <f t="shared" si="51"/>
        <v>0</v>
      </c>
      <c r="BL159" s="26">
        <f t="shared" si="52"/>
        <v>100</v>
      </c>
      <c r="BM159" s="26">
        <f t="shared" si="43"/>
        <v>0</v>
      </c>
      <c r="BN159" s="27">
        <f t="shared" si="49"/>
        <v>0</v>
      </c>
      <c r="BO159" s="27">
        <f t="shared" si="44"/>
        <v>0</v>
      </c>
      <c r="BP159" s="27">
        <f t="shared" si="45"/>
        <v>1.3333333333333333</v>
      </c>
      <c r="BQ159" s="28">
        <f t="shared" si="46"/>
        <v>0</v>
      </c>
      <c r="BR159" s="29"/>
      <c r="BS159" s="29"/>
      <c r="BT159" s="29"/>
      <c r="BU159" s="30"/>
      <c r="BV159" s="29"/>
      <c r="BW159" s="16">
        <f t="shared" si="47"/>
        <v>3017</v>
      </c>
    </row>
    <row r="160" spans="1:75" x14ac:dyDescent="0.3">
      <c r="A160" s="14">
        <v>159</v>
      </c>
      <c r="B160" s="15">
        <v>46056</v>
      </c>
      <c r="C160" s="16" t="s">
        <v>40</v>
      </c>
      <c r="D160" s="17" t="str">
        <f t="shared" si="48"/>
        <v>CG</v>
      </c>
      <c r="E160" s="18" t="s">
        <v>60</v>
      </c>
      <c r="F160" s="18" t="s">
        <v>52</v>
      </c>
      <c r="G160" s="19" t="s">
        <v>56</v>
      </c>
      <c r="H160" s="19" t="s">
        <v>117</v>
      </c>
      <c r="I160" s="19" t="s">
        <v>58</v>
      </c>
      <c r="J160" s="20">
        <v>208448</v>
      </c>
      <c r="K160" s="21" t="str">
        <f>VLOOKUP(J160,'[2]Item List (3)'!A$1:B$110000,2,FALSE)</f>
        <v>R.OR 448(JC 8007)</v>
      </c>
      <c r="L160" s="20">
        <v>251223011</v>
      </c>
      <c r="M160" s="16" t="s">
        <v>141</v>
      </c>
      <c r="N160" s="16"/>
      <c r="O160" s="22" t="str">
        <f t="shared" si="40"/>
        <v/>
      </c>
      <c r="P160" s="16">
        <v>1</v>
      </c>
      <c r="Q160" s="32">
        <v>3700</v>
      </c>
      <c r="R160" s="16"/>
      <c r="S160" s="16"/>
      <c r="T160" s="16"/>
      <c r="U160" s="23">
        <f t="shared" si="50"/>
        <v>3700</v>
      </c>
      <c r="V160" s="16">
        <v>220</v>
      </c>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23">
        <f t="shared" si="38"/>
        <v>220</v>
      </c>
      <c r="BH160" s="24">
        <f t="shared" si="41"/>
        <v>3.6666666666666665</v>
      </c>
      <c r="BI160" s="25">
        <f t="shared" si="39"/>
        <v>3.6666666666666665</v>
      </c>
      <c r="BJ160" s="25">
        <f t="shared" si="42"/>
        <v>100</v>
      </c>
      <c r="BK160" s="26">
        <f t="shared" si="51"/>
        <v>0</v>
      </c>
      <c r="BL160" s="26">
        <f t="shared" si="52"/>
        <v>100</v>
      </c>
      <c r="BM160" s="26">
        <f t="shared" si="43"/>
        <v>0</v>
      </c>
      <c r="BN160" s="27">
        <f t="shared" si="49"/>
        <v>0</v>
      </c>
      <c r="BO160" s="27">
        <f t="shared" si="44"/>
        <v>0</v>
      </c>
      <c r="BP160" s="27">
        <f t="shared" si="45"/>
        <v>0</v>
      </c>
      <c r="BQ160" s="28">
        <f t="shared" si="46"/>
        <v>0</v>
      </c>
      <c r="BR160" s="29"/>
      <c r="BS160" s="29"/>
      <c r="BT160" s="29"/>
      <c r="BU160" s="30"/>
      <c r="BV160" s="29"/>
      <c r="BW160" s="16">
        <f t="shared" si="47"/>
        <v>3700</v>
      </c>
    </row>
    <row r="161" spans="1:75" x14ac:dyDescent="0.3">
      <c r="A161" s="14">
        <v>160</v>
      </c>
      <c r="B161" s="15">
        <v>46056</v>
      </c>
      <c r="C161" s="16" t="s">
        <v>38</v>
      </c>
      <c r="D161" s="17" t="str">
        <f t="shared" si="48"/>
        <v>EG</v>
      </c>
      <c r="E161" s="18" t="s">
        <v>61</v>
      </c>
      <c r="F161" s="18"/>
      <c r="G161" s="19"/>
      <c r="H161" s="19"/>
      <c r="I161" s="19"/>
      <c r="J161" s="20"/>
      <c r="K161" s="21" t="e">
        <f>VLOOKUP(J161,'[2]Item List (3)'!A$1:B$110000,2,FALSE)</f>
        <v>#N/A</v>
      </c>
      <c r="L161" s="20"/>
      <c r="M161" s="16" t="s">
        <v>138</v>
      </c>
      <c r="N161" s="16"/>
      <c r="O161" s="22" t="str">
        <f t="shared" si="40"/>
        <v/>
      </c>
      <c r="P161" s="16"/>
      <c r="Q161" s="32"/>
      <c r="R161" s="16"/>
      <c r="S161" s="16"/>
      <c r="T161" s="16"/>
      <c r="U161" s="23">
        <f t="shared" si="50"/>
        <v>0</v>
      </c>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v>480</v>
      </c>
      <c r="AS161" s="16"/>
      <c r="AT161" s="16"/>
      <c r="AU161" s="16"/>
      <c r="AV161" s="16"/>
      <c r="AW161" s="16"/>
      <c r="AX161" s="16"/>
      <c r="AY161" s="16"/>
      <c r="AZ161" s="16"/>
      <c r="BA161" s="16"/>
      <c r="BB161" s="16"/>
      <c r="BC161" s="16"/>
      <c r="BD161" s="16"/>
      <c r="BE161" s="16"/>
      <c r="BF161" s="16"/>
      <c r="BG161" s="23">
        <f t="shared" si="38"/>
        <v>480</v>
      </c>
      <c r="BH161" s="24">
        <f t="shared" si="41"/>
        <v>8</v>
      </c>
      <c r="BI161" s="25">
        <f t="shared" si="39"/>
        <v>0</v>
      </c>
      <c r="BJ161" s="25">
        <f t="shared" si="42"/>
        <v>0</v>
      </c>
      <c r="BK161" s="26">
        <f t="shared" si="51"/>
        <v>0</v>
      </c>
      <c r="BL161" s="26">
        <f t="shared" si="52"/>
        <v>0</v>
      </c>
      <c r="BM161" s="26">
        <f t="shared" si="43"/>
        <v>0</v>
      </c>
      <c r="BN161" s="27">
        <f t="shared" si="49"/>
        <v>0</v>
      </c>
      <c r="BO161" s="27">
        <f t="shared" si="44"/>
        <v>0</v>
      </c>
      <c r="BP161" s="27">
        <f t="shared" si="45"/>
        <v>8</v>
      </c>
      <c r="BQ161" s="28">
        <f t="shared" si="46"/>
        <v>0</v>
      </c>
      <c r="BR161" s="29"/>
      <c r="BS161" s="29"/>
      <c r="BT161" s="29"/>
      <c r="BU161" s="30"/>
      <c r="BV161" s="29"/>
      <c r="BW161" s="16">
        <f t="shared" si="47"/>
        <v>0</v>
      </c>
    </row>
    <row r="162" spans="1:75" x14ac:dyDescent="0.3">
      <c r="A162" s="14">
        <v>161</v>
      </c>
      <c r="B162" s="15">
        <v>46056</v>
      </c>
      <c r="C162" s="16" t="s">
        <v>40</v>
      </c>
      <c r="D162" s="17" t="str">
        <f t="shared" si="48"/>
        <v>EG</v>
      </c>
      <c r="E162" s="18" t="s">
        <v>61</v>
      </c>
      <c r="F162" s="18" t="s">
        <v>70</v>
      </c>
      <c r="G162" s="19" t="s">
        <v>110</v>
      </c>
      <c r="H162" s="19" t="s">
        <v>65</v>
      </c>
      <c r="I162" s="19"/>
      <c r="J162" s="20">
        <v>104281</v>
      </c>
      <c r="K162" s="21" t="str">
        <f>VLOOKUP(J162,'[2]Item List (3)'!A$1:B$110000,2,FALSE)</f>
        <v>D.IR 14536</v>
      </c>
      <c r="L162" s="20">
        <v>251223015</v>
      </c>
      <c r="M162" s="16" t="s">
        <v>138</v>
      </c>
      <c r="N162" s="16">
        <v>45</v>
      </c>
      <c r="O162" s="22">
        <f t="shared" si="40"/>
        <v>80</v>
      </c>
      <c r="P162" s="16">
        <v>1</v>
      </c>
      <c r="Q162" s="32">
        <v>136</v>
      </c>
      <c r="R162" s="16">
        <v>6</v>
      </c>
      <c r="S162" s="16">
        <v>1</v>
      </c>
      <c r="T162" s="16"/>
      <c r="U162" s="23">
        <f t="shared" si="50"/>
        <v>137</v>
      </c>
      <c r="V162" s="16">
        <v>145</v>
      </c>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v>335</v>
      </c>
      <c r="AS162" s="16"/>
      <c r="AT162" s="16"/>
      <c r="AU162" s="16"/>
      <c r="AV162" s="16"/>
      <c r="AW162" s="16"/>
      <c r="AX162" s="16"/>
      <c r="AY162" s="16"/>
      <c r="AZ162" s="16"/>
      <c r="BA162" s="16"/>
      <c r="BB162" s="16"/>
      <c r="BC162" s="16"/>
      <c r="BD162" s="16"/>
      <c r="BE162" s="16"/>
      <c r="BF162" s="16"/>
      <c r="BG162" s="23">
        <f t="shared" si="38"/>
        <v>480</v>
      </c>
      <c r="BH162" s="24">
        <f t="shared" si="41"/>
        <v>8</v>
      </c>
      <c r="BI162" s="25">
        <f t="shared" si="39"/>
        <v>2.416666666666667</v>
      </c>
      <c r="BJ162" s="25">
        <f t="shared" si="42"/>
        <v>30.208333333333336</v>
      </c>
      <c r="BK162" s="26">
        <f t="shared" si="51"/>
        <v>70.862068965517224</v>
      </c>
      <c r="BL162" s="26">
        <f t="shared" si="52"/>
        <v>94.890510948905103</v>
      </c>
      <c r="BM162" s="26">
        <f t="shared" si="43"/>
        <v>20.312499999999993</v>
      </c>
      <c r="BN162" s="27">
        <f t="shared" si="49"/>
        <v>0</v>
      </c>
      <c r="BO162" s="27">
        <f t="shared" si="44"/>
        <v>640</v>
      </c>
      <c r="BP162" s="27">
        <f t="shared" si="45"/>
        <v>5.583333333333333</v>
      </c>
      <c r="BQ162" s="28">
        <f t="shared" si="46"/>
        <v>446.66666666666669</v>
      </c>
      <c r="BR162" s="29"/>
      <c r="BS162" s="29"/>
      <c r="BT162" s="29"/>
      <c r="BU162" s="30"/>
      <c r="BV162" s="29"/>
      <c r="BW162" s="16">
        <f t="shared" si="47"/>
        <v>136</v>
      </c>
    </row>
    <row r="163" spans="1:75" x14ac:dyDescent="0.3">
      <c r="A163" s="14">
        <v>162</v>
      </c>
      <c r="B163" s="15">
        <v>46056</v>
      </c>
      <c r="C163" s="16" t="s">
        <v>38</v>
      </c>
      <c r="D163" s="17" t="str">
        <f t="shared" si="48"/>
        <v>EG</v>
      </c>
      <c r="E163" s="18" t="s">
        <v>62</v>
      </c>
      <c r="F163" s="18" t="s">
        <v>70</v>
      </c>
      <c r="G163" s="19" t="s">
        <v>95</v>
      </c>
      <c r="H163" s="19"/>
      <c r="I163" s="19"/>
      <c r="J163" s="20">
        <v>601171</v>
      </c>
      <c r="K163" s="21" t="e">
        <f>VLOOKUP(J163,'[2]Item List (3)'!A$1:B$110000,2,FALSE)</f>
        <v>#N/A</v>
      </c>
      <c r="L163" s="20">
        <v>250101011</v>
      </c>
      <c r="M163" s="16" t="s">
        <v>138</v>
      </c>
      <c r="N163" s="16">
        <v>45</v>
      </c>
      <c r="O163" s="22">
        <f t="shared" si="40"/>
        <v>80</v>
      </c>
      <c r="P163" s="16">
        <v>1</v>
      </c>
      <c r="Q163" s="32">
        <v>132</v>
      </c>
      <c r="R163" s="16"/>
      <c r="S163" s="16">
        <v>1</v>
      </c>
      <c r="T163" s="16"/>
      <c r="U163" s="23">
        <f t="shared" si="50"/>
        <v>133</v>
      </c>
      <c r="V163" s="16">
        <v>120</v>
      </c>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v>360</v>
      </c>
      <c r="AS163" s="16"/>
      <c r="AT163" s="16"/>
      <c r="AU163" s="16"/>
      <c r="AV163" s="16"/>
      <c r="AW163" s="16"/>
      <c r="AX163" s="16"/>
      <c r="AY163" s="16"/>
      <c r="AZ163" s="16"/>
      <c r="BA163" s="16"/>
      <c r="BB163" s="16"/>
      <c r="BC163" s="16"/>
      <c r="BD163" s="16"/>
      <c r="BE163" s="16"/>
      <c r="BF163" s="16"/>
      <c r="BG163" s="23">
        <f t="shared" si="38"/>
        <v>480</v>
      </c>
      <c r="BH163" s="24">
        <f t="shared" si="41"/>
        <v>8</v>
      </c>
      <c r="BI163" s="25">
        <f t="shared" si="39"/>
        <v>2</v>
      </c>
      <c r="BJ163" s="25">
        <f t="shared" si="42"/>
        <v>25</v>
      </c>
      <c r="BK163" s="26">
        <f t="shared" si="51"/>
        <v>83.125</v>
      </c>
      <c r="BL163" s="26">
        <f t="shared" si="52"/>
        <v>99.248120300751879</v>
      </c>
      <c r="BM163" s="26">
        <f t="shared" si="43"/>
        <v>20.625</v>
      </c>
      <c r="BN163" s="27">
        <f t="shared" si="49"/>
        <v>0</v>
      </c>
      <c r="BO163" s="27">
        <f t="shared" si="44"/>
        <v>640</v>
      </c>
      <c r="BP163" s="27">
        <f t="shared" si="45"/>
        <v>6</v>
      </c>
      <c r="BQ163" s="28">
        <f t="shared" si="46"/>
        <v>480</v>
      </c>
      <c r="BR163" s="29"/>
      <c r="BS163" s="29"/>
      <c r="BT163" s="29"/>
      <c r="BU163" s="30"/>
      <c r="BV163" s="29"/>
      <c r="BW163" s="16">
        <f t="shared" si="47"/>
        <v>132</v>
      </c>
    </row>
    <row r="164" spans="1:75" x14ac:dyDescent="0.3">
      <c r="A164" s="14">
        <v>163</v>
      </c>
      <c r="B164" s="15">
        <v>46056</v>
      </c>
      <c r="C164" s="16" t="s">
        <v>40</v>
      </c>
      <c r="D164" s="17" t="str">
        <f t="shared" si="48"/>
        <v>EG</v>
      </c>
      <c r="E164" s="18" t="s">
        <v>62</v>
      </c>
      <c r="F164" s="18" t="s">
        <v>70</v>
      </c>
      <c r="G164" s="19" t="s">
        <v>83</v>
      </c>
      <c r="H164" s="19" t="s">
        <v>65</v>
      </c>
      <c r="I164" s="19" t="s">
        <v>110</v>
      </c>
      <c r="J164" s="20">
        <v>601171</v>
      </c>
      <c r="K164" s="21" t="e">
        <f>VLOOKUP(J164,'[2]Item List (3)'!A$1:B$110000,2,FALSE)</f>
        <v>#N/A</v>
      </c>
      <c r="L164" s="20">
        <v>250101011</v>
      </c>
      <c r="M164" s="16" t="s">
        <v>138</v>
      </c>
      <c r="N164" s="16">
        <v>45</v>
      </c>
      <c r="O164" s="22">
        <f t="shared" si="40"/>
        <v>80</v>
      </c>
      <c r="P164" s="16">
        <v>1</v>
      </c>
      <c r="Q164" s="32">
        <v>51</v>
      </c>
      <c r="R164" s="16">
        <v>2</v>
      </c>
      <c r="S164" s="16"/>
      <c r="T164" s="16">
        <v>1</v>
      </c>
      <c r="U164" s="23">
        <f t="shared" si="50"/>
        <v>52</v>
      </c>
      <c r="V164" s="16">
        <v>100</v>
      </c>
      <c r="W164" s="16">
        <v>20</v>
      </c>
      <c r="X164" s="16"/>
      <c r="Y164" s="16"/>
      <c r="Z164" s="16"/>
      <c r="AA164" s="16"/>
      <c r="AB164" s="16"/>
      <c r="AC164" s="16"/>
      <c r="AD164" s="16"/>
      <c r="AE164" s="16"/>
      <c r="AF164" s="16"/>
      <c r="AG164" s="16"/>
      <c r="AH164" s="16"/>
      <c r="AI164" s="16"/>
      <c r="AJ164" s="16"/>
      <c r="AK164" s="16"/>
      <c r="AL164" s="16"/>
      <c r="AM164" s="16"/>
      <c r="AN164" s="16"/>
      <c r="AO164" s="16"/>
      <c r="AP164" s="16"/>
      <c r="AQ164" s="16"/>
      <c r="AR164" s="16">
        <v>40</v>
      </c>
      <c r="AS164" s="16"/>
      <c r="AT164" s="16"/>
      <c r="AU164" s="16"/>
      <c r="AV164" s="16"/>
      <c r="AW164" s="16"/>
      <c r="AX164" s="16"/>
      <c r="AY164" s="16"/>
      <c r="AZ164" s="16"/>
      <c r="BA164" s="16"/>
      <c r="BB164" s="16"/>
      <c r="BC164" s="16"/>
      <c r="BD164" s="16"/>
      <c r="BE164" s="16"/>
      <c r="BF164" s="16"/>
      <c r="BG164" s="23">
        <f t="shared" si="38"/>
        <v>160</v>
      </c>
      <c r="BH164" s="24">
        <f t="shared" si="41"/>
        <v>2.6666666666666665</v>
      </c>
      <c r="BI164" s="25">
        <f t="shared" si="39"/>
        <v>1.6666666666666665</v>
      </c>
      <c r="BJ164" s="25">
        <f t="shared" si="42"/>
        <v>62.5</v>
      </c>
      <c r="BK164" s="26">
        <f t="shared" si="51"/>
        <v>39.000000000000007</v>
      </c>
      <c r="BL164" s="26">
        <f t="shared" si="52"/>
        <v>94.230769230769226</v>
      </c>
      <c r="BM164" s="26">
        <f t="shared" si="43"/>
        <v>22.96875</v>
      </c>
      <c r="BN164" s="27">
        <f t="shared" si="49"/>
        <v>0.33333333333333331</v>
      </c>
      <c r="BO164" s="27">
        <f t="shared" si="44"/>
        <v>186.66666666666663</v>
      </c>
      <c r="BP164" s="27">
        <f t="shared" si="45"/>
        <v>0.66666666666666674</v>
      </c>
      <c r="BQ164" s="28">
        <f t="shared" si="46"/>
        <v>53.333333333333343</v>
      </c>
      <c r="BR164" s="29"/>
      <c r="BS164" s="29"/>
      <c r="BT164" s="29"/>
      <c r="BU164" s="30"/>
      <c r="BV164" s="29"/>
      <c r="BW164" s="16">
        <f t="shared" si="47"/>
        <v>51</v>
      </c>
    </row>
    <row r="165" spans="1:75" x14ac:dyDescent="0.3">
      <c r="A165" s="14">
        <v>164</v>
      </c>
      <c r="B165" s="15">
        <v>46056</v>
      </c>
      <c r="C165" s="16" t="s">
        <v>40</v>
      </c>
      <c r="D165" s="17" t="str">
        <f t="shared" si="48"/>
        <v>EG</v>
      </c>
      <c r="E165" s="18" t="s">
        <v>62</v>
      </c>
      <c r="F165" s="18" t="s">
        <v>70</v>
      </c>
      <c r="G165" s="19" t="s">
        <v>83</v>
      </c>
      <c r="H165" s="19" t="s">
        <v>65</v>
      </c>
      <c r="I165" s="19" t="s">
        <v>110</v>
      </c>
      <c r="J165" s="20">
        <v>101049.11</v>
      </c>
      <c r="K165" s="21" t="str">
        <f>VLOOKUP(J165,'[2]Item List (3)'!A$1:B$110000,2,FALSE)</f>
        <v>NUTR.IR 1542X</v>
      </c>
      <c r="L165" s="20">
        <v>251105001</v>
      </c>
      <c r="M165" s="16" t="s">
        <v>138</v>
      </c>
      <c r="N165" s="16">
        <v>35</v>
      </c>
      <c r="O165" s="22">
        <f t="shared" si="40"/>
        <v>102.85714285714286</v>
      </c>
      <c r="P165" s="16">
        <v>1</v>
      </c>
      <c r="Q165" s="32">
        <v>131</v>
      </c>
      <c r="R165" s="16">
        <v>7</v>
      </c>
      <c r="S165" s="16"/>
      <c r="T165" s="16"/>
      <c r="U165" s="23">
        <f t="shared" si="50"/>
        <v>131</v>
      </c>
      <c r="V165" s="16">
        <v>120</v>
      </c>
      <c r="W165" s="16">
        <v>60</v>
      </c>
      <c r="X165" s="16">
        <v>140</v>
      </c>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23">
        <f t="shared" si="38"/>
        <v>320</v>
      </c>
      <c r="BH165" s="24">
        <f t="shared" si="41"/>
        <v>5.333333333333333</v>
      </c>
      <c r="BI165" s="25">
        <f t="shared" si="39"/>
        <v>1.9999999999999996</v>
      </c>
      <c r="BJ165" s="25">
        <f t="shared" si="42"/>
        <v>37.499999999999993</v>
      </c>
      <c r="BK165" s="26">
        <f t="shared" si="51"/>
        <v>63.680555555555571</v>
      </c>
      <c r="BL165" s="26">
        <f t="shared" si="52"/>
        <v>94.656488549618317</v>
      </c>
      <c r="BM165" s="26">
        <f t="shared" si="43"/>
        <v>22.604166666666668</v>
      </c>
      <c r="BN165" s="27">
        <f t="shared" si="49"/>
        <v>1</v>
      </c>
      <c r="BO165" s="27">
        <f t="shared" si="44"/>
        <v>445.71428571428567</v>
      </c>
      <c r="BP165" s="27">
        <f t="shared" si="45"/>
        <v>2.3333333333333335</v>
      </c>
      <c r="BQ165" s="28">
        <f t="shared" si="46"/>
        <v>240</v>
      </c>
      <c r="BR165" s="29"/>
      <c r="BS165" s="29"/>
      <c r="BT165" s="29"/>
      <c r="BU165" s="30"/>
      <c r="BV165" s="29"/>
      <c r="BW165" s="16">
        <f t="shared" si="47"/>
        <v>131</v>
      </c>
    </row>
    <row r="166" spans="1:75" x14ac:dyDescent="0.3">
      <c r="A166" s="14">
        <v>165</v>
      </c>
      <c r="B166" s="15">
        <v>46056</v>
      </c>
      <c r="C166" s="16" t="s">
        <v>38</v>
      </c>
      <c r="D166" s="17" t="str">
        <f t="shared" si="48"/>
        <v>EG</v>
      </c>
      <c r="E166" s="18" t="s">
        <v>66</v>
      </c>
      <c r="F166" s="18" t="s">
        <v>63</v>
      </c>
      <c r="G166" s="19" t="s">
        <v>127</v>
      </c>
      <c r="H166" s="19" t="s">
        <v>67</v>
      </c>
      <c r="I166" s="19"/>
      <c r="J166" s="20">
        <v>208281</v>
      </c>
      <c r="K166" s="21" t="str">
        <f>VLOOKUP(J166,'[2]Item List (3)'!A$1:B$110000,2,FALSE)</f>
        <v>D.OR 14536</v>
      </c>
      <c r="L166" s="20">
        <v>251225006</v>
      </c>
      <c r="M166" s="16" t="s">
        <v>141</v>
      </c>
      <c r="N166" s="16">
        <v>50</v>
      </c>
      <c r="O166" s="22">
        <f t="shared" si="40"/>
        <v>72</v>
      </c>
      <c r="P166" s="16">
        <v>1</v>
      </c>
      <c r="Q166" s="32">
        <v>195</v>
      </c>
      <c r="R166" s="16">
        <v>8</v>
      </c>
      <c r="S166" s="16">
        <v>2</v>
      </c>
      <c r="T166" s="16"/>
      <c r="U166" s="23">
        <f t="shared" si="50"/>
        <v>197</v>
      </c>
      <c r="V166" s="16">
        <v>260</v>
      </c>
      <c r="W166" s="16"/>
      <c r="X166" s="16"/>
      <c r="Y166" s="16"/>
      <c r="Z166" s="16"/>
      <c r="AA166" s="16"/>
      <c r="AB166" s="16"/>
      <c r="AC166" s="16"/>
      <c r="AD166" s="16"/>
      <c r="AE166" s="16"/>
      <c r="AF166" s="16"/>
      <c r="AG166" s="16"/>
      <c r="AH166" s="16"/>
      <c r="AI166" s="16"/>
      <c r="AJ166" s="16"/>
      <c r="AK166" s="16"/>
      <c r="AL166" s="16"/>
      <c r="AM166" s="16"/>
      <c r="AN166" s="16">
        <v>150</v>
      </c>
      <c r="AO166" s="16"/>
      <c r="AP166" s="16"/>
      <c r="AQ166" s="16"/>
      <c r="AR166" s="16">
        <v>70</v>
      </c>
      <c r="AS166" s="16"/>
      <c r="AT166" s="16"/>
      <c r="AU166" s="16"/>
      <c r="AV166" s="16"/>
      <c r="AW166" s="16"/>
      <c r="AX166" s="16"/>
      <c r="AY166" s="16"/>
      <c r="AZ166" s="16"/>
      <c r="BA166" s="16"/>
      <c r="BB166" s="16"/>
      <c r="BC166" s="16"/>
      <c r="BD166" s="16"/>
      <c r="BE166" s="16"/>
      <c r="BF166" s="16"/>
      <c r="BG166" s="23">
        <f t="shared" si="38"/>
        <v>480</v>
      </c>
      <c r="BH166" s="24">
        <f t="shared" si="41"/>
        <v>8</v>
      </c>
      <c r="BI166" s="25">
        <f t="shared" si="39"/>
        <v>4.3333333333333339</v>
      </c>
      <c r="BJ166" s="25">
        <f t="shared" si="42"/>
        <v>54.166666666666671</v>
      </c>
      <c r="BK166" s="26">
        <f t="shared" si="51"/>
        <v>63.141025641025635</v>
      </c>
      <c r="BL166" s="26">
        <f t="shared" si="52"/>
        <v>94.923857868020306</v>
      </c>
      <c r="BM166" s="26">
        <f t="shared" si="43"/>
        <v>32.465277777777771</v>
      </c>
      <c r="BN166" s="27">
        <f t="shared" si="49"/>
        <v>0</v>
      </c>
      <c r="BO166" s="27">
        <f t="shared" si="44"/>
        <v>576</v>
      </c>
      <c r="BP166" s="27">
        <f t="shared" si="45"/>
        <v>3.6666666666666665</v>
      </c>
      <c r="BQ166" s="28">
        <f t="shared" si="46"/>
        <v>264</v>
      </c>
      <c r="BR166" s="29"/>
      <c r="BS166" s="29"/>
      <c r="BT166" s="29"/>
      <c r="BU166" s="30"/>
      <c r="BV166" s="29"/>
      <c r="BW166" s="16">
        <f t="shared" si="47"/>
        <v>195</v>
      </c>
    </row>
    <row r="167" spans="1:75" x14ac:dyDescent="0.3">
      <c r="A167" s="14">
        <v>166</v>
      </c>
      <c r="B167" s="15">
        <v>46056</v>
      </c>
      <c r="C167" s="16" t="s">
        <v>40</v>
      </c>
      <c r="D167" s="17" t="str">
        <f t="shared" si="48"/>
        <v>EG</v>
      </c>
      <c r="E167" s="18" t="s">
        <v>66</v>
      </c>
      <c r="F167" s="18"/>
      <c r="G167" s="19"/>
      <c r="H167" s="19"/>
      <c r="I167" s="19"/>
      <c r="J167" s="20"/>
      <c r="K167" s="21" t="e">
        <f>VLOOKUP(J167,'[2]Item List (3)'!A$1:B$110000,2,FALSE)</f>
        <v>#N/A</v>
      </c>
      <c r="L167" s="20"/>
      <c r="M167" s="16" t="s">
        <v>138</v>
      </c>
      <c r="N167" s="16"/>
      <c r="O167" s="22" t="str">
        <f t="shared" si="40"/>
        <v/>
      </c>
      <c r="P167" s="16"/>
      <c r="Q167" s="32"/>
      <c r="R167" s="16"/>
      <c r="S167" s="16"/>
      <c r="T167" s="16"/>
      <c r="U167" s="23">
        <f t="shared" si="50"/>
        <v>0</v>
      </c>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v>480</v>
      </c>
      <c r="BG167" s="23">
        <f t="shared" si="38"/>
        <v>480</v>
      </c>
      <c r="BH167" s="24">
        <f t="shared" si="41"/>
        <v>8</v>
      </c>
      <c r="BI167" s="25">
        <f t="shared" si="39"/>
        <v>0</v>
      </c>
      <c r="BJ167" s="25">
        <f t="shared" si="42"/>
        <v>0</v>
      </c>
      <c r="BK167" s="26">
        <f t="shared" si="51"/>
        <v>0</v>
      </c>
      <c r="BL167" s="26">
        <f t="shared" si="52"/>
        <v>0</v>
      </c>
      <c r="BM167" s="26">
        <f t="shared" si="43"/>
        <v>0</v>
      </c>
      <c r="BN167" s="27">
        <f t="shared" si="49"/>
        <v>8</v>
      </c>
      <c r="BO167" s="27">
        <f t="shared" si="44"/>
        <v>0</v>
      </c>
      <c r="BP167" s="27">
        <f t="shared" si="45"/>
        <v>0</v>
      </c>
      <c r="BQ167" s="28">
        <f t="shared" si="46"/>
        <v>0</v>
      </c>
      <c r="BR167" s="29"/>
      <c r="BS167" s="29"/>
      <c r="BT167" s="29"/>
      <c r="BU167" s="30"/>
      <c r="BV167" s="29"/>
      <c r="BW167" s="16">
        <f t="shared" si="47"/>
        <v>0</v>
      </c>
    </row>
    <row r="168" spans="1:75" x14ac:dyDescent="0.3">
      <c r="A168" s="14">
        <v>167</v>
      </c>
      <c r="B168" s="15">
        <v>46056</v>
      </c>
      <c r="C168" s="16" t="s">
        <v>38</v>
      </c>
      <c r="D168" s="17" t="str">
        <f t="shared" si="48"/>
        <v>EG</v>
      </c>
      <c r="E168" s="18" t="s">
        <v>69</v>
      </c>
      <c r="F168" s="18"/>
      <c r="G168" s="19"/>
      <c r="H168" s="19"/>
      <c r="I168" s="19"/>
      <c r="J168" s="20"/>
      <c r="K168" s="21" t="e">
        <f>VLOOKUP(J168,'[2]Item List (3)'!A$1:B$110000,2,FALSE)</f>
        <v>#N/A</v>
      </c>
      <c r="L168" s="20"/>
      <c r="M168" s="16" t="s">
        <v>138</v>
      </c>
      <c r="N168" s="16"/>
      <c r="O168" s="22" t="str">
        <f t="shared" si="40"/>
        <v/>
      </c>
      <c r="P168" s="16"/>
      <c r="Q168" s="32"/>
      <c r="R168" s="16"/>
      <c r="S168" s="16"/>
      <c r="T168" s="16"/>
      <c r="U168" s="23">
        <f t="shared" si="50"/>
        <v>0</v>
      </c>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v>480</v>
      </c>
      <c r="AS168" s="16"/>
      <c r="AT168" s="16"/>
      <c r="AU168" s="16"/>
      <c r="AV168" s="16"/>
      <c r="AW168" s="16"/>
      <c r="AX168" s="16"/>
      <c r="AY168" s="16"/>
      <c r="AZ168" s="16"/>
      <c r="BA168" s="16"/>
      <c r="BB168" s="16"/>
      <c r="BC168" s="16"/>
      <c r="BD168" s="16"/>
      <c r="BE168" s="16"/>
      <c r="BF168" s="16"/>
      <c r="BG168" s="23">
        <f t="shared" si="38"/>
        <v>480</v>
      </c>
      <c r="BH168" s="24">
        <f t="shared" si="41"/>
        <v>8</v>
      </c>
      <c r="BI168" s="25">
        <f t="shared" si="39"/>
        <v>0</v>
      </c>
      <c r="BJ168" s="25">
        <f t="shared" si="42"/>
        <v>0</v>
      </c>
      <c r="BK168" s="26">
        <f t="shared" si="51"/>
        <v>0</v>
      </c>
      <c r="BL168" s="26">
        <f t="shared" si="52"/>
        <v>0</v>
      </c>
      <c r="BM168" s="26">
        <f t="shared" si="43"/>
        <v>0</v>
      </c>
      <c r="BN168" s="27">
        <f t="shared" si="49"/>
        <v>0</v>
      </c>
      <c r="BO168" s="27">
        <f t="shared" si="44"/>
        <v>0</v>
      </c>
      <c r="BP168" s="27">
        <f t="shared" si="45"/>
        <v>8</v>
      </c>
      <c r="BQ168" s="28">
        <f t="shared" si="46"/>
        <v>0</v>
      </c>
      <c r="BR168" s="29"/>
      <c r="BS168" s="29"/>
      <c r="BT168" s="29"/>
      <c r="BU168" s="30"/>
      <c r="BV168" s="29"/>
      <c r="BW168" s="16">
        <f t="shared" si="47"/>
        <v>0</v>
      </c>
    </row>
    <row r="169" spans="1:75" x14ac:dyDescent="0.3">
      <c r="A169" s="14">
        <v>168</v>
      </c>
      <c r="B169" s="15">
        <v>46056</v>
      </c>
      <c r="C169" s="16" t="s">
        <v>40</v>
      </c>
      <c r="D169" s="17" t="str">
        <f t="shared" si="48"/>
        <v>EG</v>
      </c>
      <c r="E169" s="18" t="s">
        <v>69</v>
      </c>
      <c r="F169" s="18"/>
      <c r="G169" s="19"/>
      <c r="H169" s="19"/>
      <c r="I169" s="19"/>
      <c r="J169" s="20"/>
      <c r="K169" s="21" t="e">
        <f>VLOOKUP(J169,'[2]Item List (3)'!A$1:B$110000,2,FALSE)</f>
        <v>#N/A</v>
      </c>
      <c r="L169" s="20"/>
      <c r="M169" s="16" t="s">
        <v>138</v>
      </c>
      <c r="N169" s="16"/>
      <c r="O169" s="22" t="str">
        <f t="shared" si="40"/>
        <v/>
      </c>
      <c r="P169" s="16"/>
      <c r="Q169" s="32"/>
      <c r="R169" s="16"/>
      <c r="S169" s="16"/>
      <c r="T169" s="16"/>
      <c r="U169" s="23">
        <f t="shared" si="50"/>
        <v>0</v>
      </c>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v>480</v>
      </c>
      <c r="BG169" s="23">
        <f t="shared" ref="BG169:BG173" si="53">SUM(V169:BF169)</f>
        <v>480</v>
      </c>
      <c r="BH169" s="24">
        <f t="shared" si="41"/>
        <v>8</v>
      </c>
      <c r="BI169" s="25">
        <f t="shared" si="39"/>
        <v>0</v>
      </c>
      <c r="BJ169" s="25">
        <f t="shared" si="42"/>
        <v>0</v>
      </c>
      <c r="BK169" s="26">
        <f t="shared" si="51"/>
        <v>0</v>
      </c>
      <c r="BL169" s="26">
        <f t="shared" si="52"/>
        <v>0</v>
      </c>
      <c r="BM169" s="26">
        <f t="shared" si="43"/>
        <v>0</v>
      </c>
      <c r="BN169" s="27">
        <f t="shared" si="49"/>
        <v>8</v>
      </c>
      <c r="BO169" s="27">
        <f t="shared" si="44"/>
        <v>0</v>
      </c>
      <c r="BP169" s="27">
        <f t="shared" si="45"/>
        <v>0</v>
      </c>
      <c r="BQ169" s="28">
        <f t="shared" si="46"/>
        <v>0</v>
      </c>
      <c r="BR169" s="29"/>
      <c r="BS169" s="29"/>
      <c r="BT169" s="29"/>
      <c r="BU169" s="30"/>
      <c r="BV169" s="29"/>
      <c r="BW169" s="16">
        <f t="shared" si="47"/>
        <v>0</v>
      </c>
    </row>
    <row r="170" spans="1:75" x14ac:dyDescent="0.3">
      <c r="A170" s="14">
        <v>169</v>
      </c>
      <c r="B170" s="15">
        <v>46056</v>
      </c>
      <c r="C170" s="16" t="s">
        <v>38</v>
      </c>
      <c r="D170" s="17" t="str">
        <f t="shared" si="48"/>
        <v>EG</v>
      </c>
      <c r="E170" s="18" t="s">
        <v>72</v>
      </c>
      <c r="F170" s="18" t="s">
        <v>70</v>
      </c>
      <c r="G170" s="19" t="s">
        <v>98</v>
      </c>
      <c r="H170" s="19"/>
      <c r="I170" s="19"/>
      <c r="J170" s="20">
        <v>100282.4</v>
      </c>
      <c r="K170" s="21" t="str">
        <f>VLOOKUP(J170,'[2]Item List (3)'!A$1:B$110000,2,FALSE)</f>
        <v>D.IR 14537 SPL</v>
      </c>
      <c r="L170" s="20">
        <v>251230009</v>
      </c>
      <c r="M170" s="16" t="s">
        <v>138</v>
      </c>
      <c r="N170" s="16">
        <v>45</v>
      </c>
      <c r="O170" s="22">
        <f t="shared" si="40"/>
        <v>80</v>
      </c>
      <c r="P170" s="16">
        <v>1</v>
      </c>
      <c r="Q170" s="32">
        <v>450</v>
      </c>
      <c r="R170" s="16"/>
      <c r="S170" s="16"/>
      <c r="T170" s="16"/>
      <c r="U170" s="23">
        <f t="shared" si="50"/>
        <v>450</v>
      </c>
      <c r="V170" s="16">
        <v>420</v>
      </c>
      <c r="W170" s="16"/>
      <c r="X170" s="16"/>
      <c r="Y170" s="16"/>
      <c r="Z170" s="16"/>
      <c r="AA170" s="16"/>
      <c r="AB170" s="16"/>
      <c r="AC170" s="16"/>
      <c r="AD170" s="16"/>
      <c r="AE170" s="16"/>
      <c r="AF170" s="16"/>
      <c r="AG170" s="16"/>
      <c r="AH170" s="16"/>
      <c r="AI170" s="16"/>
      <c r="AJ170" s="16"/>
      <c r="AK170" s="16"/>
      <c r="AL170" s="16"/>
      <c r="AM170" s="16"/>
      <c r="AN170" s="16">
        <v>60</v>
      </c>
      <c r="AO170" s="16"/>
      <c r="AP170" s="16"/>
      <c r="AQ170" s="16"/>
      <c r="AR170" s="16"/>
      <c r="AS170" s="16"/>
      <c r="AT170" s="16"/>
      <c r="AU170" s="16"/>
      <c r="AV170" s="16"/>
      <c r="AW170" s="16"/>
      <c r="AX170" s="16"/>
      <c r="AY170" s="16"/>
      <c r="AZ170" s="16"/>
      <c r="BA170" s="16"/>
      <c r="BB170" s="16"/>
      <c r="BC170" s="16"/>
      <c r="BD170" s="16"/>
      <c r="BE170" s="16"/>
      <c r="BF170" s="16"/>
      <c r="BG170" s="23">
        <f t="shared" si="53"/>
        <v>480</v>
      </c>
      <c r="BH170" s="24">
        <f t="shared" si="41"/>
        <v>8</v>
      </c>
      <c r="BI170" s="25">
        <f t="shared" ref="BI170:BI173" si="54">IFERROR(BH170-SUM(W170:BF170)/60,0)</f>
        <v>7</v>
      </c>
      <c r="BJ170" s="25">
        <f t="shared" si="42"/>
        <v>87.5</v>
      </c>
      <c r="BK170" s="26">
        <f t="shared" si="51"/>
        <v>80.357142857142861</v>
      </c>
      <c r="BL170" s="26">
        <f t="shared" si="52"/>
        <v>100</v>
      </c>
      <c r="BM170" s="26">
        <f t="shared" si="43"/>
        <v>70.3125</v>
      </c>
      <c r="BN170" s="27">
        <f t="shared" si="49"/>
        <v>0</v>
      </c>
      <c r="BO170" s="27">
        <f t="shared" si="44"/>
        <v>640</v>
      </c>
      <c r="BP170" s="27">
        <f t="shared" si="45"/>
        <v>1</v>
      </c>
      <c r="BQ170" s="28">
        <f t="shared" si="46"/>
        <v>80</v>
      </c>
      <c r="BR170" s="29"/>
      <c r="BS170" s="29"/>
      <c r="BT170" s="29"/>
      <c r="BU170" s="30"/>
      <c r="BV170" s="29"/>
      <c r="BW170" s="16">
        <f t="shared" si="47"/>
        <v>450</v>
      </c>
    </row>
    <row r="171" spans="1:75" x14ac:dyDescent="0.3">
      <c r="A171" s="14">
        <v>170</v>
      </c>
      <c r="B171" s="15">
        <v>46056</v>
      </c>
      <c r="C171" s="16" t="s">
        <v>40</v>
      </c>
      <c r="D171" s="17" t="str">
        <f t="shared" si="48"/>
        <v>EG</v>
      </c>
      <c r="E171" s="18" t="s">
        <v>72</v>
      </c>
      <c r="F171" s="18" t="s">
        <v>70</v>
      </c>
      <c r="G171" s="19" t="s">
        <v>65</v>
      </c>
      <c r="H171" s="19"/>
      <c r="I171" s="19"/>
      <c r="J171" s="20">
        <v>104281</v>
      </c>
      <c r="K171" s="21" t="str">
        <f>VLOOKUP(J171,'[2]Item List (3)'!A$1:B$110000,2,FALSE)</f>
        <v>D.IR 14536</v>
      </c>
      <c r="L171" s="20">
        <v>251223015</v>
      </c>
      <c r="M171" s="16" t="s">
        <v>138</v>
      </c>
      <c r="N171" s="16">
        <v>45</v>
      </c>
      <c r="O171" s="35">
        <f t="shared" si="40"/>
        <v>80</v>
      </c>
      <c r="P171" s="16">
        <v>1</v>
      </c>
      <c r="Q171" s="16">
        <v>69</v>
      </c>
      <c r="R171" s="16"/>
      <c r="S171" s="16"/>
      <c r="T171" s="16"/>
      <c r="U171" s="23">
        <f t="shared" si="50"/>
        <v>69</v>
      </c>
      <c r="V171" s="16">
        <v>60</v>
      </c>
      <c r="W171" s="16"/>
      <c r="X171" s="16"/>
      <c r="Y171" s="16"/>
      <c r="Z171" s="16"/>
      <c r="AA171" s="16"/>
      <c r="AB171" s="16">
        <v>180</v>
      </c>
      <c r="AC171" s="16"/>
      <c r="AD171" s="16"/>
      <c r="AE171" s="16"/>
      <c r="AF171" s="16"/>
      <c r="AG171" s="16"/>
      <c r="AH171" s="16"/>
      <c r="AI171" s="16"/>
      <c r="AJ171" s="16"/>
      <c r="AK171" s="16"/>
      <c r="AL171" s="16"/>
      <c r="AM171" s="16"/>
      <c r="AN171" s="16"/>
      <c r="AO171" s="16"/>
      <c r="AP171" s="16"/>
      <c r="AQ171" s="16"/>
      <c r="AR171" s="16">
        <v>240</v>
      </c>
      <c r="AS171" s="16"/>
      <c r="AT171" s="16"/>
      <c r="AU171" s="16"/>
      <c r="AV171" s="16"/>
      <c r="AW171" s="16"/>
      <c r="AX171" s="16"/>
      <c r="AY171" s="16"/>
      <c r="AZ171" s="16"/>
      <c r="BA171" s="16"/>
      <c r="BB171" s="16"/>
      <c r="BC171" s="16"/>
      <c r="BD171" s="16"/>
      <c r="BE171" s="16"/>
      <c r="BF171" s="16"/>
      <c r="BG171" s="23">
        <f t="shared" si="53"/>
        <v>480</v>
      </c>
      <c r="BH171" s="24">
        <f t="shared" si="41"/>
        <v>8</v>
      </c>
      <c r="BI171" s="25">
        <f t="shared" si="54"/>
        <v>1</v>
      </c>
      <c r="BJ171" s="25">
        <f t="shared" si="42"/>
        <v>12.5</v>
      </c>
      <c r="BK171" s="26">
        <f t="shared" si="51"/>
        <v>86.25</v>
      </c>
      <c r="BL171" s="26">
        <f t="shared" si="52"/>
        <v>100</v>
      </c>
      <c r="BM171" s="26">
        <f t="shared" si="43"/>
        <v>10.78125</v>
      </c>
      <c r="BN171" s="27">
        <f t="shared" si="49"/>
        <v>0</v>
      </c>
      <c r="BO171" s="27">
        <f t="shared" si="44"/>
        <v>640</v>
      </c>
      <c r="BP171" s="27">
        <f t="shared" si="45"/>
        <v>7</v>
      </c>
      <c r="BQ171" s="28">
        <f t="shared" si="46"/>
        <v>560</v>
      </c>
      <c r="BR171" s="29"/>
      <c r="BS171" s="29"/>
      <c r="BT171" s="29"/>
      <c r="BU171" s="30"/>
      <c r="BV171" s="29"/>
      <c r="BW171" s="16">
        <f t="shared" si="47"/>
        <v>69</v>
      </c>
    </row>
    <row r="172" spans="1:75" x14ac:dyDescent="0.3">
      <c r="A172" s="14">
        <v>171</v>
      </c>
      <c r="B172" s="15">
        <v>46056</v>
      </c>
      <c r="C172" s="16" t="s">
        <v>38</v>
      </c>
      <c r="D172" s="17" t="str">
        <f t="shared" si="48"/>
        <v>IG</v>
      </c>
      <c r="E172" s="18" t="s">
        <v>73</v>
      </c>
      <c r="F172" s="18" t="s">
        <v>75</v>
      </c>
      <c r="G172" s="19" t="s">
        <v>95</v>
      </c>
      <c r="H172" s="19"/>
      <c r="I172" s="19"/>
      <c r="J172" s="20">
        <v>104299</v>
      </c>
      <c r="K172" s="21" t="str">
        <f>VLOOKUP(J172,'[2]Item List (3)'!A$1:B$110000,2,FALSE)</f>
        <v>IR.9916</v>
      </c>
      <c r="L172" s="20">
        <v>260106006</v>
      </c>
      <c r="M172" s="16" t="s">
        <v>138</v>
      </c>
      <c r="N172" s="16">
        <v>23</v>
      </c>
      <c r="O172" s="35">
        <f t="shared" si="40"/>
        <v>156.52173913043478</v>
      </c>
      <c r="P172" s="16">
        <v>1</v>
      </c>
      <c r="Q172" s="16">
        <v>156</v>
      </c>
      <c r="R172" s="16">
        <v>13</v>
      </c>
      <c r="S172" s="16">
        <v>6</v>
      </c>
      <c r="T172" s="16"/>
      <c r="U172" s="23">
        <f t="shared" si="50"/>
        <v>162</v>
      </c>
      <c r="V172" s="16">
        <v>90</v>
      </c>
      <c r="W172" s="16"/>
      <c r="X172" s="16"/>
      <c r="Y172" s="16"/>
      <c r="Z172" s="16">
        <v>10</v>
      </c>
      <c r="AA172" s="16"/>
      <c r="AB172" s="16"/>
      <c r="AC172" s="16">
        <v>20</v>
      </c>
      <c r="AD172" s="16"/>
      <c r="AE172" s="16"/>
      <c r="AF172" s="16"/>
      <c r="AG172" s="16"/>
      <c r="AH172" s="16"/>
      <c r="AI172" s="16"/>
      <c r="AJ172" s="16"/>
      <c r="AK172" s="16"/>
      <c r="AL172" s="16"/>
      <c r="AM172" s="16"/>
      <c r="AN172" s="16">
        <v>360</v>
      </c>
      <c r="AO172" s="16"/>
      <c r="AP172" s="16"/>
      <c r="AQ172" s="16"/>
      <c r="AR172" s="16"/>
      <c r="AS172" s="16"/>
      <c r="AT172" s="16"/>
      <c r="AU172" s="16"/>
      <c r="AV172" s="16"/>
      <c r="AW172" s="16"/>
      <c r="AX172" s="16"/>
      <c r="AY172" s="16"/>
      <c r="AZ172" s="16"/>
      <c r="BA172" s="16"/>
      <c r="BB172" s="16"/>
      <c r="BC172" s="16"/>
      <c r="BD172" s="16"/>
      <c r="BE172" s="16"/>
      <c r="BF172" s="16"/>
      <c r="BG172" s="23">
        <f t="shared" si="53"/>
        <v>480</v>
      </c>
      <c r="BH172" s="24">
        <f t="shared" si="41"/>
        <v>8</v>
      </c>
      <c r="BI172" s="25">
        <f t="shared" si="54"/>
        <v>1.5</v>
      </c>
      <c r="BJ172" s="25">
        <f t="shared" si="42"/>
        <v>18.75</v>
      </c>
      <c r="BK172" s="26">
        <f t="shared" si="51"/>
        <v>69</v>
      </c>
      <c r="BL172" s="26">
        <f t="shared" si="52"/>
        <v>88.271604938271608</v>
      </c>
      <c r="BM172" s="26">
        <f t="shared" si="43"/>
        <v>11.420138888888889</v>
      </c>
      <c r="BN172" s="27">
        <f t="shared" si="49"/>
        <v>0</v>
      </c>
      <c r="BO172" s="27">
        <f t="shared" si="44"/>
        <v>1252.1739130434783</v>
      </c>
      <c r="BP172" s="27">
        <f t="shared" si="45"/>
        <v>6.5</v>
      </c>
      <c r="BQ172" s="28">
        <f t="shared" si="46"/>
        <v>1017.3913043478261</v>
      </c>
      <c r="BR172" s="29"/>
      <c r="BS172" s="29"/>
      <c r="BT172" s="29"/>
      <c r="BU172" s="30"/>
      <c r="BV172" s="29">
        <v>4</v>
      </c>
      <c r="BW172" s="16">
        <f t="shared" si="47"/>
        <v>156</v>
      </c>
    </row>
    <row r="173" spans="1:75" x14ac:dyDescent="0.3">
      <c r="A173" s="14">
        <v>172</v>
      </c>
      <c r="B173" s="15">
        <v>46056</v>
      </c>
      <c r="C173" s="16" t="s">
        <v>40</v>
      </c>
      <c r="D173" s="17" t="str">
        <f t="shared" si="48"/>
        <v>IG</v>
      </c>
      <c r="E173" s="18" t="s">
        <v>73</v>
      </c>
      <c r="F173" s="18" t="s">
        <v>75</v>
      </c>
      <c r="G173" s="19" t="s">
        <v>124</v>
      </c>
      <c r="H173" s="19"/>
      <c r="I173" s="19"/>
      <c r="J173" s="20">
        <v>104299</v>
      </c>
      <c r="K173" s="21" t="str">
        <f>VLOOKUP(J173,'[2]Item List (3)'!A$1:B$110000,2,FALSE)</f>
        <v>IR.9916</v>
      </c>
      <c r="L173" s="20">
        <v>260104006</v>
      </c>
      <c r="M173" s="16" t="s">
        <v>138</v>
      </c>
      <c r="N173" s="16">
        <v>23</v>
      </c>
      <c r="O173" s="35">
        <f t="shared" si="40"/>
        <v>156.52173913043478</v>
      </c>
      <c r="P173" s="16">
        <v>1</v>
      </c>
      <c r="Q173" s="16">
        <v>1073</v>
      </c>
      <c r="R173" s="16"/>
      <c r="S173" s="16">
        <v>8</v>
      </c>
      <c r="T173" s="16"/>
      <c r="U173" s="23">
        <f t="shared" si="50"/>
        <v>1081</v>
      </c>
      <c r="V173" s="16">
        <v>450</v>
      </c>
      <c r="W173" s="16"/>
      <c r="X173" s="16"/>
      <c r="Y173" s="16"/>
      <c r="Z173" s="16"/>
      <c r="AA173" s="16"/>
      <c r="AB173" s="16"/>
      <c r="AC173" s="16"/>
      <c r="AD173" s="16"/>
      <c r="AE173" s="16"/>
      <c r="AF173" s="16"/>
      <c r="AG173" s="16"/>
      <c r="AH173" s="16"/>
      <c r="AI173" s="16"/>
      <c r="AJ173" s="16"/>
      <c r="AK173" s="16"/>
      <c r="AL173" s="16"/>
      <c r="AM173" s="16"/>
      <c r="AN173" s="16"/>
      <c r="AO173" s="16"/>
      <c r="AP173" s="16">
        <v>30</v>
      </c>
      <c r="AQ173" s="16"/>
      <c r="AR173" s="16"/>
      <c r="AS173" s="16"/>
      <c r="AT173" s="16"/>
      <c r="AU173" s="16"/>
      <c r="AV173" s="16"/>
      <c r="AW173" s="16"/>
      <c r="AX173" s="16"/>
      <c r="AY173" s="16"/>
      <c r="AZ173" s="16"/>
      <c r="BA173" s="16"/>
      <c r="BB173" s="16"/>
      <c r="BC173" s="16"/>
      <c r="BD173" s="16"/>
      <c r="BE173" s="16"/>
      <c r="BF173" s="16"/>
      <c r="BG173" s="23">
        <f t="shared" si="53"/>
        <v>480</v>
      </c>
      <c r="BH173" s="24">
        <f t="shared" si="41"/>
        <v>8</v>
      </c>
      <c r="BI173" s="25">
        <f t="shared" si="54"/>
        <v>7.5</v>
      </c>
      <c r="BJ173" s="25">
        <f t="shared" si="42"/>
        <v>93.75</v>
      </c>
      <c r="BK173" s="26">
        <f t="shared" si="51"/>
        <v>92.085185185185182</v>
      </c>
      <c r="BL173" s="26">
        <f t="shared" si="52"/>
        <v>99.259944495837189</v>
      </c>
      <c r="BM173" s="26">
        <f t="shared" si="43"/>
        <v>85.690972222222229</v>
      </c>
      <c r="BN173" s="27">
        <f t="shared" si="49"/>
        <v>0.5</v>
      </c>
      <c r="BO173" s="27">
        <f t="shared" si="44"/>
        <v>1173.9130434782608</v>
      </c>
      <c r="BP173" s="27">
        <f t="shared" si="45"/>
        <v>0</v>
      </c>
      <c r="BQ173" s="28">
        <f t="shared" si="46"/>
        <v>0</v>
      </c>
      <c r="BR173" s="29"/>
      <c r="BS173" s="29"/>
      <c r="BT173" s="29"/>
      <c r="BU173" s="30"/>
      <c r="BV173" s="29"/>
      <c r="BW173" s="16">
        <f t="shared" si="47"/>
        <v>1073</v>
      </c>
    </row>
    <row r="174" spans="1:75" x14ac:dyDescent="0.3">
      <c r="A174" s="14">
        <v>173</v>
      </c>
      <c r="B174" s="15">
        <v>46056</v>
      </c>
      <c r="C174" s="16" t="s">
        <v>38</v>
      </c>
      <c r="D174" s="17" t="str">
        <f t="shared" si="48"/>
        <v>IG</v>
      </c>
      <c r="E174" s="18" t="s">
        <v>74</v>
      </c>
      <c r="F174" s="18" t="s">
        <v>75</v>
      </c>
      <c r="G174" s="19" t="s">
        <v>95</v>
      </c>
      <c r="H174" s="19" t="s">
        <v>83</v>
      </c>
      <c r="I174" s="19"/>
      <c r="J174" s="20">
        <v>104332.01</v>
      </c>
      <c r="K174" s="21" t="str">
        <f>VLOOKUP(J174,'[2]Item List (3)'!A$1:B$110000,2,FALSE)</f>
        <v>NA/RNA.IR 6908</v>
      </c>
      <c r="L174" s="20">
        <v>251012002</v>
      </c>
      <c r="M174" s="16" t="s">
        <v>138</v>
      </c>
      <c r="N174" s="16">
        <v>45</v>
      </c>
      <c r="O174" s="36">
        <f t="shared" si="40"/>
        <v>80</v>
      </c>
      <c r="P174" s="16">
        <v>1</v>
      </c>
      <c r="Q174" s="16">
        <v>216</v>
      </c>
      <c r="R174" s="16">
        <v>57</v>
      </c>
      <c r="S174" s="16">
        <v>23</v>
      </c>
      <c r="T174" s="16"/>
      <c r="U174" s="37">
        <f t="shared" si="50"/>
        <v>239</v>
      </c>
      <c r="V174" s="16">
        <v>295</v>
      </c>
      <c r="W174" s="16"/>
      <c r="X174" s="16">
        <v>100</v>
      </c>
      <c r="Y174" s="16"/>
      <c r="Z174" s="16">
        <v>30</v>
      </c>
      <c r="AA174" s="16"/>
      <c r="AB174" s="16"/>
      <c r="AC174" s="16">
        <v>15</v>
      </c>
      <c r="AD174" s="16"/>
      <c r="AE174" s="16"/>
      <c r="AF174" s="16"/>
      <c r="AG174" s="16"/>
      <c r="AH174" s="16"/>
      <c r="AI174" s="16"/>
      <c r="AJ174" s="16"/>
      <c r="AK174" s="16"/>
      <c r="AL174" s="16"/>
      <c r="AM174" s="16"/>
      <c r="AN174" s="16"/>
      <c r="AO174" s="16"/>
      <c r="AP174" s="16">
        <v>30</v>
      </c>
      <c r="AQ174" s="16"/>
      <c r="AR174" s="16"/>
      <c r="AS174" s="16"/>
      <c r="AT174" s="16"/>
      <c r="AU174" s="16"/>
      <c r="AV174" s="16"/>
      <c r="AW174" s="16"/>
      <c r="AX174" s="16"/>
      <c r="AY174" s="16"/>
      <c r="AZ174" s="16"/>
      <c r="BA174" s="16"/>
      <c r="BB174" s="16"/>
      <c r="BC174" s="16">
        <v>10</v>
      </c>
      <c r="BD174" s="16"/>
      <c r="BE174" s="16"/>
      <c r="BF174" s="16"/>
      <c r="BG174" s="37">
        <f t="shared" ref="BG174:BG180" si="55">SUM(V174:BF174)</f>
        <v>480</v>
      </c>
      <c r="BH174" s="24">
        <f t="shared" si="41"/>
        <v>8</v>
      </c>
      <c r="BI174" s="25">
        <f t="shared" ref="BI174:BI237" si="56">IFERROR(BH174-SUM(W174:BF174)/60,0)</f>
        <v>4.9166666666666661</v>
      </c>
      <c r="BJ174" s="25">
        <f t="shared" si="42"/>
        <v>61.458333333333329</v>
      </c>
      <c r="BK174" s="26">
        <f t="shared" si="51"/>
        <v>60.762711864406796</v>
      </c>
      <c r="BL174" s="26">
        <f t="shared" si="52"/>
        <v>66.527196652719667</v>
      </c>
      <c r="BM174" s="26">
        <f t="shared" si="43"/>
        <v>24.843750000000007</v>
      </c>
      <c r="BN174" s="27">
        <f t="shared" si="49"/>
        <v>0.5</v>
      </c>
      <c r="BO174" s="27">
        <f t="shared" si="44"/>
        <v>600</v>
      </c>
      <c r="BP174" s="27">
        <f t="shared" si="45"/>
        <v>2.5833333333333335</v>
      </c>
      <c r="BQ174" s="28">
        <f t="shared" si="46"/>
        <v>206.66666666666666</v>
      </c>
      <c r="BR174" s="29">
        <v>2</v>
      </c>
      <c r="BS174" s="29"/>
      <c r="BT174" s="29"/>
      <c r="BU174" s="30"/>
      <c r="BV174" s="29"/>
      <c r="BW174" s="16">
        <f t="shared" si="47"/>
        <v>216</v>
      </c>
    </row>
    <row r="175" spans="1:75" x14ac:dyDescent="0.3">
      <c r="A175" s="14">
        <v>174</v>
      </c>
      <c r="B175" s="15">
        <v>46056</v>
      </c>
      <c r="C175" s="16" t="s">
        <v>40</v>
      </c>
      <c r="D175" s="17" t="str">
        <f t="shared" si="48"/>
        <v>IG</v>
      </c>
      <c r="E175" s="18" t="s">
        <v>74</v>
      </c>
      <c r="F175" s="18" t="s">
        <v>75</v>
      </c>
      <c r="G175" s="19" t="s">
        <v>77</v>
      </c>
      <c r="H175" s="19"/>
      <c r="I175" s="19"/>
      <c r="J175" s="20">
        <v>104332.01</v>
      </c>
      <c r="K175" s="21" t="str">
        <f>VLOOKUP(J175,'[2]Item List (3)'!A$1:B$110000,2,FALSE)</f>
        <v>NA/RNA.IR 6908</v>
      </c>
      <c r="L175" s="20">
        <v>251012002</v>
      </c>
      <c r="M175" s="16" t="s">
        <v>138</v>
      </c>
      <c r="N175" s="16">
        <v>45</v>
      </c>
      <c r="O175" s="36">
        <f t="shared" si="40"/>
        <v>80</v>
      </c>
      <c r="P175" s="16">
        <v>1</v>
      </c>
      <c r="Q175" s="16">
        <v>275</v>
      </c>
      <c r="R175" s="16">
        <v>52</v>
      </c>
      <c r="S175" s="16">
        <v>15</v>
      </c>
      <c r="T175" s="16"/>
      <c r="U175" s="37">
        <f t="shared" si="50"/>
        <v>290</v>
      </c>
      <c r="V175" s="16">
        <v>350</v>
      </c>
      <c r="W175" s="16"/>
      <c r="X175" s="16"/>
      <c r="Y175" s="16"/>
      <c r="Z175" s="16">
        <v>90</v>
      </c>
      <c r="AA175" s="16"/>
      <c r="AB175" s="16"/>
      <c r="AC175" s="16"/>
      <c r="AD175" s="16"/>
      <c r="AE175" s="16"/>
      <c r="AF175" s="16">
        <v>5</v>
      </c>
      <c r="AG175" s="16"/>
      <c r="AH175" s="16"/>
      <c r="AI175" s="16"/>
      <c r="AJ175" s="16"/>
      <c r="AK175" s="16"/>
      <c r="AL175" s="16"/>
      <c r="AM175" s="16"/>
      <c r="AN175" s="16"/>
      <c r="AO175" s="16"/>
      <c r="AP175" s="16">
        <v>20</v>
      </c>
      <c r="AQ175" s="16"/>
      <c r="AR175" s="16"/>
      <c r="AS175" s="16"/>
      <c r="AT175" s="16"/>
      <c r="AU175" s="16"/>
      <c r="AV175" s="16"/>
      <c r="AW175" s="16"/>
      <c r="AX175" s="16"/>
      <c r="AY175" s="16"/>
      <c r="AZ175" s="16"/>
      <c r="BA175" s="16"/>
      <c r="BB175" s="16"/>
      <c r="BC175" s="16">
        <v>10</v>
      </c>
      <c r="BD175" s="16"/>
      <c r="BE175" s="16">
        <v>5</v>
      </c>
      <c r="BF175" s="16"/>
      <c r="BG175" s="37">
        <f t="shared" si="55"/>
        <v>480</v>
      </c>
      <c r="BH175" s="24">
        <f t="shared" si="41"/>
        <v>8</v>
      </c>
      <c r="BI175" s="25">
        <f t="shared" si="56"/>
        <v>5.8333333333333339</v>
      </c>
      <c r="BJ175" s="25">
        <f t="shared" si="42"/>
        <v>72.916666666666671</v>
      </c>
      <c r="BK175" s="26">
        <f t="shared" si="51"/>
        <v>62.142857142857132</v>
      </c>
      <c r="BL175" s="26">
        <f t="shared" si="52"/>
        <v>76.896551724137936</v>
      </c>
      <c r="BM175" s="26">
        <f t="shared" si="43"/>
        <v>34.843749999999993</v>
      </c>
      <c r="BN175" s="27">
        <f t="shared" si="49"/>
        <v>0.41666666666666669</v>
      </c>
      <c r="BO175" s="27">
        <f t="shared" si="44"/>
        <v>606.66666666666663</v>
      </c>
      <c r="BP175" s="27">
        <f t="shared" si="45"/>
        <v>1.7499999999999998</v>
      </c>
      <c r="BQ175" s="28">
        <f t="shared" si="46"/>
        <v>139.99999999999997</v>
      </c>
      <c r="BR175" s="29"/>
      <c r="BS175" s="29"/>
      <c r="BT175" s="29"/>
      <c r="BU175" s="30"/>
      <c r="BV175" s="29"/>
      <c r="BW175" s="16">
        <f t="shared" si="47"/>
        <v>275</v>
      </c>
    </row>
    <row r="176" spans="1:75" x14ac:dyDescent="0.3">
      <c r="A176" s="14">
        <v>175</v>
      </c>
      <c r="B176" s="15">
        <v>46056</v>
      </c>
      <c r="C176" s="16" t="s">
        <v>38</v>
      </c>
      <c r="D176" s="17" t="str">
        <f t="shared" si="48"/>
        <v>IG</v>
      </c>
      <c r="E176" s="18" t="s">
        <v>78</v>
      </c>
      <c r="F176" s="18"/>
      <c r="G176" s="19"/>
      <c r="H176" s="19"/>
      <c r="I176" s="19"/>
      <c r="J176" s="20"/>
      <c r="K176" s="21" t="e">
        <f>VLOOKUP(J176,'[2]Item List (3)'!A$1:B$110000,2,FALSE)</f>
        <v>#N/A</v>
      </c>
      <c r="L176" s="20"/>
      <c r="M176" s="16" t="s">
        <v>138</v>
      </c>
      <c r="N176" s="16"/>
      <c r="O176" s="36" t="str">
        <f t="shared" si="40"/>
        <v/>
      </c>
      <c r="P176" s="16"/>
      <c r="Q176" s="16"/>
      <c r="R176" s="16"/>
      <c r="S176" s="16"/>
      <c r="T176" s="16"/>
      <c r="U176" s="37">
        <f t="shared" si="50"/>
        <v>0</v>
      </c>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v>480</v>
      </c>
      <c r="AW176" s="16"/>
      <c r="AX176" s="16"/>
      <c r="AY176" s="16"/>
      <c r="AZ176" s="16"/>
      <c r="BA176" s="16"/>
      <c r="BB176" s="16"/>
      <c r="BC176" s="16"/>
      <c r="BD176" s="16"/>
      <c r="BE176" s="16"/>
      <c r="BF176" s="16"/>
      <c r="BG176" s="37">
        <f t="shared" si="55"/>
        <v>480</v>
      </c>
      <c r="BH176" s="24">
        <f t="shared" si="41"/>
        <v>8</v>
      </c>
      <c r="BI176" s="25">
        <f t="shared" si="56"/>
        <v>0</v>
      </c>
      <c r="BJ176" s="25">
        <f t="shared" si="42"/>
        <v>0</v>
      </c>
      <c r="BK176" s="26">
        <f t="shared" si="51"/>
        <v>0</v>
      </c>
      <c r="BL176" s="26">
        <f t="shared" si="52"/>
        <v>0</v>
      </c>
      <c r="BM176" s="26">
        <f t="shared" si="43"/>
        <v>0</v>
      </c>
      <c r="BN176" s="27">
        <f t="shared" si="49"/>
        <v>0</v>
      </c>
      <c r="BO176" s="27">
        <f t="shared" si="44"/>
        <v>0</v>
      </c>
      <c r="BP176" s="27">
        <f t="shared" si="45"/>
        <v>8</v>
      </c>
      <c r="BQ176" s="28">
        <f t="shared" si="46"/>
        <v>0</v>
      </c>
      <c r="BR176" s="29"/>
      <c r="BS176" s="29"/>
      <c r="BT176" s="29"/>
      <c r="BU176" s="30"/>
      <c r="BV176" s="29"/>
      <c r="BW176" s="16">
        <f t="shared" si="47"/>
        <v>0</v>
      </c>
    </row>
    <row r="177" spans="1:75" x14ac:dyDescent="0.3">
      <c r="A177" s="14">
        <v>176</v>
      </c>
      <c r="B177" s="15">
        <v>46056</v>
      </c>
      <c r="C177" s="16" t="s">
        <v>40</v>
      </c>
      <c r="D177" s="17" t="str">
        <f t="shared" si="48"/>
        <v>IG</v>
      </c>
      <c r="E177" s="18" t="s">
        <v>78</v>
      </c>
      <c r="F177" s="18" t="s">
        <v>75</v>
      </c>
      <c r="G177" s="19" t="s">
        <v>95</v>
      </c>
      <c r="H177" s="19"/>
      <c r="I177" s="19"/>
      <c r="J177" s="20">
        <v>100261</v>
      </c>
      <c r="K177" s="21" t="str">
        <f>VLOOKUP(J177,'[2]Item List (3)'!A$1:B$110000,2,FALSE)</f>
        <v>IR. 211 YY4</v>
      </c>
      <c r="L177" s="20">
        <v>260116004</v>
      </c>
      <c r="M177" s="16" t="s">
        <v>138</v>
      </c>
      <c r="N177" s="16"/>
      <c r="O177" s="36" t="str">
        <f t="shared" si="40"/>
        <v/>
      </c>
      <c r="P177" s="16">
        <v>1</v>
      </c>
      <c r="Q177" s="16">
        <v>121</v>
      </c>
      <c r="R177" s="16">
        <v>18</v>
      </c>
      <c r="S177" s="16">
        <v>3</v>
      </c>
      <c r="T177" s="16"/>
      <c r="U177" s="37">
        <f t="shared" si="50"/>
        <v>124</v>
      </c>
      <c r="V177" s="16">
        <v>150</v>
      </c>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v>120</v>
      </c>
      <c r="AS177" s="16"/>
      <c r="AT177" s="16"/>
      <c r="AU177" s="16"/>
      <c r="AV177" s="16"/>
      <c r="AW177" s="16"/>
      <c r="AX177" s="16"/>
      <c r="AY177" s="16"/>
      <c r="AZ177" s="16"/>
      <c r="BA177" s="16"/>
      <c r="BB177" s="16"/>
      <c r="BC177" s="16"/>
      <c r="BD177" s="16"/>
      <c r="BE177" s="16"/>
      <c r="BF177" s="16"/>
      <c r="BG177" s="37">
        <f t="shared" si="55"/>
        <v>270</v>
      </c>
      <c r="BH177" s="24">
        <f t="shared" si="41"/>
        <v>4.5</v>
      </c>
      <c r="BI177" s="25">
        <f t="shared" si="56"/>
        <v>2.5</v>
      </c>
      <c r="BJ177" s="25">
        <f t="shared" si="42"/>
        <v>55.555555555555557</v>
      </c>
      <c r="BK177" s="26">
        <f t="shared" si="51"/>
        <v>0</v>
      </c>
      <c r="BL177" s="26">
        <f t="shared" si="52"/>
        <v>83.064516129032256</v>
      </c>
      <c r="BM177" s="26">
        <f t="shared" si="43"/>
        <v>0</v>
      </c>
      <c r="BN177" s="27">
        <f t="shared" si="49"/>
        <v>0</v>
      </c>
      <c r="BO177" s="27">
        <f t="shared" si="44"/>
        <v>0</v>
      </c>
      <c r="BP177" s="27">
        <f t="shared" si="45"/>
        <v>2</v>
      </c>
      <c r="BQ177" s="28">
        <f t="shared" si="46"/>
        <v>0</v>
      </c>
      <c r="BR177" s="29"/>
      <c r="BS177" s="29"/>
      <c r="BT177" s="29"/>
      <c r="BU177" s="30"/>
      <c r="BV177" s="29"/>
      <c r="BW177" s="16">
        <f t="shared" si="47"/>
        <v>121</v>
      </c>
    </row>
    <row r="178" spans="1:75" x14ac:dyDescent="0.3">
      <c r="A178" s="14">
        <v>177</v>
      </c>
      <c r="B178" s="15">
        <v>46056</v>
      </c>
      <c r="C178" s="16" t="s">
        <v>40</v>
      </c>
      <c r="D178" s="17" t="str">
        <f t="shared" si="48"/>
        <v>IG</v>
      </c>
      <c r="E178" s="18" t="s">
        <v>78</v>
      </c>
      <c r="F178" s="18" t="s">
        <v>75</v>
      </c>
      <c r="G178" s="19" t="s">
        <v>95</v>
      </c>
      <c r="H178" s="19"/>
      <c r="I178" s="19"/>
      <c r="J178" s="20">
        <v>100282.4</v>
      </c>
      <c r="K178" s="21" t="str">
        <f>VLOOKUP(J178,'[2]Item List (3)'!A$1:B$110000,2,FALSE)</f>
        <v>D.IR 14537 SPL</v>
      </c>
      <c r="L178" s="20"/>
      <c r="M178" s="16" t="s">
        <v>138</v>
      </c>
      <c r="N178" s="16"/>
      <c r="O178" s="36" t="str">
        <f t="shared" si="40"/>
        <v/>
      </c>
      <c r="P178" s="16">
        <v>1</v>
      </c>
      <c r="Q178" s="16"/>
      <c r="R178" s="16"/>
      <c r="S178" s="16"/>
      <c r="T178" s="16"/>
      <c r="U178" s="37">
        <f t="shared" si="50"/>
        <v>0</v>
      </c>
      <c r="V178" s="16"/>
      <c r="W178" s="16">
        <v>180</v>
      </c>
      <c r="X178" s="16"/>
      <c r="Y178" s="16">
        <v>30</v>
      </c>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37">
        <f t="shared" si="55"/>
        <v>210</v>
      </c>
      <c r="BH178" s="24">
        <f t="shared" si="41"/>
        <v>3.5</v>
      </c>
      <c r="BI178" s="25">
        <f t="shared" si="56"/>
        <v>0</v>
      </c>
      <c r="BJ178" s="25">
        <f t="shared" si="42"/>
        <v>0</v>
      </c>
      <c r="BK178" s="26">
        <f t="shared" si="51"/>
        <v>0</v>
      </c>
      <c r="BL178" s="26">
        <f t="shared" si="52"/>
        <v>0</v>
      </c>
      <c r="BM178" s="26">
        <f t="shared" si="43"/>
        <v>0</v>
      </c>
      <c r="BN178" s="27">
        <f t="shared" si="49"/>
        <v>3</v>
      </c>
      <c r="BO178" s="27">
        <f t="shared" si="44"/>
        <v>0</v>
      </c>
      <c r="BP178" s="27">
        <f t="shared" si="45"/>
        <v>0.5</v>
      </c>
      <c r="BQ178" s="28">
        <f t="shared" si="46"/>
        <v>0</v>
      </c>
      <c r="BR178" s="29"/>
      <c r="BS178" s="29"/>
      <c r="BT178" s="29"/>
      <c r="BU178" s="30"/>
      <c r="BV178" s="29"/>
      <c r="BW178" s="16">
        <f t="shared" si="47"/>
        <v>0</v>
      </c>
    </row>
    <row r="179" spans="1:75" x14ac:dyDescent="0.3">
      <c r="A179" s="14">
        <v>178</v>
      </c>
      <c r="B179" s="15">
        <v>46056</v>
      </c>
      <c r="C179" s="16" t="s">
        <v>38</v>
      </c>
      <c r="D179" s="17" t="str">
        <f t="shared" si="48"/>
        <v>IG</v>
      </c>
      <c r="E179" s="18" t="s">
        <v>79</v>
      </c>
      <c r="F179" s="18"/>
      <c r="G179" s="19"/>
      <c r="H179" s="19"/>
      <c r="I179" s="19"/>
      <c r="J179" s="20"/>
      <c r="K179" s="21" t="e">
        <f>VLOOKUP(J179,'[2]Item List (3)'!A$1:B$110000,2,FALSE)</f>
        <v>#N/A</v>
      </c>
      <c r="L179" s="20"/>
      <c r="M179" s="16" t="s">
        <v>138</v>
      </c>
      <c r="N179" s="16"/>
      <c r="O179" s="36" t="str">
        <f t="shared" si="40"/>
        <v/>
      </c>
      <c r="P179" s="16"/>
      <c r="Q179" s="16"/>
      <c r="R179" s="16"/>
      <c r="S179" s="16"/>
      <c r="T179" s="16"/>
      <c r="U179" s="37">
        <f t="shared" si="50"/>
        <v>0</v>
      </c>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v>480</v>
      </c>
      <c r="BG179" s="37">
        <f t="shared" si="55"/>
        <v>480</v>
      </c>
      <c r="BH179" s="24">
        <f t="shared" si="41"/>
        <v>8</v>
      </c>
      <c r="BI179" s="25">
        <f t="shared" si="56"/>
        <v>0</v>
      </c>
      <c r="BJ179" s="25">
        <f t="shared" si="42"/>
        <v>0</v>
      </c>
      <c r="BK179" s="26">
        <f t="shared" si="51"/>
        <v>0</v>
      </c>
      <c r="BL179" s="26">
        <f t="shared" si="52"/>
        <v>0</v>
      </c>
      <c r="BM179" s="26">
        <f t="shared" si="43"/>
        <v>0</v>
      </c>
      <c r="BN179" s="27">
        <f t="shared" si="49"/>
        <v>8</v>
      </c>
      <c r="BO179" s="27">
        <f t="shared" si="44"/>
        <v>0</v>
      </c>
      <c r="BP179" s="27">
        <f t="shared" si="45"/>
        <v>0</v>
      </c>
      <c r="BQ179" s="28">
        <f t="shared" si="46"/>
        <v>0</v>
      </c>
      <c r="BR179" s="29"/>
      <c r="BS179" s="29"/>
      <c r="BT179" s="29"/>
      <c r="BU179" s="30"/>
      <c r="BV179" s="29"/>
      <c r="BW179" s="16">
        <f t="shared" si="47"/>
        <v>0</v>
      </c>
    </row>
    <row r="180" spans="1:75" x14ac:dyDescent="0.3">
      <c r="A180" s="14">
        <v>179</v>
      </c>
      <c r="B180" s="15">
        <v>46056</v>
      </c>
      <c r="C180" s="16" t="s">
        <v>40</v>
      </c>
      <c r="D180" s="17" t="str">
        <f t="shared" si="48"/>
        <v>IG</v>
      </c>
      <c r="E180" s="18" t="s">
        <v>79</v>
      </c>
      <c r="F180" s="18"/>
      <c r="G180" s="19"/>
      <c r="H180" s="19"/>
      <c r="I180" s="19"/>
      <c r="J180" s="20"/>
      <c r="K180" s="21" t="e">
        <f>VLOOKUP(J180,'[2]Item List (3)'!A$1:B$110000,2,FALSE)</f>
        <v>#N/A</v>
      </c>
      <c r="L180" s="20"/>
      <c r="M180" s="16" t="s">
        <v>138</v>
      </c>
      <c r="N180" s="16"/>
      <c r="O180" s="36" t="str">
        <f t="shared" si="40"/>
        <v/>
      </c>
      <c r="P180" s="16"/>
      <c r="Q180" s="16"/>
      <c r="R180" s="16"/>
      <c r="S180" s="16"/>
      <c r="T180" s="16"/>
      <c r="U180" s="37">
        <f t="shared" si="50"/>
        <v>0</v>
      </c>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v>480</v>
      </c>
      <c r="BG180" s="37">
        <f t="shared" si="55"/>
        <v>480</v>
      </c>
      <c r="BH180" s="24">
        <f t="shared" si="41"/>
        <v>8</v>
      </c>
      <c r="BI180" s="25">
        <f t="shared" si="56"/>
        <v>0</v>
      </c>
      <c r="BJ180" s="25">
        <f t="shared" si="42"/>
        <v>0</v>
      </c>
      <c r="BK180" s="26">
        <f t="shared" si="51"/>
        <v>0</v>
      </c>
      <c r="BL180" s="26">
        <f t="shared" si="52"/>
        <v>0</v>
      </c>
      <c r="BM180" s="26">
        <f t="shared" si="43"/>
        <v>0</v>
      </c>
      <c r="BN180" s="27">
        <f t="shared" si="49"/>
        <v>8</v>
      </c>
      <c r="BO180" s="27">
        <f t="shared" si="44"/>
        <v>0</v>
      </c>
      <c r="BP180" s="27">
        <f t="shared" si="45"/>
        <v>0</v>
      </c>
      <c r="BQ180" s="28">
        <f t="shared" si="46"/>
        <v>0</v>
      </c>
      <c r="BR180" s="29"/>
      <c r="BS180" s="29"/>
      <c r="BT180" s="29"/>
      <c r="BU180" s="30"/>
      <c r="BV180" s="29"/>
      <c r="BW180" s="16">
        <f t="shared" si="47"/>
        <v>0</v>
      </c>
    </row>
    <row r="181" spans="1:75" x14ac:dyDescent="0.3">
      <c r="A181" s="14">
        <v>180</v>
      </c>
      <c r="B181" s="15">
        <v>46056</v>
      </c>
      <c r="C181" s="16" t="s">
        <v>38</v>
      </c>
      <c r="D181" s="17" t="str">
        <f t="shared" si="48"/>
        <v>IG</v>
      </c>
      <c r="E181" s="18" t="s">
        <v>80</v>
      </c>
      <c r="F181" s="18" t="s">
        <v>75</v>
      </c>
      <c r="G181" s="19" t="s">
        <v>64</v>
      </c>
      <c r="H181" s="19"/>
      <c r="I181" s="19"/>
      <c r="J181" s="20">
        <v>208821.01</v>
      </c>
      <c r="K181" s="21" t="str">
        <f>VLOOKUP(J181,'[2]Item List (3)'!A$1:B$110000,2,FALSE)</f>
        <v>NK.OR 32/20(NKI 28/20)</v>
      </c>
      <c r="L181" s="20">
        <v>260101003</v>
      </c>
      <c r="M181" s="16" t="s">
        <v>141</v>
      </c>
      <c r="N181" s="16">
        <v>45</v>
      </c>
      <c r="O181" s="36">
        <f t="shared" si="40"/>
        <v>80</v>
      </c>
      <c r="P181" s="16">
        <v>1</v>
      </c>
      <c r="Q181" s="16">
        <v>456</v>
      </c>
      <c r="R181" s="16">
        <v>17</v>
      </c>
      <c r="S181" s="16"/>
      <c r="T181" s="16"/>
      <c r="U181" s="37">
        <f t="shared" si="50"/>
        <v>456</v>
      </c>
      <c r="V181" s="16">
        <v>420</v>
      </c>
      <c r="W181" s="16"/>
      <c r="X181" s="16"/>
      <c r="Y181" s="16"/>
      <c r="Z181" s="16">
        <v>20</v>
      </c>
      <c r="AA181" s="16"/>
      <c r="AB181" s="16"/>
      <c r="AC181" s="16"/>
      <c r="AD181" s="16"/>
      <c r="AE181" s="16"/>
      <c r="AF181" s="16"/>
      <c r="AG181" s="16"/>
      <c r="AH181" s="16"/>
      <c r="AI181" s="16"/>
      <c r="AJ181" s="16">
        <v>20</v>
      </c>
      <c r="AK181" s="16"/>
      <c r="AL181" s="16"/>
      <c r="AM181" s="16"/>
      <c r="AN181" s="16"/>
      <c r="AO181" s="16"/>
      <c r="AP181" s="16">
        <v>20</v>
      </c>
      <c r="AQ181" s="16"/>
      <c r="AR181" s="16"/>
      <c r="AS181" s="16"/>
      <c r="AT181" s="16"/>
      <c r="AU181" s="16"/>
      <c r="AV181" s="16"/>
      <c r="AW181" s="16"/>
      <c r="AX181" s="16"/>
      <c r="AY181" s="16"/>
      <c r="AZ181" s="16"/>
      <c r="BA181" s="16"/>
      <c r="BB181" s="16"/>
      <c r="BC181" s="16"/>
      <c r="BD181" s="16"/>
      <c r="BE181" s="16"/>
      <c r="BF181" s="16"/>
      <c r="BG181" s="37">
        <f t="shared" ref="BG181:BG202" si="57">SUM(V181:BF181)</f>
        <v>480</v>
      </c>
      <c r="BH181" s="24">
        <f t="shared" si="41"/>
        <v>8</v>
      </c>
      <c r="BI181" s="25">
        <f t="shared" si="56"/>
        <v>7</v>
      </c>
      <c r="BJ181" s="25">
        <f t="shared" si="42"/>
        <v>87.5</v>
      </c>
      <c r="BK181" s="26">
        <f t="shared" si="51"/>
        <v>81.428571428571431</v>
      </c>
      <c r="BL181" s="26">
        <f t="shared" si="52"/>
        <v>96.271929824561411</v>
      </c>
      <c r="BM181" s="26">
        <f t="shared" si="43"/>
        <v>68.59375</v>
      </c>
      <c r="BN181" s="27">
        <f t="shared" si="49"/>
        <v>0.33333333333333331</v>
      </c>
      <c r="BO181" s="27">
        <f t="shared" si="44"/>
        <v>613.33333333333337</v>
      </c>
      <c r="BP181" s="27">
        <f t="shared" si="45"/>
        <v>0.66666666666666674</v>
      </c>
      <c r="BQ181" s="28">
        <f t="shared" si="46"/>
        <v>53.333333333333343</v>
      </c>
      <c r="BR181" s="29">
        <v>1</v>
      </c>
      <c r="BS181" s="29">
        <v>2</v>
      </c>
      <c r="BT181" s="29"/>
      <c r="BU181" s="30"/>
      <c r="BV181" s="29"/>
      <c r="BW181" s="16">
        <f t="shared" si="47"/>
        <v>456</v>
      </c>
    </row>
    <row r="182" spans="1:75" x14ac:dyDescent="0.3">
      <c r="A182" s="14">
        <v>181</v>
      </c>
      <c r="B182" s="15">
        <v>46056</v>
      </c>
      <c r="C182" s="16" t="s">
        <v>40</v>
      </c>
      <c r="D182" s="17" t="str">
        <f t="shared" si="48"/>
        <v>IG</v>
      </c>
      <c r="E182" s="18" t="s">
        <v>80</v>
      </c>
      <c r="F182" s="18" t="s">
        <v>75</v>
      </c>
      <c r="G182" s="19" t="s">
        <v>84</v>
      </c>
      <c r="H182" s="19"/>
      <c r="I182" s="19"/>
      <c r="J182" s="20">
        <v>208821.01</v>
      </c>
      <c r="K182" s="21" t="str">
        <f>VLOOKUP(J182,'[2]Item List (3)'!A$1:B$110000,2,FALSE)</f>
        <v>NK.OR 32/20(NKI 28/20)</v>
      </c>
      <c r="L182" s="20">
        <v>260101003</v>
      </c>
      <c r="M182" s="16" t="s">
        <v>141</v>
      </c>
      <c r="N182" s="16">
        <v>45</v>
      </c>
      <c r="O182" s="36">
        <f t="shared" si="40"/>
        <v>80</v>
      </c>
      <c r="P182" s="16">
        <v>1</v>
      </c>
      <c r="Q182" s="16">
        <v>467</v>
      </c>
      <c r="R182" s="16">
        <v>14</v>
      </c>
      <c r="S182" s="16"/>
      <c r="T182" s="16"/>
      <c r="U182" s="37">
        <f t="shared" si="50"/>
        <v>467</v>
      </c>
      <c r="V182" s="16">
        <v>425</v>
      </c>
      <c r="W182" s="16"/>
      <c r="X182" s="16"/>
      <c r="Y182" s="16"/>
      <c r="Z182" s="16">
        <v>10</v>
      </c>
      <c r="AA182" s="16"/>
      <c r="AB182" s="16"/>
      <c r="AC182" s="16"/>
      <c r="AD182" s="16"/>
      <c r="AE182" s="16">
        <v>5</v>
      </c>
      <c r="AF182" s="16"/>
      <c r="AG182" s="16"/>
      <c r="AH182" s="16"/>
      <c r="AI182" s="16"/>
      <c r="AJ182" s="16">
        <v>20</v>
      </c>
      <c r="AK182" s="16"/>
      <c r="AL182" s="16"/>
      <c r="AM182" s="16"/>
      <c r="AN182" s="16"/>
      <c r="AO182" s="16"/>
      <c r="AP182" s="16">
        <v>20</v>
      </c>
      <c r="AQ182" s="16"/>
      <c r="AR182" s="16"/>
      <c r="AS182" s="16"/>
      <c r="AT182" s="16"/>
      <c r="AU182" s="16"/>
      <c r="AV182" s="16"/>
      <c r="AW182" s="16"/>
      <c r="AX182" s="16"/>
      <c r="AY182" s="16"/>
      <c r="AZ182" s="16"/>
      <c r="BA182" s="16"/>
      <c r="BB182" s="16"/>
      <c r="BC182" s="16"/>
      <c r="BD182" s="16"/>
      <c r="BE182" s="16"/>
      <c r="BF182" s="16"/>
      <c r="BG182" s="37">
        <f t="shared" si="57"/>
        <v>480</v>
      </c>
      <c r="BH182" s="24">
        <f t="shared" si="41"/>
        <v>8</v>
      </c>
      <c r="BI182" s="25">
        <f t="shared" si="56"/>
        <v>7.083333333333333</v>
      </c>
      <c r="BJ182" s="25">
        <f t="shared" si="42"/>
        <v>88.541666666666657</v>
      </c>
      <c r="BK182" s="26">
        <f t="shared" si="51"/>
        <v>82.411764705882348</v>
      </c>
      <c r="BL182" s="26">
        <f t="shared" si="52"/>
        <v>97.002141327623121</v>
      </c>
      <c r="BM182" s="26">
        <f t="shared" si="43"/>
        <v>70.781249999999986</v>
      </c>
      <c r="BN182" s="27">
        <f t="shared" si="49"/>
        <v>0.33333333333333331</v>
      </c>
      <c r="BO182" s="27">
        <f t="shared" si="44"/>
        <v>613.33333333333337</v>
      </c>
      <c r="BP182" s="27">
        <f t="shared" si="45"/>
        <v>0.58333333333333326</v>
      </c>
      <c r="BQ182" s="28">
        <f t="shared" si="46"/>
        <v>46.666666666666657</v>
      </c>
      <c r="BR182" s="29"/>
      <c r="BS182" s="29"/>
      <c r="BT182" s="29"/>
      <c r="BU182" s="30"/>
      <c r="BV182" s="29"/>
      <c r="BW182" s="16">
        <f t="shared" si="47"/>
        <v>467</v>
      </c>
    </row>
    <row r="183" spans="1:75" x14ac:dyDescent="0.3">
      <c r="A183" s="14">
        <v>182</v>
      </c>
      <c r="B183" s="15">
        <v>46056</v>
      </c>
      <c r="C183" s="16" t="s">
        <v>38</v>
      </c>
      <c r="D183" s="17" t="str">
        <f t="shared" si="48"/>
        <v>IG</v>
      </c>
      <c r="E183" s="18" t="s">
        <v>85</v>
      </c>
      <c r="F183" s="18" t="s">
        <v>75</v>
      </c>
      <c r="G183" s="19" t="s">
        <v>83</v>
      </c>
      <c r="H183" s="19" t="s">
        <v>127</v>
      </c>
      <c r="I183" s="19"/>
      <c r="J183" s="20">
        <v>200261</v>
      </c>
      <c r="K183" s="21" t="str">
        <f>VLOOKUP(J183,'[2]Item List (3)'!A$1:B$110000,2,FALSE)</f>
        <v>OR.211 YY4</v>
      </c>
      <c r="L183" s="20">
        <v>260116005</v>
      </c>
      <c r="M183" s="16" t="s">
        <v>141</v>
      </c>
      <c r="N183" s="16">
        <v>25</v>
      </c>
      <c r="O183" s="36">
        <f t="shared" si="40"/>
        <v>144</v>
      </c>
      <c r="P183" s="16">
        <v>1</v>
      </c>
      <c r="Q183" s="16">
        <v>953</v>
      </c>
      <c r="R183" s="16">
        <v>14</v>
      </c>
      <c r="S183" s="16"/>
      <c r="T183" s="16">
        <v>2</v>
      </c>
      <c r="U183" s="37">
        <f t="shared" si="50"/>
        <v>955</v>
      </c>
      <c r="V183" s="16">
        <v>440</v>
      </c>
      <c r="W183" s="16"/>
      <c r="X183" s="16"/>
      <c r="Y183" s="16"/>
      <c r="Z183" s="16"/>
      <c r="AA183" s="16"/>
      <c r="AB183" s="16"/>
      <c r="AC183" s="16"/>
      <c r="AD183" s="16"/>
      <c r="AE183" s="16"/>
      <c r="AF183" s="16"/>
      <c r="AG183" s="16"/>
      <c r="AH183" s="16"/>
      <c r="AI183" s="16"/>
      <c r="AJ183" s="16"/>
      <c r="AK183" s="16"/>
      <c r="AL183" s="16"/>
      <c r="AM183" s="16"/>
      <c r="AN183" s="16"/>
      <c r="AO183" s="16"/>
      <c r="AP183" s="16">
        <v>40</v>
      </c>
      <c r="AQ183" s="16"/>
      <c r="AR183" s="16"/>
      <c r="AS183" s="16"/>
      <c r="AT183" s="16"/>
      <c r="AU183" s="16"/>
      <c r="AV183" s="16"/>
      <c r="AW183" s="16"/>
      <c r="AX183" s="16"/>
      <c r="AY183" s="16"/>
      <c r="AZ183" s="16"/>
      <c r="BA183" s="16"/>
      <c r="BB183" s="16"/>
      <c r="BC183" s="16"/>
      <c r="BD183" s="16"/>
      <c r="BE183" s="16"/>
      <c r="BF183" s="16"/>
      <c r="BG183" s="37">
        <f t="shared" si="57"/>
        <v>480</v>
      </c>
      <c r="BH183" s="24">
        <f t="shared" si="41"/>
        <v>8</v>
      </c>
      <c r="BI183" s="25">
        <f t="shared" si="56"/>
        <v>7.333333333333333</v>
      </c>
      <c r="BJ183" s="25">
        <f t="shared" si="42"/>
        <v>91.666666666666657</v>
      </c>
      <c r="BK183" s="26">
        <f t="shared" si="51"/>
        <v>90.435606060606062</v>
      </c>
      <c r="BL183" s="26">
        <f t="shared" si="52"/>
        <v>98.324607329842934</v>
      </c>
      <c r="BM183" s="26">
        <f t="shared" si="43"/>
        <v>81.510416666666657</v>
      </c>
      <c r="BN183" s="27">
        <f t="shared" si="49"/>
        <v>0.66666666666666663</v>
      </c>
      <c r="BO183" s="27">
        <f t="shared" si="44"/>
        <v>1056</v>
      </c>
      <c r="BP183" s="27">
        <f t="shared" si="45"/>
        <v>0</v>
      </c>
      <c r="BQ183" s="28">
        <f t="shared" si="46"/>
        <v>0</v>
      </c>
      <c r="BR183" s="29">
        <v>1</v>
      </c>
      <c r="BS183" s="29"/>
      <c r="BT183" s="29">
        <v>1</v>
      </c>
      <c r="BU183" s="30">
        <v>1</v>
      </c>
      <c r="BV183" s="29"/>
      <c r="BW183" s="16">
        <f t="shared" si="47"/>
        <v>953</v>
      </c>
    </row>
    <row r="184" spans="1:75" x14ac:dyDescent="0.3">
      <c r="A184" s="14">
        <v>183</v>
      </c>
      <c r="B184" s="15">
        <v>46056</v>
      </c>
      <c r="C184" s="16" t="s">
        <v>40</v>
      </c>
      <c r="D184" s="17" t="str">
        <f t="shared" si="48"/>
        <v>IG</v>
      </c>
      <c r="E184" s="18" t="s">
        <v>85</v>
      </c>
      <c r="F184" s="18" t="s">
        <v>75</v>
      </c>
      <c r="G184" s="19" t="s">
        <v>86</v>
      </c>
      <c r="H184" s="19"/>
      <c r="I184" s="19"/>
      <c r="J184" s="20">
        <v>200261</v>
      </c>
      <c r="K184" s="21" t="str">
        <f>VLOOKUP(J184,'[2]Item List (3)'!A$1:B$110000,2,FALSE)</f>
        <v>OR.211 YY4</v>
      </c>
      <c r="L184" s="20">
        <v>260116005</v>
      </c>
      <c r="M184" s="16" t="s">
        <v>141</v>
      </c>
      <c r="N184" s="16">
        <v>25</v>
      </c>
      <c r="O184" s="36">
        <f t="shared" si="40"/>
        <v>144</v>
      </c>
      <c r="P184" s="16">
        <v>1</v>
      </c>
      <c r="Q184" s="16">
        <v>991</v>
      </c>
      <c r="R184" s="16">
        <v>8</v>
      </c>
      <c r="S184" s="16">
        <v>5</v>
      </c>
      <c r="T184" s="16">
        <v>6</v>
      </c>
      <c r="U184" s="37">
        <f t="shared" si="50"/>
        <v>1002</v>
      </c>
      <c r="V184" s="16">
        <v>460</v>
      </c>
      <c r="W184" s="16"/>
      <c r="X184" s="16"/>
      <c r="Y184" s="16"/>
      <c r="Z184" s="16"/>
      <c r="AA184" s="16"/>
      <c r="AB184" s="16"/>
      <c r="AC184" s="16"/>
      <c r="AD184" s="16"/>
      <c r="AE184" s="16"/>
      <c r="AF184" s="16"/>
      <c r="AG184" s="16"/>
      <c r="AH184" s="16"/>
      <c r="AI184" s="16"/>
      <c r="AJ184" s="16"/>
      <c r="AK184" s="16"/>
      <c r="AL184" s="16"/>
      <c r="AM184" s="16"/>
      <c r="AN184" s="16"/>
      <c r="AO184" s="16"/>
      <c r="AP184" s="16">
        <v>20</v>
      </c>
      <c r="AQ184" s="16"/>
      <c r="AR184" s="16"/>
      <c r="AS184" s="16"/>
      <c r="AT184" s="16"/>
      <c r="AU184" s="16"/>
      <c r="AV184" s="16"/>
      <c r="AW184" s="16"/>
      <c r="AX184" s="16"/>
      <c r="AY184" s="16"/>
      <c r="AZ184" s="16"/>
      <c r="BA184" s="16"/>
      <c r="BB184" s="16"/>
      <c r="BC184" s="16"/>
      <c r="BD184" s="16"/>
      <c r="BE184" s="16"/>
      <c r="BF184" s="16"/>
      <c r="BG184" s="37">
        <f t="shared" si="57"/>
        <v>480</v>
      </c>
      <c r="BH184" s="24">
        <f t="shared" si="41"/>
        <v>8</v>
      </c>
      <c r="BI184" s="25">
        <f t="shared" si="56"/>
        <v>7.666666666666667</v>
      </c>
      <c r="BJ184" s="25">
        <f t="shared" si="42"/>
        <v>95.833333333333343</v>
      </c>
      <c r="BK184" s="26">
        <f t="shared" si="51"/>
        <v>90.760869565217391</v>
      </c>
      <c r="BL184" s="26">
        <f t="shared" si="52"/>
        <v>98.103792415169664</v>
      </c>
      <c r="BM184" s="26">
        <f t="shared" si="43"/>
        <v>85.329861111111128</v>
      </c>
      <c r="BN184" s="27">
        <f t="shared" si="49"/>
        <v>0.33333333333333331</v>
      </c>
      <c r="BO184" s="27">
        <f t="shared" si="44"/>
        <v>1104</v>
      </c>
      <c r="BP184" s="27">
        <f t="shared" si="45"/>
        <v>0</v>
      </c>
      <c r="BQ184" s="28">
        <f t="shared" si="46"/>
        <v>0</v>
      </c>
      <c r="BR184" s="29">
        <v>1</v>
      </c>
      <c r="BS184" s="29"/>
      <c r="BT184" s="29">
        <v>1</v>
      </c>
      <c r="BU184" s="30">
        <v>1</v>
      </c>
      <c r="BV184" s="29"/>
      <c r="BW184" s="16">
        <f t="shared" si="47"/>
        <v>991</v>
      </c>
    </row>
    <row r="185" spans="1:75" x14ac:dyDescent="0.3">
      <c r="A185" s="14">
        <v>184</v>
      </c>
      <c r="B185" s="15">
        <v>46056</v>
      </c>
      <c r="C185" s="16" t="s">
        <v>38</v>
      </c>
      <c r="D185" s="17" t="str">
        <f t="shared" si="48"/>
        <v>IG</v>
      </c>
      <c r="E185" s="18" t="s">
        <v>87</v>
      </c>
      <c r="F185" s="18" t="s">
        <v>75</v>
      </c>
      <c r="G185" s="19" t="s">
        <v>128</v>
      </c>
      <c r="H185" s="19"/>
      <c r="I185" s="19"/>
      <c r="J185" s="20">
        <v>100261</v>
      </c>
      <c r="K185" s="21" t="str">
        <f>VLOOKUP(J185,'[2]Item List (3)'!A$1:B$110000,2,FALSE)</f>
        <v>IR. 211 YY4</v>
      </c>
      <c r="L185" s="20">
        <v>260116004</v>
      </c>
      <c r="M185" s="16" t="s">
        <v>138</v>
      </c>
      <c r="N185" s="16">
        <v>25</v>
      </c>
      <c r="O185" s="36">
        <f t="shared" si="40"/>
        <v>144</v>
      </c>
      <c r="P185" s="16">
        <v>1</v>
      </c>
      <c r="Q185" s="16">
        <v>526</v>
      </c>
      <c r="R185" s="16">
        <v>94</v>
      </c>
      <c r="S185" s="16">
        <v>56</v>
      </c>
      <c r="T185" s="16"/>
      <c r="U185" s="37">
        <f t="shared" si="50"/>
        <v>582</v>
      </c>
      <c r="V185" s="16">
        <v>390</v>
      </c>
      <c r="W185" s="16"/>
      <c r="X185" s="16"/>
      <c r="Y185" s="16">
        <v>50</v>
      </c>
      <c r="Z185" s="16">
        <v>25</v>
      </c>
      <c r="AA185" s="16"/>
      <c r="AB185" s="16"/>
      <c r="AC185" s="16">
        <v>15</v>
      </c>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37">
        <f t="shared" si="57"/>
        <v>480</v>
      </c>
      <c r="BH185" s="24">
        <f t="shared" si="41"/>
        <v>8</v>
      </c>
      <c r="BI185" s="25">
        <f t="shared" si="56"/>
        <v>6.5</v>
      </c>
      <c r="BJ185" s="25">
        <f t="shared" si="42"/>
        <v>81.25</v>
      </c>
      <c r="BK185" s="26">
        <f t="shared" si="51"/>
        <v>62.179487179487182</v>
      </c>
      <c r="BL185" s="26">
        <f t="shared" si="52"/>
        <v>74.226804123711347</v>
      </c>
      <c r="BM185" s="26">
        <f t="shared" si="43"/>
        <v>37.500000000000007</v>
      </c>
      <c r="BN185" s="27">
        <f t="shared" si="49"/>
        <v>0</v>
      </c>
      <c r="BO185" s="27">
        <f t="shared" si="44"/>
        <v>1152</v>
      </c>
      <c r="BP185" s="27">
        <f t="shared" si="45"/>
        <v>1.5</v>
      </c>
      <c r="BQ185" s="28">
        <f t="shared" si="46"/>
        <v>216</v>
      </c>
      <c r="BR185" s="29"/>
      <c r="BS185" s="29"/>
      <c r="BT185" s="29"/>
      <c r="BU185" s="30"/>
      <c r="BV185" s="29"/>
      <c r="BW185" s="16">
        <f t="shared" si="47"/>
        <v>526</v>
      </c>
    </row>
    <row r="186" spans="1:75" x14ac:dyDescent="0.3">
      <c r="A186" s="14">
        <v>185</v>
      </c>
      <c r="B186" s="15">
        <v>46056</v>
      </c>
      <c r="C186" s="16" t="s">
        <v>40</v>
      </c>
      <c r="D186" s="17" t="str">
        <f t="shared" si="48"/>
        <v>IG</v>
      </c>
      <c r="E186" s="18" t="s">
        <v>87</v>
      </c>
      <c r="F186" s="18" t="s">
        <v>75</v>
      </c>
      <c r="G186" s="19" t="s">
        <v>89</v>
      </c>
      <c r="H186" s="19"/>
      <c r="I186" s="19"/>
      <c r="J186" s="20">
        <v>100261</v>
      </c>
      <c r="K186" s="21" t="str">
        <f>VLOOKUP(J186,'[2]Item List (3)'!A$1:B$110000,2,FALSE)</f>
        <v>IR. 211 YY4</v>
      </c>
      <c r="L186" s="20">
        <v>260116004</v>
      </c>
      <c r="M186" s="16" t="s">
        <v>138</v>
      </c>
      <c r="N186" s="16">
        <v>25</v>
      </c>
      <c r="O186" s="36">
        <f t="shared" si="40"/>
        <v>144</v>
      </c>
      <c r="P186" s="16">
        <v>1</v>
      </c>
      <c r="Q186" s="16">
        <v>543</v>
      </c>
      <c r="R186" s="16">
        <v>111</v>
      </c>
      <c r="S186" s="16">
        <v>34</v>
      </c>
      <c r="T186" s="16">
        <v>11</v>
      </c>
      <c r="U186" s="37">
        <f t="shared" si="50"/>
        <v>588</v>
      </c>
      <c r="V186" s="16">
        <v>360</v>
      </c>
      <c r="W186" s="16"/>
      <c r="X186" s="16">
        <v>40</v>
      </c>
      <c r="Y186" s="16"/>
      <c r="Z186" s="16">
        <v>10</v>
      </c>
      <c r="AA186" s="16"/>
      <c r="AB186" s="16"/>
      <c r="AC186" s="16"/>
      <c r="AD186" s="16"/>
      <c r="AE186" s="16">
        <v>20</v>
      </c>
      <c r="AF186" s="16"/>
      <c r="AG186" s="16"/>
      <c r="AH186" s="16"/>
      <c r="AI186" s="16"/>
      <c r="AJ186" s="16"/>
      <c r="AK186" s="16"/>
      <c r="AL186" s="16"/>
      <c r="AM186" s="16"/>
      <c r="AN186" s="16">
        <v>10</v>
      </c>
      <c r="AO186" s="16"/>
      <c r="AP186" s="16">
        <v>40</v>
      </c>
      <c r="AQ186" s="16"/>
      <c r="AR186" s="16"/>
      <c r="AS186" s="16"/>
      <c r="AT186" s="16"/>
      <c r="AU186" s="16"/>
      <c r="AV186" s="16"/>
      <c r="AW186" s="16"/>
      <c r="AX186" s="16"/>
      <c r="AY186" s="16"/>
      <c r="AZ186" s="16"/>
      <c r="BA186" s="16"/>
      <c r="BB186" s="16"/>
      <c r="BC186" s="16"/>
      <c r="BD186" s="16"/>
      <c r="BE186" s="16"/>
      <c r="BF186" s="16"/>
      <c r="BG186" s="37">
        <f t="shared" si="57"/>
        <v>480</v>
      </c>
      <c r="BH186" s="24">
        <f t="shared" si="41"/>
        <v>8</v>
      </c>
      <c r="BI186" s="25">
        <f t="shared" si="56"/>
        <v>6</v>
      </c>
      <c r="BJ186" s="25">
        <f t="shared" si="42"/>
        <v>75</v>
      </c>
      <c r="BK186" s="26">
        <f t="shared" si="51"/>
        <v>68.055555555555557</v>
      </c>
      <c r="BL186" s="26">
        <f t="shared" si="52"/>
        <v>73.469387755102048</v>
      </c>
      <c r="BM186" s="26">
        <f t="shared" si="43"/>
        <v>37.500000000000007</v>
      </c>
      <c r="BN186" s="27">
        <f t="shared" si="49"/>
        <v>0.66666666666666663</v>
      </c>
      <c r="BO186" s="27">
        <f t="shared" si="44"/>
        <v>1056</v>
      </c>
      <c r="BP186" s="27">
        <f t="shared" si="45"/>
        <v>1.3333333333333335</v>
      </c>
      <c r="BQ186" s="28">
        <f t="shared" si="46"/>
        <v>192.00000000000003</v>
      </c>
      <c r="BR186" s="29">
        <v>1</v>
      </c>
      <c r="BS186" s="29"/>
      <c r="BT186" s="29"/>
      <c r="BU186" s="30"/>
      <c r="BV186" s="29"/>
      <c r="BW186" s="16">
        <f t="shared" si="47"/>
        <v>543</v>
      </c>
    </row>
    <row r="187" spans="1:75" x14ac:dyDescent="0.3">
      <c r="A187" s="14">
        <v>186</v>
      </c>
      <c r="B187" s="15">
        <v>46056</v>
      </c>
      <c r="C187" s="16" t="s">
        <v>38</v>
      </c>
      <c r="D187" s="17" t="str">
        <f t="shared" si="48"/>
        <v>IG</v>
      </c>
      <c r="E187" s="18" t="s">
        <v>90</v>
      </c>
      <c r="F187" s="18" t="s">
        <v>75</v>
      </c>
      <c r="G187" s="19" t="s">
        <v>91</v>
      </c>
      <c r="H187" s="19"/>
      <c r="I187" s="19"/>
      <c r="J187" s="20">
        <v>200827.1</v>
      </c>
      <c r="K187" s="21" t="str">
        <f>VLOOKUP(J187,'[2]Item List (3)'!A$1:B$110000,2,FALSE)</f>
        <v>MNA.OR 4020</v>
      </c>
      <c r="L187" s="20">
        <v>251204004</v>
      </c>
      <c r="M187" s="16" t="s">
        <v>141</v>
      </c>
      <c r="N187" s="16">
        <v>25</v>
      </c>
      <c r="O187" s="36">
        <f t="shared" si="40"/>
        <v>144</v>
      </c>
      <c r="P187" s="16">
        <v>1</v>
      </c>
      <c r="Q187" s="16">
        <v>983</v>
      </c>
      <c r="R187" s="16"/>
      <c r="S187" s="16">
        <v>12</v>
      </c>
      <c r="T187" s="16"/>
      <c r="U187" s="37">
        <f t="shared" si="50"/>
        <v>995</v>
      </c>
      <c r="V187" s="16">
        <v>455</v>
      </c>
      <c r="W187" s="16"/>
      <c r="X187" s="16"/>
      <c r="Y187" s="16"/>
      <c r="Z187" s="16"/>
      <c r="AA187" s="16"/>
      <c r="AB187" s="16"/>
      <c r="AC187" s="16"/>
      <c r="AD187" s="16"/>
      <c r="AE187" s="16">
        <v>5</v>
      </c>
      <c r="AF187" s="16"/>
      <c r="AG187" s="16"/>
      <c r="AH187" s="16"/>
      <c r="AI187" s="16"/>
      <c r="AJ187" s="16"/>
      <c r="AK187" s="16"/>
      <c r="AL187" s="16"/>
      <c r="AM187" s="16"/>
      <c r="AN187" s="16"/>
      <c r="AO187" s="16"/>
      <c r="AP187" s="16">
        <v>20</v>
      </c>
      <c r="AQ187" s="16"/>
      <c r="AR187" s="16"/>
      <c r="AS187" s="16"/>
      <c r="AT187" s="16"/>
      <c r="AU187" s="16"/>
      <c r="AV187" s="16"/>
      <c r="AW187" s="16"/>
      <c r="AX187" s="16"/>
      <c r="AY187" s="16"/>
      <c r="AZ187" s="16"/>
      <c r="BA187" s="16"/>
      <c r="BB187" s="16"/>
      <c r="BC187" s="16"/>
      <c r="BD187" s="16"/>
      <c r="BE187" s="16"/>
      <c r="BF187" s="16"/>
      <c r="BG187" s="37">
        <f t="shared" si="57"/>
        <v>480</v>
      </c>
      <c r="BH187" s="24">
        <f t="shared" si="41"/>
        <v>8</v>
      </c>
      <c r="BI187" s="25">
        <f t="shared" si="56"/>
        <v>7.583333333333333</v>
      </c>
      <c r="BJ187" s="25">
        <f t="shared" si="42"/>
        <v>94.791666666666657</v>
      </c>
      <c r="BK187" s="26">
        <f t="shared" si="51"/>
        <v>91.117216117216117</v>
      </c>
      <c r="BL187" s="26">
        <f t="shared" si="52"/>
        <v>98.793969849246238</v>
      </c>
      <c r="BM187" s="26">
        <f t="shared" si="43"/>
        <v>85.329861111111114</v>
      </c>
      <c r="BN187" s="27">
        <f t="shared" si="49"/>
        <v>0.33333333333333331</v>
      </c>
      <c r="BO187" s="27">
        <f t="shared" si="44"/>
        <v>1104</v>
      </c>
      <c r="BP187" s="27">
        <f t="shared" si="45"/>
        <v>8.333333333333337E-2</v>
      </c>
      <c r="BQ187" s="28">
        <f t="shared" si="46"/>
        <v>12.000000000000005</v>
      </c>
      <c r="BR187" s="29">
        <v>1</v>
      </c>
      <c r="BS187" s="29"/>
      <c r="BT187" s="29"/>
      <c r="BU187" s="30"/>
      <c r="BV187" s="29"/>
      <c r="BW187" s="16">
        <f t="shared" si="47"/>
        <v>983</v>
      </c>
    </row>
    <row r="188" spans="1:75" x14ac:dyDescent="0.3">
      <c r="A188" s="14">
        <v>187</v>
      </c>
      <c r="B188" s="15">
        <v>46056</v>
      </c>
      <c r="C188" s="16" t="s">
        <v>40</v>
      </c>
      <c r="D188" s="17" t="str">
        <f t="shared" si="48"/>
        <v>IG</v>
      </c>
      <c r="E188" s="18" t="s">
        <v>90</v>
      </c>
      <c r="F188" s="18" t="s">
        <v>75</v>
      </c>
      <c r="G188" s="19" t="s">
        <v>92</v>
      </c>
      <c r="H188" s="19"/>
      <c r="I188" s="19"/>
      <c r="J188" s="20">
        <v>200827.1</v>
      </c>
      <c r="K188" s="21" t="str">
        <f>VLOOKUP(J188,'[2]Item List (3)'!A$1:B$110000,2,FALSE)</f>
        <v>MNA.OR 4020</v>
      </c>
      <c r="L188" s="20">
        <v>251207004</v>
      </c>
      <c r="M188" s="16" t="s">
        <v>141</v>
      </c>
      <c r="N188" s="16">
        <v>25</v>
      </c>
      <c r="O188" s="36">
        <f t="shared" si="40"/>
        <v>144</v>
      </c>
      <c r="P188" s="16">
        <v>1</v>
      </c>
      <c r="Q188" s="16">
        <v>990</v>
      </c>
      <c r="R188" s="16">
        <v>2</v>
      </c>
      <c r="S188" s="16">
        <v>10</v>
      </c>
      <c r="T188" s="16"/>
      <c r="U188" s="37">
        <f t="shared" si="50"/>
        <v>1000</v>
      </c>
      <c r="V188" s="16">
        <v>455</v>
      </c>
      <c r="W188" s="16"/>
      <c r="X188" s="16"/>
      <c r="Y188" s="16"/>
      <c r="Z188" s="16"/>
      <c r="AA188" s="16"/>
      <c r="AB188" s="16"/>
      <c r="AC188" s="16"/>
      <c r="AD188" s="16"/>
      <c r="AE188" s="16">
        <v>5</v>
      </c>
      <c r="AF188" s="16"/>
      <c r="AG188" s="16"/>
      <c r="AH188" s="16"/>
      <c r="AI188" s="16"/>
      <c r="AJ188" s="16"/>
      <c r="AK188" s="16"/>
      <c r="AL188" s="16"/>
      <c r="AM188" s="16"/>
      <c r="AN188" s="16"/>
      <c r="AO188" s="16"/>
      <c r="AP188" s="16">
        <v>20</v>
      </c>
      <c r="AQ188" s="16"/>
      <c r="AR188" s="16"/>
      <c r="AS188" s="16"/>
      <c r="AT188" s="16"/>
      <c r="AU188" s="16"/>
      <c r="AV188" s="16"/>
      <c r="AW188" s="16"/>
      <c r="AX188" s="16"/>
      <c r="AY188" s="16"/>
      <c r="AZ188" s="16"/>
      <c r="BA188" s="16"/>
      <c r="BB188" s="16"/>
      <c r="BC188" s="16"/>
      <c r="BD188" s="16"/>
      <c r="BE188" s="16"/>
      <c r="BF188" s="16"/>
      <c r="BG188" s="37">
        <f t="shared" si="57"/>
        <v>480</v>
      </c>
      <c r="BH188" s="24">
        <f t="shared" si="41"/>
        <v>8</v>
      </c>
      <c r="BI188" s="25">
        <f t="shared" si="56"/>
        <v>7.583333333333333</v>
      </c>
      <c r="BJ188" s="25">
        <f t="shared" si="42"/>
        <v>94.791666666666657</v>
      </c>
      <c r="BK188" s="26">
        <f t="shared" si="51"/>
        <v>91.575091575091577</v>
      </c>
      <c r="BL188" s="26">
        <f t="shared" si="52"/>
        <v>98.8</v>
      </c>
      <c r="BM188" s="26">
        <f t="shared" si="43"/>
        <v>85.763888888888872</v>
      </c>
      <c r="BN188" s="27">
        <f t="shared" si="49"/>
        <v>0.33333333333333331</v>
      </c>
      <c r="BO188" s="27">
        <f t="shared" si="44"/>
        <v>1104</v>
      </c>
      <c r="BP188" s="27">
        <f t="shared" si="45"/>
        <v>8.333333333333337E-2</v>
      </c>
      <c r="BQ188" s="28">
        <f t="shared" si="46"/>
        <v>12.000000000000005</v>
      </c>
      <c r="BR188" s="29"/>
      <c r="BS188" s="29"/>
      <c r="BT188" s="29"/>
      <c r="BU188" s="30"/>
      <c r="BV188" s="29"/>
      <c r="BW188" s="16">
        <f t="shared" si="47"/>
        <v>990</v>
      </c>
    </row>
    <row r="189" spans="1:75" x14ac:dyDescent="0.3">
      <c r="A189" s="14">
        <v>188</v>
      </c>
      <c r="B189" s="15">
        <v>46056</v>
      </c>
      <c r="C189" s="16" t="s">
        <v>38</v>
      </c>
      <c r="D189" s="17" t="str">
        <f t="shared" si="48"/>
        <v>IG</v>
      </c>
      <c r="E189" s="18" t="s">
        <v>93</v>
      </c>
      <c r="F189" s="18"/>
      <c r="G189" s="19"/>
      <c r="H189" s="19"/>
      <c r="I189" s="19"/>
      <c r="J189" s="20"/>
      <c r="K189" s="21" t="e">
        <f>VLOOKUP(J189,'[2]Item List (3)'!A$1:B$110000,2,FALSE)</f>
        <v>#N/A</v>
      </c>
      <c r="L189" s="20"/>
      <c r="M189" s="16" t="s">
        <v>138</v>
      </c>
      <c r="N189" s="16"/>
      <c r="O189" s="36" t="str">
        <f t="shared" si="40"/>
        <v/>
      </c>
      <c r="P189" s="16"/>
      <c r="Q189" s="16"/>
      <c r="R189" s="16"/>
      <c r="S189" s="16"/>
      <c r="T189" s="16"/>
      <c r="U189" s="37">
        <f t="shared" si="50"/>
        <v>0</v>
      </c>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v>480</v>
      </c>
      <c r="AS189" s="16"/>
      <c r="AT189" s="16"/>
      <c r="AU189" s="16"/>
      <c r="AV189" s="16"/>
      <c r="AW189" s="16"/>
      <c r="AX189" s="16"/>
      <c r="AY189" s="16"/>
      <c r="AZ189" s="16"/>
      <c r="BA189" s="16"/>
      <c r="BB189" s="16"/>
      <c r="BC189" s="16"/>
      <c r="BD189" s="16"/>
      <c r="BE189" s="16"/>
      <c r="BF189" s="16"/>
      <c r="BG189" s="37">
        <f t="shared" si="57"/>
        <v>480</v>
      </c>
      <c r="BH189" s="24">
        <f t="shared" si="41"/>
        <v>8</v>
      </c>
      <c r="BI189" s="25">
        <f t="shared" si="56"/>
        <v>0</v>
      </c>
      <c r="BJ189" s="25">
        <f t="shared" si="42"/>
        <v>0</v>
      </c>
      <c r="BK189" s="26">
        <f t="shared" si="51"/>
        <v>0</v>
      </c>
      <c r="BL189" s="26">
        <f t="shared" si="52"/>
        <v>0</v>
      </c>
      <c r="BM189" s="26">
        <f t="shared" si="43"/>
        <v>0</v>
      </c>
      <c r="BN189" s="27">
        <f t="shared" si="49"/>
        <v>0</v>
      </c>
      <c r="BO189" s="27">
        <f t="shared" si="44"/>
        <v>0</v>
      </c>
      <c r="BP189" s="27">
        <f t="shared" si="45"/>
        <v>8</v>
      </c>
      <c r="BQ189" s="28">
        <f t="shared" si="46"/>
        <v>0</v>
      </c>
      <c r="BR189" s="29"/>
      <c r="BS189" s="29"/>
      <c r="BT189" s="29"/>
      <c r="BU189" s="30"/>
      <c r="BV189" s="29"/>
      <c r="BW189" s="16">
        <f t="shared" si="47"/>
        <v>0</v>
      </c>
    </row>
    <row r="190" spans="1:75" x14ac:dyDescent="0.3">
      <c r="A190" s="14">
        <v>189</v>
      </c>
      <c r="B190" s="15">
        <v>46056</v>
      </c>
      <c r="C190" s="16" t="s">
        <v>40</v>
      </c>
      <c r="D190" s="17" t="str">
        <f t="shared" si="48"/>
        <v>IG</v>
      </c>
      <c r="E190" s="18" t="s">
        <v>93</v>
      </c>
      <c r="F190" s="18" t="s">
        <v>75</v>
      </c>
      <c r="G190" s="19" t="s">
        <v>126</v>
      </c>
      <c r="H190" s="19"/>
      <c r="I190" s="19"/>
      <c r="J190" s="20">
        <v>101049</v>
      </c>
      <c r="K190" s="21" t="str">
        <f>VLOOKUP(J190,'[2]Item List (3)'!A$1:B$110000,2,FALSE)</f>
        <v>NUTR.IR.40A</v>
      </c>
      <c r="L190" s="20"/>
      <c r="M190" s="16" t="s">
        <v>138</v>
      </c>
      <c r="N190" s="16"/>
      <c r="O190" s="36" t="str">
        <f t="shared" si="40"/>
        <v/>
      </c>
      <c r="P190" s="16">
        <v>1</v>
      </c>
      <c r="Q190" s="16"/>
      <c r="R190" s="16"/>
      <c r="S190" s="16"/>
      <c r="T190" s="16"/>
      <c r="U190" s="37">
        <f t="shared" si="50"/>
        <v>0</v>
      </c>
      <c r="V190" s="16"/>
      <c r="W190" s="16">
        <v>80</v>
      </c>
      <c r="X190" s="16"/>
      <c r="Y190" s="16"/>
      <c r="Z190" s="16"/>
      <c r="AA190" s="16"/>
      <c r="AB190" s="16"/>
      <c r="AC190" s="16"/>
      <c r="AD190" s="16"/>
      <c r="AE190" s="16"/>
      <c r="AF190" s="16"/>
      <c r="AG190" s="16"/>
      <c r="AH190" s="16"/>
      <c r="AI190" s="16"/>
      <c r="AJ190" s="16"/>
      <c r="AK190" s="16"/>
      <c r="AL190" s="16"/>
      <c r="AM190" s="16"/>
      <c r="AN190" s="16">
        <v>360</v>
      </c>
      <c r="AO190" s="16"/>
      <c r="AP190" s="16"/>
      <c r="AQ190" s="16"/>
      <c r="AR190" s="16"/>
      <c r="AS190" s="16"/>
      <c r="AT190" s="16"/>
      <c r="AU190" s="16"/>
      <c r="AV190" s="16"/>
      <c r="AW190" s="16"/>
      <c r="AX190" s="16"/>
      <c r="AY190" s="16"/>
      <c r="AZ190" s="16"/>
      <c r="BA190" s="16"/>
      <c r="BB190" s="16"/>
      <c r="BC190" s="16">
        <v>40</v>
      </c>
      <c r="BD190" s="16"/>
      <c r="BE190" s="16"/>
      <c r="BF190" s="16"/>
      <c r="BG190" s="37">
        <f t="shared" si="57"/>
        <v>480</v>
      </c>
      <c r="BH190" s="24">
        <f t="shared" si="41"/>
        <v>8</v>
      </c>
      <c r="BI190" s="25">
        <f t="shared" si="56"/>
        <v>0</v>
      </c>
      <c r="BJ190" s="25">
        <f t="shared" si="42"/>
        <v>0</v>
      </c>
      <c r="BK190" s="26">
        <f t="shared" si="51"/>
        <v>0</v>
      </c>
      <c r="BL190" s="26">
        <f t="shared" si="52"/>
        <v>0</v>
      </c>
      <c r="BM190" s="26">
        <f t="shared" si="43"/>
        <v>0</v>
      </c>
      <c r="BN190" s="27">
        <f t="shared" si="49"/>
        <v>1.3333333333333333</v>
      </c>
      <c r="BO190" s="27">
        <f t="shared" si="44"/>
        <v>0</v>
      </c>
      <c r="BP190" s="27">
        <f t="shared" si="45"/>
        <v>6.666666666666667</v>
      </c>
      <c r="BQ190" s="28">
        <f t="shared" si="46"/>
        <v>0</v>
      </c>
      <c r="BR190" s="29"/>
      <c r="BS190" s="29"/>
      <c r="BT190" s="29"/>
      <c r="BU190" s="30"/>
      <c r="BV190" s="29"/>
      <c r="BW190" s="16">
        <f t="shared" si="47"/>
        <v>0</v>
      </c>
    </row>
    <row r="191" spans="1:75" x14ac:dyDescent="0.3">
      <c r="A191" s="14">
        <v>190</v>
      </c>
      <c r="B191" s="15">
        <v>46056</v>
      </c>
      <c r="C191" s="16" t="s">
        <v>38</v>
      </c>
      <c r="D191" s="17" t="str">
        <f t="shared" si="48"/>
        <v>IG</v>
      </c>
      <c r="E191" s="18" t="s">
        <v>94</v>
      </c>
      <c r="F191" s="18" t="s">
        <v>75</v>
      </c>
      <c r="G191" s="19" t="s">
        <v>76</v>
      </c>
      <c r="H191" s="19"/>
      <c r="I191" s="19"/>
      <c r="J191" s="20">
        <v>208417</v>
      </c>
      <c r="K191" s="21" t="str">
        <f>VLOOKUP(J191,'[2]Item List (3)'!A$1:B$110000,2,FALSE)</f>
        <v>JC.OR 8008</v>
      </c>
      <c r="L191" s="20">
        <v>251223008</v>
      </c>
      <c r="M191" s="16" t="s">
        <v>141</v>
      </c>
      <c r="N191" s="16">
        <v>30</v>
      </c>
      <c r="O191" s="36">
        <f t="shared" si="40"/>
        <v>120</v>
      </c>
      <c r="P191" s="16">
        <v>1</v>
      </c>
      <c r="Q191" s="16">
        <v>815</v>
      </c>
      <c r="R191" s="16">
        <v>16</v>
      </c>
      <c r="S191" s="16">
        <v>7</v>
      </c>
      <c r="T191" s="16"/>
      <c r="U191" s="37">
        <f t="shared" si="50"/>
        <v>822</v>
      </c>
      <c r="V191" s="16">
        <v>470</v>
      </c>
      <c r="W191" s="16"/>
      <c r="X191" s="16">
        <v>10</v>
      </c>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37">
        <f t="shared" si="57"/>
        <v>480</v>
      </c>
      <c r="BH191" s="24">
        <f t="shared" si="41"/>
        <v>8</v>
      </c>
      <c r="BI191" s="25">
        <f t="shared" si="56"/>
        <v>7.833333333333333</v>
      </c>
      <c r="BJ191" s="25">
        <f t="shared" si="42"/>
        <v>97.916666666666657</v>
      </c>
      <c r="BK191" s="26">
        <f t="shared" si="51"/>
        <v>87.446808510638292</v>
      </c>
      <c r="BL191" s="26">
        <f t="shared" si="52"/>
        <v>97.201946472019458</v>
      </c>
      <c r="BM191" s="26">
        <f t="shared" si="43"/>
        <v>83.229166666666643</v>
      </c>
      <c r="BN191" s="27">
        <f t="shared" si="49"/>
        <v>0</v>
      </c>
      <c r="BO191" s="27">
        <f t="shared" si="44"/>
        <v>960</v>
      </c>
      <c r="BP191" s="27">
        <f t="shared" si="45"/>
        <v>0.16666666666666666</v>
      </c>
      <c r="BQ191" s="28">
        <f t="shared" si="46"/>
        <v>20</v>
      </c>
      <c r="BR191" s="29">
        <v>2</v>
      </c>
      <c r="BS191" s="29"/>
      <c r="BT191" s="29"/>
      <c r="BU191" s="30"/>
      <c r="BV191" s="29"/>
      <c r="BW191" s="16">
        <f t="shared" si="47"/>
        <v>815</v>
      </c>
    </row>
    <row r="192" spans="1:75" x14ac:dyDescent="0.3">
      <c r="A192" s="14">
        <v>191</v>
      </c>
      <c r="B192" s="15">
        <v>46056</v>
      </c>
      <c r="C192" s="16" t="s">
        <v>40</v>
      </c>
      <c r="D192" s="17" t="str">
        <f t="shared" si="48"/>
        <v>IG</v>
      </c>
      <c r="E192" s="18" t="s">
        <v>94</v>
      </c>
      <c r="F192" s="18" t="s">
        <v>75</v>
      </c>
      <c r="G192" s="19" t="s">
        <v>96</v>
      </c>
      <c r="H192" s="19"/>
      <c r="I192" s="19"/>
      <c r="J192" s="20">
        <v>208417</v>
      </c>
      <c r="K192" s="21" t="str">
        <f>VLOOKUP(J192,'[2]Item List (3)'!A$1:B$110000,2,FALSE)</f>
        <v>JC.OR 8008</v>
      </c>
      <c r="L192" s="20">
        <v>251223008</v>
      </c>
      <c r="M192" s="16" t="s">
        <v>141</v>
      </c>
      <c r="N192" s="16">
        <v>30</v>
      </c>
      <c r="O192" s="36">
        <f t="shared" si="40"/>
        <v>120</v>
      </c>
      <c r="P192" s="16">
        <v>1</v>
      </c>
      <c r="Q192" s="16">
        <v>819</v>
      </c>
      <c r="R192" s="16">
        <v>5</v>
      </c>
      <c r="S192" s="16">
        <v>17</v>
      </c>
      <c r="T192" s="16"/>
      <c r="U192" s="37">
        <f t="shared" si="50"/>
        <v>836</v>
      </c>
      <c r="V192" s="16">
        <v>470</v>
      </c>
      <c r="W192" s="16"/>
      <c r="X192" s="16"/>
      <c r="Y192" s="16"/>
      <c r="Z192" s="16"/>
      <c r="AA192" s="16"/>
      <c r="AB192" s="16"/>
      <c r="AC192" s="16"/>
      <c r="AD192" s="16"/>
      <c r="AE192" s="16"/>
      <c r="AF192" s="16"/>
      <c r="AG192" s="16"/>
      <c r="AH192" s="16"/>
      <c r="AI192" s="16"/>
      <c r="AJ192" s="16"/>
      <c r="AK192" s="16"/>
      <c r="AL192" s="16"/>
      <c r="AM192" s="16"/>
      <c r="AN192" s="16"/>
      <c r="AO192" s="16"/>
      <c r="AP192" s="16">
        <v>20</v>
      </c>
      <c r="AQ192" s="16"/>
      <c r="AR192" s="16"/>
      <c r="AS192" s="16"/>
      <c r="AT192" s="16"/>
      <c r="AU192" s="16"/>
      <c r="AV192" s="16"/>
      <c r="AW192" s="16"/>
      <c r="AX192" s="16"/>
      <c r="AY192" s="16"/>
      <c r="AZ192" s="16"/>
      <c r="BA192" s="16"/>
      <c r="BB192" s="16"/>
      <c r="BC192" s="16"/>
      <c r="BD192" s="16"/>
      <c r="BE192" s="16"/>
      <c r="BF192" s="16"/>
      <c r="BG192" s="37">
        <f t="shared" si="57"/>
        <v>490</v>
      </c>
      <c r="BH192" s="24">
        <f t="shared" si="41"/>
        <v>8.1666666666666661</v>
      </c>
      <c r="BI192" s="25">
        <f t="shared" si="56"/>
        <v>7.833333333333333</v>
      </c>
      <c r="BJ192" s="25">
        <f t="shared" si="42"/>
        <v>95.91836734693878</v>
      </c>
      <c r="BK192" s="26">
        <f t="shared" si="51"/>
        <v>88.936170212765958</v>
      </c>
      <c r="BL192" s="26">
        <f t="shared" si="52"/>
        <v>97.368421052631575</v>
      </c>
      <c r="BM192" s="26">
        <f t="shared" si="43"/>
        <v>83.061224489795933</v>
      </c>
      <c r="BN192" s="27">
        <f t="shared" si="49"/>
        <v>0.33333333333333331</v>
      </c>
      <c r="BO192" s="27">
        <f t="shared" si="44"/>
        <v>940</v>
      </c>
      <c r="BP192" s="27">
        <f t="shared" si="45"/>
        <v>0</v>
      </c>
      <c r="BQ192" s="28">
        <f t="shared" si="46"/>
        <v>0</v>
      </c>
      <c r="BR192" s="29"/>
      <c r="BS192" s="29"/>
      <c r="BT192" s="29"/>
      <c r="BU192" s="30"/>
      <c r="BV192" s="29"/>
      <c r="BW192" s="16">
        <f t="shared" si="47"/>
        <v>819</v>
      </c>
    </row>
    <row r="193" spans="1:75" x14ac:dyDescent="0.3">
      <c r="A193" s="14">
        <v>192</v>
      </c>
      <c r="B193" s="15">
        <v>46056</v>
      </c>
      <c r="C193" s="16" t="s">
        <v>38</v>
      </c>
      <c r="D193" s="17" t="str">
        <f t="shared" si="48"/>
        <v>IG</v>
      </c>
      <c r="E193" s="18" t="s">
        <v>97</v>
      </c>
      <c r="F193" s="18"/>
      <c r="G193" s="19"/>
      <c r="H193" s="19"/>
      <c r="I193" s="19"/>
      <c r="J193" s="20"/>
      <c r="K193" s="21" t="e">
        <f>VLOOKUP(J193,'[2]Item List (3)'!A$1:B$110000,2,FALSE)</f>
        <v>#N/A</v>
      </c>
      <c r="L193" s="20"/>
      <c r="M193" s="16" t="s">
        <v>138</v>
      </c>
      <c r="N193" s="16"/>
      <c r="O193" s="36" t="str">
        <f t="shared" si="40"/>
        <v/>
      </c>
      <c r="P193" s="16"/>
      <c r="Q193" s="16"/>
      <c r="R193" s="16"/>
      <c r="S193" s="16"/>
      <c r="T193" s="16"/>
      <c r="U193" s="37">
        <f t="shared" si="50"/>
        <v>0</v>
      </c>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v>480</v>
      </c>
      <c r="AS193" s="16"/>
      <c r="AT193" s="16"/>
      <c r="AU193" s="16"/>
      <c r="AV193" s="16"/>
      <c r="AW193" s="16"/>
      <c r="AX193" s="16"/>
      <c r="AY193" s="16"/>
      <c r="AZ193" s="16"/>
      <c r="BA193" s="16"/>
      <c r="BB193" s="16"/>
      <c r="BC193" s="16"/>
      <c r="BD193" s="16"/>
      <c r="BE193" s="16"/>
      <c r="BF193" s="16"/>
      <c r="BG193" s="37">
        <f t="shared" si="57"/>
        <v>480</v>
      </c>
      <c r="BH193" s="24">
        <f t="shared" si="41"/>
        <v>8</v>
      </c>
      <c r="BI193" s="25">
        <f t="shared" si="56"/>
        <v>0</v>
      </c>
      <c r="BJ193" s="25">
        <f t="shared" si="42"/>
        <v>0</v>
      </c>
      <c r="BK193" s="26">
        <f t="shared" si="51"/>
        <v>0</v>
      </c>
      <c r="BL193" s="26">
        <f t="shared" si="52"/>
        <v>0</v>
      </c>
      <c r="BM193" s="26">
        <f t="shared" si="43"/>
        <v>0</v>
      </c>
      <c r="BN193" s="27">
        <f t="shared" si="49"/>
        <v>0</v>
      </c>
      <c r="BO193" s="27">
        <f t="shared" si="44"/>
        <v>0</v>
      </c>
      <c r="BP193" s="27">
        <f t="shared" si="45"/>
        <v>8</v>
      </c>
      <c r="BQ193" s="28">
        <f t="shared" si="46"/>
        <v>0</v>
      </c>
      <c r="BR193" s="29"/>
      <c r="BS193" s="29"/>
      <c r="BT193" s="29"/>
      <c r="BU193" s="30"/>
      <c r="BV193" s="29"/>
      <c r="BW193" s="16">
        <f t="shared" si="47"/>
        <v>0</v>
      </c>
    </row>
    <row r="194" spans="1:75" x14ac:dyDescent="0.3">
      <c r="A194" s="14">
        <v>193</v>
      </c>
      <c r="B194" s="15">
        <v>46056</v>
      </c>
      <c r="C194" s="16" t="s">
        <v>40</v>
      </c>
      <c r="D194" s="17" t="str">
        <f t="shared" si="48"/>
        <v>IG</v>
      </c>
      <c r="E194" s="18" t="s">
        <v>97</v>
      </c>
      <c r="F194" s="18"/>
      <c r="G194" s="19"/>
      <c r="H194" s="19"/>
      <c r="I194" s="19"/>
      <c r="J194" s="20"/>
      <c r="K194" s="21" t="e">
        <f>VLOOKUP(J194,'[2]Item List (3)'!A$1:B$110000,2,FALSE)</f>
        <v>#N/A</v>
      </c>
      <c r="L194" s="20"/>
      <c r="M194" s="16" t="s">
        <v>138</v>
      </c>
      <c r="N194" s="16"/>
      <c r="O194" s="36" t="str">
        <f t="shared" ref="O194:O257" si="58">IFERROR(3600/N194,"")</f>
        <v/>
      </c>
      <c r="P194" s="16"/>
      <c r="Q194" s="16"/>
      <c r="R194" s="16"/>
      <c r="S194" s="16"/>
      <c r="T194" s="16"/>
      <c r="U194" s="37">
        <f t="shared" si="50"/>
        <v>0</v>
      </c>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v>480</v>
      </c>
      <c r="BG194" s="37">
        <f t="shared" si="57"/>
        <v>480</v>
      </c>
      <c r="BH194" s="24">
        <f t="shared" ref="BH194:BH257" si="59">BG194/60</f>
        <v>8</v>
      </c>
      <c r="BI194" s="25">
        <f t="shared" si="56"/>
        <v>0</v>
      </c>
      <c r="BJ194" s="25">
        <f t="shared" ref="BJ194:BJ257" si="60">IFERROR(BI194/BH194*100,0)</f>
        <v>0</v>
      </c>
      <c r="BK194" s="26">
        <f t="shared" si="51"/>
        <v>0</v>
      </c>
      <c r="BL194" s="26">
        <f t="shared" si="52"/>
        <v>0</v>
      </c>
      <c r="BM194" s="26">
        <f t="shared" ref="BM194:BM257" si="61">IFERROR((((BJ194*BK194*BL194)/1000000)*100),0)</f>
        <v>0</v>
      </c>
      <c r="BN194" s="27">
        <f t="shared" si="49"/>
        <v>8</v>
      </c>
      <c r="BO194" s="27">
        <f t="shared" ref="BO194:BO257" si="62">IFERROR(((BH194-BN194)*3600)/N194,0)</f>
        <v>0</v>
      </c>
      <c r="BP194" s="27">
        <f t="shared" ref="BP194:BP257" si="63">IFERROR(SUM(W194:BF194)/60-BN194,0)</f>
        <v>0</v>
      </c>
      <c r="BQ194" s="28">
        <f t="shared" ref="BQ194:BQ257" si="64">IFERROR(BP194*3600/N194,0)</f>
        <v>0</v>
      </c>
      <c r="BR194" s="29"/>
      <c r="BS194" s="29"/>
      <c r="BT194" s="29"/>
      <c r="BU194" s="30"/>
      <c r="BV194" s="29"/>
      <c r="BW194" s="16">
        <f t="shared" si="47"/>
        <v>0</v>
      </c>
    </row>
    <row r="195" spans="1:75" x14ac:dyDescent="0.3">
      <c r="A195" s="14">
        <v>194</v>
      </c>
      <c r="B195" s="15">
        <v>46056</v>
      </c>
      <c r="C195" s="16" t="s">
        <v>38</v>
      </c>
      <c r="D195" s="17" t="str">
        <f t="shared" si="48"/>
        <v>IG</v>
      </c>
      <c r="E195" s="18" t="s">
        <v>99</v>
      </c>
      <c r="F195" s="18"/>
      <c r="G195" s="19"/>
      <c r="H195" s="19"/>
      <c r="I195" s="19"/>
      <c r="J195" s="20"/>
      <c r="K195" s="21" t="e">
        <f>VLOOKUP(J195,'[2]Item List (3)'!A$1:B$110000,2,FALSE)</f>
        <v>#N/A</v>
      </c>
      <c r="L195" s="20"/>
      <c r="M195" s="16" t="s">
        <v>138</v>
      </c>
      <c r="N195" s="16"/>
      <c r="O195" s="36" t="str">
        <f t="shared" si="58"/>
        <v/>
      </c>
      <c r="P195" s="16"/>
      <c r="Q195" s="16"/>
      <c r="R195" s="16"/>
      <c r="S195" s="16"/>
      <c r="T195" s="16"/>
      <c r="U195" s="37">
        <f t="shared" si="50"/>
        <v>0</v>
      </c>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v>480</v>
      </c>
      <c r="AS195" s="16"/>
      <c r="AT195" s="16"/>
      <c r="AU195" s="16"/>
      <c r="AV195" s="16"/>
      <c r="AW195" s="16"/>
      <c r="AX195" s="16"/>
      <c r="AY195" s="16"/>
      <c r="AZ195" s="16"/>
      <c r="BA195" s="16"/>
      <c r="BB195" s="16"/>
      <c r="BC195" s="16"/>
      <c r="BD195" s="16"/>
      <c r="BE195" s="16"/>
      <c r="BF195" s="16"/>
      <c r="BG195" s="37">
        <f t="shared" si="57"/>
        <v>480</v>
      </c>
      <c r="BH195" s="24">
        <f t="shared" si="59"/>
        <v>8</v>
      </c>
      <c r="BI195" s="25">
        <f t="shared" si="56"/>
        <v>0</v>
      </c>
      <c r="BJ195" s="25">
        <f t="shared" si="60"/>
        <v>0</v>
      </c>
      <c r="BK195" s="26">
        <f t="shared" si="51"/>
        <v>0</v>
      </c>
      <c r="BL195" s="26">
        <f t="shared" si="52"/>
        <v>0</v>
      </c>
      <c r="BM195" s="26">
        <f t="shared" si="61"/>
        <v>0</v>
      </c>
      <c r="BN195" s="27">
        <f t="shared" si="49"/>
        <v>0</v>
      </c>
      <c r="BO195" s="27">
        <f t="shared" si="62"/>
        <v>0</v>
      </c>
      <c r="BP195" s="27">
        <f t="shared" si="63"/>
        <v>8</v>
      </c>
      <c r="BQ195" s="28">
        <f t="shared" si="64"/>
        <v>0</v>
      </c>
      <c r="BR195" s="29"/>
      <c r="BS195" s="29"/>
      <c r="BT195" s="29"/>
      <c r="BU195" s="30"/>
      <c r="BV195" s="29"/>
      <c r="BW195" s="16">
        <f t="shared" ref="BW195:BW258" si="65">Q195*P195</f>
        <v>0</v>
      </c>
    </row>
    <row r="196" spans="1:75" x14ac:dyDescent="0.3">
      <c r="A196" s="14">
        <v>195</v>
      </c>
      <c r="B196" s="15">
        <v>46056</v>
      </c>
      <c r="C196" s="16" t="s">
        <v>40</v>
      </c>
      <c r="D196" s="17" t="str">
        <f t="shared" si="48"/>
        <v>IG</v>
      </c>
      <c r="E196" s="18" t="s">
        <v>99</v>
      </c>
      <c r="F196" s="18"/>
      <c r="G196" s="19"/>
      <c r="H196" s="19"/>
      <c r="I196" s="19"/>
      <c r="J196" s="20"/>
      <c r="K196" s="21" t="e">
        <f>VLOOKUP(J196,'[2]Item List (3)'!A$1:B$110000,2,FALSE)</f>
        <v>#N/A</v>
      </c>
      <c r="L196" s="20"/>
      <c r="M196" s="16" t="s">
        <v>138</v>
      </c>
      <c r="N196" s="16"/>
      <c r="O196" s="36" t="str">
        <f t="shared" si="58"/>
        <v/>
      </c>
      <c r="P196" s="16"/>
      <c r="Q196" s="16"/>
      <c r="R196" s="16"/>
      <c r="S196" s="16"/>
      <c r="T196" s="16"/>
      <c r="U196" s="37">
        <f t="shared" si="50"/>
        <v>0</v>
      </c>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v>480</v>
      </c>
      <c r="BG196" s="37">
        <f t="shared" si="57"/>
        <v>480</v>
      </c>
      <c r="BH196" s="24">
        <f t="shared" si="59"/>
        <v>8</v>
      </c>
      <c r="BI196" s="25">
        <f t="shared" si="56"/>
        <v>0</v>
      </c>
      <c r="BJ196" s="25">
        <f t="shared" si="60"/>
        <v>0</v>
      </c>
      <c r="BK196" s="26">
        <f t="shared" si="51"/>
        <v>0</v>
      </c>
      <c r="BL196" s="26">
        <f t="shared" si="52"/>
        <v>0</v>
      </c>
      <c r="BM196" s="26">
        <f t="shared" si="61"/>
        <v>0</v>
      </c>
      <c r="BN196" s="27">
        <f t="shared" si="49"/>
        <v>8</v>
      </c>
      <c r="BO196" s="27">
        <f t="shared" si="62"/>
        <v>0</v>
      </c>
      <c r="BP196" s="27">
        <f t="shared" si="63"/>
        <v>0</v>
      </c>
      <c r="BQ196" s="28">
        <f t="shared" si="64"/>
        <v>0</v>
      </c>
      <c r="BR196" s="29"/>
      <c r="BS196" s="29"/>
      <c r="BT196" s="29"/>
      <c r="BU196" s="30"/>
      <c r="BV196" s="29"/>
      <c r="BW196" s="16">
        <f t="shared" si="65"/>
        <v>0</v>
      </c>
    </row>
    <row r="197" spans="1:75" x14ac:dyDescent="0.3">
      <c r="A197" s="14">
        <v>196</v>
      </c>
      <c r="B197" s="15">
        <v>46056</v>
      </c>
      <c r="C197" s="16" t="s">
        <v>38</v>
      </c>
      <c r="D197" s="17" t="str">
        <f t="shared" si="48"/>
        <v>HO</v>
      </c>
      <c r="E197" s="18" t="s">
        <v>100</v>
      </c>
      <c r="F197" s="18" t="s">
        <v>101</v>
      </c>
      <c r="G197" s="19" t="s">
        <v>71</v>
      </c>
      <c r="H197" s="19"/>
      <c r="I197" s="19"/>
      <c r="J197" s="20">
        <v>104564</v>
      </c>
      <c r="K197" s="21" t="str">
        <f>VLOOKUP(J197,'[2]Item List (3)'!A$1:B$110000,2,FALSE)</f>
        <v>IR 21309</v>
      </c>
      <c r="L197" s="20"/>
      <c r="M197" s="16" t="s">
        <v>138</v>
      </c>
      <c r="N197" s="16">
        <v>50</v>
      </c>
      <c r="O197" s="36">
        <f t="shared" si="58"/>
        <v>72</v>
      </c>
      <c r="P197" s="16">
        <v>1</v>
      </c>
      <c r="Q197" s="16">
        <v>349</v>
      </c>
      <c r="R197" s="16"/>
      <c r="S197" s="16"/>
      <c r="T197" s="16"/>
      <c r="U197" s="37">
        <f t="shared" si="50"/>
        <v>349</v>
      </c>
      <c r="V197" s="16">
        <v>435</v>
      </c>
      <c r="W197" s="16"/>
      <c r="X197" s="16"/>
      <c r="Y197" s="16"/>
      <c r="Z197" s="16"/>
      <c r="AA197" s="16"/>
      <c r="AB197" s="16"/>
      <c r="AC197" s="16"/>
      <c r="AD197" s="16"/>
      <c r="AE197" s="16"/>
      <c r="AF197" s="16"/>
      <c r="AG197" s="16"/>
      <c r="AH197" s="16"/>
      <c r="AI197" s="16"/>
      <c r="AJ197" s="16"/>
      <c r="AK197" s="16"/>
      <c r="AL197" s="16"/>
      <c r="AM197" s="16"/>
      <c r="AN197" s="16"/>
      <c r="AO197" s="16"/>
      <c r="AP197" s="16">
        <v>45</v>
      </c>
      <c r="AQ197" s="16"/>
      <c r="AR197" s="16"/>
      <c r="AS197" s="16"/>
      <c r="AT197" s="16"/>
      <c r="AU197" s="16"/>
      <c r="AV197" s="16"/>
      <c r="AW197" s="16"/>
      <c r="AX197" s="16"/>
      <c r="AY197" s="16"/>
      <c r="AZ197" s="16"/>
      <c r="BA197" s="16"/>
      <c r="BB197" s="16"/>
      <c r="BC197" s="16"/>
      <c r="BD197" s="16"/>
      <c r="BE197" s="16"/>
      <c r="BF197" s="16"/>
      <c r="BG197" s="37">
        <f t="shared" si="57"/>
        <v>480</v>
      </c>
      <c r="BH197" s="24">
        <f t="shared" si="59"/>
        <v>8</v>
      </c>
      <c r="BI197" s="25">
        <f t="shared" si="56"/>
        <v>7.25</v>
      </c>
      <c r="BJ197" s="25">
        <f t="shared" si="60"/>
        <v>90.625</v>
      </c>
      <c r="BK197" s="26">
        <f t="shared" si="51"/>
        <v>66.858237547892713</v>
      </c>
      <c r="BL197" s="26">
        <f t="shared" si="52"/>
        <v>100</v>
      </c>
      <c r="BM197" s="26">
        <f t="shared" si="61"/>
        <v>60.590277777777779</v>
      </c>
      <c r="BN197" s="27">
        <f t="shared" si="49"/>
        <v>0.75</v>
      </c>
      <c r="BO197" s="27">
        <f t="shared" si="62"/>
        <v>522</v>
      </c>
      <c r="BP197" s="27">
        <f t="shared" si="63"/>
        <v>0</v>
      </c>
      <c r="BQ197" s="28">
        <f t="shared" si="64"/>
        <v>0</v>
      </c>
      <c r="BR197" s="29"/>
      <c r="BS197" s="29"/>
      <c r="BT197" s="29"/>
      <c r="BU197" s="30"/>
      <c r="BV197" s="29"/>
      <c r="BW197" s="16">
        <f t="shared" si="65"/>
        <v>349</v>
      </c>
    </row>
    <row r="198" spans="1:75" x14ac:dyDescent="0.3">
      <c r="A198" s="14">
        <v>197</v>
      </c>
      <c r="B198" s="15">
        <v>46056</v>
      </c>
      <c r="C198" s="16" t="s">
        <v>40</v>
      </c>
      <c r="D198" s="17" t="str">
        <f t="shared" ref="D198:D261" si="66">LEFT(E198,2)</f>
        <v>HO</v>
      </c>
      <c r="E198" s="18" t="s">
        <v>100</v>
      </c>
      <c r="F198" s="18" t="s">
        <v>101</v>
      </c>
      <c r="G198" s="19" t="s">
        <v>98</v>
      </c>
      <c r="H198" s="19"/>
      <c r="I198" s="19"/>
      <c r="J198" s="20">
        <v>104564</v>
      </c>
      <c r="K198" s="21" t="str">
        <f>VLOOKUP(J198,'[2]Item List (3)'!A$1:B$110000,2,FALSE)</f>
        <v>IR 21309</v>
      </c>
      <c r="L198" s="20">
        <v>251223013</v>
      </c>
      <c r="M198" s="16" t="s">
        <v>138</v>
      </c>
      <c r="N198" s="16">
        <v>50</v>
      </c>
      <c r="O198" s="36">
        <f t="shared" si="58"/>
        <v>72</v>
      </c>
      <c r="P198" s="16">
        <v>1</v>
      </c>
      <c r="Q198" s="16">
        <v>165</v>
      </c>
      <c r="R198" s="16"/>
      <c r="S198" s="16"/>
      <c r="T198" s="16"/>
      <c r="U198" s="37">
        <f t="shared" si="50"/>
        <v>165</v>
      </c>
      <c r="V198" s="16">
        <v>165</v>
      </c>
      <c r="W198" s="16"/>
      <c r="X198" s="16"/>
      <c r="Y198" s="16"/>
      <c r="Z198" s="16"/>
      <c r="AA198" s="16"/>
      <c r="AB198" s="16"/>
      <c r="AC198" s="16"/>
      <c r="AD198" s="16"/>
      <c r="AE198" s="16"/>
      <c r="AF198" s="16"/>
      <c r="AG198" s="16"/>
      <c r="AH198" s="16"/>
      <c r="AI198" s="16"/>
      <c r="AJ198" s="16"/>
      <c r="AK198" s="16"/>
      <c r="AL198" s="16"/>
      <c r="AM198" s="16"/>
      <c r="AN198" s="16"/>
      <c r="AO198" s="16"/>
      <c r="AP198" s="16">
        <v>15</v>
      </c>
      <c r="AQ198" s="16"/>
      <c r="AR198" s="16">
        <v>300</v>
      </c>
      <c r="AS198" s="16"/>
      <c r="AT198" s="16"/>
      <c r="AU198" s="16"/>
      <c r="AV198" s="16"/>
      <c r="AW198" s="16"/>
      <c r="AX198" s="16"/>
      <c r="AY198" s="16"/>
      <c r="AZ198" s="16"/>
      <c r="BA198" s="16"/>
      <c r="BB198" s="16"/>
      <c r="BC198" s="16"/>
      <c r="BD198" s="16"/>
      <c r="BE198" s="16"/>
      <c r="BF198" s="16"/>
      <c r="BG198" s="37">
        <f t="shared" si="57"/>
        <v>480</v>
      </c>
      <c r="BH198" s="24">
        <f t="shared" si="59"/>
        <v>8</v>
      </c>
      <c r="BI198" s="25">
        <f t="shared" si="56"/>
        <v>2.75</v>
      </c>
      <c r="BJ198" s="25">
        <f t="shared" si="60"/>
        <v>34.375</v>
      </c>
      <c r="BK198" s="26">
        <f t="shared" si="51"/>
        <v>83.333333333333343</v>
      </c>
      <c r="BL198" s="26">
        <f t="shared" si="52"/>
        <v>100</v>
      </c>
      <c r="BM198" s="26">
        <f t="shared" si="61"/>
        <v>28.645833333333336</v>
      </c>
      <c r="BN198" s="27">
        <f t="shared" si="49"/>
        <v>0.25</v>
      </c>
      <c r="BO198" s="27">
        <f t="shared" si="62"/>
        <v>558</v>
      </c>
      <c r="BP198" s="27">
        <f t="shared" si="63"/>
        <v>5</v>
      </c>
      <c r="BQ198" s="28">
        <f t="shared" si="64"/>
        <v>360</v>
      </c>
      <c r="BR198" s="29"/>
      <c r="BS198" s="29"/>
      <c r="BT198" s="29"/>
      <c r="BU198" s="30"/>
      <c r="BV198" s="29"/>
      <c r="BW198" s="16">
        <f t="shared" si="65"/>
        <v>165</v>
      </c>
    </row>
    <row r="199" spans="1:75" x14ac:dyDescent="0.3">
      <c r="A199" s="14">
        <v>198</v>
      </c>
      <c r="B199" s="15">
        <v>46056</v>
      </c>
      <c r="C199" s="16" t="s">
        <v>38</v>
      </c>
      <c r="D199" s="17" t="str">
        <f t="shared" si="66"/>
        <v>HO</v>
      </c>
      <c r="E199" s="18" t="s">
        <v>104</v>
      </c>
      <c r="F199" s="18" t="s">
        <v>101</v>
      </c>
      <c r="G199" s="19" t="s">
        <v>106</v>
      </c>
      <c r="H199" s="19"/>
      <c r="I199" s="19"/>
      <c r="J199" s="20">
        <v>208821.01</v>
      </c>
      <c r="K199" s="21" t="str">
        <f>VLOOKUP(J199,'[2]Item List (3)'!A$1:B$110000,2,FALSE)</f>
        <v>NK.OR 32/20(NKI 28/20)</v>
      </c>
      <c r="L199" s="20">
        <v>260101003</v>
      </c>
      <c r="M199" s="16" t="s">
        <v>141</v>
      </c>
      <c r="N199" s="16">
        <v>20</v>
      </c>
      <c r="O199" s="36">
        <f t="shared" si="58"/>
        <v>180</v>
      </c>
      <c r="P199" s="16">
        <v>1</v>
      </c>
      <c r="Q199" s="16">
        <v>1111</v>
      </c>
      <c r="R199" s="16"/>
      <c r="S199" s="16"/>
      <c r="T199" s="16"/>
      <c r="U199" s="37">
        <f t="shared" si="50"/>
        <v>1111</v>
      </c>
      <c r="V199" s="16">
        <v>390</v>
      </c>
      <c r="W199" s="16"/>
      <c r="X199" s="16"/>
      <c r="Y199" s="16"/>
      <c r="Z199" s="16"/>
      <c r="AA199" s="16"/>
      <c r="AB199" s="16"/>
      <c r="AC199" s="16"/>
      <c r="AD199" s="16"/>
      <c r="AE199" s="16"/>
      <c r="AF199" s="16"/>
      <c r="AG199" s="16"/>
      <c r="AH199" s="16"/>
      <c r="AI199" s="16"/>
      <c r="AJ199" s="16"/>
      <c r="AK199" s="16"/>
      <c r="AL199" s="16"/>
      <c r="AM199" s="16"/>
      <c r="AN199" s="16"/>
      <c r="AO199" s="16"/>
      <c r="AP199" s="16">
        <v>30</v>
      </c>
      <c r="AQ199" s="16"/>
      <c r="AR199" s="16">
        <v>60</v>
      </c>
      <c r="AS199" s="16"/>
      <c r="AT199" s="16"/>
      <c r="AU199" s="16"/>
      <c r="AV199" s="16"/>
      <c r="AW199" s="16"/>
      <c r="AX199" s="16"/>
      <c r="AY199" s="16"/>
      <c r="AZ199" s="16"/>
      <c r="BA199" s="16"/>
      <c r="BB199" s="16"/>
      <c r="BC199" s="16"/>
      <c r="BD199" s="16"/>
      <c r="BE199" s="16"/>
      <c r="BF199" s="16"/>
      <c r="BG199" s="37">
        <f t="shared" si="57"/>
        <v>480</v>
      </c>
      <c r="BH199" s="24">
        <f t="shared" si="59"/>
        <v>8</v>
      </c>
      <c r="BI199" s="25">
        <f t="shared" si="56"/>
        <v>6.5</v>
      </c>
      <c r="BJ199" s="25">
        <f t="shared" si="60"/>
        <v>81.25</v>
      </c>
      <c r="BK199" s="26">
        <f t="shared" si="51"/>
        <v>94.957264957264954</v>
      </c>
      <c r="BL199" s="26">
        <f t="shared" si="52"/>
        <v>100</v>
      </c>
      <c r="BM199" s="26">
        <f t="shared" si="61"/>
        <v>77.152777777777771</v>
      </c>
      <c r="BN199" s="27">
        <f t="shared" si="49"/>
        <v>0.5</v>
      </c>
      <c r="BO199" s="27">
        <f t="shared" si="62"/>
        <v>1350</v>
      </c>
      <c r="BP199" s="27">
        <f t="shared" si="63"/>
        <v>1</v>
      </c>
      <c r="BQ199" s="28">
        <f t="shared" si="64"/>
        <v>180</v>
      </c>
      <c r="BR199" s="29"/>
      <c r="BS199" s="29"/>
      <c r="BT199" s="29"/>
      <c r="BU199" s="30"/>
      <c r="BV199" s="29"/>
      <c r="BW199" s="16">
        <f t="shared" si="65"/>
        <v>1111</v>
      </c>
    </row>
    <row r="200" spans="1:75" x14ac:dyDescent="0.3">
      <c r="A200" s="14">
        <v>199</v>
      </c>
      <c r="B200" s="15">
        <v>46056</v>
      </c>
      <c r="C200" s="16" t="s">
        <v>40</v>
      </c>
      <c r="D200" s="17" t="str">
        <f t="shared" si="66"/>
        <v>HO</v>
      </c>
      <c r="E200" s="18" t="s">
        <v>104</v>
      </c>
      <c r="F200" s="18" t="s">
        <v>101</v>
      </c>
      <c r="G200" s="19" t="s">
        <v>106</v>
      </c>
      <c r="H200" s="19"/>
      <c r="I200" s="19"/>
      <c r="J200" s="20">
        <v>208821.01</v>
      </c>
      <c r="K200" s="21" t="str">
        <f>VLOOKUP(J200,'[2]Item List (3)'!A$1:B$110000,2,FALSE)</f>
        <v>NK.OR 32/20(NKI 28/20)</v>
      </c>
      <c r="L200" s="20">
        <v>260101003</v>
      </c>
      <c r="M200" s="16" t="s">
        <v>141</v>
      </c>
      <c r="N200" s="16">
        <v>20</v>
      </c>
      <c r="O200" s="36">
        <f t="shared" si="58"/>
        <v>180</v>
      </c>
      <c r="P200" s="16">
        <v>1</v>
      </c>
      <c r="Q200" s="16">
        <v>301</v>
      </c>
      <c r="R200" s="16"/>
      <c r="S200" s="16"/>
      <c r="T200" s="16"/>
      <c r="U200" s="37">
        <f t="shared" si="50"/>
        <v>301</v>
      </c>
      <c r="V200" s="16">
        <v>105</v>
      </c>
      <c r="W200" s="16"/>
      <c r="X200" s="16"/>
      <c r="Y200" s="16"/>
      <c r="Z200" s="16"/>
      <c r="AA200" s="16"/>
      <c r="AB200" s="16"/>
      <c r="AC200" s="16"/>
      <c r="AD200" s="16"/>
      <c r="AE200" s="16"/>
      <c r="AF200" s="16"/>
      <c r="AG200" s="16"/>
      <c r="AH200" s="16"/>
      <c r="AI200" s="16"/>
      <c r="AJ200" s="16"/>
      <c r="AK200" s="16"/>
      <c r="AL200" s="16"/>
      <c r="AM200" s="16"/>
      <c r="AN200" s="16"/>
      <c r="AO200" s="16"/>
      <c r="AP200" s="16">
        <v>15</v>
      </c>
      <c r="AQ200" s="16"/>
      <c r="AR200" s="16">
        <v>360</v>
      </c>
      <c r="AS200" s="16"/>
      <c r="AT200" s="16"/>
      <c r="AU200" s="16"/>
      <c r="AV200" s="16"/>
      <c r="AW200" s="16"/>
      <c r="AX200" s="16"/>
      <c r="AY200" s="16"/>
      <c r="AZ200" s="16"/>
      <c r="BA200" s="16"/>
      <c r="BB200" s="16"/>
      <c r="BC200" s="16"/>
      <c r="BD200" s="16"/>
      <c r="BE200" s="16"/>
      <c r="BF200" s="16"/>
      <c r="BG200" s="37">
        <f t="shared" si="57"/>
        <v>480</v>
      </c>
      <c r="BH200" s="24">
        <f t="shared" si="59"/>
        <v>8</v>
      </c>
      <c r="BI200" s="25">
        <f t="shared" si="56"/>
        <v>1.75</v>
      </c>
      <c r="BJ200" s="25">
        <f t="shared" si="60"/>
        <v>21.875</v>
      </c>
      <c r="BK200" s="26">
        <f t="shared" si="51"/>
        <v>95.555555555555557</v>
      </c>
      <c r="BL200" s="26">
        <f t="shared" si="52"/>
        <v>100</v>
      </c>
      <c r="BM200" s="26">
        <f t="shared" si="61"/>
        <v>20.902777777777779</v>
      </c>
      <c r="BN200" s="27">
        <f t="shared" si="49"/>
        <v>0.25</v>
      </c>
      <c r="BO200" s="27">
        <f t="shared" si="62"/>
        <v>1395</v>
      </c>
      <c r="BP200" s="27">
        <f t="shared" si="63"/>
        <v>6</v>
      </c>
      <c r="BQ200" s="28">
        <f t="shared" si="64"/>
        <v>1080</v>
      </c>
      <c r="BR200" s="29"/>
      <c r="BS200" s="29"/>
      <c r="BT200" s="29"/>
      <c r="BU200" s="30"/>
      <c r="BV200" s="29"/>
      <c r="BW200" s="16">
        <f t="shared" si="65"/>
        <v>301</v>
      </c>
    </row>
    <row r="201" spans="1:75" x14ac:dyDescent="0.3">
      <c r="A201" s="14">
        <v>200</v>
      </c>
      <c r="B201" s="15">
        <v>46056</v>
      </c>
      <c r="C201" s="16" t="s">
        <v>38</v>
      </c>
      <c r="D201" s="17" t="str">
        <f t="shared" si="66"/>
        <v>HO</v>
      </c>
      <c r="E201" s="18" t="s">
        <v>108</v>
      </c>
      <c r="F201" s="18" t="s">
        <v>101</v>
      </c>
      <c r="G201" s="19" t="s">
        <v>106</v>
      </c>
      <c r="H201" s="19" t="s">
        <v>127</v>
      </c>
      <c r="I201" s="19" t="s">
        <v>102</v>
      </c>
      <c r="J201" s="20">
        <v>208249</v>
      </c>
      <c r="K201" s="21" t="str">
        <f>VLOOKUP(J201,'[2]Item List (3)'!A$1:B$110000,2,FALSE)</f>
        <v>OW-BDA-4003</v>
      </c>
      <c r="L201" s="20">
        <v>251226003</v>
      </c>
      <c r="M201" s="16" t="s">
        <v>141</v>
      </c>
      <c r="N201" s="16">
        <v>25</v>
      </c>
      <c r="O201" s="36">
        <f t="shared" si="58"/>
        <v>144</v>
      </c>
      <c r="P201" s="16">
        <v>1</v>
      </c>
      <c r="Q201" s="16">
        <v>974</v>
      </c>
      <c r="R201" s="16"/>
      <c r="S201" s="16"/>
      <c r="T201" s="16"/>
      <c r="U201" s="37">
        <f t="shared" si="50"/>
        <v>974</v>
      </c>
      <c r="V201" s="16">
        <v>435</v>
      </c>
      <c r="W201" s="16"/>
      <c r="X201" s="16"/>
      <c r="Y201" s="16"/>
      <c r="Z201" s="16"/>
      <c r="AA201" s="16"/>
      <c r="AB201" s="16"/>
      <c r="AC201" s="16"/>
      <c r="AD201" s="16"/>
      <c r="AE201" s="16"/>
      <c r="AF201" s="16"/>
      <c r="AG201" s="16"/>
      <c r="AH201" s="16"/>
      <c r="AI201" s="16"/>
      <c r="AJ201" s="16"/>
      <c r="AK201" s="16"/>
      <c r="AL201" s="16"/>
      <c r="AM201" s="16"/>
      <c r="AN201" s="16"/>
      <c r="AO201" s="16"/>
      <c r="AP201" s="16">
        <v>45</v>
      </c>
      <c r="AQ201" s="16"/>
      <c r="AR201" s="16"/>
      <c r="AS201" s="16"/>
      <c r="AT201" s="16"/>
      <c r="AU201" s="16"/>
      <c r="AV201" s="16"/>
      <c r="AW201" s="16"/>
      <c r="AX201" s="16"/>
      <c r="AY201" s="16"/>
      <c r="AZ201" s="16"/>
      <c r="BA201" s="16"/>
      <c r="BB201" s="16"/>
      <c r="BC201" s="16"/>
      <c r="BD201" s="16"/>
      <c r="BE201" s="16"/>
      <c r="BF201" s="16"/>
      <c r="BG201" s="37">
        <f t="shared" si="57"/>
        <v>480</v>
      </c>
      <c r="BH201" s="24">
        <f t="shared" si="59"/>
        <v>8</v>
      </c>
      <c r="BI201" s="25">
        <f t="shared" si="56"/>
        <v>7.25</v>
      </c>
      <c r="BJ201" s="25">
        <f t="shared" si="60"/>
        <v>90.625</v>
      </c>
      <c r="BK201" s="26">
        <f t="shared" si="51"/>
        <v>93.29501915708812</v>
      </c>
      <c r="BL201" s="26">
        <f t="shared" si="52"/>
        <v>100</v>
      </c>
      <c r="BM201" s="26">
        <f t="shared" si="61"/>
        <v>84.548611111111114</v>
      </c>
      <c r="BN201" s="27">
        <f t="shared" si="49"/>
        <v>0.75</v>
      </c>
      <c r="BO201" s="27">
        <f t="shared" si="62"/>
        <v>1044</v>
      </c>
      <c r="BP201" s="27">
        <f t="shared" si="63"/>
        <v>0</v>
      </c>
      <c r="BQ201" s="28">
        <f t="shared" si="64"/>
        <v>0</v>
      </c>
      <c r="BR201" s="29"/>
      <c r="BS201" s="29"/>
      <c r="BT201" s="29"/>
      <c r="BU201" s="30"/>
      <c r="BV201" s="29"/>
      <c r="BW201" s="16">
        <f t="shared" si="65"/>
        <v>974</v>
      </c>
    </row>
    <row r="202" spans="1:75" x14ac:dyDescent="0.3">
      <c r="A202" s="14">
        <v>201</v>
      </c>
      <c r="B202" s="15">
        <v>46056</v>
      </c>
      <c r="C202" s="16" t="s">
        <v>40</v>
      </c>
      <c r="D202" s="17" t="str">
        <f t="shared" si="66"/>
        <v>HO</v>
      </c>
      <c r="E202" s="18" t="s">
        <v>108</v>
      </c>
      <c r="F202" s="18" t="s">
        <v>101</v>
      </c>
      <c r="G202" s="19" t="s">
        <v>112</v>
      </c>
      <c r="H202" s="19"/>
      <c r="I202" s="19"/>
      <c r="J202" s="20">
        <v>208249</v>
      </c>
      <c r="K202" s="21" t="str">
        <f>VLOOKUP(J202,'[2]Item List (3)'!A$1:B$110000,2,FALSE)</f>
        <v>OW-BDA-4003</v>
      </c>
      <c r="L202" s="20">
        <v>251226003</v>
      </c>
      <c r="M202" s="16" t="s">
        <v>141</v>
      </c>
      <c r="N202" s="16">
        <v>25</v>
      </c>
      <c r="O202" s="36">
        <f t="shared" si="58"/>
        <v>144</v>
      </c>
      <c r="P202" s="16">
        <v>1</v>
      </c>
      <c r="Q202" s="16">
        <v>975</v>
      </c>
      <c r="R202" s="16"/>
      <c r="S202" s="16"/>
      <c r="T202" s="16"/>
      <c r="U202" s="37">
        <f t="shared" si="50"/>
        <v>975</v>
      </c>
      <c r="V202" s="16">
        <v>435</v>
      </c>
      <c r="W202" s="16"/>
      <c r="X202" s="16"/>
      <c r="Y202" s="16"/>
      <c r="Z202" s="16"/>
      <c r="AA202" s="16"/>
      <c r="AB202" s="16"/>
      <c r="AC202" s="16"/>
      <c r="AD202" s="16"/>
      <c r="AE202" s="16"/>
      <c r="AF202" s="16"/>
      <c r="AG202" s="16"/>
      <c r="AH202" s="16"/>
      <c r="AI202" s="16"/>
      <c r="AJ202" s="16"/>
      <c r="AK202" s="16"/>
      <c r="AL202" s="16"/>
      <c r="AM202" s="16"/>
      <c r="AN202" s="16"/>
      <c r="AO202" s="16"/>
      <c r="AP202" s="16">
        <v>45</v>
      </c>
      <c r="AQ202" s="16"/>
      <c r="AR202" s="16"/>
      <c r="AS202" s="16"/>
      <c r="AT202" s="16"/>
      <c r="AU202" s="16"/>
      <c r="AV202" s="16"/>
      <c r="AW202" s="16"/>
      <c r="AX202" s="16"/>
      <c r="AY202" s="16"/>
      <c r="AZ202" s="16"/>
      <c r="BA202" s="16"/>
      <c r="BB202" s="16"/>
      <c r="BC202" s="16"/>
      <c r="BD202" s="16"/>
      <c r="BE202" s="16"/>
      <c r="BF202" s="16"/>
      <c r="BG202" s="37">
        <f t="shared" si="57"/>
        <v>480</v>
      </c>
      <c r="BH202" s="24">
        <f t="shared" si="59"/>
        <v>8</v>
      </c>
      <c r="BI202" s="25">
        <f t="shared" si="56"/>
        <v>7.25</v>
      </c>
      <c r="BJ202" s="25">
        <f t="shared" si="60"/>
        <v>90.625</v>
      </c>
      <c r="BK202" s="26">
        <f t="shared" si="51"/>
        <v>93.390804597701148</v>
      </c>
      <c r="BL202" s="26">
        <f t="shared" si="52"/>
        <v>100</v>
      </c>
      <c r="BM202" s="26">
        <f t="shared" si="61"/>
        <v>84.635416666666657</v>
      </c>
      <c r="BN202" s="27">
        <f t="shared" si="49"/>
        <v>0.75</v>
      </c>
      <c r="BO202" s="27">
        <f t="shared" si="62"/>
        <v>1044</v>
      </c>
      <c r="BP202" s="27">
        <f t="shared" si="63"/>
        <v>0</v>
      </c>
      <c r="BQ202" s="28">
        <f t="shared" si="64"/>
        <v>0</v>
      </c>
      <c r="BR202" s="29"/>
      <c r="BS202" s="29"/>
      <c r="BT202" s="29"/>
      <c r="BU202" s="30"/>
      <c r="BV202" s="29"/>
      <c r="BW202" s="16">
        <f t="shared" si="65"/>
        <v>975</v>
      </c>
    </row>
    <row r="203" spans="1:75" x14ac:dyDescent="0.3">
      <c r="A203" s="14">
        <v>202</v>
      </c>
      <c r="B203" s="15">
        <v>46056</v>
      </c>
      <c r="C203" s="16" t="s">
        <v>38</v>
      </c>
      <c r="D203" s="17" t="str">
        <f t="shared" si="66"/>
        <v>HO</v>
      </c>
      <c r="E203" s="18" t="s">
        <v>111</v>
      </c>
      <c r="F203" s="18" t="s">
        <v>101</v>
      </c>
      <c r="G203" s="19" t="s">
        <v>129</v>
      </c>
      <c r="H203" s="19"/>
      <c r="I203" s="19"/>
      <c r="J203" s="20">
        <v>104299</v>
      </c>
      <c r="K203" s="21" t="str">
        <f>VLOOKUP(J203,'[2]Item List (3)'!A$1:B$110000,2,FALSE)</f>
        <v>IR.9916</v>
      </c>
      <c r="L203" s="20">
        <v>250928013</v>
      </c>
      <c r="M203" s="16" t="s">
        <v>138</v>
      </c>
      <c r="N203" s="16">
        <v>15</v>
      </c>
      <c r="O203" s="36">
        <f t="shared" si="58"/>
        <v>240</v>
      </c>
      <c r="P203" s="16">
        <v>1</v>
      </c>
      <c r="Q203" s="16">
        <v>508</v>
      </c>
      <c r="R203" s="16"/>
      <c r="S203" s="16"/>
      <c r="T203" s="16"/>
      <c r="U203" s="37">
        <f t="shared" si="50"/>
        <v>508</v>
      </c>
      <c r="V203" s="16">
        <v>125</v>
      </c>
      <c r="W203" s="16"/>
      <c r="X203" s="16">
        <v>115</v>
      </c>
      <c r="Y203" s="16"/>
      <c r="Z203" s="16"/>
      <c r="AA203" s="16"/>
      <c r="AB203" s="16"/>
      <c r="AC203" s="16"/>
      <c r="AD203" s="16"/>
      <c r="AE203" s="16"/>
      <c r="AF203" s="16"/>
      <c r="AG203" s="16"/>
      <c r="AH203" s="16"/>
      <c r="AI203" s="16"/>
      <c r="AJ203" s="16"/>
      <c r="AK203" s="16"/>
      <c r="AL203" s="16"/>
      <c r="AM203" s="16"/>
      <c r="AN203" s="16">
        <v>240</v>
      </c>
      <c r="AO203" s="16"/>
      <c r="AP203" s="16"/>
      <c r="AQ203" s="16"/>
      <c r="AR203" s="16"/>
      <c r="AS203" s="16"/>
      <c r="AT203" s="16"/>
      <c r="AU203" s="16"/>
      <c r="AV203" s="16"/>
      <c r="AW203" s="16"/>
      <c r="AX203" s="16"/>
      <c r="AY203" s="16"/>
      <c r="AZ203" s="16"/>
      <c r="BA203" s="16"/>
      <c r="BB203" s="16"/>
      <c r="BC203" s="16"/>
      <c r="BD203" s="16"/>
      <c r="BE203" s="16"/>
      <c r="BF203" s="16"/>
      <c r="BG203" s="37">
        <f t="shared" ref="BG203:BG232" si="67">SUM(V203:BF203)</f>
        <v>480</v>
      </c>
      <c r="BH203" s="24">
        <f t="shared" si="59"/>
        <v>8</v>
      </c>
      <c r="BI203" s="25">
        <f t="shared" si="56"/>
        <v>2.083333333333333</v>
      </c>
      <c r="BJ203" s="25">
        <f t="shared" si="60"/>
        <v>26.041666666666664</v>
      </c>
      <c r="BK203" s="26">
        <f t="shared" si="51"/>
        <v>101.6</v>
      </c>
      <c r="BL203" s="26">
        <f t="shared" si="52"/>
        <v>100</v>
      </c>
      <c r="BM203" s="26">
        <f t="shared" si="61"/>
        <v>26.458333333333332</v>
      </c>
      <c r="BN203" s="27">
        <f t="shared" si="49"/>
        <v>0</v>
      </c>
      <c r="BO203" s="27">
        <f t="shared" si="62"/>
        <v>1920</v>
      </c>
      <c r="BP203" s="27">
        <f t="shared" si="63"/>
        <v>5.916666666666667</v>
      </c>
      <c r="BQ203" s="28">
        <f t="shared" si="64"/>
        <v>1420</v>
      </c>
      <c r="BR203" s="29"/>
      <c r="BS203" s="29"/>
      <c r="BT203" s="29"/>
      <c r="BU203" s="30"/>
      <c r="BV203" s="29"/>
      <c r="BW203" s="16">
        <f t="shared" si="65"/>
        <v>508</v>
      </c>
    </row>
    <row r="204" spans="1:75" x14ac:dyDescent="0.3">
      <c r="A204" s="14">
        <v>203</v>
      </c>
      <c r="B204" s="15">
        <v>46056</v>
      </c>
      <c r="C204" s="16" t="s">
        <v>40</v>
      </c>
      <c r="D204" s="17" t="str">
        <f t="shared" si="66"/>
        <v>HO</v>
      </c>
      <c r="E204" s="18" t="s">
        <v>111</v>
      </c>
      <c r="F204" s="18"/>
      <c r="G204" s="19"/>
      <c r="H204" s="19"/>
      <c r="I204" s="19"/>
      <c r="J204" s="20"/>
      <c r="K204" s="21" t="e">
        <f>VLOOKUP(J204,'[2]Item List (3)'!A$1:B$110000,2,FALSE)</f>
        <v>#N/A</v>
      </c>
      <c r="L204" s="20"/>
      <c r="M204" s="16" t="s">
        <v>138</v>
      </c>
      <c r="N204" s="16"/>
      <c r="O204" s="36" t="str">
        <f t="shared" si="58"/>
        <v/>
      </c>
      <c r="P204" s="16"/>
      <c r="Q204" s="16"/>
      <c r="R204" s="16"/>
      <c r="S204" s="16"/>
      <c r="T204" s="16"/>
      <c r="U204" s="37">
        <f t="shared" si="50"/>
        <v>0</v>
      </c>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v>480</v>
      </c>
      <c r="AV204" s="16"/>
      <c r="AW204" s="16"/>
      <c r="AX204" s="16"/>
      <c r="AY204" s="16"/>
      <c r="AZ204" s="16"/>
      <c r="BA204" s="16"/>
      <c r="BB204" s="16"/>
      <c r="BC204" s="16"/>
      <c r="BD204" s="16"/>
      <c r="BE204" s="16"/>
      <c r="BF204" s="16"/>
      <c r="BG204" s="37">
        <f t="shared" si="67"/>
        <v>480</v>
      </c>
      <c r="BH204" s="24">
        <f t="shared" si="59"/>
        <v>8</v>
      </c>
      <c r="BI204" s="25">
        <f t="shared" si="56"/>
        <v>0</v>
      </c>
      <c r="BJ204" s="25">
        <f t="shared" si="60"/>
        <v>0</v>
      </c>
      <c r="BK204" s="26">
        <f t="shared" si="51"/>
        <v>0</v>
      </c>
      <c r="BL204" s="26">
        <f t="shared" si="52"/>
        <v>0</v>
      </c>
      <c r="BM204" s="26">
        <f t="shared" si="61"/>
        <v>0</v>
      </c>
      <c r="BN204" s="27">
        <f t="shared" si="49"/>
        <v>0</v>
      </c>
      <c r="BO204" s="27">
        <f t="shared" si="62"/>
        <v>0</v>
      </c>
      <c r="BP204" s="27">
        <f t="shared" si="63"/>
        <v>8</v>
      </c>
      <c r="BQ204" s="28">
        <f t="shared" si="64"/>
        <v>0</v>
      </c>
      <c r="BR204" s="29"/>
      <c r="BS204" s="29"/>
      <c r="BT204" s="29"/>
      <c r="BU204" s="30"/>
      <c r="BV204" s="29"/>
      <c r="BW204" s="16">
        <f t="shared" si="65"/>
        <v>0</v>
      </c>
    </row>
    <row r="205" spans="1:75" x14ac:dyDescent="0.3">
      <c r="A205" s="14">
        <v>204</v>
      </c>
      <c r="B205" s="15">
        <v>46056</v>
      </c>
      <c r="C205" s="16" t="s">
        <v>38</v>
      </c>
      <c r="D205" s="17" t="str">
        <f t="shared" si="66"/>
        <v>HO</v>
      </c>
      <c r="E205" s="18" t="s">
        <v>113</v>
      </c>
      <c r="F205" s="18" t="s">
        <v>101</v>
      </c>
      <c r="G205" s="19" t="s">
        <v>102</v>
      </c>
      <c r="H205" s="19" t="s">
        <v>129</v>
      </c>
      <c r="I205" s="19" t="s">
        <v>133</v>
      </c>
      <c r="J205" s="20">
        <v>208299</v>
      </c>
      <c r="K205" s="21" t="str">
        <f>VLOOKUP(J205,'[2]Item List (3)'!A$1:B$110000,2,FALSE)</f>
        <v>OR.9916</v>
      </c>
      <c r="L205" s="20">
        <v>251005009</v>
      </c>
      <c r="M205" s="16" t="s">
        <v>141</v>
      </c>
      <c r="N205" s="16">
        <v>15</v>
      </c>
      <c r="O205" s="36">
        <f t="shared" si="58"/>
        <v>240</v>
      </c>
      <c r="P205" s="16">
        <v>1</v>
      </c>
      <c r="Q205" s="16">
        <v>1670</v>
      </c>
      <c r="R205" s="16"/>
      <c r="S205" s="16"/>
      <c r="T205" s="16"/>
      <c r="U205" s="37">
        <f t="shared" si="50"/>
        <v>1670</v>
      </c>
      <c r="V205" s="16">
        <v>430</v>
      </c>
      <c r="W205" s="16"/>
      <c r="X205" s="16">
        <v>20</v>
      </c>
      <c r="Y205" s="16"/>
      <c r="Z205" s="16"/>
      <c r="AA205" s="16"/>
      <c r="AB205" s="16"/>
      <c r="AC205" s="16"/>
      <c r="AD205" s="16"/>
      <c r="AE205" s="16"/>
      <c r="AF205" s="16"/>
      <c r="AG205" s="16"/>
      <c r="AH205" s="16"/>
      <c r="AI205" s="16"/>
      <c r="AJ205" s="16"/>
      <c r="AK205" s="16"/>
      <c r="AL205" s="16"/>
      <c r="AM205" s="16"/>
      <c r="AN205" s="16"/>
      <c r="AO205" s="16"/>
      <c r="AP205" s="16">
        <v>30</v>
      </c>
      <c r="AQ205" s="16"/>
      <c r="AR205" s="16"/>
      <c r="AS205" s="16"/>
      <c r="AT205" s="16"/>
      <c r="AU205" s="16"/>
      <c r="AV205" s="16"/>
      <c r="AW205" s="16"/>
      <c r="AX205" s="16"/>
      <c r="AY205" s="16"/>
      <c r="AZ205" s="16"/>
      <c r="BA205" s="16"/>
      <c r="BB205" s="16"/>
      <c r="BC205" s="16"/>
      <c r="BD205" s="16"/>
      <c r="BE205" s="16"/>
      <c r="BF205" s="16"/>
      <c r="BG205" s="37">
        <f t="shared" si="67"/>
        <v>480</v>
      </c>
      <c r="BH205" s="24">
        <f t="shared" si="59"/>
        <v>8</v>
      </c>
      <c r="BI205" s="25">
        <f t="shared" si="56"/>
        <v>7.166666666666667</v>
      </c>
      <c r="BJ205" s="25">
        <f t="shared" si="60"/>
        <v>89.583333333333343</v>
      </c>
      <c r="BK205" s="26">
        <f t="shared" si="51"/>
        <v>97.093023255813947</v>
      </c>
      <c r="BL205" s="26">
        <f t="shared" si="52"/>
        <v>100</v>
      </c>
      <c r="BM205" s="26">
        <f t="shared" si="61"/>
        <v>86.979166666666657</v>
      </c>
      <c r="BN205" s="27">
        <f t="shared" si="49"/>
        <v>0.5</v>
      </c>
      <c r="BO205" s="27">
        <f t="shared" si="62"/>
        <v>1800</v>
      </c>
      <c r="BP205" s="27">
        <f t="shared" si="63"/>
        <v>0.33333333333333337</v>
      </c>
      <c r="BQ205" s="28">
        <f t="shared" si="64"/>
        <v>80.000000000000014</v>
      </c>
      <c r="BR205" s="29"/>
      <c r="BS205" s="29"/>
      <c r="BT205" s="29"/>
      <c r="BU205" s="30"/>
      <c r="BV205" s="29"/>
      <c r="BW205" s="16">
        <f t="shared" si="65"/>
        <v>1670</v>
      </c>
    </row>
    <row r="206" spans="1:75" x14ac:dyDescent="0.3">
      <c r="A206" s="14">
        <v>205</v>
      </c>
      <c r="B206" s="15">
        <v>46056</v>
      </c>
      <c r="C206" s="16" t="s">
        <v>40</v>
      </c>
      <c r="D206" s="17" t="str">
        <f t="shared" si="66"/>
        <v>HO</v>
      </c>
      <c r="E206" s="18" t="s">
        <v>113</v>
      </c>
      <c r="F206" s="18" t="s">
        <v>101</v>
      </c>
      <c r="G206" s="19" t="s">
        <v>114</v>
      </c>
      <c r="H206" s="19"/>
      <c r="I206" s="19"/>
      <c r="J206" s="20">
        <v>208299</v>
      </c>
      <c r="K206" s="21" t="str">
        <f>VLOOKUP(J206,'[2]Item List (3)'!A$1:B$110000,2,FALSE)</f>
        <v>OR.9916</v>
      </c>
      <c r="L206" s="20">
        <v>251005009</v>
      </c>
      <c r="M206" s="16" t="s">
        <v>141</v>
      </c>
      <c r="N206" s="16">
        <v>15</v>
      </c>
      <c r="O206" s="36">
        <f t="shared" si="58"/>
        <v>240</v>
      </c>
      <c r="P206" s="16">
        <v>1</v>
      </c>
      <c r="Q206" s="16">
        <v>1446</v>
      </c>
      <c r="R206" s="16"/>
      <c r="S206" s="16"/>
      <c r="T206" s="16"/>
      <c r="U206" s="37">
        <f t="shared" si="50"/>
        <v>1446</v>
      </c>
      <c r="V206" s="16">
        <v>360</v>
      </c>
      <c r="W206" s="16"/>
      <c r="X206" s="16"/>
      <c r="Y206" s="16"/>
      <c r="Z206" s="16"/>
      <c r="AA206" s="16"/>
      <c r="AB206" s="16"/>
      <c r="AC206" s="16"/>
      <c r="AD206" s="16"/>
      <c r="AE206" s="16"/>
      <c r="AF206" s="16"/>
      <c r="AG206" s="16"/>
      <c r="AH206" s="16"/>
      <c r="AI206" s="16"/>
      <c r="AJ206" s="16"/>
      <c r="AK206" s="16"/>
      <c r="AL206" s="16"/>
      <c r="AM206" s="16"/>
      <c r="AN206" s="16">
        <v>90</v>
      </c>
      <c r="AO206" s="16"/>
      <c r="AP206" s="16">
        <v>30</v>
      </c>
      <c r="AQ206" s="16"/>
      <c r="AR206" s="16"/>
      <c r="AS206" s="16"/>
      <c r="AT206" s="16"/>
      <c r="AU206" s="16"/>
      <c r="AV206" s="16"/>
      <c r="AW206" s="16"/>
      <c r="AX206" s="16"/>
      <c r="AY206" s="16"/>
      <c r="AZ206" s="16"/>
      <c r="BA206" s="16"/>
      <c r="BB206" s="16"/>
      <c r="BC206" s="16"/>
      <c r="BD206" s="16"/>
      <c r="BE206" s="16"/>
      <c r="BF206" s="16"/>
      <c r="BG206" s="37">
        <f t="shared" si="67"/>
        <v>480</v>
      </c>
      <c r="BH206" s="24">
        <f t="shared" si="59"/>
        <v>8</v>
      </c>
      <c r="BI206" s="25">
        <f t="shared" si="56"/>
        <v>6</v>
      </c>
      <c r="BJ206" s="25">
        <f t="shared" si="60"/>
        <v>75</v>
      </c>
      <c r="BK206" s="26">
        <f t="shared" si="51"/>
        <v>100.41666666666667</v>
      </c>
      <c r="BL206" s="26">
        <f t="shared" si="52"/>
        <v>100</v>
      </c>
      <c r="BM206" s="26">
        <f t="shared" si="61"/>
        <v>75.3125</v>
      </c>
      <c r="BN206" s="27">
        <f t="shared" si="49"/>
        <v>0.5</v>
      </c>
      <c r="BO206" s="27">
        <f t="shared" si="62"/>
        <v>1800</v>
      </c>
      <c r="BP206" s="27">
        <f t="shared" si="63"/>
        <v>1.5</v>
      </c>
      <c r="BQ206" s="28">
        <f t="shared" si="64"/>
        <v>360</v>
      </c>
      <c r="BR206" s="29"/>
      <c r="BS206" s="29"/>
      <c r="BT206" s="29"/>
      <c r="BU206" s="30"/>
      <c r="BV206" s="29"/>
      <c r="BW206" s="16">
        <f t="shared" si="65"/>
        <v>1446</v>
      </c>
    </row>
    <row r="207" spans="1:75" x14ac:dyDescent="0.3">
      <c r="A207" s="14">
        <v>206</v>
      </c>
      <c r="B207" s="15">
        <v>46056</v>
      </c>
      <c r="C207" s="16" t="s">
        <v>38</v>
      </c>
      <c r="D207" s="17" t="str">
        <f t="shared" si="66"/>
        <v>HO</v>
      </c>
      <c r="E207" s="18" t="s">
        <v>115</v>
      </c>
      <c r="F207" s="18" t="s">
        <v>101</v>
      </c>
      <c r="G207" s="19" t="s">
        <v>107</v>
      </c>
      <c r="H207" s="19"/>
      <c r="I207" s="19"/>
      <c r="J207" s="20">
        <v>104606.1</v>
      </c>
      <c r="K207" s="21" t="str">
        <f>VLOOKUP(J207,'[2]Item List (3)'!A$1:B$110000,2,FALSE)</f>
        <v>NU.IR 2308</v>
      </c>
      <c r="L207" s="20">
        <v>250218012</v>
      </c>
      <c r="M207" s="16" t="s">
        <v>138</v>
      </c>
      <c r="N207" s="16"/>
      <c r="O207" s="36" t="str">
        <f t="shared" si="58"/>
        <v/>
      </c>
      <c r="P207" s="16">
        <v>1</v>
      </c>
      <c r="Q207" s="16"/>
      <c r="R207" s="16"/>
      <c r="S207" s="16"/>
      <c r="T207" s="16"/>
      <c r="U207" s="37">
        <f t="shared" si="50"/>
        <v>0</v>
      </c>
      <c r="V207" s="16"/>
      <c r="W207" s="16">
        <v>60</v>
      </c>
      <c r="X207" s="16">
        <v>60</v>
      </c>
      <c r="Y207" s="16"/>
      <c r="Z207" s="16"/>
      <c r="AA207" s="16"/>
      <c r="AB207" s="16"/>
      <c r="AC207" s="16"/>
      <c r="AD207" s="16"/>
      <c r="AE207" s="16"/>
      <c r="AF207" s="16"/>
      <c r="AG207" s="16"/>
      <c r="AH207" s="16"/>
      <c r="AI207" s="16"/>
      <c r="AJ207" s="16"/>
      <c r="AK207" s="16"/>
      <c r="AL207" s="16"/>
      <c r="AM207" s="16"/>
      <c r="AN207" s="16"/>
      <c r="AO207" s="16"/>
      <c r="AP207" s="16"/>
      <c r="AQ207" s="16"/>
      <c r="AR207" s="16">
        <v>360</v>
      </c>
      <c r="AS207" s="16"/>
      <c r="AT207" s="16"/>
      <c r="AU207" s="16"/>
      <c r="AV207" s="16"/>
      <c r="AW207" s="16"/>
      <c r="AX207" s="16"/>
      <c r="AY207" s="16"/>
      <c r="AZ207" s="16"/>
      <c r="BA207" s="16"/>
      <c r="BB207" s="16"/>
      <c r="BC207" s="16"/>
      <c r="BD207" s="16"/>
      <c r="BE207" s="16"/>
      <c r="BF207" s="16"/>
      <c r="BG207" s="37">
        <f t="shared" si="67"/>
        <v>480</v>
      </c>
      <c r="BH207" s="24">
        <f t="shared" si="59"/>
        <v>8</v>
      </c>
      <c r="BI207" s="25">
        <f t="shared" si="56"/>
        <v>0</v>
      </c>
      <c r="BJ207" s="25">
        <f t="shared" si="60"/>
        <v>0</v>
      </c>
      <c r="BK207" s="26">
        <f t="shared" si="51"/>
        <v>0</v>
      </c>
      <c r="BL207" s="26">
        <f t="shared" si="52"/>
        <v>0</v>
      </c>
      <c r="BM207" s="26">
        <f t="shared" si="61"/>
        <v>0</v>
      </c>
      <c r="BN207" s="27">
        <f t="shared" si="49"/>
        <v>1</v>
      </c>
      <c r="BO207" s="27">
        <f t="shared" si="62"/>
        <v>0</v>
      </c>
      <c r="BP207" s="27">
        <f t="shared" si="63"/>
        <v>7</v>
      </c>
      <c r="BQ207" s="28">
        <f t="shared" si="64"/>
        <v>0</v>
      </c>
      <c r="BR207" s="29"/>
      <c r="BS207" s="29"/>
      <c r="BT207" s="29"/>
      <c r="BU207" s="30"/>
      <c r="BV207" s="29"/>
      <c r="BW207" s="16">
        <f t="shared" si="65"/>
        <v>0</v>
      </c>
    </row>
    <row r="208" spans="1:75" x14ac:dyDescent="0.3">
      <c r="A208" s="14">
        <v>207</v>
      </c>
      <c r="B208" s="15">
        <v>46056</v>
      </c>
      <c r="C208" s="16" t="s">
        <v>40</v>
      </c>
      <c r="D208" s="17" t="str">
        <f t="shared" si="66"/>
        <v>HO</v>
      </c>
      <c r="E208" s="18" t="s">
        <v>115</v>
      </c>
      <c r="F208" s="18"/>
      <c r="G208" s="19"/>
      <c r="H208" s="19"/>
      <c r="I208" s="19"/>
      <c r="J208" s="20"/>
      <c r="K208" s="21" t="e">
        <f>VLOOKUP(J208,'[2]Item List (3)'!A$1:B$110000,2,FALSE)</f>
        <v>#N/A</v>
      </c>
      <c r="L208" s="20"/>
      <c r="M208" s="16" t="s">
        <v>138</v>
      </c>
      <c r="N208" s="16"/>
      <c r="O208" s="36" t="str">
        <f t="shared" si="58"/>
        <v/>
      </c>
      <c r="P208" s="16"/>
      <c r="Q208" s="16"/>
      <c r="R208" s="16"/>
      <c r="S208" s="16"/>
      <c r="T208" s="16"/>
      <c r="U208" s="37">
        <f t="shared" si="50"/>
        <v>0</v>
      </c>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v>480</v>
      </c>
      <c r="BG208" s="37">
        <f t="shared" si="67"/>
        <v>480</v>
      </c>
      <c r="BH208" s="24">
        <f t="shared" si="59"/>
        <v>8</v>
      </c>
      <c r="BI208" s="25">
        <f t="shared" si="56"/>
        <v>0</v>
      </c>
      <c r="BJ208" s="25">
        <f t="shared" si="60"/>
        <v>0</v>
      </c>
      <c r="BK208" s="26">
        <f t="shared" si="51"/>
        <v>0</v>
      </c>
      <c r="BL208" s="26">
        <f t="shared" si="52"/>
        <v>0</v>
      </c>
      <c r="BM208" s="26">
        <f t="shared" si="61"/>
        <v>0</v>
      </c>
      <c r="BN208" s="27">
        <f t="shared" si="49"/>
        <v>8</v>
      </c>
      <c r="BO208" s="27">
        <f t="shared" si="62"/>
        <v>0</v>
      </c>
      <c r="BP208" s="27">
        <f t="shared" si="63"/>
        <v>0</v>
      </c>
      <c r="BQ208" s="28">
        <f t="shared" si="64"/>
        <v>0</v>
      </c>
      <c r="BR208" s="29"/>
      <c r="BS208" s="29"/>
      <c r="BT208" s="29"/>
      <c r="BU208" s="30"/>
      <c r="BV208" s="29"/>
      <c r="BW208" s="16">
        <f t="shared" si="65"/>
        <v>0</v>
      </c>
    </row>
    <row r="209" spans="1:75" x14ac:dyDescent="0.3">
      <c r="A209" s="14">
        <v>208</v>
      </c>
      <c r="B209" s="15">
        <v>46056</v>
      </c>
      <c r="C209" s="16" t="s">
        <v>38</v>
      </c>
      <c r="D209" s="17" t="str">
        <f t="shared" si="66"/>
        <v>HO</v>
      </c>
      <c r="E209" s="18" t="s">
        <v>116</v>
      </c>
      <c r="F209" s="18" t="s">
        <v>101</v>
      </c>
      <c r="G209" s="19" t="s">
        <v>129</v>
      </c>
      <c r="H209" s="19" t="s">
        <v>133</v>
      </c>
      <c r="I209" s="19"/>
      <c r="J209" s="20">
        <v>200827.1</v>
      </c>
      <c r="K209" s="21" t="str">
        <f>VLOOKUP(J209,'[2]Item List (3)'!A$1:B$110000,2,FALSE)</f>
        <v>MNA.OR 4020</v>
      </c>
      <c r="L209" s="20">
        <v>251207016</v>
      </c>
      <c r="M209" s="16" t="s">
        <v>141</v>
      </c>
      <c r="N209" s="16">
        <v>15</v>
      </c>
      <c r="O209" s="36">
        <f t="shared" si="58"/>
        <v>240</v>
      </c>
      <c r="P209" s="16">
        <v>1</v>
      </c>
      <c r="Q209" s="16">
        <v>342</v>
      </c>
      <c r="R209" s="16"/>
      <c r="S209" s="16"/>
      <c r="T209" s="16"/>
      <c r="U209" s="37">
        <f t="shared" si="50"/>
        <v>342</v>
      </c>
      <c r="V209" s="16">
        <v>90</v>
      </c>
      <c r="W209" s="16"/>
      <c r="X209" s="16"/>
      <c r="Y209" s="16"/>
      <c r="Z209" s="16"/>
      <c r="AA209" s="16"/>
      <c r="AB209" s="16"/>
      <c r="AC209" s="16"/>
      <c r="AD209" s="16"/>
      <c r="AE209" s="16"/>
      <c r="AF209" s="16"/>
      <c r="AG209" s="16"/>
      <c r="AH209" s="16"/>
      <c r="AI209" s="16"/>
      <c r="AJ209" s="16"/>
      <c r="AK209" s="16"/>
      <c r="AL209" s="16"/>
      <c r="AM209" s="16"/>
      <c r="AN209" s="16">
        <v>380</v>
      </c>
      <c r="AO209" s="16"/>
      <c r="AP209" s="16">
        <v>10</v>
      </c>
      <c r="AQ209" s="16"/>
      <c r="AR209" s="16"/>
      <c r="AS209" s="16"/>
      <c r="AT209" s="16"/>
      <c r="AU209" s="16"/>
      <c r="AV209" s="16"/>
      <c r="AW209" s="16"/>
      <c r="AX209" s="16"/>
      <c r="AY209" s="16"/>
      <c r="AZ209" s="16"/>
      <c r="BA209" s="16"/>
      <c r="BB209" s="16"/>
      <c r="BC209" s="16"/>
      <c r="BD209" s="16"/>
      <c r="BE209" s="16"/>
      <c r="BF209" s="16"/>
      <c r="BG209" s="37">
        <f t="shared" si="67"/>
        <v>480</v>
      </c>
      <c r="BH209" s="24">
        <f t="shared" si="59"/>
        <v>8</v>
      </c>
      <c r="BI209" s="25">
        <f t="shared" si="56"/>
        <v>1.5</v>
      </c>
      <c r="BJ209" s="25">
        <f t="shared" si="60"/>
        <v>18.75</v>
      </c>
      <c r="BK209" s="26">
        <f t="shared" si="51"/>
        <v>95</v>
      </c>
      <c r="BL209" s="26">
        <f t="shared" si="52"/>
        <v>100</v>
      </c>
      <c r="BM209" s="26">
        <f t="shared" si="61"/>
        <v>17.8125</v>
      </c>
      <c r="BN209" s="27">
        <f t="shared" si="49"/>
        <v>0.16666666666666666</v>
      </c>
      <c r="BO209" s="27">
        <f t="shared" si="62"/>
        <v>1880</v>
      </c>
      <c r="BP209" s="27">
        <f t="shared" si="63"/>
        <v>6.333333333333333</v>
      </c>
      <c r="BQ209" s="28">
        <f t="shared" si="64"/>
        <v>1520</v>
      </c>
      <c r="BR209" s="29"/>
      <c r="BS209" s="29"/>
      <c r="BT209" s="29"/>
      <c r="BU209" s="30"/>
      <c r="BV209" s="29"/>
      <c r="BW209" s="16">
        <f t="shared" si="65"/>
        <v>342</v>
      </c>
    </row>
    <row r="210" spans="1:75" x14ac:dyDescent="0.3">
      <c r="A210" s="14">
        <v>209</v>
      </c>
      <c r="B210" s="15">
        <v>46056</v>
      </c>
      <c r="C210" s="16" t="s">
        <v>40</v>
      </c>
      <c r="D210" s="17" t="str">
        <f t="shared" si="66"/>
        <v>HO</v>
      </c>
      <c r="E210" s="18" t="s">
        <v>116</v>
      </c>
      <c r="F210" s="18" t="s">
        <v>101</v>
      </c>
      <c r="G210" s="19" t="s">
        <v>114</v>
      </c>
      <c r="H210" s="19"/>
      <c r="I210" s="19"/>
      <c r="J210" s="20">
        <v>200827.1</v>
      </c>
      <c r="K210" s="21" t="str">
        <f>VLOOKUP(J210,'[2]Item List (3)'!A$1:B$110000,2,FALSE)</f>
        <v>MNA.OR 4020</v>
      </c>
      <c r="L210" s="20">
        <v>251207016</v>
      </c>
      <c r="M210" s="16" t="s">
        <v>141</v>
      </c>
      <c r="N210" s="16">
        <v>15</v>
      </c>
      <c r="O210" s="36">
        <f t="shared" si="58"/>
        <v>240</v>
      </c>
      <c r="P210" s="16">
        <v>1</v>
      </c>
      <c r="Q210" s="16">
        <v>311</v>
      </c>
      <c r="R210" s="16"/>
      <c r="S210" s="16"/>
      <c r="T210" s="16"/>
      <c r="U210" s="37">
        <f t="shared" si="50"/>
        <v>311</v>
      </c>
      <c r="V210" s="16">
        <v>80</v>
      </c>
      <c r="W210" s="16"/>
      <c r="X210" s="16"/>
      <c r="Y210" s="16"/>
      <c r="Z210" s="16"/>
      <c r="AA210" s="16"/>
      <c r="AB210" s="16"/>
      <c r="AC210" s="16"/>
      <c r="AD210" s="16"/>
      <c r="AE210" s="16"/>
      <c r="AF210" s="16"/>
      <c r="AG210" s="16"/>
      <c r="AH210" s="16"/>
      <c r="AI210" s="16"/>
      <c r="AJ210" s="16"/>
      <c r="AK210" s="16"/>
      <c r="AL210" s="16"/>
      <c r="AM210" s="16"/>
      <c r="AN210" s="16"/>
      <c r="AO210" s="16"/>
      <c r="AP210" s="16">
        <v>10</v>
      </c>
      <c r="AQ210" s="16"/>
      <c r="AR210" s="16">
        <v>390</v>
      </c>
      <c r="AS210" s="16"/>
      <c r="AT210" s="16"/>
      <c r="AU210" s="16"/>
      <c r="AV210" s="16"/>
      <c r="AW210" s="16"/>
      <c r="AX210" s="16"/>
      <c r="AY210" s="16"/>
      <c r="AZ210" s="16"/>
      <c r="BA210" s="16"/>
      <c r="BB210" s="16"/>
      <c r="BC210" s="16"/>
      <c r="BD210" s="16"/>
      <c r="BE210" s="16"/>
      <c r="BF210" s="16"/>
      <c r="BG210" s="37">
        <f t="shared" si="67"/>
        <v>480</v>
      </c>
      <c r="BH210" s="24">
        <f t="shared" si="59"/>
        <v>8</v>
      </c>
      <c r="BI210" s="25">
        <f t="shared" si="56"/>
        <v>1.333333333333333</v>
      </c>
      <c r="BJ210" s="25">
        <f t="shared" si="60"/>
        <v>16.666666666666664</v>
      </c>
      <c r="BK210" s="26">
        <f t="shared" si="51"/>
        <v>97.187500000000014</v>
      </c>
      <c r="BL210" s="26">
        <f t="shared" si="52"/>
        <v>100</v>
      </c>
      <c r="BM210" s="26">
        <f t="shared" si="61"/>
        <v>16.197916666666668</v>
      </c>
      <c r="BN210" s="27">
        <f t="shared" si="49"/>
        <v>0.16666666666666666</v>
      </c>
      <c r="BO210" s="27">
        <f t="shared" si="62"/>
        <v>1880</v>
      </c>
      <c r="BP210" s="27">
        <f t="shared" si="63"/>
        <v>6.5</v>
      </c>
      <c r="BQ210" s="28">
        <f t="shared" si="64"/>
        <v>1560</v>
      </c>
      <c r="BR210" s="29"/>
      <c r="BS210" s="29"/>
      <c r="BT210" s="29"/>
      <c r="BU210" s="30"/>
      <c r="BV210" s="29"/>
      <c r="BW210" s="16">
        <f t="shared" si="65"/>
        <v>311</v>
      </c>
    </row>
    <row r="211" spans="1:75" x14ac:dyDescent="0.3">
      <c r="A211" s="14">
        <v>210</v>
      </c>
      <c r="B211" s="15">
        <v>46056</v>
      </c>
      <c r="C211" s="16" t="s">
        <v>38</v>
      </c>
      <c r="D211" s="17" t="str">
        <f t="shared" si="66"/>
        <v>HO</v>
      </c>
      <c r="E211" s="18" t="s">
        <v>118</v>
      </c>
      <c r="F211" s="18" t="s">
        <v>101</v>
      </c>
      <c r="G211" s="19" t="s">
        <v>105</v>
      </c>
      <c r="H211" s="19"/>
      <c r="I211" s="19"/>
      <c r="J211" s="20">
        <v>100261</v>
      </c>
      <c r="K211" s="21" t="str">
        <f>VLOOKUP(J211,'[2]Item List (3)'!A$1:B$110000,2,FALSE)</f>
        <v>IR. 211 YY4</v>
      </c>
      <c r="L211" s="20"/>
      <c r="M211" s="16" t="s">
        <v>138</v>
      </c>
      <c r="N211" s="16">
        <v>20</v>
      </c>
      <c r="O211" s="36">
        <f t="shared" si="58"/>
        <v>180</v>
      </c>
      <c r="P211" s="16">
        <v>1</v>
      </c>
      <c r="Q211" s="16"/>
      <c r="R211" s="16"/>
      <c r="S211" s="16"/>
      <c r="T211" s="16"/>
      <c r="U211" s="37">
        <f t="shared" si="50"/>
        <v>0</v>
      </c>
      <c r="V211" s="16"/>
      <c r="W211" s="16">
        <v>90</v>
      </c>
      <c r="X211" s="16"/>
      <c r="Y211" s="16"/>
      <c r="Z211" s="16"/>
      <c r="AA211" s="16"/>
      <c r="AB211" s="16"/>
      <c r="AC211" s="16"/>
      <c r="AD211" s="16"/>
      <c r="AE211" s="16"/>
      <c r="AF211" s="16"/>
      <c r="AG211" s="16"/>
      <c r="AH211" s="16"/>
      <c r="AI211" s="16"/>
      <c r="AJ211" s="16"/>
      <c r="AK211" s="16"/>
      <c r="AL211" s="16"/>
      <c r="AM211" s="16"/>
      <c r="AN211" s="16"/>
      <c r="AO211" s="16"/>
      <c r="AP211" s="16"/>
      <c r="AQ211" s="16"/>
      <c r="AR211" s="16">
        <v>390</v>
      </c>
      <c r="AS211" s="16"/>
      <c r="AT211" s="16"/>
      <c r="AU211" s="16"/>
      <c r="AV211" s="16"/>
      <c r="AW211" s="16"/>
      <c r="AX211" s="16"/>
      <c r="AY211" s="16"/>
      <c r="AZ211" s="16"/>
      <c r="BA211" s="16"/>
      <c r="BB211" s="16"/>
      <c r="BC211" s="16"/>
      <c r="BD211" s="16"/>
      <c r="BE211" s="16"/>
      <c r="BF211" s="16"/>
      <c r="BG211" s="37">
        <f t="shared" si="67"/>
        <v>480</v>
      </c>
      <c r="BH211" s="24">
        <f t="shared" si="59"/>
        <v>8</v>
      </c>
      <c r="BI211" s="25">
        <f t="shared" si="56"/>
        <v>0</v>
      </c>
      <c r="BJ211" s="25">
        <f t="shared" si="60"/>
        <v>0</v>
      </c>
      <c r="BK211" s="26">
        <f t="shared" si="51"/>
        <v>0</v>
      </c>
      <c r="BL211" s="26">
        <f t="shared" si="52"/>
        <v>0</v>
      </c>
      <c r="BM211" s="26">
        <f t="shared" si="61"/>
        <v>0</v>
      </c>
      <c r="BN211" s="27">
        <f t="shared" ref="BN211:BN274" si="68">(W211+AP211+BE211+BF211)/60</f>
        <v>1.5</v>
      </c>
      <c r="BO211" s="27">
        <f t="shared" si="62"/>
        <v>1170</v>
      </c>
      <c r="BP211" s="27">
        <f t="shared" si="63"/>
        <v>6.5</v>
      </c>
      <c r="BQ211" s="28">
        <f t="shared" si="64"/>
        <v>1170</v>
      </c>
      <c r="BR211" s="29"/>
      <c r="BS211" s="29"/>
      <c r="BT211" s="29"/>
      <c r="BU211" s="30"/>
      <c r="BV211" s="29"/>
      <c r="BW211" s="16">
        <f t="shared" si="65"/>
        <v>0</v>
      </c>
    </row>
    <row r="212" spans="1:75" x14ac:dyDescent="0.3">
      <c r="A212" s="14">
        <v>211</v>
      </c>
      <c r="B212" s="15">
        <v>46056</v>
      </c>
      <c r="C212" s="16" t="s">
        <v>40</v>
      </c>
      <c r="D212" s="17" t="str">
        <f t="shared" si="66"/>
        <v>HO</v>
      </c>
      <c r="E212" s="18" t="s">
        <v>118</v>
      </c>
      <c r="F212" s="18"/>
      <c r="G212" s="19"/>
      <c r="H212" s="19"/>
      <c r="I212" s="19"/>
      <c r="J212" s="20"/>
      <c r="K212" s="21" t="e">
        <f>VLOOKUP(J212,'[2]Item List (3)'!A$1:B$110000,2,FALSE)</f>
        <v>#N/A</v>
      </c>
      <c r="L212" s="20"/>
      <c r="M212" s="16" t="s">
        <v>138</v>
      </c>
      <c r="N212" s="16"/>
      <c r="O212" s="36" t="str">
        <f t="shared" si="58"/>
        <v/>
      </c>
      <c r="P212" s="16"/>
      <c r="Q212" s="16"/>
      <c r="R212" s="16"/>
      <c r="S212" s="16"/>
      <c r="T212" s="16"/>
      <c r="U212" s="37">
        <f t="shared" ref="U212:U275" si="69">Q212+S212+T212</f>
        <v>0</v>
      </c>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v>480</v>
      </c>
      <c r="BG212" s="37">
        <f t="shared" si="67"/>
        <v>480</v>
      </c>
      <c r="BH212" s="24">
        <f t="shared" si="59"/>
        <v>8</v>
      </c>
      <c r="BI212" s="25">
        <f t="shared" si="56"/>
        <v>0</v>
      </c>
      <c r="BJ212" s="25">
        <f t="shared" si="60"/>
        <v>0</v>
      </c>
      <c r="BK212" s="26">
        <f t="shared" ref="BK212:BK275" si="70">IFERROR(((U212*N212)/(BI212*3600)*100),0)</f>
        <v>0</v>
      </c>
      <c r="BL212" s="26">
        <f t="shared" ref="BL212:BL275" si="71">IFERROR(((U212-(R212+S212+T212))/U212*100),0)</f>
        <v>0</v>
      </c>
      <c r="BM212" s="26">
        <f t="shared" si="61"/>
        <v>0</v>
      </c>
      <c r="BN212" s="27">
        <f t="shared" si="68"/>
        <v>8</v>
      </c>
      <c r="BO212" s="27">
        <f t="shared" si="62"/>
        <v>0</v>
      </c>
      <c r="BP212" s="27">
        <f t="shared" si="63"/>
        <v>0</v>
      </c>
      <c r="BQ212" s="28">
        <f t="shared" si="64"/>
        <v>0</v>
      </c>
      <c r="BR212" s="29"/>
      <c r="BS212" s="29"/>
      <c r="BT212" s="29"/>
      <c r="BU212" s="30"/>
      <c r="BV212" s="29"/>
      <c r="BW212" s="16">
        <f t="shared" si="65"/>
        <v>0</v>
      </c>
    </row>
    <row r="213" spans="1:75" x14ac:dyDescent="0.3">
      <c r="A213" s="14">
        <v>212</v>
      </c>
      <c r="B213" s="15">
        <v>46056</v>
      </c>
      <c r="C213" s="16" t="s">
        <v>38</v>
      </c>
      <c r="D213" s="17" t="str">
        <f t="shared" si="66"/>
        <v>HO</v>
      </c>
      <c r="E213" s="18" t="s">
        <v>119</v>
      </c>
      <c r="F213" s="18" t="s">
        <v>101</v>
      </c>
      <c r="G213" s="19" t="s">
        <v>105</v>
      </c>
      <c r="H213" s="19" t="s">
        <v>114</v>
      </c>
      <c r="I213" s="19"/>
      <c r="J213" s="20">
        <v>200261</v>
      </c>
      <c r="K213" s="21" t="str">
        <f>VLOOKUP(J213,'[2]Item List (3)'!A$1:B$110000,2,FALSE)</f>
        <v>OR.211 YY4</v>
      </c>
      <c r="L213" s="20">
        <v>260116005</v>
      </c>
      <c r="M213" s="16" t="s">
        <v>141</v>
      </c>
      <c r="N213" s="16">
        <v>20</v>
      </c>
      <c r="O213" s="36">
        <f t="shared" si="58"/>
        <v>180</v>
      </c>
      <c r="P213" s="16">
        <v>1</v>
      </c>
      <c r="Q213" s="16">
        <v>1197</v>
      </c>
      <c r="R213" s="16"/>
      <c r="S213" s="16"/>
      <c r="T213" s="16"/>
      <c r="U213" s="37">
        <f t="shared" si="69"/>
        <v>1197</v>
      </c>
      <c r="V213" s="16">
        <v>430</v>
      </c>
      <c r="W213" s="16"/>
      <c r="X213" s="16"/>
      <c r="Y213" s="16"/>
      <c r="Z213" s="16"/>
      <c r="AA213" s="16"/>
      <c r="AB213" s="16"/>
      <c r="AC213" s="16"/>
      <c r="AD213" s="16"/>
      <c r="AE213" s="16"/>
      <c r="AF213" s="16"/>
      <c r="AG213" s="16"/>
      <c r="AH213" s="16"/>
      <c r="AI213" s="16"/>
      <c r="AJ213" s="16"/>
      <c r="AK213" s="16"/>
      <c r="AL213" s="16"/>
      <c r="AM213" s="16"/>
      <c r="AN213" s="16"/>
      <c r="AO213" s="16"/>
      <c r="AP213" s="16">
        <v>30</v>
      </c>
      <c r="AQ213" s="16"/>
      <c r="AR213" s="16"/>
      <c r="AS213" s="16"/>
      <c r="AT213" s="16"/>
      <c r="AU213" s="16"/>
      <c r="AV213" s="16"/>
      <c r="AW213" s="16"/>
      <c r="AX213" s="16"/>
      <c r="AY213" s="16"/>
      <c r="AZ213" s="16"/>
      <c r="BA213" s="16"/>
      <c r="BB213" s="16"/>
      <c r="BC213" s="16">
        <v>20</v>
      </c>
      <c r="BD213" s="16"/>
      <c r="BE213" s="16"/>
      <c r="BF213" s="16"/>
      <c r="BG213" s="37">
        <f t="shared" si="67"/>
        <v>480</v>
      </c>
      <c r="BH213" s="24">
        <f t="shared" si="59"/>
        <v>8</v>
      </c>
      <c r="BI213" s="25">
        <f t="shared" si="56"/>
        <v>7.166666666666667</v>
      </c>
      <c r="BJ213" s="25">
        <f t="shared" si="60"/>
        <v>89.583333333333343</v>
      </c>
      <c r="BK213" s="26">
        <f t="shared" si="70"/>
        <v>92.79069767441861</v>
      </c>
      <c r="BL213" s="26">
        <f t="shared" si="71"/>
        <v>100</v>
      </c>
      <c r="BM213" s="26">
        <f t="shared" si="61"/>
        <v>83.125000000000028</v>
      </c>
      <c r="BN213" s="27">
        <f t="shared" si="68"/>
        <v>0.5</v>
      </c>
      <c r="BO213" s="27">
        <f t="shared" si="62"/>
        <v>1350</v>
      </c>
      <c r="BP213" s="27">
        <f t="shared" si="63"/>
        <v>0.33333333333333337</v>
      </c>
      <c r="BQ213" s="28">
        <f t="shared" si="64"/>
        <v>60.000000000000014</v>
      </c>
      <c r="BR213" s="29"/>
      <c r="BS213" s="29"/>
      <c r="BT213" s="29"/>
      <c r="BU213" s="30"/>
      <c r="BV213" s="29"/>
      <c r="BW213" s="16">
        <f t="shared" si="65"/>
        <v>1197</v>
      </c>
    </row>
    <row r="214" spans="1:75" x14ac:dyDescent="0.3">
      <c r="A214" s="14">
        <v>213</v>
      </c>
      <c r="B214" s="15">
        <v>46056</v>
      </c>
      <c r="C214" s="16" t="s">
        <v>40</v>
      </c>
      <c r="D214" s="17" t="str">
        <f t="shared" si="66"/>
        <v>HO</v>
      </c>
      <c r="E214" s="18" t="s">
        <v>119</v>
      </c>
      <c r="F214" s="18" t="s">
        <v>101</v>
      </c>
      <c r="G214" s="19" t="s">
        <v>107</v>
      </c>
      <c r="H214" s="19" t="s">
        <v>110</v>
      </c>
      <c r="I214" s="19" t="s">
        <v>117</v>
      </c>
      <c r="J214" s="20">
        <v>200261</v>
      </c>
      <c r="K214" s="21" t="str">
        <f>VLOOKUP(J214,'[2]Item List (3)'!A$1:B$110000,2,FALSE)</f>
        <v>OR.211 YY4</v>
      </c>
      <c r="L214" s="20">
        <v>260116005</v>
      </c>
      <c r="M214" s="16" t="s">
        <v>141</v>
      </c>
      <c r="N214" s="16">
        <v>20</v>
      </c>
      <c r="O214" s="36">
        <f t="shared" si="58"/>
        <v>180</v>
      </c>
      <c r="P214" s="16">
        <v>1</v>
      </c>
      <c r="Q214" s="16">
        <v>1268</v>
      </c>
      <c r="R214" s="16"/>
      <c r="S214" s="16"/>
      <c r="T214" s="16"/>
      <c r="U214" s="37">
        <f t="shared" si="69"/>
        <v>1268</v>
      </c>
      <c r="V214" s="16">
        <v>450</v>
      </c>
      <c r="W214" s="16"/>
      <c r="X214" s="16"/>
      <c r="Y214" s="16"/>
      <c r="Z214" s="16"/>
      <c r="AA214" s="16"/>
      <c r="AB214" s="16"/>
      <c r="AC214" s="16"/>
      <c r="AD214" s="16"/>
      <c r="AE214" s="16"/>
      <c r="AF214" s="16"/>
      <c r="AG214" s="16"/>
      <c r="AH214" s="16"/>
      <c r="AI214" s="16"/>
      <c r="AJ214" s="16"/>
      <c r="AK214" s="16"/>
      <c r="AL214" s="16"/>
      <c r="AM214" s="16"/>
      <c r="AN214" s="16"/>
      <c r="AO214" s="16"/>
      <c r="AP214" s="16">
        <v>30</v>
      </c>
      <c r="AQ214" s="16"/>
      <c r="AR214" s="16"/>
      <c r="AS214" s="16"/>
      <c r="AT214" s="16"/>
      <c r="AU214" s="16"/>
      <c r="AV214" s="16"/>
      <c r="AW214" s="16"/>
      <c r="AX214" s="16"/>
      <c r="AY214" s="16"/>
      <c r="AZ214" s="16"/>
      <c r="BA214" s="16"/>
      <c r="BB214" s="16"/>
      <c r="BC214" s="16"/>
      <c r="BD214" s="16"/>
      <c r="BE214" s="16"/>
      <c r="BF214" s="16"/>
      <c r="BG214" s="37">
        <f t="shared" si="67"/>
        <v>480</v>
      </c>
      <c r="BH214" s="24">
        <f t="shared" si="59"/>
        <v>8</v>
      </c>
      <c r="BI214" s="25">
        <f t="shared" si="56"/>
        <v>7.5</v>
      </c>
      <c r="BJ214" s="25">
        <f t="shared" si="60"/>
        <v>93.75</v>
      </c>
      <c r="BK214" s="26">
        <f t="shared" si="70"/>
        <v>93.925925925925924</v>
      </c>
      <c r="BL214" s="26">
        <f t="shared" si="71"/>
        <v>100</v>
      </c>
      <c r="BM214" s="26">
        <f t="shared" si="61"/>
        <v>88.055555555555557</v>
      </c>
      <c r="BN214" s="27">
        <f t="shared" si="68"/>
        <v>0.5</v>
      </c>
      <c r="BO214" s="27">
        <f t="shared" si="62"/>
        <v>1350</v>
      </c>
      <c r="BP214" s="27">
        <f t="shared" si="63"/>
        <v>0</v>
      </c>
      <c r="BQ214" s="28">
        <f t="shared" si="64"/>
        <v>0</v>
      </c>
      <c r="BR214" s="29"/>
      <c r="BS214" s="29"/>
      <c r="BT214" s="29"/>
      <c r="BU214" s="30"/>
      <c r="BV214" s="29"/>
      <c r="BW214" s="16">
        <f t="shared" si="65"/>
        <v>1268</v>
      </c>
    </row>
    <row r="215" spans="1:75" x14ac:dyDescent="0.3">
      <c r="A215" s="14">
        <v>214</v>
      </c>
      <c r="B215" s="15">
        <v>46057</v>
      </c>
      <c r="C215" s="16" t="s">
        <v>38</v>
      </c>
      <c r="D215" s="17" t="str">
        <f t="shared" si="66"/>
        <v>FG</v>
      </c>
      <c r="E215" s="18" t="s">
        <v>39</v>
      </c>
      <c r="F215" s="18"/>
      <c r="G215" s="19"/>
      <c r="H215" s="19"/>
      <c r="I215" s="19"/>
      <c r="J215" s="20">
        <v>200497.11</v>
      </c>
      <c r="K215" s="21" t="str">
        <f>VLOOKUP(J215,'[2]Item List (3)'!A$1:B$110000,2,FALSE)</f>
        <v>OR.MNA6718G</v>
      </c>
      <c r="L215" s="20">
        <v>260129020</v>
      </c>
      <c r="M215" s="16" t="s">
        <v>141</v>
      </c>
      <c r="N215" s="16"/>
      <c r="O215" s="36" t="str">
        <f t="shared" si="58"/>
        <v/>
      </c>
      <c r="P215" s="16">
        <v>1</v>
      </c>
      <c r="Q215" s="16"/>
      <c r="R215" s="16"/>
      <c r="S215" s="16"/>
      <c r="T215" s="16"/>
      <c r="U215" s="37">
        <f t="shared" si="69"/>
        <v>0</v>
      </c>
      <c r="V215" s="16"/>
      <c r="W215" s="16">
        <v>110</v>
      </c>
      <c r="X215" s="16"/>
      <c r="Y215" s="16"/>
      <c r="Z215" s="16"/>
      <c r="AA215" s="16"/>
      <c r="AB215" s="16"/>
      <c r="AC215" s="16"/>
      <c r="AD215" s="16"/>
      <c r="AE215" s="16"/>
      <c r="AF215" s="16"/>
      <c r="AG215" s="16"/>
      <c r="AH215" s="16"/>
      <c r="AI215" s="16"/>
      <c r="AJ215" s="16"/>
      <c r="AK215" s="16"/>
      <c r="AL215" s="16"/>
      <c r="AM215" s="16"/>
      <c r="AN215" s="16"/>
      <c r="AO215" s="16"/>
      <c r="AP215" s="16"/>
      <c r="AQ215" s="16"/>
      <c r="AR215" s="16">
        <v>300</v>
      </c>
      <c r="AS215" s="16"/>
      <c r="AT215" s="16"/>
      <c r="AU215" s="16"/>
      <c r="AV215" s="16"/>
      <c r="AW215" s="16"/>
      <c r="AX215" s="16"/>
      <c r="AY215" s="16"/>
      <c r="AZ215" s="16">
        <v>70</v>
      </c>
      <c r="BA215" s="16"/>
      <c r="BB215" s="16"/>
      <c r="BC215" s="16"/>
      <c r="BD215" s="16"/>
      <c r="BE215" s="16"/>
      <c r="BF215" s="16"/>
      <c r="BG215" s="37">
        <f t="shared" si="67"/>
        <v>480</v>
      </c>
      <c r="BH215" s="24">
        <f t="shared" si="59"/>
        <v>8</v>
      </c>
      <c r="BI215" s="25">
        <f t="shared" si="56"/>
        <v>0</v>
      </c>
      <c r="BJ215" s="25">
        <f t="shared" si="60"/>
        <v>0</v>
      </c>
      <c r="BK215" s="26">
        <f t="shared" si="70"/>
        <v>0</v>
      </c>
      <c r="BL215" s="26">
        <f t="shared" si="71"/>
        <v>0</v>
      </c>
      <c r="BM215" s="26">
        <f t="shared" si="61"/>
        <v>0</v>
      </c>
      <c r="BN215" s="27">
        <f t="shared" si="68"/>
        <v>1.8333333333333333</v>
      </c>
      <c r="BO215" s="27">
        <f t="shared" si="62"/>
        <v>0</v>
      </c>
      <c r="BP215" s="27">
        <f t="shared" si="63"/>
        <v>6.166666666666667</v>
      </c>
      <c r="BQ215" s="28">
        <f t="shared" si="64"/>
        <v>0</v>
      </c>
      <c r="BR215" s="29"/>
      <c r="BS215" s="29"/>
      <c r="BT215" s="29"/>
      <c r="BU215" s="30"/>
      <c r="BV215" s="29"/>
      <c r="BW215" s="16">
        <f t="shared" si="65"/>
        <v>0</v>
      </c>
    </row>
    <row r="216" spans="1:75" x14ac:dyDescent="0.3">
      <c r="A216" s="14">
        <v>215</v>
      </c>
      <c r="B216" s="15">
        <v>46057</v>
      </c>
      <c r="C216" s="16" t="s">
        <v>40</v>
      </c>
      <c r="D216" s="17" t="str">
        <f t="shared" si="66"/>
        <v>FG</v>
      </c>
      <c r="E216" s="18" t="s">
        <v>39</v>
      </c>
      <c r="F216" s="18" t="s">
        <v>47</v>
      </c>
      <c r="G216" s="19" t="s">
        <v>42</v>
      </c>
      <c r="H216" s="19" t="s">
        <v>43</v>
      </c>
      <c r="I216" s="19"/>
      <c r="J216" s="20">
        <v>200497.11</v>
      </c>
      <c r="K216" s="21" t="str">
        <f>VLOOKUP(J216,'[2]Item List (3)'!A$1:B$110000,2,FALSE)</f>
        <v>OR.MNA6718G</v>
      </c>
      <c r="L216" s="20">
        <v>260129020</v>
      </c>
      <c r="M216" s="16" t="s">
        <v>141</v>
      </c>
      <c r="N216" s="16"/>
      <c r="O216" s="36" t="str">
        <f t="shared" si="58"/>
        <v/>
      </c>
      <c r="P216" s="16">
        <v>1</v>
      </c>
      <c r="Q216" s="16">
        <v>7460</v>
      </c>
      <c r="R216" s="16"/>
      <c r="S216" s="16"/>
      <c r="T216" s="16"/>
      <c r="U216" s="37">
        <f t="shared" si="69"/>
        <v>7460</v>
      </c>
      <c r="V216" s="16">
        <v>420</v>
      </c>
      <c r="W216" s="16"/>
      <c r="X216" s="16"/>
      <c r="Y216" s="16"/>
      <c r="Z216" s="16"/>
      <c r="AA216" s="16"/>
      <c r="AB216" s="16"/>
      <c r="AC216" s="16"/>
      <c r="AD216" s="16"/>
      <c r="AE216" s="16"/>
      <c r="AF216" s="16"/>
      <c r="AG216" s="16"/>
      <c r="AH216" s="16"/>
      <c r="AI216" s="16"/>
      <c r="AJ216" s="16"/>
      <c r="AK216" s="16"/>
      <c r="AL216" s="16"/>
      <c r="AM216" s="16"/>
      <c r="AN216" s="16"/>
      <c r="AO216" s="16"/>
      <c r="AP216" s="16"/>
      <c r="AQ216" s="16">
        <v>60</v>
      </c>
      <c r="AR216" s="16"/>
      <c r="AS216" s="16"/>
      <c r="AT216" s="16"/>
      <c r="AU216" s="16"/>
      <c r="AV216" s="16"/>
      <c r="AW216" s="16"/>
      <c r="AX216" s="16"/>
      <c r="AY216" s="16"/>
      <c r="AZ216" s="16"/>
      <c r="BA216" s="16"/>
      <c r="BB216" s="16"/>
      <c r="BC216" s="16"/>
      <c r="BD216" s="16"/>
      <c r="BE216" s="16"/>
      <c r="BF216" s="16"/>
      <c r="BG216" s="37">
        <f t="shared" si="67"/>
        <v>480</v>
      </c>
      <c r="BH216" s="24">
        <f t="shared" si="59"/>
        <v>8</v>
      </c>
      <c r="BI216" s="25">
        <f t="shared" si="56"/>
        <v>7</v>
      </c>
      <c r="BJ216" s="25">
        <f t="shared" si="60"/>
        <v>87.5</v>
      </c>
      <c r="BK216" s="26">
        <f t="shared" si="70"/>
        <v>0</v>
      </c>
      <c r="BL216" s="26">
        <f t="shared" si="71"/>
        <v>100</v>
      </c>
      <c r="BM216" s="26">
        <f t="shared" si="61"/>
        <v>0</v>
      </c>
      <c r="BN216" s="27">
        <f t="shared" si="68"/>
        <v>0</v>
      </c>
      <c r="BO216" s="27">
        <f t="shared" si="62"/>
        <v>0</v>
      </c>
      <c r="BP216" s="27">
        <f t="shared" si="63"/>
        <v>1</v>
      </c>
      <c r="BQ216" s="28">
        <f t="shared" si="64"/>
        <v>0</v>
      </c>
      <c r="BR216" s="29"/>
      <c r="BS216" s="29"/>
      <c r="BT216" s="29"/>
      <c r="BU216" s="30"/>
      <c r="BV216" s="29"/>
      <c r="BW216" s="16">
        <f t="shared" si="65"/>
        <v>7460</v>
      </c>
    </row>
    <row r="217" spans="1:75" x14ac:dyDescent="0.3">
      <c r="A217" s="14">
        <v>216</v>
      </c>
      <c r="B217" s="15">
        <v>46057</v>
      </c>
      <c r="C217" s="16" t="s">
        <v>38</v>
      </c>
      <c r="D217" s="17" t="str">
        <f t="shared" si="66"/>
        <v>FG</v>
      </c>
      <c r="E217" s="18" t="s">
        <v>44</v>
      </c>
      <c r="F217" s="18" t="s">
        <v>47</v>
      </c>
      <c r="G217" s="19" t="s">
        <v>120</v>
      </c>
      <c r="H217" s="19" t="s">
        <v>121</v>
      </c>
      <c r="I217" s="19"/>
      <c r="J217" s="20">
        <v>104737</v>
      </c>
      <c r="K217" s="21" t="str">
        <f>VLOOKUP(J217,'[2]Item List (3)'!A$1:B$110000,2,FALSE)</f>
        <v>IR.IR 42X51.5X37</v>
      </c>
      <c r="L217" s="20">
        <v>260121008</v>
      </c>
      <c r="M217" s="16" t="s">
        <v>138</v>
      </c>
      <c r="N217" s="16"/>
      <c r="O217" s="36" t="str">
        <f t="shared" si="58"/>
        <v/>
      </c>
      <c r="P217" s="16">
        <v>4</v>
      </c>
      <c r="Q217" s="16">
        <v>320</v>
      </c>
      <c r="R217" s="16"/>
      <c r="S217" s="16"/>
      <c r="T217" s="16"/>
      <c r="U217" s="37">
        <f t="shared" si="69"/>
        <v>320</v>
      </c>
      <c r="V217" s="16">
        <v>60</v>
      </c>
      <c r="W217" s="16"/>
      <c r="X217" s="16"/>
      <c r="Y217" s="16"/>
      <c r="Z217" s="16"/>
      <c r="AA217" s="16"/>
      <c r="AB217" s="16"/>
      <c r="AC217" s="16"/>
      <c r="AD217" s="16"/>
      <c r="AE217" s="16"/>
      <c r="AF217" s="16"/>
      <c r="AG217" s="16"/>
      <c r="AH217" s="16"/>
      <c r="AI217" s="16"/>
      <c r="AJ217" s="16"/>
      <c r="AK217" s="16"/>
      <c r="AL217" s="16"/>
      <c r="AM217" s="16"/>
      <c r="AN217" s="16"/>
      <c r="AO217" s="16"/>
      <c r="AP217" s="16">
        <v>120</v>
      </c>
      <c r="AQ217" s="16">
        <v>60</v>
      </c>
      <c r="AR217" s="16"/>
      <c r="AS217" s="16"/>
      <c r="AT217" s="16"/>
      <c r="AU217" s="16"/>
      <c r="AV217" s="16"/>
      <c r="AW217" s="16"/>
      <c r="AX217" s="16"/>
      <c r="AY217" s="16"/>
      <c r="AZ217" s="16">
        <v>70</v>
      </c>
      <c r="BA217" s="16"/>
      <c r="BB217" s="16"/>
      <c r="BC217" s="16"/>
      <c r="BD217" s="16"/>
      <c r="BE217" s="16"/>
      <c r="BF217" s="16"/>
      <c r="BG217" s="37">
        <f t="shared" si="67"/>
        <v>310</v>
      </c>
      <c r="BH217" s="24">
        <f t="shared" si="59"/>
        <v>5.166666666666667</v>
      </c>
      <c r="BI217" s="25">
        <f t="shared" si="56"/>
        <v>1</v>
      </c>
      <c r="BJ217" s="25">
        <f t="shared" si="60"/>
        <v>19.35483870967742</v>
      </c>
      <c r="BK217" s="26">
        <f t="shared" si="70"/>
        <v>0</v>
      </c>
      <c r="BL217" s="26">
        <f t="shared" si="71"/>
        <v>100</v>
      </c>
      <c r="BM217" s="26">
        <f t="shared" si="61"/>
        <v>0</v>
      </c>
      <c r="BN217" s="27">
        <f t="shared" si="68"/>
        <v>2</v>
      </c>
      <c r="BO217" s="27">
        <f t="shared" si="62"/>
        <v>0</v>
      </c>
      <c r="BP217" s="27">
        <f t="shared" si="63"/>
        <v>2.166666666666667</v>
      </c>
      <c r="BQ217" s="28">
        <f t="shared" si="64"/>
        <v>0</v>
      </c>
      <c r="BR217" s="29"/>
      <c r="BS217" s="29"/>
      <c r="BT217" s="29"/>
      <c r="BU217" s="30"/>
      <c r="BV217" s="29"/>
      <c r="BW217" s="16">
        <f t="shared" si="65"/>
        <v>1280</v>
      </c>
    </row>
    <row r="218" spans="1:75" x14ac:dyDescent="0.3">
      <c r="A218" s="14">
        <v>217</v>
      </c>
      <c r="B218" s="15">
        <v>46057</v>
      </c>
      <c r="C218" s="16" t="s">
        <v>38</v>
      </c>
      <c r="D218" s="17" t="str">
        <f t="shared" si="66"/>
        <v>FG</v>
      </c>
      <c r="E218" s="18" t="s">
        <v>44</v>
      </c>
      <c r="F218" s="18" t="s">
        <v>41</v>
      </c>
      <c r="G218" s="19" t="s">
        <v>120</v>
      </c>
      <c r="H218" s="19" t="s">
        <v>121</v>
      </c>
      <c r="I218" s="19"/>
      <c r="J218" s="20">
        <v>104737</v>
      </c>
      <c r="K218" s="21" t="str">
        <f>VLOOKUP(J218,'[2]Item List (3)'!A$1:B$110000,2,FALSE)</f>
        <v>IR.IR 42X51.5X37</v>
      </c>
      <c r="L218" s="20">
        <v>260121008</v>
      </c>
      <c r="M218" s="16" t="s">
        <v>138</v>
      </c>
      <c r="N218" s="16"/>
      <c r="O218" s="36" t="str">
        <f t="shared" si="58"/>
        <v/>
      </c>
      <c r="P218" s="16">
        <v>1</v>
      </c>
      <c r="Q218" s="16">
        <v>2520</v>
      </c>
      <c r="R218" s="16"/>
      <c r="S218" s="16"/>
      <c r="T218" s="16"/>
      <c r="U218" s="23">
        <f t="shared" si="69"/>
        <v>2520</v>
      </c>
      <c r="V218" s="16">
        <v>110</v>
      </c>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37">
        <f t="shared" si="67"/>
        <v>110</v>
      </c>
      <c r="BH218" s="24">
        <f t="shared" si="59"/>
        <v>1.8333333333333333</v>
      </c>
      <c r="BI218" s="25">
        <f t="shared" si="56"/>
        <v>1.8333333333333333</v>
      </c>
      <c r="BJ218" s="25">
        <f t="shared" si="60"/>
        <v>100</v>
      </c>
      <c r="BK218" s="26">
        <f t="shared" si="70"/>
        <v>0</v>
      </c>
      <c r="BL218" s="26">
        <f t="shared" si="71"/>
        <v>100</v>
      </c>
      <c r="BM218" s="26">
        <f t="shared" si="61"/>
        <v>0</v>
      </c>
      <c r="BN218" s="27">
        <f t="shared" si="68"/>
        <v>0</v>
      </c>
      <c r="BO218" s="27">
        <f t="shared" si="62"/>
        <v>0</v>
      </c>
      <c r="BP218" s="27">
        <f t="shared" si="63"/>
        <v>0</v>
      </c>
      <c r="BQ218" s="28">
        <f t="shared" si="64"/>
        <v>0</v>
      </c>
      <c r="BR218" s="29"/>
      <c r="BS218" s="29"/>
      <c r="BT218" s="29"/>
      <c r="BU218" s="30"/>
      <c r="BV218" s="29"/>
      <c r="BW218" s="16">
        <f t="shared" si="65"/>
        <v>2520</v>
      </c>
    </row>
    <row r="219" spans="1:75" x14ac:dyDescent="0.3">
      <c r="A219" s="14">
        <v>218</v>
      </c>
      <c r="B219" s="15">
        <v>46057</v>
      </c>
      <c r="C219" s="16" t="s">
        <v>40</v>
      </c>
      <c r="D219" s="17" t="str">
        <f t="shared" si="66"/>
        <v>FG</v>
      </c>
      <c r="E219" s="18" t="s">
        <v>44</v>
      </c>
      <c r="F219" s="18" t="s">
        <v>47</v>
      </c>
      <c r="G219" s="19" t="s">
        <v>46</v>
      </c>
      <c r="H219" s="19" t="s">
        <v>48</v>
      </c>
      <c r="I219" s="19"/>
      <c r="J219" s="20">
        <v>104737</v>
      </c>
      <c r="K219" s="21" t="str">
        <f>VLOOKUP(J219,'[2]Item List (3)'!A$1:B$110000,2,FALSE)</f>
        <v>IR.IR 42X51.5X37</v>
      </c>
      <c r="L219" s="20">
        <v>260121008</v>
      </c>
      <c r="M219" s="16" t="s">
        <v>138</v>
      </c>
      <c r="N219" s="16"/>
      <c r="O219" s="36" t="str">
        <f t="shared" si="58"/>
        <v/>
      </c>
      <c r="P219" s="16">
        <v>1</v>
      </c>
      <c r="Q219" s="16">
        <v>1700</v>
      </c>
      <c r="R219" s="16"/>
      <c r="S219" s="16"/>
      <c r="T219" s="16"/>
      <c r="U219" s="23">
        <f t="shared" si="69"/>
        <v>1700</v>
      </c>
      <c r="V219" s="16">
        <v>360</v>
      </c>
      <c r="W219" s="16"/>
      <c r="X219" s="16"/>
      <c r="Y219" s="16"/>
      <c r="Z219" s="16"/>
      <c r="AA219" s="16"/>
      <c r="AB219" s="16"/>
      <c r="AC219" s="16"/>
      <c r="AD219" s="16"/>
      <c r="AE219" s="16"/>
      <c r="AF219" s="16"/>
      <c r="AG219" s="16"/>
      <c r="AH219" s="16"/>
      <c r="AI219" s="16"/>
      <c r="AJ219" s="16"/>
      <c r="AK219" s="16"/>
      <c r="AL219" s="16"/>
      <c r="AM219" s="16"/>
      <c r="AN219" s="16"/>
      <c r="AO219" s="16"/>
      <c r="AP219" s="16"/>
      <c r="AQ219" s="16">
        <v>120</v>
      </c>
      <c r="AR219" s="16"/>
      <c r="AS219" s="16"/>
      <c r="AT219" s="16"/>
      <c r="AU219" s="16"/>
      <c r="AV219" s="16"/>
      <c r="AW219" s="16"/>
      <c r="AX219" s="16"/>
      <c r="AY219" s="16"/>
      <c r="AZ219" s="16"/>
      <c r="BA219" s="16"/>
      <c r="BB219" s="16"/>
      <c r="BC219" s="16"/>
      <c r="BD219" s="16"/>
      <c r="BE219" s="16"/>
      <c r="BF219" s="16"/>
      <c r="BG219" s="37">
        <f t="shared" si="67"/>
        <v>480</v>
      </c>
      <c r="BH219" s="24">
        <f t="shared" si="59"/>
        <v>8</v>
      </c>
      <c r="BI219" s="25">
        <f t="shared" si="56"/>
        <v>6</v>
      </c>
      <c r="BJ219" s="25">
        <f t="shared" si="60"/>
        <v>75</v>
      </c>
      <c r="BK219" s="26">
        <f t="shared" si="70"/>
        <v>0</v>
      </c>
      <c r="BL219" s="26">
        <f t="shared" si="71"/>
        <v>100</v>
      </c>
      <c r="BM219" s="26">
        <f t="shared" si="61"/>
        <v>0</v>
      </c>
      <c r="BN219" s="27">
        <f t="shared" si="68"/>
        <v>0</v>
      </c>
      <c r="BO219" s="27">
        <f t="shared" si="62"/>
        <v>0</v>
      </c>
      <c r="BP219" s="27">
        <f t="shared" si="63"/>
        <v>2</v>
      </c>
      <c r="BQ219" s="28">
        <f t="shared" si="64"/>
        <v>0</v>
      </c>
      <c r="BR219" s="29"/>
      <c r="BS219" s="29"/>
      <c r="BT219" s="29"/>
      <c r="BU219" s="30"/>
      <c r="BV219" s="29"/>
      <c r="BW219" s="16">
        <f t="shared" si="65"/>
        <v>1700</v>
      </c>
    </row>
    <row r="220" spans="1:75" x14ac:dyDescent="0.3">
      <c r="A220" s="14">
        <v>219</v>
      </c>
      <c r="B220" s="15">
        <v>46057</v>
      </c>
      <c r="C220" s="16" t="s">
        <v>38</v>
      </c>
      <c r="D220" s="17" t="str">
        <f t="shared" si="66"/>
        <v>CG</v>
      </c>
      <c r="E220" s="18" t="s">
        <v>50</v>
      </c>
      <c r="F220" s="18"/>
      <c r="G220" s="19"/>
      <c r="H220" s="19"/>
      <c r="I220" s="19"/>
      <c r="J220" s="20"/>
      <c r="K220" s="21" t="e">
        <f>VLOOKUP(J220,'[2]Item List (3)'!A$1:B$110000,2,FALSE)</f>
        <v>#N/A</v>
      </c>
      <c r="L220" s="20"/>
      <c r="M220" s="16" t="s">
        <v>138</v>
      </c>
      <c r="N220" s="16"/>
      <c r="O220" s="36" t="str">
        <f t="shared" si="58"/>
        <v/>
      </c>
      <c r="P220" s="16"/>
      <c r="Q220" s="16"/>
      <c r="R220" s="16"/>
      <c r="S220" s="16"/>
      <c r="T220" s="16"/>
      <c r="U220" s="23">
        <f t="shared" si="69"/>
        <v>0</v>
      </c>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v>480</v>
      </c>
      <c r="BG220" s="37">
        <f t="shared" si="67"/>
        <v>480</v>
      </c>
      <c r="BH220" s="24">
        <f t="shared" si="59"/>
        <v>8</v>
      </c>
      <c r="BI220" s="25">
        <f t="shared" si="56"/>
        <v>0</v>
      </c>
      <c r="BJ220" s="25">
        <f t="shared" si="60"/>
        <v>0</v>
      </c>
      <c r="BK220" s="26">
        <f t="shared" si="70"/>
        <v>0</v>
      </c>
      <c r="BL220" s="26">
        <f t="shared" si="71"/>
        <v>0</v>
      </c>
      <c r="BM220" s="26">
        <f t="shared" si="61"/>
        <v>0</v>
      </c>
      <c r="BN220" s="27">
        <f t="shared" si="68"/>
        <v>8</v>
      </c>
      <c r="BO220" s="27">
        <f t="shared" si="62"/>
        <v>0</v>
      </c>
      <c r="BP220" s="27">
        <f t="shared" si="63"/>
        <v>0</v>
      </c>
      <c r="BQ220" s="28">
        <f t="shared" si="64"/>
        <v>0</v>
      </c>
      <c r="BR220" s="29"/>
      <c r="BS220" s="29"/>
      <c r="BT220" s="29"/>
      <c r="BU220" s="30"/>
      <c r="BV220" s="29"/>
      <c r="BW220" s="16">
        <f t="shared" si="65"/>
        <v>0</v>
      </c>
    </row>
    <row r="221" spans="1:75" x14ac:dyDescent="0.3">
      <c r="A221" s="14">
        <v>220</v>
      </c>
      <c r="B221" s="15">
        <v>46057</v>
      </c>
      <c r="C221" s="16" t="s">
        <v>40</v>
      </c>
      <c r="D221" s="17" t="str">
        <f t="shared" si="66"/>
        <v>CG</v>
      </c>
      <c r="E221" s="18" t="s">
        <v>50</v>
      </c>
      <c r="F221" s="18"/>
      <c r="G221" s="19"/>
      <c r="H221" s="19"/>
      <c r="I221" s="19"/>
      <c r="J221" s="20"/>
      <c r="K221" s="21" t="e">
        <f>VLOOKUP(J221,'[2]Item List (3)'!A$1:B$110000,2,FALSE)</f>
        <v>#N/A</v>
      </c>
      <c r="L221" s="20"/>
      <c r="M221" s="16" t="s">
        <v>138</v>
      </c>
      <c r="N221" s="16"/>
      <c r="O221" s="36" t="str">
        <f t="shared" si="58"/>
        <v/>
      </c>
      <c r="P221" s="16"/>
      <c r="Q221" s="16"/>
      <c r="R221" s="16"/>
      <c r="S221" s="16"/>
      <c r="T221" s="16"/>
      <c r="U221" s="23">
        <f t="shared" si="69"/>
        <v>0</v>
      </c>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v>480</v>
      </c>
      <c r="BG221" s="37">
        <f t="shared" si="67"/>
        <v>480</v>
      </c>
      <c r="BH221" s="24">
        <f t="shared" si="59"/>
        <v>8</v>
      </c>
      <c r="BI221" s="25">
        <f t="shared" si="56"/>
        <v>0</v>
      </c>
      <c r="BJ221" s="25">
        <f t="shared" si="60"/>
        <v>0</v>
      </c>
      <c r="BK221" s="26">
        <f t="shared" si="70"/>
        <v>0</v>
      </c>
      <c r="BL221" s="26">
        <f t="shared" si="71"/>
        <v>0</v>
      </c>
      <c r="BM221" s="26">
        <f t="shared" si="61"/>
        <v>0</v>
      </c>
      <c r="BN221" s="27">
        <f t="shared" si="68"/>
        <v>8</v>
      </c>
      <c r="BO221" s="27">
        <f t="shared" si="62"/>
        <v>0</v>
      </c>
      <c r="BP221" s="27">
        <f t="shared" si="63"/>
        <v>0</v>
      </c>
      <c r="BQ221" s="28">
        <f t="shared" si="64"/>
        <v>0</v>
      </c>
      <c r="BR221" s="29"/>
      <c r="BS221" s="29"/>
      <c r="BT221" s="29"/>
      <c r="BU221" s="30"/>
      <c r="BV221" s="29"/>
      <c r="BW221" s="16">
        <f t="shared" si="65"/>
        <v>0</v>
      </c>
    </row>
    <row r="222" spans="1:75" x14ac:dyDescent="0.3">
      <c r="A222" s="14">
        <v>221</v>
      </c>
      <c r="B222" s="15">
        <v>46057</v>
      </c>
      <c r="C222" s="16" t="s">
        <v>38</v>
      </c>
      <c r="D222" s="17" t="str">
        <f t="shared" si="66"/>
        <v>CG</v>
      </c>
      <c r="E222" s="18" t="s">
        <v>51</v>
      </c>
      <c r="F222" s="18"/>
      <c r="G222" s="19"/>
      <c r="H222" s="19"/>
      <c r="I222" s="19"/>
      <c r="J222" s="20"/>
      <c r="K222" s="21" t="e">
        <f>VLOOKUP(J222,'[2]Item List (3)'!A$1:B$110000,2,FALSE)</f>
        <v>#N/A</v>
      </c>
      <c r="L222" s="20"/>
      <c r="M222" s="16" t="s">
        <v>138</v>
      </c>
      <c r="N222" s="16"/>
      <c r="O222" s="36" t="str">
        <f t="shared" si="58"/>
        <v/>
      </c>
      <c r="P222" s="16"/>
      <c r="Q222" s="16"/>
      <c r="R222" s="16"/>
      <c r="S222" s="16"/>
      <c r="T222" s="16"/>
      <c r="U222" s="23">
        <f t="shared" si="69"/>
        <v>0</v>
      </c>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v>480</v>
      </c>
      <c r="AX222" s="16"/>
      <c r="AY222" s="16"/>
      <c r="AZ222" s="16"/>
      <c r="BA222" s="16"/>
      <c r="BB222" s="16"/>
      <c r="BC222" s="16"/>
      <c r="BD222" s="16"/>
      <c r="BE222" s="16"/>
      <c r="BF222" s="16"/>
      <c r="BG222" s="37">
        <f t="shared" si="67"/>
        <v>480</v>
      </c>
      <c r="BH222" s="24">
        <f t="shared" si="59"/>
        <v>8</v>
      </c>
      <c r="BI222" s="25">
        <f t="shared" si="56"/>
        <v>0</v>
      </c>
      <c r="BJ222" s="25">
        <f t="shared" si="60"/>
        <v>0</v>
      </c>
      <c r="BK222" s="26">
        <f t="shared" si="70"/>
        <v>0</v>
      </c>
      <c r="BL222" s="26">
        <f t="shared" si="71"/>
        <v>0</v>
      </c>
      <c r="BM222" s="26">
        <f t="shared" si="61"/>
        <v>0</v>
      </c>
      <c r="BN222" s="27">
        <f t="shared" si="68"/>
        <v>0</v>
      </c>
      <c r="BO222" s="27">
        <f t="shared" si="62"/>
        <v>0</v>
      </c>
      <c r="BP222" s="27">
        <f t="shared" si="63"/>
        <v>8</v>
      </c>
      <c r="BQ222" s="28">
        <f t="shared" si="64"/>
        <v>0</v>
      </c>
      <c r="BR222" s="29"/>
      <c r="BS222" s="29"/>
      <c r="BT222" s="29"/>
      <c r="BU222" s="30"/>
      <c r="BV222" s="29"/>
      <c r="BW222" s="16">
        <f t="shared" si="65"/>
        <v>0</v>
      </c>
    </row>
    <row r="223" spans="1:75" x14ac:dyDescent="0.3">
      <c r="A223" s="14">
        <v>222</v>
      </c>
      <c r="B223" s="15">
        <v>46057</v>
      </c>
      <c r="C223" s="16" t="s">
        <v>40</v>
      </c>
      <c r="D223" s="17" t="str">
        <f t="shared" si="66"/>
        <v>CG</v>
      </c>
      <c r="E223" s="18" t="s">
        <v>51</v>
      </c>
      <c r="F223" s="18" t="s">
        <v>55</v>
      </c>
      <c r="G223" s="19" t="s">
        <v>56</v>
      </c>
      <c r="H223" s="19" t="s">
        <v>57</v>
      </c>
      <c r="I223" s="19" t="s">
        <v>58</v>
      </c>
      <c r="J223" s="20">
        <v>201049.11</v>
      </c>
      <c r="K223" s="21" t="str">
        <f>VLOOKUP(J223,'[2]Item List (3)'!A$1:B$110000,2,FALSE)</f>
        <v>NUTR. OR 1542X</v>
      </c>
      <c r="L223" s="20">
        <v>251121004</v>
      </c>
      <c r="M223" s="16" t="s">
        <v>141</v>
      </c>
      <c r="N223" s="16"/>
      <c r="O223" s="36" t="str">
        <f t="shared" si="58"/>
        <v/>
      </c>
      <c r="P223" s="16">
        <v>3</v>
      </c>
      <c r="Q223" s="16">
        <v>999</v>
      </c>
      <c r="R223" s="16"/>
      <c r="S223" s="16"/>
      <c r="T223" s="16"/>
      <c r="U223" s="23">
        <f t="shared" si="69"/>
        <v>999</v>
      </c>
      <c r="V223" s="16">
        <v>135</v>
      </c>
      <c r="W223" s="16"/>
      <c r="X223" s="16">
        <v>60</v>
      </c>
      <c r="Y223" s="16"/>
      <c r="Z223" s="16"/>
      <c r="AA223" s="16"/>
      <c r="AB223" s="16"/>
      <c r="AC223" s="16"/>
      <c r="AD223" s="16"/>
      <c r="AE223" s="16"/>
      <c r="AF223" s="16"/>
      <c r="AG223" s="16"/>
      <c r="AH223" s="16"/>
      <c r="AI223" s="16"/>
      <c r="AJ223" s="16"/>
      <c r="AK223" s="16"/>
      <c r="AL223" s="16"/>
      <c r="AM223" s="16"/>
      <c r="AN223" s="16"/>
      <c r="AO223" s="16"/>
      <c r="AP223" s="16"/>
      <c r="AQ223" s="16">
        <v>45</v>
      </c>
      <c r="AR223" s="16"/>
      <c r="AS223" s="16"/>
      <c r="AT223" s="16"/>
      <c r="AU223" s="16"/>
      <c r="AV223" s="16"/>
      <c r="AW223" s="16">
        <v>240</v>
      </c>
      <c r="AX223" s="16"/>
      <c r="AY223" s="16"/>
      <c r="AZ223" s="16"/>
      <c r="BA223" s="16"/>
      <c r="BB223" s="16"/>
      <c r="BC223" s="16"/>
      <c r="BD223" s="16"/>
      <c r="BE223" s="16"/>
      <c r="BF223" s="16"/>
      <c r="BG223" s="37">
        <f t="shared" si="67"/>
        <v>480</v>
      </c>
      <c r="BH223" s="24">
        <f t="shared" si="59"/>
        <v>8</v>
      </c>
      <c r="BI223" s="25">
        <f t="shared" si="56"/>
        <v>2.25</v>
      </c>
      <c r="BJ223" s="25">
        <f t="shared" si="60"/>
        <v>28.125</v>
      </c>
      <c r="BK223" s="26">
        <f t="shared" si="70"/>
        <v>0</v>
      </c>
      <c r="BL223" s="26">
        <f t="shared" si="71"/>
        <v>100</v>
      </c>
      <c r="BM223" s="26">
        <f t="shared" si="61"/>
        <v>0</v>
      </c>
      <c r="BN223" s="27">
        <f t="shared" si="68"/>
        <v>0</v>
      </c>
      <c r="BO223" s="27">
        <f t="shared" si="62"/>
        <v>0</v>
      </c>
      <c r="BP223" s="27">
        <f t="shared" si="63"/>
        <v>5.75</v>
      </c>
      <c r="BQ223" s="28">
        <f t="shared" si="64"/>
        <v>0</v>
      </c>
      <c r="BR223" s="29"/>
      <c r="BS223" s="29"/>
      <c r="BT223" s="29"/>
      <c r="BU223" s="30"/>
      <c r="BV223" s="29"/>
      <c r="BW223" s="16">
        <f t="shared" si="65"/>
        <v>2997</v>
      </c>
    </row>
    <row r="224" spans="1:75" x14ac:dyDescent="0.3">
      <c r="A224" s="14">
        <v>223</v>
      </c>
      <c r="B224" s="15">
        <v>46057</v>
      </c>
      <c r="C224" s="16" t="s">
        <v>38</v>
      </c>
      <c r="D224" s="17" t="str">
        <f t="shared" si="66"/>
        <v>CG</v>
      </c>
      <c r="E224" s="18" t="s">
        <v>59</v>
      </c>
      <c r="F224" s="18" t="s">
        <v>49</v>
      </c>
      <c r="G224" s="19" t="s">
        <v>53</v>
      </c>
      <c r="H224" s="19" t="s">
        <v>54</v>
      </c>
      <c r="I224" s="19" t="s">
        <v>123</v>
      </c>
      <c r="J224" s="20">
        <v>104299</v>
      </c>
      <c r="K224" s="21" t="str">
        <f>VLOOKUP(J224,'[2]Item List (3)'!A$1:B$110000,2,FALSE)</f>
        <v>IR.9916</v>
      </c>
      <c r="L224" s="20">
        <v>260104006</v>
      </c>
      <c r="M224" s="16" t="s">
        <v>138</v>
      </c>
      <c r="N224" s="16"/>
      <c r="O224" s="36" t="str">
        <f t="shared" si="58"/>
        <v/>
      </c>
      <c r="P224" s="16">
        <v>1</v>
      </c>
      <c r="Q224" s="16">
        <v>4000</v>
      </c>
      <c r="R224" s="16"/>
      <c r="S224" s="16"/>
      <c r="T224" s="16"/>
      <c r="U224" s="23">
        <f t="shared" si="69"/>
        <v>4000</v>
      </c>
      <c r="V224" s="16">
        <v>80</v>
      </c>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v>300</v>
      </c>
      <c r="AS224" s="16"/>
      <c r="AT224" s="16"/>
      <c r="AU224" s="16"/>
      <c r="AV224" s="16"/>
      <c r="AW224" s="16"/>
      <c r="AX224" s="16"/>
      <c r="AY224" s="16"/>
      <c r="AZ224" s="16">
        <v>100</v>
      </c>
      <c r="BA224" s="16"/>
      <c r="BB224" s="16"/>
      <c r="BC224" s="16"/>
      <c r="BD224" s="16"/>
      <c r="BE224" s="16"/>
      <c r="BF224" s="16"/>
      <c r="BG224" s="37">
        <f t="shared" si="67"/>
        <v>480</v>
      </c>
      <c r="BH224" s="24">
        <f t="shared" si="59"/>
        <v>8</v>
      </c>
      <c r="BI224" s="25">
        <f t="shared" si="56"/>
        <v>1.333333333333333</v>
      </c>
      <c r="BJ224" s="25">
        <f t="shared" si="60"/>
        <v>16.666666666666664</v>
      </c>
      <c r="BK224" s="26">
        <f t="shared" si="70"/>
        <v>0</v>
      </c>
      <c r="BL224" s="26">
        <f t="shared" si="71"/>
        <v>100</v>
      </c>
      <c r="BM224" s="26">
        <f t="shared" si="61"/>
        <v>0</v>
      </c>
      <c r="BN224" s="27">
        <f t="shared" si="68"/>
        <v>0</v>
      </c>
      <c r="BO224" s="27">
        <f t="shared" si="62"/>
        <v>0</v>
      </c>
      <c r="BP224" s="27">
        <f t="shared" si="63"/>
        <v>6.666666666666667</v>
      </c>
      <c r="BQ224" s="28">
        <f t="shared" si="64"/>
        <v>0</v>
      </c>
      <c r="BR224" s="29"/>
      <c r="BS224" s="29"/>
      <c r="BT224" s="29"/>
      <c r="BU224" s="30"/>
      <c r="BV224" s="29"/>
      <c r="BW224" s="16">
        <f t="shared" si="65"/>
        <v>4000</v>
      </c>
    </row>
    <row r="225" spans="1:75" x14ac:dyDescent="0.3">
      <c r="A225" s="14">
        <v>224</v>
      </c>
      <c r="B225" s="15">
        <v>46057</v>
      </c>
      <c r="C225" s="16" t="s">
        <v>40</v>
      </c>
      <c r="D225" s="17" t="str">
        <f t="shared" si="66"/>
        <v>CG</v>
      </c>
      <c r="E225" s="18" t="s">
        <v>59</v>
      </c>
      <c r="F225" s="18" t="s">
        <v>49</v>
      </c>
      <c r="G225" s="19" t="s">
        <v>56</v>
      </c>
      <c r="H225" s="19" t="s">
        <v>57</v>
      </c>
      <c r="I225" s="19" t="s">
        <v>58</v>
      </c>
      <c r="J225" s="20">
        <v>104299</v>
      </c>
      <c r="K225" s="21" t="str">
        <f>VLOOKUP(J225,'[2]Item List (3)'!A$1:B$110000,2,FALSE)</f>
        <v>IR.9916</v>
      </c>
      <c r="L225" s="20">
        <v>260104006</v>
      </c>
      <c r="M225" s="16" t="s">
        <v>138</v>
      </c>
      <c r="N225" s="16"/>
      <c r="O225" s="36" t="str">
        <f t="shared" si="58"/>
        <v/>
      </c>
      <c r="P225" s="16">
        <v>1</v>
      </c>
      <c r="Q225" s="16">
        <v>2470</v>
      </c>
      <c r="R225" s="16"/>
      <c r="S225" s="16"/>
      <c r="T225" s="16"/>
      <c r="U225" s="23">
        <f t="shared" si="69"/>
        <v>2470</v>
      </c>
      <c r="V225" s="16">
        <v>105</v>
      </c>
      <c r="W225" s="16"/>
      <c r="X225" s="16"/>
      <c r="Y225" s="16"/>
      <c r="Z225" s="16"/>
      <c r="AA225" s="16"/>
      <c r="AB225" s="16"/>
      <c r="AC225" s="16"/>
      <c r="AD225" s="16"/>
      <c r="AE225" s="16"/>
      <c r="AF225" s="16"/>
      <c r="AG225" s="16"/>
      <c r="AH225" s="16"/>
      <c r="AI225" s="16"/>
      <c r="AJ225" s="16"/>
      <c r="AK225" s="16"/>
      <c r="AL225" s="16"/>
      <c r="AM225" s="16"/>
      <c r="AN225" s="16"/>
      <c r="AO225" s="16"/>
      <c r="AP225" s="16"/>
      <c r="AQ225" s="16">
        <v>15</v>
      </c>
      <c r="AR225" s="16">
        <v>360</v>
      </c>
      <c r="AS225" s="16"/>
      <c r="AT225" s="16"/>
      <c r="AU225" s="16"/>
      <c r="AV225" s="16"/>
      <c r="AW225" s="16"/>
      <c r="AX225" s="16"/>
      <c r="AY225" s="16"/>
      <c r="AZ225" s="16"/>
      <c r="BA225" s="16"/>
      <c r="BB225" s="16"/>
      <c r="BC225" s="16"/>
      <c r="BD225" s="16"/>
      <c r="BE225" s="16"/>
      <c r="BF225" s="16"/>
      <c r="BG225" s="37">
        <f t="shared" si="67"/>
        <v>480</v>
      </c>
      <c r="BH225" s="24">
        <f t="shared" si="59"/>
        <v>8</v>
      </c>
      <c r="BI225" s="25">
        <f t="shared" si="56"/>
        <v>1.75</v>
      </c>
      <c r="BJ225" s="25">
        <f t="shared" si="60"/>
        <v>21.875</v>
      </c>
      <c r="BK225" s="26">
        <f t="shared" si="70"/>
        <v>0</v>
      </c>
      <c r="BL225" s="26">
        <f t="shared" si="71"/>
        <v>100</v>
      </c>
      <c r="BM225" s="26">
        <f t="shared" si="61"/>
        <v>0</v>
      </c>
      <c r="BN225" s="27">
        <f t="shared" si="68"/>
        <v>0</v>
      </c>
      <c r="BO225" s="27">
        <f t="shared" si="62"/>
        <v>0</v>
      </c>
      <c r="BP225" s="27">
        <f t="shared" si="63"/>
        <v>6.25</v>
      </c>
      <c r="BQ225" s="28">
        <f t="shared" si="64"/>
        <v>0</v>
      </c>
      <c r="BR225" s="29"/>
      <c r="BS225" s="29"/>
      <c r="BT225" s="29"/>
      <c r="BU225" s="30"/>
      <c r="BV225" s="29"/>
      <c r="BW225" s="16">
        <f t="shared" si="65"/>
        <v>2470</v>
      </c>
    </row>
    <row r="226" spans="1:75" x14ac:dyDescent="0.3">
      <c r="A226" s="14">
        <v>225</v>
      </c>
      <c r="B226" s="15">
        <v>46057</v>
      </c>
      <c r="C226" s="16" t="s">
        <v>38</v>
      </c>
      <c r="D226" s="17" t="str">
        <f t="shared" si="66"/>
        <v>CG</v>
      </c>
      <c r="E226" s="18" t="s">
        <v>60</v>
      </c>
      <c r="F226" s="18" t="s">
        <v>52</v>
      </c>
      <c r="G226" s="19" t="s">
        <v>53</v>
      </c>
      <c r="H226" s="19" t="s">
        <v>54</v>
      </c>
      <c r="I226" s="19" t="s">
        <v>123</v>
      </c>
      <c r="J226" s="20">
        <v>208448</v>
      </c>
      <c r="K226" s="21" t="str">
        <f>VLOOKUP(J226,'[2]Item List (3)'!A$1:B$110000,2,FALSE)</f>
        <v>R.OR 448(JC 8007)</v>
      </c>
      <c r="L226" s="20"/>
      <c r="M226" s="16" t="s">
        <v>141</v>
      </c>
      <c r="N226" s="16"/>
      <c r="O226" s="36" t="str">
        <f t="shared" si="58"/>
        <v/>
      </c>
      <c r="P226" s="16">
        <v>1</v>
      </c>
      <c r="Q226" s="16">
        <v>570</v>
      </c>
      <c r="R226" s="16"/>
      <c r="S226" s="16"/>
      <c r="T226" s="16"/>
      <c r="U226" s="23">
        <f t="shared" si="69"/>
        <v>570</v>
      </c>
      <c r="V226" s="16">
        <v>60</v>
      </c>
      <c r="W226" s="16"/>
      <c r="X226" s="16"/>
      <c r="Y226" s="16"/>
      <c r="Z226" s="16"/>
      <c r="AA226" s="16"/>
      <c r="AB226" s="16"/>
      <c r="AC226" s="16"/>
      <c r="AD226" s="16"/>
      <c r="AE226" s="16"/>
      <c r="AF226" s="16"/>
      <c r="AG226" s="16"/>
      <c r="AH226" s="16"/>
      <c r="AI226" s="16"/>
      <c r="AJ226" s="16"/>
      <c r="AK226" s="16"/>
      <c r="AL226" s="16"/>
      <c r="AM226" s="16"/>
      <c r="AN226" s="16"/>
      <c r="AO226" s="16"/>
      <c r="AP226" s="16"/>
      <c r="AQ226" s="16">
        <v>30</v>
      </c>
      <c r="AR226" s="16">
        <v>180</v>
      </c>
      <c r="AS226" s="16"/>
      <c r="AT226" s="16"/>
      <c r="AU226" s="16"/>
      <c r="AV226" s="16"/>
      <c r="AW226" s="16"/>
      <c r="AX226" s="16"/>
      <c r="AY226" s="16"/>
      <c r="AZ226" s="16"/>
      <c r="BA226" s="16"/>
      <c r="BB226" s="16"/>
      <c r="BC226" s="16">
        <v>120</v>
      </c>
      <c r="BD226" s="16"/>
      <c r="BE226" s="16"/>
      <c r="BF226" s="16"/>
      <c r="BG226" s="37">
        <f t="shared" si="67"/>
        <v>390</v>
      </c>
      <c r="BH226" s="24">
        <f t="shared" si="59"/>
        <v>6.5</v>
      </c>
      <c r="BI226" s="25">
        <f t="shared" si="56"/>
        <v>1</v>
      </c>
      <c r="BJ226" s="25">
        <f t="shared" si="60"/>
        <v>15.384615384615385</v>
      </c>
      <c r="BK226" s="26">
        <f t="shared" si="70"/>
        <v>0</v>
      </c>
      <c r="BL226" s="26">
        <f t="shared" si="71"/>
        <v>100</v>
      </c>
      <c r="BM226" s="26">
        <f t="shared" si="61"/>
        <v>0</v>
      </c>
      <c r="BN226" s="27">
        <f t="shared" si="68"/>
        <v>0</v>
      </c>
      <c r="BO226" s="27">
        <f t="shared" si="62"/>
        <v>0</v>
      </c>
      <c r="BP226" s="27">
        <f t="shared" si="63"/>
        <v>5.5</v>
      </c>
      <c r="BQ226" s="28">
        <f t="shared" si="64"/>
        <v>0</v>
      </c>
      <c r="BR226" s="29"/>
      <c r="BS226" s="29"/>
      <c r="BT226" s="29"/>
      <c r="BU226" s="30"/>
      <c r="BV226" s="29"/>
      <c r="BW226" s="16">
        <f t="shared" si="65"/>
        <v>570</v>
      </c>
    </row>
    <row r="227" spans="1:75" x14ac:dyDescent="0.3">
      <c r="A227" s="14">
        <v>226</v>
      </c>
      <c r="B227" s="15">
        <v>46057</v>
      </c>
      <c r="C227" s="16" t="s">
        <v>38</v>
      </c>
      <c r="D227" s="17" t="str">
        <f t="shared" si="66"/>
        <v>CG</v>
      </c>
      <c r="E227" s="18" t="s">
        <v>60</v>
      </c>
      <c r="F227" s="18" t="s">
        <v>55</v>
      </c>
      <c r="G227" s="19" t="s">
        <v>53</v>
      </c>
      <c r="H227" s="19" t="s">
        <v>54</v>
      </c>
      <c r="I227" s="19" t="s">
        <v>123</v>
      </c>
      <c r="J227" s="20">
        <v>208448</v>
      </c>
      <c r="K227" s="21" t="str">
        <f>VLOOKUP(J227,'[2]Item List (3)'!A$1:B$110000,2,FALSE)</f>
        <v>R.OR 448(JC 8007)</v>
      </c>
      <c r="L227" s="20"/>
      <c r="M227" s="16" t="s">
        <v>141</v>
      </c>
      <c r="N227" s="16"/>
      <c r="O227" s="36" t="str">
        <f t="shared" si="58"/>
        <v/>
      </c>
      <c r="P227" s="16">
        <v>1</v>
      </c>
      <c r="Q227" s="32">
        <v>696</v>
      </c>
      <c r="R227" s="16"/>
      <c r="S227" s="16">
        <v>82</v>
      </c>
      <c r="T227" s="16"/>
      <c r="U227" s="23">
        <f t="shared" si="69"/>
        <v>778</v>
      </c>
      <c r="V227" s="16">
        <v>90</v>
      </c>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37">
        <f t="shared" si="67"/>
        <v>90</v>
      </c>
      <c r="BH227" s="24">
        <f t="shared" si="59"/>
        <v>1.5</v>
      </c>
      <c r="BI227" s="25">
        <f t="shared" si="56"/>
        <v>1.5</v>
      </c>
      <c r="BJ227" s="25">
        <f t="shared" si="60"/>
        <v>100</v>
      </c>
      <c r="BK227" s="26">
        <f t="shared" si="70"/>
        <v>0</v>
      </c>
      <c r="BL227" s="26">
        <f t="shared" si="71"/>
        <v>89.460154241645242</v>
      </c>
      <c r="BM227" s="26">
        <f t="shared" si="61"/>
        <v>0</v>
      </c>
      <c r="BN227" s="27">
        <f t="shared" si="68"/>
        <v>0</v>
      </c>
      <c r="BO227" s="27">
        <f t="shared" si="62"/>
        <v>0</v>
      </c>
      <c r="BP227" s="27">
        <f t="shared" si="63"/>
        <v>0</v>
      </c>
      <c r="BQ227" s="28">
        <f t="shared" si="64"/>
        <v>0</v>
      </c>
      <c r="BR227" s="29"/>
      <c r="BS227" s="29"/>
      <c r="BT227" s="29"/>
      <c r="BU227" s="30"/>
      <c r="BV227" s="29"/>
      <c r="BW227" s="16">
        <f t="shared" si="65"/>
        <v>696</v>
      </c>
    </row>
    <row r="228" spans="1:75" x14ac:dyDescent="0.3">
      <c r="A228" s="14">
        <v>227</v>
      </c>
      <c r="B228" s="15">
        <v>46057</v>
      </c>
      <c r="C228" s="34" t="s">
        <v>38</v>
      </c>
      <c r="D228" s="17" t="str">
        <f t="shared" si="66"/>
        <v>EG</v>
      </c>
      <c r="E228" s="18" t="s">
        <v>61</v>
      </c>
      <c r="F228" s="18" t="s">
        <v>70</v>
      </c>
      <c r="G228" s="19" t="s">
        <v>65</v>
      </c>
      <c r="H228" s="19"/>
      <c r="I228" s="19"/>
      <c r="J228" s="20">
        <v>104737</v>
      </c>
      <c r="K228" s="21" t="str">
        <f>VLOOKUP(J228,'[2]Item List (3)'!A$1:B$110000,2,FALSE)</f>
        <v>IR.IR 42X51.5X37</v>
      </c>
      <c r="L228" s="20">
        <v>251107009</v>
      </c>
      <c r="M228" s="16" t="s">
        <v>138</v>
      </c>
      <c r="N228" s="16">
        <v>40</v>
      </c>
      <c r="O228" s="36">
        <f t="shared" si="58"/>
        <v>90</v>
      </c>
      <c r="P228" s="16">
        <v>1</v>
      </c>
      <c r="Q228" s="32"/>
      <c r="R228" s="16"/>
      <c r="S228" s="16"/>
      <c r="T228" s="16"/>
      <c r="U228" s="23">
        <f t="shared" si="69"/>
        <v>0</v>
      </c>
      <c r="V228" s="16"/>
      <c r="W228" s="16">
        <v>120</v>
      </c>
      <c r="X228" s="16"/>
      <c r="Y228" s="16"/>
      <c r="Z228" s="16"/>
      <c r="AA228" s="16"/>
      <c r="AB228" s="16"/>
      <c r="AC228" s="16"/>
      <c r="AD228" s="16"/>
      <c r="AE228" s="16"/>
      <c r="AF228" s="16"/>
      <c r="AG228" s="16"/>
      <c r="AH228" s="16"/>
      <c r="AI228" s="16"/>
      <c r="AJ228" s="16"/>
      <c r="AK228" s="16"/>
      <c r="AL228" s="16"/>
      <c r="AM228" s="16"/>
      <c r="AN228" s="16"/>
      <c r="AO228" s="16"/>
      <c r="AP228" s="16"/>
      <c r="AQ228" s="16"/>
      <c r="AR228" s="16">
        <v>360</v>
      </c>
      <c r="AS228" s="16"/>
      <c r="AT228" s="16"/>
      <c r="AU228" s="16"/>
      <c r="AV228" s="16"/>
      <c r="AW228" s="16"/>
      <c r="AX228" s="16"/>
      <c r="AY228" s="16"/>
      <c r="AZ228" s="16"/>
      <c r="BA228" s="16"/>
      <c r="BB228" s="16"/>
      <c r="BC228" s="16"/>
      <c r="BD228" s="16"/>
      <c r="BE228" s="16"/>
      <c r="BF228" s="16"/>
      <c r="BG228" s="37">
        <f t="shared" si="67"/>
        <v>480</v>
      </c>
      <c r="BH228" s="24">
        <f t="shared" si="59"/>
        <v>8</v>
      </c>
      <c r="BI228" s="25">
        <f t="shared" si="56"/>
        <v>0</v>
      </c>
      <c r="BJ228" s="25">
        <f t="shared" si="60"/>
        <v>0</v>
      </c>
      <c r="BK228" s="26">
        <f t="shared" si="70"/>
        <v>0</v>
      </c>
      <c r="BL228" s="26">
        <f t="shared" si="71"/>
        <v>0</v>
      </c>
      <c r="BM228" s="26">
        <f t="shared" si="61"/>
        <v>0</v>
      </c>
      <c r="BN228" s="27">
        <f t="shared" si="68"/>
        <v>2</v>
      </c>
      <c r="BO228" s="27">
        <f t="shared" si="62"/>
        <v>540</v>
      </c>
      <c r="BP228" s="27">
        <f t="shared" si="63"/>
        <v>6</v>
      </c>
      <c r="BQ228" s="28">
        <f t="shared" si="64"/>
        <v>540</v>
      </c>
      <c r="BR228" s="29"/>
      <c r="BS228" s="29"/>
      <c r="BT228" s="29"/>
      <c r="BU228" s="30"/>
      <c r="BV228" s="29"/>
      <c r="BW228" s="16">
        <f t="shared" si="65"/>
        <v>0</v>
      </c>
    </row>
    <row r="229" spans="1:75" x14ac:dyDescent="0.3">
      <c r="A229" s="14">
        <v>228</v>
      </c>
      <c r="B229" s="15">
        <v>46057</v>
      </c>
      <c r="C229" s="16" t="s">
        <v>40</v>
      </c>
      <c r="D229" s="17" t="str">
        <f t="shared" si="66"/>
        <v>EG</v>
      </c>
      <c r="E229" s="18" t="s">
        <v>61</v>
      </c>
      <c r="F229" s="18" t="s">
        <v>70</v>
      </c>
      <c r="G229" s="19" t="s">
        <v>65</v>
      </c>
      <c r="H229" s="19"/>
      <c r="I229" s="19"/>
      <c r="J229" s="20">
        <v>104737</v>
      </c>
      <c r="K229" s="21" t="str">
        <f>VLOOKUP(J229,'[2]Item List (3)'!A$1:B$110000,2,FALSE)</f>
        <v>IR.IR 42X51.5X37</v>
      </c>
      <c r="L229" s="20">
        <v>251107009</v>
      </c>
      <c r="M229" s="16" t="s">
        <v>138</v>
      </c>
      <c r="N229" s="16">
        <v>40</v>
      </c>
      <c r="O229" s="36">
        <f t="shared" si="58"/>
        <v>90</v>
      </c>
      <c r="P229" s="16">
        <v>1</v>
      </c>
      <c r="Q229" s="32">
        <v>215</v>
      </c>
      <c r="R229" s="16">
        <v>10</v>
      </c>
      <c r="S229" s="16">
        <v>4</v>
      </c>
      <c r="T229" s="16"/>
      <c r="U229" s="23">
        <f t="shared" si="69"/>
        <v>219</v>
      </c>
      <c r="V229" s="16">
        <v>160</v>
      </c>
      <c r="W229" s="16"/>
      <c r="X229" s="16">
        <v>110</v>
      </c>
      <c r="Y229" s="16"/>
      <c r="Z229" s="16"/>
      <c r="AA229" s="16"/>
      <c r="AB229" s="16"/>
      <c r="AC229" s="16"/>
      <c r="AD229" s="16"/>
      <c r="AE229" s="16"/>
      <c r="AF229" s="16"/>
      <c r="AG229" s="16"/>
      <c r="AH229" s="16"/>
      <c r="AI229" s="16"/>
      <c r="AJ229" s="16"/>
      <c r="AK229" s="16"/>
      <c r="AL229" s="16"/>
      <c r="AM229" s="16"/>
      <c r="AN229" s="16"/>
      <c r="AO229" s="16">
        <v>60</v>
      </c>
      <c r="AP229" s="16">
        <v>60</v>
      </c>
      <c r="AQ229" s="16"/>
      <c r="AR229" s="16">
        <v>30</v>
      </c>
      <c r="AS229" s="16"/>
      <c r="AT229" s="16"/>
      <c r="AU229" s="16"/>
      <c r="AV229" s="16"/>
      <c r="AW229" s="16"/>
      <c r="AX229" s="16"/>
      <c r="AY229" s="16"/>
      <c r="AZ229" s="16"/>
      <c r="BA229" s="16"/>
      <c r="BB229" s="16"/>
      <c r="BC229" s="16">
        <v>60</v>
      </c>
      <c r="BD229" s="16"/>
      <c r="BE229" s="16"/>
      <c r="BF229" s="16"/>
      <c r="BG229" s="37">
        <f t="shared" si="67"/>
        <v>480</v>
      </c>
      <c r="BH229" s="24">
        <f t="shared" si="59"/>
        <v>8</v>
      </c>
      <c r="BI229" s="25">
        <f t="shared" si="56"/>
        <v>2.666666666666667</v>
      </c>
      <c r="BJ229" s="25">
        <f t="shared" si="60"/>
        <v>33.333333333333336</v>
      </c>
      <c r="BK229" s="26">
        <f t="shared" si="70"/>
        <v>91.249999999999986</v>
      </c>
      <c r="BL229" s="26">
        <f t="shared" si="71"/>
        <v>93.607305936073061</v>
      </c>
      <c r="BM229" s="26">
        <f t="shared" si="61"/>
        <v>28.472222222222221</v>
      </c>
      <c r="BN229" s="27">
        <f t="shared" si="68"/>
        <v>1</v>
      </c>
      <c r="BO229" s="27">
        <f t="shared" si="62"/>
        <v>630</v>
      </c>
      <c r="BP229" s="27">
        <f t="shared" si="63"/>
        <v>4.333333333333333</v>
      </c>
      <c r="BQ229" s="28">
        <f t="shared" si="64"/>
        <v>389.99999999999994</v>
      </c>
      <c r="BR229" s="29"/>
      <c r="BS229" s="29"/>
      <c r="BT229" s="29"/>
      <c r="BU229" s="30"/>
      <c r="BV229" s="29"/>
      <c r="BW229" s="16">
        <f t="shared" si="65"/>
        <v>215</v>
      </c>
    </row>
    <row r="230" spans="1:75" x14ac:dyDescent="0.3">
      <c r="A230" s="14">
        <v>229</v>
      </c>
      <c r="B230" s="15">
        <v>46057</v>
      </c>
      <c r="C230" s="16" t="s">
        <v>38</v>
      </c>
      <c r="D230" s="17" t="str">
        <f t="shared" si="66"/>
        <v>EG</v>
      </c>
      <c r="E230" s="18" t="s">
        <v>62</v>
      </c>
      <c r="F230" s="18" t="s">
        <v>70</v>
      </c>
      <c r="G230" s="19" t="s">
        <v>98</v>
      </c>
      <c r="H230" s="19"/>
      <c r="I230" s="19"/>
      <c r="J230" s="20">
        <v>101049.11</v>
      </c>
      <c r="K230" s="21" t="str">
        <f>VLOOKUP(J230,'[2]Item List (3)'!A$1:B$110000,2,FALSE)</f>
        <v>NUTR.IR 1542X</v>
      </c>
      <c r="L230" s="20">
        <v>251105001</v>
      </c>
      <c r="M230" s="16" t="s">
        <v>138</v>
      </c>
      <c r="N230" s="16">
        <v>35</v>
      </c>
      <c r="O230" s="36">
        <f t="shared" si="58"/>
        <v>102.85714285714286</v>
      </c>
      <c r="P230" s="16">
        <v>1</v>
      </c>
      <c r="Q230" s="32">
        <v>580</v>
      </c>
      <c r="R230" s="16"/>
      <c r="S230" s="16"/>
      <c r="T230" s="16"/>
      <c r="U230" s="23">
        <f t="shared" si="69"/>
        <v>580</v>
      </c>
      <c r="V230" s="16">
        <v>420</v>
      </c>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v>60</v>
      </c>
      <c r="BA230" s="16"/>
      <c r="BB230" s="16"/>
      <c r="BC230" s="16"/>
      <c r="BD230" s="16"/>
      <c r="BE230" s="16"/>
      <c r="BF230" s="16"/>
      <c r="BG230" s="37">
        <f t="shared" si="67"/>
        <v>480</v>
      </c>
      <c r="BH230" s="24">
        <f t="shared" si="59"/>
        <v>8</v>
      </c>
      <c r="BI230" s="25">
        <f t="shared" si="56"/>
        <v>7</v>
      </c>
      <c r="BJ230" s="25">
        <f t="shared" si="60"/>
        <v>87.5</v>
      </c>
      <c r="BK230" s="26">
        <f t="shared" si="70"/>
        <v>80.555555555555557</v>
      </c>
      <c r="BL230" s="26">
        <f t="shared" si="71"/>
        <v>100</v>
      </c>
      <c r="BM230" s="26">
        <f t="shared" si="61"/>
        <v>70.486111111111114</v>
      </c>
      <c r="BN230" s="27">
        <f t="shared" si="68"/>
        <v>0</v>
      </c>
      <c r="BO230" s="27">
        <f t="shared" si="62"/>
        <v>822.85714285714289</v>
      </c>
      <c r="BP230" s="27">
        <f t="shared" si="63"/>
        <v>1</v>
      </c>
      <c r="BQ230" s="28">
        <f t="shared" si="64"/>
        <v>102.85714285714286</v>
      </c>
      <c r="BR230" s="29"/>
      <c r="BS230" s="29"/>
      <c r="BT230" s="29"/>
      <c r="BU230" s="30"/>
      <c r="BV230" s="29"/>
      <c r="BW230" s="16">
        <f t="shared" si="65"/>
        <v>580</v>
      </c>
    </row>
    <row r="231" spans="1:75" x14ac:dyDescent="0.3">
      <c r="A231" s="14">
        <v>230</v>
      </c>
      <c r="B231" s="15">
        <v>46057</v>
      </c>
      <c r="C231" s="16" t="s">
        <v>40</v>
      </c>
      <c r="D231" s="17" t="str">
        <f t="shared" si="66"/>
        <v>EG</v>
      </c>
      <c r="E231" s="18" t="s">
        <v>62</v>
      </c>
      <c r="F231" s="18" t="s">
        <v>70</v>
      </c>
      <c r="G231" s="19" t="s">
        <v>124</v>
      </c>
      <c r="H231" s="19"/>
      <c r="I231" s="19"/>
      <c r="J231" s="20">
        <v>101049.11</v>
      </c>
      <c r="K231" s="21" t="str">
        <f>VLOOKUP(J231,'[2]Item List (3)'!A$1:B$110000,2,FALSE)</f>
        <v>NUTR.IR 1542X</v>
      </c>
      <c r="L231" s="20">
        <v>251105001</v>
      </c>
      <c r="M231" s="16" t="s">
        <v>138</v>
      </c>
      <c r="N231" s="16">
        <v>35</v>
      </c>
      <c r="O231" s="36">
        <f t="shared" si="58"/>
        <v>102.85714285714286</v>
      </c>
      <c r="P231" s="16">
        <v>1</v>
      </c>
      <c r="Q231" s="32">
        <v>261</v>
      </c>
      <c r="R231" s="16"/>
      <c r="S231" s="16"/>
      <c r="T231" s="16"/>
      <c r="U231" s="23">
        <f t="shared" si="69"/>
        <v>261</v>
      </c>
      <c r="V231" s="16">
        <v>180</v>
      </c>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v>300</v>
      </c>
      <c r="AS231" s="16"/>
      <c r="AT231" s="16"/>
      <c r="AU231" s="16"/>
      <c r="AV231" s="16"/>
      <c r="AW231" s="16"/>
      <c r="AX231" s="16"/>
      <c r="AY231" s="16"/>
      <c r="AZ231" s="16"/>
      <c r="BA231" s="16"/>
      <c r="BB231" s="16"/>
      <c r="BC231" s="16"/>
      <c r="BD231" s="16"/>
      <c r="BE231" s="16"/>
      <c r="BF231" s="16"/>
      <c r="BG231" s="37">
        <f t="shared" si="67"/>
        <v>480</v>
      </c>
      <c r="BH231" s="24">
        <f t="shared" si="59"/>
        <v>8</v>
      </c>
      <c r="BI231" s="25">
        <f t="shared" si="56"/>
        <v>3</v>
      </c>
      <c r="BJ231" s="25">
        <f t="shared" si="60"/>
        <v>37.5</v>
      </c>
      <c r="BK231" s="26">
        <f t="shared" si="70"/>
        <v>84.583333333333329</v>
      </c>
      <c r="BL231" s="26">
        <f t="shared" si="71"/>
        <v>100</v>
      </c>
      <c r="BM231" s="26">
        <f t="shared" si="61"/>
        <v>31.71875</v>
      </c>
      <c r="BN231" s="27">
        <f t="shared" si="68"/>
        <v>0</v>
      </c>
      <c r="BO231" s="27">
        <f t="shared" si="62"/>
        <v>822.85714285714289</v>
      </c>
      <c r="BP231" s="27">
        <f t="shared" si="63"/>
        <v>5</v>
      </c>
      <c r="BQ231" s="28">
        <f t="shared" si="64"/>
        <v>514.28571428571433</v>
      </c>
      <c r="BR231" s="29"/>
      <c r="BS231" s="29"/>
      <c r="BT231" s="29"/>
      <c r="BU231" s="30"/>
      <c r="BV231" s="29"/>
      <c r="BW231" s="16">
        <f t="shared" si="65"/>
        <v>261</v>
      </c>
    </row>
    <row r="232" spans="1:75" x14ac:dyDescent="0.3">
      <c r="A232" s="14">
        <v>231</v>
      </c>
      <c r="B232" s="15">
        <v>46057</v>
      </c>
      <c r="C232" s="16" t="s">
        <v>38</v>
      </c>
      <c r="D232" s="17" t="str">
        <f t="shared" si="66"/>
        <v>EG</v>
      </c>
      <c r="E232" s="18" t="s">
        <v>66</v>
      </c>
      <c r="F232" s="18"/>
      <c r="G232" s="19"/>
      <c r="H232" s="19"/>
      <c r="I232" s="19"/>
      <c r="J232" s="20"/>
      <c r="K232" s="21" t="e">
        <f>VLOOKUP(J232,'[2]Item List (3)'!A$1:B$110000,2,FALSE)</f>
        <v>#N/A</v>
      </c>
      <c r="L232" s="20"/>
      <c r="M232" s="16" t="s">
        <v>138</v>
      </c>
      <c r="N232" s="16"/>
      <c r="O232" s="36" t="str">
        <f t="shared" si="58"/>
        <v/>
      </c>
      <c r="P232" s="16"/>
      <c r="Q232" s="32"/>
      <c r="R232" s="16"/>
      <c r="S232" s="16"/>
      <c r="T232" s="16"/>
      <c r="U232" s="23">
        <f t="shared" si="69"/>
        <v>0</v>
      </c>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v>480</v>
      </c>
      <c r="AS232" s="16"/>
      <c r="AT232" s="16"/>
      <c r="AU232" s="16"/>
      <c r="AV232" s="16"/>
      <c r="AW232" s="16"/>
      <c r="AX232" s="16"/>
      <c r="AY232" s="16"/>
      <c r="AZ232" s="16"/>
      <c r="BA232" s="16"/>
      <c r="BB232" s="16"/>
      <c r="BC232" s="16"/>
      <c r="BD232" s="16"/>
      <c r="BE232" s="16"/>
      <c r="BF232" s="16"/>
      <c r="BG232" s="37">
        <f t="shared" si="67"/>
        <v>480</v>
      </c>
      <c r="BH232" s="24">
        <f t="shared" si="59"/>
        <v>8</v>
      </c>
      <c r="BI232" s="25">
        <f t="shared" si="56"/>
        <v>0</v>
      </c>
      <c r="BJ232" s="25">
        <f t="shared" si="60"/>
        <v>0</v>
      </c>
      <c r="BK232" s="26">
        <f t="shared" si="70"/>
        <v>0</v>
      </c>
      <c r="BL232" s="26">
        <f t="shared" si="71"/>
        <v>0</v>
      </c>
      <c r="BM232" s="26">
        <f t="shared" si="61"/>
        <v>0</v>
      </c>
      <c r="BN232" s="27">
        <f t="shared" si="68"/>
        <v>0</v>
      </c>
      <c r="BO232" s="27">
        <f t="shared" si="62"/>
        <v>0</v>
      </c>
      <c r="BP232" s="27">
        <f t="shared" si="63"/>
        <v>8</v>
      </c>
      <c r="BQ232" s="28">
        <f t="shared" si="64"/>
        <v>0</v>
      </c>
      <c r="BR232" s="29"/>
      <c r="BS232" s="29"/>
      <c r="BT232" s="29"/>
      <c r="BU232" s="30"/>
      <c r="BV232" s="29"/>
      <c r="BW232" s="16">
        <f t="shared" si="65"/>
        <v>0</v>
      </c>
    </row>
    <row r="233" spans="1:75" x14ac:dyDescent="0.3">
      <c r="A233" s="14">
        <v>232</v>
      </c>
      <c r="B233" s="15">
        <v>46057</v>
      </c>
      <c r="C233" s="16" t="s">
        <v>40</v>
      </c>
      <c r="D233" s="17" t="str">
        <f t="shared" si="66"/>
        <v>EG</v>
      </c>
      <c r="E233" s="18" t="s">
        <v>66</v>
      </c>
      <c r="F233" s="18"/>
      <c r="G233" s="19"/>
      <c r="H233" s="19"/>
      <c r="I233" s="19"/>
      <c r="J233" s="20"/>
      <c r="K233" s="21" t="e">
        <f>VLOOKUP(J233,'[2]Item List (3)'!A$1:B$110000,2,FALSE)</f>
        <v>#N/A</v>
      </c>
      <c r="L233" s="20"/>
      <c r="M233" s="16" t="s">
        <v>138</v>
      </c>
      <c r="N233" s="16"/>
      <c r="O233" s="36" t="str">
        <f t="shared" si="58"/>
        <v/>
      </c>
      <c r="P233" s="16"/>
      <c r="Q233" s="32"/>
      <c r="R233" s="16"/>
      <c r="S233" s="16"/>
      <c r="T233" s="16"/>
      <c r="U233" s="23">
        <f t="shared" si="69"/>
        <v>0</v>
      </c>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v>480</v>
      </c>
      <c r="AS233" s="16"/>
      <c r="AT233" s="16"/>
      <c r="AU233" s="16"/>
      <c r="AV233" s="16"/>
      <c r="AW233" s="16"/>
      <c r="AX233" s="16"/>
      <c r="AY233" s="16"/>
      <c r="AZ233" s="16"/>
      <c r="BA233" s="16"/>
      <c r="BB233" s="16"/>
      <c r="BC233" s="16"/>
      <c r="BD233" s="16"/>
      <c r="BE233" s="16"/>
      <c r="BF233" s="16"/>
      <c r="BG233" s="37">
        <f t="shared" ref="BG233:BG240" si="72">SUM(V233:BF233)</f>
        <v>480</v>
      </c>
      <c r="BH233" s="24">
        <f t="shared" si="59"/>
        <v>8</v>
      </c>
      <c r="BI233" s="25">
        <f t="shared" si="56"/>
        <v>0</v>
      </c>
      <c r="BJ233" s="25">
        <f t="shared" si="60"/>
        <v>0</v>
      </c>
      <c r="BK233" s="26">
        <f t="shared" si="70"/>
        <v>0</v>
      </c>
      <c r="BL233" s="26">
        <f t="shared" si="71"/>
        <v>0</v>
      </c>
      <c r="BM233" s="26">
        <f t="shared" si="61"/>
        <v>0</v>
      </c>
      <c r="BN233" s="27">
        <f t="shared" si="68"/>
        <v>0</v>
      </c>
      <c r="BO233" s="27">
        <f t="shared" si="62"/>
        <v>0</v>
      </c>
      <c r="BP233" s="27">
        <f t="shared" si="63"/>
        <v>8</v>
      </c>
      <c r="BQ233" s="28">
        <f t="shared" si="64"/>
        <v>0</v>
      </c>
      <c r="BR233" s="29"/>
      <c r="BS233" s="29"/>
      <c r="BT233" s="29"/>
      <c r="BU233" s="30"/>
      <c r="BV233" s="29"/>
      <c r="BW233" s="16">
        <f t="shared" si="65"/>
        <v>0</v>
      </c>
    </row>
    <row r="234" spans="1:75" x14ac:dyDescent="0.3">
      <c r="A234" s="14">
        <v>233</v>
      </c>
      <c r="B234" s="15">
        <v>46057</v>
      </c>
      <c r="C234" s="16" t="s">
        <v>38</v>
      </c>
      <c r="D234" s="17" t="str">
        <f t="shared" si="66"/>
        <v>EG</v>
      </c>
      <c r="E234" s="18" t="s">
        <v>69</v>
      </c>
      <c r="F234" s="18" t="s">
        <v>70</v>
      </c>
      <c r="G234" s="19" t="s">
        <v>67</v>
      </c>
      <c r="H234" s="19"/>
      <c r="I234" s="19"/>
      <c r="J234" s="20">
        <v>104247</v>
      </c>
      <c r="K234" s="21" t="str">
        <f>VLOOKUP(J234,'[2]Item List (3)'!A$1:B$110000,2,FALSE)</f>
        <v>IR.209</v>
      </c>
      <c r="L234" s="20">
        <v>260104001</v>
      </c>
      <c r="M234" s="16" t="s">
        <v>138</v>
      </c>
      <c r="N234" s="16">
        <v>20</v>
      </c>
      <c r="O234" s="36">
        <f t="shared" si="58"/>
        <v>180</v>
      </c>
      <c r="P234" s="16">
        <v>1</v>
      </c>
      <c r="Q234" s="32">
        <v>662</v>
      </c>
      <c r="R234" s="16">
        <v>5</v>
      </c>
      <c r="S234" s="16">
        <v>2</v>
      </c>
      <c r="T234" s="16"/>
      <c r="U234" s="23">
        <f t="shared" si="69"/>
        <v>664</v>
      </c>
      <c r="V234" s="16">
        <v>225</v>
      </c>
      <c r="W234" s="16">
        <v>90</v>
      </c>
      <c r="X234" s="16">
        <v>105</v>
      </c>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v>60</v>
      </c>
      <c r="BA234" s="16"/>
      <c r="BB234" s="16"/>
      <c r="BC234" s="16"/>
      <c r="BD234" s="16"/>
      <c r="BE234" s="16"/>
      <c r="BF234" s="16"/>
      <c r="BG234" s="37">
        <f t="shared" si="72"/>
        <v>480</v>
      </c>
      <c r="BH234" s="24">
        <f t="shared" si="59"/>
        <v>8</v>
      </c>
      <c r="BI234" s="25">
        <f t="shared" si="56"/>
        <v>3.75</v>
      </c>
      <c r="BJ234" s="25">
        <f t="shared" si="60"/>
        <v>46.875</v>
      </c>
      <c r="BK234" s="26">
        <f t="shared" si="70"/>
        <v>98.370370370370381</v>
      </c>
      <c r="BL234" s="26">
        <f t="shared" si="71"/>
        <v>98.945783132530124</v>
      </c>
      <c r="BM234" s="26">
        <f t="shared" si="61"/>
        <v>45.625000000000007</v>
      </c>
      <c r="BN234" s="27">
        <f t="shared" si="68"/>
        <v>1.5</v>
      </c>
      <c r="BO234" s="27">
        <f t="shared" si="62"/>
        <v>1170</v>
      </c>
      <c r="BP234" s="27">
        <f t="shared" si="63"/>
        <v>2.75</v>
      </c>
      <c r="BQ234" s="28">
        <f t="shared" si="64"/>
        <v>495</v>
      </c>
      <c r="BR234" s="29"/>
      <c r="BS234" s="29"/>
      <c r="BT234" s="29"/>
      <c r="BU234" s="30"/>
      <c r="BV234" s="29"/>
      <c r="BW234" s="16">
        <f t="shared" si="65"/>
        <v>662</v>
      </c>
    </row>
    <row r="235" spans="1:75" x14ac:dyDescent="0.3">
      <c r="A235" s="14">
        <v>234</v>
      </c>
      <c r="B235" s="15">
        <v>46057</v>
      </c>
      <c r="C235" s="16" t="s">
        <v>40</v>
      </c>
      <c r="D235" s="17" t="str">
        <f t="shared" si="66"/>
        <v>EG</v>
      </c>
      <c r="E235" s="18" t="s">
        <v>69</v>
      </c>
      <c r="F235" s="18" t="s">
        <v>70</v>
      </c>
      <c r="G235" s="19" t="s">
        <v>67</v>
      </c>
      <c r="H235" s="19"/>
      <c r="I235" s="19"/>
      <c r="J235" s="20">
        <v>104247</v>
      </c>
      <c r="K235" s="21" t="str">
        <f>VLOOKUP(J235,'[2]Item List (3)'!A$1:B$110000,2,FALSE)</f>
        <v>IR.209</v>
      </c>
      <c r="L235" s="20">
        <v>260104001</v>
      </c>
      <c r="M235" s="16" t="s">
        <v>138</v>
      </c>
      <c r="N235" s="16">
        <v>20</v>
      </c>
      <c r="O235" s="22">
        <f t="shared" si="58"/>
        <v>180</v>
      </c>
      <c r="P235" s="16">
        <v>1</v>
      </c>
      <c r="Q235" s="32">
        <v>462</v>
      </c>
      <c r="R235" s="16"/>
      <c r="S235" s="16"/>
      <c r="T235" s="16"/>
      <c r="U235" s="23">
        <f t="shared" si="69"/>
        <v>462</v>
      </c>
      <c r="V235" s="16">
        <v>160</v>
      </c>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v>300</v>
      </c>
      <c r="AS235" s="16"/>
      <c r="AT235" s="16"/>
      <c r="AU235" s="16"/>
      <c r="AV235" s="16"/>
      <c r="AW235" s="16"/>
      <c r="AX235" s="16"/>
      <c r="AY235" s="16"/>
      <c r="AZ235" s="16"/>
      <c r="BA235" s="16"/>
      <c r="BB235" s="16"/>
      <c r="BC235" s="16">
        <v>20</v>
      </c>
      <c r="BD235" s="16"/>
      <c r="BE235" s="16"/>
      <c r="BF235" s="16"/>
      <c r="BG235" s="37">
        <f t="shared" si="72"/>
        <v>480</v>
      </c>
      <c r="BH235" s="24">
        <f t="shared" si="59"/>
        <v>8</v>
      </c>
      <c r="BI235" s="25">
        <f t="shared" si="56"/>
        <v>2.666666666666667</v>
      </c>
      <c r="BJ235" s="25">
        <f t="shared" si="60"/>
        <v>33.333333333333336</v>
      </c>
      <c r="BK235" s="26">
        <f t="shared" si="70"/>
        <v>96.249999999999986</v>
      </c>
      <c r="BL235" s="26">
        <f t="shared" si="71"/>
        <v>100</v>
      </c>
      <c r="BM235" s="26">
        <f t="shared" si="61"/>
        <v>32.083333333333329</v>
      </c>
      <c r="BN235" s="27">
        <f t="shared" si="68"/>
        <v>0</v>
      </c>
      <c r="BO235" s="27">
        <f t="shared" si="62"/>
        <v>1440</v>
      </c>
      <c r="BP235" s="27">
        <f t="shared" si="63"/>
        <v>5.333333333333333</v>
      </c>
      <c r="BQ235" s="28">
        <f t="shared" si="64"/>
        <v>960</v>
      </c>
      <c r="BR235" s="29"/>
      <c r="BS235" s="29"/>
      <c r="BT235" s="29"/>
      <c r="BU235" s="30"/>
      <c r="BV235" s="29"/>
      <c r="BW235" s="16">
        <f t="shared" si="65"/>
        <v>462</v>
      </c>
    </row>
    <row r="236" spans="1:75" x14ac:dyDescent="0.3">
      <c r="A236" s="14">
        <v>235</v>
      </c>
      <c r="B236" s="15">
        <v>46057</v>
      </c>
      <c r="C236" s="16" t="s">
        <v>38</v>
      </c>
      <c r="D236" s="17" t="str">
        <f t="shared" si="66"/>
        <v>EG</v>
      </c>
      <c r="E236" s="18" t="s">
        <v>72</v>
      </c>
      <c r="F236" s="18"/>
      <c r="G236" s="19"/>
      <c r="H236" s="19"/>
      <c r="I236" s="19"/>
      <c r="J236" s="20"/>
      <c r="K236" s="21" t="e">
        <f>VLOOKUP(J236,'[2]Item List (3)'!A$1:B$110000,2,FALSE)</f>
        <v>#N/A</v>
      </c>
      <c r="L236" s="20"/>
      <c r="M236" s="16" t="s">
        <v>138</v>
      </c>
      <c r="N236" s="16"/>
      <c r="O236" s="22" t="str">
        <f t="shared" si="58"/>
        <v/>
      </c>
      <c r="P236" s="16"/>
      <c r="Q236" s="32"/>
      <c r="R236" s="16"/>
      <c r="S236" s="16"/>
      <c r="T236" s="16"/>
      <c r="U236" s="23">
        <f t="shared" si="69"/>
        <v>0</v>
      </c>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v>480</v>
      </c>
      <c r="AV236" s="16"/>
      <c r="AW236" s="16"/>
      <c r="AX236" s="16"/>
      <c r="AY236" s="16"/>
      <c r="AZ236" s="16"/>
      <c r="BA236" s="16"/>
      <c r="BB236" s="16"/>
      <c r="BC236" s="16"/>
      <c r="BD236" s="16"/>
      <c r="BE236" s="16"/>
      <c r="BF236" s="16"/>
      <c r="BG236" s="37">
        <f t="shared" si="72"/>
        <v>480</v>
      </c>
      <c r="BH236" s="24">
        <f t="shared" si="59"/>
        <v>8</v>
      </c>
      <c r="BI236" s="25">
        <f t="shared" si="56"/>
        <v>0</v>
      </c>
      <c r="BJ236" s="25">
        <f t="shared" si="60"/>
        <v>0</v>
      </c>
      <c r="BK236" s="26">
        <f t="shared" si="70"/>
        <v>0</v>
      </c>
      <c r="BL236" s="26">
        <f t="shared" si="71"/>
        <v>0</v>
      </c>
      <c r="BM236" s="26">
        <f t="shared" si="61"/>
        <v>0</v>
      </c>
      <c r="BN236" s="27">
        <f t="shared" si="68"/>
        <v>0</v>
      </c>
      <c r="BO236" s="27">
        <f t="shared" si="62"/>
        <v>0</v>
      </c>
      <c r="BP236" s="27">
        <f t="shared" si="63"/>
        <v>8</v>
      </c>
      <c r="BQ236" s="28">
        <f t="shared" si="64"/>
        <v>0</v>
      </c>
      <c r="BR236" s="29"/>
      <c r="BS236" s="29"/>
      <c r="BT236" s="29"/>
      <c r="BU236" s="30"/>
      <c r="BV236" s="29"/>
      <c r="BW236" s="16">
        <f t="shared" si="65"/>
        <v>0</v>
      </c>
    </row>
    <row r="237" spans="1:75" x14ac:dyDescent="0.3">
      <c r="A237" s="14">
        <v>236</v>
      </c>
      <c r="B237" s="15">
        <v>46057</v>
      </c>
      <c r="C237" s="16" t="s">
        <v>40</v>
      </c>
      <c r="D237" s="17" t="str">
        <f t="shared" si="66"/>
        <v>EG</v>
      </c>
      <c r="E237" s="18" t="s">
        <v>72</v>
      </c>
      <c r="F237" s="18"/>
      <c r="G237" s="19"/>
      <c r="H237" s="19"/>
      <c r="I237" s="19"/>
      <c r="J237" s="20"/>
      <c r="K237" s="21" t="e">
        <f>VLOOKUP(J237,'[2]Item List (3)'!A$1:B$110000,2,FALSE)</f>
        <v>#N/A</v>
      </c>
      <c r="L237" s="20"/>
      <c r="M237" s="16" t="s">
        <v>138</v>
      </c>
      <c r="N237" s="16"/>
      <c r="O237" s="22" t="str">
        <f t="shared" si="58"/>
        <v/>
      </c>
      <c r="P237" s="16"/>
      <c r="Q237" s="32"/>
      <c r="R237" s="16"/>
      <c r="S237" s="16"/>
      <c r="T237" s="16"/>
      <c r="U237" s="23">
        <f t="shared" si="69"/>
        <v>0</v>
      </c>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v>480</v>
      </c>
      <c r="AV237" s="16"/>
      <c r="AW237" s="16"/>
      <c r="AX237" s="16"/>
      <c r="AY237" s="16"/>
      <c r="AZ237" s="16"/>
      <c r="BA237" s="16"/>
      <c r="BB237" s="16"/>
      <c r="BC237" s="16"/>
      <c r="BD237" s="16"/>
      <c r="BE237" s="16"/>
      <c r="BF237" s="16"/>
      <c r="BG237" s="37">
        <f t="shared" si="72"/>
        <v>480</v>
      </c>
      <c r="BH237" s="24">
        <f t="shared" si="59"/>
        <v>8</v>
      </c>
      <c r="BI237" s="25">
        <f t="shared" si="56"/>
        <v>0</v>
      </c>
      <c r="BJ237" s="25">
        <f t="shared" si="60"/>
        <v>0</v>
      </c>
      <c r="BK237" s="26">
        <f t="shared" si="70"/>
        <v>0</v>
      </c>
      <c r="BL237" s="26">
        <f t="shared" si="71"/>
        <v>0</v>
      </c>
      <c r="BM237" s="26">
        <f t="shared" si="61"/>
        <v>0</v>
      </c>
      <c r="BN237" s="27">
        <f t="shared" si="68"/>
        <v>0</v>
      </c>
      <c r="BO237" s="27">
        <f t="shared" si="62"/>
        <v>0</v>
      </c>
      <c r="BP237" s="27">
        <f t="shared" si="63"/>
        <v>8</v>
      </c>
      <c r="BQ237" s="28">
        <f t="shared" si="64"/>
        <v>0</v>
      </c>
      <c r="BR237" s="29"/>
      <c r="BS237" s="29"/>
      <c r="BT237" s="29"/>
      <c r="BU237" s="30"/>
      <c r="BV237" s="29"/>
      <c r="BW237" s="16">
        <f t="shared" si="65"/>
        <v>0</v>
      </c>
    </row>
    <row r="238" spans="1:75" x14ac:dyDescent="0.3">
      <c r="A238" s="14">
        <v>237</v>
      </c>
      <c r="B238" s="15">
        <v>46057</v>
      </c>
      <c r="C238" s="16" t="s">
        <v>38</v>
      </c>
      <c r="D238" s="17" t="str">
        <f t="shared" si="66"/>
        <v>IG</v>
      </c>
      <c r="E238" s="18" t="s">
        <v>73</v>
      </c>
      <c r="F238" s="18" t="s">
        <v>75</v>
      </c>
      <c r="G238" s="19" t="s">
        <v>71</v>
      </c>
      <c r="H238" s="19"/>
      <c r="I238" s="19"/>
      <c r="J238" s="20">
        <v>104299</v>
      </c>
      <c r="K238" s="21" t="str">
        <f>VLOOKUP(J238,'[2]Item List (3)'!A$1:B$110000,2,FALSE)</f>
        <v>IR.9916</v>
      </c>
      <c r="L238" s="20">
        <v>260104006</v>
      </c>
      <c r="M238" s="16" t="s">
        <v>138</v>
      </c>
      <c r="N238" s="16">
        <v>23</v>
      </c>
      <c r="O238" s="22">
        <f t="shared" si="58"/>
        <v>156.52173913043478</v>
      </c>
      <c r="P238" s="16">
        <v>1</v>
      </c>
      <c r="Q238" s="32">
        <v>816</v>
      </c>
      <c r="R238" s="16">
        <v>1</v>
      </c>
      <c r="S238" s="16">
        <v>21</v>
      </c>
      <c r="T238" s="16"/>
      <c r="U238" s="23">
        <f t="shared" si="69"/>
        <v>837</v>
      </c>
      <c r="V238" s="16">
        <v>365</v>
      </c>
      <c r="W238" s="16"/>
      <c r="X238" s="16"/>
      <c r="Y238" s="16"/>
      <c r="Z238" s="16">
        <v>10</v>
      </c>
      <c r="AA238" s="16"/>
      <c r="AB238" s="16"/>
      <c r="AC238" s="16">
        <v>10</v>
      </c>
      <c r="AD238" s="16"/>
      <c r="AE238" s="16">
        <v>5</v>
      </c>
      <c r="AF238" s="16"/>
      <c r="AG238" s="16"/>
      <c r="AH238" s="16"/>
      <c r="AI238" s="16"/>
      <c r="AJ238" s="16"/>
      <c r="AK238" s="16"/>
      <c r="AL238" s="16"/>
      <c r="AM238" s="16"/>
      <c r="AN238" s="16"/>
      <c r="AO238" s="16"/>
      <c r="AP238" s="16">
        <v>20</v>
      </c>
      <c r="AQ238" s="16"/>
      <c r="AR238" s="16"/>
      <c r="AS238" s="16"/>
      <c r="AT238" s="16"/>
      <c r="AU238" s="16"/>
      <c r="AV238" s="16"/>
      <c r="AW238" s="16"/>
      <c r="AX238" s="16"/>
      <c r="AY238" s="16"/>
      <c r="AZ238" s="16"/>
      <c r="BA238" s="16"/>
      <c r="BB238" s="16"/>
      <c r="BC238" s="16"/>
      <c r="BD238" s="16"/>
      <c r="BE238" s="16">
        <v>70</v>
      </c>
      <c r="BF238" s="16"/>
      <c r="BG238" s="37">
        <f t="shared" si="72"/>
        <v>480</v>
      </c>
      <c r="BH238" s="24">
        <f t="shared" si="59"/>
        <v>8</v>
      </c>
      <c r="BI238" s="25">
        <f t="shared" ref="BI238:BI246" si="73">IFERROR(BH238-SUM(W238:BF238)/60,0)</f>
        <v>6.083333333333333</v>
      </c>
      <c r="BJ238" s="25">
        <f t="shared" si="60"/>
        <v>76.041666666666657</v>
      </c>
      <c r="BK238" s="26">
        <f t="shared" si="70"/>
        <v>87.904109589041084</v>
      </c>
      <c r="BL238" s="26">
        <f t="shared" si="71"/>
        <v>97.371565113500608</v>
      </c>
      <c r="BM238" s="26">
        <f t="shared" si="61"/>
        <v>65.086805555555543</v>
      </c>
      <c r="BN238" s="27">
        <f t="shared" si="68"/>
        <v>1.5</v>
      </c>
      <c r="BO238" s="27">
        <f t="shared" si="62"/>
        <v>1017.3913043478261</v>
      </c>
      <c r="BP238" s="27">
        <f t="shared" si="63"/>
        <v>0.41666666666666674</v>
      </c>
      <c r="BQ238" s="28">
        <f t="shared" si="64"/>
        <v>65.217391304347842</v>
      </c>
      <c r="BR238" s="29">
        <v>1</v>
      </c>
      <c r="BS238" s="29"/>
      <c r="BT238" s="29"/>
      <c r="BU238" s="30"/>
      <c r="BV238" s="29"/>
      <c r="BW238" s="16">
        <f t="shared" si="65"/>
        <v>816</v>
      </c>
    </row>
    <row r="239" spans="1:75" x14ac:dyDescent="0.3">
      <c r="A239" s="14">
        <v>238</v>
      </c>
      <c r="B239" s="15">
        <v>46057</v>
      </c>
      <c r="C239" s="16" t="s">
        <v>40</v>
      </c>
      <c r="D239" s="17" t="str">
        <f t="shared" si="66"/>
        <v>IG</v>
      </c>
      <c r="E239" s="18" t="s">
        <v>73</v>
      </c>
      <c r="F239" s="18" t="s">
        <v>75</v>
      </c>
      <c r="G239" s="19" t="s">
        <v>89</v>
      </c>
      <c r="H239" s="19"/>
      <c r="I239" s="19"/>
      <c r="J239" s="20">
        <v>104299</v>
      </c>
      <c r="K239" s="21" t="str">
        <f>VLOOKUP(J239,'[2]Item List (3)'!A$1:B$110000,2,FALSE)</f>
        <v>IR.9916</v>
      </c>
      <c r="L239" s="20">
        <v>260104006</v>
      </c>
      <c r="M239" s="16" t="s">
        <v>138</v>
      </c>
      <c r="N239" s="16">
        <v>23</v>
      </c>
      <c r="O239" s="22">
        <f t="shared" si="58"/>
        <v>156.52173913043478</v>
      </c>
      <c r="P239" s="16">
        <v>1</v>
      </c>
      <c r="Q239" s="32">
        <v>1214</v>
      </c>
      <c r="R239" s="16"/>
      <c r="S239" s="16">
        <v>6</v>
      </c>
      <c r="T239" s="16">
        <v>4</v>
      </c>
      <c r="U239" s="23">
        <f t="shared" si="69"/>
        <v>1224</v>
      </c>
      <c r="V239" s="16">
        <v>470</v>
      </c>
      <c r="W239" s="16"/>
      <c r="X239" s="16"/>
      <c r="Y239" s="16"/>
      <c r="Z239" s="16"/>
      <c r="AA239" s="16"/>
      <c r="AB239" s="16"/>
      <c r="AC239" s="16"/>
      <c r="AD239" s="16"/>
      <c r="AE239" s="16"/>
      <c r="AF239" s="16"/>
      <c r="AG239" s="16"/>
      <c r="AH239" s="16"/>
      <c r="AI239" s="16"/>
      <c r="AJ239" s="16"/>
      <c r="AK239" s="16"/>
      <c r="AL239" s="16"/>
      <c r="AM239" s="16"/>
      <c r="AN239" s="16"/>
      <c r="AO239" s="16"/>
      <c r="AP239" s="16">
        <v>10</v>
      </c>
      <c r="AQ239" s="16"/>
      <c r="AR239" s="16"/>
      <c r="AS239" s="16"/>
      <c r="AT239" s="16"/>
      <c r="AU239" s="16"/>
      <c r="AV239" s="16"/>
      <c r="AW239" s="16"/>
      <c r="AX239" s="16"/>
      <c r="AY239" s="16"/>
      <c r="AZ239" s="16"/>
      <c r="BA239" s="16"/>
      <c r="BB239" s="16"/>
      <c r="BC239" s="16"/>
      <c r="BD239" s="16"/>
      <c r="BE239" s="16"/>
      <c r="BF239" s="16"/>
      <c r="BG239" s="37">
        <f t="shared" si="72"/>
        <v>480</v>
      </c>
      <c r="BH239" s="24">
        <f t="shared" si="59"/>
        <v>8</v>
      </c>
      <c r="BI239" s="25">
        <f t="shared" si="73"/>
        <v>7.833333333333333</v>
      </c>
      <c r="BJ239" s="25">
        <f t="shared" si="60"/>
        <v>97.916666666666657</v>
      </c>
      <c r="BK239" s="26">
        <f t="shared" si="70"/>
        <v>99.829787234042556</v>
      </c>
      <c r="BL239" s="26">
        <f t="shared" si="71"/>
        <v>99.183006535947712</v>
      </c>
      <c r="BM239" s="26">
        <f t="shared" si="61"/>
        <v>96.951388888888886</v>
      </c>
      <c r="BN239" s="27">
        <f t="shared" si="68"/>
        <v>0.16666666666666666</v>
      </c>
      <c r="BO239" s="27">
        <f t="shared" si="62"/>
        <v>1226.0869565217392</v>
      </c>
      <c r="BP239" s="27">
        <f t="shared" si="63"/>
        <v>0</v>
      </c>
      <c r="BQ239" s="28">
        <f t="shared" si="64"/>
        <v>0</v>
      </c>
      <c r="BR239" s="29"/>
      <c r="BS239" s="29"/>
      <c r="BT239" s="29"/>
      <c r="BU239" s="30">
        <v>2</v>
      </c>
      <c r="BV239" s="29"/>
      <c r="BW239" s="16">
        <f t="shared" si="65"/>
        <v>1214</v>
      </c>
    </row>
    <row r="240" spans="1:75" x14ac:dyDescent="0.3">
      <c r="A240" s="14">
        <v>239</v>
      </c>
      <c r="B240" s="15">
        <v>46057</v>
      </c>
      <c r="C240" s="16" t="s">
        <v>38</v>
      </c>
      <c r="D240" s="17" t="str">
        <f t="shared" si="66"/>
        <v>IG</v>
      </c>
      <c r="E240" s="18" t="s">
        <v>74</v>
      </c>
      <c r="F240" s="18" t="s">
        <v>75</v>
      </c>
      <c r="G240" s="19" t="s">
        <v>76</v>
      </c>
      <c r="H240" s="19"/>
      <c r="I240" s="19"/>
      <c r="J240" s="20">
        <v>104332.01</v>
      </c>
      <c r="K240" s="21" t="str">
        <f>VLOOKUP(J240,'[2]Item List (3)'!A$1:B$110000,2,FALSE)</f>
        <v>NA/RNA.IR 6908</v>
      </c>
      <c r="L240" s="20">
        <v>251012002</v>
      </c>
      <c r="M240" s="16" t="s">
        <v>138</v>
      </c>
      <c r="N240" s="16">
        <v>45</v>
      </c>
      <c r="O240" s="22">
        <f t="shared" si="58"/>
        <v>80</v>
      </c>
      <c r="P240" s="16">
        <v>1</v>
      </c>
      <c r="Q240" s="32">
        <v>41</v>
      </c>
      <c r="R240" s="16">
        <v>9</v>
      </c>
      <c r="S240" s="16">
        <v>9</v>
      </c>
      <c r="T240" s="16"/>
      <c r="U240" s="23">
        <f t="shared" si="69"/>
        <v>50</v>
      </c>
      <c r="V240" s="16">
        <v>110</v>
      </c>
      <c r="W240" s="16"/>
      <c r="X240" s="16"/>
      <c r="Y240" s="16"/>
      <c r="Z240" s="16">
        <v>10</v>
      </c>
      <c r="AA240" s="16"/>
      <c r="AB240" s="16"/>
      <c r="AC240" s="16"/>
      <c r="AD240" s="16"/>
      <c r="AE240" s="16"/>
      <c r="AF240" s="16"/>
      <c r="AG240" s="16"/>
      <c r="AH240" s="16"/>
      <c r="AI240" s="16"/>
      <c r="AJ240" s="16"/>
      <c r="AK240" s="16"/>
      <c r="AL240" s="16"/>
      <c r="AM240" s="16"/>
      <c r="AN240" s="16"/>
      <c r="AO240" s="16"/>
      <c r="AP240" s="16"/>
      <c r="AQ240" s="16"/>
      <c r="AR240" s="16">
        <v>240</v>
      </c>
      <c r="AS240" s="16"/>
      <c r="AT240" s="16"/>
      <c r="AU240" s="16"/>
      <c r="AV240" s="16"/>
      <c r="AW240" s="16"/>
      <c r="AX240" s="16"/>
      <c r="AY240" s="16"/>
      <c r="AZ240" s="16"/>
      <c r="BA240" s="16"/>
      <c r="BB240" s="16"/>
      <c r="BC240" s="16"/>
      <c r="BD240" s="16"/>
      <c r="BE240" s="16"/>
      <c r="BF240" s="16"/>
      <c r="BG240" s="37">
        <f t="shared" si="72"/>
        <v>360</v>
      </c>
      <c r="BH240" s="24">
        <f t="shared" si="59"/>
        <v>6</v>
      </c>
      <c r="BI240" s="25">
        <f t="shared" si="73"/>
        <v>1.833333333333333</v>
      </c>
      <c r="BJ240" s="25">
        <f t="shared" si="60"/>
        <v>30.555555555555554</v>
      </c>
      <c r="BK240" s="26">
        <f t="shared" si="70"/>
        <v>34.090909090909093</v>
      </c>
      <c r="BL240" s="26">
        <f t="shared" si="71"/>
        <v>64</v>
      </c>
      <c r="BM240" s="26">
        <f t="shared" si="61"/>
        <v>6.666666666666667</v>
      </c>
      <c r="BN240" s="27">
        <f t="shared" si="68"/>
        <v>0</v>
      </c>
      <c r="BO240" s="27">
        <f t="shared" si="62"/>
        <v>480</v>
      </c>
      <c r="BP240" s="27">
        <f t="shared" si="63"/>
        <v>4.166666666666667</v>
      </c>
      <c r="BQ240" s="28">
        <f t="shared" si="64"/>
        <v>333.33333333333337</v>
      </c>
      <c r="BR240" s="29">
        <v>2</v>
      </c>
      <c r="BS240" s="29"/>
      <c r="BT240" s="29">
        <v>2</v>
      </c>
      <c r="BU240" s="30">
        <v>2</v>
      </c>
      <c r="BV240" s="29"/>
      <c r="BW240" s="16">
        <f t="shared" si="65"/>
        <v>41</v>
      </c>
    </row>
    <row r="241" spans="1:75" x14ac:dyDescent="0.3">
      <c r="A241" s="14">
        <v>240</v>
      </c>
      <c r="B241" s="15">
        <v>46057</v>
      </c>
      <c r="C241" s="16" t="s">
        <v>38</v>
      </c>
      <c r="D241" s="17" t="str">
        <f t="shared" si="66"/>
        <v>IG</v>
      </c>
      <c r="E241" s="18" t="s">
        <v>74</v>
      </c>
      <c r="F241" s="18" t="s">
        <v>75</v>
      </c>
      <c r="G241" s="19" t="s">
        <v>76</v>
      </c>
      <c r="H241" s="19"/>
      <c r="I241" s="19"/>
      <c r="J241" s="20">
        <v>104737</v>
      </c>
      <c r="K241" s="21" t="str">
        <f>VLOOKUP(J241,'[2]Item List (3)'!A$1:B$110000,2,FALSE)</f>
        <v>IR.IR 42X51.5X37</v>
      </c>
      <c r="L241" s="20"/>
      <c r="M241" s="16" t="s">
        <v>138</v>
      </c>
      <c r="N241" s="16"/>
      <c r="O241" s="22" t="str">
        <f t="shared" si="58"/>
        <v/>
      </c>
      <c r="P241" s="16"/>
      <c r="Q241" s="32"/>
      <c r="R241" s="16"/>
      <c r="S241" s="16"/>
      <c r="T241" s="16"/>
      <c r="U241" s="23">
        <f t="shared" si="69"/>
        <v>0</v>
      </c>
      <c r="V241" s="16"/>
      <c r="W241" s="16">
        <v>120</v>
      </c>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23">
        <f t="shared" ref="BG241:BG304" si="74">SUM(V241:BF241)</f>
        <v>120</v>
      </c>
      <c r="BH241" s="24">
        <f t="shared" si="59"/>
        <v>2</v>
      </c>
      <c r="BI241" s="25">
        <f t="shared" si="73"/>
        <v>0</v>
      </c>
      <c r="BJ241" s="25">
        <f t="shared" si="60"/>
        <v>0</v>
      </c>
      <c r="BK241" s="26">
        <f t="shared" si="70"/>
        <v>0</v>
      </c>
      <c r="BL241" s="26">
        <f t="shared" si="71"/>
        <v>0</v>
      </c>
      <c r="BM241" s="26">
        <f t="shared" si="61"/>
        <v>0</v>
      </c>
      <c r="BN241" s="27">
        <f t="shared" si="68"/>
        <v>2</v>
      </c>
      <c r="BO241" s="27">
        <f t="shared" si="62"/>
        <v>0</v>
      </c>
      <c r="BP241" s="27">
        <f t="shared" si="63"/>
        <v>0</v>
      </c>
      <c r="BQ241" s="28">
        <f t="shared" si="64"/>
        <v>0</v>
      </c>
      <c r="BR241" s="29"/>
      <c r="BS241" s="29"/>
      <c r="BT241" s="29"/>
      <c r="BU241" s="30"/>
      <c r="BV241" s="29"/>
      <c r="BW241" s="16">
        <f t="shared" si="65"/>
        <v>0</v>
      </c>
    </row>
    <row r="242" spans="1:75" x14ac:dyDescent="0.3">
      <c r="A242" s="14">
        <v>241</v>
      </c>
      <c r="B242" s="15">
        <v>46057</v>
      </c>
      <c r="C242" s="16" t="s">
        <v>40</v>
      </c>
      <c r="D242" s="17" t="str">
        <f t="shared" si="66"/>
        <v>IG</v>
      </c>
      <c r="E242" s="18" t="s">
        <v>74</v>
      </c>
      <c r="F242" s="18" t="s">
        <v>75</v>
      </c>
      <c r="G242" s="19" t="s">
        <v>126</v>
      </c>
      <c r="H242" s="19"/>
      <c r="I242" s="19"/>
      <c r="J242" s="20">
        <v>104737</v>
      </c>
      <c r="K242" s="21" t="str">
        <f>VLOOKUP(J242,'[2]Item List (3)'!A$1:B$110000,2,FALSE)</f>
        <v>IR.IR 42X51.5X37</v>
      </c>
      <c r="L242" s="20"/>
      <c r="M242" s="16" t="s">
        <v>138</v>
      </c>
      <c r="N242" s="16">
        <v>35</v>
      </c>
      <c r="O242" s="22">
        <f t="shared" si="58"/>
        <v>102.85714285714286</v>
      </c>
      <c r="P242" s="16">
        <v>1</v>
      </c>
      <c r="Q242" s="32">
        <v>127</v>
      </c>
      <c r="R242" s="16">
        <v>19</v>
      </c>
      <c r="S242" s="16">
        <v>15</v>
      </c>
      <c r="T242" s="16"/>
      <c r="U242" s="23">
        <f t="shared" si="69"/>
        <v>142</v>
      </c>
      <c r="V242" s="16">
        <v>105</v>
      </c>
      <c r="W242" s="16">
        <v>180</v>
      </c>
      <c r="X242" s="16"/>
      <c r="Y242" s="16"/>
      <c r="Z242" s="16">
        <v>35</v>
      </c>
      <c r="AA242" s="16"/>
      <c r="AB242" s="16"/>
      <c r="AC242" s="16"/>
      <c r="AD242" s="16"/>
      <c r="AE242" s="16"/>
      <c r="AF242" s="16"/>
      <c r="AG242" s="16"/>
      <c r="AH242" s="16"/>
      <c r="AI242" s="16"/>
      <c r="AJ242" s="16"/>
      <c r="AK242" s="16"/>
      <c r="AL242" s="16"/>
      <c r="AM242" s="16"/>
      <c r="AN242" s="16">
        <v>120</v>
      </c>
      <c r="AO242" s="16"/>
      <c r="AP242" s="16"/>
      <c r="AQ242" s="16"/>
      <c r="AR242" s="16">
        <v>30</v>
      </c>
      <c r="AS242" s="16"/>
      <c r="AT242" s="16"/>
      <c r="AU242" s="16"/>
      <c r="AV242" s="16"/>
      <c r="AW242" s="16"/>
      <c r="AX242" s="16"/>
      <c r="AY242" s="16"/>
      <c r="AZ242" s="16"/>
      <c r="BA242" s="16"/>
      <c r="BB242" s="16"/>
      <c r="BC242" s="16">
        <v>10</v>
      </c>
      <c r="BD242" s="16"/>
      <c r="BE242" s="16"/>
      <c r="BF242" s="16"/>
      <c r="BG242" s="23">
        <f t="shared" si="74"/>
        <v>480</v>
      </c>
      <c r="BH242" s="24">
        <f t="shared" si="59"/>
        <v>8</v>
      </c>
      <c r="BI242" s="25">
        <f t="shared" si="73"/>
        <v>1.75</v>
      </c>
      <c r="BJ242" s="25">
        <f t="shared" si="60"/>
        <v>21.875</v>
      </c>
      <c r="BK242" s="26">
        <f t="shared" si="70"/>
        <v>78.888888888888886</v>
      </c>
      <c r="BL242" s="26">
        <f t="shared" si="71"/>
        <v>76.056338028169009</v>
      </c>
      <c r="BM242" s="26">
        <f t="shared" si="61"/>
        <v>13.124999999999998</v>
      </c>
      <c r="BN242" s="27">
        <f t="shared" si="68"/>
        <v>3</v>
      </c>
      <c r="BO242" s="27">
        <f t="shared" si="62"/>
        <v>514.28571428571433</v>
      </c>
      <c r="BP242" s="27">
        <f t="shared" si="63"/>
        <v>3.25</v>
      </c>
      <c r="BQ242" s="28">
        <f t="shared" si="64"/>
        <v>334.28571428571428</v>
      </c>
      <c r="BR242" s="29">
        <v>1</v>
      </c>
      <c r="BS242" s="29"/>
      <c r="BT242" s="29"/>
      <c r="BU242" s="30"/>
      <c r="BV242" s="29"/>
      <c r="BW242" s="16">
        <f t="shared" si="65"/>
        <v>127</v>
      </c>
    </row>
    <row r="243" spans="1:75" x14ac:dyDescent="0.3">
      <c r="A243" s="14">
        <v>242</v>
      </c>
      <c r="B243" s="15">
        <v>46057</v>
      </c>
      <c r="C243" s="16" t="s">
        <v>38</v>
      </c>
      <c r="D243" s="17" t="str">
        <f t="shared" si="66"/>
        <v>IG</v>
      </c>
      <c r="E243" s="18" t="s">
        <v>78</v>
      </c>
      <c r="F243" s="18" t="s">
        <v>75</v>
      </c>
      <c r="G243" s="19" t="s">
        <v>83</v>
      </c>
      <c r="H243" s="19" t="s">
        <v>128</v>
      </c>
      <c r="I243" s="19"/>
      <c r="J243" s="20">
        <v>100282.4</v>
      </c>
      <c r="K243" s="21" t="str">
        <f>VLOOKUP(J243,'[2]Item List (3)'!A$1:B$110000,2,FALSE)</f>
        <v>D.IR 14537 SPL</v>
      </c>
      <c r="L243" s="20">
        <v>251230009</v>
      </c>
      <c r="M243" s="16" t="s">
        <v>138</v>
      </c>
      <c r="N243" s="16">
        <v>60</v>
      </c>
      <c r="O243" s="22">
        <f t="shared" si="58"/>
        <v>60</v>
      </c>
      <c r="P243" s="16">
        <v>1</v>
      </c>
      <c r="Q243" s="32">
        <v>105</v>
      </c>
      <c r="R243" s="16">
        <v>26</v>
      </c>
      <c r="S243" s="16">
        <v>4</v>
      </c>
      <c r="T243" s="16"/>
      <c r="U243" s="23">
        <f t="shared" si="69"/>
        <v>109</v>
      </c>
      <c r="V243" s="16">
        <v>210</v>
      </c>
      <c r="W243" s="16">
        <v>100</v>
      </c>
      <c r="X243" s="16">
        <v>80</v>
      </c>
      <c r="Y243" s="16"/>
      <c r="Z243" s="16"/>
      <c r="AA243" s="16"/>
      <c r="AB243" s="16"/>
      <c r="AC243" s="16"/>
      <c r="AD243" s="16"/>
      <c r="AE243" s="16"/>
      <c r="AF243" s="16"/>
      <c r="AG243" s="16"/>
      <c r="AH243" s="16"/>
      <c r="AI243" s="16"/>
      <c r="AJ243" s="16"/>
      <c r="AK243" s="16"/>
      <c r="AL243" s="16"/>
      <c r="AM243" s="16"/>
      <c r="AN243" s="16"/>
      <c r="AO243" s="16"/>
      <c r="AP243" s="16">
        <v>20</v>
      </c>
      <c r="AQ243" s="16"/>
      <c r="AR243" s="16"/>
      <c r="AS243" s="16"/>
      <c r="AT243" s="16"/>
      <c r="AU243" s="16"/>
      <c r="AV243" s="16"/>
      <c r="AW243" s="16"/>
      <c r="AX243" s="16"/>
      <c r="AY243" s="16"/>
      <c r="AZ243" s="16">
        <v>70</v>
      </c>
      <c r="BA243" s="16"/>
      <c r="BB243" s="16"/>
      <c r="BC243" s="16"/>
      <c r="BD243" s="16"/>
      <c r="BE243" s="16"/>
      <c r="BF243" s="16"/>
      <c r="BG243" s="23">
        <f t="shared" si="74"/>
        <v>480</v>
      </c>
      <c r="BH243" s="24">
        <f t="shared" si="59"/>
        <v>8</v>
      </c>
      <c r="BI243" s="25">
        <f t="shared" si="73"/>
        <v>3.5</v>
      </c>
      <c r="BJ243" s="25">
        <f t="shared" si="60"/>
        <v>43.75</v>
      </c>
      <c r="BK243" s="26">
        <f t="shared" si="70"/>
        <v>51.904761904761912</v>
      </c>
      <c r="BL243" s="26">
        <f t="shared" si="71"/>
        <v>72.477064220183479</v>
      </c>
      <c r="BM243" s="26">
        <f t="shared" si="61"/>
        <v>16.458333333333329</v>
      </c>
      <c r="BN243" s="27">
        <f t="shared" si="68"/>
        <v>2</v>
      </c>
      <c r="BO243" s="27">
        <f t="shared" si="62"/>
        <v>360</v>
      </c>
      <c r="BP243" s="27">
        <f t="shared" si="63"/>
        <v>2.5</v>
      </c>
      <c r="BQ243" s="28">
        <f t="shared" si="64"/>
        <v>150</v>
      </c>
      <c r="BR243" s="29"/>
      <c r="BS243" s="29"/>
      <c r="BT243" s="29"/>
      <c r="BU243" s="30"/>
      <c r="BV243" s="29"/>
      <c r="BW243" s="16">
        <f t="shared" si="65"/>
        <v>105</v>
      </c>
    </row>
    <row r="244" spans="1:75" x14ac:dyDescent="0.3">
      <c r="A244" s="14">
        <v>243</v>
      </c>
      <c r="B244" s="15">
        <v>46057</v>
      </c>
      <c r="C244" s="16" t="s">
        <v>40</v>
      </c>
      <c r="D244" s="17" t="str">
        <f t="shared" si="66"/>
        <v>IG</v>
      </c>
      <c r="E244" s="18" t="s">
        <v>78</v>
      </c>
      <c r="F244" s="18" t="s">
        <v>75</v>
      </c>
      <c r="G244" s="19" t="s">
        <v>96</v>
      </c>
      <c r="H244" s="19"/>
      <c r="I244" s="19"/>
      <c r="J244" s="20">
        <v>100282.4</v>
      </c>
      <c r="K244" s="21" t="str">
        <f>VLOOKUP(J244,'[2]Item List (3)'!A$1:B$110000,2,FALSE)</f>
        <v>D.IR 14537 SPL</v>
      </c>
      <c r="L244" s="20">
        <v>251230009</v>
      </c>
      <c r="M244" s="16" t="s">
        <v>138</v>
      </c>
      <c r="N244" s="16">
        <v>60</v>
      </c>
      <c r="O244" s="22">
        <f t="shared" si="58"/>
        <v>60</v>
      </c>
      <c r="P244" s="16">
        <v>1</v>
      </c>
      <c r="Q244" s="32">
        <v>210</v>
      </c>
      <c r="R244" s="16">
        <v>33</v>
      </c>
      <c r="S244" s="16">
        <v>8</v>
      </c>
      <c r="T244" s="16"/>
      <c r="U244" s="23">
        <f t="shared" si="69"/>
        <v>218</v>
      </c>
      <c r="V244" s="16">
        <v>370</v>
      </c>
      <c r="W244" s="16"/>
      <c r="X244" s="16"/>
      <c r="Y244" s="16">
        <v>15</v>
      </c>
      <c r="Z244" s="16">
        <v>35</v>
      </c>
      <c r="AA244" s="16"/>
      <c r="AB244" s="16"/>
      <c r="AC244" s="16"/>
      <c r="AD244" s="16"/>
      <c r="AE244" s="16">
        <v>25</v>
      </c>
      <c r="AF244" s="16"/>
      <c r="AG244" s="16"/>
      <c r="AH244" s="16"/>
      <c r="AI244" s="16"/>
      <c r="AJ244" s="16"/>
      <c r="AK244" s="16"/>
      <c r="AL244" s="16"/>
      <c r="AM244" s="16"/>
      <c r="AN244" s="16"/>
      <c r="AO244" s="16"/>
      <c r="AP244" s="16">
        <v>20</v>
      </c>
      <c r="AQ244" s="16"/>
      <c r="AR244" s="16"/>
      <c r="AS244" s="16"/>
      <c r="AT244" s="16"/>
      <c r="AU244" s="16"/>
      <c r="AV244" s="16"/>
      <c r="AW244" s="16"/>
      <c r="AX244" s="16">
        <v>10</v>
      </c>
      <c r="AY244" s="16"/>
      <c r="AZ244" s="16"/>
      <c r="BA244" s="16"/>
      <c r="BB244" s="16"/>
      <c r="BC244" s="16"/>
      <c r="BD244" s="16"/>
      <c r="BE244" s="16">
        <v>5</v>
      </c>
      <c r="BF244" s="16"/>
      <c r="BG244" s="23">
        <f t="shared" si="74"/>
        <v>480</v>
      </c>
      <c r="BH244" s="24">
        <f t="shared" si="59"/>
        <v>8</v>
      </c>
      <c r="BI244" s="25">
        <f t="shared" si="73"/>
        <v>6.166666666666667</v>
      </c>
      <c r="BJ244" s="25">
        <f t="shared" si="60"/>
        <v>77.083333333333343</v>
      </c>
      <c r="BK244" s="26">
        <f t="shared" si="70"/>
        <v>58.918918918918919</v>
      </c>
      <c r="BL244" s="26">
        <f t="shared" si="71"/>
        <v>81.192660550458712</v>
      </c>
      <c r="BM244" s="26">
        <f t="shared" si="61"/>
        <v>36.875</v>
      </c>
      <c r="BN244" s="27">
        <f t="shared" si="68"/>
        <v>0.41666666666666669</v>
      </c>
      <c r="BO244" s="27">
        <f t="shared" si="62"/>
        <v>455</v>
      </c>
      <c r="BP244" s="27">
        <f t="shared" si="63"/>
        <v>1.4166666666666665</v>
      </c>
      <c r="BQ244" s="28">
        <f t="shared" si="64"/>
        <v>84.999999999999986</v>
      </c>
      <c r="BR244" s="29"/>
      <c r="BS244" s="29"/>
      <c r="BT244" s="29"/>
      <c r="BU244" s="30"/>
      <c r="BV244" s="29"/>
      <c r="BW244" s="16">
        <f t="shared" si="65"/>
        <v>210</v>
      </c>
    </row>
    <row r="245" spans="1:75" x14ac:dyDescent="0.3">
      <c r="A245" s="14">
        <v>244</v>
      </c>
      <c r="B245" s="15">
        <v>46057</v>
      </c>
      <c r="C245" s="16" t="s">
        <v>38</v>
      </c>
      <c r="D245" s="17" t="str">
        <f t="shared" si="66"/>
        <v>IG</v>
      </c>
      <c r="E245" s="18" t="s">
        <v>79</v>
      </c>
      <c r="F245" s="18"/>
      <c r="G245" s="19"/>
      <c r="H245" s="19"/>
      <c r="I245" s="19"/>
      <c r="J245" s="20"/>
      <c r="K245" s="21" t="e">
        <f>VLOOKUP(J245,'[2]Item List (3)'!A$1:B$110000,2,FALSE)</f>
        <v>#N/A</v>
      </c>
      <c r="L245" s="20"/>
      <c r="M245" s="16" t="s">
        <v>138</v>
      </c>
      <c r="N245" s="16"/>
      <c r="O245" s="22" t="str">
        <f t="shared" si="58"/>
        <v/>
      </c>
      <c r="P245" s="16"/>
      <c r="Q245" s="32"/>
      <c r="R245" s="16"/>
      <c r="S245" s="16"/>
      <c r="T245" s="16"/>
      <c r="U245" s="23">
        <f t="shared" si="69"/>
        <v>0</v>
      </c>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v>480</v>
      </c>
      <c r="BG245" s="23">
        <f t="shared" si="74"/>
        <v>480</v>
      </c>
      <c r="BH245" s="24">
        <f t="shared" si="59"/>
        <v>8</v>
      </c>
      <c r="BI245" s="25">
        <f t="shared" si="73"/>
        <v>0</v>
      </c>
      <c r="BJ245" s="25">
        <f t="shared" si="60"/>
        <v>0</v>
      </c>
      <c r="BK245" s="26">
        <f t="shared" si="70"/>
        <v>0</v>
      </c>
      <c r="BL245" s="26">
        <f t="shared" si="71"/>
        <v>0</v>
      </c>
      <c r="BM245" s="26">
        <f t="shared" si="61"/>
        <v>0</v>
      </c>
      <c r="BN245" s="27">
        <f t="shared" si="68"/>
        <v>8</v>
      </c>
      <c r="BO245" s="27">
        <f t="shared" si="62"/>
        <v>0</v>
      </c>
      <c r="BP245" s="27">
        <f t="shared" si="63"/>
        <v>0</v>
      </c>
      <c r="BQ245" s="28">
        <f t="shared" si="64"/>
        <v>0</v>
      </c>
      <c r="BR245" s="29"/>
      <c r="BS245" s="29"/>
      <c r="BT245" s="29"/>
      <c r="BU245" s="30"/>
      <c r="BV245" s="29"/>
      <c r="BW245" s="16">
        <f t="shared" si="65"/>
        <v>0</v>
      </c>
    </row>
    <row r="246" spans="1:75" x14ac:dyDescent="0.3">
      <c r="A246" s="14">
        <v>245</v>
      </c>
      <c r="B246" s="15">
        <v>46057</v>
      </c>
      <c r="C246" s="16" t="s">
        <v>40</v>
      </c>
      <c r="D246" s="17" t="str">
        <f t="shared" si="66"/>
        <v>IG</v>
      </c>
      <c r="E246" s="18" t="s">
        <v>79</v>
      </c>
      <c r="F246" s="18"/>
      <c r="G246" s="19"/>
      <c r="H246" s="19"/>
      <c r="I246" s="19"/>
      <c r="J246" s="20"/>
      <c r="K246" s="21" t="e">
        <f>VLOOKUP(J246,'[2]Item List (3)'!A$1:B$110000,2,FALSE)</f>
        <v>#N/A</v>
      </c>
      <c r="L246" s="20"/>
      <c r="M246" s="16" t="s">
        <v>138</v>
      </c>
      <c r="N246" s="16"/>
      <c r="O246" s="22" t="str">
        <f t="shared" si="58"/>
        <v/>
      </c>
      <c r="P246" s="16"/>
      <c r="Q246" s="32"/>
      <c r="R246" s="16"/>
      <c r="S246" s="16"/>
      <c r="T246" s="16"/>
      <c r="U246" s="23">
        <f t="shared" si="69"/>
        <v>0</v>
      </c>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v>480</v>
      </c>
      <c r="BG246" s="23">
        <f t="shared" si="74"/>
        <v>480</v>
      </c>
      <c r="BH246" s="24">
        <f t="shared" si="59"/>
        <v>8</v>
      </c>
      <c r="BI246" s="25">
        <f t="shared" si="73"/>
        <v>0</v>
      </c>
      <c r="BJ246" s="25">
        <f t="shared" si="60"/>
        <v>0</v>
      </c>
      <c r="BK246" s="26">
        <f t="shared" si="70"/>
        <v>0</v>
      </c>
      <c r="BL246" s="26">
        <f t="shared" si="71"/>
        <v>0</v>
      </c>
      <c r="BM246" s="26">
        <f t="shared" si="61"/>
        <v>0</v>
      </c>
      <c r="BN246" s="27">
        <f t="shared" si="68"/>
        <v>8</v>
      </c>
      <c r="BO246" s="27">
        <f t="shared" si="62"/>
        <v>0</v>
      </c>
      <c r="BP246" s="27">
        <f t="shared" si="63"/>
        <v>0</v>
      </c>
      <c r="BQ246" s="28">
        <f t="shared" si="64"/>
        <v>0</v>
      </c>
      <c r="BR246" s="29"/>
      <c r="BS246" s="29"/>
      <c r="BT246" s="29"/>
      <c r="BU246" s="30"/>
      <c r="BV246" s="29"/>
      <c r="BW246" s="16">
        <f t="shared" si="65"/>
        <v>0</v>
      </c>
    </row>
    <row r="247" spans="1:75" x14ac:dyDescent="0.3">
      <c r="A247" s="14">
        <v>246</v>
      </c>
      <c r="B247" s="15">
        <v>46057</v>
      </c>
      <c r="C247" s="16" t="s">
        <v>38</v>
      </c>
      <c r="D247" s="17" t="str">
        <f t="shared" si="66"/>
        <v>IG</v>
      </c>
      <c r="E247" s="18" t="s">
        <v>80</v>
      </c>
      <c r="F247" s="18" t="s">
        <v>75</v>
      </c>
      <c r="G247" s="19" t="s">
        <v>64</v>
      </c>
      <c r="H247" s="19"/>
      <c r="I247" s="19"/>
      <c r="J247" s="20">
        <v>208821.01</v>
      </c>
      <c r="K247" s="21" t="str">
        <f>VLOOKUP(J247,'[2]Item List (3)'!A$1:B$110000,2,FALSE)</f>
        <v>NK.OR 32/20(NKI 28/20)</v>
      </c>
      <c r="L247" s="20">
        <v>260101003</v>
      </c>
      <c r="M247" s="16" t="s">
        <v>141</v>
      </c>
      <c r="N247" s="16">
        <v>45</v>
      </c>
      <c r="O247" s="22">
        <f t="shared" si="58"/>
        <v>80</v>
      </c>
      <c r="P247" s="16">
        <v>1</v>
      </c>
      <c r="Q247" s="32">
        <v>382</v>
      </c>
      <c r="R247" s="16">
        <v>18</v>
      </c>
      <c r="S247" s="16">
        <v>2</v>
      </c>
      <c r="T247" s="16"/>
      <c r="U247" s="23">
        <f t="shared" si="69"/>
        <v>384</v>
      </c>
      <c r="V247" s="16">
        <v>355</v>
      </c>
      <c r="W247" s="16"/>
      <c r="X247" s="16"/>
      <c r="Y247" s="16"/>
      <c r="Z247" s="16">
        <v>10</v>
      </c>
      <c r="AA247" s="16"/>
      <c r="AB247" s="16"/>
      <c r="AC247" s="16"/>
      <c r="AD247" s="16"/>
      <c r="AE247" s="16">
        <v>5</v>
      </c>
      <c r="AF247" s="16"/>
      <c r="AG247" s="16"/>
      <c r="AH247" s="16"/>
      <c r="AI247" s="16"/>
      <c r="AJ247" s="16">
        <v>20</v>
      </c>
      <c r="AK247" s="16"/>
      <c r="AL247" s="16"/>
      <c r="AM247" s="16"/>
      <c r="AN247" s="16"/>
      <c r="AO247" s="16"/>
      <c r="AP247" s="16">
        <v>20</v>
      </c>
      <c r="AQ247" s="16"/>
      <c r="AR247" s="16"/>
      <c r="AS247" s="16"/>
      <c r="AT247" s="16"/>
      <c r="AU247" s="16"/>
      <c r="AV247" s="16"/>
      <c r="AW247" s="16"/>
      <c r="AX247" s="16"/>
      <c r="AY247" s="16"/>
      <c r="AZ247" s="16">
        <v>70</v>
      </c>
      <c r="BA247" s="16"/>
      <c r="BB247" s="16"/>
      <c r="BC247" s="16"/>
      <c r="BD247" s="16"/>
      <c r="BE247" s="16"/>
      <c r="BF247" s="16"/>
      <c r="BG247" s="23">
        <f t="shared" si="74"/>
        <v>480</v>
      </c>
      <c r="BH247" s="24">
        <f t="shared" si="59"/>
        <v>8</v>
      </c>
      <c r="BI247" s="25">
        <f t="shared" ref="BI247:BI302" si="75">IFERROR(BH247-SUM(W247:BF247)/60,0)</f>
        <v>5.9166666666666661</v>
      </c>
      <c r="BJ247" s="25">
        <f t="shared" si="60"/>
        <v>73.958333333333329</v>
      </c>
      <c r="BK247" s="26">
        <f t="shared" si="70"/>
        <v>81.126760563380302</v>
      </c>
      <c r="BL247" s="26">
        <f t="shared" si="71"/>
        <v>94.791666666666657</v>
      </c>
      <c r="BM247" s="26">
        <f t="shared" si="61"/>
        <v>56.875</v>
      </c>
      <c r="BN247" s="27">
        <f t="shared" si="68"/>
        <v>0.33333333333333331</v>
      </c>
      <c r="BO247" s="27">
        <f t="shared" si="62"/>
        <v>613.33333333333337</v>
      </c>
      <c r="BP247" s="27">
        <f t="shared" si="63"/>
        <v>1.7500000000000002</v>
      </c>
      <c r="BQ247" s="28">
        <f t="shared" si="64"/>
        <v>140.00000000000003</v>
      </c>
      <c r="BR247" s="29"/>
      <c r="BS247" s="29"/>
      <c r="BT247" s="29"/>
      <c r="BU247" s="30"/>
      <c r="BV247" s="29"/>
      <c r="BW247" s="16">
        <f t="shared" si="65"/>
        <v>382</v>
      </c>
    </row>
    <row r="248" spans="1:75" x14ac:dyDescent="0.3">
      <c r="A248" s="14">
        <v>247</v>
      </c>
      <c r="B248" s="15">
        <v>46057</v>
      </c>
      <c r="C248" s="16" t="s">
        <v>40</v>
      </c>
      <c r="D248" s="17" t="str">
        <f t="shared" si="66"/>
        <v>IG</v>
      </c>
      <c r="E248" s="18" t="s">
        <v>80</v>
      </c>
      <c r="F248" s="18" t="s">
        <v>75</v>
      </c>
      <c r="G248" s="19" t="s">
        <v>84</v>
      </c>
      <c r="H248" s="19"/>
      <c r="I248" s="19"/>
      <c r="J248" s="20">
        <v>208821.01</v>
      </c>
      <c r="K248" s="21" t="str">
        <f>VLOOKUP(J248,'[2]Item List (3)'!A$1:B$110000,2,FALSE)</f>
        <v>NK.OR 32/20(NKI 28/20)</v>
      </c>
      <c r="L248" s="20">
        <v>260101003</v>
      </c>
      <c r="M248" s="16" t="s">
        <v>141</v>
      </c>
      <c r="N248" s="16">
        <v>45</v>
      </c>
      <c r="O248" s="22">
        <f t="shared" si="58"/>
        <v>80</v>
      </c>
      <c r="P248" s="16">
        <v>1</v>
      </c>
      <c r="Q248" s="32">
        <v>462</v>
      </c>
      <c r="R248" s="16">
        <v>20</v>
      </c>
      <c r="S248" s="16"/>
      <c r="T248" s="16"/>
      <c r="U248" s="23">
        <f t="shared" si="69"/>
        <v>462</v>
      </c>
      <c r="V248" s="16">
        <v>425</v>
      </c>
      <c r="W248" s="16"/>
      <c r="X248" s="16"/>
      <c r="Y248" s="16"/>
      <c r="Z248" s="16">
        <v>10</v>
      </c>
      <c r="AA248" s="16"/>
      <c r="AB248" s="16"/>
      <c r="AC248" s="16"/>
      <c r="AD248" s="16"/>
      <c r="AE248" s="16">
        <v>5</v>
      </c>
      <c r="AF248" s="16"/>
      <c r="AG248" s="16"/>
      <c r="AH248" s="16"/>
      <c r="AI248" s="16"/>
      <c r="AJ248" s="16">
        <v>20</v>
      </c>
      <c r="AK248" s="16"/>
      <c r="AL248" s="16"/>
      <c r="AM248" s="16"/>
      <c r="AN248" s="16"/>
      <c r="AO248" s="16"/>
      <c r="AP248" s="16">
        <v>20</v>
      </c>
      <c r="AQ248" s="16"/>
      <c r="AR248" s="16"/>
      <c r="AS248" s="16"/>
      <c r="AT248" s="16"/>
      <c r="AU248" s="16"/>
      <c r="AV248" s="16"/>
      <c r="AW248" s="16"/>
      <c r="AX248" s="16"/>
      <c r="AY248" s="16"/>
      <c r="AZ248" s="16"/>
      <c r="BA248" s="16"/>
      <c r="BB248" s="16"/>
      <c r="BC248" s="16"/>
      <c r="BD248" s="16"/>
      <c r="BE248" s="16"/>
      <c r="BF248" s="16"/>
      <c r="BG248" s="23">
        <f t="shared" si="74"/>
        <v>480</v>
      </c>
      <c r="BH248" s="24">
        <f t="shared" si="59"/>
        <v>8</v>
      </c>
      <c r="BI248" s="25">
        <f t="shared" si="75"/>
        <v>7.083333333333333</v>
      </c>
      <c r="BJ248" s="25">
        <f t="shared" si="60"/>
        <v>88.541666666666657</v>
      </c>
      <c r="BK248" s="26">
        <f t="shared" si="70"/>
        <v>81.529411764705884</v>
      </c>
      <c r="BL248" s="26">
        <f t="shared" si="71"/>
        <v>95.67099567099568</v>
      </c>
      <c r="BM248" s="26">
        <f t="shared" si="61"/>
        <v>69.0625</v>
      </c>
      <c r="BN248" s="27">
        <f t="shared" si="68"/>
        <v>0.33333333333333331</v>
      </c>
      <c r="BO248" s="27">
        <f t="shared" si="62"/>
        <v>613.33333333333337</v>
      </c>
      <c r="BP248" s="27">
        <f t="shared" si="63"/>
        <v>0.58333333333333326</v>
      </c>
      <c r="BQ248" s="28">
        <f t="shared" si="64"/>
        <v>46.666666666666657</v>
      </c>
      <c r="BR248" s="29">
        <v>1</v>
      </c>
      <c r="BS248" s="29"/>
      <c r="BT248" s="29"/>
      <c r="BU248" s="30"/>
      <c r="BV248" s="29"/>
      <c r="BW248" s="16">
        <f t="shared" si="65"/>
        <v>462</v>
      </c>
    </row>
    <row r="249" spans="1:75" x14ac:dyDescent="0.3">
      <c r="A249" s="14">
        <v>248</v>
      </c>
      <c r="B249" s="15">
        <v>46057</v>
      </c>
      <c r="C249" s="16" t="s">
        <v>38</v>
      </c>
      <c r="D249" s="17" t="str">
        <f t="shared" si="66"/>
        <v>IG</v>
      </c>
      <c r="E249" s="18" t="s">
        <v>85</v>
      </c>
      <c r="F249" s="18" t="s">
        <v>75</v>
      </c>
      <c r="G249" s="19" t="s">
        <v>88</v>
      </c>
      <c r="H249" s="19"/>
      <c r="I249" s="19"/>
      <c r="J249" s="20">
        <v>200261</v>
      </c>
      <c r="K249" s="21" t="str">
        <f>VLOOKUP(J249,'[2]Item List (3)'!A$1:B$110000,2,FALSE)</f>
        <v>OR.211 YY4</v>
      </c>
      <c r="L249" s="20">
        <v>260116005</v>
      </c>
      <c r="M249" s="16" t="s">
        <v>141</v>
      </c>
      <c r="N249" s="16">
        <v>25</v>
      </c>
      <c r="O249" s="22">
        <f t="shared" si="58"/>
        <v>144</v>
      </c>
      <c r="P249" s="16">
        <v>1</v>
      </c>
      <c r="Q249" s="32">
        <v>291</v>
      </c>
      <c r="R249" s="16">
        <v>13</v>
      </c>
      <c r="S249" s="16"/>
      <c r="T249" s="16"/>
      <c r="U249" s="23">
        <f t="shared" si="69"/>
        <v>291</v>
      </c>
      <c r="V249" s="16">
        <v>155</v>
      </c>
      <c r="W249" s="16"/>
      <c r="X249" s="16"/>
      <c r="Y249" s="16"/>
      <c r="Z249" s="16"/>
      <c r="AA249" s="16"/>
      <c r="AB249" s="16"/>
      <c r="AC249" s="16"/>
      <c r="AD249" s="16"/>
      <c r="AE249" s="16"/>
      <c r="AF249" s="16"/>
      <c r="AG249" s="16"/>
      <c r="AH249" s="16"/>
      <c r="AI249" s="16"/>
      <c r="AJ249" s="16"/>
      <c r="AK249" s="16"/>
      <c r="AL249" s="16"/>
      <c r="AM249" s="16"/>
      <c r="AN249" s="16">
        <v>305</v>
      </c>
      <c r="AO249" s="16"/>
      <c r="AP249" s="16">
        <v>20</v>
      </c>
      <c r="AQ249" s="16"/>
      <c r="AR249" s="16"/>
      <c r="AS249" s="16"/>
      <c r="AT249" s="16"/>
      <c r="AU249" s="16"/>
      <c r="AV249" s="16"/>
      <c r="AW249" s="16"/>
      <c r="AX249" s="16"/>
      <c r="AY249" s="16"/>
      <c r="AZ249" s="16"/>
      <c r="BA249" s="16"/>
      <c r="BB249" s="16"/>
      <c r="BC249" s="16"/>
      <c r="BD249" s="16"/>
      <c r="BE249" s="16"/>
      <c r="BF249" s="16"/>
      <c r="BG249" s="23">
        <f t="shared" si="74"/>
        <v>480</v>
      </c>
      <c r="BH249" s="24">
        <f t="shared" si="59"/>
        <v>8</v>
      </c>
      <c r="BI249" s="25">
        <f t="shared" si="75"/>
        <v>2.583333333333333</v>
      </c>
      <c r="BJ249" s="25">
        <f t="shared" si="60"/>
        <v>32.291666666666664</v>
      </c>
      <c r="BK249" s="26">
        <f t="shared" si="70"/>
        <v>78.225806451612925</v>
      </c>
      <c r="BL249" s="26">
        <f t="shared" si="71"/>
        <v>95.532646048109967</v>
      </c>
      <c r="BM249" s="26">
        <f t="shared" si="61"/>
        <v>24.131944444444446</v>
      </c>
      <c r="BN249" s="27">
        <f t="shared" si="68"/>
        <v>0.33333333333333331</v>
      </c>
      <c r="BO249" s="27">
        <f t="shared" si="62"/>
        <v>1104</v>
      </c>
      <c r="BP249" s="27">
        <f t="shared" si="63"/>
        <v>5.0833333333333339</v>
      </c>
      <c r="BQ249" s="28">
        <f t="shared" si="64"/>
        <v>732.00000000000011</v>
      </c>
      <c r="BR249" s="29"/>
      <c r="BS249" s="29"/>
      <c r="BT249" s="29"/>
      <c r="BU249" s="30"/>
      <c r="BV249" s="29"/>
      <c r="BW249" s="16">
        <f t="shared" si="65"/>
        <v>291</v>
      </c>
    </row>
    <row r="250" spans="1:75" x14ac:dyDescent="0.3">
      <c r="A250" s="14">
        <v>249</v>
      </c>
      <c r="B250" s="15">
        <v>46057</v>
      </c>
      <c r="C250" s="16" t="s">
        <v>40</v>
      </c>
      <c r="D250" s="17" t="str">
        <f t="shared" si="66"/>
        <v>IG</v>
      </c>
      <c r="E250" s="18" t="s">
        <v>85</v>
      </c>
      <c r="F250" s="18" t="s">
        <v>75</v>
      </c>
      <c r="G250" s="19" t="s">
        <v>86</v>
      </c>
      <c r="H250" s="19"/>
      <c r="I250" s="19"/>
      <c r="J250" s="20">
        <v>208247</v>
      </c>
      <c r="K250" s="21" t="str">
        <f>VLOOKUP(J250,'[2]Item List (3)'!A$1:B$110000,2,FALSE)</f>
        <v>OR.209 YY2</v>
      </c>
      <c r="L250" s="20"/>
      <c r="M250" s="16" t="s">
        <v>141</v>
      </c>
      <c r="N250" s="16">
        <v>20</v>
      </c>
      <c r="O250" s="22">
        <f t="shared" si="58"/>
        <v>180</v>
      </c>
      <c r="P250" s="16">
        <v>1</v>
      </c>
      <c r="Q250" s="32"/>
      <c r="R250" s="16"/>
      <c r="S250" s="16"/>
      <c r="T250" s="16"/>
      <c r="U250" s="23">
        <f t="shared" si="69"/>
        <v>0</v>
      </c>
      <c r="V250" s="16"/>
      <c r="W250" s="16">
        <v>240</v>
      </c>
      <c r="X250" s="16"/>
      <c r="Y250" s="16"/>
      <c r="Z250" s="16"/>
      <c r="AA250" s="16"/>
      <c r="AB250" s="16"/>
      <c r="AC250" s="16"/>
      <c r="AD250" s="16"/>
      <c r="AE250" s="16"/>
      <c r="AF250" s="16"/>
      <c r="AG250" s="16"/>
      <c r="AH250" s="16"/>
      <c r="AI250" s="16"/>
      <c r="AJ250" s="16"/>
      <c r="AK250" s="16"/>
      <c r="AL250" s="16"/>
      <c r="AM250" s="16"/>
      <c r="AN250" s="16">
        <v>240</v>
      </c>
      <c r="AO250" s="16"/>
      <c r="AP250" s="16"/>
      <c r="AQ250" s="16"/>
      <c r="AR250" s="16"/>
      <c r="AS250" s="16"/>
      <c r="AT250" s="16"/>
      <c r="AU250" s="16"/>
      <c r="AV250" s="16"/>
      <c r="AW250" s="16"/>
      <c r="AX250" s="16"/>
      <c r="AY250" s="16"/>
      <c r="AZ250" s="16"/>
      <c r="BA250" s="16"/>
      <c r="BB250" s="16"/>
      <c r="BC250" s="16"/>
      <c r="BD250" s="16"/>
      <c r="BE250" s="16"/>
      <c r="BF250" s="16"/>
      <c r="BG250" s="23">
        <f t="shared" si="74"/>
        <v>480</v>
      </c>
      <c r="BH250" s="24">
        <f t="shared" si="59"/>
        <v>8</v>
      </c>
      <c r="BI250" s="25">
        <f t="shared" si="75"/>
        <v>0</v>
      </c>
      <c r="BJ250" s="25">
        <f t="shared" si="60"/>
        <v>0</v>
      </c>
      <c r="BK250" s="26">
        <f t="shared" si="70"/>
        <v>0</v>
      </c>
      <c r="BL250" s="26">
        <f t="shared" si="71"/>
        <v>0</v>
      </c>
      <c r="BM250" s="26">
        <f t="shared" si="61"/>
        <v>0</v>
      </c>
      <c r="BN250" s="27">
        <f t="shared" si="68"/>
        <v>4</v>
      </c>
      <c r="BO250" s="27">
        <f t="shared" si="62"/>
        <v>720</v>
      </c>
      <c r="BP250" s="27">
        <f t="shared" si="63"/>
        <v>4</v>
      </c>
      <c r="BQ250" s="28">
        <f t="shared" si="64"/>
        <v>720</v>
      </c>
      <c r="BR250" s="29"/>
      <c r="BS250" s="29"/>
      <c r="BT250" s="29"/>
      <c r="BU250" s="30"/>
      <c r="BV250" s="29"/>
      <c r="BW250" s="16">
        <f t="shared" si="65"/>
        <v>0</v>
      </c>
    </row>
    <row r="251" spans="1:75" x14ac:dyDescent="0.3">
      <c r="A251" s="14">
        <v>250</v>
      </c>
      <c r="B251" s="15">
        <v>46057</v>
      </c>
      <c r="C251" s="16" t="s">
        <v>38</v>
      </c>
      <c r="D251" s="17" t="str">
        <f t="shared" si="66"/>
        <v>IG</v>
      </c>
      <c r="E251" s="18" t="s">
        <v>87</v>
      </c>
      <c r="F251" s="18" t="s">
        <v>75</v>
      </c>
      <c r="G251" s="19" t="s">
        <v>95</v>
      </c>
      <c r="H251" s="19"/>
      <c r="I251" s="19"/>
      <c r="J251" s="20">
        <v>100261</v>
      </c>
      <c r="K251" s="21" t="str">
        <f>VLOOKUP(J251,'[2]Item List (3)'!A$1:B$110000,2,FALSE)</f>
        <v>IR. 211 YY4</v>
      </c>
      <c r="L251" s="20">
        <v>260116004</v>
      </c>
      <c r="M251" s="16" t="s">
        <v>138</v>
      </c>
      <c r="N251" s="16">
        <v>25</v>
      </c>
      <c r="O251" s="22">
        <f t="shared" si="58"/>
        <v>144</v>
      </c>
      <c r="P251" s="16">
        <v>1</v>
      </c>
      <c r="Q251" s="32">
        <v>536</v>
      </c>
      <c r="R251" s="16">
        <v>92</v>
      </c>
      <c r="S251" s="16">
        <v>25</v>
      </c>
      <c r="T251" s="16"/>
      <c r="U251" s="23">
        <f t="shared" si="69"/>
        <v>561</v>
      </c>
      <c r="V251" s="16">
        <v>355</v>
      </c>
      <c r="W251" s="16"/>
      <c r="X251" s="16"/>
      <c r="Y251" s="16"/>
      <c r="Z251" s="16"/>
      <c r="AA251" s="16"/>
      <c r="AB251" s="16"/>
      <c r="AC251" s="16"/>
      <c r="AD251" s="16"/>
      <c r="AE251" s="16">
        <v>15</v>
      </c>
      <c r="AF251" s="16"/>
      <c r="AG251" s="16"/>
      <c r="AH251" s="16"/>
      <c r="AI251" s="16"/>
      <c r="AJ251" s="16"/>
      <c r="AK251" s="16"/>
      <c r="AL251" s="16"/>
      <c r="AM251" s="16"/>
      <c r="AN251" s="16"/>
      <c r="AO251" s="16"/>
      <c r="AP251" s="16">
        <v>30</v>
      </c>
      <c r="AQ251" s="16"/>
      <c r="AR251" s="16"/>
      <c r="AS251" s="16"/>
      <c r="AT251" s="16"/>
      <c r="AU251" s="16"/>
      <c r="AV251" s="16"/>
      <c r="AW251" s="16"/>
      <c r="AX251" s="16"/>
      <c r="AY251" s="16"/>
      <c r="AZ251" s="16">
        <v>70</v>
      </c>
      <c r="BA251" s="16"/>
      <c r="BB251" s="16"/>
      <c r="BC251" s="16">
        <v>10</v>
      </c>
      <c r="BD251" s="16"/>
      <c r="BE251" s="16"/>
      <c r="BF251" s="16"/>
      <c r="BG251" s="23">
        <f t="shared" si="74"/>
        <v>480</v>
      </c>
      <c r="BH251" s="24">
        <f t="shared" si="59"/>
        <v>8</v>
      </c>
      <c r="BI251" s="25">
        <f t="shared" si="75"/>
        <v>5.9166666666666661</v>
      </c>
      <c r="BJ251" s="25">
        <f t="shared" si="60"/>
        <v>73.958333333333329</v>
      </c>
      <c r="BK251" s="26">
        <f t="shared" si="70"/>
        <v>65.84507042253523</v>
      </c>
      <c r="BL251" s="26">
        <f t="shared" si="71"/>
        <v>79.144385026737979</v>
      </c>
      <c r="BM251" s="26">
        <f t="shared" si="61"/>
        <v>38.541666666666679</v>
      </c>
      <c r="BN251" s="27">
        <f t="shared" si="68"/>
        <v>0.5</v>
      </c>
      <c r="BO251" s="27">
        <f t="shared" si="62"/>
        <v>1080</v>
      </c>
      <c r="BP251" s="27">
        <f t="shared" si="63"/>
        <v>1.5833333333333335</v>
      </c>
      <c r="BQ251" s="28">
        <f t="shared" si="64"/>
        <v>228.00000000000003</v>
      </c>
      <c r="BR251" s="29">
        <v>1</v>
      </c>
      <c r="BS251" s="29"/>
      <c r="BT251" s="29"/>
      <c r="BU251" s="30"/>
      <c r="BV251" s="29"/>
      <c r="BW251" s="16">
        <f t="shared" si="65"/>
        <v>536</v>
      </c>
    </row>
    <row r="252" spans="1:75" x14ac:dyDescent="0.3">
      <c r="A252" s="14">
        <v>251</v>
      </c>
      <c r="B252" s="15">
        <v>46057</v>
      </c>
      <c r="C252" s="16" t="s">
        <v>40</v>
      </c>
      <c r="D252" s="17" t="str">
        <f t="shared" si="66"/>
        <v>IG</v>
      </c>
      <c r="E252" s="18" t="s">
        <v>87</v>
      </c>
      <c r="F252" s="18" t="s">
        <v>75</v>
      </c>
      <c r="G252" s="19" t="s">
        <v>77</v>
      </c>
      <c r="H252" s="19"/>
      <c r="I252" s="19"/>
      <c r="J252" s="20">
        <v>100261</v>
      </c>
      <c r="K252" s="21" t="str">
        <f>VLOOKUP(J252,'[2]Item List (3)'!A$1:B$110000,2,FALSE)</f>
        <v>IR. 211 YY4</v>
      </c>
      <c r="L252" s="20">
        <v>260116004</v>
      </c>
      <c r="M252" s="16" t="s">
        <v>138</v>
      </c>
      <c r="N252" s="16">
        <v>25</v>
      </c>
      <c r="O252" s="22">
        <f t="shared" si="58"/>
        <v>144</v>
      </c>
      <c r="P252" s="16">
        <v>1</v>
      </c>
      <c r="Q252" s="32">
        <v>366</v>
      </c>
      <c r="R252" s="16">
        <v>26</v>
      </c>
      <c r="S252" s="16">
        <v>17</v>
      </c>
      <c r="T252" s="16"/>
      <c r="U252" s="23">
        <f t="shared" si="69"/>
        <v>383</v>
      </c>
      <c r="V252" s="16">
        <v>405</v>
      </c>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v>75</v>
      </c>
      <c r="BD252" s="16"/>
      <c r="BE252" s="16"/>
      <c r="BF252" s="16"/>
      <c r="BG252" s="23">
        <f t="shared" si="74"/>
        <v>480</v>
      </c>
      <c r="BH252" s="24">
        <f t="shared" si="59"/>
        <v>8</v>
      </c>
      <c r="BI252" s="25">
        <f t="shared" si="75"/>
        <v>6.75</v>
      </c>
      <c r="BJ252" s="25">
        <f t="shared" si="60"/>
        <v>84.375</v>
      </c>
      <c r="BK252" s="26">
        <f t="shared" si="70"/>
        <v>39.403292181069958</v>
      </c>
      <c r="BL252" s="26">
        <f t="shared" si="71"/>
        <v>88.772845953002616</v>
      </c>
      <c r="BM252" s="26">
        <f t="shared" si="61"/>
        <v>29.513888888888896</v>
      </c>
      <c r="BN252" s="27">
        <f t="shared" si="68"/>
        <v>0</v>
      </c>
      <c r="BO252" s="27">
        <f t="shared" si="62"/>
        <v>1152</v>
      </c>
      <c r="BP252" s="27">
        <f t="shared" si="63"/>
        <v>1.25</v>
      </c>
      <c r="BQ252" s="28">
        <f t="shared" si="64"/>
        <v>180</v>
      </c>
      <c r="BR252" s="29">
        <v>1</v>
      </c>
      <c r="BS252" s="29"/>
      <c r="BT252" s="29"/>
      <c r="BU252" s="30"/>
      <c r="BV252" s="29"/>
      <c r="BW252" s="16">
        <f t="shared" si="65"/>
        <v>366</v>
      </c>
    </row>
    <row r="253" spans="1:75" x14ac:dyDescent="0.3">
      <c r="A253" s="14">
        <v>252</v>
      </c>
      <c r="B253" s="15">
        <v>46057</v>
      </c>
      <c r="C253" s="16" t="s">
        <v>38</v>
      </c>
      <c r="D253" s="17" t="str">
        <f t="shared" si="66"/>
        <v>IG</v>
      </c>
      <c r="E253" s="18" t="s">
        <v>90</v>
      </c>
      <c r="F253" s="18" t="s">
        <v>75</v>
      </c>
      <c r="G253" s="19" t="s">
        <v>91</v>
      </c>
      <c r="H253" s="19"/>
      <c r="I253" s="19"/>
      <c r="J253" s="20">
        <v>200827.1</v>
      </c>
      <c r="K253" s="21" t="str">
        <f>VLOOKUP(J253,'[2]Item List (3)'!A$1:B$110000,2,FALSE)</f>
        <v>MNA.OR 4020</v>
      </c>
      <c r="L253" s="20">
        <v>251204004</v>
      </c>
      <c r="M253" s="16" t="s">
        <v>141</v>
      </c>
      <c r="N253" s="16">
        <v>25</v>
      </c>
      <c r="O253" s="22">
        <f t="shared" si="58"/>
        <v>144</v>
      </c>
      <c r="P253" s="16">
        <v>1</v>
      </c>
      <c r="Q253" s="32">
        <v>796</v>
      </c>
      <c r="R253" s="16"/>
      <c r="S253" s="16">
        <v>8</v>
      </c>
      <c r="T253" s="16"/>
      <c r="U253" s="23">
        <f t="shared" si="69"/>
        <v>804</v>
      </c>
      <c r="V253" s="16">
        <v>375</v>
      </c>
      <c r="W253" s="16"/>
      <c r="X253" s="16"/>
      <c r="Y253" s="16"/>
      <c r="Z253" s="16"/>
      <c r="AA253" s="16"/>
      <c r="AB253" s="16"/>
      <c r="AC253" s="16">
        <v>15</v>
      </c>
      <c r="AD253" s="16"/>
      <c r="AE253" s="16"/>
      <c r="AF253" s="16"/>
      <c r="AG253" s="16"/>
      <c r="AH253" s="16"/>
      <c r="AI253" s="16"/>
      <c r="AJ253" s="16"/>
      <c r="AK253" s="16"/>
      <c r="AL253" s="16"/>
      <c r="AM253" s="16"/>
      <c r="AN253" s="16"/>
      <c r="AO253" s="16"/>
      <c r="AP253" s="16">
        <v>20</v>
      </c>
      <c r="AQ253" s="16"/>
      <c r="AR253" s="16"/>
      <c r="AS253" s="16"/>
      <c r="AT253" s="16"/>
      <c r="AU253" s="16"/>
      <c r="AV253" s="16"/>
      <c r="AW253" s="16"/>
      <c r="AX253" s="16"/>
      <c r="AY253" s="16"/>
      <c r="AZ253" s="16">
        <v>70</v>
      </c>
      <c r="BA253" s="16"/>
      <c r="BB253" s="16"/>
      <c r="BC253" s="16"/>
      <c r="BD253" s="16"/>
      <c r="BE253" s="16"/>
      <c r="BF253" s="16"/>
      <c r="BG253" s="23">
        <f t="shared" si="74"/>
        <v>480</v>
      </c>
      <c r="BH253" s="24">
        <f t="shared" si="59"/>
        <v>8</v>
      </c>
      <c r="BI253" s="25">
        <f t="shared" si="75"/>
        <v>6.25</v>
      </c>
      <c r="BJ253" s="25">
        <f t="shared" si="60"/>
        <v>78.125</v>
      </c>
      <c r="BK253" s="26">
        <f t="shared" si="70"/>
        <v>89.333333333333329</v>
      </c>
      <c r="BL253" s="26">
        <f t="shared" si="71"/>
        <v>99.00497512437812</v>
      </c>
      <c r="BM253" s="26">
        <f t="shared" si="61"/>
        <v>69.097222222222214</v>
      </c>
      <c r="BN253" s="27">
        <f t="shared" si="68"/>
        <v>0.33333333333333331</v>
      </c>
      <c r="BO253" s="27">
        <f t="shared" si="62"/>
        <v>1104</v>
      </c>
      <c r="BP253" s="27">
        <f t="shared" si="63"/>
        <v>1.4166666666666667</v>
      </c>
      <c r="BQ253" s="28">
        <f t="shared" si="64"/>
        <v>204</v>
      </c>
      <c r="BR253" s="29">
        <v>1</v>
      </c>
      <c r="BS253" s="29"/>
      <c r="BT253" s="29"/>
      <c r="BU253" s="30"/>
      <c r="BV253" s="29"/>
      <c r="BW253" s="16">
        <f t="shared" si="65"/>
        <v>796</v>
      </c>
    </row>
    <row r="254" spans="1:75" x14ac:dyDescent="0.3">
      <c r="A254" s="14">
        <v>253</v>
      </c>
      <c r="B254" s="15">
        <v>46057</v>
      </c>
      <c r="C254" s="16" t="s">
        <v>40</v>
      </c>
      <c r="D254" s="17" t="str">
        <f t="shared" si="66"/>
        <v>IG</v>
      </c>
      <c r="E254" s="18" t="s">
        <v>90</v>
      </c>
      <c r="F254" s="18" t="s">
        <v>75</v>
      </c>
      <c r="G254" s="19" t="s">
        <v>92</v>
      </c>
      <c r="H254" s="19"/>
      <c r="I254" s="19"/>
      <c r="J254" s="20">
        <v>200827.1</v>
      </c>
      <c r="K254" s="21" t="str">
        <f>VLOOKUP(J254,'[2]Item List (3)'!A$1:B$110000,2,FALSE)</f>
        <v>MNA.OR 4020</v>
      </c>
      <c r="L254" s="20">
        <v>251207004</v>
      </c>
      <c r="M254" s="16" t="s">
        <v>141</v>
      </c>
      <c r="N254" s="16">
        <v>25</v>
      </c>
      <c r="O254" s="22">
        <f t="shared" si="58"/>
        <v>144</v>
      </c>
      <c r="P254" s="16">
        <v>1</v>
      </c>
      <c r="Q254" s="32">
        <v>868</v>
      </c>
      <c r="R254" s="16">
        <v>9</v>
      </c>
      <c r="S254" s="16">
        <v>15</v>
      </c>
      <c r="T254" s="16"/>
      <c r="U254" s="23">
        <f t="shared" si="69"/>
        <v>883</v>
      </c>
      <c r="V254" s="16">
        <v>415</v>
      </c>
      <c r="W254" s="16"/>
      <c r="X254" s="16"/>
      <c r="Y254" s="16"/>
      <c r="Z254" s="16">
        <v>10</v>
      </c>
      <c r="AA254" s="16"/>
      <c r="AB254" s="16"/>
      <c r="AC254" s="16"/>
      <c r="AD254" s="16"/>
      <c r="AE254" s="16">
        <v>20</v>
      </c>
      <c r="AF254" s="16"/>
      <c r="AG254" s="16"/>
      <c r="AH254" s="16"/>
      <c r="AI254" s="16"/>
      <c r="AJ254" s="16"/>
      <c r="AK254" s="16"/>
      <c r="AL254" s="16"/>
      <c r="AM254" s="16"/>
      <c r="AN254" s="16"/>
      <c r="AO254" s="16"/>
      <c r="AP254" s="16">
        <v>30</v>
      </c>
      <c r="AQ254" s="16"/>
      <c r="AR254" s="16"/>
      <c r="AS254" s="16"/>
      <c r="AT254" s="16"/>
      <c r="AU254" s="16"/>
      <c r="AV254" s="16"/>
      <c r="AW254" s="16"/>
      <c r="AX254" s="16"/>
      <c r="AY254" s="16"/>
      <c r="AZ254" s="16"/>
      <c r="BA254" s="16"/>
      <c r="BB254" s="16"/>
      <c r="BC254" s="16"/>
      <c r="BD254" s="16"/>
      <c r="BE254" s="16">
        <v>5</v>
      </c>
      <c r="BF254" s="16"/>
      <c r="BG254" s="23">
        <f t="shared" si="74"/>
        <v>480</v>
      </c>
      <c r="BH254" s="24">
        <f t="shared" si="59"/>
        <v>8</v>
      </c>
      <c r="BI254" s="25">
        <f t="shared" si="75"/>
        <v>6.916666666666667</v>
      </c>
      <c r="BJ254" s="25">
        <f t="shared" si="60"/>
        <v>86.458333333333343</v>
      </c>
      <c r="BK254" s="26">
        <f t="shared" si="70"/>
        <v>88.654618473895582</v>
      </c>
      <c r="BL254" s="26">
        <f t="shared" si="71"/>
        <v>97.28199320498301</v>
      </c>
      <c r="BM254" s="26">
        <f t="shared" si="61"/>
        <v>74.565972222222214</v>
      </c>
      <c r="BN254" s="27">
        <f t="shared" si="68"/>
        <v>0.58333333333333337</v>
      </c>
      <c r="BO254" s="27">
        <f t="shared" si="62"/>
        <v>1068</v>
      </c>
      <c r="BP254" s="27">
        <f t="shared" si="63"/>
        <v>0.49999999999999989</v>
      </c>
      <c r="BQ254" s="28">
        <f t="shared" si="64"/>
        <v>71.999999999999986</v>
      </c>
      <c r="BR254" s="29">
        <v>1</v>
      </c>
      <c r="BS254" s="29"/>
      <c r="BT254" s="29"/>
      <c r="BU254" s="30"/>
      <c r="BV254" s="29"/>
      <c r="BW254" s="16">
        <f t="shared" si="65"/>
        <v>868</v>
      </c>
    </row>
    <row r="255" spans="1:75" x14ac:dyDescent="0.3">
      <c r="A255" s="14">
        <v>254</v>
      </c>
      <c r="B255" s="15">
        <v>46057</v>
      </c>
      <c r="C255" s="16" t="s">
        <v>38</v>
      </c>
      <c r="D255" s="17" t="str">
        <f t="shared" si="66"/>
        <v>IG</v>
      </c>
      <c r="E255" s="18" t="s">
        <v>93</v>
      </c>
      <c r="F255" s="18" t="s">
        <v>75</v>
      </c>
      <c r="G255" s="19" t="s">
        <v>127</v>
      </c>
      <c r="H255" s="19"/>
      <c r="I255" s="19"/>
      <c r="J255" s="20">
        <v>101049.11</v>
      </c>
      <c r="K255" s="21" t="str">
        <f>VLOOKUP(J255,'[2]Item List (3)'!A$1:B$110000,2,FALSE)</f>
        <v>NUTR.IR 1542X</v>
      </c>
      <c r="L255" s="20">
        <v>251105001</v>
      </c>
      <c r="M255" s="16" t="s">
        <v>138</v>
      </c>
      <c r="N255" s="16">
        <v>45</v>
      </c>
      <c r="O255" s="22">
        <f t="shared" si="58"/>
        <v>80</v>
      </c>
      <c r="P255" s="16">
        <v>1</v>
      </c>
      <c r="Q255" s="32">
        <v>321</v>
      </c>
      <c r="R255" s="16">
        <v>22</v>
      </c>
      <c r="S255" s="16">
        <v>1</v>
      </c>
      <c r="T255" s="16"/>
      <c r="U255" s="23">
        <f t="shared" si="69"/>
        <v>322</v>
      </c>
      <c r="V255" s="16">
        <v>355</v>
      </c>
      <c r="W255" s="16"/>
      <c r="X255" s="16"/>
      <c r="Y255" s="16"/>
      <c r="Z255" s="16"/>
      <c r="AA255" s="16"/>
      <c r="AB255" s="16"/>
      <c r="AC255" s="16"/>
      <c r="AD255" s="16"/>
      <c r="AE255" s="16">
        <v>15</v>
      </c>
      <c r="AF255" s="16"/>
      <c r="AG255" s="16"/>
      <c r="AH255" s="16"/>
      <c r="AI255" s="16"/>
      <c r="AJ255" s="16"/>
      <c r="AK255" s="16"/>
      <c r="AL255" s="16"/>
      <c r="AM255" s="16"/>
      <c r="AN255" s="16"/>
      <c r="AO255" s="16"/>
      <c r="AP255" s="16">
        <v>50</v>
      </c>
      <c r="AQ255" s="16"/>
      <c r="AR255" s="16"/>
      <c r="AS255" s="16"/>
      <c r="AT255" s="16"/>
      <c r="AU255" s="16"/>
      <c r="AV255" s="16"/>
      <c r="AW255" s="16"/>
      <c r="AX255" s="16"/>
      <c r="AY255" s="16"/>
      <c r="AZ255" s="16">
        <v>60</v>
      </c>
      <c r="BA255" s="16"/>
      <c r="BB255" s="16"/>
      <c r="BC255" s="16"/>
      <c r="BD255" s="16"/>
      <c r="BE255" s="16"/>
      <c r="BF255" s="16"/>
      <c r="BG255" s="23">
        <f t="shared" si="74"/>
        <v>480</v>
      </c>
      <c r="BH255" s="24">
        <f t="shared" si="59"/>
        <v>8</v>
      </c>
      <c r="BI255" s="25">
        <f t="shared" si="75"/>
        <v>5.9166666666666661</v>
      </c>
      <c r="BJ255" s="25">
        <f t="shared" si="60"/>
        <v>73.958333333333329</v>
      </c>
      <c r="BK255" s="26">
        <f t="shared" si="70"/>
        <v>68.028169014084511</v>
      </c>
      <c r="BL255" s="26">
        <f t="shared" si="71"/>
        <v>92.857142857142861</v>
      </c>
      <c r="BM255" s="26">
        <f t="shared" si="61"/>
        <v>46.71875</v>
      </c>
      <c r="BN255" s="27">
        <f t="shared" si="68"/>
        <v>0.83333333333333337</v>
      </c>
      <c r="BO255" s="27">
        <f t="shared" si="62"/>
        <v>573.33333333333337</v>
      </c>
      <c r="BP255" s="27">
        <f t="shared" si="63"/>
        <v>1.25</v>
      </c>
      <c r="BQ255" s="28">
        <f t="shared" si="64"/>
        <v>100</v>
      </c>
      <c r="BR255" s="29">
        <v>2</v>
      </c>
      <c r="BS255" s="29"/>
      <c r="BT255" s="29"/>
      <c r="BU255" s="30"/>
      <c r="BV255" s="29"/>
      <c r="BW255" s="16">
        <f t="shared" si="65"/>
        <v>321</v>
      </c>
    </row>
    <row r="256" spans="1:75" x14ac:dyDescent="0.3">
      <c r="A256" s="14">
        <v>255</v>
      </c>
      <c r="B256" s="15">
        <v>46057</v>
      </c>
      <c r="C256" s="16" t="s">
        <v>40</v>
      </c>
      <c r="D256" s="17" t="str">
        <f t="shared" si="66"/>
        <v>IG</v>
      </c>
      <c r="E256" s="18" t="s">
        <v>93</v>
      </c>
      <c r="F256" s="18" t="s">
        <v>75</v>
      </c>
      <c r="G256" s="19" t="s">
        <v>127</v>
      </c>
      <c r="H256" s="19"/>
      <c r="I256" s="19"/>
      <c r="J256" s="20">
        <v>101049.11</v>
      </c>
      <c r="K256" s="21" t="str">
        <f>VLOOKUP(J256,'[2]Item List (3)'!A$1:B$110000,2,FALSE)</f>
        <v>NUTR.IR 1542X</v>
      </c>
      <c r="L256" s="20">
        <v>251105001</v>
      </c>
      <c r="M256" s="16" t="s">
        <v>138</v>
      </c>
      <c r="N256" s="16">
        <v>45</v>
      </c>
      <c r="O256" s="22">
        <f t="shared" si="58"/>
        <v>80</v>
      </c>
      <c r="P256" s="16">
        <v>1</v>
      </c>
      <c r="Q256" s="32">
        <v>190</v>
      </c>
      <c r="R256" s="16">
        <v>10</v>
      </c>
      <c r="S256" s="16"/>
      <c r="T256" s="16"/>
      <c r="U256" s="23">
        <f t="shared" si="69"/>
        <v>190</v>
      </c>
      <c r="V256" s="16">
        <v>210</v>
      </c>
      <c r="W256" s="16"/>
      <c r="X256" s="16"/>
      <c r="Y256" s="16"/>
      <c r="Z256" s="16"/>
      <c r="AA256" s="16"/>
      <c r="AB256" s="16"/>
      <c r="AC256" s="16"/>
      <c r="AD256" s="16"/>
      <c r="AE256" s="16"/>
      <c r="AF256" s="16"/>
      <c r="AG256" s="16"/>
      <c r="AH256" s="16"/>
      <c r="AI256" s="16"/>
      <c r="AJ256" s="16"/>
      <c r="AK256" s="16"/>
      <c r="AL256" s="16"/>
      <c r="AM256" s="16"/>
      <c r="AN256" s="16"/>
      <c r="AO256" s="16"/>
      <c r="AP256" s="16">
        <v>30</v>
      </c>
      <c r="AQ256" s="16"/>
      <c r="AR256" s="16">
        <v>240</v>
      </c>
      <c r="AS256" s="16"/>
      <c r="AT256" s="16"/>
      <c r="AU256" s="16"/>
      <c r="AV256" s="16"/>
      <c r="AW256" s="16"/>
      <c r="AX256" s="16"/>
      <c r="AY256" s="16"/>
      <c r="AZ256" s="16"/>
      <c r="BA256" s="16"/>
      <c r="BB256" s="16"/>
      <c r="BC256" s="16"/>
      <c r="BD256" s="16"/>
      <c r="BE256" s="16"/>
      <c r="BF256" s="16"/>
      <c r="BG256" s="23">
        <f t="shared" si="74"/>
        <v>480</v>
      </c>
      <c r="BH256" s="24">
        <f t="shared" si="59"/>
        <v>8</v>
      </c>
      <c r="BI256" s="25">
        <f t="shared" si="75"/>
        <v>3.5</v>
      </c>
      <c r="BJ256" s="25">
        <f t="shared" si="60"/>
        <v>43.75</v>
      </c>
      <c r="BK256" s="26">
        <f t="shared" si="70"/>
        <v>67.857142857142861</v>
      </c>
      <c r="BL256" s="26">
        <f t="shared" si="71"/>
        <v>94.73684210526315</v>
      </c>
      <c r="BM256" s="26">
        <f t="shared" si="61"/>
        <v>28.125</v>
      </c>
      <c r="BN256" s="27">
        <f t="shared" si="68"/>
        <v>0.5</v>
      </c>
      <c r="BO256" s="27">
        <f t="shared" si="62"/>
        <v>600</v>
      </c>
      <c r="BP256" s="27">
        <f t="shared" si="63"/>
        <v>4</v>
      </c>
      <c r="BQ256" s="28">
        <f t="shared" si="64"/>
        <v>320</v>
      </c>
      <c r="BR256" s="29">
        <v>1</v>
      </c>
      <c r="BS256" s="29"/>
      <c r="BT256" s="29">
        <v>1</v>
      </c>
      <c r="BU256" s="30">
        <v>1</v>
      </c>
      <c r="BV256" s="29"/>
      <c r="BW256" s="16">
        <f t="shared" si="65"/>
        <v>190</v>
      </c>
    </row>
    <row r="257" spans="1:75" x14ac:dyDescent="0.3">
      <c r="A257" s="14">
        <v>256</v>
      </c>
      <c r="B257" s="15">
        <v>46057</v>
      </c>
      <c r="C257" s="16" t="s">
        <v>38</v>
      </c>
      <c r="D257" s="17" t="str">
        <f t="shared" si="66"/>
        <v>IG</v>
      </c>
      <c r="E257" s="18" t="s">
        <v>94</v>
      </c>
      <c r="F257" s="18" t="s">
        <v>75</v>
      </c>
      <c r="G257" s="19" t="s">
        <v>128</v>
      </c>
      <c r="H257" s="19" t="s">
        <v>88</v>
      </c>
      <c r="I257" s="19"/>
      <c r="J257" s="20">
        <v>208417</v>
      </c>
      <c r="K257" s="21" t="str">
        <f>VLOOKUP(J257,'[2]Item List (3)'!A$1:B$110000,2,FALSE)</f>
        <v>JC.OR 8008</v>
      </c>
      <c r="L257" s="20">
        <v>251223008</v>
      </c>
      <c r="M257" s="16" t="s">
        <v>141</v>
      </c>
      <c r="N257" s="16">
        <v>30</v>
      </c>
      <c r="O257" s="22">
        <f t="shared" si="58"/>
        <v>120</v>
      </c>
      <c r="P257" s="16">
        <v>1</v>
      </c>
      <c r="Q257" s="32">
        <v>682</v>
      </c>
      <c r="R257" s="16">
        <v>12</v>
      </c>
      <c r="S257" s="16"/>
      <c r="T257" s="16"/>
      <c r="U257" s="23">
        <f t="shared" si="69"/>
        <v>682</v>
      </c>
      <c r="V257" s="16">
        <v>390</v>
      </c>
      <c r="W257" s="16"/>
      <c r="X257" s="16"/>
      <c r="Y257" s="16"/>
      <c r="Z257" s="16"/>
      <c r="AA257" s="16"/>
      <c r="AB257" s="16"/>
      <c r="AC257" s="16"/>
      <c r="AD257" s="16"/>
      <c r="AE257" s="16">
        <v>5</v>
      </c>
      <c r="AF257" s="16"/>
      <c r="AG257" s="16"/>
      <c r="AH257" s="16"/>
      <c r="AI257" s="16"/>
      <c r="AJ257" s="16"/>
      <c r="AK257" s="16"/>
      <c r="AL257" s="16"/>
      <c r="AM257" s="16"/>
      <c r="AN257" s="16"/>
      <c r="AO257" s="16"/>
      <c r="AP257" s="16">
        <v>10</v>
      </c>
      <c r="AQ257" s="16"/>
      <c r="AR257" s="16"/>
      <c r="AS257" s="16"/>
      <c r="AT257" s="16"/>
      <c r="AU257" s="16"/>
      <c r="AV257" s="16"/>
      <c r="AW257" s="16"/>
      <c r="AX257" s="16"/>
      <c r="AY257" s="16"/>
      <c r="AZ257" s="16">
        <v>70</v>
      </c>
      <c r="BA257" s="16"/>
      <c r="BB257" s="16"/>
      <c r="BC257" s="16"/>
      <c r="BD257" s="16"/>
      <c r="BE257" s="16">
        <v>5</v>
      </c>
      <c r="BF257" s="16"/>
      <c r="BG257" s="23">
        <f t="shared" si="74"/>
        <v>480</v>
      </c>
      <c r="BH257" s="24">
        <f t="shared" si="59"/>
        <v>8</v>
      </c>
      <c r="BI257" s="25">
        <f t="shared" si="75"/>
        <v>6.5</v>
      </c>
      <c r="BJ257" s="25">
        <f t="shared" si="60"/>
        <v>81.25</v>
      </c>
      <c r="BK257" s="26">
        <f t="shared" si="70"/>
        <v>87.435897435897431</v>
      </c>
      <c r="BL257" s="26">
        <f t="shared" si="71"/>
        <v>98.240469208211152</v>
      </c>
      <c r="BM257" s="26">
        <f t="shared" si="61"/>
        <v>69.791666666666657</v>
      </c>
      <c r="BN257" s="27">
        <f t="shared" si="68"/>
        <v>0.25</v>
      </c>
      <c r="BO257" s="27">
        <f t="shared" si="62"/>
        <v>930</v>
      </c>
      <c r="BP257" s="27">
        <f t="shared" si="63"/>
        <v>1.25</v>
      </c>
      <c r="BQ257" s="28">
        <f t="shared" si="64"/>
        <v>150</v>
      </c>
      <c r="BR257" s="29"/>
      <c r="BS257" s="29"/>
      <c r="BT257" s="29"/>
      <c r="BU257" s="30"/>
      <c r="BV257" s="29"/>
      <c r="BW257" s="16">
        <f t="shared" si="65"/>
        <v>682</v>
      </c>
    </row>
    <row r="258" spans="1:75" x14ac:dyDescent="0.3">
      <c r="A258" s="14">
        <v>257</v>
      </c>
      <c r="B258" s="15">
        <v>46057</v>
      </c>
      <c r="C258" s="16" t="s">
        <v>40</v>
      </c>
      <c r="D258" s="17" t="str">
        <f t="shared" si="66"/>
        <v>IG</v>
      </c>
      <c r="E258" s="18" t="s">
        <v>94</v>
      </c>
      <c r="F258" s="18" t="s">
        <v>75</v>
      </c>
      <c r="G258" s="19" t="s">
        <v>103</v>
      </c>
      <c r="H258" s="19"/>
      <c r="I258" s="19"/>
      <c r="J258" s="20">
        <v>208417</v>
      </c>
      <c r="K258" s="21" t="str">
        <f>VLOOKUP(J258,'[2]Item List (3)'!A$1:B$110000,2,FALSE)</f>
        <v>JC.OR 8008</v>
      </c>
      <c r="L258" s="20">
        <v>251223008</v>
      </c>
      <c r="M258" s="16" t="s">
        <v>141</v>
      </c>
      <c r="N258" s="16">
        <v>30</v>
      </c>
      <c r="O258" s="22">
        <f t="shared" ref="O258:O321" si="76">IFERROR(3600/N258,"")</f>
        <v>120</v>
      </c>
      <c r="P258" s="16">
        <v>1</v>
      </c>
      <c r="Q258" s="32">
        <v>643</v>
      </c>
      <c r="R258" s="16">
        <v>39</v>
      </c>
      <c r="S258" s="16">
        <v>21</v>
      </c>
      <c r="T258" s="16"/>
      <c r="U258" s="23">
        <f t="shared" si="69"/>
        <v>664</v>
      </c>
      <c r="V258" s="16">
        <v>400</v>
      </c>
      <c r="W258" s="16"/>
      <c r="X258" s="16">
        <v>20</v>
      </c>
      <c r="Y258" s="16"/>
      <c r="Z258" s="16">
        <v>15</v>
      </c>
      <c r="AA258" s="16"/>
      <c r="AB258" s="16"/>
      <c r="AC258" s="16">
        <v>15</v>
      </c>
      <c r="AD258" s="16"/>
      <c r="AE258" s="16">
        <v>10</v>
      </c>
      <c r="AF258" s="16"/>
      <c r="AG258" s="16"/>
      <c r="AH258" s="16"/>
      <c r="AI258" s="16"/>
      <c r="AJ258" s="16"/>
      <c r="AK258" s="16"/>
      <c r="AL258" s="16"/>
      <c r="AM258" s="16"/>
      <c r="AN258" s="16"/>
      <c r="AO258" s="16"/>
      <c r="AP258" s="16">
        <v>20</v>
      </c>
      <c r="AQ258" s="16"/>
      <c r="AR258" s="16"/>
      <c r="AS258" s="16"/>
      <c r="AT258" s="16"/>
      <c r="AU258" s="16"/>
      <c r="AV258" s="16"/>
      <c r="AW258" s="16"/>
      <c r="AX258" s="16"/>
      <c r="AY258" s="16"/>
      <c r="AZ258" s="16"/>
      <c r="BA258" s="16"/>
      <c r="BB258" s="16"/>
      <c r="BC258" s="16"/>
      <c r="BD258" s="16"/>
      <c r="BE258" s="16"/>
      <c r="BF258" s="16"/>
      <c r="BG258" s="23">
        <f t="shared" si="74"/>
        <v>480</v>
      </c>
      <c r="BH258" s="24">
        <f t="shared" ref="BH258:BH321" si="77">BG258/60</f>
        <v>8</v>
      </c>
      <c r="BI258" s="25">
        <f t="shared" si="75"/>
        <v>6.666666666666667</v>
      </c>
      <c r="BJ258" s="25">
        <f t="shared" ref="BJ258:BJ321" si="78">IFERROR(BI258/BH258*100,0)</f>
        <v>83.333333333333343</v>
      </c>
      <c r="BK258" s="26">
        <f t="shared" si="70"/>
        <v>83</v>
      </c>
      <c r="BL258" s="26">
        <f t="shared" si="71"/>
        <v>90.963855421686745</v>
      </c>
      <c r="BM258" s="26">
        <f t="shared" ref="BM258:BM321" si="79">IFERROR((((BJ258*BK258*BL258)/1000000)*100),0)</f>
        <v>62.916666666666679</v>
      </c>
      <c r="BN258" s="27">
        <f t="shared" si="68"/>
        <v>0.33333333333333331</v>
      </c>
      <c r="BO258" s="27">
        <f t="shared" ref="BO258:BO321" si="80">IFERROR(((BH258-BN258)*3600)/N258,0)</f>
        <v>920</v>
      </c>
      <c r="BP258" s="27">
        <f t="shared" ref="BP258:BP321" si="81">IFERROR(SUM(W258:BF258)/60-BN258,0)</f>
        <v>1</v>
      </c>
      <c r="BQ258" s="28">
        <f t="shared" ref="BQ258:BQ321" si="82">IFERROR(BP258*3600/N258,0)</f>
        <v>120</v>
      </c>
      <c r="BR258" s="29">
        <v>1</v>
      </c>
      <c r="BS258" s="29"/>
      <c r="BT258" s="29"/>
      <c r="BU258" s="30"/>
      <c r="BV258" s="29"/>
      <c r="BW258" s="16">
        <f t="shared" si="65"/>
        <v>643</v>
      </c>
    </row>
    <row r="259" spans="1:75" x14ac:dyDescent="0.3">
      <c r="A259" s="14">
        <v>258</v>
      </c>
      <c r="B259" s="15">
        <v>46057</v>
      </c>
      <c r="C259" s="16" t="s">
        <v>38</v>
      </c>
      <c r="D259" s="17" t="str">
        <f t="shared" si="66"/>
        <v>IG</v>
      </c>
      <c r="E259" s="18" t="s">
        <v>97</v>
      </c>
      <c r="F259" s="18"/>
      <c r="G259" s="19"/>
      <c r="H259" s="19"/>
      <c r="I259" s="19"/>
      <c r="J259" s="20"/>
      <c r="K259" s="21" t="e">
        <f>VLOOKUP(J259,'[2]Item List (3)'!A$1:B$110000,2,FALSE)</f>
        <v>#N/A</v>
      </c>
      <c r="L259" s="20"/>
      <c r="M259" s="16" t="s">
        <v>138</v>
      </c>
      <c r="N259" s="16"/>
      <c r="O259" s="22" t="str">
        <f t="shared" si="76"/>
        <v/>
      </c>
      <c r="P259" s="16"/>
      <c r="Q259" s="32"/>
      <c r="R259" s="16"/>
      <c r="S259" s="16"/>
      <c r="T259" s="16"/>
      <c r="U259" s="23">
        <f t="shared" si="69"/>
        <v>0</v>
      </c>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v>480</v>
      </c>
      <c r="BG259" s="23">
        <f t="shared" si="74"/>
        <v>480</v>
      </c>
      <c r="BH259" s="24">
        <f t="shared" si="77"/>
        <v>8</v>
      </c>
      <c r="BI259" s="25">
        <f t="shared" si="75"/>
        <v>0</v>
      </c>
      <c r="BJ259" s="25">
        <f t="shared" si="78"/>
        <v>0</v>
      </c>
      <c r="BK259" s="26">
        <f t="shared" si="70"/>
        <v>0</v>
      </c>
      <c r="BL259" s="26">
        <f t="shared" si="71"/>
        <v>0</v>
      </c>
      <c r="BM259" s="26">
        <f t="shared" si="79"/>
        <v>0</v>
      </c>
      <c r="BN259" s="27">
        <f t="shared" si="68"/>
        <v>8</v>
      </c>
      <c r="BO259" s="27">
        <f t="shared" si="80"/>
        <v>0</v>
      </c>
      <c r="BP259" s="27">
        <f t="shared" si="81"/>
        <v>0</v>
      </c>
      <c r="BQ259" s="28">
        <f t="shared" si="82"/>
        <v>0</v>
      </c>
      <c r="BR259" s="29"/>
      <c r="BS259" s="29"/>
      <c r="BT259" s="29"/>
      <c r="BU259" s="30"/>
      <c r="BV259" s="29"/>
      <c r="BW259" s="16">
        <f t="shared" ref="BW259:BW322" si="83">Q259*P259</f>
        <v>0</v>
      </c>
    </row>
    <row r="260" spans="1:75" x14ac:dyDescent="0.3">
      <c r="A260" s="14">
        <v>259</v>
      </c>
      <c r="B260" s="15">
        <v>46057</v>
      </c>
      <c r="C260" s="16" t="s">
        <v>40</v>
      </c>
      <c r="D260" s="17" t="str">
        <f t="shared" si="66"/>
        <v>IG</v>
      </c>
      <c r="E260" s="18" t="s">
        <v>97</v>
      </c>
      <c r="F260" s="18"/>
      <c r="G260" s="19"/>
      <c r="H260" s="19"/>
      <c r="I260" s="19"/>
      <c r="J260" s="20"/>
      <c r="K260" s="21" t="e">
        <f>VLOOKUP(J260,'[2]Item List (3)'!A$1:B$110000,2,FALSE)</f>
        <v>#N/A</v>
      </c>
      <c r="L260" s="20"/>
      <c r="M260" s="16" t="s">
        <v>138</v>
      </c>
      <c r="N260" s="16"/>
      <c r="O260" s="22" t="str">
        <f t="shared" si="76"/>
        <v/>
      </c>
      <c r="P260" s="16"/>
      <c r="Q260" s="32"/>
      <c r="R260" s="16"/>
      <c r="S260" s="16"/>
      <c r="T260" s="16"/>
      <c r="U260" s="23">
        <f t="shared" si="69"/>
        <v>0</v>
      </c>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v>480</v>
      </c>
      <c r="BG260" s="23">
        <f t="shared" si="74"/>
        <v>480</v>
      </c>
      <c r="BH260" s="24">
        <f t="shared" si="77"/>
        <v>8</v>
      </c>
      <c r="BI260" s="25">
        <f t="shared" si="75"/>
        <v>0</v>
      </c>
      <c r="BJ260" s="25">
        <f t="shared" si="78"/>
        <v>0</v>
      </c>
      <c r="BK260" s="26">
        <f t="shared" si="70"/>
        <v>0</v>
      </c>
      <c r="BL260" s="26">
        <f t="shared" si="71"/>
        <v>0</v>
      </c>
      <c r="BM260" s="26">
        <f t="shared" si="79"/>
        <v>0</v>
      </c>
      <c r="BN260" s="27">
        <f t="shared" si="68"/>
        <v>8</v>
      </c>
      <c r="BO260" s="27">
        <f t="shared" si="80"/>
        <v>0</v>
      </c>
      <c r="BP260" s="27">
        <f t="shared" si="81"/>
        <v>0</v>
      </c>
      <c r="BQ260" s="28">
        <f t="shared" si="82"/>
        <v>0</v>
      </c>
      <c r="BR260" s="29"/>
      <c r="BS260" s="29"/>
      <c r="BT260" s="29"/>
      <c r="BU260" s="30"/>
      <c r="BV260" s="29"/>
      <c r="BW260" s="16">
        <f t="shared" si="83"/>
        <v>0</v>
      </c>
    </row>
    <row r="261" spans="1:75" x14ac:dyDescent="0.3">
      <c r="A261" s="14">
        <v>260</v>
      </c>
      <c r="B261" s="15">
        <v>46057</v>
      </c>
      <c r="C261" s="16" t="s">
        <v>38</v>
      </c>
      <c r="D261" s="17" t="str">
        <f t="shared" si="66"/>
        <v>IG</v>
      </c>
      <c r="E261" s="18" t="s">
        <v>99</v>
      </c>
      <c r="F261" s="18" t="s">
        <v>75</v>
      </c>
      <c r="G261" s="19" t="s">
        <v>83</v>
      </c>
      <c r="H261" s="19"/>
      <c r="I261" s="19"/>
      <c r="J261" s="20">
        <v>104247</v>
      </c>
      <c r="K261" s="21" t="str">
        <f>VLOOKUP(J261,'[2]Item List (3)'!A$1:B$110000,2,FALSE)</f>
        <v>IR.209</v>
      </c>
      <c r="L261" s="20">
        <v>260104001</v>
      </c>
      <c r="M261" s="16" t="s">
        <v>138</v>
      </c>
      <c r="N261" s="16">
        <v>30</v>
      </c>
      <c r="O261" s="22">
        <f t="shared" si="76"/>
        <v>120</v>
      </c>
      <c r="P261" s="16">
        <v>1</v>
      </c>
      <c r="Q261" s="32">
        <v>52</v>
      </c>
      <c r="R261" s="16">
        <v>23</v>
      </c>
      <c r="S261" s="16">
        <v>23</v>
      </c>
      <c r="T261" s="16">
        <v>3</v>
      </c>
      <c r="U261" s="23">
        <f t="shared" si="69"/>
        <v>78</v>
      </c>
      <c r="V261" s="16">
        <v>110</v>
      </c>
      <c r="W261" s="16"/>
      <c r="X261" s="16">
        <v>120</v>
      </c>
      <c r="Y261" s="16"/>
      <c r="Z261" s="16"/>
      <c r="AA261" s="16"/>
      <c r="AB261" s="16"/>
      <c r="AC261" s="16"/>
      <c r="AD261" s="16"/>
      <c r="AE261" s="16"/>
      <c r="AF261" s="16"/>
      <c r="AG261" s="16"/>
      <c r="AH261" s="16"/>
      <c r="AI261" s="16"/>
      <c r="AJ261" s="16"/>
      <c r="AK261" s="16"/>
      <c r="AL261" s="16"/>
      <c r="AM261" s="16"/>
      <c r="AN261" s="16"/>
      <c r="AO261" s="16"/>
      <c r="AP261" s="16"/>
      <c r="AQ261" s="16"/>
      <c r="AR261" s="16">
        <v>180</v>
      </c>
      <c r="AS261" s="16"/>
      <c r="AT261" s="16"/>
      <c r="AU261" s="16"/>
      <c r="AV261" s="16"/>
      <c r="AW261" s="16"/>
      <c r="AX261" s="16"/>
      <c r="AY261" s="16"/>
      <c r="AZ261" s="16">
        <v>70</v>
      </c>
      <c r="BA261" s="16"/>
      <c r="BB261" s="16"/>
      <c r="BC261" s="16"/>
      <c r="BD261" s="16"/>
      <c r="BE261" s="16"/>
      <c r="BF261" s="16"/>
      <c r="BG261" s="23">
        <f t="shared" si="74"/>
        <v>480</v>
      </c>
      <c r="BH261" s="24">
        <f t="shared" si="77"/>
        <v>8</v>
      </c>
      <c r="BI261" s="25">
        <f t="shared" si="75"/>
        <v>1.833333333333333</v>
      </c>
      <c r="BJ261" s="25">
        <f t="shared" si="78"/>
        <v>22.916666666666664</v>
      </c>
      <c r="BK261" s="26">
        <f t="shared" si="70"/>
        <v>35.45454545454546</v>
      </c>
      <c r="BL261" s="26">
        <f t="shared" si="71"/>
        <v>37.179487179487182</v>
      </c>
      <c r="BM261" s="26">
        <f t="shared" si="79"/>
        <v>3.0208333333333339</v>
      </c>
      <c r="BN261" s="27">
        <f t="shared" si="68"/>
        <v>0</v>
      </c>
      <c r="BO261" s="27">
        <f t="shared" si="80"/>
        <v>960</v>
      </c>
      <c r="BP261" s="27">
        <f t="shared" si="81"/>
        <v>6.166666666666667</v>
      </c>
      <c r="BQ261" s="28">
        <f t="shared" si="82"/>
        <v>740</v>
      </c>
      <c r="BR261" s="29"/>
      <c r="BS261" s="29"/>
      <c r="BT261" s="29"/>
      <c r="BU261" s="30"/>
      <c r="BV261" s="29"/>
      <c r="BW261" s="16">
        <f t="shared" si="83"/>
        <v>52</v>
      </c>
    </row>
    <row r="262" spans="1:75" x14ac:dyDescent="0.3">
      <c r="A262" s="14">
        <v>261</v>
      </c>
      <c r="B262" s="15">
        <v>46057</v>
      </c>
      <c r="C262" s="34" t="s">
        <v>40</v>
      </c>
      <c r="D262" s="17" t="str">
        <f t="shared" ref="D262:D325" si="84">LEFT(E262,2)</f>
        <v>IG</v>
      </c>
      <c r="E262" s="18" t="s">
        <v>99</v>
      </c>
      <c r="F262" s="18" t="s">
        <v>75</v>
      </c>
      <c r="G262" s="19" t="s">
        <v>83</v>
      </c>
      <c r="H262" s="19"/>
      <c r="I262" s="19"/>
      <c r="J262" s="20">
        <v>104247</v>
      </c>
      <c r="K262" s="21" t="str">
        <f>VLOOKUP(J262,'[2]Item List (3)'!A$1:B$110000,2,FALSE)</f>
        <v>IR.209</v>
      </c>
      <c r="L262" s="20">
        <v>260104001</v>
      </c>
      <c r="M262" s="16" t="s">
        <v>138</v>
      </c>
      <c r="N262" s="16">
        <v>30</v>
      </c>
      <c r="O262" s="22">
        <f t="shared" si="76"/>
        <v>120</v>
      </c>
      <c r="P262" s="16">
        <v>1</v>
      </c>
      <c r="Q262" s="32">
        <v>84</v>
      </c>
      <c r="R262" s="16">
        <v>8</v>
      </c>
      <c r="S262" s="16">
        <v>2</v>
      </c>
      <c r="T262" s="16"/>
      <c r="U262" s="23">
        <f t="shared" si="69"/>
        <v>86</v>
      </c>
      <c r="V262" s="16">
        <v>70</v>
      </c>
      <c r="W262" s="16"/>
      <c r="X262" s="16">
        <v>50</v>
      </c>
      <c r="Y262" s="16"/>
      <c r="Z262" s="16"/>
      <c r="AA262" s="16"/>
      <c r="AB262" s="16"/>
      <c r="AC262" s="16"/>
      <c r="AD262" s="16"/>
      <c r="AE262" s="16"/>
      <c r="AF262" s="16"/>
      <c r="AG262" s="16"/>
      <c r="AH262" s="16"/>
      <c r="AI262" s="16"/>
      <c r="AJ262" s="16"/>
      <c r="AK262" s="16"/>
      <c r="AL262" s="16"/>
      <c r="AM262" s="16"/>
      <c r="AN262" s="16"/>
      <c r="AO262" s="16"/>
      <c r="AP262" s="16"/>
      <c r="AQ262" s="16"/>
      <c r="AR262" s="16">
        <v>360</v>
      </c>
      <c r="AS262" s="16"/>
      <c r="AT262" s="16"/>
      <c r="AU262" s="16"/>
      <c r="AV262" s="16"/>
      <c r="AW262" s="16"/>
      <c r="AX262" s="16"/>
      <c r="AY262" s="16"/>
      <c r="AZ262" s="16"/>
      <c r="BA262" s="16"/>
      <c r="BB262" s="16"/>
      <c r="BC262" s="16"/>
      <c r="BD262" s="16"/>
      <c r="BE262" s="16"/>
      <c r="BF262" s="16"/>
      <c r="BG262" s="23">
        <f t="shared" si="74"/>
        <v>480</v>
      </c>
      <c r="BH262" s="24">
        <f t="shared" si="77"/>
        <v>8</v>
      </c>
      <c r="BI262" s="25">
        <f t="shared" si="75"/>
        <v>1.166666666666667</v>
      </c>
      <c r="BJ262" s="25">
        <f t="shared" si="78"/>
        <v>14.583333333333337</v>
      </c>
      <c r="BK262" s="26">
        <f t="shared" si="70"/>
        <v>61.428571428571409</v>
      </c>
      <c r="BL262" s="26">
        <f t="shared" si="71"/>
        <v>88.372093023255815</v>
      </c>
      <c r="BM262" s="26">
        <f t="shared" si="79"/>
        <v>7.9166666666666661</v>
      </c>
      <c r="BN262" s="27">
        <f t="shared" si="68"/>
        <v>0</v>
      </c>
      <c r="BO262" s="27">
        <f t="shared" si="80"/>
        <v>960</v>
      </c>
      <c r="BP262" s="27">
        <f t="shared" si="81"/>
        <v>6.833333333333333</v>
      </c>
      <c r="BQ262" s="28">
        <f t="shared" si="82"/>
        <v>820</v>
      </c>
      <c r="BR262" s="29"/>
      <c r="BS262" s="29"/>
      <c r="BT262" s="29"/>
      <c r="BU262" s="30"/>
      <c r="BV262" s="29"/>
      <c r="BW262" s="16">
        <f t="shared" si="83"/>
        <v>84</v>
      </c>
    </row>
    <row r="263" spans="1:75" x14ac:dyDescent="0.3">
      <c r="A263" s="14">
        <v>262</v>
      </c>
      <c r="B263" s="15">
        <v>46057</v>
      </c>
      <c r="C263" s="34" t="s">
        <v>38</v>
      </c>
      <c r="D263" s="17" t="str">
        <f t="shared" si="84"/>
        <v>HO</v>
      </c>
      <c r="E263" s="18" t="s">
        <v>100</v>
      </c>
      <c r="F263" s="18" t="s">
        <v>101</v>
      </c>
      <c r="G263" s="19" t="s">
        <v>106</v>
      </c>
      <c r="H263" s="19" t="s">
        <v>105</v>
      </c>
      <c r="I263" s="19"/>
      <c r="J263" s="20">
        <v>105464</v>
      </c>
      <c r="K263" s="21" t="e">
        <f>VLOOKUP(J263,'[2]Item List (3)'!A$1:B$110000,2,FALSE)</f>
        <v>#N/A</v>
      </c>
      <c r="L263" s="20">
        <v>251223013</v>
      </c>
      <c r="M263" s="16" t="s">
        <v>138</v>
      </c>
      <c r="N263" s="16">
        <v>50</v>
      </c>
      <c r="O263" s="22">
        <f t="shared" si="76"/>
        <v>72</v>
      </c>
      <c r="P263" s="16">
        <v>1</v>
      </c>
      <c r="Q263" s="32">
        <v>62</v>
      </c>
      <c r="R263" s="16"/>
      <c r="S263" s="16"/>
      <c r="T263" s="16"/>
      <c r="U263" s="23">
        <f t="shared" si="69"/>
        <v>62</v>
      </c>
      <c r="V263" s="16">
        <v>120</v>
      </c>
      <c r="W263" s="16"/>
      <c r="X263" s="16"/>
      <c r="Y263" s="16"/>
      <c r="Z263" s="16"/>
      <c r="AA263" s="16"/>
      <c r="AB263" s="16"/>
      <c r="AC263" s="16"/>
      <c r="AD263" s="16"/>
      <c r="AE263" s="16"/>
      <c r="AF263" s="16"/>
      <c r="AG263" s="16"/>
      <c r="AH263" s="16"/>
      <c r="AI263" s="16"/>
      <c r="AJ263" s="16"/>
      <c r="AK263" s="16"/>
      <c r="AL263" s="16"/>
      <c r="AM263" s="16"/>
      <c r="AN263" s="16">
        <v>360</v>
      </c>
      <c r="AO263" s="16"/>
      <c r="AP263" s="16"/>
      <c r="AQ263" s="16"/>
      <c r="AR263" s="16"/>
      <c r="AS263" s="16"/>
      <c r="AT263" s="16"/>
      <c r="AU263" s="16"/>
      <c r="AV263" s="16"/>
      <c r="AW263" s="16"/>
      <c r="AX263" s="16"/>
      <c r="AY263" s="16"/>
      <c r="AZ263" s="16"/>
      <c r="BA263" s="16"/>
      <c r="BB263" s="16"/>
      <c r="BC263" s="16"/>
      <c r="BD263" s="16"/>
      <c r="BE263" s="16"/>
      <c r="BF263" s="16"/>
      <c r="BG263" s="23">
        <f t="shared" si="74"/>
        <v>480</v>
      </c>
      <c r="BH263" s="24">
        <f t="shared" si="77"/>
        <v>8</v>
      </c>
      <c r="BI263" s="25">
        <f t="shared" si="75"/>
        <v>2</v>
      </c>
      <c r="BJ263" s="25">
        <f t="shared" si="78"/>
        <v>25</v>
      </c>
      <c r="BK263" s="26">
        <f t="shared" si="70"/>
        <v>43.055555555555557</v>
      </c>
      <c r="BL263" s="26">
        <f t="shared" si="71"/>
        <v>100</v>
      </c>
      <c r="BM263" s="26">
        <f t="shared" si="79"/>
        <v>10.763888888888889</v>
      </c>
      <c r="BN263" s="27">
        <f t="shared" si="68"/>
        <v>0</v>
      </c>
      <c r="BO263" s="27">
        <f t="shared" si="80"/>
        <v>576</v>
      </c>
      <c r="BP263" s="27">
        <f t="shared" si="81"/>
        <v>6</v>
      </c>
      <c r="BQ263" s="28">
        <f t="shared" si="82"/>
        <v>432</v>
      </c>
      <c r="BR263" s="29"/>
      <c r="BS263" s="29"/>
      <c r="BT263" s="29"/>
      <c r="BU263" s="30"/>
      <c r="BV263" s="29"/>
      <c r="BW263" s="16">
        <f t="shared" si="83"/>
        <v>62</v>
      </c>
    </row>
    <row r="264" spans="1:75" x14ac:dyDescent="0.3">
      <c r="A264" s="14">
        <v>263</v>
      </c>
      <c r="B264" s="15">
        <v>46057</v>
      </c>
      <c r="C264" s="16" t="s">
        <v>40</v>
      </c>
      <c r="D264" s="17" t="str">
        <f t="shared" si="84"/>
        <v>HO</v>
      </c>
      <c r="E264" s="18" t="s">
        <v>100</v>
      </c>
      <c r="F264" s="18"/>
      <c r="G264" s="19"/>
      <c r="H264" s="19"/>
      <c r="I264" s="19"/>
      <c r="J264" s="20"/>
      <c r="K264" s="21" t="e">
        <f>VLOOKUP(J264,'[2]Item List (3)'!A$1:B$110000,2,FALSE)</f>
        <v>#N/A</v>
      </c>
      <c r="L264" s="20"/>
      <c r="M264" s="16" t="s">
        <v>138</v>
      </c>
      <c r="N264" s="16"/>
      <c r="O264" s="22" t="str">
        <f t="shared" si="76"/>
        <v/>
      </c>
      <c r="P264" s="16"/>
      <c r="Q264" s="32"/>
      <c r="R264" s="16"/>
      <c r="S264" s="16"/>
      <c r="T264" s="16"/>
      <c r="U264" s="23">
        <f t="shared" si="69"/>
        <v>0</v>
      </c>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v>480</v>
      </c>
      <c r="AS264" s="16"/>
      <c r="AT264" s="16"/>
      <c r="AU264" s="16"/>
      <c r="AV264" s="16"/>
      <c r="AW264" s="16"/>
      <c r="AX264" s="16"/>
      <c r="AY264" s="16"/>
      <c r="AZ264" s="16"/>
      <c r="BA264" s="16"/>
      <c r="BB264" s="16"/>
      <c r="BC264" s="16"/>
      <c r="BD264" s="16"/>
      <c r="BE264" s="16"/>
      <c r="BF264" s="16"/>
      <c r="BG264" s="23">
        <f t="shared" si="74"/>
        <v>480</v>
      </c>
      <c r="BH264" s="24">
        <f t="shared" si="77"/>
        <v>8</v>
      </c>
      <c r="BI264" s="25">
        <f t="shared" si="75"/>
        <v>0</v>
      </c>
      <c r="BJ264" s="25">
        <f t="shared" si="78"/>
        <v>0</v>
      </c>
      <c r="BK264" s="26">
        <f t="shared" si="70"/>
        <v>0</v>
      </c>
      <c r="BL264" s="26">
        <f t="shared" si="71"/>
        <v>0</v>
      </c>
      <c r="BM264" s="26">
        <f t="shared" si="79"/>
        <v>0</v>
      </c>
      <c r="BN264" s="27">
        <f t="shared" si="68"/>
        <v>0</v>
      </c>
      <c r="BO264" s="27">
        <f t="shared" si="80"/>
        <v>0</v>
      </c>
      <c r="BP264" s="27">
        <f t="shared" si="81"/>
        <v>8</v>
      </c>
      <c r="BQ264" s="28">
        <f t="shared" si="82"/>
        <v>0</v>
      </c>
      <c r="BR264" s="29"/>
      <c r="BS264" s="29"/>
      <c r="BT264" s="29"/>
      <c r="BU264" s="30"/>
      <c r="BV264" s="29"/>
      <c r="BW264" s="16">
        <f t="shared" si="83"/>
        <v>0</v>
      </c>
    </row>
    <row r="265" spans="1:75" x14ac:dyDescent="0.3">
      <c r="A265" s="14">
        <v>264</v>
      </c>
      <c r="B265" s="15">
        <v>46057</v>
      </c>
      <c r="C265" s="16" t="s">
        <v>38</v>
      </c>
      <c r="D265" s="17" t="str">
        <f t="shared" si="84"/>
        <v>HO</v>
      </c>
      <c r="E265" s="18" t="s">
        <v>104</v>
      </c>
      <c r="F265" s="18" t="s">
        <v>101</v>
      </c>
      <c r="G265" s="19" t="s">
        <v>106</v>
      </c>
      <c r="H265" s="19"/>
      <c r="I265" s="19"/>
      <c r="J265" s="20">
        <v>208821.01</v>
      </c>
      <c r="K265" s="21" t="str">
        <f>VLOOKUP(J265,'[2]Item List (3)'!A$1:B$110000,2,FALSE)</f>
        <v>NK.OR 32/20(NKI 28/20)</v>
      </c>
      <c r="L265" s="20">
        <v>260101003</v>
      </c>
      <c r="M265" s="16" t="s">
        <v>141</v>
      </c>
      <c r="N265" s="16">
        <v>20</v>
      </c>
      <c r="O265" s="22">
        <f t="shared" si="76"/>
        <v>180</v>
      </c>
      <c r="P265" s="16">
        <v>1</v>
      </c>
      <c r="Q265" s="32">
        <v>980</v>
      </c>
      <c r="R265" s="16"/>
      <c r="S265" s="16"/>
      <c r="T265" s="16"/>
      <c r="U265" s="23">
        <f t="shared" si="69"/>
        <v>980</v>
      </c>
      <c r="V265" s="16">
        <v>395</v>
      </c>
      <c r="W265" s="16"/>
      <c r="X265" s="16"/>
      <c r="Y265" s="16"/>
      <c r="Z265" s="16"/>
      <c r="AA265" s="16"/>
      <c r="AB265" s="16"/>
      <c r="AC265" s="16"/>
      <c r="AD265" s="16"/>
      <c r="AE265" s="16"/>
      <c r="AF265" s="16"/>
      <c r="AG265" s="16"/>
      <c r="AH265" s="16"/>
      <c r="AI265" s="16"/>
      <c r="AJ265" s="16"/>
      <c r="AK265" s="16"/>
      <c r="AL265" s="16"/>
      <c r="AM265" s="16"/>
      <c r="AN265" s="16"/>
      <c r="AO265" s="16"/>
      <c r="AP265" s="16">
        <v>15</v>
      </c>
      <c r="AQ265" s="16"/>
      <c r="AR265" s="16"/>
      <c r="AS265" s="16"/>
      <c r="AT265" s="16"/>
      <c r="AU265" s="16"/>
      <c r="AV265" s="16"/>
      <c r="AW265" s="16"/>
      <c r="AX265" s="16"/>
      <c r="AY265" s="16"/>
      <c r="AZ265" s="16">
        <v>70</v>
      </c>
      <c r="BA265" s="16"/>
      <c r="BB265" s="16"/>
      <c r="BC265" s="16"/>
      <c r="BD265" s="16"/>
      <c r="BE265" s="16"/>
      <c r="BF265" s="16"/>
      <c r="BG265" s="23">
        <f t="shared" si="74"/>
        <v>480</v>
      </c>
      <c r="BH265" s="24">
        <f t="shared" si="77"/>
        <v>8</v>
      </c>
      <c r="BI265" s="25">
        <f t="shared" si="75"/>
        <v>6.583333333333333</v>
      </c>
      <c r="BJ265" s="25">
        <f t="shared" si="78"/>
        <v>82.291666666666657</v>
      </c>
      <c r="BK265" s="26">
        <f t="shared" si="70"/>
        <v>82.700421940928265</v>
      </c>
      <c r="BL265" s="26">
        <f t="shared" si="71"/>
        <v>100</v>
      </c>
      <c r="BM265" s="26">
        <f t="shared" si="79"/>
        <v>68.055555555555543</v>
      </c>
      <c r="BN265" s="27">
        <f t="shared" si="68"/>
        <v>0.25</v>
      </c>
      <c r="BO265" s="27">
        <f t="shared" si="80"/>
        <v>1395</v>
      </c>
      <c r="BP265" s="27">
        <f t="shared" si="81"/>
        <v>1.1666666666666667</v>
      </c>
      <c r="BQ265" s="28">
        <f t="shared" si="82"/>
        <v>210</v>
      </c>
      <c r="BR265" s="29"/>
      <c r="BS265" s="29"/>
      <c r="BT265" s="29"/>
      <c r="BU265" s="30"/>
      <c r="BV265" s="29"/>
      <c r="BW265" s="16">
        <f t="shared" si="83"/>
        <v>980</v>
      </c>
    </row>
    <row r="266" spans="1:75" x14ac:dyDescent="0.3">
      <c r="A266" s="14">
        <v>265</v>
      </c>
      <c r="B266" s="15">
        <v>46057</v>
      </c>
      <c r="C266" s="16" t="s">
        <v>40</v>
      </c>
      <c r="D266" s="17" t="str">
        <f t="shared" si="84"/>
        <v>HO</v>
      </c>
      <c r="E266" s="18" t="s">
        <v>104</v>
      </c>
      <c r="F266" s="18" t="s">
        <v>101</v>
      </c>
      <c r="G266" s="19" t="s">
        <v>106</v>
      </c>
      <c r="H266" s="19"/>
      <c r="I266" s="19"/>
      <c r="J266" s="20">
        <v>208433.01</v>
      </c>
      <c r="K266" s="21" t="str">
        <f>VLOOKUP(J266,'[2]Item List (3)'!A$1:B$110000,2,FALSE)</f>
        <v>R.OR 433(RNA 6902 SPL)</v>
      </c>
      <c r="L266" s="20">
        <v>250711028</v>
      </c>
      <c r="M266" s="16" t="s">
        <v>141</v>
      </c>
      <c r="N266" s="16">
        <v>20</v>
      </c>
      <c r="O266" s="22">
        <f t="shared" si="76"/>
        <v>180</v>
      </c>
      <c r="P266" s="16">
        <v>1</v>
      </c>
      <c r="Q266" s="32">
        <v>138</v>
      </c>
      <c r="R266" s="16"/>
      <c r="S266" s="16"/>
      <c r="T266" s="16"/>
      <c r="U266" s="23">
        <f t="shared" si="69"/>
        <v>138</v>
      </c>
      <c r="V266" s="16">
        <v>50</v>
      </c>
      <c r="W266" s="16">
        <v>60</v>
      </c>
      <c r="X266" s="16">
        <v>10</v>
      </c>
      <c r="Y266" s="16"/>
      <c r="Z266" s="16"/>
      <c r="AA266" s="16"/>
      <c r="AB266" s="16"/>
      <c r="AC266" s="16"/>
      <c r="AD266" s="16"/>
      <c r="AE266" s="16"/>
      <c r="AF266" s="16"/>
      <c r="AG266" s="16"/>
      <c r="AH266" s="16"/>
      <c r="AI266" s="16"/>
      <c r="AJ266" s="16"/>
      <c r="AK266" s="16"/>
      <c r="AL266" s="16"/>
      <c r="AM266" s="16"/>
      <c r="AN266" s="16"/>
      <c r="AO266" s="16"/>
      <c r="AP266" s="16"/>
      <c r="AQ266" s="16"/>
      <c r="AR266" s="16">
        <v>360</v>
      </c>
      <c r="AS266" s="16"/>
      <c r="AT266" s="16"/>
      <c r="AU266" s="16"/>
      <c r="AV266" s="16"/>
      <c r="AW266" s="16"/>
      <c r="AX266" s="16"/>
      <c r="AY266" s="16"/>
      <c r="AZ266" s="16"/>
      <c r="BA266" s="16"/>
      <c r="BB266" s="16"/>
      <c r="BC266" s="16"/>
      <c r="BD266" s="16"/>
      <c r="BE266" s="16"/>
      <c r="BF266" s="16"/>
      <c r="BG266" s="23">
        <f t="shared" si="74"/>
        <v>480</v>
      </c>
      <c r="BH266" s="24">
        <f t="shared" si="77"/>
        <v>8</v>
      </c>
      <c r="BI266" s="25">
        <f t="shared" si="75"/>
        <v>0.83333333333333304</v>
      </c>
      <c r="BJ266" s="25">
        <f t="shared" si="78"/>
        <v>10.416666666666663</v>
      </c>
      <c r="BK266" s="26">
        <f t="shared" si="70"/>
        <v>92.000000000000028</v>
      </c>
      <c r="BL266" s="26">
        <f t="shared" si="71"/>
        <v>100</v>
      </c>
      <c r="BM266" s="26">
        <f t="shared" si="79"/>
        <v>9.5833333333333321</v>
      </c>
      <c r="BN266" s="27">
        <f t="shared" si="68"/>
        <v>1</v>
      </c>
      <c r="BO266" s="27">
        <f t="shared" si="80"/>
        <v>1260</v>
      </c>
      <c r="BP266" s="27">
        <f t="shared" si="81"/>
        <v>6.166666666666667</v>
      </c>
      <c r="BQ266" s="28">
        <f t="shared" si="82"/>
        <v>1110</v>
      </c>
      <c r="BR266" s="29"/>
      <c r="BS266" s="29"/>
      <c r="BT266" s="29"/>
      <c r="BU266" s="30"/>
      <c r="BV266" s="29"/>
      <c r="BW266" s="16">
        <f t="shared" si="83"/>
        <v>138</v>
      </c>
    </row>
    <row r="267" spans="1:75" x14ac:dyDescent="0.3">
      <c r="A267" s="14">
        <v>266</v>
      </c>
      <c r="B267" s="15">
        <v>46057</v>
      </c>
      <c r="C267" s="16" t="s">
        <v>38</v>
      </c>
      <c r="D267" s="17" t="str">
        <f t="shared" si="84"/>
        <v>HO</v>
      </c>
      <c r="E267" s="18" t="s">
        <v>108</v>
      </c>
      <c r="F267" s="18" t="s">
        <v>101</v>
      </c>
      <c r="G267" s="19" t="s">
        <v>102</v>
      </c>
      <c r="H267" s="19"/>
      <c r="I267" s="19"/>
      <c r="J267" s="20">
        <v>208249</v>
      </c>
      <c r="K267" s="21" t="str">
        <f>VLOOKUP(J267,'[2]Item List (3)'!A$1:B$110000,2,FALSE)</f>
        <v>OW-BDA-4003</v>
      </c>
      <c r="L267" s="20">
        <v>251226003</v>
      </c>
      <c r="M267" s="16" t="s">
        <v>141</v>
      </c>
      <c r="N267" s="16">
        <v>25</v>
      </c>
      <c r="O267" s="22">
        <f t="shared" si="76"/>
        <v>144</v>
      </c>
      <c r="P267" s="16">
        <v>1</v>
      </c>
      <c r="Q267" s="32">
        <v>806</v>
      </c>
      <c r="R267" s="16"/>
      <c r="S267" s="16"/>
      <c r="T267" s="16"/>
      <c r="U267" s="23">
        <f t="shared" si="69"/>
        <v>806</v>
      </c>
      <c r="V267" s="16">
        <v>365</v>
      </c>
      <c r="W267" s="16"/>
      <c r="X267" s="16"/>
      <c r="Y267" s="16"/>
      <c r="Z267" s="16"/>
      <c r="AA267" s="16"/>
      <c r="AB267" s="16"/>
      <c r="AC267" s="16"/>
      <c r="AD267" s="16"/>
      <c r="AE267" s="16"/>
      <c r="AF267" s="16"/>
      <c r="AG267" s="16"/>
      <c r="AH267" s="16"/>
      <c r="AI267" s="16"/>
      <c r="AJ267" s="16"/>
      <c r="AK267" s="16"/>
      <c r="AL267" s="16"/>
      <c r="AM267" s="16"/>
      <c r="AN267" s="16"/>
      <c r="AO267" s="16"/>
      <c r="AP267" s="16">
        <v>45</v>
      </c>
      <c r="AQ267" s="16"/>
      <c r="AR267" s="16"/>
      <c r="AS267" s="16"/>
      <c r="AT267" s="16"/>
      <c r="AU267" s="16"/>
      <c r="AV267" s="16"/>
      <c r="AW267" s="16"/>
      <c r="AX267" s="16"/>
      <c r="AY267" s="16"/>
      <c r="AZ267" s="16">
        <v>70</v>
      </c>
      <c r="BA267" s="16"/>
      <c r="BB267" s="16"/>
      <c r="BC267" s="16"/>
      <c r="BD267" s="16"/>
      <c r="BE267" s="16"/>
      <c r="BF267" s="16"/>
      <c r="BG267" s="23">
        <f t="shared" si="74"/>
        <v>480</v>
      </c>
      <c r="BH267" s="24">
        <f t="shared" si="77"/>
        <v>8</v>
      </c>
      <c r="BI267" s="25">
        <f t="shared" si="75"/>
        <v>6.083333333333333</v>
      </c>
      <c r="BJ267" s="25">
        <f t="shared" si="78"/>
        <v>76.041666666666657</v>
      </c>
      <c r="BK267" s="26">
        <f t="shared" si="70"/>
        <v>92.009132420091319</v>
      </c>
      <c r="BL267" s="26">
        <f t="shared" si="71"/>
        <v>100</v>
      </c>
      <c r="BM267" s="26">
        <f t="shared" si="79"/>
        <v>69.965277777777771</v>
      </c>
      <c r="BN267" s="27">
        <f t="shared" si="68"/>
        <v>0.75</v>
      </c>
      <c r="BO267" s="27">
        <f t="shared" si="80"/>
        <v>1044</v>
      </c>
      <c r="BP267" s="27">
        <f t="shared" si="81"/>
        <v>1.1666666666666667</v>
      </c>
      <c r="BQ267" s="28">
        <f t="shared" si="82"/>
        <v>168</v>
      </c>
      <c r="BR267" s="29"/>
      <c r="BS267" s="29"/>
      <c r="BT267" s="29"/>
      <c r="BU267" s="30"/>
      <c r="BV267" s="29"/>
      <c r="BW267" s="16">
        <f t="shared" si="83"/>
        <v>806</v>
      </c>
    </row>
    <row r="268" spans="1:75" x14ac:dyDescent="0.3">
      <c r="A268" s="14">
        <v>267</v>
      </c>
      <c r="B268" s="15">
        <v>46057</v>
      </c>
      <c r="C268" s="16" t="s">
        <v>40</v>
      </c>
      <c r="D268" s="17" t="str">
        <f t="shared" si="84"/>
        <v>HO</v>
      </c>
      <c r="E268" s="18" t="s">
        <v>108</v>
      </c>
      <c r="F268" s="18" t="s">
        <v>101</v>
      </c>
      <c r="G268" s="19" t="s">
        <v>98</v>
      </c>
      <c r="H268" s="19" t="s">
        <v>114</v>
      </c>
      <c r="I268" s="19"/>
      <c r="J268" s="20">
        <v>208249</v>
      </c>
      <c r="K268" s="21" t="str">
        <f>VLOOKUP(J268,'[2]Item List (3)'!A$1:B$110000,2,FALSE)</f>
        <v>OW-BDA-4003</v>
      </c>
      <c r="L268" s="20">
        <v>251226003</v>
      </c>
      <c r="M268" s="16" t="s">
        <v>141</v>
      </c>
      <c r="N268" s="16">
        <v>25</v>
      </c>
      <c r="O268" s="22">
        <f t="shared" si="76"/>
        <v>144</v>
      </c>
      <c r="P268" s="16">
        <v>1</v>
      </c>
      <c r="Q268" s="32">
        <v>482</v>
      </c>
      <c r="R268" s="16"/>
      <c r="S268" s="16"/>
      <c r="T268" s="16"/>
      <c r="U268" s="23">
        <f t="shared" si="69"/>
        <v>482</v>
      </c>
      <c r="V268" s="16">
        <v>220</v>
      </c>
      <c r="W268" s="16"/>
      <c r="X268" s="34"/>
      <c r="Y268" s="16"/>
      <c r="Z268" s="16"/>
      <c r="AA268" s="16"/>
      <c r="AB268" s="16"/>
      <c r="AC268" s="16"/>
      <c r="AD268" s="16"/>
      <c r="AE268" s="16"/>
      <c r="AF268" s="16"/>
      <c r="AG268" s="16"/>
      <c r="AH268" s="16"/>
      <c r="AI268" s="16"/>
      <c r="AJ268" s="16"/>
      <c r="AK268" s="16"/>
      <c r="AL268" s="16"/>
      <c r="AM268" s="16"/>
      <c r="AN268" s="16"/>
      <c r="AO268" s="16"/>
      <c r="AP268" s="16">
        <v>20</v>
      </c>
      <c r="AQ268" s="16"/>
      <c r="AR268" s="16">
        <v>240</v>
      </c>
      <c r="AS268" s="16"/>
      <c r="AT268" s="16"/>
      <c r="AU268" s="16"/>
      <c r="AV268" s="16"/>
      <c r="AW268" s="16"/>
      <c r="AX268" s="16"/>
      <c r="AY268" s="16"/>
      <c r="AZ268" s="16"/>
      <c r="BA268" s="16"/>
      <c r="BB268" s="16"/>
      <c r="BC268" s="16"/>
      <c r="BD268" s="16"/>
      <c r="BE268" s="16"/>
      <c r="BF268" s="16"/>
      <c r="BG268" s="23">
        <f t="shared" si="74"/>
        <v>480</v>
      </c>
      <c r="BH268" s="24">
        <f t="shared" si="77"/>
        <v>8</v>
      </c>
      <c r="BI268" s="25">
        <f t="shared" si="75"/>
        <v>3.666666666666667</v>
      </c>
      <c r="BJ268" s="25">
        <f t="shared" si="78"/>
        <v>45.833333333333336</v>
      </c>
      <c r="BK268" s="26">
        <f t="shared" si="70"/>
        <v>91.287878787878768</v>
      </c>
      <c r="BL268" s="26">
        <f t="shared" si="71"/>
        <v>100</v>
      </c>
      <c r="BM268" s="26">
        <f t="shared" si="79"/>
        <v>41.840277777777771</v>
      </c>
      <c r="BN268" s="27">
        <f t="shared" si="68"/>
        <v>0.33333333333333331</v>
      </c>
      <c r="BO268" s="27">
        <f t="shared" si="80"/>
        <v>1104</v>
      </c>
      <c r="BP268" s="27">
        <f t="shared" si="81"/>
        <v>3.9999999999999996</v>
      </c>
      <c r="BQ268" s="28">
        <f t="shared" si="82"/>
        <v>575.99999999999989</v>
      </c>
      <c r="BR268" s="29"/>
      <c r="BS268" s="29"/>
      <c r="BT268" s="29"/>
      <c r="BU268" s="30"/>
      <c r="BV268" s="29"/>
      <c r="BW268" s="16">
        <f t="shared" si="83"/>
        <v>482</v>
      </c>
    </row>
    <row r="269" spans="1:75" x14ac:dyDescent="0.3">
      <c r="A269" s="14">
        <v>268</v>
      </c>
      <c r="B269" s="15">
        <v>46057</v>
      </c>
      <c r="C269" s="16" t="s">
        <v>38</v>
      </c>
      <c r="D269" s="17" t="str">
        <f t="shared" si="84"/>
        <v>HO</v>
      </c>
      <c r="E269" s="18" t="s">
        <v>111</v>
      </c>
      <c r="F269" s="18" t="s">
        <v>101</v>
      </c>
      <c r="G269" s="19" t="s">
        <v>129</v>
      </c>
      <c r="H269" s="19" t="s">
        <v>133</v>
      </c>
      <c r="I269" s="19"/>
      <c r="J269" s="20">
        <v>104299</v>
      </c>
      <c r="K269" s="21" t="str">
        <f>VLOOKUP(J269,'[2]Item List (3)'!A$1:B$110000,2,FALSE)</f>
        <v>IR.9916</v>
      </c>
      <c r="L269" s="20">
        <v>250928013</v>
      </c>
      <c r="M269" s="16" t="s">
        <v>138</v>
      </c>
      <c r="N269" s="16">
        <v>15</v>
      </c>
      <c r="O269" s="22">
        <f t="shared" si="76"/>
        <v>240</v>
      </c>
      <c r="P269" s="16">
        <v>1</v>
      </c>
      <c r="Q269" s="32">
        <v>948</v>
      </c>
      <c r="R269" s="16"/>
      <c r="S269" s="16"/>
      <c r="T269" s="16"/>
      <c r="U269" s="23">
        <f t="shared" si="69"/>
        <v>948</v>
      </c>
      <c r="V269" s="16">
        <v>250</v>
      </c>
      <c r="W269" s="16"/>
      <c r="X269" s="16"/>
      <c r="Y269" s="16"/>
      <c r="Z269" s="16"/>
      <c r="AA269" s="16"/>
      <c r="AB269" s="16"/>
      <c r="AC269" s="16"/>
      <c r="AD269" s="16"/>
      <c r="AE269" s="16"/>
      <c r="AF269" s="16"/>
      <c r="AG269" s="16"/>
      <c r="AH269" s="16"/>
      <c r="AI269" s="16"/>
      <c r="AJ269" s="16"/>
      <c r="AK269" s="16"/>
      <c r="AL269" s="16"/>
      <c r="AM269" s="16"/>
      <c r="AN269" s="16">
        <v>140</v>
      </c>
      <c r="AO269" s="16"/>
      <c r="AP269" s="16">
        <v>20</v>
      </c>
      <c r="AQ269" s="16"/>
      <c r="AR269" s="16"/>
      <c r="AS269" s="16"/>
      <c r="AT269" s="16"/>
      <c r="AU269" s="16"/>
      <c r="AV269" s="16"/>
      <c r="AW269" s="16"/>
      <c r="AX269" s="16"/>
      <c r="AY269" s="16"/>
      <c r="AZ269" s="16">
        <v>70</v>
      </c>
      <c r="BA269" s="16"/>
      <c r="BB269" s="16"/>
      <c r="BC269" s="16"/>
      <c r="BD269" s="16"/>
      <c r="BE269" s="16"/>
      <c r="BF269" s="16"/>
      <c r="BG269" s="23">
        <f t="shared" si="74"/>
        <v>480</v>
      </c>
      <c r="BH269" s="24">
        <f t="shared" si="77"/>
        <v>8</v>
      </c>
      <c r="BI269" s="25">
        <f t="shared" si="75"/>
        <v>4.1666666666666661</v>
      </c>
      <c r="BJ269" s="25">
        <f t="shared" si="78"/>
        <v>52.083333333333329</v>
      </c>
      <c r="BK269" s="26">
        <f t="shared" si="70"/>
        <v>94.800000000000011</v>
      </c>
      <c r="BL269" s="26">
        <f t="shared" si="71"/>
        <v>100</v>
      </c>
      <c r="BM269" s="26">
        <f t="shared" si="79"/>
        <v>49.375</v>
      </c>
      <c r="BN269" s="27">
        <f t="shared" si="68"/>
        <v>0.33333333333333331</v>
      </c>
      <c r="BO269" s="27">
        <f t="shared" si="80"/>
        <v>1840</v>
      </c>
      <c r="BP269" s="27">
        <f t="shared" si="81"/>
        <v>3.5</v>
      </c>
      <c r="BQ269" s="28">
        <f t="shared" si="82"/>
        <v>840</v>
      </c>
      <c r="BR269" s="29"/>
      <c r="BS269" s="29"/>
      <c r="BT269" s="29"/>
      <c r="BU269" s="30"/>
      <c r="BV269" s="29"/>
      <c r="BW269" s="16">
        <f t="shared" si="83"/>
        <v>948</v>
      </c>
    </row>
    <row r="270" spans="1:75" x14ac:dyDescent="0.3">
      <c r="A270" s="14">
        <v>269</v>
      </c>
      <c r="B270" s="15">
        <v>46057</v>
      </c>
      <c r="C270" s="16" t="s">
        <v>40</v>
      </c>
      <c r="D270" s="17" t="str">
        <f t="shared" si="84"/>
        <v>HO</v>
      </c>
      <c r="E270" s="18" t="s">
        <v>111</v>
      </c>
      <c r="F270" s="18" t="s">
        <v>101</v>
      </c>
      <c r="G270" s="19" t="s">
        <v>114</v>
      </c>
      <c r="H270" s="19"/>
      <c r="I270" s="19"/>
      <c r="J270" s="20">
        <v>104299</v>
      </c>
      <c r="K270" s="21" t="str">
        <f>VLOOKUP(J270,'[2]Item List (3)'!A$1:B$110000,2,FALSE)</f>
        <v>IR.9916</v>
      </c>
      <c r="L270" s="20">
        <v>250928013</v>
      </c>
      <c r="M270" s="16" t="s">
        <v>138</v>
      </c>
      <c r="N270" s="16">
        <v>15</v>
      </c>
      <c r="O270" s="22">
        <f t="shared" si="76"/>
        <v>240</v>
      </c>
      <c r="P270" s="16">
        <v>1</v>
      </c>
      <c r="Q270" s="32">
        <v>1058</v>
      </c>
      <c r="R270" s="16"/>
      <c r="S270" s="16"/>
      <c r="T270" s="16"/>
      <c r="U270" s="23">
        <f t="shared" si="69"/>
        <v>1058</v>
      </c>
      <c r="V270" s="16">
        <v>280</v>
      </c>
      <c r="W270" s="16"/>
      <c r="X270" s="16"/>
      <c r="Y270" s="16"/>
      <c r="Z270" s="16"/>
      <c r="AA270" s="16"/>
      <c r="AB270" s="16"/>
      <c r="AC270" s="16"/>
      <c r="AD270" s="16"/>
      <c r="AE270" s="16"/>
      <c r="AF270" s="16"/>
      <c r="AG270" s="16"/>
      <c r="AH270" s="16"/>
      <c r="AI270" s="16"/>
      <c r="AJ270" s="16"/>
      <c r="AK270" s="16"/>
      <c r="AL270" s="16"/>
      <c r="AM270" s="16"/>
      <c r="AN270" s="16"/>
      <c r="AO270" s="16"/>
      <c r="AP270" s="16">
        <v>20</v>
      </c>
      <c r="AQ270" s="16"/>
      <c r="AR270" s="16">
        <v>180</v>
      </c>
      <c r="AS270" s="16"/>
      <c r="AT270" s="16"/>
      <c r="AU270" s="16"/>
      <c r="AV270" s="16"/>
      <c r="AW270" s="16"/>
      <c r="AX270" s="16"/>
      <c r="AY270" s="16"/>
      <c r="AZ270" s="16"/>
      <c r="BA270" s="16"/>
      <c r="BB270" s="16"/>
      <c r="BC270" s="16"/>
      <c r="BD270" s="16"/>
      <c r="BE270" s="16"/>
      <c r="BF270" s="16"/>
      <c r="BG270" s="23">
        <f t="shared" si="74"/>
        <v>480</v>
      </c>
      <c r="BH270" s="24">
        <f t="shared" si="77"/>
        <v>8</v>
      </c>
      <c r="BI270" s="25">
        <f t="shared" si="75"/>
        <v>4.6666666666666661</v>
      </c>
      <c r="BJ270" s="25">
        <f t="shared" si="78"/>
        <v>58.333333333333329</v>
      </c>
      <c r="BK270" s="26">
        <f t="shared" si="70"/>
        <v>94.464285714285737</v>
      </c>
      <c r="BL270" s="26">
        <f t="shared" si="71"/>
        <v>100</v>
      </c>
      <c r="BM270" s="26">
        <f t="shared" si="79"/>
        <v>55.104166666666679</v>
      </c>
      <c r="BN270" s="27">
        <f t="shared" si="68"/>
        <v>0.33333333333333331</v>
      </c>
      <c r="BO270" s="27">
        <f t="shared" si="80"/>
        <v>1840</v>
      </c>
      <c r="BP270" s="27">
        <f t="shared" si="81"/>
        <v>3</v>
      </c>
      <c r="BQ270" s="28">
        <f t="shared" si="82"/>
        <v>720</v>
      </c>
      <c r="BR270" s="29"/>
      <c r="BS270" s="29"/>
      <c r="BT270" s="29"/>
      <c r="BU270" s="30"/>
      <c r="BV270" s="29"/>
      <c r="BW270" s="16">
        <f t="shared" si="83"/>
        <v>1058</v>
      </c>
    </row>
    <row r="271" spans="1:75" x14ac:dyDescent="0.3">
      <c r="A271" s="14">
        <v>270</v>
      </c>
      <c r="B271" s="15">
        <v>46057</v>
      </c>
      <c r="C271" s="16" t="s">
        <v>38</v>
      </c>
      <c r="D271" s="17" t="str">
        <f t="shared" si="84"/>
        <v>HO</v>
      </c>
      <c r="E271" s="18" t="s">
        <v>113</v>
      </c>
      <c r="F271" s="18"/>
      <c r="G271" s="19"/>
      <c r="H271" s="19"/>
      <c r="I271" s="19"/>
      <c r="J271" s="20"/>
      <c r="K271" s="21" t="e">
        <f>VLOOKUP(J271,'[2]Item List (3)'!A$1:B$110000,2,FALSE)</f>
        <v>#N/A</v>
      </c>
      <c r="L271" s="20"/>
      <c r="M271" s="16" t="s">
        <v>138</v>
      </c>
      <c r="N271" s="16"/>
      <c r="O271" s="22" t="str">
        <f t="shared" si="76"/>
        <v/>
      </c>
      <c r="P271" s="16"/>
      <c r="Q271" s="32"/>
      <c r="R271" s="16"/>
      <c r="S271" s="16"/>
      <c r="T271" s="16"/>
      <c r="U271" s="23">
        <f t="shared" si="69"/>
        <v>0</v>
      </c>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v>480</v>
      </c>
      <c r="AV271" s="16"/>
      <c r="AW271" s="16"/>
      <c r="AX271" s="16"/>
      <c r="AY271" s="16"/>
      <c r="AZ271" s="16"/>
      <c r="BA271" s="16"/>
      <c r="BB271" s="16"/>
      <c r="BC271" s="16"/>
      <c r="BD271" s="16"/>
      <c r="BE271" s="16"/>
      <c r="BF271" s="16"/>
      <c r="BG271" s="23">
        <f t="shared" si="74"/>
        <v>480</v>
      </c>
      <c r="BH271" s="24">
        <f t="shared" si="77"/>
        <v>8</v>
      </c>
      <c r="BI271" s="25">
        <f t="shared" si="75"/>
        <v>0</v>
      </c>
      <c r="BJ271" s="25">
        <f t="shared" si="78"/>
        <v>0</v>
      </c>
      <c r="BK271" s="26">
        <f t="shared" si="70"/>
        <v>0</v>
      </c>
      <c r="BL271" s="26">
        <f t="shared" si="71"/>
        <v>0</v>
      </c>
      <c r="BM271" s="26">
        <f t="shared" si="79"/>
        <v>0</v>
      </c>
      <c r="BN271" s="27">
        <f t="shared" si="68"/>
        <v>0</v>
      </c>
      <c r="BO271" s="27">
        <f t="shared" si="80"/>
        <v>0</v>
      </c>
      <c r="BP271" s="27">
        <f t="shared" si="81"/>
        <v>8</v>
      </c>
      <c r="BQ271" s="28">
        <f t="shared" si="82"/>
        <v>0</v>
      </c>
      <c r="BR271" s="29"/>
      <c r="BS271" s="29"/>
      <c r="BT271" s="29"/>
      <c r="BU271" s="30"/>
      <c r="BV271" s="29"/>
      <c r="BW271" s="16">
        <f t="shared" si="83"/>
        <v>0</v>
      </c>
    </row>
    <row r="272" spans="1:75" x14ac:dyDescent="0.3">
      <c r="A272" s="14">
        <v>271</v>
      </c>
      <c r="B272" s="15">
        <v>46057</v>
      </c>
      <c r="C272" s="16" t="s">
        <v>40</v>
      </c>
      <c r="D272" s="17" t="str">
        <f t="shared" si="84"/>
        <v>HO</v>
      </c>
      <c r="E272" s="18" t="s">
        <v>113</v>
      </c>
      <c r="F272" s="18"/>
      <c r="G272" s="19"/>
      <c r="H272" s="19"/>
      <c r="I272" s="19"/>
      <c r="J272" s="20"/>
      <c r="K272" s="21" t="e">
        <f>VLOOKUP(J272,'[2]Item List (3)'!A$1:B$110000,2,FALSE)</f>
        <v>#N/A</v>
      </c>
      <c r="L272" s="20"/>
      <c r="M272" s="16" t="s">
        <v>138</v>
      </c>
      <c r="N272" s="16"/>
      <c r="O272" s="22" t="str">
        <f t="shared" si="76"/>
        <v/>
      </c>
      <c r="P272" s="16"/>
      <c r="Q272" s="32"/>
      <c r="R272" s="16"/>
      <c r="S272" s="16"/>
      <c r="T272" s="16"/>
      <c r="U272" s="23">
        <f t="shared" si="69"/>
        <v>0</v>
      </c>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v>480</v>
      </c>
      <c r="AV272" s="16"/>
      <c r="AW272" s="16"/>
      <c r="AX272" s="16"/>
      <c r="AY272" s="16"/>
      <c r="AZ272" s="16"/>
      <c r="BA272" s="16"/>
      <c r="BB272" s="16"/>
      <c r="BC272" s="16"/>
      <c r="BD272" s="16"/>
      <c r="BE272" s="16"/>
      <c r="BF272" s="16"/>
      <c r="BG272" s="23">
        <f t="shared" si="74"/>
        <v>480</v>
      </c>
      <c r="BH272" s="24">
        <f t="shared" si="77"/>
        <v>8</v>
      </c>
      <c r="BI272" s="25">
        <f t="shared" si="75"/>
        <v>0</v>
      </c>
      <c r="BJ272" s="25">
        <f t="shared" si="78"/>
        <v>0</v>
      </c>
      <c r="BK272" s="26">
        <f t="shared" si="70"/>
        <v>0</v>
      </c>
      <c r="BL272" s="26">
        <f t="shared" si="71"/>
        <v>0</v>
      </c>
      <c r="BM272" s="26">
        <f t="shared" si="79"/>
        <v>0</v>
      </c>
      <c r="BN272" s="27">
        <f t="shared" si="68"/>
        <v>0</v>
      </c>
      <c r="BO272" s="27">
        <f t="shared" si="80"/>
        <v>0</v>
      </c>
      <c r="BP272" s="27">
        <f t="shared" si="81"/>
        <v>8</v>
      </c>
      <c r="BQ272" s="28">
        <f t="shared" si="82"/>
        <v>0</v>
      </c>
      <c r="BR272" s="29"/>
      <c r="BS272" s="29"/>
      <c r="BT272" s="29"/>
      <c r="BU272" s="30"/>
      <c r="BV272" s="29"/>
      <c r="BW272" s="16">
        <f t="shared" si="83"/>
        <v>0</v>
      </c>
    </row>
    <row r="273" spans="1:75" x14ac:dyDescent="0.3">
      <c r="A273" s="14">
        <v>272</v>
      </c>
      <c r="B273" s="15">
        <v>46057</v>
      </c>
      <c r="C273" s="16" t="s">
        <v>38</v>
      </c>
      <c r="D273" s="17" t="str">
        <f t="shared" si="84"/>
        <v>HO</v>
      </c>
      <c r="E273" s="18" t="s">
        <v>115</v>
      </c>
      <c r="F273" s="18" t="s">
        <v>101</v>
      </c>
      <c r="G273" s="19" t="s">
        <v>107</v>
      </c>
      <c r="H273" s="19"/>
      <c r="I273" s="19"/>
      <c r="J273" s="20">
        <v>104603.1</v>
      </c>
      <c r="K273" s="21" t="str">
        <f>VLOOKUP(J273,'[2]Item List (3)'!A$1:B$110000,2,FALSE)</f>
        <v>NU.IR 2305</v>
      </c>
      <c r="L273" s="20">
        <v>250717007</v>
      </c>
      <c r="M273" s="16" t="s">
        <v>138</v>
      </c>
      <c r="N273" s="16"/>
      <c r="O273" s="22" t="str">
        <f t="shared" si="76"/>
        <v/>
      </c>
      <c r="P273" s="16"/>
      <c r="Q273" s="32"/>
      <c r="R273" s="16"/>
      <c r="S273" s="16"/>
      <c r="T273" s="16"/>
      <c r="U273" s="23">
        <f t="shared" si="69"/>
        <v>0</v>
      </c>
      <c r="V273" s="16"/>
      <c r="W273" s="16">
        <v>60</v>
      </c>
      <c r="X273" s="16"/>
      <c r="Y273" s="16"/>
      <c r="Z273" s="16"/>
      <c r="AA273" s="16"/>
      <c r="AB273" s="16"/>
      <c r="AC273" s="16"/>
      <c r="AD273" s="16"/>
      <c r="AE273" s="16"/>
      <c r="AF273" s="16"/>
      <c r="AG273" s="16"/>
      <c r="AH273" s="16"/>
      <c r="AI273" s="16"/>
      <c r="AJ273" s="16"/>
      <c r="AK273" s="16"/>
      <c r="AL273" s="16"/>
      <c r="AM273" s="16"/>
      <c r="AN273" s="16"/>
      <c r="AO273" s="16"/>
      <c r="AP273" s="16"/>
      <c r="AQ273" s="16"/>
      <c r="AR273" s="16">
        <v>420</v>
      </c>
      <c r="AS273" s="16"/>
      <c r="AT273" s="16"/>
      <c r="AU273" s="16"/>
      <c r="AV273" s="16"/>
      <c r="AW273" s="16"/>
      <c r="AX273" s="16"/>
      <c r="AY273" s="16"/>
      <c r="AZ273" s="16"/>
      <c r="BA273" s="16"/>
      <c r="BB273" s="16"/>
      <c r="BC273" s="16"/>
      <c r="BD273" s="16"/>
      <c r="BE273" s="16"/>
      <c r="BF273" s="16"/>
      <c r="BG273" s="23">
        <f t="shared" si="74"/>
        <v>480</v>
      </c>
      <c r="BH273" s="24">
        <f t="shared" si="77"/>
        <v>8</v>
      </c>
      <c r="BI273" s="25">
        <f t="shared" si="75"/>
        <v>0</v>
      </c>
      <c r="BJ273" s="25">
        <f t="shared" si="78"/>
        <v>0</v>
      </c>
      <c r="BK273" s="26">
        <f t="shared" si="70"/>
        <v>0</v>
      </c>
      <c r="BL273" s="26">
        <f t="shared" si="71"/>
        <v>0</v>
      </c>
      <c r="BM273" s="26">
        <f t="shared" si="79"/>
        <v>0</v>
      </c>
      <c r="BN273" s="27">
        <f t="shared" si="68"/>
        <v>1</v>
      </c>
      <c r="BO273" s="27">
        <f t="shared" si="80"/>
        <v>0</v>
      </c>
      <c r="BP273" s="27">
        <f t="shared" si="81"/>
        <v>7</v>
      </c>
      <c r="BQ273" s="28">
        <f t="shared" si="82"/>
        <v>0</v>
      </c>
      <c r="BR273" s="29"/>
      <c r="BS273" s="29"/>
      <c r="BT273" s="29"/>
      <c r="BU273" s="30"/>
      <c r="BV273" s="29"/>
      <c r="BW273" s="16">
        <f t="shared" si="83"/>
        <v>0</v>
      </c>
    </row>
    <row r="274" spans="1:75" x14ac:dyDescent="0.3">
      <c r="A274" s="14">
        <v>273</v>
      </c>
      <c r="B274" s="15">
        <v>46057</v>
      </c>
      <c r="C274" s="16" t="s">
        <v>40</v>
      </c>
      <c r="D274" s="17" t="str">
        <f t="shared" si="84"/>
        <v>HO</v>
      </c>
      <c r="E274" s="18" t="s">
        <v>115</v>
      </c>
      <c r="F274" s="18" t="s">
        <v>101</v>
      </c>
      <c r="G274" s="19" t="s">
        <v>107</v>
      </c>
      <c r="H274" s="19"/>
      <c r="I274" s="19"/>
      <c r="J274" s="20">
        <v>104603.1</v>
      </c>
      <c r="K274" s="21" t="str">
        <f>VLOOKUP(J274,'[2]Item List (3)'!A$1:B$110000,2,FALSE)</f>
        <v>NU.IR 2305</v>
      </c>
      <c r="L274" s="20">
        <v>250717007</v>
      </c>
      <c r="M274" s="16" t="s">
        <v>138</v>
      </c>
      <c r="N274" s="16"/>
      <c r="O274" s="22" t="str">
        <f t="shared" si="76"/>
        <v/>
      </c>
      <c r="P274" s="16">
        <v>1</v>
      </c>
      <c r="Q274" s="32">
        <v>224</v>
      </c>
      <c r="R274" s="16"/>
      <c r="S274" s="16"/>
      <c r="T274" s="16"/>
      <c r="U274" s="23">
        <f t="shared" si="69"/>
        <v>224</v>
      </c>
      <c r="V274" s="16">
        <v>75</v>
      </c>
      <c r="W274" s="16"/>
      <c r="X274" s="16"/>
      <c r="Y274" s="16"/>
      <c r="Z274" s="16"/>
      <c r="AA274" s="16"/>
      <c r="AB274" s="16"/>
      <c r="AC274" s="16"/>
      <c r="AD274" s="16"/>
      <c r="AE274" s="16"/>
      <c r="AF274" s="16"/>
      <c r="AG274" s="16"/>
      <c r="AH274" s="16"/>
      <c r="AI274" s="16"/>
      <c r="AJ274" s="16"/>
      <c r="AK274" s="16"/>
      <c r="AL274" s="16"/>
      <c r="AM274" s="16"/>
      <c r="AN274" s="16">
        <v>375</v>
      </c>
      <c r="AO274" s="16"/>
      <c r="AP274" s="16"/>
      <c r="AQ274" s="16"/>
      <c r="AR274" s="16">
        <v>30</v>
      </c>
      <c r="AS274" s="16"/>
      <c r="AT274" s="16"/>
      <c r="AU274" s="16"/>
      <c r="AV274" s="16"/>
      <c r="AW274" s="16"/>
      <c r="AX274" s="16"/>
      <c r="AY274" s="16"/>
      <c r="AZ274" s="16"/>
      <c r="BA274" s="16"/>
      <c r="BB274" s="16"/>
      <c r="BC274" s="16"/>
      <c r="BD274" s="16"/>
      <c r="BE274" s="16"/>
      <c r="BF274" s="16"/>
      <c r="BG274" s="23">
        <f t="shared" si="74"/>
        <v>480</v>
      </c>
      <c r="BH274" s="24">
        <f t="shared" si="77"/>
        <v>8</v>
      </c>
      <c r="BI274" s="25">
        <f t="shared" si="75"/>
        <v>1.25</v>
      </c>
      <c r="BJ274" s="25">
        <f t="shared" si="78"/>
        <v>15.625</v>
      </c>
      <c r="BK274" s="26">
        <f t="shared" si="70"/>
        <v>0</v>
      </c>
      <c r="BL274" s="26">
        <f t="shared" si="71"/>
        <v>100</v>
      </c>
      <c r="BM274" s="26">
        <f t="shared" si="79"/>
        <v>0</v>
      </c>
      <c r="BN274" s="27">
        <f t="shared" si="68"/>
        <v>0</v>
      </c>
      <c r="BO274" s="27">
        <f t="shared" si="80"/>
        <v>0</v>
      </c>
      <c r="BP274" s="27">
        <f t="shared" si="81"/>
        <v>6.75</v>
      </c>
      <c r="BQ274" s="28">
        <f t="shared" si="82"/>
        <v>0</v>
      </c>
      <c r="BR274" s="29"/>
      <c r="BS274" s="29"/>
      <c r="BT274" s="29"/>
      <c r="BU274" s="30"/>
      <c r="BV274" s="29"/>
      <c r="BW274" s="16">
        <f t="shared" si="83"/>
        <v>224</v>
      </c>
    </row>
    <row r="275" spans="1:75" x14ac:dyDescent="0.3">
      <c r="A275" s="14">
        <v>274</v>
      </c>
      <c r="B275" s="15">
        <v>46057</v>
      </c>
      <c r="C275" s="16" t="s">
        <v>38</v>
      </c>
      <c r="D275" s="17" t="str">
        <f t="shared" si="84"/>
        <v>HO</v>
      </c>
      <c r="E275" s="18" t="s">
        <v>116</v>
      </c>
      <c r="F275" s="18" t="s">
        <v>101</v>
      </c>
      <c r="G275" s="19" t="s">
        <v>129</v>
      </c>
      <c r="H275" s="19"/>
      <c r="I275" s="19"/>
      <c r="J275" s="20">
        <v>200827.1</v>
      </c>
      <c r="K275" s="21" t="str">
        <f>VLOOKUP(J275,'[2]Item List (3)'!A$1:B$110000,2,FALSE)</f>
        <v>MNA.OR 4020</v>
      </c>
      <c r="L275" s="20">
        <v>251204004</v>
      </c>
      <c r="M275" s="16" t="s">
        <v>141</v>
      </c>
      <c r="N275" s="16">
        <v>15</v>
      </c>
      <c r="O275" s="22">
        <f t="shared" si="76"/>
        <v>240</v>
      </c>
      <c r="P275" s="16">
        <v>1</v>
      </c>
      <c r="Q275" s="32">
        <v>432</v>
      </c>
      <c r="R275" s="16"/>
      <c r="S275" s="16"/>
      <c r="T275" s="16"/>
      <c r="U275" s="23">
        <f t="shared" si="69"/>
        <v>432</v>
      </c>
      <c r="V275" s="16">
        <v>120</v>
      </c>
      <c r="W275" s="16"/>
      <c r="X275" s="16"/>
      <c r="Y275" s="16"/>
      <c r="Z275" s="16"/>
      <c r="AA275" s="16"/>
      <c r="AB275" s="16"/>
      <c r="AC275" s="16"/>
      <c r="AD275" s="16"/>
      <c r="AE275" s="16"/>
      <c r="AF275" s="16"/>
      <c r="AG275" s="16"/>
      <c r="AH275" s="16"/>
      <c r="AI275" s="16"/>
      <c r="AJ275" s="16"/>
      <c r="AK275" s="16"/>
      <c r="AL275" s="16"/>
      <c r="AM275" s="16"/>
      <c r="AN275" s="16"/>
      <c r="AO275" s="16"/>
      <c r="AP275" s="16">
        <v>10</v>
      </c>
      <c r="AQ275" s="16"/>
      <c r="AR275" s="16">
        <v>270</v>
      </c>
      <c r="AS275" s="16"/>
      <c r="AT275" s="16"/>
      <c r="AU275" s="16"/>
      <c r="AV275" s="16"/>
      <c r="AW275" s="16"/>
      <c r="AX275" s="16"/>
      <c r="AY275" s="16"/>
      <c r="AZ275" s="16">
        <v>70</v>
      </c>
      <c r="BA275" s="16"/>
      <c r="BB275" s="16"/>
      <c r="BC275" s="16">
        <v>10</v>
      </c>
      <c r="BD275" s="16"/>
      <c r="BE275" s="16"/>
      <c r="BF275" s="16"/>
      <c r="BG275" s="23">
        <f t="shared" si="74"/>
        <v>480</v>
      </c>
      <c r="BH275" s="24">
        <f t="shared" si="77"/>
        <v>8</v>
      </c>
      <c r="BI275" s="25">
        <f t="shared" si="75"/>
        <v>2</v>
      </c>
      <c r="BJ275" s="25">
        <f t="shared" si="78"/>
        <v>25</v>
      </c>
      <c r="BK275" s="26">
        <f t="shared" si="70"/>
        <v>90</v>
      </c>
      <c r="BL275" s="26">
        <f t="shared" si="71"/>
        <v>100</v>
      </c>
      <c r="BM275" s="26">
        <f t="shared" si="79"/>
        <v>22.5</v>
      </c>
      <c r="BN275" s="27">
        <f t="shared" ref="BN275:BN338" si="85">(W275+AP275+BE275+BF275)/60</f>
        <v>0.16666666666666666</v>
      </c>
      <c r="BO275" s="27">
        <f t="shared" si="80"/>
        <v>1880</v>
      </c>
      <c r="BP275" s="27">
        <f t="shared" si="81"/>
        <v>5.833333333333333</v>
      </c>
      <c r="BQ275" s="28">
        <f t="shared" si="82"/>
        <v>1400</v>
      </c>
      <c r="BR275" s="29">
        <v>3</v>
      </c>
      <c r="BS275" s="29"/>
      <c r="BT275" s="29"/>
      <c r="BU275" s="30"/>
      <c r="BV275" s="29"/>
      <c r="BW275" s="16">
        <f t="shared" si="83"/>
        <v>432</v>
      </c>
    </row>
    <row r="276" spans="1:75" x14ac:dyDescent="0.3">
      <c r="A276" s="14">
        <v>275</v>
      </c>
      <c r="B276" s="15">
        <v>46057</v>
      </c>
      <c r="C276" s="16" t="s">
        <v>40</v>
      </c>
      <c r="D276" s="17" t="str">
        <f t="shared" si="84"/>
        <v>HO</v>
      </c>
      <c r="E276" s="18" t="s">
        <v>116</v>
      </c>
      <c r="F276" s="18" t="s">
        <v>101</v>
      </c>
      <c r="G276" s="19" t="s">
        <v>114</v>
      </c>
      <c r="H276" s="19" t="s">
        <v>117</v>
      </c>
      <c r="I276" s="19"/>
      <c r="J276" s="20">
        <v>200827.1</v>
      </c>
      <c r="K276" s="21" t="str">
        <f>VLOOKUP(J276,'[2]Item List (3)'!A$1:B$110000,2,FALSE)</f>
        <v>MNA.OR 4020</v>
      </c>
      <c r="L276" s="20">
        <v>251204004</v>
      </c>
      <c r="M276" s="16" t="s">
        <v>141</v>
      </c>
      <c r="N276" s="16">
        <v>15</v>
      </c>
      <c r="O276" s="22">
        <f t="shared" si="76"/>
        <v>240</v>
      </c>
      <c r="P276" s="16">
        <v>1</v>
      </c>
      <c r="Q276" s="32">
        <v>1750</v>
      </c>
      <c r="R276" s="16"/>
      <c r="S276" s="16"/>
      <c r="T276" s="16"/>
      <c r="U276" s="23">
        <f t="shared" ref="U276:U339" si="86">Q276+S276+T276</f>
        <v>1750</v>
      </c>
      <c r="V276" s="16">
        <v>450</v>
      </c>
      <c r="W276" s="16"/>
      <c r="X276" s="16"/>
      <c r="Y276" s="16"/>
      <c r="Z276" s="16"/>
      <c r="AA276" s="16"/>
      <c r="AB276" s="16"/>
      <c r="AC276" s="16"/>
      <c r="AD276" s="16"/>
      <c r="AE276" s="16"/>
      <c r="AF276" s="16"/>
      <c r="AG276" s="16"/>
      <c r="AH276" s="16"/>
      <c r="AI276" s="16"/>
      <c r="AJ276" s="16"/>
      <c r="AK276" s="16"/>
      <c r="AL276" s="16"/>
      <c r="AM276" s="16"/>
      <c r="AN276" s="16"/>
      <c r="AO276" s="16"/>
      <c r="AP276" s="16">
        <v>30</v>
      </c>
      <c r="AQ276" s="16"/>
      <c r="AR276" s="16"/>
      <c r="AS276" s="16"/>
      <c r="AT276" s="16"/>
      <c r="AU276" s="16"/>
      <c r="AV276" s="16"/>
      <c r="AW276" s="16"/>
      <c r="AX276" s="16"/>
      <c r="AY276" s="16"/>
      <c r="AZ276" s="16"/>
      <c r="BA276" s="16"/>
      <c r="BB276" s="16"/>
      <c r="BC276" s="16"/>
      <c r="BD276" s="16"/>
      <c r="BE276" s="16"/>
      <c r="BF276" s="16"/>
      <c r="BG276" s="23">
        <f t="shared" si="74"/>
        <v>480</v>
      </c>
      <c r="BH276" s="24">
        <f t="shared" si="77"/>
        <v>8</v>
      </c>
      <c r="BI276" s="25">
        <f t="shared" si="75"/>
        <v>7.5</v>
      </c>
      <c r="BJ276" s="25">
        <f t="shared" si="78"/>
        <v>93.75</v>
      </c>
      <c r="BK276" s="26">
        <f t="shared" ref="BK276:BK339" si="87">IFERROR(((U276*N276)/(BI276*3600)*100),0)</f>
        <v>97.222222222222214</v>
      </c>
      <c r="BL276" s="26">
        <f t="shared" ref="BL276:BL339" si="88">IFERROR(((U276-(R276+S276+T276))/U276*100),0)</f>
        <v>100</v>
      </c>
      <c r="BM276" s="26">
        <f t="shared" si="79"/>
        <v>91.145833333333329</v>
      </c>
      <c r="BN276" s="27">
        <f t="shared" si="85"/>
        <v>0.5</v>
      </c>
      <c r="BO276" s="27">
        <f t="shared" si="80"/>
        <v>1800</v>
      </c>
      <c r="BP276" s="27">
        <f t="shared" si="81"/>
        <v>0</v>
      </c>
      <c r="BQ276" s="28">
        <f t="shared" si="82"/>
        <v>0</v>
      </c>
      <c r="BR276" s="29"/>
      <c r="BS276" s="29"/>
      <c r="BT276" s="29"/>
      <c r="BU276" s="30"/>
      <c r="BV276" s="29"/>
      <c r="BW276" s="16">
        <f t="shared" si="83"/>
        <v>1750</v>
      </c>
    </row>
    <row r="277" spans="1:75" x14ac:dyDescent="0.3">
      <c r="A277" s="14">
        <v>276</v>
      </c>
      <c r="B277" s="15">
        <v>46057</v>
      </c>
      <c r="C277" s="16" t="s">
        <v>38</v>
      </c>
      <c r="D277" s="17" t="str">
        <f t="shared" si="84"/>
        <v>HO</v>
      </c>
      <c r="E277" s="18" t="s">
        <v>118</v>
      </c>
      <c r="F277" s="18" t="s">
        <v>101</v>
      </c>
      <c r="G277" s="19" t="s">
        <v>133</v>
      </c>
      <c r="H277" s="19" t="s">
        <v>105</v>
      </c>
      <c r="I277" s="19"/>
      <c r="J277" s="20">
        <v>100261</v>
      </c>
      <c r="K277" s="21" t="str">
        <f>VLOOKUP(J277,'[2]Item List (3)'!A$1:B$110000,2,FALSE)</f>
        <v>IR. 211 YY4</v>
      </c>
      <c r="L277" s="20">
        <v>260116004</v>
      </c>
      <c r="M277" s="16" t="s">
        <v>138</v>
      </c>
      <c r="N277" s="16">
        <v>15</v>
      </c>
      <c r="O277" s="22">
        <f t="shared" si="76"/>
        <v>240</v>
      </c>
      <c r="P277" s="16">
        <v>1</v>
      </c>
      <c r="Q277" s="32">
        <v>911</v>
      </c>
      <c r="R277" s="16"/>
      <c r="S277" s="16"/>
      <c r="T277" s="16"/>
      <c r="U277" s="23">
        <f t="shared" si="86"/>
        <v>911</v>
      </c>
      <c r="V277" s="16">
        <v>240</v>
      </c>
      <c r="W277" s="16"/>
      <c r="X277" s="16"/>
      <c r="Y277" s="16"/>
      <c r="Z277" s="16"/>
      <c r="AA277" s="16"/>
      <c r="AB277" s="16"/>
      <c r="AC277" s="16"/>
      <c r="AD277" s="16"/>
      <c r="AE277" s="16"/>
      <c r="AF277" s="16"/>
      <c r="AG277" s="16"/>
      <c r="AH277" s="16"/>
      <c r="AI277" s="16"/>
      <c r="AJ277" s="16"/>
      <c r="AK277" s="16"/>
      <c r="AL277" s="16"/>
      <c r="AM277" s="16"/>
      <c r="AN277" s="16">
        <v>150</v>
      </c>
      <c r="AO277" s="16"/>
      <c r="AP277" s="16">
        <v>20</v>
      </c>
      <c r="AQ277" s="16"/>
      <c r="AR277" s="16"/>
      <c r="AS277" s="16"/>
      <c r="AT277" s="16"/>
      <c r="AU277" s="16"/>
      <c r="AV277" s="16"/>
      <c r="AW277" s="16"/>
      <c r="AX277" s="16"/>
      <c r="AY277" s="16"/>
      <c r="AZ277" s="16">
        <v>70</v>
      </c>
      <c r="BA277" s="16"/>
      <c r="BB277" s="16"/>
      <c r="BC277" s="16"/>
      <c r="BD277" s="16"/>
      <c r="BE277" s="16"/>
      <c r="BF277" s="16"/>
      <c r="BG277" s="23">
        <f t="shared" si="74"/>
        <v>480</v>
      </c>
      <c r="BH277" s="24">
        <f t="shared" si="77"/>
        <v>8</v>
      </c>
      <c r="BI277" s="25">
        <f t="shared" si="75"/>
        <v>4</v>
      </c>
      <c r="BJ277" s="25">
        <f t="shared" si="78"/>
        <v>50</v>
      </c>
      <c r="BK277" s="26">
        <f t="shared" si="87"/>
        <v>94.895833333333329</v>
      </c>
      <c r="BL277" s="26">
        <f t="shared" si="88"/>
        <v>100</v>
      </c>
      <c r="BM277" s="26">
        <f t="shared" si="79"/>
        <v>47.447916666666664</v>
      </c>
      <c r="BN277" s="27">
        <f t="shared" si="85"/>
        <v>0.33333333333333331</v>
      </c>
      <c r="BO277" s="27">
        <f t="shared" si="80"/>
        <v>1840</v>
      </c>
      <c r="BP277" s="27">
        <f t="shared" si="81"/>
        <v>3.6666666666666665</v>
      </c>
      <c r="BQ277" s="28">
        <f t="shared" si="82"/>
        <v>880</v>
      </c>
      <c r="BR277" s="29"/>
      <c r="BS277" s="29"/>
      <c r="BT277" s="29"/>
      <c r="BU277" s="30"/>
      <c r="BV277" s="29"/>
      <c r="BW277" s="16">
        <f t="shared" si="83"/>
        <v>911</v>
      </c>
    </row>
    <row r="278" spans="1:75" x14ac:dyDescent="0.3">
      <c r="A278" s="14">
        <v>277</v>
      </c>
      <c r="B278" s="15">
        <v>46057</v>
      </c>
      <c r="C278" s="16" t="s">
        <v>40</v>
      </c>
      <c r="D278" s="17" t="str">
        <f t="shared" si="84"/>
        <v>HO</v>
      </c>
      <c r="E278" s="18" t="s">
        <v>118</v>
      </c>
      <c r="F278" s="18" t="s">
        <v>101</v>
      </c>
      <c r="G278" s="19" t="s">
        <v>107</v>
      </c>
      <c r="H278" s="19"/>
      <c r="I278" s="19"/>
      <c r="J278" s="20">
        <v>100261</v>
      </c>
      <c r="K278" s="21" t="str">
        <f>VLOOKUP(J278,'[2]Item List (3)'!A$1:B$110000,2,FALSE)</f>
        <v>IR. 211 YY4</v>
      </c>
      <c r="L278" s="20">
        <v>260116004</v>
      </c>
      <c r="M278" s="16" t="s">
        <v>138</v>
      </c>
      <c r="N278" s="16">
        <v>15</v>
      </c>
      <c r="O278" s="22">
        <f t="shared" si="76"/>
        <v>240</v>
      </c>
      <c r="P278" s="16">
        <v>1</v>
      </c>
      <c r="Q278" s="32">
        <v>1212</v>
      </c>
      <c r="R278" s="16"/>
      <c r="S278" s="16"/>
      <c r="T278" s="16"/>
      <c r="U278" s="23">
        <f t="shared" si="86"/>
        <v>1212</v>
      </c>
      <c r="V278" s="16">
        <v>325</v>
      </c>
      <c r="W278" s="16"/>
      <c r="X278" s="16"/>
      <c r="Y278" s="16"/>
      <c r="Z278" s="16"/>
      <c r="AA278" s="16"/>
      <c r="AB278" s="16"/>
      <c r="AC278" s="16"/>
      <c r="AD278" s="16"/>
      <c r="AE278" s="16"/>
      <c r="AF278" s="16"/>
      <c r="AG278" s="16"/>
      <c r="AH278" s="16"/>
      <c r="AI278" s="16"/>
      <c r="AJ278" s="16"/>
      <c r="AK278" s="16"/>
      <c r="AL278" s="16"/>
      <c r="AM278" s="16"/>
      <c r="AN278" s="16">
        <v>145</v>
      </c>
      <c r="AO278" s="16"/>
      <c r="AP278" s="16">
        <v>10</v>
      </c>
      <c r="AQ278" s="16"/>
      <c r="AR278" s="16"/>
      <c r="AS278" s="16"/>
      <c r="AT278" s="16"/>
      <c r="AU278" s="16"/>
      <c r="AV278" s="16"/>
      <c r="AW278" s="16"/>
      <c r="AX278" s="16"/>
      <c r="AY278" s="16"/>
      <c r="AZ278" s="16"/>
      <c r="BA278" s="16"/>
      <c r="BB278" s="16"/>
      <c r="BC278" s="16"/>
      <c r="BD278" s="16"/>
      <c r="BE278" s="16"/>
      <c r="BF278" s="16"/>
      <c r="BG278" s="23">
        <f t="shared" si="74"/>
        <v>480</v>
      </c>
      <c r="BH278" s="24">
        <f t="shared" si="77"/>
        <v>8</v>
      </c>
      <c r="BI278" s="25">
        <f t="shared" si="75"/>
        <v>5.4166666666666661</v>
      </c>
      <c r="BJ278" s="25">
        <f t="shared" si="78"/>
        <v>67.708333333333329</v>
      </c>
      <c r="BK278" s="26">
        <f t="shared" si="87"/>
        <v>93.230769230769255</v>
      </c>
      <c r="BL278" s="26">
        <f t="shared" si="88"/>
        <v>100</v>
      </c>
      <c r="BM278" s="26">
        <f t="shared" si="79"/>
        <v>63.125000000000007</v>
      </c>
      <c r="BN278" s="27">
        <f t="shared" si="85"/>
        <v>0.16666666666666666</v>
      </c>
      <c r="BO278" s="27">
        <f t="shared" si="80"/>
        <v>1880</v>
      </c>
      <c r="BP278" s="27">
        <f t="shared" si="81"/>
        <v>2.416666666666667</v>
      </c>
      <c r="BQ278" s="28">
        <f t="shared" si="82"/>
        <v>580.00000000000011</v>
      </c>
      <c r="BR278" s="29"/>
      <c r="BS278" s="29"/>
      <c r="BT278" s="29"/>
      <c r="BU278" s="30"/>
      <c r="BV278" s="29"/>
      <c r="BW278" s="16">
        <f t="shared" si="83"/>
        <v>1212</v>
      </c>
    </row>
    <row r="279" spans="1:75" x14ac:dyDescent="0.3">
      <c r="A279" s="14">
        <v>278</v>
      </c>
      <c r="B279" s="15">
        <v>46057</v>
      </c>
      <c r="C279" s="16" t="s">
        <v>38</v>
      </c>
      <c r="D279" s="17" t="str">
        <f t="shared" si="84"/>
        <v>HO</v>
      </c>
      <c r="E279" s="18" t="s">
        <v>119</v>
      </c>
      <c r="F279" s="18" t="s">
        <v>101</v>
      </c>
      <c r="G279" s="19" t="s">
        <v>129</v>
      </c>
      <c r="H279" s="19" t="s">
        <v>133</v>
      </c>
      <c r="I279" s="19" t="s">
        <v>105</v>
      </c>
      <c r="J279" s="20">
        <v>200261</v>
      </c>
      <c r="K279" s="21" t="str">
        <f>VLOOKUP(J279,'[2]Item List (3)'!A$1:B$110000,2,FALSE)</f>
        <v>OR.211 YY4</v>
      </c>
      <c r="L279" s="20">
        <v>260116005</v>
      </c>
      <c r="M279" s="16" t="s">
        <v>141</v>
      </c>
      <c r="N279" s="16">
        <v>20</v>
      </c>
      <c r="O279" s="22">
        <f t="shared" si="76"/>
        <v>180</v>
      </c>
      <c r="P279" s="16">
        <v>1</v>
      </c>
      <c r="Q279" s="32">
        <v>1032</v>
      </c>
      <c r="R279" s="16"/>
      <c r="S279" s="16"/>
      <c r="T279" s="16"/>
      <c r="U279" s="23">
        <f t="shared" si="86"/>
        <v>1032</v>
      </c>
      <c r="V279" s="16">
        <v>380</v>
      </c>
      <c r="W279" s="16"/>
      <c r="X279" s="16"/>
      <c r="Y279" s="16"/>
      <c r="Z279" s="16"/>
      <c r="AA279" s="16"/>
      <c r="AB279" s="16"/>
      <c r="AC279" s="16"/>
      <c r="AD279" s="16"/>
      <c r="AE279" s="16"/>
      <c r="AF279" s="16"/>
      <c r="AG279" s="16"/>
      <c r="AH279" s="16"/>
      <c r="AI279" s="16"/>
      <c r="AJ279" s="16"/>
      <c r="AK279" s="16"/>
      <c r="AL279" s="16"/>
      <c r="AM279" s="16"/>
      <c r="AN279" s="16"/>
      <c r="AO279" s="16"/>
      <c r="AP279" s="16">
        <v>30</v>
      </c>
      <c r="AQ279" s="16"/>
      <c r="AR279" s="16"/>
      <c r="AS279" s="16"/>
      <c r="AT279" s="16"/>
      <c r="AU279" s="16"/>
      <c r="AV279" s="16"/>
      <c r="AW279" s="16"/>
      <c r="AX279" s="16"/>
      <c r="AY279" s="16"/>
      <c r="AZ279" s="16">
        <v>70</v>
      </c>
      <c r="BA279" s="16"/>
      <c r="BB279" s="16"/>
      <c r="BC279" s="16"/>
      <c r="BD279" s="16"/>
      <c r="BE279" s="16"/>
      <c r="BF279" s="16"/>
      <c r="BG279" s="23">
        <f t="shared" si="74"/>
        <v>480</v>
      </c>
      <c r="BH279" s="24">
        <f t="shared" si="77"/>
        <v>8</v>
      </c>
      <c r="BI279" s="25">
        <f t="shared" si="75"/>
        <v>6.333333333333333</v>
      </c>
      <c r="BJ279" s="25">
        <f t="shared" si="78"/>
        <v>79.166666666666657</v>
      </c>
      <c r="BK279" s="26">
        <f t="shared" si="87"/>
        <v>90.526315789473685</v>
      </c>
      <c r="BL279" s="26">
        <f t="shared" si="88"/>
        <v>100</v>
      </c>
      <c r="BM279" s="26">
        <f t="shared" si="79"/>
        <v>71.666666666666671</v>
      </c>
      <c r="BN279" s="27">
        <f t="shared" si="85"/>
        <v>0.5</v>
      </c>
      <c r="BO279" s="27">
        <f t="shared" si="80"/>
        <v>1350</v>
      </c>
      <c r="BP279" s="27">
        <f t="shared" si="81"/>
        <v>1.1666666666666667</v>
      </c>
      <c r="BQ279" s="28">
        <f t="shared" si="82"/>
        <v>210</v>
      </c>
      <c r="BR279" s="29"/>
      <c r="BS279" s="29"/>
      <c r="BT279" s="29"/>
      <c r="BU279" s="30"/>
      <c r="BV279" s="29"/>
      <c r="BW279" s="16">
        <f t="shared" si="83"/>
        <v>1032</v>
      </c>
    </row>
    <row r="280" spans="1:75" x14ac:dyDescent="0.3">
      <c r="A280" s="14">
        <v>279</v>
      </c>
      <c r="B280" s="15">
        <v>46057</v>
      </c>
      <c r="C280" s="16" t="s">
        <v>40</v>
      </c>
      <c r="D280" s="17" t="str">
        <f t="shared" si="84"/>
        <v>HO</v>
      </c>
      <c r="E280" s="18" t="s">
        <v>119</v>
      </c>
      <c r="F280" s="18" t="s">
        <v>101</v>
      </c>
      <c r="G280" s="19" t="s">
        <v>117</v>
      </c>
      <c r="H280" s="19" t="s">
        <v>107</v>
      </c>
      <c r="I280" s="19"/>
      <c r="J280" s="20">
        <v>200261</v>
      </c>
      <c r="K280" s="21" t="str">
        <f>VLOOKUP(J280,'[2]Item List (3)'!A$1:B$110000,2,FALSE)</f>
        <v>OR.211 YY4</v>
      </c>
      <c r="L280" s="20">
        <v>260116005</v>
      </c>
      <c r="M280" s="16" t="s">
        <v>141</v>
      </c>
      <c r="N280" s="16">
        <v>20</v>
      </c>
      <c r="O280" s="22">
        <f t="shared" si="76"/>
        <v>180</v>
      </c>
      <c r="P280" s="16">
        <v>1</v>
      </c>
      <c r="Q280" s="32">
        <v>1261</v>
      </c>
      <c r="R280" s="16"/>
      <c r="S280" s="16"/>
      <c r="T280" s="16"/>
      <c r="U280" s="23">
        <f t="shared" si="86"/>
        <v>1261</v>
      </c>
      <c r="V280" s="16">
        <v>450</v>
      </c>
      <c r="W280" s="16"/>
      <c r="X280" s="16"/>
      <c r="Y280" s="16"/>
      <c r="Z280" s="16"/>
      <c r="AA280" s="16"/>
      <c r="AB280" s="16"/>
      <c r="AC280" s="16"/>
      <c r="AD280" s="16"/>
      <c r="AE280" s="16"/>
      <c r="AF280" s="16"/>
      <c r="AG280" s="16"/>
      <c r="AH280" s="16"/>
      <c r="AI280" s="16"/>
      <c r="AJ280" s="16"/>
      <c r="AK280" s="16"/>
      <c r="AL280" s="16"/>
      <c r="AM280" s="16"/>
      <c r="AN280" s="16"/>
      <c r="AO280" s="16"/>
      <c r="AP280" s="16">
        <v>30</v>
      </c>
      <c r="AQ280" s="16"/>
      <c r="AR280" s="16"/>
      <c r="AS280" s="16"/>
      <c r="AT280" s="16"/>
      <c r="AU280" s="16"/>
      <c r="AV280" s="16"/>
      <c r="AW280" s="16"/>
      <c r="AX280" s="16"/>
      <c r="AY280" s="16"/>
      <c r="AZ280" s="16"/>
      <c r="BA280" s="16"/>
      <c r="BB280" s="16"/>
      <c r="BC280" s="16"/>
      <c r="BD280" s="16"/>
      <c r="BE280" s="16"/>
      <c r="BF280" s="16"/>
      <c r="BG280" s="23">
        <f t="shared" si="74"/>
        <v>480</v>
      </c>
      <c r="BH280" s="24">
        <f t="shared" si="77"/>
        <v>8</v>
      </c>
      <c r="BI280" s="25">
        <f t="shared" si="75"/>
        <v>7.5</v>
      </c>
      <c r="BJ280" s="25">
        <f t="shared" si="78"/>
        <v>93.75</v>
      </c>
      <c r="BK280" s="26">
        <f t="shared" si="87"/>
        <v>93.407407407407405</v>
      </c>
      <c r="BL280" s="26">
        <f t="shared" si="88"/>
        <v>100</v>
      </c>
      <c r="BM280" s="26">
        <f t="shared" si="79"/>
        <v>87.569444444444429</v>
      </c>
      <c r="BN280" s="27">
        <f t="shared" si="85"/>
        <v>0.5</v>
      </c>
      <c r="BO280" s="27">
        <f t="shared" si="80"/>
        <v>1350</v>
      </c>
      <c r="BP280" s="27">
        <f t="shared" si="81"/>
        <v>0</v>
      </c>
      <c r="BQ280" s="28">
        <f t="shared" si="82"/>
        <v>0</v>
      </c>
      <c r="BR280" s="29"/>
      <c r="BS280" s="29"/>
      <c r="BT280" s="29"/>
      <c r="BU280" s="30"/>
      <c r="BV280" s="29"/>
      <c r="BW280" s="16">
        <f t="shared" si="83"/>
        <v>1261</v>
      </c>
    </row>
    <row r="281" spans="1:75" x14ac:dyDescent="0.3">
      <c r="A281" s="14">
        <v>280</v>
      </c>
      <c r="B281" s="15">
        <v>46058</v>
      </c>
      <c r="C281" s="16" t="s">
        <v>38</v>
      </c>
      <c r="D281" s="17" t="str">
        <f t="shared" si="84"/>
        <v>FG</v>
      </c>
      <c r="E281" s="18" t="s">
        <v>39</v>
      </c>
      <c r="F281" s="18" t="s">
        <v>47</v>
      </c>
      <c r="G281" s="19" t="s">
        <v>120</v>
      </c>
      <c r="H281" s="19" t="s">
        <v>134</v>
      </c>
      <c r="I281" s="19"/>
      <c r="J281" s="20">
        <v>200497.11</v>
      </c>
      <c r="K281" s="21" t="str">
        <f>VLOOKUP(J281,'[2]Item List (3)'!A$1:B$110000,2,FALSE)</f>
        <v>OR.MNA6718G</v>
      </c>
      <c r="L281" s="20">
        <v>260129020</v>
      </c>
      <c r="M281" s="16" t="s">
        <v>141</v>
      </c>
      <c r="N281" s="16"/>
      <c r="O281" s="22" t="str">
        <f t="shared" si="76"/>
        <v/>
      </c>
      <c r="P281" s="16">
        <v>1</v>
      </c>
      <c r="Q281" s="32">
        <v>600</v>
      </c>
      <c r="R281" s="16"/>
      <c r="S281" s="16"/>
      <c r="T281" s="16"/>
      <c r="U281" s="23">
        <f t="shared" si="86"/>
        <v>600</v>
      </c>
      <c r="V281" s="16">
        <v>60</v>
      </c>
      <c r="W281" s="16"/>
      <c r="X281" s="16"/>
      <c r="Y281" s="16"/>
      <c r="Z281" s="16"/>
      <c r="AA281" s="16"/>
      <c r="AB281" s="16"/>
      <c r="AC281" s="16"/>
      <c r="AD281" s="16"/>
      <c r="AE281" s="16"/>
      <c r="AF281" s="16"/>
      <c r="AG281" s="16"/>
      <c r="AH281" s="16"/>
      <c r="AI281" s="16"/>
      <c r="AJ281" s="16"/>
      <c r="AK281" s="16"/>
      <c r="AL281" s="16"/>
      <c r="AM281" s="16"/>
      <c r="AN281" s="16"/>
      <c r="AO281" s="16"/>
      <c r="AP281" s="16"/>
      <c r="AQ281" s="16">
        <v>30</v>
      </c>
      <c r="AR281" s="16"/>
      <c r="AS281" s="16"/>
      <c r="AT281" s="16"/>
      <c r="AU281" s="16"/>
      <c r="AV281" s="16"/>
      <c r="AW281" s="16"/>
      <c r="AX281" s="16"/>
      <c r="AY281" s="16"/>
      <c r="AZ281" s="16"/>
      <c r="BA281" s="16"/>
      <c r="BB281" s="16"/>
      <c r="BC281" s="16"/>
      <c r="BD281" s="16"/>
      <c r="BE281" s="16"/>
      <c r="BF281" s="16"/>
      <c r="BG281" s="23">
        <f t="shared" si="74"/>
        <v>90</v>
      </c>
      <c r="BH281" s="24">
        <f t="shared" si="77"/>
        <v>1.5</v>
      </c>
      <c r="BI281" s="25">
        <f t="shared" si="75"/>
        <v>1</v>
      </c>
      <c r="BJ281" s="25">
        <f t="shared" si="78"/>
        <v>66.666666666666657</v>
      </c>
      <c r="BK281" s="26">
        <f t="shared" si="87"/>
        <v>0</v>
      </c>
      <c r="BL281" s="26">
        <f t="shared" si="88"/>
        <v>100</v>
      </c>
      <c r="BM281" s="26">
        <f t="shared" si="79"/>
        <v>0</v>
      </c>
      <c r="BN281" s="27">
        <f t="shared" si="85"/>
        <v>0</v>
      </c>
      <c r="BO281" s="27">
        <f t="shared" si="80"/>
        <v>0</v>
      </c>
      <c r="BP281" s="27">
        <f t="shared" si="81"/>
        <v>0.5</v>
      </c>
      <c r="BQ281" s="28">
        <f t="shared" si="82"/>
        <v>0</v>
      </c>
      <c r="BR281" s="29"/>
      <c r="BS281" s="29"/>
      <c r="BT281" s="29"/>
      <c r="BU281" s="30"/>
      <c r="BV281" s="29"/>
      <c r="BW281" s="16">
        <f t="shared" si="83"/>
        <v>600</v>
      </c>
    </row>
    <row r="282" spans="1:75" x14ac:dyDescent="0.3">
      <c r="A282" s="14">
        <v>281</v>
      </c>
      <c r="B282" s="15">
        <v>46058</v>
      </c>
      <c r="C282" s="16" t="s">
        <v>38</v>
      </c>
      <c r="D282" s="17" t="str">
        <f t="shared" si="84"/>
        <v>FG</v>
      </c>
      <c r="E282" s="18" t="s">
        <v>39</v>
      </c>
      <c r="F282" s="18" t="s">
        <v>47</v>
      </c>
      <c r="G282" s="19" t="s">
        <v>120</v>
      </c>
      <c r="H282" s="19" t="s">
        <v>134</v>
      </c>
      <c r="I282" s="19"/>
      <c r="J282" s="20">
        <v>208247</v>
      </c>
      <c r="K282" s="21" t="str">
        <f>VLOOKUP(J282,'[2]Item List (3)'!A$1:B$110000,2,FALSE)</f>
        <v>OR.209 YY2</v>
      </c>
      <c r="L282" s="20">
        <v>260104004</v>
      </c>
      <c r="M282" s="16" t="s">
        <v>141</v>
      </c>
      <c r="N282" s="16"/>
      <c r="O282" s="22" t="str">
        <f t="shared" si="76"/>
        <v/>
      </c>
      <c r="P282" s="16">
        <v>1</v>
      </c>
      <c r="Q282" s="32">
        <v>3600</v>
      </c>
      <c r="R282" s="16"/>
      <c r="S282" s="16"/>
      <c r="T282" s="16"/>
      <c r="U282" s="23">
        <f t="shared" si="86"/>
        <v>3600</v>
      </c>
      <c r="V282" s="16">
        <v>270</v>
      </c>
      <c r="W282" s="16">
        <v>120</v>
      </c>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23">
        <f t="shared" si="74"/>
        <v>390</v>
      </c>
      <c r="BH282" s="24">
        <f t="shared" si="77"/>
        <v>6.5</v>
      </c>
      <c r="BI282" s="25">
        <f t="shared" si="75"/>
        <v>4.5</v>
      </c>
      <c r="BJ282" s="25">
        <f t="shared" si="78"/>
        <v>69.230769230769226</v>
      </c>
      <c r="BK282" s="26">
        <f t="shared" si="87"/>
        <v>0</v>
      </c>
      <c r="BL282" s="26">
        <f t="shared" si="88"/>
        <v>100</v>
      </c>
      <c r="BM282" s="26">
        <f t="shared" si="79"/>
        <v>0</v>
      </c>
      <c r="BN282" s="27">
        <f t="shared" si="85"/>
        <v>2</v>
      </c>
      <c r="BO282" s="27">
        <f t="shared" si="80"/>
        <v>0</v>
      </c>
      <c r="BP282" s="27">
        <f t="shared" si="81"/>
        <v>0</v>
      </c>
      <c r="BQ282" s="28">
        <f t="shared" si="82"/>
        <v>0</v>
      </c>
      <c r="BR282" s="29"/>
      <c r="BS282" s="29"/>
      <c r="BT282" s="29"/>
      <c r="BU282" s="30"/>
      <c r="BV282" s="29"/>
      <c r="BW282" s="16">
        <f t="shared" si="83"/>
        <v>3600</v>
      </c>
    </row>
    <row r="283" spans="1:75" x14ac:dyDescent="0.3">
      <c r="A283" s="14">
        <v>282</v>
      </c>
      <c r="B283" s="15">
        <v>46058</v>
      </c>
      <c r="C283" s="16" t="s">
        <v>40</v>
      </c>
      <c r="D283" s="17" t="str">
        <f t="shared" si="84"/>
        <v>FG</v>
      </c>
      <c r="E283" s="18" t="s">
        <v>39</v>
      </c>
      <c r="F283" s="18" t="s">
        <v>47</v>
      </c>
      <c r="G283" s="19" t="s">
        <v>42</v>
      </c>
      <c r="H283" s="19" t="s">
        <v>43</v>
      </c>
      <c r="I283" s="19"/>
      <c r="J283" s="20">
        <v>208247</v>
      </c>
      <c r="K283" s="21" t="str">
        <f>VLOOKUP(J283,'[2]Item List (3)'!A$1:B$110000,2,FALSE)</f>
        <v>OR.209 YY2</v>
      </c>
      <c r="L283" s="20">
        <v>260104004</v>
      </c>
      <c r="M283" s="16" t="s">
        <v>141</v>
      </c>
      <c r="N283" s="16"/>
      <c r="O283" s="22" t="str">
        <f t="shared" si="76"/>
        <v/>
      </c>
      <c r="P283" s="16">
        <v>2</v>
      </c>
      <c r="Q283" s="32">
        <v>6480</v>
      </c>
      <c r="R283" s="16"/>
      <c r="S283" s="16"/>
      <c r="T283" s="16"/>
      <c r="U283" s="23">
        <f t="shared" si="86"/>
        <v>6480</v>
      </c>
      <c r="V283" s="16">
        <v>300</v>
      </c>
      <c r="W283" s="16"/>
      <c r="X283" s="16"/>
      <c r="Y283" s="16"/>
      <c r="Z283" s="16"/>
      <c r="AA283" s="16"/>
      <c r="AB283" s="16"/>
      <c r="AC283" s="16"/>
      <c r="AD283" s="16"/>
      <c r="AE283" s="16"/>
      <c r="AF283" s="16"/>
      <c r="AG283" s="16"/>
      <c r="AH283" s="16"/>
      <c r="AI283" s="16"/>
      <c r="AJ283" s="16"/>
      <c r="AK283" s="16"/>
      <c r="AL283" s="16"/>
      <c r="AM283" s="16"/>
      <c r="AN283" s="16"/>
      <c r="AO283" s="16"/>
      <c r="AP283" s="16"/>
      <c r="AQ283" s="16">
        <v>30</v>
      </c>
      <c r="AR283" s="16"/>
      <c r="AS283" s="16"/>
      <c r="AT283" s="16"/>
      <c r="AU283" s="16"/>
      <c r="AV283" s="16"/>
      <c r="AW283" s="16"/>
      <c r="AX283" s="16"/>
      <c r="AY283" s="16"/>
      <c r="AZ283" s="16"/>
      <c r="BA283" s="16"/>
      <c r="BB283" s="16"/>
      <c r="BC283" s="16"/>
      <c r="BD283" s="16"/>
      <c r="BE283" s="16"/>
      <c r="BF283" s="16"/>
      <c r="BG283" s="23">
        <f t="shared" si="74"/>
        <v>330</v>
      </c>
      <c r="BH283" s="24">
        <f t="shared" si="77"/>
        <v>5.5</v>
      </c>
      <c r="BI283" s="25">
        <f t="shared" si="75"/>
        <v>5</v>
      </c>
      <c r="BJ283" s="25">
        <f t="shared" si="78"/>
        <v>90.909090909090907</v>
      </c>
      <c r="BK283" s="26">
        <f t="shared" si="87"/>
        <v>0</v>
      </c>
      <c r="BL283" s="26">
        <f t="shared" si="88"/>
        <v>100</v>
      </c>
      <c r="BM283" s="26">
        <f t="shared" si="79"/>
        <v>0</v>
      </c>
      <c r="BN283" s="27">
        <f t="shared" si="85"/>
        <v>0</v>
      </c>
      <c r="BO283" s="27">
        <f t="shared" si="80"/>
        <v>0</v>
      </c>
      <c r="BP283" s="27">
        <f t="shared" si="81"/>
        <v>0.5</v>
      </c>
      <c r="BQ283" s="28">
        <f t="shared" si="82"/>
        <v>0</v>
      </c>
      <c r="BR283" s="29"/>
      <c r="BS283" s="29"/>
      <c r="BT283" s="29"/>
      <c r="BU283" s="30"/>
      <c r="BV283" s="29"/>
      <c r="BW283" s="16">
        <f t="shared" si="83"/>
        <v>12960</v>
      </c>
    </row>
    <row r="284" spans="1:75" x14ac:dyDescent="0.3">
      <c r="A284" s="14">
        <v>283</v>
      </c>
      <c r="B284" s="15">
        <v>46058</v>
      </c>
      <c r="C284" s="38" t="s">
        <v>40</v>
      </c>
      <c r="D284" s="17" t="str">
        <f t="shared" si="84"/>
        <v>FG</v>
      </c>
      <c r="E284" s="18" t="s">
        <v>39</v>
      </c>
      <c r="F284" s="18" t="s">
        <v>47</v>
      </c>
      <c r="G284" s="19" t="s">
        <v>42</v>
      </c>
      <c r="H284" s="19" t="s">
        <v>43</v>
      </c>
      <c r="I284" s="19"/>
      <c r="J284" s="20">
        <v>208448</v>
      </c>
      <c r="K284" s="21" t="str">
        <f>VLOOKUP(J284,'[2]Item List (3)'!A$1:B$110000,2,FALSE)</f>
        <v>R.OR 448(JC 8007)</v>
      </c>
      <c r="L284" s="20">
        <v>260129006</v>
      </c>
      <c r="M284" s="16" t="s">
        <v>141</v>
      </c>
      <c r="N284" s="16"/>
      <c r="O284" s="22" t="str">
        <f t="shared" si="76"/>
        <v/>
      </c>
      <c r="P284" s="16">
        <v>2</v>
      </c>
      <c r="Q284" s="32">
        <v>3996</v>
      </c>
      <c r="R284" s="16"/>
      <c r="S284" s="16"/>
      <c r="T284" s="16"/>
      <c r="U284" s="23">
        <f t="shared" si="86"/>
        <v>3996</v>
      </c>
      <c r="V284" s="16">
        <v>330</v>
      </c>
      <c r="W284" s="16">
        <v>120</v>
      </c>
      <c r="X284" s="16"/>
      <c r="Y284" s="16"/>
      <c r="Z284" s="16"/>
      <c r="AA284" s="16"/>
      <c r="AB284" s="16"/>
      <c r="AC284" s="16"/>
      <c r="AD284" s="16"/>
      <c r="AE284" s="16"/>
      <c r="AF284" s="16"/>
      <c r="AG284" s="16"/>
      <c r="AH284" s="16"/>
      <c r="AI284" s="16"/>
      <c r="AJ284" s="16"/>
      <c r="AK284" s="16"/>
      <c r="AL284" s="16"/>
      <c r="AM284" s="16"/>
      <c r="AN284" s="16"/>
      <c r="AO284" s="16"/>
      <c r="AP284" s="16"/>
      <c r="AQ284" s="16">
        <v>60</v>
      </c>
      <c r="AR284" s="16"/>
      <c r="AS284" s="16"/>
      <c r="AT284" s="16"/>
      <c r="AU284" s="16"/>
      <c r="AV284" s="16"/>
      <c r="AW284" s="16"/>
      <c r="AX284" s="16"/>
      <c r="AY284" s="16"/>
      <c r="AZ284" s="16"/>
      <c r="BA284" s="16"/>
      <c r="BB284" s="16"/>
      <c r="BC284" s="16"/>
      <c r="BD284" s="16"/>
      <c r="BE284" s="16"/>
      <c r="BF284" s="16"/>
      <c r="BG284" s="23">
        <f t="shared" si="74"/>
        <v>510</v>
      </c>
      <c r="BH284" s="24">
        <f t="shared" si="77"/>
        <v>8.5</v>
      </c>
      <c r="BI284" s="25">
        <f t="shared" si="75"/>
        <v>5.5</v>
      </c>
      <c r="BJ284" s="25">
        <f t="shared" si="78"/>
        <v>64.705882352941174</v>
      </c>
      <c r="BK284" s="26">
        <f t="shared" si="87"/>
        <v>0</v>
      </c>
      <c r="BL284" s="26">
        <f t="shared" si="88"/>
        <v>100</v>
      </c>
      <c r="BM284" s="26">
        <f t="shared" si="79"/>
        <v>0</v>
      </c>
      <c r="BN284" s="27">
        <f t="shared" si="85"/>
        <v>2</v>
      </c>
      <c r="BO284" s="27">
        <f t="shared" si="80"/>
        <v>0</v>
      </c>
      <c r="BP284" s="27">
        <f t="shared" si="81"/>
        <v>1</v>
      </c>
      <c r="BQ284" s="28">
        <f t="shared" si="82"/>
        <v>0</v>
      </c>
      <c r="BR284" s="29"/>
      <c r="BS284" s="29"/>
      <c r="BT284" s="29"/>
      <c r="BU284" s="30"/>
      <c r="BV284" s="29"/>
      <c r="BW284" s="16">
        <f t="shared" si="83"/>
        <v>7992</v>
      </c>
    </row>
    <row r="285" spans="1:75" x14ac:dyDescent="0.3">
      <c r="A285" s="14">
        <v>284</v>
      </c>
      <c r="B285" s="15">
        <v>46058</v>
      </c>
      <c r="C285" s="38" t="s">
        <v>40</v>
      </c>
      <c r="D285" s="17" t="str">
        <f t="shared" si="84"/>
        <v>FG</v>
      </c>
      <c r="E285" s="18" t="s">
        <v>39</v>
      </c>
      <c r="F285" s="18"/>
      <c r="G285" s="19" t="s">
        <v>42</v>
      </c>
      <c r="H285" s="19" t="s">
        <v>43</v>
      </c>
      <c r="I285" s="19"/>
      <c r="J285" s="20">
        <v>95076</v>
      </c>
      <c r="K285" s="21" t="e">
        <f>VLOOKUP(J285,'[2]Item List (3)'!A$1:B$110000,2,FALSE)</f>
        <v>#N/A</v>
      </c>
      <c r="L285" s="20"/>
      <c r="M285" s="16" t="s">
        <v>138</v>
      </c>
      <c r="N285" s="16"/>
      <c r="O285" s="22" t="str">
        <f t="shared" si="76"/>
        <v/>
      </c>
      <c r="P285" s="16">
        <v>1</v>
      </c>
      <c r="Q285" s="32"/>
      <c r="R285" s="16"/>
      <c r="S285" s="16"/>
      <c r="T285" s="16"/>
      <c r="U285" s="23">
        <f t="shared" si="86"/>
        <v>0</v>
      </c>
      <c r="V285" s="16"/>
      <c r="W285" s="16">
        <v>60</v>
      </c>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23">
        <f t="shared" si="74"/>
        <v>60</v>
      </c>
      <c r="BH285" s="24">
        <f t="shared" si="77"/>
        <v>1</v>
      </c>
      <c r="BI285" s="25">
        <f t="shared" si="75"/>
        <v>0</v>
      </c>
      <c r="BJ285" s="25">
        <f t="shared" si="78"/>
        <v>0</v>
      </c>
      <c r="BK285" s="26">
        <f t="shared" si="87"/>
        <v>0</v>
      </c>
      <c r="BL285" s="26">
        <f t="shared" si="88"/>
        <v>0</v>
      </c>
      <c r="BM285" s="26">
        <f t="shared" si="79"/>
        <v>0</v>
      </c>
      <c r="BN285" s="27">
        <f t="shared" si="85"/>
        <v>1</v>
      </c>
      <c r="BO285" s="27">
        <f t="shared" si="80"/>
        <v>0</v>
      </c>
      <c r="BP285" s="27">
        <f t="shared" si="81"/>
        <v>0</v>
      </c>
      <c r="BQ285" s="28">
        <f t="shared" si="82"/>
        <v>0</v>
      </c>
      <c r="BR285" s="29"/>
      <c r="BS285" s="29"/>
      <c r="BT285" s="29"/>
      <c r="BU285" s="30"/>
      <c r="BV285" s="29"/>
      <c r="BW285" s="16">
        <f t="shared" si="83"/>
        <v>0</v>
      </c>
    </row>
    <row r="286" spans="1:75" x14ac:dyDescent="0.3">
      <c r="A286" s="14">
        <v>285</v>
      </c>
      <c r="B286" s="15">
        <v>46058</v>
      </c>
      <c r="C286" s="38" t="s">
        <v>38</v>
      </c>
      <c r="D286" s="39" t="str">
        <f t="shared" si="84"/>
        <v>FG</v>
      </c>
      <c r="E286" s="38" t="s">
        <v>44</v>
      </c>
      <c r="F286" s="18" t="s">
        <v>47</v>
      </c>
      <c r="G286" s="19" t="s">
        <v>46</v>
      </c>
      <c r="H286" s="19" t="s">
        <v>121</v>
      </c>
      <c r="I286" s="19"/>
      <c r="J286" s="20">
        <v>104737</v>
      </c>
      <c r="K286" s="21" t="str">
        <f>VLOOKUP(J286,'[2]Item List (3)'!A$1:B$110000,2,FALSE)</f>
        <v>IR.IR 42X51.5X37</v>
      </c>
      <c r="L286" s="20">
        <v>260121008</v>
      </c>
      <c r="M286" s="16" t="s">
        <v>138</v>
      </c>
      <c r="N286" s="16"/>
      <c r="O286" s="22" t="str">
        <f t="shared" si="76"/>
        <v/>
      </c>
      <c r="P286" s="16">
        <v>1</v>
      </c>
      <c r="Q286" s="32">
        <v>1000</v>
      </c>
      <c r="R286" s="16"/>
      <c r="S286" s="16"/>
      <c r="T286" s="16"/>
      <c r="U286" s="23">
        <f t="shared" si="86"/>
        <v>1000</v>
      </c>
      <c r="V286" s="16">
        <v>60</v>
      </c>
      <c r="W286" s="16"/>
      <c r="X286" s="16"/>
      <c r="Y286" s="16"/>
      <c r="Z286" s="16"/>
      <c r="AA286" s="16"/>
      <c r="AB286" s="16"/>
      <c r="AC286" s="16"/>
      <c r="AD286" s="16"/>
      <c r="AE286" s="16"/>
      <c r="AF286" s="16"/>
      <c r="AG286" s="16"/>
      <c r="AH286" s="16"/>
      <c r="AI286" s="16"/>
      <c r="AJ286" s="16"/>
      <c r="AK286" s="16"/>
      <c r="AL286" s="16"/>
      <c r="AM286" s="16"/>
      <c r="AN286" s="16"/>
      <c r="AO286" s="16"/>
      <c r="AP286" s="16"/>
      <c r="AQ286" s="16">
        <v>180</v>
      </c>
      <c r="AR286" s="16"/>
      <c r="AS286" s="16"/>
      <c r="AT286" s="16"/>
      <c r="AU286" s="16"/>
      <c r="AV286" s="16"/>
      <c r="AW286" s="16"/>
      <c r="AX286" s="16"/>
      <c r="AY286" s="16"/>
      <c r="AZ286" s="16"/>
      <c r="BA286" s="16"/>
      <c r="BB286" s="16"/>
      <c r="BC286" s="16"/>
      <c r="BD286" s="16"/>
      <c r="BE286" s="16"/>
      <c r="BF286" s="16"/>
      <c r="BG286" s="23">
        <f t="shared" si="74"/>
        <v>240</v>
      </c>
      <c r="BH286" s="24">
        <f t="shared" si="77"/>
        <v>4</v>
      </c>
      <c r="BI286" s="25">
        <f t="shared" si="75"/>
        <v>1</v>
      </c>
      <c r="BJ286" s="25">
        <f t="shared" si="78"/>
        <v>25</v>
      </c>
      <c r="BK286" s="26">
        <f t="shared" si="87"/>
        <v>0</v>
      </c>
      <c r="BL286" s="26">
        <f t="shared" si="88"/>
        <v>100</v>
      </c>
      <c r="BM286" s="26">
        <f t="shared" si="79"/>
        <v>0</v>
      </c>
      <c r="BN286" s="27">
        <f t="shared" si="85"/>
        <v>0</v>
      </c>
      <c r="BO286" s="27">
        <f t="shared" si="80"/>
        <v>0</v>
      </c>
      <c r="BP286" s="27">
        <f t="shared" si="81"/>
        <v>3</v>
      </c>
      <c r="BQ286" s="28">
        <f t="shared" si="82"/>
        <v>0</v>
      </c>
      <c r="BR286" s="29"/>
      <c r="BS286" s="29"/>
      <c r="BT286" s="29"/>
      <c r="BU286" s="30"/>
      <c r="BV286" s="29"/>
      <c r="BW286" s="16">
        <f t="shared" si="83"/>
        <v>1000</v>
      </c>
    </row>
    <row r="287" spans="1:75" x14ac:dyDescent="0.3">
      <c r="A287" s="14">
        <v>286</v>
      </c>
      <c r="B287" s="15">
        <v>46058</v>
      </c>
      <c r="C287" s="38" t="s">
        <v>38</v>
      </c>
      <c r="D287" s="39" t="str">
        <f t="shared" si="84"/>
        <v>FG</v>
      </c>
      <c r="E287" s="38" t="s">
        <v>44</v>
      </c>
      <c r="F287" s="18" t="s">
        <v>41</v>
      </c>
      <c r="G287" s="19" t="s">
        <v>46</v>
      </c>
      <c r="H287" s="19" t="s">
        <v>121</v>
      </c>
      <c r="I287" s="19"/>
      <c r="J287" s="20">
        <v>104737</v>
      </c>
      <c r="K287" s="21" t="str">
        <f>VLOOKUP(J287,'[2]Item List (3)'!A$1:B$110000,2,FALSE)</f>
        <v>IR.IR 42X51.5X37</v>
      </c>
      <c r="L287" s="20">
        <v>260121008</v>
      </c>
      <c r="M287" s="16" t="s">
        <v>138</v>
      </c>
      <c r="N287" s="16"/>
      <c r="O287" s="22" t="str">
        <f t="shared" si="76"/>
        <v/>
      </c>
      <c r="P287" s="16">
        <v>1</v>
      </c>
      <c r="Q287" s="32">
        <v>1168</v>
      </c>
      <c r="R287" s="16"/>
      <c r="S287" s="16"/>
      <c r="T287" s="16"/>
      <c r="U287" s="23">
        <f t="shared" si="86"/>
        <v>1168</v>
      </c>
      <c r="V287" s="16">
        <v>240</v>
      </c>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23">
        <f t="shared" si="74"/>
        <v>240</v>
      </c>
      <c r="BH287" s="24">
        <f t="shared" si="77"/>
        <v>4</v>
      </c>
      <c r="BI287" s="25">
        <f t="shared" si="75"/>
        <v>4</v>
      </c>
      <c r="BJ287" s="25">
        <f t="shared" si="78"/>
        <v>100</v>
      </c>
      <c r="BK287" s="26">
        <f t="shared" si="87"/>
        <v>0</v>
      </c>
      <c r="BL287" s="26">
        <f t="shared" si="88"/>
        <v>100</v>
      </c>
      <c r="BM287" s="26">
        <f t="shared" si="79"/>
        <v>0</v>
      </c>
      <c r="BN287" s="27">
        <f t="shared" si="85"/>
        <v>0</v>
      </c>
      <c r="BO287" s="27">
        <f t="shared" si="80"/>
        <v>0</v>
      </c>
      <c r="BP287" s="27">
        <f t="shared" si="81"/>
        <v>0</v>
      </c>
      <c r="BQ287" s="28">
        <f t="shared" si="82"/>
        <v>0</v>
      </c>
      <c r="BR287" s="29"/>
      <c r="BS287" s="29"/>
      <c r="BT287" s="29"/>
      <c r="BU287" s="30"/>
      <c r="BV287" s="29"/>
      <c r="BW287" s="16">
        <f t="shared" si="83"/>
        <v>1168</v>
      </c>
    </row>
    <row r="288" spans="1:75" x14ac:dyDescent="0.3">
      <c r="A288" s="14">
        <v>287</v>
      </c>
      <c r="B288" s="15">
        <v>46058</v>
      </c>
      <c r="C288" s="38" t="s">
        <v>40</v>
      </c>
      <c r="D288" s="39" t="str">
        <f t="shared" si="84"/>
        <v>FG</v>
      </c>
      <c r="E288" s="38" t="s">
        <v>44</v>
      </c>
      <c r="F288" s="18" t="s">
        <v>47</v>
      </c>
      <c r="G288" s="19" t="s">
        <v>46</v>
      </c>
      <c r="H288" s="19" t="s">
        <v>48</v>
      </c>
      <c r="I288" s="19"/>
      <c r="J288" s="20">
        <v>104737</v>
      </c>
      <c r="K288" s="21" t="str">
        <f>VLOOKUP(J288,'[2]Item List (3)'!A$1:B$110000,2,FALSE)</f>
        <v>IR.IR 42X51.5X37</v>
      </c>
      <c r="L288" s="20">
        <v>260121008</v>
      </c>
      <c r="M288" s="16" t="s">
        <v>138</v>
      </c>
      <c r="N288" s="16"/>
      <c r="O288" s="22" t="str">
        <f t="shared" si="76"/>
        <v/>
      </c>
      <c r="P288" s="16">
        <v>1</v>
      </c>
      <c r="Q288" s="32">
        <v>1284</v>
      </c>
      <c r="R288" s="16"/>
      <c r="S288" s="16">
        <v>4</v>
      </c>
      <c r="T288" s="16"/>
      <c r="U288" s="23">
        <f t="shared" si="86"/>
        <v>1288</v>
      </c>
      <c r="V288" s="16">
        <v>120</v>
      </c>
      <c r="W288" s="16"/>
      <c r="X288" s="16"/>
      <c r="Y288" s="16"/>
      <c r="Z288" s="16"/>
      <c r="AA288" s="16"/>
      <c r="AB288" s="16"/>
      <c r="AC288" s="16"/>
      <c r="AD288" s="16"/>
      <c r="AE288" s="16"/>
      <c r="AF288" s="16"/>
      <c r="AG288" s="16"/>
      <c r="AH288" s="16"/>
      <c r="AI288" s="16"/>
      <c r="AJ288" s="16"/>
      <c r="AK288" s="16"/>
      <c r="AL288" s="16"/>
      <c r="AM288" s="16"/>
      <c r="AN288" s="16"/>
      <c r="AO288" s="16"/>
      <c r="AP288" s="16"/>
      <c r="AQ288" s="16">
        <v>120</v>
      </c>
      <c r="AR288" s="16"/>
      <c r="AS288" s="16"/>
      <c r="AT288" s="16"/>
      <c r="AU288" s="16"/>
      <c r="AV288" s="16"/>
      <c r="AW288" s="16"/>
      <c r="AX288" s="16"/>
      <c r="AY288" s="16"/>
      <c r="AZ288" s="16"/>
      <c r="BA288" s="16"/>
      <c r="BB288" s="16"/>
      <c r="BC288" s="16"/>
      <c r="BD288" s="16"/>
      <c r="BE288" s="16"/>
      <c r="BF288" s="16"/>
      <c r="BG288" s="23">
        <f t="shared" si="74"/>
        <v>240</v>
      </c>
      <c r="BH288" s="24">
        <f t="shared" si="77"/>
        <v>4</v>
      </c>
      <c r="BI288" s="25">
        <f t="shared" si="75"/>
        <v>2</v>
      </c>
      <c r="BJ288" s="25">
        <f t="shared" si="78"/>
        <v>50</v>
      </c>
      <c r="BK288" s="26">
        <f t="shared" si="87"/>
        <v>0</v>
      </c>
      <c r="BL288" s="26">
        <f t="shared" si="88"/>
        <v>99.689440993788821</v>
      </c>
      <c r="BM288" s="26">
        <f t="shared" si="79"/>
        <v>0</v>
      </c>
      <c r="BN288" s="27">
        <f t="shared" si="85"/>
        <v>0</v>
      </c>
      <c r="BO288" s="27">
        <f t="shared" si="80"/>
        <v>0</v>
      </c>
      <c r="BP288" s="27">
        <f t="shared" si="81"/>
        <v>2</v>
      </c>
      <c r="BQ288" s="28">
        <f t="shared" si="82"/>
        <v>0</v>
      </c>
      <c r="BR288" s="29"/>
      <c r="BS288" s="29"/>
      <c r="BT288" s="29"/>
      <c r="BU288" s="30"/>
      <c r="BV288" s="29"/>
      <c r="BW288" s="16">
        <f t="shared" si="83"/>
        <v>1284</v>
      </c>
    </row>
    <row r="289" spans="1:75" x14ac:dyDescent="0.3">
      <c r="A289" s="14">
        <v>288</v>
      </c>
      <c r="B289" s="15">
        <v>46058</v>
      </c>
      <c r="C289" s="38" t="s">
        <v>40</v>
      </c>
      <c r="D289" s="39" t="str">
        <f t="shared" si="84"/>
        <v>FG</v>
      </c>
      <c r="E289" s="38" t="s">
        <v>44</v>
      </c>
      <c r="F289" s="18" t="s">
        <v>41</v>
      </c>
      <c r="G289" s="19" t="s">
        <v>46</v>
      </c>
      <c r="H289" s="19" t="s">
        <v>48</v>
      </c>
      <c r="I289" s="19"/>
      <c r="J289" s="20">
        <v>208281</v>
      </c>
      <c r="K289" s="21" t="str">
        <f>VLOOKUP(J289,'[2]Item List (3)'!A$1:B$110000,2,FALSE)</f>
        <v>D.OR 14536</v>
      </c>
      <c r="L289" s="20">
        <v>251230010</v>
      </c>
      <c r="M289" s="16" t="s">
        <v>141</v>
      </c>
      <c r="N289" s="16"/>
      <c r="O289" s="22" t="str">
        <f t="shared" si="76"/>
        <v/>
      </c>
      <c r="P289" s="16">
        <v>3</v>
      </c>
      <c r="Q289" s="32">
        <v>1053</v>
      </c>
      <c r="R289" s="16"/>
      <c r="S289" s="16"/>
      <c r="T289" s="16"/>
      <c r="U289" s="23">
        <f t="shared" si="86"/>
        <v>1053</v>
      </c>
      <c r="V289" s="16">
        <v>180</v>
      </c>
      <c r="W289" s="16">
        <v>60</v>
      </c>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23">
        <f t="shared" si="74"/>
        <v>240</v>
      </c>
      <c r="BH289" s="24">
        <f t="shared" si="77"/>
        <v>4</v>
      </c>
      <c r="BI289" s="25">
        <f t="shared" si="75"/>
        <v>3</v>
      </c>
      <c r="BJ289" s="25">
        <f t="shared" si="78"/>
        <v>75</v>
      </c>
      <c r="BK289" s="26">
        <f t="shared" si="87"/>
        <v>0</v>
      </c>
      <c r="BL289" s="26">
        <f t="shared" si="88"/>
        <v>100</v>
      </c>
      <c r="BM289" s="26">
        <f t="shared" si="79"/>
        <v>0</v>
      </c>
      <c r="BN289" s="27">
        <f t="shared" si="85"/>
        <v>1</v>
      </c>
      <c r="BO289" s="27">
        <f t="shared" si="80"/>
        <v>0</v>
      </c>
      <c r="BP289" s="27">
        <f t="shared" si="81"/>
        <v>0</v>
      </c>
      <c r="BQ289" s="28">
        <f t="shared" si="82"/>
        <v>0</v>
      </c>
      <c r="BR289" s="29"/>
      <c r="BS289" s="29"/>
      <c r="BT289" s="29"/>
      <c r="BU289" s="30"/>
      <c r="BV289" s="29"/>
      <c r="BW289" s="16">
        <f t="shared" si="83"/>
        <v>3159</v>
      </c>
    </row>
    <row r="290" spans="1:75" x14ac:dyDescent="0.3">
      <c r="A290" s="14">
        <v>289</v>
      </c>
      <c r="B290" s="15">
        <v>46058</v>
      </c>
      <c r="C290" s="16" t="s">
        <v>38</v>
      </c>
      <c r="D290" s="17" t="str">
        <f t="shared" si="84"/>
        <v>CG</v>
      </c>
      <c r="E290" s="18" t="s">
        <v>50</v>
      </c>
      <c r="F290" s="18"/>
      <c r="G290" s="19"/>
      <c r="H290" s="19"/>
      <c r="I290" s="19"/>
      <c r="J290" s="20"/>
      <c r="K290" s="21" t="e">
        <f>VLOOKUP(J290,'[2]Item List (3)'!A$1:B$110000,2,FALSE)</f>
        <v>#N/A</v>
      </c>
      <c r="L290" s="20"/>
      <c r="M290" s="16" t="s">
        <v>138</v>
      </c>
      <c r="N290" s="16"/>
      <c r="O290" s="22" t="str">
        <f t="shared" si="76"/>
        <v/>
      </c>
      <c r="P290" s="16"/>
      <c r="Q290" s="32"/>
      <c r="R290" s="16"/>
      <c r="S290" s="16"/>
      <c r="T290" s="16"/>
      <c r="U290" s="23">
        <f t="shared" si="86"/>
        <v>0</v>
      </c>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v>480</v>
      </c>
      <c r="BG290" s="23">
        <f t="shared" si="74"/>
        <v>480</v>
      </c>
      <c r="BH290" s="24">
        <f t="shared" si="77"/>
        <v>8</v>
      </c>
      <c r="BI290" s="25">
        <f t="shared" si="75"/>
        <v>0</v>
      </c>
      <c r="BJ290" s="25">
        <f t="shared" si="78"/>
        <v>0</v>
      </c>
      <c r="BK290" s="26">
        <f t="shared" si="87"/>
        <v>0</v>
      </c>
      <c r="BL290" s="26">
        <f t="shared" si="88"/>
        <v>0</v>
      </c>
      <c r="BM290" s="26">
        <f t="shared" si="79"/>
        <v>0</v>
      </c>
      <c r="BN290" s="27">
        <f t="shared" si="85"/>
        <v>8</v>
      </c>
      <c r="BO290" s="27">
        <f t="shared" si="80"/>
        <v>0</v>
      </c>
      <c r="BP290" s="27">
        <f t="shared" si="81"/>
        <v>0</v>
      </c>
      <c r="BQ290" s="28">
        <f t="shared" si="82"/>
        <v>0</v>
      </c>
      <c r="BR290" s="29"/>
      <c r="BS290" s="29"/>
      <c r="BT290" s="29"/>
      <c r="BU290" s="30"/>
      <c r="BV290" s="29"/>
      <c r="BW290" s="16">
        <f t="shared" si="83"/>
        <v>0</v>
      </c>
    </row>
    <row r="291" spans="1:75" x14ac:dyDescent="0.3">
      <c r="A291" s="14">
        <v>290</v>
      </c>
      <c r="B291" s="15">
        <v>46058</v>
      </c>
      <c r="C291" s="16" t="s">
        <v>40</v>
      </c>
      <c r="D291" s="17" t="str">
        <f t="shared" si="84"/>
        <v>CG</v>
      </c>
      <c r="E291" s="18" t="s">
        <v>50</v>
      </c>
      <c r="F291" s="18"/>
      <c r="G291" s="19"/>
      <c r="H291" s="19"/>
      <c r="I291" s="19"/>
      <c r="J291" s="20"/>
      <c r="K291" s="21" t="e">
        <f>VLOOKUP(J291,'[2]Item List (3)'!A$1:B$110000,2,FALSE)</f>
        <v>#N/A</v>
      </c>
      <c r="L291" s="20"/>
      <c r="M291" s="16" t="s">
        <v>138</v>
      </c>
      <c r="N291" s="16"/>
      <c r="O291" s="22" t="str">
        <f t="shared" si="76"/>
        <v/>
      </c>
      <c r="P291" s="16"/>
      <c r="Q291" s="32"/>
      <c r="R291" s="16"/>
      <c r="S291" s="16"/>
      <c r="T291" s="16"/>
      <c r="U291" s="23">
        <f t="shared" si="86"/>
        <v>0</v>
      </c>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v>480</v>
      </c>
      <c r="BG291" s="23">
        <f t="shared" si="74"/>
        <v>480</v>
      </c>
      <c r="BH291" s="24">
        <f t="shared" si="77"/>
        <v>8</v>
      </c>
      <c r="BI291" s="25">
        <f t="shared" si="75"/>
        <v>0</v>
      </c>
      <c r="BJ291" s="25">
        <f t="shared" si="78"/>
        <v>0</v>
      </c>
      <c r="BK291" s="26">
        <f t="shared" si="87"/>
        <v>0</v>
      </c>
      <c r="BL291" s="26">
        <f t="shared" si="88"/>
        <v>0</v>
      </c>
      <c r="BM291" s="26">
        <f t="shared" si="79"/>
        <v>0</v>
      </c>
      <c r="BN291" s="27">
        <f t="shared" si="85"/>
        <v>8</v>
      </c>
      <c r="BO291" s="27">
        <f t="shared" si="80"/>
        <v>0</v>
      </c>
      <c r="BP291" s="27">
        <f t="shared" si="81"/>
        <v>0</v>
      </c>
      <c r="BQ291" s="28">
        <f t="shared" si="82"/>
        <v>0</v>
      </c>
      <c r="BR291" s="29"/>
      <c r="BS291" s="29"/>
      <c r="BT291" s="29"/>
      <c r="BU291" s="30"/>
      <c r="BV291" s="29"/>
      <c r="BW291" s="16">
        <f t="shared" si="83"/>
        <v>0</v>
      </c>
    </row>
    <row r="292" spans="1:75" x14ac:dyDescent="0.3">
      <c r="A292" s="14">
        <v>291</v>
      </c>
      <c r="B292" s="15">
        <v>46058</v>
      </c>
      <c r="C292" s="16" t="s">
        <v>38</v>
      </c>
      <c r="D292" s="17" t="str">
        <f t="shared" si="84"/>
        <v>CG</v>
      </c>
      <c r="E292" s="18" t="s">
        <v>51</v>
      </c>
      <c r="F292" s="18" t="s">
        <v>55</v>
      </c>
      <c r="G292" s="19" t="s">
        <v>53</v>
      </c>
      <c r="H292" s="19" t="s">
        <v>123</v>
      </c>
      <c r="I292" s="19" t="s">
        <v>120</v>
      </c>
      <c r="J292" s="20">
        <v>200827.1</v>
      </c>
      <c r="K292" s="21" t="str">
        <f>VLOOKUP(J292,'[2]Item List (3)'!A$1:B$110000,2,FALSE)</f>
        <v>MNA.OR 4020</v>
      </c>
      <c r="L292" s="20"/>
      <c r="M292" s="16" t="s">
        <v>141</v>
      </c>
      <c r="N292" s="16"/>
      <c r="O292" s="22" t="str">
        <f t="shared" si="76"/>
        <v/>
      </c>
      <c r="P292" s="16">
        <v>1</v>
      </c>
      <c r="Q292" s="32">
        <v>6695</v>
      </c>
      <c r="R292" s="16"/>
      <c r="S292" s="16"/>
      <c r="T292" s="16"/>
      <c r="U292" s="23">
        <f t="shared" si="86"/>
        <v>6695</v>
      </c>
      <c r="V292" s="16">
        <v>240</v>
      </c>
      <c r="W292" s="16">
        <v>120</v>
      </c>
      <c r="X292" s="16">
        <v>30</v>
      </c>
      <c r="Y292" s="16"/>
      <c r="Z292" s="16"/>
      <c r="AA292" s="16"/>
      <c r="AB292" s="16"/>
      <c r="AC292" s="16"/>
      <c r="AD292" s="16"/>
      <c r="AE292" s="16"/>
      <c r="AF292" s="16"/>
      <c r="AG292" s="16"/>
      <c r="AH292" s="16"/>
      <c r="AI292" s="16"/>
      <c r="AJ292" s="16"/>
      <c r="AK292" s="16"/>
      <c r="AL292" s="16"/>
      <c r="AM292" s="16"/>
      <c r="AN292" s="16"/>
      <c r="AO292" s="16"/>
      <c r="AP292" s="16"/>
      <c r="AQ292" s="16">
        <v>90</v>
      </c>
      <c r="AR292" s="16"/>
      <c r="AS292" s="16"/>
      <c r="AT292" s="16"/>
      <c r="AU292" s="16"/>
      <c r="AV292" s="16"/>
      <c r="AW292" s="16"/>
      <c r="AX292" s="16"/>
      <c r="AY292" s="16"/>
      <c r="AZ292" s="16"/>
      <c r="BA292" s="16"/>
      <c r="BB292" s="16"/>
      <c r="BC292" s="16"/>
      <c r="BD292" s="16"/>
      <c r="BE292" s="16"/>
      <c r="BF292" s="16"/>
      <c r="BG292" s="23">
        <f t="shared" si="74"/>
        <v>480</v>
      </c>
      <c r="BH292" s="24">
        <f t="shared" si="77"/>
        <v>8</v>
      </c>
      <c r="BI292" s="25">
        <f t="shared" si="75"/>
        <v>4</v>
      </c>
      <c r="BJ292" s="25">
        <f t="shared" si="78"/>
        <v>50</v>
      </c>
      <c r="BK292" s="26">
        <f t="shared" si="87"/>
        <v>0</v>
      </c>
      <c r="BL292" s="26">
        <f t="shared" si="88"/>
        <v>100</v>
      </c>
      <c r="BM292" s="26">
        <f t="shared" si="79"/>
        <v>0</v>
      </c>
      <c r="BN292" s="27">
        <f t="shared" si="85"/>
        <v>2</v>
      </c>
      <c r="BO292" s="27">
        <f t="shared" si="80"/>
        <v>0</v>
      </c>
      <c r="BP292" s="27">
        <f t="shared" si="81"/>
        <v>2</v>
      </c>
      <c r="BQ292" s="28">
        <f t="shared" si="82"/>
        <v>0</v>
      </c>
      <c r="BR292" s="29"/>
      <c r="BS292" s="29"/>
      <c r="BT292" s="29"/>
      <c r="BU292" s="30"/>
      <c r="BV292" s="29"/>
      <c r="BW292" s="16">
        <f t="shared" si="83"/>
        <v>6695</v>
      </c>
    </row>
    <row r="293" spans="1:75" x14ac:dyDescent="0.3">
      <c r="A293" s="14">
        <v>292</v>
      </c>
      <c r="B293" s="15">
        <v>46058</v>
      </c>
      <c r="C293" s="16" t="s">
        <v>40</v>
      </c>
      <c r="D293" s="17" t="str">
        <f t="shared" si="84"/>
        <v>CG</v>
      </c>
      <c r="E293" s="18" t="s">
        <v>51</v>
      </c>
      <c r="F293" s="18" t="s">
        <v>55</v>
      </c>
      <c r="G293" s="19" t="s">
        <v>56</v>
      </c>
      <c r="H293" s="19" t="s">
        <v>117</v>
      </c>
      <c r="I293" s="19" t="s">
        <v>58</v>
      </c>
      <c r="J293" s="20">
        <v>200827.1</v>
      </c>
      <c r="K293" s="21" t="str">
        <f>VLOOKUP(J293,'[2]Item List (3)'!A$1:B$110000,2,FALSE)</f>
        <v>MNA.OR 4020</v>
      </c>
      <c r="L293" s="20">
        <v>251207016</v>
      </c>
      <c r="M293" s="16" t="s">
        <v>141</v>
      </c>
      <c r="N293" s="16"/>
      <c r="O293" s="22" t="str">
        <f t="shared" si="76"/>
        <v/>
      </c>
      <c r="P293" s="16">
        <v>1</v>
      </c>
      <c r="Q293" s="32">
        <v>3631</v>
      </c>
      <c r="R293" s="16"/>
      <c r="S293" s="16"/>
      <c r="T293" s="16"/>
      <c r="U293" s="23">
        <f t="shared" si="86"/>
        <v>3631</v>
      </c>
      <c r="V293" s="16">
        <v>120</v>
      </c>
      <c r="W293" s="16"/>
      <c r="X293" s="16"/>
      <c r="Y293" s="16"/>
      <c r="Z293" s="16"/>
      <c r="AA293" s="16"/>
      <c r="AB293" s="16"/>
      <c r="AC293" s="16"/>
      <c r="AD293" s="16"/>
      <c r="AE293" s="16"/>
      <c r="AF293" s="16"/>
      <c r="AG293" s="16"/>
      <c r="AH293" s="16"/>
      <c r="AI293" s="16"/>
      <c r="AJ293" s="16"/>
      <c r="AK293" s="16"/>
      <c r="AL293" s="16"/>
      <c r="AM293" s="16"/>
      <c r="AN293" s="16"/>
      <c r="AO293" s="16"/>
      <c r="AP293" s="16"/>
      <c r="AQ293" s="16">
        <v>75</v>
      </c>
      <c r="AR293" s="16"/>
      <c r="AS293" s="16"/>
      <c r="AT293" s="16"/>
      <c r="AU293" s="16"/>
      <c r="AV293" s="16"/>
      <c r="AW293" s="16"/>
      <c r="AX293" s="16"/>
      <c r="AY293" s="16"/>
      <c r="AZ293" s="16"/>
      <c r="BA293" s="16"/>
      <c r="BB293" s="16"/>
      <c r="BC293" s="16"/>
      <c r="BD293" s="16"/>
      <c r="BE293" s="16"/>
      <c r="BF293" s="16"/>
      <c r="BG293" s="23">
        <f t="shared" si="74"/>
        <v>195</v>
      </c>
      <c r="BH293" s="24">
        <f t="shared" si="77"/>
        <v>3.25</v>
      </c>
      <c r="BI293" s="25">
        <f t="shared" si="75"/>
        <v>2</v>
      </c>
      <c r="BJ293" s="25">
        <f t="shared" si="78"/>
        <v>61.53846153846154</v>
      </c>
      <c r="BK293" s="26">
        <f t="shared" si="87"/>
        <v>0</v>
      </c>
      <c r="BL293" s="26">
        <f t="shared" si="88"/>
        <v>100</v>
      </c>
      <c r="BM293" s="26">
        <f t="shared" si="79"/>
        <v>0</v>
      </c>
      <c r="BN293" s="27">
        <f t="shared" si="85"/>
        <v>0</v>
      </c>
      <c r="BO293" s="27">
        <f t="shared" si="80"/>
        <v>0</v>
      </c>
      <c r="BP293" s="27">
        <f t="shared" si="81"/>
        <v>1.25</v>
      </c>
      <c r="BQ293" s="28">
        <f t="shared" si="82"/>
        <v>0</v>
      </c>
      <c r="BR293" s="29"/>
      <c r="BS293" s="29"/>
      <c r="BT293" s="29"/>
      <c r="BU293" s="30"/>
      <c r="BV293" s="29"/>
      <c r="BW293" s="16">
        <f t="shared" si="83"/>
        <v>3631</v>
      </c>
    </row>
    <row r="294" spans="1:75" x14ac:dyDescent="0.3">
      <c r="A294" s="14">
        <v>293</v>
      </c>
      <c r="B294" s="15">
        <v>46058</v>
      </c>
      <c r="C294" s="16" t="s">
        <v>40</v>
      </c>
      <c r="D294" s="17" t="str">
        <f t="shared" si="84"/>
        <v>CG</v>
      </c>
      <c r="E294" s="18" t="s">
        <v>51</v>
      </c>
      <c r="F294" s="18" t="s">
        <v>122</v>
      </c>
      <c r="G294" s="19" t="s">
        <v>56</v>
      </c>
      <c r="H294" s="19" t="s">
        <v>117</v>
      </c>
      <c r="I294" s="19" t="s">
        <v>58</v>
      </c>
      <c r="J294" s="20">
        <v>208299</v>
      </c>
      <c r="K294" s="21" t="str">
        <f>VLOOKUP(J294,'[2]Item List (3)'!A$1:B$110000,2,FALSE)</f>
        <v>OR.9916</v>
      </c>
      <c r="L294" s="20"/>
      <c r="M294" s="16" t="s">
        <v>141</v>
      </c>
      <c r="N294" s="16"/>
      <c r="O294" s="22" t="str">
        <f t="shared" si="76"/>
        <v/>
      </c>
      <c r="P294" s="16">
        <v>2</v>
      </c>
      <c r="Q294" s="32">
        <v>6960</v>
      </c>
      <c r="R294" s="16"/>
      <c r="S294" s="16"/>
      <c r="T294" s="16"/>
      <c r="U294" s="23">
        <f t="shared" si="86"/>
        <v>6960</v>
      </c>
      <c r="V294" s="16">
        <v>120</v>
      </c>
      <c r="W294" s="16">
        <v>120</v>
      </c>
      <c r="X294" s="16"/>
      <c r="Y294" s="16"/>
      <c r="Z294" s="16"/>
      <c r="AA294" s="16"/>
      <c r="AB294" s="16"/>
      <c r="AC294" s="16"/>
      <c r="AD294" s="16"/>
      <c r="AE294" s="16"/>
      <c r="AF294" s="16"/>
      <c r="AG294" s="16"/>
      <c r="AH294" s="16"/>
      <c r="AI294" s="16"/>
      <c r="AJ294" s="16"/>
      <c r="AK294" s="16"/>
      <c r="AL294" s="16"/>
      <c r="AM294" s="16"/>
      <c r="AN294" s="16"/>
      <c r="AO294" s="16"/>
      <c r="AP294" s="16"/>
      <c r="AQ294" s="16">
        <v>30</v>
      </c>
      <c r="AR294" s="16"/>
      <c r="AS294" s="16"/>
      <c r="AT294" s="16"/>
      <c r="AU294" s="16"/>
      <c r="AV294" s="16"/>
      <c r="AW294" s="16"/>
      <c r="AX294" s="16"/>
      <c r="AY294" s="16"/>
      <c r="AZ294" s="16">
        <v>10</v>
      </c>
      <c r="BA294" s="16"/>
      <c r="BB294" s="16"/>
      <c r="BC294" s="16">
        <v>30</v>
      </c>
      <c r="BD294" s="16"/>
      <c r="BE294" s="16"/>
      <c r="BF294" s="16"/>
      <c r="BG294" s="23">
        <f t="shared" si="74"/>
        <v>310</v>
      </c>
      <c r="BH294" s="24">
        <f t="shared" si="77"/>
        <v>5.166666666666667</v>
      </c>
      <c r="BI294" s="25">
        <f t="shared" si="75"/>
        <v>2.0000000000000004</v>
      </c>
      <c r="BJ294" s="25">
        <f t="shared" si="78"/>
        <v>38.70967741935484</v>
      </c>
      <c r="BK294" s="26">
        <f t="shared" si="87"/>
        <v>0</v>
      </c>
      <c r="BL294" s="26">
        <f t="shared" si="88"/>
        <v>100</v>
      </c>
      <c r="BM294" s="26">
        <f t="shared" si="79"/>
        <v>0</v>
      </c>
      <c r="BN294" s="27">
        <f t="shared" si="85"/>
        <v>2</v>
      </c>
      <c r="BO294" s="27">
        <f t="shared" si="80"/>
        <v>0</v>
      </c>
      <c r="BP294" s="27">
        <f t="shared" si="81"/>
        <v>1.1666666666666665</v>
      </c>
      <c r="BQ294" s="28">
        <f t="shared" si="82"/>
        <v>0</v>
      </c>
      <c r="BR294" s="29"/>
      <c r="BS294" s="29"/>
      <c r="BT294" s="29"/>
      <c r="BU294" s="30"/>
      <c r="BV294" s="29"/>
      <c r="BW294" s="16">
        <f t="shared" si="83"/>
        <v>13920</v>
      </c>
    </row>
    <row r="295" spans="1:75" x14ac:dyDescent="0.3">
      <c r="A295" s="14">
        <v>294</v>
      </c>
      <c r="B295" s="15">
        <v>46058</v>
      </c>
      <c r="C295" s="16" t="s">
        <v>40</v>
      </c>
      <c r="D295" s="17" t="str">
        <f t="shared" si="84"/>
        <v>CG</v>
      </c>
      <c r="E295" s="18" t="s">
        <v>51</v>
      </c>
      <c r="F295" s="18" t="s">
        <v>52</v>
      </c>
      <c r="G295" s="19" t="s">
        <v>56</v>
      </c>
      <c r="H295" s="19" t="s">
        <v>117</v>
      </c>
      <c r="I295" s="19" t="s">
        <v>58</v>
      </c>
      <c r="J295" s="20">
        <v>200497.11</v>
      </c>
      <c r="K295" s="21" t="str">
        <f>VLOOKUP(J295,'[2]Item List (3)'!A$1:B$110000,2,FALSE)</f>
        <v>OR.MNA6718G</v>
      </c>
      <c r="L295" s="13"/>
      <c r="M295" s="16" t="s">
        <v>141</v>
      </c>
      <c r="N295" s="16"/>
      <c r="O295" s="22" t="str">
        <f t="shared" si="76"/>
        <v/>
      </c>
      <c r="P295" s="16">
        <v>1</v>
      </c>
      <c r="Q295" s="32">
        <v>3600</v>
      </c>
      <c r="R295" s="16"/>
      <c r="S295" s="16"/>
      <c r="T295" s="16"/>
      <c r="U295" s="23">
        <f t="shared" si="86"/>
        <v>3600</v>
      </c>
      <c r="V295" s="16">
        <v>125</v>
      </c>
      <c r="W295" s="16">
        <v>120</v>
      </c>
      <c r="X295" s="16"/>
      <c r="Y295" s="16"/>
      <c r="Z295" s="16"/>
      <c r="AA295" s="16"/>
      <c r="AB295" s="16"/>
      <c r="AC295" s="16"/>
      <c r="AD295" s="16"/>
      <c r="AE295" s="16"/>
      <c r="AF295" s="16"/>
      <c r="AG295" s="16"/>
      <c r="AH295" s="16"/>
      <c r="AI295" s="16"/>
      <c r="AJ295" s="16"/>
      <c r="AK295" s="16"/>
      <c r="AL295" s="16"/>
      <c r="AM295" s="16"/>
      <c r="AN295" s="16"/>
      <c r="AO295" s="16"/>
      <c r="AP295" s="16"/>
      <c r="AQ295" s="16">
        <v>30</v>
      </c>
      <c r="AR295" s="16"/>
      <c r="AS295" s="16"/>
      <c r="AT295" s="16"/>
      <c r="AU295" s="16"/>
      <c r="AV295" s="16"/>
      <c r="AW295" s="16"/>
      <c r="AX295" s="16"/>
      <c r="AY295" s="16"/>
      <c r="AZ295" s="16"/>
      <c r="BA295" s="16"/>
      <c r="BB295" s="16"/>
      <c r="BC295" s="16"/>
      <c r="BD295" s="16"/>
      <c r="BE295" s="16"/>
      <c r="BF295" s="16"/>
      <c r="BG295" s="23">
        <f t="shared" si="74"/>
        <v>275</v>
      </c>
      <c r="BH295" s="24">
        <f t="shared" si="77"/>
        <v>4.583333333333333</v>
      </c>
      <c r="BI295" s="25">
        <f t="shared" si="75"/>
        <v>2.083333333333333</v>
      </c>
      <c r="BJ295" s="25">
        <f t="shared" si="78"/>
        <v>45.454545454545453</v>
      </c>
      <c r="BK295" s="26">
        <f t="shared" si="87"/>
        <v>0</v>
      </c>
      <c r="BL295" s="26">
        <f t="shared" si="88"/>
        <v>100</v>
      </c>
      <c r="BM295" s="26">
        <f t="shared" si="79"/>
        <v>0</v>
      </c>
      <c r="BN295" s="27">
        <f t="shared" si="85"/>
        <v>2</v>
      </c>
      <c r="BO295" s="27">
        <f t="shared" si="80"/>
        <v>0</v>
      </c>
      <c r="BP295" s="27">
        <f t="shared" si="81"/>
        <v>0.5</v>
      </c>
      <c r="BQ295" s="28">
        <f t="shared" si="82"/>
        <v>0</v>
      </c>
      <c r="BR295" s="29"/>
      <c r="BS295" s="29"/>
      <c r="BT295" s="29"/>
      <c r="BU295" s="30"/>
      <c r="BV295" s="29"/>
      <c r="BW295" s="16">
        <f t="shared" si="83"/>
        <v>3600</v>
      </c>
    </row>
    <row r="296" spans="1:75" x14ac:dyDescent="0.3">
      <c r="A296" s="14">
        <v>295</v>
      </c>
      <c r="B296" s="15">
        <v>46058</v>
      </c>
      <c r="C296" s="16" t="s">
        <v>40</v>
      </c>
      <c r="D296" s="17" t="str">
        <f t="shared" si="84"/>
        <v>CG</v>
      </c>
      <c r="E296" s="18" t="s">
        <v>51</v>
      </c>
      <c r="F296" s="18" t="s">
        <v>52</v>
      </c>
      <c r="G296" s="19" t="s">
        <v>56</v>
      </c>
      <c r="H296" s="19" t="s">
        <v>117</v>
      </c>
      <c r="I296" s="19" t="s">
        <v>58</v>
      </c>
      <c r="J296" s="20">
        <v>200497.11</v>
      </c>
      <c r="K296" s="21" t="str">
        <f>VLOOKUP(J296,'[2]Item List (3)'!A$1:B$110000,2,FALSE)</f>
        <v>OR.MNA6718G</v>
      </c>
      <c r="L296" s="13"/>
      <c r="M296" s="16" t="s">
        <v>141</v>
      </c>
      <c r="N296" s="16"/>
      <c r="O296" s="22" t="str">
        <f t="shared" si="76"/>
        <v/>
      </c>
      <c r="P296" s="16">
        <v>2</v>
      </c>
      <c r="Q296" s="32">
        <v>2238</v>
      </c>
      <c r="R296" s="16"/>
      <c r="S296" s="16"/>
      <c r="T296" s="16"/>
      <c r="U296" s="23">
        <f t="shared" si="86"/>
        <v>2238</v>
      </c>
      <c r="V296" s="16">
        <v>120</v>
      </c>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23">
        <f t="shared" si="74"/>
        <v>120</v>
      </c>
      <c r="BH296" s="24">
        <f t="shared" si="77"/>
        <v>2</v>
      </c>
      <c r="BI296" s="25">
        <f t="shared" si="75"/>
        <v>2</v>
      </c>
      <c r="BJ296" s="25">
        <f t="shared" si="78"/>
        <v>100</v>
      </c>
      <c r="BK296" s="26">
        <f t="shared" si="87"/>
        <v>0</v>
      </c>
      <c r="BL296" s="26">
        <f t="shared" si="88"/>
        <v>100</v>
      </c>
      <c r="BM296" s="26">
        <f t="shared" si="79"/>
        <v>0</v>
      </c>
      <c r="BN296" s="27">
        <f t="shared" si="85"/>
        <v>0</v>
      </c>
      <c r="BO296" s="27">
        <f t="shared" si="80"/>
        <v>0</v>
      </c>
      <c r="BP296" s="27">
        <f t="shared" si="81"/>
        <v>0</v>
      </c>
      <c r="BQ296" s="28">
        <f t="shared" si="82"/>
        <v>0</v>
      </c>
      <c r="BR296" s="29"/>
      <c r="BS296" s="29"/>
      <c r="BT296" s="29"/>
      <c r="BU296" s="30"/>
      <c r="BV296" s="29"/>
      <c r="BW296" s="16">
        <f t="shared" si="83"/>
        <v>4476</v>
      </c>
    </row>
    <row r="297" spans="1:75" x14ac:dyDescent="0.3">
      <c r="A297" s="14">
        <v>296</v>
      </c>
      <c r="B297" s="15">
        <v>46058</v>
      </c>
      <c r="C297" s="16" t="s">
        <v>38</v>
      </c>
      <c r="D297" s="17" t="str">
        <f t="shared" si="84"/>
        <v>CG</v>
      </c>
      <c r="E297" s="18" t="s">
        <v>59</v>
      </c>
      <c r="F297" s="18" t="s">
        <v>55</v>
      </c>
      <c r="G297" s="19" t="s">
        <v>53</v>
      </c>
      <c r="H297" s="19" t="s">
        <v>54</v>
      </c>
      <c r="I297" s="19" t="s">
        <v>123</v>
      </c>
      <c r="J297" s="20">
        <v>104299</v>
      </c>
      <c r="K297" s="21" t="str">
        <f>VLOOKUP(J297,'[2]Item List (3)'!A$1:B$110000,2,FALSE)</f>
        <v>IR.9916</v>
      </c>
      <c r="L297" s="13">
        <v>260104006</v>
      </c>
      <c r="M297" s="16" t="s">
        <v>138</v>
      </c>
      <c r="N297" s="16"/>
      <c r="O297" s="22" t="str">
        <f t="shared" si="76"/>
        <v/>
      </c>
      <c r="P297" s="16">
        <v>1</v>
      </c>
      <c r="Q297" s="32">
        <v>8550</v>
      </c>
      <c r="R297" s="16"/>
      <c r="S297" s="16"/>
      <c r="T297" s="16"/>
      <c r="U297" s="23">
        <f t="shared" si="86"/>
        <v>8550</v>
      </c>
      <c r="V297" s="16">
        <v>255</v>
      </c>
      <c r="W297" s="16"/>
      <c r="X297" s="16"/>
      <c r="Y297" s="16"/>
      <c r="Z297" s="16"/>
      <c r="AA297" s="16"/>
      <c r="AB297" s="16"/>
      <c r="AC297" s="16"/>
      <c r="AD297" s="16"/>
      <c r="AE297" s="16"/>
      <c r="AF297" s="16"/>
      <c r="AG297" s="16"/>
      <c r="AH297" s="16"/>
      <c r="AI297" s="16"/>
      <c r="AJ297" s="16"/>
      <c r="AK297" s="16"/>
      <c r="AL297" s="16"/>
      <c r="AM297" s="16"/>
      <c r="AN297" s="16"/>
      <c r="AO297" s="16"/>
      <c r="AP297" s="16"/>
      <c r="AQ297" s="16">
        <v>45</v>
      </c>
      <c r="AR297" s="16">
        <v>180</v>
      </c>
      <c r="AS297" s="16"/>
      <c r="AT297" s="16"/>
      <c r="AU297" s="16"/>
      <c r="AV297" s="16"/>
      <c r="AW297" s="16"/>
      <c r="AX297" s="16"/>
      <c r="AY297" s="16"/>
      <c r="AZ297" s="16"/>
      <c r="BA297" s="16"/>
      <c r="BB297" s="16"/>
      <c r="BC297" s="16"/>
      <c r="BD297" s="16"/>
      <c r="BE297" s="16"/>
      <c r="BF297" s="16"/>
      <c r="BG297" s="23">
        <f t="shared" si="74"/>
        <v>480</v>
      </c>
      <c r="BH297" s="24">
        <f t="shared" si="77"/>
        <v>8</v>
      </c>
      <c r="BI297" s="25">
        <f t="shared" si="75"/>
        <v>4.25</v>
      </c>
      <c r="BJ297" s="25">
        <f t="shared" si="78"/>
        <v>53.125</v>
      </c>
      <c r="BK297" s="26">
        <f t="shared" si="87"/>
        <v>0</v>
      </c>
      <c r="BL297" s="26">
        <f t="shared" si="88"/>
        <v>100</v>
      </c>
      <c r="BM297" s="26">
        <f t="shared" si="79"/>
        <v>0</v>
      </c>
      <c r="BN297" s="27">
        <f t="shared" si="85"/>
        <v>0</v>
      </c>
      <c r="BO297" s="27">
        <f t="shared" si="80"/>
        <v>0</v>
      </c>
      <c r="BP297" s="27">
        <f t="shared" si="81"/>
        <v>3.75</v>
      </c>
      <c r="BQ297" s="28">
        <f t="shared" si="82"/>
        <v>0</v>
      </c>
      <c r="BR297" s="29"/>
      <c r="BS297" s="29"/>
      <c r="BT297" s="29"/>
      <c r="BU297" s="30"/>
      <c r="BV297" s="29"/>
      <c r="BW297" s="16">
        <f t="shared" si="83"/>
        <v>8550</v>
      </c>
    </row>
    <row r="298" spans="1:75" x14ac:dyDescent="0.3">
      <c r="A298" s="14">
        <v>297</v>
      </c>
      <c r="B298" s="15">
        <v>46058</v>
      </c>
      <c r="C298" s="16" t="s">
        <v>40</v>
      </c>
      <c r="D298" s="17" t="str">
        <f t="shared" si="84"/>
        <v>CG</v>
      </c>
      <c r="E298" s="18" t="s">
        <v>59</v>
      </c>
      <c r="F298" s="18" t="s">
        <v>55</v>
      </c>
      <c r="G298" s="19" t="s">
        <v>54</v>
      </c>
      <c r="H298" s="19" t="s">
        <v>129</v>
      </c>
      <c r="I298" s="19" t="s">
        <v>114</v>
      </c>
      <c r="J298" s="20">
        <v>104299</v>
      </c>
      <c r="K298" s="21" t="str">
        <f>VLOOKUP(J298,'[2]Item List (3)'!A$1:B$110000,2,FALSE)</f>
        <v>IR.9916</v>
      </c>
      <c r="L298" s="13">
        <v>260104006</v>
      </c>
      <c r="M298" s="16" t="s">
        <v>138</v>
      </c>
      <c r="N298" s="16"/>
      <c r="O298" s="22" t="str">
        <f t="shared" si="76"/>
        <v/>
      </c>
      <c r="P298" s="16">
        <v>1</v>
      </c>
      <c r="Q298" s="32">
        <v>5890</v>
      </c>
      <c r="R298" s="16"/>
      <c r="S298" s="16"/>
      <c r="T298" s="16"/>
      <c r="U298" s="23">
        <f t="shared" si="86"/>
        <v>5890</v>
      </c>
      <c r="V298" s="16">
        <v>150</v>
      </c>
      <c r="W298" s="16"/>
      <c r="X298" s="16"/>
      <c r="Y298" s="16"/>
      <c r="Z298" s="16"/>
      <c r="AA298" s="16"/>
      <c r="AB298" s="16"/>
      <c r="AC298" s="16"/>
      <c r="AD298" s="16"/>
      <c r="AE298" s="16"/>
      <c r="AF298" s="16"/>
      <c r="AG298" s="16"/>
      <c r="AH298" s="16"/>
      <c r="AI298" s="16"/>
      <c r="AJ298" s="16"/>
      <c r="AK298" s="16"/>
      <c r="AL298" s="16"/>
      <c r="AM298" s="16"/>
      <c r="AN298" s="16"/>
      <c r="AO298" s="16"/>
      <c r="AP298" s="16"/>
      <c r="AQ298" s="16">
        <v>30</v>
      </c>
      <c r="AR298" s="16">
        <v>300</v>
      </c>
      <c r="AS298" s="16"/>
      <c r="AT298" s="16"/>
      <c r="AU298" s="16"/>
      <c r="AV298" s="16"/>
      <c r="AW298" s="16"/>
      <c r="AX298" s="16"/>
      <c r="AY298" s="16"/>
      <c r="AZ298" s="16"/>
      <c r="BA298" s="16"/>
      <c r="BB298" s="16"/>
      <c r="BC298" s="16"/>
      <c r="BD298" s="16"/>
      <c r="BE298" s="16"/>
      <c r="BF298" s="16"/>
      <c r="BG298" s="23">
        <f t="shared" si="74"/>
        <v>480</v>
      </c>
      <c r="BH298" s="24">
        <f t="shared" si="77"/>
        <v>8</v>
      </c>
      <c r="BI298" s="25">
        <f t="shared" si="75"/>
        <v>2.5</v>
      </c>
      <c r="BJ298" s="25">
        <f t="shared" si="78"/>
        <v>31.25</v>
      </c>
      <c r="BK298" s="26">
        <f t="shared" si="87"/>
        <v>0</v>
      </c>
      <c r="BL298" s="26">
        <f t="shared" si="88"/>
        <v>100</v>
      </c>
      <c r="BM298" s="26">
        <f t="shared" si="79"/>
        <v>0</v>
      </c>
      <c r="BN298" s="27">
        <f t="shared" si="85"/>
        <v>0</v>
      </c>
      <c r="BO298" s="27">
        <f t="shared" si="80"/>
        <v>0</v>
      </c>
      <c r="BP298" s="27">
        <f t="shared" si="81"/>
        <v>5.5</v>
      </c>
      <c r="BQ298" s="28">
        <f t="shared" si="82"/>
        <v>0</v>
      </c>
      <c r="BR298" s="29"/>
      <c r="BS298" s="29"/>
      <c r="BT298" s="29"/>
      <c r="BU298" s="30"/>
      <c r="BV298" s="29"/>
      <c r="BW298" s="16">
        <f t="shared" si="83"/>
        <v>5890</v>
      </c>
    </row>
    <row r="299" spans="1:75" x14ac:dyDescent="0.3">
      <c r="A299" s="14">
        <v>298</v>
      </c>
      <c r="B299" s="15">
        <v>46058</v>
      </c>
      <c r="C299" s="16" t="s">
        <v>38</v>
      </c>
      <c r="D299" s="17" t="str">
        <f t="shared" si="84"/>
        <v>CG</v>
      </c>
      <c r="E299" s="18" t="s">
        <v>60</v>
      </c>
      <c r="F299" s="18"/>
      <c r="G299" s="19"/>
      <c r="H299" s="19"/>
      <c r="I299" s="19"/>
      <c r="J299" s="20"/>
      <c r="K299" s="21" t="e">
        <f>VLOOKUP(J299,'[2]Item List (3)'!A$1:B$110000,2,FALSE)</f>
        <v>#N/A</v>
      </c>
      <c r="L299" s="13"/>
      <c r="M299" s="16" t="s">
        <v>138</v>
      </c>
      <c r="N299" s="16"/>
      <c r="O299" s="22" t="str">
        <f t="shared" si="76"/>
        <v/>
      </c>
      <c r="P299" s="16"/>
      <c r="Q299" s="32"/>
      <c r="R299" s="16"/>
      <c r="S299" s="16"/>
      <c r="T299" s="16"/>
      <c r="U299" s="23">
        <f t="shared" si="86"/>
        <v>0</v>
      </c>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v>480</v>
      </c>
      <c r="AS299" s="16"/>
      <c r="AT299" s="16"/>
      <c r="AU299" s="16"/>
      <c r="AV299" s="16"/>
      <c r="AW299" s="16"/>
      <c r="AX299" s="16"/>
      <c r="AY299" s="16"/>
      <c r="AZ299" s="16"/>
      <c r="BA299" s="16"/>
      <c r="BB299" s="16"/>
      <c r="BC299" s="16"/>
      <c r="BD299" s="16"/>
      <c r="BE299" s="16"/>
      <c r="BF299" s="16"/>
      <c r="BG299" s="23">
        <f t="shared" si="74"/>
        <v>480</v>
      </c>
      <c r="BH299" s="24">
        <f t="shared" si="77"/>
        <v>8</v>
      </c>
      <c r="BI299" s="25">
        <f t="shared" si="75"/>
        <v>0</v>
      </c>
      <c r="BJ299" s="25">
        <f t="shared" si="78"/>
        <v>0</v>
      </c>
      <c r="BK299" s="26">
        <f t="shared" si="87"/>
        <v>0</v>
      </c>
      <c r="BL299" s="26">
        <f t="shared" si="88"/>
        <v>0</v>
      </c>
      <c r="BM299" s="26">
        <f t="shared" si="79"/>
        <v>0</v>
      </c>
      <c r="BN299" s="27">
        <f t="shared" si="85"/>
        <v>0</v>
      </c>
      <c r="BO299" s="27">
        <f t="shared" si="80"/>
        <v>0</v>
      </c>
      <c r="BP299" s="27">
        <f t="shared" si="81"/>
        <v>8</v>
      </c>
      <c r="BQ299" s="28">
        <f t="shared" si="82"/>
        <v>0</v>
      </c>
      <c r="BR299" s="29"/>
      <c r="BS299" s="29"/>
      <c r="BT299" s="29"/>
      <c r="BU299" s="30"/>
      <c r="BV299" s="29"/>
      <c r="BW299" s="16">
        <f t="shared" si="83"/>
        <v>0</v>
      </c>
    </row>
    <row r="300" spans="1:75" x14ac:dyDescent="0.3">
      <c r="A300" s="14">
        <v>299</v>
      </c>
      <c r="B300" s="15">
        <v>46058</v>
      </c>
      <c r="C300" s="16" t="s">
        <v>40</v>
      </c>
      <c r="D300" s="17" t="str">
        <f t="shared" si="84"/>
        <v>CG</v>
      </c>
      <c r="E300" s="18" t="s">
        <v>60</v>
      </c>
      <c r="F300" s="18" t="s">
        <v>55</v>
      </c>
      <c r="G300" s="19" t="s">
        <v>131</v>
      </c>
      <c r="H300" s="19" t="s">
        <v>57</v>
      </c>
      <c r="I300" s="19"/>
      <c r="J300" s="20">
        <v>208448</v>
      </c>
      <c r="K300" s="21" t="str">
        <f>VLOOKUP(J300,'[2]Item List (3)'!A$1:B$110000,2,FALSE)</f>
        <v>R.OR 448(JC 8007)</v>
      </c>
      <c r="L300" s="13">
        <v>251223010</v>
      </c>
      <c r="M300" s="16" t="s">
        <v>141</v>
      </c>
      <c r="N300" s="16"/>
      <c r="O300" s="22" t="str">
        <f t="shared" si="76"/>
        <v/>
      </c>
      <c r="P300" s="16">
        <v>1</v>
      </c>
      <c r="Q300" s="32">
        <v>3541</v>
      </c>
      <c r="R300" s="16"/>
      <c r="S300" s="16">
        <v>25</v>
      </c>
      <c r="T300" s="16"/>
      <c r="U300" s="23">
        <f t="shared" si="86"/>
        <v>3566</v>
      </c>
      <c r="V300" s="16">
        <v>225</v>
      </c>
      <c r="W300" s="16"/>
      <c r="X300" s="16"/>
      <c r="Y300" s="16"/>
      <c r="Z300" s="16"/>
      <c r="AA300" s="16"/>
      <c r="AB300" s="16"/>
      <c r="AC300" s="16"/>
      <c r="AD300" s="16"/>
      <c r="AE300" s="16"/>
      <c r="AF300" s="16"/>
      <c r="AG300" s="16"/>
      <c r="AH300" s="16"/>
      <c r="AI300" s="16"/>
      <c r="AJ300" s="16"/>
      <c r="AK300" s="16"/>
      <c r="AL300" s="16"/>
      <c r="AM300" s="16"/>
      <c r="AN300" s="16"/>
      <c r="AO300" s="16"/>
      <c r="AP300" s="16"/>
      <c r="AQ300" s="16">
        <v>60</v>
      </c>
      <c r="AR300" s="16"/>
      <c r="AS300" s="16"/>
      <c r="AT300" s="16"/>
      <c r="AU300" s="16"/>
      <c r="AV300" s="16">
        <v>180</v>
      </c>
      <c r="AW300" s="16"/>
      <c r="AX300" s="16"/>
      <c r="AY300" s="16"/>
      <c r="AZ300" s="16">
        <v>15</v>
      </c>
      <c r="BA300" s="16"/>
      <c r="BB300" s="16"/>
      <c r="BC300" s="16"/>
      <c r="BD300" s="16"/>
      <c r="BE300" s="16"/>
      <c r="BF300" s="16"/>
      <c r="BG300" s="23">
        <f t="shared" si="74"/>
        <v>480</v>
      </c>
      <c r="BH300" s="24">
        <f t="shared" si="77"/>
        <v>8</v>
      </c>
      <c r="BI300" s="25">
        <f t="shared" si="75"/>
        <v>3.75</v>
      </c>
      <c r="BJ300" s="25">
        <f t="shared" si="78"/>
        <v>46.875</v>
      </c>
      <c r="BK300" s="26">
        <f t="shared" si="87"/>
        <v>0</v>
      </c>
      <c r="BL300" s="26">
        <f t="shared" si="88"/>
        <v>99.298934380258004</v>
      </c>
      <c r="BM300" s="26">
        <f t="shared" si="79"/>
        <v>0</v>
      </c>
      <c r="BN300" s="27">
        <f t="shared" si="85"/>
        <v>0</v>
      </c>
      <c r="BO300" s="27">
        <f t="shared" si="80"/>
        <v>0</v>
      </c>
      <c r="BP300" s="27">
        <f t="shared" si="81"/>
        <v>4.25</v>
      </c>
      <c r="BQ300" s="28">
        <f t="shared" si="82"/>
        <v>0</v>
      </c>
      <c r="BR300" s="29"/>
      <c r="BS300" s="29"/>
      <c r="BT300" s="29"/>
      <c r="BU300" s="30"/>
      <c r="BV300" s="29"/>
      <c r="BW300" s="16">
        <f t="shared" si="83"/>
        <v>3541</v>
      </c>
    </row>
    <row r="301" spans="1:75" x14ac:dyDescent="0.3">
      <c r="A301" s="14">
        <v>300</v>
      </c>
      <c r="B301" s="15">
        <v>46058</v>
      </c>
      <c r="C301" s="16" t="s">
        <v>38</v>
      </c>
      <c r="D301" s="17" t="str">
        <f t="shared" si="84"/>
        <v>EG</v>
      </c>
      <c r="E301" s="18" t="s">
        <v>61</v>
      </c>
      <c r="F301" s="18" t="s">
        <v>70</v>
      </c>
      <c r="G301" s="19" t="s">
        <v>98</v>
      </c>
      <c r="H301" s="19"/>
      <c r="I301" s="19"/>
      <c r="J301" s="20">
        <v>104737</v>
      </c>
      <c r="K301" s="21" t="str">
        <f>VLOOKUP(J301,'[2]Item List (3)'!A$1:B$110000,2,FALSE)</f>
        <v>IR.IR 42X51.5X37</v>
      </c>
      <c r="L301" s="13">
        <v>251107009</v>
      </c>
      <c r="M301" s="16" t="s">
        <v>138</v>
      </c>
      <c r="N301" s="16">
        <v>40</v>
      </c>
      <c r="O301" s="22">
        <f t="shared" si="76"/>
        <v>90</v>
      </c>
      <c r="P301" s="16">
        <v>1</v>
      </c>
      <c r="Q301" s="32">
        <v>494</v>
      </c>
      <c r="R301" s="16">
        <v>5</v>
      </c>
      <c r="S301" s="16"/>
      <c r="T301" s="16"/>
      <c r="U301" s="23">
        <f t="shared" si="86"/>
        <v>494</v>
      </c>
      <c r="V301" s="16">
        <v>360</v>
      </c>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v>120</v>
      </c>
      <c r="AS301" s="16"/>
      <c r="AT301" s="16"/>
      <c r="AU301" s="16"/>
      <c r="AV301" s="16"/>
      <c r="AW301" s="16"/>
      <c r="AX301" s="16"/>
      <c r="AY301" s="16"/>
      <c r="AZ301" s="16"/>
      <c r="BA301" s="16"/>
      <c r="BB301" s="16"/>
      <c r="BC301" s="16"/>
      <c r="BD301" s="16"/>
      <c r="BE301" s="16"/>
      <c r="BF301" s="16"/>
      <c r="BG301" s="23">
        <f t="shared" si="74"/>
        <v>480</v>
      </c>
      <c r="BH301" s="24">
        <f t="shared" si="77"/>
        <v>8</v>
      </c>
      <c r="BI301" s="25">
        <f t="shared" si="75"/>
        <v>6</v>
      </c>
      <c r="BJ301" s="25">
        <f t="shared" si="78"/>
        <v>75</v>
      </c>
      <c r="BK301" s="26">
        <f t="shared" si="87"/>
        <v>91.481481481481481</v>
      </c>
      <c r="BL301" s="26">
        <f t="shared" si="88"/>
        <v>98.987854251012138</v>
      </c>
      <c r="BM301" s="26">
        <f t="shared" si="79"/>
        <v>67.916666666666657</v>
      </c>
      <c r="BN301" s="27">
        <f t="shared" si="85"/>
        <v>0</v>
      </c>
      <c r="BO301" s="27">
        <f t="shared" si="80"/>
        <v>720</v>
      </c>
      <c r="BP301" s="27">
        <f t="shared" si="81"/>
        <v>2</v>
      </c>
      <c r="BQ301" s="28">
        <f t="shared" si="82"/>
        <v>180</v>
      </c>
      <c r="BR301" s="29"/>
      <c r="BS301" s="29"/>
      <c r="BT301" s="29"/>
      <c r="BU301" s="30"/>
      <c r="BV301" s="29"/>
      <c r="BW301" s="16">
        <f t="shared" si="83"/>
        <v>494</v>
      </c>
    </row>
    <row r="302" spans="1:75" x14ac:dyDescent="0.3">
      <c r="A302" s="14">
        <v>301</v>
      </c>
      <c r="B302" s="15">
        <v>46058</v>
      </c>
      <c r="C302" s="16" t="s">
        <v>40</v>
      </c>
      <c r="D302" s="17" t="str">
        <f t="shared" si="84"/>
        <v>EG</v>
      </c>
      <c r="E302" s="18" t="s">
        <v>61</v>
      </c>
      <c r="F302" s="18" t="s">
        <v>70</v>
      </c>
      <c r="G302" s="19" t="s">
        <v>65</v>
      </c>
      <c r="H302" s="19" t="s">
        <v>98</v>
      </c>
      <c r="I302" s="19" t="s">
        <v>110</v>
      </c>
      <c r="J302" s="20">
        <v>104737</v>
      </c>
      <c r="K302" s="21" t="str">
        <f>VLOOKUP(J302,'[2]Item List (3)'!A$1:B$110000,2,FALSE)</f>
        <v>IR.IR 42X51.5X37</v>
      </c>
      <c r="L302" s="20">
        <v>251107009</v>
      </c>
      <c r="M302" s="16" t="s">
        <v>138</v>
      </c>
      <c r="N302" s="16">
        <v>40</v>
      </c>
      <c r="O302" s="22">
        <f t="shared" si="76"/>
        <v>90</v>
      </c>
      <c r="P302" s="16">
        <v>1</v>
      </c>
      <c r="Q302" s="32">
        <v>647</v>
      </c>
      <c r="R302" s="16">
        <v>3</v>
      </c>
      <c r="S302" s="16">
        <v>1</v>
      </c>
      <c r="T302" s="16"/>
      <c r="U302" s="23">
        <f t="shared" si="86"/>
        <v>648</v>
      </c>
      <c r="V302" s="16">
        <v>465</v>
      </c>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v>15</v>
      </c>
      <c r="BA302" s="16"/>
      <c r="BB302" s="16"/>
      <c r="BC302" s="16"/>
      <c r="BD302" s="16"/>
      <c r="BE302" s="16"/>
      <c r="BF302" s="16"/>
      <c r="BG302" s="23">
        <f t="shared" si="74"/>
        <v>480</v>
      </c>
      <c r="BH302" s="24">
        <f t="shared" si="77"/>
        <v>8</v>
      </c>
      <c r="BI302" s="25">
        <f t="shared" si="75"/>
        <v>7.75</v>
      </c>
      <c r="BJ302" s="25">
        <f t="shared" si="78"/>
        <v>96.875</v>
      </c>
      <c r="BK302" s="26">
        <f t="shared" si="87"/>
        <v>92.903225806451616</v>
      </c>
      <c r="BL302" s="26">
        <f t="shared" si="88"/>
        <v>99.382716049382708</v>
      </c>
      <c r="BM302" s="26">
        <f t="shared" si="79"/>
        <v>89.444444444444443</v>
      </c>
      <c r="BN302" s="27">
        <f t="shared" si="85"/>
        <v>0</v>
      </c>
      <c r="BO302" s="27">
        <f t="shared" si="80"/>
        <v>720</v>
      </c>
      <c r="BP302" s="27">
        <f t="shared" si="81"/>
        <v>0.25</v>
      </c>
      <c r="BQ302" s="28">
        <f t="shared" si="82"/>
        <v>22.5</v>
      </c>
      <c r="BR302" s="29"/>
      <c r="BS302" s="29"/>
      <c r="BT302" s="29"/>
      <c r="BU302" s="30"/>
      <c r="BV302" s="29"/>
      <c r="BW302" s="16">
        <f t="shared" si="83"/>
        <v>647</v>
      </c>
    </row>
    <row r="303" spans="1:75" x14ac:dyDescent="0.3">
      <c r="A303" s="14">
        <v>302</v>
      </c>
      <c r="B303" s="15">
        <v>46058</v>
      </c>
      <c r="C303" s="16" t="s">
        <v>38</v>
      </c>
      <c r="D303" s="17" t="str">
        <f t="shared" si="84"/>
        <v>EG</v>
      </c>
      <c r="E303" s="18" t="s">
        <v>62</v>
      </c>
      <c r="F303" s="18"/>
      <c r="G303" s="19"/>
      <c r="H303" s="19"/>
      <c r="I303" s="19"/>
      <c r="J303" s="20"/>
      <c r="K303" s="21" t="e">
        <f>VLOOKUP(J303,'[2]Item List (3)'!A$1:B$110000,2,FALSE)</f>
        <v>#N/A</v>
      </c>
      <c r="L303" s="13"/>
      <c r="M303" s="16" t="s">
        <v>138</v>
      </c>
      <c r="N303" s="16"/>
      <c r="O303" s="22" t="str">
        <f t="shared" si="76"/>
        <v/>
      </c>
      <c r="P303" s="16"/>
      <c r="Q303" s="32"/>
      <c r="R303" s="16"/>
      <c r="S303" s="16"/>
      <c r="T303" s="16"/>
      <c r="U303" s="23">
        <f t="shared" si="86"/>
        <v>0</v>
      </c>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v>480</v>
      </c>
      <c r="AS303" s="16"/>
      <c r="AT303" s="16"/>
      <c r="AU303" s="16"/>
      <c r="AV303" s="16"/>
      <c r="AW303" s="16"/>
      <c r="AX303" s="16"/>
      <c r="AY303" s="16"/>
      <c r="AZ303" s="16"/>
      <c r="BA303" s="16"/>
      <c r="BB303" s="16"/>
      <c r="BC303" s="16"/>
      <c r="BD303" s="16"/>
      <c r="BE303" s="16"/>
      <c r="BF303" s="16"/>
      <c r="BG303" s="23">
        <f t="shared" si="74"/>
        <v>480</v>
      </c>
      <c r="BH303" s="24">
        <f t="shared" si="77"/>
        <v>8</v>
      </c>
      <c r="BI303" s="25">
        <f t="shared" ref="BI303:BI318" si="89">IFERROR(BH303-SUM(W303:BF303)/60,0)</f>
        <v>0</v>
      </c>
      <c r="BJ303" s="25">
        <f t="shared" si="78"/>
        <v>0</v>
      </c>
      <c r="BK303" s="26">
        <f t="shared" si="87"/>
        <v>0</v>
      </c>
      <c r="BL303" s="26">
        <f t="shared" si="88"/>
        <v>0</v>
      </c>
      <c r="BM303" s="26">
        <f t="shared" si="79"/>
        <v>0</v>
      </c>
      <c r="BN303" s="27">
        <f t="shared" si="85"/>
        <v>0</v>
      </c>
      <c r="BO303" s="27">
        <f t="shared" si="80"/>
        <v>0</v>
      </c>
      <c r="BP303" s="27">
        <f t="shared" si="81"/>
        <v>8</v>
      </c>
      <c r="BQ303" s="28">
        <f t="shared" si="82"/>
        <v>0</v>
      </c>
      <c r="BR303" s="29"/>
      <c r="BS303" s="29"/>
      <c r="BT303" s="29"/>
      <c r="BU303" s="30"/>
      <c r="BV303" s="29"/>
      <c r="BW303" s="16">
        <f t="shared" si="83"/>
        <v>0</v>
      </c>
    </row>
    <row r="304" spans="1:75" x14ac:dyDescent="0.3">
      <c r="A304" s="14">
        <v>303</v>
      </c>
      <c r="B304" s="15">
        <v>46058</v>
      </c>
      <c r="C304" s="16" t="s">
        <v>40</v>
      </c>
      <c r="D304" s="17" t="str">
        <f t="shared" si="84"/>
        <v>EG</v>
      </c>
      <c r="E304" s="18" t="s">
        <v>62</v>
      </c>
      <c r="F304" s="18"/>
      <c r="G304" s="19"/>
      <c r="H304" s="19"/>
      <c r="I304" s="19"/>
      <c r="J304" s="20"/>
      <c r="K304" s="21" t="e">
        <f>VLOOKUP(J304,'[2]Item List (3)'!A$1:B$110000,2,FALSE)</f>
        <v>#N/A</v>
      </c>
      <c r="L304" s="20"/>
      <c r="M304" s="16" t="s">
        <v>138</v>
      </c>
      <c r="N304" s="16"/>
      <c r="O304" s="22" t="str">
        <f t="shared" si="76"/>
        <v/>
      </c>
      <c r="P304" s="16"/>
      <c r="Q304" s="32"/>
      <c r="R304" s="16"/>
      <c r="S304" s="16"/>
      <c r="T304" s="16"/>
      <c r="U304" s="23">
        <f t="shared" si="86"/>
        <v>0</v>
      </c>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v>480</v>
      </c>
      <c r="BG304" s="23">
        <f t="shared" si="74"/>
        <v>480</v>
      </c>
      <c r="BH304" s="24">
        <f t="shared" si="77"/>
        <v>8</v>
      </c>
      <c r="BI304" s="25">
        <f t="shared" si="89"/>
        <v>0</v>
      </c>
      <c r="BJ304" s="25">
        <f t="shared" si="78"/>
        <v>0</v>
      </c>
      <c r="BK304" s="26">
        <f t="shared" si="87"/>
        <v>0</v>
      </c>
      <c r="BL304" s="26">
        <f t="shared" si="88"/>
        <v>0</v>
      </c>
      <c r="BM304" s="26">
        <f t="shared" si="79"/>
        <v>0</v>
      </c>
      <c r="BN304" s="27">
        <f t="shared" si="85"/>
        <v>8</v>
      </c>
      <c r="BO304" s="27">
        <f t="shared" si="80"/>
        <v>0</v>
      </c>
      <c r="BP304" s="27">
        <f t="shared" si="81"/>
        <v>0</v>
      </c>
      <c r="BQ304" s="28">
        <f t="shared" si="82"/>
        <v>0</v>
      </c>
      <c r="BR304" s="29"/>
      <c r="BS304" s="29"/>
      <c r="BT304" s="29"/>
      <c r="BU304" s="30"/>
      <c r="BV304" s="29"/>
      <c r="BW304" s="16">
        <f t="shared" si="83"/>
        <v>0</v>
      </c>
    </row>
    <row r="305" spans="1:75" x14ac:dyDescent="0.3">
      <c r="A305" s="14">
        <v>304</v>
      </c>
      <c r="B305" s="15">
        <v>46058</v>
      </c>
      <c r="C305" s="16" t="s">
        <v>38</v>
      </c>
      <c r="D305" s="17" t="str">
        <f t="shared" si="84"/>
        <v>EG</v>
      </c>
      <c r="E305" s="18" t="s">
        <v>66</v>
      </c>
      <c r="F305" s="18"/>
      <c r="G305" s="19"/>
      <c r="H305" s="19"/>
      <c r="I305" s="19"/>
      <c r="J305" s="20"/>
      <c r="K305" s="21" t="e">
        <f>VLOOKUP(J305,'[2]Item List (3)'!A$1:B$110000,2,FALSE)</f>
        <v>#N/A</v>
      </c>
      <c r="L305" s="20"/>
      <c r="M305" s="16" t="s">
        <v>138</v>
      </c>
      <c r="N305" s="16"/>
      <c r="O305" s="22" t="str">
        <f t="shared" si="76"/>
        <v/>
      </c>
      <c r="P305" s="16"/>
      <c r="Q305" s="32"/>
      <c r="R305" s="16"/>
      <c r="S305" s="16"/>
      <c r="T305" s="16"/>
      <c r="U305" s="23">
        <f t="shared" si="86"/>
        <v>0</v>
      </c>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v>480</v>
      </c>
      <c r="AS305" s="16"/>
      <c r="AT305" s="16"/>
      <c r="AU305" s="16"/>
      <c r="AV305" s="16"/>
      <c r="AW305" s="16"/>
      <c r="AX305" s="16"/>
      <c r="AY305" s="16"/>
      <c r="AZ305" s="16"/>
      <c r="BA305" s="16"/>
      <c r="BB305" s="16"/>
      <c r="BC305" s="16"/>
      <c r="BD305" s="16"/>
      <c r="BE305" s="16"/>
      <c r="BF305" s="16"/>
      <c r="BG305" s="23">
        <f t="shared" ref="BG305:BG368" si="90">SUM(V305:BF305)</f>
        <v>480</v>
      </c>
      <c r="BH305" s="24">
        <f t="shared" si="77"/>
        <v>8</v>
      </c>
      <c r="BI305" s="25">
        <f t="shared" si="89"/>
        <v>0</v>
      </c>
      <c r="BJ305" s="25">
        <f t="shared" si="78"/>
        <v>0</v>
      </c>
      <c r="BK305" s="26">
        <f t="shared" si="87"/>
        <v>0</v>
      </c>
      <c r="BL305" s="26">
        <f t="shared" si="88"/>
        <v>0</v>
      </c>
      <c r="BM305" s="26">
        <f t="shared" si="79"/>
        <v>0</v>
      </c>
      <c r="BN305" s="27">
        <f t="shared" si="85"/>
        <v>0</v>
      </c>
      <c r="BO305" s="27">
        <f t="shared" si="80"/>
        <v>0</v>
      </c>
      <c r="BP305" s="27">
        <f t="shared" si="81"/>
        <v>8</v>
      </c>
      <c r="BQ305" s="28">
        <f t="shared" si="82"/>
        <v>0</v>
      </c>
      <c r="BR305" s="29"/>
      <c r="BS305" s="29"/>
      <c r="BT305" s="29"/>
      <c r="BU305" s="30"/>
      <c r="BV305" s="29"/>
      <c r="BW305" s="16">
        <f t="shared" si="83"/>
        <v>0</v>
      </c>
    </row>
    <row r="306" spans="1:75" x14ac:dyDescent="0.3">
      <c r="A306" s="14">
        <v>305</v>
      </c>
      <c r="B306" s="15">
        <v>46058</v>
      </c>
      <c r="C306" s="16" t="s">
        <v>40</v>
      </c>
      <c r="D306" s="17" t="str">
        <f t="shared" si="84"/>
        <v>EG</v>
      </c>
      <c r="E306" s="18" t="s">
        <v>66</v>
      </c>
      <c r="F306" s="18"/>
      <c r="G306" s="19"/>
      <c r="H306" s="19"/>
      <c r="I306" s="19"/>
      <c r="J306" s="20"/>
      <c r="K306" s="21" t="e">
        <f>VLOOKUP(J306,'[2]Item List (3)'!A$1:B$110000,2,FALSE)</f>
        <v>#N/A</v>
      </c>
      <c r="L306" s="20"/>
      <c r="M306" s="16" t="s">
        <v>138</v>
      </c>
      <c r="N306" s="16"/>
      <c r="O306" s="22" t="str">
        <f t="shared" si="76"/>
        <v/>
      </c>
      <c r="P306" s="16"/>
      <c r="Q306" s="32"/>
      <c r="R306" s="16"/>
      <c r="S306" s="16"/>
      <c r="T306" s="16"/>
      <c r="U306" s="23">
        <f t="shared" si="86"/>
        <v>0</v>
      </c>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v>480</v>
      </c>
      <c r="BG306" s="23">
        <f t="shared" si="90"/>
        <v>480</v>
      </c>
      <c r="BH306" s="24">
        <f t="shared" si="77"/>
        <v>8</v>
      </c>
      <c r="BI306" s="25">
        <f t="shared" si="89"/>
        <v>0</v>
      </c>
      <c r="BJ306" s="25">
        <f t="shared" si="78"/>
        <v>0</v>
      </c>
      <c r="BK306" s="26">
        <f t="shared" si="87"/>
        <v>0</v>
      </c>
      <c r="BL306" s="26">
        <f t="shared" si="88"/>
        <v>0</v>
      </c>
      <c r="BM306" s="26">
        <f t="shared" si="79"/>
        <v>0</v>
      </c>
      <c r="BN306" s="27">
        <f t="shared" si="85"/>
        <v>8</v>
      </c>
      <c r="BO306" s="27">
        <f t="shared" si="80"/>
        <v>0</v>
      </c>
      <c r="BP306" s="27">
        <f t="shared" si="81"/>
        <v>0</v>
      </c>
      <c r="BQ306" s="28">
        <f t="shared" si="82"/>
        <v>0</v>
      </c>
      <c r="BR306" s="29"/>
      <c r="BS306" s="29"/>
      <c r="BT306" s="29"/>
      <c r="BU306" s="30"/>
      <c r="BV306" s="29"/>
      <c r="BW306" s="16">
        <f t="shared" si="83"/>
        <v>0</v>
      </c>
    </row>
    <row r="307" spans="1:75" x14ac:dyDescent="0.3">
      <c r="A307" s="14">
        <v>306</v>
      </c>
      <c r="B307" s="15">
        <v>46058</v>
      </c>
      <c r="C307" s="16" t="s">
        <v>38</v>
      </c>
      <c r="D307" s="17" t="str">
        <f t="shared" si="84"/>
        <v>EG</v>
      </c>
      <c r="E307" s="18" t="s">
        <v>69</v>
      </c>
      <c r="F307" s="18" t="s">
        <v>70</v>
      </c>
      <c r="G307" s="19" t="s">
        <v>106</v>
      </c>
      <c r="H307" s="19" t="s">
        <v>67</v>
      </c>
      <c r="I307" s="19" t="s">
        <v>83</v>
      </c>
      <c r="J307" s="20">
        <v>104247</v>
      </c>
      <c r="K307" s="21" t="str">
        <f>VLOOKUP(J307,'[2]Item List (3)'!A$1:B$110000,2,FALSE)</f>
        <v>IR.209</v>
      </c>
      <c r="L307" s="13">
        <v>260104001</v>
      </c>
      <c r="M307" s="16" t="s">
        <v>138</v>
      </c>
      <c r="N307" s="16">
        <v>20</v>
      </c>
      <c r="O307" s="22">
        <f t="shared" si="76"/>
        <v>180</v>
      </c>
      <c r="P307" s="16">
        <v>1</v>
      </c>
      <c r="Q307" s="32">
        <v>1044</v>
      </c>
      <c r="R307" s="16"/>
      <c r="S307" s="16"/>
      <c r="T307" s="16"/>
      <c r="U307" s="23">
        <f t="shared" si="86"/>
        <v>1044</v>
      </c>
      <c r="V307" s="16">
        <v>360</v>
      </c>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v>120</v>
      </c>
      <c r="AS307" s="16"/>
      <c r="AT307" s="16"/>
      <c r="AU307" s="16"/>
      <c r="AV307" s="16"/>
      <c r="AW307" s="16"/>
      <c r="AX307" s="16"/>
      <c r="AY307" s="16"/>
      <c r="AZ307" s="16"/>
      <c r="BA307" s="16"/>
      <c r="BB307" s="16"/>
      <c r="BC307" s="16"/>
      <c r="BD307" s="16"/>
      <c r="BE307" s="16"/>
      <c r="BF307" s="16"/>
      <c r="BG307" s="23">
        <f t="shared" si="90"/>
        <v>480</v>
      </c>
      <c r="BH307" s="24">
        <f t="shared" si="77"/>
        <v>8</v>
      </c>
      <c r="BI307" s="25">
        <f t="shared" si="89"/>
        <v>6</v>
      </c>
      <c r="BJ307" s="25">
        <f t="shared" si="78"/>
        <v>75</v>
      </c>
      <c r="BK307" s="26">
        <f t="shared" si="87"/>
        <v>96.666666666666671</v>
      </c>
      <c r="BL307" s="26">
        <f t="shared" si="88"/>
        <v>100</v>
      </c>
      <c r="BM307" s="26">
        <f t="shared" si="79"/>
        <v>72.5</v>
      </c>
      <c r="BN307" s="27">
        <f t="shared" si="85"/>
        <v>0</v>
      </c>
      <c r="BO307" s="27">
        <f t="shared" si="80"/>
        <v>1440</v>
      </c>
      <c r="BP307" s="27">
        <f t="shared" si="81"/>
        <v>2</v>
      </c>
      <c r="BQ307" s="28">
        <f t="shared" si="82"/>
        <v>360</v>
      </c>
      <c r="BR307" s="29"/>
      <c r="BS307" s="29"/>
      <c r="BT307" s="29"/>
      <c r="BU307" s="30"/>
      <c r="BV307" s="29"/>
      <c r="BW307" s="16">
        <f t="shared" si="83"/>
        <v>1044</v>
      </c>
    </row>
    <row r="308" spans="1:75" x14ac:dyDescent="0.3">
      <c r="A308" s="14">
        <v>307</v>
      </c>
      <c r="B308" s="15">
        <v>46058</v>
      </c>
      <c r="C308" s="16" t="s">
        <v>40</v>
      </c>
      <c r="D308" s="17" t="str">
        <f t="shared" si="84"/>
        <v>EG</v>
      </c>
      <c r="E308" s="18" t="s">
        <v>69</v>
      </c>
      <c r="F308" s="18" t="s">
        <v>70</v>
      </c>
      <c r="G308" s="19" t="s">
        <v>110</v>
      </c>
      <c r="H308" s="19" t="s">
        <v>107</v>
      </c>
      <c r="I308" s="19"/>
      <c r="J308" s="20">
        <v>104247</v>
      </c>
      <c r="K308" s="21" t="str">
        <f>VLOOKUP(J308,'[2]Item List (3)'!A$1:B$110000,2,FALSE)</f>
        <v>IR.209</v>
      </c>
      <c r="L308" s="13">
        <v>260104001</v>
      </c>
      <c r="M308" s="16" t="s">
        <v>138</v>
      </c>
      <c r="N308" s="16">
        <v>20</v>
      </c>
      <c r="O308" s="22">
        <f t="shared" si="76"/>
        <v>180</v>
      </c>
      <c r="P308" s="16">
        <v>1</v>
      </c>
      <c r="Q308" s="32">
        <v>2240</v>
      </c>
      <c r="R308" s="16"/>
      <c r="S308" s="16"/>
      <c r="T308" s="16"/>
      <c r="U308" s="23">
        <f t="shared" si="86"/>
        <v>2240</v>
      </c>
      <c r="V308" s="16">
        <v>780</v>
      </c>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v>105</v>
      </c>
      <c r="AS308" s="16"/>
      <c r="AT308" s="16"/>
      <c r="AU308" s="16"/>
      <c r="AV308" s="16"/>
      <c r="AW308" s="16"/>
      <c r="AX308" s="16"/>
      <c r="AY308" s="16"/>
      <c r="AZ308" s="16">
        <v>15</v>
      </c>
      <c r="BA308" s="16"/>
      <c r="BB308" s="16"/>
      <c r="BC308" s="16"/>
      <c r="BD308" s="16"/>
      <c r="BE308" s="16"/>
      <c r="BF308" s="16"/>
      <c r="BG308" s="23">
        <f t="shared" si="90"/>
        <v>900</v>
      </c>
      <c r="BH308" s="24">
        <f t="shared" si="77"/>
        <v>15</v>
      </c>
      <c r="BI308" s="25">
        <f t="shared" si="89"/>
        <v>13</v>
      </c>
      <c r="BJ308" s="25">
        <f t="shared" si="78"/>
        <v>86.666666666666671</v>
      </c>
      <c r="BK308" s="26">
        <f t="shared" si="87"/>
        <v>95.726495726495727</v>
      </c>
      <c r="BL308" s="26">
        <f t="shared" si="88"/>
        <v>100</v>
      </c>
      <c r="BM308" s="26">
        <f t="shared" si="79"/>
        <v>82.962962962962976</v>
      </c>
      <c r="BN308" s="27">
        <f t="shared" si="85"/>
        <v>0</v>
      </c>
      <c r="BO308" s="27">
        <f t="shared" si="80"/>
        <v>2700</v>
      </c>
      <c r="BP308" s="27">
        <f t="shared" si="81"/>
        <v>2</v>
      </c>
      <c r="BQ308" s="28">
        <f t="shared" si="82"/>
        <v>360</v>
      </c>
      <c r="BR308" s="29"/>
      <c r="BS308" s="29"/>
      <c r="BT308" s="29"/>
      <c r="BU308" s="30"/>
      <c r="BV308" s="29"/>
      <c r="BW308" s="16">
        <f t="shared" si="83"/>
        <v>2240</v>
      </c>
    </row>
    <row r="309" spans="1:75" x14ac:dyDescent="0.3">
      <c r="A309" s="14">
        <v>308</v>
      </c>
      <c r="B309" s="15">
        <v>46058</v>
      </c>
      <c r="C309" s="16" t="s">
        <v>38</v>
      </c>
      <c r="D309" s="17" t="str">
        <f t="shared" si="84"/>
        <v>EG</v>
      </c>
      <c r="E309" s="18" t="s">
        <v>72</v>
      </c>
      <c r="F309" s="18"/>
      <c r="G309" s="19"/>
      <c r="H309" s="19"/>
      <c r="I309" s="19"/>
      <c r="J309" s="20"/>
      <c r="K309" s="21" t="e">
        <f>VLOOKUP(J309,'[2]Item List (3)'!A$1:B$110000,2,FALSE)</f>
        <v>#N/A</v>
      </c>
      <c r="L309" s="13"/>
      <c r="M309" s="16" t="s">
        <v>138</v>
      </c>
      <c r="N309" s="16"/>
      <c r="O309" s="22" t="str">
        <f t="shared" si="76"/>
        <v/>
      </c>
      <c r="P309" s="16"/>
      <c r="Q309" s="32"/>
      <c r="R309" s="16"/>
      <c r="S309" s="16"/>
      <c r="T309" s="16"/>
      <c r="U309" s="23">
        <f t="shared" si="86"/>
        <v>0</v>
      </c>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v>480</v>
      </c>
      <c r="AV309" s="16"/>
      <c r="AW309" s="16"/>
      <c r="AX309" s="16"/>
      <c r="AY309" s="16"/>
      <c r="AZ309" s="16"/>
      <c r="BA309" s="16"/>
      <c r="BB309" s="16"/>
      <c r="BC309" s="16"/>
      <c r="BD309" s="16"/>
      <c r="BE309" s="16"/>
      <c r="BF309" s="16"/>
      <c r="BG309" s="23">
        <f t="shared" si="90"/>
        <v>480</v>
      </c>
      <c r="BH309" s="24">
        <f t="shared" si="77"/>
        <v>8</v>
      </c>
      <c r="BI309" s="25">
        <f t="shared" si="89"/>
        <v>0</v>
      </c>
      <c r="BJ309" s="25">
        <f t="shared" si="78"/>
        <v>0</v>
      </c>
      <c r="BK309" s="26">
        <f t="shared" si="87"/>
        <v>0</v>
      </c>
      <c r="BL309" s="26">
        <f t="shared" si="88"/>
        <v>0</v>
      </c>
      <c r="BM309" s="26">
        <f t="shared" si="79"/>
        <v>0</v>
      </c>
      <c r="BN309" s="27">
        <f t="shared" si="85"/>
        <v>0</v>
      </c>
      <c r="BO309" s="27">
        <f t="shared" si="80"/>
        <v>0</v>
      </c>
      <c r="BP309" s="27">
        <f t="shared" si="81"/>
        <v>8</v>
      </c>
      <c r="BQ309" s="28">
        <f t="shared" si="82"/>
        <v>0</v>
      </c>
      <c r="BR309" s="29"/>
      <c r="BS309" s="29"/>
      <c r="BT309" s="29"/>
      <c r="BU309" s="30"/>
      <c r="BV309" s="29"/>
      <c r="BW309" s="16">
        <f t="shared" si="83"/>
        <v>0</v>
      </c>
    </row>
    <row r="310" spans="1:75" x14ac:dyDescent="0.3">
      <c r="A310" s="14">
        <v>309</v>
      </c>
      <c r="B310" s="15">
        <v>46058</v>
      </c>
      <c r="C310" s="16" t="s">
        <v>40</v>
      </c>
      <c r="D310" s="17" t="str">
        <f t="shared" si="84"/>
        <v>EG</v>
      </c>
      <c r="E310" s="18" t="s">
        <v>72</v>
      </c>
      <c r="F310" s="18"/>
      <c r="G310" s="19"/>
      <c r="H310" s="19"/>
      <c r="I310" s="19"/>
      <c r="J310" s="20"/>
      <c r="K310" s="21" t="e">
        <f>VLOOKUP(J310,'[2]Item List (3)'!A$1:B$110000,2,FALSE)</f>
        <v>#N/A</v>
      </c>
      <c r="L310" s="20"/>
      <c r="M310" s="16" t="s">
        <v>138</v>
      </c>
      <c r="N310" s="16"/>
      <c r="O310" s="22" t="str">
        <f t="shared" si="76"/>
        <v/>
      </c>
      <c r="P310" s="16"/>
      <c r="Q310" s="32"/>
      <c r="R310" s="16"/>
      <c r="S310" s="16"/>
      <c r="T310" s="16"/>
      <c r="U310" s="23">
        <f t="shared" si="86"/>
        <v>0</v>
      </c>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v>480</v>
      </c>
      <c r="AV310" s="16"/>
      <c r="AW310" s="16"/>
      <c r="AX310" s="16"/>
      <c r="AY310" s="16"/>
      <c r="AZ310" s="16"/>
      <c r="BA310" s="16"/>
      <c r="BB310" s="16"/>
      <c r="BC310" s="16"/>
      <c r="BD310" s="16"/>
      <c r="BE310" s="16"/>
      <c r="BF310" s="16"/>
      <c r="BG310" s="23">
        <f t="shared" si="90"/>
        <v>480</v>
      </c>
      <c r="BH310" s="24">
        <f t="shared" si="77"/>
        <v>8</v>
      </c>
      <c r="BI310" s="25">
        <f t="shared" si="89"/>
        <v>0</v>
      </c>
      <c r="BJ310" s="25">
        <f t="shared" si="78"/>
        <v>0</v>
      </c>
      <c r="BK310" s="26">
        <f t="shared" si="87"/>
        <v>0</v>
      </c>
      <c r="BL310" s="26">
        <f t="shared" si="88"/>
        <v>0</v>
      </c>
      <c r="BM310" s="26">
        <f t="shared" si="79"/>
        <v>0</v>
      </c>
      <c r="BN310" s="27">
        <f t="shared" si="85"/>
        <v>0</v>
      </c>
      <c r="BO310" s="27">
        <f t="shared" si="80"/>
        <v>0</v>
      </c>
      <c r="BP310" s="27">
        <f t="shared" si="81"/>
        <v>8</v>
      </c>
      <c r="BQ310" s="28">
        <f t="shared" si="82"/>
        <v>0</v>
      </c>
      <c r="BR310" s="29"/>
      <c r="BS310" s="29"/>
      <c r="BT310" s="29"/>
      <c r="BU310" s="30"/>
      <c r="BV310" s="29"/>
      <c r="BW310" s="16">
        <f t="shared" si="83"/>
        <v>0</v>
      </c>
    </row>
    <row r="311" spans="1:75" x14ac:dyDescent="0.3">
      <c r="A311" s="14">
        <v>310</v>
      </c>
      <c r="B311" s="15">
        <v>46058</v>
      </c>
      <c r="C311" s="16" t="s">
        <v>38</v>
      </c>
      <c r="D311" s="17" t="str">
        <f t="shared" si="84"/>
        <v>IG</v>
      </c>
      <c r="E311" s="18" t="s">
        <v>73</v>
      </c>
      <c r="F311" s="18" t="s">
        <v>75</v>
      </c>
      <c r="G311" s="19" t="s">
        <v>95</v>
      </c>
      <c r="H311" s="19"/>
      <c r="I311" s="19"/>
      <c r="J311" s="20">
        <v>104299</v>
      </c>
      <c r="K311" s="21" t="str">
        <f>VLOOKUP(J311,'[2]Item List (3)'!A$1:B$110000,2,FALSE)</f>
        <v>IR.9916</v>
      </c>
      <c r="L311" s="20">
        <v>260104006</v>
      </c>
      <c r="M311" s="16" t="s">
        <v>138</v>
      </c>
      <c r="N311" s="16">
        <v>23</v>
      </c>
      <c r="O311" s="22">
        <f t="shared" si="76"/>
        <v>156.52173913043478</v>
      </c>
      <c r="P311" s="16">
        <v>1</v>
      </c>
      <c r="Q311" s="32">
        <v>1186</v>
      </c>
      <c r="R311" s="16">
        <v>3</v>
      </c>
      <c r="S311" s="16">
        <v>15</v>
      </c>
      <c r="T311" s="16"/>
      <c r="U311" s="23">
        <f t="shared" si="86"/>
        <v>1201</v>
      </c>
      <c r="V311" s="16">
        <v>460</v>
      </c>
      <c r="W311" s="16"/>
      <c r="X311" s="16"/>
      <c r="Y311" s="16"/>
      <c r="Z311" s="16"/>
      <c r="AA311" s="16"/>
      <c r="AB311" s="16"/>
      <c r="AC311" s="16"/>
      <c r="AD311" s="16"/>
      <c r="AE311" s="16"/>
      <c r="AF311" s="16"/>
      <c r="AG311" s="16"/>
      <c r="AH311" s="16"/>
      <c r="AI311" s="16"/>
      <c r="AJ311" s="16"/>
      <c r="AK311" s="16"/>
      <c r="AL311" s="16"/>
      <c r="AM311" s="16"/>
      <c r="AN311" s="16"/>
      <c r="AO311" s="16"/>
      <c r="AP311" s="16">
        <v>20</v>
      </c>
      <c r="AQ311" s="16"/>
      <c r="AR311" s="16"/>
      <c r="AS311" s="16"/>
      <c r="AT311" s="16"/>
      <c r="AU311" s="16"/>
      <c r="AV311" s="16"/>
      <c r="AW311" s="16"/>
      <c r="AX311" s="16"/>
      <c r="AY311" s="16"/>
      <c r="AZ311" s="16"/>
      <c r="BA311" s="16"/>
      <c r="BB311" s="16"/>
      <c r="BC311" s="16"/>
      <c r="BD311" s="16"/>
      <c r="BE311" s="16"/>
      <c r="BF311" s="16"/>
      <c r="BG311" s="23">
        <f t="shared" si="90"/>
        <v>480</v>
      </c>
      <c r="BH311" s="24">
        <f t="shared" si="77"/>
        <v>8</v>
      </c>
      <c r="BI311" s="25">
        <f t="shared" si="89"/>
        <v>7.666666666666667</v>
      </c>
      <c r="BJ311" s="25">
        <f t="shared" si="78"/>
        <v>95.833333333333343</v>
      </c>
      <c r="BK311" s="26">
        <f t="shared" si="87"/>
        <v>100.08333333333333</v>
      </c>
      <c r="BL311" s="26">
        <f t="shared" si="88"/>
        <v>98.501248959200666</v>
      </c>
      <c r="BM311" s="26">
        <f t="shared" si="79"/>
        <v>94.475694444444443</v>
      </c>
      <c r="BN311" s="27">
        <f t="shared" si="85"/>
        <v>0.33333333333333331</v>
      </c>
      <c r="BO311" s="27">
        <f t="shared" si="80"/>
        <v>1200</v>
      </c>
      <c r="BP311" s="27">
        <f t="shared" si="81"/>
        <v>0</v>
      </c>
      <c r="BQ311" s="28">
        <f t="shared" si="82"/>
        <v>0</v>
      </c>
      <c r="BR311" s="29">
        <v>2</v>
      </c>
      <c r="BS311" s="29"/>
      <c r="BT311" s="29">
        <v>1</v>
      </c>
      <c r="BU311" s="30">
        <v>1</v>
      </c>
      <c r="BV311" s="29"/>
      <c r="BW311" s="16">
        <f t="shared" si="83"/>
        <v>1186</v>
      </c>
    </row>
    <row r="312" spans="1:75" x14ac:dyDescent="0.3">
      <c r="A312" s="14">
        <v>311</v>
      </c>
      <c r="B312" s="15">
        <v>46058</v>
      </c>
      <c r="C312" s="16" t="s">
        <v>40</v>
      </c>
      <c r="D312" s="17" t="str">
        <f t="shared" si="84"/>
        <v>IG</v>
      </c>
      <c r="E312" s="18" t="s">
        <v>73</v>
      </c>
      <c r="F312" s="18" t="s">
        <v>75</v>
      </c>
      <c r="G312" s="19" t="s">
        <v>89</v>
      </c>
      <c r="H312" s="19"/>
      <c r="I312" s="19"/>
      <c r="J312" s="20">
        <v>104299</v>
      </c>
      <c r="K312" s="21" t="str">
        <f>VLOOKUP(J312,'[2]Item List (3)'!A$1:B$110000,2,FALSE)</f>
        <v>IR.9916</v>
      </c>
      <c r="L312" s="20">
        <v>260104006</v>
      </c>
      <c r="M312" s="16" t="s">
        <v>138</v>
      </c>
      <c r="N312" s="16">
        <v>23</v>
      </c>
      <c r="O312" s="22">
        <f t="shared" si="76"/>
        <v>156.52173913043478</v>
      </c>
      <c r="P312" s="16">
        <v>1</v>
      </c>
      <c r="Q312" s="32">
        <v>1220</v>
      </c>
      <c r="R312" s="16"/>
      <c r="S312" s="16">
        <v>7</v>
      </c>
      <c r="T312" s="16"/>
      <c r="U312" s="23">
        <f t="shared" si="86"/>
        <v>1227</v>
      </c>
      <c r="V312" s="16">
        <v>470</v>
      </c>
      <c r="W312" s="16"/>
      <c r="X312" s="16"/>
      <c r="Y312" s="16"/>
      <c r="Z312" s="16"/>
      <c r="AA312" s="16"/>
      <c r="AB312" s="16"/>
      <c r="AC312" s="16"/>
      <c r="AD312" s="16"/>
      <c r="AE312" s="16"/>
      <c r="AF312" s="16"/>
      <c r="AG312" s="16"/>
      <c r="AH312" s="16"/>
      <c r="AI312" s="16"/>
      <c r="AJ312" s="16"/>
      <c r="AK312" s="16"/>
      <c r="AL312" s="16"/>
      <c r="AM312" s="16"/>
      <c r="AN312" s="16"/>
      <c r="AO312" s="16"/>
      <c r="AP312" s="16">
        <v>10</v>
      </c>
      <c r="AQ312" s="16"/>
      <c r="AR312" s="16"/>
      <c r="AS312" s="16"/>
      <c r="AT312" s="16"/>
      <c r="AU312" s="16"/>
      <c r="AV312" s="16"/>
      <c r="AW312" s="16"/>
      <c r="AX312" s="16"/>
      <c r="AY312" s="16"/>
      <c r="AZ312" s="16"/>
      <c r="BA312" s="16"/>
      <c r="BB312" s="16"/>
      <c r="BC312" s="16"/>
      <c r="BD312" s="16"/>
      <c r="BE312" s="16"/>
      <c r="BF312" s="16"/>
      <c r="BG312" s="23">
        <f t="shared" si="90"/>
        <v>480</v>
      </c>
      <c r="BH312" s="24">
        <f t="shared" si="77"/>
        <v>8</v>
      </c>
      <c r="BI312" s="25">
        <f t="shared" si="89"/>
        <v>7.833333333333333</v>
      </c>
      <c r="BJ312" s="25">
        <f t="shared" si="78"/>
        <v>97.916666666666657</v>
      </c>
      <c r="BK312" s="26">
        <f t="shared" si="87"/>
        <v>100.07446808510639</v>
      </c>
      <c r="BL312" s="26">
        <f t="shared" si="88"/>
        <v>99.42950285248574</v>
      </c>
      <c r="BM312" s="26">
        <f t="shared" si="79"/>
        <v>97.430555555555557</v>
      </c>
      <c r="BN312" s="27">
        <f t="shared" si="85"/>
        <v>0.16666666666666666</v>
      </c>
      <c r="BO312" s="27">
        <f t="shared" si="80"/>
        <v>1226.0869565217392</v>
      </c>
      <c r="BP312" s="27">
        <f t="shared" si="81"/>
        <v>0</v>
      </c>
      <c r="BQ312" s="28">
        <f t="shared" si="82"/>
        <v>0</v>
      </c>
      <c r="BR312" s="29">
        <v>2</v>
      </c>
      <c r="BS312" s="29"/>
      <c r="BT312" s="29">
        <v>2</v>
      </c>
      <c r="BU312" s="30">
        <v>2</v>
      </c>
      <c r="BV312" s="29"/>
      <c r="BW312" s="16">
        <f t="shared" si="83"/>
        <v>1220</v>
      </c>
    </row>
    <row r="313" spans="1:75" x14ac:dyDescent="0.3">
      <c r="A313" s="14">
        <v>312</v>
      </c>
      <c r="B313" s="15">
        <v>46058</v>
      </c>
      <c r="C313" s="16" t="s">
        <v>38</v>
      </c>
      <c r="D313" s="17" t="str">
        <f t="shared" si="84"/>
        <v>IG</v>
      </c>
      <c r="E313" s="18" t="s">
        <v>74</v>
      </c>
      <c r="F313" s="18" t="s">
        <v>75</v>
      </c>
      <c r="G313" s="19" t="s">
        <v>83</v>
      </c>
      <c r="H313" s="19"/>
      <c r="I313" s="19"/>
      <c r="J313" s="20">
        <v>104737</v>
      </c>
      <c r="K313" s="21" t="str">
        <f>VLOOKUP(J313,'[2]Item List (3)'!A$1:B$110000,2,FALSE)</f>
        <v>IR.IR 42X51.5X37</v>
      </c>
      <c r="L313" s="20">
        <v>251107009</v>
      </c>
      <c r="M313" s="16" t="s">
        <v>138</v>
      </c>
      <c r="N313" s="16">
        <v>35</v>
      </c>
      <c r="O313" s="22">
        <f t="shared" si="76"/>
        <v>102.85714285714286</v>
      </c>
      <c r="P313" s="16">
        <v>1</v>
      </c>
      <c r="Q313" s="32">
        <v>258</v>
      </c>
      <c r="R313" s="16">
        <v>48</v>
      </c>
      <c r="S313" s="16">
        <v>15</v>
      </c>
      <c r="T313" s="16"/>
      <c r="U313" s="23">
        <f t="shared" si="86"/>
        <v>273</v>
      </c>
      <c r="V313" s="16">
        <v>195</v>
      </c>
      <c r="W313" s="16"/>
      <c r="X313" s="16">
        <v>115</v>
      </c>
      <c r="Y313" s="16"/>
      <c r="Z313" s="16">
        <v>10</v>
      </c>
      <c r="AA313" s="16"/>
      <c r="AB313" s="16"/>
      <c r="AC313" s="16"/>
      <c r="AD313" s="16"/>
      <c r="AE313" s="16"/>
      <c r="AF313" s="16"/>
      <c r="AG313" s="16"/>
      <c r="AH313" s="16"/>
      <c r="AI313" s="16"/>
      <c r="AJ313" s="16"/>
      <c r="AK313" s="16"/>
      <c r="AL313" s="16"/>
      <c r="AM313" s="16"/>
      <c r="AN313" s="16"/>
      <c r="AO313" s="16"/>
      <c r="AP313" s="16">
        <v>20</v>
      </c>
      <c r="AQ313" s="16"/>
      <c r="AR313" s="16">
        <v>120</v>
      </c>
      <c r="AS313" s="16"/>
      <c r="AT313" s="16"/>
      <c r="AU313" s="16"/>
      <c r="AV313" s="16"/>
      <c r="AW313" s="16">
        <v>20</v>
      </c>
      <c r="AX313" s="16"/>
      <c r="AY313" s="16"/>
      <c r="AZ313" s="16"/>
      <c r="BA313" s="16"/>
      <c r="BB313" s="16"/>
      <c r="BC313" s="16"/>
      <c r="BD313" s="16"/>
      <c r="BE313" s="16"/>
      <c r="BF313" s="16"/>
      <c r="BG313" s="23">
        <f t="shared" si="90"/>
        <v>480</v>
      </c>
      <c r="BH313" s="24">
        <f t="shared" si="77"/>
        <v>8</v>
      </c>
      <c r="BI313" s="25">
        <f t="shared" si="89"/>
        <v>3.25</v>
      </c>
      <c r="BJ313" s="25">
        <f t="shared" si="78"/>
        <v>40.625</v>
      </c>
      <c r="BK313" s="26">
        <f t="shared" si="87"/>
        <v>81.666666666666671</v>
      </c>
      <c r="BL313" s="26">
        <f t="shared" si="88"/>
        <v>76.923076923076934</v>
      </c>
      <c r="BM313" s="26">
        <f t="shared" si="79"/>
        <v>25.520833333333336</v>
      </c>
      <c r="BN313" s="27">
        <f t="shared" si="85"/>
        <v>0.33333333333333331</v>
      </c>
      <c r="BO313" s="27">
        <f t="shared" si="80"/>
        <v>788.57142857142856</v>
      </c>
      <c r="BP313" s="27">
        <f t="shared" si="81"/>
        <v>4.416666666666667</v>
      </c>
      <c r="BQ313" s="28">
        <f t="shared" si="82"/>
        <v>454.28571428571433</v>
      </c>
      <c r="BR313" s="29"/>
      <c r="BS313" s="29"/>
      <c r="BT313" s="29"/>
      <c r="BU313" s="30"/>
      <c r="BV313" s="29"/>
      <c r="BW313" s="16">
        <f t="shared" si="83"/>
        <v>258</v>
      </c>
    </row>
    <row r="314" spans="1:75" x14ac:dyDescent="0.3">
      <c r="A314" s="14">
        <v>313</v>
      </c>
      <c r="B314" s="15">
        <v>46058</v>
      </c>
      <c r="C314" s="16" t="s">
        <v>40</v>
      </c>
      <c r="D314" s="17" t="str">
        <f t="shared" si="84"/>
        <v>IG</v>
      </c>
      <c r="E314" s="18" t="s">
        <v>74</v>
      </c>
      <c r="F314" s="18" t="s">
        <v>75</v>
      </c>
      <c r="G314" s="19" t="s">
        <v>126</v>
      </c>
      <c r="H314" s="19"/>
      <c r="I314" s="19"/>
      <c r="J314" s="20">
        <v>104737</v>
      </c>
      <c r="K314" s="21" t="str">
        <f>VLOOKUP(J314,'[2]Item List (3)'!A$1:B$110000,2,FALSE)</f>
        <v>IR.IR 42X51.5X37</v>
      </c>
      <c r="L314" s="20">
        <v>251107009</v>
      </c>
      <c r="M314" s="16" t="s">
        <v>138</v>
      </c>
      <c r="N314" s="16">
        <v>35</v>
      </c>
      <c r="O314" s="22">
        <f t="shared" si="76"/>
        <v>102.85714285714286</v>
      </c>
      <c r="P314" s="16">
        <v>1</v>
      </c>
      <c r="Q314" s="32">
        <v>121</v>
      </c>
      <c r="R314" s="16">
        <v>47</v>
      </c>
      <c r="S314" s="16">
        <v>18</v>
      </c>
      <c r="T314" s="16"/>
      <c r="U314" s="23">
        <f t="shared" si="86"/>
        <v>139</v>
      </c>
      <c r="V314" s="16">
        <v>225</v>
      </c>
      <c r="W314" s="16"/>
      <c r="X314" s="16">
        <v>135</v>
      </c>
      <c r="Y314" s="16"/>
      <c r="Z314" s="16">
        <v>35</v>
      </c>
      <c r="AA314" s="16"/>
      <c r="AB314" s="16"/>
      <c r="AC314" s="16">
        <v>60</v>
      </c>
      <c r="AD314" s="16"/>
      <c r="AE314" s="16"/>
      <c r="AF314" s="16"/>
      <c r="AG314" s="16"/>
      <c r="AH314" s="16"/>
      <c r="AI314" s="16"/>
      <c r="AJ314" s="16"/>
      <c r="AK314" s="16"/>
      <c r="AL314" s="16"/>
      <c r="AM314" s="16"/>
      <c r="AN314" s="16"/>
      <c r="AO314" s="16"/>
      <c r="AP314" s="16">
        <v>10</v>
      </c>
      <c r="AQ314" s="16"/>
      <c r="AR314" s="16"/>
      <c r="AS314" s="16"/>
      <c r="AT314" s="16"/>
      <c r="AU314" s="16"/>
      <c r="AV314" s="16"/>
      <c r="AW314" s="16"/>
      <c r="AX314" s="16"/>
      <c r="AY314" s="16"/>
      <c r="AZ314" s="16">
        <v>15</v>
      </c>
      <c r="BA314" s="16"/>
      <c r="BB314" s="16"/>
      <c r="BC314" s="16"/>
      <c r="BD314" s="16"/>
      <c r="BE314" s="16"/>
      <c r="BF314" s="16"/>
      <c r="BG314" s="23">
        <f t="shared" si="90"/>
        <v>480</v>
      </c>
      <c r="BH314" s="24">
        <f t="shared" si="77"/>
        <v>8</v>
      </c>
      <c r="BI314" s="25">
        <f t="shared" si="89"/>
        <v>3.75</v>
      </c>
      <c r="BJ314" s="25">
        <f t="shared" si="78"/>
        <v>46.875</v>
      </c>
      <c r="BK314" s="26">
        <f t="shared" si="87"/>
        <v>36.037037037037038</v>
      </c>
      <c r="BL314" s="26">
        <f t="shared" si="88"/>
        <v>53.237410071942449</v>
      </c>
      <c r="BM314" s="26">
        <f t="shared" si="79"/>
        <v>8.9930555555555554</v>
      </c>
      <c r="BN314" s="27">
        <f t="shared" si="85"/>
        <v>0.16666666666666666</v>
      </c>
      <c r="BO314" s="27">
        <f t="shared" si="80"/>
        <v>805.71428571428567</v>
      </c>
      <c r="BP314" s="27">
        <f t="shared" si="81"/>
        <v>4.083333333333333</v>
      </c>
      <c r="BQ314" s="28">
        <f t="shared" si="82"/>
        <v>419.99999999999994</v>
      </c>
      <c r="BR314" s="29">
        <v>1</v>
      </c>
      <c r="BS314" s="29"/>
      <c r="BT314" s="29"/>
      <c r="BU314" s="30"/>
      <c r="BV314" s="29"/>
      <c r="BW314" s="16">
        <f t="shared" si="83"/>
        <v>121</v>
      </c>
    </row>
    <row r="315" spans="1:75" x14ac:dyDescent="0.3">
      <c r="A315" s="14">
        <v>314</v>
      </c>
      <c r="B315" s="15">
        <v>46058</v>
      </c>
      <c r="C315" s="16" t="s">
        <v>38</v>
      </c>
      <c r="D315" s="17" t="str">
        <f t="shared" si="84"/>
        <v>IG</v>
      </c>
      <c r="E315" s="18" t="s">
        <v>78</v>
      </c>
      <c r="F315" s="18" t="s">
        <v>75</v>
      </c>
      <c r="G315" s="19" t="s">
        <v>128</v>
      </c>
      <c r="H315" s="19"/>
      <c r="I315" s="19"/>
      <c r="J315" s="20">
        <v>100282.4</v>
      </c>
      <c r="K315" s="21" t="str">
        <f>VLOOKUP(J315,'[2]Item List (3)'!A$1:B$110000,2,FALSE)</f>
        <v>D.IR 14537 SPL</v>
      </c>
      <c r="L315" s="20">
        <v>251230009</v>
      </c>
      <c r="M315" s="16" t="s">
        <v>138</v>
      </c>
      <c r="N315" s="16">
        <v>60</v>
      </c>
      <c r="O315" s="22">
        <f t="shared" si="76"/>
        <v>60</v>
      </c>
      <c r="P315" s="16">
        <v>1</v>
      </c>
      <c r="Q315" s="32">
        <v>104</v>
      </c>
      <c r="R315" s="16">
        <v>5</v>
      </c>
      <c r="S315" s="16">
        <v>1</v>
      </c>
      <c r="T315" s="16"/>
      <c r="U315" s="23">
        <f t="shared" si="86"/>
        <v>105</v>
      </c>
      <c r="V315" s="16">
        <v>180</v>
      </c>
      <c r="W315" s="16"/>
      <c r="X315" s="16">
        <v>160</v>
      </c>
      <c r="Y315" s="16"/>
      <c r="Z315" s="16"/>
      <c r="AA315" s="16"/>
      <c r="AB315" s="16"/>
      <c r="AC315" s="16"/>
      <c r="AD315" s="16"/>
      <c r="AE315" s="16"/>
      <c r="AF315" s="16"/>
      <c r="AG315" s="16"/>
      <c r="AH315" s="16"/>
      <c r="AI315" s="16"/>
      <c r="AJ315" s="16"/>
      <c r="AK315" s="16"/>
      <c r="AL315" s="16"/>
      <c r="AM315" s="16"/>
      <c r="AN315" s="16"/>
      <c r="AO315" s="16"/>
      <c r="AP315" s="16">
        <v>20</v>
      </c>
      <c r="AQ315" s="16"/>
      <c r="AR315" s="16">
        <v>90</v>
      </c>
      <c r="AS315" s="16"/>
      <c r="AT315" s="16"/>
      <c r="AU315" s="16"/>
      <c r="AV315" s="16"/>
      <c r="AW315" s="16">
        <v>30</v>
      </c>
      <c r="AX315" s="16"/>
      <c r="AY315" s="16"/>
      <c r="AZ315" s="16"/>
      <c r="BA315" s="16"/>
      <c r="BB315" s="16"/>
      <c r="BC315" s="16"/>
      <c r="BD315" s="16"/>
      <c r="BE315" s="16"/>
      <c r="BF315" s="16"/>
      <c r="BG315" s="23">
        <f t="shared" si="90"/>
        <v>480</v>
      </c>
      <c r="BH315" s="24">
        <f t="shared" si="77"/>
        <v>8</v>
      </c>
      <c r="BI315" s="25">
        <f t="shared" si="89"/>
        <v>3</v>
      </c>
      <c r="BJ315" s="25">
        <f t="shared" si="78"/>
        <v>37.5</v>
      </c>
      <c r="BK315" s="26">
        <f t="shared" si="87"/>
        <v>58.333333333333336</v>
      </c>
      <c r="BL315" s="26">
        <f t="shared" si="88"/>
        <v>94.285714285714278</v>
      </c>
      <c r="BM315" s="26">
        <f t="shared" si="79"/>
        <v>20.624999999999996</v>
      </c>
      <c r="BN315" s="27">
        <f t="shared" si="85"/>
        <v>0.33333333333333331</v>
      </c>
      <c r="BO315" s="27">
        <f t="shared" si="80"/>
        <v>460</v>
      </c>
      <c r="BP315" s="27">
        <f t="shared" si="81"/>
        <v>4.666666666666667</v>
      </c>
      <c r="BQ315" s="28">
        <f t="shared" si="82"/>
        <v>280</v>
      </c>
      <c r="BR315" s="29"/>
      <c r="BS315" s="29"/>
      <c r="BT315" s="29"/>
      <c r="BU315" s="30"/>
      <c r="BV315" s="29"/>
      <c r="BW315" s="16">
        <f t="shared" si="83"/>
        <v>104</v>
      </c>
    </row>
    <row r="316" spans="1:75" x14ac:dyDescent="0.3">
      <c r="A316" s="14">
        <v>315</v>
      </c>
      <c r="B316" s="15">
        <v>46058</v>
      </c>
      <c r="C316" s="16" t="s">
        <v>40</v>
      </c>
      <c r="D316" s="17" t="str">
        <f t="shared" si="84"/>
        <v>IG</v>
      </c>
      <c r="E316" s="18" t="s">
        <v>78</v>
      </c>
      <c r="F316" s="18" t="s">
        <v>75</v>
      </c>
      <c r="G316" s="19" t="s">
        <v>83</v>
      </c>
      <c r="H316" s="19" t="s">
        <v>84</v>
      </c>
      <c r="I316" s="19" t="s">
        <v>96</v>
      </c>
      <c r="J316" s="20">
        <v>100282.4</v>
      </c>
      <c r="K316" s="21" t="str">
        <f>VLOOKUP(J316,'[2]Item List (3)'!A$1:B$110000,2,FALSE)</f>
        <v>D.IR 14537 SPL</v>
      </c>
      <c r="L316" s="20">
        <v>251230009</v>
      </c>
      <c r="M316" s="16" t="s">
        <v>138</v>
      </c>
      <c r="N316" s="16">
        <v>60</v>
      </c>
      <c r="O316" s="22">
        <f t="shared" si="76"/>
        <v>60</v>
      </c>
      <c r="P316" s="16">
        <v>1</v>
      </c>
      <c r="Q316" s="32">
        <v>159</v>
      </c>
      <c r="R316" s="16">
        <v>18</v>
      </c>
      <c r="S316" s="16"/>
      <c r="T316" s="16"/>
      <c r="U316" s="23">
        <f t="shared" si="86"/>
        <v>159</v>
      </c>
      <c r="V316" s="16">
        <v>280</v>
      </c>
      <c r="W316" s="16"/>
      <c r="X316" s="16"/>
      <c r="Y316" s="16"/>
      <c r="Z316" s="16">
        <v>10</v>
      </c>
      <c r="AA316" s="16"/>
      <c r="AB316" s="16"/>
      <c r="AC316" s="16"/>
      <c r="AD316" s="16"/>
      <c r="AE316" s="16">
        <v>10</v>
      </c>
      <c r="AF316" s="16"/>
      <c r="AG316" s="16"/>
      <c r="AH316" s="16"/>
      <c r="AI316" s="16"/>
      <c r="AJ316" s="16"/>
      <c r="AK316" s="16"/>
      <c r="AL316" s="16"/>
      <c r="AM316" s="16"/>
      <c r="AN316" s="16"/>
      <c r="AO316" s="16"/>
      <c r="AP316" s="16"/>
      <c r="AQ316" s="16"/>
      <c r="AR316" s="16">
        <v>180</v>
      </c>
      <c r="AS316" s="16"/>
      <c r="AT316" s="16"/>
      <c r="AU316" s="16"/>
      <c r="AV316" s="16"/>
      <c r="AW316" s="16"/>
      <c r="AX316" s="16"/>
      <c r="AY316" s="16"/>
      <c r="AZ316" s="16"/>
      <c r="BA316" s="16"/>
      <c r="BB316" s="16"/>
      <c r="BC316" s="16"/>
      <c r="BD316" s="16"/>
      <c r="BE316" s="16"/>
      <c r="BF316" s="16"/>
      <c r="BG316" s="23">
        <f t="shared" si="90"/>
        <v>480</v>
      </c>
      <c r="BH316" s="24">
        <f t="shared" si="77"/>
        <v>8</v>
      </c>
      <c r="BI316" s="25">
        <f t="shared" si="89"/>
        <v>4.6666666666666661</v>
      </c>
      <c r="BJ316" s="25">
        <f t="shared" si="78"/>
        <v>58.333333333333329</v>
      </c>
      <c r="BK316" s="26">
        <f t="shared" si="87"/>
        <v>56.785714285714292</v>
      </c>
      <c r="BL316" s="26">
        <f t="shared" si="88"/>
        <v>88.679245283018872</v>
      </c>
      <c r="BM316" s="26">
        <f t="shared" si="79"/>
        <v>29.375</v>
      </c>
      <c r="BN316" s="27">
        <f t="shared" si="85"/>
        <v>0</v>
      </c>
      <c r="BO316" s="27">
        <f t="shared" si="80"/>
        <v>480</v>
      </c>
      <c r="BP316" s="27">
        <f t="shared" si="81"/>
        <v>3.3333333333333335</v>
      </c>
      <c r="BQ316" s="28">
        <f t="shared" si="82"/>
        <v>200</v>
      </c>
      <c r="BR316" s="29">
        <v>1</v>
      </c>
      <c r="BS316" s="29"/>
      <c r="BT316" s="29"/>
      <c r="BU316" s="30"/>
      <c r="BV316" s="29"/>
      <c r="BW316" s="16">
        <f t="shared" si="83"/>
        <v>159</v>
      </c>
    </row>
    <row r="317" spans="1:75" x14ac:dyDescent="0.3">
      <c r="A317" s="14">
        <v>316</v>
      </c>
      <c r="B317" s="15">
        <v>46058</v>
      </c>
      <c r="C317" s="16" t="s">
        <v>38</v>
      </c>
      <c r="D317" s="17" t="str">
        <f t="shared" si="84"/>
        <v>IG</v>
      </c>
      <c r="E317" s="18" t="s">
        <v>79</v>
      </c>
      <c r="F317" s="18"/>
      <c r="G317" s="19"/>
      <c r="H317" s="19"/>
      <c r="I317" s="19"/>
      <c r="J317" s="20"/>
      <c r="K317" s="21" t="e">
        <f>VLOOKUP(J317,'[2]Item List (3)'!A$1:B$110000,2,FALSE)</f>
        <v>#N/A</v>
      </c>
      <c r="L317" s="20"/>
      <c r="M317" s="16" t="s">
        <v>138</v>
      </c>
      <c r="N317" s="16"/>
      <c r="O317" s="22" t="str">
        <f t="shared" si="76"/>
        <v/>
      </c>
      <c r="P317" s="16"/>
      <c r="Q317" s="32"/>
      <c r="R317" s="16"/>
      <c r="S317" s="16"/>
      <c r="T317" s="16"/>
      <c r="U317" s="23">
        <f t="shared" si="86"/>
        <v>0</v>
      </c>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v>480</v>
      </c>
      <c r="BG317" s="23">
        <f t="shared" si="90"/>
        <v>480</v>
      </c>
      <c r="BH317" s="24">
        <f t="shared" si="77"/>
        <v>8</v>
      </c>
      <c r="BI317" s="25">
        <f t="shared" si="89"/>
        <v>0</v>
      </c>
      <c r="BJ317" s="25">
        <f t="shared" si="78"/>
        <v>0</v>
      </c>
      <c r="BK317" s="26">
        <f t="shared" si="87"/>
        <v>0</v>
      </c>
      <c r="BL317" s="26">
        <f t="shared" si="88"/>
        <v>0</v>
      </c>
      <c r="BM317" s="26">
        <f t="shared" si="79"/>
        <v>0</v>
      </c>
      <c r="BN317" s="27">
        <f t="shared" si="85"/>
        <v>8</v>
      </c>
      <c r="BO317" s="27">
        <f t="shared" si="80"/>
        <v>0</v>
      </c>
      <c r="BP317" s="27">
        <f t="shared" si="81"/>
        <v>0</v>
      </c>
      <c r="BQ317" s="28">
        <f t="shared" si="82"/>
        <v>0</v>
      </c>
      <c r="BR317" s="29"/>
      <c r="BS317" s="29"/>
      <c r="BT317" s="29"/>
      <c r="BU317" s="30"/>
      <c r="BV317" s="29"/>
      <c r="BW317" s="16">
        <f t="shared" si="83"/>
        <v>0</v>
      </c>
    </row>
    <row r="318" spans="1:75" x14ac:dyDescent="0.3">
      <c r="A318" s="14">
        <v>317</v>
      </c>
      <c r="B318" s="15">
        <v>46058</v>
      </c>
      <c r="C318" s="16" t="s">
        <v>40</v>
      </c>
      <c r="D318" s="17" t="str">
        <f t="shared" si="84"/>
        <v>IG</v>
      </c>
      <c r="E318" s="18" t="s">
        <v>79</v>
      </c>
      <c r="F318" s="18"/>
      <c r="G318" s="19"/>
      <c r="H318" s="19"/>
      <c r="I318" s="19"/>
      <c r="J318" s="20"/>
      <c r="K318" s="21" t="e">
        <f>VLOOKUP(J318,'[2]Item List (3)'!A$1:B$110000,2,FALSE)</f>
        <v>#N/A</v>
      </c>
      <c r="L318" s="20"/>
      <c r="M318" s="16" t="s">
        <v>138</v>
      </c>
      <c r="N318" s="16"/>
      <c r="O318" s="22" t="str">
        <f t="shared" si="76"/>
        <v/>
      </c>
      <c r="P318" s="16"/>
      <c r="Q318" s="32"/>
      <c r="R318" s="16"/>
      <c r="S318" s="16"/>
      <c r="T318" s="16"/>
      <c r="U318" s="23">
        <f t="shared" si="86"/>
        <v>0</v>
      </c>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v>480</v>
      </c>
      <c r="BG318" s="23">
        <f t="shared" si="90"/>
        <v>480</v>
      </c>
      <c r="BH318" s="24">
        <f t="shared" si="77"/>
        <v>8</v>
      </c>
      <c r="BI318" s="25">
        <f t="shared" si="89"/>
        <v>0</v>
      </c>
      <c r="BJ318" s="25">
        <f t="shared" si="78"/>
        <v>0</v>
      </c>
      <c r="BK318" s="26">
        <f t="shared" si="87"/>
        <v>0</v>
      </c>
      <c r="BL318" s="26">
        <f t="shared" si="88"/>
        <v>0</v>
      </c>
      <c r="BM318" s="26">
        <f t="shared" si="79"/>
        <v>0</v>
      </c>
      <c r="BN318" s="27">
        <f t="shared" si="85"/>
        <v>8</v>
      </c>
      <c r="BO318" s="27">
        <f t="shared" si="80"/>
        <v>0</v>
      </c>
      <c r="BP318" s="27">
        <f t="shared" si="81"/>
        <v>0</v>
      </c>
      <c r="BQ318" s="28">
        <f t="shared" si="82"/>
        <v>0</v>
      </c>
      <c r="BR318" s="29"/>
      <c r="BS318" s="29"/>
      <c r="BT318" s="29"/>
      <c r="BU318" s="30"/>
      <c r="BV318" s="29"/>
      <c r="BW318" s="16">
        <f t="shared" si="83"/>
        <v>0</v>
      </c>
    </row>
    <row r="319" spans="1:75" x14ac:dyDescent="0.3">
      <c r="A319" s="14">
        <v>318</v>
      </c>
      <c r="B319" s="15">
        <v>46058</v>
      </c>
      <c r="C319" s="16" t="s">
        <v>38</v>
      </c>
      <c r="D319" s="17" t="str">
        <f t="shared" si="84"/>
        <v>IG</v>
      </c>
      <c r="E319" s="18" t="s">
        <v>80</v>
      </c>
      <c r="F319" s="18" t="s">
        <v>75</v>
      </c>
      <c r="G319" s="19" t="s">
        <v>64</v>
      </c>
      <c r="H319" s="19"/>
      <c r="I319" s="19"/>
      <c r="J319" s="20">
        <v>208821.01</v>
      </c>
      <c r="K319" s="21" t="str">
        <f>VLOOKUP(J319,'[2]Item List (3)'!A$1:B$110000,2,FALSE)</f>
        <v>NK.OR 32/20(NKI 28/20)</v>
      </c>
      <c r="L319" s="20">
        <v>260101003</v>
      </c>
      <c r="M319" s="16" t="s">
        <v>141</v>
      </c>
      <c r="N319" s="16">
        <v>45</v>
      </c>
      <c r="O319" s="22">
        <f t="shared" si="76"/>
        <v>80</v>
      </c>
      <c r="P319" s="16">
        <v>1</v>
      </c>
      <c r="Q319" s="32">
        <v>321</v>
      </c>
      <c r="R319" s="16">
        <v>13</v>
      </c>
      <c r="S319" s="16">
        <v>1</v>
      </c>
      <c r="T319" s="16"/>
      <c r="U319" s="23">
        <f t="shared" si="86"/>
        <v>322</v>
      </c>
      <c r="V319" s="16">
        <v>300</v>
      </c>
      <c r="W319" s="16"/>
      <c r="X319" s="16"/>
      <c r="Y319" s="16"/>
      <c r="Z319" s="16">
        <v>10</v>
      </c>
      <c r="AA319" s="16"/>
      <c r="AB319" s="16"/>
      <c r="AC319" s="16"/>
      <c r="AD319" s="16"/>
      <c r="AE319" s="16"/>
      <c r="AF319" s="16"/>
      <c r="AG319" s="16">
        <v>10</v>
      </c>
      <c r="AH319" s="16"/>
      <c r="AI319" s="16"/>
      <c r="AJ319" s="16"/>
      <c r="AK319" s="16"/>
      <c r="AL319" s="16"/>
      <c r="AM319" s="16"/>
      <c r="AN319" s="16"/>
      <c r="AO319" s="16"/>
      <c r="AP319" s="16">
        <v>10</v>
      </c>
      <c r="AQ319" s="16"/>
      <c r="AR319" s="16">
        <v>150</v>
      </c>
      <c r="AS319" s="16"/>
      <c r="AT319" s="16"/>
      <c r="AU319" s="16"/>
      <c r="AV319" s="16"/>
      <c r="AW319" s="16"/>
      <c r="AX319" s="16"/>
      <c r="AY319" s="16"/>
      <c r="AZ319" s="16"/>
      <c r="BA319" s="16"/>
      <c r="BB319" s="16"/>
      <c r="BC319" s="16"/>
      <c r="BD319" s="16"/>
      <c r="BE319" s="16"/>
      <c r="BF319" s="16"/>
      <c r="BG319" s="23">
        <f t="shared" si="90"/>
        <v>480</v>
      </c>
      <c r="BH319" s="24">
        <f t="shared" si="77"/>
        <v>8</v>
      </c>
      <c r="BI319" s="25">
        <f t="shared" ref="BI319:BI382" si="91">IFERROR(BH319-SUM(W319:BF319)/60,0)</f>
        <v>5</v>
      </c>
      <c r="BJ319" s="25">
        <f t="shared" si="78"/>
        <v>62.5</v>
      </c>
      <c r="BK319" s="26">
        <f t="shared" si="87"/>
        <v>80.5</v>
      </c>
      <c r="BL319" s="26">
        <f t="shared" si="88"/>
        <v>95.652173913043484</v>
      </c>
      <c r="BM319" s="26">
        <f t="shared" si="79"/>
        <v>48.125</v>
      </c>
      <c r="BN319" s="27">
        <f t="shared" si="85"/>
        <v>0.16666666666666666</v>
      </c>
      <c r="BO319" s="27">
        <f t="shared" si="80"/>
        <v>626.66666666666663</v>
      </c>
      <c r="BP319" s="27">
        <f t="shared" si="81"/>
        <v>2.8333333333333335</v>
      </c>
      <c r="BQ319" s="28">
        <f t="shared" si="82"/>
        <v>226.66666666666666</v>
      </c>
      <c r="BR319" s="29">
        <v>1</v>
      </c>
      <c r="BS319" s="29">
        <v>1</v>
      </c>
      <c r="BT319" s="29"/>
      <c r="BU319" s="30"/>
      <c r="BV319" s="29"/>
      <c r="BW319" s="16">
        <f t="shared" si="83"/>
        <v>321</v>
      </c>
    </row>
    <row r="320" spans="1:75" x14ac:dyDescent="0.3">
      <c r="A320" s="14">
        <v>319</v>
      </c>
      <c r="B320" s="15">
        <v>46058</v>
      </c>
      <c r="C320" s="16" t="s">
        <v>40</v>
      </c>
      <c r="D320" s="17" t="str">
        <f t="shared" si="84"/>
        <v>IG</v>
      </c>
      <c r="E320" s="18" t="s">
        <v>80</v>
      </c>
      <c r="F320" s="18" t="s">
        <v>75</v>
      </c>
      <c r="G320" s="19" t="s">
        <v>84</v>
      </c>
      <c r="H320" s="19" t="s">
        <v>83</v>
      </c>
      <c r="I320" s="19"/>
      <c r="J320" s="20">
        <v>208821.01</v>
      </c>
      <c r="K320" s="21" t="str">
        <f>VLOOKUP(J320,'[2]Item List (3)'!A$1:B$110000,2,FALSE)</f>
        <v>NK.OR 32/20(NKI 28/20)</v>
      </c>
      <c r="L320" s="20">
        <v>260101003</v>
      </c>
      <c r="M320" s="16" t="s">
        <v>141</v>
      </c>
      <c r="N320" s="16">
        <v>45</v>
      </c>
      <c r="O320" s="22">
        <f t="shared" si="76"/>
        <v>80</v>
      </c>
      <c r="P320" s="16">
        <v>1</v>
      </c>
      <c r="Q320" s="32">
        <v>46</v>
      </c>
      <c r="R320" s="16">
        <v>4</v>
      </c>
      <c r="S320" s="16"/>
      <c r="T320" s="16"/>
      <c r="U320" s="23">
        <f t="shared" si="86"/>
        <v>46</v>
      </c>
      <c r="V320" s="16">
        <v>60</v>
      </c>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23">
        <f t="shared" si="90"/>
        <v>60</v>
      </c>
      <c r="BH320" s="24">
        <f t="shared" si="77"/>
        <v>1</v>
      </c>
      <c r="BI320" s="25">
        <f t="shared" si="91"/>
        <v>1</v>
      </c>
      <c r="BJ320" s="25">
        <f t="shared" si="78"/>
        <v>100</v>
      </c>
      <c r="BK320" s="26">
        <f t="shared" si="87"/>
        <v>57.499999999999993</v>
      </c>
      <c r="BL320" s="26">
        <f t="shared" si="88"/>
        <v>91.304347826086953</v>
      </c>
      <c r="BM320" s="26">
        <f t="shared" si="79"/>
        <v>52.499999999999993</v>
      </c>
      <c r="BN320" s="27">
        <f t="shared" si="85"/>
        <v>0</v>
      </c>
      <c r="BO320" s="27">
        <f t="shared" si="80"/>
        <v>80</v>
      </c>
      <c r="BP320" s="27">
        <f t="shared" si="81"/>
        <v>0</v>
      </c>
      <c r="BQ320" s="28">
        <f t="shared" si="82"/>
        <v>0</v>
      </c>
      <c r="BR320" s="29"/>
      <c r="BS320" s="29"/>
      <c r="BT320" s="29"/>
      <c r="BU320" s="30"/>
      <c r="BV320" s="29"/>
      <c r="BW320" s="16">
        <f t="shared" si="83"/>
        <v>46</v>
      </c>
    </row>
    <row r="321" spans="1:75" x14ac:dyDescent="0.3">
      <c r="A321" s="14">
        <v>320</v>
      </c>
      <c r="B321" s="15">
        <v>46058</v>
      </c>
      <c r="C321" s="16" t="s">
        <v>40</v>
      </c>
      <c r="D321" s="17" t="str">
        <f t="shared" si="84"/>
        <v>IG</v>
      </c>
      <c r="E321" s="18" t="s">
        <v>80</v>
      </c>
      <c r="F321" s="18" t="s">
        <v>75</v>
      </c>
      <c r="G321" s="19" t="s">
        <v>84</v>
      </c>
      <c r="H321" s="19" t="s">
        <v>83</v>
      </c>
      <c r="I321" s="19"/>
      <c r="J321" s="20">
        <v>100282.4</v>
      </c>
      <c r="K321" s="21" t="str">
        <f>VLOOKUP(J321,'[2]Item List (3)'!A$1:B$110000,2,FALSE)</f>
        <v>D.IR 14537 SPL</v>
      </c>
      <c r="L321" s="20"/>
      <c r="M321" s="16" t="s">
        <v>138</v>
      </c>
      <c r="N321" s="16">
        <v>60</v>
      </c>
      <c r="O321" s="22">
        <f t="shared" si="76"/>
        <v>60</v>
      </c>
      <c r="P321" s="16">
        <v>1</v>
      </c>
      <c r="Q321" s="32">
        <v>130</v>
      </c>
      <c r="R321" s="16">
        <v>4</v>
      </c>
      <c r="S321" s="16"/>
      <c r="T321" s="16"/>
      <c r="U321" s="23">
        <f t="shared" si="86"/>
        <v>130</v>
      </c>
      <c r="V321" s="16">
        <v>165</v>
      </c>
      <c r="W321" s="16">
        <v>180</v>
      </c>
      <c r="X321" s="16"/>
      <c r="Y321" s="16"/>
      <c r="Z321" s="16"/>
      <c r="AA321" s="16"/>
      <c r="AB321" s="16"/>
      <c r="AC321" s="16"/>
      <c r="AD321" s="16"/>
      <c r="AE321" s="16"/>
      <c r="AF321" s="16"/>
      <c r="AG321" s="16"/>
      <c r="AH321" s="16"/>
      <c r="AI321" s="16"/>
      <c r="AJ321" s="16"/>
      <c r="AK321" s="16"/>
      <c r="AL321" s="16"/>
      <c r="AM321" s="16"/>
      <c r="AN321" s="16"/>
      <c r="AO321" s="16"/>
      <c r="AP321" s="16"/>
      <c r="AQ321" s="16"/>
      <c r="AR321" s="16">
        <v>60</v>
      </c>
      <c r="AS321" s="16"/>
      <c r="AT321" s="16"/>
      <c r="AU321" s="16"/>
      <c r="AV321" s="16"/>
      <c r="AW321" s="16"/>
      <c r="AX321" s="16"/>
      <c r="AY321" s="16"/>
      <c r="AZ321" s="16">
        <v>15</v>
      </c>
      <c r="BA321" s="16"/>
      <c r="BB321" s="16"/>
      <c r="BC321" s="16"/>
      <c r="BD321" s="16"/>
      <c r="BE321" s="16"/>
      <c r="BF321" s="16"/>
      <c r="BG321" s="23">
        <f t="shared" si="90"/>
        <v>420</v>
      </c>
      <c r="BH321" s="24">
        <f t="shared" si="77"/>
        <v>7</v>
      </c>
      <c r="BI321" s="25">
        <f t="shared" si="91"/>
        <v>2.75</v>
      </c>
      <c r="BJ321" s="25">
        <f t="shared" si="78"/>
        <v>39.285714285714285</v>
      </c>
      <c r="BK321" s="26">
        <f t="shared" si="87"/>
        <v>78.787878787878782</v>
      </c>
      <c r="BL321" s="26">
        <f t="shared" si="88"/>
        <v>96.92307692307692</v>
      </c>
      <c r="BM321" s="26">
        <f t="shared" si="79"/>
        <v>29.999999999999993</v>
      </c>
      <c r="BN321" s="27">
        <f t="shared" si="85"/>
        <v>3</v>
      </c>
      <c r="BO321" s="27">
        <f t="shared" si="80"/>
        <v>240</v>
      </c>
      <c r="BP321" s="27">
        <f t="shared" si="81"/>
        <v>1.25</v>
      </c>
      <c r="BQ321" s="28">
        <f t="shared" si="82"/>
        <v>75</v>
      </c>
      <c r="BR321" s="29"/>
      <c r="BS321" s="29"/>
      <c r="BT321" s="29"/>
      <c r="BU321" s="30"/>
      <c r="BV321" s="29"/>
      <c r="BW321" s="16">
        <f t="shared" si="83"/>
        <v>130</v>
      </c>
    </row>
    <row r="322" spans="1:75" x14ac:dyDescent="0.3">
      <c r="A322" s="14">
        <v>321</v>
      </c>
      <c r="B322" s="15">
        <v>46058</v>
      </c>
      <c r="C322" s="16" t="s">
        <v>38</v>
      </c>
      <c r="D322" s="17" t="str">
        <f t="shared" si="84"/>
        <v>IG</v>
      </c>
      <c r="E322" s="18" t="s">
        <v>85</v>
      </c>
      <c r="F322" s="18"/>
      <c r="G322" s="19"/>
      <c r="H322" s="19"/>
      <c r="I322" s="19"/>
      <c r="J322" s="20"/>
      <c r="K322" s="21" t="e">
        <f>VLOOKUP(J322,'[2]Item List (3)'!A$1:B$110000,2,FALSE)</f>
        <v>#N/A</v>
      </c>
      <c r="L322" s="20"/>
      <c r="M322" s="16" t="s">
        <v>138</v>
      </c>
      <c r="N322" s="16"/>
      <c r="O322" s="22" t="str">
        <f t="shared" ref="O322:O385" si="92">IFERROR(3600/N322,"")</f>
        <v/>
      </c>
      <c r="P322" s="16"/>
      <c r="Q322" s="32"/>
      <c r="R322" s="16"/>
      <c r="S322" s="16"/>
      <c r="T322" s="16"/>
      <c r="U322" s="23">
        <f t="shared" si="86"/>
        <v>0</v>
      </c>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v>480</v>
      </c>
      <c r="AV322" s="16"/>
      <c r="AW322" s="16"/>
      <c r="AX322" s="16"/>
      <c r="AY322" s="16"/>
      <c r="AZ322" s="16"/>
      <c r="BA322" s="16"/>
      <c r="BB322" s="16"/>
      <c r="BC322" s="16"/>
      <c r="BD322" s="16"/>
      <c r="BE322" s="16"/>
      <c r="BF322" s="16"/>
      <c r="BG322" s="23">
        <f t="shared" si="90"/>
        <v>480</v>
      </c>
      <c r="BH322" s="24">
        <f t="shared" ref="BH322:BH385" si="93">BG322/60</f>
        <v>8</v>
      </c>
      <c r="BI322" s="25">
        <f t="shared" si="91"/>
        <v>0</v>
      </c>
      <c r="BJ322" s="25">
        <f t="shared" ref="BJ322:BJ385" si="94">IFERROR(BI322/BH322*100,0)</f>
        <v>0</v>
      </c>
      <c r="BK322" s="26">
        <f t="shared" si="87"/>
        <v>0</v>
      </c>
      <c r="BL322" s="26">
        <f t="shared" si="88"/>
        <v>0</v>
      </c>
      <c r="BM322" s="26">
        <f t="shared" ref="BM322:BM385" si="95">IFERROR((((BJ322*BK322*BL322)/1000000)*100),0)</f>
        <v>0</v>
      </c>
      <c r="BN322" s="27">
        <f t="shared" si="85"/>
        <v>0</v>
      </c>
      <c r="BO322" s="27">
        <f t="shared" ref="BO322:BO385" si="96">IFERROR(((BH322-BN322)*3600)/N322,0)</f>
        <v>0</v>
      </c>
      <c r="BP322" s="27">
        <f t="shared" ref="BP322:BP385" si="97">IFERROR(SUM(W322:BF322)/60-BN322,0)</f>
        <v>8</v>
      </c>
      <c r="BQ322" s="28">
        <f t="shared" ref="BQ322:BQ385" si="98">IFERROR(BP322*3600/N322,0)</f>
        <v>0</v>
      </c>
      <c r="BR322" s="29"/>
      <c r="BS322" s="29"/>
      <c r="BT322" s="29"/>
      <c r="BU322" s="30"/>
      <c r="BV322" s="29"/>
      <c r="BW322" s="16">
        <f t="shared" si="83"/>
        <v>0</v>
      </c>
    </row>
    <row r="323" spans="1:75" x14ac:dyDescent="0.3">
      <c r="A323" s="14">
        <v>322</v>
      </c>
      <c r="B323" s="15">
        <v>46058</v>
      </c>
      <c r="C323" s="16" t="s">
        <v>40</v>
      </c>
      <c r="D323" s="17" t="str">
        <f t="shared" si="84"/>
        <v>IG</v>
      </c>
      <c r="E323" s="18" t="s">
        <v>85</v>
      </c>
      <c r="F323" s="18"/>
      <c r="G323" s="19"/>
      <c r="H323" s="19"/>
      <c r="I323" s="19"/>
      <c r="J323" s="20"/>
      <c r="K323" s="21" t="e">
        <f>VLOOKUP(J323,'[2]Item List (3)'!A$1:B$110000,2,FALSE)</f>
        <v>#N/A</v>
      </c>
      <c r="L323" s="20"/>
      <c r="M323" s="16" t="s">
        <v>138</v>
      </c>
      <c r="N323" s="16"/>
      <c r="O323" s="22" t="str">
        <f t="shared" si="92"/>
        <v/>
      </c>
      <c r="P323" s="16"/>
      <c r="Q323" s="32"/>
      <c r="R323" s="16"/>
      <c r="S323" s="16"/>
      <c r="T323" s="16"/>
      <c r="U323" s="23">
        <f t="shared" si="86"/>
        <v>0</v>
      </c>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v>480</v>
      </c>
      <c r="AV323" s="16"/>
      <c r="AW323" s="16"/>
      <c r="AX323" s="16"/>
      <c r="AY323" s="16"/>
      <c r="AZ323" s="16"/>
      <c r="BA323" s="16"/>
      <c r="BB323" s="16"/>
      <c r="BC323" s="16"/>
      <c r="BD323" s="16"/>
      <c r="BE323" s="16"/>
      <c r="BF323" s="16"/>
      <c r="BG323" s="23">
        <f t="shared" si="90"/>
        <v>480</v>
      </c>
      <c r="BH323" s="24">
        <f t="shared" si="93"/>
        <v>8</v>
      </c>
      <c r="BI323" s="25">
        <f t="shared" si="91"/>
        <v>0</v>
      </c>
      <c r="BJ323" s="25">
        <f t="shared" si="94"/>
        <v>0</v>
      </c>
      <c r="BK323" s="26">
        <f t="shared" si="87"/>
        <v>0</v>
      </c>
      <c r="BL323" s="26">
        <f t="shared" si="88"/>
        <v>0</v>
      </c>
      <c r="BM323" s="26">
        <f t="shared" si="95"/>
        <v>0</v>
      </c>
      <c r="BN323" s="27">
        <f t="shared" si="85"/>
        <v>0</v>
      </c>
      <c r="BO323" s="27">
        <f t="shared" si="96"/>
        <v>0</v>
      </c>
      <c r="BP323" s="27">
        <f t="shared" si="97"/>
        <v>8</v>
      </c>
      <c r="BQ323" s="28">
        <f t="shared" si="98"/>
        <v>0</v>
      </c>
      <c r="BR323" s="29"/>
      <c r="BS323" s="29"/>
      <c r="BT323" s="29"/>
      <c r="BU323" s="30"/>
      <c r="BV323" s="29"/>
      <c r="BW323" s="16">
        <f t="shared" ref="BW323:BW386" si="99">Q323*P323</f>
        <v>0</v>
      </c>
    </row>
    <row r="324" spans="1:75" x14ac:dyDescent="0.3">
      <c r="A324" s="14">
        <v>323</v>
      </c>
      <c r="B324" s="15">
        <v>46058</v>
      </c>
      <c r="C324" s="16" t="s">
        <v>38</v>
      </c>
      <c r="D324" s="17" t="str">
        <f t="shared" si="84"/>
        <v>IG</v>
      </c>
      <c r="E324" s="18" t="s">
        <v>87</v>
      </c>
      <c r="F324" s="18" t="s">
        <v>75</v>
      </c>
      <c r="G324" s="19" t="s">
        <v>76</v>
      </c>
      <c r="H324" s="19" t="s">
        <v>89</v>
      </c>
      <c r="I324" s="19"/>
      <c r="J324" s="20">
        <v>100261</v>
      </c>
      <c r="K324" s="21" t="str">
        <f>VLOOKUP(J324,'[2]Item List (3)'!A$1:B$110000,2,FALSE)</f>
        <v>IR. 211 YY4</v>
      </c>
      <c r="L324" s="20">
        <v>260116004</v>
      </c>
      <c r="M324" s="16" t="s">
        <v>138</v>
      </c>
      <c r="N324" s="16"/>
      <c r="O324" s="22" t="str">
        <f t="shared" si="92"/>
        <v/>
      </c>
      <c r="P324" s="16">
        <v>1</v>
      </c>
      <c r="Q324" s="32">
        <v>215</v>
      </c>
      <c r="R324" s="16"/>
      <c r="S324" s="16">
        <v>72</v>
      </c>
      <c r="T324" s="16"/>
      <c r="U324" s="23">
        <f t="shared" si="86"/>
        <v>287</v>
      </c>
      <c r="V324" s="16">
        <v>380</v>
      </c>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v>60</v>
      </c>
      <c r="AS324" s="16"/>
      <c r="AT324" s="16"/>
      <c r="AU324" s="16"/>
      <c r="AV324" s="16"/>
      <c r="AW324" s="16"/>
      <c r="AX324" s="16"/>
      <c r="AY324" s="16"/>
      <c r="AZ324" s="16"/>
      <c r="BA324" s="16"/>
      <c r="BB324" s="16"/>
      <c r="BC324" s="16">
        <v>40</v>
      </c>
      <c r="BD324" s="16"/>
      <c r="BE324" s="16"/>
      <c r="BF324" s="16"/>
      <c r="BG324" s="23">
        <f t="shared" si="90"/>
        <v>480</v>
      </c>
      <c r="BH324" s="24">
        <f t="shared" si="93"/>
        <v>8</v>
      </c>
      <c r="BI324" s="25">
        <f t="shared" si="91"/>
        <v>6.333333333333333</v>
      </c>
      <c r="BJ324" s="25">
        <f t="shared" si="94"/>
        <v>79.166666666666657</v>
      </c>
      <c r="BK324" s="26">
        <f t="shared" si="87"/>
        <v>0</v>
      </c>
      <c r="BL324" s="26">
        <f t="shared" si="88"/>
        <v>74.912891986062718</v>
      </c>
      <c r="BM324" s="26">
        <f t="shared" si="95"/>
        <v>0</v>
      </c>
      <c r="BN324" s="27">
        <f t="shared" si="85"/>
        <v>0</v>
      </c>
      <c r="BO324" s="27">
        <f t="shared" si="96"/>
        <v>0</v>
      </c>
      <c r="BP324" s="27">
        <f t="shared" si="97"/>
        <v>1.6666666666666667</v>
      </c>
      <c r="BQ324" s="28">
        <f t="shared" si="98"/>
        <v>0</v>
      </c>
      <c r="BR324" s="29"/>
      <c r="BS324" s="29"/>
      <c r="BT324" s="29"/>
      <c r="BU324" s="30"/>
      <c r="BV324" s="29"/>
      <c r="BW324" s="16">
        <f t="shared" si="99"/>
        <v>215</v>
      </c>
    </row>
    <row r="325" spans="1:75" x14ac:dyDescent="0.3">
      <c r="A325" s="14">
        <v>324</v>
      </c>
      <c r="B325" s="15">
        <v>46058</v>
      </c>
      <c r="C325" s="16" t="s">
        <v>40</v>
      </c>
      <c r="D325" s="17" t="str">
        <f t="shared" si="84"/>
        <v>IG</v>
      </c>
      <c r="E325" s="18" t="s">
        <v>87</v>
      </c>
      <c r="F325" s="18" t="s">
        <v>75</v>
      </c>
      <c r="G325" s="19" t="s">
        <v>77</v>
      </c>
      <c r="H325" s="19"/>
      <c r="I325" s="19"/>
      <c r="J325" s="20">
        <v>104247</v>
      </c>
      <c r="K325" s="21" t="str">
        <f>VLOOKUP(J325,'[2]Item List (3)'!A$1:B$110000,2,FALSE)</f>
        <v>IR.209</v>
      </c>
      <c r="L325" s="20">
        <v>251221001</v>
      </c>
      <c r="M325" s="16" t="s">
        <v>138</v>
      </c>
      <c r="N325" s="16">
        <v>25</v>
      </c>
      <c r="O325" s="22">
        <f t="shared" si="92"/>
        <v>144</v>
      </c>
      <c r="P325" s="16">
        <v>1</v>
      </c>
      <c r="Q325" s="32">
        <v>501</v>
      </c>
      <c r="R325" s="16">
        <v>25</v>
      </c>
      <c r="S325" s="16">
        <v>7</v>
      </c>
      <c r="T325" s="16">
        <v>8</v>
      </c>
      <c r="U325" s="23">
        <f t="shared" si="86"/>
        <v>516</v>
      </c>
      <c r="V325" s="16">
        <v>265</v>
      </c>
      <c r="W325" s="16">
        <v>180</v>
      </c>
      <c r="X325" s="16"/>
      <c r="Y325" s="16"/>
      <c r="Z325" s="16"/>
      <c r="AA325" s="16"/>
      <c r="AB325" s="16"/>
      <c r="AC325" s="16"/>
      <c r="AD325" s="16"/>
      <c r="AE325" s="16"/>
      <c r="AF325" s="16"/>
      <c r="AG325" s="16"/>
      <c r="AH325" s="16"/>
      <c r="AI325" s="16"/>
      <c r="AJ325" s="16"/>
      <c r="AK325" s="16"/>
      <c r="AL325" s="16"/>
      <c r="AM325" s="16"/>
      <c r="AN325" s="16"/>
      <c r="AO325" s="16"/>
      <c r="AP325" s="16">
        <v>10</v>
      </c>
      <c r="AQ325" s="16"/>
      <c r="AR325" s="16"/>
      <c r="AS325" s="16"/>
      <c r="AT325" s="16"/>
      <c r="AU325" s="16"/>
      <c r="AV325" s="16"/>
      <c r="AW325" s="16"/>
      <c r="AX325" s="16"/>
      <c r="AY325" s="16"/>
      <c r="AZ325" s="16">
        <v>15</v>
      </c>
      <c r="BA325" s="16"/>
      <c r="BB325" s="16"/>
      <c r="BC325" s="16">
        <v>10</v>
      </c>
      <c r="BD325" s="16"/>
      <c r="BE325" s="16"/>
      <c r="BF325" s="16"/>
      <c r="BG325" s="23">
        <f t="shared" si="90"/>
        <v>480</v>
      </c>
      <c r="BH325" s="24">
        <f t="shared" si="93"/>
        <v>8</v>
      </c>
      <c r="BI325" s="25">
        <f t="shared" si="91"/>
        <v>4.4166666666666661</v>
      </c>
      <c r="BJ325" s="25">
        <f t="shared" si="94"/>
        <v>55.208333333333329</v>
      </c>
      <c r="BK325" s="26">
        <f t="shared" si="87"/>
        <v>81.132075471698116</v>
      </c>
      <c r="BL325" s="26">
        <f t="shared" si="88"/>
        <v>92.248062015503876</v>
      </c>
      <c r="BM325" s="26">
        <f t="shared" si="95"/>
        <v>41.319444444444436</v>
      </c>
      <c r="BN325" s="27">
        <f t="shared" si="85"/>
        <v>3.1666666666666665</v>
      </c>
      <c r="BO325" s="27">
        <f t="shared" si="96"/>
        <v>696.00000000000011</v>
      </c>
      <c r="BP325" s="27">
        <f t="shared" si="97"/>
        <v>0.41666666666666696</v>
      </c>
      <c r="BQ325" s="28">
        <f t="shared" si="98"/>
        <v>60.000000000000043</v>
      </c>
      <c r="BR325" s="29"/>
      <c r="BS325" s="29"/>
      <c r="BT325" s="29"/>
      <c r="BU325" s="30"/>
      <c r="BV325" s="29"/>
      <c r="BW325" s="16">
        <f t="shared" si="99"/>
        <v>501</v>
      </c>
    </row>
    <row r="326" spans="1:75" x14ac:dyDescent="0.3">
      <c r="A326" s="14">
        <v>325</v>
      </c>
      <c r="B326" s="15">
        <v>46058</v>
      </c>
      <c r="C326" s="16" t="s">
        <v>38</v>
      </c>
      <c r="D326" s="17" t="str">
        <f t="shared" ref="D326:D378" si="100">LEFT(E326,2)</f>
        <v>IG</v>
      </c>
      <c r="E326" s="18" t="s">
        <v>90</v>
      </c>
      <c r="F326" s="18" t="s">
        <v>75</v>
      </c>
      <c r="G326" s="19" t="s">
        <v>71</v>
      </c>
      <c r="H326" s="19"/>
      <c r="I326" s="19"/>
      <c r="J326" s="20">
        <v>200827.1</v>
      </c>
      <c r="K326" s="21" t="str">
        <f>VLOOKUP(J326,'[2]Item List (3)'!A$1:B$110000,2,FALSE)</f>
        <v>MNA.OR 4020</v>
      </c>
      <c r="L326" s="20">
        <v>251207004</v>
      </c>
      <c r="M326" s="16" t="s">
        <v>141</v>
      </c>
      <c r="N326" s="16">
        <v>25</v>
      </c>
      <c r="O326" s="22">
        <f t="shared" si="92"/>
        <v>144</v>
      </c>
      <c r="P326" s="16">
        <v>1</v>
      </c>
      <c r="Q326" s="32">
        <v>901</v>
      </c>
      <c r="R326" s="16"/>
      <c r="S326" s="16">
        <v>7</v>
      </c>
      <c r="T326" s="16"/>
      <c r="U326" s="23">
        <f t="shared" si="86"/>
        <v>908</v>
      </c>
      <c r="V326" s="16">
        <v>425</v>
      </c>
      <c r="W326" s="16"/>
      <c r="X326" s="16"/>
      <c r="Y326" s="16"/>
      <c r="Z326" s="16">
        <v>10</v>
      </c>
      <c r="AA326" s="16"/>
      <c r="AB326" s="16"/>
      <c r="AC326" s="16"/>
      <c r="AD326" s="16"/>
      <c r="AE326" s="16">
        <v>5</v>
      </c>
      <c r="AF326" s="16"/>
      <c r="AG326" s="16">
        <v>10</v>
      </c>
      <c r="AH326" s="16"/>
      <c r="AI326" s="16"/>
      <c r="AJ326" s="16">
        <v>10</v>
      </c>
      <c r="AK326" s="16"/>
      <c r="AL326" s="16"/>
      <c r="AM326" s="16"/>
      <c r="AN326" s="16"/>
      <c r="AO326" s="16"/>
      <c r="AP326" s="16">
        <v>20</v>
      </c>
      <c r="AQ326" s="16"/>
      <c r="AR326" s="16"/>
      <c r="AS326" s="16"/>
      <c r="AT326" s="16"/>
      <c r="AU326" s="16"/>
      <c r="AV326" s="16"/>
      <c r="AW326" s="16"/>
      <c r="AX326" s="16"/>
      <c r="AY326" s="16"/>
      <c r="AZ326" s="16"/>
      <c r="BA326" s="16"/>
      <c r="BB326" s="16"/>
      <c r="BC326" s="16"/>
      <c r="BD326" s="16"/>
      <c r="BE326" s="16"/>
      <c r="BF326" s="16"/>
      <c r="BG326" s="23">
        <f t="shared" si="90"/>
        <v>480</v>
      </c>
      <c r="BH326" s="24">
        <f t="shared" si="93"/>
        <v>8</v>
      </c>
      <c r="BI326" s="25">
        <f t="shared" si="91"/>
        <v>7.083333333333333</v>
      </c>
      <c r="BJ326" s="25">
        <f t="shared" si="94"/>
        <v>88.541666666666657</v>
      </c>
      <c r="BK326" s="26">
        <f t="shared" si="87"/>
        <v>89.019607843137251</v>
      </c>
      <c r="BL326" s="26">
        <f t="shared" si="88"/>
        <v>99.229074889867846</v>
      </c>
      <c r="BM326" s="26">
        <f t="shared" si="95"/>
        <v>78.211805555555543</v>
      </c>
      <c r="BN326" s="27">
        <f t="shared" si="85"/>
        <v>0.33333333333333331</v>
      </c>
      <c r="BO326" s="27">
        <f t="shared" si="96"/>
        <v>1104</v>
      </c>
      <c r="BP326" s="27">
        <f t="shared" si="97"/>
        <v>0.58333333333333326</v>
      </c>
      <c r="BQ326" s="28">
        <f t="shared" si="98"/>
        <v>83.999999999999986</v>
      </c>
      <c r="BR326" s="29">
        <v>1</v>
      </c>
      <c r="BS326" s="29">
        <v>1</v>
      </c>
      <c r="BT326" s="29"/>
      <c r="BU326" s="30"/>
      <c r="BV326" s="29"/>
      <c r="BW326" s="16">
        <f t="shared" si="99"/>
        <v>901</v>
      </c>
    </row>
    <row r="327" spans="1:75" x14ac:dyDescent="0.3">
      <c r="A327" s="14">
        <v>326</v>
      </c>
      <c r="B327" s="15">
        <v>46058</v>
      </c>
      <c r="C327" s="16" t="s">
        <v>40</v>
      </c>
      <c r="D327" s="17" t="str">
        <f t="shared" si="100"/>
        <v>IG</v>
      </c>
      <c r="E327" s="18" t="s">
        <v>90</v>
      </c>
      <c r="F327" s="18" t="s">
        <v>75</v>
      </c>
      <c r="G327" s="19" t="s">
        <v>92</v>
      </c>
      <c r="H327" s="19"/>
      <c r="I327" s="19"/>
      <c r="J327" s="20">
        <v>200827.1</v>
      </c>
      <c r="K327" s="21" t="str">
        <f>VLOOKUP(J327,'[2]Item List (3)'!A$1:B$110000,2,FALSE)</f>
        <v>MNA.OR 4020</v>
      </c>
      <c r="L327" s="20">
        <v>251207004</v>
      </c>
      <c r="M327" s="16" t="s">
        <v>141</v>
      </c>
      <c r="N327" s="16">
        <v>25</v>
      </c>
      <c r="O327" s="22">
        <f t="shared" si="92"/>
        <v>144</v>
      </c>
      <c r="P327" s="16">
        <v>1</v>
      </c>
      <c r="Q327" s="32">
        <v>808</v>
      </c>
      <c r="R327" s="16">
        <v>5</v>
      </c>
      <c r="S327" s="16"/>
      <c r="T327" s="16">
        <v>7</v>
      </c>
      <c r="U327" s="23">
        <f t="shared" si="86"/>
        <v>815</v>
      </c>
      <c r="V327" s="16">
        <v>385</v>
      </c>
      <c r="W327" s="16"/>
      <c r="X327" s="16"/>
      <c r="Y327" s="16"/>
      <c r="Z327" s="16"/>
      <c r="AA327" s="16"/>
      <c r="AB327" s="16"/>
      <c r="AC327" s="16"/>
      <c r="AD327" s="16"/>
      <c r="AE327" s="16">
        <v>15</v>
      </c>
      <c r="AF327" s="16"/>
      <c r="AG327" s="16"/>
      <c r="AH327" s="16"/>
      <c r="AI327" s="16"/>
      <c r="AJ327" s="16"/>
      <c r="AK327" s="16"/>
      <c r="AL327" s="16"/>
      <c r="AM327" s="16"/>
      <c r="AN327" s="16"/>
      <c r="AO327" s="16"/>
      <c r="AP327" s="16">
        <v>30</v>
      </c>
      <c r="AQ327" s="16"/>
      <c r="AR327" s="16"/>
      <c r="AS327" s="16"/>
      <c r="AT327" s="16"/>
      <c r="AU327" s="16"/>
      <c r="AV327" s="16"/>
      <c r="AW327" s="16"/>
      <c r="AX327" s="16"/>
      <c r="AY327" s="16"/>
      <c r="AZ327" s="16">
        <v>15</v>
      </c>
      <c r="BA327" s="16"/>
      <c r="BB327" s="16"/>
      <c r="BC327" s="16">
        <v>10</v>
      </c>
      <c r="BD327" s="16">
        <v>20</v>
      </c>
      <c r="BE327" s="16">
        <v>5</v>
      </c>
      <c r="BF327" s="16"/>
      <c r="BG327" s="23">
        <f t="shared" si="90"/>
        <v>480</v>
      </c>
      <c r="BH327" s="24">
        <f t="shared" si="93"/>
        <v>8</v>
      </c>
      <c r="BI327" s="25">
        <f t="shared" si="91"/>
        <v>6.416666666666667</v>
      </c>
      <c r="BJ327" s="25">
        <f t="shared" si="94"/>
        <v>80.208333333333343</v>
      </c>
      <c r="BK327" s="26">
        <f t="shared" si="87"/>
        <v>88.203463203463201</v>
      </c>
      <c r="BL327" s="26">
        <f t="shared" si="88"/>
        <v>98.527607361963192</v>
      </c>
      <c r="BM327" s="26">
        <f t="shared" si="95"/>
        <v>69.704861111111114</v>
      </c>
      <c r="BN327" s="27">
        <f t="shared" si="85"/>
        <v>0.58333333333333337</v>
      </c>
      <c r="BO327" s="27">
        <f t="shared" si="96"/>
        <v>1068</v>
      </c>
      <c r="BP327" s="27">
        <f t="shared" si="97"/>
        <v>0.99999999999999989</v>
      </c>
      <c r="BQ327" s="28">
        <f t="shared" si="98"/>
        <v>143.99999999999997</v>
      </c>
      <c r="BR327" s="29"/>
      <c r="BS327" s="29"/>
      <c r="BT327" s="29"/>
      <c r="BU327" s="30"/>
      <c r="BV327" s="29"/>
      <c r="BW327" s="16">
        <f t="shared" si="99"/>
        <v>808</v>
      </c>
    </row>
    <row r="328" spans="1:75" x14ac:dyDescent="0.3">
      <c r="A328" s="14">
        <v>327</v>
      </c>
      <c r="B328" s="15">
        <v>46058</v>
      </c>
      <c r="C328" s="16" t="s">
        <v>38</v>
      </c>
      <c r="D328" s="17" t="str">
        <f t="shared" si="100"/>
        <v>IG</v>
      </c>
      <c r="E328" s="18" t="s">
        <v>93</v>
      </c>
      <c r="F328" s="18" t="s">
        <v>75</v>
      </c>
      <c r="G328" s="19" t="s">
        <v>127</v>
      </c>
      <c r="H328" s="19"/>
      <c r="I328" s="19"/>
      <c r="J328" s="20">
        <v>101049.11</v>
      </c>
      <c r="K328" s="21" t="str">
        <f>VLOOKUP(J328,'[2]Item List (3)'!A$1:B$110000,2,FALSE)</f>
        <v>NUTR.IR 1542X</v>
      </c>
      <c r="L328" s="20">
        <v>251105001</v>
      </c>
      <c r="M328" s="16" t="s">
        <v>138</v>
      </c>
      <c r="N328" s="16">
        <v>45</v>
      </c>
      <c r="O328" s="22">
        <f t="shared" si="92"/>
        <v>80</v>
      </c>
      <c r="P328" s="16">
        <v>1</v>
      </c>
      <c r="Q328" s="32">
        <v>303</v>
      </c>
      <c r="R328" s="16">
        <v>22</v>
      </c>
      <c r="S328" s="16"/>
      <c r="T328" s="16"/>
      <c r="U328" s="23">
        <f t="shared" si="86"/>
        <v>303</v>
      </c>
      <c r="V328" s="16">
        <v>315</v>
      </c>
      <c r="W328" s="16"/>
      <c r="X328" s="16"/>
      <c r="Y328" s="16"/>
      <c r="Z328" s="16"/>
      <c r="AA328" s="16"/>
      <c r="AB328" s="16"/>
      <c r="AC328" s="16"/>
      <c r="AD328" s="16"/>
      <c r="AE328" s="16">
        <v>5</v>
      </c>
      <c r="AF328" s="16"/>
      <c r="AG328" s="16"/>
      <c r="AH328" s="16"/>
      <c r="AI328" s="16"/>
      <c r="AJ328" s="16"/>
      <c r="AK328" s="16"/>
      <c r="AL328" s="16"/>
      <c r="AM328" s="16"/>
      <c r="AN328" s="16"/>
      <c r="AO328" s="16"/>
      <c r="AP328" s="16">
        <v>40</v>
      </c>
      <c r="AQ328" s="16"/>
      <c r="AR328" s="16">
        <v>120</v>
      </c>
      <c r="AS328" s="16"/>
      <c r="AT328" s="16"/>
      <c r="AU328" s="16"/>
      <c r="AV328" s="16"/>
      <c r="AW328" s="16"/>
      <c r="AX328" s="16"/>
      <c r="AY328" s="16"/>
      <c r="AZ328" s="16"/>
      <c r="BA328" s="16"/>
      <c r="BB328" s="16"/>
      <c r="BC328" s="16"/>
      <c r="BD328" s="16"/>
      <c r="BE328" s="16"/>
      <c r="BF328" s="16"/>
      <c r="BG328" s="23">
        <f t="shared" si="90"/>
        <v>480</v>
      </c>
      <c r="BH328" s="24">
        <f t="shared" si="93"/>
        <v>8</v>
      </c>
      <c r="BI328" s="25">
        <f t="shared" si="91"/>
        <v>5.25</v>
      </c>
      <c r="BJ328" s="25">
        <f t="shared" si="94"/>
        <v>65.625</v>
      </c>
      <c r="BK328" s="26">
        <f t="shared" si="87"/>
        <v>72.142857142857139</v>
      </c>
      <c r="BL328" s="26">
        <f t="shared" si="88"/>
        <v>92.739273927392745</v>
      </c>
      <c r="BM328" s="26">
        <f t="shared" si="95"/>
        <v>43.90625</v>
      </c>
      <c r="BN328" s="27">
        <f t="shared" si="85"/>
        <v>0.66666666666666663</v>
      </c>
      <c r="BO328" s="27">
        <f t="shared" si="96"/>
        <v>586.66666666666663</v>
      </c>
      <c r="BP328" s="27">
        <f t="shared" si="97"/>
        <v>2.0833333333333335</v>
      </c>
      <c r="BQ328" s="28">
        <f t="shared" si="98"/>
        <v>166.66666666666669</v>
      </c>
      <c r="BR328" s="29">
        <v>1</v>
      </c>
      <c r="BS328" s="29"/>
      <c r="BT328" s="29">
        <v>1</v>
      </c>
      <c r="BU328" s="30">
        <v>1</v>
      </c>
      <c r="BV328" s="29"/>
      <c r="BW328" s="16">
        <f t="shared" si="99"/>
        <v>303</v>
      </c>
    </row>
    <row r="329" spans="1:75" x14ac:dyDescent="0.3">
      <c r="A329" s="14">
        <v>328</v>
      </c>
      <c r="B329" s="15">
        <v>46058</v>
      </c>
      <c r="C329" s="16" t="s">
        <v>40</v>
      </c>
      <c r="D329" s="17" t="str">
        <f t="shared" si="100"/>
        <v>IG</v>
      </c>
      <c r="E329" s="18" t="s">
        <v>93</v>
      </c>
      <c r="F329" s="18" t="s">
        <v>75</v>
      </c>
      <c r="G329" s="19" t="s">
        <v>127</v>
      </c>
      <c r="H329" s="19" t="s">
        <v>124</v>
      </c>
      <c r="I329" s="19"/>
      <c r="J329" s="20">
        <v>101049.11</v>
      </c>
      <c r="K329" s="21" t="str">
        <f>VLOOKUP(J329,'[2]Item List (3)'!A$1:B$110000,2,FALSE)</f>
        <v>NUTR.IR 1542X</v>
      </c>
      <c r="L329" s="20">
        <v>251105001</v>
      </c>
      <c r="M329" s="16" t="s">
        <v>138</v>
      </c>
      <c r="N329" s="16">
        <v>45</v>
      </c>
      <c r="O329" s="22">
        <f t="shared" si="92"/>
        <v>80</v>
      </c>
      <c r="P329" s="16">
        <v>1</v>
      </c>
      <c r="Q329" s="32">
        <v>204</v>
      </c>
      <c r="R329" s="16">
        <v>10</v>
      </c>
      <c r="S329" s="16">
        <v>3</v>
      </c>
      <c r="T329" s="16"/>
      <c r="U329" s="23">
        <f t="shared" si="86"/>
        <v>207</v>
      </c>
      <c r="V329" s="16">
        <v>215</v>
      </c>
      <c r="W329" s="16"/>
      <c r="X329" s="16"/>
      <c r="Y329" s="16"/>
      <c r="Z329" s="16"/>
      <c r="AA329" s="16"/>
      <c r="AB329" s="16"/>
      <c r="AC329" s="16"/>
      <c r="AD329" s="16"/>
      <c r="AE329" s="16">
        <v>5</v>
      </c>
      <c r="AF329" s="16"/>
      <c r="AG329" s="16"/>
      <c r="AH329" s="16"/>
      <c r="AI329" s="16"/>
      <c r="AJ329" s="16"/>
      <c r="AK329" s="16"/>
      <c r="AL329" s="16"/>
      <c r="AM329" s="16"/>
      <c r="AN329" s="16"/>
      <c r="AO329" s="16"/>
      <c r="AP329" s="16">
        <v>20</v>
      </c>
      <c r="AQ329" s="16"/>
      <c r="AR329" s="16">
        <v>240</v>
      </c>
      <c r="AS329" s="16"/>
      <c r="AT329" s="16"/>
      <c r="AU329" s="16"/>
      <c r="AV329" s="16"/>
      <c r="AW329" s="16"/>
      <c r="AX329" s="16"/>
      <c r="AY329" s="16"/>
      <c r="AZ329" s="16"/>
      <c r="BA329" s="16"/>
      <c r="BB329" s="16"/>
      <c r="BC329" s="16"/>
      <c r="BD329" s="16"/>
      <c r="BE329" s="16"/>
      <c r="BF329" s="16"/>
      <c r="BG329" s="23">
        <f t="shared" si="90"/>
        <v>480</v>
      </c>
      <c r="BH329" s="24">
        <f t="shared" si="93"/>
        <v>8</v>
      </c>
      <c r="BI329" s="25">
        <f t="shared" si="91"/>
        <v>3.583333333333333</v>
      </c>
      <c r="BJ329" s="25">
        <f t="shared" si="94"/>
        <v>44.791666666666664</v>
      </c>
      <c r="BK329" s="26">
        <f t="shared" si="87"/>
        <v>72.209302325581405</v>
      </c>
      <c r="BL329" s="26">
        <f t="shared" si="88"/>
        <v>93.719806763285035</v>
      </c>
      <c r="BM329" s="26">
        <f t="shared" si="95"/>
        <v>30.312500000000004</v>
      </c>
      <c r="BN329" s="27">
        <f t="shared" si="85"/>
        <v>0.33333333333333331</v>
      </c>
      <c r="BO329" s="27">
        <f t="shared" si="96"/>
        <v>613.33333333333337</v>
      </c>
      <c r="BP329" s="27">
        <f t="shared" si="97"/>
        <v>4.0833333333333339</v>
      </c>
      <c r="BQ329" s="28">
        <f t="shared" si="98"/>
        <v>326.66666666666669</v>
      </c>
      <c r="BR329" s="29"/>
      <c r="BS329" s="29"/>
      <c r="BT329" s="29"/>
      <c r="BU329" s="30"/>
      <c r="BV329" s="29"/>
      <c r="BW329" s="16">
        <f t="shared" si="99"/>
        <v>204</v>
      </c>
    </row>
    <row r="330" spans="1:75" x14ac:dyDescent="0.3">
      <c r="A330" s="14">
        <v>329</v>
      </c>
      <c r="B330" s="15">
        <v>46058</v>
      </c>
      <c r="C330" s="16" t="s">
        <v>38</v>
      </c>
      <c r="D330" s="17" t="str">
        <f t="shared" si="100"/>
        <v>IG</v>
      </c>
      <c r="E330" s="18" t="s">
        <v>94</v>
      </c>
      <c r="F330" s="18" t="s">
        <v>75</v>
      </c>
      <c r="G330" s="19" t="s">
        <v>88</v>
      </c>
      <c r="H330" s="19"/>
      <c r="I330" s="19"/>
      <c r="J330" s="20">
        <v>208417</v>
      </c>
      <c r="K330" s="21" t="str">
        <f>VLOOKUP(J330,'[2]Item List (3)'!A$1:B$110000,2,FALSE)</f>
        <v>JC.OR 8008</v>
      </c>
      <c r="L330" s="20">
        <v>251223008</v>
      </c>
      <c r="M330" s="16" t="s">
        <v>141</v>
      </c>
      <c r="N330" s="16">
        <v>30</v>
      </c>
      <c r="O330" s="22">
        <f t="shared" si="92"/>
        <v>120</v>
      </c>
      <c r="P330" s="16">
        <v>1</v>
      </c>
      <c r="Q330" s="32">
        <v>543</v>
      </c>
      <c r="R330" s="16">
        <v>9</v>
      </c>
      <c r="S330" s="16"/>
      <c r="T330" s="16"/>
      <c r="U330" s="23">
        <f t="shared" si="86"/>
        <v>543</v>
      </c>
      <c r="V330" s="16">
        <v>330</v>
      </c>
      <c r="W330" s="16"/>
      <c r="X330" s="16">
        <v>30</v>
      </c>
      <c r="Y330" s="16"/>
      <c r="Z330" s="16"/>
      <c r="AA330" s="16"/>
      <c r="AB330" s="16"/>
      <c r="AC330" s="16"/>
      <c r="AD330" s="16"/>
      <c r="AE330" s="16"/>
      <c r="AF330" s="16"/>
      <c r="AG330" s="16"/>
      <c r="AH330" s="16"/>
      <c r="AI330" s="16"/>
      <c r="AJ330" s="16"/>
      <c r="AK330" s="16"/>
      <c r="AL330" s="16"/>
      <c r="AM330" s="16"/>
      <c r="AN330" s="16"/>
      <c r="AO330" s="16"/>
      <c r="AP330" s="16"/>
      <c r="AQ330" s="16"/>
      <c r="AR330" s="16">
        <v>120</v>
      </c>
      <c r="AS330" s="16"/>
      <c r="AT330" s="16"/>
      <c r="AU330" s="16"/>
      <c r="AV330" s="16"/>
      <c r="AW330" s="16"/>
      <c r="AX330" s="16"/>
      <c r="AY330" s="16"/>
      <c r="AZ330" s="16"/>
      <c r="BA330" s="16"/>
      <c r="BB330" s="16"/>
      <c r="BC330" s="16"/>
      <c r="BD330" s="16"/>
      <c r="BE330" s="16"/>
      <c r="BF330" s="16"/>
      <c r="BG330" s="23">
        <f t="shared" si="90"/>
        <v>480</v>
      </c>
      <c r="BH330" s="24">
        <f t="shared" si="93"/>
        <v>8</v>
      </c>
      <c r="BI330" s="25">
        <f t="shared" si="91"/>
        <v>5.5</v>
      </c>
      <c r="BJ330" s="25">
        <f t="shared" si="94"/>
        <v>68.75</v>
      </c>
      <c r="BK330" s="26">
        <f t="shared" si="87"/>
        <v>82.27272727272728</v>
      </c>
      <c r="BL330" s="26">
        <f t="shared" si="88"/>
        <v>98.342541436464089</v>
      </c>
      <c r="BM330" s="26">
        <f t="shared" si="95"/>
        <v>55.625000000000014</v>
      </c>
      <c r="BN330" s="27">
        <f t="shared" si="85"/>
        <v>0</v>
      </c>
      <c r="BO330" s="27">
        <f t="shared" si="96"/>
        <v>960</v>
      </c>
      <c r="BP330" s="27">
        <f t="shared" si="97"/>
        <v>2.5</v>
      </c>
      <c r="BQ330" s="28">
        <f t="shared" si="98"/>
        <v>300</v>
      </c>
      <c r="BR330" s="29"/>
      <c r="BS330" s="29"/>
      <c r="BT330" s="29"/>
      <c r="BU330" s="30"/>
      <c r="BV330" s="29"/>
      <c r="BW330" s="16">
        <f t="shared" si="99"/>
        <v>543</v>
      </c>
    </row>
    <row r="331" spans="1:75" x14ac:dyDescent="0.3">
      <c r="A331" s="14">
        <v>330</v>
      </c>
      <c r="B331" s="15">
        <v>46058</v>
      </c>
      <c r="C331" s="16" t="s">
        <v>40</v>
      </c>
      <c r="D331" s="17" t="str">
        <f t="shared" si="100"/>
        <v>IG</v>
      </c>
      <c r="E331" s="18" t="s">
        <v>94</v>
      </c>
      <c r="F331" s="18" t="s">
        <v>75</v>
      </c>
      <c r="G331" s="19" t="s">
        <v>96</v>
      </c>
      <c r="H331" s="19" t="s">
        <v>84</v>
      </c>
      <c r="I331" s="19"/>
      <c r="J331" s="20">
        <v>208417</v>
      </c>
      <c r="K331" s="21" t="str">
        <f>VLOOKUP(J331,'[2]Item List (3)'!A$1:B$110000,2,FALSE)</f>
        <v>JC.OR 8008</v>
      </c>
      <c r="L331" s="20">
        <v>261223008</v>
      </c>
      <c r="M331" s="16" t="s">
        <v>141</v>
      </c>
      <c r="N331" s="16">
        <v>30</v>
      </c>
      <c r="O331" s="22">
        <f t="shared" si="92"/>
        <v>120</v>
      </c>
      <c r="P331" s="16">
        <v>1</v>
      </c>
      <c r="Q331" s="32">
        <v>608</v>
      </c>
      <c r="R331" s="16">
        <v>40</v>
      </c>
      <c r="S331" s="16">
        <v>34</v>
      </c>
      <c r="T331" s="16"/>
      <c r="U331" s="23">
        <f t="shared" si="86"/>
        <v>642</v>
      </c>
      <c r="V331" s="16">
        <v>410</v>
      </c>
      <c r="W331" s="16"/>
      <c r="X331" s="16"/>
      <c r="Y331" s="16"/>
      <c r="Z331" s="16">
        <v>10</v>
      </c>
      <c r="AA331" s="16"/>
      <c r="AB331" s="16"/>
      <c r="AC331" s="16">
        <v>15</v>
      </c>
      <c r="AD331" s="16"/>
      <c r="AE331" s="16">
        <v>5</v>
      </c>
      <c r="AF331" s="16"/>
      <c r="AG331" s="16"/>
      <c r="AH331" s="16"/>
      <c r="AI331" s="16"/>
      <c r="AJ331" s="16"/>
      <c r="AK331" s="16"/>
      <c r="AL331" s="16"/>
      <c r="AM331" s="16"/>
      <c r="AN331" s="16"/>
      <c r="AO331" s="16"/>
      <c r="AP331" s="16">
        <v>10</v>
      </c>
      <c r="AQ331" s="16"/>
      <c r="AR331" s="16"/>
      <c r="AS331" s="16"/>
      <c r="AT331" s="16"/>
      <c r="AU331" s="16"/>
      <c r="AV331" s="16"/>
      <c r="AW331" s="16"/>
      <c r="AX331" s="16"/>
      <c r="AY331" s="16"/>
      <c r="AZ331" s="16">
        <v>30</v>
      </c>
      <c r="BA331" s="16"/>
      <c r="BB331" s="16"/>
      <c r="BC331" s="16"/>
      <c r="BD331" s="16"/>
      <c r="BE331" s="16"/>
      <c r="BF331" s="16"/>
      <c r="BG331" s="23">
        <f t="shared" si="90"/>
        <v>480</v>
      </c>
      <c r="BH331" s="24">
        <f t="shared" si="93"/>
        <v>8</v>
      </c>
      <c r="BI331" s="25">
        <f t="shared" si="91"/>
        <v>6.833333333333333</v>
      </c>
      <c r="BJ331" s="25">
        <f t="shared" si="94"/>
        <v>85.416666666666657</v>
      </c>
      <c r="BK331" s="26">
        <f t="shared" si="87"/>
        <v>78.292682926829272</v>
      </c>
      <c r="BL331" s="26">
        <f t="shared" si="88"/>
        <v>88.473520249221181</v>
      </c>
      <c r="BM331" s="26">
        <f t="shared" si="95"/>
        <v>59.166666666666664</v>
      </c>
      <c r="BN331" s="27">
        <f t="shared" si="85"/>
        <v>0.16666666666666666</v>
      </c>
      <c r="BO331" s="27">
        <f t="shared" si="96"/>
        <v>940</v>
      </c>
      <c r="BP331" s="27">
        <f t="shared" si="97"/>
        <v>1</v>
      </c>
      <c r="BQ331" s="28">
        <f t="shared" si="98"/>
        <v>120</v>
      </c>
      <c r="BR331" s="29"/>
      <c r="BS331" s="29"/>
      <c r="BT331" s="29"/>
      <c r="BU331" s="30"/>
      <c r="BV331" s="29"/>
      <c r="BW331" s="16">
        <f t="shared" si="99"/>
        <v>608</v>
      </c>
    </row>
    <row r="332" spans="1:75" x14ac:dyDescent="0.3">
      <c r="A332" s="14">
        <v>331</v>
      </c>
      <c r="B332" s="15">
        <v>46058</v>
      </c>
      <c r="C332" s="16" t="s">
        <v>38</v>
      </c>
      <c r="D332" s="17" t="s">
        <v>135</v>
      </c>
      <c r="E332" s="18" t="s">
        <v>97</v>
      </c>
      <c r="F332" s="18"/>
      <c r="G332" s="19"/>
      <c r="H332" s="19"/>
      <c r="I332" s="19"/>
      <c r="J332" s="20"/>
      <c r="K332" s="21" t="e">
        <f>VLOOKUP(J332,'[2]Item List (3)'!A$1:B$110000,2,FALSE)</f>
        <v>#N/A</v>
      </c>
      <c r="L332" s="20"/>
      <c r="M332" s="16" t="s">
        <v>138</v>
      </c>
      <c r="N332" s="16"/>
      <c r="O332" s="22" t="str">
        <f t="shared" si="92"/>
        <v/>
      </c>
      <c r="P332" s="16"/>
      <c r="Q332" s="32"/>
      <c r="R332" s="16"/>
      <c r="S332" s="16"/>
      <c r="T332" s="16"/>
      <c r="U332" s="23">
        <f t="shared" si="86"/>
        <v>0</v>
      </c>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v>480</v>
      </c>
      <c r="BG332" s="23">
        <f t="shared" si="90"/>
        <v>480</v>
      </c>
      <c r="BH332" s="24">
        <f t="shared" si="93"/>
        <v>8</v>
      </c>
      <c r="BI332" s="25">
        <f t="shared" si="91"/>
        <v>0</v>
      </c>
      <c r="BJ332" s="25">
        <f t="shared" si="94"/>
        <v>0</v>
      </c>
      <c r="BK332" s="26">
        <f t="shared" si="87"/>
        <v>0</v>
      </c>
      <c r="BL332" s="26">
        <f t="shared" si="88"/>
        <v>0</v>
      </c>
      <c r="BM332" s="26">
        <f t="shared" si="95"/>
        <v>0</v>
      </c>
      <c r="BN332" s="27">
        <f t="shared" si="85"/>
        <v>8</v>
      </c>
      <c r="BO332" s="27">
        <f t="shared" si="96"/>
        <v>0</v>
      </c>
      <c r="BP332" s="27">
        <f t="shared" si="97"/>
        <v>0</v>
      </c>
      <c r="BQ332" s="28">
        <f t="shared" si="98"/>
        <v>0</v>
      </c>
      <c r="BR332" s="29"/>
      <c r="BS332" s="29"/>
      <c r="BT332" s="29"/>
      <c r="BU332" s="30"/>
      <c r="BV332" s="29"/>
      <c r="BW332" s="16">
        <f t="shared" si="99"/>
        <v>0</v>
      </c>
    </row>
    <row r="333" spans="1:75" x14ac:dyDescent="0.3">
      <c r="A333" s="14">
        <v>332</v>
      </c>
      <c r="B333" s="15">
        <v>46058</v>
      </c>
      <c r="C333" s="16" t="s">
        <v>40</v>
      </c>
      <c r="D333" s="17" t="str">
        <f t="shared" si="100"/>
        <v>IG</v>
      </c>
      <c r="E333" s="18" t="s">
        <v>97</v>
      </c>
      <c r="F333" s="18"/>
      <c r="G333" s="19"/>
      <c r="H333" s="19"/>
      <c r="I333" s="19"/>
      <c r="J333" s="20"/>
      <c r="K333" s="21" t="e">
        <f>VLOOKUP(J333,'[2]Item List (3)'!A$1:B$110000,2,FALSE)</f>
        <v>#N/A</v>
      </c>
      <c r="L333" s="20"/>
      <c r="M333" s="16" t="s">
        <v>138</v>
      </c>
      <c r="N333" s="16"/>
      <c r="O333" s="22" t="str">
        <f t="shared" si="92"/>
        <v/>
      </c>
      <c r="P333" s="16"/>
      <c r="Q333" s="32"/>
      <c r="R333" s="16"/>
      <c r="S333" s="16"/>
      <c r="T333" s="16"/>
      <c r="U333" s="23">
        <f t="shared" si="86"/>
        <v>0</v>
      </c>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v>480</v>
      </c>
      <c r="BG333" s="23">
        <f t="shared" si="90"/>
        <v>480</v>
      </c>
      <c r="BH333" s="24">
        <f t="shared" si="93"/>
        <v>8</v>
      </c>
      <c r="BI333" s="25">
        <f t="shared" si="91"/>
        <v>0</v>
      </c>
      <c r="BJ333" s="25">
        <f t="shared" si="94"/>
        <v>0</v>
      </c>
      <c r="BK333" s="26">
        <f t="shared" si="87"/>
        <v>0</v>
      </c>
      <c r="BL333" s="26">
        <f t="shared" si="88"/>
        <v>0</v>
      </c>
      <c r="BM333" s="26">
        <f t="shared" si="95"/>
        <v>0</v>
      </c>
      <c r="BN333" s="27">
        <f t="shared" si="85"/>
        <v>8</v>
      </c>
      <c r="BO333" s="27">
        <f t="shared" si="96"/>
        <v>0</v>
      </c>
      <c r="BP333" s="27">
        <f t="shared" si="97"/>
        <v>0</v>
      </c>
      <c r="BQ333" s="28">
        <f t="shared" si="98"/>
        <v>0</v>
      </c>
      <c r="BR333" s="29"/>
      <c r="BS333" s="29"/>
      <c r="BT333" s="29"/>
      <c r="BU333" s="30"/>
      <c r="BV333" s="29"/>
      <c r="BW333" s="16">
        <f t="shared" si="99"/>
        <v>0</v>
      </c>
    </row>
    <row r="334" spans="1:75" x14ac:dyDescent="0.3">
      <c r="A334" s="14">
        <v>333</v>
      </c>
      <c r="B334" s="15">
        <v>46058</v>
      </c>
      <c r="C334" s="16" t="s">
        <v>38</v>
      </c>
      <c r="D334" s="17" t="s">
        <v>135</v>
      </c>
      <c r="E334" s="18" t="s">
        <v>99</v>
      </c>
      <c r="F334" s="18" t="s">
        <v>75</v>
      </c>
      <c r="G334" s="19" t="s">
        <v>67</v>
      </c>
      <c r="H334" s="19"/>
      <c r="I334" s="19"/>
      <c r="J334" s="20">
        <v>104247</v>
      </c>
      <c r="K334" s="21" t="str">
        <f>VLOOKUP(J334,'[2]Item List (3)'!A$1:B$110000,2,FALSE)</f>
        <v>IR.209</v>
      </c>
      <c r="L334" s="20">
        <v>260104001</v>
      </c>
      <c r="M334" s="16" t="s">
        <v>138</v>
      </c>
      <c r="N334" s="16">
        <v>30</v>
      </c>
      <c r="O334" s="22">
        <f t="shared" si="92"/>
        <v>120</v>
      </c>
      <c r="P334" s="16">
        <v>1</v>
      </c>
      <c r="Q334" s="32">
        <v>344</v>
      </c>
      <c r="R334" s="16">
        <v>16</v>
      </c>
      <c r="S334" s="16">
        <v>4</v>
      </c>
      <c r="T334" s="16"/>
      <c r="U334" s="23">
        <f t="shared" si="86"/>
        <v>348</v>
      </c>
      <c r="V334" s="16">
        <v>310</v>
      </c>
      <c r="W334" s="16"/>
      <c r="X334" s="16">
        <v>30</v>
      </c>
      <c r="Y334" s="16"/>
      <c r="Z334" s="16"/>
      <c r="AA334" s="16"/>
      <c r="AB334" s="16"/>
      <c r="AC334" s="16"/>
      <c r="AD334" s="16"/>
      <c r="AE334" s="16"/>
      <c r="AF334" s="16"/>
      <c r="AG334" s="16"/>
      <c r="AH334" s="16"/>
      <c r="AI334" s="16"/>
      <c r="AJ334" s="16"/>
      <c r="AK334" s="16"/>
      <c r="AL334" s="16"/>
      <c r="AM334" s="16"/>
      <c r="AN334" s="16"/>
      <c r="AO334" s="16"/>
      <c r="AP334" s="16">
        <v>20</v>
      </c>
      <c r="AQ334" s="16"/>
      <c r="AR334" s="16">
        <v>120</v>
      </c>
      <c r="AS334" s="16"/>
      <c r="AT334" s="16"/>
      <c r="AU334" s="16"/>
      <c r="AV334" s="16"/>
      <c r="AW334" s="16"/>
      <c r="AX334" s="16"/>
      <c r="AY334" s="16"/>
      <c r="AZ334" s="16"/>
      <c r="BA334" s="16"/>
      <c r="BB334" s="16"/>
      <c r="BC334" s="16"/>
      <c r="BD334" s="16"/>
      <c r="BE334" s="16"/>
      <c r="BF334" s="16"/>
      <c r="BG334" s="23">
        <f t="shared" si="90"/>
        <v>480</v>
      </c>
      <c r="BH334" s="24">
        <f t="shared" si="93"/>
        <v>8</v>
      </c>
      <c r="BI334" s="25">
        <f t="shared" si="91"/>
        <v>5.1666666666666661</v>
      </c>
      <c r="BJ334" s="25">
        <f t="shared" si="94"/>
        <v>64.583333333333329</v>
      </c>
      <c r="BK334" s="26">
        <f t="shared" si="87"/>
        <v>56.129032258064527</v>
      </c>
      <c r="BL334" s="26">
        <f t="shared" si="88"/>
        <v>94.252873563218387</v>
      </c>
      <c r="BM334" s="26">
        <f t="shared" si="95"/>
        <v>34.166666666666664</v>
      </c>
      <c r="BN334" s="27">
        <f t="shared" si="85"/>
        <v>0.33333333333333331</v>
      </c>
      <c r="BO334" s="27">
        <f t="shared" si="96"/>
        <v>920</v>
      </c>
      <c r="BP334" s="27">
        <f t="shared" si="97"/>
        <v>2.5</v>
      </c>
      <c r="BQ334" s="28">
        <f t="shared" si="98"/>
        <v>300</v>
      </c>
      <c r="BR334" s="29"/>
      <c r="BS334" s="29"/>
      <c r="BT334" s="29"/>
      <c r="BU334" s="30"/>
      <c r="BV334" s="29"/>
      <c r="BW334" s="16">
        <f t="shared" si="99"/>
        <v>344</v>
      </c>
    </row>
    <row r="335" spans="1:75" x14ac:dyDescent="0.3">
      <c r="A335" s="14">
        <v>334</v>
      </c>
      <c r="B335" s="15">
        <v>46058</v>
      </c>
      <c r="C335" s="16" t="s">
        <v>40</v>
      </c>
      <c r="D335" s="17" t="str">
        <f t="shared" si="100"/>
        <v>IG</v>
      </c>
      <c r="E335" s="18" t="s">
        <v>99</v>
      </c>
      <c r="F335" s="18" t="s">
        <v>75</v>
      </c>
      <c r="G335" s="19" t="s">
        <v>98</v>
      </c>
      <c r="H335" s="19" t="s">
        <v>65</v>
      </c>
      <c r="I335" s="19"/>
      <c r="J335" s="20">
        <v>104247</v>
      </c>
      <c r="K335" s="21" t="str">
        <f>VLOOKUP(J335,'[2]Item List (3)'!A$1:B$110000,2,FALSE)</f>
        <v>IR.209</v>
      </c>
      <c r="L335" s="20">
        <v>260104001</v>
      </c>
      <c r="M335" s="16" t="s">
        <v>138</v>
      </c>
      <c r="N335" s="16">
        <v>30</v>
      </c>
      <c r="O335" s="22">
        <f t="shared" si="92"/>
        <v>120</v>
      </c>
      <c r="P335" s="16">
        <v>1</v>
      </c>
      <c r="Q335" s="32">
        <v>383</v>
      </c>
      <c r="R335" s="16">
        <v>26</v>
      </c>
      <c r="S335" s="16">
        <v>11</v>
      </c>
      <c r="T335" s="16">
        <v>5</v>
      </c>
      <c r="U335" s="23">
        <f t="shared" si="86"/>
        <v>399</v>
      </c>
      <c r="V335" s="16">
        <v>300</v>
      </c>
      <c r="W335" s="16"/>
      <c r="X335" s="16"/>
      <c r="Y335" s="16"/>
      <c r="Z335" s="16"/>
      <c r="AA335" s="16"/>
      <c r="AB335" s="16"/>
      <c r="AC335" s="16"/>
      <c r="AD335" s="16"/>
      <c r="AE335" s="16"/>
      <c r="AF335" s="16"/>
      <c r="AG335" s="16"/>
      <c r="AH335" s="16"/>
      <c r="AI335" s="16"/>
      <c r="AJ335" s="16"/>
      <c r="AK335" s="16"/>
      <c r="AL335" s="16"/>
      <c r="AM335" s="16"/>
      <c r="AN335" s="16"/>
      <c r="AO335" s="16"/>
      <c r="AP335" s="16">
        <v>10</v>
      </c>
      <c r="AQ335" s="16"/>
      <c r="AR335" s="16">
        <v>155</v>
      </c>
      <c r="AS335" s="16"/>
      <c r="AT335" s="16"/>
      <c r="AU335" s="16"/>
      <c r="AV335" s="16"/>
      <c r="AW335" s="16"/>
      <c r="AX335" s="16"/>
      <c r="AY335" s="16"/>
      <c r="AZ335" s="16">
        <v>15</v>
      </c>
      <c r="BA335" s="16"/>
      <c r="BB335" s="16"/>
      <c r="BC335" s="16"/>
      <c r="BD335" s="16"/>
      <c r="BE335" s="16"/>
      <c r="BF335" s="16"/>
      <c r="BG335" s="23">
        <f t="shared" si="90"/>
        <v>480</v>
      </c>
      <c r="BH335" s="24">
        <f t="shared" si="93"/>
        <v>8</v>
      </c>
      <c r="BI335" s="25">
        <f t="shared" si="91"/>
        <v>5</v>
      </c>
      <c r="BJ335" s="25">
        <f t="shared" si="94"/>
        <v>62.5</v>
      </c>
      <c r="BK335" s="26">
        <f t="shared" si="87"/>
        <v>66.5</v>
      </c>
      <c r="BL335" s="26">
        <f t="shared" si="88"/>
        <v>89.473684210526315</v>
      </c>
      <c r="BM335" s="26">
        <f t="shared" si="95"/>
        <v>37.1875</v>
      </c>
      <c r="BN335" s="27">
        <f t="shared" si="85"/>
        <v>0.16666666666666666</v>
      </c>
      <c r="BO335" s="27">
        <f t="shared" si="96"/>
        <v>940</v>
      </c>
      <c r="BP335" s="27">
        <f t="shared" si="97"/>
        <v>2.8333333333333335</v>
      </c>
      <c r="BQ335" s="28">
        <f t="shared" si="98"/>
        <v>340</v>
      </c>
      <c r="BR335" s="29"/>
      <c r="BS335" s="29"/>
      <c r="BT335" s="29"/>
      <c r="BU335" s="30"/>
      <c r="BV335" s="29"/>
      <c r="BW335" s="16">
        <f t="shared" si="99"/>
        <v>383</v>
      </c>
    </row>
    <row r="336" spans="1:75" x14ac:dyDescent="0.3">
      <c r="A336" s="14">
        <v>335</v>
      </c>
      <c r="B336" s="15">
        <v>46058</v>
      </c>
      <c r="C336" s="16" t="s">
        <v>38</v>
      </c>
      <c r="D336" s="17" t="str">
        <f t="shared" si="100"/>
        <v>HO</v>
      </c>
      <c r="E336" s="18" t="s">
        <v>100</v>
      </c>
      <c r="F336" s="18"/>
      <c r="G336" s="19"/>
      <c r="H336" s="19"/>
      <c r="I336" s="19"/>
      <c r="J336" s="20"/>
      <c r="K336" s="21" t="e">
        <f>VLOOKUP(J336,'[2]Item List (3)'!A$1:B$110000,2,FALSE)</f>
        <v>#N/A</v>
      </c>
      <c r="L336" s="20"/>
      <c r="M336" s="16" t="s">
        <v>138</v>
      </c>
      <c r="N336" s="16"/>
      <c r="O336" s="22" t="str">
        <f t="shared" si="92"/>
        <v/>
      </c>
      <c r="P336" s="16"/>
      <c r="Q336" s="32"/>
      <c r="R336" s="16"/>
      <c r="S336" s="16"/>
      <c r="T336" s="16"/>
      <c r="U336" s="23">
        <f t="shared" si="86"/>
        <v>0</v>
      </c>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v>480</v>
      </c>
      <c r="BG336" s="23">
        <f t="shared" si="90"/>
        <v>480</v>
      </c>
      <c r="BH336" s="24">
        <f t="shared" si="93"/>
        <v>8</v>
      </c>
      <c r="BI336" s="25">
        <f t="shared" si="91"/>
        <v>0</v>
      </c>
      <c r="BJ336" s="25">
        <f t="shared" si="94"/>
        <v>0</v>
      </c>
      <c r="BK336" s="26">
        <f t="shared" si="87"/>
        <v>0</v>
      </c>
      <c r="BL336" s="26">
        <f t="shared" si="88"/>
        <v>0</v>
      </c>
      <c r="BM336" s="26">
        <f t="shared" si="95"/>
        <v>0</v>
      </c>
      <c r="BN336" s="27">
        <f t="shared" si="85"/>
        <v>8</v>
      </c>
      <c r="BO336" s="27">
        <f t="shared" si="96"/>
        <v>0</v>
      </c>
      <c r="BP336" s="27">
        <f t="shared" si="97"/>
        <v>0</v>
      </c>
      <c r="BQ336" s="28">
        <f t="shared" si="98"/>
        <v>0</v>
      </c>
      <c r="BR336" s="29"/>
      <c r="BS336" s="29"/>
      <c r="BT336" s="29"/>
      <c r="BU336" s="30"/>
      <c r="BV336" s="29"/>
      <c r="BW336" s="16">
        <f t="shared" si="99"/>
        <v>0</v>
      </c>
    </row>
    <row r="337" spans="1:75" x14ac:dyDescent="0.3">
      <c r="A337" s="14">
        <v>336</v>
      </c>
      <c r="B337" s="15">
        <v>46058</v>
      </c>
      <c r="C337" s="16" t="s">
        <v>40</v>
      </c>
      <c r="D337" s="17" t="str">
        <f t="shared" si="100"/>
        <v>HO</v>
      </c>
      <c r="E337" s="18" t="s">
        <v>100</v>
      </c>
      <c r="F337" s="18"/>
      <c r="G337" s="19"/>
      <c r="H337" s="19"/>
      <c r="I337" s="19"/>
      <c r="J337" s="20"/>
      <c r="K337" s="21" t="e">
        <f>VLOOKUP(J337,'[2]Item List (3)'!A$1:B$110000,2,FALSE)</f>
        <v>#N/A</v>
      </c>
      <c r="L337" s="20"/>
      <c r="M337" s="16" t="s">
        <v>138</v>
      </c>
      <c r="N337" s="16"/>
      <c r="O337" s="22" t="str">
        <f t="shared" si="92"/>
        <v/>
      </c>
      <c r="P337" s="16"/>
      <c r="Q337" s="32"/>
      <c r="R337" s="16"/>
      <c r="S337" s="16"/>
      <c r="T337" s="16"/>
      <c r="U337" s="23">
        <f t="shared" si="86"/>
        <v>0</v>
      </c>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v>480</v>
      </c>
      <c r="BG337" s="23">
        <f t="shared" si="90"/>
        <v>480</v>
      </c>
      <c r="BH337" s="24">
        <f t="shared" si="93"/>
        <v>8</v>
      </c>
      <c r="BI337" s="25">
        <f t="shared" si="91"/>
        <v>0</v>
      </c>
      <c r="BJ337" s="25">
        <f t="shared" si="94"/>
        <v>0</v>
      </c>
      <c r="BK337" s="26">
        <f t="shared" si="87"/>
        <v>0</v>
      </c>
      <c r="BL337" s="26">
        <f t="shared" si="88"/>
        <v>0</v>
      </c>
      <c r="BM337" s="26">
        <f t="shared" si="95"/>
        <v>0</v>
      </c>
      <c r="BN337" s="27">
        <f t="shared" si="85"/>
        <v>8</v>
      </c>
      <c r="BO337" s="27">
        <f t="shared" si="96"/>
        <v>0</v>
      </c>
      <c r="BP337" s="27">
        <f t="shared" si="97"/>
        <v>0</v>
      </c>
      <c r="BQ337" s="28">
        <f t="shared" si="98"/>
        <v>0</v>
      </c>
      <c r="BR337" s="29"/>
      <c r="BS337" s="29"/>
      <c r="BT337" s="29"/>
      <c r="BU337" s="30"/>
      <c r="BV337" s="29"/>
      <c r="BW337" s="16">
        <f t="shared" si="99"/>
        <v>0</v>
      </c>
    </row>
    <row r="338" spans="1:75" x14ac:dyDescent="0.3">
      <c r="A338" s="14">
        <v>337</v>
      </c>
      <c r="B338" s="15">
        <v>46058</v>
      </c>
      <c r="C338" s="16" t="s">
        <v>38</v>
      </c>
      <c r="D338" s="17" t="str">
        <f t="shared" si="100"/>
        <v>HO</v>
      </c>
      <c r="E338" s="18" t="s">
        <v>104</v>
      </c>
      <c r="F338" s="18" t="s">
        <v>101</v>
      </c>
      <c r="G338" s="19" t="s">
        <v>106</v>
      </c>
      <c r="H338" s="19"/>
      <c r="I338" s="19"/>
      <c r="J338" s="20">
        <v>208433.01</v>
      </c>
      <c r="K338" s="21" t="str">
        <f>VLOOKUP(J338,'[2]Item List (3)'!A$1:B$110000,2,FALSE)</f>
        <v>R.OR 433(RNA 6902 SPL)</v>
      </c>
      <c r="L338" s="20">
        <v>250711028</v>
      </c>
      <c r="M338" s="16" t="s">
        <v>141</v>
      </c>
      <c r="N338" s="16">
        <v>20</v>
      </c>
      <c r="O338" s="22">
        <f t="shared" si="92"/>
        <v>180</v>
      </c>
      <c r="P338" s="16">
        <v>1</v>
      </c>
      <c r="Q338" s="32">
        <v>225</v>
      </c>
      <c r="R338" s="16"/>
      <c r="S338" s="16"/>
      <c r="T338" s="16"/>
      <c r="U338" s="23">
        <f t="shared" si="86"/>
        <v>225</v>
      </c>
      <c r="V338" s="16">
        <v>90</v>
      </c>
      <c r="W338" s="16"/>
      <c r="X338" s="16">
        <v>30</v>
      </c>
      <c r="Y338" s="16"/>
      <c r="Z338" s="16"/>
      <c r="AA338" s="16"/>
      <c r="AB338" s="16"/>
      <c r="AC338" s="16"/>
      <c r="AD338" s="16"/>
      <c r="AE338" s="16"/>
      <c r="AF338" s="16"/>
      <c r="AG338" s="16"/>
      <c r="AH338" s="16"/>
      <c r="AI338" s="16"/>
      <c r="AJ338" s="16"/>
      <c r="AK338" s="16"/>
      <c r="AL338" s="16"/>
      <c r="AM338" s="16"/>
      <c r="AN338" s="16"/>
      <c r="AO338" s="16"/>
      <c r="AP338" s="16"/>
      <c r="AQ338" s="16"/>
      <c r="AR338" s="16">
        <v>360</v>
      </c>
      <c r="AS338" s="16"/>
      <c r="AT338" s="16"/>
      <c r="AU338" s="16"/>
      <c r="AV338" s="16"/>
      <c r="AW338" s="16"/>
      <c r="AX338" s="16"/>
      <c r="AY338" s="16"/>
      <c r="AZ338" s="16"/>
      <c r="BA338" s="16"/>
      <c r="BB338" s="16"/>
      <c r="BC338" s="16"/>
      <c r="BD338" s="16"/>
      <c r="BE338" s="16"/>
      <c r="BF338" s="16"/>
      <c r="BG338" s="23">
        <f t="shared" si="90"/>
        <v>480</v>
      </c>
      <c r="BH338" s="24">
        <f t="shared" si="93"/>
        <v>8</v>
      </c>
      <c r="BI338" s="25">
        <f t="shared" si="91"/>
        <v>1.5</v>
      </c>
      <c r="BJ338" s="25">
        <f t="shared" si="94"/>
        <v>18.75</v>
      </c>
      <c r="BK338" s="26">
        <f t="shared" si="87"/>
        <v>83.333333333333343</v>
      </c>
      <c r="BL338" s="26">
        <f t="shared" si="88"/>
        <v>100</v>
      </c>
      <c r="BM338" s="26">
        <f t="shared" si="95"/>
        <v>15.625000000000004</v>
      </c>
      <c r="BN338" s="27">
        <f t="shared" si="85"/>
        <v>0</v>
      </c>
      <c r="BO338" s="27">
        <f t="shared" si="96"/>
        <v>1440</v>
      </c>
      <c r="BP338" s="27">
        <f t="shared" si="97"/>
        <v>6.5</v>
      </c>
      <c r="BQ338" s="28">
        <f t="shared" si="98"/>
        <v>1170</v>
      </c>
      <c r="BR338" s="29"/>
      <c r="BS338" s="29"/>
      <c r="BT338" s="29"/>
      <c r="BU338" s="30"/>
      <c r="BV338" s="29"/>
      <c r="BW338" s="16">
        <f t="shared" si="99"/>
        <v>225</v>
      </c>
    </row>
    <row r="339" spans="1:75" x14ac:dyDescent="0.3">
      <c r="A339" s="14">
        <v>338</v>
      </c>
      <c r="B339" s="15">
        <v>46058</v>
      </c>
      <c r="C339" s="16" t="s">
        <v>40</v>
      </c>
      <c r="D339" s="17" t="str">
        <f t="shared" si="100"/>
        <v>HO</v>
      </c>
      <c r="E339" s="18" t="s">
        <v>104</v>
      </c>
      <c r="F339" s="18" t="s">
        <v>81</v>
      </c>
      <c r="G339" s="19" t="s">
        <v>106</v>
      </c>
      <c r="H339" s="19"/>
      <c r="I339" s="19"/>
      <c r="J339" s="20">
        <v>208433.01</v>
      </c>
      <c r="K339" s="21" t="str">
        <f>VLOOKUP(J339,'[2]Item List (3)'!A$1:B$110000,2,FALSE)</f>
        <v>R.OR 433(RNA 6902 SPL)</v>
      </c>
      <c r="L339" s="20">
        <v>250711028</v>
      </c>
      <c r="M339" s="16" t="s">
        <v>141</v>
      </c>
      <c r="N339" s="16">
        <v>20</v>
      </c>
      <c r="O339" s="22">
        <f t="shared" si="92"/>
        <v>180</v>
      </c>
      <c r="P339" s="16">
        <v>1</v>
      </c>
      <c r="Q339" s="32">
        <v>76</v>
      </c>
      <c r="R339" s="16"/>
      <c r="S339" s="16"/>
      <c r="T339" s="16"/>
      <c r="U339" s="23">
        <f t="shared" si="86"/>
        <v>76</v>
      </c>
      <c r="V339" s="16">
        <v>30</v>
      </c>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23">
        <f t="shared" si="90"/>
        <v>30</v>
      </c>
      <c r="BH339" s="24">
        <f t="shared" si="93"/>
        <v>0.5</v>
      </c>
      <c r="BI339" s="25">
        <f t="shared" si="91"/>
        <v>0.5</v>
      </c>
      <c r="BJ339" s="25">
        <f t="shared" si="94"/>
        <v>100</v>
      </c>
      <c r="BK339" s="26">
        <f t="shared" si="87"/>
        <v>84.444444444444443</v>
      </c>
      <c r="BL339" s="26">
        <f t="shared" si="88"/>
        <v>100</v>
      </c>
      <c r="BM339" s="26">
        <f t="shared" si="95"/>
        <v>84.444444444444429</v>
      </c>
      <c r="BN339" s="27">
        <f t="shared" ref="BN339:BN402" si="101">(W339+AP339+BE339+BF339)/60</f>
        <v>0</v>
      </c>
      <c r="BO339" s="27">
        <f t="shared" si="96"/>
        <v>90</v>
      </c>
      <c r="BP339" s="27">
        <f t="shared" si="97"/>
        <v>0</v>
      </c>
      <c r="BQ339" s="28">
        <f t="shared" si="98"/>
        <v>0</v>
      </c>
      <c r="BR339" s="29"/>
      <c r="BS339" s="29"/>
      <c r="BT339" s="29"/>
      <c r="BU339" s="30"/>
      <c r="BV339" s="29"/>
      <c r="BW339" s="16">
        <f t="shared" si="99"/>
        <v>76</v>
      </c>
    </row>
    <row r="340" spans="1:75" x14ac:dyDescent="0.3">
      <c r="A340" s="14">
        <v>339</v>
      </c>
      <c r="B340" s="15">
        <v>46058</v>
      </c>
      <c r="C340" s="16" t="s">
        <v>40</v>
      </c>
      <c r="D340" s="17" t="str">
        <f t="shared" si="100"/>
        <v>HO</v>
      </c>
      <c r="E340" s="18" t="s">
        <v>104</v>
      </c>
      <c r="F340" s="18" t="s">
        <v>101</v>
      </c>
      <c r="G340" s="19" t="s">
        <v>106</v>
      </c>
      <c r="H340" s="19"/>
      <c r="I340" s="19"/>
      <c r="J340" s="20">
        <v>208821.01</v>
      </c>
      <c r="K340" s="21" t="str">
        <f>VLOOKUP(J340,'[2]Item List (3)'!A$1:B$110000,2,FALSE)</f>
        <v>NK.OR 32/20(NKI 28/20)</v>
      </c>
      <c r="L340" s="20">
        <v>260101003</v>
      </c>
      <c r="M340" s="16" t="s">
        <v>141</v>
      </c>
      <c r="N340" s="16">
        <v>20</v>
      </c>
      <c r="O340" s="22">
        <f t="shared" si="92"/>
        <v>180</v>
      </c>
      <c r="P340" s="16">
        <v>1</v>
      </c>
      <c r="Q340" s="32">
        <v>85</v>
      </c>
      <c r="R340" s="16"/>
      <c r="S340" s="16"/>
      <c r="T340" s="16"/>
      <c r="U340" s="23">
        <f t="shared" ref="U340:U403" si="102">Q340+S340+T340</f>
        <v>85</v>
      </c>
      <c r="V340" s="16">
        <v>30</v>
      </c>
      <c r="W340" s="16">
        <v>60</v>
      </c>
      <c r="X340" s="16"/>
      <c r="Y340" s="16"/>
      <c r="Z340" s="16"/>
      <c r="AA340" s="16"/>
      <c r="AB340" s="16"/>
      <c r="AC340" s="16"/>
      <c r="AD340" s="16"/>
      <c r="AE340" s="16"/>
      <c r="AF340" s="16"/>
      <c r="AG340" s="16"/>
      <c r="AH340" s="16"/>
      <c r="AI340" s="16"/>
      <c r="AJ340" s="16"/>
      <c r="AK340" s="16"/>
      <c r="AL340" s="16"/>
      <c r="AM340" s="16"/>
      <c r="AN340" s="16"/>
      <c r="AO340" s="16"/>
      <c r="AP340" s="16"/>
      <c r="AQ340" s="16"/>
      <c r="AR340" s="16">
        <v>360</v>
      </c>
      <c r="AS340" s="16"/>
      <c r="AT340" s="16"/>
      <c r="AU340" s="16"/>
      <c r="AV340" s="16"/>
      <c r="AW340" s="16"/>
      <c r="AX340" s="16"/>
      <c r="AY340" s="16"/>
      <c r="AZ340" s="16"/>
      <c r="BA340" s="16"/>
      <c r="BB340" s="16"/>
      <c r="BC340" s="16"/>
      <c r="BD340" s="16"/>
      <c r="BE340" s="16"/>
      <c r="BF340" s="16"/>
      <c r="BG340" s="23">
        <f t="shared" si="90"/>
        <v>450</v>
      </c>
      <c r="BH340" s="24">
        <f t="shared" si="93"/>
        <v>7.5</v>
      </c>
      <c r="BI340" s="25">
        <f t="shared" si="91"/>
        <v>0.5</v>
      </c>
      <c r="BJ340" s="25">
        <f t="shared" si="94"/>
        <v>6.666666666666667</v>
      </c>
      <c r="BK340" s="26">
        <f t="shared" ref="BK340:BK403" si="103">IFERROR(((U340*N340)/(BI340*3600)*100),0)</f>
        <v>94.444444444444443</v>
      </c>
      <c r="BL340" s="26">
        <f t="shared" ref="BL340:BL403" si="104">IFERROR(((U340-(R340+S340+T340))/U340*100),0)</f>
        <v>100</v>
      </c>
      <c r="BM340" s="26">
        <f t="shared" si="95"/>
        <v>6.2962962962962967</v>
      </c>
      <c r="BN340" s="27">
        <f t="shared" si="101"/>
        <v>1</v>
      </c>
      <c r="BO340" s="27">
        <f t="shared" si="96"/>
        <v>1170</v>
      </c>
      <c r="BP340" s="27">
        <f t="shared" si="97"/>
        <v>6</v>
      </c>
      <c r="BQ340" s="28">
        <f t="shared" si="98"/>
        <v>1080</v>
      </c>
      <c r="BR340" s="29"/>
      <c r="BS340" s="29"/>
      <c r="BT340" s="29"/>
      <c r="BU340" s="30"/>
      <c r="BV340" s="29"/>
      <c r="BW340" s="16">
        <f t="shared" si="99"/>
        <v>85</v>
      </c>
    </row>
    <row r="341" spans="1:75" x14ac:dyDescent="0.3">
      <c r="A341" s="14">
        <v>340</v>
      </c>
      <c r="B341" s="15">
        <v>46058</v>
      </c>
      <c r="C341" s="16" t="s">
        <v>38</v>
      </c>
      <c r="D341" s="17" t="str">
        <f t="shared" si="100"/>
        <v>HO</v>
      </c>
      <c r="E341" s="18" t="s">
        <v>108</v>
      </c>
      <c r="F341" s="18" t="s">
        <v>101</v>
      </c>
      <c r="G341" s="19" t="s">
        <v>105</v>
      </c>
      <c r="H341" s="19"/>
      <c r="I341" s="19"/>
      <c r="J341" s="20">
        <v>208249</v>
      </c>
      <c r="K341" s="21" t="str">
        <f>VLOOKUP(J341,'[2]Item List (3)'!A$1:B$110000,2,FALSE)</f>
        <v>OW-BDA-4003</v>
      </c>
      <c r="L341" s="20">
        <v>251226003</v>
      </c>
      <c r="M341" s="16" t="s">
        <v>141</v>
      </c>
      <c r="N341" s="16">
        <v>25</v>
      </c>
      <c r="O341" s="22">
        <f t="shared" si="92"/>
        <v>144</v>
      </c>
      <c r="P341" s="16">
        <v>1</v>
      </c>
      <c r="Q341" s="32">
        <v>358</v>
      </c>
      <c r="R341" s="16"/>
      <c r="S341" s="16"/>
      <c r="T341" s="16"/>
      <c r="U341" s="23">
        <f t="shared" si="102"/>
        <v>358</v>
      </c>
      <c r="V341" s="16">
        <v>165</v>
      </c>
      <c r="W341" s="16"/>
      <c r="X341" s="16"/>
      <c r="Y341" s="16"/>
      <c r="Z341" s="16"/>
      <c r="AA341" s="16"/>
      <c r="AB341" s="16"/>
      <c r="AC341" s="16"/>
      <c r="AD341" s="16"/>
      <c r="AE341" s="16"/>
      <c r="AF341" s="16"/>
      <c r="AG341" s="16"/>
      <c r="AH341" s="16"/>
      <c r="AI341" s="16"/>
      <c r="AJ341" s="16"/>
      <c r="AK341" s="16"/>
      <c r="AL341" s="16"/>
      <c r="AM341" s="16"/>
      <c r="AN341" s="16"/>
      <c r="AO341" s="16"/>
      <c r="AP341" s="16">
        <v>15</v>
      </c>
      <c r="AQ341" s="16"/>
      <c r="AR341" s="16">
        <v>300</v>
      </c>
      <c r="AS341" s="16"/>
      <c r="AT341" s="16"/>
      <c r="AU341" s="16"/>
      <c r="AV341" s="16"/>
      <c r="AW341" s="16"/>
      <c r="AX341" s="16"/>
      <c r="AY341" s="16"/>
      <c r="AZ341" s="16"/>
      <c r="BA341" s="16"/>
      <c r="BB341" s="16"/>
      <c r="BC341" s="16"/>
      <c r="BD341" s="16"/>
      <c r="BE341" s="16"/>
      <c r="BF341" s="16"/>
      <c r="BG341" s="23">
        <f t="shared" si="90"/>
        <v>480</v>
      </c>
      <c r="BH341" s="24">
        <f t="shared" si="93"/>
        <v>8</v>
      </c>
      <c r="BI341" s="25">
        <f t="shared" si="91"/>
        <v>2.75</v>
      </c>
      <c r="BJ341" s="25">
        <f t="shared" si="94"/>
        <v>34.375</v>
      </c>
      <c r="BK341" s="26">
        <f t="shared" si="103"/>
        <v>90.404040404040416</v>
      </c>
      <c r="BL341" s="26">
        <f t="shared" si="104"/>
        <v>100</v>
      </c>
      <c r="BM341" s="26">
        <f t="shared" si="95"/>
        <v>31.076388888888896</v>
      </c>
      <c r="BN341" s="27">
        <f t="shared" si="101"/>
        <v>0.25</v>
      </c>
      <c r="BO341" s="27">
        <f t="shared" si="96"/>
        <v>1116</v>
      </c>
      <c r="BP341" s="27">
        <f t="shared" si="97"/>
        <v>5</v>
      </c>
      <c r="BQ341" s="28">
        <f t="shared" si="98"/>
        <v>720</v>
      </c>
      <c r="BR341" s="29"/>
      <c r="BS341" s="29"/>
      <c r="BT341" s="29"/>
      <c r="BU341" s="30"/>
      <c r="BV341" s="29"/>
      <c r="BW341" s="16">
        <f t="shared" si="99"/>
        <v>358</v>
      </c>
    </row>
    <row r="342" spans="1:75" x14ac:dyDescent="0.3">
      <c r="A342" s="14">
        <v>341</v>
      </c>
      <c r="B342" s="15">
        <v>46058</v>
      </c>
      <c r="C342" s="16" t="s">
        <v>40</v>
      </c>
      <c r="D342" s="17" t="str">
        <f t="shared" si="100"/>
        <v>HO</v>
      </c>
      <c r="E342" s="18" t="s">
        <v>108</v>
      </c>
      <c r="F342" s="18"/>
      <c r="G342" s="19"/>
      <c r="H342" s="19"/>
      <c r="I342" s="19"/>
      <c r="J342" s="20"/>
      <c r="K342" s="21" t="e">
        <f>VLOOKUP(J342,'[2]Item List (3)'!A$1:B$110000,2,FALSE)</f>
        <v>#N/A</v>
      </c>
      <c r="L342" s="20"/>
      <c r="M342" s="16" t="s">
        <v>138</v>
      </c>
      <c r="N342" s="16"/>
      <c r="O342" s="22" t="str">
        <f t="shared" si="92"/>
        <v/>
      </c>
      <c r="P342" s="16"/>
      <c r="Q342" s="32"/>
      <c r="R342" s="16"/>
      <c r="S342" s="16"/>
      <c r="T342" s="16"/>
      <c r="U342" s="23">
        <f t="shared" si="102"/>
        <v>0</v>
      </c>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v>480</v>
      </c>
      <c r="BG342" s="23">
        <f t="shared" si="90"/>
        <v>480</v>
      </c>
      <c r="BH342" s="24">
        <f t="shared" si="93"/>
        <v>8</v>
      </c>
      <c r="BI342" s="25">
        <f t="shared" si="91"/>
        <v>0</v>
      </c>
      <c r="BJ342" s="25">
        <f t="shared" si="94"/>
        <v>0</v>
      </c>
      <c r="BK342" s="26">
        <f t="shared" si="103"/>
        <v>0</v>
      </c>
      <c r="BL342" s="26">
        <f t="shared" si="104"/>
        <v>0</v>
      </c>
      <c r="BM342" s="26">
        <f t="shared" si="95"/>
        <v>0</v>
      </c>
      <c r="BN342" s="27">
        <f t="shared" si="101"/>
        <v>8</v>
      </c>
      <c r="BO342" s="27">
        <f t="shared" si="96"/>
        <v>0</v>
      </c>
      <c r="BP342" s="27">
        <f t="shared" si="97"/>
        <v>0</v>
      </c>
      <c r="BQ342" s="28">
        <f t="shared" si="98"/>
        <v>0</v>
      </c>
      <c r="BR342" s="29"/>
      <c r="BS342" s="29"/>
      <c r="BT342" s="29"/>
      <c r="BU342" s="30"/>
      <c r="BV342" s="29"/>
      <c r="BW342" s="16">
        <f t="shared" si="99"/>
        <v>0</v>
      </c>
    </row>
    <row r="343" spans="1:75" x14ac:dyDescent="0.3">
      <c r="A343" s="14">
        <v>342</v>
      </c>
      <c r="B343" s="15">
        <v>46058</v>
      </c>
      <c r="C343" s="16" t="s">
        <v>38</v>
      </c>
      <c r="D343" s="17" t="str">
        <f t="shared" si="100"/>
        <v>HO</v>
      </c>
      <c r="E343" s="18" t="s">
        <v>111</v>
      </c>
      <c r="F343" s="18"/>
      <c r="G343" s="19"/>
      <c r="H343" s="19"/>
      <c r="I343" s="19"/>
      <c r="J343" s="20"/>
      <c r="K343" s="21" t="e">
        <f>VLOOKUP(J343,'[2]Item List (3)'!A$1:B$110000,2,FALSE)</f>
        <v>#N/A</v>
      </c>
      <c r="L343" s="20"/>
      <c r="M343" s="16" t="s">
        <v>138</v>
      </c>
      <c r="N343" s="16"/>
      <c r="O343" s="22" t="str">
        <f t="shared" si="92"/>
        <v/>
      </c>
      <c r="P343" s="16"/>
      <c r="Q343" s="32"/>
      <c r="R343" s="16"/>
      <c r="S343" s="16"/>
      <c r="T343" s="16"/>
      <c r="U343" s="23">
        <f t="shared" si="102"/>
        <v>0</v>
      </c>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v>480</v>
      </c>
      <c r="AS343" s="16"/>
      <c r="AT343" s="16"/>
      <c r="AU343" s="16"/>
      <c r="AV343" s="16"/>
      <c r="AW343" s="16"/>
      <c r="AX343" s="16"/>
      <c r="AY343" s="16"/>
      <c r="AZ343" s="16"/>
      <c r="BA343" s="16"/>
      <c r="BB343" s="16"/>
      <c r="BC343" s="16"/>
      <c r="BD343" s="16"/>
      <c r="BE343" s="16"/>
      <c r="BF343" s="16"/>
      <c r="BG343" s="23">
        <f t="shared" si="90"/>
        <v>480</v>
      </c>
      <c r="BH343" s="24">
        <f t="shared" si="93"/>
        <v>8</v>
      </c>
      <c r="BI343" s="25">
        <f t="shared" si="91"/>
        <v>0</v>
      </c>
      <c r="BJ343" s="25">
        <f t="shared" si="94"/>
        <v>0</v>
      </c>
      <c r="BK343" s="26">
        <f t="shared" si="103"/>
        <v>0</v>
      </c>
      <c r="BL343" s="26">
        <f t="shared" si="104"/>
        <v>0</v>
      </c>
      <c r="BM343" s="26">
        <f t="shared" si="95"/>
        <v>0</v>
      </c>
      <c r="BN343" s="27">
        <f t="shared" si="101"/>
        <v>0</v>
      </c>
      <c r="BO343" s="27">
        <f t="shared" si="96"/>
        <v>0</v>
      </c>
      <c r="BP343" s="27">
        <f t="shared" si="97"/>
        <v>8</v>
      </c>
      <c r="BQ343" s="28">
        <f t="shared" si="98"/>
        <v>0</v>
      </c>
      <c r="BR343" s="29"/>
      <c r="BS343" s="29"/>
      <c r="BT343" s="29"/>
      <c r="BU343" s="30"/>
      <c r="BV343" s="29"/>
      <c r="BW343" s="16">
        <f t="shared" si="99"/>
        <v>0</v>
      </c>
    </row>
    <row r="344" spans="1:75" x14ac:dyDescent="0.3">
      <c r="A344" s="14">
        <v>343</v>
      </c>
      <c r="B344" s="15">
        <v>46058</v>
      </c>
      <c r="C344" s="16" t="s">
        <v>40</v>
      </c>
      <c r="D344" s="17" t="str">
        <f t="shared" si="100"/>
        <v>HO</v>
      </c>
      <c r="E344" s="18" t="s">
        <v>111</v>
      </c>
      <c r="F344" s="18" t="s">
        <v>101</v>
      </c>
      <c r="G344" s="19" t="s">
        <v>114</v>
      </c>
      <c r="H344" s="19"/>
      <c r="I344" s="19"/>
      <c r="J344" s="20">
        <v>104247</v>
      </c>
      <c r="K344" s="21" t="str">
        <f>VLOOKUP(J344,'[2]Item List (3)'!A$1:B$110000,2,FALSE)</f>
        <v>IR.209</v>
      </c>
      <c r="L344" s="20">
        <v>260104001</v>
      </c>
      <c r="M344" s="16" t="s">
        <v>138</v>
      </c>
      <c r="N344" s="16">
        <v>15</v>
      </c>
      <c r="O344" s="22">
        <f t="shared" si="92"/>
        <v>240</v>
      </c>
      <c r="P344" s="16">
        <v>1</v>
      </c>
      <c r="Q344" s="32">
        <v>1302</v>
      </c>
      <c r="R344" s="16"/>
      <c r="S344" s="16"/>
      <c r="T344" s="16"/>
      <c r="U344" s="23">
        <f t="shared" si="102"/>
        <v>1302</v>
      </c>
      <c r="V344" s="16">
        <v>340</v>
      </c>
      <c r="W344" s="16"/>
      <c r="X344" s="16">
        <v>250</v>
      </c>
      <c r="Y344" s="16"/>
      <c r="Z344" s="16"/>
      <c r="AA344" s="16"/>
      <c r="AB344" s="16"/>
      <c r="AC344" s="16"/>
      <c r="AD344" s="16"/>
      <c r="AE344" s="16"/>
      <c r="AF344" s="16"/>
      <c r="AG344" s="16"/>
      <c r="AH344" s="16"/>
      <c r="AI344" s="16"/>
      <c r="AJ344" s="16"/>
      <c r="AK344" s="16"/>
      <c r="AL344" s="16"/>
      <c r="AM344" s="16"/>
      <c r="AN344" s="16">
        <v>15</v>
      </c>
      <c r="AO344" s="16"/>
      <c r="AP344" s="16">
        <v>10</v>
      </c>
      <c r="AQ344" s="16"/>
      <c r="AR344" s="16"/>
      <c r="AS344" s="16"/>
      <c r="AT344" s="16"/>
      <c r="AU344" s="16"/>
      <c r="AV344" s="16"/>
      <c r="AW344" s="16"/>
      <c r="AX344" s="16">
        <v>30</v>
      </c>
      <c r="AY344" s="16"/>
      <c r="AZ344" s="16">
        <v>15</v>
      </c>
      <c r="BA344" s="16"/>
      <c r="BB344" s="16"/>
      <c r="BC344" s="16"/>
      <c r="BD344" s="16"/>
      <c r="BE344" s="16"/>
      <c r="BF344" s="16"/>
      <c r="BG344" s="23">
        <f t="shared" si="90"/>
        <v>660</v>
      </c>
      <c r="BH344" s="24">
        <f t="shared" si="93"/>
        <v>11</v>
      </c>
      <c r="BI344" s="25">
        <f t="shared" si="91"/>
        <v>5.666666666666667</v>
      </c>
      <c r="BJ344" s="25">
        <f t="shared" si="94"/>
        <v>51.515151515151516</v>
      </c>
      <c r="BK344" s="26">
        <f t="shared" si="103"/>
        <v>95.735294117647058</v>
      </c>
      <c r="BL344" s="26">
        <f t="shared" si="104"/>
        <v>100</v>
      </c>
      <c r="BM344" s="26">
        <f t="shared" si="95"/>
        <v>49.318181818181813</v>
      </c>
      <c r="BN344" s="27">
        <f t="shared" si="101"/>
        <v>0.16666666666666666</v>
      </c>
      <c r="BO344" s="27">
        <f t="shared" si="96"/>
        <v>2600</v>
      </c>
      <c r="BP344" s="27">
        <f t="shared" si="97"/>
        <v>5.1666666666666661</v>
      </c>
      <c r="BQ344" s="28">
        <f t="shared" si="98"/>
        <v>1239.9999999999998</v>
      </c>
      <c r="BR344" s="29"/>
      <c r="BS344" s="29"/>
      <c r="BT344" s="29"/>
      <c r="BU344" s="30"/>
      <c r="BV344" s="29"/>
      <c r="BW344" s="16">
        <f t="shared" si="99"/>
        <v>1302</v>
      </c>
    </row>
    <row r="345" spans="1:75" x14ac:dyDescent="0.3">
      <c r="A345" s="14">
        <v>344</v>
      </c>
      <c r="B345" s="15">
        <v>46058</v>
      </c>
      <c r="C345" s="16" t="s">
        <v>38</v>
      </c>
      <c r="D345" s="17" t="str">
        <f t="shared" si="100"/>
        <v>HO</v>
      </c>
      <c r="E345" s="18" t="s">
        <v>113</v>
      </c>
      <c r="F345" s="18"/>
      <c r="G345" s="19"/>
      <c r="H345" s="19"/>
      <c r="I345" s="19"/>
      <c r="J345" s="20"/>
      <c r="K345" s="21" t="e">
        <f>VLOOKUP(J345,'[2]Item List (3)'!A$1:B$110000,2,FALSE)</f>
        <v>#N/A</v>
      </c>
      <c r="L345" s="20"/>
      <c r="M345" s="16" t="s">
        <v>138</v>
      </c>
      <c r="N345" s="16"/>
      <c r="O345" s="22" t="str">
        <f t="shared" si="92"/>
        <v/>
      </c>
      <c r="P345" s="16"/>
      <c r="Q345" s="32"/>
      <c r="R345" s="16"/>
      <c r="S345" s="16"/>
      <c r="T345" s="16"/>
      <c r="U345" s="23">
        <f t="shared" si="102"/>
        <v>0</v>
      </c>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v>480</v>
      </c>
      <c r="AV345" s="16"/>
      <c r="AW345" s="16"/>
      <c r="AX345" s="16"/>
      <c r="AY345" s="16"/>
      <c r="AZ345" s="16"/>
      <c r="BA345" s="16"/>
      <c r="BB345" s="16"/>
      <c r="BC345" s="16"/>
      <c r="BD345" s="16"/>
      <c r="BE345" s="16"/>
      <c r="BF345" s="16"/>
      <c r="BG345" s="23">
        <f t="shared" si="90"/>
        <v>480</v>
      </c>
      <c r="BH345" s="24">
        <f t="shared" si="93"/>
        <v>8</v>
      </c>
      <c r="BI345" s="25">
        <f t="shared" si="91"/>
        <v>0</v>
      </c>
      <c r="BJ345" s="25">
        <f t="shared" si="94"/>
        <v>0</v>
      </c>
      <c r="BK345" s="26">
        <f t="shared" si="103"/>
        <v>0</v>
      </c>
      <c r="BL345" s="26">
        <f t="shared" si="104"/>
        <v>0</v>
      </c>
      <c r="BM345" s="26">
        <f t="shared" si="95"/>
        <v>0</v>
      </c>
      <c r="BN345" s="27">
        <f t="shared" si="101"/>
        <v>0</v>
      </c>
      <c r="BO345" s="27">
        <f t="shared" si="96"/>
        <v>0</v>
      </c>
      <c r="BP345" s="27">
        <f t="shared" si="97"/>
        <v>8</v>
      </c>
      <c r="BQ345" s="28">
        <f t="shared" si="98"/>
        <v>0</v>
      </c>
      <c r="BR345" s="29"/>
      <c r="BS345" s="29"/>
      <c r="BT345" s="29"/>
      <c r="BU345" s="30"/>
      <c r="BV345" s="29"/>
      <c r="BW345" s="16">
        <f t="shared" si="99"/>
        <v>0</v>
      </c>
    </row>
    <row r="346" spans="1:75" x14ac:dyDescent="0.3">
      <c r="A346" s="14">
        <v>345</v>
      </c>
      <c r="B346" s="15">
        <v>46058</v>
      </c>
      <c r="C346" s="16" t="s">
        <v>40</v>
      </c>
      <c r="D346" s="17" t="str">
        <f t="shared" si="100"/>
        <v>HO</v>
      </c>
      <c r="E346" s="18" t="s">
        <v>113</v>
      </c>
      <c r="F346" s="18"/>
      <c r="G346" s="19"/>
      <c r="H346" s="19"/>
      <c r="I346" s="19"/>
      <c r="J346" s="20"/>
      <c r="K346" s="21" t="e">
        <f>VLOOKUP(J346,'[2]Item List (3)'!A$1:B$110000,2,FALSE)</f>
        <v>#N/A</v>
      </c>
      <c r="L346" s="20"/>
      <c r="M346" s="16" t="s">
        <v>138</v>
      </c>
      <c r="N346" s="16"/>
      <c r="O346" s="22" t="str">
        <f t="shared" si="92"/>
        <v/>
      </c>
      <c r="P346" s="16"/>
      <c r="Q346" s="32"/>
      <c r="R346" s="16"/>
      <c r="S346" s="16"/>
      <c r="T346" s="16"/>
      <c r="U346" s="23">
        <f t="shared" si="102"/>
        <v>0</v>
      </c>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v>480</v>
      </c>
      <c r="BG346" s="23">
        <f t="shared" si="90"/>
        <v>480</v>
      </c>
      <c r="BH346" s="24">
        <f t="shared" si="93"/>
        <v>8</v>
      </c>
      <c r="BI346" s="25">
        <f t="shared" si="91"/>
        <v>0</v>
      </c>
      <c r="BJ346" s="25">
        <f t="shared" si="94"/>
        <v>0</v>
      </c>
      <c r="BK346" s="26">
        <f t="shared" si="103"/>
        <v>0</v>
      </c>
      <c r="BL346" s="26">
        <f t="shared" si="104"/>
        <v>0</v>
      </c>
      <c r="BM346" s="26">
        <f t="shared" si="95"/>
        <v>0</v>
      </c>
      <c r="BN346" s="27">
        <f t="shared" si="101"/>
        <v>8</v>
      </c>
      <c r="BO346" s="27">
        <f t="shared" si="96"/>
        <v>0</v>
      </c>
      <c r="BP346" s="27">
        <f t="shared" si="97"/>
        <v>0</v>
      </c>
      <c r="BQ346" s="28">
        <f t="shared" si="98"/>
        <v>0</v>
      </c>
      <c r="BR346" s="29"/>
      <c r="BS346" s="29"/>
      <c r="BT346" s="29"/>
      <c r="BU346" s="30"/>
      <c r="BV346" s="29"/>
      <c r="BW346" s="16">
        <f t="shared" si="99"/>
        <v>0</v>
      </c>
    </row>
    <row r="347" spans="1:75" x14ac:dyDescent="0.3">
      <c r="A347" s="14">
        <v>346</v>
      </c>
      <c r="B347" s="15">
        <v>46058</v>
      </c>
      <c r="C347" s="16" t="s">
        <v>38</v>
      </c>
      <c r="D347" s="17" t="str">
        <f t="shared" si="100"/>
        <v>HO</v>
      </c>
      <c r="E347" s="18" t="s">
        <v>115</v>
      </c>
      <c r="F347" s="18"/>
      <c r="G347" s="19"/>
      <c r="H347" s="19"/>
      <c r="I347" s="19"/>
      <c r="J347" s="20"/>
      <c r="K347" s="21" t="e">
        <f>VLOOKUP(J347,'[2]Item List (3)'!A$1:B$110000,2,FALSE)</f>
        <v>#N/A</v>
      </c>
      <c r="L347" s="20"/>
      <c r="M347" s="16" t="s">
        <v>138</v>
      </c>
      <c r="N347" s="16"/>
      <c r="O347" s="22" t="str">
        <f t="shared" si="92"/>
        <v/>
      </c>
      <c r="P347" s="16"/>
      <c r="Q347" s="32"/>
      <c r="R347" s="16"/>
      <c r="S347" s="16"/>
      <c r="T347" s="16"/>
      <c r="U347" s="23">
        <f t="shared" si="102"/>
        <v>0</v>
      </c>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v>480</v>
      </c>
      <c r="AS347" s="16"/>
      <c r="AT347" s="16"/>
      <c r="AU347" s="16"/>
      <c r="AV347" s="16"/>
      <c r="AW347" s="16"/>
      <c r="AX347" s="16"/>
      <c r="AY347" s="16"/>
      <c r="AZ347" s="16"/>
      <c r="BA347" s="16"/>
      <c r="BB347" s="16"/>
      <c r="BC347" s="16"/>
      <c r="BD347" s="16"/>
      <c r="BE347" s="16"/>
      <c r="BF347" s="16"/>
      <c r="BG347" s="23">
        <f t="shared" si="90"/>
        <v>480</v>
      </c>
      <c r="BH347" s="24">
        <f t="shared" si="93"/>
        <v>8</v>
      </c>
      <c r="BI347" s="25">
        <f t="shared" si="91"/>
        <v>0</v>
      </c>
      <c r="BJ347" s="25">
        <f t="shared" si="94"/>
        <v>0</v>
      </c>
      <c r="BK347" s="26">
        <f t="shared" si="103"/>
        <v>0</v>
      </c>
      <c r="BL347" s="26">
        <f t="shared" si="104"/>
        <v>0</v>
      </c>
      <c r="BM347" s="26">
        <f t="shared" si="95"/>
        <v>0</v>
      </c>
      <c r="BN347" s="27">
        <f t="shared" si="101"/>
        <v>0</v>
      </c>
      <c r="BO347" s="27">
        <f t="shared" si="96"/>
        <v>0</v>
      </c>
      <c r="BP347" s="27">
        <f t="shared" si="97"/>
        <v>8</v>
      </c>
      <c r="BQ347" s="28">
        <f t="shared" si="98"/>
        <v>0</v>
      </c>
      <c r="BR347" s="29"/>
      <c r="BS347" s="29"/>
      <c r="BT347" s="29"/>
      <c r="BU347" s="30"/>
      <c r="BV347" s="29"/>
      <c r="BW347" s="16">
        <f t="shared" si="99"/>
        <v>0</v>
      </c>
    </row>
    <row r="348" spans="1:75" x14ac:dyDescent="0.3">
      <c r="A348" s="14">
        <v>347</v>
      </c>
      <c r="B348" s="15">
        <v>46058</v>
      </c>
      <c r="C348" s="16" t="s">
        <v>40</v>
      </c>
      <c r="D348" s="17" t="str">
        <f t="shared" si="100"/>
        <v>HO</v>
      </c>
      <c r="E348" s="18" t="s">
        <v>115</v>
      </c>
      <c r="F348" s="18"/>
      <c r="G348" s="19"/>
      <c r="H348" s="19"/>
      <c r="I348" s="19"/>
      <c r="J348" s="20"/>
      <c r="K348" s="21" t="e">
        <f>VLOOKUP(J348,'[2]Item List (3)'!A$1:B$110000,2,FALSE)</f>
        <v>#N/A</v>
      </c>
      <c r="L348" s="20"/>
      <c r="M348" s="16" t="s">
        <v>138</v>
      </c>
      <c r="N348" s="16"/>
      <c r="O348" s="22" t="str">
        <f t="shared" si="92"/>
        <v/>
      </c>
      <c r="P348" s="16"/>
      <c r="Q348" s="32"/>
      <c r="R348" s="16"/>
      <c r="S348" s="16"/>
      <c r="T348" s="16"/>
      <c r="U348" s="23">
        <f t="shared" si="102"/>
        <v>0</v>
      </c>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v>480</v>
      </c>
      <c r="BG348" s="23">
        <f t="shared" si="90"/>
        <v>480</v>
      </c>
      <c r="BH348" s="24">
        <f t="shared" si="93"/>
        <v>8</v>
      </c>
      <c r="BI348" s="25">
        <f t="shared" si="91"/>
        <v>0</v>
      </c>
      <c r="BJ348" s="25">
        <f t="shared" si="94"/>
        <v>0</v>
      </c>
      <c r="BK348" s="26">
        <f t="shared" si="103"/>
        <v>0</v>
      </c>
      <c r="BL348" s="26">
        <f t="shared" si="104"/>
        <v>0</v>
      </c>
      <c r="BM348" s="26">
        <f t="shared" si="95"/>
        <v>0</v>
      </c>
      <c r="BN348" s="27">
        <f t="shared" si="101"/>
        <v>8</v>
      </c>
      <c r="BO348" s="27">
        <f t="shared" si="96"/>
        <v>0</v>
      </c>
      <c r="BP348" s="27">
        <f t="shared" si="97"/>
        <v>0</v>
      </c>
      <c r="BQ348" s="28">
        <f t="shared" si="98"/>
        <v>0</v>
      </c>
      <c r="BR348" s="29"/>
      <c r="BS348" s="29"/>
      <c r="BT348" s="29"/>
      <c r="BU348" s="30"/>
      <c r="BV348" s="29"/>
      <c r="BW348" s="16">
        <f t="shared" si="99"/>
        <v>0</v>
      </c>
    </row>
    <row r="349" spans="1:75" x14ac:dyDescent="0.3">
      <c r="A349" s="14">
        <v>348</v>
      </c>
      <c r="B349" s="15">
        <v>46058</v>
      </c>
      <c r="C349" s="16" t="s">
        <v>38</v>
      </c>
      <c r="D349" s="17" t="str">
        <f t="shared" si="100"/>
        <v>HO</v>
      </c>
      <c r="E349" s="18" t="s">
        <v>116</v>
      </c>
      <c r="F349" s="18" t="s">
        <v>101</v>
      </c>
      <c r="G349" s="19" t="s">
        <v>129</v>
      </c>
      <c r="H349" s="19" t="s">
        <v>133</v>
      </c>
      <c r="I349" s="19" t="s">
        <v>105</v>
      </c>
      <c r="J349" s="20">
        <v>200827.1</v>
      </c>
      <c r="K349" s="21" t="str">
        <f>VLOOKUP(J349,'[2]Item List (3)'!A$1:B$110000,2,FALSE)</f>
        <v>MNA.OR 4020</v>
      </c>
      <c r="L349" s="20"/>
      <c r="M349" s="16" t="s">
        <v>141</v>
      </c>
      <c r="N349" s="16">
        <v>15</v>
      </c>
      <c r="O349" s="22">
        <f t="shared" si="92"/>
        <v>240</v>
      </c>
      <c r="P349" s="16">
        <v>1</v>
      </c>
      <c r="Q349" s="32">
        <v>1659</v>
      </c>
      <c r="R349" s="16"/>
      <c r="S349" s="16"/>
      <c r="T349" s="16"/>
      <c r="U349" s="23">
        <f t="shared" si="102"/>
        <v>1659</v>
      </c>
      <c r="V349" s="16">
        <v>430</v>
      </c>
      <c r="W349" s="16"/>
      <c r="X349" s="16">
        <v>30</v>
      </c>
      <c r="Y349" s="16"/>
      <c r="Z349" s="16"/>
      <c r="AA349" s="16"/>
      <c r="AB349" s="16"/>
      <c r="AC349" s="16"/>
      <c r="AD349" s="16"/>
      <c r="AE349" s="16"/>
      <c r="AF349" s="16"/>
      <c r="AG349" s="16"/>
      <c r="AH349" s="16"/>
      <c r="AI349" s="16"/>
      <c r="AJ349" s="16"/>
      <c r="AK349" s="16"/>
      <c r="AL349" s="16"/>
      <c r="AM349" s="16"/>
      <c r="AN349" s="16"/>
      <c r="AO349" s="16"/>
      <c r="AP349" s="16">
        <v>20</v>
      </c>
      <c r="AQ349" s="16"/>
      <c r="AR349" s="16"/>
      <c r="AS349" s="16"/>
      <c r="AT349" s="16"/>
      <c r="AU349" s="16"/>
      <c r="AV349" s="16"/>
      <c r="AW349" s="16"/>
      <c r="AX349" s="16"/>
      <c r="AY349" s="16"/>
      <c r="AZ349" s="16"/>
      <c r="BA349" s="16"/>
      <c r="BB349" s="16"/>
      <c r="BC349" s="16"/>
      <c r="BD349" s="16"/>
      <c r="BE349" s="16"/>
      <c r="BF349" s="16"/>
      <c r="BG349" s="23">
        <f t="shared" si="90"/>
        <v>480</v>
      </c>
      <c r="BH349" s="24">
        <f t="shared" si="93"/>
        <v>8</v>
      </c>
      <c r="BI349" s="25">
        <f t="shared" si="91"/>
        <v>7.166666666666667</v>
      </c>
      <c r="BJ349" s="25">
        <f t="shared" si="94"/>
        <v>89.583333333333343</v>
      </c>
      <c r="BK349" s="26">
        <f t="shared" si="103"/>
        <v>96.45348837209302</v>
      </c>
      <c r="BL349" s="26">
        <f t="shared" si="104"/>
        <v>100</v>
      </c>
      <c r="BM349" s="26">
        <f t="shared" si="95"/>
        <v>86.40625</v>
      </c>
      <c r="BN349" s="27">
        <f t="shared" si="101"/>
        <v>0.33333333333333331</v>
      </c>
      <c r="BO349" s="27">
        <f t="shared" si="96"/>
        <v>1840</v>
      </c>
      <c r="BP349" s="27">
        <f t="shared" si="97"/>
        <v>0.5</v>
      </c>
      <c r="BQ349" s="28">
        <f t="shared" si="98"/>
        <v>120</v>
      </c>
      <c r="BR349" s="29"/>
      <c r="BS349" s="29"/>
      <c r="BT349" s="29"/>
      <c r="BU349" s="30"/>
      <c r="BV349" s="29"/>
      <c r="BW349" s="16">
        <f t="shared" si="99"/>
        <v>1659</v>
      </c>
    </row>
    <row r="350" spans="1:75" x14ac:dyDescent="0.3">
      <c r="A350" s="14">
        <v>349</v>
      </c>
      <c r="B350" s="15">
        <v>46058</v>
      </c>
      <c r="C350" s="16" t="s">
        <v>40</v>
      </c>
      <c r="D350" s="17" t="str">
        <f t="shared" si="100"/>
        <v>HO</v>
      </c>
      <c r="E350" s="18" t="s">
        <v>116</v>
      </c>
      <c r="F350" s="18" t="s">
        <v>101</v>
      </c>
      <c r="G350" s="19" t="s">
        <v>114</v>
      </c>
      <c r="H350" s="19"/>
      <c r="I350" s="19"/>
      <c r="J350" s="20">
        <v>200827.1</v>
      </c>
      <c r="K350" s="21" t="str">
        <f>VLOOKUP(J350,'[2]Item List (3)'!A$1:B$110000,2,FALSE)</f>
        <v>MNA.OR 4020</v>
      </c>
      <c r="L350" s="20">
        <v>251204004</v>
      </c>
      <c r="M350" s="16" t="s">
        <v>141</v>
      </c>
      <c r="N350" s="16">
        <v>15</v>
      </c>
      <c r="O350" s="22">
        <f t="shared" si="92"/>
        <v>240</v>
      </c>
      <c r="P350" s="16">
        <v>1</v>
      </c>
      <c r="Q350" s="32">
        <v>315</v>
      </c>
      <c r="R350" s="16"/>
      <c r="S350" s="16"/>
      <c r="T350" s="16"/>
      <c r="U350" s="23">
        <f t="shared" si="102"/>
        <v>315</v>
      </c>
      <c r="V350" s="16">
        <v>80</v>
      </c>
      <c r="W350" s="16"/>
      <c r="X350" s="16"/>
      <c r="Y350" s="16"/>
      <c r="Z350" s="16"/>
      <c r="AA350" s="16"/>
      <c r="AB350" s="16"/>
      <c r="AC350" s="16"/>
      <c r="AD350" s="16"/>
      <c r="AE350" s="16"/>
      <c r="AF350" s="16"/>
      <c r="AG350" s="16"/>
      <c r="AH350" s="16"/>
      <c r="AI350" s="16"/>
      <c r="AJ350" s="16"/>
      <c r="AK350" s="16"/>
      <c r="AL350" s="16"/>
      <c r="AM350" s="16"/>
      <c r="AN350" s="16">
        <v>80</v>
      </c>
      <c r="AO350" s="16"/>
      <c r="AP350" s="16">
        <v>10</v>
      </c>
      <c r="AQ350" s="16"/>
      <c r="AR350" s="16">
        <v>310</v>
      </c>
      <c r="AS350" s="16"/>
      <c r="AT350" s="16"/>
      <c r="AU350" s="16"/>
      <c r="AV350" s="16"/>
      <c r="AW350" s="16"/>
      <c r="AX350" s="16"/>
      <c r="AY350" s="16"/>
      <c r="AZ350" s="16"/>
      <c r="BA350" s="16"/>
      <c r="BB350" s="16"/>
      <c r="BC350" s="16"/>
      <c r="BD350" s="16"/>
      <c r="BE350" s="16"/>
      <c r="BF350" s="16"/>
      <c r="BG350" s="23">
        <f t="shared" si="90"/>
        <v>480</v>
      </c>
      <c r="BH350" s="24">
        <f t="shared" si="93"/>
        <v>8</v>
      </c>
      <c r="BI350" s="25">
        <f t="shared" si="91"/>
        <v>1.333333333333333</v>
      </c>
      <c r="BJ350" s="25">
        <f t="shared" si="94"/>
        <v>16.666666666666664</v>
      </c>
      <c r="BK350" s="26">
        <f t="shared" si="103"/>
        <v>98.437500000000028</v>
      </c>
      <c r="BL350" s="26">
        <f t="shared" si="104"/>
        <v>100</v>
      </c>
      <c r="BM350" s="26">
        <f t="shared" si="95"/>
        <v>16.406250000000004</v>
      </c>
      <c r="BN350" s="27">
        <f t="shared" si="101"/>
        <v>0.16666666666666666</v>
      </c>
      <c r="BO350" s="27">
        <f t="shared" si="96"/>
        <v>1880</v>
      </c>
      <c r="BP350" s="27">
        <f t="shared" si="97"/>
        <v>6.5</v>
      </c>
      <c r="BQ350" s="28">
        <f t="shared" si="98"/>
        <v>1560</v>
      </c>
      <c r="BR350" s="29"/>
      <c r="BS350" s="29"/>
      <c r="BT350" s="29"/>
      <c r="BU350" s="30"/>
      <c r="BV350" s="29"/>
      <c r="BW350" s="16">
        <f t="shared" si="99"/>
        <v>315</v>
      </c>
    </row>
    <row r="351" spans="1:75" x14ac:dyDescent="0.3">
      <c r="A351" s="14">
        <v>350</v>
      </c>
      <c r="B351" s="15">
        <v>46058</v>
      </c>
      <c r="C351" s="16" t="s">
        <v>38</v>
      </c>
      <c r="D351" s="17" t="str">
        <f t="shared" si="100"/>
        <v>HO</v>
      </c>
      <c r="E351" s="18" t="s">
        <v>118</v>
      </c>
      <c r="F351" s="18"/>
      <c r="G351" s="19"/>
      <c r="H351" s="19"/>
      <c r="I351" s="19"/>
      <c r="J351" s="20"/>
      <c r="K351" s="21" t="e">
        <f>VLOOKUP(J351,'[2]Item List (3)'!A$1:B$110000,2,FALSE)</f>
        <v>#N/A</v>
      </c>
      <c r="L351" s="20"/>
      <c r="M351" s="16" t="s">
        <v>138</v>
      </c>
      <c r="N351" s="16"/>
      <c r="O351" s="22" t="str">
        <f t="shared" si="92"/>
        <v/>
      </c>
      <c r="P351" s="16"/>
      <c r="Q351" s="32"/>
      <c r="R351" s="16"/>
      <c r="S351" s="16"/>
      <c r="T351" s="16"/>
      <c r="U351" s="23">
        <f t="shared" si="102"/>
        <v>0</v>
      </c>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v>480</v>
      </c>
      <c r="AV351" s="16"/>
      <c r="AW351" s="16"/>
      <c r="AX351" s="16"/>
      <c r="AY351" s="16"/>
      <c r="AZ351" s="16"/>
      <c r="BA351" s="16"/>
      <c r="BB351" s="16"/>
      <c r="BC351" s="16"/>
      <c r="BD351" s="16"/>
      <c r="BE351" s="16"/>
      <c r="BF351" s="16"/>
      <c r="BG351" s="23">
        <f t="shared" si="90"/>
        <v>480</v>
      </c>
      <c r="BH351" s="24">
        <f t="shared" si="93"/>
        <v>8</v>
      </c>
      <c r="BI351" s="25">
        <f t="shared" si="91"/>
        <v>0</v>
      </c>
      <c r="BJ351" s="25">
        <f t="shared" si="94"/>
        <v>0</v>
      </c>
      <c r="BK351" s="26">
        <f t="shared" si="103"/>
        <v>0</v>
      </c>
      <c r="BL351" s="26">
        <f t="shared" si="104"/>
        <v>0</v>
      </c>
      <c r="BM351" s="26">
        <f t="shared" si="95"/>
        <v>0</v>
      </c>
      <c r="BN351" s="27">
        <f t="shared" si="101"/>
        <v>0</v>
      </c>
      <c r="BO351" s="27">
        <f t="shared" si="96"/>
        <v>0</v>
      </c>
      <c r="BP351" s="27">
        <f t="shared" si="97"/>
        <v>8</v>
      </c>
      <c r="BQ351" s="28">
        <f t="shared" si="98"/>
        <v>0</v>
      </c>
      <c r="BR351" s="29"/>
      <c r="BS351" s="29"/>
      <c r="BT351" s="29"/>
      <c r="BU351" s="30"/>
      <c r="BV351" s="29"/>
      <c r="BW351" s="16">
        <f t="shared" si="99"/>
        <v>0</v>
      </c>
    </row>
    <row r="352" spans="1:75" x14ac:dyDescent="0.3">
      <c r="A352" s="14">
        <v>351</v>
      </c>
      <c r="B352" s="15">
        <v>46058</v>
      </c>
      <c r="C352" s="16" t="s">
        <v>40</v>
      </c>
      <c r="D352" s="17" t="str">
        <f t="shared" si="100"/>
        <v>HO</v>
      </c>
      <c r="E352" s="18" t="s">
        <v>118</v>
      </c>
      <c r="F352" s="18"/>
      <c r="G352" s="19"/>
      <c r="H352" s="19"/>
      <c r="I352" s="19"/>
      <c r="J352" s="20"/>
      <c r="K352" s="21" t="e">
        <f>VLOOKUP(J352,'[2]Item List (3)'!A$1:B$110000,2,FALSE)</f>
        <v>#N/A</v>
      </c>
      <c r="L352" s="20"/>
      <c r="M352" s="16" t="s">
        <v>138</v>
      </c>
      <c r="N352" s="16"/>
      <c r="O352" s="22" t="str">
        <f t="shared" si="92"/>
        <v/>
      </c>
      <c r="P352" s="16"/>
      <c r="Q352" s="32"/>
      <c r="R352" s="16"/>
      <c r="S352" s="16"/>
      <c r="T352" s="16"/>
      <c r="U352" s="23">
        <f t="shared" si="102"/>
        <v>0</v>
      </c>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v>480</v>
      </c>
      <c r="BG352" s="23">
        <f t="shared" si="90"/>
        <v>480</v>
      </c>
      <c r="BH352" s="24">
        <f t="shared" si="93"/>
        <v>8</v>
      </c>
      <c r="BI352" s="25">
        <f t="shared" si="91"/>
        <v>0</v>
      </c>
      <c r="BJ352" s="25">
        <f t="shared" si="94"/>
        <v>0</v>
      </c>
      <c r="BK352" s="26">
        <f t="shared" si="103"/>
        <v>0</v>
      </c>
      <c r="BL352" s="26">
        <f t="shared" si="104"/>
        <v>0</v>
      </c>
      <c r="BM352" s="26">
        <f t="shared" si="95"/>
        <v>0</v>
      </c>
      <c r="BN352" s="27">
        <f t="shared" si="101"/>
        <v>8</v>
      </c>
      <c r="BO352" s="27">
        <f t="shared" si="96"/>
        <v>0</v>
      </c>
      <c r="BP352" s="27">
        <f t="shared" si="97"/>
        <v>0</v>
      </c>
      <c r="BQ352" s="28">
        <f t="shared" si="98"/>
        <v>0</v>
      </c>
      <c r="BR352" s="29"/>
      <c r="BS352" s="29"/>
      <c r="BT352" s="29"/>
      <c r="BU352" s="30"/>
      <c r="BV352" s="29"/>
      <c r="BW352" s="16">
        <f t="shared" si="99"/>
        <v>0</v>
      </c>
    </row>
    <row r="353" spans="1:75" x14ac:dyDescent="0.3">
      <c r="A353" s="14">
        <v>352</v>
      </c>
      <c r="B353" s="15">
        <v>46058</v>
      </c>
      <c r="C353" s="16" t="s">
        <v>38</v>
      </c>
      <c r="D353" s="17" t="str">
        <f t="shared" si="100"/>
        <v>HO</v>
      </c>
      <c r="E353" s="18" t="s">
        <v>119</v>
      </c>
      <c r="F353" s="18"/>
      <c r="G353" s="19"/>
      <c r="H353" s="19"/>
      <c r="I353" s="19"/>
      <c r="J353" s="20"/>
      <c r="K353" s="21" t="e">
        <f>VLOOKUP(J353,'[2]Item List (3)'!A$1:B$110000,2,FALSE)</f>
        <v>#N/A</v>
      </c>
      <c r="L353" s="20"/>
      <c r="M353" s="16" t="s">
        <v>138</v>
      </c>
      <c r="N353" s="16"/>
      <c r="O353" s="22" t="str">
        <f t="shared" si="92"/>
        <v/>
      </c>
      <c r="P353" s="16"/>
      <c r="Q353" s="32"/>
      <c r="R353" s="16"/>
      <c r="S353" s="16"/>
      <c r="T353" s="16"/>
      <c r="U353" s="23">
        <f t="shared" si="102"/>
        <v>0</v>
      </c>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v>480</v>
      </c>
      <c r="BG353" s="23">
        <f t="shared" si="90"/>
        <v>480</v>
      </c>
      <c r="BH353" s="24">
        <f t="shared" si="93"/>
        <v>8</v>
      </c>
      <c r="BI353" s="25">
        <f t="shared" si="91"/>
        <v>0</v>
      </c>
      <c r="BJ353" s="25">
        <f t="shared" si="94"/>
        <v>0</v>
      </c>
      <c r="BK353" s="26">
        <f t="shared" si="103"/>
        <v>0</v>
      </c>
      <c r="BL353" s="26">
        <f t="shared" si="104"/>
        <v>0</v>
      </c>
      <c r="BM353" s="26">
        <f t="shared" si="95"/>
        <v>0</v>
      </c>
      <c r="BN353" s="27">
        <f t="shared" si="101"/>
        <v>8</v>
      </c>
      <c r="BO353" s="27">
        <f t="shared" si="96"/>
        <v>0</v>
      </c>
      <c r="BP353" s="27">
        <f t="shared" si="97"/>
        <v>0</v>
      </c>
      <c r="BQ353" s="28">
        <f t="shared" si="98"/>
        <v>0</v>
      </c>
      <c r="BR353" s="29"/>
      <c r="BS353" s="29"/>
      <c r="BT353" s="29"/>
      <c r="BU353" s="30"/>
      <c r="BV353" s="29"/>
      <c r="BW353" s="16">
        <f t="shared" si="99"/>
        <v>0</v>
      </c>
    </row>
    <row r="354" spans="1:75" x14ac:dyDescent="0.3">
      <c r="A354" s="14">
        <v>353</v>
      </c>
      <c r="B354" s="15">
        <v>46058</v>
      </c>
      <c r="C354" s="16" t="s">
        <v>40</v>
      </c>
      <c r="D354" s="17" t="str">
        <f t="shared" si="100"/>
        <v>HO</v>
      </c>
      <c r="E354" s="18" t="s">
        <v>119</v>
      </c>
      <c r="F354" s="18"/>
      <c r="G354" s="19"/>
      <c r="H354" s="19"/>
      <c r="I354" s="19"/>
      <c r="J354" s="20"/>
      <c r="K354" s="21" t="e">
        <f>VLOOKUP(J354,'[2]Item List (3)'!A$1:B$110000,2,FALSE)</f>
        <v>#N/A</v>
      </c>
      <c r="L354" s="20"/>
      <c r="M354" s="16" t="s">
        <v>138</v>
      </c>
      <c r="N354" s="16"/>
      <c r="O354" s="22" t="str">
        <f t="shared" si="92"/>
        <v/>
      </c>
      <c r="P354" s="16"/>
      <c r="Q354" s="32"/>
      <c r="R354" s="16"/>
      <c r="S354" s="16"/>
      <c r="T354" s="16"/>
      <c r="U354" s="23">
        <f t="shared" si="102"/>
        <v>0</v>
      </c>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v>480</v>
      </c>
      <c r="BG354" s="23">
        <f t="shared" si="90"/>
        <v>480</v>
      </c>
      <c r="BH354" s="24">
        <f t="shared" si="93"/>
        <v>8</v>
      </c>
      <c r="BI354" s="25">
        <f t="shared" si="91"/>
        <v>0</v>
      </c>
      <c r="BJ354" s="25">
        <f t="shared" si="94"/>
        <v>0</v>
      </c>
      <c r="BK354" s="26">
        <f t="shared" si="103"/>
        <v>0</v>
      </c>
      <c r="BL354" s="26">
        <f t="shared" si="104"/>
        <v>0</v>
      </c>
      <c r="BM354" s="26">
        <f t="shared" si="95"/>
        <v>0</v>
      </c>
      <c r="BN354" s="27">
        <f t="shared" si="101"/>
        <v>8</v>
      </c>
      <c r="BO354" s="27">
        <f t="shared" si="96"/>
        <v>0</v>
      </c>
      <c r="BP354" s="27">
        <f t="shared" si="97"/>
        <v>0</v>
      </c>
      <c r="BQ354" s="28">
        <f t="shared" si="98"/>
        <v>0</v>
      </c>
      <c r="BR354" s="29"/>
      <c r="BS354" s="29"/>
      <c r="BT354" s="29"/>
      <c r="BU354" s="30"/>
      <c r="BV354" s="29"/>
      <c r="BW354" s="16">
        <f t="shared" si="99"/>
        <v>0</v>
      </c>
    </row>
    <row r="355" spans="1:75" x14ac:dyDescent="0.3">
      <c r="A355" s="14">
        <v>354</v>
      </c>
      <c r="B355" s="15">
        <v>46059</v>
      </c>
      <c r="C355" s="16" t="s">
        <v>38</v>
      </c>
      <c r="D355" s="17" t="str">
        <f t="shared" si="100"/>
        <v>FG</v>
      </c>
      <c r="E355" s="18" t="s">
        <v>39</v>
      </c>
      <c r="F355" s="18" t="s">
        <v>47</v>
      </c>
      <c r="G355" s="19" t="s">
        <v>120</v>
      </c>
      <c r="H355" s="19" t="s">
        <v>130</v>
      </c>
      <c r="I355" s="19"/>
      <c r="J355" s="20">
        <v>208497</v>
      </c>
      <c r="K355" s="21" t="str">
        <f>VLOOKUP(J355,'[2]Item List (3)'!A$1:B$110000,2,FALSE)</f>
        <v>NB.OR 95076</v>
      </c>
      <c r="L355" s="20"/>
      <c r="M355" s="16" t="s">
        <v>141</v>
      </c>
      <c r="N355" s="16"/>
      <c r="O355" s="22" t="str">
        <f t="shared" si="92"/>
        <v/>
      </c>
      <c r="P355" s="16">
        <v>1</v>
      </c>
      <c r="Q355" s="32">
        <v>12000</v>
      </c>
      <c r="R355" s="16"/>
      <c r="S355" s="16"/>
      <c r="T355" s="16"/>
      <c r="U355" s="23">
        <f t="shared" si="102"/>
        <v>12000</v>
      </c>
      <c r="V355" s="16">
        <v>420</v>
      </c>
      <c r="W355" s="16">
        <v>60</v>
      </c>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23">
        <f t="shared" si="90"/>
        <v>480</v>
      </c>
      <c r="BH355" s="24">
        <f t="shared" si="93"/>
        <v>8</v>
      </c>
      <c r="BI355" s="25">
        <f t="shared" si="91"/>
        <v>7</v>
      </c>
      <c r="BJ355" s="25">
        <f t="shared" si="94"/>
        <v>87.5</v>
      </c>
      <c r="BK355" s="26">
        <f t="shared" si="103"/>
        <v>0</v>
      </c>
      <c r="BL355" s="26">
        <f t="shared" si="104"/>
        <v>100</v>
      </c>
      <c r="BM355" s="26">
        <f t="shared" si="95"/>
        <v>0</v>
      </c>
      <c r="BN355" s="27">
        <f t="shared" si="101"/>
        <v>1</v>
      </c>
      <c r="BO355" s="27">
        <f t="shared" si="96"/>
        <v>0</v>
      </c>
      <c r="BP355" s="27">
        <f t="shared" si="97"/>
        <v>0</v>
      </c>
      <c r="BQ355" s="28">
        <f t="shared" si="98"/>
        <v>0</v>
      </c>
      <c r="BR355" s="29"/>
      <c r="BS355" s="29"/>
      <c r="BT355" s="29"/>
      <c r="BU355" s="30"/>
      <c r="BV355" s="29"/>
      <c r="BW355" s="16">
        <f t="shared" si="99"/>
        <v>12000</v>
      </c>
    </row>
    <row r="356" spans="1:75" x14ac:dyDescent="0.3">
      <c r="A356" s="14">
        <v>355</v>
      </c>
      <c r="B356" s="15">
        <v>46059</v>
      </c>
      <c r="C356" s="16" t="s">
        <v>40</v>
      </c>
      <c r="D356" s="17" t="str">
        <f t="shared" si="100"/>
        <v>FG</v>
      </c>
      <c r="E356" s="18" t="s">
        <v>39</v>
      </c>
      <c r="F356" s="18"/>
      <c r="G356" s="19"/>
      <c r="H356" s="19"/>
      <c r="I356" s="19"/>
      <c r="J356" s="20"/>
      <c r="K356" s="21" t="e">
        <f>VLOOKUP(J356,'[2]Item List (3)'!A$1:B$110000,2,FALSE)</f>
        <v>#N/A</v>
      </c>
      <c r="L356" s="20"/>
      <c r="M356" s="16" t="s">
        <v>138</v>
      </c>
      <c r="N356" s="16"/>
      <c r="O356" s="22" t="str">
        <f t="shared" si="92"/>
        <v/>
      </c>
      <c r="P356" s="16"/>
      <c r="Q356" s="32"/>
      <c r="R356" s="16"/>
      <c r="S356" s="16"/>
      <c r="T356" s="16"/>
      <c r="U356" s="23">
        <f t="shared" si="102"/>
        <v>0</v>
      </c>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v>480</v>
      </c>
      <c r="AS356" s="16"/>
      <c r="AT356" s="16"/>
      <c r="AU356" s="16"/>
      <c r="AV356" s="16"/>
      <c r="AW356" s="16"/>
      <c r="AX356" s="16"/>
      <c r="AY356" s="16"/>
      <c r="AZ356" s="16"/>
      <c r="BA356" s="16"/>
      <c r="BB356" s="16"/>
      <c r="BC356" s="16"/>
      <c r="BD356" s="16"/>
      <c r="BE356" s="16"/>
      <c r="BF356" s="16"/>
      <c r="BG356" s="23">
        <f t="shared" si="90"/>
        <v>480</v>
      </c>
      <c r="BH356" s="24">
        <f t="shared" si="93"/>
        <v>8</v>
      </c>
      <c r="BI356" s="25">
        <f t="shared" si="91"/>
        <v>0</v>
      </c>
      <c r="BJ356" s="25">
        <f t="shared" si="94"/>
        <v>0</v>
      </c>
      <c r="BK356" s="26">
        <f t="shared" si="103"/>
        <v>0</v>
      </c>
      <c r="BL356" s="26">
        <f t="shared" si="104"/>
        <v>0</v>
      </c>
      <c r="BM356" s="26">
        <f t="shared" si="95"/>
        <v>0</v>
      </c>
      <c r="BN356" s="27">
        <f t="shared" si="101"/>
        <v>0</v>
      </c>
      <c r="BO356" s="27">
        <f t="shared" si="96"/>
        <v>0</v>
      </c>
      <c r="BP356" s="27">
        <f t="shared" si="97"/>
        <v>8</v>
      </c>
      <c r="BQ356" s="28">
        <f t="shared" si="98"/>
        <v>0</v>
      </c>
      <c r="BR356" s="29"/>
      <c r="BS356" s="29"/>
      <c r="BT356" s="29"/>
      <c r="BU356" s="30"/>
      <c r="BV356" s="29"/>
      <c r="BW356" s="16">
        <f t="shared" si="99"/>
        <v>0</v>
      </c>
    </row>
    <row r="357" spans="1:75" x14ac:dyDescent="0.3">
      <c r="A357" s="14">
        <v>356</v>
      </c>
      <c r="B357" s="15">
        <v>46059</v>
      </c>
      <c r="C357" s="16" t="s">
        <v>38</v>
      </c>
      <c r="D357" s="17" t="str">
        <f t="shared" si="100"/>
        <v>FG</v>
      </c>
      <c r="E357" s="18" t="s">
        <v>44</v>
      </c>
      <c r="F357" s="18" t="s">
        <v>47</v>
      </c>
      <c r="G357" s="19" t="s">
        <v>136</v>
      </c>
      <c r="H357" s="19" t="s">
        <v>121</v>
      </c>
      <c r="I357" s="19"/>
      <c r="J357" s="20">
        <v>208281</v>
      </c>
      <c r="K357" s="21" t="str">
        <f>VLOOKUP(J357,'[2]Item List (3)'!A$1:B$110000,2,FALSE)</f>
        <v>D.OR 14536</v>
      </c>
      <c r="L357" s="20">
        <v>251230010</v>
      </c>
      <c r="M357" s="16" t="s">
        <v>141</v>
      </c>
      <c r="N357" s="16"/>
      <c r="O357" s="22" t="str">
        <f t="shared" si="92"/>
        <v/>
      </c>
      <c r="P357" s="16">
        <v>1</v>
      </c>
      <c r="Q357" s="32">
        <v>1083</v>
      </c>
      <c r="R357" s="16"/>
      <c r="S357" s="16">
        <v>2</v>
      </c>
      <c r="T357" s="16"/>
      <c r="U357" s="23">
        <f t="shared" si="102"/>
        <v>1085</v>
      </c>
      <c r="V357" s="16">
        <v>210</v>
      </c>
      <c r="W357" s="16"/>
      <c r="X357" s="16"/>
      <c r="Y357" s="16"/>
      <c r="Z357" s="16"/>
      <c r="AA357" s="16"/>
      <c r="AB357" s="16"/>
      <c r="AC357" s="16"/>
      <c r="AD357" s="16"/>
      <c r="AE357" s="16"/>
      <c r="AF357" s="16"/>
      <c r="AG357" s="16"/>
      <c r="AH357" s="16"/>
      <c r="AI357" s="16"/>
      <c r="AJ357" s="16"/>
      <c r="AK357" s="16"/>
      <c r="AL357" s="16"/>
      <c r="AM357" s="16"/>
      <c r="AN357" s="16"/>
      <c r="AO357" s="16"/>
      <c r="AP357" s="16"/>
      <c r="AQ357" s="16">
        <v>150</v>
      </c>
      <c r="AR357" s="16"/>
      <c r="AS357" s="16"/>
      <c r="AT357" s="16"/>
      <c r="AU357" s="16"/>
      <c r="AV357" s="16"/>
      <c r="AW357" s="16"/>
      <c r="AX357" s="16"/>
      <c r="AY357" s="16"/>
      <c r="AZ357" s="16"/>
      <c r="BA357" s="16"/>
      <c r="BB357" s="16"/>
      <c r="BC357" s="16"/>
      <c r="BD357" s="16"/>
      <c r="BE357" s="16"/>
      <c r="BF357" s="16"/>
      <c r="BG357" s="23">
        <f t="shared" si="90"/>
        <v>360</v>
      </c>
      <c r="BH357" s="24">
        <f t="shared" si="93"/>
        <v>6</v>
      </c>
      <c r="BI357" s="25">
        <f t="shared" si="91"/>
        <v>3.5</v>
      </c>
      <c r="BJ357" s="25">
        <f t="shared" si="94"/>
        <v>58.333333333333336</v>
      </c>
      <c r="BK357" s="26">
        <f t="shared" si="103"/>
        <v>0</v>
      </c>
      <c r="BL357" s="26">
        <f t="shared" si="104"/>
        <v>99.815668202764968</v>
      </c>
      <c r="BM357" s="26">
        <f t="shared" si="95"/>
        <v>0</v>
      </c>
      <c r="BN357" s="27">
        <f t="shared" si="101"/>
        <v>0</v>
      </c>
      <c r="BO357" s="27">
        <f t="shared" si="96"/>
        <v>0</v>
      </c>
      <c r="BP357" s="27">
        <f t="shared" si="97"/>
        <v>2.5</v>
      </c>
      <c r="BQ357" s="28">
        <f t="shared" si="98"/>
        <v>0</v>
      </c>
      <c r="BR357" s="29"/>
      <c r="BS357" s="29"/>
      <c r="BT357" s="29"/>
      <c r="BU357" s="30"/>
      <c r="BV357" s="29"/>
      <c r="BW357" s="16">
        <f t="shared" si="99"/>
        <v>1083</v>
      </c>
    </row>
    <row r="358" spans="1:75" x14ac:dyDescent="0.3">
      <c r="A358" s="14">
        <v>357</v>
      </c>
      <c r="B358" s="15">
        <v>46059</v>
      </c>
      <c r="C358" s="16" t="s">
        <v>38</v>
      </c>
      <c r="D358" s="17" t="str">
        <f t="shared" si="100"/>
        <v>FG</v>
      </c>
      <c r="E358" s="18" t="s">
        <v>44</v>
      </c>
      <c r="F358" s="18" t="s">
        <v>47</v>
      </c>
      <c r="G358" s="19" t="s">
        <v>136</v>
      </c>
      <c r="H358" s="19" t="s">
        <v>121</v>
      </c>
      <c r="I358" s="19"/>
      <c r="J358" s="20">
        <v>208344.01</v>
      </c>
      <c r="K358" s="21" t="str">
        <f>VLOOKUP(J358,'[2]Item List (3)'!A$1:B$110000,2,FALSE)</f>
        <v>NA/RNA.OR 6905 SR</v>
      </c>
      <c r="L358" s="20">
        <v>260113006</v>
      </c>
      <c r="M358" s="16" t="s">
        <v>141</v>
      </c>
      <c r="N358" s="16"/>
      <c r="O358" s="22" t="str">
        <f t="shared" si="92"/>
        <v/>
      </c>
      <c r="P358" s="16">
        <v>1</v>
      </c>
      <c r="Q358" s="32">
        <v>500</v>
      </c>
      <c r="R358" s="16"/>
      <c r="S358" s="16"/>
      <c r="T358" s="16"/>
      <c r="U358" s="23">
        <f t="shared" si="102"/>
        <v>500</v>
      </c>
      <c r="V358" s="16">
        <v>60</v>
      </c>
      <c r="W358" s="16">
        <v>60</v>
      </c>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23">
        <f t="shared" si="90"/>
        <v>120</v>
      </c>
      <c r="BH358" s="24">
        <f t="shared" si="93"/>
        <v>2</v>
      </c>
      <c r="BI358" s="25">
        <f t="shared" si="91"/>
        <v>1</v>
      </c>
      <c r="BJ358" s="25">
        <f t="shared" si="94"/>
        <v>50</v>
      </c>
      <c r="BK358" s="26">
        <f t="shared" si="103"/>
        <v>0</v>
      </c>
      <c r="BL358" s="26">
        <f t="shared" si="104"/>
        <v>100</v>
      </c>
      <c r="BM358" s="26">
        <f t="shared" si="95"/>
        <v>0</v>
      </c>
      <c r="BN358" s="27">
        <f t="shared" si="101"/>
        <v>1</v>
      </c>
      <c r="BO358" s="27">
        <f t="shared" si="96"/>
        <v>0</v>
      </c>
      <c r="BP358" s="27">
        <f t="shared" si="97"/>
        <v>0</v>
      </c>
      <c r="BQ358" s="28">
        <f t="shared" si="98"/>
        <v>0</v>
      </c>
      <c r="BR358" s="29"/>
      <c r="BS358" s="29"/>
      <c r="BT358" s="29"/>
      <c r="BU358" s="30"/>
      <c r="BV358" s="29"/>
      <c r="BW358" s="16">
        <f t="shared" si="99"/>
        <v>500</v>
      </c>
    </row>
    <row r="359" spans="1:75" x14ac:dyDescent="0.3">
      <c r="A359" s="14">
        <v>358</v>
      </c>
      <c r="B359" s="15">
        <v>46059</v>
      </c>
      <c r="C359" s="16" t="s">
        <v>40</v>
      </c>
      <c r="D359" s="17" t="str">
        <f t="shared" si="100"/>
        <v>FG</v>
      </c>
      <c r="E359" s="18" t="s">
        <v>44</v>
      </c>
      <c r="F359" s="18" t="s">
        <v>47</v>
      </c>
      <c r="G359" s="19" t="s">
        <v>46</v>
      </c>
      <c r="H359" s="19" t="s">
        <v>48</v>
      </c>
      <c r="I359" s="19"/>
      <c r="J359" s="20">
        <v>208344.01</v>
      </c>
      <c r="K359" s="21" t="str">
        <f>VLOOKUP(J359,'[2]Item List (3)'!A$1:B$110000,2,FALSE)</f>
        <v>NA/RNA.OR 6905 SR</v>
      </c>
      <c r="L359" s="20">
        <v>260112002</v>
      </c>
      <c r="M359" s="16" t="s">
        <v>141</v>
      </c>
      <c r="N359" s="16"/>
      <c r="O359" s="22" t="str">
        <f t="shared" si="92"/>
        <v/>
      </c>
      <c r="P359" s="16">
        <v>1</v>
      </c>
      <c r="Q359" s="32">
        <v>1644</v>
      </c>
      <c r="R359" s="16"/>
      <c r="S359" s="16"/>
      <c r="T359" s="16"/>
      <c r="U359" s="23">
        <f t="shared" si="102"/>
        <v>1644</v>
      </c>
      <c r="V359" s="16">
        <v>60</v>
      </c>
      <c r="W359" s="16"/>
      <c r="X359" s="16"/>
      <c r="Y359" s="16"/>
      <c r="Z359" s="16"/>
      <c r="AA359" s="16"/>
      <c r="AB359" s="16"/>
      <c r="AC359" s="16"/>
      <c r="AD359" s="16"/>
      <c r="AE359" s="16"/>
      <c r="AF359" s="16"/>
      <c r="AG359" s="16"/>
      <c r="AH359" s="16"/>
      <c r="AI359" s="16"/>
      <c r="AJ359" s="16"/>
      <c r="AK359" s="16"/>
      <c r="AL359" s="16"/>
      <c r="AM359" s="16"/>
      <c r="AN359" s="16"/>
      <c r="AO359" s="16"/>
      <c r="AP359" s="16"/>
      <c r="AQ359" s="16">
        <v>60</v>
      </c>
      <c r="AR359" s="16"/>
      <c r="AS359" s="16"/>
      <c r="AT359" s="16"/>
      <c r="AU359" s="16"/>
      <c r="AV359" s="16"/>
      <c r="AW359" s="16"/>
      <c r="AX359" s="16"/>
      <c r="AY359" s="16"/>
      <c r="AZ359" s="16"/>
      <c r="BA359" s="16"/>
      <c r="BB359" s="16"/>
      <c r="BC359" s="16"/>
      <c r="BD359" s="16"/>
      <c r="BE359" s="16"/>
      <c r="BF359" s="16"/>
      <c r="BG359" s="23">
        <f t="shared" si="90"/>
        <v>120</v>
      </c>
      <c r="BH359" s="24">
        <f t="shared" si="93"/>
        <v>2</v>
      </c>
      <c r="BI359" s="25">
        <f t="shared" si="91"/>
        <v>1</v>
      </c>
      <c r="BJ359" s="25">
        <f t="shared" si="94"/>
        <v>50</v>
      </c>
      <c r="BK359" s="26">
        <f t="shared" si="103"/>
        <v>0</v>
      </c>
      <c r="BL359" s="26">
        <f t="shared" si="104"/>
        <v>100</v>
      </c>
      <c r="BM359" s="26">
        <f t="shared" si="95"/>
        <v>0</v>
      </c>
      <c r="BN359" s="27">
        <f t="shared" si="101"/>
        <v>0</v>
      </c>
      <c r="BO359" s="27">
        <f t="shared" si="96"/>
        <v>0</v>
      </c>
      <c r="BP359" s="27">
        <f t="shared" si="97"/>
        <v>1</v>
      </c>
      <c r="BQ359" s="28">
        <f t="shared" si="98"/>
        <v>0</v>
      </c>
      <c r="BR359" s="29"/>
      <c r="BS359" s="29"/>
      <c r="BT359" s="29"/>
      <c r="BU359" s="30"/>
      <c r="BV359" s="29"/>
      <c r="BW359" s="16">
        <f t="shared" si="99"/>
        <v>1644</v>
      </c>
    </row>
    <row r="360" spans="1:75" x14ac:dyDescent="0.3">
      <c r="A360" s="14">
        <v>359</v>
      </c>
      <c r="B360" s="15">
        <v>46059</v>
      </c>
      <c r="C360" s="16" t="s">
        <v>40</v>
      </c>
      <c r="D360" s="17" t="str">
        <f t="shared" si="100"/>
        <v>FG</v>
      </c>
      <c r="E360" s="18" t="s">
        <v>44</v>
      </c>
      <c r="F360" s="18" t="s">
        <v>47</v>
      </c>
      <c r="G360" s="19" t="s">
        <v>46</v>
      </c>
      <c r="H360" s="19" t="s">
        <v>48</v>
      </c>
      <c r="I360" s="19"/>
      <c r="J360" s="20">
        <v>104306.01</v>
      </c>
      <c r="K360" s="21" t="str">
        <f>VLOOKUP(J360,'[2]Item List (3)'!A$1:B$110000,2,FALSE)</f>
        <v>NA/RNA.IR 4906</v>
      </c>
      <c r="L360" s="20">
        <v>251009001</v>
      </c>
      <c r="M360" s="16" t="s">
        <v>138</v>
      </c>
      <c r="N360" s="16"/>
      <c r="O360" s="22" t="str">
        <f t="shared" si="92"/>
        <v/>
      </c>
      <c r="P360" s="16">
        <v>1</v>
      </c>
      <c r="Q360" s="32">
        <v>1149</v>
      </c>
      <c r="R360" s="16"/>
      <c r="S360" s="16"/>
      <c r="T360" s="16"/>
      <c r="U360" s="23">
        <f t="shared" si="102"/>
        <v>1149</v>
      </c>
      <c r="V360" s="16">
        <v>60</v>
      </c>
      <c r="W360" s="16">
        <v>60</v>
      </c>
      <c r="X360" s="16"/>
      <c r="Y360" s="16"/>
      <c r="Z360" s="16"/>
      <c r="AA360" s="16"/>
      <c r="AB360" s="16"/>
      <c r="AC360" s="16"/>
      <c r="AD360" s="16"/>
      <c r="AE360" s="16"/>
      <c r="AF360" s="16"/>
      <c r="AG360" s="16"/>
      <c r="AH360" s="16"/>
      <c r="AI360" s="16"/>
      <c r="AJ360" s="16"/>
      <c r="AK360" s="16"/>
      <c r="AL360" s="16"/>
      <c r="AM360" s="16"/>
      <c r="AN360" s="16"/>
      <c r="AO360" s="16"/>
      <c r="AP360" s="16"/>
      <c r="AQ360" s="16">
        <v>60</v>
      </c>
      <c r="AR360" s="16"/>
      <c r="AS360" s="16"/>
      <c r="AT360" s="16"/>
      <c r="AU360" s="16"/>
      <c r="AV360" s="16"/>
      <c r="AW360" s="16"/>
      <c r="AX360" s="16"/>
      <c r="AY360" s="16"/>
      <c r="AZ360" s="16"/>
      <c r="BA360" s="16"/>
      <c r="BB360" s="16"/>
      <c r="BC360" s="16"/>
      <c r="BD360" s="16"/>
      <c r="BE360" s="16"/>
      <c r="BF360" s="16"/>
      <c r="BG360" s="23">
        <f t="shared" si="90"/>
        <v>180</v>
      </c>
      <c r="BH360" s="24">
        <f t="shared" si="93"/>
        <v>3</v>
      </c>
      <c r="BI360" s="25">
        <f t="shared" si="91"/>
        <v>1</v>
      </c>
      <c r="BJ360" s="25">
        <f t="shared" si="94"/>
        <v>33.333333333333329</v>
      </c>
      <c r="BK360" s="26">
        <f t="shared" si="103"/>
        <v>0</v>
      </c>
      <c r="BL360" s="26">
        <f t="shared" si="104"/>
        <v>100</v>
      </c>
      <c r="BM360" s="26">
        <f t="shared" si="95"/>
        <v>0</v>
      </c>
      <c r="BN360" s="27">
        <f t="shared" si="101"/>
        <v>1</v>
      </c>
      <c r="BO360" s="27">
        <f t="shared" si="96"/>
        <v>0</v>
      </c>
      <c r="BP360" s="27">
        <f t="shared" si="97"/>
        <v>1</v>
      </c>
      <c r="BQ360" s="28">
        <f t="shared" si="98"/>
        <v>0</v>
      </c>
      <c r="BR360" s="29"/>
      <c r="BS360" s="29"/>
      <c r="BT360" s="29"/>
      <c r="BU360" s="30"/>
      <c r="BV360" s="29"/>
      <c r="BW360" s="16">
        <f t="shared" si="99"/>
        <v>1149</v>
      </c>
    </row>
    <row r="361" spans="1:75" x14ac:dyDescent="0.3">
      <c r="A361" s="14">
        <v>360</v>
      </c>
      <c r="B361" s="15">
        <v>46059</v>
      </c>
      <c r="C361" s="16" t="s">
        <v>40</v>
      </c>
      <c r="D361" s="17" t="str">
        <f t="shared" si="100"/>
        <v>FG</v>
      </c>
      <c r="E361" s="18" t="s">
        <v>44</v>
      </c>
      <c r="F361" s="18" t="s">
        <v>41</v>
      </c>
      <c r="G361" s="19" t="s">
        <v>46</v>
      </c>
      <c r="H361" s="19" t="s">
        <v>48</v>
      </c>
      <c r="I361" s="19"/>
      <c r="J361" s="20">
        <v>208299</v>
      </c>
      <c r="K361" s="21" t="str">
        <f>VLOOKUP(J361,'[2]Item List (3)'!A$1:B$110000,2,FALSE)</f>
        <v>OR.9916</v>
      </c>
      <c r="L361" s="20">
        <v>260104007</v>
      </c>
      <c r="M361" s="16" t="s">
        <v>141</v>
      </c>
      <c r="N361" s="16"/>
      <c r="O361" s="22" t="str">
        <f t="shared" si="92"/>
        <v/>
      </c>
      <c r="P361" s="16">
        <v>2</v>
      </c>
      <c r="Q361" s="32">
        <v>2400</v>
      </c>
      <c r="R361" s="16"/>
      <c r="S361" s="16"/>
      <c r="T361" s="16"/>
      <c r="U361" s="23">
        <f t="shared" si="102"/>
        <v>2400</v>
      </c>
      <c r="V361" s="16">
        <v>105</v>
      </c>
      <c r="W361" s="16">
        <v>60</v>
      </c>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v>15</v>
      </c>
      <c r="BA361" s="16"/>
      <c r="BB361" s="16"/>
      <c r="BC361" s="16"/>
      <c r="BD361" s="16"/>
      <c r="BE361" s="16"/>
      <c r="BF361" s="16"/>
      <c r="BG361" s="23">
        <f t="shared" si="90"/>
        <v>180</v>
      </c>
      <c r="BH361" s="24">
        <f t="shared" si="93"/>
        <v>3</v>
      </c>
      <c r="BI361" s="25">
        <f t="shared" si="91"/>
        <v>1.75</v>
      </c>
      <c r="BJ361" s="25">
        <f t="shared" si="94"/>
        <v>58.333333333333336</v>
      </c>
      <c r="BK361" s="26">
        <f t="shared" si="103"/>
        <v>0</v>
      </c>
      <c r="BL361" s="26">
        <f t="shared" si="104"/>
        <v>100</v>
      </c>
      <c r="BM361" s="26">
        <f t="shared" si="95"/>
        <v>0</v>
      </c>
      <c r="BN361" s="27">
        <f t="shared" si="101"/>
        <v>1</v>
      </c>
      <c r="BO361" s="27">
        <f t="shared" si="96"/>
        <v>0</v>
      </c>
      <c r="BP361" s="27">
        <f t="shared" si="97"/>
        <v>0.25</v>
      </c>
      <c r="BQ361" s="28">
        <f t="shared" si="98"/>
        <v>0</v>
      </c>
      <c r="BR361" s="29"/>
      <c r="BS361" s="29"/>
      <c r="BT361" s="29"/>
      <c r="BU361" s="30"/>
      <c r="BV361" s="29"/>
      <c r="BW361" s="16">
        <f t="shared" si="99"/>
        <v>4800</v>
      </c>
    </row>
    <row r="362" spans="1:75" x14ac:dyDescent="0.3">
      <c r="A362" s="14">
        <v>361</v>
      </c>
      <c r="B362" s="15">
        <v>46059</v>
      </c>
      <c r="C362" s="16" t="s">
        <v>38</v>
      </c>
      <c r="D362" s="17" t="str">
        <f t="shared" si="100"/>
        <v>CG</v>
      </c>
      <c r="E362" s="18" t="s">
        <v>50</v>
      </c>
      <c r="F362" s="18"/>
      <c r="G362" s="19"/>
      <c r="H362" s="19"/>
      <c r="I362" s="19"/>
      <c r="J362" s="20"/>
      <c r="K362" s="21" t="e">
        <f>VLOOKUP(J362,'[2]Item List (3)'!A$1:B$110000,2,FALSE)</f>
        <v>#N/A</v>
      </c>
      <c r="L362" s="20"/>
      <c r="M362" s="16" t="s">
        <v>138</v>
      </c>
      <c r="N362" s="16"/>
      <c r="O362" s="22" t="str">
        <f t="shared" si="92"/>
        <v/>
      </c>
      <c r="P362" s="16"/>
      <c r="Q362" s="32"/>
      <c r="R362" s="16"/>
      <c r="S362" s="16"/>
      <c r="T362" s="16"/>
      <c r="U362" s="23">
        <f t="shared" si="102"/>
        <v>0</v>
      </c>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v>480</v>
      </c>
      <c r="BG362" s="23">
        <f t="shared" si="90"/>
        <v>480</v>
      </c>
      <c r="BH362" s="24">
        <f t="shared" si="93"/>
        <v>8</v>
      </c>
      <c r="BI362" s="25">
        <f t="shared" si="91"/>
        <v>0</v>
      </c>
      <c r="BJ362" s="25">
        <f t="shared" si="94"/>
        <v>0</v>
      </c>
      <c r="BK362" s="26">
        <f t="shared" si="103"/>
        <v>0</v>
      </c>
      <c r="BL362" s="26">
        <f t="shared" si="104"/>
        <v>0</v>
      </c>
      <c r="BM362" s="26">
        <f t="shared" si="95"/>
        <v>0</v>
      </c>
      <c r="BN362" s="27">
        <f t="shared" si="101"/>
        <v>8</v>
      </c>
      <c r="BO362" s="27">
        <f t="shared" si="96"/>
        <v>0</v>
      </c>
      <c r="BP362" s="27">
        <f t="shared" si="97"/>
        <v>0</v>
      </c>
      <c r="BQ362" s="28">
        <f t="shared" si="98"/>
        <v>0</v>
      </c>
      <c r="BR362" s="29"/>
      <c r="BS362" s="29"/>
      <c r="BT362" s="29"/>
      <c r="BU362" s="30"/>
      <c r="BV362" s="29"/>
      <c r="BW362" s="16">
        <f t="shared" si="99"/>
        <v>0</v>
      </c>
    </row>
    <row r="363" spans="1:75" x14ac:dyDescent="0.3">
      <c r="A363" s="14">
        <v>362</v>
      </c>
      <c r="B363" s="15">
        <v>46059</v>
      </c>
      <c r="C363" s="16" t="s">
        <v>40</v>
      </c>
      <c r="D363" s="17" t="str">
        <f t="shared" si="100"/>
        <v>CG</v>
      </c>
      <c r="E363" s="18" t="s">
        <v>50</v>
      </c>
      <c r="F363" s="18"/>
      <c r="G363" s="19"/>
      <c r="H363" s="19"/>
      <c r="I363" s="19"/>
      <c r="J363" s="20"/>
      <c r="K363" s="21" t="e">
        <f>VLOOKUP(J363,'[2]Item List (3)'!A$1:B$110000,2,FALSE)</f>
        <v>#N/A</v>
      </c>
      <c r="L363" s="20"/>
      <c r="M363" s="16" t="s">
        <v>138</v>
      </c>
      <c r="N363" s="16"/>
      <c r="O363" s="22" t="str">
        <f t="shared" si="92"/>
        <v/>
      </c>
      <c r="P363" s="16"/>
      <c r="Q363" s="32"/>
      <c r="R363" s="16"/>
      <c r="S363" s="16"/>
      <c r="T363" s="16"/>
      <c r="U363" s="23">
        <f t="shared" si="102"/>
        <v>0</v>
      </c>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v>480</v>
      </c>
      <c r="BG363" s="23">
        <f t="shared" si="90"/>
        <v>480</v>
      </c>
      <c r="BH363" s="24">
        <f t="shared" si="93"/>
        <v>8</v>
      </c>
      <c r="BI363" s="25">
        <f t="shared" si="91"/>
        <v>0</v>
      </c>
      <c r="BJ363" s="25">
        <f t="shared" si="94"/>
        <v>0</v>
      </c>
      <c r="BK363" s="26">
        <f t="shared" si="103"/>
        <v>0</v>
      </c>
      <c r="BL363" s="26">
        <f t="shared" si="104"/>
        <v>0</v>
      </c>
      <c r="BM363" s="26">
        <f t="shared" si="95"/>
        <v>0</v>
      </c>
      <c r="BN363" s="27">
        <f t="shared" si="101"/>
        <v>8</v>
      </c>
      <c r="BO363" s="27">
        <f t="shared" si="96"/>
        <v>0</v>
      </c>
      <c r="BP363" s="27">
        <f t="shared" si="97"/>
        <v>0</v>
      </c>
      <c r="BQ363" s="28">
        <f t="shared" si="98"/>
        <v>0</v>
      </c>
      <c r="BR363" s="29"/>
      <c r="BS363" s="29"/>
      <c r="BT363" s="29"/>
      <c r="BU363" s="30"/>
      <c r="BV363" s="29"/>
      <c r="BW363" s="16">
        <f t="shared" si="99"/>
        <v>0</v>
      </c>
    </row>
    <row r="364" spans="1:75" x14ac:dyDescent="0.3">
      <c r="A364" s="14">
        <v>363</v>
      </c>
      <c r="B364" s="15">
        <v>46059</v>
      </c>
      <c r="C364" s="16" t="s">
        <v>38</v>
      </c>
      <c r="D364" s="17" t="str">
        <f t="shared" si="100"/>
        <v>CG</v>
      </c>
      <c r="E364" s="18" t="s">
        <v>51</v>
      </c>
      <c r="F364" s="18" t="s">
        <v>55</v>
      </c>
      <c r="G364" s="19" t="s">
        <v>132</v>
      </c>
      <c r="H364" s="19" t="s">
        <v>71</v>
      </c>
      <c r="I364" s="19"/>
      <c r="J364" s="20">
        <v>200497.11</v>
      </c>
      <c r="K364" s="21" t="str">
        <f>VLOOKUP(J364,'[2]Item List (3)'!A$1:B$110000,2,FALSE)</f>
        <v>OR.MNA6718G</v>
      </c>
      <c r="L364" s="20">
        <v>260129020</v>
      </c>
      <c r="M364" s="16" t="s">
        <v>141</v>
      </c>
      <c r="N364" s="16"/>
      <c r="O364" s="22" t="str">
        <f t="shared" si="92"/>
        <v/>
      </c>
      <c r="P364" s="16">
        <v>1</v>
      </c>
      <c r="Q364" s="32">
        <v>3596</v>
      </c>
      <c r="R364" s="16"/>
      <c r="S364" s="16">
        <v>67</v>
      </c>
      <c r="T364" s="16"/>
      <c r="U364" s="23">
        <f t="shared" si="102"/>
        <v>3663</v>
      </c>
      <c r="V364" s="16">
        <v>120</v>
      </c>
      <c r="W364" s="16"/>
      <c r="X364" s="16"/>
      <c r="Y364" s="16"/>
      <c r="Z364" s="16"/>
      <c r="AA364" s="16"/>
      <c r="AB364" s="16"/>
      <c r="AC364" s="16"/>
      <c r="AD364" s="16"/>
      <c r="AE364" s="16"/>
      <c r="AF364" s="16"/>
      <c r="AG364" s="16"/>
      <c r="AH364" s="16"/>
      <c r="AI364" s="16"/>
      <c r="AJ364" s="16"/>
      <c r="AK364" s="16"/>
      <c r="AL364" s="16"/>
      <c r="AM364" s="16"/>
      <c r="AN364" s="16"/>
      <c r="AO364" s="16"/>
      <c r="AP364" s="16"/>
      <c r="AQ364" s="16">
        <v>60</v>
      </c>
      <c r="AR364" s="16"/>
      <c r="AS364" s="16"/>
      <c r="AT364" s="16"/>
      <c r="AU364" s="16"/>
      <c r="AV364" s="16"/>
      <c r="AW364" s="16"/>
      <c r="AX364" s="16"/>
      <c r="AY364" s="16"/>
      <c r="AZ364" s="16"/>
      <c r="BA364" s="16"/>
      <c r="BB364" s="16"/>
      <c r="BC364" s="16">
        <v>90</v>
      </c>
      <c r="BD364" s="16"/>
      <c r="BE364" s="16"/>
      <c r="BF364" s="16"/>
      <c r="BG364" s="23">
        <f t="shared" si="90"/>
        <v>270</v>
      </c>
      <c r="BH364" s="24">
        <f t="shared" si="93"/>
        <v>4.5</v>
      </c>
      <c r="BI364" s="25">
        <f t="shared" si="91"/>
        <v>2</v>
      </c>
      <c r="BJ364" s="25">
        <f t="shared" si="94"/>
        <v>44.444444444444443</v>
      </c>
      <c r="BK364" s="26">
        <f t="shared" si="103"/>
        <v>0</v>
      </c>
      <c r="BL364" s="26">
        <f t="shared" si="104"/>
        <v>98.17089817089817</v>
      </c>
      <c r="BM364" s="26">
        <f t="shared" si="95"/>
        <v>0</v>
      </c>
      <c r="BN364" s="27">
        <f t="shared" si="101"/>
        <v>0</v>
      </c>
      <c r="BO364" s="27">
        <f t="shared" si="96"/>
        <v>0</v>
      </c>
      <c r="BP364" s="27">
        <f t="shared" si="97"/>
        <v>2.5</v>
      </c>
      <c r="BQ364" s="28">
        <f t="shared" si="98"/>
        <v>0</v>
      </c>
      <c r="BR364" s="29"/>
      <c r="BS364" s="29"/>
      <c r="BT364" s="29"/>
      <c r="BU364" s="30"/>
      <c r="BV364" s="29"/>
      <c r="BW364" s="16">
        <f t="shared" si="99"/>
        <v>3596</v>
      </c>
    </row>
    <row r="365" spans="1:75" x14ac:dyDescent="0.3">
      <c r="A365" s="14">
        <v>364</v>
      </c>
      <c r="B365" s="15">
        <v>46059</v>
      </c>
      <c r="C365" s="16" t="s">
        <v>38</v>
      </c>
      <c r="D365" s="17" t="str">
        <f t="shared" si="100"/>
        <v>CG</v>
      </c>
      <c r="E365" s="18" t="s">
        <v>51</v>
      </c>
      <c r="F365" s="18" t="s">
        <v>52</v>
      </c>
      <c r="G365" s="19" t="s">
        <v>132</v>
      </c>
      <c r="H365" s="19" t="s">
        <v>71</v>
      </c>
      <c r="I365" s="19"/>
      <c r="J365" s="20">
        <v>200497.11</v>
      </c>
      <c r="K365" s="21" t="str">
        <f>VLOOKUP(J365,'[2]Item List (3)'!A$1:B$110000,2,FALSE)</f>
        <v>OR.MNA6718G</v>
      </c>
      <c r="L365" s="20">
        <v>260129020</v>
      </c>
      <c r="M365" s="16" t="s">
        <v>141</v>
      </c>
      <c r="N365" s="16"/>
      <c r="O365" s="22" t="str">
        <f t="shared" si="92"/>
        <v/>
      </c>
      <c r="P365" s="16">
        <v>1</v>
      </c>
      <c r="Q365" s="32">
        <v>1400</v>
      </c>
      <c r="R365" s="16"/>
      <c r="S365" s="16"/>
      <c r="T365" s="16"/>
      <c r="U365" s="23">
        <f t="shared" si="102"/>
        <v>1400</v>
      </c>
      <c r="V365" s="16">
        <v>90</v>
      </c>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23">
        <f t="shared" si="90"/>
        <v>90</v>
      </c>
      <c r="BH365" s="24">
        <f t="shared" si="93"/>
        <v>1.5</v>
      </c>
      <c r="BI365" s="25">
        <f t="shared" si="91"/>
        <v>1.5</v>
      </c>
      <c r="BJ365" s="25">
        <f t="shared" si="94"/>
        <v>100</v>
      </c>
      <c r="BK365" s="26">
        <f t="shared" si="103"/>
        <v>0</v>
      </c>
      <c r="BL365" s="26">
        <f t="shared" si="104"/>
        <v>100</v>
      </c>
      <c r="BM365" s="26">
        <f t="shared" si="95"/>
        <v>0</v>
      </c>
      <c r="BN365" s="27">
        <f t="shared" si="101"/>
        <v>0</v>
      </c>
      <c r="BO365" s="27">
        <f t="shared" si="96"/>
        <v>0</v>
      </c>
      <c r="BP365" s="27">
        <f t="shared" si="97"/>
        <v>0</v>
      </c>
      <c r="BQ365" s="28">
        <f t="shared" si="98"/>
        <v>0</v>
      </c>
      <c r="BR365" s="29"/>
      <c r="BS365" s="29"/>
      <c r="BT365" s="29"/>
      <c r="BU365" s="30"/>
      <c r="BV365" s="29"/>
      <c r="BW365" s="16">
        <f t="shared" si="99"/>
        <v>1400</v>
      </c>
    </row>
    <row r="366" spans="1:75" x14ac:dyDescent="0.3">
      <c r="A366" s="14">
        <v>365</v>
      </c>
      <c r="B366" s="15">
        <v>46059</v>
      </c>
      <c r="C366" s="16" t="s">
        <v>38</v>
      </c>
      <c r="D366" s="17" t="str">
        <f t="shared" si="100"/>
        <v>CG</v>
      </c>
      <c r="E366" s="18" t="s">
        <v>51</v>
      </c>
      <c r="F366" s="18" t="s">
        <v>52</v>
      </c>
      <c r="G366" s="19" t="s">
        <v>132</v>
      </c>
      <c r="H366" s="19" t="s">
        <v>71</v>
      </c>
      <c r="I366" s="19"/>
      <c r="J366" s="20">
        <v>200497.11</v>
      </c>
      <c r="K366" s="21" t="str">
        <f>VLOOKUP(J366,'[2]Item List (3)'!A$1:B$110000,2,FALSE)</f>
        <v>OR.MNA6718G</v>
      </c>
      <c r="L366" s="20">
        <v>260129020</v>
      </c>
      <c r="M366" s="16" t="s">
        <v>141</v>
      </c>
      <c r="N366" s="16"/>
      <c r="O366" s="22" t="str">
        <f t="shared" si="92"/>
        <v/>
      </c>
      <c r="P366" s="16">
        <v>1</v>
      </c>
      <c r="Q366" s="32">
        <v>2862</v>
      </c>
      <c r="R366" s="16"/>
      <c r="S366" s="16"/>
      <c r="T366" s="16"/>
      <c r="U366" s="23">
        <f t="shared" si="102"/>
        <v>2862</v>
      </c>
      <c r="V366" s="16">
        <v>120</v>
      </c>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23">
        <f t="shared" si="90"/>
        <v>120</v>
      </c>
      <c r="BH366" s="24">
        <f t="shared" si="93"/>
        <v>2</v>
      </c>
      <c r="BI366" s="25">
        <f t="shared" si="91"/>
        <v>2</v>
      </c>
      <c r="BJ366" s="25">
        <f t="shared" si="94"/>
        <v>100</v>
      </c>
      <c r="BK366" s="26">
        <f t="shared" si="103"/>
        <v>0</v>
      </c>
      <c r="BL366" s="26">
        <f t="shared" si="104"/>
        <v>100</v>
      </c>
      <c r="BM366" s="26">
        <f t="shared" si="95"/>
        <v>0</v>
      </c>
      <c r="BN366" s="27">
        <f t="shared" si="101"/>
        <v>0</v>
      </c>
      <c r="BO366" s="27">
        <f t="shared" si="96"/>
        <v>0</v>
      </c>
      <c r="BP366" s="27">
        <f t="shared" si="97"/>
        <v>0</v>
      </c>
      <c r="BQ366" s="28">
        <f t="shared" si="98"/>
        <v>0</v>
      </c>
      <c r="BR366" s="29"/>
      <c r="BS366" s="29"/>
      <c r="BT366" s="29"/>
      <c r="BU366" s="30"/>
      <c r="BV366" s="29"/>
      <c r="BW366" s="16">
        <f t="shared" si="99"/>
        <v>2862</v>
      </c>
    </row>
    <row r="367" spans="1:75" x14ac:dyDescent="0.3">
      <c r="A367" s="14">
        <v>366</v>
      </c>
      <c r="B367" s="15">
        <v>46059</v>
      </c>
      <c r="C367" s="16" t="s">
        <v>40</v>
      </c>
      <c r="D367" s="17" t="str">
        <f t="shared" si="100"/>
        <v>CG</v>
      </c>
      <c r="E367" s="18" t="s">
        <v>51</v>
      </c>
      <c r="F367" s="18" t="s">
        <v>52</v>
      </c>
      <c r="G367" s="19" t="s">
        <v>56</v>
      </c>
      <c r="H367" s="19" t="s">
        <v>58</v>
      </c>
      <c r="I367" s="19" t="s">
        <v>43</v>
      </c>
      <c r="J367" s="20">
        <v>200497.11</v>
      </c>
      <c r="K367" s="21" t="str">
        <f>VLOOKUP(J367,'[2]Item List (3)'!A$1:B$110000,2,FALSE)</f>
        <v>OR.MNA6718G</v>
      </c>
      <c r="L367" s="20">
        <v>260129020</v>
      </c>
      <c r="M367" s="16" t="s">
        <v>141</v>
      </c>
      <c r="N367" s="16"/>
      <c r="O367" s="22" t="str">
        <f t="shared" si="92"/>
        <v/>
      </c>
      <c r="P367" s="16">
        <v>1</v>
      </c>
      <c r="Q367" s="32">
        <v>1485</v>
      </c>
      <c r="R367" s="16"/>
      <c r="S367" s="16"/>
      <c r="T367" s="16"/>
      <c r="U367" s="23">
        <f t="shared" si="102"/>
        <v>1485</v>
      </c>
      <c r="V367" s="16">
        <v>90</v>
      </c>
      <c r="W367" s="16"/>
      <c r="X367" s="16"/>
      <c r="Y367" s="16"/>
      <c r="Z367" s="16"/>
      <c r="AA367" s="16"/>
      <c r="AB367" s="16"/>
      <c r="AC367" s="16"/>
      <c r="AD367" s="16"/>
      <c r="AE367" s="16"/>
      <c r="AF367" s="16"/>
      <c r="AG367" s="16"/>
      <c r="AH367" s="16"/>
      <c r="AI367" s="16"/>
      <c r="AJ367" s="16"/>
      <c r="AK367" s="16"/>
      <c r="AL367" s="16"/>
      <c r="AM367" s="16"/>
      <c r="AN367" s="16"/>
      <c r="AO367" s="16"/>
      <c r="AP367" s="16"/>
      <c r="AQ367" s="16">
        <v>105</v>
      </c>
      <c r="AR367" s="16"/>
      <c r="AS367" s="16"/>
      <c r="AT367" s="16"/>
      <c r="AU367" s="16"/>
      <c r="AV367" s="16"/>
      <c r="AW367" s="16"/>
      <c r="AX367" s="16"/>
      <c r="AY367" s="16"/>
      <c r="AZ367" s="16">
        <v>15</v>
      </c>
      <c r="BA367" s="16"/>
      <c r="BB367" s="16"/>
      <c r="BC367" s="16"/>
      <c r="BD367" s="16"/>
      <c r="BE367" s="16"/>
      <c r="BF367" s="16"/>
      <c r="BG367" s="23">
        <f t="shared" si="90"/>
        <v>210</v>
      </c>
      <c r="BH367" s="24">
        <f t="shared" si="93"/>
        <v>3.5</v>
      </c>
      <c r="BI367" s="25">
        <f t="shared" si="91"/>
        <v>1.5</v>
      </c>
      <c r="BJ367" s="25">
        <f t="shared" si="94"/>
        <v>42.857142857142854</v>
      </c>
      <c r="BK367" s="26">
        <f t="shared" si="103"/>
        <v>0</v>
      </c>
      <c r="BL367" s="26">
        <f t="shared" si="104"/>
        <v>100</v>
      </c>
      <c r="BM367" s="26">
        <f t="shared" si="95"/>
        <v>0</v>
      </c>
      <c r="BN367" s="27">
        <f t="shared" si="101"/>
        <v>0</v>
      </c>
      <c r="BO367" s="27">
        <f t="shared" si="96"/>
        <v>0</v>
      </c>
      <c r="BP367" s="27">
        <f t="shared" si="97"/>
        <v>2</v>
      </c>
      <c r="BQ367" s="28">
        <f t="shared" si="98"/>
        <v>0</v>
      </c>
      <c r="BR367" s="29"/>
      <c r="BS367" s="29"/>
      <c r="BT367" s="29"/>
      <c r="BU367" s="30"/>
      <c r="BV367" s="29"/>
      <c r="BW367" s="16">
        <f t="shared" si="99"/>
        <v>1485</v>
      </c>
    </row>
    <row r="368" spans="1:75" x14ac:dyDescent="0.3">
      <c r="A368" s="14">
        <v>367</v>
      </c>
      <c r="B368" s="15">
        <v>46059</v>
      </c>
      <c r="C368" s="16" t="s">
        <v>40</v>
      </c>
      <c r="D368" s="17" t="str">
        <f t="shared" si="100"/>
        <v>CG</v>
      </c>
      <c r="E368" s="18" t="s">
        <v>51</v>
      </c>
      <c r="F368" s="18" t="s">
        <v>52</v>
      </c>
      <c r="G368" s="19" t="s">
        <v>56</v>
      </c>
      <c r="H368" s="19" t="s">
        <v>58</v>
      </c>
      <c r="I368" s="19" t="s">
        <v>43</v>
      </c>
      <c r="J368" s="20">
        <v>200497.11</v>
      </c>
      <c r="K368" s="21" t="str">
        <f>VLOOKUP(J368,'[2]Item List (3)'!A$1:B$110000,2,FALSE)</f>
        <v>OR.MNA6718G</v>
      </c>
      <c r="L368" s="20">
        <v>260129020</v>
      </c>
      <c r="M368" s="16" t="s">
        <v>141</v>
      </c>
      <c r="N368" s="16"/>
      <c r="O368" s="22" t="str">
        <f t="shared" si="92"/>
        <v/>
      </c>
      <c r="P368" s="16">
        <v>1</v>
      </c>
      <c r="Q368" s="32">
        <v>4347</v>
      </c>
      <c r="R368" s="16"/>
      <c r="S368" s="16"/>
      <c r="T368" s="16"/>
      <c r="U368" s="23">
        <f t="shared" si="102"/>
        <v>4347</v>
      </c>
      <c r="V368" s="16">
        <v>120</v>
      </c>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23">
        <f t="shared" si="90"/>
        <v>120</v>
      </c>
      <c r="BH368" s="24">
        <f t="shared" si="93"/>
        <v>2</v>
      </c>
      <c r="BI368" s="25">
        <f t="shared" si="91"/>
        <v>2</v>
      </c>
      <c r="BJ368" s="25">
        <f t="shared" si="94"/>
        <v>100</v>
      </c>
      <c r="BK368" s="26">
        <f t="shared" si="103"/>
        <v>0</v>
      </c>
      <c r="BL368" s="26">
        <f t="shared" si="104"/>
        <v>100</v>
      </c>
      <c r="BM368" s="26">
        <f t="shared" si="95"/>
        <v>0</v>
      </c>
      <c r="BN368" s="27">
        <f t="shared" si="101"/>
        <v>0</v>
      </c>
      <c r="BO368" s="27">
        <f t="shared" si="96"/>
        <v>0</v>
      </c>
      <c r="BP368" s="27">
        <f t="shared" si="97"/>
        <v>0</v>
      </c>
      <c r="BQ368" s="28">
        <f t="shared" si="98"/>
        <v>0</v>
      </c>
      <c r="BR368" s="29"/>
      <c r="BS368" s="29"/>
      <c r="BT368" s="29"/>
      <c r="BU368" s="30"/>
      <c r="BV368" s="29"/>
      <c r="BW368" s="16">
        <f t="shared" si="99"/>
        <v>4347</v>
      </c>
    </row>
    <row r="369" spans="1:75" x14ac:dyDescent="0.3">
      <c r="A369" s="14">
        <v>368</v>
      </c>
      <c r="B369" s="15">
        <v>46059</v>
      </c>
      <c r="C369" s="16" t="s">
        <v>40</v>
      </c>
      <c r="D369" s="17" t="str">
        <f t="shared" si="100"/>
        <v>CG</v>
      </c>
      <c r="E369" s="18" t="s">
        <v>51</v>
      </c>
      <c r="F369" s="18" t="s">
        <v>55</v>
      </c>
      <c r="G369" s="19" t="s">
        <v>56</v>
      </c>
      <c r="H369" s="19" t="s">
        <v>58</v>
      </c>
      <c r="I369" s="19" t="s">
        <v>43</v>
      </c>
      <c r="J369" s="20">
        <v>200497.11</v>
      </c>
      <c r="K369" s="21" t="str">
        <f>VLOOKUP(J369,'[2]Item List (3)'!A$1:B$110000,2,FALSE)</f>
        <v>OR.MNA6718G</v>
      </c>
      <c r="L369" s="20">
        <v>260129020</v>
      </c>
      <c r="M369" s="16" t="s">
        <v>141</v>
      </c>
      <c r="N369" s="16"/>
      <c r="O369" s="22" t="str">
        <f t="shared" si="92"/>
        <v/>
      </c>
      <c r="P369" s="16">
        <v>1</v>
      </c>
      <c r="Q369" s="32">
        <v>3533</v>
      </c>
      <c r="R369" s="16"/>
      <c r="S369" s="16"/>
      <c r="T369" s="16"/>
      <c r="U369" s="23">
        <f t="shared" si="102"/>
        <v>3533</v>
      </c>
      <c r="V369" s="16">
        <v>90</v>
      </c>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23">
        <f t="shared" ref="BG369:BG406" si="105">SUM(V369:BF369)</f>
        <v>90</v>
      </c>
      <c r="BH369" s="24">
        <f t="shared" si="93"/>
        <v>1.5</v>
      </c>
      <c r="BI369" s="25">
        <f t="shared" si="91"/>
        <v>1.5</v>
      </c>
      <c r="BJ369" s="25">
        <f t="shared" si="94"/>
        <v>100</v>
      </c>
      <c r="BK369" s="26">
        <f t="shared" si="103"/>
        <v>0</v>
      </c>
      <c r="BL369" s="26">
        <f t="shared" si="104"/>
        <v>100</v>
      </c>
      <c r="BM369" s="26">
        <f t="shared" si="95"/>
        <v>0</v>
      </c>
      <c r="BN369" s="27">
        <f t="shared" si="101"/>
        <v>0</v>
      </c>
      <c r="BO369" s="27">
        <f t="shared" si="96"/>
        <v>0</v>
      </c>
      <c r="BP369" s="27">
        <f t="shared" si="97"/>
        <v>0</v>
      </c>
      <c r="BQ369" s="28">
        <f t="shared" si="98"/>
        <v>0</v>
      </c>
      <c r="BR369" s="29"/>
      <c r="BS369" s="29"/>
      <c r="BT369" s="29"/>
      <c r="BU369" s="30"/>
      <c r="BV369" s="29"/>
      <c r="BW369" s="16">
        <f t="shared" si="99"/>
        <v>3533</v>
      </c>
    </row>
    <row r="370" spans="1:75" x14ac:dyDescent="0.3">
      <c r="A370" s="14">
        <v>369</v>
      </c>
      <c r="B370" s="15">
        <v>46059</v>
      </c>
      <c r="C370" s="16" t="s">
        <v>40</v>
      </c>
      <c r="D370" s="17" t="str">
        <f t="shared" si="100"/>
        <v>CG</v>
      </c>
      <c r="E370" s="18" t="s">
        <v>51</v>
      </c>
      <c r="F370" s="18" t="s">
        <v>81</v>
      </c>
      <c r="G370" s="19" t="s">
        <v>56</v>
      </c>
      <c r="H370" s="19" t="s">
        <v>58</v>
      </c>
      <c r="I370" s="19" t="s">
        <v>43</v>
      </c>
      <c r="J370" s="20">
        <v>200497.11</v>
      </c>
      <c r="K370" s="21" t="str">
        <f>VLOOKUP(J370,'[2]Item List (3)'!A$1:B$110000,2,FALSE)</f>
        <v>OR.MNA6718G</v>
      </c>
      <c r="L370" s="20">
        <v>260129020</v>
      </c>
      <c r="M370" s="16" t="s">
        <v>141</v>
      </c>
      <c r="N370" s="16"/>
      <c r="O370" s="22" t="str">
        <f t="shared" si="92"/>
        <v/>
      </c>
      <c r="P370" s="16">
        <v>1</v>
      </c>
      <c r="Q370" s="32">
        <v>873</v>
      </c>
      <c r="R370" s="16"/>
      <c r="S370" s="16"/>
      <c r="T370" s="16"/>
      <c r="U370" s="23">
        <f t="shared" si="102"/>
        <v>873</v>
      </c>
      <c r="V370" s="16">
        <v>60</v>
      </c>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23">
        <f t="shared" si="105"/>
        <v>60</v>
      </c>
      <c r="BH370" s="24">
        <f t="shared" si="93"/>
        <v>1</v>
      </c>
      <c r="BI370" s="25">
        <f t="shared" si="91"/>
        <v>1</v>
      </c>
      <c r="BJ370" s="25">
        <f t="shared" si="94"/>
        <v>100</v>
      </c>
      <c r="BK370" s="26">
        <f t="shared" si="103"/>
        <v>0</v>
      </c>
      <c r="BL370" s="26">
        <f t="shared" si="104"/>
        <v>100</v>
      </c>
      <c r="BM370" s="26">
        <f t="shared" si="95"/>
        <v>0</v>
      </c>
      <c r="BN370" s="27">
        <f t="shared" si="101"/>
        <v>0</v>
      </c>
      <c r="BO370" s="27">
        <f t="shared" si="96"/>
        <v>0</v>
      </c>
      <c r="BP370" s="27">
        <f t="shared" si="97"/>
        <v>0</v>
      </c>
      <c r="BQ370" s="28">
        <f t="shared" si="98"/>
        <v>0</v>
      </c>
      <c r="BR370" s="29"/>
      <c r="BS370" s="29"/>
      <c r="BT370" s="29"/>
      <c r="BU370" s="30"/>
      <c r="BV370" s="29"/>
      <c r="BW370" s="16">
        <f t="shared" si="99"/>
        <v>873</v>
      </c>
    </row>
    <row r="371" spans="1:75" x14ac:dyDescent="0.3">
      <c r="A371" s="14">
        <v>370</v>
      </c>
      <c r="B371" s="15">
        <v>46059</v>
      </c>
      <c r="C371" s="16" t="s">
        <v>38</v>
      </c>
      <c r="D371" s="17" t="str">
        <f t="shared" si="100"/>
        <v>CG</v>
      </c>
      <c r="E371" s="18" t="s">
        <v>59</v>
      </c>
      <c r="F371" s="18" t="s">
        <v>55</v>
      </c>
      <c r="G371" s="19" t="s">
        <v>53</v>
      </c>
      <c r="H371" s="19" t="s">
        <v>54</v>
      </c>
      <c r="I371" s="19" t="s">
        <v>123</v>
      </c>
      <c r="J371" s="20">
        <v>104299</v>
      </c>
      <c r="K371" s="21" t="str">
        <f>VLOOKUP(J371,'[2]Item List (3)'!A$1:B$110000,2,FALSE)</f>
        <v>IR.9916</v>
      </c>
      <c r="L371" s="20">
        <v>260104006</v>
      </c>
      <c r="M371" s="16" t="s">
        <v>138</v>
      </c>
      <c r="N371" s="16"/>
      <c r="O371" s="22" t="str">
        <f t="shared" si="92"/>
        <v/>
      </c>
      <c r="P371" s="16">
        <v>1</v>
      </c>
      <c r="Q371" s="32">
        <v>8750</v>
      </c>
      <c r="R371" s="16"/>
      <c r="S371" s="16"/>
      <c r="T371" s="16"/>
      <c r="U371" s="23">
        <f t="shared" si="102"/>
        <v>8750</v>
      </c>
      <c r="V371" s="16">
        <v>240</v>
      </c>
      <c r="W371" s="16"/>
      <c r="X371" s="16"/>
      <c r="Y371" s="16"/>
      <c r="Z371" s="16"/>
      <c r="AA371" s="16"/>
      <c r="AB371" s="16"/>
      <c r="AC371" s="16"/>
      <c r="AD371" s="16"/>
      <c r="AE371" s="16"/>
      <c r="AF371" s="16"/>
      <c r="AG371" s="16"/>
      <c r="AH371" s="16"/>
      <c r="AI371" s="16"/>
      <c r="AJ371" s="16"/>
      <c r="AK371" s="16"/>
      <c r="AL371" s="16"/>
      <c r="AM371" s="16"/>
      <c r="AN371" s="16"/>
      <c r="AO371" s="16"/>
      <c r="AP371" s="16"/>
      <c r="AQ371" s="16">
        <v>60</v>
      </c>
      <c r="AR371" s="16">
        <v>120</v>
      </c>
      <c r="AS371" s="16"/>
      <c r="AT371" s="16"/>
      <c r="AU371" s="16"/>
      <c r="AV371" s="16"/>
      <c r="AW371" s="16"/>
      <c r="AX371" s="16"/>
      <c r="AY371" s="16"/>
      <c r="AZ371" s="16"/>
      <c r="BA371" s="16"/>
      <c r="BB371" s="16"/>
      <c r="BC371" s="16">
        <v>60</v>
      </c>
      <c r="BD371" s="16"/>
      <c r="BE371" s="16"/>
      <c r="BF371" s="16"/>
      <c r="BG371" s="23">
        <f t="shared" si="105"/>
        <v>480</v>
      </c>
      <c r="BH371" s="24">
        <f t="shared" si="93"/>
        <v>8</v>
      </c>
      <c r="BI371" s="25">
        <f t="shared" si="91"/>
        <v>4</v>
      </c>
      <c r="BJ371" s="25">
        <f t="shared" si="94"/>
        <v>50</v>
      </c>
      <c r="BK371" s="26">
        <f t="shared" si="103"/>
        <v>0</v>
      </c>
      <c r="BL371" s="26">
        <f t="shared" si="104"/>
        <v>100</v>
      </c>
      <c r="BM371" s="26">
        <f t="shared" si="95"/>
        <v>0</v>
      </c>
      <c r="BN371" s="27">
        <f t="shared" si="101"/>
        <v>0</v>
      </c>
      <c r="BO371" s="27">
        <f t="shared" si="96"/>
        <v>0</v>
      </c>
      <c r="BP371" s="27">
        <f t="shared" si="97"/>
        <v>4</v>
      </c>
      <c r="BQ371" s="28">
        <f t="shared" si="98"/>
        <v>0</v>
      </c>
      <c r="BR371" s="29"/>
      <c r="BS371" s="29"/>
      <c r="BT371" s="29"/>
      <c r="BU371" s="30"/>
      <c r="BV371" s="29"/>
      <c r="BW371" s="16">
        <f t="shared" si="99"/>
        <v>8750</v>
      </c>
    </row>
    <row r="372" spans="1:75" x14ac:dyDescent="0.3">
      <c r="A372" s="14">
        <v>371</v>
      </c>
      <c r="B372" s="15">
        <v>46059</v>
      </c>
      <c r="C372" s="16" t="s">
        <v>40</v>
      </c>
      <c r="D372" s="17" t="str">
        <f t="shared" si="100"/>
        <v>CG</v>
      </c>
      <c r="E372" s="18" t="s">
        <v>59</v>
      </c>
      <c r="F372" s="18"/>
      <c r="G372" s="19"/>
      <c r="H372" s="19"/>
      <c r="I372" s="19"/>
      <c r="J372" s="20"/>
      <c r="K372" s="21" t="e">
        <f>VLOOKUP(J372,'[2]Item List (3)'!A$1:B$110000,2,FALSE)</f>
        <v>#N/A</v>
      </c>
      <c r="L372" s="20"/>
      <c r="M372" s="16" t="s">
        <v>138</v>
      </c>
      <c r="N372" s="16"/>
      <c r="O372" s="22" t="str">
        <f t="shared" si="92"/>
        <v/>
      </c>
      <c r="P372" s="16"/>
      <c r="Q372" s="32"/>
      <c r="R372" s="16"/>
      <c r="S372" s="16"/>
      <c r="T372" s="16"/>
      <c r="U372" s="23">
        <f t="shared" si="102"/>
        <v>0</v>
      </c>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v>480</v>
      </c>
      <c r="AS372" s="16"/>
      <c r="AT372" s="16"/>
      <c r="AU372" s="16"/>
      <c r="AV372" s="16"/>
      <c r="AW372" s="16"/>
      <c r="AX372" s="16"/>
      <c r="AY372" s="16"/>
      <c r="AZ372" s="16"/>
      <c r="BA372" s="16"/>
      <c r="BB372" s="16"/>
      <c r="BC372" s="16"/>
      <c r="BD372" s="16"/>
      <c r="BE372" s="16"/>
      <c r="BF372" s="16"/>
      <c r="BG372" s="23">
        <f t="shared" si="105"/>
        <v>480</v>
      </c>
      <c r="BH372" s="24">
        <f t="shared" si="93"/>
        <v>8</v>
      </c>
      <c r="BI372" s="25">
        <f t="shared" si="91"/>
        <v>0</v>
      </c>
      <c r="BJ372" s="25">
        <f t="shared" si="94"/>
        <v>0</v>
      </c>
      <c r="BK372" s="26">
        <f t="shared" si="103"/>
        <v>0</v>
      </c>
      <c r="BL372" s="26">
        <f t="shared" si="104"/>
        <v>0</v>
      </c>
      <c r="BM372" s="26">
        <f t="shared" si="95"/>
        <v>0</v>
      </c>
      <c r="BN372" s="27">
        <f t="shared" si="101"/>
        <v>0</v>
      </c>
      <c r="BO372" s="27">
        <f t="shared" si="96"/>
        <v>0</v>
      </c>
      <c r="BP372" s="27">
        <f t="shared" si="97"/>
        <v>8</v>
      </c>
      <c r="BQ372" s="28">
        <f t="shared" si="98"/>
        <v>0</v>
      </c>
      <c r="BR372" s="29"/>
      <c r="BS372" s="29"/>
      <c r="BT372" s="29"/>
      <c r="BU372" s="30"/>
      <c r="BV372" s="29"/>
      <c r="BW372" s="16">
        <f t="shared" si="99"/>
        <v>0</v>
      </c>
    </row>
    <row r="373" spans="1:75" x14ac:dyDescent="0.3">
      <c r="A373" s="14">
        <v>372</v>
      </c>
      <c r="B373" s="15">
        <v>46059</v>
      </c>
      <c r="C373" s="16" t="s">
        <v>38</v>
      </c>
      <c r="D373" s="17" t="str">
        <f t="shared" si="100"/>
        <v>CG</v>
      </c>
      <c r="E373" s="18" t="s">
        <v>60</v>
      </c>
      <c r="F373" s="18" t="s">
        <v>55</v>
      </c>
      <c r="G373" s="19" t="s">
        <v>131</v>
      </c>
      <c r="H373" s="19" t="s">
        <v>129</v>
      </c>
      <c r="I373" s="19"/>
      <c r="J373" s="20">
        <v>208448</v>
      </c>
      <c r="K373" s="21" t="str">
        <f>VLOOKUP(J373,'[2]Item List (3)'!A$1:B$110000,2,FALSE)</f>
        <v>R.OR 448(JC 8007)</v>
      </c>
      <c r="L373" s="20">
        <v>251223010</v>
      </c>
      <c r="M373" s="16" t="s">
        <v>141</v>
      </c>
      <c r="N373" s="16"/>
      <c r="O373" s="22" t="str">
        <f t="shared" si="92"/>
        <v/>
      </c>
      <c r="P373" s="16">
        <v>1</v>
      </c>
      <c r="Q373" s="32">
        <v>841</v>
      </c>
      <c r="R373" s="16"/>
      <c r="S373" s="16">
        <v>84</v>
      </c>
      <c r="T373" s="16"/>
      <c r="U373" s="23">
        <f t="shared" si="102"/>
        <v>925</v>
      </c>
      <c r="V373" s="16">
        <v>60</v>
      </c>
      <c r="W373" s="16"/>
      <c r="X373" s="16"/>
      <c r="Y373" s="16"/>
      <c r="Z373" s="16"/>
      <c r="AA373" s="16"/>
      <c r="AB373" s="16"/>
      <c r="AC373" s="16"/>
      <c r="AD373" s="16"/>
      <c r="AE373" s="16"/>
      <c r="AF373" s="16"/>
      <c r="AG373" s="16"/>
      <c r="AH373" s="16"/>
      <c r="AI373" s="16"/>
      <c r="AJ373" s="16"/>
      <c r="AK373" s="16"/>
      <c r="AL373" s="16"/>
      <c r="AM373" s="16"/>
      <c r="AN373" s="16"/>
      <c r="AO373" s="16"/>
      <c r="AP373" s="16"/>
      <c r="AQ373" s="16">
        <v>60</v>
      </c>
      <c r="AR373" s="16">
        <v>120</v>
      </c>
      <c r="AS373" s="16"/>
      <c r="AT373" s="16"/>
      <c r="AU373" s="16"/>
      <c r="AV373" s="16"/>
      <c r="AW373" s="16"/>
      <c r="AX373" s="16"/>
      <c r="AY373" s="16"/>
      <c r="AZ373" s="16"/>
      <c r="BA373" s="16"/>
      <c r="BB373" s="16"/>
      <c r="BC373" s="16"/>
      <c r="BD373" s="16"/>
      <c r="BE373" s="16"/>
      <c r="BF373" s="16"/>
      <c r="BG373" s="23">
        <f t="shared" si="105"/>
        <v>240</v>
      </c>
      <c r="BH373" s="24">
        <f t="shared" si="93"/>
        <v>4</v>
      </c>
      <c r="BI373" s="25">
        <f t="shared" si="91"/>
        <v>1</v>
      </c>
      <c r="BJ373" s="25">
        <f t="shared" si="94"/>
        <v>25</v>
      </c>
      <c r="BK373" s="26">
        <f t="shared" si="103"/>
        <v>0</v>
      </c>
      <c r="BL373" s="26">
        <f t="shared" si="104"/>
        <v>90.918918918918919</v>
      </c>
      <c r="BM373" s="26">
        <f t="shared" si="95"/>
        <v>0</v>
      </c>
      <c r="BN373" s="27">
        <f t="shared" si="101"/>
        <v>0</v>
      </c>
      <c r="BO373" s="27">
        <f t="shared" si="96"/>
        <v>0</v>
      </c>
      <c r="BP373" s="27">
        <f t="shared" si="97"/>
        <v>3</v>
      </c>
      <c r="BQ373" s="28">
        <f t="shared" si="98"/>
        <v>0</v>
      </c>
      <c r="BR373" s="29"/>
      <c r="BS373" s="29"/>
      <c r="BT373" s="29"/>
      <c r="BU373" s="30"/>
      <c r="BV373" s="29"/>
      <c r="BW373" s="16">
        <f t="shared" si="99"/>
        <v>841</v>
      </c>
    </row>
    <row r="374" spans="1:75" x14ac:dyDescent="0.3">
      <c r="A374" s="14">
        <v>373</v>
      </c>
      <c r="B374" s="15">
        <v>46059</v>
      </c>
      <c r="C374" s="16" t="s">
        <v>38</v>
      </c>
      <c r="D374" s="17" t="str">
        <f t="shared" si="100"/>
        <v>CG</v>
      </c>
      <c r="E374" s="18" t="s">
        <v>60</v>
      </c>
      <c r="F374" s="18" t="s">
        <v>52</v>
      </c>
      <c r="G374" s="19" t="s">
        <v>131</v>
      </c>
      <c r="H374" s="19" t="s">
        <v>129</v>
      </c>
      <c r="I374" s="19"/>
      <c r="J374" s="20">
        <v>208247</v>
      </c>
      <c r="K374" s="21" t="str">
        <f>VLOOKUP(J374,'[2]Item List (3)'!A$1:B$110000,2,FALSE)</f>
        <v>OR.209 YY2</v>
      </c>
      <c r="L374" s="20"/>
      <c r="M374" s="16" t="s">
        <v>141</v>
      </c>
      <c r="N374" s="16"/>
      <c r="O374" s="22" t="str">
        <f t="shared" si="92"/>
        <v/>
      </c>
      <c r="P374" s="16">
        <v>1</v>
      </c>
      <c r="Q374" s="32">
        <v>1000</v>
      </c>
      <c r="R374" s="16"/>
      <c r="S374" s="16"/>
      <c r="T374" s="16"/>
      <c r="U374" s="23">
        <f t="shared" si="102"/>
        <v>1000</v>
      </c>
      <c r="V374" s="16">
        <v>60</v>
      </c>
      <c r="W374" s="16">
        <v>150</v>
      </c>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23">
        <f t="shared" si="105"/>
        <v>210</v>
      </c>
      <c r="BH374" s="24">
        <f t="shared" si="93"/>
        <v>3.5</v>
      </c>
      <c r="BI374" s="25">
        <f t="shared" si="91"/>
        <v>1</v>
      </c>
      <c r="BJ374" s="25">
        <f t="shared" si="94"/>
        <v>28.571428571428569</v>
      </c>
      <c r="BK374" s="26">
        <f t="shared" si="103"/>
        <v>0</v>
      </c>
      <c r="BL374" s="26">
        <f t="shared" si="104"/>
        <v>100</v>
      </c>
      <c r="BM374" s="26">
        <f t="shared" si="95"/>
        <v>0</v>
      </c>
      <c r="BN374" s="27">
        <f t="shared" si="101"/>
        <v>2.5</v>
      </c>
      <c r="BO374" s="27">
        <f t="shared" si="96"/>
        <v>0</v>
      </c>
      <c r="BP374" s="27">
        <f t="shared" si="97"/>
        <v>0</v>
      </c>
      <c r="BQ374" s="28">
        <f t="shared" si="98"/>
        <v>0</v>
      </c>
      <c r="BR374" s="29"/>
      <c r="BS374" s="29"/>
      <c r="BT374" s="29"/>
      <c r="BU374" s="30"/>
      <c r="BV374" s="29"/>
      <c r="BW374" s="16">
        <f t="shared" si="99"/>
        <v>1000</v>
      </c>
    </row>
    <row r="375" spans="1:75" x14ac:dyDescent="0.3">
      <c r="A375" s="14">
        <v>374</v>
      </c>
      <c r="B375" s="15">
        <v>46059</v>
      </c>
      <c r="C375" s="16" t="s">
        <v>38</v>
      </c>
      <c r="D375" s="17" t="str">
        <f t="shared" si="100"/>
        <v>CG</v>
      </c>
      <c r="E375" s="18" t="s">
        <v>60</v>
      </c>
      <c r="F375" s="18" t="s">
        <v>52</v>
      </c>
      <c r="G375" s="19" t="s">
        <v>131</v>
      </c>
      <c r="H375" s="19" t="s">
        <v>129</v>
      </c>
      <c r="I375" s="19"/>
      <c r="J375" s="20">
        <v>208247</v>
      </c>
      <c r="K375" s="21" t="str">
        <f>VLOOKUP(J375,'[2]Item List (3)'!A$1:B$110000,2,FALSE)</f>
        <v>OR.209 YY2</v>
      </c>
      <c r="L375" s="20"/>
      <c r="M375" s="16" t="s">
        <v>141</v>
      </c>
      <c r="N375" s="16"/>
      <c r="O375" s="22" t="str">
        <f t="shared" si="92"/>
        <v/>
      </c>
      <c r="P375" s="16">
        <v>1</v>
      </c>
      <c r="Q375" s="32">
        <v>500</v>
      </c>
      <c r="R375" s="16"/>
      <c r="S375" s="16"/>
      <c r="T375" s="16"/>
      <c r="U375" s="23">
        <f t="shared" si="102"/>
        <v>500</v>
      </c>
      <c r="V375" s="16">
        <v>30</v>
      </c>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23">
        <f t="shared" si="105"/>
        <v>30</v>
      </c>
      <c r="BH375" s="24">
        <f t="shared" si="93"/>
        <v>0.5</v>
      </c>
      <c r="BI375" s="25">
        <f t="shared" si="91"/>
        <v>0.5</v>
      </c>
      <c r="BJ375" s="25">
        <f t="shared" si="94"/>
        <v>100</v>
      </c>
      <c r="BK375" s="26">
        <f t="shared" si="103"/>
        <v>0</v>
      </c>
      <c r="BL375" s="26">
        <f t="shared" si="104"/>
        <v>100</v>
      </c>
      <c r="BM375" s="26">
        <f t="shared" si="95"/>
        <v>0</v>
      </c>
      <c r="BN375" s="27">
        <f t="shared" si="101"/>
        <v>0</v>
      </c>
      <c r="BO375" s="27">
        <f t="shared" si="96"/>
        <v>0</v>
      </c>
      <c r="BP375" s="27">
        <f t="shared" si="97"/>
        <v>0</v>
      </c>
      <c r="BQ375" s="28">
        <f t="shared" si="98"/>
        <v>0</v>
      </c>
      <c r="BR375" s="29"/>
      <c r="BS375" s="29"/>
      <c r="BT375" s="29"/>
      <c r="BU375" s="30"/>
      <c r="BV375" s="29"/>
      <c r="BW375" s="16">
        <f t="shared" si="99"/>
        <v>500</v>
      </c>
    </row>
    <row r="376" spans="1:75" x14ac:dyDescent="0.3">
      <c r="A376" s="14">
        <v>375</v>
      </c>
      <c r="B376" s="15">
        <v>46059</v>
      </c>
      <c r="C376" s="16" t="s">
        <v>40</v>
      </c>
      <c r="D376" s="17" t="str">
        <f t="shared" si="100"/>
        <v>CG</v>
      </c>
      <c r="E376" s="18" t="s">
        <v>60</v>
      </c>
      <c r="F376" s="18" t="s">
        <v>52</v>
      </c>
      <c r="G376" s="19" t="s">
        <v>131</v>
      </c>
      <c r="H376" s="19" t="s">
        <v>57</v>
      </c>
      <c r="I376" s="19" t="s">
        <v>137</v>
      </c>
      <c r="J376" s="20">
        <v>208247</v>
      </c>
      <c r="K376" s="21" t="str">
        <f>VLOOKUP(J376,'[2]Item List (3)'!A$1:B$110000,2,FALSE)</f>
        <v>OR.209 YY2</v>
      </c>
      <c r="L376" s="20">
        <v>260104004</v>
      </c>
      <c r="M376" s="16" t="s">
        <v>141</v>
      </c>
      <c r="N376" s="16"/>
      <c r="O376" s="22" t="str">
        <f t="shared" si="92"/>
        <v/>
      </c>
      <c r="P376" s="16">
        <v>1</v>
      </c>
      <c r="Q376" s="32">
        <v>591</v>
      </c>
      <c r="R376" s="16"/>
      <c r="S376" s="16"/>
      <c r="T376" s="16"/>
      <c r="U376" s="23">
        <f t="shared" si="102"/>
        <v>591</v>
      </c>
      <c r="V376" s="16">
        <v>60</v>
      </c>
      <c r="W376" s="16"/>
      <c r="X376" s="16">
        <v>60</v>
      </c>
      <c r="Y376" s="16"/>
      <c r="Z376" s="16"/>
      <c r="AA376" s="16"/>
      <c r="AB376" s="16"/>
      <c r="AC376" s="16"/>
      <c r="AD376" s="16"/>
      <c r="AE376" s="16"/>
      <c r="AF376" s="16"/>
      <c r="AG376" s="16"/>
      <c r="AH376" s="16"/>
      <c r="AI376" s="16"/>
      <c r="AJ376" s="16"/>
      <c r="AK376" s="16"/>
      <c r="AL376" s="16"/>
      <c r="AM376" s="16"/>
      <c r="AN376" s="16"/>
      <c r="AO376" s="16"/>
      <c r="AP376" s="16"/>
      <c r="AQ376" s="16">
        <v>60</v>
      </c>
      <c r="AR376" s="16"/>
      <c r="AS376" s="16"/>
      <c r="AT376" s="16"/>
      <c r="AU376" s="16"/>
      <c r="AV376" s="16"/>
      <c r="AW376" s="16"/>
      <c r="AX376" s="16"/>
      <c r="AY376" s="16"/>
      <c r="AZ376" s="16">
        <v>15</v>
      </c>
      <c r="BA376" s="16"/>
      <c r="BB376" s="16"/>
      <c r="BC376" s="16"/>
      <c r="BD376" s="16"/>
      <c r="BE376" s="16"/>
      <c r="BF376" s="16"/>
      <c r="BG376" s="23">
        <f t="shared" si="105"/>
        <v>195</v>
      </c>
      <c r="BH376" s="24">
        <f t="shared" si="93"/>
        <v>3.25</v>
      </c>
      <c r="BI376" s="25">
        <f t="shared" si="91"/>
        <v>1</v>
      </c>
      <c r="BJ376" s="25">
        <f t="shared" si="94"/>
        <v>30.76923076923077</v>
      </c>
      <c r="BK376" s="26">
        <f t="shared" si="103"/>
        <v>0</v>
      </c>
      <c r="BL376" s="26">
        <f t="shared" si="104"/>
        <v>100</v>
      </c>
      <c r="BM376" s="26">
        <f t="shared" si="95"/>
        <v>0</v>
      </c>
      <c r="BN376" s="27">
        <f t="shared" si="101"/>
        <v>0</v>
      </c>
      <c r="BO376" s="27">
        <f t="shared" si="96"/>
        <v>0</v>
      </c>
      <c r="BP376" s="27">
        <f t="shared" si="97"/>
        <v>2.25</v>
      </c>
      <c r="BQ376" s="28">
        <f t="shared" si="98"/>
        <v>0</v>
      </c>
      <c r="BR376" s="29"/>
      <c r="BS376" s="29"/>
      <c r="BT376" s="29"/>
      <c r="BU376" s="30"/>
      <c r="BV376" s="29"/>
      <c r="BW376" s="16">
        <f t="shared" si="99"/>
        <v>591</v>
      </c>
    </row>
    <row r="377" spans="1:75" x14ac:dyDescent="0.3">
      <c r="A377" s="14">
        <v>376</v>
      </c>
      <c r="B377" s="15">
        <v>46059</v>
      </c>
      <c r="C377" s="16" t="s">
        <v>40</v>
      </c>
      <c r="D377" s="17" t="str">
        <f t="shared" si="100"/>
        <v>CG</v>
      </c>
      <c r="E377" s="18" t="s">
        <v>60</v>
      </c>
      <c r="F377" s="18" t="s">
        <v>55</v>
      </c>
      <c r="G377" s="19" t="s">
        <v>131</v>
      </c>
      <c r="H377" s="19" t="s">
        <v>57</v>
      </c>
      <c r="I377" s="19" t="s">
        <v>137</v>
      </c>
      <c r="J377" s="20">
        <v>208247</v>
      </c>
      <c r="K377" s="21" t="str">
        <f>VLOOKUP(J377,'[2]Item List (3)'!A$1:B$110000,2,FALSE)</f>
        <v>OR.209 YY2</v>
      </c>
      <c r="L377" s="20">
        <v>260104004</v>
      </c>
      <c r="M377" s="16" t="s">
        <v>141</v>
      </c>
      <c r="N377" s="16"/>
      <c r="O377" s="22" t="str">
        <f t="shared" si="92"/>
        <v/>
      </c>
      <c r="P377" s="16">
        <v>1</v>
      </c>
      <c r="Q377" s="32">
        <v>1091</v>
      </c>
      <c r="R377" s="16"/>
      <c r="S377" s="16"/>
      <c r="T377" s="16"/>
      <c r="U377" s="23">
        <f t="shared" si="102"/>
        <v>1091</v>
      </c>
      <c r="V377" s="16">
        <v>120</v>
      </c>
      <c r="W377" s="16"/>
      <c r="X377" s="16"/>
      <c r="Y377" s="16"/>
      <c r="Z377" s="16"/>
      <c r="AA377" s="16"/>
      <c r="AB377" s="16"/>
      <c r="AC377" s="16"/>
      <c r="AD377" s="16"/>
      <c r="AE377" s="16"/>
      <c r="AF377" s="16"/>
      <c r="AG377" s="16"/>
      <c r="AH377" s="16"/>
      <c r="AI377" s="16"/>
      <c r="AJ377" s="40"/>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23">
        <f t="shared" si="105"/>
        <v>120</v>
      </c>
      <c r="BH377" s="24">
        <f t="shared" si="93"/>
        <v>2</v>
      </c>
      <c r="BI377" s="25">
        <f t="shared" si="91"/>
        <v>2</v>
      </c>
      <c r="BJ377" s="25">
        <f t="shared" si="94"/>
        <v>100</v>
      </c>
      <c r="BK377" s="26">
        <f t="shared" si="103"/>
        <v>0</v>
      </c>
      <c r="BL377" s="26">
        <f t="shared" si="104"/>
        <v>100</v>
      </c>
      <c r="BM377" s="26">
        <f t="shared" si="95"/>
        <v>0</v>
      </c>
      <c r="BN377" s="27">
        <f t="shared" si="101"/>
        <v>0</v>
      </c>
      <c r="BO377" s="27">
        <f t="shared" si="96"/>
        <v>0</v>
      </c>
      <c r="BP377" s="27">
        <f t="shared" si="97"/>
        <v>0</v>
      </c>
      <c r="BQ377" s="28">
        <f t="shared" si="98"/>
        <v>0</v>
      </c>
      <c r="BR377" s="29"/>
      <c r="BS377" s="29"/>
      <c r="BT377" s="29"/>
      <c r="BU377" s="30"/>
      <c r="BV377" s="29"/>
      <c r="BW377" s="16">
        <f t="shared" si="99"/>
        <v>1091</v>
      </c>
    </row>
    <row r="378" spans="1:75" x14ac:dyDescent="0.3">
      <c r="A378" s="14">
        <v>377</v>
      </c>
      <c r="B378" s="15">
        <v>46059</v>
      </c>
      <c r="C378" s="16" t="s">
        <v>40</v>
      </c>
      <c r="D378" s="17" t="str">
        <f t="shared" si="100"/>
        <v>CG</v>
      </c>
      <c r="E378" s="18" t="s">
        <v>60</v>
      </c>
      <c r="F378" s="18" t="s">
        <v>52</v>
      </c>
      <c r="G378" s="19" t="s">
        <v>131</v>
      </c>
      <c r="H378" s="19" t="s">
        <v>57</v>
      </c>
      <c r="I378" s="19" t="s">
        <v>137</v>
      </c>
      <c r="J378" s="20">
        <v>208247</v>
      </c>
      <c r="K378" s="21" t="str">
        <f>VLOOKUP(J378,'[2]Item List (3)'!A$1:B$110000,2,FALSE)</f>
        <v>OR.209 YY2</v>
      </c>
      <c r="L378" s="20">
        <v>260104004</v>
      </c>
      <c r="M378" s="16" t="s">
        <v>141</v>
      </c>
      <c r="N378" s="16"/>
      <c r="O378" s="22" t="str">
        <f t="shared" si="92"/>
        <v/>
      </c>
      <c r="P378" s="16">
        <v>2</v>
      </c>
      <c r="Q378" s="32">
        <v>1621</v>
      </c>
      <c r="R378" s="16"/>
      <c r="S378" s="16"/>
      <c r="T378" s="16"/>
      <c r="U378" s="23">
        <f t="shared" si="102"/>
        <v>1621</v>
      </c>
      <c r="V378" s="16">
        <v>165</v>
      </c>
      <c r="W378" s="16"/>
      <c r="X378" s="16"/>
      <c r="Y378" s="16"/>
      <c r="Z378" s="16"/>
      <c r="AA378" s="16"/>
      <c r="AB378" s="16"/>
      <c r="AC378" s="16"/>
      <c r="AD378" s="16"/>
      <c r="AE378" s="16"/>
      <c r="AF378" s="16"/>
      <c r="AG378" s="16"/>
      <c r="AH378" s="16"/>
      <c r="AI378" s="40"/>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23">
        <f t="shared" si="105"/>
        <v>165</v>
      </c>
      <c r="BH378" s="24">
        <f t="shared" si="93"/>
        <v>2.75</v>
      </c>
      <c r="BI378" s="25">
        <f t="shared" si="91"/>
        <v>2.75</v>
      </c>
      <c r="BJ378" s="25">
        <f t="shared" si="94"/>
        <v>100</v>
      </c>
      <c r="BK378" s="26">
        <f t="shared" si="103"/>
        <v>0</v>
      </c>
      <c r="BL378" s="26">
        <f t="shared" si="104"/>
        <v>100</v>
      </c>
      <c r="BM378" s="26">
        <f t="shared" si="95"/>
        <v>0</v>
      </c>
      <c r="BN378" s="27">
        <f t="shared" si="101"/>
        <v>0</v>
      </c>
      <c r="BO378" s="27">
        <f t="shared" si="96"/>
        <v>0</v>
      </c>
      <c r="BP378" s="27">
        <f t="shared" si="97"/>
        <v>0</v>
      </c>
      <c r="BQ378" s="28">
        <f t="shared" si="98"/>
        <v>0</v>
      </c>
      <c r="BR378" s="29"/>
      <c r="BS378" s="29"/>
      <c r="BT378" s="29"/>
      <c r="BU378" s="30"/>
      <c r="BV378" s="29"/>
      <c r="BW378" s="16">
        <f t="shared" si="99"/>
        <v>3242</v>
      </c>
    </row>
    <row r="379" spans="1:75" x14ac:dyDescent="0.3">
      <c r="A379" s="14">
        <v>378</v>
      </c>
      <c r="B379" s="15">
        <v>46059</v>
      </c>
      <c r="C379" s="16" t="s">
        <v>38</v>
      </c>
      <c r="D379" s="17" t="s">
        <v>125</v>
      </c>
      <c r="E379" s="18" t="s">
        <v>61</v>
      </c>
      <c r="F379" s="18" t="s">
        <v>70</v>
      </c>
      <c r="G379" s="19" t="s">
        <v>67</v>
      </c>
      <c r="H379" s="19"/>
      <c r="I379" s="19"/>
      <c r="J379" s="20">
        <v>104737</v>
      </c>
      <c r="K379" s="21" t="str">
        <f>VLOOKUP(J379,'[2]Item List (3)'!A$1:B$110000,2,FALSE)</f>
        <v>IR.IR 42X51.5X37</v>
      </c>
      <c r="L379" s="20">
        <v>251107009</v>
      </c>
      <c r="M379" s="16" t="s">
        <v>138</v>
      </c>
      <c r="N379" s="16">
        <v>40</v>
      </c>
      <c r="O379" s="22">
        <f t="shared" si="92"/>
        <v>90</v>
      </c>
      <c r="P379" s="16">
        <v>1</v>
      </c>
      <c r="Q379" s="32">
        <v>588</v>
      </c>
      <c r="R379" s="16">
        <v>6</v>
      </c>
      <c r="S379" s="16"/>
      <c r="T379" s="16"/>
      <c r="U379" s="23">
        <f t="shared" si="102"/>
        <v>588</v>
      </c>
      <c r="V379" s="16">
        <v>420</v>
      </c>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v>60</v>
      </c>
      <c r="AS379" s="16"/>
      <c r="AT379" s="16"/>
      <c r="AU379" s="16"/>
      <c r="AV379" s="16"/>
      <c r="AW379" s="16"/>
      <c r="AX379" s="16"/>
      <c r="AY379" s="16"/>
      <c r="AZ379" s="16"/>
      <c r="BA379" s="16"/>
      <c r="BB379" s="16"/>
      <c r="BC379" s="16"/>
      <c r="BD379" s="16"/>
      <c r="BE379" s="16"/>
      <c r="BF379" s="16"/>
      <c r="BG379" s="23">
        <f t="shared" si="105"/>
        <v>480</v>
      </c>
      <c r="BH379" s="24">
        <f t="shared" si="93"/>
        <v>8</v>
      </c>
      <c r="BI379" s="25">
        <f t="shared" si="91"/>
        <v>7</v>
      </c>
      <c r="BJ379" s="25">
        <f t="shared" si="94"/>
        <v>87.5</v>
      </c>
      <c r="BK379" s="26">
        <f t="shared" si="103"/>
        <v>93.333333333333329</v>
      </c>
      <c r="BL379" s="26">
        <f t="shared" si="104"/>
        <v>98.979591836734699</v>
      </c>
      <c r="BM379" s="26">
        <f t="shared" si="95"/>
        <v>80.833333333333329</v>
      </c>
      <c r="BN379" s="27">
        <f t="shared" si="101"/>
        <v>0</v>
      </c>
      <c r="BO379" s="27">
        <f t="shared" si="96"/>
        <v>720</v>
      </c>
      <c r="BP379" s="27">
        <f t="shared" si="97"/>
        <v>1</v>
      </c>
      <c r="BQ379" s="28">
        <f t="shared" si="98"/>
        <v>90</v>
      </c>
      <c r="BR379" s="29"/>
      <c r="BS379" s="29"/>
      <c r="BT379" s="29"/>
      <c r="BU379" s="30"/>
      <c r="BV379" s="29"/>
      <c r="BW379" s="16">
        <f t="shared" si="99"/>
        <v>588</v>
      </c>
    </row>
    <row r="380" spans="1:75" x14ac:dyDescent="0.3">
      <c r="A380" s="14">
        <v>379</v>
      </c>
      <c r="B380" s="15">
        <v>46059</v>
      </c>
      <c r="C380" s="16" t="s">
        <v>40</v>
      </c>
      <c r="D380" s="17" t="str">
        <f t="shared" ref="D380:D443" si="106">LEFT(E380,2)</f>
        <v>EG</v>
      </c>
      <c r="E380" s="18" t="s">
        <v>61</v>
      </c>
      <c r="F380" s="18" t="s">
        <v>70</v>
      </c>
      <c r="G380" s="19" t="s">
        <v>65</v>
      </c>
      <c r="H380" s="19"/>
      <c r="I380" s="19"/>
      <c r="J380" s="20">
        <v>104737</v>
      </c>
      <c r="K380" s="21" t="str">
        <f>VLOOKUP(J380,'[2]Item List (3)'!A$1:B$110000,2,FALSE)</f>
        <v>IR.IR 42X51.5X37</v>
      </c>
      <c r="L380" s="20">
        <v>251107009</v>
      </c>
      <c r="M380" s="16" t="s">
        <v>138</v>
      </c>
      <c r="N380" s="16">
        <v>40</v>
      </c>
      <c r="O380" s="22">
        <f t="shared" si="92"/>
        <v>90</v>
      </c>
      <c r="P380" s="16">
        <v>1</v>
      </c>
      <c r="Q380" s="32">
        <v>647</v>
      </c>
      <c r="R380" s="16">
        <v>10</v>
      </c>
      <c r="S380" s="16"/>
      <c r="T380" s="16"/>
      <c r="U380" s="23">
        <f t="shared" si="102"/>
        <v>647</v>
      </c>
      <c r="V380" s="16">
        <v>465</v>
      </c>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v>15</v>
      </c>
      <c r="BA380" s="16"/>
      <c r="BB380" s="16"/>
      <c r="BC380" s="16"/>
      <c r="BD380" s="16"/>
      <c r="BE380" s="16"/>
      <c r="BF380" s="16"/>
      <c r="BG380" s="23">
        <f t="shared" si="105"/>
        <v>480</v>
      </c>
      <c r="BH380" s="24">
        <f t="shared" si="93"/>
        <v>8</v>
      </c>
      <c r="BI380" s="25">
        <f t="shared" si="91"/>
        <v>7.75</v>
      </c>
      <c r="BJ380" s="25">
        <f t="shared" si="94"/>
        <v>96.875</v>
      </c>
      <c r="BK380" s="26">
        <f t="shared" si="103"/>
        <v>92.759856630824373</v>
      </c>
      <c r="BL380" s="26">
        <f t="shared" si="104"/>
        <v>98.454404945904173</v>
      </c>
      <c r="BM380" s="26">
        <f t="shared" si="95"/>
        <v>88.472222222222229</v>
      </c>
      <c r="BN380" s="27">
        <f t="shared" si="101"/>
        <v>0</v>
      </c>
      <c r="BO380" s="27">
        <f t="shared" si="96"/>
        <v>720</v>
      </c>
      <c r="BP380" s="27">
        <f t="shared" si="97"/>
        <v>0.25</v>
      </c>
      <c r="BQ380" s="28">
        <f t="shared" si="98"/>
        <v>22.5</v>
      </c>
      <c r="BR380" s="29"/>
      <c r="BS380" s="29"/>
      <c r="BT380" s="29"/>
      <c r="BU380" s="30"/>
      <c r="BV380" s="29"/>
      <c r="BW380" s="16">
        <f t="shared" si="99"/>
        <v>647</v>
      </c>
    </row>
    <row r="381" spans="1:75" x14ac:dyDescent="0.3">
      <c r="A381" s="14">
        <v>380</v>
      </c>
      <c r="B381" s="15">
        <v>46059</v>
      </c>
      <c r="C381" s="16" t="s">
        <v>38</v>
      </c>
      <c r="D381" s="17" t="str">
        <f t="shared" si="106"/>
        <v>EG</v>
      </c>
      <c r="E381" s="18" t="s">
        <v>62</v>
      </c>
      <c r="F381" s="18"/>
      <c r="G381" s="19"/>
      <c r="H381" s="19"/>
      <c r="I381" s="19"/>
      <c r="J381" s="20"/>
      <c r="K381" s="21" t="e">
        <f>VLOOKUP(J381,'[2]Item List (3)'!A$1:B$110000,2,FALSE)</f>
        <v>#N/A</v>
      </c>
      <c r="L381" s="20"/>
      <c r="M381" s="16" t="s">
        <v>138</v>
      </c>
      <c r="N381" s="16"/>
      <c r="O381" s="22" t="str">
        <f t="shared" si="92"/>
        <v/>
      </c>
      <c r="P381" s="16"/>
      <c r="Q381" s="32"/>
      <c r="R381" s="16"/>
      <c r="S381" s="16"/>
      <c r="T381" s="16"/>
      <c r="U381" s="23">
        <f t="shared" si="102"/>
        <v>0</v>
      </c>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v>480</v>
      </c>
      <c r="AS381" s="16"/>
      <c r="AT381" s="16"/>
      <c r="AU381" s="16"/>
      <c r="AV381" s="16"/>
      <c r="AW381" s="16"/>
      <c r="AX381" s="16"/>
      <c r="AY381" s="16"/>
      <c r="AZ381" s="16"/>
      <c r="BA381" s="16"/>
      <c r="BB381" s="16"/>
      <c r="BC381" s="16"/>
      <c r="BD381" s="16"/>
      <c r="BE381" s="16"/>
      <c r="BF381" s="16"/>
      <c r="BG381" s="23">
        <f t="shared" si="105"/>
        <v>480</v>
      </c>
      <c r="BH381" s="24">
        <f t="shared" si="93"/>
        <v>8</v>
      </c>
      <c r="BI381" s="25">
        <f t="shared" si="91"/>
        <v>0</v>
      </c>
      <c r="BJ381" s="25">
        <f t="shared" si="94"/>
        <v>0</v>
      </c>
      <c r="BK381" s="26">
        <f t="shared" si="103"/>
        <v>0</v>
      </c>
      <c r="BL381" s="26">
        <f t="shared" si="104"/>
        <v>0</v>
      </c>
      <c r="BM381" s="26">
        <f t="shared" si="95"/>
        <v>0</v>
      </c>
      <c r="BN381" s="27">
        <f t="shared" si="101"/>
        <v>0</v>
      </c>
      <c r="BO381" s="27">
        <f t="shared" si="96"/>
        <v>0</v>
      </c>
      <c r="BP381" s="27">
        <f t="shared" si="97"/>
        <v>8</v>
      </c>
      <c r="BQ381" s="28">
        <f t="shared" si="98"/>
        <v>0</v>
      </c>
      <c r="BR381" s="29"/>
      <c r="BS381" s="29"/>
      <c r="BT381" s="29"/>
      <c r="BU381" s="30"/>
      <c r="BV381" s="29"/>
      <c r="BW381" s="16">
        <f t="shared" si="99"/>
        <v>0</v>
      </c>
    </row>
    <row r="382" spans="1:75" x14ac:dyDescent="0.3">
      <c r="A382" s="14">
        <v>381</v>
      </c>
      <c r="B382" s="15">
        <v>46059</v>
      </c>
      <c r="C382" s="16" t="s">
        <v>40</v>
      </c>
      <c r="D382" s="17" t="str">
        <f t="shared" si="106"/>
        <v>EG</v>
      </c>
      <c r="E382" s="18" t="s">
        <v>62</v>
      </c>
      <c r="F382" s="18"/>
      <c r="G382" s="19"/>
      <c r="H382" s="19"/>
      <c r="I382" s="19"/>
      <c r="J382" s="20"/>
      <c r="K382" s="21" t="e">
        <f>VLOOKUP(J382,'[2]Item List (3)'!A$1:B$110000,2,FALSE)</f>
        <v>#N/A</v>
      </c>
      <c r="L382" s="20"/>
      <c r="M382" s="16" t="s">
        <v>138</v>
      </c>
      <c r="N382" s="16"/>
      <c r="O382" s="22" t="str">
        <f t="shared" si="92"/>
        <v/>
      </c>
      <c r="P382" s="16"/>
      <c r="Q382" s="32"/>
      <c r="R382" s="16"/>
      <c r="S382" s="16"/>
      <c r="T382" s="16"/>
      <c r="U382" s="23">
        <f t="shared" si="102"/>
        <v>0</v>
      </c>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v>480</v>
      </c>
      <c r="AS382" s="16"/>
      <c r="AT382" s="16"/>
      <c r="AU382" s="16"/>
      <c r="AV382" s="16"/>
      <c r="AW382" s="16"/>
      <c r="AX382" s="16"/>
      <c r="AY382" s="16"/>
      <c r="AZ382" s="16"/>
      <c r="BA382" s="16"/>
      <c r="BB382" s="16"/>
      <c r="BC382" s="16"/>
      <c r="BD382" s="16"/>
      <c r="BE382" s="16"/>
      <c r="BF382" s="16"/>
      <c r="BG382" s="23">
        <f t="shared" si="105"/>
        <v>480</v>
      </c>
      <c r="BH382" s="24">
        <f t="shared" si="93"/>
        <v>8</v>
      </c>
      <c r="BI382" s="25">
        <f t="shared" si="91"/>
        <v>0</v>
      </c>
      <c r="BJ382" s="25">
        <f t="shared" si="94"/>
        <v>0</v>
      </c>
      <c r="BK382" s="26">
        <f t="shared" si="103"/>
        <v>0</v>
      </c>
      <c r="BL382" s="26">
        <f t="shared" si="104"/>
        <v>0</v>
      </c>
      <c r="BM382" s="26">
        <f t="shared" si="95"/>
        <v>0</v>
      </c>
      <c r="BN382" s="27">
        <f t="shared" si="101"/>
        <v>0</v>
      </c>
      <c r="BO382" s="27">
        <f t="shared" si="96"/>
        <v>0</v>
      </c>
      <c r="BP382" s="27">
        <f t="shared" si="97"/>
        <v>8</v>
      </c>
      <c r="BQ382" s="28">
        <f t="shared" si="98"/>
        <v>0</v>
      </c>
      <c r="BR382" s="29"/>
      <c r="BS382" s="29"/>
      <c r="BT382" s="29"/>
      <c r="BU382" s="30"/>
      <c r="BV382" s="29"/>
      <c r="BW382" s="16">
        <f t="shared" si="99"/>
        <v>0</v>
      </c>
    </row>
    <row r="383" spans="1:75" x14ac:dyDescent="0.3">
      <c r="A383" s="14">
        <v>382</v>
      </c>
      <c r="B383" s="15">
        <v>46059</v>
      </c>
      <c r="C383" s="16" t="s">
        <v>38</v>
      </c>
      <c r="D383" s="17" t="str">
        <f t="shared" si="106"/>
        <v>EG</v>
      </c>
      <c r="E383" s="18" t="s">
        <v>66</v>
      </c>
      <c r="F383" s="18"/>
      <c r="G383" s="19"/>
      <c r="H383" s="19"/>
      <c r="I383" s="19"/>
      <c r="J383" s="20"/>
      <c r="K383" s="21" t="e">
        <f>VLOOKUP(J383,'[2]Item List (3)'!A$1:B$110000,2,FALSE)</f>
        <v>#N/A</v>
      </c>
      <c r="L383" s="20"/>
      <c r="M383" s="16" t="s">
        <v>138</v>
      </c>
      <c r="N383" s="16"/>
      <c r="O383" s="22" t="str">
        <f t="shared" si="92"/>
        <v/>
      </c>
      <c r="P383" s="16"/>
      <c r="Q383" s="32"/>
      <c r="R383" s="16"/>
      <c r="S383" s="16"/>
      <c r="T383" s="16"/>
      <c r="U383" s="23">
        <f t="shared" si="102"/>
        <v>0</v>
      </c>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v>480</v>
      </c>
      <c r="BG383" s="23">
        <f t="shared" si="105"/>
        <v>480</v>
      </c>
      <c r="BH383" s="24">
        <f t="shared" si="93"/>
        <v>8</v>
      </c>
      <c r="BI383" s="25">
        <f t="shared" ref="BI383:BI429" si="107">IFERROR(BH383-SUM(W383:BF383)/60,0)</f>
        <v>0</v>
      </c>
      <c r="BJ383" s="25">
        <f t="shared" si="94"/>
        <v>0</v>
      </c>
      <c r="BK383" s="26">
        <f t="shared" si="103"/>
        <v>0</v>
      </c>
      <c r="BL383" s="26">
        <f t="shared" si="104"/>
        <v>0</v>
      </c>
      <c r="BM383" s="26">
        <f t="shared" si="95"/>
        <v>0</v>
      </c>
      <c r="BN383" s="27">
        <f t="shared" si="101"/>
        <v>8</v>
      </c>
      <c r="BO383" s="27">
        <f t="shared" si="96"/>
        <v>0</v>
      </c>
      <c r="BP383" s="27">
        <f t="shared" si="97"/>
        <v>0</v>
      </c>
      <c r="BQ383" s="28">
        <f t="shared" si="98"/>
        <v>0</v>
      </c>
      <c r="BR383" s="29"/>
      <c r="BS383" s="29"/>
      <c r="BT383" s="29"/>
      <c r="BU383" s="30"/>
      <c r="BV383" s="29"/>
      <c r="BW383" s="16">
        <f t="shared" si="99"/>
        <v>0</v>
      </c>
    </row>
    <row r="384" spans="1:75" x14ac:dyDescent="0.3">
      <c r="A384" s="14">
        <v>383</v>
      </c>
      <c r="B384" s="15">
        <v>46059</v>
      </c>
      <c r="C384" s="16" t="s">
        <v>40</v>
      </c>
      <c r="D384" s="17" t="str">
        <f t="shared" si="106"/>
        <v>EG</v>
      </c>
      <c r="E384" s="18" t="s">
        <v>66</v>
      </c>
      <c r="F384" s="18"/>
      <c r="G384" s="19"/>
      <c r="H384" s="19"/>
      <c r="I384" s="19"/>
      <c r="J384" s="20"/>
      <c r="K384" s="21" t="e">
        <f>VLOOKUP(J384,'[2]Item List (3)'!A$1:B$110000,2,FALSE)</f>
        <v>#N/A</v>
      </c>
      <c r="L384" s="20"/>
      <c r="M384" s="16" t="s">
        <v>138</v>
      </c>
      <c r="N384" s="16"/>
      <c r="O384" s="22" t="str">
        <f t="shared" si="92"/>
        <v/>
      </c>
      <c r="P384" s="16"/>
      <c r="Q384" s="32"/>
      <c r="R384" s="16"/>
      <c r="S384" s="16"/>
      <c r="T384" s="16"/>
      <c r="U384" s="23">
        <f t="shared" si="102"/>
        <v>0</v>
      </c>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v>480</v>
      </c>
      <c r="BG384" s="23">
        <f t="shared" si="105"/>
        <v>480</v>
      </c>
      <c r="BH384" s="24">
        <f t="shared" si="93"/>
        <v>8</v>
      </c>
      <c r="BI384" s="25">
        <f t="shared" si="107"/>
        <v>0</v>
      </c>
      <c r="BJ384" s="25">
        <f t="shared" si="94"/>
        <v>0</v>
      </c>
      <c r="BK384" s="26">
        <f t="shared" si="103"/>
        <v>0</v>
      </c>
      <c r="BL384" s="26">
        <f t="shared" si="104"/>
        <v>0</v>
      </c>
      <c r="BM384" s="26">
        <f t="shared" si="95"/>
        <v>0</v>
      </c>
      <c r="BN384" s="27">
        <f t="shared" si="101"/>
        <v>8</v>
      </c>
      <c r="BO384" s="27">
        <f t="shared" si="96"/>
        <v>0</v>
      </c>
      <c r="BP384" s="27">
        <f t="shared" si="97"/>
        <v>0</v>
      </c>
      <c r="BQ384" s="28">
        <f t="shared" si="98"/>
        <v>0</v>
      </c>
      <c r="BR384" s="29"/>
      <c r="BS384" s="29"/>
      <c r="BT384" s="29"/>
      <c r="BU384" s="30"/>
      <c r="BV384" s="29"/>
      <c r="BW384" s="16">
        <f t="shared" si="99"/>
        <v>0</v>
      </c>
    </row>
    <row r="385" spans="1:75" x14ac:dyDescent="0.3">
      <c r="A385" s="14">
        <v>384</v>
      </c>
      <c r="B385" s="15">
        <v>46059</v>
      </c>
      <c r="C385" s="16" t="s">
        <v>38</v>
      </c>
      <c r="D385" s="17" t="str">
        <f t="shared" si="106"/>
        <v>EG</v>
      </c>
      <c r="E385" s="18" t="s">
        <v>69</v>
      </c>
      <c r="F385" s="18" t="s">
        <v>70</v>
      </c>
      <c r="G385" s="19" t="s">
        <v>98</v>
      </c>
      <c r="H385" s="19" t="s">
        <v>105</v>
      </c>
      <c r="I385" s="19"/>
      <c r="J385" s="20">
        <v>104247</v>
      </c>
      <c r="K385" s="21" t="str">
        <f>VLOOKUP(J385,'[2]Item List (3)'!A$1:B$110000,2,FALSE)</f>
        <v>IR.209</v>
      </c>
      <c r="L385" s="20">
        <v>250104001</v>
      </c>
      <c r="M385" s="16" t="s">
        <v>138</v>
      </c>
      <c r="N385" s="16">
        <v>20</v>
      </c>
      <c r="O385" s="22">
        <f t="shared" si="92"/>
        <v>180</v>
      </c>
      <c r="P385" s="16">
        <v>1</v>
      </c>
      <c r="Q385" s="32">
        <v>1399</v>
      </c>
      <c r="R385" s="16"/>
      <c r="S385" s="16"/>
      <c r="T385" s="16"/>
      <c r="U385" s="23">
        <f t="shared" si="102"/>
        <v>1399</v>
      </c>
      <c r="V385" s="16">
        <v>480</v>
      </c>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23">
        <f t="shared" si="105"/>
        <v>480</v>
      </c>
      <c r="BH385" s="24">
        <f t="shared" si="93"/>
        <v>8</v>
      </c>
      <c r="BI385" s="25">
        <f t="shared" si="107"/>
        <v>8</v>
      </c>
      <c r="BJ385" s="25">
        <f t="shared" si="94"/>
        <v>100</v>
      </c>
      <c r="BK385" s="26">
        <f t="shared" si="103"/>
        <v>97.152777777777771</v>
      </c>
      <c r="BL385" s="26">
        <f t="shared" si="104"/>
        <v>100</v>
      </c>
      <c r="BM385" s="26">
        <f t="shared" si="95"/>
        <v>97.152777777777771</v>
      </c>
      <c r="BN385" s="27">
        <f t="shared" si="101"/>
        <v>0</v>
      </c>
      <c r="BO385" s="27">
        <f t="shared" si="96"/>
        <v>1440</v>
      </c>
      <c r="BP385" s="27">
        <f t="shared" si="97"/>
        <v>0</v>
      </c>
      <c r="BQ385" s="28">
        <f t="shared" si="98"/>
        <v>0</v>
      </c>
      <c r="BR385" s="29"/>
      <c r="BS385" s="29"/>
      <c r="BT385" s="29"/>
      <c r="BU385" s="30"/>
      <c r="BV385" s="29"/>
      <c r="BW385" s="16">
        <f t="shared" si="99"/>
        <v>1399</v>
      </c>
    </row>
    <row r="386" spans="1:75" x14ac:dyDescent="0.3">
      <c r="A386" s="14">
        <v>385</v>
      </c>
      <c r="B386" s="15">
        <v>46059</v>
      </c>
      <c r="C386" s="23" t="s">
        <v>40</v>
      </c>
      <c r="D386" s="17" t="str">
        <f t="shared" si="106"/>
        <v>EG</v>
      </c>
      <c r="E386" s="18" t="s">
        <v>69</v>
      </c>
      <c r="F386" s="18" t="s">
        <v>70</v>
      </c>
      <c r="G386" s="19" t="s">
        <v>106</v>
      </c>
      <c r="H386" s="19" t="s">
        <v>107</v>
      </c>
      <c r="I386" s="19"/>
      <c r="J386" s="20">
        <v>104247</v>
      </c>
      <c r="K386" s="21" t="str">
        <f>VLOOKUP(J386,'[2]Item List (3)'!A$1:B$110000,2,FALSE)</f>
        <v>IR.209</v>
      </c>
      <c r="L386" s="20">
        <v>250104001</v>
      </c>
      <c r="M386" s="16" t="s">
        <v>138</v>
      </c>
      <c r="N386" s="16">
        <v>20</v>
      </c>
      <c r="O386" s="22">
        <f t="shared" ref="O386:O449" si="108">IFERROR(3600/N386,"")</f>
        <v>180</v>
      </c>
      <c r="P386" s="16">
        <v>1</v>
      </c>
      <c r="Q386" s="32">
        <v>1092</v>
      </c>
      <c r="R386" s="16"/>
      <c r="S386" s="16"/>
      <c r="T386" s="16"/>
      <c r="U386" s="23">
        <f t="shared" si="102"/>
        <v>1092</v>
      </c>
      <c r="V386" s="16">
        <v>375</v>
      </c>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v>90</v>
      </c>
      <c r="AS386" s="16"/>
      <c r="AT386" s="16"/>
      <c r="AU386" s="16"/>
      <c r="AV386" s="16"/>
      <c r="AW386" s="16"/>
      <c r="AX386" s="16"/>
      <c r="AY386" s="16"/>
      <c r="AZ386" s="16">
        <v>15</v>
      </c>
      <c r="BA386" s="16"/>
      <c r="BB386" s="16"/>
      <c r="BC386" s="16"/>
      <c r="BD386" s="16"/>
      <c r="BE386" s="16"/>
      <c r="BF386" s="16"/>
      <c r="BG386" s="23">
        <f t="shared" si="105"/>
        <v>480</v>
      </c>
      <c r="BH386" s="24">
        <f t="shared" ref="BH386:BH449" si="109">BG386/60</f>
        <v>8</v>
      </c>
      <c r="BI386" s="25">
        <f t="shared" si="107"/>
        <v>6.25</v>
      </c>
      <c r="BJ386" s="25">
        <f t="shared" ref="BJ386:BJ449" si="110">IFERROR(BI386/BH386*100,0)</f>
        <v>78.125</v>
      </c>
      <c r="BK386" s="26">
        <f t="shared" si="103"/>
        <v>97.066666666666663</v>
      </c>
      <c r="BL386" s="26">
        <f t="shared" si="104"/>
        <v>100</v>
      </c>
      <c r="BM386" s="26">
        <f t="shared" ref="BM386:BM449" si="111">IFERROR((((BJ386*BK386*BL386)/1000000)*100),0)</f>
        <v>75.833333333333329</v>
      </c>
      <c r="BN386" s="27">
        <f t="shared" si="101"/>
        <v>0</v>
      </c>
      <c r="BO386" s="27">
        <f t="shared" ref="BO386:BO449" si="112">IFERROR(((BH386-BN386)*3600)/N386,0)</f>
        <v>1440</v>
      </c>
      <c r="BP386" s="27">
        <f t="shared" ref="BP386:BP449" si="113">IFERROR(SUM(W386:BF386)/60-BN386,0)</f>
        <v>1.75</v>
      </c>
      <c r="BQ386" s="28">
        <f t="shared" ref="BQ386:BQ449" si="114">IFERROR(BP386*3600/N386,0)</f>
        <v>315</v>
      </c>
      <c r="BR386" s="29"/>
      <c r="BS386" s="29"/>
      <c r="BT386" s="29"/>
      <c r="BU386" s="30"/>
      <c r="BV386" s="29"/>
      <c r="BW386" s="16">
        <f t="shared" si="99"/>
        <v>1092</v>
      </c>
    </row>
    <row r="387" spans="1:75" x14ac:dyDescent="0.3">
      <c r="A387" s="14">
        <v>386</v>
      </c>
      <c r="B387" s="15">
        <v>46059</v>
      </c>
      <c r="C387" s="23" t="s">
        <v>38</v>
      </c>
      <c r="D387" s="17" t="str">
        <f t="shared" si="106"/>
        <v>EG</v>
      </c>
      <c r="E387" s="18" t="s">
        <v>72</v>
      </c>
      <c r="F387" s="18"/>
      <c r="G387" s="19"/>
      <c r="H387" s="19"/>
      <c r="I387" s="19"/>
      <c r="J387" s="20"/>
      <c r="K387" s="21" t="e">
        <f>VLOOKUP(J387,'[2]Item List (3)'!A$1:B$110000,2,FALSE)</f>
        <v>#N/A</v>
      </c>
      <c r="L387" s="20"/>
      <c r="M387" s="16" t="s">
        <v>138</v>
      </c>
      <c r="N387" s="16"/>
      <c r="O387" s="22" t="str">
        <f t="shared" si="108"/>
        <v/>
      </c>
      <c r="P387" s="16"/>
      <c r="Q387" s="32"/>
      <c r="R387" s="16"/>
      <c r="S387" s="16"/>
      <c r="T387" s="16"/>
      <c r="U387" s="23">
        <f t="shared" si="102"/>
        <v>0</v>
      </c>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v>480</v>
      </c>
      <c r="AV387" s="16"/>
      <c r="AW387" s="16"/>
      <c r="AX387" s="16"/>
      <c r="AY387" s="16"/>
      <c r="AZ387" s="16"/>
      <c r="BA387" s="16"/>
      <c r="BB387" s="16"/>
      <c r="BC387" s="16"/>
      <c r="BD387" s="16"/>
      <c r="BE387" s="16"/>
      <c r="BF387" s="16"/>
      <c r="BG387" s="23">
        <f t="shared" si="105"/>
        <v>480</v>
      </c>
      <c r="BH387" s="24">
        <f t="shared" si="109"/>
        <v>8</v>
      </c>
      <c r="BI387" s="25">
        <f t="shared" si="107"/>
        <v>0</v>
      </c>
      <c r="BJ387" s="25">
        <f t="shared" si="110"/>
        <v>0</v>
      </c>
      <c r="BK387" s="26">
        <f t="shared" si="103"/>
        <v>0</v>
      </c>
      <c r="BL387" s="26">
        <f t="shared" si="104"/>
        <v>0</v>
      </c>
      <c r="BM387" s="26">
        <f t="shared" si="111"/>
        <v>0</v>
      </c>
      <c r="BN387" s="27">
        <f t="shared" si="101"/>
        <v>0</v>
      </c>
      <c r="BO387" s="27">
        <f t="shared" si="112"/>
        <v>0</v>
      </c>
      <c r="BP387" s="27">
        <f t="shared" si="113"/>
        <v>8</v>
      </c>
      <c r="BQ387" s="28">
        <f t="shared" si="114"/>
        <v>0</v>
      </c>
      <c r="BR387" s="29"/>
      <c r="BS387" s="29"/>
      <c r="BT387" s="29"/>
      <c r="BU387" s="30"/>
      <c r="BV387" s="29"/>
      <c r="BW387" s="16">
        <f t="shared" ref="BW387:BW450" si="115">Q387*P387</f>
        <v>0</v>
      </c>
    </row>
    <row r="388" spans="1:75" x14ac:dyDescent="0.3">
      <c r="A388" s="14">
        <v>387</v>
      </c>
      <c r="B388" s="15">
        <v>46059</v>
      </c>
      <c r="C388" s="23" t="s">
        <v>40</v>
      </c>
      <c r="D388" s="17" t="str">
        <f t="shared" si="106"/>
        <v>EG</v>
      </c>
      <c r="E388" s="18" t="s">
        <v>72</v>
      </c>
      <c r="F388" s="18"/>
      <c r="G388" s="19"/>
      <c r="H388" s="19"/>
      <c r="I388" s="19"/>
      <c r="J388" s="20"/>
      <c r="K388" s="21" t="e">
        <f>VLOOKUP(J388,'[2]Item List (3)'!A$1:B$110000,2,FALSE)</f>
        <v>#N/A</v>
      </c>
      <c r="L388" s="20"/>
      <c r="M388" s="16" t="s">
        <v>138</v>
      </c>
      <c r="N388" s="16"/>
      <c r="O388" s="22" t="str">
        <f t="shared" si="108"/>
        <v/>
      </c>
      <c r="P388" s="16"/>
      <c r="Q388" s="32"/>
      <c r="R388" s="16"/>
      <c r="S388" s="16"/>
      <c r="T388" s="16"/>
      <c r="U388" s="23">
        <f t="shared" si="102"/>
        <v>0</v>
      </c>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v>480</v>
      </c>
      <c r="BG388" s="23">
        <f t="shared" si="105"/>
        <v>480</v>
      </c>
      <c r="BH388" s="24">
        <f t="shared" si="109"/>
        <v>8</v>
      </c>
      <c r="BI388" s="25">
        <f t="shared" si="107"/>
        <v>0</v>
      </c>
      <c r="BJ388" s="25">
        <f t="shared" si="110"/>
        <v>0</v>
      </c>
      <c r="BK388" s="26">
        <f t="shared" si="103"/>
        <v>0</v>
      </c>
      <c r="BL388" s="26">
        <f t="shared" si="104"/>
        <v>0</v>
      </c>
      <c r="BM388" s="26">
        <f t="shared" si="111"/>
        <v>0</v>
      </c>
      <c r="BN388" s="27">
        <f t="shared" si="101"/>
        <v>8</v>
      </c>
      <c r="BO388" s="27">
        <f t="shared" si="112"/>
        <v>0</v>
      </c>
      <c r="BP388" s="27">
        <f t="shared" si="113"/>
        <v>0</v>
      </c>
      <c r="BQ388" s="28">
        <f t="shared" si="114"/>
        <v>0</v>
      </c>
      <c r="BR388" s="29"/>
      <c r="BS388" s="29"/>
      <c r="BT388" s="29"/>
      <c r="BU388" s="30"/>
      <c r="BV388" s="29"/>
      <c r="BW388" s="16">
        <f t="shared" si="115"/>
        <v>0</v>
      </c>
    </row>
    <row r="389" spans="1:75" x14ac:dyDescent="0.3">
      <c r="A389" s="14">
        <v>388</v>
      </c>
      <c r="B389" s="15">
        <v>46059</v>
      </c>
      <c r="C389" s="23" t="s">
        <v>38</v>
      </c>
      <c r="D389" s="17" t="str">
        <f t="shared" si="106"/>
        <v>IG</v>
      </c>
      <c r="E389" s="18" t="s">
        <v>73</v>
      </c>
      <c r="F389" s="18" t="s">
        <v>75</v>
      </c>
      <c r="G389" s="19" t="s">
        <v>95</v>
      </c>
      <c r="H389" s="19"/>
      <c r="I389" s="19"/>
      <c r="J389" s="20">
        <v>104299</v>
      </c>
      <c r="K389" s="21" t="str">
        <f>VLOOKUP(J389,'[2]Item List (3)'!A$1:B$110000,2,FALSE)</f>
        <v>IR.9916</v>
      </c>
      <c r="L389" s="20">
        <v>260104006</v>
      </c>
      <c r="M389" s="16" t="s">
        <v>138</v>
      </c>
      <c r="N389" s="16">
        <v>23</v>
      </c>
      <c r="O389" s="22">
        <f t="shared" si="108"/>
        <v>156.52173913043478</v>
      </c>
      <c r="P389" s="16">
        <v>1</v>
      </c>
      <c r="Q389" s="32">
        <v>1148</v>
      </c>
      <c r="R389" s="16">
        <v>4</v>
      </c>
      <c r="S389" s="16">
        <v>2</v>
      </c>
      <c r="T389" s="16"/>
      <c r="U389" s="23">
        <f t="shared" si="102"/>
        <v>1150</v>
      </c>
      <c r="V389" s="16">
        <v>440</v>
      </c>
      <c r="W389" s="16"/>
      <c r="X389" s="16"/>
      <c r="Y389" s="16"/>
      <c r="Z389" s="16"/>
      <c r="AA389" s="16"/>
      <c r="AB389" s="16"/>
      <c r="AC389" s="16"/>
      <c r="AD389" s="16"/>
      <c r="AE389" s="16"/>
      <c r="AF389" s="16"/>
      <c r="AG389" s="16"/>
      <c r="AH389" s="16"/>
      <c r="AI389" s="16"/>
      <c r="AJ389" s="16"/>
      <c r="AK389" s="16"/>
      <c r="AL389" s="16"/>
      <c r="AM389" s="16"/>
      <c r="AN389" s="16"/>
      <c r="AO389" s="16"/>
      <c r="AP389" s="16">
        <v>10</v>
      </c>
      <c r="AQ389" s="16"/>
      <c r="AR389" s="16"/>
      <c r="AS389" s="16"/>
      <c r="AT389" s="16"/>
      <c r="AU389" s="16"/>
      <c r="AV389" s="16"/>
      <c r="AW389" s="16"/>
      <c r="AX389" s="16">
        <v>30</v>
      </c>
      <c r="AY389" s="16"/>
      <c r="AZ389" s="16"/>
      <c r="BA389" s="16"/>
      <c r="BB389" s="16"/>
      <c r="BC389" s="16"/>
      <c r="BD389" s="16"/>
      <c r="BE389" s="16"/>
      <c r="BF389" s="16"/>
      <c r="BG389" s="23">
        <f t="shared" si="105"/>
        <v>480</v>
      </c>
      <c r="BH389" s="24">
        <f t="shared" si="109"/>
        <v>8</v>
      </c>
      <c r="BI389" s="25">
        <f t="shared" si="107"/>
        <v>7.333333333333333</v>
      </c>
      <c r="BJ389" s="25">
        <f t="shared" si="110"/>
        <v>91.666666666666657</v>
      </c>
      <c r="BK389" s="26">
        <f t="shared" si="103"/>
        <v>100.18939393939394</v>
      </c>
      <c r="BL389" s="26">
        <f t="shared" si="104"/>
        <v>99.478260869565219</v>
      </c>
      <c r="BM389" s="26">
        <f t="shared" si="111"/>
        <v>91.361111111111114</v>
      </c>
      <c r="BN389" s="27">
        <f t="shared" si="101"/>
        <v>0.16666666666666666</v>
      </c>
      <c r="BO389" s="27">
        <f t="shared" si="112"/>
        <v>1226.0869565217392</v>
      </c>
      <c r="BP389" s="27">
        <f t="shared" si="113"/>
        <v>0.5</v>
      </c>
      <c r="BQ389" s="28">
        <f t="shared" si="114"/>
        <v>78.260869565217391</v>
      </c>
      <c r="BR389" s="29">
        <v>1</v>
      </c>
      <c r="BS389" s="29"/>
      <c r="BT389" s="29"/>
      <c r="BU389" s="30"/>
      <c r="BV389" s="29"/>
      <c r="BW389" s="16">
        <f t="shared" si="115"/>
        <v>1148</v>
      </c>
    </row>
    <row r="390" spans="1:75" x14ac:dyDescent="0.3">
      <c r="A390" s="14">
        <v>389</v>
      </c>
      <c r="B390" s="15">
        <v>46059</v>
      </c>
      <c r="C390" s="23" t="s">
        <v>40</v>
      </c>
      <c r="D390" s="17" t="str">
        <f t="shared" si="106"/>
        <v>IG</v>
      </c>
      <c r="E390" s="18" t="s">
        <v>73</v>
      </c>
      <c r="F390" s="18" t="s">
        <v>75</v>
      </c>
      <c r="G390" s="19" t="s">
        <v>89</v>
      </c>
      <c r="H390" s="19"/>
      <c r="I390" s="19"/>
      <c r="J390" s="20">
        <v>104299</v>
      </c>
      <c r="K390" s="21" t="str">
        <f>VLOOKUP(J390,'[2]Item List (3)'!A$1:B$110000,2,FALSE)</f>
        <v>IR.9916</v>
      </c>
      <c r="L390" s="20">
        <v>260104006</v>
      </c>
      <c r="M390" s="16" t="s">
        <v>138</v>
      </c>
      <c r="N390" s="16">
        <v>23</v>
      </c>
      <c r="O390" s="22">
        <f t="shared" si="108"/>
        <v>156.52173913043478</v>
      </c>
      <c r="P390" s="16">
        <v>1</v>
      </c>
      <c r="Q390" s="32">
        <v>1195</v>
      </c>
      <c r="R390" s="16">
        <v>1</v>
      </c>
      <c r="S390" s="16">
        <v>4</v>
      </c>
      <c r="T390" s="16"/>
      <c r="U390" s="23">
        <f t="shared" si="102"/>
        <v>1199</v>
      </c>
      <c r="V390" s="16">
        <v>455</v>
      </c>
      <c r="W390" s="16"/>
      <c r="X390" s="16"/>
      <c r="Y390" s="16"/>
      <c r="Z390" s="16"/>
      <c r="AA390" s="16"/>
      <c r="AB390" s="16"/>
      <c r="AC390" s="16"/>
      <c r="AD390" s="16"/>
      <c r="AE390" s="16"/>
      <c r="AF390" s="16"/>
      <c r="AG390" s="16"/>
      <c r="AH390" s="16"/>
      <c r="AI390" s="16"/>
      <c r="AJ390" s="16"/>
      <c r="AK390" s="16"/>
      <c r="AL390" s="16"/>
      <c r="AM390" s="16"/>
      <c r="AN390" s="16"/>
      <c r="AO390" s="16"/>
      <c r="AP390" s="16">
        <v>10</v>
      </c>
      <c r="AQ390" s="16"/>
      <c r="AR390" s="16"/>
      <c r="AS390" s="16"/>
      <c r="AT390" s="16"/>
      <c r="AU390" s="16"/>
      <c r="AV390" s="16"/>
      <c r="AW390" s="16"/>
      <c r="AX390" s="16"/>
      <c r="AY390" s="16"/>
      <c r="AZ390" s="16">
        <v>15</v>
      </c>
      <c r="BA390" s="16"/>
      <c r="BB390" s="16"/>
      <c r="BC390" s="16"/>
      <c r="BD390" s="16"/>
      <c r="BE390" s="16"/>
      <c r="BF390" s="16"/>
      <c r="BG390" s="23">
        <f t="shared" si="105"/>
        <v>480</v>
      </c>
      <c r="BH390" s="24">
        <f t="shared" si="109"/>
        <v>8</v>
      </c>
      <c r="BI390" s="25">
        <f t="shared" si="107"/>
        <v>7.583333333333333</v>
      </c>
      <c r="BJ390" s="25">
        <f t="shared" si="110"/>
        <v>94.791666666666657</v>
      </c>
      <c r="BK390" s="26">
        <f t="shared" si="103"/>
        <v>101.014652014652</v>
      </c>
      <c r="BL390" s="26">
        <f t="shared" si="104"/>
        <v>99.582985821517937</v>
      </c>
      <c r="BM390" s="26">
        <f t="shared" si="111"/>
        <v>95.354166666666657</v>
      </c>
      <c r="BN390" s="27">
        <f t="shared" si="101"/>
        <v>0.16666666666666666</v>
      </c>
      <c r="BO390" s="27">
        <f t="shared" si="112"/>
        <v>1226.0869565217392</v>
      </c>
      <c r="BP390" s="27">
        <f t="shared" si="113"/>
        <v>0.25</v>
      </c>
      <c r="BQ390" s="28">
        <f t="shared" si="114"/>
        <v>39.130434782608695</v>
      </c>
      <c r="BR390" s="29">
        <v>1</v>
      </c>
      <c r="BS390" s="29"/>
      <c r="BT390" s="29">
        <v>1</v>
      </c>
      <c r="BU390" s="30">
        <v>1</v>
      </c>
      <c r="BV390" s="29"/>
      <c r="BW390" s="16">
        <f t="shared" si="115"/>
        <v>1195</v>
      </c>
    </row>
    <row r="391" spans="1:75" x14ac:dyDescent="0.3">
      <c r="A391" s="14">
        <v>390</v>
      </c>
      <c r="B391" s="15">
        <v>46059</v>
      </c>
      <c r="C391" s="23" t="s">
        <v>38</v>
      </c>
      <c r="D391" s="17" t="str">
        <f t="shared" si="106"/>
        <v>IG</v>
      </c>
      <c r="E391" s="18" t="s">
        <v>74</v>
      </c>
      <c r="F391" s="18" t="s">
        <v>75</v>
      </c>
      <c r="G391" s="19" t="s">
        <v>76</v>
      </c>
      <c r="H391" s="19"/>
      <c r="I391" s="19"/>
      <c r="J391" s="20">
        <v>104737</v>
      </c>
      <c r="K391" s="21" t="str">
        <f>VLOOKUP(J391,'[2]Item List (3)'!A$1:B$110000,2,FALSE)</f>
        <v>IR.IR 42X51.5X37</v>
      </c>
      <c r="L391" s="20">
        <v>251107009</v>
      </c>
      <c r="M391" s="16" t="s">
        <v>138</v>
      </c>
      <c r="N391" s="16">
        <v>35</v>
      </c>
      <c r="O391" s="22">
        <f t="shared" si="108"/>
        <v>102.85714285714286</v>
      </c>
      <c r="P391" s="16">
        <v>1</v>
      </c>
      <c r="Q391" s="32">
        <v>337</v>
      </c>
      <c r="R391" s="16">
        <v>22</v>
      </c>
      <c r="S391" s="16">
        <v>9</v>
      </c>
      <c r="T391" s="16"/>
      <c r="U391" s="23">
        <f t="shared" si="102"/>
        <v>346</v>
      </c>
      <c r="V391" s="16">
        <v>270</v>
      </c>
      <c r="W391" s="16"/>
      <c r="X391" s="16">
        <v>90</v>
      </c>
      <c r="Y391" s="16"/>
      <c r="Z391" s="16">
        <v>40</v>
      </c>
      <c r="AA391" s="16"/>
      <c r="AB391" s="16"/>
      <c r="AC391" s="16"/>
      <c r="AD391" s="16"/>
      <c r="AE391" s="16"/>
      <c r="AF391" s="16"/>
      <c r="AG391" s="16"/>
      <c r="AH391" s="16"/>
      <c r="AI391" s="16"/>
      <c r="AJ391" s="16"/>
      <c r="AK391" s="16"/>
      <c r="AL391" s="16"/>
      <c r="AM391" s="16">
        <v>60</v>
      </c>
      <c r="AN391" s="16"/>
      <c r="AO391" s="16"/>
      <c r="AP391" s="16">
        <v>20</v>
      </c>
      <c r="AQ391" s="16"/>
      <c r="AR391" s="16"/>
      <c r="AS391" s="16"/>
      <c r="AT391" s="16"/>
      <c r="AU391" s="16"/>
      <c r="AV391" s="16"/>
      <c r="AW391" s="16"/>
      <c r="AX391" s="16"/>
      <c r="AY391" s="16"/>
      <c r="AZ391" s="16"/>
      <c r="BA391" s="16"/>
      <c r="BB391" s="16"/>
      <c r="BC391" s="16"/>
      <c r="BD391" s="16"/>
      <c r="BE391" s="16"/>
      <c r="BF391" s="16"/>
      <c r="BG391" s="23">
        <f t="shared" si="105"/>
        <v>480</v>
      </c>
      <c r="BH391" s="24">
        <f t="shared" si="109"/>
        <v>8</v>
      </c>
      <c r="BI391" s="25">
        <f t="shared" si="107"/>
        <v>4.5</v>
      </c>
      <c r="BJ391" s="25">
        <f t="shared" si="110"/>
        <v>56.25</v>
      </c>
      <c r="BK391" s="26">
        <f t="shared" si="103"/>
        <v>74.753086419753089</v>
      </c>
      <c r="BL391" s="26">
        <f t="shared" si="104"/>
        <v>91.040462427745666</v>
      </c>
      <c r="BM391" s="26">
        <f t="shared" si="111"/>
        <v>38.28125</v>
      </c>
      <c r="BN391" s="27">
        <f t="shared" si="101"/>
        <v>0.33333333333333331</v>
      </c>
      <c r="BO391" s="27">
        <f t="shared" si="112"/>
        <v>788.57142857142856</v>
      </c>
      <c r="BP391" s="27">
        <f t="shared" si="113"/>
        <v>3.1666666666666665</v>
      </c>
      <c r="BQ391" s="28">
        <f t="shared" si="114"/>
        <v>325.71428571428572</v>
      </c>
      <c r="BR391" s="29"/>
      <c r="BS391" s="29"/>
      <c r="BT391" s="29"/>
      <c r="BU391" s="30"/>
      <c r="BV391" s="29"/>
      <c r="BW391" s="16">
        <f t="shared" si="115"/>
        <v>337</v>
      </c>
    </row>
    <row r="392" spans="1:75" x14ac:dyDescent="0.3">
      <c r="A392" s="14">
        <v>391</v>
      </c>
      <c r="B392" s="15">
        <v>46059</v>
      </c>
      <c r="C392" s="23" t="s">
        <v>40</v>
      </c>
      <c r="D392" s="17" t="str">
        <f t="shared" si="106"/>
        <v>IG</v>
      </c>
      <c r="E392" s="18" t="s">
        <v>74</v>
      </c>
      <c r="F392" s="18" t="s">
        <v>75</v>
      </c>
      <c r="G392" s="19" t="s">
        <v>77</v>
      </c>
      <c r="H392" s="19"/>
      <c r="I392" s="19"/>
      <c r="J392" s="20">
        <v>104737</v>
      </c>
      <c r="K392" s="21" t="str">
        <f>VLOOKUP(J392,'[2]Item List (3)'!A$1:B$110000,2,FALSE)</f>
        <v>IR.IR 42X51.5X37</v>
      </c>
      <c r="L392" s="20">
        <v>251107009</v>
      </c>
      <c r="M392" s="16" t="s">
        <v>138</v>
      </c>
      <c r="N392" s="16">
        <v>35</v>
      </c>
      <c r="O392" s="22">
        <f t="shared" si="108"/>
        <v>102.85714285714286</v>
      </c>
      <c r="P392" s="16">
        <v>1</v>
      </c>
      <c r="Q392" s="32">
        <v>527</v>
      </c>
      <c r="R392" s="16">
        <v>25</v>
      </c>
      <c r="S392" s="16">
        <v>23</v>
      </c>
      <c r="T392" s="16"/>
      <c r="U392" s="23">
        <f t="shared" si="102"/>
        <v>550</v>
      </c>
      <c r="V392" s="16">
        <v>380</v>
      </c>
      <c r="W392" s="16"/>
      <c r="X392" s="16"/>
      <c r="Y392" s="16">
        <v>20</v>
      </c>
      <c r="Z392" s="16">
        <v>30</v>
      </c>
      <c r="AA392" s="16"/>
      <c r="AB392" s="16"/>
      <c r="AC392" s="16"/>
      <c r="AD392" s="16"/>
      <c r="AE392" s="16"/>
      <c r="AF392" s="16"/>
      <c r="AG392" s="16"/>
      <c r="AH392" s="16"/>
      <c r="AI392" s="16"/>
      <c r="AJ392" s="16"/>
      <c r="AK392" s="16"/>
      <c r="AL392" s="16"/>
      <c r="AM392" s="16"/>
      <c r="AN392" s="16"/>
      <c r="AO392" s="16"/>
      <c r="AP392" s="16">
        <v>20</v>
      </c>
      <c r="AQ392" s="16"/>
      <c r="AR392" s="16"/>
      <c r="AS392" s="16"/>
      <c r="AT392" s="16"/>
      <c r="AU392" s="16"/>
      <c r="AV392" s="16"/>
      <c r="AW392" s="16"/>
      <c r="AX392" s="16"/>
      <c r="AY392" s="16"/>
      <c r="AZ392" s="16">
        <v>15</v>
      </c>
      <c r="BA392" s="16"/>
      <c r="BB392" s="16"/>
      <c r="BC392" s="16">
        <v>10</v>
      </c>
      <c r="BD392" s="16"/>
      <c r="BE392" s="16">
        <v>5</v>
      </c>
      <c r="BF392" s="16"/>
      <c r="BG392" s="23">
        <f t="shared" si="105"/>
        <v>480</v>
      </c>
      <c r="BH392" s="24">
        <f t="shared" si="109"/>
        <v>8</v>
      </c>
      <c r="BI392" s="25">
        <f t="shared" si="107"/>
        <v>6.333333333333333</v>
      </c>
      <c r="BJ392" s="25">
        <f t="shared" si="110"/>
        <v>79.166666666666657</v>
      </c>
      <c r="BK392" s="26">
        <f t="shared" si="103"/>
        <v>84.429824561403507</v>
      </c>
      <c r="BL392" s="26">
        <f t="shared" si="104"/>
        <v>91.272727272727266</v>
      </c>
      <c r="BM392" s="26">
        <f t="shared" si="111"/>
        <v>61.006944444444422</v>
      </c>
      <c r="BN392" s="27">
        <f t="shared" si="101"/>
        <v>0.41666666666666669</v>
      </c>
      <c r="BO392" s="27">
        <f t="shared" si="112"/>
        <v>780</v>
      </c>
      <c r="BP392" s="27">
        <f t="shared" si="113"/>
        <v>1.25</v>
      </c>
      <c r="BQ392" s="28">
        <f t="shared" si="114"/>
        <v>128.57142857142858</v>
      </c>
      <c r="BR392" s="29"/>
      <c r="BS392" s="29"/>
      <c r="BT392" s="29"/>
      <c r="BU392" s="30"/>
      <c r="BV392" s="29"/>
      <c r="BW392" s="16">
        <f t="shared" si="115"/>
        <v>527</v>
      </c>
    </row>
    <row r="393" spans="1:75" x14ac:dyDescent="0.3">
      <c r="A393" s="14">
        <v>392</v>
      </c>
      <c r="B393" s="15">
        <v>46059</v>
      </c>
      <c r="C393" s="23" t="s">
        <v>38</v>
      </c>
      <c r="D393" s="17" t="str">
        <f t="shared" si="106"/>
        <v>IG</v>
      </c>
      <c r="E393" s="18" t="s">
        <v>78</v>
      </c>
      <c r="F393" s="18" t="s">
        <v>75</v>
      </c>
      <c r="G393" s="19" t="s">
        <v>83</v>
      </c>
      <c r="H393" s="19" t="s">
        <v>82</v>
      </c>
      <c r="I393" s="19"/>
      <c r="J393" s="20">
        <v>104249</v>
      </c>
      <c r="K393" s="21" t="str">
        <f>VLOOKUP(J393,'[2]Item List (3)'!A$1:B$110000,2,FALSE)</f>
        <v>IW. BDA-4003</v>
      </c>
      <c r="L393" s="20">
        <v>260104006</v>
      </c>
      <c r="M393" s="16" t="s">
        <v>138</v>
      </c>
      <c r="N393" s="16">
        <v>23</v>
      </c>
      <c r="O393" s="22">
        <f t="shared" si="108"/>
        <v>156.52173913043478</v>
      </c>
      <c r="P393" s="16">
        <v>1</v>
      </c>
      <c r="Q393" s="32">
        <v>357</v>
      </c>
      <c r="R393" s="16">
        <v>32</v>
      </c>
      <c r="S393" s="16">
        <v>11</v>
      </c>
      <c r="T393" s="16"/>
      <c r="U393" s="23">
        <f t="shared" si="102"/>
        <v>368</v>
      </c>
      <c r="V393" s="16">
        <v>180</v>
      </c>
      <c r="W393" s="16">
        <v>180</v>
      </c>
      <c r="X393" s="16">
        <v>30</v>
      </c>
      <c r="Y393" s="16"/>
      <c r="Z393" s="16">
        <v>20</v>
      </c>
      <c r="AA393" s="16"/>
      <c r="AB393" s="16"/>
      <c r="AC393" s="16"/>
      <c r="AD393" s="16"/>
      <c r="AE393" s="16"/>
      <c r="AF393" s="16"/>
      <c r="AG393" s="16"/>
      <c r="AH393" s="16"/>
      <c r="AI393" s="16"/>
      <c r="AJ393" s="16"/>
      <c r="AK393" s="16"/>
      <c r="AL393" s="16"/>
      <c r="AM393" s="16">
        <v>30</v>
      </c>
      <c r="AN393" s="16"/>
      <c r="AO393" s="16"/>
      <c r="AP393" s="16">
        <v>10</v>
      </c>
      <c r="AQ393" s="16"/>
      <c r="AR393" s="16">
        <v>30</v>
      </c>
      <c r="AS393" s="16"/>
      <c r="AT393" s="16"/>
      <c r="AU393" s="16"/>
      <c r="AV393" s="16"/>
      <c r="AW393" s="16"/>
      <c r="AX393" s="16"/>
      <c r="AY393" s="16"/>
      <c r="AZ393" s="16"/>
      <c r="BA393" s="16"/>
      <c r="BB393" s="16"/>
      <c r="BC393" s="16"/>
      <c r="BD393" s="16"/>
      <c r="BE393" s="16"/>
      <c r="BF393" s="16"/>
      <c r="BG393" s="23">
        <f t="shared" si="105"/>
        <v>480</v>
      </c>
      <c r="BH393" s="24">
        <f t="shared" si="109"/>
        <v>8</v>
      </c>
      <c r="BI393" s="25">
        <f t="shared" si="107"/>
        <v>3</v>
      </c>
      <c r="BJ393" s="25">
        <f t="shared" si="110"/>
        <v>37.5</v>
      </c>
      <c r="BK393" s="26">
        <f t="shared" si="103"/>
        <v>78.370370370370367</v>
      </c>
      <c r="BL393" s="26">
        <f t="shared" si="104"/>
        <v>88.315217391304344</v>
      </c>
      <c r="BM393" s="26">
        <f t="shared" si="111"/>
        <v>25.954861111111111</v>
      </c>
      <c r="BN393" s="27">
        <f t="shared" si="101"/>
        <v>3.1666666666666665</v>
      </c>
      <c r="BO393" s="27">
        <f t="shared" si="112"/>
        <v>756.52173913043498</v>
      </c>
      <c r="BP393" s="27">
        <f t="shared" si="113"/>
        <v>1.8333333333333335</v>
      </c>
      <c r="BQ393" s="28">
        <f t="shared" si="114"/>
        <v>286.95652173913049</v>
      </c>
      <c r="BR393" s="29"/>
      <c r="BS393" s="29"/>
      <c r="BT393" s="29"/>
      <c r="BU393" s="30"/>
      <c r="BV393" s="29"/>
      <c r="BW393" s="16">
        <f t="shared" si="115"/>
        <v>357</v>
      </c>
    </row>
    <row r="394" spans="1:75" x14ac:dyDescent="0.3">
      <c r="A394" s="14">
        <v>393</v>
      </c>
      <c r="B394" s="15">
        <v>46059</v>
      </c>
      <c r="C394" s="23" t="s">
        <v>40</v>
      </c>
      <c r="D394" s="17" t="str">
        <f t="shared" si="106"/>
        <v>IG</v>
      </c>
      <c r="E394" s="18" t="s">
        <v>78</v>
      </c>
      <c r="F394" s="18" t="s">
        <v>75</v>
      </c>
      <c r="G394" s="19" t="s">
        <v>64</v>
      </c>
      <c r="H394" s="19" t="s">
        <v>71</v>
      </c>
      <c r="I394" s="19"/>
      <c r="J394" s="20">
        <v>104249</v>
      </c>
      <c r="K394" s="21" t="str">
        <f>VLOOKUP(J394,'[2]Item List (3)'!A$1:B$110000,2,FALSE)</f>
        <v>IW. BDA-4003</v>
      </c>
      <c r="L394" s="20">
        <v>260104006</v>
      </c>
      <c r="M394" s="16" t="s">
        <v>138</v>
      </c>
      <c r="N394" s="16">
        <v>23</v>
      </c>
      <c r="O394" s="22">
        <f t="shared" si="108"/>
        <v>156.52173913043478</v>
      </c>
      <c r="P394" s="16">
        <v>1</v>
      </c>
      <c r="Q394" s="32">
        <v>817</v>
      </c>
      <c r="R394" s="16">
        <v>20</v>
      </c>
      <c r="S394" s="16">
        <v>5</v>
      </c>
      <c r="T394" s="16"/>
      <c r="U394" s="23">
        <f t="shared" si="102"/>
        <v>822</v>
      </c>
      <c r="V394" s="16">
        <v>405</v>
      </c>
      <c r="W394" s="16"/>
      <c r="X394" s="16"/>
      <c r="Y394" s="16"/>
      <c r="Z394" s="16"/>
      <c r="AA394" s="16"/>
      <c r="AB394" s="16"/>
      <c r="AC394" s="16"/>
      <c r="AD394" s="16"/>
      <c r="AE394" s="16"/>
      <c r="AF394" s="16"/>
      <c r="AG394" s="16"/>
      <c r="AH394" s="16"/>
      <c r="AI394" s="16"/>
      <c r="AJ394" s="16"/>
      <c r="AK394" s="16"/>
      <c r="AL394" s="16"/>
      <c r="AM394" s="16"/>
      <c r="AN394" s="16"/>
      <c r="AO394" s="16"/>
      <c r="AP394" s="16">
        <v>20</v>
      </c>
      <c r="AQ394" s="16"/>
      <c r="AR394" s="16"/>
      <c r="AS394" s="16"/>
      <c r="AT394" s="16"/>
      <c r="AU394" s="16"/>
      <c r="AV394" s="16"/>
      <c r="AW394" s="16">
        <v>40</v>
      </c>
      <c r="AX394" s="16"/>
      <c r="AY394" s="16"/>
      <c r="AZ394" s="16">
        <v>15</v>
      </c>
      <c r="BA394" s="16"/>
      <c r="BB394" s="16"/>
      <c r="BC394" s="16"/>
      <c r="BD394" s="16"/>
      <c r="BE394" s="16"/>
      <c r="BF394" s="16"/>
      <c r="BG394" s="23">
        <f t="shared" si="105"/>
        <v>480</v>
      </c>
      <c r="BH394" s="24">
        <f t="shared" si="109"/>
        <v>8</v>
      </c>
      <c r="BI394" s="25">
        <f t="shared" si="107"/>
        <v>6.75</v>
      </c>
      <c r="BJ394" s="25">
        <f t="shared" si="110"/>
        <v>84.375</v>
      </c>
      <c r="BK394" s="26">
        <f t="shared" si="103"/>
        <v>77.802469135802468</v>
      </c>
      <c r="BL394" s="26">
        <f t="shared" si="104"/>
        <v>96.958637469586378</v>
      </c>
      <c r="BM394" s="26">
        <f t="shared" si="111"/>
        <v>63.649305555555543</v>
      </c>
      <c r="BN394" s="27">
        <f t="shared" si="101"/>
        <v>0.33333333333333331</v>
      </c>
      <c r="BO394" s="27">
        <f t="shared" si="112"/>
        <v>1200</v>
      </c>
      <c r="BP394" s="27">
        <f t="shared" si="113"/>
        <v>0.91666666666666674</v>
      </c>
      <c r="BQ394" s="28">
        <f t="shared" si="114"/>
        <v>143.47826086956525</v>
      </c>
      <c r="BR394" s="29">
        <v>1</v>
      </c>
      <c r="BS394" s="29"/>
      <c r="BT394" s="29"/>
      <c r="BU394" s="30"/>
      <c r="BV394" s="29"/>
      <c r="BW394" s="16">
        <f t="shared" si="115"/>
        <v>817</v>
      </c>
    </row>
    <row r="395" spans="1:75" x14ac:dyDescent="0.3">
      <c r="A395" s="14">
        <v>394</v>
      </c>
      <c r="B395" s="15">
        <v>46059</v>
      </c>
      <c r="C395" s="23" t="s">
        <v>38</v>
      </c>
      <c r="D395" s="17" t="str">
        <f t="shared" si="106"/>
        <v>IG</v>
      </c>
      <c r="E395" s="18" t="s">
        <v>79</v>
      </c>
      <c r="F395" s="18"/>
      <c r="G395" s="19"/>
      <c r="H395" s="19"/>
      <c r="I395" s="19"/>
      <c r="J395" s="20"/>
      <c r="K395" s="21" t="e">
        <f>VLOOKUP(J395,'[2]Item List (3)'!A$1:B$110000,2,FALSE)</f>
        <v>#N/A</v>
      </c>
      <c r="L395" s="20"/>
      <c r="M395" s="16" t="s">
        <v>138</v>
      </c>
      <c r="N395" s="16"/>
      <c r="O395" s="22" t="str">
        <f t="shared" si="108"/>
        <v/>
      </c>
      <c r="P395" s="16"/>
      <c r="Q395" s="32"/>
      <c r="R395" s="16"/>
      <c r="S395" s="16"/>
      <c r="T395" s="16"/>
      <c r="U395" s="23">
        <f t="shared" si="102"/>
        <v>0</v>
      </c>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v>480</v>
      </c>
      <c r="BG395" s="23">
        <f t="shared" si="105"/>
        <v>480</v>
      </c>
      <c r="BH395" s="24">
        <f t="shared" si="109"/>
        <v>8</v>
      </c>
      <c r="BI395" s="25">
        <f t="shared" si="107"/>
        <v>0</v>
      </c>
      <c r="BJ395" s="25">
        <f t="shared" si="110"/>
        <v>0</v>
      </c>
      <c r="BK395" s="26">
        <f t="shared" si="103"/>
        <v>0</v>
      </c>
      <c r="BL395" s="26">
        <f t="shared" si="104"/>
        <v>0</v>
      </c>
      <c r="BM395" s="26">
        <f t="shared" si="111"/>
        <v>0</v>
      </c>
      <c r="BN395" s="27">
        <f t="shared" si="101"/>
        <v>8</v>
      </c>
      <c r="BO395" s="27">
        <f t="shared" si="112"/>
        <v>0</v>
      </c>
      <c r="BP395" s="27">
        <f t="shared" si="113"/>
        <v>0</v>
      </c>
      <c r="BQ395" s="28">
        <f t="shared" si="114"/>
        <v>0</v>
      </c>
      <c r="BR395" s="29"/>
      <c r="BS395" s="29"/>
      <c r="BT395" s="29"/>
      <c r="BU395" s="30"/>
      <c r="BV395" s="29"/>
      <c r="BW395" s="16">
        <f t="shared" si="115"/>
        <v>0</v>
      </c>
    </row>
    <row r="396" spans="1:75" x14ac:dyDescent="0.3">
      <c r="A396" s="14">
        <v>395</v>
      </c>
      <c r="B396" s="15">
        <v>46059</v>
      </c>
      <c r="C396" s="23" t="s">
        <v>40</v>
      </c>
      <c r="D396" s="17" t="str">
        <f t="shared" si="106"/>
        <v>IG</v>
      </c>
      <c r="E396" s="18" t="s">
        <v>79</v>
      </c>
      <c r="F396" s="18"/>
      <c r="G396" s="19"/>
      <c r="H396" s="19"/>
      <c r="I396" s="19"/>
      <c r="J396" s="20"/>
      <c r="K396" s="21" t="e">
        <f>VLOOKUP(J396,'[2]Item List (3)'!A$1:B$110000,2,FALSE)</f>
        <v>#N/A</v>
      </c>
      <c r="L396" s="20"/>
      <c r="M396" s="16" t="s">
        <v>138</v>
      </c>
      <c r="N396" s="16"/>
      <c r="O396" s="22" t="str">
        <f t="shared" si="108"/>
        <v/>
      </c>
      <c r="P396" s="16"/>
      <c r="Q396" s="32"/>
      <c r="R396" s="16"/>
      <c r="S396" s="16"/>
      <c r="T396" s="16"/>
      <c r="U396" s="23">
        <f t="shared" si="102"/>
        <v>0</v>
      </c>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v>480</v>
      </c>
      <c r="BG396" s="23">
        <f t="shared" si="105"/>
        <v>480</v>
      </c>
      <c r="BH396" s="24">
        <f t="shared" si="109"/>
        <v>8</v>
      </c>
      <c r="BI396" s="25">
        <f t="shared" si="107"/>
        <v>0</v>
      </c>
      <c r="BJ396" s="25">
        <f t="shared" si="110"/>
        <v>0</v>
      </c>
      <c r="BK396" s="26">
        <f t="shared" si="103"/>
        <v>0</v>
      </c>
      <c r="BL396" s="26">
        <f t="shared" si="104"/>
        <v>0</v>
      </c>
      <c r="BM396" s="26">
        <f t="shared" si="111"/>
        <v>0</v>
      </c>
      <c r="BN396" s="27">
        <f t="shared" si="101"/>
        <v>8</v>
      </c>
      <c r="BO396" s="27">
        <f t="shared" si="112"/>
        <v>0</v>
      </c>
      <c r="BP396" s="27">
        <f t="shared" si="113"/>
        <v>0</v>
      </c>
      <c r="BQ396" s="28">
        <f t="shared" si="114"/>
        <v>0</v>
      </c>
      <c r="BR396" s="29"/>
      <c r="BS396" s="29"/>
      <c r="BT396" s="29"/>
      <c r="BU396" s="30"/>
      <c r="BV396" s="29"/>
      <c r="BW396" s="16">
        <f t="shared" si="115"/>
        <v>0</v>
      </c>
    </row>
    <row r="397" spans="1:75" x14ac:dyDescent="0.3">
      <c r="A397" s="14">
        <v>396</v>
      </c>
      <c r="B397" s="15">
        <v>46059</v>
      </c>
      <c r="C397" s="23" t="s">
        <v>38</v>
      </c>
      <c r="D397" s="17" t="str">
        <f t="shared" si="106"/>
        <v>IG</v>
      </c>
      <c r="E397" s="18" t="s">
        <v>80</v>
      </c>
      <c r="F397" s="18" t="s">
        <v>75</v>
      </c>
      <c r="G397" s="19" t="s">
        <v>64</v>
      </c>
      <c r="H397" s="19"/>
      <c r="I397" s="19"/>
      <c r="J397" s="20">
        <v>100282.4</v>
      </c>
      <c r="K397" s="21" t="str">
        <f>VLOOKUP(J397,'[2]Item List (3)'!A$1:B$110000,2,FALSE)</f>
        <v>D.IR 14537 SPL</v>
      </c>
      <c r="L397" s="20">
        <v>251230009</v>
      </c>
      <c r="M397" s="16" t="s">
        <v>138</v>
      </c>
      <c r="N397" s="16">
        <v>60</v>
      </c>
      <c r="O397" s="22">
        <f t="shared" si="108"/>
        <v>60</v>
      </c>
      <c r="P397" s="16">
        <v>1</v>
      </c>
      <c r="Q397" s="32">
        <v>360</v>
      </c>
      <c r="R397" s="16">
        <v>8</v>
      </c>
      <c r="S397" s="16"/>
      <c r="T397" s="16"/>
      <c r="U397" s="23">
        <f t="shared" si="102"/>
        <v>360</v>
      </c>
      <c r="V397" s="16">
        <v>440</v>
      </c>
      <c r="W397" s="16"/>
      <c r="X397" s="16">
        <v>20</v>
      </c>
      <c r="Y397" s="16"/>
      <c r="Z397" s="16"/>
      <c r="AA397" s="16"/>
      <c r="AB397" s="16"/>
      <c r="AC397" s="16"/>
      <c r="AD397" s="16"/>
      <c r="AE397" s="16"/>
      <c r="AF397" s="16"/>
      <c r="AG397" s="16"/>
      <c r="AH397" s="16"/>
      <c r="AI397" s="16"/>
      <c r="AJ397" s="16"/>
      <c r="AK397" s="16"/>
      <c r="AL397" s="16"/>
      <c r="AM397" s="16"/>
      <c r="AN397" s="16"/>
      <c r="AO397" s="16"/>
      <c r="AP397" s="16">
        <v>20</v>
      </c>
      <c r="AQ397" s="16"/>
      <c r="AR397" s="16"/>
      <c r="AS397" s="16"/>
      <c r="AT397" s="16"/>
      <c r="AU397" s="16"/>
      <c r="AV397" s="16"/>
      <c r="AW397" s="16"/>
      <c r="AX397" s="16"/>
      <c r="AY397" s="16"/>
      <c r="AZ397" s="16"/>
      <c r="BA397" s="16"/>
      <c r="BB397" s="16"/>
      <c r="BC397" s="16"/>
      <c r="BD397" s="16"/>
      <c r="BE397" s="16"/>
      <c r="BF397" s="16"/>
      <c r="BG397" s="23">
        <f t="shared" si="105"/>
        <v>480</v>
      </c>
      <c r="BH397" s="24">
        <f t="shared" si="109"/>
        <v>8</v>
      </c>
      <c r="BI397" s="25">
        <f t="shared" si="107"/>
        <v>7.333333333333333</v>
      </c>
      <c r="BJ397" s="25">
        <f t="shared" si="110"/>
        <v>91.666666666666657</v>
      </c>
      <c r="BK397" s="26">
        <f t="shared" si="103"/>
        <v>81.818181818181827</v>
      </c>
      <c r="BL397" s="26">
        <f t="shared" si="104"/>
        <v>97.777777777777771</v>
      </c>
      <c r="BM397" s="26">
        <f t="shared" si="111"/>
        <v>73.333333333333329</v>
      </c>
      <c r="BN397" s="27">
        <f t="shared" si="101"/>
        <v>0.33333333333333331</v>
      </c>
      <c r="BO397" s="27">
        <f t="shared" si="112"/>
        <v>460</v>
      </c>
      <c r="BP397" s="27">
        <f t="shared" si="113"/>
        <v>0.33333333333333331</v>
      </c>
      <c r="BQ397" s="28">
        <f t="shared" si="114"/>
        <v>20</v>
      </c>
      <c r="BR397" s="29"/>
      <c r="BS397" s="29"/>
      <c r="BT397" s="29"/>
      <c r="BU397" s="30"/>
      <c r="BV397" s="29"/>
      <c r="BW397" s="16">
        <f t="shared" si="115"/>
        <v>360</v>
      </c>
    </row>
    <row r="398" spans="1:75" x14ac:dyDescent="0.3">
      <c r="A398" s="14">
        <v>397</v>
      </c>
      <c r="B398" s="15">
        <v>46059</v>
      </c>
      <c r="C398" s="23" t="s">
        <v>40</v>
      </c>
      <c r="D398" s="17" t="str">
        <f t="shared" si="106"/>
        <v>IG</v>
      </c>
      <c r="E398" s="18" t="s">
        <v>80</v>
      </c>
      <c r="F398" s="18" t="s">
        <v>75</v>
      </c>
      <c r="G398" s="19" t="s">
        <v>84</v>
      </c>
      <c r="H398" s="19" t="s">
        <v>86</v>
      </c>
      <c r="I398" s="19"/>
      <c r="J398" s="20">
        <v>100282.4</v>
      </c>
      <c r="K398" s="21" t="str">
        <f>VLOOKUP(J398,'[2]Item List (3)'!A$1:B$110000,2,FALSE)</f>
        <v>D.IR 14537 SPL</v>
      </c>
      <c r="L398" s="20">
        <v>251230009</v>
      </c>
      <c r="M398" s="16" t="s">
        <v>138</v>
      </c>
      <c r="N398" s="16">
        <v>60</v>
      </c>
      <c r="O398" s="22">
        <f t="shared" si="108"/>
        <v>60</v>
      </c>
      <c r="P398" s="16">
        <v>1</v>
      </c>
      <c r="Q398" s="32">
        <v>9</v>
      </c>
      <c r="R398" s="16">
        <v>3</v>
      </c>
      <c r="S398" s="16"/>
      <c r="T398" s="16"/>
      <c r="U398" s="23">
        <f t="shared" si="102"/>
        <v>9</v>
      </c>
      <c r="V398" s="16">
        <v>45</v>
      </c>
      <c r="W398" s="16"/>
      <c r="X398" s="16"/>
      <c r="Y398" s="16"/>
      <c r="Z398" s="16"/>
      <c r="AA398" s="16"/>
      <c r="AB398" s="16"/>
      <c r="AC398" s="16"/>
      <c r="AD398" s="16"/>
      <c r="AE398" s="16"/>
      <c r="AF398" s="16"/>
      <c r="AG398" s="16"/>
      <c r="AH398" s="16"/>
      <c r="AI398" s="16"/>
      <c r="AJ398" s="16"/>
      <c r="AK398" s="16"/>
      <c r="AL398" s="16"/>
      <c r="AM398" s="16"/>
      <c r="AN398" s="16"/>
      <c r="AO398" s="16"/>
      <c r="AP398" s="16">
        <v>20</v>
      </c>
      <c r="AQ398" s="16"/>
      <c r="AR398" s="16"/>
      <c r="AS398" s="16"/>
      <c r="AT398" s="16"/>
      <c r="AU398" s="16"/>
      <c r="AV398" s="16"/>
      <c r="AW398" s="16"/>
      <c r="AX398" s="16"/>
      <c r="AY398" s="16"/>
      <c r="AZ398" s="16"/>
      <c r="BA398" s="16"/>
      <c r="BB398" s="16"/>
      <c r="BC398" s="16"/>
      <c r="BD398" s="16"/>
      <c r="BE398" s="16"/>
      <c r="BF398" s="16"/>
      <c r="BG398" s="23">
        <f t="shared" si="105"/>
        <v>65</v>
      </c>
      <c r="BH398" s="24">
        <f t="shared" si="109"/>
        <v>1.0833333333333333</v>
      </c>
      <c r="BI398" s="25">
        <f t="shared" si="107"/>
        <v>0.75</v>
      </c>
      <c r="BJ398" s="25">
        <f t="shared" si="110"/>
        <v>69.230769230769241</v>
      </c>
      <c r="BK398" s="26">
        <f t="shared" si="103"/>
        <v>20</v>
      </c>
      <c r="BL398" s="26">
        <f t="shared" si="104"/>
        <v>66.666666666666657</v>
      </c>
      <c r="BM398" s="26">
        <f t="shared" si="111"/>
        <v>9.2307692307692299</v>
      </c>
      <c r="BN398" s="27">
        <f t="shared" si="101"/>
        <v>0.33333333333333331</v>
      </c>
      <c r="BO398" s="27">
        <f t="shared" si="112"/>
        <v>45</v>
      </c>
      <c r="BP398" s="27">
        <f t="shared" si="113"/>
        <v>0</v>
      </c>
      <c r="BQ398" s="28">
        <f t="shared" si="114"/>
        <v>0</v>
      </c>
      <c r="BR398" s="29"/>
      <c r="BS398" s="29"/>
      <c r="BT398" s="29"/>
      <c r="BU398" s="30"/>
      <c r="BV398" s="29"/>
      <c r="BW398" s="16">
        <f t="shared" si="115"/>
        <v>9</v>
      </c>
    </row>
    <row r="399" spans="1:75" x14ac:dyDescent="0.3">
      <c r="A399" s="14">
        <v>398</v>
      </c>
      <c r="B399" s="15">
        <v>46059</v>
      </c>
      <c r="C399" s="23" t="s">
        <v>40</v>
      </c>
      <c r="D399" s="17" t="str">
        <f t="shared" si="106"/>
        <v>IG</v>
      </c>
      <c r="E399" s="18" t="s">
        <v>80</v>
      </c>
      <c r="F399" s="18" t="s">
        <v>75</v>
      </c>
      <c r="G399" s="19" t="s">
        <v>84</v>
      </c>
      <c r="H399" s="19" t="s">
        <v>86</v>
      </c>
      <c r="I399" s="19"/>
      <c r="J399" s="20">
        <v>202103</v>
      </c>
      <c r="K399" s="21" t="e">
        <f>VLOOKUP(J399,'[2]Item List (3)'!A$1:B$110000,2,FALSE)</f>
        <v>#N/A</v>
      </c>
      <c r="L399" s="20">
        <v>201230009</v>
      </c>
      <c r="M399" s="16" t="s">
        <v>141</v>
      </c>
      <c r="N399" s="16">
        <v>50</v>
      </c>
      <c r="O399" s="22">
        <f t="shared" si="108"/>
        <v>72</v>
      </c>
      <c r="P399" s="16">
        <v>1</v>
      </c>
      <c r="Q399" s="32">
        <v>67</v>
      </c>
      <c r="R399" s="16">
        <v>8</v>
      </c>
      <c r="S399" s="16"/>
      <c r="T399" s="16"/>
      <c r="U399" s="23">
        <f t="shared" si="102"/>
        <v>67</v>
      </c>
      <c r="V399" s="16">
        <v>60</v>
      </c>
      <c r="W399" s="16">
        <v>165</v>
      </c>
      <c r="X399" s="16"/>
      <c r="Y399" s="16"/>
      <c r="Z399" s="16">
        <v>10</v>
      </c>
      <c r="AA399" s="16"/>
      <c r="AB399" s="16"/>
      <c r="AC399" s="16"/>
      <c r="AD399" s="16"/>
      <c r="AE399" s="16"/>
      <c r="AF399" s="16"/>
      <c r="AG399" s="16"/>
      <c r="AH399" s="16"/>
      <c r="AI399" s="16"/>
      <c r="AJ399" s="16"/>
      <c r="AK399" s="16"/>
      <c r="AL399" s="16"/>
      <c r="AM399" s="16"/>
      <c r="AN399" s="16"/>
      <c r="AO399" s="16"/>
      <c r="AP399" s="16"/>
      <c r="AQ399" s="16"/>
      <c r="AR399" s="16">
        <v>180</v>
      </c>
      <c r="AS399" s="16"/>
      <c r="AT399" s="16"/>
      <c r="AU399" s="16"/>
      <c r="AV399" s="16"/>
      <c r="AW399" s="16"/>
      <c r="AX399" s="16"/>
      <c r="AY399" s="16"/>
      <c r="AZ399" s="16"/>
      <c r="BA399" s="16"/>
      <c r="BB399" s="16"/>
      <c r="BC399" s="16"/>
      <c r="BD399" s="16"/>
      <c r="BE399" s="16"/>
      <c r="BF399" s="16"/>
      <c r="BG399" s="23">
        <f t="shared" si="105"/>
        <v>415</v>
      </c>
      <c r="BH399" s="24">
        <f t="shared" si="109"/>
        <v>6.916666666666667</v>
      </c>
      <c r="BI399" s="25">
        <f t="shared" si="107"/>
        <v>1</v>
      </c>
      <c r="BJ399" s="25">
        <f t="shared" si="110"/>
        <v>14.457831325301203</v>
      </c>
      <c r="BK399" s="26">
        <f t="shared" si="103"/>
        <v>93.055555555555557</v>
      </c>
      <c r="BL399" s="26">
        <f t="shared" si="104"/>
        <v>88.059701492537314</v>
      </c>
      <c r="BM399" s="26">
        <f t="shared" si="111"/>
        <v>11.84738955823293</v>
      </c>
      <c r="BN399" s="27">
        <f t="shared" si="101"/>
        <v>2.75</v>
      </c>
      <c r="BO399" s="27">
        <f t="shared" si="112"/>
        <v>300.00000000000006</v>
      </c>
      <c r="BP399" s="27">
        <f t="shared" si="113"/>
        <v>3.166666666666667</v>
      </c>
      <c r="BQ399" s="28">
        <f t="shared" si="114"/>
        <v>228.00000000000003</v>
      </c>
      <c r="BR399" s="29"/>
      <c r="BS399" s="29"/>
      <c r="BT399" s="29"/>
      <c r="BU399" s="30"/>
      <c r="BV399" s="29"/>
      <c r="BW399" s="16">
        <f t="shared" si="115"/>
        <v>67</v>
      </c>
    </row>
    <row r="400" spans="1:75" x14ac:dyDescent="0.3">
      <c r="A400" s="14">
        <v>399</v>
      </c>
      <c r="B400" s="15">
        <v>46059</v>
      </c>
      <c r="C400" s="23" t="s">
        <v>38</v>
      </c>
      <c r="D400" s="17" t="str">
        <f t="shared" si="106"/>
        <v>IG</v>
      </c>
      <c r="E400" s="18" t="s">
        <v>85</v>
      </c>
      <c r="F400" s="18"/>
      <c r="G400" s="19"/>
      <c r="H400" s="19"/>
      <c r="I400" s="19"/>
      <c r="J400" s="20"/>
      <c r="K400" s="21" t="e">
        <f>VLOOKUP(J400,'[2]Item List (3)'!A$1:B$110000,2,FALSE)</f>
        <v>#N/A</v>
      </c>
      <c r="L400" s="20"/>
      <c r="M400" s="16" t="s">
        <v>138</v>
      </c>
      <c r="N400" s="16"/>
      <c r="O400" s="22" t="str">
        <f t="shared" si="108"/>
        <v/>
      </c>
      <c r="P400" s="16"/>
      <c r="Q400" s="32"/>
      <c r="R400" s="16"/>
      <c r="S400" s="16"/>
      <c r="T400" s="16"/>
      <c r="U400" s="23">
        <f t="shared" si="102"/>
        <v>0</v>
      </c>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v>480</v>
      </c>
      <c r="AV400" s="16"/>
      <c r="AW400" s="16"/>
      <c r="AX400" s="16"/>
      <c r="AY400" s="16"/>
      <c r="AZ400" s="16"/>
      <c r="BA400" s="16"/>
      <c r="BB400" s="16"/>
      <c r="BC400" s="16"/>
      <c r="BD400" s="16"/>
      <c r="BE400" s="16"/>
      <c r="BF400" s="16"/>
      <c r="BG400" s="23">
        <f t="shared" si="105"/>
        <v>480</v>
      </c>
      <c r="BH400" s="24">
        <f t="shared" si="109"/>
        <v>8</v>
      </c>
      <c r="BI400" s="25">
        <f t="shared" si="107"/>
        <v>0</v>
      </c>
      <c r="BJ400" s="25">
        <f t="shared" si="110"/>
        <v>0</v>
      </c>
      <c r="BK400" s="26">
        <f t="shared" si="103"/>
        <v>0</v>
      </c>
      <c r="BL400" s="26">
        <f t="shared" si="104"/>
        <v>0</v>
      </c>
      <c r="BM400" s="26">
        <f t="shared" si="111"/>
        <v>0</v>
      </c>
      <c r="BN400" s="27">
        <f t="shared" si="101"/>
        <v>0</v>
      </c>
      <c r="BO400" s="27">
        <f t="shared" si="112"/>
        <v>0</v>
      </c>
      <c r="BP400" s="27">
        <f t="shared" si="113"/>
        <v>8</v>
      </c>
      <c r="BQ400" s="28">
        <f t="shared" si="114"/>
        <v>0</v>
      </c>
      <c r="BR400" s="29"/>
      <c r="BS400" s="29"/>
      <c r="BT400" s="29"/>
      <c r="BU400" s="30"/>
      <c r="BV400" s="29"/>
      <c r="BW400" s="16">
        <f t="shared" si="115"/>
        <v>0</v>
      </c>
    </row>
    <row r="401" spans="1:75" x14ac:dyDescent="0.3">
      <c r="A401" s="14">
        <v>400</v>
      </c>
      <c r="B401" s="15">
        <v>46059</v>
      </c>
      <c r="C401" s="23" t="s">
        <v>40</v>
      </c>
      <c r="D401" s="17" t="str">
        <f t="shared" si="106"/>
        <v>IG</v>
      </c>
      <c r="E401" s="18" t="s">
        <v>85</v>
      </c>
      <c r="F401" s="18" t="s">
        <v>75</v>
      </c>
      <c r="G401" s="19" t="s">
        <v>86</v>
      </c>
      <c r="H401" s="19" t="s">
        <v>84</v>
      </c>
      <c r="I401" s="19"/>
      <c r="J401" s="20">
        <v>208247</v>
      </c>
      <c r="K401" s="21" t="str">
        <f>VLOOKUP(J401,'[2]Item List (3)'!A$1:B$110000,2,FALSE)</f>
        <v>OR.209 YY2</v>
      </c>
      <c r="L401" s="20">
        <v>251221004</v>
      </c>
      <c r="M401" s="16" t="s">
        <v>141</v>
      </c>
      <c r="N401" s="16">
        <v>20</v>
      </c>
      <c r="O401" s="22">
        <f t="shared" si="108"/>
        <v>180</v>
      </c>
      <c r="P401" s="16">
        <v>1</v>
      </c>
      <c r="Q401" s="32">
        <v>1012</v>
      </c>
      <c r="R401" s="16">
        <v>26</v>
      </c>
      <c r="S401" s="16"/>
      <c r="T401" s="16"/>
      <c r="U401" s="23">
        <f t="shared" si="102"/>
        <v>1012</v>
      </c>
      <c r="V401" s="16">
        <v>385</v>
      </c>
      <c r="W401" s="16"/>
      <c r="X401" s="16"/>
      <c r="Y401" s="16"/>
      <c r="Z401" s="16"/>
      <c r="AA401" s="16"/>
      <c r="AB401" s="16"/>
      <c r="AC401" s="16"/>
      <c r="AD401" s="16"/>
      <c r="AE401" s="16"/>
      <c r="AF401" s="16"/>
      <c r="AG401" s="16"/>
      <c r="AH401" s="16"/>
      <c r="AI401" s="16"/>
      <c r="AJ401" s="16"/>
      <c r="AK401" s="16"/>
      <c r="AL401" s="16"/>
      <c r="AM401" s="16"/>
      <c r="AN401" s="16">
        <v>60</v>
      </c>
      <c r="AO401" s="16"/>
      <c r="AP401" s="16">
        <v>20</v>
      </c>
      <c r="AQ401" s="16"/>
      <c r="AR401" s="16"/>
      <c r="AS401" s="16"/>
      <c r="AT401" s="16"/>
      <c r="AU401" s="16"/>
      <c r="AV401" s="16"/>
      <c r="AW401" s="16"/>
      <c r="AX401" s="16"/>
      <c r="AY401" s="16"/>
      <c r="AZ401" s="16">
        <v>15</v>
      </c>
      <c r="BA401" s="16"/>
      <c r="BB401" s="16"/>
      <c r="BC401" s="16"/>
      <c r="BD401" s="16"/>
      <c r="BE401" s="16"/>
      <c r="BF401" s="16"/>
      <c r="BG401" s="23">
        <f t="shared" si="105"/>
        <v>480</v>
      </c>
      <c r="BH401" s="24">
        <f t="shared" si="109"/>
        <v>8</v>
      </c>
      <c r="BI401" s="25">
        <f t="shared" si="107"/>
        <v>6.416666666666667</v>
      </c>
      <c r="BJ401" s="25">
        <f t="shared" si="110"/>
        <v>80.208333333333343</v>
      </c>
      <c r="BK401" s="26">
        <f t="shared" si="103"/>
        <v>87.61904761904762</v>
      </c>
      <c r="BL401" s="26">
        <f t="shared" si="104"/>
        <v>97.430830039525702</v>
      </c>
      <c r="BM401" s="26">
        <f t="shared" si="111"/>
        <v>68.472222222222229</v>
      </c>
      <c r="BN401" s="27">
        <f t="shared" si="101"/>
        <v>0.33333333333333331</v>
      </c>
      <c r="BO401" s="27">
        <f t="shared" si="112"/>
        <v>1380</v>
      </c>
      <c r="BP401" s="27">
        <f t="shared" si="113"/>
        <v>1.25</v>
      </c>
      <c r="BQ401" s="28">
        <f t="shared" si="114"/>
        <v>225</v>
      </c>
      <c r="BR401" s="29"/>
      <c r="BS401" s="29"/>
      <c r="BT401" s="29"/>
      <c r="BU401" s="30"/>
      <c r="BV401" s="29"/>
      <c r="BW401" s="16">
        <f t="shared" si="115"/>
        <v>1012</v>
      </c>
    </row>
    <row r="402" spans="1:75" x14ac:dyDescent="0.3">
      <c r="A402" s="14">
        <v>401</v>
      </c>
      <c r="B402" s="15">
        <v>46059</v>
      </c>
      <c r="C402" s="23" t="s">
        <v>38</v>
      </c>
      <c r="D402" s="17" t="str">
        <f t="shared" si="106"/>
        <v>IG</v>
      </c>
      <c r="E402" s="18" t="s">
        <v>87</v>
      </c>
      <c r="F402" s="18" t="s">
        <v>75</v>
      </c>
      <c r="G402" s="19" t="s">
        <v>127</v>
      </c>
      <c r="H402" s="19"/>
      <c r="I402" s="19"/>
      <c r="J402" s="20">
        <v>104247</v>
      </c>
      <c r="K402" s="21" t="str">
        <f>VLOOKUP(J402,'[2]Item List (3)'!A$1:B$110000,2,FALSE)</f>
        <v>IR.209</v>
      </c>
      <c r="L402" s="20">
        <v>251221001</v>
      </c>
      <c r="M402" s="16" t="s">
        <v>138</v>
      </c>
      <c r="N402" s="16">
        <v>25</v>
      </c>
      <c r="O402" s="22">
        <f t="shared" si="108"/>
        <v>144</v>
      </c>
      <c r="P402" s="16">
        <v>1</v>
      </c>
      <c r="Q402" s="32">
        <v>755</v>
      </c>
      <c r="R402" s="16">
        <v>63</v>
      </c>
      <c r="S402" s="16">
        <v>9</v>
      </c>
      <c r="T402" s="16">
        <v>35</v>
      </c>
      <c r="U402" s="23">
        <f t="shared" si="102"/>
        <v>799</v>
      </c>
      <c r="V402" s="16">
        <v>405</v>
      </c>
      <c r="W402" s="16"/>
      <c r="X402" s="16">
        <v>25</v>
      </c>
      <c r="Y402" s="16"/>
      <c r="Z402" s="16"/>
      <c r="AA402" s="16"/>
      <c r="AB402" s="16"/>
      <c r="AC402" s="16"/>
      <c r="AD402" s="16"/>
      <c r="AE402" s="16"/>
      <c r="AF402" s="16"/>
      <c r="AG402" s="16"/>
      <c r="AH402" s="16"/>
      <c r="AI402" s="16"/>
      <c r="AJ402" s="16"/>
      <c r="AK402" s="16"/>
      <c r="AL402" s="16"/>
      <c r="AM402" s="16"/>
      <c r="AN402" s="16"/>
      <c r="AO402" s="16"/>
      <c r="AP402" s="16">
        <v>40</v>
      </c>
      <c r="AQ402" s="16"/>
      <c r="AR402" s="16"/>
      <c r="AS402" s="16"/>
      <c r="AT402" s="16"/>
      <c r="AU402" s="16"/>
      <c r="AV402" s="16"/>
      <c r="AW402" s="16"/>
      <c r="AX402" s="16"/>
      <c r="AY402" s="16"/>
      <c r="AZ402" s="16"/>
      <c r="BA402" s="16"/>
      <c r="BB402" s="16"/>
      <c r="BC402" s="16">
        <v>10</v>
      </c>
      <c r="BD402" s="16"/>
      <c r="BE402" s="16"/>
      <c r="BF402" s="16"/>
      <c r="BG402" s="23">
        <f t="shared" si="105"/>
        <v>480</v>
      </c>
      <c r="BH402" s="24">
        <f t="shared" si="109"/>
        <v>8</v>
      </c>
      <c r="BI402" s="25">
        <f t="shared" si="107"/>
        <v>6.75</v>
      </c>
      <c r="BJ402" s="25">
        <f t="shared" si="110"/>
        <v>84.375</v>
      </c>
      <c r="BK402" s="26">
        <f t="shared" si="103"/>
        <v>82.201646090534979</v>
      </c>
      <c r="BL402" s="26">
        <f t="shared" si="104"/>
        <v>86.608260325406761</v>
      </c>
      <c r="BM402" s="26">
        <f t="shared" si="111"/>
        <v>60.06944444444445</v>
      </c>
      <c r="BN402" s="27">
        <f t="shared" si="101"/>
        <v>0.66666666666666663</v>
      </c>
      <c r="BO402" s="27">
        <f t="shared" si="112"/>
        <v>1056</v>
      </c>
      <c r="BP402" s="27">
        <f t="shared" si="113"/>
        <v>0.58333333333333337</v>
      </c>
      <c r="BQ402" s="28">
        <f t="shared" si="114"/>
        <v>84</v>
      </c>
      <c r="BR402" s="29">
        <v>1</v>
      </c>
      <c r="BS402" s="29"/>
      <c r="BT402" s="29">
        <v>1</v>
      </c>
      <c r="BU402" s="30">
        <v>1</v>
      </c>
      <c r="BV402" s="29"/>
      <c r="BW402" s="16">
        <f t="shared" si="115"/>
        <v>755</v>
      </c>
    </row>
    <row r="403" spans="1:75" x14ac:dyDescent="0.3">
      <c r="A403" s="14">
        <v>402</v>
      </c>
      <c r="B403" s="15">
        <v>46059</v>
      </c>
      <c r="C403" s="23" t="s">
        <v>40</v>
      </c>
      <c r="D403" s="17" t="str">
        <f t="shared" si="106"/>
        <v>IG</v>
      </c>
      <c r="E403" s="18" t="s">
        <v>87</v>
      </c>
      <c r="F403" s="18" t="s">
        <v>75</v>
      </c>
      <c r="G403" s="19" t="s">
        <v>96</v>
      </c>
      <c r="H403" s="19"/>
      <c r="I403" s="19"/>
      <c r="J403" s="20">
        <v>104247</v>
      </c>
      <c r="K403" s="21" t="str">
        <f>VLOOKUP(J403,'[2]Item List (3)'!A$1:B$110000,2,FALSE)</f>
        <v>IR.209</v>
      </c>
      <c r="L403" s="20">
        <v>251221001</v>
      </c>
      <c r="M403" s="16" t="s">
        <v>138</v>
      </c>
      <c r="N403" s="16">
        <v>25</v>
      </c>
      <c r="O403" s="22">
        <f t="shared" si="108"/>
        <v>144</v>
      </c>
      <c r="P403" s="16">
        <v>1</v>
      </c>
      <c r="Q403" s="32">
        <v>631</v>
      </c>
      <c r="R403" s="16">
        <v>59</v>
      </c>
      <c r="S403" s="16">
        <v>11</v>
      </c>
      <c r="T403" s="16">
        <v>25</v>
      </c>
      <c r="U403" s="23">
        <f t="shared" si="102"/>
        <v>667</v>
      </c>
      <c r="V403" s="16">
        <v>375</v>
      </c>
      <c r="W403" s="16"/>
      <c r="X403" s="16">
        <v>35</v>
      </c>
      <c r="Y403" s="16"/>
      <c r="Z403" s="16">
        <v>10</v>
      </c>
      <c r="AA403" s="16"/>
      <c r="AB403" s="16"/>
      <c r="AC403" s="16"/>
      <c r="AD403" s="16"/>
      <c r="AE403" s="16">
        <v>10</v>
      </c>
      <c r="AF403" s="16"/>
      <c r="AG403" s="16"/>
      <c r="AH403" s="16"/>
      <c r="AI403" s="16"/>
      <c r="AJ403" s="16"/>
      <c r="AK403" s="16"/>
      <c r="AL403" s="16"/>
      <c r="AM403" s="16"/>
      <c r="AN403" s="16"/>
      <c r="AO403" s="16"/>
      <c r="AP403" s="16">
        <v>20</v>
      </c>
      <c r="AQ403" s="16"/>
      <c r="AR403" s="16"/>
      <c r="AS403" s="16"/>
      <c r="AT403" s="16"/>
      <c r="AU403" s="16"/>
      <c r="AV403" s="16"/>
      <c r="AW403" s="16"/>
      <c r="AX403" s="16"/>
      <c r="AY403" s="16"/>
      <c r="AZ403" s="16">
        <v>15</v>
      </c>
      <c r="BA403" s="16"/>
      <c r="BB403" s="16"/>
      <c r="BC403" s="16">
        <v>10</v>
      </c>
      <c r="BD403" s="16"/>
      <c r="BE403" s="16">
        <v>5</v>
      </c>
      <c r="BF403" s="16"/>
      <c r="BG403" s="23">
        <f t="shared" si="105"/>
        <v>480</v>
      </c>
      <c r="BH403" s="24">
        <f t="shared" si="109"/>
        <v>8</v>
      </c>
      <c r="BI403" s="25">
        <f t="shared" si="107"/>
        <v>6.25</v>
      </c>
      <c r="BJ403" s="25">
        <f t="shared" si="110"/>
        <v>78.125</v>
      </c>
      <c r="BK403" s="26">
        <f t="shared" si="103"/>
        <v>74.111111111111114</v>
      </c>
      <c r="BL403" s="26">
        <f t="shared" si="104"/>
        <v>85.757121439280354</v>
      </c>
      <c r="BM403" s="26">
        <f t="shared" si="111"/>
        <v>49.652777777777771</v>
      </c>
      <c r="BN403" s="27">
        <f t="shared" ref="BN403:BN466" si="116">(W403+AP403+BE403+BF403)/60</f>
        <v>0.41666666666666669</v>
      </c>
      <c r="BO403" s="27">
        <f t="shared" si="112"/>
        <v>1092</v>
      </c>
      <c r="BP403" s="27">
        <f t="shared" si="113"/>
        <v>1.3333333333333333</v>
      </c>
      <c r="BQ403" s="28">
        <f t="shared" si="114"/>
        <v>192</v>
      </c>
      <c r="BR403" s="29"/>
      <c r="BS403" s="29"/>
      <c r="BT403" s="29"/>
      <c r="BU403" s="30"/>
      <c r="BV403" s="29"/>
      <c r="BW403" s="16">
        <f t="shared" si="115"/>
        <v>631</v>
      </c>
    </row>
    <row r="404" spans="1:75" x14ac:dyDescent="0.3">
      <c r="A404" s="14">
        <v>403</v>
      </c>
      <c r="B404" s="15">
        <v>46059</v>
      </c>
      <c r="C404" s="23" t="s">
        <v>38</v>
      </c>
      <c r="D404" s="17" t="str">
        <f t="shared" si="106"/>
        <v>IG</v>
      </c>
      <c r="E404" s="18" t="s">
        <v>90</v>
      </c>
      <c r="F404" s="18" t="s">
        <v>75</v>
      </c>
      <c r="G404" s="19" t="s">
        <v>128</v>
      </c>
      <c r="H404" s="19"/>
      <c r="I404" s="19"/>
      <c r="J404" s="20">
        <v>200827.1</v>
      </c>
      <c r="K404" s="21" t="str">
        <f>VLOOKUP(J404,'[2]Item List (3)'!A$1:B$110000,2,FALSE)</f>
        <v>MNA.OR 4020</v>
      </c>
      <c r="L404" s="20">
        <v>251207004</v>
      </c>
      <c r="M404" s="16" t="s">
        <v>141</v>
      </c>
      <c r="N404" s="16">
        <v>40</v>
      </c>
      <c r="O404" s="22">
        <f t="shared" si="108"/>
        <v>90</v>
      </c>
      <c r="P404" s="16">
        <v>1</v>
      </c>
      <c r="Q404" s="32">
        <v>154</v>
      </c>
      <c r="R404" s="16">
        <v>20</v>
      </c>
      <c r="S404" s="16">
        <v>88</v>
      </c>
      <c r="T404" s="16"/>
      <c r="U404" s="23">
        <f t="shared" ref="U404:U467" si="117">Q404+S404+T404</f>
        <v>242</v>
      </c>
      <c r="V404" s="16">
        <v>360</v>
      </c>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v>120</v>
      </c>
      <c r="BD404" s="16"/>
      <c r="BE404" s="16"/>
      <c r="BF404" s="16"/>
      <c r="BG404" s="23">
        <f t="shared" si="105"/>
        <v>480</v>
      </c>
      <c r="BH404" s="24">
        <f t="shared" si="109"/>
        <v>8</v>
      </c>
      <c r="BI404" s="25">
        <f t="shared" si="107"/>
        <v>6</v>
      </c>
      <c r="BJ404" s="25">
        <f t="shared" si="110"/>
        <v>75</v>
      </c>
      <c r="BK404" s="26">
        <f t="shared" ref="BK404:BK467" si="118">IFERROR(((U404*N404)/(BI404*3600)*100),0)</f>
        <v>44.81481481481481</v>
      </c>
      <c r="BL404" s="26">
        <f t="shared" ref="BL404:BL467" si="119">IFERROR(((U404-(R404+S404+T404))/U404*100),0)</f>
        <v>55.371900826446286</v>
      </c>
      <c r="BM404" s="26">
        <f t="shared" si="111"/>
        <v>18.611111111111111</v>
      </c>
      <c r="BN404" s="27">
        <f t="shared" si="116"/>
        <v>0</v>
      </c>
      <c r="BO404" s="27">
        <f t="shared" si="112"/>
        <v>720</v>
      </c>
      <c r="BP404" s="27">
        <f t="shared" si="113"/>
        <v>2</v>
      </c>
      <c r="BQ404" s="28">
        <f t="shared" si="114"/>
        <v>180</v>
      </c>
      <c r="BR404" s="29"/>
      <c r="BS404" s="29"/>
      <c r="BT404" s="29"/>
      <c r="BU404" s="30"/>
      <c r="BV404" s="29"/>
      <c r="BW404" s="16">
        <f t="shared" si="115"/>
        <v>154</v>
      </c>
    </row>
    <row r="405" spans="1:75" x14ac:dyDescent="0.3">
      <c r="A405" s="14">
        <v>404</v>
      </c>
      <c r="B405" s="15">
        <v>46059</v>
      </c>
      <c r="C405" s="23" t="s">
        <v>40</v>
      </c>
      <c r="D405" s="17" t="str">
        <f t="shared" si="106"/>
        <v>IG</v>
      </c>
      <c r="E405" s="18" t="s">
        <v>90</v>
      </c>
      <c r="F405" s="18" t="s">
        <v>75</v>
      </c>
      <c r="G405" s="19" t="s">
        <v>96</v>
      </c>
      <c r="H405" s="19" t="s">
        <v>83</v>
      </c>
      <c r="I405" s="19" t="s">
        <v>126</v>
      </c>
      <c r="J405" s="20">
        <v>200497.11</v>
      </c>
      <c r="K405" s="21" t="str">
        <f>VLOOKUP(J405,'[2]Item List (3)'!A$1:B$110000,2,FALSE)</f>
        <v>OR.MNA6718G</v>
      </c>
      <c r="L405" s="20">
        <v>260129020</v>
      </c>
      <c r="M405" s="16" t="s">
        <v>141</v>
      </c>
      <c r="N405" s="16">
        <v>40</v>
      </c>
      <c r="O405" s="22">
        <f t="shared" si="108"/>
        <v>90</v>
      </c>
      <c r="P405" s="16">
        <v>1</v>
      </c>
      <c r="Q405" s="32">
        <v>138</v>
      </c>
      <c r="R405" s="16">
        <v>10</v>
      </c>
      <c r="S405" s="16">
        <v>1</v>
      </c>
      <c r="T405" s="16"/>
      <c r="U405" s="23">
        <f t="shared" si="117"/>
        <v>139</v>
      </c>
      <c r="V405" s="16">
        <v>90</v>
      </c>
      <c r="W405" s="16">
        <v>240</v>
      </c>
      <c r="X405" s="16"/>
      <c r="Y405" s="16"/>
      <c r="Z405" s="16">
        <v>15</v>
      </c>
      <c r="AA405" s="16"/>
      <c r="AB405" s="16"/>
      <c r="AC405" s="16"/>
      <c r="AD405" s="16"/>
      <c r="AE405" s="16"/>
      <c r="AF405" s="16"/>
      <c r="AG405" s="16"/>
      <c r="AH405" s="16"/>
      <c r="AI405" s="16"/>
      <c r="AJ405" s="16"/>
      <c r="AK405" s="16"/>
      <c r="AL405" s="16"/>
      <c r="AM405" s="16"/>
      <c r="AN405" s="16"/>
      <c r="AO405" s="16"/>
      <c r="AP405" s="16"/>
      <c r="AQ405" s="16"/>
      <c r="AR405" s="16">
        <v>120</v>
      </c>
      <c r="AS405" s="16"/>
      <c r="AT405" s="16"/>
      <c r="AU405" s="16"/>
      <c r="AV405" s="16"/>
      <c r="AW405" s="16"/>
      <c r="AX405" s="16"/>
      <c r="AY405" s="16"/>
      <c r="AZ405" s="16">
        <v>15</v>
      </c>
      <c r="BA405" s="16"/>
      <c r="BB405" s="16"/>
      <c r="BC405" s="16"/>
      <c r="BD405" s="16"/>
      <c r="BE405" s="16"/>
      <c r="BF405" s="16"/>
      <c r="BG405" s="23">
        <f t="shared" si="105"/>
        <v>480</v>
      </c>
      <c r="BH405" s="24">
        <f t="shared" si="109"/>
        <v>8</v>
      </c>
      <c r="BI405" s="25">
        <f t="shared" si="107"/>
        <v>1.5</v>
      </c>
      <c r="BJ405" s="25">
        <f t="shared" si="110"/>
        <v>18.75</v>
      </c>
      <c r="BK405" s="26">
        <f t="shared" si="118"/>
        <v>102.96296296296296</v>
      </c>
      <c r="BL405" s="26">
        <f t="shared" si="119"/>
        <v>92.086330935251809</v>
      </c>
      <c r="BM405" s="26">
        <f t="shared" si="111"/>
        <v>17.777777777777779</v>
      </c>
      <c r="BN405" s="27">
        <f t="shared" si="116"/>
        <v>4</v>
      </c>
      <c r="BO405" s="27">
        <f t="shared" si="112"/>
        <v>360</v>
      </c>
      <c r="BP405" s="27">
        <f t="shared" si="113"/>
        <v>2.5</v>
      </c>
      <c r="BQ405" s="28">
        <f t="shared" si="114"/>
        <v>225</v>
      </c>
      <c r="BR405" s="29"/>
      <c r="BS405" s="29"/>
      <c r="BT405" s="29"/>
      <c r="BU405" s="30"/>
      <c r="BV405" s="29"/>
      <c r="BW405" s="16">
        <f t="shared" si="115"/>
        <v>138</v>
      </c>
    </row>
    <row r="406" spans="1:75" x14ac:dyDescent="0.3">
      <c r="A406" s="14">
        <v>405</v>
      </c>
      <c r="B406" s="15">
        <v>46059</v>
      </c>
      <c r="C406" s="23" t="s">
        <v>38</v>
      </c>
      <c r="D406" s="17" t="str">
        <f t="shared" si="106"/>
        <v>IG</v>
      </c>
      <c r="E406" s="18" t="s">
        <v>93</v>
      </c>
      <c r="F406" s="18"/>
      <c r="G406" s="19"/>
      <c r="H406" s="19"/>
      <c r="I406" s="19"/>
      <c r="J406" s="20"/>
      <c r="K406" s="21" t="e">
        <f>VLOOKUP(J406,'[2]Item List (3)'!A$1:B$110000,2,FALSE)</f>
        <v>#N/A</v>
      </c>
      <c r="L406" s="20"/>
      <c r="M406" s="16" t="s">
        <v>138</v>
      </c>
      <c r="N406" s="16"/>
      <c r="O406" s="22" t="str">
        <f t="shared" si="108"/>
        <v/>
      </c>
      <c r="P406" s="16"/>
      <c r="Q406" s="32"/>
      <c r="R406" s="16"/>
      <c r="S406" s="16"/>
      <c r="T406" s="16"/>
      <c r="U406" s="23">
        <f t="shared" si="117"/>
        <v>0</v>
      </c>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v>480</v>
      </c>
      <c r="AS406" s="16"/>
      <c r="AT406" s="16"/>
      <c r="AU406" s="16"/>
      <c r="AV406" s="16"/>
      <c r="AW406" s="16"/>
      <c r="AX406" s="16"/>
      <c r="AY406" s="16"/>
      <c r="AZ406" s="16"/>
      <c r="BA406" s="16"/>
      <c r="BB406" s="16"/>
      <c r="BC406" s="16"/>
      <c r="BD406" s="16"/>
      <c r="BE406" s="16"/>
      <c r="BF406" s="16"/>
      <c r="BG406" s="23">
        <f t="shared" si="105"/>
        <v>480</v>
      </c>
      <c r="BH406" s="24">
        <f t="shared" si="109"/>
        <v>8</v>
      </c>
      <c r="BI406" s="25">
        <f t="shared" si="107"/>
        <v>0</v>
      </c>
      <c r="BJ406" s="25">
        <f t="shared" si="110"/>
        <v>0</v>
      </c>
      <c r="BK406" s="26">
        <f t="shared" si="118"/>
        <v>0</v>
      </c>
      <c r="BL406" s="26">
        <f t="shared" si="119"/>
        <v>0</v>
      </c>
      <c r="BM406" s="26">
        <f t="shared" si="111"/>
        <v>0</v>
      </c>
      <c r="BN406" s="27">
        <f t="shared" si="116"/>
        <v>0</v>
      </c>
      <c r="BO406" s="27">
        <f t="shared" si="112"/>
        <v>0</v>
      </c>
      <c r="BP406" s="27">
        <f t="shared" si="113"/>
        <v>8</v>
      </c>
      <c r="BQ406" s="28">
        <f t="shared" si="114"/>
        <v>0</v>
      </c>
      <c r="BR406" s="29"/>
      <c r="BS406" s="29"/>
      <c r="BT406" s="29"/>
      <c r="BU406" s="30"/>
      <c r="BV406" s="29"/>
      <c r="BW406" s="16">
        <f t="shared" si="115"/>
        <v>0</v>
      </c>
    </row>
    <row r="407" spans="1:75" x14ac:dyDescent="0.3">
      <c r="A407" s="14">
        <v>406</v>
      </c>
      <c r="B407" s="15">
        <v>46059</v>
      </c>
      <c r="C407" s="23" t="s">
        <v>40</v>
      </c>
      <c r="D407" s="17" t="str">
        <f t="shared" si="106"/>
        <v>IG</v>
      </c>
      <c r="E407" s="18" t="s">
        <v>93</v>
      </c>
      <c r="F407" s="18"/>
      <c r="G407" s="19"/>
      <c r="H407" s="19"/>
      <c r="I407" s="19"/>
      <c r="J407" s="20"/>
      <c r="K407" s="21" t="e">
        <f>VLOOKUP(J407,'[2]Item List (3)'!A$1:B$110000,2,FALSE)</f>
        <v>#N/A</v>
      </c>
      <c r="L407" s="20"/>
      <c r="M407" s="16" t="s">
        <v>138</v>
      </c>
      <c r="N407" s="16"/>
      <c r="O407" s="22" t="str">
        <f t="shared" si="108"/>
        <v/>
      </c>
      <c r="P407" s="16"/>
      <c r="Q407" s="32"/>
      <c r="R407" s="16"/>
      <c r="S407" s="16"/>
      <c r="T407" s="16"/>
      <c r="U407" s="23">
        <f t="shared" si="117"/>
        <v>0</v>
      </c>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v>480</v>
      </c>
      <c r="AS407" s="16"/>
      <c r="AT407" s="16"/>
      <c r="AU407" s="16"/>
      <c r="AV407" s="16"/>
      <c r="AW407" s="16"/>
      <c r="AX407" s="16"/>
      <c r="AY407" s="16"/>
      <c r="AZ407" s="16"/>
      <c r="BA407" s="16"/>
      <c r="BB407" s="16"/>
      <c r="BC407" s="16"/>
      <c r="BD407" s="16"/>
      <c r="BE407" s="16"/>
      <c r="BF407" s="16"/>
      <c r="BG407" s="23">
        <f t="shared" ref="BG407:BG431" si="120">SUM(V407:BF407)</f>
        <v>480</v>
      </c>
      <c r="BH407" s="24">
        <f t="shared" si="109"/>
        <v>8</v>
      </c>
      <c r="BI407" s="25">
        <f t="shared" si="107"/>
        <v>0</v>
      </c>
      <c r="BJ407" s="25">
        <f t="shared" si="110"/>
        <v>0</v>
      </c>
      <c r="BK407" s="26">
        <f t="shared" si="118"/>
        <v>0</v>
      </c>
      <c r="BL407" s="26">
        <f t="shared" si="119"/>
        <v>0</v>
      </c>
      <c r="BM407" s="26">
        <f t="shared" si="111"/>
        <v>0</v>
      </c>
      <c r="BN407" s="27">
        <f t="shared" si="116"/>
        <v>0</v>
      </c>
      <c r="BO407" s="27">
        <f t="shared" si="112"/>
        <v>0</v>
      </c>
      <c r="BP407" s="27">
        <f t="shared" si="113"/>
        <v>8</v>
      </c>
      <c r="BQ407" s="28">
        <f t="shared" si="114"/>
        <v>0</v>
      </c>
      <c r="BR407" s="29"/>
      <c r="BS407" s="29"/>
      <c r="BT407" s="29"/>
      <c r="BU407" s="30"/>
      <c r="BV407" s="29"/>
      <c r="BW407" s="16">
        <f t="shared" si="115"/>
        <v>0</v>
      </c>
    </row>
    <row r="408" spans="1:75" x14ac:dyDescent="0.3">
      <c r="A408" s="14">
        <v>407</v>
      </c>
      <c r="B408" s="15">
        <v>46059</v>
      </c>
      <c r="C408" s="23" t="s">
        <v>38</v>
      </c>
      <c r="D408" s="17" t="str">
        <f t="shared" si="106"/>
        <v>IG</v>
      </c>
      <c r="E408" s="18" t="s">
        <v>94</v>
      </c>
      <c r="F408" s="18" t="s">
        <v>75</v>
      </c>
      <c r="G408" s="19" t="s">
        <v>71</v>
      </c>
      <c r="H408" s="19" t="s">
        <v>126</v>
      </c>
      <c r="I408" s="19"/>
      <c r="J408" s="20">
        <v>208417</v>
      </c>
      <c r="K408" s="21" t="str">
        <f>VLOOKUP(J408,'[2]Item List (3)'!A$1:B$110000,2,FALSE)</f>
        <v>JC.OR 8008</v>
      </c>
      <c r="L408" s="20">
        <v>251223008</v>
      </c>
      <c r="M408" s="16" t="s">
        <v>141</v>
      </c>
      <c r="N408" s="16">
        <v>30</v>
      </c>
      <c r="O408" s="22">
        <f t="shared" si="108"/>
        <v>120</v>
      </c>
      <c r="P408" s="16">
        <v>1</v>
      </c>
      <c r="Q408" s="32">
        <v>283</v>
      </c>
      <c r="R408" s="16">
        <v>9</v>
      </c>
      <c r="S408" s="16">
        <v>8</v>
      </c>
      <c r="T408" s="16"/>
      <c r="U408" s="23">
        <f t="shared" si="117"/>
        <v>291</v>
      </c>
      <c r="V408" s="16">
        <v>270</v>
      </c>
      <c r="W408" s="16"/>
      <c r="X408" s="16"/>
      <c r="Y408" s="16"/>
      <c r="Z408" s="16">
        <v>10</v>
      </c>
      <c r="AA408" s="16"/>
      <c r="AB408" s="16"/>
      <c r="AC408" s="16"/>
      <c r="AD408" s="16"/>
      <c r="AE408" s="16"/>
      <c r="AF408" s="16"/>
      <c r="AG408" s="16">
        <v>10</v>
      </c>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v>10</v>
      </c>
      <c r="BD408" s="16"/>
      <c r="BE408" s="16"/>
      <c r="BF408" s="16"/>
      <c r="BG408" s="23">
        <f t="shared" si="120"/>
        <v>300</v>
      </c>
      <c r="BH408" s="24">
        <f t="shared" si="109"/>
        <v>5</v>
      </c>
      <c r="BI408" s="25">
        <f t="shared" si="107"/>
        <v>4.5</v>
      </c>
      <c r="BJ408" s="25">
        <f t="shared" si="110"/>
        <v>90</v>
      </c>
      <c r="BK408" s="26">
        <f t="shared" si="118"/>
        <v>53.888888888888886</v>
      </c>
      <c r="BL408" s="26">
        <f t="shared" si="119"/>
        <v>94.158075601374563</v>
      </c>
      <c r="BM408" s="26">
        <f t="shared" si="111"/>
        <v>45.666666666666664</v>
      </c>
      <c r="BN408" s="27">
        <f t="shared" si="116"/>
        <v>0</v>
      </c>
      <c r="BO408" s="27">
        <f t="shared" si="112"/>
        <v>600</v>
      </c>
      <c r="BP408" s="27">
        <f t="shared" si="113"/>
        <v>0.5</v>
      </c>
      <c r="BQ408" s="28">
        <f t="shared" si="114"/>
        <v>60</v>
      </c>
      <c r="BR408" s="29"/>
      <c r="BS408" s="29"/>
      <c r="BT408" s="29"/>
      <c r="BU408" s="30"/>
      <c r="BV408" s="29"/>
      <c r="BW408" s="16">
        <f t="shared" si="115"/>
        <v>283</v>
      </c>
    </row>
    <row r="409" spans="1:75" x14ac:dyDescent="0.3">
      <c r="A409" s="14">
        <v>408</v>
      </c>
      <c r="B409" s="15">
        <v>46059</v>
      </c>
      <c r="C409" s="23" t="s">
        <v>38</v>
      </c>
      <c r="D409" s="17" t="str">
        <f t="shared" si="106"/>
        <v>IG</v>
      </c>
      <c r="E409" s="18" t="s">
        <v>94</v>
      </c>
      <c r="F409" s="18" t="s">
        <v>75</v>
      </c>
      <c r="G409" s="19" t="s">
        <v>71</v>
      </c>
      <c r="H409" s="19" t="s">
        <v>126</v>
      </c>
      <c r="I409" s="19"/>
      <c r="J409" s="20">
        <v>208448</v>
      </c>
      <c r="K409" s="21" t="str">
        <f>VLOOKUP(J409,'[2]Item List (3)'!A$1:B$110000,2,FALSE)</f>
        <v>R.OR 448(JC 8007)</v>
      </c>
      <c r="L409" s="20"/>
      <c r="M409" s="16" t="s">
        <v>141</v>
      </c>
      <c r="N409" s="16"/>
      <c r="O409" s="22" t="str">
        <f t="shared" si="108"/>
        <v/>
      </c>
      <c r="P409" s="16"/>
      <c r="Q409" s="32"/>
      <c r="R409" s="16"/>
      <c r="S409" s="16"/>
      <c r="T409" s="16"/>
      <c r="U409" s="23">
        <f t="shared" si="117"/>
        <v>0</v>
      </c>
      <c r="V409" s="16"/>
      <c r="W409" s="16">
        <v>180</v>
      </c>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23">
        <f t="shared" si="120"/>
        <v>180</v>
      </c>
      <c r="BH409" s="24">
        <f t="shared" si="109"/>
        <v>3</v>
      </c>
      <c r="BI409" s="25">
        <f t="shared" si="107"/>
        <v>0</v>
      </c>
      <c r="BJ409" s="25">
        <f t="shared" si="110"/>
        <v>0</v>
      </c>
      <c r="BK409" s="26">
        <f t="shared" si="118"/>
        <v>0</v>
      </c>
      <c r="BL409" s="26">
        <f t="shared" si="119"/>
        <v>0</v>
      </c>
      <c r="BM409" s="26">
        <f t="shared" si="111"/>
        <v>0</v>
      </c>
      <c r="BN409" s="27">
        <f t="shared" si="116"/>
        <v>3</v>
      </c>
      <c r="BO409" s="27">
        <f t="shared" si="112"/>
        <v>0</v>
      </c>
      <c r="BP409" s="27">
        <f t="shared" si="113"/>
        <v>0</v>
      </c>
      <c r="BQ409" s="28">
        <f t="shared" si="114"/>
        <v>0</v>
      </c>
      <c r="BR409" s="29"/>
      <c r="BS409" s="29"/>
      <c r="BT409" s="29"/>
      <c r="BU409" s="30"/>
      <c r="BV409" s="29"/>
      <c r="BW409" s="16">
        <f t="shared" si="115"/>
        <v>0</v>
      </c>
    </row>
    <row r="410" spans="1:75" x14ac:dyDescent="0.3">
      <c r="A410" s="14">
        <v>409</v>
      </c>
      <c r="B410" s="15">
        <v>46059</v>
      </c>
      <c r="C410" s="23" t="s">
        <v>40</v>
      </c>
      <c r="D410" s="17" t="str">
        <f t="shared" si="106"/>
        <v>IG</v>
      </c>
      <c r="E410" s="18" t="s">
        <v>94</v>
      </c>
      <c r="F410" s="18" t="s">
        <v>75</v>
      </c>
      <c r="G410" s="19" t="s">
        <v>126</v>
      </c>
      <c r="H410" s="19" t="s">
        <v>117</v>
      </c>
      <c r="I410" s="19" t="s">
        <v>86</v>
      </c>
      <c r="J410" s="20">
        <v>208448</v>
      </c>
      <c r="K410" s="21" t="str">
        <f>VLOOKUP(J410,'[2]Item List (3)'!A$1:B$110000,2,FALSE)</f>
        <v>R.OR 448(JC 8007)</v>
      </c>
      <c r="L410" s="20">
        <v>260223008</v>
      </c>
      <c r="M410" s="16" t="s">
        <v>141</v>
      </c>
      <c r="N410" s="16">
        <v>30</v>
      </c>
      <c r="O410" s="22">
        <f t="shared" si="108"/>
        <v>120</v>
      </c>
      <c r="P410" s="16">
        <v>1</v>
      </c>
      <c r="Q410" s="32">
        <v>477</v>
      </c>
      <c r="R410" s="16">
        <v>21</v>
      </c>
      <c r="S410" s="16">
        <v>10</v>
      </c>
      <c r="T410" s="16"/>
      <c r="U410" s="23">
        <f t="shared" si="117"/>
        <v>487</v>
      </c>
      <c r="V410" s="16">
        <v>310</v>
      </c>
      <c r="W410" s="16">
        <v>100</v>
      </c>
      <c r="X410" s="16">
        <v>20</v>
      </c>
      <c r="Y410" s="16"/>
      <c r="Z410" s="16">
        <v>10</v>
      </c>
      <c r="AA410" s="16"/>
      <c r="AB410" s="16"/>
      <c r="AC410" s="16">
        <v>10</v>
      </c>
      <c r="AD410" s="16"/>
      <c r="AE410" s="16">
        <v>5</v>
      </c>
      <c r="AF410" s="16"/>
      <c r="AG410" s="16"/>
      <c r="AH410" s="16"/>
      <c r="AI410" s="16"/>
      <c r="AJ410" s="16"/>
      <c r="AK410" s="16"/>
      <c r="AL410" s="16"/>
      <c r="AM410" s="16"/>
      <c r="AN410" s="16"/>
      <c r="AO410" s="16"/>
      <c r="AP410" s="16">
        <v>10</v>
      </c>
      <c r="AQ410" s="16"/>
      <c r="AR410" s="16"/>
      <c r="AS410" s="16"/>
      <c r="AT410" s="16"/>
      <c r="AU410" s="16"/>
      <c r="AV410" s="16"/>
      <c r="AW410" s="16"/>
      <c r="AX410" s="16"/>
      <c r="AY410" s="16"/>
      <c r="AZ410" s="16">
        <v>15</v>
      </c>
      <c r="BA410" s="16"/>
      <c r="BB410" s="16"/>
      <c r="BC410" s="16"/>
      <c r="BD410" s="16"/>
      <c r="BE410" s="16"/>
      <c r="BF410" s="16"/>
      <c r="BG410" s="23">
        <f t="shared" si="120"/>
        <v>480</v>
      </c>
      <c r="BH410" s="24">
        <f t="shared" si="109"/>
        <v>8</v>
      </c>
      <c r="BI410" s="25">
        <f t="shared" si="107"/>
        <v>5.1666666666666661</v>
      </c>
      <c r="BJ410" s="25">
        <f t="shared" si="110"/>
        <v>64.583333333333329</v>
      </c>
      <c r="BK410" s="26">
        <f t="shared" si="118"/>
        <v>78.548387096774206</v>
      </c>
      <c r="BL410" s="26">
        <f t="shared" si="119"/>
        <v>93.634496919917865</v>
      </c>
      <c r="BM410" s="26">
        <f t="shared" si="111"/>
        <v>47.5</v>
      </c>
      <c r="BN410" s="27">
        <f t="shared" si="116"/>
        <v>1.8333333333333333</v>
      </c>
      <c r="BO410" s="27">
        <f t="shared" si="112"/>
        <v>740</v>
      </c>
      <c r="BP410" s="27">
        <f t="shared" si="113"/>
        <v>1.0000000000000002</v>
      </c>
      <c r="BQ410" s="28">
        <f t="shared" si="114"/>
        <v>120.00000000000003</v>
      </c>
      <c r="BR410" s="29"/>
      <c r="BS410" s="29"/>
      <c r="BT410" s="29"/>
      <c r="BU410" s="30"/>
      <c r="BV410" s="29"/>
      <c r="BW410" s="16">
        <f t="shared" si="115"/>
        <v>477</v>
      </c>
    </row>
    <row r="411" spans="1:75" x14ac:dyDescent="0.3">
      <c r="A411" s="14">
        <v>410</v>
      </c>
      <c r="B411" s="15">
        <v>46059</v>
      </c>
      <c r="C411" s="23" t="s">
        <v>38</v>
      </c>
      <c r="D411" s="17" t="str">
        <f t="shared" si="106"/>
        <v>IG</v>
      </c>
      <c r="E411" s="18" t="s">
        <v>97</v>
      </c>
      <c r="F411" s="18"/>
      <c r="G411" s="19"/>
      <c r="H411" s="19"/>
      <c r="I411" s="19"/>
      <c r="J411" s="20"/>
      <c r="K411" s="21" t="e">
        <f>VLOOKUP(J411,'[2]Item List (3)'!A$1:B$110000,2,FALSE)</f>
        <v>#N/A</v>
      </c>
      <c r="L411" s="20"/>
      <c r="M411" s="16" t="s">
        <v>138</v>
      </c>
      <c r="N411" s="16"/>
      <c r="O411" s="22" t="str">
        <f t="shared" si="108"/>
        <v/>
      </c>
      <c r="P411" s="16"/>
      <c r="Q411" s="32"/>
      <c r="R411" s="16"/>
      <c r="S411" s="16"/>
      <c r="T411" s="16"/>
      <c r="U411" s="23">
        <f t="shared" si="117"/>
        <v>0</v>
      </c>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v>480</v>
      </c>
      <c r="AV411" s="16"/>
      <c r="AW411" s="16"/>
      <c r="AX411" s="16"/>
      <c r="AY411" s="16"/>
      <c r="AZ411" s="16"/>
      <c r="BA411" s="16"/>
      <c r="BB411" s="16"/>
      <c r="BC411" s="16"/>
      <c r="BD411" s="16"/>
      <c r="BE411" s="16"/>
      <c r="BF411" s="16"/>
      <c r="BG411" s="23">
        <f t="shared" si="120"/>
        <v>480</v>
      </c>
      <c r="BH411" s="24">
        <f t="shared" si="109"/>
        <v>8</v>
      </c>
      <c r="BI411" s="25">
        <f t="shared" si="107"/>
        <v>0</v>
      </c>
      <c r="BJ411" s="25">
        <f t="shared" si="110"/>
        <v>0</v>
      </c>
      <c r="BK411" s="26">
        <f t="shared" si="118"/>
        <v>0</v>
      </c>
      <c r="BL411" s="26">
        <f t="shared" si="119"/>
        <v>0</v>
      </c>
      <c r="BM411" s="26">
        <f t="shared" si="111"/>
        <v>0</v>
      </c>
      <c r="BN411" s="27">
        <f t="shared" si="116"/>
        <v>0</v>
      </c>
      <c r="BO411" s="27">
        <f t="shared" si="112"/>
        <v>0</v>
      </c>
      <c r="BP411" s="27">
        <f t="shared" si="113"/>
        <v>8</v>
      </c>
      <c r="BQ411" s="28">
        <f t="shared" si="114"/>
        <v>0</v>
      </c>
      <c r="BR411" s="29"/>
      <c r="BS411" s="29"/>
      <c r="BT411" s="29"/>
      <c r="BU411" s="30"/>
      <c r="BV411" s="29"/>
      <c r="BW411" s="16">
        <f t="shared" si="115"/>
        <v>0</v>
      </c>
    </row>
    <row r="412" spans="1:75" x14ac:dyDescent="0.3">
      <c r="A412" s="14">
        <v>411</v>
      </c>
      <c r="B412" s="15">
        <v>46059</v>
      </c>
      <c r="C412" s="23" t="s">
        <v>40</v>
      </c>
      <c r="D412" s="17" t="str">
        <f t="shared" si="106"/>
        <v>IG</v>
      </c>
      <c r="E412" s="18" t="s">
        <v>97</v>
      </c>
      <c r="F412" s="18"/>
      <c r="G412" s="19"/>
      <c r="H412" s="19"/>
      <c r="I412" s="19"/>
      <c r="J412" s="20"/>
      <c r="K412" s="21" t="e">
        <f>VLOOKUP(J412,'[2]Item List (3)'!A$1:B$110000,2,FALSE)</f>
        <v>#N/A</v>
      </c>
      <c r="L412" s="20"/>
      <c r="M412" s="16" t="s">
        <v>138</v>
      </c>
      <c r="N412" s="16"/>
      <c r="O412" s="22" t="str">
        <f t="shared" si="108"/>
        <v/>
      </c>
      <c r="P412" s="16"/>
      <c r="Q412" s="32"/>
      <c r="R412" s="16"/>
      <c r="S412" s="16"/>
      <c r="T412" s="16"/>
      <c r="U412" s="23">
        <f t="shared" si="117"/>
        <v>0</v>
      </c>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v>480</v>
      </c>
      <c r="BG412" s="23">
        <f t="shared" si="120"/>
        <v>480</v>
      </c>
      <c r="BH412" s="24">
        <f t="shared" si="109"/>
        <v>8</v>
      </c>
      <c r="BI412" s="25">
        <f t="shared" si="107"/>
        <v>0</v>
      </c>
      <c r="BJ412" s="25">
        <f t="shared" si="110"/>
        <v>0</v>
      </c>
      <c r="BK412" s="26">
        <f t="shared" si="118"/>
        <v>0</v>
      </c>
      <c r="BL412" s="26">
        <f t="shared" si="119"/>
        <v>0</v>
      </c>
      <c r="BM412" s="26">
        <f t="shared" si="111"/>
        <v>0</v>
      </c>
      <c r="BN412" s="27">
        <f t="shared" si="116"/>
        <v>8</v>
      </c>
      <c r="BO412" s="27">
        <f t="shared" si="112"/>
        <v>0</v>
      </c>
      <c r="BP412" s="27">
        <f t="shared" si="113"/>
        <v>0</v>
      </c>
      <c r="BQ412" s="28">
        <f t="shared" si="114"/>
        <v>0</v>
      </c>
      <c r="BR412" s="29"/>
      <c r="BS412" s="29"/>
      <c r="BT412" s="29"/>
      <c r="BU412" s="30"/>
      <c r="BV412" s="29"/>
      <c r="BW412" s="16">
        <f t="shared" si="115"/>
        <v>0</v>
      </c>
    </row>
    <row r="413" spans="1:75" x14ac:dyDescent="0.3">
      <c r="A413" s="14">
        <v>412</v>
      </c>
      <c r="B413" s="15">
        <v>46059</v>
      </c>
      <c r="C413" s="23" t="s">
        <v>38</v>
      </c>
      <c r="D413" s="17" t="str">
        <f t="shared" si="106"/>
        <v>IG</v>
      </c>
      <c r="E413" s="18" t="s">
        <v>99</v>
      </c>
      <c r="F413" s="18" t="s">
        <v>75</v>
      </c>
      <c r="G413" s="19" t="s">
        <v>98</v>
      </c>
      <c r="H413" s="19"/>
      <c r="I413" s="19"/>
      <c r="J413" s="20">
        <v>104247</v>
      </c>
      <c r="K413" s="21" t="str">
        <f>VLOOKUP(J413,'[2]Item List (3)'!A$1:B$110000,2,FALSE)</f>
        <v>IR.209</v>
      </c>
      <c r="L413" s="20">
        <v>250104001</v>
      </c>
      <c r="M413" s="16" t="s">
        <v>138</v>
      </c>
      <c r="N413" s="16">
        <v>30</v>
      </c>
      <c r="O413" s="22">
        <f t="shared" si="108"/>
        <v>120</v>
      </c>
      <c r="P413" s="16">
        <v>1</v>
      </c>
      <c r="Q413" s="32">
        <v>566</v>
      </c>
      <c r="R413" s="16">
        <v>20</v>
      </c>
      <c r="S413" s="16">
        <v>3</v>
      </c>
      <c r="T413" s="16">
        <v>1</v>
      </c>
      <c r="U413" s="23">
        <f t="shared" si="117"/>
        <v>570</v>
      </c>
      <c r="V413" s="16">
        <v>410</v>
      </c>
      <c r="W413" s="16"/>
      <c r="X413" s="16">
        <v>50</v>
      </c>
      <c r="Y413" s="16"/>
      <c r="Z413" s="16"/>
      <c r="AA413" s="16"/>
      <c r="AB413" s="16"/>
      <c r="AC413" s="16"/>
      <c r="AD413" s="16"/>
      <c r="AE413" s="16"/>
      <c r="AF413" s="16"/>
      <c r="AG413" s="16"/>
      <c r="AH413" s="16"/>
      <c r="AI413" s="16"/>
      <c r="AJ413" s="16"/>
      <c r="AK413" s="16"/>
      <c r="AL413" s="16"/>
      <c r="AM413" s="16"/>
      <c r="AN413" s="16"/>
      <c r="AO413" s="16"/>
      <c r="AP413" s="16">
        <v>20</v>
      </c>
      <c r="AQ413" s="16"/>
      <c r="AR413" s="16"/>
      <c r="AS413" s="16"/>
      <c r="AT413" s="16"/>
      <c r="AU413" s="16"/>
      <c r="AV413" s="16"/>
      <c r="AW413" s="16"/>
      <c r="AX413" s="16"/>
      <c r="AY413" s="16"/>
      <c r="AZ413" s="16"/>
      <c r="BA413" s="16"/>
      <c r="BB413" s="16"/>
      <c r="BC413" s="16"/>
      <c r="BD413" s="16"/>
      <c r="BE413" s="16"/>
      <c r="BF413" s="16"/>
      <c r="BG413" s="23">
        <f t="shared" si="120"/>
        <v>480</v>
      </c>
      <c r="BH413" s="24">
        <f t="shared" si="109"/>
        <v>8</v>
      </c>
      <c r="BI413" s="25">
        <f t="shared" si="107"/>
        <v>6.833333333333333</v>
      </c>
      <c r="BJ413" s="25">
        <f t="shared" si="110"/>
        <v>85.416666666666657</v>
      </c>
      <c r="BK413" s="26">
        <f t="shared" si="118"/>
        <v>69.512195121951208</v>
      </c>
      <c r="BL413" s="26">
        <f t="shared" si="119"/>
        <v>95.78947368421052</v>
      </c>
      <c r="BM413" s="26">
        <f t="shared" si="111"/>
        <v>56.874999999999979</v>
      </c>
      <c r="BN413" s="27">
        <f t="shared" si="116"/>
        <v>0.33333333333333331</v>
      </c>
      <c r="BO413" s="27">
        <f t="shared" si="112"/>
        <v>920</v>
      </c>
      <c r="BP413" s="27">
        <f t="shared" si="113"/>
        <v>0.83333333333333348</v>
      </c>
      <c r="BQ413" s="28">
        <f t="shared" si="114"/>
        <v>100.00000000000001</v>
      </c>
      <c r="BR413" s="29"/>
      <c r="BS413" s="29"/>
      <c r="BT413" s="29"/>
      <c r="BU413" s="30"/>
      <c r="BV413" s="29"/>
      <c r="BW413" s="16">
        <f t="shared" si="115"/>
        <v>566</v>
      </c>
    </row>
    <row r="414" spans="1:75" x14ac:dyDescent="0.3">
      <c r="A414" s="14">
        <v>413</v>
      </c>
      <c r="B414" s="15">
        <v>46059</v>
      </c>
      <c r="C414" s="23" t="s">
        <v>40</v>
      </c>
      <c r="D414" s="17" t="str">
        <f t="shared" si="106"/>
        <v>IG</v>
      </c>
      <c r="E414" s="18" t="s">
        <v>99</v>
      </c>
      <c r="F414" s="18" t="s">
        <v>75</v>
      </c>
      <c r="G414" s="19" t="s">
        <v>95</v>
      </c>
      <c r="H414" s="19"/>
      <c r="I414" s="19"/>
      <c r="J414" s="20">
        <v>104247</v>
      </c>
      <c r="K414" s="21" t="str">
        <f>VLOOKUP(J414,'[2]Item List (3)'!A$1:B$110000,2,FALSE)</f>
        <v>IR.209</v>
      </c>
      <c r="L414" s="20">
        <v>250104001</v>
      </c>
      <c r="M414" s="16" t="s">
        <v>138</v>
      </c>
      <c r="N414" s="16">
        <v>30</v>
      </c>
      <c r="O414" s="22">
        <f t="shared" si="108"/>
        <v>120</v>
      </c>
      <c r="P414" s="16">
        <v>1</v>
      </c>
      <c r="Q414" s="32">
        <v>609</v>
      </c>
      <c r="R414" s="16">
        <v>15</v>
      </c>
      <c r="S414" s="16">
        <v>12</v>
      </c>
      <c r="T414" s="16"/>
      <c r="U414" s="23">
        <f t="shared" si="117"/>
        <v>621</v>
      </c>
      <c r="V414" s="16">
        <v>425</v>
      </c>
      <c r="W414" s="16"/>
      <c r="X414" s="16">
        <v>30</v>
      </c>
      <c r="Y414" s="16"/>
      <c r="Z414" s="16"/>
      <c r="AA414" s="16"/>
      <c r="AB414" s="16"/>
      <c r="AC414" s="16"/>
      <c r="AD414" s="16"/>
      <c r="AE414" s="16"/>
      <c r="AF414" s="16"/>
      <c r="AG414" s="16"/>
      <c r="AH414" s="16"/>
      <c r="AI414" s="16"/>
      <c r="AJ414" s="16"/>
      <c r="AK414" s="16"/>
      <c r="AL414" s="16"/>
      <c r="AM414" s="16"/>
      <c r="AN414" s="16"/>
      <c r="AO414" s="16"/>
      <c r="AP414" s="16">
        <v>10</v>
      </c>
      <c r="AQ414" s="16"/>
      <c r="AR414" s="16"/>
      <c r="AS414" s="16"/>
      <c r="AT414" s="16"/>
      <c r="AU414" s="16"/>
      <c r="AV414" s="16"/>
      <c r="AW414" s="16"/>
      <c r="AX414" s="16"/>
      <c r="AY414" s="16"/>
      <c r="AZ414" s="16">
        <v>15</v>
      </c>
      <c r="BA414" s="16"/>
      <c r="BB414" s="16"/>
      <c r="BC414" s="16"/>
      <c r="BD414" s="16"/>
      <c r="BE414" s="16"/>
      <c r="BF414" s="16"/>
      <c r="BG414" s="23">
        <f t="shared" si="120"/>
        <v>480</v>
      </c>
      <c r="BH414" s="24">
        <f t="shared" si="109"/>
        <v>8</v>
      </c>
      <c r="BI414" s="25">
        <f t="shared" si="107"/>
        <v>7.083333333333333</v>
      </c>
      <c r="BJ414" s="25">
        <f t="shared" si="110"/>
        <v>88.541666666666657</v>
      </c>
      <c r="BK414" s="26">
        <f t="shared" si="118"/>
        <v>73.058823529411768</v>
      </c>
      <c r="BL414" s="26">
        <f t="shared" si="119"/>
        <v>95.652173913043484</v>
      </c>
      <c r="BM414" s="26">
        <f t="shared" si="111"/>
        <v>61.875</v>
      </c>
      <c r="BN414" s="27">
        <f t="shared" si="116"/>
        <v>0.16666666666666666</v>
      </c>
      <c r="BO414" s="27">
        <f t="shared" si="112"/>
        <v>940</v>
      </c>
      <c r="BP414" s="27">
        <f t="shared" si="113"/>
        <v>0.75</v>
      </c>
      <c r="BQ414" s="28">
        <f t="shared" si="114"/>
        <v>90</v>
      </c>
      <c r="BR414" s="29">
        <v>1</v>
      </c>
      <c r="BS414" s="29"/>
      <c r="BT414" s="29"/>
      <c r="BU414" s="30"/>
      <c r="BV414" s="29"/>
      <c r="BW414" s="16">
        <f t="shared" si="115"/>
        <v>609</v>
      </c>
    </row>
    <row r="415" spans="1:75" x14ac:dyDescent="0.3">
      <c r="A415" s="14">
        <v>414</v>
      </c>
      <c r="B415" s="15">
        <v>46059</v>
      </c>
      <c r="C415" s="23" t="s">
        <v>38</v>
      </c>
      <c r="D415" s="17" t="str">
        <f t="shared" si="106"/>
        <v>HO</v>
      </c>
      <c r="E415" s="18" t="s">
        <v>100</v>
      </c>
      <c r="F415" s="18"/>
      <c r="G415" s="41"/>
      <c r="H415" s="19"/>
      <c r="I415" s="19"/>
      <c r="J415" s="20"/>
      <c r="K415" s="21" t="e">
        <f>VLOOKUP(J415,'[2]Item List (3)'!A$1:B$110000,2,FALSE)</f>
        <v>#N/A</v>
      </c>
      <c r="L415" s="20"/>
      <c r="M415" s="16" t="s">
        <v>138</v>
      </c>
      <c r="N415" s="16"/>
      <c r="O415" s="22" t="str">
        <f t="shared" si="108"/>
        <v/>
      </c>
      <c r="P415" s="16"/>
      <c r="Q415" s="32"/>
      <c r="R415" s="16"/>
      <c r="S415" s="16"/>
      <c r="T415" s="16"/>
      <c r="U415" s="23">
        <f t="shared" si="117"/>
        <v>0</v>
      </c>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v>480</v>
      </c>
      <c r="BG415" s="23">
        <f t="shared" si="120"/>
        <v>480</v>
      </c>
      <c r="BH415" s="24">
        <f t="shared" si="109"/>
        <v>8</v>
      </c>
      <c r="BI415" s="25">
        <f t="shared" si="107"/>
        <v>0</v>
      </c>
      <c r="BJ415" s="25">
        <f t="shared" si="110"/>
        <v>0</v>
      </c>
      <c r="BK415" s="26">
        <f t="shared" si="118"/>
        <v>0</v>
      </c>
      <c r="BL415" s="26">
        <f t="shared" si="119"/>
        <v>0</v>
      </c>
      <c r="BM415" s="26">
        <f t="shared" si="111"/>
        <v>0</v>
      </c>
      <c r="BN415" s="27">
        <f t="shared" si="116"/>
        <v>8</v>
      </c>
      <c r="BO415" s="27">
        <f t="shared" si="112"/>
        <v>0</v>
      </c>
      <c r="BP415" s="27">
        <f t="shared" si="113"/>
        <v>0</v>
      </c>
      <c r="BQ415" s="28">
        <f t="shared" si="114"/>
        <v>0</v>
      </c>
      <c r="BR415" s="29"/>
      <c r="BS415" s="29"/>
      <c r="BT415" s="29"/>
      <c r="BU415" s="30"/>
      <c r="BV415" s="29"/>
      <c r="BW415" s="16">
        <f t="shared" si="115"/>
        <v>0</v>
      </c>
    </row>
    <row r="416" spans="1:75" x14ac:dyDescent="0.3">
      <c r="A416" s="14">
        <v>415</v>
      </c>
      <c r="B416" s="15">
        <v>46059</v>
      </c>
      <c r="C416" s="23" t="s">
        <v>40</v>
      </c>
      <c r="D416" s="17" t="str">
        <f t="shared" si="106"/>
        <v>HO</v>
      </c>
      <c r="E416" s="18" t="s">
        <v>100</v>
      </c>
      <c r="F416" s="18"/>
      <c r="G416" s="41"/>
      <c r="H416" s="19"/>
      <c r="I416" s="19"/>
      <c r="J416" s="20"/>
      <c r="K416" s="21" t="e">
        <f>VLOOKUP(J416,'[2]Item List (3)'!A$1:B$110000,2,FALSE)</f>
        <v>#N/A</v>
      </c>
      <c r="L416" s="20"/>
      <c r="M416" s="16" t="s">
        <v>138</v>
      </c>
      <c r="N416" s="16"/>
      <c r="O416" s="22" t="str">
        <f t="shared" si="108"/>
        <v/>
      </c>
      <c r="P416" s="16"/>
      <c r="Q416" s="32"/>
      <c r="R416" s="16"/>
      <c r="S416" s="16"/>
      <c r="T416" s="16"/>
      <c r="U416" s="23">
        <f t="shared" si="117"/>
        <v>0</v>
      </c>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v>480</v>
      </c>
      <c r="BG416" s="23">
        <f t="shared" si="120"/>
        <v>480</v>
      </c>
      <c r="BH416" s="24">
        <f t="shared" si="109"/>
        <v>8</v>
      </c>
      <c r="BI416" s="25">
        <f t="shared" si="107"/>
        <v>0</v>
      </c>
      <c r="BJ416" s="25">
        <f t="shared" si="110"/>
        <v>0</v>
      </c>
      <c r="BK416" s="26">
        <f t="shared" si="118"/>
        <v>0</v>
      </c>
      <c r="BL416" s="26">
        <f t="shared" si="119"/>
        <v>0</v>
      </c>
      <c r="BM416" s="26">
        <f t="shared" si="111"/>
        <v>0</v>
      </c>
      <c r="BN416" s="27">
        <f t="shared" si="116"/>
        <v>8</v>
      </c>
      <c r="BO416" s="27">
        <f t="shared" si="112"/>
        <v>0</v>
      </c>
      <c r="BP416" s="27">
        <f t="shared" si="113"/>
        <v>0</v>
      </c>
      <c r="BQ416" s="28">
        <f t="shared" si="114"/>
        <v>0</v>
      </c>
      <c r="BR416" s="29"/>
      <c r="BS416" s="29"/>
      <c r="BT416" s="29"/>
      <c r="BU416" s="30"/>
      <c r="BV416" s="29"/>
      <c r="BW416" s="16">
        <f t="shared" si="115"/>
        <v>0</v>
      </c>
    </row>
    <row r="417" spans="1:75" x14ac:dyDescent="0.3">
      <c r="A417" s="14">
        <v>416</v>
      </c>
      <c r="B417" s="15">
        <v>46059</v>
      </c>
      <c r="C417" s="23" t="s">
        <v>38</v>
      </c>
      <c r="D417" s="17" t="str">
        <f t="shared" si="106"/>
        <v>HO</v>
      </c>
      <c r="E417" s="18" t="s">
        <v>104</v>
      </c>
      <c r="F417" s="18" t="s">
        <v>101</v>
      </c>
      <c r="G417" s="19" t="s">
        <v>106</v>
      </c>
      <c r="H417" s="19"/>
      <c r="I417" s="19"/>
      <c r="J417" s="20">
        <v>208821.01</v>
      </c>
      <c r="K417" s="21" t="str">
        <f>VLOOKUP(J417,'[2]Item List (3)'!A$1:B$110000,2,FALSE)</f>
        <v>NK.OR 32/20(NKI 28/20)</v>
      </c>
      <c r="L417" s="20">
        <v>260101003</v>
      </c>
      <c r="M417" s="16" t="s">
        <v>141</v>
      </c>
      <c r="N417" s="16">
        <v>20</v>
      </c>
      <c r="O417" s="22">
        <f t="shared" si="108"/>
        <v>180</v>
      </c>
      <c r="P417" s="16">
        <v>1</v>
      </c>
      <c r="Q417" s="32">
        <v>728</v>
      </c>
      <c r="R417" s="16"/>
      <c r="S417" s="16"/>
      <c r="T417" s="16"/>
      <c r="U417" s="23">
        <f t="shared" si="117"/>
        <v>728</v>
      </c>
      <c r="V417" s="16">
        <v>265</v>
      </c>
      <c r="W417" s="16"/>
      <c r="X417" s="16"/>
      <c r="Y417" s="16"/>
      <c r="Z417" s="16"/>
      <c r="AA417" s="16"/>
      <c r="AB417" s="16"/>
      <c r="AC417" s="16"/>
      <c r="AD417" s="16"/>
      <c r="AE417" s="16"/>
      <c r="AF417" s="16"/>
      <c r="AG417" s="16"/>
      <c r="AH417" s="16"/>
      <c r="AI417" s="16"/>
      <c r="AJ417" s="16"/>
      <c r="AK417" s="16"/>
      <c r="AL417" s="16"/>
      <c r="AM417" s="16"/>
      <c r="AN417" s="16">
        <v>140</v>
      </c>
      <c r="AO417" s="16"/>
      <c r="AP417" s="16">
        <v>15</v>
      </c>
      <c r="AQ417" s="16"/>
      <c r="AR417" s="16">
        <v>60</v>
      </c>
      <c r="AS417" s="16"/>
      <c r="AT417" s="16"/>
      <c r="AU417" s="16"/>
      <c r="AV417" s="16"/>
      <c r="AW417" s="16"/>
      <c r="AX417" s="16"/>
      <c r="AY417" s="16"/>
      <c r="AZ417" s="16"/>
      <c r="BA417" s="16"/>
      <c r="BB417" s="16"/>
      <c r="BC417" s="16"/>
      <c r="BD417" s="16"/>
      <c r="BE417" s="16"/>
      <c r="BF417" s="16"/>
      <c r="BG417" s="23">
        <f t="shared" si="120"/>
        <v>480</v>
      </c>
      <c r="BH417" s="24">
        <f t="shared" si="109"/>
        <v>8</v>
      </c>
      <c r="BI417" s="25">
        <f t="shared" si="107"/>
        <v>4.4166666666666661</v>
      </c>
      <c r="BJ417" s="25">
        <f t="shared" si="110"/>
        <v>55.208333333333329</v>
      </c>
      <c r="BK417" s="26">
        <f t="shared" si="118"/>
        <v>91.572327044025172</v>
      </c>
      <c r="BL417" s="26">
        <f t="shared" si="119"/>
        <v>100</v>
      </c>
      <c r="BM417" s="26">
        <f t="shared" si="111"/>
        <v>50.555555555555557</v>
      </c>
      <c r="BN417" s="27">
        <f t="shared" si="116"/>
        <v>0.25</v>
      </c>
      <c r="BO417" s="27">
        <f t="shared" si="112"/>
        <v>1395</v>
      </c>
      <c r="BP417" s="27">
        <f t="shared" si="113"/>
        <v>3.3333333333333335</v>
      </c>
      <c r="BQ417" s="28">
        <f t="shared" si="114"/>
        <v>600</v>
      </c>
      <c r="BR417" s="29"/>
      <c r="BS417" s="29"/>
      <c r="BT417" s="29"/>
      <c r="BU417" s="30"/>
      <c r="BV417" s="29"/>
      <c r="BW417" s="16">
        <f t="shared" si="115"/>
        <v>728</v>
      </c>
    </row>
    <row r="418" spans="1:75" x14ac:dyDescent="0.3">
      <c r="A418" s="14">
        <v>417</v>
      </c>
      <c r="B418" s="15">
        <v>46059</v>
      </c>
      <c r="C418" s="23" t="s">
        <v>40</v>
      </c>
      <c r="D418" s="17" t="str">
        <f t="shared" si="106"/>
        <v>HO</v>
      </c>
      <c r="E418" s="18" t="s">
        <v>104</v>
      </c>
      <c r="F418" s="18"/>
      <c r="G418" s="19"/>
      <c r="H418" s="19"/>
      <c r="I418" s="19"/>
      <c r="J418" s="20"/>
      <c r="K418" s="21" t="e">
        <f>VLOOKUP(J418,'[2]Item List (3)'!A$1:B$110000,2,FALSE)</f>
        <v>#N/A</v>
      </c>
      <c r="L418" s="20"/>
      <c r="M418" s="16" t="s">
        <v>138</v>
      </c>
      <c r="N418" s="16"/>
      <c r="O418" s="22" t="str">
        <f t="shared" si="108"/>
        <v/>
      </c>
      <c r="P418" s="16"/>
      <c r="Q418" s="32"/>
      <c r="R418" s="16"/>
      <c r="S418" s="16"/>
      <c r="T418" s="16"/>
      <c r="U418" s="23">
        <f t="shared" si="117"/>
        <v>0</v>
      </c>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v>480</v>
      </c>
      <c r="BG418" s="23">
        <f t="shared" si="120"/>
        <v>480</v>
      </c>
      <c r="BH418" s="24">
        <f t="shared" si="109"/>
        <v>8</v>
      </c>
      <c r="BI418" s="25">
        <f t="shared" si="107"/>
        <v>0</v>
      </c>
      <c r="BJ418" s="25">
        <f t="shared" si="110"/>
        <v>0</v>
      </c>
      <c r="BK418" s="26">
        <f t="shared" si="118"/>
        <v>0</v>
      </c>
      <c r="BL418" s="26">
        <f t="shared" si="119"/>
        <v>0</v>
      </c>
      <c r="BM418" s="26">
        <f t="shared" si="111"/>
        <v>0</v>
      </c>
      <c r="BN418" s="27">
        <f t="shared" si="116"/>
        <v>8</v>
      </c>
      <c r="BO418" s="27">
        <f t="shared" si="112"/>
        <v>0</v>
      </c>
      <c r="BP418" s="27">
        <f t="shared" si="113"/>
        <v>0</v>
      </c>
      <c r="BQ418" s="28">
        <f t="shared" si="114"/>
        <v>0</v>
      </c>
      <c r="BR418" s="29"/>
      <c r="BS418" s="29"/>
      <c r="BT418" s="29"/>
      <c r="BU418" s="30"/>
      <c r="BV418" s="29"/>
      <c r="BW418" s="16">
        <f t="shared" si="115"/>
        <v>0</v>
      </c>
    </row>
    <row r="419" spans="1:75" x14ac:dyDescent="0.3">
      <c r="A419" s="14">
        <v>418</v>
      </c>
      <c r="B419" s="15">
        <v>46059</v>
      </c>
      <c r="C419" s="23" t="s">
        <v>38</v>
      </c>
      <c r="D419" s="17" t="str">
        <f t="shared" si="106"/>
        <v>HO</v>
      </c>
      <c r="E419" s="18" t="s">
        <v>108</v>
      </c>
      <c r="F419" s="18"/>
      <c r="G419" s="19"/>
      <c r="H419" s="19"/>
      <c r="I419" s="19"/>
      <c r="J419" s="20"/>
      <c r="K419" s="21" t="e">
        <f>VLOOKUP(J419,'[2]Item List (3)'!A$1:B$110000,2,FALSE)</f>
        <v>#N/A</v>
      </c>
      <c r="L419" s="20"/>
      <c r="M419" s="16" t="s">
        <v>138</v>
      </c>
      <c r="N419" s="16"/>
      <c r="O419" s="22" t="str">
        <f t="shared" si="108"/>
        <v/>
      </c>
      <c r="P419" s="16"/>
      <c r="Q419" s="32"/>
      <c r="R419" s="16"/>
      <c r="S419" s="16"/>
      <c r="T419" s="16"/>
      <c r="U419" s="23">
        <f t="shared" si="117"/>
        <v>0</v>
      </c>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v>480</v>
      </c>
      <c r="BG419" s="23">
        <f t="shared" si="120"/>
        <v>480</v>
      </c>
      <c r="BH419" s="24">
        <f t="shared" si="109"/>
        <v>8</v>
      </c>
      <c r="BI419" s="25">
        <f t="shared" si="107"/>
        <v>0</v>
      </c>
      <c r="BJ419" s="25">
        <f t="shared" si="110"/>
        <v>0</v>
      </c>
      <c r="BK419" s="26">
        <f t="shared" si="118"/>
        <v>0</v>
      </c>
      <c r="BL419" s="26">
        <f t="shared" si="119"/>
        <v>0</v>
      </c>
      <c r="BM419" s="26">
        <f t="shared" si="111"/>
        <v>0</v>
      </c>
      <c r="BN419" s="27">
        <f t="shared" si="116"/>
        <v>8</v>
      </c>
      <c r="BO419" s="27">
        <f t="shared" si="112"/>
        <v>0</v>
      </c>
      <c r="BP419" s="27">
        <f t="shared" si="113"/>
        <v>0</v>
      </c>
      <c r="BQ419" s="28">
        <f t="shared" si="114"/>
        <v>0</v>
      </c>
      <c r="BR419" s="29"/>
      <c r="BS419" s="29"/>
      <c r="BT419" s="29"/>
      <c r="BU419" s="30"/>
      <c r="BV419" s="29"/>
      <c r="BW419" s="16">
        <f t="shared" si="115"/>
        <v>0</v>
      </c>
    </row>
    <row r="420" spans="1:75" x14ac:dyDescent="0.3">
      <c r="A420" s="14">
        <v>419</v>
      </c>
      <c r="B420" s="15">
        <v>46059</v>
      </c>
      <c r="C420" s="23" t="s">
        <v>40</v>
      </c>
      <c r="D420" s="17" t="str">
        <f t="shared" si="106"/>
        <v>HO</v>
      </c>
      <c r="E420" s="18" t="s">
        <v>108</v>
      </c>
      <c r="F420" s="18"/>
      <c r="G420" s="19"/>
      <c r="H420" s="19"/>
      <c r="I420" s="19"/>
      <c r="J420" s="20"/>
      <c r="K420" s="21" t="e">
        <f>VLOOKUP(J420,'[2]Item List (3)'!A$1:B$110000,2,FALSE)</f>
        <v>#N/A</v>
      </c>
      <c r="L420" s="20"/>
      <c r="M420" s="16" t="s">
        <v>138</v>
      </c>
      <c r="N420" s="16"/>
      <c r="O420" s="22" t="str">
        <f t="shared" si="108"/>
        <v/>
      </c>
      <c r="P420" s="16"/>
      <c r="Q420" s="32"/>
      <c r="R420" s="16"/>
      <c r="S420" s="16"/>
      <c r="T420" s="16"/>
      <c r="U420" s="23">
        <f t="shared" si="117"/>
        <v>0</v>
      </c>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v>480</v>
      </c>
      <c r="BG420" s="23">
        <f t="shared" si="120"/>
        <v>480</v>
      </c>
      <c r="BH420" s="24">
        <f t="shared" si="109"/>
        <v>8</v>
      </c>
      <c r="BI420" s="25">
        <f t="shared" si="107"/>
        <v>0</v>
      </c>
      <c r="BJ420" s="25">
        <f t="shared" si="110"/>
        <v>0</v>
      </c>
      <c r="BK420" s="26">
        <f t="shared" si="118"/>
        <v>0</v>
      </c>
      <c r="BL420" s="26">
        <f t="shared" si="119"/>
        <v>0</v>
      </c>
      <c r="BM420" s="26">
        <f t="shared" si="111"/>
        <v>0</v>
      </c>
      <c r="BN420" s="27">
        <f t="shared" si="116"/>
        <v>8</v>
      </c>
      <c r="BO420" s="27">
        <f t="shared" si="112"/>
        <v>0</v>
      </c>
      <c r="BP420" s="27">
        <f t="shared" si="113"/>
        <v>0</v>
      </c>
      <c r="BQ420" s="28">
        <f t="shared" si="114"/>
        <v>0</v>
      </c>
      <c r="BR420" s="29"/>
      <c r="BS420" s="29"/>
      <c r="BT420" s="29"/>
      <c r="BU420" s="30"/>
      <c r="BV420" s="29"/>
      <c r="BW420" s="16">
        <f t="shared" si="115"/>
        <v>0</v>
      </c>
    </row>
    <row r="421" spans="1:75" x14ac:dyDescent="0.3">
      <c r="A421" s="14">
        <v>420</v>
      </c>
      <c r="B421" s="15">
        <v>46059</v>
      </c>
      <c r="C421" s="23" t="s">
        <v>38</v>
      </c>
      <c r="D421" s="17" t="str">
        <f t="shared" si="106"/>
        <v>HO</v>
      </c>
      <c r="E421" s="18" t="s">
        <v>111</v>
      </c>
      <c r="F421" s="18"/>
      <c r="G421" s="19"/>
      <c r="H421" s="19"/>
      <c r="I421" s="19"/>
      <c r="J421" s="20"/>
      <c r="K421" s="21" t="e">
        <f>VLOOKUP(J421,'[2]Item List (3)'!A$1:B$110000,2,FALSE)</f>
        <v>#N/A</v>
      </c>
      <c r="L421" s="20"/>
      <c r="M421" s="16" t="s">
        <v>138</v>
      </c>
      <c r="N421" s="16"/>
      <c r="O421" s="22" t="str">
        <f t="shared" si="108"/>
        <v/>
      </c>
      <c r="P421" s="16"/>
      <c r="Q421" s="32"/>
      <c r="R421" s="16"/>
      <c r="S421" s="16"/>
      <c r="T421" s="16"/>
      <c r="U421" s="23">
        <f t="shared" si="117"/>
        <v>0</v>
      </c>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v>480</v>
      </c>
      <c r="AS421" s="16"/>
      <c r="AT421" s="16"/>
      <c r="AU421" s="16"/>
      <c r="AV421" s="16"/>
      <c r="AW421" s="16"/>
      <c r="AX421" s="16"/>
      <c r="AY421" s="16"/>
      <c r="AZ421" s="16"/>
      <c r="BA421" s="16"/>
      <c r="BB421" s="16"/>
      <c r="BC421" s="16"/>
      <c r="BD421" s="16"/>
      <c r="BE421" s="16"/>
      <c r="BF421" s="16"/>
      <c r="BG421" s="23">
        <f t="shared" si="120"/>
        <v>480</v>
      </c>
      <c r="BH421" s="24">
        <f t="shared" si="109"/>
        <v>8</v>
      </c>
      <c r="BI421" s="25">
        <f t="shared" si="107"/>
        <v>0</v>
      </c>
      <c r="BJ421" s="25">
        <f t="shared" si="110"/>
        <v>0</v>
      </c>
      <c r="BK421" s="26">
        <f t="shared" si="118"/>
        <v>0</v>
      </c>
      <c r="BL421" s="26">
        <f t="shared" si="119"/>
        <v>0</v>
      </c>
      <c r="BM421" s="26">
        <f t="shared" si="111"/>
        <v>0</v>
      </c>
      <c r="BN421" s="27">
        <f t="shared" si="116"/>
        <v>0</v>
      </c>
      <c r="BO421" s="27">
        <f t="shared" si="112"/>
        <v>0</v>
      </c>
      <c r="BP421" s="27">
        <f t="shared" si="113"/>
        <v>8</v>
      </c>
      <c r="BQ421" s="28">
        <f t="shared" si="114"/>
        <v>0</v>
      </c>
      <c r="BR421" s="29"/>
      <c r="BS421" s="29"/>
      <c r="BT421" s="29"/>
      <c r="BU421" s="30"/>
      <c r="BV421" s="29"/>
      <c r="BW421" s="16">
        <f t="shared" si="115"/>
        <v>0</v>
      </c>
    </row>
    <row r="422" spans="1:75" x14ac:dyDescent="0.3">
      <c r="A422" s="14">
        <v>421</v>
      </c>
      <c r="B422" s="15">
        <v>46059</v>
      </c>
      <c r="C422" s="23" t="s">
        <v>40</v>
      </c>
      <c r="D422" s="17" t="str">
        <f t="shared" si="106"/>
        <v>HO</v>
      </c>
      <c r="E422" s="18" t="s">
        <v>111</v>
      </c>
      <c r="F422" s="18" t="s">
        <v>101</v>
      </c>
      <c r="G422" s="19" t="s">
        <v>114</v>
      </c>
      <c r="H422" s="19"/>
      <c r="I422" s="19"/>
      <c r="J422" s="20">
        <v>104247</v>
      </c>
      <c r="K422" s="21" t="str">
        <f>VLOOKUP(J422,'[2]Item List (3)'!A$1:B$110000,2,FALSE)</f>
        <v>IR.209</v>
      </c>
      <c r="L422" s="20">
        <v>260104001</v>
      </c>
      <c r="M422" s="16" t="s">
        <v>138</v>
      </c>
      <c r="N422" s="16">
        <v>15</v>
      </c>
      <c r="O422" s="22">
        <f t="shared" si="108"/>
        <v>240</v>
      </c>
      <c r="P422" s="16">
        <v>1</v>
      </c>
      <c r="Q422" s="32">
        <v>1680</v>
      </c>
      <c r="R422" s="16"/>
      <c r="S422" s="16"/>
      <c r="T422" s="16"/>
      <c r="U422" s="23">
        <f t="shared" si="117"/>
        <v>1680</v>
      </c>
      <c r="V422" s="16">
        <v>435</v>
      </c>
      <c r="W422" s="16"/>
      <c r="X422" s="16"/>
      <c r="Y422" s="16"/>
      <c r="Z422" s="16"/>
      <c r="AA422" s="16"/>
      <c r="AB422" s="16"/>
      <c r="AC422" s="16"/>
      <c r="AD422" s="16"/>
      <c r="AE422" s="16"/>
      <c r="AF422" s="16"/>
      <c r="AG422" s="16"/>
      <c r="AH422" s="16"/>
      <c r="AI422" s="16"/>
      <c r="AJ422" s="16"/>
      <c r="AK422" s="16"/>
      <c r="AL422" s="16"/>
      <c r="AM422" s="16"/>
      <c r="AN422" s="16"/>
      <c r="AO422" s="16"/>
      <c r="AP422" s="16">
        <v>30</v>
      </c>
      <c r="AQ422" s="16"/>
      <c r="AR422" s="16"/>
      <c r="AS422" s="16"/>
      <c r="AT422" s="16"/>
      <c r="AU422" s="16"/>
      <c r="AV422" s="16"/>
      <c r="AW422" s="16"/>
      <c r="AX422" s="16"/>
      <c r="AY422" s="16"/>
      <c r="AZ422" s="16">
        <v>15</v>
      </c>
      <c r="BA422" s="16"/>
      <c r="BB422" s="16"/>
      <c r="BC422" s="16"/>
      <c r="BD422" s="16"/>
      <c r="BE422" s="16"/>
      <c r="BF422" s="16"/>
      <c r="BG422" s="23">
        <f t="shared" si="120"/>
        <v>480</v>
      </c>
      <c r="BH422" s="24">
        <f t="shared" si="109"/>
        <v>8</v>
      </c>
      <c r="BI422" s="25">
        <f t="shared" si="107"/>
        <v>7.25</v>
      </c>
      <c r="BJ422" s="25">
        <f t="shared" si="110"/>
        <v>90.625</v>
      </c>
      <c r="BK422" s="26">
        <f t="shared" si="118"/>
        <v>96.551724137931032</v>
      </c>
      <c r="BL422" s="26">
        <f t="shared" si="119"/>
        <v>100</v>
      </c>
      <c r="BM422" s="26">
        <f t="shared" si="111"/>
        <v>87.5</v>
      </c>
      <c r="BN422" s="27">
        <f t="shared" si="116"/>
        <v>0.5</v>
      </c>
      <c r="BO422" s="27">
        <f t="shared" si="112"/>
        <v>1800</v>
      </c>
      <c r="BP422" s="27">
        <f t="shared" si="113"/>
        <v>0.25</v>
      </c>
      <c r="BQ422" s="28">
        <f t="shared" si="114"/>
        <v>60</v>
      </c>
      <c r="BR422" s="29"/>
      <c r="BS422" s="29"/>
      <c r="BT422" s="29"/>
      <c r="BU422" s="30"/>
      <c r="BV422" s="29"/>
      <c r="BW422" s="16">
        <f t="shared" si="115"/>
        <v>1680</v>
      </c>
    </row>
    <row r="423" spans="1:75" x14ac:dyDescent="0.3">
      <c r="A423" s="14">
        <v>422</v>
      </c>
      <c r="B423" s="15">
        <v>46059</v>
      </c>
      <c r="C423" s="23" t="s">
        <v>38</v>
      </c>
      <c r="D423" s="17" t="str">
        <f t="shared" si="106"/>
        <v>HO</v>
      </c>
      <c r="E423" s="18" t="s">
        <v>113</v>
      </c>
      <c r="F423" s="18"/>
      <c r="G423" s="19"/>
      <c r="H423" s="19"/>
      <c r="I423" s="19"/>
      <c r="J423" s="20"/>
      <c r="K423" s="21" t="e">
        <f>VLOOKUP(J423,'[2]Item List (3)'!A$1:B$110000,2,FALSE)</f>
        <v>#N/A</v>
      </c>
      <c r="L423" s="20"/>
      <c r="M423" s="16" t="s">
        <v>138</v>
      </c>
      <c r="N423" s="16"/>
      <c r="O423" s="22" t="str">
        <f t="shared" si="108"/>
        <v/>
      </c>
      <c r="P423" s="16"/>
      <c r="Q423" s="32"/>
      <c r="R423" s="16"/>
      <c r="S423" s="16"/>
      <c r="T423" s="16"/>
      <c r="U423" s="23">
        <f t="shared" si="117"/>
        <v>0</v>
      </c>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v>480</v>
      </c>
      <c r="AV423" s="16"/>
      <c r="AW423" s="16"/>
      <c r="AX423" s="16"/>
      <c r="AY423" s="16"/>
      <c r="AZ423" s="16"/>
      <c r="BA423" s="16"/>
      <c r="BB423" s="16"/>
      <c r="BC423" s="16"/>
      <c r="BD423" s="16"/>
      <c r="BE423" s="16"/>
      <c r="BF423" s="16"/>
      <c r="BG423" s="23">
        <f t="shared" si="120"/>
        <v>480</v>
      </c>
      <c r="BH423" s="24">
        <f t="shared" si="109"/>
        <v>8</v>
      </c>
      <c r="BI423" s="25">
        <f t="shared" si="107"/>
        <v>0</v>
      </c>
      <c r="BJ423" s="25">
        <f t="shared" si="110"/>
        <v>0</v>
      </c>
      <c r="BK423" s="26">
        <f t="shared" si="118"/>
        <v>0</v>
      </c>
      <c r="BL423" s="26">
        <f t="shared" si="119"/>
        <v>0</v>
      </c>
      <c r="BM423" s="26">
        <f t="shared" si="111"/>
        <v>0</v>
      </c>
      <c r="BN423" s="27">
        <f t="shared" si="116"/>
        <v>0</v>
      </c>
      <c r="BO423" s="27">
        <f t="shared" si="112"/>
        <v>0</v>
      </c>
      <c r="BP423" s="27">
        <f t="shared" si="113"/>
        <v>8</v>
      </c>
      <c r="BQ423" s="28">
        <f t="shared" si="114"/>
        <v>0</v>
      </c>
      <c r="BR423" s="29"/>
      <c r="BS423" s="29"/>
      <c r="BT423" s="29"/>
      <c r="BU423" s="30"/>
      <c r="BV423" s="29"/>
      <c r="BW423" s="16">
        <f t="shared" si="115"/>
        <v>0</v>
      </c>
    </row>
    <row r="424" spans="1:75" x14ac:dyDescent="0.3">
      <c r="A424" s="14">
        <v>423</v>
      </c>
      <c r="B424" s="15">
        <v>46059</v>
      </c>
      <c r="C424" s="23" t="s">
        <v>40</v>
      </c>
      <c r="D424" s="17" t="str">
        <f t="shared" si="106"/>
        <v>HO</v>
      </c>
      <c r="E424" s="18" t="s">
        <v>113</v>
      </c>
      <c r="F424" s="18"/>
      <c r="G424" s="19"/>
      <c r="H424" s="19"/>
      <c r="I424" s="19"/>
      <c r="J424" s="20"/>
      <c r="K424" s="21" t="e">
        <f>VLOOKUP(J424,'[2]Item List (3)'!A$1:B$110000,2,FALSE)</f>
        <v>#N/A</v>
      </c>
      <c r="L424" s="20"/>
      <c r="M424" s="16" t="s">
        <v>138</v>
      </c>
      <c r="N424" s="16"/>
      <c r="O424" s="22" t="str">
        <f t="shared" si="108"/>
        <v/>
      </c>
      <c r="P424" s="16"/>
      <c r="Q424" s="32"/>
      <c r="R424" s="16"/>
      <c r="S424" s="16"/>
      <c r="T424" s="16"/>
      <c r="U424" s="23">
        <f t="shared" si="117"/>
        <v>0</v>
      </c>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v>480</v>
      </c>
      <c r="AV424" s="16"/>
      <c r="AW424" s="16"/>
      <c r="AX424" s="16"/>
      <c r="AY424" s="16"/>
      <c r="AZ424" s="16"/>
      <c r="BA424" s="16"/>
      <c r="BB424" s="16"/>
      <c r="BC424" s="16"/>
      <c r="BD424" s="16"/>
      <c r="BE424" s="16"/>
      <c r="BF424" s="16"/>
      <c r="BG424" s="23">
        <f t="shared" si="120"/>
        <v>480</v>
      </c>
      <c r="BH424" s="24">
        <f t="shared" si="109"/>
        <v>8</v>
      </c>
      <c r="BI424" s="25">
        <f t="shared" si="107"/>
        <v>0</v>
      </c>
      <c r="BJ424" s="25">
        <f t="shared" si="110"/>
        <v>0</v>
      </c>
      <c r="BK424" s="26">
        <f t="shared" si="118"/>
        <v>0</v>
      </c>
      <c r="BL424" s="26">
        <f t="shared" si="119"/>
        <v>0</v>
      </c>
      <c r="BM424" s="26">
        <f t="shared" si="111"/>
        <v>0</v>
      </c>
      <c r="BN424" s="27">
        <f t="shared" si="116"/>
        <v>0</v>
      </c>
      <c r="BO424" s="27">
        <f t="shared" si="112"/>
        <v>0</v>
      </c>
      <c r="BP424" s="27">
        <f t="shared" si="113"/>
        <v>8</v>
      </c>
      <c r="BQ424" s="28">
        <f t="shared" si="114"/>
        <v>0</v>
      </c>
      <c r="BR424" s="29"/>
      <c r="BS424" s="29"/>
      <c r="BT424" s="29"/>
      <c r="BU424" s="30"/>
      <c r="BV424" s="29"/>
      <c r="BW424" s="16">
        <f t="shared" si="115"/>
        <v>0</v>
      </c>
    </row>
    <row r="425" spans="1:75" x14ac:dyDescent="0.3">
      <c r="A425" s="14">
        <v>424</v>
      </c>
      <c r="B425" s="15">
        <v>46059</v>
      </c>
      <c r="C425" s="23" t="s">
        <v>38</v>
      </c>
      <c r="D425" s="17" t="str">
        <f t="shared" si="106"/>
        <v>HO</v>
      </c>
      <c r="E425" s="18" t="s">
        <v>115</v>
      </c>
      <c r="F425" s="18"/>
      <c r="G425" s="19"/>
      <c r="H425" s="19"/>
      <c r="I425" s="19"/>
      <c r="J425" s="20"/>
      <c r="K425" s="21" t="e">
        <f>VLOOKUP(J425,'[2]Item List (3)'!A$1:B$110000,2,FALSE)</f>
        <v>#N/A</v>
      </c>
      <c r="L425" s="20"/>
      <c r="M425" s="16" t="s">
        <v>138</v>
      </c>
      <c r="N425" s="16"/>
      <c r="O425" s="22" t="str">
        <f t="shared" si="108"/>
        <v/>
      </c>
      <c r="P425" s="16"/>
      <c r="Q425" s="32"/>
      <c r="R425" s="16"/>
      <c r="S425" s="16"/>
      <c r="T425" s="16"/>
      <c r="U425" s="23">
        <f t="shared" si="117"/>
        <v>0</v>
      </c>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v>480</v>
      </c>
      <c r="BG425" s="23">
        <f t="shared" si="120"/>
        <v>480</v>
      </c>
      <c r="BH425" s="24">
        <f t="shared" si="109"/>
        <v>8</v>
      </c>
      <c r="BI425" s="25">
        <f t="shared" si="107"/>
        <v>0</v>
      </c>
      <c r="BJ425" s="25">
        <f t="shared" si="110"/>
        <v>0</v>
      </c>
      <c r="BK425" s="26">
        <f t="shared" si="118"/>
        <v>0</v>
      </c>
      <c r="BL425" s="26">
        <f t="shared" si="119"/>
        <v>0</v>
      </c>
      <c r="BM425" s="26">
        <f t="shared" si="111"/>
        <v>0</v>
      </c>
      <c r="BN425" s="27">
        <f t="shared" si="116"/>
        <v>8</v>
      </c>
      <c r="BO425" s="27">
        <f t="shared" si="112"/>
        <v>0</v>
      </c>
      <c r="BP425" s="27">
        <f t="shared" si="113"/>
        <v>0</v>
      </c>
      <c r="BQ425" s="28">
        <f t="shared" si="114"/>
        <v>0</v>
      </c>
      <c r="BR425" s="29"/>
      <c r="BS425" s="29"/>
      <c r="BT425" s="29"/>
      <c r="BU425" s="30"/>
      <c r="BV425" s="29"/>
      <c r="BW425" s="16">
        <f t="shared" si="115"/>
        <v>0</v>
      </c>
    </row>
    <row r="426" spans="1:75" x14ac:dyDescent="0.3">
      <c r="A426" s="14">
        <v>425</v>
      </c>
      <c r="B426" s="15">
        <v>46059</v>
      </c>
      <c r="C426" s="23" t="s">
        <v>40</v>
      </c>
      <c r="D426" s="17" t="str">
        <f t="shared" si="106"/>
        <v>HO</v>
      </c>
      <c r="E426" s="18" t="s">
        <v>115</v>
      </c>
      <c r="F426" s="18"/>
      <c r="G426" s="19"/>
      <c r="H426" s="19"/>
      <c r="I426" s="19"/>
      <c r="J426" s="20"/>
      <c r="K426" s="21" t="e">
        <f>VLOOKUP(J426,'[2]Item List (3)'!A$1:B$110000,2,FALSE)</f>
        <v>#N/A</v>
      </c>
      <c r="L426" s="20"/>
      <c r="M426" s="16" t="s">
        <v>138</v>
      </c>
      <c r="N426" s="16"/>
      <c r="O426" s="22" t="str">
        <f t="shared" si="108"/>
        <v/>
      </c>
      <c r="P426" s="16"/>
      <c r="Q426" s="32"/>
      <c r="R426" s="16"/>
      <c r="S426" s="16"/>
      <c r="T426" s="16"/>
      <c r="U426" s="23">
        <f t="shared" si="117"/>
        <v>0</v>
      </c>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v>480</v>
      </c>
      <c r="BG426" s="23">
        <f t="shared" si="120"/>
        <v>480</v>
      </c>
      <c r="BH426" s="24">
        <f t="shared" si="109"/>
        <v>8</v>
      </c>
      <c r="BI426" s="25">
        <f t="shared" si="107"/>
        <v>0</v>
      </c>
      <c r="BJ426" s="25">
        <f t="shared" si="110"/>
        <v>0</v>
      </c>
      <c r="BK426" s="26">
        <f t="shared" si="118"/>
        <v>0</v>
      </c>
      <c r="BL426" s="26">
        <f t="shared" si="119"/>
        <v>0</v>
      </c>
      <c r="BM426" s="26">
        <f t="shared" si="111"/>
        <v>0</v>
      </c>
      <c r="BN426" s="27">
        <f t="shared" si="116"/>
        <v>8</v>
      </c>
      <c r="BO426" s="27">
        <f t="shared" si="112"/>
        <v>0</v>
      </c>
      <c r="BP426" s="27">
        <f t="shared" si="113"/>
        <v>0</v>
      </c>
      <c r="BQ426" s="28">
        <f t="shared" si="114"/>
        <v>0</v>
      </c>
      <c r="BR426" s="29"/>
      <c r="BS426" s="29"/>
      <c r="BT426" s="29"/>
      <c r="BU426" s="30"/>
      <c r="BV426" s="29"/>
      <c r="BW426" s="16">
        <f t="shared" si="115"/>
        <v>0</v>
      </c>
    </row>
    <row r="427" spans="1:75" x14ac:dyDescent="0.3">
      <c r="A427" s="14">
        <v>426</v>
      </c>
      <c r="B427" s="15">
        <v>46059</v>
      </c>
      <c r="C427" s="23" t="s">
        <v>38</v>
      </c>
      <c r="D427" s="17" t="str">
        <f t="shared" si="106"/>
        <v>HO</v>
      </c>
      <c r="E427" s="18" t="s">
        <v>116</v>
      </c>
      <c r="F427" s="18" t="s">
        <v>101</v>
      </c>
      <c r="G427" s="19" t="s">
        <v>46</v>
      </c>
      <c r="H427" s="19"/>
      <c r="I427" s="19"/>
      <c r="J427" s="20">
        <v>200827.1</v>
      </c>
      <c r="K427" s="21" t="str">
        <f>VLOOKUP(J427,'[2]Item List (3)'!A$1:B$110000,2,FALSE)</f>
        <v>MNA.OR 4020</v>
      </c>
      <c r="L427" s="20">
        <v>251204004</v>
      </c>
      <c r="M427" s="16" t="s">
        <v>141</v>
      </c>
      <c r="N427" s="16">
        <v>15</v>
      </c>
      <c r="O427" s="22">
        <f t="shared" si="108"/>
        <v>240</v>
      </c>
      <c r="P427" s="16">
        <v>1</v>
      </c>
      <c r="Q427" s="32">
        <v>582</v>
      </c>
      <c r="R427" s="16"/>
      <c r="S427" s="16"/>
      <c r="T427" s="16"/>
      <c r="U427" s="23">
        <f t="shared" si="117"/>
        <v>582</v>
      </c>
      <c r="V427" s="16">
        <v>150</v>
      </c>
      <c r="W427" s="16"/>
      <c r="X427" s="16"/>
      <c r="Y427" s="16"/>
      <c r="Z427" s="16"/>
      <c r="AA427" s="16"/>
      <c r="AB427" s="16"/>
      <c r="AC427" s="16"/>
      <c r="AD427" s="16"/>
      <c r="AE427" s="16"/>
      <c r="AF427" s="16"/>
      <c r="AG427" s="16"/>
      <c r="AH427" s="16"/>
      <c r="AI427" s="16"/>
      <c r="AJ427" s="16"/>
      <c r="AK427" s="16"/>
      <c r="AL427" s="16"/>
      <c r="AM427" s="16"/>
      <c r="AN427" s="16">
        <v>320</v>
      </c>
      <c r="AO427" s="16"/>
      <c r="AP427" s="16">
        <v>10</v>
      </c>
      <c r="AQ427" s="16"/>
      <c r="AR427" s="16"/>
      <c r="AS427" s="16"/>
      <c r="AT427" s="16"/>
      <c r="AU427" s="16"/>
      <c r="AV427" s="16"/>
      <c r="AW427" s="16"/>
      <c r="AX427" s="16"/>
      <c r="AY427" s="16"/>
      <c r="AZ427" s="16"/>
      <c r="BA427" s="16"/>
      <c r="BB427" s="16"/>
      <c r="BC427" s="16"/>
      <c r="BD427" s="16"/>
      <c r="BE427" s="16"/>
      <c r="BF427" s="16"/>
      <c r="BG427" s="23">
        <f t="shared" si="120"/>
        <v>480</v>
      </c>
      <c r="BH427" s="24">
        <f t="shared" si="109"/>
        <v>8</v>
      </c>
      <c r="BI427" s="25">
        <f t="shared" si="107"/>
        <v>2.5</v>
      </c>
      <c r="BJ427" s="25">
        <f t="shared" si="110"/>
        <v>31.25</v>
      </c>
      <c r="BK427" s="26">
        <f t="shared" si="118"/>
        <v>97</v>
      </c>
      <c r="BL427" s="26">
        <f t="shared" si="119"/>
        <v>100</v>
      </c>
      <c r="BM427" s="26">
        <f t="shared" si="111"/>
        <v>30.312499999999996</v>
      </c>
      <c r="BN427" s="27">
        <f t="shared" si="116"/>
        <v>0.16666666666666666</v>
      </c>
      <c r="BO427" s="27">
        <f t="shared" si="112"/>
        <v>1880</v>
      </c>
      <c r="BP427" s="27">
        <f t="shared" si="113"/>
        <v>5.333333333333333</v>
      </c>
      <c r="BQ427" s="28">
        <f t="shared" si="114"/>
        <v>1280</v>
      </c>
      <c r="BR427" s="29"/>
      <c r="BS427" s="29"/>
      <c r="BT427" s="29"/>
      <c r="BU427" s="30"/>
      <c r="BV427" s="29"/>
      <c r="BW427" s="16">
        <f t="shared" si="115"/>
        <v>582</v>
      </c>
    </row>
    <row r="428" spans="1:75" x14ac:dyDescent="0.3">
      <c r="A428" s="14">
        <v>427</v>
      </c>
      <c r="B428" s="15">
        <v>46059</v>
      </c>
      <c r="C428" s="23" t="s">
        <v>40</v>
      </c>
      <c r="D428" s="17" t="str">
        <f t="shared" si="106"/>
        <v>HO</v>
      </c>
      <c r="E428" s="18" t="s">
        <v>116</v>
      </c>
      <c r="F428" s="18"/>
      <c r="G428" s="19"/>
      <c r="H428" s="19"/>
      <c r="I428" s="19"/>
      <c r="J428" s="20"/>
      <c r="K428" s="21" t="e">
        <f>VLOOKUP(J428,'[2]Item List (3)'!A$1:B$110000,2,FALSE)</f>
        <v>#N/A</v>
      </c>
      <c r="L428" s="20"/>
      <c r="M428" s="16" t="s">
        <v>138</v>
      </c>
      <c r="N428" s="16"/>
      <c r="O428" s="22" t="str">
        <f t="shared" si="108"/>
        <v/>
      </c>
      <c r="P428" s="16"/>
      <c r="Q428" s="32"/>
      <c r="R428" s="16"/>
      <c r="S428" s="16"/>
      <c r="T428" s="16"/>
      <c r="U428" s="23">
        <f t="shared" si="117"/>
        <v>0</v>
      </c>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v>480</v>
      </c>
      <c r="BG428" s="23">
        <f t="shared" si="120"/>
        <v>480</v>
      </c>
      <c r="BH428" s="24">
        <f t="shared" si="109"/>
        <v>8</v>
      </c>
      <c r="BI428" s="25">
        <f t="shared" si="107"/>
        <v>0</v>
      </c>
      <c r="BJ428" s="25">
        <f t="shared" si="110"/>
        <v>0</v>
      </c>
      <c r="BK428" s="26">
        <f t="shared" si="118"/>
        <v>0</v>
      </c>
      <c r="BL428" s="26">
        <f t="shared" si="119"/>
        <v>0</v>
      </c>
      <c r="BM428" s="26">
        <f t="shared" si="111"/>
        <v>0</v>
      </c>
      <c r="BN428" s="27">
        <f t="shared" si="116"/>
        <v>8</v>
      </c>
      <c r="BO428" s="27">
        <f t="shared" si="112"/>
        <v>0</v>
      </c>
      <c r="BP428" s="27">
        <f t="shared" si="113"/>
        <v>0</v>
      </c>
      <c r="BQ428" s="28">
        <f t="shared" si="114"/>
        <v>0</v>
      </c>
      <c r="BR428" s="29"/>
      <c r="BS428" s="29"/>
      <c r="BT428" s="42"/>
      <c r="BU428" s="43"/>
      <c r="BV428" s="42"/>
      <c r="BW428" s="16">
        <f t="shared" si="115"/>
        <v>0</v>
      </c>
    </row>
    <row r="429" spans="1:75" x14ac:dyDescent="0.3">
      <c r="A429" s="14">
        <v>428</v>
      </c>
      <c r="B429" s="15">
        <v>46059</v>
      </c>
      <c r="C429" s="23" t="s">
        <v>38</v>
      </c>
      <c r="D429" s="17" t="str">
        <f t="shared" si="106"/>
        <v>HO</v>
      </c>
      <c r="E429" s="18" t="s">
        <v>118</v>
      </c>
      <c r="F429" s="18" t="s">
        <v>101</v>
      </c>
      <c r="G429" s="19" t="s">
        <v>106</v>
      </c>
      <c r="H429" s="19"/>
      <c r="I429" s="19"/>
      <c r="J429" s="20">
        <v>100261</v>
      </c>
      <c r="K429" s="21" t="str">
        <f>VLOOKUP(J429,'[2]Item List (3)'!A$1:B$110000,2,FALSE)</f>
        <v>IR. 211 YY4</v>
      </c>
      <c r="L429" s="20">
        <v>260116004</v>
      </c>
      <c r="M429" s="16" t="s">
        <v>138</v>
      </c>
      <c r="N429" s="16">
        <v>15</v>
      </c>
      <c r="O429" s="22">
        <f t="shared" si="108"/>
        <v>240</v>
      </c>
      <c r="P429" s="16">
        <v>1</v>
      </c>
      <c r="Q429" s="32">
        <v>408</v>
      </c>
      <c r="R429" s="16"/>
      <c r="S429" s="16"/>
      <c r="T429" s="16"/>
      <c r="U429" s="23">
        <f t="shared" si="117"/>
        <v>408</v>
      </c>
      <c r="V429" s="16">
        <v>120</v>
      </c>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v>360</v>
      </c>
      <c r="AS429" s="16"/>
      <c r="AT429" s="16"/>
      <c r="AU429" s="16"/>
      <c r="AV429" s="16"/>
      <c r="AW429" s="16"/>
      <c r="AX429" s="16"/>
      <c r="AY429" s="16"/>
      <c r="AZ429" s="16"/>
      <c r="BA429" s="16"/>
      <c r="BB429" s="16"/>
      <c r="BC429" s="16"/>
      <c r="BD429" s="16"/>
      <c r="BE429" s="16"/>
      <c r="BF429" s="16"/>
      <c r="BG429" s="23">
        <f t="shared" si="120"/>
        <v>480</v>
      </c>
      <c r="BH429" s="24">
        <f t="shared" si="109"/>
        <v>8</v>
      </c>
      <c r="BI429" s="25">
        <f t="shared" si="107"/>
        <v>2</v>
      </c>
      <c r="BJ429" s="25">
        <f t="shared" si="110"/>
        <v>25</v>
      </c>
      <c r="BK429" s="26">
        <f t="shared" si="118"/>
        <v>85</v>
      </c>
      <c r="BL429" s="26">
        <f t="shared" si="119"/>
        <v>100</v>
      </c>
      <c r="BM429" s="26">
        <f t="shared" si="111"/>
        <v>21.25</v>
      </c>
      <c r="BN429" s="27">
        <f t="shared" si="116"/>
        <v>0</v>
      </c>
      <c r="BO429" s="27">
        <f t="shared" si="112"/>
        <v>1920</v>
      </c>
      <c r="BP429" s="27">
        <f t="shared" si="113"/>
        <v>6</v>
      </c>
      <c r="BQ429" s="28">
        <f t="shared" si="114"/>
        <v>1440</v>
      </c>
      <c r="BR429" s="29"/>
      <c r="BS429" s="29"/>
      <c r="BT429" s="42"/>
      <c r="BU429" s="43"/>
      <c r="BV429" s="42"/>
      <c r="BW429" s="16">
        <f t="shared" si="115"/>
        <v>408</v>
      </c>
    </row>
    <row r="430" spans="1:75" x14ac:dyDescent="0.3">
      <c r="A430" s="14">
        <v>429</v>
      </c>
      <c r="B430" s="15">
        <v>46059</v>
      </c>
      <c r="C430" s="23" t="s">
        <v>40</v>
      </c>
      <c r="D430" s="17" t="str">
        <f t="shared" si="106"/>
        <v>HO</v>
      </c>
      <c r="E430" s="18" t="s">
        <v>118</v>
      </c>
      <c r="F430" s="18" t="s">
        <v>101</v>
      </c>
      <c r="G430" s="19" t="s">
        <v>107</v>
      </c>
      <c r="H430" s="19"/>
      <c r="I430" s="19"/>
      <c r="J430" s="20">
        <v>100261</v>
      </c>
      <c r="K430" s="21" t="str">
        <f>VLOOKUP(J430,'[2]Item List (3)'!A$1:B$110000,2,FALSE)</f>
        <v>IR. 211 YY4</v>
      </c>
      <c r="L430" s="20">
        <v>260116004</v>
      </c>
      <c r="M430" s="16" t="s">
        <v>138</v>
      </c>
      <c r="N430" s="16">
        <v>15</v>
      </c>
      <c r="O430" s="22">
        <f t="shared" si="108"/>
        <v>240</v>
      </c>
      <c r="P430" s="16">
        <v>1</v>
      </c>
      <c r="Q430" s="32">
        <v>1665</v>
      </c>
      <c r="R430" s="16"/>
      <c r="S430" s="16"/>
      <c r="T430" s="16"/>
      <c r="U430" s="23">
        <f t="shared" si="117"/>
        <v>1665</v>
      </c>
      <c r="V430" s="16">
        <v>435</v>
      </c>
      <c r="W430" s="16"/>
      <c r="X430" s="16"/>
      <c r="Y430" s="16"/>
      <c r="Z430" s="16"/>
      <c r="AA430" s="16"/>
      <c r="AB430" s="16"/>
      <c r="AC430" s="16"/>
      <c r="AD430" s="16"/>
      <c r="AE430" s="16"/>
      <c r="AF430" s="16"/>
      <c r="AG430" s="16"/>
      <c r="AH430" s="16"/>
      <c r="AI430" s="16"/>
      <c r="AJ430" s="16"/>
      <c r="AK430" s="16"/>
      <c r="AL430" s="16"/>
      <c r="AM430" s="16"/>
      <c r="AN430" s="16"/>
      <c r="AO430" s="16"/>
      <c r="AP430" s="16">
        <v>30</v>
      </c>
      <c r="AQ430" s="16"/>
      <c r="AR430" s="16"/>
      <c r="AS430" s="16"/>
      <c r="AT430" s="16"/>
      <c r="AU430" s="16"/>
      <c r="AV430" s="16"/>
      <c r="AW430" s="16"/>
      <c r="AX430" s="16"/>
      <c r="AY430" s="16"/>
      <c r="AZ430" s="16">
        <v>15</v>
      </c>
      <c r="BA430" s="16"/>
      <c r="BB430" s="16"/>
      <c r="BC430" s="16"/>
      <c r="BD430" s="16"/>
      <c r="BE430" s="16"/>
      <c r="BF430" s="16"/>
      <c r="BG430" s="23">
        <f t="shared" si="120"/>
        <v>480</v>
      </c>
      <c r="BH430" s="24">
        <f t="shared" si="109"/>
        <v>8</v>
      </c>
      <c r="BI430" s="25">
        <f t="shared" ref="BI430:BI451" si="121">IFERROR(BH430-SUM(W430:BF430)/60,0)</f>
        <v>7.25</v>
      </c>
      <c r="BJ430" s="25">
        <f t="shared" si="110"/>
        <v>90.625</v>
      </c>
      <c r="BK430" s="26">
        <f t="shared" si="118"/>
        <v>95.689655172413794</v>
      </c>
      <c r="BL430" s="26">
        <f t="shared" si="119"/>
        <v>100</v>
      </c>
      <c r="BM430" s="26">
        <f t="shared" si="111"/>
        <v>86.71875</v>
      </c>
      <c r="BN430" s="27">
        <f t="shared" si="116"/>
        <v>0.5</v>
      </c>
      <c r="BO430" s="27">
        <f t="shared" si="112"/>
        <v>1800</v>
      </c>
      <c r="BP430" s="27">
        <f t="shared" si="113"/>
        <v>0.25</v>
      </c>
      <c r="BQ430" s="28">
        <f t="shared" si="114"/>
        <v>60</v>
      </c>
      <c r="BR430" s="29"/>
      <c r="BS430" s="29"/>
      <c r="BT430" s="29"/>
      <c r="BU430" s="30"/>
      <c r="BV430" s="29"/>
      <c r="BW430" s="16">
        <f t="shared" si="115"/>
        <v>1665</v>
      </c>
    </row>
    <row r="431" spans="1:75" x14ac:dyDescent="0.3">
      <c r="A431" s="14">
        <v>430</v>
      </c>
      <c r="B431" s="15">
        <v>46059</v>
      </c>
      <c r="C431" s="23" t="s">
        <v>38</v>
      </c>
      <c r="D431" s="17" t="str">
        <f t="shared" si="106"/>
        <v>HO</v>
      </c>
      <c r="E431" s="18" t="s">
        <v>119</v>
      </c>
      <c r="F431" s="18"/>
      <c r="G431" s="19"/>
      <c r="H431" s="19"/>
      <c r="I431" s="19"/>
      <c r="J431" s="20"/>
      <c r="K431" s="21" t="e">
        <f>VLOOKUP(J431,'[2]Item List (3)'!A$1:B$110000,2,FALSE)</f>
        <v>#N/A</v>
      </c>
      <c r="L431" s="20"/>
      <c r="M431" s="16" t="s">
        <v>138</v>
      </c>
      <c r="N431" s="16"/>
      <c r="O431" s="22" t="str">
        <f t="shared" si="108"/>
        <v/>
      </c>
      <c r="P431" s="16"/>
      <c r="Q431" s="32"/>
      <c r="R431" s="16"/>
      <c r="S431" s="16"/>
      <c r="T431" s="16"/>
      <c r="U431" s="23">
        <f t="shared" si="117"/>
        <v>0</v>
      </c>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v>480</v>
      </c>
      <c r="AV431" s="16"/>
      <c r="AW431" s="16"/>
      <c r="AX431" s="16"/>
      <c r="AY431" s="16"/>
      <c r="AZ431" s="16"/>
      <c r="BA431" s="16"/>
      <c r="BB431" s="16"/>
      <c r="BC431" s="16"/>
      <c r="BD431" s="16"/>
      <c r="BE431" s="16"/>
      <c r="BF431" s="16"/>
      <c r="BG431" s="23">
        <f t="shared" si="120"/>
        <v>480</v>
      </c>
      <c r="BH431" s="24">
        <f t="shared" si="109"/>
        <v>8</v>
      </c>
      <c r="BI431" s="25">
        <f t="shared" si="121"/>
        <v>0</v>
      </c>
      <c r="BJ431" s="25">
        <f t="shared" si="110"/>
        <v>0</v>
      </c>
      <c r="BK431" s="26">
        <f t="shared" si="118"/>
        <v>0</v>
      </c>
      <c r="BL431" s="26">
        <f t="shared" si="119"/>
        <v>0</v>
      </c>
      <c r="BM431" s="26">
        <f t="shared" si="111"/>
        <v>0</v>
      </c>
      <c r="BN431" s="27">
        <f t="shared" si="116"/>
        <v>0</v>
      </c>
      <c r="BO431" s="27">
        <f t="shared" si="112"/>
        <v>0</v>
      </c>
      <c r="BP431" s="27">
        <f t="shared" si="113"/>
        <v>8</v>
      </c>
      <c r="BQ431" s="28">
        <f t="shared" si="114"/>
        <v>0</v>
      </c>
      <c r="BR431" s="29"/>
      <c r="BS431" s="29"/>
      <c r="BT431" s="29"/>
      <c r="BU431" s="30"/>
      <c r="BV431" s="29"/>
      <c r="BW431" s="16">
        <f t="shared" si="115"/>
        <v>0</v>
      </c>
    </row>
    <row r="432" spans="1:75" x14ac:dyDescent="0.3">
      <c r="A432" s="14">
        <v>431</v>
      </c>
      <c r="B432" s="15">
        <v>46059</v>
      </c>
      <c r="C432" s="23" t="s">
        <v>40</v>
      </c>
      <c r="D432" s="17" t="str">
        <f t="shared" si="106"/>
        <v>HO</v>
      </c>
      <c r="E432" s="18" t="s">
        <v>119</v>
      </c>
      <c r="F432" s="18"/>
      <c r="G432" s="19"/>
      <c r="H432" s="19"/>
      <c r="I432" s="19"/>
      <c r="J432" s="20"/>
      <c r="K432" s="21" t="e">
        <f>VLOOKUP(J432,'[2]Item List (3)'!A$1:B$110000,2,FALSE)</f>
        <v>#N/A</v>
      </c>
      <c r="L432" s="20"/>
      <c r="M432" s="16" t="s">
        <v>138</v>
      </c>
      <c r="N432" s="16"/>
      <c r="O432" s="22" t="str">
        <f t="shared" si="108"/>
        <v/>
      </c>
      <c r="P432" s="16"/>
      <c r="Q432" s="32"/>
      <c r="R432" s="16"/>
      <c r="S432" s="16"/>
      <c r="T432" s="16"/>
      <c r="U432" s="23">
        <f t="shared" si="117"/>
        <v>0</v>
      </c>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v>480</v>
      </c>
      <c r="AV432" s="16"/>
      <c r="AW432" s="16"/>
      <c r="AX432" s="16"/>
      <c r="AY432" s="16"/>
      <c r="AZ432" s="16"/>
      <c r="BA432" s="16"/>
      <c r="BB432" s="16"/>
      <c r="BC432" s="16"/>
      <c r="BD432" s="16"/>
      <c r="BE432" s="16"/>
      <c r="BF432" s="16"/>
      <c r="BG432" s="23">
        <f t="shared" ref="BG432:BG495" si="122">SUM(V432:BF432)</f>
        <v>480</v>
      </c>
      <c r="BH432" s="24">
        <f t="shared" si="109"/>
        <v>8</v>
      </c>
      <c r="BI432" s="25">
        <f t="shared" si="121"/>
        <v>0</v>
      </c>
      <c r="BJ432" s="25">
        <f t="shared" si="110"/>
        <v>0</v>
      </c>
      <c r="BK432" s="26">
        <f t="shared" si="118"/>
        <v>0</v>
      </c>
      <c r="BL432" s="26">
        <f t="shared" si="119"/>
        <v>0</v>
      </c>
      <c r="BM432" s="26">
        <f t="shared" si="111"/>
        <v>0</v>
      </c>
      <c r="BN432" s="27">
        <f t="shared" si="116"/>
        <v>0</v>
      </c>
      <c r="BO432" s="27">
        <f t="shared" si="112"/>
        <v>0</v>
      </c>
      <c r="BP432" s="27">
        <f t="shared" si="113"/>
        <v>8</v>
      </c>
      <c r="BQ432" s="28">
        <f t="shared" si="114"/>
        <v>0</v>
      </c>
      <c r="BR432" s="29"/>
      <c r="BS432" s="29"/>
      <c r="BT432" s="29"/>
      <c r="BU432" s="30"/>
      <c r="BV432" s="29"/>
      <c r="BW432" s="16">
        <f t="shared" si="115"/>
        <v>0</v>
      </c>
    </row>
    <row r="433" spans="1:75" x14ac:dyDescent="0.3">
      <c r="A433" s="14">
        <v>432</v>
      </c>
      <c r="B433" s="15">
        <v>46060</v>
      </c>
      <c r="C433" s="23" t="s">
        <v>38</v>
      </c>
      <c r="D433" s="17" t="str">
        <f t="shared" si="106"/>
        <v>FG</v>
      </c>
      <c r="E433" s="18" t="s">
        <v>39</v>
      </c>
      <c r="F433" s="18" t="s">
        <v>41</v>
      </c>
      <c r="G433" s="19" t="s">
        <v>136</v>
      </c>
      <c r="H433" s="19" t="s">
        <v>130</v>
      </c>
      <c r="I433" s="19"/>
      <c r="J433" s="20">
        <v>104247</v>
      </c>
      <c r="K433" s="21" t="str">
        <f>VLOOKUP(J433,'[2]Item List (3)'!A$1:B$110000,2,FALSE)</f>
        <v>IR.209</v>
      </c>
      <c r="L433" s="20">
        <v>260104002</v>
      </c>
      <c r="M433" s="16" t="s">
        <v>138</v>
      </c>
      <c r="N433" s="16"/>
      <c r="O433" s="22" t="str">
        <f t="shared" si="108"/>
        <v/>
      </c>
      <c r="P433" s="16">
        <v>1</v>
      </c>
      <c r="Q433" s="32">
        <v>4374</v>
      </c>
      <c r="R433" s="16"/>
      <c r="S433" s="16">
        <v>1</v>
      </c>
      <c r="T433" s="16"/>
      <c r="U433" s="23">
        <f t="shared" si="117"/>
        <v>4375</v>
      </c>
      <c r="V433" s="16">
        <v>210</v>
      </c>
      <c r="W433" s="16"/>
      <c r="X433" s="16">
        <v>120</v>
      </c>
      <c r="Y433" s="16"/>
      <c r="Z433" s="16"/>
      <c r="AA433" s="16"/>
      <c r="AB433" s="16"/>
      <c r="AC433" s="16"/>
      <c r="AD433" s="16"/>
      <c r="AE433" s="16"/>
      <c r="AF433" s="16"/>
      <c r="AG433" s="16"/>
      <c r="AH433" s="16"/>
      <c r="AI433" s="16"/>
      <c r="AJ433" s="16"/>
      <c r="AK433" s="16"/>
      <c r="AL433" s="16"/>
      <c r="AM433" s="16"/>
      <c r="AN433" s="16"/>
      <c r="AO433" s="16"/>
      <c r="AP433" s="16"/>
      <c r="AQ433" s="16">
        <v>30</v>
      </c>
      <c r="AR433" s="16">
        <v>120</v>
      </c>
      <c r="AS433" s="16"/>
      <c r="AT433" s="16"/>
      <c r="AU433" s="16"/>
      <c r="AV433" s="16"/>
      <c r="AW433" s="16"/>
      <c r="AX433" s="16"/>
      <c r="AY433" s="16"/>
      <c r="AZ433" s="16"/>
      <c r="BA433" s="16"/>
      <c r="BB433" s="16"/>
      <c r="BC433" s="16"/>
      <c r="BD433" s="16"/>
      <c r="BE433" s="16"/>
      <c r="BF433" s="16"/>
      <c r="BG433" s="23">
        <f t="shared" si="122"/>
        <v>480</v>
      </c>
      <c r="BH433" s="24">
        <f t="shared" si="109"/>
        <v>8</v>
      </c>
      <c r="BI433" s="25">
        <f t="shared" si="121"/>
        <v>3.5</v>
      </c>
      <c r="BJ433" s="25">
        <f t="shared" si="110"/>
        <v>43.75</v>
      </c>
      <c r="BK433" s="26">
        <f t="shared" si="118"/>
        <v>0</v>
      </c>
      <c r="BL433" s="26">
        <f t="shared" si="119"/>
        <v>99.977142857142852</v>
      </c>
      <c r="BM433" s="26">
        <f t="shared" si="111"/>
        <v>0</v>
      </c>
      <c r="BN433" s="27">
        <f t="shared" si="116"/>
        <v>0</v>
      </c>
      <c r="BO433" s="27">
        <f t="shared" si="112"/>
        <v>0</v>
      </c>
      <c r="BP433" s="27">
        <f t="shared" si="113"/>
        <v>4.5</v>
      </c>
      <c r="BQ433" s="28">
        <f t="shared" si="114"/>
        <v>0</v>
      </c>
      <c r="BR433" s="29"/>
      <c r="BS433" s="29"/>
      <c r="BT433" s="29"/>
      <c r="BU433" s="30"/>
      <c r="BV433" s="29"/>
      <c r="BW433" s="16">
        <f t="shared" si="115"/>
        <v>4374</v>
      </c>
    </row>
    <row r="434" spans="1:75" x14ac:dyDescent="0.3">
      <c r="A434" s="14">
        <v>433</v>
      </c>
      <c r="B434" s="15">
        <v>46060</v>
      </c>
      <c r="C434" s="23" t="s">
        <v>40</v>
      </c>
      <c r="D434" s="17" t="str">
        <f t="shared" si="106"/>
        <v>FG</v>
      </c>
      <c r="E434" s="18" t="s">
        <v>39</v>
      </c>
      <c r="F434" s="18" t="s">
        <v>47</v>
      </c>
      <c r="G434" s="19" t="s">
        <v>42</v>
      </c>
      <c r="H434" s="19" t="s">
        <v>43</v>
      </c>
      <c r="I434" s="19"/>
      <c r="J434" s="20">
        <v>104247</v>
      </c>
      <c r="K434" s="21" t="str">
        <f>VLOOKUP(J434,'[2]Item List (3)'!A$1:B$110000,2,FALSE)</f>
        <v>IR.209</v>
      </c>
      <c r="L434" s="20">
        <v>260104002</v>
      </c>
      <c r="M434" s="16" t="s">
        <v>138</v>
      </c>
      <c r="N434" s="16"/>
      <c r="O434" s="22" t="str">
        <f t="shared" si="108"/>
        <v/>
      </c>
      <c r="P434" s="16">
        <v>2</v>
      </c>
      <c r="Q434" s="32">
        <v>7499</v>
      </c>
      <c r="R434" s="16"/>
      <c r="S434" s="16"/>
      <c r="T434" s="16"/>
      <c r="U434" s="23">
        <f t="shared" si="117"/>
        <v>7499</v>
      </c>
      <c r="V434" s="16">
        <v>345</v>
      </c>
      <c r="W434" s="16"/>
      <c r="X434" s="16"/>
      <c r="Y434" s="16"/>
      <c r="Z434" s="16"/>
      <c r="AA434" s="16"/>
      <c r="AB434" s="16"/>
      <c r="AC434" s="16"/>
      <c r="AD434" s="16"/>
      <c r="AE434" s="16"/>
      <c r="AF434" s="16"/>
      <c r="AG434" s="16"/>
      <c r="AH434" s="16"/>
      <c r="AI434" s="16"/>
      <c r="AJ434" s="16"/>
      <c r="AK434" s="16"/>
      <c r="AL434" s="16"/>
      <c r="AM434" s="16"/>
      <c r="AN434" s="16"/>
      <c r="AO434" s="16"/>
      <c r="AP434" s="16"/>
      <c r="AQ434" s="16">
        <v>60</v>
      </c>
      <c r="AR434" s="16"/>
      <c r="AS434" s="16"/>
      <c r="AT434" s="16"/>
      <c r="AU434" s="16"/>
      <c r="AV434" s="16"/>
      <c r="AW434" s="16"/>
      <c r="AX434" s="16"/>
      <c r="AY434" s="16"/>
      <c r="AZ434" s="16"/>
      <c r="BA434" s="16"/>
      <c r="BB434" s="16"/>
      <c r="BC434" s="16">
        <v>15</v>
      </c>
      <c r="BD434" s="16"/>
      <c r="BE434" s="16"/>
      <c r="BF434" s="16"/>
      <c r="BG434" s="23">
        <f t="shared" si="122"/>
        <v>420</v>
      </c>
      <c r="BH434" s="24">
        <f t="shared" si="109"/>
        <v>7</v>
      </c>
      <c r="BI434" s="25">
        <f t="shared" si="121"/>
        <v>5.75</v>
      </c>
      <c r="BJ434" s="25">
        <f t="shared" si="110"/>
        <v>82.142857142857139</v>
      </c>
      <c r="BK434" s="26">
        <f t="shared" si="118"/>
        <v>0</v>
      </c>
      <c r="BL434" s="26">
        <f t="shared" si="119"/>
        <v>100</v>
      </c>
      <c r="BM434" s="26">
        <f t="shared" si="111"/>
        <v>0</v>
      </c>
      <c r="BN434" s="27">
        <f t="shared" si="116"/>
        <v>0</v>
      </c>
      <c r="BO434" s="27">
        <f t="shared" si="112"/>
        <v>0</v>
      </c>
      <c r="BP434" s="27">
        <f t="shared" si="113"/>
        <v>1.25</v>
      </c>
      <c r="BQ434" s="28">
        <f t="shared" si="114"/>
        <v>0</v>
      </c>
      <c r="BR434" s="29"/>
      <c r="BS434" s="29"/>
      <c r="BT434" s="29"/>
      <c r="BU434" s="30"/>
      <c r="BV434" s="29"/>
      <c r="BW434" s="16">
        <f t="shared" si="115"/>
        <v>14998</v>
      </c>
    </row>
    <row r="435" spans="1:75" x14ac:dyDescent="0.3">
      <c r="A435" s="14">
        <v>434</v>
      </c>
      <c r="B435" s="15">
        <v>46060</v>
      </c>
      <c r="C435" s="23" t="s">
        <v>40</v>
      </c>
      <c r="D435" s="17" t="str">
        <f t="shared" si="106"/>
        <v>FG</v>
      </c>
      <c r="E435" s="18" t="s">
        <v>39</v>
      </c>
      <c r="F435" s="18" t="s">
        <v>47</v>
      </c>
      <c r="G435" s="19" t="s">
        <v>42</v>
      </c>
      <c r="H435" s="19" t="s">
        <v>43</v>
      </c>
      <c r="I435" s="19"/>
      <c r="J435" s="20">
        <v>104247</v>
      </c>
      <c r="K435" s="21" t="str">
        <f>VLOOKUP(J435,'[2]Item List (3)'!A$1:B$110000,2,FALSE)</f>
        <v>IR.209</v>
      </c>
      <c r="L435" s="20">
        <v>260104001</v>
      </c>
      <c r="M435" s="16" t="s">
        <v>138</v>
      </c>
      <c r="N435" s="16"/>
      <c r="O435" s="22" t="str">
        <f t="shared" si="108"/>
        <v/>
      </c>
      <c r="P435" s="16">
        <v>2</v>
      </c>
      <c r="Q435" s="32">
        <v>500</v>
      </c>
      <c r="R435" s="16"/>
      <c r="S435" s="16"/>
      <c r="T435" s="16"/>
      <c r="U435" s="23">
        <f t="shared" si="117"/>
        <v>500</v>
      </c>
      <c r="V435" s="16">
        <v>60</v>
      </c>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23">
        <f t="shared" si="122"/>
        <v>60</v>
      </c>
      <c r="BH435" s="24">
        <f t="shared" si="109"/>
        <v>1</v>
      </c>
      <c r="BI435" s="25">
        <f t="shared" si="121"/>
        <v>1</v>
      </c>
      <c r="BJ435" s="25">
        <f t="shared" si="110"/>
        <v>100</v>
      </c>
      <c r="BK435" s="26">
        <f t="shared" si="118"/>
        <v>0</v>
      </c>
      <c r="BL435" s="26">
        <f t="shared" si="119"/>
        <v>100</v>
      </c>
      <c r="BM435" s="26">
        <f t="shared" si="111"/>
        <v>0</v>
      </c>
      <c r="BN435" s="27">
        <f t="shared" si="116"/>
        <v>0</v>
      </c>
      <c r="BO435" s="27">
        <f t="shared" si="112"/>
        <v>0</v>
      </c>
      <c r="BP435" s="27">
        <f t="shared" si="113"/>
        <v>0</v>
      </c>
      <c r="BQ435" s="28">
        <f t="shared" si="114"/>
        <v>0</v>
      </c>
      <c r="BR435" s="29"/>
      <c r="BS435" s="29"/>
      <c r="BT435" s="29"/>
      <c r="BU435" s="30"/>
      <c r="BV435" s="29"/>
      <c r="BW435" s="16">
        <f t="shared" si="115"/>
        <v>1000</v>
      </c>
    </row>
    <row r="436" spans="1:75" x14ac:dyDescent="0.3">
      <c r="A436" s="14">
        <v>435</v>
      </c>
      <c r="B436" s="15">
        <v>46060</v>
      </c>
      <c r="C436" s="23" t="s">
        <v>38</v>
      </c>
      <c r="D436" s="17" t="str">
        <f t="shared" si="106"/>
        <v>FG</v>
      </c>
      <c r="E436" s="18" t="s">
        <v>44</v>
      </c>
      <c r="F436" s="18" t="s">
        <v>41</v>
      </c>
      <c r="G436" s="19" t="s">
        <v>136</v>
      </c>
      <c r="H436" s="19" t="s">
        <v>121</v>
      </c>
      <c r="I436" s="19"/>
      <c r="J436" s="20">
        <v>208299</v>
      </c>
      <c r="K436" s="21" t="str">
        <f>VLOOKUP(J436,'[2]Item List (3)'!A$1:B$110000,2,FALSE)</f>
        <v>OR.9916</v>
      </c>
      <c r="L436" s="20"/>
      <c r="M436" s="16" t="s">
        <v>141</v>
      </c>
      <c r="N436" s="16"/>
      <c r="O436" s="22" t="str">
        <f t="shared" si="108"/>
        <v/>
      </c>
      <c r="P436" s="16">
        <v>1</v>
      </c>
      <c r="Q436" s="32">
        <v>2100</v>
      </c>
      <c r="R436" s="16"/>
      <c r="S436" s="16"/>
      <c r="T436" s="16"/>
      <c r="U436" s="23">
        <f t="shared" si="117"/>
        <v>2100</v>
      </c>
      <c r="V436" s="16">
        <v>120</v>
      </c>
      <c r="W436" s="16">
        <v>60</v>
      </c>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v>300</v>
      </c>
      <c r="AX436" s="16"/>
      <c r="AY436" s="16"/>
      <c r="AZ436" s="16"/>
      <c r="BA436" s="16"/>
      <c r="BB436" s="16"/>
      <c r="BC436" s="16"/>
      <c r="BD436" s="16"/>
      <c r="BE436" s="16"/>
      <c r="BF436" s="16"/>
      <c r="BG436" s="23">
        <f t="shared" si="122"/>
        <v>480</v>
      </c>
      <c r="BH436" s="24">
        <f t="shared" si="109"/>
        <v>8</v>
      </c>
      <c r="BI436" s="25">
        <f t="shared" si="121"/>
        <v>2</v>
      </c>
      <c r="BJ436" s="25">
        <f t="shared" si="110"/>
        <v>25</v>
      </c>
      <c r="BK436" s="26">
        <f t="shared" si="118"/>
        <v>0</v>
      </c>
      <c r="BL436" s="26">
        <f t="shared" si="119"/>
        <v>100</v>
      </c>
      <c r="BM436" s="26">
        <f t="shared" si="111"/>
        <v>0</v>
      </c>
      <c r="BN436" s="27">
        <f t="shared" si="116"/>
        <v>1</v>
      </c>
      <c r="BO436" s="27">
        <f t="shared" si="112"/>
        <v>0</v>
      </c>
      <c r="BP436" s="27">
        <f t="shared" si="113"/>
        <v>5</v>
      </c>
      <c r="BQ436" s="28">
        <f t="shared" si="114"/>
        <v>0</v>
      </c>
      <c r="BR436" s="29"/>
      <c r="BS436" s="29"/>
      <c r="BT436" s="29"/>
      <c r="BU436" s="30"/>
      <c r="BV436" s="29"/>
      <c r="BW436" s="16">
        <f t="shared" si="115"/>
        <v>2100</v>
      </c>
    </row>
    <row r="437" spans="1:75" x14ac:dyDescent="0.3">
      <c r="A437" s="14">
        <v>436</v>
      </c>
      <c r="B437" s="15">
        <v>46060</v>
      </c>
      <c r="C437" s="23" t="s">
        <v>40</v>
      </c>
      <c r="D437" s="17" t="str">
        <f t="shared" si="106"/>
        <v>FG</v>
      </c>
      <c r="E437" s="18" t="s">
        <v>44</v>
      </c>
      <c r="F437" s="18" t="s">
        <v>47</v>
      </c>
      <c r="G437" s="19" t="s">
        <v>46</v>
      </c>
      <c r="H437" s="19" t="s">
        <v>48</v>
      </c>
      <c r="I437" s="19"/>
      <c r="J437" s="20">
        <v>208299</v>
      </c>
      <c r="K437" s="21" t="str">
        <f>VLOOKUP(J437,'[2]Item List (3)'!A$1:B$110000,2,FALSE)</f>
        <v>OR.9916</v>
      </c>
      <c r="L437" s="20">
        <v>260104007</v>
      </c>
      <c r="M437" s="16" t="s">
        <v>141</v>
      </c>
      <c r="N437" s="16"/>
      <c r="O437" s="22" t="str">
        <f t="shared" si="108"/>
        <v/>
      </c>
      <c r="P437" s="16">
        <v>1</v>
      </c>
      <c r="Q437" s="32">
        <v>4780</v>
      </c>
      <c r="R437" s="16"/>
      <c r="S437" s="16">
        <v>20</v>
      </c>
      <c r="T437" s="16"/>
      <c r="U437" s="23">
        <f t="shared" si="117"/>
        <v>4800</v>
      </c>
      <c r="V437" s="16">
        <v>300</v>
      </c>
      <c r="W437" s="16"/>
      <c r="X437" s="16"/>
      <c r="Y437" s="16"/>
      <c r="Z437" s="16"/>
      <c r="AA437" s="16"/>
      <c r="AB437" s="16"/>
      <c r="AC437" s="16"/>
      <c r="AD437" s="16"/>
      <c r="AE437" s="16"/>
      <c r="AF437" s="16"/>
      <c r="AG437" s="16"/>
      <c r="AH437" s="16"/>
      <c r="AI437" s="16"/>
      <c r="AJ437" s="16"/>
      <c r="AK437" s="16"/>
      <c r="AL437" s="16"/>
      <c r="AM437" s="16"/>
      <c r="AN437" s="16"/>
      <c r="AO437" s="16"/>
      <c r="AP437" s="16"/>
      <c r="AQ437" s="16">
        <v>120</v>
      </c>
      <c r="AR437" s="16"/>
      <c r="AS437" s="16"/>
      <c r="AT437" s="16"/>
      <c r="AU437" s="16"/>
      <c r="AV437" s="16"/>
      <c r="AW437" s="16"/>
      <c r="AX437" s="16"/>
      <c r="AY437" s="16"/>
      <c r="AZ437" s="16"/>
      <c r="BA437" s="16"/>
      <c r="BB437" s="16"/>
      <c r="BC437" s="16"/>
      <c r="BD437" s="16"/>
      <c r="BE437" s="16"/>
      <c r="BF437" s="16"/>
      <c r="BG437" s="23">
        <f t="shared" si="122"/>
        <v>420</v>
      </c>
      <c r="BH437" s="24">
        <f t="shared" si="109"/>
        <v>7</v>
      </c>
      <c r="BI437" s="25">
        <f t="shared" si="121"/>
        <v>5</v>
      </c>
      <c r="BJ437" s="25">
        <f t="shared" si="110"/>
        <v>71.428571428571431</v>
      </c>
      <c r="BK437" s="26">
        <f t="shared" si="118"/>
        <v>0</v>
      </c>
      <c r="BL437" s="26">
        <f t="shared" si="119"/>
        <v>99.583333333333329</v>
      </c>
      <c r="BM437" s="26">
        <f t="shared" si="111"/>
        <v>0</v>
      </c>
      <c r="BN437" s="27">
        <f t="shared" si="116"/>
        <v>0</v>
      </c>
      <c r="BO437" s="27">
        <f t="shared" si="112"/>
        <v>0</v>
      </c>
      <c r="BP437" s="27">
        <f t="shared" si="113"/>
        <v>2</v>
      </c>
      <c r="BQ437" s="28">
        <f t="shared" si="114"/>
        <v>0</v>
      </c>
      <c r="BR437" s="29"/>
      <c r="BS437" s="29"/>
      <c r="BT437" s="29"/>
      <c r="BU437" s="30"/>
      <c r="BV437" s="29"/>
      <c r="BW437" s="16">
        <f t="shared" si="115"/>
        <v>4780</v>
      </c>
    </row>
    <row r="438" spans="1:75" x14ac:dyDescent="0.3">
      <c r="A438" s="14">
        <v>437</v>
      </c>
      <c r="B438" s="15">
        <v>46060</v>
      </c>
      <c r="C438" s="23" t="s">
        <v>40</v>
      </c>
      <c r="D438" s="17" t="str">
        <f t="shared" si="106"/>
        <v>FG</v>
      </c>
      <c r="E438" s="18" t="s">
        <v>44</v>
      </c>
      <c r="F438" s="18" t="s">
        <v>41</v>
      </c>
      <c r="G438" s="19" t="s">
        <v>46</v>
      </c>
      <c r="H438" s="19" t="s">
        <v>48</v>
      </c>
      <c r="I438" s="19"/>
      <c r="J438" s="20">
        <v>208299</v>
      </c>
      <c r="K438" s="21" t="str">
        <f>VLOOKUP(J438,'[2]Item List (3)'!A$1:B$110000,2,FALSE)</f>
        <v>OR.9916</v>
      </c>
      <c r="L438" s="20">
        <v>260104007</v>
      </c>
      <c r="M438" s="16" t="s">
        <v>141</v>
      </c>
      <c r="N438" s="16"/>
      <c r="O438" s="22" t="str">
        <f t="shared" si="108"/>
        <v/>
      </c>
      <c r="P438" s="16">
        <v>1</v>
      </c>
      <c r="Q438" s="32">
        <v>1200</v>
      </c>
      <c r="R438" s="16"/>
      <c r="S438" s="16"/>
      <c r="T438" s="16"/>
      <c r="U438" s="23">
        <f t="shared" si="117"/>
        <v>1200</v>
      </c>
      <c r="V438" s="16">
        <v>60</v>
      </c>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23">
        <f t="shared" si="122"/>
        <v>60</v>
      </c>
      <c r="BH438" s="24">
        <f t="shared" si="109"/>
        <v>1</v>
      </c>
      <c r="BI438" s="25">
        <f t="shared" si="121"/>
        <v>1</v>
      </c>
      <c r="BJ438" s="25">
        <f t="shared" si="110"/>
        <v>100</v>
      </c>
      <c r="BK438" s="26">
        <f t="shared" si="118"/>
        <v>0</v>
      </c>
      <c r="BL438" s="26">
        <f t="shared" si="119"/>
        <v>100</v>
      </c>
      <c r="BM438" s="26">
        <f t="shared" si="111"/>
        <v>0</v>
      </c>
      <c r="BN438" s="27">
        <f t="shared" si="116"/>
        <v>0</v>
      </c>
      <c r="BO438" s="27">
        <f t="shared" si="112"/>
        <v>0</v>
      </c>
      <c r="BP438" s="27">
        <f t="shared" si="113"/>
        <v>0</v>
      </c>
      <c r="BQ438" s="28">
        <f t="shared" si="114"/>
        <v>0</v>
      </c>
      <c r="BR438" s="29"/>
      <c r="BS438" s="29"/>
      <c r="BT438" s="29"/>
      <c r="BU438" s="30"/>
      <c r="BV438" s="29"/>
      <c r="BW438" s="16">
        <f t="shared" si="115"/>
        <v>1200</v>
      </c>
    </row>
    <row r="439" spans="1:75" x14ac:dyDescent="0.3">
      <c r="A439" s="14">
        <v>438</v>
      </c>
      <c r="B439" s="15">
        <v>46060</v>
      </c>
      <c r="C439" s="23" t="s">
        <v>38</v>
      </c>
      <c r="D439" s="17" t="str">
        <f t="shared" si="106"/>
        <v>CG</v>
      </c>
      <c r="E439" s="18" t="s">
        <v>50</v>
      </c>
      <c r="F439" s="18"/>
      <c r="G439" s="19"/>
      <c r="H439" s="19"/>
      <c r="I439" s="19"/>
      <c r="J439" s="20"/>
      <c r="K439" s="21" t="e">
        <f>VLOOKUP(J439,'[2]Item List (3)'!A$1:B$110000,2,FALSE)</f>
        <v>#N/A</v>
      </c>
      <c r="L439" s="20"/>
      <c r="M439" s="16" t="s">
        <v>138</v>
      </c>
      <c r="N439" s="16"/>
      <c r="O439" s="22" t="str">
        <f t="shared" si="108"/>
        <v/>
      </c>
      <c r="P439" s="16"/>
      <c r="Q439" s="32"/>
      <c r="R439" s="16"/>
      <c r="S439" s="16"/>
      <c r="T439" s="16"/>
      <c r="U439" s="23">
        <f t="shared" si="117"/>
        <v>0</v>
      </c>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v>480</v>
      </c>
      <c r="BG439" s="23">
        <f t="shared" si="122"/>
        <v>480</v>
      </c>
      <c r="BH439" s="24">
        <f t="shared" si="109"/>
        <v>8</v>
      </c>
      <c r="BI439" s="25">
        <f t="shared" si="121"/>
        <v>0</v>
      </c>
      <c r="BJ439" s="25">
        <f t="shared" si="110"/>
        <v>0</v>
      </c>
      <c r="BK439" s="26">
        <f t="shared" si="118"/>
        <v>0</v>
      </c>
      <c r="BL439" s="26">
        <f t="shared" si="119"/>
        <v>0</v>
      </c>
      <c r="BM439" s="26">
        <f t="shared" si="111"/>
        <v>0</v>
      </c>
      <c r="BN439" s="27">
        <f t="shared" si="116"/>
        <v>8</v>
      </c>
      <c r="BO439" s="27">
        <f t="shared" si="112"/>
        <v>0</v>
      </c>
      <c r="BP439" s="27">
        <f t="shared" si="113"/>
        <v>0</v>
      </c>
      <c r="BQ439" s="28">
        <f t="shared" si="114"/>
        <v>0</v>
      </c>
      <c r="BR439" s="29"/>
      <c r="BS439" s="29"/>
      <c r="BT439" s="29"/>
      <c r="BU439" s="30"/>
      <c r="BV439" s="29"/>
      <c r="BW439" s="16">
        <f t="shared" si="115"/>
        <v>0</v>
      </c>
    </row>
    <row r="440" spans="1:75" x14ac:dyDescent="0.3">
      <c r="A440" s="14">
        <v>439</v>
      </c>
      <c r="B440" s="15">
        <v>46060</v>
      </c>
      <c r="C440" s="23" t="s">
        <v>40</v>
      </c>
      <c r="D440" s="17" t="str">
        <f t="shared" si="106"/>
        <v>CG</v>
      </c>
      <c r="E440" s="18" t="s">
        <v>50</v>
      </c>
      <c r="F440" s="18"/>
      <c r="G440" s="19"/>
      <c r="H440" s="19"/>
      <c r="I440" s="19"/>
      <c r="J440" s="20"/>
      <c r="K440" s="21" t="e">
        <f>VLOOKUP(J440,'[2]Item List (3)'!A$1:B$110000,2,FALSE)</f>
        <v>#N/A</v>
      </c>
      <c r="L440" s="20"/>
      <c r="M440" s="16" t="s">
        <v>138</v>
      </c>
      <c r="N440" s="16"/>
      <c r="O440" s="22" t="str">
        <f t="shared" si="108"/>
        <v/>
      </c>
      <c r="P440" s="16"/>
      <c r="Q440" s="32"/>
      <c r="R440" s="16"/>
      <c r="S440" s="16"/>
      <c r="T440" s="16"/>
      <c r="U440" s="23">
        <f t="shared" si="117"/>
        <v>0</v>
      </c>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v>480</v>
      </c>
      <c r="BG440" s="23">
        <f t="shared" si="122"/>
        <v>480</v>
      </c>
      <c r="BH440" s="24">
        <f t="shared" si="109"/>
        <v>8</v>
      </c>
      <c r="BI440" s="25">
        <f t="shared" si="121"/>
        <v>0</v>
      </c>
      <c r="BJ440" s="25">
        <f t="shared" si="110"/>
        <v>0</v>
      </c>
      <c r="BK440" s="26">
        <f t="shared" si="118"/>
        <v>0</v>
      </c>
      <c r="BL440" s="26">
        <f t="shared" si="119"/>
        <v>0</v>
      </c>
      <c r="BM440" s="26">
        <f t="shared" si="111"/>
        <v>0</v>
      </c>
      <c r="BN440" s="27">
        <f t="shared" si="116"/>
        <v>8</v>
      </c>
      <c r="BO440" s="27">
        <f t="shared" si="112"/>
        <v>0</v>
      </c>
      <c r="BP440" s="27">
        <f t="shared" si="113"/>
        <v>0</v>
      </c>
      <c r="BQ440" s="28">
        <f t="shared" si="114"/>
        <v>0</v>
      </c>
      <c r="BR440" s="29"/>
      <c r="BS440" s="29"/>
      <c r="BT440" s="29"/>
      <c r="BU440" s="30"/>
      <c r="BV440" s="29"/>
      <c r="BW440" s="16">
        <f t="shared" si="115"/>
        <v>0</v>
      </c>
    </row>
    <row r="441" spans="1:75" x14ac:dyDescent="0.3">
      <c r="A441" s="14">
        <v>440</v>
      </c>
      <c r="B441" s="15">
        <v>46060</v>
      </c>
      <c r="C441" s="23" t="s">
        <v>38</v>
      </c>
      <c r="D441" s="17" t="str">
        <f t="shared" si="106"/>
        <v>CG</v>
      </c>
      <c r="E441" s="18" t="s">
        <v>51</v>
      </c>
      <c r="F441" s="18" t="s">
        <v>55</v>
      </c>
      <c r="G441" s="19" t="s">
        <v>53</v>
      </c>
      <c r="H441" s="19" t="s">
        <v>132</v>
      </c>
      <c r="I441" s="19" t="s">
        <v>121</v>
      </c>
      <c r="J441" s="20">
        <v>200497.11</v>
      </c>
      <c r="K441" s="21" t="str">
        <f>VLOOKUP(J441,'[2]Item List (3)'!A$1:B$110000,2,FALSE)</f>
        <v>OR.MNA6718G</v>
      </c>
      <c r="L441" s="20"/>
      <c r="M441" s="16" t="s">
        <v>141</v>
      </c>
      <c r="N441" s="16"/>
      <c r="O441" s="22" t="str">
        <f t="shared" si="108"/>
        <v/>
      </c>
      <c r="P441" s="16">
        <v>1</v>
      </c>
      <c r="Q441" s="32">
        <v>802</v>
      </c>
      <c r="R441" s="16"/>
      <c r="S441" s="16"/>
      <c r="T441" s="16"/>
      <c r="U441" s="23">
        <f t="shared" si="117"/>
        <v>802</v>
      </c>
      <c r="V441" s="16">
        <v>60</v>
      </c>
      <c r="W441" s="16"/>
      <c r="X441" s="16"/>
      <c r="Y441" s="16"/>
      <c r="Z441" s="16"/>
      <c r="AA441" s="16"/>
      <c r="AB441" s="16"/>
      <c r="AC441" s="16"/>
      <c r="AD441" s="16"/>
      <c r="AE441" s="16"/>
      <c r="AF441" s="16"/>
      <c r="AG441" s="16"/>
      <c r="AH441" s="16"/>
      <c r="AI441" s="16"/>
      <c r="AJ441" s="16"/>
      <c r="AK441" s="16"/>
      <c r="AL441" s="16"/>
      <c r="AM441" s="16"/>
      <c r="AN441" s="16"/>
      <c r="AO441" s="16"/>
      <c r="AP441" s="16"/>
      <c r="AQ441" s="16">
        <v>45</v>
      </c>
      <c r="AR441" s="16"/>
      <c r="AS441" s="16"/>
      <c r="AT441" s="16"/>
      <c r="AU441" s="16"/>
      <c r="AV441" s="16"/>
      <c r="AW441" s="16"/>
      <c r="AX441" s="16"/>
      <c r="AY441" s="16"/>
      <c r="AZ441" s="16"/>
      <c r="BA441" s="16"/>
      <c r="BB441" s="16"/>
      <c r="BC441" s="16"/>
      <c r="BD441" s="16"/>
      <c r="BE441" s="16"/>
      <c r="BF441" s="16"/>
      <c r="BG441" s="23">
        <f t="shared" si="122"/>
        <v>105</v>
      </c>
      <c r="BH441" s="24">
        <f t="shared" si="109"/>
        <v>1.75</v>
      </c>
      <c r="BI441" s="25">
        <f t="shared" si="121"/>
        <v>1</v>
      </c>
      <c r="BJ441" s="25">
        <f t="shared" si="110"/>
        <v>57.142857142857139</v>
      </c>
      <c r="BK441" s="26">
        <f t="shared" si="118"/>
        <v>0</v>
      </c>
      <c r="BL441" s="26">
        <f t="shared" si="119"/>
        <v>100</v>
      </c>
      <c r="BM441" s="26">
        <f t="shared" si="111"/>
        <v>0</v>
      </c>
      <c r="BN441" s="27">
        <f t="shared" si="116"/>
        <v>0</v>
      </c>
      <c r="BO441" s="27">
        <f t="shared" si="112"/>
        <v>0</v>
      </c>
      <c r="BP441" s="27">
        <f t="shared" si="113"/>
        <v>0.75</v>
      </c>
      <c r="BQ441" s="28">
        <f t="shared" si="114"/>
        <v>0</v>
      </c>
      <c r="BR441" s="29"/>
      <c r="BS441" s="29"/>
      <c r="BT441" s="29"/>
      <c r="BU441" s="30"/>
      <c r="BV441" s="29"/>
      <c r="BW441" s="16">
        <f t="shared" si="115"/>
        <v>802</v>
      </c>
    </row>
    <row r="442" spans="1:75" x14ac:dyDescent="0.3">
      <c r="A442" s="14">
        <v>441</v>
      </c>
      <c r="B442" s="15">
        <v>46060</v>
      </c>
      <c r="C442" s="23" t="s">
        <v>38</v>
      </c>
      <c r="D442" s="17" t="str">
        <f t="shared" si="106"/>
        <v>CG</v>
      </c>
      <c r="E442" s="18" t="s">
        <v>51</v>
      </c>
      <c r="F442" s="18" t="s">
        <v>81</v>
      </c>
      <c r="G442" s="19" t="s">
        <v>53</v>
      </c>
      <c r="H442" s="19" t="s">
        <v>132</v>
      </c>
      <c r="I442" s="19" t="s">
        <v>121</v>
      </c>
      <c r="J442" s="20">
        <v>200497.11</v>
      </c>
      <c r="K442" s="21" t="str">
        <f>VLOOKUP(J442,'[2]Item List (3)'!A$1:B$110000,2,FALSE)</f>
        <v>OR.MNA6718G</v>
      </c>
      <c r="L442" s="20"/>
      <c r="M442" s="16" t="s">
        <v>141</v>
      </c>
      <c r="N442" s="16"/>
      <c r="O442" s="22" t="str">
        <f t="shared" si="108"/>
        <v/>
      </c>
      <c r="P442" s="16">
        <v>1</v>
      </c>
      <c r="Q442" s="32">
        <v>396</v>
      </c>
      <c r="R442" s="16"/>
      <c r="S442" s="16"/>
      <c r="T442" s="16"/>
      <c r="U442" s="23">
        <f t="shared" si="117"/>
        <v>396</v>
      </c>
      <c r="V442" s="16">
        <v>60</v>
      </c>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23">
        <f t="shared" si="122"/>
        <v>60</v>
      </c>
      <c r="BH442" s="24">
        <f t="shared" si="109"/>
        <v>1</v>
      </c>
      <c r="BI442" s="25">
        <f t="shared" si="121"/>
        <v>1</v>
      </c>
      <c r="BJ442" s="25">
        <f t="shared" si="110"/>
        <v>100</v>
      </c>
      <c r="BK442" s="26">
        <f t="shared" si="118"/>
        <v>0</v>
      </c>
      <c r="BL442" s="26">
        <f t="shared" si="119"/>
        <v>100</v>
      </c>
      <c r="BM442" s="26">
        <f t="shared" si="111"/>
        <v>0</v>
      </c>
      <c r="BN442" s="27">
        <f t="shared" si="116"/>
        <v>0</v>
      </c>
      <c r="BO442" s="27">
        <f t="shared" si="112"/>
        <v>0</v>
      </c>
      <c r="BP442" s="27">
        <f t="shared" si="113"/>
        <v>0</v>
      </c>
      <c r="BQ442" s="28">
        <f t="shared" si="114"/>
        <v>0</v>
      </c>
      <c r="BR442" s="29"/>
      <c r="BS442" s="29"/>
      <c r="BT442" s="29"/>
      <c r="BU442" s="30"/>
      <c r="BV442" s="29"/>
      <c r="BW442" s="16">
        <f t="shared" si="115"/>
        <v>396</v>
      </c>
    </row>
    <row r="443" spans="1:75" x14ac:dyDescent="0.3">
      <c r="A443" s="14">
        <v>442</v>
      </c>
      <c r="B443" s="15">
        <v>46060</v>
      </c>
      <c r="C443" s="23" t="s">
        <v>38</v>
      </c>
      <c r="D443" s="17" t="str">
        <f t="shared" si="106"/>
        <v>CG</v>
      </c>
      <c r="E443" s="18" t="s">
        <v>51</v>
      </c>
      <c r="F443" s="18" t="s">
        <v>52</v>
      </c>
      <c r="G443" s="19" t="s">
        <v>53</v>
      </c>
      <c r="H443" s="19" t="s">
        <v>132</v>
      </c>
      <c r="I443" s="19" t="s">
        <v>121</v>
      </c>
      <c r="J443" s="20">
        <v>208448</v>
      </c>
      <c r="K443" s="21" t="str">
        <f>VLOOKUP(J443,'[2]Item List (3)'!A$1:B$110000,2,FALSE)</f>
        <v>R.OR 448(JC 8007)</v>
      </c>
      <c r="L443" s="20">
        <v>260129006</v>
      </c>
      <c r="M443" s="16" t="s">
        <v>141</v>
      </c>
      <c r="N443" s="16"/>
      <c r="O443" s="22" t="str">
        <f t="shared" si="108"/>
        <v/>
      </c>
      <c r="P443" s="16">
        <v>2</v>
      </c>
      <c r="Q443" s="32">
        <v>3920</v>
      </c>
      <c r="R443" s="16"/>
      <c r="S443" s="16">
        <v>5</v>
      </c>
      <c r="T443" s="16"/>
      <c r="U443" s="23">
        <f t="shared" si="117"/>
        <v>3925</v>
      </c>
      <c r="V443" s="16">
        <v>165</v>
      </c>
      <c r="W443" s="16">
        <v>120</v>
      </c>
      <c r="X443" s="16">
        <v>30</v>
      </c>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23">
        <f t="shared" si="122"/>
        <v>315</v>
      </c>
      <c r="BH443" s="24">
        <f t="shared" si="109"/>
        <v>5.25</v>
      </c>
      <c r="BI443" s="25">
        <f t="shared" si="121"/>
        <v>2.75</v>
      </c>
      <c r="BJ443" s="25">
        <f t="shared" si="110"/>
        <v>52.380952380952387</v>
      </c>
      <c r="BK443" s="26">
        <f t="shared" si="118"/>
        <v>0</v>
      </c>
      <c r="BL443" s="26">
        <f t="shared" si="119"/>
        <v>99.872611464968159</v>
      </c>
      <c r="BM443" s="26">
        <f t="shared" si="111"/>
        <v>0</v>
      </c>
      <c r="BN443" s="27">
        <f t="shared" si="116"/>
        <v>2</v>
      </c>
      <c r="BO443" s="27">
        <f t="shared" si="112"/>
        <v>0</v>
      </c>
      <c r="BP443" s="27">
        <f t="shared" si="113"/>
        <v>0.5</v>
      </c>
      <c r="BQ443" s="28">
        <f t="shared" si="114"/>
        <v>0</v>
      </c>
      <c r="BR443" s="29"/>
      <c r="BS443" s="29"/>
      <c r="BT443" s="29"/>
      <c r="BU443" s="30"/>
      <c r="BV443" s="29"/>
      <c r="BW443" s="16">
        <f t="shared" si="115"/>
        <v>7840</v>
      </c>
    </row>
    <row r="444" spans="1:75" x14ac:dyDescent="0.3">
      <c r="A444" s="14">
        <v>443</v>
      </c>
      <c r="B444" s="15">
        <v>46060</v>
      </c>
      <c r="C444" s="23" t="s">
        <v>40</v>
      </c>
      <c r="D444" s="17" t="str">
        <f t="shared" ref="D444:D507" si="123">LEFT(E444,2)</f>
        <v>CG</v>
      </c>
      <c r="E444" s="18" t="s">
        <v>51</v>
      </c>
      <c r="F444" s="18" t="s">
        <v>55</v>
      </c>
      <c r="G444" s="19" t="s">
        <v>56</v>
      </c>
      <c r="H444" s="19" t="s">
        <v>58</v>
      </c>
      <c r="I444" s="19" t="s">
        <v>57</v>
      </c>
      <c r="J444" s="20">
        <v>208448</v>
      </c>
      <c r="K444" s="21" t="str">
        <f>VLOOKUP(J444,'[2]Item List (3)'!A$1:B$110000,2,FALSE)</f>
        <v>R.OR 448(JC 8007)</v>
      </c>
      <c r="L444" s="20">
        <v>260129006</v>
      </c>
      <c r="M444" s="16" t="s">
        <v>141</v>
      </c>
      <c r="N444" s="16"/>
      <c r="O444" s="22" t="str">
        <f t="shared" si="108"/>
        <v/>
      </c>
      <c r="P444" s="16">
        <v>1</v>
      </c>
      <c r="Q444" s="32">
        <v>3908</v>
      </c>
      <c r="R444" s="16"/>
      <c r="S444" s="16">
        <v>12</v>
      </c>
      <c r="T444" s="16"/>
      <c r="U444" s="23">
        <f t="shared" si="117"/>
        <v>3920</v>
      </c>
      <c r="V444" s="16">
        <v>120</v>
      </c>
      <c r="W444" s="16"/>
      <c r="X444" s="16">
        <v>30</v>
      </c>
      <c r="Y444" s="16"/>
      <c r="Z444" s="16"/>
      <c r="AA444" s="16"/>
      <c r="AB444" s="16"/>
      <c r="AC444" s="16"/>
      <c r="AD444" s="16"/>
      <c r="AE444" s="16"/>
      <c r="AF444" s="16"/>
      <c r="AG444" s="16"/>
      <c r="AH444" s="16"/>
      <c r="AI444" s="16"/>
      <c r="AJ444" s="16"/>
      <c r="AK444" s="16"/>
      <c r="AL444" s="16"/>
      <c r="AM444" s="16"/>
      <c r="AN444" s="16"/>
      <c r="AO444" s="16"/>
      <c r="AP444" s="16"/>
      <c r="AQ444" s="16">
        <v>90</v>
      </c>
      <c r="AR444" s="16"/>
      <c r="AS444" s="16"/>
      <c r="AT444" s="16"/>
      <c r="AU444" s="16"/>
      <c r="AV444" s="16"/>
      <c r="AW444" s="16"/>
      <c r="AX444" s="16"/>
      <c r="AY444" s="16"/>
      <c r="AZ444" s="16"/>
      <c r="BA444" s="16"/>
      <c r="BB444" s="16"/>
      <c r="BC444" s="16"/>
      <c r="BD444" s="16"/>
      <c r="BE444" s="16"/>
      <c r="BF444" s="16"/>
      <c r="BG444" s="23">
        <f t="shared" si="122"/>
        <v>240</v>
      </c>
      <c r="BH444" s="24">
        <f t="shared" si="109"/>
        <v>4</v>
      </c>
      <c r="BI444" s="25">
        <f t="shared" si="121"/>
        <v>2</v>
      </c>
      <c r="BJ444" s="25">
        <f t="shared" si="110"/>
        <v>50</v>
      </c>
      <c r="BK444" s="26">
        <f t="shared" si="118"/>
        <v>0</v>
      </c>
      <c r="BL444" s="26">
        <f t="shared" si="119"/>
        <v>99.693877551020407</v>
      </c>
      <c r="BM444" s="26">
        <f t="shared" si="111"/>
        <v>0</v>
      </c>
      <c r="BN444" s="27">
        <f t="shared" si="116"/>
        <v>0</v>
      </c>
      <c r="BO444" s="27">
        <f t="shared" si="112"/>
        <v>0</v>
      </c>
      <c r="BP444" s="27">
        <f t="shared" si="113"/>
        <v>2</v>
      </c>
      <c r="BQ444" s="28">
        <f t="shared" si="114"/>
        <v>0</v>
      </c>
      <c r="BR444" s="29"/>
      <c r="BS444" s="29"/>
      <c r="BT444" s="29"/>
      <c r="BU444" s="30"/>
      <c r="BV444" s="29"/>
      <c r="BW444" s="16">
        <f t="shared" si="115"/>
        <v>3908</v>
      </c>
    </row>
    <row r="445" spans="1:75" x14ac:dyDescent="0.3">
      <c r="A445" s="14">
        <v>444</v>
      </c>
      <c r="B445" s="15">
        <v>46060</v>
      </c>
      <c r="C445" s="23" t="s">
        <v>40</v>
      </c>
      <c r="D445" s="17" t="str">
        <f t="shared" si="123"/>
        <v>CG</v>
      </c>
      <c r="E445" s="18" t="s">
        <v>51</v>
      </c>
      <c r="F445" s="18" t="s">
        <v>52</v>
      </c>
      <c r="G445" s="19" t="s">
        <v>56</v>
      </c>
      <c r="H445" s="19" t="s">
        <v>58</v>
      </c>
      <c r="I445" s="19" t="s">
        <v>57</v>
      </c>
      <c r="J445" s="20">
        <v>208247</v>
      </c>
      <c r="K445" s="21" t="str">
        <f>VLOOKUP(J445,'[2]Item List (3)'!A$1:B$110000,2,FALSE)</f>
        <v>OR.209 YY2</v>
      </c>
      <c r="L445" s="20">
        <v>260104004</v>
      </c>
      <c r="M445" s="16" t="s">
        <v>141</v>
      </c>
      <c r="N445" s="16"/>
      <c r="O445" s="22" t="str">
        <f t="shared" si="108"/>
        <v/>
      </c>
      <c r="P445" s="16">
        <v>3</v>
      </c>
      <c r="Q445" s="32">
        <v>1728</v>
      </c>
      <c r="R445" s="16"/>
      <c r="S445" s="16"/>
      <c r="T445" s="16"/>
      <c r="U445" s="23">
        <f t="shared" si="117"/>
        <v>1728</v>
      </c>
      <c r="V445" s="16">
        <v>180</v>
      </c>
      <c r="W445" s="16">
        <v>120</v>
      </c>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23">
        <f t="shared" si="122"/>
        <v>300</v>
      </c>
      <c r="BH445" s="24">
        <f t="shared" si="109"/>
        <v>5</v>
      </c>
      <c r="BI445" s="25">
        <f t="shared" si="121"/>
        <v>3</v>
      </c>
      <c r="BJ445" s="25">
        <f t="shared" si="110"/>
        <v>60</v>
      </c>
      <c r="BK445" s="26">
        <f t="shared" si="118"/>
        <v>0</v>
      </c>
      <c r="BL445" s="26">
        <f t="shared" si="119"/>
        <v>100</v>
      </c>
      <c r="BM445" s="26">
        <f t="shared" si="111"/>
        <v>0</v>
      </c>
      <c r="BN445" s="27">
        <f t="shared" si="116"/>
        <v>2</v>
      </c>
      <c r="BO445" s="27">
        <f t="shared" si="112"/>
        <v>0</v>
      </c>
      <c r="BP445" s="27">
        <f t="shared" si="113"/>
        <v>0</v>
      </c>
      <c r="BQ445" s="28">
        <f t="shared" si="114"/>
        <v>0</v>
      </c>
      <c r="BR445" s="29"/>
      <c r="BS445" s="29"/>
      <c r="BT445" s="29"/>
      <c r="BU445" s="30"/>
      <c r="BV445" s="29"/>
      <c r="BW445" s="16">
        <f t="shared" si="115"/>
        <v>5184</v>
      </c>
    </row>
    <row r="446" spans="1:75" x14ac:dyDescent="0.3">
      <c r="A446" s="14">
        <v>445</v>
      </c>
      <c r="B446" s="15">
        <v>46060</v>
      </c>
      <c r="C446" s="23" t="s">
        <v>38</v>
      </c>
      <c r="D446" s="17" t="str">
        <f t="shared" si="123"/>
        <v>CG</v>
      </c>
      <c r="E446" s="18" t="s">
        <v>59</v>
      </c>
      <c r="F446" s="18" t="s">
        <v>52</v>
      </c>
      <c r="G446" s="19" t="s">
        <v>54</v>
      </c>
      <c r="H446" s="19" t="s">
        <v>130</v>
      </c>
      <c r="I446" s="19"/>
      <c r="J446" s="20">
        <v>104249</v>
      </c>
      <c r="K446" s="21" t="str">
        <f>VLOOKUP(J446,'[2]Item List (3)'!A$1:B$110000,2,FALSE)</f>
        <v>IW. BDA-4003</v>
      </c>
      <c r="L446" s="20">
        <v>260104006</v>
      </c>
      <c r="M446" s="16" t="s">
        <v>138</v>
      </c>
      <c r="N446" s="16"/>
      <c r="O446" s="22" t="str">
        <f t="shared" si="108"/>
        <v/>
      </c>
      <c r="P446" s="16">
        <v>1</v>
      </c>
      <c r="Q446" s="32">
        <v>3040</v>
      </c>
      <c r="R446" s="16"/>
      <c r="S446" s="16"/>
      <c r="T446" s="16"/>
      <c r="U446" s="23">
        <f t="shared" si="117"/>
        <v>3040</v>
      </c>
      <c r="V446" s="16">
        <v>105</v>
      </c>
      <c r="W446" s="16"/>
      <c r="X446" s="16"/>
      <c r="Y446" s="16"/>
      <c r="Z446" s="16"/>
      <c r="AA446" s="16"/>
      <c r="AB446" s="16"/>
      <c r="AC446" s="16"/>
      <c r="AD446" s="16"/>
      <c r="AE446" s="16"/>
      <c r="AF446" s="16"/>
      <c r="AG446" s="16"/>
      <c r="AH446" s="16"/>
      <c r="AI446" s="16"/>
      <c r="AJ446" s="16"/>
      <c r="AK446" s="16"/>
      <c r="AL446" s="16"/>
      <c r="AM446" s="16"/>
      <c r="AN446" s="16"/>
      <c r="AO446" s="16"/>
      <c r="AP446" s="16"/>
      <c r="AQ446" s="16">
        <v>15</v>
      </c>
      <c r="AR446" s="16">
        <v>60</v>
      </c>
      <c r="AS446" s="16"/>
      <c r="AT446" s="16"/>
      <c r="AU446" s="16"/>
      <c r="AV446" s="16"/>
      <c r="AW446" s="16">
        <v>240</v>
      </c>
      <c r="AX446" s="16"/>
      <c r="AY446" s="16"/>
      <c r="AZ446" s="16"/>
      <c r="BA446" s="16"/>
      <c r="BB446" s="16"/>
      <c r="BC446" s="16">
        <v>60</v>
      </c>
      <c r="BD446" s="16"/>
      <c r="BE446" s="16"/>
      <c r="BF446" s="16"/>
      <c r="BG446" s="23">
        <f t="shared" si="122"/>
        <v>480</v>
      </c>
      <c r="BH446" s="24">
        <f t="shared" si="109"/>
        <v>8</v>
      </c>
      <c r="BI446" s="25">
        <f t="shared" si="121"/>
        <v>1.75</v>
      </c>
      <c r="BJ446" s="25">
        <f t="shared" si="110"/>
        <v>21.875</v>
      </c>
      <c r="BK446" s="26">
        <f t="shared" si="118"/>
        <v>0</v>
      </c>
      <c r="BL446" s="26">
        <f t="shared" si="119"/>
        <v>100</v>
      </c>
      <c r="BM446" s="26">
        <f t="shared" si="111"/>
        <v>0</v>
      </c>
      <c r="BN446" s="27">
        <f t="shared" si="116"/>
        <v>0</v>
      </c>
      <c r="BO446" s="27">
        <f t="shared" si="112"/>
        <v>0</v>
      </c>
      <c r="BP446" s="27">
        <f t="shared" si="113"/>
        <v>6.25</v>
      </c>
      <c r="BQ446" s="28">
        <f t="shared" si="114"/>
        <v>0</v>
      </c>
      <c r="BR446" s="29"/>
      <c r="BS446" s="29"/>
      <c r="BT446" s="29"/>
      <c r="BU446" s="30"/>
      <c r="BV446" s="29"/>
      <c r="BW446" s="16">
        <f t="shared" si="115"/>
        <v>3040</v>
      </c>
    </row>
    <row r="447" spans="1:75" x14ac:dyDescent="0.3">
      <c r="A447" s="14">
        <v>446</v>
      </c>
      <c r="B447" s="15">
        <v>46060</v>
      </c>
      <c r="C447" s="23" t="s">
        <v>40</v>
      </c>
      <c r="D447" s="17" t="str">
        <f t="shared" si="123"/>
        <v>CG</v>
      </c>
      <c r="E447" s="18" t="s">
        <v>59</v>
      </c>
      <c r="F447" s="18"/>
      <c r="G447" s="19"/>
      <c r="H447" s="19"/>
      <c r="I447" s="19"/>
      <c r="J447" s="20"/>
      <c r="K447" s="21" t="e">
        <f>VLOOKUP(J447,'[2]Item List (3)'!A$1:B$110000,2,FALSE)</f>
        <v>#N/A</v>
      </c>
      <c r="L447" s="20"/>
      <c r="M447" s="16" t="s">
        <v>138</v>
      </c>
      <c r="N447" s="16"/>
      <c r="O447" s="22" t="str">
        <f t="shared" si="108"/>
        <v/>
      </c>
      <c r="P447" s="16"/>
      <c r="Q447" s="32"/>
      <c r="R447" s="16"/>
      <c r="S447" s="16"/>
      <c r="T447" s="16"/>
      <c r="U447" s="23">
        <f t="shared" si="117"/>
        <v>0</v>
      </c>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v>480</v>
      </c>
      <c r="AS447" s="16"/>
      <c r="AT447" s="16"/>
      <c r="AU447" s="16"/>
      <c r="AV447" s="16"/>
      <c r="AW447" s="16"/>
      <c r="AX447" s="16"/>
      <c r="AY447" s="16"/>
      <c r="AZ447" s="16"/>
      <c r="BA447" s="16"/>
      <c r="BB447" s="16"/>
      <c r="BC447" s="16"/>
      <c r="BD447" s="16"/>
      <c r="BE447" s="16"/>
      <c r="BF447" s="16"/>
      <c r="BG447" s="23">
        <f t="shared" si="122"/>
        <v>480</v>
      </c>
      <c r="BH447" s="24">
        <f t="shared" si="109"/>
        <v>8</v>
      </c>
      <c r="BI447" s="25">
        <f t="shared" si="121"/>
        <v>0</v>
      </c>
      <c r="BJ447" s="25">
        <f t="shared" si="110"/>
        <v>0</v>
      </c>
      <c r="BK447" s="26">
        <f t="shared" si="118"/>
        <v>0</v>
      </c>
      <c r="BL447" s="26">
        <f t="shared" si="119"/>
        <v>0</v>
      </c>
      <c r="BM447" s="26">
        <f t="shared" si="111"/>
        <v>0</v>
      </c>
      <c r="BN447" s="27">
        <f t="shared" si="116"/>
        <v>0</v>
      </c>
      <c r="BO447" s="27">
        <f t="shared" si="112"/>
        <v>0</v>
      </c>
      <c r="BP447" s="27">
        <f t="shared" si="113"/>
        <v>8</v>
      </c>
      <c r="BQ447" s="28">
        <f t="shared" si="114"/>
        <v>0</v>
      </c>
      <c r="BR447" s="29"/>
      <c r="BS447" s="29"/>
      <c r="BT447" s="29"/>
      <c r="BU447" s="30"/>
      <c r="BV447" s="29"/>
      <c r="BW447" s="16">
        <f t="shared" si="115"/>
        <v>0</v>
      </c>
    </row>
    <row r="448" spans="1:75" x14ac:dyDescent="0.3">
      <c r="A448" s="14">
        <v>447</v>
      </c>
      <c r="B448" s="15">
        <v>46060</v>
      </c>
      <c r="C448" s="23" t="s">
        <v>38</v>
      </c>
      <c r="D448" s="17" t="str">
        <f t="shared" si="123"/>
        <v>CG</v>
      </c>
      <c r="E448" s="18" t="s">
        <v>60</v>
      </c>
      <c r="F448" s="18" t="s">
        <v>55</v>
      </c>
      <c r="G448" s="19" t="s">
        <v>131</v>
      </c>
      <c r="H448" s="19" t="s">
        <v>123</v>
      </c>
      <c r="I448" s="19"/>
      <c r="J448" s="20">
        <v>208247</v>
      </c>
      <c r="K448" s="21" t="str">
        <f>VLOOKUP(J448,'[2]Item List (3)'!A$1:B$110000,2,FALSE)</f>
        <v>OR.209 YY2</v>
      </c>
      <c r="L448" s="20">
        <v>260104004</v>
      </c>
      <c r="M448" s="16" t="s">
        <v>141</v>
      </c>
      <c r="N448" s="16"/>
      <c r="O448" s="22" t="str">
        <f t="shared" si="108"/>
        <v/>
      </c>
      <c r="P448" s="16">
        <v>1</v>
      </c>
      <c r="Q448" s="32">
        <v>1620</v>
      </c>
      <c r="R448" s="16"/>
      <c r="S448" s="16"/>
      <c r="T448" s="16"/>
      <c r="U448" s="23">
        <f t="shared" si="117"/>
        <v>1620</v>
      </c>
      <c r="V448" s="16">
        <v>100</v>
      </c>
      <c r="W448" s="16"/>
      <c r="X448" s="16"/>
      <c r="Y448" s="16"/>
      <c r="Z448" s="16"/>
      <c r="AA448" s="16"/>
      <c r="AB448" s="16"/>
      <c r="AC448" s="16"/>
      <c r="AD448" s="16"/>
      <c r="AE448" s="16"/>
      <c r="AF448" s="16"/>
      <c r="AG448" s="16"/>
      <c r="AH448" s="16"/>
      <c r="AI448" s="16"/>
      <c r="AJ448" s="16"/>
      <c r="AK448" s="16"/>
      <c r="AL448" s="16"/>
      <c r="AM448" s="16"/>
      <c r="AN448" s="16"/>
      <c r="AO448" s="16"/>
      <c r="AP448" s="16"/>
      <c r="AQ448" s="16">
        <v>80</v>
      </c>
      <c r="AR448" s="16">
        <v>60</v>
      </c>
      <c r="AS448" s="16"/>
      <c r="AT448" s="16"/>
      <c r="AU448" s="16"/>
      <c r="AV448" s="16"/>
      <c r="AW448" s="16"/>
      <c r="AX448" s="16"/>
      <c r="AY448" s="16"/>
      <c r="AZ448" s="16"/>
      <c r="BA448" s="16"/>
      <c r="BB448" s="16"/>
      <c r="BC448" s="16"/>
      <c r="BD448" s="16"/>
      <c r="BE448" s="16"/>
      <c r="BF448" s="16"/>
      <c r="BG448" s="23">
        <f t="shared" si="122"/>
        <v>240</v>
      </c>
      <c r="BH448" s="24">
        <f t="shared" si="109"/>
        <v>4</v>
      </c>
      <c r="BI448" s="25">
        <f t="shared" si="121"/>
        <v>1.6666666666666665</v>
      </c>
      <c r="BJ448" s="25">
        <f t="shared" si="110"/>
        <v>41.666666666666664</v>
      </c>
      <c r="BK448" s="26">
        <f t="shared" si="118"/>
        <v>0</v>
      </c>
      <c r="BL448" s="26">
        <f t="shared" si="119"/>
        <v>100</v>
      </c>
      <c r="BM448" s="26">
        <f t="shared" si="111"/>
        <v>0</v>
      </c>
      <c r="BN448" s="27">
        <f t="shared" si="116"/>
        <v>0</v>
      </c>
      <c r="BO448" s="27">
        <f t="shared" si="112"/>
        <v>0</v>
      </c>
      <c r="BP448" s="27">
        <f t="shared" si="113"/>
        <v>2.3333333333333335</v>
      </c>
      <c r="BQ448" s="28">
        <f t="shared" si="114"/>
        <v>0</v>
      </c>
      <c r="BR448" s="29"/>
      <c r="BS448" s="29"/>
      <c r="BT448" s="29"/>
      <c r="BU448" s="30"/>
      <c r="BV448" s="29"/>
      <c r="BW448" s="16">
        <f t="shared" si="115"/>
        <v>1620</v>
      </c>
    </row>
    <row r="449" spans="1:75" x14ac:dyDescent="0.3">
      <c r="A449" s="14">
        <v>448</v>
      </c>
      <c r="B449" s="15">
        <v>46060</v>
      </c>
      <c r="C449" s="23" t="s">
        <v>38</v>
      </c>
      <c r="D449" s="17" t="str">
        <f t="shared" si="123"/>
        <v>CG</v>
      </c>
      <c r="E449" s="18" t="s">
        <v>60</v>
      </c>
      <c r="F449" s="18" t="s">
        <v>52</v>
      </c>
      <c r="G449" s="19" t="s">
        <v>131</v>
      </c>
      <c r="H449" s="19" t="s">
        <v>123</v>
      </c>
      <c r="I449" s="19"/>
      <c r="J449" s="20">
        <v>208247</v>
      </c>
      <c r="K449" s="21" t="str">
        <f>VLOOKUP(J449,'[2]Item List (3)'!A$1:B$110000,2,FALSE)</f>
        <v>OR.209 YY2</v>
      </c>
      <c r="L449" s="20">
        <v>260104004</v>
      </c>
      <c r="M449" s="16" t="s">
        <v>141</v>
      </c>
      <c r="N449" s="16"/>
      <c r="O449" s="22" t="str">
        <f t="shared" si="108"/>
        <v/>
      </c>
      <c r="P449" s="16">
        <v>2</v>
      </c>
      <c r="Q449" s="32">
        <v>1165</v>
      </c>
      <c r="R449" s="16"/>
      <c r="S449" s="16"/>
      <c r="T449" s="16"/>
      <c r="U449" s="23">
        <f t="shared" si="117"/>
        <v>1165</v>
      </c>
      <c r="V449" s="16">
        <v>240</v>
      </c>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23">
        <f t="shared" si="122"/>
        <v>240</v>
      </c>
      <c r="BH449" s="24">
        <f t="shared" si="109"/>
        <v>4</v>
      </c>
      <c r="BI449" s="25">
        <f t="shared" si="121"/>
        <v>4</v>
      </c>
      <c r="BJ449" s="25">
        <f t="shared" si="110"/>
        <v>100</v>
      </c>
      <c r="BK449" s="26">
        <f t="shared" si="118"/>
        <v>0</v>
      </c>
      <c r="BL449" s="26">
        <f t="shared" si="119"/>
        <v>100</v>
      </c>
      <c r="BM449" s="26">
        <f t="shared" si="111"/>
        <v>0</v>
      </c>
      <c r="BN449" s="27">
        <f t="shared" si="116"/>
        <v>0</v>
      </c>
      <c r="BO449" s="27">
        <f t="shared" si="112"/>
        <v>0</v>
      </c>
      <c r="BP449" s="27">
        <f t="shared" si="113"/>
        <v>0</v>
      </c>
      <c r="BQ449" s="28">
        <f t="shared" si="114"/>
        <v>0</v>
      </c>
      <c r="BR449" s="29"/>
      <c r="BS449" s="29"/>
      <c r="BT449" s="29"/>
      <c r="BU449" s="30"/>
      <c r="BV449" s="29"/>
      <c r="BW449" s="16">
        <f t="shared" si="115"/>
        <v>2330</v>
      </c>
    </row>
    <row r="450" spans="1:75" x14ac:dyDescent="0.3">
      <c r="A450" s="14">
        <v>449</v>
      </c>
      <c r="B450" s="15">
        <v>46060</v>
      </c>
      <c r="C450" s="23" t="s">
        <v>40</v>
      </c>
      <c r="D450" s="17" t="str">
        <f t="shared" si="123"/>
        <v>CG</v>
      </c>
      <c r="E450" s="18" t="s">
        <v>60</v>
      </c>
      <c r="F450" s="18" t="s">
        <v>52</v>
      </c>
      <c r="G450" s="19" t="s">
        <v>56</v>
      </c>
      <c r="H450" s="19" t="s">
        <v>57</v>
      </c>
      <c r="I450" s="19" t="s">
        <v>129</v>
      </c>
      <c r="J450" s="20">
        <v>208247</v>
      </c>
      <c r="K450" s="21" t="str">
        <f>VLOOKUP(J450,'[2]Item List (3)'!A$1:B$110000,2,FALSE)</f>
        <v>OR.209 YY2</v>
      </c>
      <c r="L450" s="20">
        <v>260104004</v>
      </c>
      <c r="M450" s="16" t="s">
        <v>141</v>
      </c>
      <c r="N450" s="16"/>
      <c r="O450" s="22" t="str">
        <f t="shared" ref="O450:O513" si="124">IFERROR(3600/N450,"")</f>
        <v/>
      </c>
      <c r="P450" s="16">
        <v>1</v>
      </c>
      <c r="Q450" s="32">
        <v>1112</v>
      </c>
      <c r="R450" s="16"/>
      <c r="S450" s="16"/>
      <c r="T450" s="16"/>
      <c r="U450" s="23">
        <f t="shared" si="117"/>
        <v>1112</v>
      </c>
      <c r="V450" s="16">
        <v>100</v>
      </c>
      <c r="W450" s="16"/>
      <c r="X450" s="16"/>
      <c r="Y450" s="16"/>
      <c r="Z450" s="16"/>
      <c r="AA450" s="16"/>
      <c r="AB450" s="16"/>
      <c r="AC450" s="16"/>
      <c r="AD450" s="16"/>
      <c r="AE450" s="16"/>
      <c r="AF450" s="16"/>
      <c r="AG450" s="16"/>
      <c r="AH450" s="16"/>
      <c r="AI450" s="16"/>
      <c r="AJ450" s="16"/>
      <c r="AK450" s="16"/>
      <c r="AL450" s="16"/>
      <c r="AM450" s="16"/>
      <c r="AN450" s="16"/>
      <c r="AO450" s="16"/>
      <c r="AP450" s="16"/>
      <c r="AQ450" s="16">
        <v>20</v>
      </c>
      <c r="AR450" s="16">
        <v>360</v>
      </c>
      <c r="AS450" s="16"/>
      <c r="AT450" s="16"/>
      <c r="AU450" s="16"/>
      <c r="AV450" s="16"/>
      <c r="AW450" s="16"/>
      <c r="AX450" s="16"/>
      <c r="AY450" s="16"/>
      <c r="AZ450" s="16"/>
      <c r="BA450" s="16"/>
      <c r="BB450" s="16"/>
      <c r="BC450" s="16"/>
      <c r="BD450" s="16"/>
      <c r="BE450" s="16"/>
      <c r="BF450" s="16"/>
      <c r="BG450" s="23">
        <f t="shared" si="122"/>
        <v>480</v>
      </c>
      <c r="BH450" s="24">
        <f t="shared" ref="BH450:BH513" si="125">BG450/60</f>
        <v>8</v>
      </c>
      <c r="BI450" s="25">
        <f t="shared" si="121"/>
        <v>1.666666666666667</v>
      </c>
      <c r="BJ450" s="25">
        <f t="shared" ref="BJ450:BJ513" si="126">IFERROR(BI450/BH450*100,0)</f>
        <v>20.833333333333336</v>
      </c>
      <c r="BK450" s="26">
        <f t="shared" si="118"/>
        <v>0</v>
      </c>
      <c r="BL450" s="26">
        <f t="shared" si="119"/>
        <v>100</v>
      </c>
      <c r="BM450" s="26">
        <f t="shared" ref="BM450:BM513" si="127">IFERROR((((BJ450*BK450*BL450)/1000000)*100),0)</f>
        <v>0</v>
      </c>
      <c r="BN450" s="27">
        <f t="shared" si="116"/>
        <v>0</v>
      </c>
      <c r="BO450" s="27">
        <f t="shared" ref="BO450:BO513" si="128">IFERROR(((BH450-BN450)*3600)/N450,0)</f>
        <v>0</v>
      </c>
      <c r="BP450" s="27">
        <f t="shared" ref="BP450:BP513" si="129">IFERROR(SUM(W450:BF450)/60-BN450,0)</f>
        <v>6.333333333333333</v>
      </c>
      <c r="BQ450" s="28">
        <f t="shared" ref="BQ450:BQ513" si="130">IFERROR(BP450*3600/N450,0)</f>
        <v>0</v>
      </c>
      <c r="BR450" s="29"/>
      <c r="BS450" s="29"/>
      <c r="BT450" s="29"/>
      <c r="BU450" s="30"/>
      <c r="BV450" s="29"/>
      <c r="BW450" s="16">
        <f t="shared" si="115"/>
        <v>1112</v>
      </c>
    </row>
    <row r="451" spans="1:75" x14ac:dyDescent="0.3">
      <c r="A451" s="14">
        <v>450</v>
      </c>
      <c r="B451" s="15">
        <v>46060</v>
      </c>
      <c r="C451" s="23" t="s">
        <v>38</v>
      </c>
      <c r="D451" s="17" t="str">
        <f t="shared" si="123"/>
        <v>EG</v>
      </c>
      <c r="E451" s="18" t="s">
        <v>61</v>
      </c>
      <c r="F451" s="18" t="s">
        <v>70</v>
      </c>
      <c r="G451" s="19" t="s">
        <v>65</v>
      </c>
      <c r="H451" s="19"/>
      <c r="I451" s="19"/>
      <c r="J451" s="20">
        <v>104737</v>
      </c>
      <c r="K451" s="21" t="str">
        <f>VLOOKUP(J451,'[2]Item List (3)'!A$1:B$110000,2,FALSE)</f>
        <v>IR.IR 42X51.5X37</v>
      </c>
      <c r="L451" s="20">
        <v>251107009</v>
      </c>
      <c r="M451" s="16" t="s">
        <v>138</v>
      </c>
      <c r="N451" s="16">
        <v>40</v>
      </c>
      <c r="O451" s="22">
        <f t="shared" si="124"/>
        <v>90</v>
      </c>
      <c r="P451" s="16">
        <v>1</v>
      </c>
      <c r="Q451" s="32">
        <v>166</v>
      </c>
      <c r="R451" s="16">
        <v>3</v>
      </c>
      <c r="S451" s="16"/>
      <c r="T451" s="16"/>
      <c r="U451" s="23">
        <f t="shared" si="117"/>
        <v>166</v>
      </c>
      <c r="V451" s="16">
        <v>120</v>
      </c>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v>360</v>
      </c>
      <c r="AS451" s="16"/>
      <c r="AT451" s="16"/>
      <c r="AU451" s="16"/>
      <c r="AV451" s="16"/>
      <c r="AW451" s="16"/>
      <c r="AX451" s="16"/>
      <c r="AY451" s="16"/>
      <c r="AZ451" s="16"/>
      <c r="BA451" s="16"/>
      <c r="BB451" s="16"/>
      <c r="BC451" s="16"/>
      <c r="BD451" s="16"/>
      <c r="BE451" s="16"/>
      <c r="BF451" s="16"/>
      <c r="BG451" s="23">
        <f t="shared" si="122"/>
        <v>480</v>
      </c>
      <c r="BH451" s="24">
        <f t="shared" si="125"/>
        <v>8</v>
      </c>
      <c r="BI451" s="25">
        <f t="shared" si="121"/>
        <v>2</v>
      </c>
      <c r="BJ451" s="25">
        <f t="shared" si="126"/>
        <v>25</v>
      </c>
      <c r="BK451" s="26">
        <f t="shared" si="118"/>
        <v>92.222222222222229</v>
      </c>
      <c r="BL451" s="26">
        <f t="shared" si="119"/>
        <v>98.192771084337352</v>
      </c>
      <c r="BM451" s="26">
        <f t="shared" si="127"/>
        <v>22.638888888888893</v>
      </c>
      <c r="BN451" s="27">
        <f t="shared" si="116"/>
        <v>0</v>
      </c>
      <c r="BO451" s="27">
        <f t="shared" si="128"/>
        <v>720</v>
      </c>
      <c r="BP451" s="27">
        <f t="shared" si="129"/>
        <v>6</v>
      </c>
      <c r="BQ451" s="28">
        <f t="shared" si="130"/>
        <v>540</v>
      </c>
      <c r="BR451" s="29"/>
      <c r="BS451" s="29"/>
      <c r="BT451" s="29"/>
      <c r="BU451" s="30"/>
      <c r="BV451" s="29"/>
      <c r="BW451" s="16">
        <f t="shared" ref="BW451:BW514" si="131">Q451*P451</f>
        <v>166</v>
      </c>
    </row>
    <row r="452" spans="1:75" x14ac:dyDescent="0.3">
      <c r="A452" s="14">
        <v>451</v>
      </c>
      <c r="B452" s="15">
        <v>46060</v>
      </c>
      <c r="C452" s="23" t="s">
        <v>40</v>
      </c>
      <c r="D452" s="17" t="str">
        <f t="shared" si="123"/>
        <v>EG</v>
      </c>
      <c r="E452" s="18" t="s">
        <v>61</v>
      </c>
      <c r="F452" s="18" t="s">
        <v>70</v>
      </c>
      <c r="G452" s="19" t="s">
        <v>65</v>
      </c>
      <c r="H452" s="19"/>
      <c r="I452" s="19"/>
      <c r="J452" s="20">
        <v>104737</v>
      </c>
      <c r="K452" s="21" t="str">
        <f>VLOOKUP(J452,'[2]Item List (3)'!A$1:B$110000,2,FALSE)</f>
        <v>IR.IR 42X51.5X37</v>
      </c>
      <c r="L452" s="20">
        <v>251107009</v>
      </c>
      <c r="M452" s="16" t="s">
        <v>138</v>
      </c>
      <c r="N452" s="16">
        <v>40</v>
      </c>
      <c r="O452" s="22">
        <f t="shared" si="124"/>
        <v>90</v>
      </c>
      <c r="P452" s="16">
        <v>1</v>
      </c>
      <c r="Q452" s="32">
        <v>486</v>
      </c>
      <c r="R452" s="16"/>
      <c r="S452" s="16"/>
      <c r="T452" s="16"/>
      <c r="U452" s="23">
        <f t="shared" si="117"/>
        <v>486</v>
      </c>
      <c r="V452" s="16">
        <v>360</v>
      </c>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v>120</v>
      </c>
      <c r="AS452" s="16"/>
      <c r="AT452" s="16"/>
      <c r="AU452" s="16"/>
      <c r="AV452" s="16"/>
      <c r="AW452" s="16"/>
      <c r="AX452" s="16"/>
      <c r="AY452" s="16"/>
      <c r="AZ452" s="16"/>
      <c r="BA452" s="16"/>
      <c r="BB452" s="16"/>
      <c r="BC452" s="16"/>
      <c r="BD452" s="16"/>
      <c r="BE452" s="16"/>
      <c r="BF452" s="16"/>
      <c r="BG452" s="23">
        <f t="shared" si="122"/>
        <v>480</v>
      </c>
      <c r="BH452" s="24">
        <f t="shared" si="125"/>
        <v>8</v>
      </c>
      <c r="BI452" s="25">
        <f t="shared" ref="BI452:BI515" si="132">IFERROR(BH452-SUM(W452:BF452)/60,0)</f>
        <v>6</v>
      </c>
      <c r="BJ452" s="25">
        <f t="shared" si="126"/>
        <v>75</v>
      </c>
      <c r="BK452" s="26">
        <f t="shared" si="118"/>
        <v>90</v>
      </c>
      <c r="BL452" s="26">
        <f t="shared" si="119"/>
        <v>100</v>
      </c>
      <c r="BM452" s="26">
        <f t="shared" si="127"/>
        <v>67.5</v>
      </c>
      <c r="BN452" s="27">
        <f t="shared" si="116"/>
        <v>0</v>
      </c>
      <c r="BO452" s="27">
        <f t="shared" si="128"/>
        <v>720</v>
      </c>
      <c r="BP452" s="27">
        <f t="shared" si="129"/>
        <v>2</v>
      </c>
      <c r="BQ452" s="28">
        <f t="shared" si="130"/>
        <v>180</v>
      </c>
      <c r="BR452" s="29"/>
      <c r="BS452" s="29"/>
      <c r="BT452" s="29"/>
      <c r="BU452" s="30"/>
      <c r="BV452" s="29"/>
      <c r="BW452" s="16">
        <f t="shared" si="131"/>
        <v>486</v>
      </c>
    </row>
    <row r="453" spans="1:75" x14ac:dyDescent="0.3">
      <c r="A453" s="14">
        <v>452</v>
      </c>
      <c r="B453" s="15">
        <v>46060</v>
      </c>
      <c r="C453" s="23" t="s">
        <v>38</v>
      </c>
      <c r="D453" s="17" t="str">
        <f t="shared" si="123"/>
        <v>EG</v>
      </c>
      <c r="E453" s="18" t="s">
        <v>62</v>
      </c>
      <c r="F453" s="18"/>
      <c r="G453" s="19"/>
      <c r="H453" s="19"/>
      <c r="I453" s="19"/>
      <c r="J453" s="20"/>
      <c r="K453" s="21" t="e">
        <f>VLOOKUP(J453,'[2]Item List (3)'!A$1:B$110000,2,FALSE)</f>
        <v>#N/A</v>
      </c>
      <c r="L453" s="20"/>
      <c r="M453" s="16" t="s">
        <v>138</v>
      </c>
      <c r="N453" s="16"/>
      <c r="O453" s="22" t="str">
        <f t="shared" si="124"/>
        <v/>
      </c>
      <c r="P453" s="16"/>
      <c r="Q453" s="32"/>
      <c r="R453" s="16"/>
      <c r="S453" s="16"/>
      <c r="T453" s="16"/>
      <c r="U453" s="23">
        <f t="shared" si="117"/>
        <v>0</v>
      </c>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v>480</v>
      </c>
      <c r="AS453" s="16"/>
      <c r="AT453" s="16"/>
      <c r="AU453" s="16"/>
      <c r="AV453" s="16"/>
      <c r="AW453" s="16"/>
      <c r="AX453" s="16"/>
      <c r="AY453" s="16"/>
      <c r="AZ453" s="16"/>
      <c r="BA453" s="16"/>
      <c r="BB453" s="16"/>
      <c r="BC453" s="16"/>
      <c r="BD453" s="16"/>
      <c r="BE453" s="16"/>
      <c r="BF453" s="16"/>
      <c r="BG453" s="23">
        <f t="shared" si="122"/>
        <v>480</v>
      </c>
      <c r="BH453" s="24">
        <f t="shared" si="125"/>
        <v>8</v>
      </c>
      <c r="BI453" s="25">
        <f t="shared" si="132"/>
        <v>0</v>
      </c>
      <c r="BJ453" s="25">
        <f t="shared" si="126"/>
        <v>0</v>
      </c>
      <c r="BK453" s="26">
        <f t="shared" si="118"/>
        <v>0</v>
      </c>
      <c r="BL453" s="26">
        <f t="shared" si="119"/>
        <v>0</v>
      </c>
      <c r="BM453" s="26">
        <f t="shared" si="127"/>
        <v>0</v>
      </c>
      <c r="BN453" s="27">
        <f t="shared" si="116"/>
        <v>0</v>
      </c>
      <c r="BO453" s="27">
        <f t="shared" si="128"/>
        <v>0</v>
      </c>
      <c r="BP453" s="27">
        <f t="shared" si="129"/>
        <v>8</v>
      </c>
      <c r="BQ453" s="28">
        <f t="shared" si="130"/>
        <v>0</v>
      </c>
      <c r="BR453" s="29"/>
      <c r="BS453" s="29"/>
      <c r="BT453" s="29"/>
      <c r="BU453" s="30"/>
      <c r="BV453" s="29"/>
      <c r="BW453" s="16">
        <f t="shared" si="131"/>
        <v>0</v>
      </c>
    </row>
    <row r="454" spans="1:75" x14ac:dyDescent="0.3">
      <c r="A454" s="14">
        <v>453</v>
      </c>
      <c r="B454" s="15">
        <v>46060</v>
      </c>
      <c r="C454" s="23" t="s">
        <v>40</v>
      </c>
      <c r="D454" s="17" t="str">
        <f t="shared" si="123"/>
        <v>EG</v>
      </c>
      <c r="E454" s="18" t="s">
        <v>62</v>
      </c>
      <c r="F454" s="18"/>
      <c r="G454" s="19"/>
      <c r="H454" s="19"/>
      <c r="I454" s="19"/>
      <c r="J454" s="20"/>
      <c r="K454" s="21" t="e">
        <f>VLOOKUP(J454,'[2]Item List (3)'!A$1:B$110000,2,FALSE)</f>
        <v>#N/A</v>
      </c>
      <c r="L454" s="20"/>
      <c r="M454" s="16" t="s">
        <v>138</v>
      </c>
      <c r="N454" s="16"/>
      <c r="O454" s="22" t="str">
        <f t="shared" si="124"/>
        <v/>
      </c>
      <c r="P454" s="16"/>
      <c r="Q454" s="32"/>
      <c r="R454" s="16"/>
      <c r="S454" s="16"/>
      <c r="T454" s="16"/>
      <c r="U454" s="23">
        <f t="shared" si="117"/>
        <v>0</v>
      </c>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v>480</v>
      </c>
      <c r="BG454" s="23">
        <f t="shared" si="122"/>
        <v>480</v>
      </c>
      <c r="BH454" s="24">
        <f t="shared" si="125"/>
        <v>8</v>
      </c>
      <c r="BI454" s="25">
        <f t="shared" si="132"/>
        <v>0</v>
      </c>
      <c r="BJ454" s="25">
        <f t="shared" si="126"/>
        <v>0</v>
      </c>
      <c r="BK454" s="26">
        <f t="shared" si="118"/>
        <v>0</v>
      </c>
      <c r="BL454" s="26">
        <f t="shared" si="119"/>
        <v>0</v>
      </c>
      <c r="BM454" s="26">
        <f t="shared" si="127"/>
        <v>0</v>
      </c>
      <c r="BN454" s="27">
        <f t="shared" si="116"/>
        <v>8</v>
      </c>
      <c r="BO454" s="27">
        <f t="shared" si="128"/>
        <v>0</v>
      </c>
      <c r="BP454" s="27">
        <f t="shared" si="129"/>
        <v>0</v>
      </c>
      <c r="BQ454" s="28">
        <f t="shared" si="130"/>
        <v>0</v>
      </c>
      <c r="BR454" s="29"/>
      <c r="BS454" s="29"/>
      <c r="BT454" s="29"/>
      <c r="BU454" s="30"/>
      <c r="BV454" s="29"/>
      <c r="BW454" s="16">
        <f t="shared" si="131"/>
        <v>0</v>
      </c>
    </row>
    <row r="455" spans="1:75" x14ac:dyDescent="0.3">
      <c r="A455" s="14">
        <v>454</v>
      </c>
      <c r="B455" s="15">
        <v>46060</v>
      </c>
      <c r="C455" s="23" t="s">
        <v>38</v>
      </c>
      <c r="D455" s="17" t="str">
        <f t="shared" si="123"/>
        <v>EG</v>
      </c>
      <c r="E455" s="18" t="s">
        <v>66</v>
      </c>
      <c r="F455" s="18"/>
      <c r="G455" s="19"/>
      <c r="H455" s="19"/>
      <c r="I455" s="19"/>
      <c r="J455" s="20"/>
      <c r="K455" s="21" t="e">
        <f>VLOOKUP(J455,'[2]Item List (3)'!A$1:B$110000,2,FALSE)</f>
        <v>#N/A</v>
      </c>
      <c r="L455" s="20"/>
      <c r="M455" s="16" t="s">
        <v>138</v>
      </c>
      <c r="N455" s="16"/>
      <c r="O455" s="22" t="str">
        <f t="shared" si="124"/>
        <v/>
      </c>
      <c r="P455" s="16"/>
      <c r="Q455" s="32"/>
      <c r="R455" s="16"/>
      <c r="S455" s="16"/>
      <c r="T455" s="16"/>
      <c r="U455" s="23">
        <f t="shared" si="117"/>
        <v>0</v>
      </c>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v>480</v>
      </c>
      <c r="AS455" s="16"/>
      <c r="AT455" s="16"/>
      <c r="AU455" s="16"/>
      <c r="AV455" s="16"/>
      <c r="AW455" s="16"/>
      <c r="AX455" s="16"/>
      <c r="AY455" s="16"/>
      <c r="AZ455" s="16"/>
      <c r="BA455" s="16"/>
      <c r="BB455" s="16"/>
      <c r="BC455" s="16"/>
      <c r="BD455" s="16"/>
      <c r="BE455" s="16"/>
      <c r="BF455" s="16"/>
      <c r="BG455" s="23">
        <f t="shared" si="122"/>
        <v>480</v>
      </c>
      <c r="BH455" s="24">
        <f t="shared" si="125"/>
        <v>8</v>
      </c>
      <c r="BI455" s="25">
        <f t="shared" si="132"/>
        <v>0</v>
      </c>
      <c r="BJ455" s="25">
        <f t="shared" si="126"/>
        <v>0</v>
      </c>
      <c r="BK455" s="26">
        <f t="shared" si="118"/>
        <v>0</v>
      </c>
      <c r="BL455" s="26">
        <f t="shared" si="119"/>
        <v>0</v>
      </c>
      <c r="BM455" s="26">
        <f t="shared" si="127"/>
        <v>0</v>
      </c>
      <c r="BN455" s="27">
        <f t="shared" si="116"/>
        <v>0</v>
      </c>
      <c r="BO455" s="27">
        <f t="shared" si="128"/>
        <v>0</v>
      </c>
      <c r="BP455" s="27">
        <f t="shared" si="129"/>
        <v>8</v>
      </c>
      <c r="BQ455" s="28">
        <f t="shared" si="130"/>
        <v>0</v>
      </c>
      <c r="BR455" s="29"/>
      <c r="BS455" s="29"/>
      <c r="BT455" s="29"/>
      <c r="BU455" s="30"/>
      <c r="BV455" s="29"/>
      <c r="BW455" s="16">
        <f t="shared" si="131"/>
        <v>0</v>
      </c>
    </row>
    <row r="456" spans="1:75" x14ac:dyDescent="0.3">
      <c r="A456" s="14">
        <v>455</v>
      </c>
      <c r="B456" s="15">
        <v>46060</v>
      </c>
      <c r="C456" s="23" t="s">
        <v>40</v>
      </c>
      <c r="D456" s="17" t="str">
        <f t="shared" si="123"/>
        <v>EG</v>
      </c>
      <c r="E456" s="18" t="s">
        <v>66</v>
      </c>
      <c r="F456" s="18"/>
      <c r="G456" s="19"/>
      <c r="H456" s="19"/>
      <c r="I456" s="19"/>
      <c r="J456" s="20"/>
      <c r="K456" s="21" t="e">
        <f>VLOOKUP(J456,'[2]Item List (3)'!A$1:B$110000,2,FALSE)</f>
        <v>#N/A</v>
      </c>
      <c r="L456" s="20"/>
      <c r="M456" s="16" t="s">
        <v>138</v>
      </c>
      <c r="N456" s="16"/>
      <c r="O456" s="22" t="str">
        <f t="shared" si="124"/>
        <v/>
      </c>
      <c r="P456" s="16"/>
      <c r="Q456" s="32"/>
      <c r="R456" s="16"/>
      <c r="S456" s="16"/>
      <c r="T456" s="16"/>
      <c r="U456" s="23">
        <f t="shared" si="117"/>
        <v>0</v>
      </c>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v>480</v>
      </c>
      <c r="BG456" s="23">
        <f t="shared" si="122"/>
        <v>480</v>
      </c>
      <c r="BH456" s="24">
        <f t="shared" si="125"/>
        <v>8</v>
      </c>
      <c r="BI456" s="25">
        <f t="shared" si="132"/>
        <v>0</v>
      </c>
      <c r="BJ456" s="25">
        <f t="shared" si="126"/>
        <v>0</v>
      </c>
      <c r="BK456" s="26">
        <f t="shared" si="118"/>
        <v>0</v>
      </c>
      <c r="BL456" s="26">
        <f t="shared" si="119"/>
        <v>0</v>
      </c>
      <c r="BM456" s="26">
        <f t="shared" si="127"/>
        <v>0</v>
      </c>
      <c r="BN456" s="27">
        <f t="shared" si="116"/>
        <v>8</v>
      </c>
      <c r="BO456" s="27">
        <f t="shared" si="128"/>
        <v>0</v>
      </c>
      <c r="BP456" s="27">
        <f t="shared" si="129"/>
        <v>0</v>
      </c>
      <c r="BQ456" s="28">
        <f t="shared" si="130"/>
        <v>0</v>
      </c>
      <c r="BR456" s="29"/>
      <c r="BS456" s="29"/>
      <c r="BT456" s="29"/>
      <c r="BU456" s="30"/>
      <c r="BV456" s="29"/>
      <c r="BW456" s="16">
        <f t="shared" si="131"/>
        <v>0</v>
      </c>
    </row>
    <row r="457" spans="1:75" x14ac:dyDescent="0.3">
      <c r="A457" s="14">
        <v>456</v>
      </c>
      <c r="B457" s="15">
        <v>46060</v>
      </c>
      <c r="C457" s="23" t="s">
        <v>38</v>
      </c>
      <c r="D457" s="17" t="str">
        <f t="shared" si="123"/>
        <v>EG</v>
      </c>
      <c r="E457" s="18" t="s">
        <v>69</v>
      </c>
      <c r="F457" s="18" t="s">
        <v>70</v>
      </c>
      <c r="G457" s="19" t="s">
        <v>105</v>
      </c>
      <c r="H457" s="19" t="s">
        <v>54</v>
      </c>
      <c r="I457" s="19" t="s">
        <v>89</v>
      </c>
      <c r="J457" s="20">
        <v>104247</v>
      </c>
      <c r="K457" s="21" t="str">
        <f>VLOOKUP(J457,'[2]Item List (3)'!A$1:B$110000,2,FALSE)</f>
        <v>IR.209</v>
      </c>
      <c r="L457" s="20">
        <v>260104001</v>
      </c>
      <c r="M457" s="16" t="s">
        <v>138</v>
      </c>
      <c r="N457" s="16">
        <v>20</v>
      </c>
      <c r="O457" s="22">
        <f t="shared" si="124"/>
        <v>180</v>
      </c>
      <c r="P457" s="16">
        <v>1</v>
      </c>
      <c r="Q457" s="32">
        <v>1067</v>
      </c>
      <c r="R457" s="16"/>
      <c r="S457" s="16"/>
      <c r="T457" s="16"/>
      <c r="U457" s="23">
        <f t="shared" si="117"/>
        <v>1067</v>
      </c>
      <c r="V457" s="16">
        <v>375</v>
      </c>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v>105</v>
      </c>
      <c r="AS457" s="16"/>
      <c r="AT457" s="16"/>
      <c r="AU457" s="16"/>
      <c r="AV457" s="16"/>
      <c r="AW457" s="16"/>
      <c r="AX457" s="16"/>
      <c r="AY457" s="16"/>
      <c r="AZ457" s="16"/>
      <c r="BA457" s="16"/>
      <c r="BB457" s="16"/>
      <c r="BC457" s="16"/>
      <c r="BD457" s="16"/>
      <c r="BE457" s="16"/>
      <c r="BF457" s="16"/>
      <c r="BG457" s="23">
        <f t="shared" si="122"/>
        <v>480</v>
      </c>
      <c r="BH457" s="24">
        <f t="shared" si="125"/>
        <v>8</v>
      </c>
      <c r="BI457" s="25">
        <f t="shared" si="132"/>
        <v>6.25</v>
      </c>
      <c r="BJ457" s="25">
        <f t="shared" si="126"/>
        <v>78.125</v>
      </c>
      <c r="BK457" s="26">
        <f t="shared" si="118"/>
        <v>94.844444444444449</v>
      </c>
      <c r="BL457" s="26">
        <f t="shared" si="119"/>
        <v>100</v>
      </c>
      <c r="BM457" s="26">
        <f t="shared" si="127"/>
        <v>74.097222222222229</v>
      </c>
      <c r="BN457" s="27">
        <f t="shared" si="116"/>
        <v>0</v>
      </c>
      <c r="BO457" s="27">
        <f t="shared" si="128"/>
        <v>1440</v>
      </c>
      <c r="BP457" s="27">
        <f t="shared" si="129"/>
        <v>1.75</v>
      </c>
      <c r="BQ457" s="28">
        <f t="shared" si="130"/>
        <v>315</v>
      </c>
      <c r="BR457" s="29"/>
      <c r="BS457" s="29"/>
      <c r="BT457" s="29"/>
      <c r="BU457" s="30"/>
      <c r="BV457" s="29"/>
      <c r="BW457" s="16">
        <f t="shared" si="131"/>
        <v>1067</v>
      </c>
    </row>
    <row r="458" spans="1:75" x14ac:dyDescent="0.3">
      <c r="A458" s="14">
        <v>457</v>
      </c>
      <c r="B458" s="15">
        <v>46060</v>
      </c>
      <c r="C458" s="23" t="s">
        <v>40</v>
      </c>
      <c r="D458" s="17" t="str">
        <f t="shared" si="123"/>
        <v>EG</v>
      </c>
      <c r="E458" s="18" t="s">
        <v>69</v>
      </c>
      <c r="F458" s="18" t="s">
        <v>70</v>
      </c>
      <c r="G458" s="19" t="s">
        <v>76</v>
      </c>
      <c r="H458" s="19" t="s">
        <v>112</v>
      </c>
      <c r="I458" s="19"/>
      <c r="J458" s="20">
        <v>104247</v>
      </c>
      <c r="K458" s="21" t="str">
        <f>VLOOKUP(J458,'[2]Item List (3)'!A$1:B$110000,2,FALSE)</f>
        <v>IR.209</v>
      </c>
      <c r="L458" s="20">
        <v>260104001</v>
      </c>
      <c r="M458" s="16" t="s">
        <v>138</v>
      </c>
      <c r="N458" s="16">
        <v>20</v>
      </c>
      <c r="O458" s="22">
        <f t="shared" si="124"/>
        <v>180</v>
      </c>
      <c r="P458" s="16">
        <v>1</v>
      </c>
      <c r="Q458" s="32">
        <v>820</v>
      </c>
      <c r="R458" s="16"/>
      <c r="S458" s="16"/>
      <c r="T458" s="16"/>
      <c r="U458" s="23">
        <f t="shared" si="117"/>
        <v>820</v>
      </c>
      <c r="V458" s="16">
        <v>290</v>
      </c>
      <c r="W458" s="16"/>
      <c r="X458" s="16">
        <v>120</v>
      </c>
      <c r="Y458" s="16"/>
      <c r="Z458" s="16"/>
      <c r="AA458" s="16"/>
      <c r="AB458" s="16"/>
      <c r="AC458" s="16"/>
      <c r="AD458" s="16"/>
      <c r="AE458" s="16"/>
      <c r="AF458" s="16"/>
      <c r="AG458" s="16"/>
      <c r="AH458" s="16"/>
      <c r="AI458" s="16"/>
      <c r="AJ458" s="16"/>
      <c r="AK458" s="16"/>
      <c r="AL458" s="16"/>
      <c r="AM458" s="16"/>
      <c r="AN458" s="16"/>
      <c r="AO458" s="16"/>
      <c r="AP458" s="16"/>
      <c r="AQ458" s="16"/>
      <c r="AR458" s="16">
        <v>70</v>
      </c>
      <c r="AS458" s="16"/>
      <c r="AT458" s="16"/>
      <c r="AU458" s="16"/>
      <c r="AV458" s="16"/>
      <c r="AW458" s="16"/>
      <c r="AX458" s="16"/>
      <c r="AY458" s="16"/>
      <c r="AZ458" s="16"/>
      <c r="BA458" s="16"/>
      <c r="BB458" s="16"/>
      <c r="BC458" s="16"/>
      <c r="BD458" s="16"/>
      <c r="BE458" s="16"/>
      <c r="BF458" s="16"/>
      <c r="BG458" s="23">
        <f t="shared" si="122"/>
        <v>480</v>
      </c>
      <c r="BH458" s="24">
        <f t="shared" si="125"/>
        <v>8</v>
      </c>
      <c r="BI458" s="25">
        <f t="shared" si="132"/>
        <v>4.8333333333333339</v>
      </c>
      <c r="BJ458" s="25">
        <f t="shared" si="126"/>
        <v>60.416666666666671</v>
      </c>
      <c r="BK458" s="26">
        <f t="shared" si="118"/>
        <v>94.252873563218373</v>
      </c>
      <c r="BL458" s="26">
        <f t="shared" si="119"/>
        <v>100</v>
      </c>
      <c r="BM458" s="26">
        <f t="shared" si="127"/>
        <v>56.944444444444443</v>
      </c>
      <c r="BN458" s="27">
        <f t="shared" si="116"/>
        <v>0</v>
      </c>
      <c r="BO458" s="27">
        <f t="shared" si="128"/>
        <v>1440</v>
      </c>
      <c r="BP458" s="27">
        <f t="shared" si="129"/>
        <v>3.1666666666666665</v>
      </c>
      <c r="BQ458" s="28">
        <f t="shared" si="130"/>
        <v>570</v>
      </c>
      <c r="BR458" s="29"/>
      <c r="BS458" s="29"/>
      <c r="BT458" s="29"/>
      <c r="BU458" s="30"/>
      <c r="BV458" s="29"/>
      <c r="BW458" s="16">
        <f t="shared" si="131"/>
        <v>820</v>
      </c>
    </row>
    <row r="459" spans="1:75" x14ac:dyDescent="0.3">
      <c r="A459" s="14">
        <v>458</v>
      </c>
      <c r="B459" s="15">
        <v>46060</v>
      </c>
      <c r="C459" s="23" t="s">
        <v>38</v>
      </c>
      <c r="D459" s="17" t="str">
        <f t="shared" si="123"/>
        <v>EG</v>
      </c>
      <c r="E459" s="18" t="s">
        <v>72</v>
      </c>
      <c r="F459" s="18"/>
      <c r="G459" s="19"/>
      <c r="H459" s="19"/>
      <c r="I459" s="19"/>
      <c r="J459" s="20"/>
      <c r="K459" s="21" t="e">
        <f>VLOOKUP(J459,'[2]Item List (3)'!A$1:B$110000,2,FALSE)</f>
        <v>#N/A</v>
      </c>
      <c r="L459" s="20"/>
      <c r="M459" s="16" t="s">
        <v>138</v>
      </c>
      <c r="N459" s="16"/>
      <c r="O459" s="22" t="str">
        <f t="shared" si="124"/>
        <v/>
      </c>
      <c r="P459" s="16"/>
      <c r="Q459" s="32"/>
      <c r="R459" s="16"/>
      <c r="S459" s="16"/>
      <c r="T459" s="16"/>
      <c r="U459" s="23">
        <f t="shared" si="117"/>
        <v>0</v>
      </c>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v>480</v>
      </c>
      <c r="AV459" s="16"/>
      <c r="AW459" s="16"/>
      <c r="AX459" s="16"/>
      <c r="AY459" s="16"/>
      <c r="AZ459" s="16"/>
      <c r="BA459" s="16"/>
      <c r="BB459" s="16"/>
      <c r="BC459" s="16"/>
      <c r="BD459" s="16"/>
      <c r="BE459" s="16"/>
      <c r="BF459" s="16"/>
      <c r="BG459" s="23">
        <f t="shared" si="122"/>
        <v>480</v>
      </c>
      <c r="BH459" s="24">
        <f t="shared" si="125"/>
        <v>8</v>
      </c>
      <c r="BI459" s="25">
        <f t="shared" si="132"/>
        <v>0</v>
      </c>
      <c r="BJ459" s="25">
        <f t="shared" si="126"/>
        <v>0</v>
      </c>
      <c r="BK459" s="26">
        <f t="shared" si="118"/>
        <v>0</v>
      </c>
      <c r="BL459" s="26">
        <f t="shared" si="119"/>
        <v>0</v>
      </c>
      <c r="BM459" s="26">
        <f t="shared" si="127"/>
        <v>0</v>
      </c>
      <c r="BN459" s="27">
        <f t="shared" si="116"/>
        <v>0</v>
      </c>
      <c r="BO459" s="27">
        <f t="shared" si="128"/>
        <v>0</v>
      </c>
      <c r="BP459" s="27">
        <f t="shared" si="129"/>
        <v>8</v>
      </c>
      <c r="BQ459" s="28">
        <f t="shared" si="130"/>
        <v>0</v>
      </c>
      <c r="BR459" s="29"/>
      <c r="BS459" s="29"/>
      <c r="BT459" s="29"/>
      <c r="BU459" s="30"/>
      <c r="BV459" s="29"/>
      <c r="BW459" s="16">
        <f t="shared" si="131"/>
        <v>0</v>
      </c>
    </row>
    <row r="460" spans="1:75" x14ac:dyDescent="0.3">
      <c r="A460" s="14">
        <v>459</v>
      </c>
      <c r="B460" s="15">
        <v>46060</v>
      </c>
      <c r="C460" s="23" t="s">
        <v>40</v>
      </c>
      <c r="D460" s="17" t="str">
        <f t="shared" si="123"/>
        <v>EG</v>
      </c>
      <c r="E460" s="18" t="s">
        <v>72</v>
      </c>
      <c r="F460" s="18"/>
      <c r="G460" s="19"/>
      <c r="H460" s="19"/>
      <c r="I460" s="19"/>
      <c r="J460" s="20"/>
      <c r="K460" s="21" t="e">
        <f>VLOOKUP(J460,'[2]Item List (3)'!A$1:B$110000,2,FALSE)</f>
        <v>#N/A</v>
      </c>
      <c r="L460" s="20"/>
      <c r="M460" s="16" t="s">
        <v>138</v>
      </c>
      <c r="N460" s="16"/>
      <c r="O460" s="22" t="str">
        <f t="shared" si="124"/>
        <v/>
      </c>
      <c r="P460" s="16"/>
      <c r="Q460" s="32"/>
      <c r="R460" s="16"/>
      <c r="S460" s="16"/>
      <c r="T460" s="16"/>
      <c r="U460" s="23">
        <f t="shared" si="117"/>
        <v>0</v>
      </c>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v>480</v>
      </c>
      <c r="AV460" s="16"/>
      <c r="AW460" s="16"/>
      <c r="AX460" s="16"/>
      <c r="AY460" s="16"/>
      <c r="AZ460" s="16"/>
      <c r="BA460" s="16"/>
      <c r="BB460" s="16"/>
      <c r="BC460" s="16"/>
      <c r="BD460" s="16"/>
      <c r="BE460" s="16"/>
      <c r="BF460" s="16"/>
      <c r="BG460" s="23">
        <f t="shared" si="122"/>
        <v>480</v>
      </c>
      <c r="BH460" s="24">
        <f t="shared" si="125"/>
        <v>8</v>
      </c>
      <c r="BI460" s="25">
        <f t="shared" si="132"/>
        <v>0</v>
      </c>
      <c r="BJ460" s="25">
        <f t="shared" si="126"/>
        <v>0</v>
      </c>
      <c r="BK460" s="26">
        <f t="shared" si="118"/>
        <v>0</v>
      </c>
      <c r="BL460" s="26">
        <f t="shared" si="119"/>
        <v>0</v>
      </c>
      <c r="BM460" s="26">
        <f t="shared" si="127"/>
        <v>0</v>
      </c>
      <c r="BN460" s="27">
        <f t="shared" si="116"/>
        <v>0</v>
      </c>
      <c r="BO460" s="27">
        <f t="shared" si="128"/>
        <v>0</v>
      </c>
      <c r="BP460" s="27">
        <f t="shared" si="129"/>
        <v>8</v>
      </c>
      <c r="BQ460" s="28">
        <f t="shared" si="130"/>
        <v>0</v>
      </c>
      <c r="BR460" s="29"/>
      <c r="BS460" s="29"/>
      <c r="BT460" s="29"/>
      <c r="BU460" s="30"/>
      <c r="BV460" s="29"/>
      <c r="BW460" s="16">
        <f t="shared" si="131"/>
        <v>0</v>
      </c>
    </row>
    <row r="461" spans="1:75" x14ac:dyDescent="0.3">
      <c r="A461" s="14">
        <v>460</v>
      </c>
      <c r="B461" s="15">
        <v>46060</v>
      </c>
      <c r="C461" s="23" t="s">
        <v>38</v>
      </c>
      <c r="D461" s="17" t="str">
        <f t="shared" si="123"/>
        <v>IG</v>
      </c>
      <c r="E461" s="18" t="s">
        <v>73</v>
      </c>
      <c r="F461" s="18" t="s">
        <v>75</v>
      </c>
      <c r="G461" s="19" t="s">
        <v>128</v>
      </c>
      <c r="H461" s="19"/>
      <c r="I461" s="19"/>
      <c r="J461" s="20">
        <v>104299</v>
      </c>
      <c r="K461" s="21" t="str">
        <f>VLOOKUP(J461,'[2]Item List (3)'!A$1:B$110000,2,FALSE)</f>
        <v>IR.9916</v>
      </c>
      <c r="L461" s="20">
        <v>260104006</v>
      </c>
      <c r="M461" s="16" t="s">
        <v>138</v>
      </c>
      <c r="N461" s="16">
        <v>23</v>
      </c>
      <c r="O461" s="22">
        <f t="shared" si="124"/>
        <v>156.52173913043478</v>
      </c>
      <c r="P461" s="16">
        <v>1</v>
      </c>
      <c r="Q461" s="16">
        <v>1225</v>
      </c>
      <c r="R461" s="16"/>
      <c r="S461" s="16"/>
      <c r="T461" s="16"/>
      <c r="U461" s="23">
        <f t="shared" si="117"/>
        <v>1225</v>
      </c>
      <c r="V461" s="16">
        <v>470</v>
      </c>
      <c r="W461" s="16"/>
      <c r="X461" s="16"/>
      <c r="Y461" s="16"/>
      <c r="Z461" s="16"/>
      <c r="AA461" s="16"/>
      <c r="AB461" s="16"/>
      <c r="AC461" s="16"/>
      <c r="AD461" s="16"/>
      <c r="AE461" s="16"/>
      <c r="AF461" s="16"/>
      <c r="AG461" s="16"/>
      <c r="AH461" s="16"/>
      <c r="AI461" s="16"/>
      <c r="AJ461" s="16"/>
      <c r="AK461" s="16"/>
      <c r="AL461" s="16"/>
      <c r="AM461" s="16"/>
      <c r="AN461" s="16"/>
      <c r="AO461" s="16"/>
      <c r="AP461" s="16">
        <v>10</v>
      </c>
      <c r="AQ461" s="16"/>
      <c r="AR461" s="16"/>
      <c r="AS461" s="16"/>
      <c r="AT461" s="16"/>
      <c r="AU461" s="16"/>
      <c r="AV461" s="16"/>
      <c r="AW461" s="16"/>
      <c r="AX461" s="16"/>
      <c r="AY461" s="16"/>
      <c r="AZ461" s="16"/>
      <c r="BA461" s="16"/>
      <c r="BB461" s="16"/>
      <c r="BC461" s="16"/>
      <c r="BD461" s="16"/>
      <c r="BE461" s="16"/>
      <c r="BF461" s="16"/>
      <c r="BG461" s="23">
        <f t="shared" si="122"/>
        <v>480</v>
      </c>
      <c r="BH461" s="24">
        <f t="shared" si="125"/>
        <v>8</v>
      </c>
      <c r="BI461" s="25">
        <f t="shared" si="132"/>
        <v>7.833333333333333</v>
      </c>
      <c r="BJ461" s="25">
        <f t="shared" si="126"/>
        <v>97.916666666666657</v>
      </c>
      <c r="BK461" s="26">
        <f t="shared" si="118"/>
        <v>99.911347517730491</v>
      </c>
      <c r="BL461" s="26">
        <f t="shared" si="119"/>
        <v>100</v>
      </c>
      <c r="BM461" s="26">
        <f t="shared" si="127"/>
        <v>97.8298611111111</v>
      </c>
      <c r="BN461" s="27">
        <f t="shared" si="116"/>
        <v>0.16666666666666666</v>
      </c>
      <c r="BO461" s="27">
        <f t="shared" si="128"/>
        <v>1226.0869565217392</v>
      </c>
      <c r="BP461" s="27">
        <f t="shared" si="129"/>
        <v>0</v>
      </c>
      <c r="BQ461" s="28">
        <f t="shared" si="130"/>
        <v>0</v>
      </c>
      <c r="BR461" s="29"/>
      <c r="BS461" s="29"/>
      <c r="BT461" s="29"/>
      <c r="BU461" s="30"/>
      <c r="BV461" s="29"/>
      <c r="BW461" s="16">
        <f t="shared" si="131"/>
        <v>1225</v>
      </c>
    </row>
    <row r="462" spans="1:75" x14ac:dyDescent="0.3">
      <c r="A462" s="14">
        <v>461</v>
      </c>
      <c r="B462" s="15">
        <v>46060</v>
      </c>
      <c r="C462" s="23" t="s">
        <v>40</v>
      </c>
      <c r="D462" s="17" t="str">
        <f t="shared" si="123"/>
        <v>IG</v>
      </c>
      <c r="E462" s="18" t="s">
        <v>73</v>
      </c>
      <c r="F462" s="18" t="s">
        <v>75</v>
      </c>
      <c r="G462" s="19" t="s">
        <v>89</v>
      </c>
      <c r="H462" s="19"/>
      <c r="I462" s="19"/>
      <c r="J462" s="20">
        <v>104299</v>
      </c>
      <c r="K462" s="21" t="str">
        <f>VLOOKUP(J462,'[2]Item List (3)'!A$1:B$110000,2,FALSE)</f>
        <v>IR.9916</v>
      </c>
      <c r="L462" s="20">
        <v>260104006</v>
      </c>
      <c r="M462" s="16" t="s">
        <v>138</v>
      </c>
      <c r="N462" s="16">
        <v>23</v>
      </c>
      <c r="O462" s="22">
        <f t="shared" si="124"/>
        <v>156.52173913043478</v>
      </c>
      <c r="P462" s="16">
        <v>1</v>
      </c>
      <c r="Q462" s="16">
        <v>1000</v>
      </c>
      <c r="R462" s="16">
        <v>27</v>
      </c>
      <c r="S462" s="16">
        <v>35</v>
      </c>
      <c r="T462" s="16"/>
      <c r="U462" s="23">
        <f t="shared" si="117"/>
        <v>1035</v>
      </c>
      <c r="V462" s="16">
        <v>410</v>
      </c>
      <c r="W462" s="16"/>
      <c r="X462" s="16">
        <v>20</v>
      </c>
      <c r="Y462" s="16"/>
      <c r="Z462" s="16">
        <v>15</v>
      </c>
      <c r="AA462" s="16"/>
      <c r="AB462" s="16"/>
      <c r="AC462" s="16"/>
      <c r="AD462" s="16"/>
      <c r="AE462" s="16">
        <v>5</v>
      </c>
      <c r="AF462" s="16"/>
      <c r="AG462" s="16"/>
      <c r="AH462" s="16"/>
      <c r="AI462" s="16"/>
      <c r="AJ462" s="16"/>
      <c r="AK462" s="16"/>
      <c r="AL462" s="16"/>
      <c r="AM462" s="16"/>
      <c r="AN462" s="16"/>
      <c r="AO462" s="16"/>
      <c r="AP462" s="16">
        <v>30</v>
      </c>
      <c r="AQ462" s="16"/>
      <c r="AR462" s="16"/>
      <c r="AS462" s="16"/>
      <c r="AT462" s="16"/>
      <c r="AU462" s="16"/>
      <c r="AV462" s="16"/>
      <c r="AW462" s="16"/>
      <c r="AX462" s="16"/>
      <c r="AY462" s="16"/>
      <c r="AZ462" s="16"/>
      <c r="BA462" s="16"/>
      <c r="BB462" s="16"/>
      <c r="BC462" s="16"/>
      <c r="BD462" s="16"/>
      <c r="BE462" s="16"/>
      <c r="BF462" s="16"/>
      <c r="BG462" s="23">
        <f t="shared" si="122"/>
        <v>480</v>
      </c>
      <c r="BH462" s="24">
        <f t="shared" si="125"/>
        <v>8</v>
      </c>
      <c r="BI462" s="25">
        <f t="shared" si="132"/>
        <v>6.833333333333333</v>
      </c>
      <c r="BJ462" s="25">
        <f t="shared" si="126"/>
        <v>85.416666666666657</v>
      </c>
      <c r="BK462" s="26">
        <f t="shared" si="118"/>
        <v>96.768292682926827</v>
      </c>
      <c r="BL462" s="26">
        <f t="shared" si="119"/>
        <v>94.009661835748787</v>
      </c>
      <c r="BM462" s="26">
        <f t="shared" si="127"/>
        <v>77.704861111111086</v>
      </c>
      <c r="BN462" s="27">
        <f t="shared" si="116"/>
        <v>0.5</v>
      </c>
      <c r="BO462" s="27">
        <f t="shared" si="128"/>
        <v>1173.9130434782608</v>
      </c>
      <c r="BP462" s="27">
        <f t="shared" si="129"/>
        <v>0.66666666666666674</v>
      </c>
      <c r="BQ462" s="28">
        <f t="shared" si="130"/>
        <v>104.34782608695654</v>
      </c>
      <c r="BR462" s="29"/>
      <c r="BS462" s="29"/>
      <c r="BT462" s="29"/>
      <c r="BU462" s="30"/>
      <c r="BV462" s="29"/>
      <c r="BW462" s="16">
        <f t="shared" si="131"/>
        <v>1000</v>
      </c>
    </row>
    <row r="463" spans="1:75" x14ac:dyDescent="0.3">
      <c r="A463" s="14">
        <v>462</v>
      </c>
      <c r="B463" s="15">
        <v>46060</v>
      </c>
      <c r="C463" s="23" t="s">
        <v>38</v>
      </c>
      <c r="D463" s="17" t="str">
        <f t="shared" si="123"/>
        <v>IG</v>
      </c>
      <c r="E463" s="18" t="s">
        <v>74</v>
      </c>
      <c r="F463" s="18" t="s">
        <v>75</v>
      </c>
      <c r="G463" s="19" t="s">
        <v>127</v>
      </c>
      <c r="H463" s="19" t="s">
        <v>83</v>
      </c>
      <c r="I463" s="19"/>
      <c r="J463" s="20">
        <v>104737</v>
      </c>
      <c r="K463" s="21" t="str">
        <f>VLOOKUP(J463,'[2]Item List (3)'!A$1:B$110000,2,FALSE)</f>
        <v>IR.IR 42X51.5X37</v>
      </c>
      <c r="L463" s="20">
        <v>260121008</v>
      </c>
      <c r="M463" s="16" t="s">
        <v>138</v>
      </c>
      <c r="N463" s="16">
        <v>35</v>
      </c>
      <c r="O463" s="22">
        <f t="shared" si="124"/>
        <v>102.85714285714286</v>
      </c>
      <c r="P463" s="16">
        <v>1</v>
      </c>
      <c r="Q463" s="16">
        <v>485</v>
      </c>
      <c r="R463" s="16">
        <v>25</v>
      </c>
      <c r="S463" s="16">
        <v>8</v>
      </c>
      <c r="T463" s="16"/>
      <c r="U463" s="23">
        <f t="shared" si="117"/>
        <v>493</v>
      </c>
      <c r="V463" s="16">
        <v>345</v>
      </c>
      <c r="W463" s="16"/>
      <c r="X463" s="16">
        <v>70</v>
      </c>
      <c r="Y463" s="16"/>
      <c r="Z463" s="16">
        <v>10</v>
      </c>
      <c r="AA463" s="16"/>
      <c r="AB463" s="16"/>
      <c r="AC463" s="16"/>
      <c r="AD463" s="16"/>
      <c r="AE463" s="16">
        <v>5</v>
      </c>
      <c r="AF463" s="16"/>
      <c r="AG463" s="16"/>
      <c r="AH463" s="16"/>
      <c r="AI463" s="16"/>
      <c r="AJ463" s="16">
        <v>30</v>
      </c>
      <c r="AK463" s="16"/>
      <c r="AL463" s="16"/>
      <c r="AM463" s="16"/>
      <c r="AN463" s="16"/>
      <c r="AO463" s="16"/>
      <c r="AP463" s="16">
        <v>20</v>
      </c>
      <c r="AQ463" s="16"/>
      <c r="AR463" s="16"/>
      <c r="AS463" s="16"/>
      <c r="AT463" s="16"/>
      <c r="AU463" s="16"/>
      <c r="AV463" s="16"/>
      <c r="AW463" s="16"/>
      <c r="AX463" s="16"/>
      <c r="AY463" s="16"/>
      <c r="AZ463" s="16"/>
      <c r="BA463" s="16"/>
      <c r="BB463" s="16"/>
      <c r="BC463" s="16"/>
      <c r="BD463" s="16"/>
      <c r="BE463" s="16"/>
      <c r="BF463" s="16"/>
      <c r="BG463" s="23">
        <f t="shared" si="122"/>
        <v>480</v>
      </c>
      <c r="BH463" s="24">
        <f t="shared" si="125"/>
        <v>8</v>
      </c>
      <c r="BI463" s="25">
        <f t="shared" si="132"/>
        <v>5.75</v>
      </c>
      <c r="BJ463" s="25">
        <f t="shared" si="126"/>
        <v>71.875</v>
      </c>
      <c r="BK463" s="26">
        <f t="shared" si="118"/>
        <v>83.357487922705303</v>
      </c>
      <c r="BL463" s="26">
        <f t="shared" si="119"/>
        <v>93.306288032454361</v>
      </c>
      <c r="BM463" s="26">
        <f t="shared" si="127"/>
        <v>55.902777777777771</v>
      </c>
      <c r="BN463" s="27">
        <f t="shared" si="116"/>
        <v>0.33333333333333331</v>
      </c>
      <c r="BO463" s="27">
        <f t="shared" si="128"/>
        <v>788.57142857142856</v>
      </c>
      <c r="BP463" s="27">
        <f t="shared" si="129"/>
        <v>1.9166666666666667</v>
      </c>
      <c r="BQ463" s="28">
        <f t="shared" si="130"/>
        <v>197.14285714285714</v>
      </c>
      <c r="BR463" s="29"/>
      <c r="BS463" s="29"/>
      <c r="BT463" s="29"/>
      <c r="BU463" s="30"/>
      <c r="BV463" s="29"/>
      <c r="BW463" s="16">
        <f t="shared" si="131"/>
        <v>485</v>
      </c>
    </row>
    <row r="464" spans="1:75" x14ac:dyDescent="0.3">
      <c r="A464" s="14">
        <v>463</v>
      </c>
      <c r="B464" s="15">
        <v>46060</v>
      </c>
      <c r="C464" s="23" t="s">
        <v>40</v>
      </c>
      <c r="D464" s="17" t="str">
        <f t="shared" si="123"/>
        <v>IG</v>
      </c>
      <c r="E464" s="18" t="s">
        <v>74</v>
      </c>
      <c r="F464" s="18" t="s">
        <v>75</v>
      </c>
      <c r="G464" s="19" t="s">
        <v>77</v>
      </c>
      <c r="H464" s="19"/>
      <c r="I464" s="19"/>
      <c r="J464" s="20">
        <v>104737</v>
      </c>
      <c r="K464" s="21" t="str">
        <f>VLOOKUP(J464,'[2]Item List (3)'!A$1:B$110000,2,FALSE)</f>
        <v>IR.IR 42X51.5X37</v>
      </c>
      <c r="L464" s="20">
        <v>260121008</v>
      </c>
      <c r="M464" s="16" t="s">
        <v>138</v>
      </c>
      <c r="N464" s="16">
        <v>35</v>
      </c>
      <c r="O464" s="22">
        <f t="shared" si="124"/>
        <v>102.85714285714286</v>
      </c>
      <c r="P464" s="16">
        <v>1</v>
      </c>
      <c r="Q464" s="16">
        <v>566</v>
      </c>
      <c r="R464" s="16">
        <v>26</v>
      </c>
      <c r="S464" s="16">
        <v>10</v>
      </c>
      <c r="T464" s="16"/>
      <c r="U464" s="23">
        <f t="shared" si="117"/>
        <v>576</v>
      </c>
      <c r="V464" s="16">
        <v>395</v>
      </c>
      <c r="W464" s="16"/>
      <c r="X464" s="16"/>
      <c r="Y464" s="16"/>
      <c r="Z464" s="16">
        <v>30</v>
      </c>
      <c r="AA464" s="16"/>
      <c r="AB464" s="16"/>
      <c r="AC464" s="16"/>
      <c r="AD464" s="16"/>
      <c r="AE464" s="16">
        <v>5</v>
      </c>
      <c r="AF464" s="16">
        <v>5</v>
      </c>
      <c r="AG464" s="16"/>
      <c r="AH464" s="16"/>
      <c r="AI464" s="16"/>
      <c r="AJ464" s="16"/>
      <c r="AK464" s="16"/>
      <c r="AL464" s="16"/>
      <c r="AM464" s="16"/>
      <c r="AN464" s="16"/>
      <c r="AO464" s="16"/>
      <c r="AP464" s="16">
        <v>30</v>
      </c>
      <c r="AQ464" s="16"/>
      <c r="AR464" s="16"/>
      <c r="AS464" s="16"/>
      <c r="AT464" s="16"/>
      <c r="AU464" s="16"/>
      <c r="AV464" s="16"/>
      <c r="AW464" s="16"/>
      <c r="AX464" s="16"/>
      <c r="AY464" s="16"/>
      <c r="AZ464" s="16"/>
      <c r="BA464" s="16"/>
      <c r="BB464" s="16"/>
      <c r="BC464" s="16">
        <v>10</v>
      </c>
      <c r="BD464" s="16"/>
      <c r="BE464" s="16">
        <v>5</v>
      </c>
      <c r="BF464" s="16"/>
      <c r="BG464" s="23">
        <f t="shared" si="122"/>
        <v>480</v>
      </c>
      <c r="BH464" s="24">
        <f t="shared" si="125"/>
        <v>8</v>
      </c>
      <c r="BI464" s="25">
        <f t="shared" si="132"/>
        <v>6.583333333333333</v>
      </c>
      <c r="BJ464" s="25">
        <f t="shared" si="126"/>
        <v>82.291666666666657</v>
      </c>
      <c r="BK464" s="26">
        <f t="shared" si="118"/>
        <v>85.063291139240505</v>
      </c>
      <c r="BL464" s="26">
        <f t="shared" si="119"/>
        <v>93.75</v>
      </c>
      <c r="BM464" s="26">
        <f t="shared" si="127"/>
        <v>65.624999999999986</v>
      </c>
      <c r="BN464" s="27">
        <f t="shared" si="116"/>
        <v>0.58333333333333337</v>
      </c>
      <c r="BO464" s="27">
        <f t="shared" si="128"/>
        <v>762.85714285714289</v>
      </c>
      <c r="BP464" s="27">
        <f t="shared" si="129"/>
        <v>0.83333333333333337</v>
      </c>
      <c r="BQ464" s="28">
        <f t="shared" si="130"/>
        <v>85.714285714285708</v>
      </c>
      <c r="BR464" s="29"/>
      <c r="BS464" s="29"/>
      <c r="BT464" s="29"/>
      <c r="BU464" s="30"/>
      <c r="BV464" s="29"/>
      <c r="BW464" s="16">
        <f t="shared" si="131"/>
        <v>566</v>
      </c>
    </row>
    <row r="465" spans="1:75" x14ac:dyDescent="0.3">
      <c r="A465" s="14">
        <v>464</v>
      </c>
      <c r="B465" s="15">
        <v>46060</v>
      </c>
      <c r="C465" s="23" t="s">
        <v>38</v>
      </c>
      <c r="D465" s="17" t="str">
        <f t="shared" si="123"/>
        <v>IG</v>
      </c>
      <c r="E465" s="18" t="s">
        <v>78</v>
      </c>
      <c r="F465" s="18" t="s">
        <v>75</v>
      </c>
      <c r="G465" s="19" t="s">
        <v>82</v>
      </c>
      <c r="H465" s="19"/>
      <c r="I465" s="19"/>
      <c r="J465" s="20">
        <v>104299</v>
      </c>
      <c r="K465" s="21" t="str">
        <f>VLOOKUP(J465,'[2]Item List (3)'!A$1:B$110000,2,FALSE)</f>
        <v>IR.9916</v>
      </c>
      <c r="L465" s="20">
        <v>260104006</v>
      </c>
      <c r="M465" s="16" t="s">
        <v>138</v>
      </c>
      <c r="N465" s="16">
        <v>23</v>
      </c>
      <c r="O465" s="22">
        <f t="shared" si="124"/>
        <v>156.52173913043478</v>
      </c>
      <c r="P465" s="16">
        <v>1</v>
      </c>
      <c r="Q465" s="16">
        <v>630</v>
      </c>
      <c r="R465" s="16">
        <v>14</v>
      </c>
      <c r="S465" s="16">
        <v>12</v>
      </c>
      <c r="T465" s="16"/>
      <c r="U465" s="23">
        <f t="shared" si="117"/>
        <v>642</v>
      </c>
      <c r="V465" s="16">
        <v>270</v>
      </c>
      <c r="W465" s="16"/>
      <c r="X465" s="16"/>
      <c r="Y465" s="16"/>
      <c r="Z465" s="16"/>
      <c r="AA465" s="16"/>
      <c r="AB465" s="16"/>
      <c r="AC465" s="16"/>
      <c r="AD465" s="16"/>
      <c r="AE465" s="16"/>
      <c r="AF465" s="16"/>
      <c r="AG465" s="16"/>
      <c r="AH465" s="16"/>
      <c r="AI465" s="16"/>
      <c r="AJ465" s="16"/>
      <c r="AK465" s="16"/>
      <c r="AL465" s="16"/>
      <c r="AM465" s="16"/>
      <c r="AN465" s="16"/>
      <c r="AO465" s="16"/>
      <c r="AP465" s="16">
        <v>20</v>
      </c>
      <c r="AQ465" s="16"/>
      <c r="AR465" s="16">
        <v>180</v>
      </c>
      <c r="AS465" s="16"/>
      <c r="AT465" s="16"/>
      <c r="AU465" s="16"/>
      <c r="AV465" s="16"/>
      <c r="AW465" s="16"/>
      <c r="AX465" s="16"/>
      <c r="AY465" s="16"/>
      <c r="AZ465" s="16"/>
      <c r="BA465" s="16"/>
      <c r="BB465" s="16"/>
      <c r="BC465" s="16">
        <v>10</v>
      </c>
      <c r="BD465" s="16"/>
      <c r="BE465" s="16"/>
      <c r="BF465" s="16"/>
      <c r="BG465" s="23">
        <f t="shared" si="122"/>
        <v>480</v>
      </c>
      <c r="BH465" s="24">
        <f t="shared" si="125"/>
        <v>8</v>
      </c>
      <c r="BI465" s="25">
        <f t="shared" si="132"/>
        <v>4.5</v>
      </c>
      <c r="BJ465" s="25">
        <f t="shared" si="126"/>
        <v>56.25</v>
      </c>
      <c r="BK465" s="26">
        <f t="shared" si="118"/>
        <v>91.148148148148138</v>
      </c>
      <c r="BL465" s="26">
        <f t="shared" si="119"/>
        <v>95.950155763239877</v>
      </c>
      <c r="BM465" s="26">
        <f t="shared" si="127"/>
        <v>49.194444444444443</v>
      </c>
      <c r="BN465" s="27">
        <f t="shared" si="116"/>
        <v>0.33333333333333331</v>
      </c>
      <c r="BO465" s="27">
        <f t="shared" si="128"/>
        <v>1200</v>
      </c>
      <c r="BP465" s="27">
        <f t="shared" si="129"/>
        <v>3.1666666666666665</v>
      </c>
      <c r="BQ465" s="28">
        <f t="shared" si="130"/>
        <v>495.6521739130435</v>
      </c>
      <c r="BR465" s="29"/>
      <c r="BS465" s="29"/>
      <c r="BT465" s="29"/>
      <c r="BU465" s="30"/>
      <c r="BV465" s="29"/>
      <c r="BW465" s="16">
        <f t="shared" si="131"/>
        <v>630</v>
      </c>
    </row>
    <row r="466" spans="1:75" x14ac:dyDescent="0.3">
      <c r="A466" s="14">
        <v>465</v>
      </c>
      <c r="B466" s="15">
        <v>46060</v>
      </c>
      <c r="C466" s="23" t="s">
        <v>40</v>
      </c>
      <c r="D466" s="17" t="str">
        <f t="shared" si="123"/>
        <v>IG</v>
      </c>
      <c r="E466" s="18" t="s">
        <v>78</v>
      </c>
      <c r="F466" s="18" t="s">
        <v>75</v>
      </c>
      <c r="G466" s="19" t="s">
        <v>117</v>
      </c>
      <c r="H466" s="19" t="s">
        <v>96</v>
      </c>
      <c r="I466" s="19"/>
      <c r="J466" s="20">
        <v>104299</v>
      </c>
      <c r="K466" s="21" t="str">
        <f>VLOOKUP(J466,'[2]Item List (3)'!A$1:B$110000,2,FALSE)</f>
        <v>IR.9916</v>
      </c>
      <c r="L466" s="20">
        <v>260104006</v>
      </c>
      <c r="M466" s="16" t="s">
        <v>138</v>
      </c>
      <c r="N466" s="16">
        <v>23</v>
      </c>
      <c r="O466" s="22">
        <f t="shared" si="124"/>
        <v>156.52173913043478</v>
      </c>
      <c r="P466" s="16">
        <v>1</v>
      </c>
      <c r="Q466" s="16">
        <v>555</v>
      </c>
      <c r="R466" s="16">
        <v>42</v>
      </c>
      <c r="S466" s="16">
        <v>56</v>
      </c>
      <c r="T466" s="16"/>
      <c r="U466" s="23">
        <f t="shared" si="117"/>
        <v>611</v>
      </c>
      <c r="V466" s="16">
        <v>365</v>
      </c>
      <c r="W466" s="16"/>
      <c r="X466" s="16"/>
      <c r="Y466" s="16"/>
      <c r="Z466" s="16"/>
      <c r="AA466" s="16"/>
      <c r="AB466" s="16"/>
      <c r="AC466" s="16">
        <v>80</v>
      </c>
      <c r="AD466" s="16"/>
      <c r="AE466" s="16">
        <v>10</v>
      </c>
      <c r="AF466" s="16"/>
      <c r="AG466" s="16"/>
      <c r="AH466" s="16"/>
      <c r="AI466" s="16"/>
      <c r="AJ466" s="16"/>
      <c r="AK466" s="16"/>
      <c r="AL466" s="16"/>
      <c r="AM466" s="16"/>
      <c r="AN466" s="16"/>
      <c r="AO466" s="16"/>
      <c r="AP466" s="16">
        <v>20</v>
      </c>
      <c r="AQ466" s="16"/>
      <c r="AR466" s="16"/>
      <c r="AS466" s="16"/>
      <c r="AT466" s="16"/>
      <c r="AU466" s="16"/>
      <c r="AV466" s="16"/>
      <c r="AW466" s="16"/>
      <c r="AX466" s="16"/>
      <c r="AY466" s="16"/>
      <c r="AZ466" s="16"/>
      <c r="BA466" s="16"/>
      <c r="BB466" s="16"/>
      <c r="BC466" s="16"/>
      <c r="BD466" s="16"/>
      <c r="BE466" s="16">
        <v>5</v>
      </c>
      <c r="BF466" s="16"/>
      <c r="BG466" s="23">
        <f t="shared" si="122"/>
        <v>480</v>
      </c>
      <c r="BH466" s="24">
        <f t="shared" si="125"/>
        <v>8</v>
      </c>
      <c r="BI466" s="25">
        <f t="shared" si="132"/>
        <v>6.083333333333333</v>
      </c>
      <c r="BJ466" s="25">
        <f t="shared" si="126"/>
        <v>76.041666666666657</v>
      </c>
      <c r="BK466" s="26">
        <f t="shared" si="118"/>
        <v>64.168949771689498</v>
      </c>
      <c r="BL466" s="26">
        <f t="shared" si="119"/>
        <v>83.960720130932899</v>
      </c>
      <c r="BM466" s="26">
        <f t="shared" si="127"/>
        <v>40.96875</v>
      </c>
      <c r="BN466" s="27">
        <f t="shared" si="116"/>
        <v>0.41666666666666669</v>
      </c>
      <c r="BO466" s="27">
        <f t="shared" si="128"/>
        <v>1186.9565217391305</v>
      </c>
      <c r="BP466" s="27">
        <f t="shared" si="129"/>
        <v>1.5</v>
      </c>
      <c r="BQ466" s="28">
        <f t="shared" si="130"/>
        <v>234.78260869565219</v>
      </c>
      <c r="BR466" s="29"/>
      <c r="BS466" s="29"/>
      <c r="BT466" s="29"/>
      <c r="BU466" s="30"/>
      <c r="BV466" s="29"/>
      <c r="BW466" s="16">
        <f t="shared" si="131"/>
        <v>555</v>
      </c>
    </row>
    <row r="467" spans="1:75" x14ac:dyDescent="0.3">
      <c r="A467" s="14">
        <v>466</v>
      </c>
      <c r="B467" s="15">
        <v>46060</v>
      </c>
      <c r="C467" s="23" t="s">
        <v>38</v>
      </c>
      <c r="D467" s="17" t="str">
        <f t="shared" si="123"/>
        <v>IG</v>
      </c>
      <c r="E467" s="18" t="s">
        <v>79</v>
      </c>
      <c r="F467" s="18"/>
      <c r="G467" s="19"/>
      <c r="H467" s="19"/>
      <c r="I467" s="19"/>
      <c r="J467" s="20"/>
      <c r="K467" s="21" t="e">
        <f>VLOOKUP(J467,'[2]Item List (3)'!A$1:B$110000,2,FALSE)</f>
        <v>#N/A</v>
      </c>
      <c r="L467" s="20"/>
      <c r="M467" s="16" t="s">
        <v>138</v>
      </c>
      <c r="N467" s="16"/>
      <c r="O467" s="22" t="str">
        <f t="shared" si="124"/>
        <v/>
      </c>
      <c r="P467" s="16"/>
      <c r="Q467" s="16"/>
      <c r="R467" s="16"/>
      <c r="S467" s="16"/>
      <c r="T467" s="16"/>
      <c r="U467" s="23">
        <f t="shared" si="117"/>
        <v>0</v>
      </c>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v>480</v>
      </c>
      <c r="BG467" s="23">
        <f t="shared" si="122"/>
        <v>480</v>
      </c>
      <c r="BH467" s="24">
        <f t="shared" si="125"/>
        <v>8</v>
      </c>
      <c r="BI467" s="25">
        <f t="shared" si="132"/>
        <v>0</v>
      </c>
      <c r="BJ467" s="25">
        <f t="shared" si="126"/>
        <v>0</v>
      </c>
      <c r="BK467" s="26">
        <f t="shared" si="118"/>
        <v>0</v>
      </c>
      <c r="BL467" s="26">
        <f t="shared" si="119"/>
        <v>0</v>
      </c>
      <c r="BM467" s="26">
        <f t="shared" si="127"/>
        <v>0</v>
      </c>
      <c r="BN467" s="27">
        <f t="shared" ref="BN467:BN530" si="133">(W467+AP467+BE467+BF467)/60</f>
        <v>8</v>
      </c>
      <c r="BO467" s="27">
        <f t="shared" si="128"/>
        <v>0</v>
      </c>
      <c r="BP467" s="27">
        <f t="shared" si="129"/>
        <v>0</v>
      </c>
      <c r="BQ467" s="28">
        <f t="shared" si="130"/>
        <v>0</v>
      </c>
      <c r="BR467" s="29"/>
      <c r="BS467" s="29"/>
      <c r="BT467" s="29"/>
      <c r="BU467" s="30"/>
      <c r="BV467" s="29"/>
      <c r="BW467" s="16">
        <f t="shared" si="131"/>
        <v>0</v>
      </c>
    </row>
    <row r="468" spans="1:75" x14ac:dyDescent="0.3">
      <c r="A468" s="14">
        <v>467</v>
      </c>
      <c r="B468" s="15">
        <v>46060</v>
      </c>
      <c r="C468" s="23" t="s">
        <v>40</v>
      </c>
      <c r="D468" s="17" t="str">
        <f t="shared" si="123"/>
        <v>IG</v>
      </c>
      <c r="E468" s="18" t="s">
        <v>79</v>
      </c>
      <c r="F468" s="18"/>
      <c r="G468" s="19"/>
      <c r="H468" s="19"/>
      <c r="I468" s="19"/>
      <c r="J468" s="20"/>
      <c r="K468" s="21" t="e">
        <f>VLOOKUP(J468,'[2]Item List (3)'!A$1:B$110000,2,FALSE)</f>
        <v>#N/A</v>
      </c>
      <c r="L468" s="20"/>
      <c r="M468" s="16" t="s">
        <v>138</v>
      </c>
      <c r="N468" s="16"/>
      <c r="O468" s="22" t="str">
        <f t="shared" si="124"/>
        <v/>
      </c>
      <c r="P468" s="16"/>
      <c r="Q468" s="16"/>
      <c r="R468" s="16"/>
      <c r="S468" s="16"/>
      <c r="T468" s="16"/>
      <c r="U468" s="23">
        <f t="shared" ref="U468:U531" si="134">Q468+S468+T468</f>
        <v>0</v>
      </c>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v>480</v>
      </c>
      <c r="BG468" s="23">
        <f t="shared" si="122"/>
        <v>480</v>
      </c>
      <c r="BH468" s="24">
        <f t="shared" si="125"/>
        <v>8</v>
      </c>
      <c r="BI468" s="25">
        <f t="shared" si="132"/>
        <v>0</v>
      </c>
      <c r="BJ468" s="25">
        <f t="shared" si="126"/>
        <v>0</v>
      </c>
      <c r="BK468" s="26">
        <f t="shared" ref="BK468:BK531" si="135">IFERROR(((U468*N468)/(BI468*3600)*100),0)</f>
        <v>0</v>
      </c>
      <c r="BL468" s="26">
        <f t="shared" ref="BL468:BL531" si="136">IFERROR(((U468-(R468+S468+T468))/U468*100),0)</f>
        <v>0</v>
      </c>
      <c r="BM468" s="26">
        <f t="shared" si="127"/>
        <v>0</v>
      </c>
      <c r="BN468" s="27">
        <f t="shared" si="133"/>
        <v>8</v>
      </c>
      <c r="BO468" s="27">
        <f t="shared" si="128"/>
        <v>0</v>
      </c>
      <c r="BP468" s="27">
        <f t="shared" si="129"/>
        <v>0</v>
      </c>
      <c r="BQ468" s="28">
        <f t="shared" si="130"/>
        <v>0</v>
      </c>
      <c r="BR468" s="29"/>
      <c r="BS468" s="29"/>
      <c r="BT468" s="29"/>
      <c r="BU468" s="30"/>
      <c r="BV468" s="29"/>
      <c r="BW468" s="16">
        <f t="shared" si="131"/>
        <v>0</v>
      </c>
    </row>
    <row r="469" spans="1:75" x14ac:dyDescent="0.3">
      <c r="A469" s="14">
        <v>468</v>
      </c>
      <c r="B469" s="15">
        <v>46060</v>
      </c>
      <c r="C469" s="23" t="s">
        <v>38</v>
      </c>
      <c r="D469" s="17" t="str">
        <f t="shared" si="123"/>
        <v>IG</v>
      </c>
      <c r="E469" s="18" t="s">
        <v>80</v>
      </c>
      <c r="F469" s="18" t="s">
        <v>75</v>
      </c>
      <c r="G469" s="19" t="s">
        <v>83</v>
      </c>
      <c r="H469" s="19"/>
      <c r="I469" s="19"/>
      <c r="J469" s="20">
        <v>202103</v>
      </c>
      <c r="K469" s="21" t="e">
        <f>VLOOKUP(J469,'[2]Item List (3)'!A$1:B$110000,2,FALSE)</f>
        <v>#N/A</v>
      </c>
      <c r="L469" s="20"/>
      <c r="M469" s="16" t="s">
        <v>141</v>
      </c>
      <c r="N469" s="16">
        <v>50</v>
      </c>
      <c r="O469" s="22">
        <f t="shared" si="124"/>
        <v>72</v>
      </c>
      <c r="P469" s="16">
        <v>1</v>
      </c>
      <c r="Q469" s="16">
        <v>108</v>
      </c>
      <c r="R469" s="16">
        <v>13</v>
      </c>
      <c r="S469" s="16">
        <v>4</v>
      </c>
      <c r="T469" s="16"/>
      <c r="U469" s="23">
        <f t="shared" si="134"/>
        <v>112</v>
      </c>
      <c r="V469" s="16">
        <v>125</v>
      </c>
      <c r="W469" s="16"/>
      <c r="X469" s="16"/>
      <c r="Y469" s="16"/>
      <c r="Z469" s="16"/>
      <c r="AA469" s="16"/>
      <c r="AB469" s="16"/>
      <c r="AC469" s="16"/>
      <c r="AD469" s="16"/>
      <c r="AE469" s="16"/>
      <c r="AF469" s="16"/>
      <c r="AG469" s="16"/>
      <c r="AH469" s="16"/>
      <c r="AI469" s="16"/>
      <c r="AJ469" s="16"/>
      <c r="AK469" s="16"/>
      <c r="AL469" s="16"/>
      <c r="AM469" s="16"/>
      <c r="AN469" s="16"/>
      <c r="AO469" s="16"/>
      <c r="AP469" s="16">
        <v>15</v>
      </c>
      <c r="AQ469" s="16"/>
      <c r="AR469" s="16">
        <v>320</v>
      </c>
      <c r="AS469" s="16"/>
      <c r="AT469" s="16"/>
      <c r="AU469" s="16"/>
      <c r="AV469" s="16"/>
      <c r="AW469" s="16"/>
      <c r="AX469" s="16">
        <v>10</v>
      </c>
      <c r="AY469" s="16"/>
      <c r="AZ469" s="16"/>
      <c r="BA469" s="16"/>
      <c r="BB469" s="16"/>
      <c r="BC469" s="16">
        <v>10</v>
      </c>
      <c r="BD469" s="16"/>
      <c r="BE469" s="16"/>
      <c r="BF469" s="16"/>
      <c r="BG469" s="23">
        <f t="shared" si="122"/>
        <v>480</v>
      </c>
      <c r="BH469" s="24">
        <f t="shared" si="125"/>
        <v>8</v>
      </c>
      <c r="BI469" s="25">
        <f t="shared" si="132"/>
        <v>2.083333333333333</v>
      </c>
      <c r="BJ469" s="25">
        <f t="shared" si="126"/>
        <v>26.041666666666664</v>
      </c>
      <c r="BK469" s="26">
        <f t="shared" si="135"/>
        <v>74.666666666666686</v>
      </c>
      <c r="BL469" s="26">
        <f t="shared" si="136"/>
        <v>84.821428571428569</v>
      </c>
      <c r="BM469" s="26">
        <f t="shared" si="127"/>
        <v>16.493055555555557</v>
      </c>
      <c r="BN469" s="27">
        <f t="shared" si="133"/>
        <v>0.25</v>
      </c>
      <c r="BO469" s="27">
        <f t="shared" si="128"/>
        <v>558</v>
      </c>
      <c r="BP469" s="27">
        <f t="shared" si="129"/>
        <v>5.666666666666667</v>
      </c>
      <c r="BQ469" s="28">
        <f t="shared" si="130"/>
        <v>408</v>
      </c>
      <c r="BR469" s="29"/>
      <c r="BS469" s="29"/>
      <c r="BT469" s="29"/>
      <c r="BU469" s="30"/>
      <c r="BV469" s="29"/>
      <c r="BW469" s="16">
        <f t="shared" si="131"/>
        <v>108</v>
      </c>
    </row>
    <row r="470" spans="1:75" x14ac:dyDescent="0.3">
      <c r="A470" s="14">
        <v>469</v>
      </c>
      <c r="B470" s="15">
        <v>46060</v>
      </c>
      <c r="C470" s="23" t="s">
        <v>40</v>
      </c>
      <c r="D470" s="17" t="str">
        <f t="shared" si="123"/>
        <v>IG</v>
      </c>
      <c r="E470" s="18" t="s">
        <v>80</v>
      </c>
      <c r="F470" s="18" t="s">
        <v>75</v>
      </c>
      <c r="G470" s="19" t="s">
        <v>83</v>
      </c>
      <c r="H470" s="19"/>
      <c r="I470" s="19"/>
      <c r="J470" s="20">
        <v>208322.01</v>
      </c>
      <c r="K470" s="21" t="str">
        <f>VLOOKUP(J470,'[2]Item List (3)'!A$1:B$110000,2,FALSE)</f>
        <v>NA/RNA.OR 49/32</v>
      </c>
      <c r="L470" s="20">
        <v>260101002</v>
      </c>
      <c r="M470" s="16" t="s">
        <v>141</v>
      </c>
      <c r="N470" s="16">
        <v>45</v>
      </c>
      <c r="O470" s="22">
        <f t="shared" si="124"/>
        <v>80</v>
      </c>
      <c r="P470" s="16">
        <v>1</v>
      </c>
      <c r="Q470" s="16">
        <v>62</v>
      </c>
      <c r="R470" s="16">
        <v>4</v>
      </c>
      <c r="S470" s="16"/>
      <c r="T470" s="16"/>
      <c r="U470" s="23">
        <f t="shared" si="134"/>
        <v>62</v>
      </c>
      <c r="V470" s="16">
        <v>60</v>
      </c>
      <c r="W470" s="16">
        <v>60</v>
      </c>
      <c r="X470" s="16"/>
      <c r="Y470" s="16"/>
      <c r="Z470" s="16"/>
      <c r="AA470" s="16"/>
      <c r="AB470" s="16"/>
      <c r="AC470" s="16"/>
      <c r="AD470" s="16"/>
      <c r="AE470" s="16"/>
      <c r="AF470" s="16"/>
      <c r="AG470" s="16"/>
      <c r="AH470" s="16"/>
      <c r="AI470" s="16"/>
      <c r="AJ470" s="16"/>
      <c r="AK470" s="16"/>
      <c r="AL470" s="16"/>
      <c r="AM470" s="16"/>
      <c r="AN470" s="16"/>
      <c r="AO470" s="16"/>
      <c r="AP470" s="16"/>
      <c r="AQ470" s="16"/>
      <c r="AR470" s="16">
        <v>360</v>
      </c>
      <c r="AS470" s="16"/>
      <c r="AT470" s="16"/>
      <c r="AU470" s="16"/>
      <c r="AV470" s="16"/>
      <c r="AW470" s="16"/>
      <c r="AX470" s="16"/>
      <c r="AY470" s="16"/>
      <c r="AZ470" s="16"/>
      <c r="BA470" s="16"/>
      <c r="BB470" s="16"/>
      <c r="BC470" s="16"/>
      <c r="BD470" s="16"/>
      <c r="BE470" s="16"/>
      <c r="BF470" s="16"/>
      <c r="BG470" s="23">
        <f t="shared" si="122"/>
        <v>480</v>
      </c>
      <c r="BH470" s="24">
        <f t="shared" si="125"/>
        <v>8</v>
      </c>
      <c r="BI470" s="25">
        <f t="shared" si="132"/>
        <v>1</v>
      </c>
      <c r="BJ470" s="25">
        <f t="shared" si="126"/>
        <v>12.5</v>
      </c>
      <c r="BK470" s="26">
        <f t="shared" si="135"/>
        <v>77.5</v>
      </c>
      <c r="BL470" s="26">
        <f t="shared" si="136"/>
        <v>93.548387096774192</v>
      </c>
      <c r="BM470" s="26">
        <f t="shared" si="127"/>
        <v>9.0625</v>
      </c>
      <c r="BN470" s="27">
        <f t="shared" si="133"/>
        <v>1</v>
      </c>
      <c r="BO470" s="27">
        <f t="shared" si="128"/>
        <v>560</v>
      </c>
      <c r="BP470" s="27">
        <f t="shared" si="129"/>
        <v>6</v>
      </c>
      <c r="BQ470" s="28">
        <f t="shared" si="130"/>
        <v>480</v>
      </c>
      <c r="BR470" s="29"/>
      <c r="BS470" s="29"/>
      <c r="BT470" s="29"/>
      <c r="BU470" s="30"/>
      <c r="BV470" s="29"/>
      <c r="BW470" s="16">
        <f t="shared" si="131"/>
        <v>62</v>
      </c>
    </row>
    <row r="471" spans="1:75" x14ac:dyDescent="0.3">
      <c r="A471" s="14">
        <v>470</v>
      </c>
      <c r="B471" s="15">
        <v>46060</v>
      </c>
      <c r="C471" s="23" t="s">
        <v>38</v>
      </c>
      <c r="D471" s="17" t="str">
        <f t="shared" si="123"/>
        <v>IG</v>
      </c>
      <c r="E471" s="18" t="s">
        <v>85</v>
      </c>
      <c r="F471" s="18" t="s">
        <v>75</v>
      </c>
      <c r="G471" s="19" t="s">
        <v>76</v>
      </c>
      <c r="H471" s="19" t="s">
        <v>83</v>
      </c>
      <c r="I471" s="19"/>
      <c r="J471" s="20">
        <v>208247</v>
      </c>
      <c r="K471" s="21" t="str">
        <f>VLOOKUP(J471,'[2]Item List (3)'!A$1:B$110000,2,FALSE)</f>
        <v>OR.209 YY2</v>
      </c>
      <c r="L471" s="20">
        <v>251221004</v>
      </c>
      <c r="M471" s="16" t="s">
        <v>141</v>
      </c>
      <c r="N471" s="16">
        <v>20</v>
      </c>
      <c r="O471" s="22">
        <f t="shared" si="124"/>
        <v>180</v>
      </c>
      <c r="P471" s="16">
        <v>1</v>
      </c>
      <c r="Q471" s="16">
        <v>861</v>
      </c>
      <c r="R471" s="16">
        <v>15</v>
      </c>
      <c r="S471" s="16"/>
      <c r="T471" s="16"/>
      <c r="U471" s="23">
        <f t="shared" si="134"/>
        <v>861</v>
      </c>
      <c r="V471" s="16">
        <v>335</v>
      </c>
      <c r="W471" s="16"/>
      <c r="X471" s="16"/>
      <c r="Y471" s="16"/>
      <c r="Z471" s="16"/>
      <c r="AA471" s="16"/>
      <c r="AB471" s="16"/>
      <c r="AC471" s="16"/>
      <c r="AD471" s="16"/>
      <c r="AE471" s="16"/>
      <c r="AF471" s="16"/>
      <c r="AG471" s="16"/>
      <c r="AH471" s="16"/>
      <c r="AI471" s="16"/>
      <c r="AJ471" s="16"/>
      <c r="AK471" s="16"/>
      <c r="AL471" s="16"/>
      <c r="AM471" s="16"/>
      <c r="AN471" s="16">
        <v>40</v>
      </c>
      <c r="AO471" s="16"/>
      <c r="AP471" s="16">
        <v>20</v>
      </c>
      <c r="AQ471" s="16"/>
      <c r="AR471" s="16">
        <v>60</v>
      </c>
      <c r="AS471" s="16"/>
      <c r="AT471" s="16"/>
      <c r="AU471" s="16"/>
      <c r="AV471" s="16"/>
      <c r="AW471" s="16"/>
      <c r="AX471" s="16">
        <v>25</v>
      </c>
      <c r="AY471" s="16"/>
      <c r="AZ471" s="16"/>
      <c r="BA471" s="16"/>
      <c r="BB471" s="16"/>
      <c r="BC471" s="16"/>
      <c r="BD471" s="16"/>
      <c r="BE471" s="16"/>
      <c r="BF471" s="16"/>
      <c r="BG471" s="23">
        <f t="shared" si="122"/>
        <v>480</v>
      </c>
      <c r="BH471" s="24">
        <f t="shared" si="125"/>
        <v>8</v>
      </c>
      <c r="BI471" s="25">
        <f t="shared" si="132"/>
        <v>5.5833333333333339</v>
      </c>
      <c r="BJ471" s="25">
        <f t="shared" si="126"/>
        <v>69.791666666666671</v>
      </c>
      <c r="BK471" s="26">
        <f t="shared" si="135"/>
        <v>85.671641791044763</v>
      </c>
      <c r="BL471" s="26">
        <f t="shared" si="136"/>
        <v>98.257839721254356</v>
      </c>
      <c r="BM471" s="26">
        <f t="shared" si="127"/>
        <v>58.75</v>
      </c>
      <c r="BN471" s="27">
        <f t="shared" si="133"/>
        <v>0.33333333333333331</v>
      </c>
      <c r="BO471" s="27">
        <f t="shared" si="128"/>
        <v>1380</v>
      </c>
      <c r="BP471" s="27">
        <f t="shared" si="129"/>
        <v>2.083333333333333</v>
      </c>
      <c r="BQ471" s="28">
        <f t="shared" si="130"/>
        <v>374.99999999999994</v>
      </c>
      <c r="BR471" s="29"/>
      <c r="BS471" s="29"/>
      <c r="BT471" s="29"/>
      <c r="BU471" s="30"/>
      <c r="BV471" s="29"/>
      <c r="BW471" s="16">
        <f t="shared" si="131"/>
        <v>861</v>
      </c>
    </row>
    <row r="472" spans="1:75" x14ac:dyDescent="0.3">
      <c r="A472" s="14">
        <v>471</v>
      </c>
      <c r="B472" s="15">
        <v>46060</v>
      </c>
      <c r="C472" s="23" t="s">
        <v>40</v>
      </c>
      <c r="D472" s="17" t="str">
        <f t="shared" si="123"/>
        <v>IG</v>
      </c>
      <c r="E472" s="18" t="s">
        <v>85</v>
      </c>
      <c r="F472" s="18" t="s">
        <v>75</v>
      </c>
      <c r="G472" s="19" t="s">
        <v>127</v>
      </c>
      <c r="H472" s="19" t="s">
        <v>124</v>
      </c>
      <c r="I472" s="19"/>
      <c r="J472" s="20">
        <v>208247</v>
      </c>
      <c r="K472" s="21" t="str">
        <f>VLOOKUP(J472,'[2]Item List (3)'!A$1:B$110000,2,FALSE)</f>
        <v>OR.209 YY2</v>
      </c>
      <c r="L472" s="20">
        <v>251221004</v>
      </c>
      <c r="M472" s="16" t="s">
        <v>141</v>
      </c>
      <c r="N472" s="16">
        <v>20</v>
      </c>
      <c r="O472" s="22">
        <f t="shared" si="124"/>
        <v>180</v>
      </c>
      <c r="P472" s="16">
        <v>1</v>
      </c>
      <c r="Q472" s="16">
        <v>1137</v>
      </c>
      <c r="R472" s="16">
        <v>25</v>
      </c>
      <c r="S472" s="16"/>
      <c r="T472" s="16"/>
      <c r="U472" s="23">
        <f t="shared" si="134"/>
        <v>1137</v>
      </c>
      <c r="V472" s="16">
        <v>440</v>
      </c>
      <c r="W472" s="16"/>
      <c r="X472" s="16"/>
      <c r="Y472" s="16"/>
      <c r="Z472" s="16"/>
      <c r="AA472" s="16"/>
      <c r="AB472" s="16"/>
      <c r="AC472" s="16"/>
      <c r="AD472" s="16"/>
      <c r="AE472" s="16"/>
      <c r="AF472" s="16"/>
      <c r="AG472" s="16"/>
      <c r="AH472" s="16"/>
      <c r="AI472" s="16"/>
      <c r="AJ472" s="16"/>
      <c r="AK472" s="16"/>
      <c r="AL472" s="16"/>
      <c r="AM472" s="16"/>
      <c r="AN472" s="16"/>
      <c r="AO472" s="16"/>
      <c r="AP472" s="16">
        <v>40</v>
      </c>
      <c r="AQ472" s="16"/>
      <c r="AR472" s="16"/>
      <c r="AS472" s="16"/>
      <c r="AT472" s="16"/>
      <c r="AU472" s="16"/>
      <c r="AV472" s="16"/>
      <c r="AW472" s="16"/>
      <c r="AX472" s="16"/>
      <c r="AY472" s="16"/>
      <c r="AZ472" s="16"/>
      <c r="BA472" s="16"/>
      <c r="BB472" s="16"/>
      <c r="BC472" s="16"/>
      <c r="BD472" s="16"/>
      <c r="BE472" s="16"/>
      <c r="BF472" s="16"/>
      <c r="BG472" s="23">
        <f t="shared" si="122"/>
        <v>480</v>
      </c>
      <c r="BH472" s="24">
        <f t="shared" si="125"/>
        <v>8</v>
      </c>
      <c r="BI472" s="25">
        <f t="shared" si="132"/>
        <v>7.333333333333333</v>
      </c>
      <c r="BJ472" s="25">
        <f t="shared" si="126"/>
        <v>91.666666666666657</v>
      </c>
      <c r="BK472" s="26">
        <f t="shared" si="135"/>
        <v>86.136363636363626</v>
      </c>
      <c r="BL472" s="26">
        <f t="shared" si="136"/>
        <v>97.801231310466136</v>
      </c>
      <c r="BM472" s="26">
        <f t="shared" si="127"/>
        <v>77.2222222222222</v>
      </c>
      <c r="BN472" s="27">
        <f t="shared" si="133"/>
        <v>0.66666666666666663</v>
      </c>
      <c r="BO472" s="27">
        <f t="shared" si="128"/>
        <v>1320</v>
      </c>
      <c r="BP472" s="27">
        <f t="shared" si="129"/>
        <v>0</v>
      </c>
      <c r="BQ472" s="28">
        <f t="shared" si="130"/>
        <v>0</v>
      </c>
      <c r="BR472" s="29"/>
      <c r="BS472" s="29"/>
      <c r="BT472" s="29"/>
      <c r="BU472" s="30"/>
      <c r="BV472" s="29"/>
      <c r="BW472" s="16">
        <f t="shared" si="131"/>
        <v>1137</v>
      </c>
    </row>
    <row r="473" spans="1:75" x14ac:dyDescent="0.3">
      <c r="A473" s="14">
        <v>472</v>
      </c>
      <c r="B473" s="15">
        <v>46060</v>
      </c>
      <c r="C473" s="23" t="s">
        <v>38</v>
      </c>
      <c r="D473" s="17" t="str">
        <f t="shared" si="123"/>
        <v>IG</v>
      </c>
      <c r="E473" s="18" t="s">
        <v>87</v>
      </c>
      <c r="F473" s="18" t="s">
        <v>75</v>
      </c>
      <c r="G473" s="19" t="s">
        <v>64</v>
      </c>
      <c r="H473" s="19"/>
      <c r="I473" s="19"/>
      <c r="J473" s="20">
        <v>104247</v>
      </c>
      <c r="K473" s="21" t="str">
        <f>VLOOKUP(J473,'[2]Item List (3)'!A$1:B$110000,2,FALSE)</f>
        <v>IR.209</v>
      </c>
      <c r="L473" s="20">
        <v>251221001</v>
      </c>
      <c r="M473" s="16" t="s">
        <v>138</v>
      </c>
      <c r="N473" s="16">
        <v>25</v>
      </c>
      <c r="O473" s="22">
        <f t="shared" si="124"/>
        <v>144</v>
      </c>
      <c r="P473" s="16">
        <v>1</v>
      </c>
      <c r="Q473" s="16">
        <v>806</v>
      </c>
      <c r="R473" s="16">
        <v>56</v>
      </c>
      <c r="S473" s="16">
        <v>7</v>
      </c>
      <c r="T473" s="16">
        <v>10</v>
      </c>
      <c r="U473" s="23">
        <f t="shared" si="134"/>
        <v>823</v>
      </c>
      <c r="V473" s="16">
        <v>435</v>
      </c>
      <c r="W473" s="16"/>
      <c r="X473" s="16">
        <v>10</v>
      </c>
      <c r="Y473" s="16"/>
      <c r="Z473" s="16">
        <v>15</v>
      </c>
      <c r="AA473" s="16"/>
      <c r="AB473" s="16"/>
      <c r="AC473" s="16"/>
      <c r="AD473" s="16"/>
      <c r="AE473" s="16"/>
      <c r="AF473" s="16"/>
      <c r="AG473" s="16"/>
      <c r="AH473" s="16"/>
      <c r="AI473" s="16"/>
      <c r="AJ473" s="16"/>
      <c r="AK473" s="16"/>
      <c r="AL473" s="16"/>
      <c r="AM473" s="16"/>
      <c r="AN473" s="16"/>
      <c r="AO473" s="16"/>
      <c r="AP473" s="16">
        <v>20</v>
      </c>
      <c r="AQ473" s="16"/>
      <c r="AR473" s="16"/>
      <c r="AS473" s="16"/>
      <c r="AT473" s="16"/>
      <c r="AU473" s="16"/>
      <c r="AV473" s="16"/>
      <c r="AW473" s="16"/>
      <c r="AX473" s="16"/>
      <c r="AY473" s="16"/>
      <c r="AZ473" s="16"/>
      <c r="BA473" s="16"/>
      <c r="BB473" s="16"/>
      <c r="BC473" s="16"/>
      <c r="BD473" s="16"/>
      <c r="BE473" s="16"/>
      <c r="BF473" s="16"/>
      <c r="BG473" s="23">
        <f t="shared" si="122"/>
        <v>480</v>
      </c>
      <c r="BH473" s="24">
        <f t="shared" si="125"/>
        <v>8</v>
      </c>
      <c r="BI473" s="25">
        <f t="shared" si="132"/>
        <v>7.25</v>
      </c>
      <c r="BJ473" s="25">
        <f t="shared" si="126"/>
        <v>90.625</v>
      </c>
      <c r="BK473" s="26">
        <f t="shared" si="135"/>
        <v>78.831417624521066</v>
      </c>
      <c r="BL473" s="26">
        <f t="shared" si="136"/>
        <v>91.130012150668279</v>
      </c>
      <c r="BM473" s="26">
        <f t="shared" si="127"/>
        <v>65.104166666666657</v>
      </c>
      <c r="BN473" s="27">
        <f t="shared" si="133"/>
        <v>0.33333333333333331</v>
      </c>
      <c r="BO473" s="27">
        <f t="shared" si="128"/>
        <v>1104</v>
      </c>
      <c r="BP473" s="27">
        <f t="shared" si="129"/>
        <v>0.41666666666666669</v>
      </c>
      <c r="BQ473" s="28">
        <f t="shared" si="130"/>
        <v>60</v>
      </c>
      <c r="BR473" s="29"/>
      <c r="BS473" s="29"/>
      <c r="BT473" s="29"/>
      <c r="BU473" s="30"/>
      <c r="BV473" s="29"/>
      <c r="BW473" s="16">
        <f t="shared" si="131"/>
        <v>806</v>
      </c>
    </row>
    <row r="474" spans="1:75" x14ac:dyDescent="0.3">
      <c r="A474" s="14">
        <v>473</v>
      </c>
      <c r="B474" s="15">
        <v>46060</v>
      </c>
      <c r="C474" s="23" t="s">
        <v>40</v>
      </c>
      <c r="D474" s="17" t="str">
        <f t="shared" si="123"/>
        <v>IG</v>
      </c>
      <c r="E474" s="18" t="s">
        <v>87</v>
      </c>
      <c r="F474" s="18" t="s">
        <v>75</v>
      </c>
      <c r="G474" s="19" t="s">
        <v>92</v>
      </c>
      <c r="H474" s="19"/>
      <c r="I474" s="19"/>
      <c r="J474" s="20">
        <v>104247</v>
      </c>
      <c r="K474" s="21" t="str">
        <f>VLOOKUP(J474,'[2]Item List (3)'!A$1:B$110000,2,FALSE)</f>
        <v>IR.209</v>
      </c>
      <c r="L474" s="20">
        <v>251221001</v>
      </c>
      <c r="M474" s="16" t="s">
        <v>138</v>
      </c>
      <c r="N474" s="16">
        <v>25</v>
      </c>
      <c r="O474" s="22">
        <f t="shared" si="124"/>
        <v>144</v>
      </c>
      <c r="P474" s="16">
        <v>1</v>
      </c>
      <c r="Q474" s="16">
        <v>669</v>
      </c>
      <c r="R474" s="16">
        <v>48</v>
      </c>
      <c r="S474" s="16">
        <v>25</v>
      </c>
      <c r="T474" s="16">
        <v>16</v>
      </c>
      <c r="U474" s="23">
        <f t="shared" si="134"/>
        <v>710</v>
      </c>
      <c r="V474" s="16">
        <v>390</v>
      </c>
      <c r="W474" s="16"/>
      <c r="X474" s="16">
        <v>25</v>
      </c>
      <c r="Y474" s="16"/>
      <c r="Z474" s="16"/>
      <c r="AA474" s="16"/>
      <c r="AB474" s="16"/>
      <c r="AC474" s="16"/>
      <c r="AD474" s="16"/>
      <c r="AE474" s="16">
        <v>20</v>
      </c>
      <c r="AF474" s="16"/>
      <c r="AG474" s="16"/>
      <c r="AH474" s="16"/>
      <c r="AI474" s="16"/>
      <c r="AJ474" s="16"/>
      <c r="AK474" s="16"/>
      <c r="AL474" s="16"/>
      <c r="AM474" s="16"/>
      <c r="AN474" s="16"/>
      <c r="AO474" s="16"/>
      <c r="AP474" s="16">
        <v>30</v>
      </c>
      <c r="AQ474" s="16"/>
      <c r="AR474" s="16"/>
      <c r="AS474" s="16"/>
      <c r="AT474" s="16"/>
      <c r="AU474" s="16"/>
      <c r="AV474" s="16"/>
      <c r="AW474" s="16"/>
      <c r="AX474" s="16"/>
      <c r="AY474" s="16"/>
      <c r="AZ474" s="16"/>
      <c r="BA474" s="16"/>
      <c r="BB474" s="16"/>
      <c r="BC474" s="16">
        <v>10</v>
      </c>
      <c r="BD474" s="16"/>
      <c r="BE474" s="16">
        <v>5</v>
      </c>
      <c r="BF474" s="16"/>
      <c r="BG474" s="23">
        <f t="shared" si="122"/>
        <v>480</v>
      </c>
      <c r="BH474" s="24">
        <f t="shared" si="125"/>
        <v>8</v>
      </c>
      <c r="BI474" s="25">
        <f t="shared" si="132"/>
        <v>6.5</v>
      </c>
      <c r="BJ474" s="25">
        <f t="shared" si="126"/>
        <v>81.25</v>
      </c>
      <c r="BK474" s="26">
        <f t="shared" si="135"/>
        <v>75.854700854700852</v>
      </c>
      <c r="BL474" s="26">
        <f t="shared" si="136"/>
        <v>87.464788732394368</v>
      </c>
      <c r="BM474" s="26">
        <f t="shared" si="127"/>
        <v>53.90625</v>
      </c>
      <c r="BN474" s="27">
        <f t="shared" si="133"/>
        <v>0.58333333333333337</v>
      </c>
      <c r="BO474" s="27">
        <f t="shared" si="128"/>
        <v>1068</v>
      </c>
      <c r="BP474" s="27">
        <f t="shared" si="129"/>
        <v>0.91666666666666663</v>
      </c>
      <c r="BQ474" s="28">
        <f t="shared" si="130"/>
        <v>132</v>
      </c>
      <c r="BR474" s="29"/>
      <c r="BS474" s="29"/>
      <c r="BT474" s="29"/>
      <c r="BU474" s="30"/>
      <c r="BV474" s="29"/>
      <c r="BW474" s="16">
        <f t="shared" si="131"/>
        <v>669</v>
      </c>
    </row>
    <row r="475" spans="1:75" x14ac:dyDescent="0.3">
      <c r="A475" s="14">
        <v>474</v>
      </c>
      <c r="B475" s="15">
        <v>46060</v>
      </c>
      <c r="C475" s="23" t="s">
        <v>38</v>
      </c>
      <c r="D475" s="17" t="str">
        <f t="shared" si="123"/>
        <v>IG</v>
      </c>
      <c r="E475" s="18" t="s">
        <v>90</v>
      </c>
      <c r="F475" s="18" t="s">
        <v>75</v>
      </c>
      <c r="G475" s="19" t="s">
        <v>91</v>
      </c>
      <c r="H475" s="19"/>
      <c r="I475" s="19"/>
      <c r="J475" s="20">
        <v>200497.11</v>
      </c>
      <c r="K475" s="21" t="str">
        <f>VLOOKUP(J475,'[2]Item List (3)'!A$1:B$110000,2,FALSE)</f>
        <v>OR.MNA6718G</v>
      </c>
      <c r="L475" s="20">
        <v>260129020</v>
      </c>
      <c r="M475" s="16" t="s">
        <v>141</v>
      </c>
      <c r="N475" s="16">
        <v>30</v>
      </c>
      <c r="O475" s="22">
        <f t="shared" si="124"/>
        <v>120</v>
      </c>
      <c r="P475" s="16">
        <v>1</v>
      </c>
      <c r="Q475" s="16">
        <v>652</v>
      </c>
      <c r="R475" s="16">
        <v>7</v>
      </c>
      <c r="S475" s="16">
        <v>3</v>
      </c>
      <c r="T475" s="16"/>
      <c r="U475" s="23">
        <f t="shared" si="134"/>
        <v>655</v>
      </c>
      <c r="V475" s="16">
        <v>410</v>
      </c>
      <c r="W475" s="16"/>
      <c r="X475" s="16">
        <v>40</v>
      </c>
      <c r="Y475" s="16"/>
      <c r="Z475" s="16"/>
      <c r="AA475" s="16"/>
      <c r="AB475" s="16"/>
      <c r="AC475" s="16">
        <v>15</v>
      </c>
      <c r="AD475" s="16"/>
      <c r="AE475" s="16">
        <v>5</v>
      </c>
      <c r="AF475" s="16"/>
      <c r="AG475" s="16"/>
      <c r="AH475" s="16"/>
      <c r="AI475" s="16"/>
      <c r="AJ475" s="16"/>
      <c r="AK475" s="16"/>
      <c r="AL475" s="16"/>
      <c r="AM475" s="16"/>
      <c r="AN475" s="16"/>
      <c r="AO475" s="16"/>
      <c r="AP475" s="16">
        <v>10</v>
      </c>
      <c r="AQ475" s="16"/>
      <c r="AR475" s="16"/>
      <c r="AS475" s="16"/>
      <c r="AT475" s="16"/>
      <c r="AU475" s="16"/>
      <c r="AV475" s="16"/>
      <c r="AW475" s="16"/>
      <c r="AX475" s="16"/>
      <c r="AY475" s="16"/>
      <c r="AZ475" s="16"/>
      <c r="BA475" s="16"/>
      <c r="BB475" s="16"/>
      <c r="BC475" s="16"/>
      <c r="BD475" s="16"/>
      <c r="BE475" s="16"/>
      <c r="BF475" s="16"/>
      <c r="BG475" s="23">
        <f t="shared" si="122"/>
        <v>480</v>
      </c>
      <c r="BH475" s="24">
        <f t="shared" si="125"/>
        <v>8</v>
      </c>
      <c r="BI475" s="25">
        <f t="shared" si="132"/>
        <v>6.833333333333333</v>
      </c>
      <c r="BJ475" s="25">
        <f t="shared" si="126"/>
        <v>85.416666666666657</v>
      </c>
      <c r="BK475" s="26">
        <f t="shared" si="135"/>
        <v>79.878048780487802</v>
      </c>
      <c r="BL475" s="26">
        <f t="shared" si="136"/>
        <v>98.473282442748086</v>
      </c>
      <c r="BM475" s="26">
        <f t="shared" si="127"/>
        <v>67.187499999999986</v>
      </c>
      <c r="BN475" s="27">
        <f t="shared" si="133"/>
        <v>0.16666666666666666</v>
      </c>
      <c r="BO475" s="27">
        <f t="shared" si="128"/>
        <v>940</v>
      </c>
      <c r="BP475" s="27">
        <f t="shared" si="129"/>
        <v>1</v>
      </c>
      <c r="BQ475" s="28">
        <f t="shared" si="130"/>
        <v>120</v>
      </c>
      <c r="BR475" s="29"/>
      <c r="BS475" s="29"/>
      <c r="BT475" s="29"/>
      <c r="BU475" s="30"/>
      <c r="BV475" s="29"/>
      <c r="BW475" s="16">
        <f t="shared" si="131"/>
        <v>652</v>
      </c>
    </row>
    <row r="476" spans="1:75" x14ac:dyDescent="0.3">
      <c r="A476" s="14">
        <v>475</v>
      </c>
      <c r="B476" s="15">
        <v>46060</v>
      </c>
      <c r="C476" s="23" t="s">
        <v>40</v>
      </c>
      <c r="D476" s="17" t="str">
        <f t="shared" si="123"/>
        <v>IG</v>
      </c>
      <c r="E476" s="18" t="s">
        <v>90</v>
      </c>
      <c r="F476" s="18" t="s">
        <v>75</v>
      </c>
      <c r="G476" s="19" t="s">
        <v>96</v>
      </c>
      <c r="H476" s="19" t="s">
        <v>117</v>
      </c>
      <c r="I476" s="19"/>
      <c r="J476" s="20">
        <v>200497.11</v>
      </c>
      <c r="K476" s="21" t="str">
        <f>VLOOKUP(J476,'[2]Item List (3)'!A$1:B$110000,2,FALSE)</f>
        <v>OR.MNA6718G</v>
      </c>
      <c r="L476" s="20">
        <v>260129020</v>
      </c>
      <c r="M476" s="16" t="s">
        <v>141</v>
      </c>
      <c r="N476" s="16">
        <v>30</v>
      </c>
      <c r="O476" s="22">
        <f t="shared" si="124"/>
        <v>120</v>
      </c>
      <c r="P476" s="16">
        <v>1</v>
      </c>
      <c r="Q476" s="16">
        <v>832</v>
      </c>
      <c r="R476" s="16"/>
      <c r="S476" s="16">
        <v>5</v>
      </c>
      <c r="T476" s="16"/>
      <c r="U476" s="23">
        <f t="shared" si="134"/>
        <v>837</v>
      </c>
      <c r="V476" s="16">
        <v>470</v>
      </c>
      <c r="W476" s="16"/>
      <c r="X476" s="16"/>
      <c r="Y476" s="16"/>
      <c r="Z476" s="16"/>
      <c r="AA476" s="16"/>
      <c r="AB476" s="16"/>
      <c r="AC476" s="16"/>
      <c r="AD476" s="16"/>
      <c r="AE476" s="16"/>
      <c r="AF476" s="16"/>
      <c r="AG476" s="16"/>
      <c r="AH476" s="16"/>
      <c r="AI476" s="16"/>
      <c r="AJ476" s="16"/>
      <c r="AK476" s="16"/>
      <c r="AL476" s="16"/>
      <c r="AM476" s="16"/>
      <c r="AN476" s="16"/>
      <c r="AO476" s="16"/>
      <c r="AP476" s="16">
        <v>10</v>
      </c>
      <c r="AQ476" s="16"/>
      <c r="AR476" s="16"/>
      <c r="AS476" s="16"/>
      <c r="AT476" s="16"/>
      <c r="AU476" s="16"/>
      <c r="AV476" s="16"/>
      <c r="AW476" s="16"/>
      <c r="AX476" s="16"/>
      <c r="AY476" s="16"/>
      <c r="AZ476" s="16"/>
      <c r="BA476" s="16"/>
      <c r="BB476" s="16"/>
      <c r="BC476" s="16"/>
      <c r="BD476" s="16"/>
      <c r="BE476" s="16"/>
      <c r="BF476" s="16"/>
      <c r="BG476" s="23">
        <f t="shared" si="122"/>
        <v>480</v>
      </c>
      <c r="BH476" s="24">
        <f t="shared" si="125"/>
        <v>8</v>
      </c>
      <c r="BI476" s="25">
        <f t="shared" si="132"/>
        <v>7.833333333333333</v>
      </c>
      <c r="BJ476" s="25">
        <f t="shared" si="126"/>
        <v>97.916666666666657</v>
      </c>
      <c r="BK476" s="26">
        <f t="shared" si="135"/>
        <v>89.042553191489361</v>
      </c>
      <c r="BL476" s="26">
        <f t="shared" si="136"/>
        <v>99.402628434886495</v>
      </c>
      <c r="BM476" s="26">
        <f t="shared" si="127"/>
        <v>86.666666666666657</v>
      </c>
      <c r="BN476" s="27">
        <f t="shared" si="133"/>
        <v>0.16666666666666666</v>
      </c>
      <c r="BO476" s="27">
        <f t="shared" si="128"/>
        <v>940</v>
      </c>
      <c r="BP476" s="27">
        <f t="shared" si="129"/>
        <v>0</v>
      </c>
      <c r="BQ476" s="28">
        <f t="shared" si="130"/>
        <v>0</v>
      </c>
      <c r="BR476" s="29"/>
      <c r="BS476" s="29"/>
      <c r="BT476" s="29"/>
      <c r="BU476" s="30"/>
      <c r="BV476" s="29"/>
      <c r="BW476" s="16">
        <f t="shared" si="131"/>
        <v>832</v>
      </c>
    </row>
    <row r="477" spans="1:75" x14ac:dyDescent="0.3">
      <c r="A477" s="14">
        <v>476</v>
      </c>
      <c r="B477" s="15">
        <v>46060</v>
      </c>
      <c r="C477" s="23" t="s">
        <v>38</v>
      </c>
      <c r="D477" s="17" t="str">
        <f t="shared" si="123"/>
        <v>IG</v>
      </c>
      <c r="E477" s="18" t="s">
        <v>93</v>
      </c>
      <c r="F477" s="18"/>
      <c r="G477" s="19"/>
      <c r="H477" s="19"/>
      <c r="I477" s="19"/>
      <c r="J477" s="20"/>
      <c r="K477" s="21" t="e">
        <f>VLOOKUP(J477,'[2]Item List (3)'!A$1:B$110000,2,FALSE)</f>
        <v>#N/A</v>
      </c>
      <c r="L477" s="20"/>
      <c r="M477" s="16" t="s">
        <v>138</v>
      </c>
      <c r="N477" s="16"/>
      <c r="O477" s="22" t="str">
        <f t="shared" si="124"/>
        <v/>
      </c>
      <c r="P477" s="16"/>
      <c r="Q477" s="16"/>
      <c r="R477" s="16"/>
      <c r="S477" s="16"/>
      <c r="T477" s="16"/>
      <c r="U477" s="23">
        <f t="shared" si="134"/>
        <v>0</v>
      </c>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v>480</v>
      </c>
      <c r="AS477" s="16"/>
      <c r="AT477" s="16"/>
      <c r="AU477" s="16"/>
      <c r="AV477" s="16"/>
      <c r="AW477" s="16"/>
      <c r="AX477" s="16"/>
      <c r="AY477" s="16"/>
      <c r="AZ477" s="16"/>
      <c r="BA477" s="16"/>
      <c r="BB477" s="16"/>
      <c r="BC477" s="16"/>
      <c r="BD477" s="16"/>
      <c r="BE477" s="16"/>
      <c r="BF477" s="16"/>
      <c r="BG477" s="23">
        <f t="shared" si="122"/>
        <v>480</v>
      </c>
      <c r="BH477" s="24">
        <f t="shared" si="125"/>
        <v>8</v>
      </c>
      <c r="BI477" s="25">
        <f t="shared" si="132"/>
        <v>0</v>
      </c>
      <c r="BJ477" s="25">
        <f t="shared" si="126"/>
        <v>0</v>
      </c>
      <c r="BK477" s="26">
        <f t="shared" si="135"/>
        <v>0</v>
      </c>
      <c r="BL477" s="26">
        <f t="shared" si="136"/>
        <v>0</v>
      </c>
      <c r="BM477" s="26">
        <f t="shared" si="127"/>
        <v>0</v>
      </c>
      <c r="BN477" s="27">
        <f t="shared" si="133"/>
        <v>0</v>
      </c>
      <c r="BO477" s="27">
        <f t="shared" si="128"/>
        <v>0</v>
      </c>
      <c r="BP477" s="27">
        <f t="shared" si="129"/>
        <v>8</v>
      </c>
      <c r="BQ477" s="28">
        <f t="shared" si="130"/>
        <v>0</v>
      </c>
      <c r="BR477" s="29"/>
      <c r="BS477" s="29"/>
      <c r="BT477" s="29"/>
      <c r="BU477" s="30"/>
      <c r="BV477" s="29"/>
      <c r="BW477" s="16">
        <f t="shared" si="131"/>
        <v>0</v>
      </c>
    </row>
    <row r="478" spans="1:75" x14ac:dyDescent="0.3">
      <c r="A478" s="14">
        <v>477</v>
      </c>
      <c r="B478" s="15">
        <v>46060</v>
      </c>
      <c r="C478" s="23" t="s">
        <v>40</v>
      </c>
      <c r="D478" s="17" t="str">
        <f t="shared" si="123"/>
        <v>IG</v>
      </c>
      <c r="E478" s="18" t="s">
        <v>93</v>
      </c>
      <c r="F478" s="18"/>
      <c r="G478" s="19"/>
      <c r="H478" s="19"/>
      <c r="I478" s="19"/>
      <c r="J478" s="20"/>
      <c r="K478" s="21" t="e">
        <f>VLOOKUP(J478,'[2]Item List (3)'!A$1:B$110000,2,FALSE)</f>
        <v>#N/A</v>
      </c>
      <c r="L478" s="20"/>
      <c r="M478" s="16" t="s">
        <v>138</v>
      </c>
      <c r="N478" s="16"/>
      <c r="O478" s="22" t="str">
        <f t="shared" si="124"/>
        <v/>
      </c>
      <c r="P478" s="16"/>
      <c r="Q478" s="16"/>
      <c r="R478" s="16"/>
      <c r="S478" s="16"/>
      <c r="T478" s="16"/>
      <c r="U478" s="23">
        <f t="shared" si="134"/>
        <v>0</v>
      </c>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v>480</v>
      </c>
      <c r="AS478" s="16"/>
      <c r="AT478" s="16"/>
      <c r="AU478" s="16"/>
      <c r="AV478" s="16"/>
      <c r="AW478" s="16"/>
      <c r="AX478" s="16"/>
      <c r="AY478" s="16"/>
      <c r="AZ478" s="16"/>
      <c r="BA478" s="16"/>
      <c r="BB478" s="16"/>
      <c r="BC478" s="16"/>
      <c r="BD478" s="16"/>
      <c r="BE478" s="16"/>
      <c r="BF478" s="16"/>
      <c r="BG478" s="23">
        <f t="shared" si="122"/>
        <v>480</v>
      </c>
      <c r="BH478" s="24">
        <f t="shared" si="125"/>
        <v>8</v>
      </c>
      <c r="BI478" s="25">
        <f t="shared" si="132"/>
        <v>0</v>
      </c>
      <c r="BJ478" s="25">
        <f t="shared" si="126"/>
        <v>0</v>
      </c>
      <c r="BK478" s="26">
        <f t="shared" si="135"/>
        <v>0</v>
      </c>
      <c r="BL478" s="26">
        <f t="shared" si="136"/>
        <v>0</v>
      </c>
      <c r="BM478" s="26">
        <f t="shared" si="127"/>
        <v>0</v>
      </c>
      <c r="BN478" s="27">
        <f t="shared" si="133"/>
        <v>0</v>
      </c>
      <c r="BO478" s="27">
        <f t="shared" si="128"/>
        <v>0</v>
      </c>
      <c r="BP478" s="27">
        <f t="shared" si="129"/>
        <v>8</v>
      </c>
      <c r="BQ478" s="28">
        <f t="shared" si="130"/>
        <v>0</v>
      </c>
      <c r="BR478" s="29"/>
      <c r="BS478" s="29"/>
      <c r="BT478" s="29"/>
      <c r="BU478" s="30"/>
      <c r="BV478" s="29"/>
      <c r="BW478" s="16">
        <f t="shared" si="131"/>
        <v>0</v>
      </c>
    </row>
    <row r="479" spans="1:75" x14ac:dyDescent="0.3">
      <c r="A479" s="14">
        <v>478</v>
      </c>
      <c r="B479" s="15">
        <v>46060</v>
      </c>
      <c r="C479" s="23" t="s">
        <v>38</v>
      </c>
      <c r="D479" s="17" t="s">
        <v>135</v>
      </c>
      <c r="E479" s="18" t="s">
        <v>94</v>
      </c>
      <c r="F479" s="18" t="s">
        <v>75</v>
      </c>
      <c r="G479" s="19" t="s">
        <v>95</v>
      </c>
      <c r="H479" s="19"/>
      <c r="I479" s="19"/>
      <c r="J479" s="20">
        <v>208448</v>
      </c>
      <c r="K479" s="21" t="str">
        <f>VLOOKUP(J479,'[2]Item List (3)'!A$1:B$110000,2,FALSE)</f>
        <v>R.OR 448(JC 8007)</v>
      </c>
      <c r="L479" s="20">
        <v>251223010</v>
      </c>
      <c r="M479" s="16" t="s">
        <v>141</v>
      </c>
      <c r="N479" s="16">
        <v>30</v>
      </c>
      <c r="O479" s="22">
        <f t="shared" si="124"/>
        <v>120</v>
      </c>
      <c r="P479" s="16">
        <v>1</v>
      </c>
      <c r="Q479" s="16">
        <v>530</v>
      </c>
      <c r="R479" s="16">
        <v>40</v>
      </c>
      <c r="S479" s="16">
        <v>10</v>
      </c>
      <c r="T479" s="16"/>
      <c r="U479" s="23">
        <f t="shared" si="134"/>
        <v>540</v>
      </c>
      <c r="V479" s="16">
        <v>350</v>
      </c>
      <c r="W479" s="16"/>
      <c r="X479" s="16"/>
      <c r="Y479" s="16"/>
      <c r="Z479" s="16">
        <v>10</v>
      </c>
      <c r="AA479" s="16"/>
      <c r="AB479" s="16"/>
      <c r="AC479" s="16">
        <v>15</v>
      </c>
      <c r="AD479" s="16"/>
      <c r="AE479" s="16">
        <v>15</v>
      </c>
      <c r="AF479" s="16"/>
      <c r="AG479" s="16"/>
      <c r="AH479" s="16"/>
      <c r="AI479" s="16"/>
      <c r="AJ479" s="16"/>
      <c r="AK479" s="16"/>
      <c r="AL479" s="16"/>
      <c r="AM479" s="16"/>
      <c r="AN479" s="16"/>
      <c r="AO479" s="16"/>
      <c r="AP479" s="16">
        <v>30</v>
      </c>
      <c r="AQ479" s="16"/>
      <c r="AR479" s="16">
        <v>60</v>
      </c>
      <c r="AS479" s="16"/>
      <c r="AT479" s="16"/>
      <c r="AU479" s="16"/>
      <c r="AV479" s="16"/>
      <c r="AW479" s="16"/>
      <c r="AX479" s="16"/>
      <c r="AY479" s="16"/>
      <c r="AZ479" s="16"/>
      <c r="BA479" s="16"/>
      <c r="BB479" s="16"/>
      <c r="BC479" s="16"/>
      <c r="BD479" s="16"/>
      <c r="BE479" s="16"/>
      <c r="BF479" s="16"/>
      <c r="BG479" s="23">
        <f t="shared" si="122"/>
        <v>480</v>
      </c>
      <c r="BH479" s="24">
        <f t="shared" si="125"/>
        <v>8</v>
      </c>
      <c r="BI479" s="25">
        <f t="shared" si="132"/>
        <v>5.8333333333333339</v>
      </c>
      <c r="BJ479" s="25">
        <f t="shared" si="126"/>
        <v>72.916666666666671</v>
      </c>
      <c r="BK479" s="26">
        <f t="shared" si="135"/>
        <v>77.142857142857125</v>
      </c>
      <c r="BL479" s="26">
        <f t="shared" si="136"/>
        <v>90.740740740740748</v>
      </c>
      <c r="BM479" s="26">
        <f t="shared" si="127"/>
        <v>51.041666666666664</v>
      </c>
      <c r="BN479" s="27">
        <f t="shared" si="133"/>
        <v>0.5</v>
      </c>
      <c r="BO479" s="27">
        <f t="shared" si="128"/>
        <v>900</v>
      </c>
      <c r="BP479" s="27">
        <f t="shared" si="129"/>
        <v>1.6666666666666665</v>
      </c>
      <c r="BQ479" s="28">
        <f t="shared" si="130"/>
        <v>199.99999999999997</v>
      </c>
      <c r="BR479" s="29"/>
      <c r="BS479" s="29"/>
      <c r="BT479" s="29"/>
      <c r="BU479" s="30"/>
      <c r="BV479" s="29"/>
      <c r="BW479" s="16">
        <f t="shared" si="131"/>
        <v>530</v>
      </c>
    </row>
    <row r="480" spans="1:75" x14ac:dyDescent="0.3">
      <c r="A480" s="14">
        <v>479</v>
      </c>
      <c r="B480" s="15">
        <v>46060</v>
      </c>
      <c r="C480" s="23" t="s">
        <v>40</v>
      </c>
      <c r="D480" s="17" t="str">
        <f t="shared" si="123"/>
        <v>IG</v>
      </c>
      <c r="E480" s="18" t="s">
        <v>94</v>
      </c>
      <c r="F480" s="18" t="s">
        <v>75</v>
      </c>
      <c r="G480" s="19" t="s">
        <v>124</v>
      </c>
      <c r="H480" s="19"/>
      <c r="I480" s="19"/>
      <c r="J480" s="20">
        <v>208448</v>
      </c>
      <c r="K480" s="21" t="str">
        <f>VLOOKUP(J480,'[2]Item List (3)'!A$1:B$110000,2,FALSE)</f>
        <v>R.OR 448(JC 8007)</v>
      </c>
      <c r="L480" s="20">
        <v>251223010</v>
      </c>
      <c r="M480" s="16" t="s">
        <v>141</v>
      </c>
      <c r="N480" s="16">
        <v>30</v>
      </c>
      <c r="O480" s="22">
        <f t="shared" si="124"/>
        <v>120</v>
      </c>
      <c r="P480" s="16">
        <v>1</v>
      </c>
      <c r="Q480" s="16">
        <v>315</v>
      </c>
      <c r="R480" s="16"/>
      <c r="S480" s="16">
        <v>10</v>
      </c>
      <c r="T480" s="16"/>
      <c r="U480" s="23">
        <f t="shared" si="134"/>
        <v>325</v>
      </c>
      <c r="V480" s="16">
        <v>180</v>
      </c>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v>300</v>
      </c>
      <c r="AS480" s="16"/>
      <c r="AT480" s="16"/>
      <c r="AU480" s="16"/>
      <c r="AV480" s="16"/>
      <c r="AW480" s="16"/>
      <c r="AX480" s="16"/>
      <c r="AY480" s="16"/>
      <c r="AZ480" s="16"/>
      <c r="BA480" s="16"/>
      <c r="BB480" s="16"/>
      <c r="BC480" s="16"/>
      <c r="BD480" s="16"/>
      <c r="BE480" s="16"/>
      <c r="BF480" s="16"/>
      <c r="BG480" s="23">
        <f t="shared" si="122"/>
        <v>480</v>
      </c>
      <c r="BH480" s="24">
        <f t="shared" si="125"/>
        <v>8</v>
      </c>
      <c r="BI480" s="25">
        <f t="shared" si="132"/>
        <v>3</v>
      </c>
      <c r="BJ480" s="25">
        <f t="shared" si="126"/>
        <v>37.5</v>
      </c>
      <c r="BK480" s="26">
        <f t="shared" si="135"/>
        <v>90.277777777777786</v>
      </c>
      <c r="BL480" s="26">
        <f t="shared" si="136"/>
        <v>96.92307692307692</v>
      </c>
      <c r="BM480" s="26">
        <f t="shared" si="127"/>
        <v>32.8125</v>
      </c>
      <c r="BN480" s="27">
        <f t="shared" si="133"/>
        <v>0</v>
      </c>
      <c r="BO480" s="27">
        <f t="shared" si="128"/>
        <v>960</v>
      </c>
      <c r="BP480" s="27">
        <f t="shared" si="129"/>
        <v>5</v>
      </c>
      <c r="BQ480" s="28">
        <f t="shared" si="130"/>
        <v>600</v>
      </c>
      <c r="BR480" s="29"/>
      <c r="BS480" s="29"/>
      <c r="BT480" s="29"/>
      <c r="BU480" s="30"/>
      <c r="BV480" s="29"/>
      <c r="BW480" s="16">
        <f t="shared" si="131"/>
        <v>315</v>
      </c>
    </row>
    <row r="481" spans="1:75" x14ac:dyDescent="0.3">
      <c r="A481" s="14">
        <v>480</v>
      </c>
      <c r="B481" s="15">
        <v>46060</v>
      </c>
      <c r="C481" s="23" t="s">
        <v>38</v>
      </c>
      <c r="D481" s="17" t="str">
        <f t="shared" si="123"/>
        <v>IG</v>
      </c>
      <c r="E481" s="18" t="s">
        <v>97</v>
      </c>
      <c r="F481" s="18"/>
      <c r="G481" s="19"/>
      <c r="H481" s="19"/>
      <c r="I481" s="19"/>
      <c r="J481" s="20"/>
      <c r="K481" s="21" t="e">
        <f>VLOOKUP(J481,'[2]Item List (3)'!A$1:B$110000,2,FALSE)</f>
        <v>#N/A</v>
      </c>
      <c r="L481" s="20"/>
      <c r="M481" s="16" t="s">
        <v>138</v>
      </c>
      <c r="N481" s="16"/>
      <c r="O481" s="22" t="str">
        <f t="shared" si="124"/>
        <v/>
      </c>
      <c r="P481" s="16"/>
      <c r="Q481" s="16"/>
      <c r="R481" s="16"/>
      <c r="S481" s="16"/>
      <c r="T481" s="16"/>
      <c r="U481" s="23">
        <f t="shared" si="134"/>
        <v>0</v>
      </c>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v>480</v>
      </c>
      <c r="AV481" s="16"/>
      <c r="AW481" s="16"/>
      <c r="AX481" s="16"/>
      <c r="AY481" s="16"/>
      <c r="AZ481" s="16"/>
      <c r="BA481" s="16"/>
      <c r="BB481" s="16"/>
      <c r="BC481" s="16"/>
      <c r="BD481" s="16"/>
      <c r="BE481" s="16"/>
      <c r="BF481" s="16"/>
      <c r="BG481" s="23">
        <f t="shared" si="122"/>
        <v>480</v>
      </c>
      <c r="BH481" s="24">
        <f t="shared" si="125"/>
        <v>8</v>
      </c>
      <c r="BI481" s="25">
        <f t="shared" si="132"/>
        <v>0</v>
      </c>
      <c r="BJ481" s="25">
        <f t="shared" si="126"/>
        <v>0</v>
      </c>
      <c r="BK481" s="26">
        <f t="shared" si="135"/>
        <v>0</v>
      </c>
      <c r="BL481" s="26">
        <f t="shared" si="136"/>
        <v>0</v>
      </c>
      <c r="BM481" s="26">
        <f t="shared" si="127"/>
        <v>0</v>
      </c>
      <c r="BN481" s="27">
        <f t="shared" si="133"/>
        <v>0</v>
      </c>
      <c r="BO481" s="27">
        <f t="shared" si="128"/>
        <v>0</v>
      </c>
      <c r="BP481" s="27">
        <f t="shared" si="129"/>
        <v>8</v>
      </c>
      <c r="BQ481" s="28">
        <f t="shared" si="130"/>
        <v>0</v>
      </c>
      <c r="BR481" s="29"/>
      <c r="BS481" s="29"/>
      <c r="BT481" s="29"/>
      <c r="BU481" s="30"/>
      <c r="BV481" s="29"/>
      <c r="BW481" s="16">
        <f t="shared" si="131"/>
        <v>0</v>
      </c>
    </row>
    <row r="482" spans="1:75" x14ac:dyDescent="0.3">
      <c r="A482" s="14">
        <v>481</v>
      </c>
      <c r="B482" s="15">
        <v>46060</v>
      </c>
      <c r="C482" s="23" t="s">
        <v>40</v>
      </c>
      <c r="D482" s="17" t="str">
        <f t="shared" si="123"/>
        <v>IG</v>
      </c>
      <c r="E482" s="18" t="s">
        <v>97</v>
      </c>
      <c r="F482" s="18"/>
      <c r="G482" s="19"/>
      <c r="H482" s="19"/>
      <c r="I482" s="19"/>
      <c r="J482" s="20"/>
      <c r="K482" s="21" t="e">
        <f>VLOOKUP(J482,'[2]Item List (3)'!A$1:B$110000,2,FALSE)</f>
        <v>#N/A</v>
      </c>
      <c r="L482" s="20"/>
      <c r="M482" s="16" t="s">
        <v>138</v>
      </c>
      <c r="N482" s="16"/>
      <c r="O482" s="22" t="str">
        <f t="shared" si="124"/>
        <v/>
      </c>
      <c r="P482" s="16"/>
      <c r="Q482" s="16"/>
      <c r="R482" s="16"/>
      <c r="S482" s="16"/>
      <c r="T482" s="16"/>
      <c r="U482" s="23">
        <f t="shared" si="134"/>
        <v>0</v>
      </c>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v>480</v>
      </c>
      <c r="AV482" s="16"/>
      <c r="AW482" s="16"/>
      <c r="AX482" s="16"/>
      <c r="AY482" s="16"/>
      <c r="AZ482" s="16"/>
      <c r="BA482" s="16"/>
      <c r="BB482" s="16"/>
      <c r="BC482" s="16"/>
      <c r="BD482" s="16"/>
      <c r="BE482" s="16"/>
      <c r="BF482" s="16"/>
      <c r="BG482" s="23">
        <f t="shared" si="122"/>
        <v>480</v>
      </c>
      <c r="BH482" s="24">
        <f t="shared" si="125"/>
        <v>8</v>
      </c>
      <c r="BI482" s="25">
        <f t="shared" si="132"/>
        <v>0</v>
      </c>
      <c r="BJ482" s="25">
        <f t="shared" si="126"/>
        <v>0</v>
      </c>
      <c r="BK482" s="26">
        <f t="shared" si="135"/>
        <v>0</v>
      </c>
      <c r="BL482" s="26">
        <f t="shared" si="136"/>
        <v>0</v>
      </c>
      <c r="BM482" s="26">
        <f t="shared" si="127"/>
        <v>0</v>
      </c>
      <c r="BN482" s="27">
        <f t="shared" si="133"/>
        <v>0</v>
      </c>
      <c r="BO482" s="27">
        <f t="shared" si="128"/>
        <v>0</v>
      </c>
      <c r="BP482" s="27">
        <f t="shared" si="129"/>
        <v>8</v>
      </c>
      <c r="BQ482" s="28">
        <f t="shared" si="130"/>
        <v>0</v>
      </c>
      <c r="BR482" s="29"/>
      <c r="BS482" s="29"/>
      <c r="BT482" s="29"/>
      <c r="BU482" s="30"/>
      <c r="BV482" s="29"/>
      <c r="BW482" s="16">
        <f t="shared" si="131"/>
        <v>0</v>
      </c>
    </row>
    <row r="483" spans="1:75" x14ac:dyDescent="0.3">
      <c r="A483" s="14">
        <v>482</v>
      </c>
      <c r="B483" s="15">
        <v>46060</v>
      </c>
      <c r="C483" s="23" t="s">
        <v>38</v>
      </c>
      <c r="D483" s="17" t="str">
        <f t="shared" si="123"/>
        <v>IG</v>
      </c>
      <c r="E483" s="18" t="s">
        <v>99</v>
      </c>
      <c r="F483" s="18"/>
      <c r="G483" s="19"/>
      <c r="H483" s="19"/>
      <c r="I483" s="19"/>
      <c r="J483" s="20"/>
      <c r="K483" s="21" t="e">
        <f>VLOOKUP(J483,'[2]Item List (3)'!A$1:B$110000,2,FALSE)</f>
        <v>#N/A</v>
      </c>
      <c r="L483" s="20"/>
      <c r="M483" s="16" t="s">
        <v>138</v>
      </c>
      <c r="N483" s="16"/>
      <c r="O483" s="22" t="str">
        <f t="shared" si="124"/>
        <v/>
      </c>
      <c r="P483" s="16"/>
      <c r="Q483" s="16"/>
      <c r="R483" s="16"/>
      <c r="S483" s="16"/>
      <c r="T483" s="16"/>
      <c r="U483" s="23">
        <f t="shared" si="134"/>
        <v>0</v>
      </c>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v>480</v>
      </c>
      <c r="AV483" s="16"/>
      <c r="AW483" s="16"/>
      <c r="AX483" s="16"/>
      <c r="AY483" s="16"/>
      <c r="AZ483" s="16"/>
      <c r="BA483" s="16"/>
      <c r="BB483" s="16"/>
      <c r="BC483" s="16"/>
      <c r="BD483" s="16"/>
      <c r="BE483" s="16"/>
      <c r="BF483" s="16"/>
      <c r="BG483" s="23">
        <f t="shared" si="122"/>
        <v>480</v>
      </c>
      <c r="BH483" s="24">
        <f t="shared" si="125"/>
        <v>8</v>
      </c>
      <c r="BI483" s="25">
        <f t="shared" si="132"/>
        <v>0</v>
      </c>
      <c r="BJ483" s="25">
        <f t="shared" si="126"/>
        <v>0</v>
      </c>
      <c r="BK483" s="26">
        <f t="shared" si="135"/>
        <v>0</v>
      </c>
      <c r="BL483" s="26">
        <f t="shared" si="136"/>
        <v>0</v>
      </c>
      <c r="BM483" s="26">
        <f t="shared" si="127"/>
        <v>0</v>
      </c>
      <c r="BN483" s="27">
        <f t="shared" si="133"/>
        <v>0</v>
      </c>
      <c r="BO483" s="27">
        <f t="shared" si="128"/>
        <v>0</v>
      </c>
      <c r="BP483" s="27">
        <f t="shared" si="129"/>
        <v>8</v>
      </c>
      <c r="BQ483" s="28">
        <f t="shared" si="130"/>
        <v>0</v>
      </c>
      <c r="BR483" s="29"/>
      <c r="BS483" s="29"/>
      <c r="BT483" s="29"/>
      <c r="BU483" s="30"/>
      <c r="BV483" s="29"/>
      <c r="BW483" s="16">
        <f t="shared" si="131"/>
        <v>0</v>
      </c>
    </row>
    <row r="484" spans="1:75" x14ac:dyDescent="0.3">
      <c r="A484" s="14">
        <v>483</v>
      </c>
      <c r="B484" s="15">
        <v>46060</v>
      </c>
      <c r="C484" s="23" t="s">
        <v>40</v>
      </c>
      <c r="D484" s="17" t="str">
        <f t="shared" si="123"/>
        <v>IG</v>
      </c>
      <c r="E484" s="18" t="s">
        <v>99</v>
      </c>
      <c r="F484" s="18"/>
      <c r="G484" s="19"/>
      <c r="H484" s="19"/>
      <c r="I484" s="19"/>
      <c r="J484" s="20"/>
      <c r="K484" s="21" t="e">
        <f>VLOOKUP(J484,'[2]Item List (3)'!A$1:B$110000,2,FALSE)</f>
        <v>#N/A</v>
      </c>
      <c r="L484" s="20"/>
      <c r="M484" s="16" t="s">
        <v>138</v>
      </c>
      <c r="N484" s="16"/>
      <c r="O484" s="22" t="str">
        <f t="shared" si="124"/>
        <v/>
      </c>
      <c r="P484" s="16"/>
      <c r="Q484" s="16"/>
      <c r="R484" s="16"/>
      <c r="S484" s="16"/>
      <c r="T484" s="16"/>
      <c r="U484" s="23">
        <f t="shared" si="134"/>
        <v>0</v>
      </c>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v>480</v>
      </c>
      <c r="BG484" s="23">
        <f t="shared" si="122"/>
        <v>480</v>
      </c>
      <c r="BH484" s="24">
        <f t="shared" si="125"/>
        <v>8</v>
      </c>
      <c r="BI484" s="25">
        <f t="shared" si="132"/>
        <v>0</v>
      </c>
      <c r="BJ484" s="25">
        <f t="shared" si="126"/>
        <v>0</v>
      </c>
      <c r="BK484" s="26">
        <f t="shared" si="135"/>
        <v>0</v>
      </c>
      <c r="BL484" s="26">
        <f t="shared" si="136"/>
        <v>0</v>
      </c>
      <c r="BM484" s="26">
        <f t="shared" si="127"/>
        <v>0</v>
      </c>
      <c r="BN484" s="27">
        <f t="shared" si="133"/>
        <v>8</v>
      </c>
      <c r="BO484" s="27">
        <f t="shared" si="128"/>
        <v>0</v>
      </c>
      <c r="BP484" s="27">
        <f t="shared" si="129"/>
        <v>0</v>
      </c>
      <c r="BQ484" s="28">
        <f t="shared" si="130"/>
        <v>0</v>
      </c>
      <c r="BR484" s="29"/>
      <c r="BS484" s="29"/>
      <c r="BT484" s="29"/>
      <c r="BU484" s="30"/>
      <c r="BV484" s="29"/>
      <c r="BW484" s="16">
        <f t="shared" si="131"/>
        <v>0</v>
      </c>
    </row>
    <row r="485" spans="1:75" x14ac:dyDescent="0.3">
      <c r="A485" s="14">
        <v>484</v>
      </c>
      <c r="B485" s="15">
        <v>46060</v>
      </c>
      <c r="C485" s="23" t="s">
        <v>38</v>
      </c>
      <c r="D485" s="17" t="str">
        <f t="shared" si="123"/>
        <v>HO</v>
      </c>
      <c r="E485" s="18" t="s">
        <v>100</v>
      </c>
      <c r="F485" s="18"/>
      <c r="G485" s="19"/>
      <c r="H485" s="19"/>
      <c r="I485" s="19"/>
      <c r="J485" s="20"/>
      <c r="K485" s="21" t="e">
        <f>VLOOKUP(J485,'[2]Item List (3)'!A$1:B$110000,2,FALSE)</f>
        <v>#N/A</v>
      </c>
      <c r="L485" s="20"/>
      <c r="M485" s="16" t="s">
        <v>138</v>
      </c>
      <c r="N485" s="16"/>
      <c r="O485" s="22" t="str">
        <f t="shared" si="124"/>
        <v/>
      </c>
      <c r="P485" s="16"/>
      <c r="Q485" s="16"/>
      <c r="R485" s="16"/>
      <c r="S485" s="16"/>
      <c r="T485" s="16"/>
      <c r="U485" s="23">
        <f t="shared" si="134"/>
        <v>0</v>
      </c>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v>480</v>
      </c>
      <c r="BG485" s="23">
        <f t="shared" si="122"/>
        <v>480</v>
      </c>
      <c r="BH485" s="24">
        <f t="shared" si="125"/>
        <v>8</v>
      </c>
      <c r="BI485" s="25">
        <f t="shared" si="132"/>
        <v>0</v>
      </c>
      <c r="BJ485" s="25">
        <f t="shared" si="126"/>
        <v>0</v>
      </c>
      <c r="BK485" s="26">
        <f t="shared" si="135"/>
        <v>0</v>
      </c>
      <c r="BL485" s="26">
        <f t="shared" si="136"/>
        <v>0</v>
      </c>
      <c r="BM485" s="26">
        <f t="shared" si="127"/>
        <v>0</v>
      </c>
      <c r="BN485" s="27">
        <f t="shared" si="133"/>
        <v>8</v>
      </c>
      <c r="BO485" s="27">
        <f t="shared" si="128"/>
        <v>0</v>
      </c>
      <c r="BP485" s="27">
        <f t="shared" si="129"/>
        <v>0</v>
      </c>
      <c r="BQ485" s="28">
        <f t="shared" si="130"/>
        <v>0</v>
      </c>
      <c r="BR485" s="29"/>
      <c r="BS485" s="29"/>
      <c r="BT485" s="29"/>
      <c r="BU485" s="30"/>
      <c r="BV485" s="29"/>
      <c r="BW485" s="16">
        <f t="shared" si="131"/>
        <v>0</v>
      </c>
    </row>
    <row r="486" spans="1:75" x14ac:dyDescent="0.3">
      <c r="A486" s="14">
        <v>485</v>
      </c>
      <c r="B486" s="15">
        <v>46060</v>
      </c>
      <c r="C486" s="23" t="s">
        <v>40</v>
      </c>
      <c r="D486" s="17" t="str">
        <f t="shared" si="123"/>
        <v>HO</v>
      </c>
      <c r="E486" s="18" t="s">
        <v>100</v>
      </c>
      <c r="F486" s="18"/>
      <c r="G486" s="19"/>
      <c r="H486" s="19"/>
      <c r="I486" s="19"/>
      <c r="J486" s="20"/>
      <c r="K486" s="21" t="e">
        <f>VLOOKUP(J486,'[2]Item List (3)'!A$1:B$110000,2,FALSE)</f>
        <v>#N/A</v>
      </c>
      <c r="L486" s="20"/>
      <c r="M486" s="16" t="s">
        <v>138</v>
      </c>
      <c r="N486" s="16"/>
      <c r="O486" s="22" t="str">
        <f t="shared" si="124"/>
        <v/>
      </c>
      <c r="P486" s="16"/>
      <c r="Q486" s="16"/>
      <c r="R486" s="16"/>
      <c r="S486" s="16"/>
      <c r="T486" s="16"/>
      <c r="U486" s="23">
        <f t="shared" si="134"/>
        <v>0</v>
      </c>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v>480</v>
      </c>
      <c r="BG486" s="23">
        <f t="shared" si="122"/>
        <v>480</v>
      </c>
      <c r="BH486" s="24">
        <f t="shared" si="125"/>
        <v>8</v>
      </c>
      <c r="BI486" s="25">
        <f t="shared" si="132"/>
        <v>0</v>
      </c>
      <c r="BJ486" s="25">
        <f t="shared" si="126"/>
        <v>0</v>
      </c>
      <c r="BK486" s="26">
        <f t="shared" si="135"/>
        <v>0</v>
      </c>
      <c r="BL486" s="26">
        <f t="shared" si="136"/>
        <v>0</v>
      </c>
      <c r="BM486" s="26">
        <f t="shared" si="127"/>
        <v>0</v>
      </c>
      <c r="BN486" s="27">
        <f t="shared" si="133"/>
        <v>8</v>
      </c>
      <c r="BO486" s="27">
        <f t="shared" si="128"/>
        <v>0</v>
      </c>
      <c r="BP486" s="27">
        <f t="shared" si="129"/>
        <v>0</v>
      </c>
      <c r="BQ486" s="28">
        <f t="shared" si="130"/>
        <v>0</v>
      </c>
      <c r="BR486" s="29"/>
      <c r="BS486" s="29"/>
      <c r="BT486" s="29"/>
      <c r="BU486" s="30"/>
      <c r="BV486" s="29"/>
      <c r="BW486" s="16">
        <f t="shared" si="131"/>
        <v>0</v>
      </c>
    </row>
    <row r="487" spans="1:75" x14ac:dyDescent="0.3">
      <c r="A487" s="14">
        <v>486</v>
      </c>
      <c r="B487" s="15">
        <v>46060</v>
      </c>
      <c r="C487" s="23" t="s">
        <v>38</v>
      </c>
      <c r="D487" s="17" t="str">
        <f t="shared" si="123"/>
        <v>HO</v>
      </c>
      <c r="E487" s="18" t="s">
        <v>104</v>
      </c>
      <c r="F487" s="18"/>
      <c r="G487" s="19"/>
      <c r="H487" s="19"/>
      <c r="I487" s="19"/>
      <c r="J487" s="20"/>
      <c r="K487" s="21" t="e">
        <f>VLOOKUP(J487,'[2]Item List (3)'!A$1:B$110000,2,FALSE)</f>
        <v>#N/A</v>
      </c>
      <c r="L487" s="20"/>
      <c r="M487" s="16" t="s">
        <v>138</v>
      </c>
      <c r="N487" s="16"/>
      <c r="O487" s="22" t="str">
        <f t="shared" si="124"/>
        <v/>
      </c>
      <c r="P487" s="16"/>
      <c r="Q487" s="16"/>
      <c r="R487" s="16"/>
      <c r="S487" s="16"/>
      <c r="T487" s="16"/>
      <c r="U487" s="23">
        <f t="shared" si="134"/>
        <v>0</v>
      </c>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v>480</v>
      </c>
      <c r="AS487" s="16"/>
      <c r="AT487" s="16"/>
      <c r="AU487" s="16"/>
      <c r="AV487" s="16"/>
      <c r="AW487" s="16"/>
      <c r="AX487" s="16"/>
      <c r="AY487" s="16"/>
      <c r="AZ487" s="16"/>
      <c r="BA487" s="16"/>
      <c r="BB487" s="16"/>
      <c r="BC487" s="16"/>
      <c r="BD487" s="16"/>
      <c r="BE487" s="16"/>
      <c r="BF487" s="16"/>
      <c r="BG487" s="23">
        <f t="shared" si="122"/>
        <v>480</v>
      </c>
      <c r="BH487" s="24">
        <f t="shared" si="125"/>
        <v>8</v>
      </c>
      <c r="BI487" s="25">
        <f t="shared" si="132"/>
        <v>0</v>
      </c>
      <c r="BJ487" s="25">
        <f t="shared" si="126"/>
        <v>0</v>
      </c>
      <c r="BK487" s="26">
        <f t="shared" si="135"/>
        <v>0</v>
      </c>
      <c r="BL487" s="26">
        <f t="shared" si="136"/>
        <v>0</v>
      </c>
      <c r="BM487" s="26">
        <f t="shared" si="127"/>
        <v>0</v>
      </c>
      <c r="BN487" s="27">
        <f t="shared" si="133"/>
        <v>0</v>
      </c>
      <c r="BO487" s="27">
        <f t="shared" si="128"/>
        <v>0</v>
      </c>
      <c r="BP487" s="27">
        <f t="shared" si="129"/>
        <v>8</v>
      </c>
      <c r="BQ487" s="28">
        <f t="shared" si="130"/>
        <v>0</v>
      </c>
      <c r="BR487" s="29"/>
      <c r="BS487" s="29"/>
      <c r="BT487" s="29"/>
      <c r="BU487" s="30"/>
      <c r="BV487" s="29"/>
      <c r="BW487" s="16">
        <f t="shared" si="131"/>
        <v>0</v>
      </c>
    </row>
    <row r="488" spans="1:75" x14ac:dyDescent="0.3">
      <c r="A488" s="14">
        <v>487</v>
      </c>
      <c r="B488" s="15">
        <v>46060</v>
      </c>
      <c r="C488" s="23" t="s">
        <v>40</v>
      </c>
      <c r="D488" s="17" t="str">
        <f t="shared" si="123"/>
        <v>HO</v>
      </c>
      <c r="E488" s="18" t="s">
        <v>104</v>
      </c>
      <c r="F488" s="18"/>
      <c r="G488" s="19"/>
      <c r="H488" s="19"/>
      <c r="I488" s="19"/>
      <c r="J488" s="20"/>
      <c r="K488" s="21" t="e">
        <f>VLOOKUP(J488,'[2]Item List (3)'!A$1:B$110000,2,FALSE)</f>
        <v>#N/A</v>
      </c>
      <c r="L488" s="20"/>
      <c r="M488" s="16" t="s">
        <v>138</v>
      </c>
      <c r="N488" s="16"/>
      <c r="O488" s="22" t="str">
        <f t="shared" si="124"/>
        <v/>
      </c>
      <c r="P488" s="16"/>
      <c r="Q488" s="16"/>
      <c r="R488" s="16"/>
      <c r="S488" s="16"/>
      <c r="T488" s="16"/>
      <c r="U488" s="23">
        <f t="shared" si="134"/>
        <v>0</v>
      </c>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v>480</v>
      </c>
      <c r="BG488" s="23">
        <f t="shared" si="122"/>
        <v>480</v>
      </c>
      <c r="BH488" s="24">
        <f t="shared" si="125"/>
        <v>8</v>
      </c>
      <c r="BI488" s="25">
        <f t="shared" si="132"/>
        <v>0</v>
      </c>
      <c r="BJ488" s="25">
        <f t="shared" si="126"/>
        <v>0</v>
      </c>
      <c r="BK488" s="26">
        <f t="shared" si="135"/>
        <v>0</v>
      </c>
      <c r="BL488" s="26">
        <f t="shared" si="136"/>
        <v>0</v>
      </c>
      <c r="BM488" s="26">
        <f t="shared" si="127"/>
        <v>0</v>
      </c>
      <c r="BN488" s="27">
        <f t="shared" si="133"/>
        <v>8</v>
      </c>
      <c r="BO488" s="27">
        <f t="shared" si="128"/>
        <v>0</v>
      </c>
      <c r="BP488" s="27">
        <f t="shared" si="129"/>
        <v>0</v>
      </c>
      <c r="BQ488" s="28">
        <f t="shared" si="130"/>
        <v>0</v>
      </c>
      <c r="BR488" s="29"/>
      <c r="BS488" s="29"/>
      <c r="BT488" s="29"/>
      <c r="BU488" s="30"/>
      <c r="BV488" s="29"/>
      <c r="BW488" s="16">
        <f t="shared" si="131"/>
        <v>0</v>
      </c>
    </row>
    <row r="489" spans="1:75" x14ac:dyDescent="0.3">
      <c r="A489" s="14">
        <v>488</v>
      </c>
      <c r="B489" s="15">
        <v>46060</v>
      </c>
      <c r="C489" s="23" t="s">
        <v>38</v>
      </c>
      <c r="D489" s="17" t="str">
        <f t="shared" si="123"/>
        <v>HO</v>
      </c>
      <c r="E489" s="18" t="s">
        <v>108</v>
      </c>
      <c r="F489" s="18"/>
      <c r="G489" s="19"/>
      <c r="H489" s="19"/>
      <c r="I489" s="19"/>
      <c r="J489" s="20"/>
      <c r="K489" s="21" t="e">
        <f>VLOOKUP(J489,'[2]Item List (3)'!A$1:B$110000,2,FALSE)</f>
        <v>#N/A</v>
      </c>
      <c r="L489" s="20"/>
      <c r="M489" s="16" t="s">
        <v>138</v>
      </c>
      <c r="N489" s="16"/>
      <c r="O489" s="22" t="str">
        <f t="shared" si="124"/>
        <v/>
      </c>
      <c r="P489" s="16"/>
      <c r="Q489" s="16"/>
      <c r="R489" s="16"/>
      <c r="S489" s="16"/>
      <c r="T489" s="16"/>
      <c r="U489" s="23">
        <f t="shared" si="134"/>
        <v>0</v>
      </c>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v>480</v>
      </c>
      <c r="BG489" s="23">
        <f t="shared" si="122"/>
        <v>480</v>
      </c>
      <c r="BH489" s="24">
        <f t="shared" si="125"/>
        <v>8</v>
      </c>
      <c r="BI489" s="25">
        <f t="shared" si="132"/>
        <v>0</v>
      </c>
      <c r="BJ489" s="25">
        <f t="shared" si="126"/>
        <v>0</v>
      </c>
      <c r="BK489" s="26">
        <f t="shared" si="135"/>
        <v>0</v>
      </c>
      <c r="BL489" s="26">
        <f t="shared" si="136"/>
        <v>0</v>
      </c>
      <c r="BM489" s="26">
        <f t="shared" si="127"/>
        <v>0</v>
      </c>
      <c r="BN489" s="27">
        <f t="shared" si="133"/>
        <v>8</v>
      </c>
      <c r="BO489" s="27">
        <f t="shared" si="128"/>
        <v>0</v>
      </c>
      <c r="BP489" s="27">
        <f t="shared" si="129"/>
        <v>0</v>
      </c>
      <c r="BQ489" s="28">
        <f t="shared" si="130"/>
        <v>0</v>
      </c>
      <c r="BR489" s="29"/>
      <c r="BS489" s="29"/>
      <c r="BT489" s="29"/>
      <c r="BU489" s="30"/>
      <c r="BV489" s="29"/>
      <c r="BW489" s="16">
        <f t="shared" si="131"/>
        <v>0</v>
      </c>
    </row>
    <row r="490" spans="1:75" x14ac:dyDescent="0.3">
      <c r="A490" s="14">
        <v>489</v>
      </c>
      <c r="B490" s="15">
        <v>46060</v>
      </c>
      <c r="C490" s="23" t="s">
        <v>40</v>
      </c>
      <c r="D490" s="17" t="str">
        <f t="shared" si="123"/>
        <v>HO</v>
      </c>
      <c r="E490" s="18" t="s">
        <v>108</v>
      </c>
      <c r="F490" s="18"/>
      <c r="G490" s="19"/>
      <c r="H490" s="19"/>
      <c r="I490" s="19"/>
      <c r="J490" s="20"/>
      <c r="K490" s="21" t="e">
        <f>VLOOKUP(J490,'[2]Item List (3)'!A$1:B$110000,2,FALSE)</f>
        <v>#N/A</v>
      </c>
      <c r="L490" s="20"/>
      <c r="M490" s="16" t="s">
        <v>138</v>
      </c>
      <c r="N490" s="16"/>
      <c r="O490" s="22" t="str">
        <f t="shared" si="124"/>
        <v/>
      </c>
      <c r="P490" s="16"/>
      <c r="Q490" s="16"/>
      <c r="R490" s="16"/>
      <c r="S490" s="16"/>
      <c r="T490" s="16"/>
      <c r="U490" s="23">
        <f t="shared" si="134"/>
        <v>0</v>
      </c>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v>480</v>
      </c>
      <c r="BG490" s="23">
        <f t="shared" si="122"/>
        <v>480</v>
      </c>
      <c r="BH490" s="24">
        <f t="shared" si="125"/>
        <v>8</v>
      </c>
      <c r="BI490" s="25">
        <f t="shared" si="132"/>
        <v>0</v>
      </c>
      <c r="BJ490" s="25">
        <f t="shared" si="126"/>
        <v>0</v>
      </c>
      <c r="BK490" s="26">
        <f t="shared" si="135"/>
        <v>0</v>
      </c>
      <c r="BL490" s="26">
        <f t="shared" si="136"/>
        <v>0</v>
      </c>
      <c r="BM490" s="26">
        <f t="shared" si="127"/>
        <v>0</v>
      </c>
      <c r="BN490" s="27">
        <f t="shared" si="133"/>
        <v>8</v>
      </c>
      <c r="BO490" s="27">
        <f t="shared" si="128"/>
        <v>0</v>
      </c>
      <c r="BP490" s="27">
        <f t="shared" si="129"/>
        <v>0</v>
      </c>
      <c r="BQ490" s="28">
        <f t="shared" si="130"/>
        <v>0</v>
      </c>
      <c r="BR490" s="29"/>
      <c r="BS490" s="29"/>
      <c r="BT490" s="29"/>
      <c r="BU490" s="30"/>
      <c r="BV490" s="29"/>
      <c r="BW490" s="16">
        <f t="shared" si="131"/>
        <v>0</v>
      </c>
    </row>
    <row r="491" spans="1:75" x14ac:dyDescent="0.3">
      <c r="A491" s="14">
        <v>490</v>
      </c>
      <c r="B491" s="15">
        <v>46060</v>
      </c>
      <c r="C491" s="23" t="s">
        <v>38</v>
      </c>
      <c r="D491" s="17" t="str">
        <f t="shared" si="123"/>
        <v>HO</v>
      </c>
      <c r="E491" s="18" t="s">
        <v>111</v>
      </c>
      <c r="F491" s="18" t="s">
        <v>101</v>
      </c>
      <c r="G491" s="19" t="s">
        <v>109</v>
      </c>
      <c r="H491" s="19"/>
      <c r="I491" s="19"/>
      <c r="J491" s="20">
        <v>104247</v>
      </c>
      <c r="K491" s="21" t="str">
        <f>VLOOKUP(J491,'[2]Item List (3)'!A$1:B$110000,2,FALSE)</f>
        <v>IR.209</v>
      </c>
      <c r="L491" s="20">
        <v>260104001</v>
      </c>
      <c r="M491" s="16" t="s">
        <v>138</v>
      </c>
      <c r="N491" s="16">
        <v>15</v>
      </c>
      <c r="O491" s="22">
        <f t="shared" si="124"/>
        <v>240</v>
      </c>
      <c r="P491" s="16">
        <v>1</v>
      </c>
      <c r="Q491" s="16">
        <v>1610</v>
      </c>
      <c r="R491" s="16"/>
      <c r="S491" s="16"/>
      <c r="T491" s="16"/>
      <c r="U491" s="23">
        <f t="shared" si="134"/>
        <v>1610</v>
      </c>
      <c r="V491" s="16">
        <v>420</v>
      </c>
      <c r="W491" s="16"/>
      <c r="X491" s="16"/>
      <c r="Y491" s="16"/>
      <c r="Z491" s="16"/>
      <c r="AA491" s="16"/>
      <c r="AB491" s="16"/>
      <c r="AC491" s="16"/>
      <c r="AD491" s="16"/>
      <c r="AE491" s="16"/>
      <c r="AF491" s="16"/>
      <c r="AG491" s="16"/>
      <c r="AH491" s="16"/>
      <c r="AI491" s="16"/>
      <c r="AJ491" s="16"/>
      <c r="AK491" s="16"/>
      <c r="AL491" s="16"/>
      <c r="AM491" s="16"/>
      <c r="AN491" s="16"/>
      <c r="AO491" s="16"/>
      <c r="AP491" s="16">
        <v>30</v>
      </c>
      <c r="AQ491" s="16"/>
      <c r="AR491" s="16"/>
      <c r="AS491" s="16"/>
      <c r="AT491" s="16"/>
      <c r="AU491" s="16"/>
      <c r="AV491" s="16"/>
      <c r="AW491" s="16"/>
      <c r="AX491" s="16"/>
      <c r="AY491" s="16"/>
      <c r="AZ491" s="16"/>
      <c r="BA491" s="16"/>
      <c r="BB491" s="16"/>
      <c r="BC491" s="16">
        <v>15</v>
      </c>
      <c r="BD491" s="16"/>
      <c r="BE491" s="16">
        <v>15</v>
      </c>
      <c r="BF491" s="16"/>
      <c r="BG491" s="23">
        <f t="shared" si="122"/>
        <v>480</v>
      </c>
      <c r="BH491" s="24">
        <f t="shared" si="125"/>
        <v>8</v>
      </c>
      <c r="BI491" s="25">
        <f t="shared" si="132"/>
        <v>7</v>
      </c>
      <c r="BJ491" s="25">
        <f t="shared" si="126"/>
        <v>87.5</v>
      </c>
      <c r="BK491" s="26">
        <f t="shared" si="135"/>
        <v>95.833333333333343</v>
      </c>
      <c r="BL491" s="26">
        <f t="shared" si="136"/>
        <v>100</v>
      </c>
      <c r="BM491" s="26">
        <f t="shared" si="127"/>
        <v>83.854166666666671</v>
      </c>
      <c r="BN491" s="27">
        <f t="shared" si="133"/>
        <v>0.75</v>
      </c>
      <c r="BO491" s="27">
        <f t="shared" si="128"/>
        <v>1740</v>
      </c>
      <c r="BP491" s="27">
        <f t="shared" si="129"/>
        <v>0.25</v>
      </c>
      <c r="BQ491" s="28">
        <f t="shared" si="130"/>
        <v>60</v>
      </c>
      <c r="BR491" s="29"/>
      <c r="BS491" s="29"/>
      <c r="BT491" s="29"/>
      <c r="BU491" s="30"/>
      <c r="BV491" s="29"/>
      <c r="BW491" s="16">
        <f t="shared" si="131"/>
        <v>1610</v>
      </c>
    </row>
    <row r="492" spans="1:75" x14ac:dyDescent="0.3">
      <c r="A492" s="14">
        <v>491</v>
      </c>
      <c r="B492" s="15">
        <v>46060</v>
      </c>
      <c r="C492" s="23" t="s">
        <v>40</v>
      </c>
      <c r="D492" s="17" t="str">
        <f t="shared" si="123"/>
        <v>HO</v>
      </c>
      <c r="E492" s="18" t="s">
        <v>111</v>
      </c>
      <c r="F492" s="18" t="s">
        <v>101</v>
      </c>
      <c r="G492" s="19" t="s">
        <v>114</v>
      </c>
      <c r="H492" s="19"/>
      <c r="I492" s="19"/>
      <c r="J492" s="20">
        <v>104247</v>
      </c>
      <c r="K492" s="21" t="str">
        <f>VLOOKUP(J492,'[2]Item List (3)'!A$1:B$110000,2,FALSE)</f>
        <v>IR.209</v>
      </c>
      <c r="L492" s="20">
        <v>260104001</v>
      </c>
      <c r="M492" s="16" t="s">
        <v>138</v>
      </c>
      <c r="N492" s="16">
        <v>15</v>
      </c>
      <c r="O492" s="22">
        <f t="shared" si="124"/>
        <v>240</v>
      </c>
      <c r="P492" s="16">
        <v>1</v>
      </c>
      <c r="Q492" s="16">
        <v>262</v>
      </c>
      <c r="R492" s="16"/>
      <c r="S492" s="16"/>
      <c r="T492" s="16"/>
      <c r="U492" s="23">
        <f t="shared" si="134"/>
        <v>262</v>
      </c>
      <c r="V492" s="16">
        <v>70</v>
      </c>
      <c r="W492" s="16"/>
      <c r="X492" s="16">
        <v>40</v>
      </c>
      <c r="Y492" s="16"/>
      <c r="Z492" s="16"/>
      <c r="AA492" s="16"/>
      <c r="AB492" s="16"/>
      <c r="AC492" s="16"/>
      <c r="AD492" s="16"/>
      <c r="AE492" s="16"/>
      <c r="AF492" s="16"/>
      <c r="AG492" s="16"/>
      <c r="AH492" s="16"/>
      <c r="AI492" s="16"/>
      <c r="AJ492" s="16"/>
      <c r="AK492" s="16"/>
      <c r="AL492" s="16"/>
      <c r="AM492" s="16"/>
      <c r="AN492" s="16"/>
      <c r="AO492" s="16"/>
      <c r="AP492" s="16">
        <v>10</v>
      </c>
      <c r="AQ492" s="16"/>
      <c r="AR492" s="16">
        <v>360</v>
      </c>
      <c r="AS492" s="16"/>
      <c r="AT492" s="16"/>
      <c r="AU492" s="16"/>
      <c r="AV492" s="16"/>
      <c r="AW492" s="16"/>
      <c r="AX492" s="16"/>
      <c r="AY492" s="16"/>
      <c r="AZ492" s="16"/>
      <c r="BA492" s="16"/>
      <c r="BB492" s="16"/>
      <c r="BC492" s="16"/>
      <c r="BD492" s="16"/>
      <c r="BE492" s="16"/>
      <c r="BF492" s="16"/>
      <c r="BG492" s="23">
        <f t="shared" si="122"/>
        <v>480</v>
      </c>
      <c r="BH492" s="24">
        <f t="shared" si="125"/>
        <v>8</v>
      </c>
      <c r="BI492" s="25">
        <f t="shared" si="132"/>
        <v>1.166666666666667</v>
      </c>
      <c r="BJ492" s="25">
        <f t="shared" si="126"/>
        <v>14.583333333333337</v>
      </c>
      <c r="BK492" s="26">
        <f t="shared" si="135"/>
        <v>93.571428571428555</v>
      </c>
      <c r="BL492" s="26">
        <f t="shared" si="136"/>
        <v>100</v>
      </c>
      <c r="BM492" s="26">
        <f t="shared" si="127"/>
        <v>13.645833333333336</v>
      </c>
      <c r="BN492" s="27">
        <f t="shared" si="133"/>
        <v>0.16666666666666666</v>
      </c>
      <c r="BO492" s="27">
        <f t="shared" si="128"/>
        <v>1880</v>
      </c>
      <c r="BP492" s="27">
        <f t="shared" si="129"/>
        <v>6.6666666666666661</v>
      </c>
      <c r="BQ492" s="28">
        <f t="shared" si="130"/>
        <v>1599.9999999999998</v>
      </c>
      <c r="BR492" s="29"/>
      <c r="BS492" s="29"/>
      <c r="BT492" s="29"/>
      <c r="BU492" s="30"/>
      <c r="BV492" s="29"/>
      <c r="BW492" s="16">
        <f t="shared" si="131"/>
        <v>262</v>
      </c>
    </row>
    <row r="493" spans="1:75" x14ac:dyDescent="0.3">
      <c r="A493" s="14">
        <v>492</v>
      </c>
      <c r="B493" s="15">
        <v>46060</v>
      </c>
      <c r="C493" s="23" t="s">
        <v>38</v>
      </c>
      <c r="D493" s="17" t="str">
        <f t="shared" si="123"/>
        <v>HO</v>
      </c>
      <c r="E493" s="18" t="s">
        <v>113</v>
      </c>
      <c r="F493" s="18"/>
      <c r="G493" s="19"/>
      <c r="H493" s="19"/>
      <c r="I493" s="19"/>
      <c r="J493" s="20"/>
      <c r="K493" s="21" t="e">
        <f>VLOOKUP(J493,'[2]Item List (3)'!A$1:B$110000,2,FALSE)</f>
        <v>#N/A</v>
      </c>
      <c r="L493" s="20"/>
      <c r="M493" s="16" t="s">
        <v>138</v>
      </c>
      <c r="N493" s="16"/>
      <c r="O493" s="22" t="str">
        <f t="shared" si="124"/>
        <v/>
      </c>
      <c r="P493" s="16"/>
      <c r="Q493" s="16"/>
      <c r="R493" s="16"/>
      <c r="S493" s="16"/>
      <c r="T493" s="16"/>
      <c r="U493" s="23">
        <f t="shared" si="134"/>
        <v>0</v>
      </c>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v>480</v>
      </c>
      <c r="AV493" s="16"/>
      <c r="AW493" s="16"/>
      <c r="AX493" s="16"/>
      <c r="AY493" s="16"/>
      <c r="AZ493" s="16"/>
      <c r="BA493" s="16"/>
      <c r="BB493" s="16"/>
      <c r="BC493" s="16"/>
      <c r="BD493" s="16"/>
      <c r="BE493" s="16"/>
      <c r="BF493" s="16"/>
      <c r="BG493" s="23">
        <f t="shared" si="122"/>
        <v>480</v>
      </c>
      <c r="BH493" s="24">
        <f t="shared" si="125"/>
        <v>8</v>
      </c>
      <c r="BI493" s="25">
        <f t="shared" si="132"/>
        <v>0</v>
      </c>
      <c r="BJ493" s="25">
        <f t="shared" si="126"/>
        <v>0</v>
      </c>
      <c r="BK493" s="26">
        <f t="shared" si="135"/>
        <v>0</v>
      </c>
      <c r="BL493" s="26">
        <f t="shared" si="136"/>
        <v>0</v>
      </c>
      <c r="BM493" s="26">
        <f t="shared" si="127"/>
        <v>0</v>
      </c>
      <c r="BN493" s="27">
        <f t="shared" si="133"/>
        <v>0</v>
      </c>
      <c r="BO493" s="27">
        <f t="shared" si="128"/>
        <v>0</v>
      </c>
      <c r="BP493" s="27">
        <f t="shared" si="129"/>
        <v>8</v>
      </c>
      <c r="BQ493" s="28">
        <f t="shared" si="130"/>
        <v>0</v>
      </c>
      <c r="BR493" s="29"/>
      <c r="BS493" s="29"/>
      <c r="BT493" s="29"/>
      <c r="BU493" s="30"/>
      <c r="BV493" s="29"/>
      <c r="BW493" s="16">
        <f t="shared" si="131"/>
        <v>0</v>
      </c>
    </row>
    <row r="494" spans="1:75" x14ac:dyDescent="0.3">
      <c r="A494" s="14">
        <v>493</v>
      </c>
      <c r="B494" s="15">
        <v>46060</v>
      </c>
      <c r="C494" s="23" t="s">
        <v>40</v>
      </c>
      <c r="D494" s="17" t="str">
        <f t="shared" si="123"/>
        <v>HO</v>
      </c>
      <c r="E494" s="18" t="s">
        <v>113</v>
      </c>
      <c r="F494" s="18"/>
      <c r="G494" s="19"/>
      <c r="H494" s="19"/>
      <c r="I494" s="19"/>
      <c r="J494" s="20"/>
      <c r="K494" s="21" t="e">
        <f>VLOOKUP(J494,'[2]Item List (3)'!A$1:B$110000,2,FALSE)</f>
        <v>#N/A</v>
      </c>
      <c r="L494" s="20"/>
      <c r="M494" s="16" t="s">
        <v>138</v>
      </c>
      <c r="N494" s="16"/>
      <c r="O494" s="22" t="str">
        <f t="shared" si="124"/>
        <v/>
      </c>
      <c r="P494" s="16"/>
      <c r="Q494" s="16"/>
      <c r="R494" s="16"/>
      <c r="S494" s="16"/>
      <c r="T494" s="16"/>
      <c r="U494" s="23">
        <f t="shared" si="134"/>
        <v>0</v>
      </c>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v>480</v>
      </c>
      <c r="AV494" s="16"/>
      <c r="AW494" s="16"/>
      <c r="AX494" s="16"/>
      <c r="AY494" s="16"/>
      <c r="AZ494" s="16"/>
      <c r="BA494" s="16"/>
      <c r="BB494" s="16"/>
      <c r="BC494" s="16"/>
      <c r="BD494" s="16"/>
      <c r="BE494" s="16"/>
      <c r="BF494" s="16"/>
      <c r="BG494" s="23">
        <f t="shared" si="122"/>
        <v>480</v>
      </c>
      <c r="BH494" s="24">
        <f t="shared" si="125"/>
        <v>8</v>
      </c>
      <c r="BI494" s="25">
        <f t="shared" si="132"/>
        <v>0</v>
      </c>
      <c r="BJ494" s="25">
        <f t="shared" si="126"/>
        <v>0</v>
      </c>
      <c r="BK494" s="26">
        <f t="shared" si="135"/>
        <v>0</v>
      </c>
      <c r="BL494" s="26">
        <f t="shared" si="136"/>
        <v>0</v>
      </c>
      <c r="BM494" s="26">
        <f t="shared" si="127"/>
        <v>0</v>
      </c>
      <c r="BN494" s="27">
        <f t="shared" si="133"/>
        <v>0</v>
      </c>
      <c r="BO494" s="27">
        <f t="shared" si="128"/>
        <v>0</v>
      </c>
      <c r="BP494" s="27">
        <f t="shared" si="129"/>
        <v>8</v>
      </c>
      <c r="BQ494" s="28">
        <f t="shared" si="130"/>
        <v>0</v>
      </c>
      <c r="BR494" s="29"/>
      <c r="BS494" s="29"/>
      <c r="BT494" s="29"/>
      <c r="BU494" s="30"/>
      <c r="BV494" s="29"/>
      <c r="BW494" s="16">
        <f t="shared" si="131"/>
        <v>0</v>
      </c>
    </row>
    <row r="495" spans="1:75" x14ac:dyDescent="0.3">
      <c r="A495" s="14">
        <v>494</v>
      </c>
      <c r="B495" s="15">
        <v>46060</v>
      </c>
      <c r="C495" s="23" t="s">
        <v>38</v>
      </c>
      <c r="D495" s="17" t="str">
        <f t="shared" si="123"/>
        <v>HO</v>
      </c>
      <c r="E495" s="18" t="s">
        <v>115</v>
      </c>
      <c r="F495" s="18"/>
      <c r="G495" s="19"/>
      <c r="H495" s="19"/>
      <c r="I495" s="19"/>
      <c r="J495" s="20"/>
      <c r="K495" s="21" t="e">
        <f>VLOOKUP(J495,'[2]Item List (3)'!A$1:B$110000,2,FALSE)</f>
        <v>#N/A</v>
      </c>
      <c r="L495" s="20"/>
      <c r="M495" s="16" t="s">
        <v>138</v>
      </c>
      <c r="N495" s="16"/>
      <c r="O495" s="22" t="str">
        <f t="shared" si="124"/>
        <v/>
      </c>
      <c r="P495" s="16"/>
      <c r="Q495" s="16"/>
      <c r="R495" s="16"/>
      <c r="S495" s="16"/>
      <c r="T495" s="16"/>
      <c r="U495" s="23">
        <f t="shared" si="134"/>
        <v>0</v>
      </c>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v>480</v>
      </c>
      <c r="AS495" s="16"/>
      <c r="AT495" s="16"/>
      <c r="AU495" s="16"/>
      <c r="AV495" s="16"/>
      <c r="AW495" s="16"/>
      <c r="AX495" s="16"/>
      <c r="AY495" s="16"/>
      <c r="AZ495" s="16"/>
      <c r="BA495" s="16"/>
      <c r="BB495" s="16"/>
      <c r="BC495" s="16"/>
      <c r="BD495" s="16"/>
      <c r="BE495" s="16"/>
      <c r="BF495" s="16"/>
      <c r="BG495" s="23">
        <f t="shared" si="122"/>
        <v>480</v>
      </c>
      <c r="BH495" s="24">
        <f t="shared" si="125"/>
        <v>8</v>
      </c>
      <c r="BI495" s="25">
        <f t="shared" si="132"/>
        <v>0</v>
      </c>
      <c r="BJ495" s="25">
        <f t="shared" si="126"/>
        <v>0</v>
      </c>
      <c r="BK495" s="26">
        <f t="shared" si="135"/>
        <v>0</v>
      </c>
      <c r="BL495" s="26">
        <f t="shared" si="136"/>
        <v>0</v>
      </c>
      <c r="BM495" s="26">
        <f t="shared" si="127"/>
        <v>0</v>
      </c>
      <c r="BN495" s="27">
        <f t="shared" si="133"/>
        <v>0</v>
      </c>
      <c r="BO495" s="27">
        <f t="shared" si="128"/>
        <v>0</v>
      </c>
      <c r="BP495" s="27">
        <f t="shared" si="129"/>
        <v>8</v>
      </c>
      <c r="BQ495" s="28">
        <f t="shared" si="130"/>
        <v>0</v>
      </c>
      <c r="BR495" s="29"/>
      <c r="BS495" s="29"/>
      <c r="BT495" s="29"/>
      <c r="BU495" s="30"/>
      <c r="BV495" s="29"/>
      <c r="BW495" s="16">
        <f t="shared" si="131"/>
        <v>0</v>
      </c>
    </row>
    <row r="496" spans="1:75" x14ac:dyDescent="0.3">
      <c r="A496" s="14">
        <v>495</v>
      </c>
      <c r="B496" s="15">
        <v>46060</v>
      </c>
      <c r="C496" s="23" t="s">
        <v>40</v>
      </c>
      <c r="D496" s="17" t="str">
        <f t="shared" si="123"/>
        <v>HO</v>
      </c>
      <c r="E496" s="18" t="s">
        <v>115</v>
      </c>
      <c r="F496" s="18"/>
      <c r="G496" s="19"/>
      <c r="H496" s="19"/>
      <c r="I496" s="19"/>
      <c r="J496" s="20"/>
      <c r="K496" s="21" t="e">
        <f>VLOOKUP(J496,'[2]Item List (3)'!A$1:B$110000,2,FALSE)</f>
        <v>#N/A</v>
      </c>
      <c r="L496" s="20"/>
      <c r="M496" s="16" t="s">
        <v>138</v>
      </c>
      <c r="N496" s="16"/>
      <c r="O496" s="22" t="str">
        <f t="shared" si="124"/>
        <v/>
      </c>
      <c r="P496" s="16"/>
      <c r="Q496" s="16"/>
      <c r="R496" s="16"/>
      <c r="S496" s="16"/>
      <c r="T496" s="16"/>
      <c r="U496" s="23">
        <f t="shared" si="134"/>
        <v>0</v>
      </c>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v>480</v>
      </c>
      <c r="BG496" s="23">
        <f t="shared" ref="BG496:BG559" si="137">SUM(V496:BF496)</f>
        <v>480</v>
      </c>
      <c r="BH496" s="24">
        <f t="shared" si="125"/>
        <v>8</v>
      </c>
      <c r="BI496" s="25">
        <f t="shared" si="132"/>
        <v>0</v>
      </c>
      <c r="BJ496" s="25">
        <f t="shared" si="126"/>
        <v>0</v>
      </c>
      <c r="BK496" s="26">
        <f t="shared" si="135"/>
        <v>0</v>
      </c>
      <c r="BL496" s="26">
        <f t="shared" si="136"/>
        <v>0</v>
      </c>
      <c r="BM496" s="26">
        <f t="shared" si="127"/>
        <v>0</v>
      </c>
      <c r="BN496" s="27">
        <f t="shared" si="133"/>
        <v>8</v>
      </c>
      <c r="BO496" s="27">
        <f t="shared" si="128"/>
        <v>0</v>
      </c>
      <c r="BP496" s="27">
        <f t="shared" si="129"/>
        <v>0</v>
      </c>
      <c r="BQ496" s="28">
        <f t="shared" si="130"/>
        <v>0</v>
      </c>
      <c r="BR496" s="29"/>
      <c r="BS496" s="29"/>
      <c r="BT496" s="29"/>
      <c r="BU496" s="30"/>
      <c r="BV496" s="29"/>
      <c r="BW496" s="16">
        <f t="shared" si="131"/>
        <v>0</v>
      </c>
    </row>
    <row r="497" spans="1:75" x14ac:dyDescent="0.3">
      <c r="A497" s="14">
        <v>496</v>
      </c>
      <c r="B497" s="15">
        <v>46060</v>
      </c>
      <c r="C497" s="23" t="s">
        <v>38</v>
      </c>
      <c r="D497" s="17" t="str">
        <f t="shared" si="123"/>
        <v>HO</v>
      </c>
      <c r="E497" s="18" t="s">
        <v>116</v>
      </c>
      <c r="F497" s="18" t="s">
        <v>101</v>
      </c>
      <c r="G497" s="19" t="s">
        <v>114</v>
      </c>
      <c r="H497" s="19"/>
      <c r="I497" s="19"/>
      <c r="J497" s="20">
        <v>200827.1</v>
      </c>
      <c r="K497" s="21" t="str">
        <f>VLOOKUP(J497,'[2]Item List (3)'!A$1:B$110000,2,FALSE)</f>
        <v>MNA.OR 4020</v>
      </c>
      <c r="L497" s="20">
        <v>251204004</v>
      </c>
      <c r="M497" s="16" t="s">
        <v>141</v>
      </c>
      <c r="N497" s="16">
        <v>15</v>
      </c>
      <c r="O497" s="22">
        <f t="shared" si="124"/>
        <v>240</v>
      </c>
      <c r="P497" s="16">
        <v>1</v>
      </c>
      <c r="Q497" s="16">
        <v>151</v>
      </c>
      <c r="R497" s="16"/>
      <c r="S497" s="16"/>
      <c r="T497" s="16"/>
      <c r="U497" s="23">
        <f t="shared" si="134"/>
        <v>151</v>
      </c>
      <c r="V497" s="16">
        <v>40</v>
      </c>
      <c r="W497" s="16">
        <v>70</v>
      </c>
      <c r="X497" s="16"/>
      <c r="Y497" s="16"/>
      <c r="Z497" s="16"/>
      <c r="AA497" s="16"/>
      <c r="AB497" s="16"/>
      <c r="AC497" s="16"/>
      <c r="AD497" s="16"/>
      <c r="AE497" s="16"/>
      <c r="AF497" s="16"/>
      <c r="AG497" s="16"/>
      <c r="AH497" s="16"/>
      <c r="AI497" s="16"/>
      <c r="AJ497" s="16"/>
      <c r="AK497" s="16"/>
      <c r="AL497" s="16"/>
      <c r="AM497" s="16"/>
      <c r="AN497" s="16"/>
      <c r="AO497" s="16"/>
      <c r="AP497" s="16">
        <v>10</v>
      </c>
      <c r="AQ497" s="16"/>
      <c r="AR497" s="16">
        <v>360</v>
      </c>
      <c r="AS497" s="16"/>
      <c r="AT497" s="16"/>
      <c r="AU497" s="16"/>
      <c r="AV497" s="16"/>
      <c r="AW497" s="16"/>
      <c r="AX497" s="16"/>
      <c r="AY497" s="16"/>
      <c r="AZ497" s="16"/>
      <c r="BA497" s="16"/>
      <c r="BB497" s="16"/>
      <c r="BC497" s="16"/>
      <c r="BD497" s="16"/>
      <c r="BE497" s="16"/>
      <c r="BF497" s="16"/>
      <c r="BG497" s="23">
        <f t="shared" si="137"/>
        <v>480</v>
      </c>
      <c r="BH497" s="24">
        <f t="shared" si="125"/>
        <v>8</v>
      </c>
      <c r="BI497" s="25">
        <f t="shared" si="132"/>
        <v>0.66666666666666696</v>
      </c>
      <c r="BJ497" s="25">
        <f t="shared" si="126"/>
        <v>8.3333333333333375</v>
      </c>
      <c r="BK497" s="26">
        <f t="shared" si="135"/>
        <v>94.374999999999972</v>
      </c>
      <c r="BL497" s="26">
        <f t="shared" si="136"/>
        <v>100</v>
      </c>
      <c r="BM497" s="26">
        <f t="shared" si="127"/>
        <v>7.8645833333333348</v>
      </c>
      <c r="BN497" s="27">
        <f t="shared" si="133"/>
        <v>1.3333333333333333</v>
      </c>
      <c r="BO497" s="27">
        <f t="shared" si="128"/>
        <v>1600</v>
      </c>
      <c r="BP497" s="27">
        <f t="shared" si="129"/>
        <v>6</v>
      </c>
      <c r="BQ497" s="28">
        <f t="shared" si="130"/>
        <v>1440</v>
      </c>
      <c r="BR497" s="29"/>
      <c r="BS497" s="29"/>
      <c r="BT497" s="29"/>
      <c r="BU497" s="30"/>
      <c r="BV497" s="29"/>
      <c r="BW497" s="16">
        <f t="shared" si="131"/>
        <v>151</v>
      </c>
    </row>
    <row r="498" spans="1:75" x14ac:dyDescent="0.3">
      <c r="A498" s="14">
        <v>497</v>
      </c>
      <c r="B498" s="15">
        <v>46060</v>
      </c>
      <c r="C498" s="23" t="s">
        <v>40</v>
      </c>
      <c r="D498" s="17" t="str">
        <f t="shared" si="123"/>
        <v>HO</v>
      </c>
      <c r="E498" s="18" t="s">
        <v>116</v>
      </c>
      <c r="F498" s="18" t="s">
        <v>101</v>
      </c>
      <c r="G498" s="19" t="s">
        <v>112</v>
      </c>
      <c r="H498" s="19" t="s">
        <v>107</v>
      </c>
      <c r="I498" s="19"/>
      <c r="J498" s="20">
        <v>200497.11</v>
      </c>
      <c r="K498" s="21" t="str">
        <f>VLOOKUP(J498,'[2]Item List (3)'!A$1:B$110000,2,FALSE)</f>
        <v>OR.MNA6718G</v>
      </c>
      <c r="L498" s="20">
        <v>260129020</v>
      </c>
      <c r="M498" s="16" t="s">
        <v>141</v>
      </c>
      <c r="N498" s="16">
        <v>15</v>
      </c>
      <c r="O498" s="22">
        <f t="shared" si="124"/>
        <v>240</v>
      </c>
      <c r="P498" s="16">
        <v>1</v>
      </c>
      <c r="Q498" s="16">
        <v>350</v>
      </c>
      <c r="R498" s="16"/>
      <c r="S498" s="16"/>
      <c r="T498" s="16"/>
      <c r="U498" s="23">
        <f t="shared" si="134"/>
        <v>350</v>
      </c>
      <c r="V498" s="16">
        <v>90</v>
      </c>
      <c r="W498" s="16">
        <v>240</v>
      </c>
      <c r="X498" s="16">
        <v>150</v>
      </c>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23">
        <f t="shared" si="137"/>
        <v>480</v>
      </c>
      <c r="BH498" s="24">
        <f t="shared" si="125"/>
        <v>8</v>
      </c>
      <c r="BI498" s="25">
        <f t="shared" si="132"/>
        <v>1.5</v>
      </c>
      <c r="BJ498" s="25">
        <f t="shared" si="126"/>
        <v>18.75</v>
      </c>
      <c r="BK498" s="26">
        <f t="shared" si="135"/>
        <v>97.222222222222214</v>
      </c>
      <c r="BL498" s="26">
        <f t="shared" si="136"/>
        <v>100</v>
      </c>
      <c r="BM498" s="26">
        <f t="shared" si="127"/>
        <v>18.229166666666664</v>
      </c>
      <c r="BN498" s="27">
        <f t="shared" si="133"/>
        <v>4</v>
      </c>
      <c r="BO498" s="27">
        <f t="shared" si="128"/>
        <v>960</v>
      </c>
      <c r="BP498" s="27">
        <f t="shared" si="129"/>
        <v>2.5</v>
      </c>
      <c r="BQ498" s="28">
        <f t="shared" si="130"/>
        <v>600</v>
      </c>
      <c r="BR498" s="29"/>
      <c r="BS498" s="29"/>
      <c r="BT498" s="29"/>
      <c r="BU498" s="30"/>
      <c r="BV498" s="29"/>
      <c r="BW498" s="16">
        <f t="shared" si="131"/>
        <v>350</v>
      </c>
    </row>
    <row r="499" spans="1:75" x14ac:dyDescent="0.3">
      <c r="A499" s="14">
        <v>498</v>
      </c>
      <c r="B499" s="15">
        <v>46060</v>
      </c>
      <c r="C499" s="23" t="s">
        <v>38</v>
      </c>
      <c r="D499" s="17" t="str">
        <f t="shared" si="123"/>
        <v>HO</v>
      </c>
      <c r="E499" s="18" t="s">
        <v>118</v>
      </c>
      <c r="F499" s="18" t="s">
        <v>101</v>
      </c>
      <c r="G499" s="19" t="s">
        <v>105</v>
      </c>
      <c r="H499" s="19"/>
      <c r="I499" s="19"/>
      <c r="J499" s="20">
        <v>100261</v>
      </c>
      <c r="K499" s="21" t="str">
        <f>VLOOKUP(J499,'[2]Item List (3)'!A$1:B$110000,2,FALSE)</f>
        <v>IR. 211 YY4</v>
      </c>
      <c r="L499" s="20">
        <v>260116004</v>
      </c>
      <c r="M499" s="16" t="s">
        <v>138</v>
      </c>
      <c r="N499" s="16">
        <v>15</v>
      </c>
      <c r="O499" s="22">
        <f t="shared" si="124"/>
        <v>240</v>
      </c>
      <c r="P499" s="16">
        <v>1</v>
      </c>
      <c r="Q499" s="16">
        <v>428</v>
      </c>
      <c r="R499" s="16"/>
      <c r="S499" s="16"/>
      <c r="T499" s="16"/>
      <c r="U499" s="23">
        <f t="shared" si="134"/>
        <v>428</v>
      </c>
      <c r="V499" s="16">
        <v>115</v>
      </c>
      <c r="W499" s="16"/>
      <c r="X499" s="16"/>
      <c r="Y499" s="16"/>
      <c r="Z499" s="16"/>
      <c r="AA499" s="16"/>
      <c r="AB499" s="16"/>
      <c r="AC499" s="16"/>
      <c r="AD499" s="16"/>
      <c r="AE499" s="16"/>
      <c r="AF499" s="16"/>
      <c r="AG499" s="16"/>
      <c r="AH499" s="16"/>
      <c r="AI499" s="16"/>
      <c r="AJ499" s="16"/>
      <c r="AK499" s="16"/>
      <c r="AL499" s="16"/>
      <c r="AM499" s="16"/>
      <c r="AN499" s="16"/>
      <c r="AO499" s="16"/>
      <c r="AP499" s="16">
        <v>10</v>
      </c>
      <c r="AQ499" s="16"/>
      <c r="AR499" s="16">
        <v>305</v>
      </c>
      <c r="AS499" s="16"/>
      <c r="AT499" s="16"/>
      <c r="AU499" s="16"/>
      <c r="AV499" s="16"/>
      <c r="AW499" s="16"/>
      <c r="AX499" s="16"/>
      <c r="AY499" s="16"/>
      <c r="AZ499" s="16"/>
      <c r="BA499" s="16"/>
      <c r="BB499" s="16"/>
      <c r="BC499" s="16">
        <v>50</v>
      </c>
      <c r="BD499" s="16"/>
      <c r="BE499" s="16"/>
      <c r="BF499" s="16"/>
      <c r="BG499" s="23">
        <f t="shared" si="137"/>
        <v>480</v>
      </c>
      <c r="BH499" s="24">
        <f t="shared" si="125"/>
        <v>8</v>
      </c>
      <c r="BI499" s="25">
        <f t="shared" si="132"/>
        <v>1.916666666666667</v>
      </c>
      <c r="BJ499" s="25">
        <f t="shared" si="126"/>
        <v>23.958333333333336</v>
      </c>
      <c r="BK499" s="26">
        <f t="shared" si="135"/>
        <v>93.043478260869549</v>
      </c>
      <c r="BL499" s="26">
        <f t="shared" si="136"/>
        <v>100</v>
      </c>
      <c r="BM499" s="26">
        <f t="shared" si="127"/>
        <v>22.291666666666664</v>
      </c>
      <c r="BN499" s="27">
        <f t="shared" si="133"/>
        <v>0.16666666666666666</v>
      </c>
      <c r="BO499" s="27">
        <f t="shared" si="128"/>
        <v>1880</v>
      </c>
      <c r="BP499" s="27">
        <f t="shared" si="129"/>
        <v>5.9166666666666661</v>
      </c>
      <c r="BQ499" s="28">
        <f t="shared" si="130"/>
        <v>1419.9999999999998</v>
      </c>
      <c r="BR499" s="29"/>
      <c r="BS499" s="29"/>
      <c r="BT499" s="29"/>
      <c r="BU499" s="30"/>
      <c r="BV499" s="29"/>
      <c r="BW499" s="16">
        <f t="shared" si="131"/>
        <v>428</v>
      </c>
    </row>
    <row r="500" spans="1:75" x14ac:dyDescent="0.3">
      <c r="A500" s="14">
        <v>499</v>
      </c>
      <c r="B500" s="15">
        <v>46060</v>
      </c>
      <c r="C500" s="23" t="s">
        <v>40</v>
      </c>
      <c r="D500" s="17" t="str">
        <f t="shared" si="123"/>
        <v>HO</v>
      </c>
      <c r="E500" s="18" t="s">
        <v>118</v>
      </c>
      <c r="F500" s="18" t="s">
        <v>101</v>
      </c>
      <c r="G500" s="19" t="s">
        <v>114</v>
      </c>
      <c r="H500" s="19" t="s">
        <v>112</v>
      </c>
      <c r="I500" s="19"/>
      <c r="J500" s="20">
        <v>104247</v>
      </c>
      <c r="K500" s="21" t="str">
        <f>VLOOKUP(J500,'[2]Item List (3)'!A$1:B$110000,2,FALSE)</f>
        <v>IR.209</v>
      </c>
      <c r="L500" s="20">
        <v>260104001</v>
      </c>
      <c r="M500" s="16" t="s">
        <v>138</v>
      </c>
      <c r="N500" s="16">
        <v>15</v>
      </c>
      <c r="O500" s="22">
        <f t="shared" si="124"/>
        <v>240</v>
      </c>
      <c r="P500" s="16">
        <v>1</v>
      </c>
      <c r="Q500" s="16"/>
      <c r="R500" s="16"/>
      <c r="S500" s="16"/>
      <c r="T500" s="16"/>
      <c r="U500" s="23">
        <f t="shared" si="134"/>
        <v>0</v>
      </c>
      <c r="V500" s="16"/>
      <c r="W500" s="16">
        <v>120</v>
      </c>
      <c r="X500" s="16"/>
      <c r="Y500" s="16"/>
      <c r="Z500" s="16"/>
      <c r="AA500" s="16"/>
      <c r="AB500" s="16"/>
      <c r="AC500" s="16"/>
      <c r="AD500" s="16"/>
      <c r="AE500" s="16"/>
      <c r="AF500" s="16"/>
      <c r="AG500" s="16"/>
      <c r="AH500" s="16"/>
      <c r="AI500" s="16"/>
      <c r="AJ500" s="16"/>
      <c r="AK500" s="16"/>
      <c r="AL500" s="16"/>
      <c r="AM500" s="16"/>
      <c r="AN500" s="16"/>
      <c r="AO500" s="16"/>
      <c r="AP500" s="16"/>
      <c r="AQ500" s="16"/>
      <c r="AR500" s="16">
        <v>360</v>
      </c>
      <c r="AS500" s="16"/>
      <c r="AT500" s="16"/>
      <c r="AU500" s="16"/>
      <c r="AV500" s="16"/>
      <c r="AW500" s="16"/>
      <c r="AX500" s="16"/>
      <c r="AY500" s="16"/>
      <c r="AZ500" s="16"/>
      <c r="BA500" s="16"/>
      <c r="BB500" s="16"/>
      <c r="BC500" s="16"/>
      <c r="BD500" s="16"/>
      <c r="BE500" s="16"/>
      <c r="BF500" s="16"/>
      <c r="BG500" s="23">
        <f t="shared" si="137"/>
        <v>480</v>
      </c>
      <c r="BH500" s="24">
        <f t="shared" si="125"/>
        <v>8</v>
      </c>
      <c r="BI500" s="25">
        <f t="shared" si="132"/>
        <v>0</v>
      </c>
      <c r="BJ500" s="25">
        <f t="shared" si="126"/>
        <v>0</v>
      </c>
      <c r="BK500" s="26">
        <f t="shared" si="135"/>
        <v>0</v>
      </c>
      <c r="BL500" s="26">
        <f t="shared" si="136"/>
        <v>0</v>
      </c>
      <c r="BM500" s="26">
        <f t="shared" si="127"/>
        <v>0</v>
      </c>
      <c r="BN500" s="27">
        <f t="shared" si="133"/>
        <v>2</v>
      </c>
      <c r="BO500" s="27">
        <f t="shared" si="128"/>
        <v>1440</v>
      </c>
      <c r="BP500" s="27">
        <f t="shared" si="129"/>
        <v>6</v>
      </c>
      <c r="BQ500" s="28">
        <f t="shared" si="130"/>
        <v>1440</v>
      </c>
      <c r="BR500" s="29"/>
      <c r="BS500" s="29"/>
      <c r="BT500" s="29"/>
      <c r="BU500" s="30"/>
      <c r="BV500" s="29"/>
      <c r="BW500" s="16">
        <f t="shared" si="131"/>
        <v>0</v>
      </c>
    </row>
    <row r="501" spans="1:75" x14ac:dyDescent="0.3">
      <c r="A501" s="14">
        <v>500</v>
      </c>
      <c r="B501" s="15">
        <v>46060</v>
      </c>
      <c r="C501" s="23" t="s">
        <v>38</v>
      </c>
      <c r="D501" s="17" t="str">
        <f t="shared" si="123"/>
        <v>HO</v>
      </c>
      <c r="E501" s="18" t="s">
        <v>119</v>
      </c>
      <c r="F501" s="18" t="s">
        <v>101</v>
      </c>
      <c r="G501" s="19" t="s">
        <v>105</v>
      </c>
      <c r="H501" s="19"/>
      <c r="I501" s="19"/>
      <c r="J501" s="20">
        <v>208247</v>
      </c>
      <c r="K501" s="21" t="str">
        <f>VLOOKUP(J501,'[2]Item List (3)'!A$1:B$110000,2,FALSE)</f>
        <v>OR.209 YY2</v>
      </c>
      <c r="L501" s="20"/>
      <c r="M501" s="16" t="s">
        <v>141</v>
      </c>
      <c r="N501" s="16">
        <v>20</v>
      </c>
      <c r="O501" s="22">
        <f t="shared" si="124"/>
        <v>180</v>
      </c>
      <c r="P501" s="16">
        <v>1</v>
      </c>
      <c r="Q501" s="16">
        <v>103</v>
      </c>
      <c r="R501" s="16"/>
      <c r="S501" s="16"/>
      <c r="T501" s="16"/>
      <c r="U501" s="23">
        <f t="shared" si="134"/>
        <v>103</v>
      </c>
      <c r="V501" s="16">
        <v>60</v>
      </c>
      <c r="W501" s="16">
        <v>240</v>
      </c>
      <c r="X501" s="16">
        <v>60</v>
      </c>
      <c r="Y501" s="16"/>
      <c r="Z501" s="16"/>
      <c r="AA501" s="16"/>
      <c r="AB501" s="16"/>
      <c r="AC501" s="16"/>
      <c r="AD501" s="16"/>
      <c r="AE501" s="16"/>
      <c r="AF501" s="16"/>
      <c r="AG501" s="16"/>
      <c r="AH501" s="16"/>
      <c r="AI501" s="16"/>
      <c r="AJ501" s="16"/>
      <c r="AK501" s="16"/>
      <c r="AL501" s="16"/>
      <c r="AM501" s="16"/>
      <c r="AN501" s="16"/>
      <c r="AO501" s="16"/>
      <c r="AP501" s="16"/>
      <c r="AQ501" s="16"/>
      <c r="AR501" s="16">
        <v>120</v>
      </c>
      <c r="AS501" s="16"/>
      <c r="AT501" s="16"/>
      <c r="AU501" s="16"/>
      <c r="AV501" s="16"/>
      <c r="AW501" s="16"/>
      <c r="AX501" s="16"/>
      <c r="AY501" s="16"/>
      <c r="AZ501" s="16"/>
      <c r="BA501" s="16"/>
      <c r="BB501" s="16"/>
      <c r="BC501" s="16"/>
      <c r="BD501" s="16"/>
      <c r="BE501" s="16"/>
      <c r="BF501" s="16"/>
      <c r="BG501" s="23">
        <f t="shared" si="137"/>
        <v>480</v>
      </c>
      <c r="BH501" s="24">
        <f t="shared" si="125"/>
        <v>8</v>
      </c>
      <c r="BI501" s="25">
        <f t="shared" si="132"/>
        <v>1</v>
      </c>
      <c r="BJ501" s="25">
        <f t="shared" si="126"/>
        <v>12.5</v>
      </c>
      <c r="BK501" s="26">
        <f t="shared" si="135"/>
        <v>57.222222222222221</v>
      </c>
      <c r="BL501" s="26">
        <f t="shared" si="136"/>
        <v>100</v>
      </c>
      <c r="BM501" s="26">
        <f t="shared" si="127"/>
        <v>7.1527777777777759</v>
      </c>
      <c r="BN501" s="27">
        <f t="shared" si="133"/>
        <v>4</v>
      </c>
      <c r="BO501" s="27">
        <f t="shared" si="128"/>
        <v>720</v>
      </c>
      <c r="BP501" s="27">
        <f t="shared" si="129"/>
        <v>3</v>
      </c>
      <c r="BQ501" s="28">
        <f t="shared" si="130"/>
        <v>540</v>
      </c>
      <c r="BR501" s="29"/>
      <c r="BS501" s="29"/>
      <c r="BT501" s="29"/>
      <c r="BU501" s="30"/>
      <c r="BV501" s="29"/>
      <c r="BW501" s="16">
        <f t="shared" si="131"/>
        <v>103</v>
      </c>
    </row>
    <row r="502" spans="1:75" x14ac:dyDescent="0.3">
      <c r="A502" s="14">
        <v>501</v>
      </c>
      <c r="B502" s="15">
        <v>46060</v>
      </c>
      <c r="C502" s="23" t="s">
        <v>40</v>
      </c>
      <c r="D502" s="17" t="str">
        <f t="shared" si="123"/>
        <v>HO</v>
      </c>
      <c r="E502" s="18" t="s">
        <v>119</v>
      </c>
      <c r="F502" s="18" t="s">
        <v>101</v>
      </c>
      <c r="G502" s="19" t="s">
        <v>114</v>
      </c>
      <c r="H502" s="19" t="s">
        <v>112</v>
      </c>
      <c r="I502" s="19"/>
      <c r="J502" s="20">
        <v>208247</v>
      </c>
      <c r="K502" s="21" t="str">
        <f>VLOOKUP(J502,'[2]Item List (3)'!A$1:B$110000,2,FALSE)</f>
        <v>OR.209 YY2</v>
      </c>
      <c r="L502" s="20">
        <v>260104004</v>
      </c>
      <c r="M502" s="16" t="s">
        <v>141</v>
      </c>
      <c r="N502" s="16">
        <v>20</v>
      </c>
      <c r="O502" s="22">
        <f t="shared" si="124"/>
        <v>180</v>
      </c>
      <c r="P502" s="16">
        <v>1</v>
      </c>
      <c r="Q502" s="16">
        <v>1134</v>
      </c>
      <c r="R502" s="16"/>
      <c r="S502" s="16"/>
      <c r="T502" s="16"/>
      <c r="U502" s="23">
        <f t="shared" si="134"/>
        <v>1134</v>
      </c>
      <c r="V502" s="16">
        <v>405</v>
      </c>
      <c r="W502" s="16"/>
      <c r="X502" s="16">
        <v>45</v>
      </c>
      <c r="Y502" s="16"/>
      <c r="Z502" s="16"/>
      <c r="AA502" s="16"/>
      <c r="AB502" s="16"/>
      <c r="AC502" s="16"/>
      <c r="AD502" s="16"/>
      <c r="AE502" s="16"/>
      <c r="AF502" s="16"/>
      <c r="AG502" s="16"/>
      <c r="AH502" s="16"/>
      <c r="AI502" s="16"/>
      <c r="AJ502" s="16"/>
      <c r="AK502" s="16"/>
      <c r="AL502" s="16"/>
      <c r="AM502" s="16"/>
      <c r="AN502" s="16"/>
      <c r="AO502" s="16"/>
      <c r="AP502" s="16">
        <v>30</v>
      </c>
      <c r="AQ502" s="16"/>
      <c r="AR502" s="16"/>
      <c r="AS502" s="16"/>
      <c r="AT502" s="16"/>
      <c r="AU502" s="16"/>
      <c r="AV502" s="16"/>
      <c r="AW502" s="16"/>
      <c r="AX502" s="16"/>
      <c r="AY502" s="16"/>
      <c r="AZ502" s="16"/>
      <c r="BA502" s="16"/>
      <c r="BB502" s="16"/>
      <c r="BC502" s="16"/>
      <c r="BD502" s="16"/>
      <c r="BE502" s="16"/>
      <c r="BF502" s="16"/>
      <c r="BG502" s="23">
        <f t="shared" si="137"/>
        <v>480</v>
      </c>
      <c r="BH502" s="24">
        <f t="shared" si="125"/>
        <v>8</v>
      </c>
      <c r="BI502" s="25">
        <f t="shared" si="132"/>
        <v>6.75</v>
      </c>
      <c r="BJ502" s="25">
        <f t="shared" si="126"/>
        <v>84.375</v>
      </c>
      <c r="BK502" s="26">
        <f t="shared" si="135"/>
        <v>93.333333333333329</v>
      </c>
      <c r="BL502" s="26">
        <f t="shared" si="136"/>
        <v>100</v>
      </c>
      <c r="BM502" s="26">
        <f t="shared" si="127"/>
        <v>78.75</v>
      </c>
      <c r="BN502" s="27">
        <f t="shared" si="133"/>
        <v>0.5</v>
      </c>
      <c r="BO502" s="27">
        <f t="shared" si="128"/>
        <v>1350</v>
      </c>
      <c r="BP502" s="27">
        <f t="shared" si="129"/>
        <v>0.75</v>
      </c>
      <c r="BQ502" s="28">
        <f t="shared" si="130"/>
        <v>135</v>
      </c>
      <c r="BR502" s="29"/>
      <c r="BS502" s="29"/>
      <c r="BT502" s="29"/>
      <c r="BU502" s="30"/>
      <c r="BV502" s="29"/>
      <c r="BW502" s="16">
        <f t="shared" si="131"/>
        <v>1134</v>
      </c>
    </row>
    <row r="503" spans="1:75" x14ac:dyDescent="0.3">
      <c r="A503" s="14">
        <v>502</v>
      </c>
      <c r="B503" s="15">
        <v>46061</v>
      </c>
      <c r="C503" s="23" t="s">
        <v>38</v>
      </c>
      <c r="D503" s="17" t="str">
        <f t="shared" si="123"/>
        <v>FG</v>
      </c>
      <c r="E503" s="18" t="s">
        <v>39</v>
      </c>
      <c r="F503" s="18" t="s">
        <v>47</v>
      </c>
      <c r="G503" s="19" t="s">
        <v>42</v>
      </c>
      <c r="H503" s="19" t="s">
        <v>43</v>
      </c>
      <c r="I503" s="19"/>
      <c r="J503" s="20">
        <v>104247</v>
      </c>
      <c r="K503" s="21" t="str">
        <f>VLOOKUP(J503,'[2]Item List (3)'!A$1:B$110000,2,FALSE)</f>
        <v>IR.209</v>
      </c>
      <c r="L503" s="20">
        <v>260104001</v>
      </c>
      <c r="M503" s="16" t="s">
        <v>138</v>
      </c>
      <c r="N503" s="16"/>
      <c r="O503" s="22" t="str">
        <f t="shared" si="124"/>
        <v/>
      </c>
      <c r="P503" s="16">
        <v>2</v>
      </c>
      <c r="Q503" s="16">
        <v>4000</v>
      </c>
      <c r="R503" s="16"/>
      <c r="S503" s="16"/>
      <c r="T503" s="16"/>
      <c r="U503" s="23">
        <f t="shared" si="134"/>
        <v>4000</v>
      </c>
      <c r="V503" s="16">
        <v>270</v>
      </c>
      <c r="W503" s="16"/>
      <c r="X503" s="16"/>
      <c r="Y503" s="16"/>
      <c r="Z503" s="16"/>
      <c r="AA503" s="16"/>
      <c r="AB503" s="16"/>
      <c r="AC503" s="16"/>
      <c r="AD503" s="16"/>
      <c r="AE503" s="16"/>
      <c r="AF503" s="16"/>
      <c r="AG503" s="16"/>
      <c r="AH503" s="16"/>
      <c r="AI503" s="16"/>
      <c r="AJ503" s="16"/>
      <c r="AK503" s="16"/>
      <c r="AL503" s="16"/>
      <c r="AM503" s="16"/>
      <c r="AN503" s="16"/>
      <c r="AO503" s="16"/>
      <c r="AP503" s="16"/>
      <c r="AQ503" s="16">
        <v>30</v>
      </c>
      <c r="AR503" s="16"/>
      <c r="AS503" s="16"/>
      <c r="AT503" s="16"/>
      <c r="AU503" s="16"/>
      <c r="AV503" s="16"/>
      <c r="AW503" s="16"/>
      <c r="AX503" s="16"/>
      <c r="AY503" s="16"/>
      <c r="AZ503" s="16"/>
      <c r="BA503" s="16"/>
      <c r="BB503" s="16"/>
      <c r="BC503" s="16"/>
      <c r="BD503" s="16"/>
      <c r="BE503" s="16"/>
      <c r="BF503" s="16"/>
      <c r="BG503" s="23">
        <f t="shared" si="137"/>
        <v>300</v>
      </c>
      <c r="BH503" s="24">
        <f t="shared" si="125"/>
        <v>5</v>
      </c>
      <c r="BI503" s="25">
        <f t="shared" si="132"/>
        <v>4.5</v>
      </c>
      <c r="BJ503" s="25">
        <f t="shared" si="126"/>
        <v>90</v>
      </c>
      <c r="BK503" s="26">
        <f t="shared" si="135"/>
        <v>0</v>
      </c>
      <c r="BL503" s="26">
        <f t="shared" si="136"/>
        <v>100</v>
      </c>
      <c r="BM503" s="26">
        <f t="shared" si="127"/>
        <v>0</v>
      </c>
      <c r="BN503" s="27">
        <f t="shared" si="133"/>
        <v>0</v>
      </c>
      <c r="BO503" s="27">
        <f t="shared" si="128"/>
        <v>0</v>
      </c>
      <c r="BP503" s="27">
        <f t="shared" si="129"/>
        <v>0.5</v>
      </c>
      <c r="BQ503" s="28">
        <f t="shared" si="130"/>
        <v>0</v>
      </c>
      <c r="BR503" s="29"/>
      <c r="BS503" s="29"/>
      <c r="BT503" s="29"/>
      <c r="BU503" s="30"/>
      <c r="BV503" s="29"/>
      <c r="BW503" s="16">
        <f t="shared" si="131"/>
        <v>8000</v>
      </c>
    </row>
    <row r="504" spans="1:75" x14ac:dyDescent="0.3">
      <c r="A504" s="14">
        <v>503</v>
      </c>
      <c r="B504" s="15">
        <v>46061</v>
      </c>
      <c r="C504" s="23" t="s">
        <v>38</v>
      </c>
      <c r="D504" s="17" t="str">
        <f t="shared" si="123"/>
        <v>FG</v>
      </c>
      <c r="E504" s="18" t="s">
        <v>39</v>
      </c>
      <c r="F504" s="18" t="s">
        <v>41</v>
      </c>
      <c r="G504" s="19" t="s">
        <v>42</v>
      </c>
      <c r="H504" s="19" t="s">
        <v>43</v>
      </c>
      <c r="I504" s="19"/>
      <c r="J504" s="20">
        <v>208247</v>
      </c>
      <c r="K504" s="21" t="str">
        <f>VLOOKUP(J504,'[2]Item List (3)'!A$1:B$110000,2,FALSE)</f>
        <v>OR.209 YY2</v>
      </c>
      <c r="L504" s="20">
        <v>260104004</v>
      </c>
      <c r="M504" s="16" t="s">
        <v>141</v>
      </c>
      <c r="N504" s="16"/>
      <c r="O504" s="22" t="str">
        <f t="shared" si="124"/>
        <v/>
      </c>
      <c r="P504" s="16">
        <v>1</v>
      </c>
      <c r="Q504" s="16">
        <v>1000</v>
      </c>
      <c r="R504" s="16"/>
      <c r="S504" s="16"/>
      <c r="T504" s="16"/>
      <c r="U504" s="23">
        <f t="shared" si="134"/>
        <v>1000</v>
      </c>
      <c r="V504" s="16">
        <v>60</v>
      </c>
      <c r="W504" s="16">
        <v>120</v>
      </c>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23">
        <f t="shared" si="137"/>
        <v>180</v>
      </c>
      <c r="BH504" s="24">
        <f t="shared" si="125"/>
        <v>3</v>
      </c>
      <c r="BI504" s="25">
        <f t="shared" si="132"/>
        <v>1</v>
      </c>
      <c r="BJ504" s="25">
        <f t="shared" si="126"/>
        <v>33.333333333333329</v>
      </c>
      <c r="BK504" s="26">
        <f t="shared" si="135"/>
        <v>0</v>
      </c>
      <c r="BL504" s="26">
        <f t="shared" si="136"/>
        <v>100</v>
      </c>
      <c r="BM504" s="26">
        <f t="shared" si="127"/>
        <v>0</v>
      </c>
      <c r="BN504" s="27">
        <f t="shared" si="133"/>
        <v>2</v>
      </c>
      <c r="BO504" s="27">
        <f t="shared" si="128"/>
        <v>0</v>
      </c>
      <c r="BP504" s="27">
        <f t="shared" si="129"/>
        <v>0</v>
      </c>
      <c r="BQ504" s="28">
        <f t="shared" si="130"/>
        <v>0</v>
      </c>
      <c r="BR504" s="29"/>
      <c r="BS504" s="29"/>
      <c r="BT504" s="29"/>
      <c r="BU504" s="30"/>
      <c r="BV504" s="29"/>
      <c r="BW504" s="16">
        <f t="shared" si="131"/>
        <v>1000</v>
      </c>
    </row>
    <row r="505" spans="1:75" x14ac:dyDescent="0.3">
      <c r="A505" s="14">
        <v>504</v>
      </c>
      <c r="B505" s="15">
        <v>46061</v>
      </c>
      <c r="C505" s="23" t="s">
        <v>40</v>
      </c>
      <c r="D505" s="17" t="str">
        <f t="shared" si="123"/>
        <v>FG</v>
      </c>
      <c r="E505" s="18" t="s">
        <v>39</v>
      </c>
      <c r="F505" s="18" t="s">
        <v>47</v>
      </c>
      <c r="G505" s="19" t="s">
        <v>46</v>
      </c>
      <c r="H505" s="19" t="s">
        <v>130</v>
      </c>
      <c r="I505" s="19"/>
      <c r="J505" s="20">
        <v>208247</v>
      </c>
      <c r="K505" s="21" t="str">
        <f>VLOOKUP(J505,'[2]Item List (3)'!A$1:B$110000,2,FALSE)</f>
        <v>OR.209 YY2</v>
      </c>
      <c r="L505" s="20">
        <v>260104004</v>
      </c>
      <c r="M505" s="16" t="s">
        <v>141</v>
      </c>
      <c r="N505" s="16"/>
      <c r="O505" s="22" t="str">
        <f t="shared" si="124"/>
        <v/>
      </c>
      <c r="P505" s="16">
        <v>1</v>
      </c>
      <c r="Q505" s="16">
        <v>4870</v>
      </c>
      <c r="R505" s="16"/>
      <c r="S505" s="16"/>
      <c r="T505" s="16"/>
      <c r="U505" s="23">
        <f t="shared" si="134"/>
        <v>4870</v>
      </c>
      <c r="V505" s="16">
        <v>450</v>
      </c>
      <c r="W505" s="16"/>
      <c r="X505" s="16"/>
      <c r="Y505" s="16"/>
      <c r="Z505" s="16"/>
      <c r="AA505" s="16"/>
      <c r="AB505" s="16"/>
      <c r="AC505" s="16"/>
      <c r="AD505" s="16"/>
      <c r="AE505" s="16"/>
      <c r="AF505" s="16"/>
      <c r="AG505" s="16"/>
      <c r="AH505" s="16"/>
      <c r="AI505" s="16"/>
      <c r="AJ505" s="16"/>
      <c r="AK505" s="16"/>
      <c r="AL505" s="16"/>
      <c r="AM505" s="16"/>
      <c r="AN505" s="16"/>
      <c r="AO505" s="16"/>
      <c r="AP505" s="16"/>
      <c r="AQ505" s="16">
        <v>30</v>
      </c>
      <c r="AR505" s="16"/>
      <c r="AS505" s="16"/>
      <c r="AT505" s="16"/>
      <c r="AU505" s="16"/>
      <c r="AV505" s="16"/>
      <c r="AW505" s="16"/>
      <c r="AX505" s="16"/>
      <c r="AY505" s="16"/>
      <c r="AZ505" s="16"/>
      <c r="BA505" s="16"/>
      <c r="BB505" s="16"/>
      <c r="BC505" s="16"/>
      <c r="BD505" s="16"/>
      <c r="BE505" s="16"/>
      <c r="BF505" s="16"/>
      <c r="BG505" s="23">
        <f t="shared" si="137"/>
        <v>480</v>
      </c>
      <c r="BH505" s="24">
        <f t="shared" si="125"/>
        <v>8</v>
      </c>
      <c r="BI505" s="25">
        <f t="shared" si="132"/>
        <v>7.5</v>
      </c>
      <c r="BJ505" s="25">
        <f t="shared" si="126"/>
        <v>93.75</v>
      </c>
      <c r="BK505" s="26">
        <f t="shared" si="135"/>
        <v>0</v>
      </c>
      <c r="BL505" s="26">
        <f t="shared" si="136"/>
        <v>100</v>
      </c>
      <c r="BM505" s="26">
        <f t="shared" si="127"/>
        <v>0</v>
      </c>
      <c r="BN505" s="27">
        <f t="shared" si="133"/>
        <v>0</v>
      </c>
      <c r="BO505" s="27">
        <f t="shared" si="128"/>
        <v>0</v>
      </c>
      <c r="BP505" s="27">
        <f t="shared" si="129"/>
        <v>0.5</v>
      </c>
      <c r="BQ505" s="28">
        <f t="shared" si="130"/>
        <v>0</v>
      </c>
      <c r="BR505" s="29"/>
      <c r="BS505" s="29"/>
      <c r="BT505" s="29"/>
      <c r="BU505" s="30"/>
      <c r="BV505" s="29"/>
      <c r="BW505" s="16">
        <f t="shared" si="131"/>
        <v>4870</v>
      </c>
    </row>
    <row r="506" spans="1:75" x14ac:dyDescent="0.3">
      <c r="A506" s="14">
        <v>505</v>
      </c>
      <c r="B506" s="15">
        <v>46061</v>
      </c>
      <c r="C506" s="23" t="s">
        <v>38</v>
      </c>
      <c r="D506" s="17" t="str">
        <f t="shared" si="123"/>
        <v>FG</v>
      </c>
      <c r="E506" s="18" t="s">
        <v>44</v>
      </c>
      <c r="F506" s="18" t="s">
        <v>47</v>
      </c>
      <c r="G506" s="19" t="s">
        <v>46</v>
      </c>
      <c r="H506" s="19" t="s">
        <v>48</v>
      </c>
      <c r="I506" s="19"/>
      <c r="J506" s="20">
        <v>208299</v>
      </c>
      <c r="K506" s="21" t="str">
        <f>VLOOKUP(J506,'[2]Item List (3)'!A$1:B$110000,2,FALSE)</f>
        <v>OR.9916</v>
      </c>
      <c r="L506" s="20">
        <v>251228002</v>
      </c>
      <c r="M506" s="16" t="s">
        <v>141</v>
      </c>
      <c r="N506" s="16"/>
      <c r="O506" s="22" t="str">
        <f t="shared" si="124"/>
        <v/>
      </c>
      <c r="P506" s="16">
        <v>3</v>
      </c>
      <c r="Q506" s="16">
        <v>2700</v>
      </c>
      <c r="R506" s="16"/>
      <c r="S506" s="16"/>
      <c r="T506" s="16"/>
      <c r="U506" s="23">
        <f t="shared" si="134"/>
        <v>2700</v>
      </c>
      <c r="V506" s="16">
        <v>240</v>
      </c>
      <c r="W506" s="16"/>
      <c r="X506" s="16"/>
      <c r="Y506" s="16"/>
      <c r="Z506" s="16"/>
      <c r="AA506" s="16"/>
      <c r="AB506" s="16"/>
      <c r="AC506" s="16"/>
      <c r="AD506" s="16"/>
      <c r="AE506" s="16"/>
      <c r="AF506" s="16"/>
      <c r="AG506" s="16"/>
      <c r="AH506" s="16"/>
      <c r="AI506" s="16"/>
      <c r="AJ506" s="16"/>
      <c r="AK506" s="16"/>
      <c r="AL506" s="16"/>
      <c r="AM506" s="16"/>
      <c r="AN506" s="16"/>
      <c r="AO506" s="16"/>
      <c r="AP506" s="16"/>
      <c r="AQ506" s="16">
        <v>120</v>
      </c>
      <c r="AR506" s="16"/>
      <c r="AS506" s="16"/>
      <c r="AT506" s="16"/>
      <c r="AU506" s="16"/>
      <c r="AV506" s="16"/>
      <c r="AW506" s="16"/>
      <c r="AX506" s="16"/>
      <c r="AY506" s="16"/>
      <c r="AZ506" s="16"/>
      <c r="BA506" s="16"/>
      <c r="BB506" s="16"/>
      <c r="BC506" s="16"/>
      <c r="BD506" s="16"/>
      <c r="BE506" s="16"/>
      <c r="BF506" s="16"/>
      <c r="BG506" s="23">
        <f t="shared" si="137"/>
        <v>360</v>
      </c>
      <c r="BH506" s="24">
        <f t="shared" si="125"/>
        <v>6</v>
      </c>
      <c r="BI506" s="25">
        <f t="shared" si="132"/>
        <v>4</v>
      </c>
      <c r="BJ506" s="25">
        <f t="shared" si="126"/>
        <v>66.666666666666657</v>
      </c>
      <c r="BK506" s="26">
        <f t="shared" si="135"/>
        <v>0</v>
      </c>
      <c r="BL506" s="26">
        <f t="shared" si="136"/>
        <v>100</v>
      </c>
      <c r="BM506" s="26">
        <f t="shared" si="127"/>
        <v>0</v>
      </c>
      <c r="BN506" s="27">
        <f t="shared" si="133"/>
        <v>0</v>
      </c>
      <c r="BO506" s="27">
        <f t="shared" si="128"/>
        <v>0</v>
      </c>
      <c r="BP506" s="27">
        <f t="shared" si="129"/>
        <v>2</v>
      </c>
      <c r="BQ506" s="28">
        <f t="shared" si="130"/>
        <v>0</v>
      </c>
      <c r="BR506" s="29"/>
      <c r="BS506" s="29"/>
      <c r="BT506" s="29"/>
      <c r="BU506" s="30"/>
      <c r="BV506" s="29"/>
      <c r="BW506" s="16">
        <f t="shared" si="131"/>
        <v>8100</v>
      </c>
    </row>
    <row r="507" spans="1:75" x14ac:dyDescent="0.3">
      <c r="A507" s="14">
        <v>506</v>
      </c>
      <c r="B507" s="15">
        <v>46061</v>
      </c>
      <c r="C507" s="23" t="s">
        <v>38</v>
      </c>
      <c r="D507" s="17" t="str">
        <f t="shared" si="123"/>
        <v>FG</v>
      </c>
      <c r="E507" s="18" t="s">
        <v>44</v>
      </c>
      <c r="F507" s="18" t="s">
        <v>41</v>
      </c>
      <c r="G507" s="19" t="s">
        <v>46</v>
      </c>
      <c r="H507" s="19" t="s">
        <v>48</v>
      </c>
      <c r="I507" s="19"/>
      <c r="J507" s="20">
        <v>208299</v>
      </c>
      <c r="K507" s="21" t="str">
        <f>VLOOKUP(J507,'[2]Item List (3)'!A$1:B$110000,2,FALSE)</f>
        <v>OR.9916</v>
      </c>
      <c r="L507" s="20">
        <v>251228002</v>
      </c>
      <c r="M507" s="16" t="s">
        <v>141</v>
      </c>
      <c r="N507" s="16"/>
      <c r="O507" s="22" t="str">
        <f t="shared" si="124"/>
        <v/>
      </c>
      <c r="P507" s="16">
        <v>2</v>
      </c>
      <c r="Q507" s="16">
        <v>2200</v>
      </c>
      <c r="R507" s="16"/>
      <c r="S507" s="16"/>
      <c r="T507" s="16"/>
      <c r="U507" s="23">
        <f t="shared" si="134"/>
        <v>2200</v>
      </c>
      <c r="V507" s="16">
        <v>120</v>
      </c>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23">
        <f t="shared" si="137"/>
        <v>120</v>
      </c>
      <c r="BH507" s="24">
        <f t="shared" si="125"/>
        <v>2</v>
      </c>
      <c r="BI507" s="25">
        <f t="shared" si="132"/>
        <v>2</v>
      </c>
      <c r="BJ507" s="25">
        <f t="shared" si="126"/>
        <v>100</v>
      </c>
      <c r="BK507" s="26">
        <f t="shared" si="135"/>
        <v>0</v>
      </c>
      <c r="BL507" s="26">
        <f t="shared" si="136"/>
        <v>100</v>
      </c>
      <c r="BM507" s="26">
        <f t="shared" si="127"/>
        <v>0</v>
      </c>
      <c r="BN507" s="27">
        <f t="shared" si="133"/>
        <v>0</v>
      </c>
      <c r="BO507" s="27">
        <f t="shared" si="128"/>
        <v>0</v>
      </c>
      <c r="BP507" s="27">
        <f t="shared" si="129"/>
        <v>0</v>
      </c>
      <c r="BQ507" s="28">
        <f t="shared" si="130"/>
        <v>0</v>
      </c>
      <c r="BR507" s="29"/>
      <c r="BS507" s="29"/>
      <c r="BT507" s="29"/>
      <c r="BU507" s="30"/>
      <c r="BV507" s="29"/>
      <c r="BW507" s="16">
        <f t="shared" si="131"/>
        <v>4400</v>
      </c>
    </row>
    <row r="508" spans="1:75" x14ac:dyDescent="0.3">
      <c r="A508" s="14">
        <v>507</v>
      </c>
      <c r="B508" s="15">
        <v>46061</v>
      </c>
      <c r="C508" s="23" t="s">
        <v>40</v>
      </c>
      <c r="D508" s="17" t="str">
        <f t="shared" ref="D508:D571" si="138">LEFT(E508,2)</f>
        <v>FG</v>
      </c>
      <c r="E508" s="18" t="s">
        <v>44</v>
      </c>
      <c r="F508" s="18" t="s">
        <v>47</v>
      </c>
      <c r="G508" s="19" t="s">
        <v>136</v>
      </c>
      <c r="H508" s="19" t="s">
        <v>121</v>
      </c>
      <c r="I508" s="19"/>
      <c r="J508" s="20">
        <v>208299</v>
      </c>
      <c r="K508" s="21" t="str">
        <f>VLOOKUP(J508,'[2]Item List (3)'!A$1:B$110000,2,FALSE)</f>
        <v>OR.9916</v>
      </c>
      <c r="L508" s="20">
        <v>260104008</v>
      </c>
      <c r="M508" s="16" t="s">
        <v>141</v>
      </c>
      <c r="N508" s="16"/>
      <c r="O508" s="22" t="str">
        <f t="shared" si="124"/>
        <v/>
      </c>
      <c r="P508" s="16">
        <v>1</v>
      </c>
      <c r="Q508" s="16">
        <v>2200</v>
      </c>
      <c r="R508" s="16"/>
      <c r="S508" s="16"/>
      <c r="T508" s="16"/>
      <c r="U508" s="23">
        <f t="shared" si="134"/>
        <v>2200</v>
      </c>
      <c r="V508" s="16">
        <v>180</v>
      </c>
      <c r="W508" s="16"/>
      <c r="X508" s="16"/>
      <c r="Y508" s="16"/>
      <c r="Z508" s="16"/>
      <c r="AA508" s="16"/>
      <c r="AB508" s="16"/>
      <c r="AC508" s="16"/>
      <c r="AD508" s="16"/>
      <c r="AE508" s="16"/>
      <c r="AF508" s="16"/>
      <c r="AG508" s="16"/>
      <c r="AH508" s="16"/>
      <c r="AI508" s="16"/>
      <c r="AJ508" s="16"/>
      <c r="AK508" s="16"/>
      <c r="AL508" s="16"/>
      <c r="AM508" s="16"/>
      <c r="AN508" s="16"/>
      <c r="AO508" s="16"/>
      <c r="AP508" s="16"/>
      <c r="AQ508" s="16">
        <v>60</v>
      </c>
      <c r="AR508" s="16"/>
      <c r="AS508" s="16"/>
      <c r="AT508" s="16"/>
      <c r="AU508" s="16"/>
      <c r="AV508" s="16"/>
      <c r="AW508" s="16"/>
      <c r="AX508" s="16"/>
      <c r="AY508" s="16"/>
      <c r="AZ508" s="16"/>
      <c r="BA508" s="16"/>
      <c r="BB508" s="16"/>
      <c r="BC508" s="16"/>
      <c r="BD508" s="16"/>
      <c r="BE508" s="16"/>
      <c r="BF508" s="16"/>
      <c r="BG508" s="23">
        <f t="shared" si="137"/>
        <v>240</v>
      </c>
      <c r="BH508" s="24">
        <f t="shared" si="125"/>
        <v>4</v>
      </c>
      <c r="BI508" s="25">
        <f t="shared" si="132"/>
        <v>3</v>
      </c>
      <c r="BJ508" s="25">
        <f t="shared" si="126"/>
        <v>75</v>
      </c>
      <c r="BK508" s="26">
        <f t="shared" si="135"/>
        <v>0</v>
      </c>
      <c r="BL508" s="26">
        <f t="shared" si="136"/>
        <v>100</v>
      </c>
      <c r="BM508" s="26">
        <f t="shared" si="127"/>
        <v>0</v>
      </c>
      <c r="BN508" s="27">
        <f t="shared" si="133"/>
        <v>0</v>
      </c>
      <c r="BO508" s="27">
        <f t="shared" si="128"/>
        <v>0</v>
      </c>
      <c r="BP508" s="27">
        <f t="shared" si="129"/>
        <v>1</v>
      </c>
      <c r="BQ508" s="28">
        <f t="shared" si="130"/>
        <v>0</v>
      </c>
      <c r="BR508" s="29"/>
      <c r="BS508" s="29"/>
      <c r="BT508" s="29"/>
      <c r="BU508" s="30"/>
      <c r="BV508" s="29"/>
      <c r="BW508" s="16">
        <f t="shared" si="131"/>
        <v>2200</v>
      </c>
    </row>
    <row r="509" spans="1:75" x14ac:dyDescent="0.3">
      <c r="A509" s="14">
        <v>508</v>
      </c>
      <c r="B509" s="15">
        <v>46061</v>
      </c>
      <c r="C509" s="23" t="s">
        <v>40</v>
      </c>
      <c r="D509" s="17" t="str">
        <f t="shared" si="138"/>
        <v>FG</v>
      </c>
      <c r="E509" s="18" t="s">
        <v>44</v>
      </c>
      <c r="F509" s="18" t="s">
        <v>47</v>
      </c>
      <c r="G509" s="19" t="s">
        <v>136</v>
      </c>
      <c r="H509" s="19" t="s">
        <v>121</v>
      </c>
      <c r="I509" s="19"/>
      <c r="J509" s="20">
        <v>208299</v>
      </c>
      <c r="K509" s="21" t="str">
        <f>VLOOKUP(J509,'[2]Item List (3)'!A$1:B$110000,2,FALSE)</f>
        <v>OR.9916</v>
      </c>
      <c r="L509" s="20">
        <v>260107019</v>
      </c>
      <c r="M509" s="16" t="s">
        <v>141</v>
      </c>
      <c r="N509" s="16"/>
      <c r="O509" s="22" t="str">
        <f t="shared" si="124"/>
        <v/>
      </c>
      <c r="P509" s="16">
        <v>1</v>
      </c>
      <c r="Q509" s="16">
        <v>4400</v>
      </c>
      <c r="R509" s="16"/>
      <c r="S509" s="16"/>
      <c r="T509" s="16"/>
      <c r="U509" s="23">
        <f t="shared" si="134"/>
        <v>4400</v>
      </c>
      <c r="V509" s="16">
        <v>240</v>
      </c>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23">
        <f t="shared" si="137"/>
        <v>240</v>
      </c>
      <c r="BH509" s="24">
        <f t="shared" si="125"/>
        <v>4</v>
      </c>
      <c r="BI509" s="25">
        <f t="shared" si="132"/>
        <v>4</v>
      </c>
      <c r="BJ509" s="25">
        <f t="shared" si="126"/>
        <v>100</v>
      </c>
      <c r="BK509" s="26">
        <f t="shared" si="135"/>
        <v>0</v>
      </c>
      <c r="BL509" s="26">
        <f t="shared" si="136"/>
        <v>100</v>
      </c>
      <c r="BM509" s="26">
        <f t="shared" si="127"/>
        <v>0</v>
      </c>
      <c r="BN509" s="27">
        <f t="shared" si="133"/>
        <v>0</v>
      </c>
      <c r="BO509" s="27">
        <f t="shared" si="128"/>
        <v>0</v>
      </c>
      <c r="BP509" s="27">
        <f t="shared" si="129"/>
        <v>0</v>
      </c>
      <c r="BQ509" s="28">
        <f t="shared" si="130"/>
        <v>0</v>
      </c>
      <c r="BR509" s="29"/>
      <c r="BS509" s="29"/>
      <c r="BT509" s="29"/>
      <c r="BU509" s="30"/>
      <c r="BV509" s="29"/>
      <c r="BW509" s="16">
        <f t="shared" si="131"/>
        <v>4400</v>
      </c>
    </row>
    <row r="510" spans="1:75" x14ac:dyDescent="0.3">
      <c r="A510" s="14">
        <v>509</v>
      </c>
      <c r="B510" s="15">
        <v>46061</v>
      </c>
      <c r="C510" s="23" t="s">
        <v>38</v>
      </c>
      <c r="D510" s="17" t="str">
        <f t="shared" si="138"/>
        <v>CG</v>
      </c>
      <c r="E510" s="18" t="s">
        <v>50</v>
      </c>
      <c r="F510" s="18"/>
      <c r="G510" s="19"/>
      <c r="H510" s="19"/>
      <c r="I510" s="19"/>
      <c r="J510" s="20"/>
      <c r="K510" s="21" t="e">
        <f>VLOOKUP(J510,'[2]Item List (3)'!A$1:B$110000,2,FALSE)</f>
        <v>#N/A</v>
      </c>
      <c r="L510" s="20"/>
      <c r="M510" s="16" t="s">
        <v>138</v>
      </c>
      <c r="N510" s="16"/>
      <c r="O510" s="22" t="str">
        <f t="shared" si="124"/>
        <v/>
      </c>
      <c r="P510" s="16"/>
      <c r="Q510" s="16"/>
      <c r="R510" s="16"/>
      <c r="S510" s="16"/>
      <c r="T510" s="16"/>
      <c r="U510" s="23">
        <f t="shared" si="134"/>
        <v>0</v>
      </c>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v>480</v>
      </c>
      <c r="BG510" s="23">
        <f t="shared" si="137"/>
        <v>480</v>
      </c>
      <c r="BH510" s="24">
        <f t="shared" si="125"/>
        <v>8</v>
      </c>
      <c r="BI510" s="25">
        <f t="shared" si="132"/>
        <v>0</v>
      </c>
      <c r="BJ510" s="25">
        <f t="shared" si="126"/>
        <v>0</v>
      </c>
      <c r="BK510" s="26">
        <f t="shared" si="135"/>
        <v>0</v>
      </c>
      <c r="BL510" s="26">
        <f t="shared" si="136"/>
        <v>0</v>
      </c>
      <c r="BM510" s="26">
        <f t="shared" si="127"/>
        <v>0</v>
      </c>
      <c r="BN510" s="27">
        <f t="shared" si="133"/>
        <v>8</v>
      </c>
      <c r="BO510" s="27">
        <f t="shared" si="128"/>
        <v>0</v>
      </c>
      <c r="BP510" s="27">
        <f t="shared" si="129"/>
        <v>0</v>
      </c>
      <c r="BQ510" s="28">
        <f t="shared" si="130"/>
        <v>0</v>
      </c>
      <c r="BR510" s="29"/>
      <c r="BS510" s="29"/>
      <c r="BT510" s="29"/>
      <c r="BU510" s="30"/>
      <c r="BV510" s="29"/>
      <c r="BW510" s="16">
        <f t="shared" si="131"/>
        <v>0</v>
      </c>
    </row>
    <row r="511" spans="1:75" x14ac:dyDescent="0.3">
      <c r="A511" s="14">
        <v>510</v>
      </c>
      <c r="B511" s="15">
        <v>46061</v>
      </c>
      <c r="C511" s="23" t="s">
        <v>40</v>
      </c>
      <c r="D511" s="17" t="str">
        <f t="shared" si="138"/>
        <v>CG</v>
      </c>
      <c r="E511" s="18" t="s">
        <v>50</v>
      </c>
      <c r="F511" s="18"/>
      <c r="G511" s="19"/>
      <c r="H511" s="19"/>
      <c r="I511" s="19"/>
      <c r="J511" s="20"/>
      <c r="K511" s="21" t="e">
        <f>VLOOKUP(J511,'[2]Item List (3)'!A$1:B$110000,2,FALSE)</f>
        <v>#N/A</v>
      </c>
      <c r="L511" s="20"/>
      <c r="M511" s="16" t="s">
        <v>138</v>
      </c>
      <c r="N511" s="16"/>
      <c r="O511" s="22" t="str">
        <f t="shared" si="124"/>
        <v/>
      </c>
      <c r="P511" s="16"/>
      <c r="Q511" s="16"/>
      <c r="R511" s="16"/>
      <c r="S511" s="16"/>
      <c r="T511" s="16"/>
      <c r="U511" s="23">
        <f t="shared" si="134"/>
        <v>0</v>
      </c>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v>480</v>
      </c>
      <c r="BG511" s="23">
        <f t="shared" si="137"/>
        <v>480</v>
      </c>
      <c r="BH511" s="24">
        <f t="shared" si="125"/>
        <v>8</v>
      </c>
      <c r="BI511" s="25">
        <f t="shared" si="132"/>
        <v>0</v>
      </c>
      <c r="BJ511" s="25">
        <f t="shared" si="126"/>
        <v>0</v>
      </c>
      <c r="BK511" s="26">
        <f t="shared" si="135"/>
        <v>0</v>
      </c>
      <c r="BL511" s="26">
        <f t="shared" si="136"/>
        <v>0</v>
      </c>
      <c r="BM511" s="26">
        <f t="shared" si="127"/>
        <v>0</v>
      </c>
      <c r="BN511" s="27">
        <f t="shared" si="133"/>
        <v>8</v>
      </c>
      <c r="BO511" s="27">
        <f t="shared" si="128"/>
        <v>0</v>
      </c>
      <c r="BP511" s="27">
        <f t="shared" si="129"/>
        <v>0</v>
      </c>
      <c r="BQ511" s="28">
        <f t="shared" si="130"/>
        <v>0</v>
      </c>
      <c r="BR511" s="29"/>
      <c r="BS511" s="29"/>
      <c r="BT511" s="29"/>
      <c r="BU511" s="30"/>
      <c r="BV511" s="29"/>
      <c r="BW511" s="16">
        <f t="shared" si="131"/>
        <v>0</v>
      </c>
    </row>
    <row r="512" spans="1:75" x14ac:dyDescent="0.3">
      <c r="A512" s="14">
        <v>511</v>
      </c>
      <c r="B512" s="15">
        <v>46061</v>
      </c>
      <c r="C512" s="23" t="s">
        <v>38</v>
      </c>
      <c r="D512" s="17" t="str">
        <f t="shared" si="138"/>
        <v>CG</v>
      </c>
      <c r="E512" s="18" t="s">
        <v>51</v>
      </c>
      <c r="F512" s="18" t="s">
        <v>55</v>
      </c>
      <c r="G512" s="19" t="s">
        <v>56</v>
      </c>
      <c r="H512" s="19" t="s">
        <v>117</v>
      </c>
      <c r="I512" s="19" t="s">
        <v>58</v>
      </c>
      <c r="J512" s="20">
        <v>208247</v>
      </c>
      <c r="K512" s="21" t="str">
        <f>VLOOKUP(J512,'[2]Item List (3)'!A$1:B$110000,2,FALSE)</f>
        <v>OR.209 YY2</v>
      </c>
      <c r="L512" s="20">
        <v>260104004</v>
      </c>
      <c r="M512" s="16" t="s">
        <v>141</v>
      </c>
      <c r="N512" s="16"/>
      <c r="O512" s="22" t="str">
        <f t="shared" si="124"/>
        <v/>
      </c>
      <c r="P512" s="16">
        <v>1</v>
      </c>
      <c r="Q512" s="16">
        <v>2837</v>
      </c>
      <c r="R512" s="16"/>
      <c r="S512" s="16"/>
      <c r="T512" s="16"/>
      <c r="U512" s="23">
        <f t="shared" si="134"/>
        <v>2837</v>
      </c>
      <c r="V512" s="16">
        <v>120</v>
      </c>
      <c r="W512" s="16"/>
      <c r="X512" s="16">
        <v>30</v>
      </c>
      <c r="Y512" s="16"/>
      <c r="Z512" s="16"/>
      <c r="AA512" s="16"/>
      <c r="AB512" s="16"/>
      <c r="AC512" s="16"/>
      <c r="AD512" s="16"/>
      <c r="AE512" s="16"/>
      <c r="AF512" s="16"/>
      <c r="AG512" s="16"/>
      <c r="AH512" s="16"/>
      <c r="AI512" s="16"/>
      <c r="AJ512" s="16"/>
      <c r="AK512" s="16"/>
      <c r="AL512" s="16"/>
      <c r="AM512" s="16"/>
      <c r="AN512" s="16"/>
      <c r="AO512" s="16"/>
      <c r="AP512" s="16"/>
      <c r="AQ512" s="16"/>
      <c r="AR512" s="16">
        <v>90</v>
      </c>
      <c r="AS512" s="16"/>
      <c r="AT512" s="16"/>
      <c r="AU512" s="16"/>
      <c r="AV512" s="16"/>
      <c r="AW512" s="16"/>
      <c r="AX512" s="16"/>
      <c r="AY512" s="16"/>
      <c r="AZ512" s="16"/>
      <c r="BA512" s="16"/>
      <c r="BB512" s="16"/>
      <c r="BC512" s="16"/>
      <c r="BD512" s="16"/>
      <c r="BE512" s="16"/>
      <c r="BF512" s="16"/>
      <c r="BG512" s="23">
        <f t="shared" si="137"/>
        <v>240</v>
      </c>
      <c r="BH512" s="24">
        <f t="shared" si="125"/>
        <v>4</v>
      </c>
      <c r="BI512" s="25">
        <f t="shared" si="132"/>
        <v>2</v>
      </c>
      <c r="BJ512" s="25">
        <f t="shared" si="126"/>
        <v>50</v>
      </c>
      <c r="BK512" s="26">
        <f t="shared" si="135"/>
        <v>0</v>
      </c>
      <c r="BL512" s="26">
        <f t="shared" si="136"/>
        <v>100</v>
      </c>
      <c r="BM512" s="26">
        <f t="shared" si="127"/>
        <v>0</v>
      </c>
      <c r="BN512" s="27">
        <f t="shared" si="133"/>
        <v>0</v>
      </c>
      <c r="BO512" s="27">
        <f t="shared" si="128"/>
        <v>0</v>
      </c>
      <c r="BP512" s="27">
        <f t="shared" si="129"/>
        <v>2</v>
      </c>
      <c r="BQ512" s="28">
        <f t="shared" si="130"/>
        <v>0</v>
      </c>
      <c r="BR512" s="29"/>
      <c r="BS512" s="29"/>
      <c r="BT512" s="29"/>
      <c r="BU512" s="30"/>
      <c r="BV512" s="29"/>
      <c r="BW512" s="16">
        <f t="shared" si="131"/>
        <v>2837</v>
      </c>
    </row>
    <row r="513" spans="1:75" x14ac:dyDescent="0.3">
      <c r="A513" s="14">
        <v>512</v>
      </c>
      <c r="B513" s="15">
        <v>46061</v>
      </c>
      <c r="C513" s="23" t="s">
        <v>38</v>
      </c>
      <c r="D513" s="17" t="str">
        <f t="shared" si="138"/>
        <v>CG</v>
      </c>
      <c r="E513" s="18" t="s">
        <v>51</v>
      </c>
      <c r="F513" s="18" t="s">
        <v>52</v>
      </c>
      <c r="G513" s="19" t="s">
        <v>56</v>
      </c>
      <c r="H513" s="19" t="s">
        <v>117</v>
      </c>
      <c r="I513" s="19" t="s">
        <v>58</v>
      </c>
      <c r="J513" s="20">
        <v>208299</v>
      </c>
      <c r="K513" s="21" t="str">
        <f>VLOOKUP(J513,'[2]Item List (3)'!A$1:B$110000,2,FALSE)</f>
        <v>OR.9916</v>
      </c>
      <c r="L513" s="20"/>
      <c r="M513" s="16" t="s">
        <v>141</v>
      </c>
      <c r="N513" s="16"/>
      <c r="O513" s="22" t="str">
        <f t="shared" si="124"/>
        <v/>
      </c>
      <c r="P513" s="16">
        <v>1</v>
      </c>
      <c r="Q513" s="16">
        <v>4350</v>
      </c>
      <c r="R513" s="16"/>
      <c r="S513" s="16"/>
      <c r="T513" s="16"/>
      <c r="U513" s="23">
        <f t="shared" si="134"/>
        <v>4350</v>
      </c>
      <c r="V513" s="16">
        <v>120</v>
      </c>
      <c r="W513" s="16">
        <v>120</v>
      </c>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23">
        <f t="shared" si="137"/>
        <v>240</v>
      </c>
      <c r="BH513" s="24">
        <f t="shared" si="125"/>
        <v>4</v>
      </c>
      <c r="BI513" s="25">
        <f t="shared" si="132"/>
        <v>2</v>
      </c>
      <c r="BJ513" s="25">
        <f t="shared" si="126"/>
        <v>50</v>
      </c>
      <c r="BK513" s="26">
        <f t="shared" si="135"/>
        <v>0</v>
      </c>
      <c r="BL513" s="26">
        <f t="shared" si="136"/>
        <v>100</v>
      </c>
      <c r="BM513" s="26">
        <f t="shared" si="127"/>
        <v>0</v>
      </c>
      <c r="BN513" s="27">
        <f t="shared" si="133"/>
        <v>2</v>
      </c>
      <c r="BO513" s="27">
        <f t="shared" si="128"/>
        <v>0</v>
      </c>
      <c r="BP513" s="27">
        <f t="shared" si="129"/>
        <v>0</v>
      </c>
      <c r="BQ513" s="28">
        <f t="shared" si="130"/>
        <v>0</v>
      </c>
      <c r="BR513" s="29"/>
      <c r="BS513" s="29"/>
      <c r="BT513" s="29"/>
      <c r="BU513" s="30"/>
      <c r="BV513" s="29"/>
      <c r="BW513" s="16">
        <f t="shared" si="131"/>
        <v>4350</v>
      </c>
    </row>
    <row r="514" spans="1:75" x14ac:dyDescent="0.3">
      <c r="A514" s="14">
        <v>513</v>
      </c>
      <c r="B514" s="15">
        <v>46061</v>
      </c>
      <c r="C514" s="23" t="s">
        <v>40</v>
      </c>
      <c r="D514" s="17" t="str">
        <f t="shared" si="138"/>
        <v>CG</v>
      </c>
      <c r="E514" s="18" t="s">
        <v>51</v>
      </c>
      <c r="F514" s="18" t="s">
        <v>122</v>
      </c>
      <c r="G514" s="19" t="s">
        <v>132</v>
      </c>
      <c r="H514" s="19" t="s">
        <v>123</v>
      </c>
      <c r="I514" s="19"/>
      <c r="J514" s="20">
        <v>208299</v>
      </c>
      <c r="K514" s="21" t="str">
        <f>VLOOKUP(J514,'[2]Item List (3)'!A$1:B$110000,2,FALSE)</f>
        <v>OR.9916</v>
      </c>
      <c r="L514" s="20"/>
      <c r="M514" s="16" t="s">
        <v>141</v>
      </c>
      <c r="N514" s="16"/>
      <c r="O514" s="22" t="str">
        <f t="shared" ref="O514:O577" si="139">IFERROR(3600/N514,"")</f>
        <v/>
      </c>
      <c r="P514" s="16">
        <v>1</v>
      </c>
      <c r="Q514" s="16">
        <v>4350</v>
      </c>
      <c r="R514" s="16"/>
      <c r="S514" s="16"/>
      <c r="T514" s="16"/>
      <c r="U514" s="23">
        <f t="shared" si="134"/>
        <v>4350</v>
      </c>
      <c r="V514" s="16">
        <v>180</v>
      </c>
      <c r="W514" s="16"/>
      <c r="X514" s="16"/>
      <c r="Y514" s="16"/>
      <c r="Z514" s="16"/>
      <c r="AA514" s="16"/>
      <c r="AB514" s="16"/>
      <c r="AC514" s="16"/>
      <c r="AD514" s="16"/>
      <c r="AE514" s="16"/>
      <c r="AF514" s="16"/>
      <c r="AG514" s="16"/>
      <c r="AH514" s="16"/>
      <c r="AI514" s="16"/>
      <c r="AJ514" s="16"/>
      <c r="AK514" s="16"/>
      <c r="AL514" s="16"/>
      <c r="AM514" s="16"/>
      <c r="AN514" s="16"/>
      <c r="AO514" s="16"/>
      <c r="AP514" s="16"/>
      <c r="AQ514" s="16">
        <v>45</v>
      </c>
      <c r="AR514" s="16"/>
      <c r="AS514" s="16"/>
      <c r="AT514" s="16"/>
      <c r="AU514" s="16"/>
      <c r="AV514" s="16"/>
      <c r="AW514" s="16"/>
      <c r="AX514" s="16"/>
      <c r="AY514" s="16"/>
      <c r="AZ514" s="16"/>
      <c r="BA514" s="16"/>
      <c r="BB514" s="16"/>
      <c r="BC514" s="16">
        <v>120</v>
      </c>
      <c r="BD514" s="16"/>
      <c r="BE514" s="16"/>
      <c r="BF514" s="16"/>
      <c r="BG514" s="23">
        <f t="shared" si="137"/>
        <v>345</v>
      </c>
      <c r="BH514" s="24">
        <f t="shared" ref="BH514:BH577" si="140">BG514/60</f>
        <v>5.75</v>
      </c>
      <c r="BI514" s="25">
        <f t="shared" si="132"/>
        <v>3</v>
      </c>
      <c r="BJ514" s="25">
        <f t="shared" ref="BJ514:BJ577" si="141">IFERROR(BI514/BH514*100,0)</f>
        <v>52.173913043478258</v>
      </c>
      <c r="BK514" s="26">
        <f t="shared" si="135"/>
        <v>0</v>
      </c>
      <c r="BL514" s="26">
        <f t="shared" si="136"/>
        <v>100</v>
      </c>
      <c r="BM514" s="26">
        <f t="shared" ref="BM514:BM577" si="142">IFERROR((((BJ514*BK514*BL514)/1000000)*100),0)</f>
        <v>0</v>
      </c>
      <c r="BN514" s="27">
        <f t="shared" si="133"/>
        <v>0</v>
      </c>
      <c r="BO514" s="27">
        <f t="shared" ref="BO514:BO577" si="143">IFERROR(((BH514-BN514)*3600)/N514,0)</f>
        <v>0</v>
      </c>
      <c r="BP514" s="27">
        <f t="shared" ref="BP514:BP577" si="144">IFERROR(SUM(W514:BF514)/60-BN514,0)</f>
        <v>2.75</v>
      </c>
      <c r="BQ514" s="28">
        <f t="shared" ref="BQ514:BQ577" si="145">IFERROR(BP514*3600/N514,0)</f>
        <v>0</v>
      </c>
      <c r="BR514" s="29"/>
      <c r="BS514" s="29"/>
      <c r="BT514" s="29"/>
      <c r="BU514" s="30"/>
      <c r="BV514" s="29"/>
      <c r="BW514" s="16">
        <f t="shared" si="131"/>
        <v>4350</v>
      </c>
    </row>
    <row r="515" spans="1:75" x14ac:dyDescent="0.3">
      <c r="A515" s="14">
        <v>514</v>
      </c>
      <c r="B515" s="15">
        <v>46061</v>
      </c>
      <c r="C515" s="23" t="s">
        <v>40</v>
      </c>
      <c r="D515" s="17" t="str">
        <f t="shared" si="138"/>
        <v>CG</v>
      </c>
      <c r="E515" s="18" t="s">
        <v>51</v>
      </c>
      <c r="F515" s="18" t="s">
        <v>122</v>
      </c>
      <c r="G515" s="19" t="s">
        <v>132</v>
      </c>
      <c r="H515" s="19" t="s">
        <v>123</v>
      </c>
      <c r="I515" s="19"/>
      <c r="J515" s="20">
        <v>208299</v>
      </c>
      <c r="K515" s="21" t="str">
        <f>VLOOKUP(J515,'[2]Item List (3)'!A$1:B$110000,2,FALSE)</f>
        <v>OR.9916</v>
      </c>
      <c r="L515" s="20"/>
      <c r="M515" s="16" t="s">
        <v>141</v>
      </c>
      <c r="N515" s="16"/>
      <c r="O515" s="22" t="str">
        <f t="shared" si="139"/>
        <v/>
      </c>
      <c r="P515" s="16">
        <v>2</v>
      </c>
      <c r="Q515" s="16">
        <v>3198</v>
      </c>
      <c r="R515" s="16"/>
      <c r="S515" s="16"/>
      <c r="T515" s="16"/>
      <c r="U515" s="23">
        <f t="shared" si="134"/>
        <v>3198</v>
      </c>
      <c r="V515" s="16">
        <v>175</v>
      </c>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23">
        <f t="shared" si="137"/>
        <v>175</v>
      </c>
      <c r="BH515" s="24">
        <f t="shared" si="140"/>
        <v>2.9166666666666665</v>
      </c>
      <c r="BI515" s="25">
        <f t="shared" si="132"/>
        <v>2.9166666666666665</v>
      </c>
      <c r="BJ515" s="25">
        <f t="shared" si="141"/>
        <v>100</v>
      </c>
      <c r="BK515" s="26">
        <f t="shared" si="135"/>
        <v>0</v>
      </c>
      <c r="BL515" s="26">
        <f t="shared" si="136"/>
        <v>100</v>
      </c>
      <c r="BM515" s="26">
        <f t="shared" si="142"/>
        <v>0</v>
      </c>
      <c r="BN515" s="27">
        <f t="shared" si="133"/>
        <v>0</v>
      </c>
      <c r="BO515" s="27">
        <f t="shared" si="143"/>
        <v>0</v>
      </c>
      <c r="BP515" s="27">
        <f t="shared" si="144"/>
        <v>0</v>
      </c>
      <c r="BQ515" s="28">
        <f t="shared" si="145"/>
        <v>0</v>
      </c>
      <c r="BR515" s="29"/>
      <c r="BS515" s="29"/>
      <c r="BT515" s="29"/>
      <c r="BU515" s="30"/>
      <c r="BV515" s="29"/>
      <c r="BW515" s="16">
        <f t="shared" ref="BW515:BW578" si="146">Q515*P515</f>
        <v>6396</v>
      </c>
    </row>
    <row r="516" spans="1:75" x14ac:dyDescent="0.3">
      <c r="A516" s="14">
        <v>515</v>
      </c>
      <c r="B516" s="15">
        <v>46061</v>
      </c>
      <c r="C516" s="23" t="s">
        <v>38</v>
      </c>
      <c r="D516" s="17" t="str">
        <f t="shared" si="138"/>
        <v>CG</v>
      </c>
      <c r="E516" s="18" t="s">
        <v>59</v>
      </c>
      <c r="F516" s="18" t="s">
        <v>55</v>
      </c>
      <c r="G516" s="19" t="s">
        <v>131</v>
      </c>
      <c r="H516" s="19" t="s">
        <v>57</v>
      </c>
      <c r="I516" s="19" t="s">
        <v>68</v>
      </c>
      <c r="J516" s="20">
        <v>104299</v>
      </c>
      <c r="K516" s="21" t="str">
        <f>VLOOKUP(J516,'[2]Item List (3)'!A$1:B$110000,2,FALSE)</f>
        <v>IR.9916</v>
      </c>
      <c r="L516" s="20">
        <v>260106006</v>
      </c>
      <c r="M516" s="16" t="s">
        <v>138</v>
      </c>
      <c r="N516" s="16"/>
      <c r="O516" s="22" t="str">
        <f t="shared" si="139"/>
        <v/>
      </c>
      <c r="P516" s="16">
        <v>1</v>
      </c>
      <c r="Q516" s="16">
        <v>3060</v>
      </c>
      <c r="R516" s="16"/>
      <c r="S516" s="16"/>
      <c r="T516" s="16"/>
      <c r="U516" s="23">
        <f t="shared" si="134"/>
        <v>3060</v>
      </c>
      <c r="V516" s="16">
        <v>90</v>
      </c>
      <c r="W516" s="16"/>
      <c r="X516" s="16">
        <v>60</v>
      </c>
      <c r="Y516" s="16"/>
      <c r="Z516" s="16"/>
      <c r="AA516" s="16"/>
      <c r="AB516" s="16"/>
      <c r="AC516" s="16"/>
      <c r="AD516" s="16"/>
      <c r="AE516" s="16"/>
      <c r="AF516" s="16"/>
      <c r="AG516" s="16"/>
      <c r="AH516" s="16"/>
      <c r="AI516" s="16"/>
      <c r="AJ516" s="16"/>
      <c r="AK516" s="16"/>
      <c r="AL516" s="16"/>
      <c r="AM516" s="16"/>
      <c r="AN516" s="16"/>
      <c r="AO516" s="16"/>
      <c r="AP516" s="16"/>
      <c r="AQ516" s="16">
        <v>90</v>
      </c>
      <c r="AR516" s="16"/>
      <c r="AS516" s="16"/>
      <c r="AT516" s="16"/>
      <c r="AU516" s="16"/>
      <c r="AV516" s="16"/>
      <c r="AW516" s="16"/>
      <c r="AX516" s="16"/>
      <c r="AY516" s="16"/>
      <c r="AZ516" s="16"/>
      <c r="BA516" s="16"/>
      <c r="BB516" s="16"/>
      <c r="BC516" s="16">
        <v>30</v>
      </c>
      <c r="BD516" s="16"/>
      <c r="BE516" s="16"/>
      <c r="BF516" s="16"/>
      <c r="BG516" s="23">
        <f t="shared" si="137"/>
        <v>270</v>
      </c>
      <c r="BH516" s="24">
        <f t="shared" si="140"/>
        <v>4.5</v>
      </c>
      <c r="BI516" s="25">
        <f t="shared" ref="BI516:BI537" si="147">IFERROR(BH516-SUM(W516:BF516)/60,0)</f>
        <v>1.5</v>
      </c>
      <c r="BJ516" s="25">
        <f t="shared" si="141"/>
        <v>33.333333333333329</v>
      </c>
      <c r="BK516" s="26">
        <f t="shared" si="135"/>
        <v>0</v>
      </c>
      <c r="BL516" s="26">
        <f t="shared" si="136"/>
        <v>100</v>
      </c>
      <c r="BM516" s="26">
        <f t="shared" si="142"/>
        <v>0</v>
      </c>
      <c r="BN516" s="27">
        <f t="shared" si="133"/>
        <v>0</v>
      </c>
      <c r="BO516" s="27">
        <f t="shared" si="143"/>
        <v>0</v>
      </c>
      <c r="BP516" s="27">
        <f t="shared" si="144"/>
        <v>3</v>
      </c>
      <c r="BQ516" s="28">
        <f t="shared" si="145"/>
        <v>0</v>
      </c>
      <c r="BR516" s="29"/>
      <c r="BS516" s="29"/>
      <c r="BT516" s="29"/>
      <c r="BU516" s="30"/>
      <c r="BV516" s="29"/>
      <c r="BW516" s="16">
        <f t="shared" si="146"/>
        <v>3060</v>
      </c>
    </row>
    <row r="517" spans="1:75" x14ac:dyDescent="0.3">
      <c r="A517" s="14">
        <v>516</v>
      </c>
      <c r="B517" s="15">
        <v>46061</v>
      </c>
      <c r="C517" s="23" t="s">
        <v>38</v>
      </c>
      <c r="D517" s="17" t="str">
        <f t="shared" si="138"/>
        <v>CG</v>
      </c>
      <c r="E517" s="18" t="s">
        <v>59</v>
      </c>
      <c r="F517" s="18" t="s">
        <v>49</v>
      </c>
      <c r="G517" s="19" t="s">
        <v>131</v>
      </c>
      <c r="H517" s="19" t="s">
        <v>57</v>
      </c>
      <c r="I517" s="19" t="s">
        <v>68</v>
      </c>
      <c r="J517" s="20">
        <v>104299</v>
      </c>
      <c r="K517" s="21" t="str">
        <f>VLOOKUP(J517,'[2]Item List (3)'!A$1:B$110000,2,FALSE)</f>
        <v>IR.9916</v>
      </c>
      <c r="L517" s="20">
        <v>260106006</v>
      </c>
      <c r="M517" s="16" t="s">
        <v>138</v>
      </c>
      <c r="N517" s="16"/>
      <c r="O517" s="22" t="str">
        <f t="shared" si="139"/>
        <v/>
      </c>
      <c r="P517" s="16">
        <v>1</v>
      </c>
      <c r="Q517" s="16">
        <v>2500</v>
      </c>
      <c r="R517" s="16"/>
      <c r="S517" s="16"/>
      <c r="T517" s="16"/>
      <c r="U517" s="23">
        <f t="shared" si="134"/>
        <v>2500</v>
      </c>
      <c r="V517" s="16">
        <v>60</v>
      </c>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23">
        <f t="shared" si="137"/>
        <v>60</v>
      </c>
      <c r="BH517" s="24">
        <f t="shared" si="140"/>
        <v>1</v>
      </c>
      <c r="BI517" s="25">
        <f t="shared" si="147"/>
        <v>1</v>
      </c>
      <c r="BJ517" s="25">
        <f t="shared" si="141"/>
        <v>100</v>
      </c>
      <c r="BK517" s="26">
        <f t="shared" si="135"/>
        <v>0</v>
      </c>
      <c r="BL517" s="26">
        <f t="shared" si="136"/>
        <v>100</v>
      </c>
      <c r="BM517" s="26">
        <f t="shared" si="142"/>
        <v>0</v>
      </c>
      <c r="BN517" s="27">
        <f t="shared" si="133"/>
        <v>0</v>
      </c>
      <c r="BO517" s="27">
        <f t="shared" si="143"/>
        <v>0</v>
      </c>
      <c r="BP517" s="27">
        <f t="shared" si="144"/>
        <v>0</v>
      </c>
      <c r="BQ517" s="28">
        <f t="shared" si="145"/>
        <v>0</v>
      </c>
      <c r="BR517" s="29"/>
      <c r="BS517" s="29"/>
      <c r="BT517" s="29"/>
      <c r="BU517" s="30"/>
      <c r="BV517" s="29"/>
      <c r="BW517" s="16">
        <f t="shared" si="146"/>
        <v>2500</v>
      </c>
    </row>
    <row r="518" spans="1:75" x14ac:dyDescent="0.3">
      <c r="A518" s="14">
        <v>517</v>
      </c>
      <c r="B518" s="15">
        <v>46061</v>
      </c>
      <c r="C518" s="23" t="s">
        <v>38</v>
      </c>
      <c r="D518" s="17" t="str">
        <f t="shared" si="138"/>
        <v>CG</v>
      </c>
      <c r="E518" s="18" t="s">
        <v>59</v>
      </c>
      <c r="F518" s="18" t="s">
        <v>52</v>
      </c>
      <c r="G518" s="19" t="s">
        <v>131</v>
      </c>
      <c r="H518" s="19" t="s">
        <v>57</v>
      </c>
      <c r="I518" s="19" t="s">
        <v>68</v>
      </c>
      <c r="J518" s="20">
        <v>208281</v>
      </c>
      <c r="K518" s="21" t="str">
        <f>VLOOKUP(J518,'[2]Item List (3)'!A$1:B$110000,2,FALSE)</f>
        <v>D.OR 14536</v>
      </c>
      <c r="L518" s="20"/>
      <c r="M518" s="16" t="s">
        <v>141</v>
      </c>
      <c r="N518" s="16"/>
      <c r="O518" s="22" t="str">
        <f t="shared" si="139"/>
        <v/>
      </c>
      <c r="P518" s="16">
        <v>1</v>
      </c>
      <c r="Q518" s="16">
        <v>303</v>
      </c>
      <c r="R518" s="16"/>
      <c r="S518" s="16"/>
      <c r="T518" s="16"/>
      <c r="U518" s="23">
        <f t="shared" si="134"/>
        <v>303</v>
      </c>
      <c r="V518" s="16">
        <v>60</v>
      </c>
      <c r="W518" s="16">
        <v>90</v>
      </c>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23">
        <f t="shared" si="137"/>
        <v>150</v>
      </c>
      <c r="BH518" s="24">
        <f t="shared" si="140"/>
        <v>2.5</v>
      </c>
      <c r="BI518" s="25">
        <f t="shared" si="147"/>
        <v>1</v>
      </c>
      <c r="BJ518" s="25">
        <f t="shared" si="141"/>
        <v>40</v>
      </c>
      <c r="BK518" s="26">
        <f t="shared" si="135"/>
        <v>0</v>
      </c>
      <c r="BL518" s="26">
        <f t="shared" si="136"/>
        <v>100</v>
      </c>
      <c r="BM518" s="26">
        <f t="shared" si="142"/>
        <v>0</v>
      </c>
      <c r="BN518" s="27">
        <f t="shared" si="133"/>
        <v>1.5</v>
      </c>
      <c r="BO518" s="27">
        <f t="shared" si="143"/>
        <v>0</v>
      </c>
      <c r="BP518" s="27">
        <f t="shared" si="144"/>
        <v>0</v>
      </c>
      <c r="BQ518" s="28">
        <f t="shared" si="145"/>
        <v>0</v>
      </c>
      <c r="BR518" s="29"/>
      <c r="BS518" s="29"/>
      <c r="BT518" s="29"/>
      <c r="BU518" s="30"/>
      <c r="BV518" s="29"/>
      <c r="BW518" s="16">
        <f t="shared" si="146"/>
        <v>303</v>
      </c>
    </row>
    <row r="519" spans="1:75" x14ac:dyDescent="0.3">
      <c r="A519" s="14">
        <v>518</v>
      </c>
      <c r="B519" s="15">
        <v>46061</v>
      </c>
      <c r="C519" s="23" t="s">
        <v>40</v>
      </c>
      <c r="D519" s="17" t="str">
        <f t="shared" si="138"/>
        <v>CG</v>
      </c>
      <c r="E519" s="18" t="s">
        <v>59</v>
      </c>
      <c r="F519" s="18"/>
      <c r="G519" s="19"/>
      <c r="H519" s="19"/>
      <c r="I519" s="19"/>
      <c r="J519" s="20"/>
      <c r="K519" s="21" t="e">
        <f>VLOOKUP(J519,'[2]Item List (3)'!A$1:B$110000,2,FALSE)</f>
        <v>#N/A</v>
      </c>
      <c r="L519" s="20"/>
      <c r="M519" s="16" t="s">
        <v>138</v>
      </c>
      <c r="N519" s="16"/>
      <c r="O519" s="22" t="str">
        <f t="shared" si="139"/>
        <v/>
      </c>
      <c r="P519" s="16"/>
      <c r="Q519" s="16"/>
      <c r="R519" s="16"/>
      <c r="S519" s="16"/>
      <c r="T519" s="16"/>
      <c r="U519" s="23">
        <f t="shared" si="134"/>
        <v>0</v>
      </c>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v>480</v>
      </c>
      <c r="AS519" s="16"/>
      <c r="AT519" s="16"/>
      <c r="AU519" s="16"/>
      <c r="AV519" s="16"/>
      <c r="AW519" s="16"/>
      <c r="AX519" s="16"/>
      <c r="AY519" s="16"/>
      <c r="AZ519" s="16"/>
      <c r="BA519" s="16"/>
      <c r="BB519" s="16"/>
      <c r="BC519" s="16"/>
      <c r="BD519" s="16"/>
      <c r="BE519" s="16"/>
      <c r="BF519" s="16"/>
      <c r="BG519" s="23">
        <f t="shared" si="137"/>
        <v>480</v>
      </c>
      <c r="BH519" s="24">
        <f t="shared" si="140"/>
        <v>8</v>
      </c>
      <c r="BI519" s="25">
        <f t="shared" si="147"/>
        <v>0</v>
      </c>
      <c r="BJ519" s="25">
        <f t="shared" si="141"/>
        <v>0</v>
      </c>
      <c r="BK519" s="26">
        <f t="shared" si="135"/>
        <v>0</v>
      </c>
      <c r="BL519" s="26">
        <f t="shared" si="136"/>
        <v>0</v>
      </c>
      <c r="BM519" s="26">
        <f t="shared" si="142"/>
        <v>0</v>
      </c>
      <c r="BN519" s="27">
        <f t="shared" si="133"/>
        <v>0</v>
      </c>
      <c r="BO519" s="27">
        <f t="shared" si="143"/>
        <v>0</v>
      </c>
      <c r="BP519" s="27">
        <f t="shared" si="144"/>
        <v>8</v>
      </c>
      <c r="BQ519" s="28">
        <f t="shared" si="145"/>
        <v>0</v>
      </c>
      <c r="BR519" s="29"/>
      <c r="BS519" s="29"/>
      <c r="BT519" s="29"/>
      <c r="BU519" s="30"/>
      <c r="BV519" s="29"/>
      <c r="BW519" s="16">
        <f t="shared" si="146"/>
        <v>0</v>
      </c>
    </row>
    <row r="520" spans="1:75" x14ac:dyDescent="0.3">
      <c r="A520" s="14">
        <v>519</v>
      </c>
      <c r="B520" s="15">
        <v>46061</v>
      </c>
      <c r="C520" s="23" t="s">
        <v>38</v>
      </c>
      <c r="D520" s="17" t="str">
        <f t="shared" si="138"/>
        <v>CG</v>
      </c>
      <c r="E520" s="18" t="s">
        <v>60</v>
      </c>
      <c r="F520" s="18"/>
      <c r="G520" s="19"/>
      <c r="H520" s="19"/>
      <c r="I520" s="19"/>
      <c r="J520" s="20"/>
      <c r="K520" s="21" t="e">
        <f>VLOOKUP(J520,'[2]Item List (3)'!A$1:B$110000,2,FALSE)</f>
        <v>#N/A</v>
      </c>
      <c r="L520" s="20"/>
      <c r="M520" s="16" t="s">
        <v>138</v>
      </c>
      <c r="N520" s="16"/>
      <c r="O520" s="22" t="str">
        <f t="shared" si="139"/>
        <v/>
      </c>
      <c r="P520" s="16"/>
      <c r="Q520" s="16"/>
      <c r="R520" s="16"/>
      <c r="S520" s="16"/>
      <c r="T520" s="16"/>
      <c r="U520" s="23">
        <f t="shared" si="134"/>
        <v>0</v>
      </c>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v>480</v>
      </c>
      <c r="AS520" s="16"/>
      <c r="AT520" s="16"/>
      <c r="AU520" s="16"/>
      <c r="AV520" s="16"/>
      <c r="AW520" s="16"/>
      <c r="AX520" s="16"/>
      <c r="AY520" s="16"/>
      <c r="AZ520" s="16"/>
      <c r="BA520" s="16"/>
      <c r="BB520" s="16"/>
      <c r="BC520" s="16"/>
      <c r="BD520" s="16"/>
      <c r="BE520" s="16"/>
      <c r="BF520" s="16"/>
      <c r="BG520" s="23">
        <f t="shared" si="137"/>
        <v>480</v>
      </c>
      <c r="BH520" s="24">
        <f t="shared" si="140"/>
        <v>8</v>
      </c>
      <c r="BI520" s="25">
        <f t="shared" si="147"/>
        <v>0</v>
      </c>
      <c r="BJ520" s="25">
        <f t="shared" si="141"/>
        <v>0</v>
      </c>
      <c r="BK520" s="26">
        <f t="shared" si="135"/>
        <v>0</v>
      </c>
      <c r="BL520" s="26">
        <f t="shared" si="136"/>
        <v>0</v>
      </c>
      <c r="BM520" s="26">
        <f t="shared" si="142"/>
        <v>0</v>
      </c>
      <c r="BN520" s="27">
        <f t="shared" si="133"/>
        <v>0</v>
      </c>
      <c r="BO520" s="27">
        <f t="shared" si="143"/>
        <v>0</v>
      </c>
      <c r="BP520" s="27">
        <f t="shared" si="144"/>
        <v>8</v>
      </c>
      <c r="BQ520" s="28">
        <f t="shared" si="145"/>
        <v>0</v>
      </c>
      <c r="BR520" s="29"/>
      <c r="BS520" s="29"/>
      <c r="BT520" s="29"/>
      <c r="BU520" s="30"/>
      <c r="BV520" s="29"/>
      <c r="BW520" s="16">
        <f t="shared" si="146"/>
        <v>0</v>
      </c>
    </row>
    <row r="521" spans="1:75" x14ac:dyDescent="0.3">
      <c r="A521" s="14">
        <v>520</v>
      </c>
      <c r="B521" s="15">
        <v>46061</v>
      </c>
      <c r="C521" s="23" t="s">
        <v>40</v>
      </c>
      <c r="D521" s="17" t="str">
        <f t="shared" si="138"/>
        <v>CG</v>
      </c>
      <c r="E521" s="18" t="s">
        <v>60</v>
      </c>
      <c r="F521" s="18"/>
      <c r="G521" s="19"/>
      <c r="H521" s="19"/>
      <c r="I521" s="19"/>
      <c r="J521" s="20"/>
      <c r="K521" s="21" t="e">
        <f>VLOOKUP(J521,'[2]Item List (3)'!A$1:B$110000,2,FALSE)</f>
        <v>#N/A</v>
      </c>
      <c r="L521" s="20"/>
      <c r="M521" s="16" t="s">
        <v>138</v>
      </c>
      <c r="N521" s="16"/>
      <c r="O521" s="22" t="str">
        <f t="shared" si="139"/>
        <v/>
      </c>
      <c r="P521" s="16"/>
      <c r="Q521" s="16"/>
      <c r="R521" s="16"/>
      <c r="S521" s="16"/>
      <c r="T521" s="16"/>
      <c r="U521" s="23">
        <f t="shared" si="134"/>
        <v>0</v>
      </c>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v>480</v>
      </c>
      <c r="AS521" s="16"/>
      <c r="AT521" s="16"/>
      <c r="AU521" s="16"/>
      <c r="AV521" s="16"/>
      <c r="AW521" s="16"/>
      <c r="AX521" s="16"/>
      <c r="AY521" s="16"/>
      <c r="AZ521" s="16"/>
      <c r="BA521" s="16"/>
      <c r="BB521" s="16"/>
      <c r="BC521" s="16"/>
      <c r="BD521" s="16"/>
      <c r="BE521" s="16"/>
      <c r="BF521" s="16"/>
      <c r="BG521" s="23">
        <f t="shared" si="137"/>
        <v>480</v>
      </c>
      <c r="BH521" s="24">
        <f t="shared" si="140"/>
        <v>8</v>
      </c>
      <c r="BI521" s="25">
        <f t="shared" si="147"/>
        <v>0</v>
      </c>
      <c r="BJ521" s="25">
        <f t="shared" si="141"/>
        <v>0</v>
      </c>
      <c r="BK521" s="26">
        <f t="shared" si="135"/>
        <v>0</v>
      </c>
      <c r="BL521" s="26">
        <f t="shared" si="136"/>
        <v>0</v>
      </c>
      <c r="BM521" s="26">
        <f t="shared" si="142"/>
        <v>0</v>
      </c>
      <c r="BN521" s="27">
        <f t="shared" si="133"/>
        <v>0</v>
      </c>
      <c r="BO521" s="27">
        <f t="shared" si="143"/>
        <v>0</v>
      </c>
      <c r="BP521" s="27">
        <f t="shared" si="144"/>
        <v>8</v>
      </c>
      <c r="BQ521" s="28">
        <f t="shared" si="145"/>
        <v>0</v>
      </c>
      <c r="BR521" s="29"/>
      <c r="BS521" s="29"/>
      <c r="BT521" s="29"/>
      <c r="BU521" s="30"/>
      <c r="BV521" s="29"/>
      <c r="BW521" s="16">
        <f t="shared" si="146"/>
        <v>0</v>
      </c>
    </row>
    <row r="522" spans="1:75" x14ac:dyDescent="0.3">
      <c r="A522" s="14">
        <v>521</v>
      </c>
      <c r="B522" s="15">
        <v>46061</v>
      </c>
      <c r="C522" s="23" t="s">
        <v>38</v>
      </c>
      <c r="D522" s="17" t="str">
        <f t="shared" si="138"/>
        <v>EG</v>
      </c>
      <c r="E522" s="18" t="s">
        <v>61</v>
      </c>
      <c r="F522" s="18" t="s">
        <v>70</v>
      </c>
      <c r="G522" s="19" t="s">
        <v>65</v>
      </c>
      <c r="H522" s="19" t="s">
        <v>67</v>
      </c>
      <c r="I522" s="19"/>
      <c r="J522" s="20">
        <v>104737</v>
      </c>
      <c r="K522" s="21" t="str">
        <f>VLOOKUP(J522,'[2]Item List (3)'!A$1:B$110000,2,FALSE)</f>
        <v>IR.IR 42X51.5X37</v>
      </c>
      <c r="L522" s="20">
        <v>251107009</v>
      </c>
      <c r="M522" s="16" t="s">
        <v>138</v>
      </c>
      <c r="N522" s="16">
        <v>40</v>
      </c>
      <c r="O522" s="22">
        <f t="shared" si="139"/>
        <v>90</v>
      </c>
      <c r="P522" s="16">
        <v>1</v>
      </c>
      <c r="Q522" s="16">
        <v>428</v>
      </c>
      <c r="R522" s="16"/>
      <c r="S522" s="16"/>
      <c r="T522" s="16"/>
      <c r="U522" s="23">
        <f t="shared" si="134"/>
        <v>428</v>
      </c>
      <c r="V522" s="16">
        <v>300</v>
      </c>
      <c r="W522" s="16"/>
      <c r="X522" s="16"/>
      <c r="Y522" s="16"/>
      <c r="Z522" s="16"/>
      <c r="AA522" s="16"/>
      <c r="AB522" s="16"/>
      <c r="AC522" s="16"/>
      <c r="AD522" s="16"/>
      <c r="AE522" s="16"/>
      <c r="AF522" s="16"/>
      <c r="AG522" s="16"/>
      <c r="AH522" s="16"/>
      <c r="AI522" s="16"/>
      <c r="AJ522" s="16"/>
      <c r="AK522" s="16"/>
      <c r="AL522" s="16"/>
      <c r="AM522" s="16"/>
      <c r="AN522" s="16"/>
      <c r="AO522" s="16"/>
      <c r="AP522" s="16">
        <v>180</v>
      </c>
      <c r="AQ522" s="16"/>
      <c r="AR522" s="16"/>
      <c r="AS522" s="16"/>
      <c r="AT522" s="16"/>
      <c r="AU522" s="16"/>
      <c r="AV522" s="16"/>
      <c r="AW522" s="16"/>
      <c r="AX522" s="16"/>
      <c r="AY522" s="16"/>
      <c r="AZ522" s="16"/>
      <c r="BA522" s="16"/>
      <c r="BB522" s="16"/>
      <c r="BC522" s="16"/>
      <c r="BD522" s="16"/>
      <c r="BE522" s="16"/>
      <c r="BF522" s="16"/>
      <c r="BG522" s="23">
        <f t="shared" si="137"/>
        <v>480</v>
      </c>
      <c r="BH522" s="24">
        <f t="shared" si="140"/>
        <v>8</v>
      </c>
      <c r="BI522" s="25">
        <f t="shared" si="147"/>
        <v>5</v>
      </c>
      <c r="BJ522" s="25">
        <f t="shared" si="141"/>
        <v>62.5</v>
      </c>
      <c r="BK522" s="26">
        <f t="shared" si="135"/>
        <v>95.111111111111114</v>
      </c>
      <c r="BL522" s="26">
        <f t="shared" si="136"/>
        <v>100</v>
      </c>
      <c r="BM522" s="26">
        <f t="shared" si="142"/>
        <v>59.444444444444436</v>
      </c>
      <c r="BN522" s="27">
        <f t="shared" si="133"/>
        <v>3</v>
      </c>
      <c r="BO522" s="27">
        <f t="shared" si="143"/>
        <v>450</v>
      </c>
      <c r="BP522" s="27">
        <f t="shared" si="144"/>
        <v>0</v>
      </c>
      <c r="BQ522" s="28">
        <f t="shared" si="145"/>
        <v>0</v>
      </c>
      <c r="BR522" s="29"/>
      <c r="BS522" s="29"/>
      <c r="BT522" s="29"/>
      <c r="BU522" s="30"/>
      <c r="BV522" s="29"/>
      <c r="BW522" s="16">
        <f t="shared" si="146"/>
        <v>428</v>
      </c>
    </row>
    <row r="523" spans="1:75" x14ac:dyDescent="0.3">
      <c r="A523" s="14">
        <v>522</v>
      </c>
      <c r="B523" s="15">
        <v>46061</v>
      </c>
      <c r="C523" s="23" t="s">
        <v>40</v>
      </c>
      <c r="D523" s="17" t="str">
        <f t="shared" si="138"/>
        <v>EG</v>
      </c>
      <c r="E523" s="18" t="s">
        <v>61</v>
      </c>
      <c r="F523" s="18" t="s">
        <v>70</v>
      </c>
      <c r="G523" s="19" t="s">
        <v>64</v>
      </c>
      <c r="H523" s="19"/>
      <c r="I523" s="19"/>
      <c r="J523" s="20">
        <v>104737</v>
      </c>
      <c r="K523" s="21" t="str">
        <f>VLOOKUP(J523,'[2]Item List (3)'!A$1:B$110000,2,FALSE)</f>
        <v>IR.IR 42X51.5X37</v>
      </c>
      <c r="L523" s="20">
        <v>260121008</v>
      </c>
      <c r="M523" s="16" t="s">
        <v>138</v>
      </c>
      <c r="N523" s="16">
        <v>40</v>
      </c>
      <c r="O523" s="22">
        <f t="shared" si="139"/>
        <v>90</v>
      </c>
      <c r="P523" s="16">
        <v>1</v>
      </c>
      <c r="Q523" s="16">
        <v>402</v>
      </c>
      <c r="R523" s="16">
        <v>5</v>
      </c>
      <c r="S523" s="16"/>
      <c r="T523" s="16"/>
      <c r="U523" s="23">
        <f t="shared" si="134"/>
        <v>402</v>
      </c>
      <c r="V523" s="16">
        <v>290</v>
      </c>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v>180</v>
      </c>
      <c r="AS523" s="16"/>
      <c r="AT523" s="16"/>
      <c r="AU523" s="16"/>
      <c r="AV523" s="16"/>
      <c r="AW523" s="16"/>
      <c r="AX523" s="16"/>
      <c r="AY523" s="16"/>
      <c r="AZ523" s="16"/>
      <c r="BA523" s="16"/>
      <c r="BB523" s="16">
        <v>10</v>
      </c>
      <c r="BC523" s="16"/>
      <c r="BD523" s="16"/>
      <c r="BE523" s="16"/>
      <c r="BF523" s="16"/>
      <c r="BG523" s="23">
        <f t="shared" si="137"/>
        <v>480</v>
      </c>
      <c r="BH523" s="24">
        <f t="shared" si="140"/>
        <v>8</v>
      </c>
      <c r="BI523" s="25">
        <f t="shared" si="147"/>
        <v>4.8333333333333339</v>
      </c>
      <c r="BJ523" s="25">
        <f t="shared" si="141"/>
        <v>60.416666666666671</v>
      </c>
      <c r="BK523" s="26">
        <f t="shared" si="135"/>
        <v>92.413793103448256</v>
      </c>
      <c r="BL523" s="26">
        <f t="shared" si="136"/>
        <v>98.756218905472636</v>
      </c>
      <c r="BM523" s="26">
        <f t="shared" si="142"/>
        <v>55.138888888888893</v>
      </c>
      <c r="BN523" s="27">
        <f t="shared" si="133"/>
        <v>0</v>
      </c>
      <c r="BO523" s="27">
        <f t="shared" si="143"/>
        <v>720</v>
      </c>
      <c r="BP523" s="27">
        <f t="shared" si="144"/>
        <v>3.1666666666666665</v>
      </c>
      <c r="BQ523" s="28">
        <f t="shared" si="145"/>
        <v>285</v>
      </c>
      <c r="BR523" s="29"/>
      <c r="BS523" s="29"/>
      <c r="BT523" s="29"/>
      <c r="BU523" s="30"/>
      <c r="BV523" s="29"/>
      <c r="BW523" s="16">
        <f t="shared" si="146"/>
        <v>402</v>
      </c>
    </row>
    <row r="524" spans="1:75" x14ac:dyDescent="0.3">
      <c r="A524" s="14">
        <v>523</v>
      </c>
      <c r="B524" s="15">
        <v>46061</v>
      </c>
      <c r="C524" s="23" t="s">
        <v>38</v>
      </c>
      <c r="D524" s="17" t="str">
        <f t="shared" si="138"/>
        <v>EG</v>
      </c>
      <c r="E524" s="18" t="s">
        <v>62</v>
      </c>
      <c r="F524" s="18"/>
      <c r="G524" s="19"/>
      <c r="H524" s="19"/>
      <c r="I524" s="19"/>
      <c r="J524" s="20"/>
      <c r="K524" s="21" t="e">
        <f>VLOOKUP(J524,'[2]Item List (3)'!A$1:B$110000,2,FALSE)</f>
        <v>#N/A</v>
      </c>
      <c r="L524" s="20"/>
      <c r="M524" s="16" t="s">
        <v>138</v>
      </c>
      <c r="N524" s="16"/>
      <c r="O524" s="22" t="str">
        <f t="shared" si="139"/>
        <v/>
      </c>
      <c r="P524" s="16"/>
      <c r="Q524" s="16"/>
      <c r="R524" s="16"/>
      <c r="S524" s="16"/>
      <c r="T524" s="16"/>
      <c r="U524" s="23">
        <f t="shared" si="134"/>
        <v>0</v>
      </c>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v>480</v>
      </c>
      <c r="AS524" s="16"/>
      <c r="AT524" s="16"/>
      <c r="AU524" s="16"/>
      <c r="AV524" s="16"/>
      <c r="AW524" s="16"/>
      <c r="AX524" s="16"/>
      <c r="AY524" s="16"/>
      <c r="AZ524" s="16"/>
      <c r="BA524" s="16"/>
      <c r="BB524" s="16"/>
      <c r="BC524" s="16"/>
      <c r="BD524" s="16"/>
      <c r="BE524" s="16"/>
      <c r="BF524" s="16"/>
      <c r="BG524" s="23">
        <f t="shared" si="137"/>
        <v>480</v>
      </c>
      <c r="BH524" s="24">
        <f t="shared" si="140"/>
        <v>8</v>
      </c>
      <c r="BI524" s="25">
        <f t="shared" si="147"/>
        <v>0</v>
      </c>
      <c r="BJ524" s="25">
        <f t="shared" si="141"/>
        <v>0</v>
      </c>
      <c r="BK524" s="26">
        <f t="shared" si="135"/>
        <v>0</v>
      </c>
      <c r="BL524" s="26">
        <f t="shared" si="136"/>
        <v>0</v>
      </c>
      <c r="BM524" s="26">
        <f t="shared" si="142"/>
        <v>0</v>
      </c>
      <c r="BN524" s="27">
        <f t="shared" si="133"/>
        <v>0</v>
      </c>
      <c r="BO524" s="27">
        <f t="shared" si="143"/>
        <v>0</v>
      </c>
      <c r="BP524" s="27">
        <f t="shared" si="144"/>
        <v>8</v>
      </c>
      <c r="BQ524" s="28">
        <f t="shared" si="145"/>
        <v>0</v>
      </c>
      <c r="BR524" s="29"/>
      <c r="BS524" s="29"/>
      <c r="BT524" s="29"/>
      <c r="BU524" s="30"/>
      <c r="BV524" s="29"/>
      <c r="BW524" s="16">
        <f t="shared" si="146"/>
        <v>0</v>
      </c>
    </row>
    <row r="525" spans="1:75" x14ac:dyDescent="0.3">
      <c r="A525" s="14">
        <v>524</v>
      </c>
      <c r="B525" s="15">
        <v>46061</v>
      </c>
      <c r="C525" s="23" t="s">
        <v>40</v>
      </c>
      <c r="D525" s="17" t="str">
        <f t="shared" si="138"/>
        <v>EG</v>
      </c>
      <c r="E525" s="18" t="s">
        <v>62</v>
      </c>
      <c r="F525" s="18"/>
      <c r="G525" s="19"/>
      <c r="H525" s="19"/>
      <c r="I525" s="19"/>
      <c r="J525" s="20"/>
      <c r="K525" s="21" t="e">
        <f>VLOOKUP(J525,'[2]Item List (3)'!A$1:B$110000,2,FALSE)</f>
        <v>#N/A</v>
      </c>
      <c r="L525" s="20"/>
      <c r="M525" s="16" t="s">
        <v>138</v>
      </c>
      <c r="N525" s="16"/>
      <c r="O525" s="22" t="str">
        <f t="shared" si="139"/>
        <v/>
      </c>
      <c r="P525" s="16"/>
      <c r="Q525" s="16"/>
      <c r="R525" s="16"/>
      <c r="S525" s="16"/>
      <c r="T525" s="16"/>
      <c r="U525" s="23">
        <f t="shared" si="134"/>
        <v>0</v>
      </c>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v>480</v>
      </c>
      <c r="AS525" s="16"/>
      <c r="AT525" s="16"/>
      <c r="AU525" s="16"/>
      <c r="AV525" s="16"/>
      <c r="AW525" s="16"/>
      <c r="AX525" s="16"/>
      <c r="AY525" s="16"/>
      <c r="AZ525" s="16"/>
      <c r="BA525" s="16"/>
      <c r="BB525" s="16"/>
      <c r="BC525" s="16"/>
      <c r="BD525" s="16"/>
      <c r="BE525" s="16"/>
      <c r="BF525" s="16"/>
      <c r="BG525" s="23">
        <f t="shared" si="137"/>
        <v>480</v>
      </c>
      <c r="BH525" s="24">
        <f t="shared" si="140"/>
        <v>8</v>
      </c>
      <c r="BI525" s="25">
        <f t="shared" si="147"/>
        <v>0</v>
      </c>
      <c r="BJ525" s="25">
        <f t="shared" si="141"/>
        <v>0</v>
      </c>
      <c r="BK525" s="26">
        <f t="shared" si="135"/>
        <v>0</v>
      </c>
      <c r="BL525" s="26">
        <f t="shared" si="136"/>
        <v>0</v>
      </c>
      <c r="BM525" s="26">
        <f t="shared" si="142"/>
        <v>0</v>
      </c>
      <c r="BN525" s="27">
        <f t="shared" si="133"/>
        <v>0</v>
      </c>
      <c r="BO525" s="27">
        <f t="shared" si="143"/>
        <v>0</v>
      </c>
      <c r="BP525" s="27">
        <f t="shared" si="144"/>
        <v>8</v>
      </c>
      <c r="BQ525" s="28">
        <f t="shared" si="145"/>
        <v>0</v>
      </c>
      <c r="BR525" s="29"/>
      <c r="BS525" s="29"/>
      <c r="BT525" s="29"/>
      <c r="BU525" s="30"/>
      <c r="BV525" s="29"/>
      <c r="BW525" s="16">
        <f t="shared" si="146"/>
        <v>0</v>
      </c>
    </row>
    <row r="526" spans="1:75" x14ac:dyDescent="0.3">
      <c r="A526" s="14">
        <v>525</v>
      </c>
      <c r="B526" s="15">
        <v>46061</v>
      </c>
      <c r="C526" s="23" t="s">
        <v>38</v>
      </c>
      <c r="D526" s="17" t="str">
        <f t="shared" si="138"/>
        <v>EG</v>
      </c>
      <c r="E526" s="18" t="s">
        <v>66</v>
      </c>
      <c r="F526" s="18" t="s">
        <v>63</v>
      </c>
      <c r="G526" s="19" t="s">
        <v>98</v>
      </c>
      <c r="H526" s="19"/>
      <c r="I526" s="19"/>
      <c r="J526" s="20">
        <v>202103</v>
      </c>
      <c r="K526" s="21" t="e">
        <f>VLOOKUP(J526,'[2]Item List (3)'!A$1:B$110000,2,FALSE)</f>
        <v>#N/A</v>
      </c>
      <c r="L526" s="20"/>
      <c r="M526" s="16" t="s">
        <v>141</v>
      </c>
      <c r="N526" s="16">
        <v>35</v>
      </c>
      <c r="O526" s="22">
        <f t="shared" si="139"/>
        <v>102.85714285714286</v>
      </c>
      <c r="P526" s="16">
        <v>1</v>
      </c>
      <c r="Q526" s="16">
        <v>65</v>
      </c>
      <c r="R526" s="16"/>
      <c r="S526" s="16">
        <v>4</v>
      </c>
      <c r="T526" s="16"/>
      <c r="U526" s="23">
        <f t="shared" si="134"/>
        <v>69</v>
      </c>
      <c r="V526" s="16">
        <v>60</v>
      </c>
      <c r="W526" s="16"/>
      <c r="X526" s="16">
        <v>60</v>
      </c>
      <c r="Y526" s="16"/>
      <c r="Z526" s="16"/>
      <c r="AA526" s="16"/>
      <c r="AB526" s="16"/>
      <c r="AC526" s="16"/>
      <c r="AD526" s="16"/>
      <c r="AE526" s="16"/>
      <c r="AF526" s="16"/>
      <c r="AG526" s="16"/>
      <c r="AH526" s="16"/>
      <c r="AI526" s="16"/>
      <c r="AJ526" s="16"/>
      <c r="AK526" s="16"/>
      <c r="AL526" s="16"/>
      <c r="AM526" s="16"/>
      <c r="AN526" s="16"/>
      <c r="AO526" s="16"/>
      <c r="AP526" s="16"/>
      <c r="AQ526" s="16"/>
      <c r="AR526" s="16">
        <v>360</v>
      </c>
      <c r="AS526" s="16"/>
      <c r="AT526" s="16"/>
      <c r="AU526" s="16"/>
      <c r="AV526" s="16"/>
      <c r="AW526" s="16"/>
      <c r="AX526" s="16"/>
      <c r="AY526" s="16"/>
      <c r="AZ526" s="16"/>
      <c r="BA526" s="16"/>
      <c r="BB526" s="16"/>
      <c r="BC526" s="16"/>
      <c r="BD526" s="16"/>
      <c r="BE526" s="16"/>
      <c r="BF526" s="16"/>
      <c r="BG526" s="23">
        <f t="shared" si="137"/>
        <v>480</v>
      </c>
      <c r="BH526" s="24">
        <f t="shared" si="140"/>
        <v>8</v>
      </c>
      <c r="BI526" s="25">
        <f t="shared" si="147"/>
        <v>1</v>
      </c>
      <c r="BJ526" s="25">
        <f t="shared" si="141"/>
        <v>12.5</v>
      </c>
      <c r="BK526" s="26">
        <f t="shared" si="135"/>
        <v>67.083333333333329</v>
      </c>
      <c r="BL526" s="26">
        <f t="shared" si="136"/>
        <v>94.20289855072464</v>
      </c>
      <c r="BM526" s="26">
        <f t="shared" si="142"/>
        <v>7.8993055555555554</v>
      </c>
      <c r="BN526" s="27">
        <f t="shared" si="133"/>
        <v>0</v>
      </c>
      <c r="BO526" s="27">
        <f t="shared" si="143"/>
        <v>822.85714285714289</v>
      </c>
      <c r="BP526" s="27">
        <f t="shared" si="144"/>
        <v>7</v>
      </c>
      <c r="BQ526" s="28">
        <f t="shared" si="145"/>
        <v>720</v>
      </c>
      <c r="BR526" s="29"/>
      <c r="BS526" s="29"/>
      <c r="BT526" s="29"/>
      <c r="BU526" s="30"/>
      <c r="BV526" s="29"/>
      <c r="BW526" s="16">
        <f t="shared" si="146"/>
        <v>65</v>
      </c>
    </row>
    <row r="527" spans="1:75" x14ac:dyDescent="0.3">
      <c r="A527" s="14">
        <v>526</v>
      </c>
      <c r="B527" s="15">
        <v>46061</v>
      </c>
      <c r="C527" s="23" t="s">
        <v>40</v>
      </c>
      <c r="D527" s="17" t="str">
        <f t="shared" si="138"/>
        <v>EG</v>
      </c>
      <c r="E527" s="18" t="s">
        <v>66</v>
      </c>
      <c r="F527" s="18" t="s">
        <v>63</v>
      </c>
      <c r="G527" s="19" t="s">
        <v>67</v>
      </c>
      <c r="H527" s="19"/>
      <c r="I527" s="19"/>
      <c r="J527" s="20">
        <v>202103</v>
      </c>
      <c r="K527" s="21" t="e">
        <f>VLOOKUP(J527,'[2]Item List (3)'!A$1:B$110000,2,FALSE)</f>
        <v>#N/A</v>
      </c>
      <c r="L527" s="20"/>
      <c r="M527" s="16" t="s">
        <v>141</v>
      </c>
      <c r="N527" s="16">
        <v>35</v>
      </c>
      <c r="O527" s="22">
        <f t="shared" si="139"/>
        <v>102.85714285714286</v>
      </c>
      <c r="P527" s="16">
        <v>1</v>
      </c>
      <c r="Q527" s="16">
        <v>70</v>
      </c>
      <c r="R527" s="16"/>
      <c r="S527" s="16"/>
      <c r="T527" s="16"/>
      <c r="U527" s="23">
        <f t="shared" si="134"/>
        <v>70</v>
      </c>
      <c r="V527" s="16">
        <v>60</v>
      </c>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v>420</v>
      </c>
      <c r="AS527" s="16"/>
      <c r="AT527" s="16"/>
      <c r="AU527" s="16"/>
      <c r="AV527" s="16"/>
      <c r="AW527" s="16"/>
      <c r="AX527" s="16"/>
      <c r="AY527" s="16"/>
      <c r="AZ527" s="16"/>
      <c r="BA527" s="16"/>
      <c r="BB527" s="16"/>
      <c r="BC527" s="16"/>
      <c r="BD527" s="16"/>
      <c r="BE527" s="16"/>
      <c r="BF527" s="16"/>
      <c r="BG527" s="23">
        <f t="shared" si="137"/>
        <v>480</v>
      </c>
      <c r="BH527" s="24">
        <f t="shared" si="140"/>
        <v>8</v>
      </c>
      <c r="BI527" s="25">
        <f t="shared" si="147"/>
        <v>1</v>
      </c>
      <c r="BJ527" s="25">
        <f t="shared" si="141"/>
        <v>12.5</v>
      </c>
      <c r="BK527" s="26">
        <f t="shared" si="135"/>
        <v>68.055555555555557</v>
      </c>
      <c r="BL527" s="26">
        <f t="shared" si="136"/>
        <v>100</v>
      </c>
      <c r="BM527" s="26">
        <f t="shared" si="142"/>
        <v>8.5069444444444446</v>
      </c>
      <c r="BN527" s="27">
        <f t="shared" si="133"/>
        <v>0</v>
      </c>
      <c r="BO527" s="27">
        <f t="shared" si="143"/>
        <v>822.85714285714289</v>
      </c>
      <c r="BP527" s="27">
        <f t="shared" si="144"/>
        <v>7</v>
      </c>
      <c r="BQ527" s="28">
        <f t="shared" si="145"/>
        <v>720</v>
      </c>
      <c r="BR527" s="29"/>
      <c r="BS527" s="29"/>
      <c r="BT527" s="29"/>
      <c r="BU527" s="30"/>
      <c r="BV527" s="29"/>
      <c r="BW527" s="16">
        <f t="shared" si="146"/>
        <v>70</v>
      </c>
    </row>
    <row r="528" spans="1:75" x14ac:dyDescent="0.3">
      <c r="A528" s="14">
        <v>527</v>
      </c>
      <c r="B528" s="15">
        <v>46061</v>
      </c>
      <c r="C528" s="23" t="s">
        <v>38</v>
      </c>
      <c r="D528" s="17" t="str">
        <f t="shared" si="138"/>
        <v>EG</v>
      </c>
      <c r="E528" s="18" t="s">
        <v>69</v>
      </c>
      <c r="F528" s="18" t="s">
        <v>70</v>
      </c>
      <c r="G528" s="19" t="s">
        <v>67</v>
      </c>
      <c r="H528" s="19" t="s">
        <v>65</v>
      </c>
      <c r="I528" s="19"/>
      <c r="J528" s="20">
        <v>104247</v>
      </c>
      <c r="K528" s="21" t="str">
        <f>VLOOKUP(J528,'[2]Item List (3)'!A$1:B$110000,2,FALSE)</f>
        <v>IR.209</v>
      </c>
      <c r="L528" s="20">
        <v>260104001</v>
      </c>
      <c r="M528" s="16" t="s">
        <v>138</v>
      </c>
      <c r="N528" s="16">
        <v>20</v>
      </c>
      <c r="O528" s="22">
        <f t="shared" si="139"/>
        <v>180</v>
      </c>
      <c r="P528" s="16">
        <v>1</v>
      </c>
      <c r="Q528" s="16">
        <v>838</v>
      </c>
      <c r="R528" s="16">
        <v>4</v>
      </c>
      <c r="S528" s="16"/>
      <c r="T528" s="16"/>
      <c r="U528" s="23">
        <f t="shared" si="134"/>
        <v>838</v>
      </c>
      <c r="V528" s="16">
        <v>285</v>
      </c>
      <c r="W528" s="16"/>
      <c r="X528" s="16">
        <v>195</v>
      </c>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23">
        <f t="shared" si="137"/>
        <v>480</v>
      </c>
      <c r="BH528" s="24">
        <f t="shared" si="140"/>
        <v>8</v>
      </c>
      <c r="BI528" s="25">
        <f t="shared" si="147"/>
        <v>4.75</v>
      </c>
      <c r="BJ528" s="25">
        <f t="shared" si="141"/>
        <v>59.375</v>
      </c>
      <c r="BK528" s="26">
        <f t="shared" si="135"/>
        <v>98.011695906432749</v>
      </c>
      <c r="BL528" s="26">
        <f t="shared" si="136"/>
        <v>99.522673031026258</v>
      </c>
      <c r="BM528" s="26">
        <f t="shared" si="142"/>
        <v>57.916666666666671</v>
      </c>
      <c r="BN528" s="27">
        <f t="shared" si="133"/>
        <v>0</v>
      </c>
      <c r="BO528" s="27">
        <f t="shared" si="143"/>
        <v>1440</v>
      </c>
      <c r="BP528" s="27">
        <f t="shared" si="144"/>
        <v>3.25</v>
      </c>
      <c r="BQ528" s="28">
        <f t="shared" si="145"/>
        <v>585</v>
      </c>
      <c r="BR528" s="29"/>
      <c r="BS528" s="29"/>
      <c r="BT528" s="29"/>
      <c r="BU528" s="30"/>
      <c r="BV528" s="29"/>
      <c r="BW528" s="16">
        <f t="shared" si="146"/>
        <v>838</v>
      </c>
    </row>
    <row r="529" spans="1:75" x14ac:dyDescent="0.3">
      <c r="A529" s="14">
        <v>528</v>
      </c>
      <c r="B529" s="15">
        <v>46061</v>
      </c>
      <c r="C529" s="23" t="s">
        <v>40</v>
      </c>
      <c r="D529" s="17" t="str">
        <f t="shared" si="138"/>
        <v>EG</v>
      </c>
      <c r="E529" s="18" t="s">
        <v>69</v>
      </c>
      <c r="F529" s="18" t="s">
        <v>70</v>
      </c>
      <c r="G529" s="19" t="s">
        <v>109</v>
      </c>
      <c r="H529" s="19"/>
      <c r="I529" s="19"/>
      <c r="J529" s="20">
        <v>104247</v>
      </c>
      <c r="K529" s="21" t="str">
        <f>VLOOKUP(J529,'[2]Item List (3)'!A$1:B$110000,2,FALSE)</f>
        <v>IR.209</v>
      </c>
      <c r="L529" s="20">
        <v>260104001</v>
      </c>
      <c r="M529" s="16" t="s">
        <v>138</v>
      </c>
      <c r="N529" s="16">
        <v>20</v>
      </c>
      <c r="O529" s="22">
        <f t="shared" si="139"/>
        <v>180</v>
      </c>
      <c r="P529" s="16">
        <v>1</v>
      </c>
      <c r="Q529" s="16">
        <v>737</v>
      </c>
      <c r="R529" s="16"/>
      <c r="S529" s="16"/>
      <c r="T529" s="16"/>
      <c r="U529" s="23">
        <f t="shared" si="134"/>
        <v>737</v>
      </c>
      <c r="V529" s="16">
        <v>260</v>
      </c>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v>210</v>
      </c>
      <c r="AS529" s="16"/>
      <c r="AT529" s="16"/>
      <c r="AU529" s="16"/>
      <c r="AV529" s="16"/>
      <c r="AW529" s="16"/>
      <c r="AX529" s="16"/>
      <c r="AY529" s="16"/>
      <c r="AZ529" s="16"/>
      <c r="BA529" s="16"/>
      <c r="BB529" s="16">
        <v>10</v>
      </c>
      <c r="BC529" s="16"/>
      <c r="BD529" s="16"/>
      <c r="BE529" s="16"/>
      <c r="BF529" s="16"/>
      <c r="BG529" s="23">
        <f t="shared" si="137"/>
        <v>480</v>
      </c>
      <c r="BH529" s="24">
        <f t="shared" si="140"/>
        <v>8</v>
      </c>
      <c r="BI529" s="25">
        <f t="shared" si="147"/>
        <v>4.3333333333333339</v>
      </c>
      <c r="BJ529" s="25">
        <f t="shared" si="141"/>
        <v>54.166666666666671</v>
      </c>
      <c r="BK529" s="26">
        <f t="shared" si="135"/>
        <v>94.487179487179475</v>
      </c>
      <c r="BL529" s="26">
        <f t="shared" si="136"/>
        <v>100</v>
      </c>
      <c r="BM529" s="26">
        <f t="shared" si="142"/>
        <v>51.18055555555555</v>
      </c>
      <c r="BN529" s="27">
        <f t="shared" si="133"/>
        <v>0</v>
      </c>
      <c r="BO529" s="27">
        <f t="shared" si="143"/>
        <v>1440</v>
      </c>
      <c r="BP529" s="27">
        <f t="shared" si="144"/>
        <v>3.6666666666666665</v>
      </c>
      <c r="BQ529" s="28">
        <f t="shared" si="145"/>
        <v>660</v>
      </c>
      <c r="BR529" s="29"/>
      <c r="BS529" s="29"/>
      <c r="BT529" s="29"/>
      <c r="BU529" s="30"/>
      <c r="BV529" s="29"/>
      <c r="BW529" s="16">
        <f t="shared" si="146"/>
        <v>737</v>
      </c>
    </row>
    <row r="530" spans="1:75" x14ac:dyDescent="0.3">
      <c r="A530" s="14">
        <v>529</v>
      </c>
      <c r="B530" s="15">
        <v>46061</v>
      </c>
      <c r="C530" s="23" t="s">
        <v>38</v>
      </c>
      <c r="D530" s="17" t="str">
        <f t="shared" si="138"/>
        <v>EG</v>
      </c>
      <c r="E530" s="18" t="s">
        <v>72</v>
      </c>
      <c r="F530" s="18"/>
      <c r="G530" s="19"/>
      <c r="H530" s="19"/>
      <c r="I530" s="19"/>
      <c r="J530" s="20"/>
      <c r="K530" s="21" t="e">
        <f>VLOOKUP(J530,'[2]Item List (3)'!A$1:B$110000,2,FALSE)</f>
        <v>#N/A</v>
      </c>
      <c r="L530" s="20"/>
      <c r="M530" s="16" t="s">
        <v>138</v>
      </c>
      <c r="N530" s="16"/>
      <c r="O530" s="22" t="str">
        <f t="shared" si="139"/>
        <v/>
      </c>
      <c r="P530" s="16"/>
      <c r="Q530" s="16"/>
      <c r="R530" s="16"/>
      <c r="S530" s="16"/>
      <c r="T530" s="16"/>
      <c r="U530" s="23">
        <f t="shared" si="134"/>
        <v>0</v>
      </c>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v>480</v>
      </c>
      <c r="AV530" s="16"/>
      <c r="AW530" s="16"/>
      <c r="AX530" s="16"/>
      <c r="AY530" s="16"/>
      <c r="AZ530" s="16"/>
      <c r="BA530" s="16"/>
      <c r="BB530" s="16"/>
      <c r="BC530" s="16"/>
      <c r="BD530" s="16"/>
      <c r="BE530" s="16"/>
      <c r="BF530" s="16"/>
      <c r="BG530" s="23">
        <f t="shared" si="137"/>
        <v>480</v>
      </c>
      <c r="BH530" s="24">
        <f t="shared" si="140"/>
        <v>8</v>
      </c>
      <c r="BI530" s="25">
        <f t="shared" si="147"/>
        <v>0</v>
      </c>
      <c r="BJ530" s="25">
        <f t="shared" si="141"/>
        <v>0</v>
      </c>
      <c r="BK530" s="26">
        <f t="shared" si="135"/>
        <v>0</v>
      </c>
      <c r="BL530" s="26">
        <f t="shared" si="136"/>
        <v>0</v>
      </c>
      <c r="BM530" s="26">
        <f t="shared" si="142"/>
        <v>0</v>
      </c>
      <c r="BN530" s="27">
        <f t="shared" si="133"/>
        <v>0</v>
      </c>
      <c r="BO530" s="27">
        <f t="shared" si="143"/>
        <v>0</v>
      </c>
      <c r="BP530" s="27">
        <f t="shared" si="144"/>
        <v>8</v>
      </c>
      <c r="BQ530" s="28">
        <f t="shared" si="145"/>
        <v>0</v>
      </c>
      <c r="BR530" s="29"/>
      <c r="BS530" s="29"/>
      <c r="BT530" s="29"/>
      <c r="BU530" s="30"/>
      <c r="BV530" s="29"/>
      <c r="BW530" s="16">
        <f t="shared" si="146"/>
        <v>0</v>
      </c>
    </row>
    <row r="531" spans="1:75" x14ac:dyDescent="0.3">
      <c r="A531" s="14">
        <v>530</v>
      </c>
      <c r="B531" s="15">
        <v>46061</v>
      </c>
      <c r="C531" s="23" t="s">
        <v>40</v>
      </c>
      <c r="D531" s="17" t="str">
        <f t="shared" si="138"/>
        <v>EG</v>
      </c>
      <c r="E531" s="18" t="s">
        <v>72</v>
      </c>
      <c r="F531" s="18"/>
      <c r="G531" s="19"/>
      <c r="H531" s="19"/>
      <c r="I531" s="19"/>
      <c r="J531" s="20"/>
      <c r="K531" s="21" t="e">
        <f>VLOOKUP(J531,'[2]Item List (3)'!A$1:B$110000,2,FALSE)</f>
        <v>#N/A</v>
      </c>
      <c r="L531" s="20"/>
      <c r="M531" s="16" t="s">
        <v>138</v>
      </c>
      <c r="N531" s="16"/>
      <c r="O531" s="22" t="str">
        <f t="shared" si="139"/>
        <v/>
      </c>
      <c r="P531" s="16"/>
      <c r="Q531" s="16"/>
      <c r="R531" s="16"/>
      <c r="S531" s="16"/>
      <c r="T531" s="16"/>
      <c r="U531" s="23">
        <f t="shared" si="134"/>
        <v>0</v>
      </c>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v>480</v>
      </c>
      <c r="BG531" s="23">
        <f t="shared" si="137"/>
        <v>480</v>
      </c>
      <c r="BH531" s="24">
        <f t="shared" si="140"/>
        <v>8</v>
      </c>
      <c r="BI531" s="25">
        <f t="shared" si="147"/>
        <v>0</v>
      </c>
      <c r="BJ531" s="25">
        <f t="shared" si="141"/>
        <v>0</v>
      </c>
      <c r="BK531" s="26">
        <f t="shared" si="135"/>
        <v>0</v>
      </c>
      <c r="BL531" s="26">
        <f t="shared" si="136"/>
        <v>0</v>
      </c>
      <c r="BM531" s="26">
        <f t="shared" si="142"/>
        <v>0</v>
      </c>
      <c r="BN531" s="27">
        <f t="shared" ref="BN531:BN594" si="148">(W531+AP531+BE531+BF531)/60</f>
        <v>8</v>
      </c>
      <c r="BO531" s="27">
        <f t="shared" si="143"/>
        <v>0</v>
      </c>
      <c r="BP531" s="27">
        <f t="shared" si="144"/>
        <v>0</v>
      </c>
      <c r="BQ531" s="28">
        <f t="shared" si="145"/>
        <v>0</v>
      </c>
      <c r="BR531" s="29"/>
      <c r="BS531" s="29"/>
      <c r="BT531" s="29"/>
      <c r="BU531" s="30"/>
      <c r="BV531" s="29"/>
      <c r="BW531" s="16">
        <f t="shared" si="146"/>
        <v>0</v>
      </c>
    </row>
    <row r="532" spans="1:75" x14ac:dyDescent="0.3">
      <c r="A532" s="14">
        <v>531</v>
      </c>
      <c r="B532" s="15">
        <v>46061</v>
      </c>
      <c r="C532" s="23" t="s">
        <v>38</v>
      </c>
      <c r="D532" s="17" t="str">
        <f t="shared" si="138"/>
        <v>IG</v>
      </c>
      <c r="E532" s="18" t="s">
        <v>73</v>
      </c>
      <c r="F532" s="18" t="s">
        <v>75</v>
      </c>
      <c r="G532" s="19" t="s">
        <v>89</v>
      </c>
      <c r="H532" s="19"/>
      <c r="I532" s="19"/>
      <c r="J532" s="20">
        <v>104299</v>
      </c>
      <c r="K532" s="21" t="str">
        <f>VLOOKUP(J532,'[2]Item List (3)'!A$1:B$110000,2,FALSE)</f>
        <v>IR.9916</v>
      </c>
      <c r="L532" s="20">
        <v>260104006</v>
      </c>
      <c r="M532" s="16" t="s">
        <v>138</v>
      </c>
      <c r="N532" s="16">
        <v>23</v>
      </c>
      <c r="O532" s="22">
        <f t="shared" si="139"/>
        <v>156.52173913043478</v>
      </c>
      <c r="P532" s="16">
        <v>1</v>
      </c>
      <c r="Q532" s="16">
        <v>1205</v>
      </c>
      <c r="R532" s="16"/>
      <c r="S532" s="16">
        <v>27</v>
      </c>
      <c r="T532" s="16"/>
      <c r="U532" s="23">
        <f t="shared" ref="U532:U595" si="149">Q532+S532+T532</f>
        <v>1232</v>
      </c>
      <c r="V532" s="16">
        <v>470</v>
      </c>
      <c r="W532" s="16"/>
      <c r="X532" s="16"/>
      <c r="Y532" s="16"/>
      <c r="Z532" s="16"/>
      <c r="AA532" s="16"/>
      <c r="AB532" s="16"/>
      <c r="AC532" s="16"/>
      <c r="AD532" s="16"/>
      <c r="AE532" s="16"/>
      <c r="AF532" s="16"/>
      <c r="AG532" s="16"/>
      <c r="AH532" s="16"/>
      <c r="AI532" s="16"/>
      <c r="AJ532" s="16"/>
      <c r="AK532" s="16"/>
      <c r="AL532" s="16"/>
      <c r="AM532" s="16"/>
      <c r="AN532" s="16"/>
      <c r="AO532" s="16"/>
      <c r="AP532" s="16">
        <v>10</v>
      </c>
      <c r="AQ532" s="16"/>
      <c r="AR532" s="16"/>
      <c r="AS532" s="16"/>
      <c r="AT532" s="16"/>
      <c r="AU532" s="16"/>
      <c r="AV532" s="16"/>
      <c r="AW532" s="16"/>
      <c r="AX532" s="16"/>
      <c r="AY532" s="16"/>
      <c r="AZ532" s="16"/>
      <c r="BA532" s="16"/>
      <c r="BB532" s="16"/>
      <c r="BC532" s="16"/>
      <c r="BD532" s="16"/>
      <c r="BE532" s="16"/>
      <c r="BF532" s="16"/>
      <c r="BG532" s="23">
        <f t="shared" si="137"/>
        <v>480</v>
      </c>
      <c r="BH532" s="24">
        <f t="shared" si="140"/>
        <v>8</v>
      </c>
      <c r="BI532" s="25">
        <f t="shared" si="147"/>
        <v>7.833333333333333</v>
      </c>
      <c r="BJ532" s="25">
        <f t="shared" si="141"/>
        <v>97.916666666666657</v>
      </c>
      <c r="BK532" s="26">
        <f t="shared" ref="BK532:BK595" si="150">IFERROR(((U532*N532)/(BI532*3600)*100),0)</f>
        <v>100.48226950354611</v>
      </c>
      <c r="BL532" s="26">
        <f t="shared" ref="BL532:BL595" si="151">IFERROR(((U532-(R532+S532+T532))/U532*100),0)</f>
        <v>97.808441558441558</v>
      </c>
      <c r="BM532" s="26">
        <f t="shared" si="142"/>
        <v>96.232638888888886</v>
      </c>
      <c r="BN532" s="27">
        <f t="shared" si="148"/>
        <v>0.16666666666666666</v>
      </c>
      <c r="BO532" s="27">
        <f t="shared" si="143"/>
        <v>1226.0869565217392</v>
      </c>
      <c r="BP532" s="27">
        <f t="shared" si="144"/>
        <v>0</v>
      </c>
      <c r="BQ532" s="28">
        <f t="shared" si="145"/>
        <v>0</v>
      </c>
      <c r="BR532" s="29">
        <v>1</v>
      </c>
      <c r="BS532" s="29"/>
      <c r="BT532" s="29">
        <v>1</v>
      </c>
      <c r="BU532" s="30">
        <v>1</v>
      </c>
      <c r="BV532" s="29"/>
      <c r="BW532" s="16">
        <f t="shared" si="146"/>
        <v>1205</v>
      </c>
    </row>
    <row r="533" spans="1:75" x14ac:dyDescent="0.3">
      <c r="A533" s="14">
        <v>532</v>
      </c>
      <c r="B533" s="15">
        <v>46061</v>
      </c>
      <c r="C533" s="23" t="s">
        <v>40</v>
      </c>
      <c r="D533" s="17" t="str">
        <f t="shared" si="138"/>
        <v>IG</v>
      </c>
      <c r="E533" s="18" t="s">
        <v>73</v>
      </c>
      <c r="F533" s="18" t="s">
        <v>75</v>
      </c>
      <c r="G533" s="19" t="s">
        <v>95</v>
      </c>
      <c r="H533" s="19"/>
      <c r="I533" s="19"/>
      <c r="J533" s="20">
        <v>104299</v>
      </c>
      <c r="K533" s="21" t="str">
        <f>VLOOKUP(J533,'[2]Item List (3)'!A$1:B$110000,2,FALSE)</f>
        <v>IR.9916</v>
      </c>
      <c r="L533" s="20">
        <v>260104006</v>
      </c>
      <c r="M533" s="16" t="s">
        <v>138</v>
      </c>
      <c r="N533" s="16">
        <v>23</v>
      </c>
      <c r="O533" s="22">
        <f t="shared" si="139"/>
        <v>156.52173913043478</v>
      </c>
      <c r="P533" s="16">
        <v>1</v>
      </c>
      <c r="Q533" s="16">
        <v>1144</v>
      </c>
      <c r="R533" s="16">
        <v>2</v>
      </c>
      <c r="S533" s="16">
        <v>7</v>
      </c>
      <c r="T533" s="16">
        <v>34</v>
      </c>
      <c r="U533" s="23">
        <f t="shared" si="149"/>
        <v>1185</v>
      </c>
      <c r="V533" s="16">
        <v>450</v>
      </c>
      <c r="W533" s="16"/>
      <c r="X533" s="16"/>
      <c r="Y533" s="16"/>
      <c r="Z533" s="16"/>
      <c r="AA533" s="16"/>
      <c r="AB533" s="16"/>
      <c r="AC533" s="16"/>
      <c r="AD533" s="16"/>
      <c r="AE533" s="16"/>
      <c r="AF533" s="16"/>
      <c r="AG533" s="16"/>
      <c r="AH533" s="16"/>
      <c r="AI533" s="16"/>
      <c r="AJ533" s="16"/>
      <c r="AK533" s="16"/>
      <c r="AL533" s="16"/>
      <c r="AM533" s="16"/>
      <c r="AN533" s="16"/>
      <c r="AO533" s="16"/>
      <c r="AP533" s="16">
        <v>10</v>
      </c>
      <c r="AQ533" s="16"/>
      <c r="AR533" s="16"/>
      <c r="AS533" s="16"/>
      <c r="AT533" s="16"/>
      <c r="AU533" s="16"/>
      <c r="AV533" s="16"/>
      <c r="AW533" s="16"/>
      <c r="AX533" s="16"/>
      <c r="AY533" s="16"/>
      <c r="AZ533" s="16"/>
      <c r="BA533" s="16"/>
      <c r="BB533" s="16">
        <v>20</v>
      </c>
      <c r="BC533" s="16"/>
      <c r="BD533" s="16"/>
      <c r="BE533" s="16"/>
      <c r="BF533" s="16"/>
      <c r="BG533" s="23">
        <f t="shared" si="137"/>
        <v>480</v>
      </c>
      <c r="BH533" s="24">
        <f t="shared" si="140"/>
        <v>8</v>
      </c>
      <c r="BI533" s="25">
        <f t="shared" si="147"/>
        <v>7.5</v>
      </c>
      <c r="BJ533" s="25">
        <f t="shared" si="141"/>
        <v>93.75</v>
      </c>
      <c r="BK533" s="26">
        <f t="shared" si="150"/>
        <v>100.94444444444444</v>
      </c>
      <c r="BL533" s="26">
        <f t="shared" si="151"/>
        <v>96.371308016877634</v>
      </c>
      <c r="BM533" s="26">
        <f t="shared" si="142"/>
        <v>91.201388888888886</v>
      </c>
      <c r="BN533" s="27">
        <f t="shared" si="148"/>
        <v>0.16666666666666666</v>
      </c>
      <c r="BO533" s="27">
        <f t="shared" si="143"/>
        <v>1226.0869565217392</v>
      </c>
      <c r="BP533" s="27">
        <f t="shared" si="144"/>
        <v>0.33333333333333337</v>
      </c>
      <c r="BQ533" s="28">
        <f t="shared" si="145"/>
        <v>52.173913043478272</v>
      </c>
      <c r="BR533" s="29">
        <v>1</v>
      </c>
      <c r="BS533" s="29"/>
      <c r="BT533" s="29"/>
      <c r="BU533" s="30"/>
      <c r="BV533" s="29"/>
      <c r="BW533" s="16">
        <f t="shared" si="146"/>
        <v>1144</v>
      </c>
    </row>
    <row r="534" spans="1:75" x14ac:dyDescent="0.3">
      <c r="A534" s="14">
        <v>533</v>
      </c>
      <c r="B534" s="15">
        <v>46061</v>
      </c>
      <c r="C534" s="23" t="s">
        <v>38</v>
      </c>
      <c r="D534" s="17" t="str">
        <f t="shared" si="138"/>
        <v>IG</v>
      </c>
      <c r="E534" s="18" t="s">
        <v>74</v>
      </c>
      <c r="F534" s="18" t="s">
        <v>75</v>
      </c>
      <c r="G534" s="19" t="s">
        <v>124</v>
      </c>
      <c r="H534" s="19"/>
      <c r="I534" s="19"/>
      <c r="J534" s="20">
        <v>104737</v>
      </c>
      <c r="K534" s="21" t="str">
        <f>VLOOKUP(J534,'[2]Item List (3)'!A$1:B$110000,2,FALSE)</f>
        <v>IR.IR 42X51.5X37</v>
      </c>
      <c r="L534" s="20">
        <v>260121008</v>
      </c>
      <c r="M534" s="16" t="s">
        <v>138</v>
      </c>
      <c r="N534" s="16">
        <v>35</v>
      </c>
      <c r="O534" s="22">
        <f t="shared" si="139"/>
        <v>102.85714285714286</v>
      </c>
      <c r="P534" s="16">
        <v>1</v>
      </c>
      <c r="Q534" s="16">
        <v>592</v>
      </c>
      <c r="R534" s="16">
        <v>24</v>
      </c>
      <c r="S534" s="16">
        <v>12</v>
      </c>
      <c r="T534" s="16"/>
      <c r="U534" s="23">
        <f t="shared" si="149"/>
        <v>604</v>
      </c>
      <c r="V534" s="16">
        <v>410</v>
      </c>
      <c r="W534" s="16"/>
      <c r="X534" s="16"/>
      <c r="Y534" s="16"/>
      <c r="Z534" s="16">
        <v>35</v>
      </c>
      <c r="AA534" s="16"/>
      <c r="AB534" s="16"/>
      <c r="AC534" s="16"/>
      <c r="AD534" s="16"/>
      <c r="AE534" s="16">
        <v>5</v>
      </c>
      <c r="AF534" s="16"/>
      <c r="AG534" s="16"/>
      <c r="AH534" s="16"/>
      <c r="AI534" s="16"/>
      <c r="AJ534" s="16"/>
      <c r="AK534" s="16"/>
      <c r="AL534" s="16"/>
      <c r="AM534" s="16"/>
      <c r="AN534" s="16"/>
      <c r="AO534" s="16"/>
      <c r="AP534" s="16">
        <v>30</v>
      </c>
      <c r="AQ534" s="16"/>
      <c r="AR534" s="16"/>
      <c r="AS534" s="16"/>
      <c r="AT534" s="16"/>
      <c r="AU534" s="16"/>
      <c r="AV534" s="16"/>
      <c r="AW534" s="16"/>
      <c r="AX534" s="16"/>
      <c r="AY534" s="16"/>
      <c r="AZ534" s="16"/>
      <c r="BA534" s="16"/>
      <c r="BB534" s="16"/>
      <c r="BC534" s="16"/>
      <c r="BD534" s="16"/>
      <c r="BE534" s="16"/>
      <c r="BF534" s="16"/>
      <c r="BG534" s="23">
        <f t="shared" si="137"/>
        <v>480</v>
      </c>
      <c r="BH534" s="24">
        <f t="shared" si="140"/>
        <v>8</v>
      </c>
      <c r="BI534" s="25">
        <f t="shared" si="147"/>
        <v>6.833333333333333</v>
      </c>
      <c r="BJ534" s="25">
        <f t="shared" si="141"/>
        <v>85.416666666666657</v>
      </c>
      <c r="BK534" s="26">
        <f t="shared" si="150"/>
        <v>85.934959349593498</v>
      </c>
      <c r="BL534" s="26">
        <f t="shared" si="151"/>
        <v>94.039735099337747</v>
      </c>
      <c r="BM534" s="26">
        <f t="shared" si="142"/>
        <v>69.027777777777771</v>
      </c>
      <c r="BN534" s="27">
        <f t="shared" si="148"/>
        <v>0.5</v>
      </c>
      <c r="BO534" s="27">
        <f t="shared" si="143"/>
        <v>771.42857142857144</v>
      </c>
      <c r="BP534" s="27">
        <f t="shared" si="144"/>
        <v>0.66666666666666674</v>
      </c>
      <c r="BQ534" s="28">
        <f t="shared" si="145"/>
        <v>68.571428571428584</v>
      </c>
      <c r="BR534" s="29"/>
      <c r="BS534" s="29"/>
      <c r="BT534" s="29"/>
      <c r="BU534" s="30"/>
      <c r="BV534" s="29"/>
      <c r="BW534" s="16">
        <f t="shared" si="146"/>
        <v>592</v>
      </c>
    </row>
    <row r="535" spans="1:75" x14ac:dyDescent="0.3">
      <c r="A535" s="14">
        <v>534</v>
      </c>
      <c r="B535" s="15">
        <v>46061</v>
      </c>
      <c r="C535" s="23" t="s">
        <v>40</v>
      </c>
      <c r="D535" s="17" t="str">
        <f t="shared" si="138"/>
        <v>IG</v>
      </c>
      <c r="E535" s="18" t="s">
        <v>74</v>
      </c>
      <c r="F535" s="18" t="s">
        <v>75</v>
      </c>
      <c r="G535" s="19" t="s">
        <v>77</v>
      </c>
      <c r="H535" s="19"/>
      <c r="I535" s="19"/>
      <c r="J535" s="20">
        <v>104737</v>
      </c>
      <c r="K535" s="21" t="str">
        <f>VLOOKUP(J535,'[2]Item List (3)'!A$1:B$110000,2,FALSE)</f>
        <v>IR.IR 42X51.5X37</v>
      </c>
      <c r="L535" s="20">
        <v>260121008</v>
      </c>
      <c r="M535" s="16" t="s">
        <v>138</v>
      </c>
      <c r="N535" s="16">
        <v>35</v>
      </c>
      <c r="O535" s="22">
        <f t="shared" si="139"/>
        <v>102.85714285714286</v>
      </c>
      <c r="P535" s="16">
        <v>1</v>
      </c>
      <c r="Q535" s="16">
        <v>554</v>
      </c>
      <c r="R535" s="16">
        <v>25</v>
      </c>
      <c r="S535" s="16">
        <v>16</v>
      </c>
      <c r="T535" s="16"/>
      <c r="U535" s="23">
        <f t="shared" si="149"/>
        <v>570</v>
      </c>
      <c r="V535" s="16">
        <v>390</v>
      </c>
      <c r="W535" s="16"/>
      <c r="X535" s="16"/>
      <c r="Y535" s="16"/>
      <c r="Z535" s="16">
        <v>30</v>
      </c>
      <c r="AA535" s="16"/>
      <c r="AB535" s="16"/>
      <c r="AC535" s="16"/>
      <c r="AD535" s="16"/>
      <c r="AE535" s="16"/>
      <c r="AF535" s="16"/>
      <c r="AG535" s="16"/>
      <c r="AH535" s="16"/>
      <c r="AI535" s="16"/>
      <c r="AJ535" s="16"/>
      <c r="AK535" s="16"/>
      <c r="AL535" s="16"/>
      <c r="AM535" s="16"/>
      <c r="AN535" s="16"/>
      <c r="AO535" s="16"/>
      <c r="AP535" s="16">
        <v>30</v>
      </c>
      <c r="AQ535" s="16"/>
      <c r="AR535" s="16"/>
      <c r="AS535" s="16"/>
      <c r="AT535" s="16"/>
      <c r="AU535" s="16"/>
      <c r="AV535" s="16"/>
      <c r="AW535" s="16"/>
      <c r="AX535" s="16"/>
      <c r="AY535" s="16"/>
      <c r="AZ535" s="16"/>
      <c r="BA535" s="16"/>
      <c r="BB535" s="16">
        <v>20</v>
      </c>
      <c r="BC535" s="16">
        <v>10</v>
      </c>
      <c r="BD535" s="16"/>
      <c r="BE535" s="16"/>
      <c r="BF535" s="16"/>
      <c r="BG535" s="23">
        <f t="shared" si="137"/>
        <v>480</v>
      </c>
      <c r="BH535" s="24">
        <f t="shared" si="140"/>
        <v>8</v>
      </c>
      <c r="BI535" s="25">
        <f t="shared" si="147"/>
        <v>6.5</v>
      </c>
      <c r="BJ535" s="25">
        <f t="shared" si="141"/>
        <v>81.25</v>
      </c>
      <c r="BK535" s="26">
        <f t="shared" si="150"/>
        <v>85.256410256410248</v>
      </c>
      <c r="BL535" s="26">
        <f t="shared" si="151"/>
        <v>92.807017543859644</v>
      </c>
      <c r="BM535" s="26">
        <f t="shared" si="142"/>
        <v>64.288194444444429</v>
      </c>
      <c r="BN535" s="27">
        <f t="shared" si="148"/>
        <v>0.5</v>
      </c>
      <c r="BO535" s="27">
        <f t="shared" si="143"/>
        <v>771.42857142857144</v>
      </c>
      <c r="BP535" s="27">
        <f t="shared" si="144"/>
        <v>1</v>
      </c>
      <c r="BQ535" s="28">
        <f t="shared" si="145"/>
        <v>102.85714285714286</v>
      </c>
      <c r="BR535" s="29"/>
      <c r="BS535" s="29"/>
      <c r="BT535" s="29"/>
      <c r="BU535" s="30"/>
      <c r="BV535" s="29"/>
      <c r="BW535" s="16">
        <f t="shared" si="146"/>
        <v>554</v>
      </c>
    </row>
    <row r="536" spans="1:75" x14ac:dyDescent="0.3">
      <c r="A536" s="14">
        <v>535</v>
      </c>
      <c r="B536" s="15">
        <v>46061</v>
      </c>
      <c r="C536" s="23" t="s">
        <v>38</v>
      </c>
      <c r="D536" s="17" t="str">
        <f t="shared" si="138"/>
        <v>IG</v>
      </c>
      <c r="E536" s="18" t="s">
        <v>78</v>
      </c>
      <c r="F536" s="18" t="s">
        <v>75</v>
      </c>
      <c r="G536" s="19" t="s">
        <v>127</v>
      </c>
      <c r="H536" s="19"/>
      <c r="I536" s="19"/>
      <c r="J536" s="20">
        <v>104299</v>
      </c>
      <c r="K536" s="21" t="str">
        <f>VLOOKUP(J536,'[2]Item List (3)'!A$1:B$110000,2,FALSE)</f>
        <v>IR.9916</v>
      </c>
      <c r="L536" s="20">
        <v>260104006</v>
      </c>
      <c r="M536" s="16" t="s">
        <v>138</v>
      </c>
      <c r="N536" s="16">
        <v>23</v>
      </c>
      <c r="O536" s="22">
        <f t="shared" si="139"/>
        <v>156.52173913043478</v>
      </c>
      <c r="P536" s="16">
        <v>1</v>
      </c>
      <c r="Q536" s="16">
        <v>783</v>
      </c>
      <c r="R536" s="16">
        <v>35</v>
      </c>
      <c r="S536" s="16">
        <v>42</v>
      </c>
      <c r="T536" s="16"/>
      <c r="U536" s="23">
        <f t="shared" si="149"/>
        <v>825</v>
      </c>
      <c r="V536" s="16">
        <v>390</v>
      </c>
      <c r="W536" s="16"/>
      <c r="X536" s="16"/>
      <c r="Y536" s="16"/>
      <c r="Z536" s="16"/>
      <c r="AA536" s="16"/>
      <c r="AB536" s="16"/>
      <c r="AC536" s="16">
        <v>75</v>
      </c>
      <c r="AD536" s="16"/>
      <c r="AE536" s="16">
        <v>5</v>
      </c>
      <c r="AF536" s="16"/>
      <c r="AG536" s="16"/>
      <c r="AH536" s="16"/>
      <c r="AI536" s="16"/>
      <c r="AJ536" s="16"/>
      <c r="AK536" s="16"/>
      <c r="AL536" s="16"/>
      <c r="AM536" s="16"/>
      <c r="AN536" s="16"/>
      <c r="AO536" s="16"/>
      <c r="AP536" s="16">
        <v>10</v>
      </c>
      <c r="AQ536" s="16"/>
      <c r="AR536" s="16"/>
      <c r="AS536" s="16"/>
      <c r="AT536" s="16"/>
      <c r="AU536" s="16"/>
      <c r="AV536" s="16"/>
      <c r="AW536" s="16"/>
      <c r="AX536" s="16"/>
      <c r="AY536" s="16"/>
      <c r="AZ536" s="16"/>
      <c r="BA536" s="16"/>
      <c r="BB536" s="16"/>
      <c r="BC536" s="16"/>
      <c r="BD536" s="16"/>
      <c r="BE536" s="16"/>
      <c r="BF536" s="16"/>
      <c r="BG536" s="23">
        <f t="shared" si="137"/>
        <v>480</v>
      </c>
      <c r="BH536" s="24">
        <f t="shared" si="140"/>
        <v>8</v>
      </c>
      <c r="BI536" s="25">
        <f t="shared" si="147"/>
        <v>6.5</v>
      </c>
      <c r="BJ536" s="25">
        <f t="shared" si="141"/>
        <v>81.25</v>
      </c>
      <c r="BK536" s="26">
        <f t="shared" si="150"/>
        <v>81.089743589743591</v>
      </c>
      <c r="BL536" s="26">
        <f t="shared" si="151"/>
        <v>90.666666666666657</v>
      </c>
      <c r="BM536" s="26">
        <f t="shared" si="142"/>
        <v>59.736111111111114</v>
      </c>
      <c r="BN536" s="27">
        <f t="shared" si="148"/>
        <v>0.16666666666666666</v>
      </c>
      <c r="BO536" s="27">
        <f t="shared" si="143"/>
        <v>1226.0869565217392</v>
      </c>
      <c r="BP536" s="27">
        <f t="shared" si="144"/>
        <v>1.3333333333333333</v>
      </c>
      <c r="BQ536" s="28">
        <f t="shared" si="145"/>
        <v>208.69565217391303</v>
      </c>
      <c r="BR536" s="29"/>
      <c r="BS536" s="29"/>
      <c r="BT536" s="29"/>
      <c r="BU536" s="30"/>
      <c r="BV536" s="29"/>
      <c r="BW536" s="16">
        <f t="shared" si="146"/>
        <v>783</v>
      </c>
    </row>
    <row r="537" spans="1:75" x14ac:dyDescent="0.3">
      <c r="A537" s="14">
        <v>536</v>
      </c>
      <c r="B537" s="15">
        <v>46061</v>
      </c>
      <c r="C537" s="23" t="s">
        <v>40</v>
      </c>
      <c r="D537" s="17" t="str">
        <f t="shared" si="138"/>
        <v>IG</v>
      </c>
      <c r="E537" s="18" t="s">
        <v>78</v>
      </c>
      <c r="F537" s="18"/>
      <c r="G537" s="19"/>
      <c r="H537" s="19"/>
      <c r="I537" s="19"/>
      <c r="J537" s="20"/>
      <c r="K537" s="21" t="e">
        <f>VLOOKUP(J537,'[2]Item List (3)'!A$1:B$110000,2,FALSE)</f>
        <v>#N/A</v>
      </c>
      <c r="L537" s="20"/>
      <c r="M537" s="16" t="s">
        <v>138</v>
      </c>
      <c r="N537" s="16"/>
      <c r="O537" s="22" t="str">
        <f t="shared" si="139"/>
        <v/>
      </c>
      <c r="P537" s="16"/>
      <c r="Q537" s="16"/>
      <c r="R537" s="16"/>
      <c r="S537" s="16"/>
      <c r="T537" s="16"/>
      <c r="U537" s="23">
        <f t="shared" si="149"/>
        <v>0</v>
      </c>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v>480</v>
      </c>
      <c r="AS537" s="16"/>
      <c r="AT537" s="16"/>
      <c r="AU537" s="16"/>
      <c r="AV537" s="16"/>
      <c r="AW537" s="16"/>
      <c r="AX537" s="16"/>
      <c r="AY537" s="16"/>
      <c r="AZ537" s="16"/>
      <c r="BA537" s="16"/>
      <c r="BB537" s="16"/>
      <c r="BC537" s="16"/>
      <c r="BD537" s="16"/>
      <c r="BE537" s="16"/>
      <c r="BF537" s="16"/>
      <c r="BG537" s="23">
        <f t="shared" si="137"/>
        <v>480</v>
      </c>
      <c r="BH537" s="24">
        <f t="shared" si="140"/>
        <v>8</v>
      </c>
      <c r="BI537" s="25">
        <f t="shared" si="147"/>
        <v>0</v>
      </c>
      <c r="BJ537" s="25">
        <f t="shared" si="141"/>
        <v>0</v>
      </c>
      <c r="BK537" s="26">
        <f t="shared" si="150"/>
        <v>0</v>
      </c>
      <c r="BL537" s="26">
        <f t="shared" si="151"/>
        <v>0</v>
      </c>
      <c r="BM537" s="26">
        <f t="shared" si="142"/>
        <v>0</v>
      </c>
      <c r="BN537" s="27">
        <f t="shared" si="148"/>
        <v>0</v>
      </c>
      <c r="BO537" s="27">
        <f t="shared" si="143"/>
        <v>0</v>
      </c>
      <c r="BP537" s="27">
        <f t="shared" si="144"/>
        <v>8</v>
      </c>
      <c r="BQ537" s="28">
        <f t="shared" si="145"/>
        <v>0</v>
      </c>
      <c r="BR537" s="29"/>
      <c r="BS537" s="29"/>
      <c r="BT537" s="29"/>
      <c r="BU537" s="30"/>
      <c r="BV537" s="29"/>
      <c r="BW537" s="16">
        <f t="shared" si="146"/>
        <v>0</v>
      </c>
    </row>
    <row r="538" spans="1:75" x14ac:dyDescent="0.3">
      <c r="A538" s="14">
        <v>537</v>
      </c>
      <c r="B538" s="15">
        <v>46061</v>
      </c>
      <c r="C538" s="23" t="s">
        <v>38</v>
      </c>
      <c r="D538" s="17" t="str">
        <f t="shared" si="138"/>
        <v>IG</v>
      </c>
      <c r="E538" s="18" t="s">
        <v>79</v>
      </c>
      <c r="F538" s="18"/>
      <c r="G538" s="19"/>
      <c r="H538" s="19"/>
      <c r="I538" s="19"/>
      <c r="J538" s="20"/>
      <c r="K538" s="21" t="e">
        <f>VLOOKUP(J538,'[2]Item List (3)'!A$1:B$110000,2,FALSE)</f>
        <v>#N/A</v>
      </c>
      <c r="L538" s="20"/>
      <c r="M538" s="16" t="s">
        <v>138</v>
      </c>
      <c r="N538" s="16"/>
      <c r="O538" s="22" t="str">
        <f t="shared" si="139"/>
        <v/>
      </c>
      <c r="P538" s="16"/>
      <c r="Q538" s="16"/>
      <c r="R538" s="16"/>
      <c r="S538" s="16"/>
      <c r="T538" s="16"/>
      <c r="U538" s="23">
        <f t="shared" si="149"/>
        <v>0</v>
      </c>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v>480</v>
      </c>
      <c r="BG538" s="23">
        <f t="shared" si="137"/>
        <v>480</v>
      </c>
      <c r="BH538" s="24">
        <f t="shared" si="140"/>
        <v>8</v>
      </c>
      <c r="BI538" s="25">
        <f t="shared" ref="BI538:BI579" si="152">IFERROR(BH538-SUM(W538:BF538)/60,0)</f>
        <v>0</v>
      </c>
      <c r="BJ538" s="25">
        <f t="shared" si="141"/>
        <v>0</v>
      </c>
      <c r="BK538" s="26">
        <f t="shared" si="150"/>
        <v>0</v>
      </c>
      <c r="BL538" s="26">
        <f t="shared" si="151"/>
        <v>0</v>
      </c>
      <c r="BM538" s="26">
        <f t="shared" si="142"/>
        <v>0</v>
      </c>
      <c r="BN538" s="27">
        <f t="shared" si="148"/>
        <v>8</v>
      </c>
      <c r="BO538" s="27">
        <f t="shared" si="143"/>
        <v>0</v>
      </c>
      <c r="BP538" s="27">
        <f t="shared" si="144"/>
        <v>0</v>
      </c>
      <c r="BQ538" s="28">
        <f t="shared" si="145"/>
        <v>0</v>
      </c>
      <c r="BR538" s="29"/>
      <c r="BS538" s="29"/>
      <c r="BT538" s="29"/>
      <c r="BU538" s="30"/>
      <c r="BV538" s="29"/>
      <c r="BW538" s="16">
        <f t="shared" si="146"/>
        <v>0</v>
      </c>
    </row>
    <row r="539" spans="1:75" x14ac:dyDescent="0.3">
      <c r="A539" s="14">
        <v>538</v>
      </c>
      <c r="B539" s="15">
        <v>46061</v>
      </c>
      <c r="C539" s="23" t="s">
        <v>40</v>
      </c>
      <c r="D539" s="17" t="str">
        <f t="shared" si="138"/>
        <v>IG</v>
      </c>
      <c r="E539" s="18" t="s">
        <v>79</v>
      </c>
      <c r="F539" s="18"/>
      <c r="G539" s="19"/>
      <c r="H539" s="19"/>
      <c r="I539" s="19"/>
      <c r="J539" s="20"/>
      <c r="K539" s="21" t="e">
        <f>VLOOKUP(J539,'[2]Item List (3)'!A$1:B$110000,2,FALSE)</f>
        <v>#N/A</v>
      </c>
      <c r="L539" s="20"/>
      <c r="M539" s="16" t="s">
        <v>138</v>
      </c>
      <c r="N539" s="16"/>
      <c r="O539" s="22" t="str">
        <f t="shared" si="139"/>
        <v/>
      </c>
      <c r="P539" s="16"/>
      <c r="Q539" s="16"/>
      <c r="R539" s="16"/>
      <c r="S539" s="16"/>
      <c r="T539" s="16"/>
      <c r="U539" s="23">
        <f t="shared" si="149"/>
        <v>0</v>
      </c>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v>480</v>
      </c>
      <c r="BG539" s="23">
        <f t="shared" si="137"/>
        <v>480</v>
      </c>
      <c r="BH539" s="24">
        <f t="shared" si="140"/>
        <v>8</v>
      </c>
      <c r="BI539" s="25">
        <f t="shared" si="152"/>
        <v>0</v>
      </c>
      <c r="BJ539" s="25">
        <f t="shared" si="141"/>
        <v>0</v>
      </c>
      <c r="BK539" s="26">
        <f t="shared" si="150"/>
        <v>0</v>
      </c>
      <c r="BL539" s="26">
        <f t="shared" si="151"/>
        <v>0</v>
      </c>
      <c r="BM539" s="26">
        <f t="shared" si="142"/>
        <v>0</v>
      </c>
      <c r="BN539" s="27">
        <f t="shared" si="148"/>
        <v>8</v>
      </c>
      <c r="BO539" s="27">
        <f t="shared" si="143"/>
        <v>0</v>
      </c>
      <c r="BP539" s="27">
        <f t="shared" si="144"/>
        <v>0</v>
      </c>
      <c r="BQ539" s="28">
        <f t="shared" si="145"/>
        <v>0</v>
      </c>
      <c r="BR539" s="29"/>
      <c r="BS539" s="29"/>
      <c r="BT539" s="29"/>
      <c r="BU539" s="30"/>
      <c r="BV539" s="29"/>
      <c r="BW539" s="16">
        <f t="shared" si="146"/>
        <v>0</v>
      </c>
    </row>
    <row r="540" spans="1:75" x14ac:dyDescent="0.3">
      <c r="A540" s="14">
        <v>539</v>
      </c>
      <c r="B540" s="15">
        <v>46061</v>
      </c>
      <c r="C540" s="23" t="s">
        <v>38</v>
      </c>
      <c r="D540" s="17" t="str">
        <f t="shared" si="138"/>
        <v>IG</v>
      </c>
      <c r="E540" s="18" t="s">
        <v>80</v>
      </c>
      <c r="F540" s="18" t="s">
        <v>75</v>
      </c>
      <c r="G540" s="19" t="s">
        <v>96</v>
      </c>
      <c r="H540" s="19"/>
      <c r="I540" s="19"/>
      <c r="J540" s="20">
        <v>208322.01</v>
      </c>
      <c r="K540" s="21" t="str">
        <f>VLOOKUP(J540,'[2]Item List (3)'!A$1:B$110000,2,FALSE)</f>
        <v>NA/RNA.OR 49/32</v>
      </c>
      <c r="L540" s="20">
        <v>260101002</v>
      </c>
      <c r="M540" s="16" t="s">
        <v>141</v>
      </c>
      <c r="N540" s="16">
        <v>45</v>
      </c>
      <c r="O540" s="22">
        <f t="shared" si="139"/>
        <v>80</v>
      </c>
      <c r="P540" s="16">
        <v>1</v>
      </c>
      <c r="Q540" s="16">
        <v>428</v>
      </c>
      <c r="R540" s="16">
        <v>16</v>
      </c>
      <c r="S540" s="16">
        <v>17</v>
      </c>
      <c r="T540" s="16"/>
      <c r="U540" s="23">
        <f t="shared" si="149"/>
        <v>445</v>
      </c>
      <c r="V540" s="16">
        <v>455</v>
      </c>
      <c r="W540" s="16"/>
      <c r="X540" s="16"/>
      <c r="Y540" s="16"/>
      <c r="Z540" s="16"/>
      <c r="AA540" s="16"/>
      <c r="AB540" s="16"/>
      <c r="AC540" s="16"/>
      <c r="AD540" s="16"/>
      <c r="AE540" s="16"/>
      <c r="AF540" s="16"/>
      <c r="AG540" s="16"/>
      <c r="AH540" s="16"/>
      <c r="AI540" s="16"/>
      <c r="AJ540" s="16">
        <v>20</v>
      </c>
      <c r="AK540" s="16"/>
      <c r="AL540" s="16"/>
      <c r="AM540" s="16"/>
      <c r="AN540" s="16"/>
      <c r="AO540" s="16"/>
      <c r="AP540" s="16"/>
      <c r="AQ540" s="16"/>
      <c r="AR540" s="16"/>
      <c r="AS540" s="16"/>
      <c r="AT540" s="16"/>
      <c r="AU540" s="16"/>
      <c r="AV540" s="16"/>
      <c r="AW540" s="16"/>
      <c r="AX540" s="16"/>
      <c r="AY540" s="16"/>
      <c r="AZ540" s="16"/>
      <c r="BA540" s="16"/>
      <c r="BB540" s="16"/>
      <c r="BC540" s="16"/>
      <c r="BD540" s="16"/>
      <c r="BE540" s="16">
        <v>5</v>
      </c>
      <c r="BF540" s="16"/>
      <c r="BG540" s="23">
        <f t="shared" si="137"/>
        <v>480</v>
      </c>
      <c r="BH540" s="24">
        <f t="shared" si="140"/>
        <v>8</v>
      </c>
      <c r="BI540" s="25">
        <f t="shared" si="152"/>
        <v>7.583333333333333</v>
      </c>
      <c r="BJ540" s="25">
        <f t="shared" si="141"/>
        <v>94.791666666666657</v>
      </c>
      <c r="BK540" s="26">
        <f t="shared" si="150"/>
        <v>73.35164835164835</v>
      </c>
      <c r="BL540" s="26">
        <f t="shared" si="151"/>
        <v>92.584269662921344</v>
      </c>
      <c r="BM540" s="26">
        <f t="shared" si="142"/>
        <v>64.375</v>
      </c>
      <c r="BN540" s="27">
        <f t="shared" si="148"/>
        <v>8.3333333333333329E-2</v>
      </c>
      <c r="BO540" s="27">
        <f t="shared" si="143"/>
        <v>633.33333333333337</v>
      </c>
      <c r="BP540" s="27">
        <f t="shared" si="144"/>
        <v>0.33333333333333337</v>
      </c>
      <c r="BQ540" s="28">
        <f t="shared" si="145"/>
        <v>26.666666666666671</v>
      </c>
      <c r="BR540" s="29"/>
      <c r="BS540" s="29"/>
      <c r="BT540" s="29"/>
      <c r="BU540" s="30"/>
      <c r="BV540" s="29"/>
      <c r="BW540" s="16">
        <f t="shared" si="146"/>
        <v>428</v>
      </c>
    </row>
    <row r="541" spans="1:75" x14ac:dyDescent="0.3">
      <c r="A541" s="14">
        <v>540</v>
      </c>
      <c r="B541" s="15">
        <v>46061</v>
      </c>
      <c r="C541" s="23" t="s">
        <v>40</v>
      </c>
      <c r="D541" s="17" t="str">
        <f t="shared" si="138"/>
        <v>IG</v>
      </c>
      <c r="E541" s="18" t="s">
        <v>80</v>
      </c>
      <c r="F541" s="18"/>
      <c r="G541" s="19"/>
      <c r="H541" s="19"/>
      <c r="I541" s="19"/>
      <c r="J541" s="20"/>
      <c r="K541" s="21" t="e">
        <f>VLOOKUP(J541,'[2]Item List (3)'!A$1:B$110000,2,FALSE)</f>
        <v>#N/A</v>
      </c>
      <c r="L541" s="20"/>
      <c r="M541" s="16" t="s">
        <v>138</v>
      </c>
      <c r="N541" s="16"/>
      <c r="O541" s="22" t="str">
        <f t="shared" si="139"/>
        <v/>
      </c>
      <c r="P541" s="16"/>
      <c r="Q541" s="16"/>
      <c r="R541" s="16"/>
      <c r="S541" s="16"/>
      <c r="T541" s="16"/>
      <c r="U541" s="23">
        <f t="shared" si="149"/>
        <v>0</v>
      </c>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v>480</v>
      </c>
      <c r="BG541" s="23">
        <f t="shared" si="137"/>
        <v>480</v>
      </c>
      <c r="BH541" s="24">
        <f t="shared" si="140"/>
        <v>8</v>
      </c>
      <c r="BI541" s="25">
        <f t="shared" si="152"/>
        <v>0</v>
      </c>
      <c r="BJ541" s="25">
        <f t="shared" si="141"/>
        <v>0</v>
      </c>
      <c r="BK541" s="26">
        <f t="shared" si="150"/>
        <v>0</v>
      </c>
      <c r="BL541" s="26">
        <f t="shared" si="151"/>
        <v>0</v>
      </c>
      <c r="BM541" s="26">
        <f t="shared" si="142"/>
        <v>0</v>
      </c>
      <c r="BN541" s="27">
        <f t="shared" si="148"/>
        <v>8</v>
      </c>
      <c r="BO541" s="27">
        <f t="shared" si="143"/>
        <v>0</v>
      </c>
      <c r="BP541" s="27">
        <f t="shared" si="144"/>
        <v>0</v>
      </c>
      <c r="BQ541" s="28">
        <f t="shared" si="145"/>
        <v>0</v>
      </c>
      <c r="BR541" s="29"/>
      <c r="BS541" s="29"/>
      <c r="BT541" s="29"/>
      <c r="BU541" s="30"/>
      <c r="BV541" s="29"/>
      <c r="BW541" s="16">
        <f t="shared" si="146"/>
        <v>0</v>
      </c>
    </row>
    <row r="542" spans="1:75" x14ac:dyDescent="0.3">
      <c r="A542" s="14">
        <v>541</v>
      </c>
      <c r="B542" s="15">
        <v>46061</v>
      </c>
      <c r="C542" s="23" t="s">
        <v>38</v>
      </c>
      <c r="D542" s="17" t="str">
        <f t="shared" si="138"/>
        <v>IG</v>
      </c>
      <c r="E542" s="18" t="s">
        <v>85</v>
      </c>
      <c r="F542" s="18" t="s">
        <v>75</v>
      </c>
      <c r="G542" s="19" t="s">
        <v>86</v>
      </c>
      <c r="H542" s="19"/>
      <c r="I542" s="19"/>
      <c r="J542" s="20">
        <v>208247</v>
      </c>
      <c r="K542" s="21" t="str">
        <f>VLOOKUP(J542,'[2]Item List (3)'!A$1:B$110000,2,FALSE)</f>
        <v>OR.209 YY2</v>
      </c>
      <c r="L542" s="20">
        <v>251221004</v>
      </c>
      <c r="M542" s="16" t="s">
        <v>141</v>
      </c>
      <c r="N542" s="16">
        <v>20</v>
      </c>
      <c r="O542" s="22">
        <f t="shared" si="139"/>
        <v>180</v>
      </c>
      <c r="P542" s="16">
        <v>1</v>
      </c>
      <c r="Q542" s="16">
        <v>1248</v>
      </c>
      <c r="R542" s="16">
        <v>8</v>
      </c>
      <c r="S542" s="16"/>
      <c r="T542" s="16"/>
      <c r="U542" s="23">
        <f t="shared" si="149"/>
        <v>1248</v>
      </c>
      <c r="V542" s="16">
        <v>460</v>
      </c>
      <c r="W542" s="16"/>
      <c r="X542" s="16"/>
      <c r="Y542" s="16"/>
      <c r="Z542" s="16"/>
      <c r="AA542" s="16"/>
      <c r="AB542" s="16"/>
      <c r="AC542" s="16"/>
      <c r="AD542" s="16"/>
      <c r="AE542" s="16"/>
      <c r="AF542" s="16"/>
      <c r="AG542" s="16"/>
      <c r="AH542" s="16"/>
      <c r="AI542" s="16"/>
      <c r="AJ542" s="16"/>
      <c r="AK542" s="16"/>
      <c r="AL542" s="16"/>
      <c r="AM542" s="16"/>
      <c r="AN542" s="16"/>
      <c r="AO542" s="16"/>
      <c r="AP542" s="16">
        <v>20</v>
      </c>
      <c r="AQ542" s="16"/>
      <c r="AR542" s="16"/>
      <c r="AS542" s="16"/>
      <c r="AT542" s="16"/>
      <c r="AU542" s="16"/>
      <c r="AV542" s="16"/>
      <c r="AW542" s="16"/>
      <c r="AX542" s="16"/>
      <c r="AY542" s="16"/>
      <c r="AZ542" s="16"/>
      <c r="BA542" s="16"/>
      <c r="BB542" s="16"/>
      <c r="BC542" s="16"/>
      <c r="BD542" s="16"/>
      <c r="BE542" s="16"/>
      <c r="BF542" s="16"/>
      <c r="BG542" s="23">
        <f t="shared" si="137"/>
        <v>480</v>
      </c>
      <c r="BH542" s="24">
        <f t="shared" si="140"/>
        <v>8</v>
      </c>
      <c r="BI542" s="25">
        <f t="shared" si="152"/>
        <v>7.666666666666667</v>
      </c>
      <c r="BJ542" s="25">
        <f t="shared" si="141"/>
        <v>95.833333333333343</v>
      </c>
      <c r="BK542" s="26">
        <f t="shared" si="150"/>
        <v>90.434782608695656</v>
      </c>
      <c r="BL542" s="26">
        <f t="shared" si="151"/>
        <v>99.358974358974365</v>
      </c>
      <c r="BM542" s="26">
        <f t="shared" si="142"/>
        <v>86.111111111111128</v>
      </c>
      <c r="BN542" s="27">
        <f t="shared" si="148"/>
        <v>0.33333333333333331</v>
      </c>
      <c r="BO542" s="27">
        <f t="shared" si="143"/>
        <v>1380</v>
      </c>
      <c r="BP542" s="27">
        <f t="shared" si="144"/>
        <v>0</v>
      </c>
      <c r="BQ542" s="28">
        <f t="shared" si="145"/>
        <v>0</v>
      </c>
      <c r="BR542" s="29"/>
      <c r="BS542" s="29"/>
      <c r="BT542" s="29"/>
      <c r="BU542" s="30"/>
      <c r="BV542" s="29"/>
      <c r="BW542" s="16">
        <f t="shared" si="146"/>
        <v>1248</v>
      </c>
    </row>
    <row r="543" spans="1:75" x14ac:dyDescent="0.3">
      <c r="A543" s="14">
        <v>542</v>
      </c>
      <c r="B543" s="15">
        <v>46061</v>
      </c>
      <c r="C543" s="23" t="s">
        <v>40</v>
      </c>
      <c r="D543" s="17" t="str">
        <f t="shared" si="138"/>
        <v>IG</v>
      </c>
      <c r="E543" s="18" t="s">
        <v>85</v>
      </c>
      <c r="F543" s="18" t="s">
        <v>75</v>
      </c>
      <c r="G543" s="19" t="s">
        <v>83</v>
      </c>
      <c r="H543" s="19"/>
      <c r="I543" s="19"/>
      <c r="J543" s="20">
        <v>208247</v>
      </c>
      <c r="K543" s="21" t="str">
        <f>VLOOKUP(J543,'[2]Item List (3)'!A$1:B$110000,2,FALSE)</f>
        <v>OR.209 YY2</v>
      </c>
      <c r="L543" s="20">
        <v>251221004</v>
      </c>
      <c r="M543" s="16" t="s">
        <v>141</v>
      </c>
      <c r="N543" s="16">
        <v>20</v>
      </c>
      <c r="O543" s="22">
        <f t="shared" si="139"/>
        <v>180</v>
      </c>
      <c r="P543" s="16">
        <v>1</v>
      </c>
      <c r="Q543" s="16">
        <v>1191</v>
      </c>
      <c r="R543" s="16">
        <v>10</v>
      </c>
      <c r="S543" s="16">
        <v>1</v>
      </c>
      <c r="T543" s="16"/>
      <c r="U543" s="23">
        <f t="shared" si="149"/>
        <v>1192</v>
      </c>
      <c r="V543" s="16">
        <v>440</v>
      </c>
      <c r="W543" s="16"/>
      <c r="X543" s="16"/>
      <c r="Y543" s="16"/>
      <c r="Z543" s="16"/>
      <c r="AA543" s="16"/>
      <c r="AB543" s="16"/>
      <c r="AC543" s="16"/>
      <c r="AD543" s="16"/>
      <c r="AE543" s="16"/>
      <c r="AF543" s="16"/>
      <c r="AG543" s="16"/>
      <c r="AH543" s="16"/>
      <c r="AI543" s="16"/>
      <c r="AJ543" s="16"/>
      <c r="AK543" s="16"/>
      <c r="AL543" s="16"/>
      <c r="AM543" s="16"/>
      <c r="AN543" s="16"/>
      <c r="AO543" s="16"/>
      <c r="AP543" s="16">
        <v>20</v>
      </c>
      <c r="AQ543" s="16"/>
      <c r="AR543" s="16"/>
      <c r="AS543" s="16"/>
      <c r="AT543" s="16"/>
      <c r="AU543" s="16"/>
      <c r="AV543" s="16"/>
      <c r="AW543" s="16"/>
      <c r="AX543" s="16"/>
      <c r="AY543" s="16"/>
      <c r="AZ543" s="16"/>
      <c r="BA543" s="16"/>
      <c r="BB543" s="16">
        <v>20</v>
      </c>
      <c r="BC543" s="16"/>
      <c r="BD543" s="16"/>
      <c r="BE543" s="16"/>
      <c r="BF543" s="16"/>
      <c r="BG543" s="23">
        <f t="shared" si="137"/>
        <v>480</v>
      </c>
      <c r="BH543" s="24">
        <f t="shared" si="140"/>
        <v>8</v>
      </c>
      <c r="BI543" s="25">
        <f t="shared" si="152"/>
        <v>7.333333333333333</v>
      </c>
      <c r="BJ543" s="25">
        <f t="shared" si="141"/>
        <v>91.666666666666657</v>
      </c>
      <c r="BK543" s="26">
        <f t="shared" si="150"/>
        <v>90.303030303030312</v>
      </c>
      <c r="BL543" s="26">
        <f t="shared" si="151"/>
        <v>99.077181208053688</v>
      </c>
      <c r="BM543" s="26">
        <f t="shared" si="142"/>
        <v>82.013888888888886</v>
      </c>
      <c r="BN543" s="27">
        <f t="shared" si="148"/>
        <v>0.33333333333333331</v>
      </c>
      <c r="BO543" s="27">
        <f t="shared" si="143"/>
        <v>1380</v>
      </c>
      <c r="BP543" s="27">
        <f t="shared" si="144"/>
        <v>0.33333333333333331</v>
      </c>
      <c r="BQ543" s="28">
        <f t="shared" si="145"/>
        <v>60</v>
      </c>
      <c r="BR543" s="29"/>
      <c r="BS543" s="29"/>
      <c r="BT543" s="29"/>
      <c r="BU543" s="30"/>
      <c r="BV543" s="29"/>
      <c r="BW543" s="16">
        <f t="shared" si="146"/>
        <v>1191</v>
      </c>
    </row>
    <row r="544" spans="1:75" x14ac:dyDescent="0.3">
      <c r="A544" s="14">
        <v>543</v>
      </c>
      <c r="B544" s="15">
        <v>46061</v>
      </c>
      <c r="C544" s="23" t="s">
        <v>38</v>
      </c>
      <c r="D544" s="17" t="str">
        <f t="shared" si="138"/>
        <v>IG</v>
      </c>
      <c r="E544" s="18" t="s">
        <v>87</v>
      </c>
      <c r="F544" s="18" t="s">
        <v>75</v>
      </c>
      <c r="G544" s="19" t="s">
        <v>92</v>
      </c>
      <c r="H544" s="19"/>
      <c r="I544" s="19"/>
      <c r="J544" s="20">
        <v>104247</v>
      </c>
      <c r="K544" s="21" t="str">
        <f>VLOOKUP(J544,'[2]Item List (3)'!A$1:B$110000,2,FALSE)</f>
        <v>IR.209</v>
      </c>
      <c r="L544" s="20">
        <v>251221001</v>
      </c>
      <c r="M544" s="16" t="s">
        <v>138</v>
      </c>
      <c r="N544" s="16">
        <v>25</v>
      </c>
      <c r="O544" s="22">
        <f t="shared" si="139"/>
        <v>144</v>
      </c>
      <c r="P544" s="16">
        <v>1</v>
      </c>
      <c r="Q544" s="16">
        <v>840</v>
      </c>
      <c r="R544" s="16">
        <v>35</v>
      </c>
      <c r="S544" s="16">
        <v>3</v>
      </c>
      <c r="T544" s="16">
        <v>38</v>
      </c>
      <c r="U544" s="23">
        <f t="shared" si="149"/>
        <v>881</v>
      </c>
      <c r="V544" s="16">
        <v>430</v>
      </c>
      <c r="W544" s="16"/>
      <c r="X544" s="16">
        <v>10</v>
      </c>
      <c r="Y544" s="16"/>
      <c r="Z544" s="16"/>
      <c r="AA544" s="16"/>
      <c r="AB544" s="16"/>
      <c r="AC544" s="16"/>
      <c r="AD544" s="16"/>
      <c r="AE544" s="16">
        <v>5</v>
      </c>
      <c r="AF544" s="16"/>
      <c r="AG544" s="16"/>
      <c r="AH544" s="16"/>
      <c r="AI544" s="16"/>
      <c r="AJ544" s="16"/>
      <c r="AK544" s="16"/>
      <c r="AL544" s="16"/>
      <c r="AM544" s="16"/>
      <c r="AN544" s="16"/>
      <c r="AO544" s="16"/>
      <c r="AP544" s="16">
        <v>20</v>
      </c>
      <c r="AQ544" s="16"/>
      <c r="AR544" s="16"/>
      <c r="AS544" s="16"/>
      <c r="AT544" s="16"/>
      <c r="AU544" s="16"/>
      <c r="AV544" s="16"/>
      <c r="AW544" s="16"/>
      <c r="AX544" s="16"/>
      <c r="AY544" s="16"/>
      <c r="AZ544" s="16"/>
      <c r="BA544" s="16"/>
      <c r="BB544" s="16"/>
      <c r="BC544" s="16">
        <v>10</v>
      </c>
      <c r="BD544" s="16"/>
      <c r="BE544" s="16">
        <v>5</v>
      </c>
      <c r="BF544" s="16"/>
      <c r="BG544" s="23">
        <f t="shared" si="137"/>
        <v>480</v>
      </c>
      <c r="BH544" s="24">
        <f t="shared" si="140"/>
        <v>8</v>
      </c>
      <c r="BI544" s="25">
        <f t="shared" si="152"/>
        <v>7.166666666666667</v>
      </c>
      <c r="BJ544" s="25">
        <f t="shared" si="141"/>
        <v>89.583333333333343</v>
      </c>
      <c r="BK544" s="26">
        <f t="shared" si="150"/>
        <v>85.368217054263567</v>
      </c>
      <c r="BL544" s="26">
        <f t="shared" si="151"/>
        <v>91.373439273552776</v>
      </c>
      <c r="BM544" s="26">
        <f t="shared" si="142"/>
        <v>69.878472222222214</v>
      </c>
      <c r="BN544" s="27">
        <f t="shared" si="148"/>
        <v>0.41666666666666669</v>
      </c>
      <c r="BO544" s="27">
        <f t="shared" si="143"/>
        <v>1092</v>
      </c>
      <c r="BP544" s="27">
        <f t="shared" si="144"/>
        <v>0.41666666666666669</v>
      </c>
      <c r="BQ544" s="28">
        <f t="shared" si="145"/>
        <v>60</v>
      </c>
      <c r="BR544" s="29">
        <v>1</v>
      </c>
      <c r="BS544" s="29"/>
      <c r="BT544" s="29"/>
      <c r="BU544" s="30"/>
      <c r="BV544" s="29"/>
      <c r="BW544" s="16">
        <f t="shared" si="146"/>
        <v>840</v>
      </c>
    </row>
    <row r="545" spans="1:75" x14ac:dyDescent="0.3">
      <c r="A545" s="14">
        <v>544</v>
      </c>
      <c r="B545" s="15">
        <v>46061</v>
      </c>
      <c r="C545" s="23" t="s">
        <v>40</v>
      </c>
      <c r="D545" s="17" t="str">
        <f t="shared" si="138"/>
        <v>IG</v>
      </c>
      <c r="E545" s="18" t="s">
        <v>87</v>
      </c>
      <c r="F545" s="18" t="s">
        <v>75</v>
      </c>
      <c r="G545" s="19" t="s">
        <v>76</v>
      </c>
      <c r="H545" s="19"/>
      <c r="I545" s="19"/>
      <c r="J545" s="20">
        <v>104247</v>
      </c>
      <c r="K545" s="21" t="str">
        <f>VLOOKUP(J545,'[2]Item List (3)'!A$1:B$110000,2,FALSE)</f>
        <v>IR.209</v>
      </c>
      <c r="L545" s="20">
        <v>260104001</v>
      </c>
      <c r="M545" s="16" t="s">
        <v>138</v>
      </c>
      <c r="N545" s="16">
        <v>25</v>
      </c>
      <c r="O545" s="22">
        <f t="shared" si="139"/>
        <v>144</v>
      </c>
      <c r="P545" s="16">
        <v>1</v>
      </c>
      <c r="Q545" s="16">
        <v>839</v>
      </c>
      <c r="R545" s="16">
        <v>18</v>
      </c>
      <c r="S545" s="16">
        <v>3</v>
      </c>
      <c r="T545" s="16">
        <v>83</v>
      </c>
      <c r="U545" s="23">
        <f t="shared" si="149"/>
        <v>925</v>
      </c>
      <c r="V545" s="16">
        <v>435</v>
      </c>
      <c r="W545" s="16"/>
      <c r="X545" s="16"/>
      <c r="Y545" s="16"/>
      <c r="Z545" s="16"/>
      <c r="AA545" s="16"/>
      <c r="AB545" s="16"/>
      <c r="AC545" s="16"/>
      <c r="AD545" s="16"/>
      <c r="AE545" s="16">
        <v>5</v>
      </c>
      <c r="AF545" s="16"/>
      <c r="AG545" s="16"/>
      <c r="AH545" s="16"/>
      <c r="AI545" s="16"/>
      <c r="AJ545" s="16"/>
      <c r="AK545" s="16"/>
      <c r="AL545" s="16"/>
      <c r="AM545" s="16"/>
      <c r="AN545" s="16"/>
      <c r="AO545" s="16"/>
      <c r="AP545" s="16">
        <v>20</v>
      </c>
      <c r="AQ545" s="16"/>
      <c r="AR545" s="16"/>
      <c r="AS545" s="16"/>
      <c r="AT545" s="16"/>
      <c r="AU545" s="16"/>
      <c r="AV545" s="16"/>
      <c r="AW545" s="16"/>
      <c r="AX545" s="16"/>
      <c r="AY545" s="16"/>
      <c r="AZ545" s="16"/>
      <c r="BA545" s="16"/>
      <c r="BB545" s="16">
        <v>20</v>
      </c>
      <c r="BC545" s="16"/>
      <c r="BD545" s="16"/>
      <c r="BE545" s="16"/>
      <c r="BF545" s="16"/>
      <c r="BG545" s="23">
        <f t="shared" si="137"/>
        <v>480</v>
      </c>
      <c r="BH545" s="24">
        <f t="shared" si="140"/>
        <v>8</v>
      </c>
      <c r="BI545" s="25">
        <f t="shared" si="152"/>
        <v>7.25</v>
      </c>
      <c r="BJ545" s="25">
        <f t="shared" si="141"/>
        <v>90.625</v>
      </c>
      <c r="BK545" s="26">
        <f t="shared" si="150"/>
        <v>88.601532567049816</v>
      </c>
      <c r="BL545" s="26">
        <f t="shared" si="151"/>
        <v>88.756756756756758</v>
      </c>
      <c r="BM545" s="26">
        <f t="shared" si="142"/>
        <v>71.267361111111128</v>
      </c>
      <c r="BN545" s="27">
        <f t="shared" si="148"/>
        <v>0.33333333333333331</v>
      </c>
      <c r="BO545" s="27">
        <f t="shared" si="143"/>
        <v>1104</v>
      </c>
      <c r="BP545" s="27">
        <f t="shared" si="144"/>
        <v>0.41666666666666669</v>
      </c>
      <c r="BQ545" s="28">
        <f t="shared" si="145"/>
        <v>60</v>
      </c>
      <c r="BR545" s="29"/>
      <c r="BS545" s="29"/>
      <c r="BT545" s="29"/>
      <c r="BU545" s="30"/>
      <c r="BV545" s="29"/>
      <c r="BW545" s="16">
        <f t="shared" si="146"/>
        <v>839</v>
      </c>
    </row>
    <row r="546" spans="1:75" x14ac:dyDescent="0.3">
      <c r="A546" s="14">
        <v>545</v>
      </c>
      <c r="B546" s="15">
        <v>46061</v>
      </c>
      <c r="C546" s="23" t="s">
        <v>38</v>
      </c>
      <c r="D546" s="17" t="str">
        <f t="shared" si="138"/>
        <v>IG</v>
      </c>
      <c r="E546" s="18" t="s">
        <v>90</v>
      </c>
      <c r="F546" s="18" t="s">
        <v>75</v>
      </c>
      <c r="G546" s="19" t="s">
        <v>91</v>
      </c>
      <c r="H546" s="19"/>
      <c r="I546" s="19"/>
      <c r="J546" s="20">
        <v>200497.11</v>
      </c>
      <c r="K546" s="21" t="str">
        <f>VLOOKUP(J546,'[2]Item List (3)'!A$1:B$110000,2,FALSE)</f>
        <v>OR.MNA6718G</v>
      </c>
      <c r="L546" s="20">
        <v>260129020</v>
      </c>
      <c r="M546" s="16" t="s">
        <v>141</v>
      </c>
      <c r="N546" s="16">
        <v>30</v>
      </c>
      <c r="O546" s="22">
        <f t="shared" si="139"/>
        <v>120</v>
      </c>
      <c r="P546" s="16">
        <v>1</v>
      </c>
      <c r="Q546" s="16">
        <v>765</v>
      </c>
      <c r="R546" s="16"/>
      <c r="S546" s="16"/>
      <c r="T546" s="16"/>
      <c r="U546" s="23">
        <f t="shared" si="149"/>
        <v>765</v>
      </c>
      <c r="V546" s="16">
        <v>430</v>
      </c>
      <c r="W546" s="16"/>
      <c r="X546" s="16"/>
      <c r="Y546" s="16"/>
      <c r="Z546" s="16"/>
      <c r="AA546" s="16"/>
      <c r="AB546" s="16"/>
      <c r="AC546" s="16"/>
      <c r="AD546" s="16"/>
      <c r="AE546" s="16">
        <v>5</v>
      </c>
      <c r="AF546" s="16"/>
      <c r="AG546" s="16"/>
      <c r="AH546" s="16"/>
      <c r="AI546" s="16"/>
      <c r="AJ546" s="16"/>
      <c r="AK546" s="16"/>
      <c r="AL546" s="16"/>
      <c r="AM546" s="16"/>
      <c r="AN546" s="16"/>
      <c r="AO546" s="16"/>
      <c r="AP546" s="16">
        <v>10</v>
      </c>
      <c r="AQ546" s="16"/>
      <c r="AR546" s="16">
        <v>30</v>
      </c>
      <c r="AS546" s="16"/>
      <c r="AT546" s="16"/>
      <c r="AU546" s="16"/>
      <c r="AV546" s="16"/>
      <c r="AW546" s="16"/>
      <c r="AX546" s="16"/>
      <c r="AY546" s="16"/>
      <c r="AZ546" s="16"/>
      <c r="BA546" s="16"/>
      <c r="BB546" s="16"/>
      <c r="BC546" s="16"/>
      <c r="BD546" s="16"/>
      <c r="BE546" s="16">
        <v>5</v>
      </c>
      <c r="BF546" s="16"/>
      <c r="BG546" s="23">
        <f t="shared" si="137"/>
        <v>480</v>
      </c>
      <c r="BH546" s="24">
        <f t="shared" si="140"/>
        <v>8</v>
      </c>
      <c r="BI546" s="25">
        <f t="shared" si="152"/>
        <v>7.166666666666667</v>
      </c>
      <c r="BJ546" s="25">
        <f t="shared" si="141"/>
        <v>89.583333333333343</v>
      </c>
      <c r="BK546" s="26">
        <f t="shared" si="150"/>
        <v>88.95348837209302</v>
      </c>
      <c r="BL546" s="26">
        <f t="shared" si="151"/>
        <v>100</v>
      </c>
      <c r="BM546" s="26">
        <f t="shared" si="142"/>
        <v>79.687500000000014</v>
      </c>
      <c r="BN546" s="27">
        <f t="shared" si="148"/>
        <v>0.25</v>
      </c>
      <c r="BO546" s="27">
        <f t="shared" si="143"/>
        <v>930</v>
      </c>
      <c r="BP546" s="27">
        <f t="shared" si="144"/>
        <v>0.58333333333333337</v>
      </c>
      <c r="BQ546" s="28">
        <f t="shared" si="145"/>
        <v>70</v>
      </c>
      <c r="BR546" s="29">
        <v>1</v>
      </c>
      <c r="BS546" s="29"/>
      <c r="BT546" s="29"/>
      <c r="BU546" s="30"/>
      <c r="BV546" s="29"/>
      <c r="BW546" s="16">
        <f t="shared" si="146"/>
        <v>765</v>
      </c>
    </row>
    <row r="547" spans="1:75" x14ac:dyDescent="0.3">
      <c r="A547" s="14">
        <v>546</v>
      </c>
      <c r="B547" s="15">
        <v>46061</v>
      </c>
      <c r="C547" s="23" t="s">
        <v>40</v>
      </c>
      <c r="D547" s="17" t="str">
        <f t="shared" si="138"/>
        <v>IG</v>
      </c>
      <c r="E547" s="18" t="s">
        <v>90</v>
      </c>
      <c r="F547" s="18" t="s">
        <v>75</v>
      </c>
      <c r="G547" s="19" t="s">
        <v>71</v>
      </c>
      <c r="H547" s="19"/>
      <c r="I547" s="19"/>
      <c r="J547" s="20">
        <v>200497.11</v>
      </c>
      <c r="K547" s="21" t="str">
        <f>VLOOKUP(J547,'[2]Item List (3)'!A$1:B$110000,2,FALSE)</f>
        <v>OR.MNA6718G</v>
      </c>
      <c r="L547" s="20">
        <v>260129020</v>
      </c>
      <c r="M547" s="16" t="s">
        <v>141</v>
      </c>
      <c r="N547" s="16">
        <v>30</v>
      </c>
      <c r="O547" s="22">
        <f t="shared" si="139"/>
        <v>120</v>
      </c>
      <c r="P547" s="16">
        <v>1</v>
      </c>
      <c r="Q547" s="16">
        <v>801</v>
      </c>
      <c r="R547" s="16"/>
      <c r="S547" s="16"/>
      <c r="T547" s="16"/>
      <c r="U547" s="23">
        <f t="shared" si="149"/>
        <v>801</v>
      </c>
      <c r="V547" s="16">
        <v>430</v>
      </c>
      <c r="W547" s="16"/>
      <c r="X547" s="16"/>
      <c r="Y547" s="16"/>
      <c r="Z547" s="16"/>
      <c r="AA547" s="16"/>
      <c r="AB547" s="16"/>
      <c r="AC547" s="16"/>
      <c r="AD547" s="16"/>
      <c r="AE547" s="16">
        <v>5</v>
      </c>
      <c r="AF547" s="16"/>
      <c r="AG547" s="16">
        <v>15</v>
      </c>
      <c r="AH547" s="16"/>
      <c r="AI547" s="16"/>
      <c r="AJ547" s="16"/>
      <c r="AK547" s="16"/>
      <c r="AL547" s="16"/>
      <c r="AM547" s="16"/>
      <c r="AN547" s="16"/>
      <c r="AO547" s="16"/>
      <c r="AP547" s="16">
        <v>10</v>
      </c>
      <c r="AQ547" s="16"/>
      <c r="AR547" s="16"/>
      <c r="AS547" s="16"/>
      <c r="AT547" s="16"/>
      <c r="AU547" s="16"/>
      <c r="AV547" s="16"/>
      <c r="AW547" s="16"/>
      <c r="AX547" s="16"/>
      <c r="AY547" s="16"/>
      <c r="AZ547" s="16"/>
      <c r="BA547" s="16"/>
      <c r="BB547" s="16">
        <v>20</v>
      </c>
      <c r="BC547" s="16"/>
      <c r="BD547" s="16"/>
      <c r="BE547" s="16"/>
      <c r="BF547" s="16"/>
      <c r="BG547" s="23">
        <f t="shared" si="137"/>
        <v>480</v>
      </c>
      <c r="BH547" s="24">
        <f t="shared" si="140"/>
        <v>8</v>
      </c>
      <c r="BI547" s="25">
        <f t="shared" si="152"/>
        <v>7.166666666666667</v>
      </c>
      <c r="BJ547" s="25">
        <f t="shared" si="141"/>
        <v>89.583333333333343</v>
      </c>
      <c r="BK547" s="26">
        <f t="shared" si="150"/>
        <v>93.139534883720927</v>
      </c>
      <c r="BL547" s="26">
        <f t="shared" si="151"/>
        <v>100</v>
      </c>
      <c r="BM547" s="26">
        <f t="shared" si="142"/>
        <v>83.4375</v>
      </c>
      <c r="BN547" s="27">
        <f t="shared" si="148"/>
        <v>0.16666666666666666</v>
      </c>
      <c r="BO547" s="27">
        <f t="shared" si="143"/>
        <v>940</v>
      </c>
      <c r="BP547" s="27">
        <f t="shared" si="144"/>
        <v>0.66666666666666674</v>
      </c>
      <c r="BQ547" s="28">
        <f t="shared" si="145"/>
        <v>80.000000000000014</v>
      </c>
      <c r="BR547" s="29">
        <v>1</v>
      </c>
      <c r="BS547" s="29">
        <v>1</v>
      </c>
      <c r="BT547" s="29"/>
      <c r="BU547" s="30"/>
      <c r="BV547" s="29"/>
      <c r="BW547" s="16">
        <f t="shared" si="146"/>
        <v>801</v>
      </c>
    </row>
    <row r="548" spans="1:75" x14ac:dyDescent="0.3">
      <c r="A548" s="14">
        <v>547</v>
      </c>
      <c r="B548" s="15">
        <v>46061</v>
      </c>
      <c r="C548" s="23" t="s">
        <v>38</v>
      </c>
      <c r="D548" s="17" t="str">
        <f t="shared" si="138"/>
        <v>IG</v>
      </c>
      <c r="E548" s="18" t="s">
        <v>93</v>
      </c>
      <c r="F548" s="18"/>
      <c r="G548" s="19"/>
      <c r="H548" s="19"/>
      <c r="I548" s="19"/>
      <c r="J548" s="20"/>
      <c r="K548" s="21" t="e">
        <f>VLOOKUP(J548,'[2]Item List (3)'!A$1:B$110000,2,FALSE)</f>
        <v>#N/A</v>
      </c>
      <c r="L548" s="20"/>
      <c r="M548" s="16" t="s">
        <v>138</v>
      </c>
      <c r="N548" s="16"/>
      <c r="O548" s="22" t="str">
        <f t="shared" si="139"/>
        <v/>
      </c>
      <c r="P548" s="16"/>
      <c r="Q548" s="16"/>
      <c r="R548" s="16"/>
      <c r="S548" s="16"/>
      <c r="T548" s="16"/>
      <c r="U548" s="23">
        <f t="shared" si="149"/>
        <v>0</v>
      </c>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v>480</v>
      </c>
      <c r="AS548" s="16"/>
      <c r="AT548" s="16"/>
      <c r="AU548" s="16"/>
      <c r="AV548" s="16"/>
      <c r="AW548" s="16"/>
      <c r="AX548" s="16"/>
      <c r="AY548" s="16"/>
      <c r="AZ548" s="16"/>
      <c r="BA548" s="16"/>
      <c r="BB548" s="16"/>
      <c r="BC548" s="16"/>
      <c r="BD548" s="16"/>
      <c r="BE548" s="16"/>
      <c r="BF548" s="16"/>
      <c r="BG548" s="23">
        <f t="shared" si="137"/>
        <v>480</v>
      </c>
      <c r="BH548" s="24">
        <f t="shared" si="140"/>
        <v>8</v>
      </c>
      <c r="BI548" s="25">
        <f t="shared" si="152"/>
        <v>0</v>
      </c>
      <c r="BJ548" s="25">
        <f t="shared" si="141"/>
        <v>0</v>
      </c>
      <c r="BK548" s="26">
        <f t="shared" si="150"/>
        <v>0</v>
      </c>
      <c r="BL548" s="26">
        <f t="shared" si="151"/>
        <v>0</v>
      </c>
      <c r="BM548" s="26">
        <f t="shared" si="142"/>
        <v>0</v>
      </c>
      <c r="BN548" s="27">
        <f t="shared" si="148"/>
        <v>0</v>
      </c>
      <c r="BO548" s="27">
        <f t="shared" si="143"/>
        <v>0</v>
      </c>
      <c r="BP548" s="27">
        <f t="shared" si="144"/>
        <v>8</v>
      </c>
      <c r="BQ548" s="28">
        <f t="shared" si="145"/>
        <v>0</v>
      </c>
      <c r="BR548" s="29"/>
      <c r="BS548" s="29"/>
      <c r="BT548" s="29"/>
      <c r="BU548" s="30"/>
      <c r="BV548" s="29"/>
      <c r="BW548" s="16">
        <f t="shared" si="146"/>
        <v>0</v>
      </c>
    </row>
    <row r="549" spans="1:75" x14ac:dyDescent="0.3">
      <c r="A549" s="14">
        <v>548</v>
      </c>
      <c r="B549" s="15">
        <v>46061</v>
      </c>
      <c r="C549" s="23" t="s">
        <v>40</v>
      </c>
      <c r="D549" s="17" t="str">
        <f t="shared" si="138"/>
        <v>IG</v>
      </c>
      <c r="E549" s="18" t="s">
        <v>93</v>
      </c>
      <c r="F549" s="18"/>
      <c r="G549" s="19"/>
      <c r="H549" s="19"/>
      <c r="I549" s="19"/>
      <c r="J549" s="20"/>
      <c r="K549" s="21" t="e">
        <f>VLOOKUP(J549,'[2]Item List (3)'!A$1:B$110000,2,FALSE)</f>
        <v>#N/A</v>
      </c>
      <c r="L549" s="20"/>
      <c r="M549" s="16" t="s">
        <v>138</v>
      </c>
      <c r="N549" s="16"/>
      <c r="O549" s="22" t="str">
        <f t="shared" si="139"/>
        <v/>
      </c>
      <c r="P549" s="16"/>
      <c r="Q549" s="16"/>
      <c r="R549" s="16"/>
      <c r="S549" s="16"/>
      <c r="T549" s="16"/>
      <c r="U549" s="23">
        <f t="shared" si="149"/>
        <v>0</v>
      </c>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v>480</v>
      </c>
      <c r="AS549" s="16"/>
      <c r="AT549" s="16"/>
      <c r="AU549" s="16"/>
      <c r="AV549" s="16"/>
      <c r="AW549" s="16"/>
      <c r="AX549" s="16"/>
      <c r="AY549" s="16"/>
      <c r="AZ549" s="16"/>
      <c r="BA549" s="16"/>
      <c r="BB549" s="16"/>
      <c r="BC549" s="16"/>
      <c r="BD549" s="16"/>
      <c r="BE549" s="16"/>
      <c r="BF549" s="16"/>
      <c r="BG549" s="23">
        <f t="shared" si="137"/>
        <v>480</v>
      </c>
      <c r="BH549" s="24">
        <f t="shared" si="140"/>
        <v>8</v>
      </c>
      <c r="BI549" s="25">
        <f t="shared" si="152"/>
        <v>0</v>
      </c>
      <c r="BJ549" s="25">
        <f t="shared" si="141"/>
        <v>0</v>
      </c>
      <c r="BK549" s="26">
        <f t="shared" si="150"/>
        <v>0</v>
      </c>
      <c r="BL549" s="26">
        <f t="shared" si="151"/>
        <v>0</v>
      </c>
      <c r="BM549" s="26">
        <f t="shared" si="142"/>
        <v>0</v>
      </c>
      <c r="BN549" s="27">
        <f t="shared" si="148"/>
        <v>0</v>
      </c>
      <c r="BO549" s="27">
        <f t="shared" si="143"/>
        <v>0</v>
      </c>
      <c r="BP549" s="27">
        <f t="shared" si="144"/>
        <v>8</v>
      </c>
      <c r="BQ549" s="28">
        <f t="shared" si="145"/>
        <v>0</v>
      </c>
      <c r="BR549" s="29"/>
      <c r="BS549" s="29"/>
      <c r="BT549" s="29"/>
      <c r="BU549" s="30"/>
      <c r="BV549" s="29"/>
      <c r="BW549" s="16">
        <f t="shared" si="146"/>
        <v>0</v>
      </c>
    </row>
    <row r="550" spans="1:75" x14ac:dyDescent="0.3">
      <c r="A550" s="14">
        <v>549</v>
      </c>
      <c r="B550" s="15">
        <v>46061</v>
      </c>
      <c r="C550" s="23" t="s">
        <v>38</v>
      </c>
      <c r="D550" s="17" t="str">
        <f t="shared" si="138"/>
        <v>IG</v>
      </c>
      <c r="E550" s="18" t="s">
        <v>94</v>
      </c>
      <c r="F550" s="18" t="s">
        <v>75</v>
      </c>
      <c r="G550" s="19" t="s">
        <v>83</v>
      </c>
      <c r="H550" s="19"/>
      <c r="I550" s="19"/>
      <c r="J550" s="20">
        <v>208448</v>
      </c>
      <c r="K550" s="21" t="str">
        <f>VLOOKUP(J550,'[2]Item List (3)'!A$1:B$110000,2,FALSE)</f>
        <v>R.OR 448(JC 8007)</v>
      </c>
      <c r="L550" s="20">
        <v>251223010</v>
      </c>
      <c r="M550" s="16" t="s">
        <v>141</v>
      </c>
      <c r="N550" s="16">
        <v>30</v>
      </c>
      <c r="O550" s="22">
        <f t="shared" si="139"/>
        <v>120</v>
      </c>
      <c r="P550" s="16">
        <v>1</v>
      </c>
      <c r="Q550" s="16">
        <v>200</v>
      </c>
      <c r="R550" s="16">
        <v>8</v>
      </c>
      <c r="S550" s="16">
        <v>4</v>
      </c>
      <c r="T550" s="16"/>
      <c r="U550" s="23">
        <f t="shared" si="149"/>
        <v>204</v>
      </c>
      <c r="V550" s="16">
        <v>120</v>
      </c>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v>360</v>
      </c>
      <c r="AS550" s="16"/>
      <c r="AT550" s="16"/>
      <c r="AU550" s="16"/>
      <c r="AV550" s="16"/>
      <c r="AW550" s="16"/>
      <c r="AX550" s="16"/>
      <c r="AY550" s="16"/>
      <c r="AZ550" s="16"/>
      <c r="BA550" s="16"/>
      <c r="BB550" s="16"/>
      <c r="BC550" s="16"/>
      <c r="BD550" s="16"/>
      <c r="BE550" s="16"/>
      <c r="BF550" s="16"/>
      <c r="BG550" s="23">
        <f t="shared" si="137"/>
        <v>480</v>
      </c>
      <c r="BH550" s="24">
        <f t="shared" si="140"/>
        <v>8</v>
      </c>
      <c r="BI550" s="25">
        <f t="shared" si="152"/>
        <v>2</v>
      </c>
      <c r="BJ550" s="25">
        <f t="shared" si="141"/>
        <v>25</v>
      </c>
      <c r="BK550" s="26">
        <f t="shared" si="150"/>
        <v>85</v>
      </c>
      <c r="BL550" s="26">
        <f t="shared" si="151"/>
        <v>94.117647058823522</v>
      </c>
      <c r="BM550" s="26">
        <f t="shared" si="142"/>
        <v>20</v>
      </c>
      <c r="BN550" s="27">
        <f t="shared" si="148"/>
        <v>0</v>
      </c>
      <c r="BO550" s="27">
        <f t="shared" si="143"/>
        <v>960</v>
      </c>
      <c r="BP550" s="27">
        <f t="shared" si="144"/>
        <v>6</v>
      </c>
      <c r="BQ550" s="28">
        <f t="shared" si="145"/>
        <v>720</v>
      </c>
      <c r="BR550" s="29"/>
      <c r="BS550" s="29"/>
      <c r="BT550" s="29"/>
      <c r="BU550" s="30"/>
      <c r="BV550" s="29"/>
      <c r="BW550" s="16">
        <f t="shared" si="146"/>
        <v>200</v>
      </c>
    </row>
    <row r="551" spans="1:75" x14ac:dyDescent="0.3">
      <c r="A551" s="14">
        <v>550</v>
      </c>
      <c r="B551" s="15">
        <v>46061</v>
      </c>
      <c r="C551" s="23" t="s">
        <v>40</v>
      </c>
      <c r="D551" s="17" t="str">
        <f t="shared" si="138"/>
        <v>IG</v>
      </c>
      <c r="E551" s="18" t="s">
        <v>94</v>
      </c>
      <c r="F551" s="18" t="s">
        <v>75</v>
      </c>
      <c r="G551" s="19" t="s">
        <v>64</v>
      </c>
      <c r="H551" s="19"/>
      <c r="I551" s="19"/>
      <c r="J551" s="20">
        <v>208448</v>
      </c>
      <c r="K551" s="21" t="str">
        <f>VLOOKUP(J551,'[2]Item List (3)'!A$1:B$110000,2,FALSE)</f>
        <v>R.OR 448(JC 8007)</v>
      </c>
      <c r="L551" s="20">
        <v>251223010</v>
      </c>
      <c r="M551" s="16" t="s">
        <v>141</v>
      </c>
      <c r="N551" s="16">
        <v>30</v>
      </c>
      <c r="O551" s="22">
        <f t="shared" si="139"/>
        <v>120</v>
      </c>
      <c r="P551" s="16">
        <v>1</v>
      </c>
      <c r="Q551" s="16">
        <v>271</v>
      </c>
      <c r="R551" s="16">
        <v>13</v>
      </c>
      <c r="S551" s="16">
        <v>4</v>
      </c>
      <c r="T551" s="16"/>
      <c r="U551" s="23">
        <f t="shared" si="149"/>
        <v>275</v>
      </c>
      <c r="V551" s="16">
        <v>160</v>
      </c>
      <c r="W551" s="16"/>
      <c r="X551" s="16"/>
      <c r="Y551" s="16"/>
      <c r="Z551" s="16"/>
      <c r="AA551" s="16"/>
      <c r="AB551" s="16"/>
      <c r="AC551" s="16"/>
      <c r="AD551" s="16"/>
      <c r="AE551" s="16"/>
      <c r="AF551" s="16"/>
      <c r="AG551" s="16"/>
      <c r="AH551" s="16"/>
      <c r="AI551" s="16"/>
      <c r="AJ551" s="16"/>
      <c r="AK551" s="16"/>
      <c r="AL551" s="16"/>
      <c r="AM551" s="16"/>
      <c r="AN551" s="16"/>
      <c r="AO551" s="16"/>
      <c r="AP551" s="16">
        <v>10</v>
      </c>
      <c r="AQ551" s="16"/>
      <c r="AR551" s="16">
        <v>300</v>
      </c>
      <c r="AS551" s="16"/>
      <c r="AT551" s="16"/>
      <c r="AU551" s="16"/>
      <c r="AV551" s="16"/>
      <c r="AW551" s="16"/>
      <c r="AX551" s="16"/>
      <c r="AY551" s="16"/>
      <c r="AZ551" s="16"/>
      <c r="BA551" s="16"/>
      <c r="BB551" s="16">
        <v>10</v>
      </c>
      <c r="BC551" s="16"/>
      <c r="BD551" s="16"/>
      <c r="BE551" s="16"/>
      <c r="BF551" s="16"/>
      <c r="BG551" s="23">
        <f t="shared" si="137"/>
        <v>480</v>
      </c>
      <c r="BH551" s="24">
        <f t="shared" si="140"/>
        <v>8</v>
      </c>
      <c r="BI551" s="25">
        <f t="shared" si="152"/>
        <v>2.666666666666667</v>
      </c>
      <c r="BJ551" s="25">
        <f t="shared" si="141"/>
        <v>33.333333333333336</v>
      </c>
      <c r="BK551" s="26">
        <f t="shared" si="150"/>
        <v>85.937499999999986</v>
      </c>
      <c r="BL551" s="26">
        <f t="shared" si="151"/>
        <v>93.818181818181827</v>
      </c>
      <c r="BM551" s="26">
        <f t="shared" si="142"/>
        <v>26.875</v>
      </c>
      <c r="BN551" s="27">
        <f t="shared" si="148"/>
        <v>0.16666666666666666</v>
      </c>
      <c r="BO551" s="27">
        <f t="shared" si="143"/>
        <v>940</v>
      </c>
      <c r="BP551" s="27">
        <f t="shared" si="144"/>
        <v>5.1666666666666661</v>
      </c>
      <c r="BQ551" s="28">
        <f t="shared" si="145"/>
        <v>619.99999999999989</v>
      </c>
      <c r="BR551" s="29"/>
      <c r="BS551" s="29"/>
      <c r="BT551" s="29"/>
      <c r="BU551" s="30"/>
      <c r="BV551" s="29"/>
      <c r="BW551" s="16">
        <f t="shared" si="146"/>
        <v>271</v>
      </c>
    </row>
    <row r="552" spans="1:75" x14ac:dyDescent="0.3">
      <c r="A552" s="14">
        <v>551</v>
      </c>
      <c r="B552" s="15">
        <v>46061</v>
      </c>
      <c r="C552" s="23" t="s">
        <v>38</v>
      </c>
      <c r="D552" s="17" t="str">
        <f t="shared" si="138"/>
        <v>IG</v>
      </c>
      <c r="E552" s="18" t="s">
        <v>97</v>
      </c>
      <c r="F552" s="18"/>
      <c r="G552" s="19"/>
      <c r="H552" s="19"/>
      <c r="I552" s="19"/>
      <c r="J552" s="20"/>
      <c r="K552" s="21" t="e">
        <f>VLOOKUP(J552,'[2]Item List (3)'!A$1:B$110000,2,FALSE)</f>
        <v>#N/A</v>
      </c>
      <c r="L552" s="20"/>
      <c r="M552" s="16" t="s">
        <v>138</v>
      </c>
      <c r="N552" s="16"/>
      <c r="O552" s="22" t="str">
        <f t="shared" si="139"/>
        <v/>
      </c>
      <c r="P552" s="16"/>
      <c r="Q552" s="16"/>
      <c r="R552" s="16"/>
      <c r="S552" s="16"/>
      <c r="T552" s="16"/>
      <c r="U552" s="23">
        <f t="shared" si="149"/>
        <v>0</v>
      </c>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v>480</v>
      </c>
      <c r="AV552" s="16"/>
      <c r="AW552" s="16"/>
      <c r="AX552" s="16"/>
      <c r="AY552" s="16"/>
      <c r="AZ552" s="16"/>
      <c r="BA552" s="16"/>
      <c r="BB552" s="16"/>
      <c r="BC552" s="16"/>
      <c r="BD552" s="16"/>
      <c r="BE552" s="16"/>
      <c r="BF552" s="16"/>
      <c r="BG552" s="23">
        <f t="shared" si="137"/>
        <v>480</v>
      </c>
      <c r="BH552" s="24">
        <f t="shared" si="140"/>
        <v>8</v>
      </c>
      <c r="BI552" s="25">
        <f t="shared" si="152"/>
        <v>0</v>
      </c>
      <c r="BJ552" s="25">
        <f t="shared" si="141"/>
        <v>0</v>
      </c>
      <c r="BK552" s="26">
        <f t="shared" si="150"/>
        <v>0</v>
      </c>
      <c r="BL552" s="26">
        <f t="shared" si="151"/>
        <v>0</v>
      </c>
      <c r="BM552" s="26">
        <f t="shared" si="142"/>
        <v>0</v>
      </c>
      <c r="BN552" s="27">
        <f t="shared" si="148"/>
        <v>0</v>
      </c>
      <c r="BO552" s="27">
        <f t="shared" si="143"/>
        <v>0</v>
      </c>
      <c r="BP552" s="27">
        <f t="shared" si="144"/>
        <v>8</v>
      </c>
      <c r="BQ552" s="28">
        <f t="shared" si="145"/>
        <v>0</v>
      </c>
      <c r="BR552" s="29"/>
      <c r="BS552" s="29"/>
      <c r="BT552" s="29"/>
      <c r="BU552" s="30"/>
      <c r="BV552" s="29"/>
      <c r="BW552" s="16">
        <f t="shared" si="146"/>
        <v>0</v>
      </c>
    </row>
    <row r="553" spans="1:75" x14ac:dyDescent="0.3">
      <c r="A553" s="14">
        <v>552</v>
      </c>
      <c r="B553" s="15">
        <v>46061</v>
      </c>
      <c r="C553" s="23" t="s">
        <v>40</v>
      </c>
      <c r="D553" s="17" t="str">
        <f t="shared" si="138"/>
        <v>IG</v>
      </c>
      <c r="E553" s="18" t="s">
        <v>97</v>
      </c>
      <c r="F553" s="18"/>
      <c r="G553" s="19"/>
      <c r="H553" s="19"/>
      <c r="I553" s="19"/>
      <c r="J553" s="20"/>
      <c r="K553" s="21" t="e">
        <f>VLOOKUP(J553,'[2]Item List (3)'!A$1:B$110000,2,FALSE)</f>
        <v>#N/A</v>
      </c>
      <c r="L553" s="20"/>
      <c r="M553" s="16" t="s">
        <v>138</v>
      </c>
      <c r="N553" s="16"/>
      <c r="O553" s="22" t="str">
        <f t="shared" si="139"/>
        <v/>
      </c>
      <c r="P553" s="16"/>
      <c r="Q553" s="16"/>
      <c r="R553" s="16"/>
      <c r="S553" s="16"/>
      <c r="T553" s="16"/>
      <c r="U553" s="23">
        <f t="shared" si="149"/>
        <v>0</v>
      </c>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v>480</v>
      </c>
      <c r="AV553" s="16"/>
      <c r="AW553" s="16"/>
      <c r="AX553" s="16"/>
      <c r="AY553" s="16"/>
      <c r="AZ553" s="16"/>
      <c r="BA553" s="16"/>
      <c r="BB553" s="16"/>
      <c r="BC553" s="16"/>
      <c r="BD553" s="16"/>
      <c r="BE553" s="16"/>
      <c r="BF553" s="16"/>
      <c r="BG553" s="23">
        <f t="shared" si="137"/>
        <v>480</v>
      </c>
      <c r="BH553" s="24">
        <f t="shared" si="140"/>
        <v>8</v>
      </c>
      <c r="BI553" s="25">
        <f t="shared" si="152"/>
        <v>0</v>
      </c>
      <c r="BJ553" s="25">
        <f t="shared" si="141"/>
        <v>0</v>
      </c>
      <c r="BK553" s="26">
        <f t="shared" si="150"/>
        <v>0</v>
      </c>
      <c r="BL553" s="26">
        <f t="shared" si="151"/>
        <v>0</v>
      </c>
      <c r="BM553" s="26">
        <f t="shared" si="142"/>
        <v>0</v>
      </c>
      <c r="BN553" s="27">
        <f t="shared" si="148"/>
        <v>0</v>
      </c>
      <c r="BO553" s="27">
        <f t="shared" si="143"/>
        <v>0</v>
      </c>
      <c r="BP553" s="27">
        <f t="shared" si="144"/>
        <v>8</v>
      </c>
      <c r="BQ553" s="28">
        <f t="shared" si="145"/>
        <v>0</v>
      </c>
      <c r="BR553" s="29"/>
      <c r="BS553" s="29"/>
      <c r="BT553" s="29"/>
      <c r="BU553" s="30"/>
      <c r="BV553" s="29"/>
      <c r="BW553" s="16">
        <f t="shared" si="146"/>
        <v>0</v>
      </c>
    </row>
    <row r="554" spans="1:75" x14ac:dyDescent="0.3">
      <c r="A554" s="14">
        <v>553</v>
      </c>
      <c r="B554" s="15">
        <v>46061</v>
      </c>
      <c r="C554" s="23" t="s">
        <v>38</v>
      </c>
      <c r="D554" s="17" t="str">
        <f t="shared" si="138"/>
        <v>IG</v>
      </c>
      <c r="E554" s="18" t="s">
        <v>99</v>
      </c>
      <c r="F554" s="18"/>
      <c r="G554" s="19"/>
      <c r="H554" s="19"/>
      <c r="I554" s="19"/>
      <c r="J554" s="20"/>
      <c r="K554" s="21" t="e">
        <f>VLOOKUP(J554,'[2]Item List (3)'!A$1:B$110000,2,FALSE)</f>
        <v>#N/A</v>
      </c>
      <c r="L554" s="20"/>
      <c r="M554" s="16" t="s">
        <v>138</v>
      </c>
      <c r="N554" s="16"/>
      <c r="O554" s="22" t="str">
        <f t="shared" si="139"/>
        <v/>
      </c>
      <c r="P554" s="16"/>
      <c r="Q554" s="16"/>
      <c r="R554" s="16"/>
      <c r="S554" s="16"/>
      <c r="T554" s="16"/>
      <c r="U554" s="23">
        <f t="shared" si="149"/>
        <v>0</v>
      </c>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v>480</v>
      </c>
      <c r="AS554" s="16"/>
      <c r="AT554" s="16"/>
      <c r="AU554" s="16"/>
      <c r="AV554" s="16"/>
      <c r="AW554" s="16"/>
      <c r="AX554" s="16"/>
      <c r="AY554" s="16"/>
      <c r="AZ554" s="16"/>
      <c r="BA554" s="16"/>
      <c r="BB554" s="16"/>
      <c r="BC554" s="16"/>
      <c r="BD554" s="16"/>
      <c r="BE554" s="16"/>
      <c r="BF554" s="16"/>
      <c r="BG554" s="23">
        <f t="shared" si="137"/>
        <v>480</v>
      </c>
      <c r="BH554" s="24">
        <f t="shared" si="140"/>
        <v>8</v>
      </c>
      <c r="BI554" s="25">
        <f t="shared" si="152"/>
        <v>0</v>
      </c>
      <c r="BJ554" s="25">
        <f t="shared" si="141"/>
        <v>0</v>
      </c>
      <c r="BK554" s="26">
        <f t="shared" si="150"/>
        <v>0</v>
      </c>
      <c r="BL554" s="26">
        <f t="shared" si="151"/>
        <v>0</v>
      </c>
      <c r="BM554" s="26">
        <f t="shared" si="142"/>
        <v>0</v>
      </c>
      <c r="BN554" s="27">
        <f t="shared" si="148"/>
        <v>0</v>
      </c>
      <c r="BO554" s="27">
        <f t="shared" si="143"/>
        <v>0</v>
      </c>
      <c r="BP554" s="27">
        <f t="shared" si="144"/>
        <v>8</v>
      </c>
      <c r="BQ554" s="28">
        <f t="shared" si="145"/>
        <v>0</v>
      </c>
      <c r="BR554" s="29"/>
      <c r="BS554" s="29"/>
      <c r="BT554" s="29"/>
      <c r="BU554" s="30"/>
      <c r="BV554" s="29"/>
      <c r="BW554" s="16">
        <f t="shared" si="146"/>
        <v>0</v>
      </c>
    </row>
    <row r="555" spans="1:75" x14ac:dyDescent="0.3">
      <c r="A555" s="14">
        <v>554</v>
      </c>
      <c r="B555" s="15">
        <v>46061</v>
      </c>
      <c r="C555" s="23" t="s">
        <v>40</v>
      </c>
      <c r="D555" s="17" t="str">
        <f t="shared" si="138"/>
        <v>IG</v>
      </c>
      <c r="E555" s="18" t="s">
        <v>99</v>
      </c>
      <c r="F555" s="18"/>
      <c r="G555" s="19"/>
      <c r="H555" s="19"/>
      <c r="I555" s="19"/>
      <c r="J555" s="20"/>
      <c r="K555" s="21" t="e">
        <f>VLOOKUP(J555,'[2]Item List (3)'!A$1:B$110000,2,FALSE)</f>
        <v>#N/A</v>
      </c>
      <c r="L555" s="20"/>
      <c r="M555" s="16" t="s">
        <v>138</v>
      </c>
      <c r="N555" s="16"/>
      <c r="O555" s="22" t="str">
        <f t="shared" si="139"/>
        <v/>
      </c>
      <c r="P555" s="16"/>
      <c r="Q555" s="16"/>
      <c r="R555" s="16"/>
      <c r="S555" s="16"/>
      <c r="T555" s="16"/>
      <c r="U555" s="23">
        <f t="shared" si="149"/>
        <v>0</v>
      </c>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v>480</v>
      </c>
      <c r="BG555" s="23">
        <f t="shared" si="137"/>
        <v>480</v>
      </c>
      <c r="BH555" s="24">
        <f t="shared" si="140"/>
        <v>8</v>
      </c>
      <c r="BI555" s="25">
        <f t="shared" si="152"/>
        <v>0</v>
      </c>
      <c r="BJ555" s="25">
        <f t="shared" si="141"/>
        <v>0</v>
      </c>
      <c r="BK555" s="26">
        <f t="shared" si="150"/>
        <v>0</v>
      </c>
      <c r="BL555" s="26">
        <f t="shared" si="151"/>
        <v>0</v>
      </c>
      <c r="BM555" s="26">
        <f t="shared" si="142"/>
        <v>0</v>
      </c>
      <c r="BN555" s="27">
        <f t="shared" si="148"/>
        <v>8</v>
      </c>
      <c r="BO555" s="27">
        <f t="shared" si="143"/>
        <v>0</v>
      </c>
      <c r="BP555" s="27">
        <f t="shared" si="144"/>
        <v>0</v>
      </c>
      <c r="BQ555" s="28">
        <f t="shared" si="145"/>
        <v>0</v>
      </c>
      <c r="BR555" s="29"/>
      <c r="BS555" s="29"/>
      <c r="BT555" s="29"/>
      <c r="BU555" s="30"/>
      <c r="BV555" s="29"/>
      <c r="BW555" s="16">
        <f t="shared" si="146"/>
        <v>0</v>
      </c>
    </row>
    <row r="556" spans="1:75" x14ac:dyDescent="0.3">
      <c r="A556" s="14">
        <v>555</v>
      </c>
      <c r="B556" s="15">
        <v>46061</v>
      </c>
      <c r="C556" s="23" t="s">
        <v>38</v>
      </c>
      <c r="D556" s="17" t="str">
        <f t="shared" si="138"/>
        <v>HO</v>
      </c>
      <c r="E556" s="18" t="s">
        <v>100</v>
      </c>
      <c r="F556" s="18"/>
      <c r="G556" s="19"/>
      <c r="H556" s="19"/>
      <c r="I556" s="19"/>
      <c r="J556" s="20"/>
      <c r="K556" s="21" t="e">
        <f>VLOOKUP(J556,'[2]Item List (3)'!A$1:B$110000,2,FALSE)</f>
        <v>#N/A</v>
      </c>
      <c r="L556" s="20"/>
      <c r="M556" s="16" t="s">
        <v>138</v>
      </c>
      <c r="N556" s="16"/>
      <c r="O556" s="22" t="str">
        <f t="shared" si="139"/>
        <v/>
      </c>
      <c r="P556" s="16"/>
      <c r="Q556" s="16"/>
      <c r="R556" s="16"/>
      <c r="S556" s="16"/>
      <c r="T556" s="16"/>
      <c r="U556" s="23">
        <f t="shared" si="149"/>
        <v>0</v>
      </c>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v>480</v>
      </c>
      <c r="BG556" s="23">
        <f t="shared" si="137"/>
        <v>480</v>
      </c>
      <c r="BH556" s="24">
        <f t="shared" si="140"/>
        <v>8</v>
      </c>
      <c r="BI556" s="25">
        <f t="shared" si="152"/>
        <v>0</v>
      </c>
      <c r="BJ556" s="25">
        <f t="shared" si="141"/>
        <v>0</v>
      </c>
      <c r="BK556" s="26">
        <f t="shared" si="150"/>
        <v>0</v>
      </c>
      <c r="BL556" s="26">
        <f t="shared" si="151"/>
        <v>0</v>
      </c>
      <c r="BM556" s="26">
        <f t="shared" si="142"/>
        <v>0</v>
      </c>
      <c r="BN556" s="27">
        <f t="shared" si="148"/>
        <v>8</v>
      </c>
      <c r="BO556" s="27">
        <f t="shared" si="143"/>
        <v>0</v>
      </c>
      <c r="BP556" s="27">
        <f t="shared" si="144"/>
        <v>0</v>
      </c>
      <c r="BQ556" s="28">
        <f t="shared" si="145"/>
        <v>0</v>
      </c>
      <c r="BR556" s="29"/>
      <c r="BS556" s="29"/>
      <c r="BT556" s="29"/>
      <c r="BU556" s="30"/>
      <c r="BV556" s="29"/>
      <c r="BW556" s="16">
        <f t="shared" si="146"/>
        <v>0</v>
      </c>
    </row>
    <row r="557" spans="1:75" x14ac:dyDescent="0.3">
      <c r="A557" s="14">
        <v>556</v>
      </c>
      <c r="B557" s="15">
        <v>46061</v>
      </c>
      <c r="C557" s="23" t="s">
        <v>40</v>
      </c>
      <c r="D557" s="17" t="str">
        <f t="shared" si="138"/>
        <v>HO</v>
      </c>
      <c r="E557" s="18" t="s">
        <v>100</v>
      </c>
      <c r="F557" s="18"/>
      <c r="G557" s="19"/>
      <c r="H557" s="19"/>
      <c r="I557" s="19"/>
      <c r="J557" s="20"/>
      <c r="K557" s="21" t="e">
        <f>VLOOKUP(J557,'[2]Item List (3)'!A$1:B$110000,2,FALSE)</f>
        <v>#N/A</v>
      </c>
      <c r="L557" s="20"/>
      <c r="M557" s="16" t="s">
        <v>138</v>
      </c>
      <c r="N557" s="16"/>
      <c r="O557" s="22" t="str">
        <f t="shared" si="139"/>
        <v/>
      </c>
      <c r="P557" s="16"/>
      <c r="Q557" s="16"/>
      <c r="R557" s="16"/>
      <c r="S557" s="16"/>
      <c r="T557" s="16"/>
      <c r="U557" s="23">
        <f t="shared" si="149"/>
        <v>0</v>
      </c>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v>480</v>
      </c>
      <c r="BG557" s="23">
        <f t="shared" si="137"/>
        <v>480</v>
      </c>
      <c r="BH557" s="24">
        <f t="shared" si="140"/>
        <v>8</v>
      </c>
      <c r="BI557" s="25">
        <f t="shared" si="152"/>
        <v>0</v>
      </c>
      <c r="BJ557" s="25">
        <f t="shared" si="141"/>
        <v>0</v>
      </c>
      <c r="BK557" s="26">
        <f t="shared" si="150"/>
        <v>0</v>
      </c>
      <c r="BL557" s="26">
        <f t="shared" si="151"/>
        <v>0</v>
      </c>
      <c r="BM557" s="26">
        <f t="shared" si="142"/>
        <v>0</v>
      </c>
      <c r="BN557" s="27">
        <f t="shared" si="148"/>
        <v>8</v>
      </c>
      <c r="BO557" s="27">
        <f t="shared" si="143"/>
        <v>0</v>
      </c>
      <c r="BP557" s="27">
        <f t="shared" si="144"/>
        <v>0</v>
      </c>
      <c r="BQ557" s="28">
        <f t="shared" si="145"/>
        <v>0</v>
      </c>
      <c r="BR557" s="29"/>
      <c r="BS557" s="29"/>
      <c r="BT557" s="29"/>
      <c r="BU557" s="30"/>
      <c r="BV557" s="29"/>
      <c r="BW557" s="16">
        <f t="shared" si="146"/>
        <v>0</v>
      </c>
    </row>
    <row r="558" spans="1:75" x14ac:dyDescent="0.3">
      <c r="A558" s="14">
        <v>557</v>
      </c>
      <c r="B558" s="15">
        <v>46061</v>
      </c>
      <c r="C558" s="23" t="s">
        <v>38</v>
      </c>
      <c r="D558" s="17" t="str">
        <f t="shared" si="138"/>
        <v>HO</v>
      </c>
      <c r="E558" s="18" t="s">
        <v>104</v>
      </c>
      <c r="F558" s="18"/>
      <c r="G558" s="19"/>
      <c r="H558" s="19"/>
      <c r="I558" s="19"/>
      <c r="J558" s="20"/>
      <c r="K558" s="21" t="e">
        <f>VLOOKUP(J558,'[2]Item List (3)'!A$1:B$110000,2,FALSE)</f>
        <v>#N/A</v>
      </c>
      <c r="L558" s="20"/>
      <c r="M558" s="16" t="s">
        <v>138</v>
      </c>
      <c r="N558" s="16"/>
      <c r="O558" s="22" t="str">
        <f t="shared" si="139"/>
        <v/>
      </c>
      <c r="P558" s="16"/>
      <c r="Q558" s="16"/>
      <c r="R558" s="16"/>
      <c r="S558" s="16"/>
      <c r="T558" s="16"/>
      <c r="U558" s="23">
        <f t="shared" si="149"/>
        <v>0</v>
      </c>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v>480</v>
      </c>
      <c r="AS558" s="16"/>
      <c r="AT558" s="16"/>
      <c r="AU558" s="16"/>
      <c r="AV558" s="16"/>
      <c r="AW558" s="16"/>
      <c r="AX558" s="16"/>
      <c r="AY558" s="16"/>
      <c r="AZ558" s="16"/>
      <c r="BA558" s="16"/>
      <c r="BB558" s="16"/>
      <c r="BC558" s="16"/>
      <c r="BD558" s="16"/>
      <c r="BE558" s="16"/>
      <c r="BF558" s="16"/>
      <c r="BG558" s="23">
        <f t="shared" si="137"/>
        <v>480</v>
      </c>
      <c r="BH558" s="24">
        <f t="shared" si="140"/>
        <v>8</v>
      </c>
      <c r="BI558" s="25">
        <f t="shared" si="152"/>
        <v>0</v>
      </c>
      <c r="BJ558" s="25">
        <f t="shared" si="141"/>
        <v>0</v>
      </c>
      <c r="BK558" s="26">
        <f t="shared" si="150"/>
        <v>0</v>
      </c>
      <c r="BL558" s="26">
        <f t="shared" si="151"/>
        <v>0</v>
      </c>
      <c r="BM558" s="26">
        <f t="shared" si="142"/>
        <v>0</v>
      </c>
      <c r="BN558" s="27">
        <f t="shared" si="148"/>
        <v>0</v>
      </c>
      <c r="BO558" s="27">
        <f t="shared" si="143"/>
        <v>0</v>
      </c>
      <c r="BP558" s="27">
        <f t="shared" si="144"/>
        <v>8</v>
      </c>
      <c r="BQ558" s="28">
        <f t="shared" si="145"/>
        <v>0</v>
      </c>
      <c r="BR558" s="29"/>
      <c r="BS558" s="29"/>
      <c r="BT558" s="29"/>
      <c r="BU558" s="30"/>
      <c r="BV558" s="29"/>
      <c r="BW558" s="16">
        <f t="shared" si="146"/>
        <v>0</v>
      </c>
    </row>
    <row r="559" spans="1:75" x14ac:dyDescent="0.3">
      <c r="A559" s="14">
        <v>558</v>
      </c>
      <c r="B559" s="15">
        <v>46061</v>
      </c>
      <c r="C559" s="23" t="s">
        <v>40</v>
      </c>
      <c r="D559" s="17" t="str">
        <f t="shared" si="138"/>
        <v>HO</v>
      </c>
      <c r="E559" s="18" t="s">
        <v>104</v>
      </c>
      <c r="F559" s="18" t="s">
        <v>101</v>
      </c>
      <c r="G559" s="19" t="s">
        <v>105</v>
      </c>
      <c r="H559" s="19"/>
      <c r="I559" s="19"/>
      <c r="J559" s="20">
        <v>104738</v>
      </c>
      <c r="K559" s="21" t="str">
        <f>VLOOKUP(J559,'[2]Item List (3)'!A$1:B$110000,2,FALSE)</f>
        <v>IR.IR 20X28.6X16</v>
      </c>
      <c r="L559" s="20">
        <v>251221006</v>
      </c>
      <c r="M559" s="16" t="s">
        <v>138</v>
      </c>
      <c r="N559" s="16">
        <v>40</v>
      </c>
      <c r="O559" s="22">
        <f t="shared" si="139"/>
        <v>90</v>
      </c>
      <c r="P559" s="16">
        <v>1</v>
      </c>
      <c r="Q559" s="16">
        <v>585</v>
      </c>
      <c r="R559" s="16"/>
      <c r="S559" s="16"/>
      <c r="T559" s="16"/>
      <c r="U559" s="23">
        <f t="shared" si="149"/>
        <v>585</v>
      </c>
      <c r="V559" s="16">
        <v>425</v>
      </c>
      <c r="W559" s="16">
        <v>70</v>
      </c>
      <c r="X559" s="16"/>
      <c r="Y559" s="16"/>
      <c r="Z559" s="16"/>
      <c r="AA559" s="16"/>
      <c r="AB559" s="16"/>
      <c r="AC559" s="16"/>
      <c r="AD559" s="16"/>
      <c r="AE559" s="16"/>
      <c r="AF559" s="16"/>
      <c r="AG559" s="16"/>
      <c r="AH559" s="16"/>
      <c r="AI559" s="16"/>
      <c r="AJ559" s="16"/>
      <c r="AK559" s="16"/>
      <c r="AL559" s="16"/>
      <c r="AM559" s="16"/>
      <c r="AN559" s="16"/>
      <c r="AO559" s="16"/>
      <c r="AP559" s="16">
        <v>15</v>
      </c>
      <c r="AQ559" s="16"/>
      <c r="AR559" s="16"/>
      <c r="AS559" s="16"/>
      <c r="AT559" s="16"/>
      <c r="AU559" s="16"/>
      <c r="AV559" s="16"/>
      <c r="AW559" s="16"/>
      <c r="AX559" s="16"/>
      <c r="AY559" s="16"/>
      <c r="AZ559" s="16"/>
      <c r="BA559" s="16"/>
      <c r="BB559" s="16"/>
      <c r="BC559" s="16"/>
      <c r="BD559" s="16"/>
      <c r="BE559" s="16"/>
      <c r="BF559" s="16"/>
      <c r="BG559" s="23">
        <f t="shared" si="137"/>
        <v>510</v>
      </c>
      <c r="BH559" s="24">
        <f t="shared" si="140"/>
        <v>8.5</v>
      </c>
      <c r="BI559" s="25">
        <f t="shared" si="152"/>
        <v>7.083333333333333</v>
      </c>
      <c r="BJ559" s="25">
        <f t="shared" si="141"/>
        <v>83.333333333333329</v>
      </c>
      <c r="BK559" s="26">
        <f t="shared" si="150"/>
        <v>91.764705882352942</v>
      </c>
      <c r="BL559" s="26">
        <f t="shared" si="151"/>
        <v>100</v>
      </c>
      <c r="BM559" s="26">
        <f t="shared" si="142"/>
        <v>76.47058823529413</v>
      </c>
      <c r="BN559" s="27">
        <f t="shared" si="148"/>
        <v>1.4166666666666667</v>
      </c>
      <c r="BO559" s="27">
        <f t="shared" si="143"/>
        <v>637.5</v>
      </c>
      <c r="BP559" s="27">
        <f t="shared" si="144"/>
        <v>0</v>
      </c>
      <c r="BQ559" s="28">
        <f t="shared" si="145"/>
        <v>0</v>
      </c>
      <c r="BR559" s="29"/>
      <c r="BS559" s="29"/>
      <c r="BT559" s="29"/>
      <c r="BU559" s="30"/>
      <c r="BV559" s="29"/>
      <c r="BW559" s="16">
        <f t="shared" si="146"/>
        <v>585</v>
      </c>
    </row>
    <row r="560" spans="1:75" x14ac:dyDescent="0.3">
      <c r="A560" s="14">
        <v>559</v>
      </c>
      <c r="B560" s="15">
        <v>46061</v>
      </c>
      <c r="C560" s="23" t="s">
        <v>38</v>
      </c>
      <c r="D560" s="17" t="str">
        <f t="shared" si="138"/>
        <v>HO</v>
      </c>
      <c r="E560" s="18" t="s">
        <v>108</v>
      </c>
      <c r="F560" s="18" t="s">
        <v>101</v>
      </c>
      <c r="G560" s="19" t="s">
        <v>98</v>
      </c>
      <c r="H560" s="19"/>
      <c r="I560" s="19"/>
      <c r="J560" s="20">
        <v>202103</v>
      </c>
      <c r="K560" s="21" t="e">
        <f>VLOOKUP(J560,'[2]Item List (3)'!A$1:B$110000,2,FALSE)</f>
        <v>#N/A</v>
      </c>
      <c r="L560" s="20"/>
      <c r="M560" s="16" t="s">
        <v>141</v>
      </c>
      <c r="N560" s="16">
        <v>25</v>
      </c>
      <c r="O560" s="22">
        <f t="shared" si="139"/>
        <v>144</v>
      </c>
      <c r="P560" s="16">
        <v>1</v>
      </c>
      <c r="Q560" s="16">
        <v>174</v>
      </c>
      <c r="R560" s="16"/>
      <c r="S560" s="16"/>
      <c r="T560" s="16"/>
      <c r="U560" s="23">
        <f t="shared" si="149"/>
        <v>174</v>
      </c>
      <c r="V560" s="16">
        <v>190</v>
      </c>
      <c r="W560" s="16">
        <v>60</v>
      </c>
      <c r="X560" s="16">
        <v>30</v>
      </c>
      <c r="Y560" s="16"/>
      <c r="Z560" s="16"/>
      <c r="AA560" s="16"/>
      <c r="AB560" s="16"/>
      <c r="AC560" s="16"/>
      <c r="AD560" s="16"/>
      <c r="AE560" s="16"/>
      <c r="AF560" s="16"/>
      <c r="AG560" s="16"/>
      <c r="AH560" s="16"/>
      <c r="AI560" s="16"/>
      <c r="AJ560" s="16"/>
      <c r="AK560" s="16"/>
      <c r="AL560" s="16"/>
      <c r="AM560" s="16"/>
      <c r="AN560" s="16">
        <v>140</v>
      </c>
      <c r="AO560" s="16"/>
      <c r="AP560" s="16"/>
      <c r="AQ560" s="16"/>
      <c r="AR560" s="16">
        <v>60</v>
      </c>
      <c r="AS560" s="16"/>
      <c r="AT560" s="16"/>
      <c r="AU560" s="16"/>
      <c r="AV560" s="16"/>
      <c r="AW560" s="16"/>
      <c r="AX560" s="16"/>
      <c r="AY560" s="16"/>
      <c r="AZ560" s="16"/>
      <c r="BA560" s="16"/>
      <c r="BB560" s="16"/>
      <c r="BC560" s="16"/>
      <c r="BD560" s="16"/>
      <c r="BE560" s="16"/>
      <c r="BF560" s="16"/>
      <c r="BG560" s="23">
        <f t="shared" ref="BG560:BG623" si="153">SUM(V560:BF560)</f>
        <v>480</v>
      </c>
      <c r="BH560" s="24">
        <f t="shared" si="140"/>
        <v>8</v>
      </c>
      <c r="BI560" s="25">
        <f t="shared" si="152"/>
        <v>3.166666666666667</v>
      </c>
      <c r="BJ560" s="25">
        <f t="shared" si="141"/>
        <v>39.583333333333336</v>
      </c>
      <c r="BK560" s="26">
        <f t="shared" si="150"/>
        <v>38.157894736842103</v>
      </c>
      <c r="BL560" s="26">
        <f t="shared" si="151"/>
        <v>100</v>
      </c>
      <c r="BM560" s="26">
        <f t="shared" si="142"/>
        <v>15.104166666666668</v>
      </c>
      <c r="BN560" s="27">
        <f t="shared" si="148"/>
        <v>1</v>
      </c>
      <c r="BO560" s="27">
        <f t="shared" si="143"/>
        <v>1008</v>
      </c>
      <c r="BP560" s="27">
        <f t="shared" si="144"/>
        <v>3.833333333333333</v>
      </c>
      <c r="BQ560" s="28">
        <f t="shared" si="145"/>
        <v>551.99999999999989</v>
      </c>
      <c r="BR560" s="29"/>
      <c r="BS560" s="29"/>
      <c r="BT560" s="29"/>
      <c r="BU560" s="30"/>
      <c r="BV560" s="29"/>
      <c r="BW560" s="16">
        <f t="shared" si="146"/>
        <v>174</v>
      </c>
    </row>
    <row r="561" spans="1:75" x14ac:dyDescent="0.3">
      <c r="A561" s="14">
        <v>560</v>
      </c>
      <c r="B561" s="15">
        <v>46061</v>
      </c>
      <c r="C561" s="23" t="s">
        <v>40</v>
      </c>
      <c r="D561" s="17" t="str">
        <f t="shared" si="138"/>
        <v>HO</v>
      </c>
      <c r="E561" s="18" t="s">
        <v>108</v>
      </c>
      <c r="F561" s="18"/>
      <c r="G561" s="19"/>
      <c r="H561" s="19"/>
      <c r="I561" s="19"/>
      <c r="J561" s="20"/>
      <c r="K561" s="21" t="e">
        <f>VLOOKUP(J561,'[2]Item List (3)'!A$1:B$110000,2,FALSE)</f>
        <v>#N/A</v>
      </c>
      <c r="L561" s="20"/>
      <c r="M561" s="16" t="s">
        <v>138</v>
      </c>
      <c r="N561" s="16"/>
      <c r="O561" s="22" t="str">
        <f t="shared" si="139"/>
        <v/>
      </c>
      <c r="P561" s="16"/>
      <c r="Q561" s="16"/>
      <c r="R561" s="16"/>
      <c r="S561" s="16"/>
      <c r="T561" s="16"/>
      <c r="U561" s="23">
        <f t="shared" si="149"/>
        <v>0</v>
      </c>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v>480</v>
      </c>
      <c r="AS561" s="16"/>
      <c r="AT561" s="16"/>
      <c r="AU561" s="16"/>
      <c r="AV561" s="16"/>
      <c r="AW561" s="16"/>
      <c r="AX561" s="16"/>
      <c r="AY561" s="16"/>
      <c r="AZ561" s="16"/>
      <c r="BA561" s="16"/>
      <c r="BB561" s="16"/>
      <c r="BC561" s="16"/>
      <c r="BD561" s="16"/>
      <c r="BE561" s="16"/>
      <c r="BF561" s="16"/>
      <c r="BG561" s="23">
        <f t="shared" si="153"/>
        <v>480</v>
      </c>
      <c r="BH561" s="24">
        <f t="shared" si="140"/>
        <v>8</v>
      </c>
      <c r="BI561" s="25">
        <f t="shared" si="152"/>
        <v>0</v>
      </c>
      <c r="BJ561" s="25">
        <f t="shared" si="141"/>
        <v>0</v>
      </c>
      <c r="BK561" s="26">
        <f t="shared" si="150"/>
        <v>0</v>
      </c>
      <c r="BL561" s="26">
        <f t="shared" si="151"/>
        <v>0</v>
      </c>
      <c r="BM561" s="26">
        <f t="shared" si="142"/>
        <v>0</v>
      </c>
      <c r="BN561" s="27">
        <f t="shared" si="148"/>
        <v>0</v>
      </c>
      <c r="BO561" s="27">
        <f t="shared" si="143"/>
        <v>0</v>
      </c>
      <c r="BP561" s="27">
        <f t="shared" si="144"/>
        <v>8</v>
      </c>
      <c r="BQ561" s="28">
        <f t="shared" si="145"/>
        <v>0</v>
      </c>
      <c r="BR561" s="29"/>
      <c r="BS561" s="29"/>
      <c r="BT561" s="29"/>
      <c r="BU561" s="30"/>
      <c r="BV561" s="29"/>
      <c r="BW561" s="16">
        <f t="shared" si="146"/>
        <v>0</v>
      </c>
    </row>
    <row r="562" spans="1:75" x14ac:dyDescent="0.3">
      <c r="A562" s="14">
        <v>561</v>
      </c>
      <c r="B562" s="15">
        <v>46061</v>
      </c>
      <c r="C562" s="23" t="s">
        <v>38</v>
      </c>
      <c r="D562" s="17" t="str">
        <f t="shared" si="138"/>
        <v>HO</v>
      </c>
      <c r="E562" s="18" t="s">
        <v>111</v>
      </c>
      <c r="F562" s="18" t="s">
        <v>101</v>
      </c>
      <c r="G562" s="19" t="s">
        <v>112</v>
      </c>
      <c r="H562" s="19"/>
      <c r="I562" s="19"/>
      <c r="J562" s="20">
        <v>104299</v>
      </c>
      <c r="K562" s="21" t="str">
        <f>VLOOKUP(J562,'[2]Item List (3)'!A$1:B$110000,2,FALSE)</f>
        <v>IR.9916</v>
      </c>
      <c r="L562" s="20">
        <v>251207010</v>
      </c>
      <c r="M562" s="16" t="s">
        <v>138</v>
      </c>
      <c r="N562" s="16">
        <v>15</v>
      </c>
      <c r="O562" s="22">
        <f t="shared" si="139"/>
        <v>240</v>
      </c>
      <c r="P562" s="16">
        <v>1</v>
      </c>
      <c r="Q562" s="16">
        <v>347</v>
      </c>
      <c r="R562" s="16"/>
      <c r="S562" s="16"/>
      <c r="T562" s="16"/>
      <c r="U562" s="23">
        <f t="shared" si="149"/>
        <v>347</v>
      </c>
      <c r="V562" s="16">
        <v>90</v>
      </c>
      <c r="W562" s="16">
        <v>150</v>
      </c>
      <c r="X562" s="16">
        <v>90</v>
      </c>
      <c r="Y562" s="16"/>
      <c r="Z562" s="16"/>
      <c r="AA562" s="16"/>
      <c r="AB562" s="16"/>
      <c r="AC562" s="16"/>
      <c r="AD562" s="16"/>
      <c r="AE562" s="16"/>
      <c r="AF562" s="16"/>
      <c r="AG562" s="16"/>
      <c r="AH562" s="16"/>
      <c r="AI562" s="16"/>
      <c r="AJ562" s="16"/>
      <c r="AK562" s="16"/>
      <c r="AL562" s="16"/>
      <c r="AM562" s="16"/>
      <c r="AN562" s="16"/>
      <c r="AO562" s="16"/>
      <c r="AP562" s="16"/>
      <c r="AQ562" s="16"/>
      <c r="AR562" s="16">
        <v>30</v>
      </c>
      <c r="AS562" s="16"/>
      <c r="AT562" s="16"/>
      <c r="AU562" s="16"/>
      <c r="AV562" s="16"/>
      <c r="AW562" s="16">
        <v>120</v>
      </c>
      <c r="AX562" s="16"/>
      <c r="AY562" s="16"/>
      <c r="AZ562" s="16"/>
      <c r="BA562" s="16"/>
      <c r="BB562" s="16"/>
      <c r="BC562" s="16"/>
      <c r="BD562" s="16"/>
      <c r="BE562" s="16"/>
      <c r="BF562" s="16"/>
      <c r="BG562" s="23">
        <f t="shared" si="153"/>
        <v>480</v>
      </c>
      <c r="BH562" s="24">
        <f t="shared" si="140"/>
        <v>8</v>
      </c>
      <c r="BI562" s="25">
        <f t="shared" si="152"/>
        <v>1.5</v>
      </c>
      <c r="BJ562" s="25">
        <f t="shared" si="141"/>
        <v>18.75</v>
      </c>
      <c r="BK562" s="26">
        <f t="shared" si="150"/>
        <v>96.388888888888886</v>
      </c>
      <c r="BL562" s="26">
        <f t="shared" si="151"/>
        <v>100</v>
      </c>
      <c r="BM562" s="26">
        <f t="shared" si="142"/>
        <v>18.072916666666668</v>
      </c>
      <c r="BN562" s="27">
        <f t="shared" si="148"/>
        <v>2.5</v>
      </c>
      <c r="BO562" s="27">
        <f t="shared" si="143"/>
        <v>1320</v>
      </c>
      <c r="BP562" s="27">
        <f t="shared" si="144"/>
        <v>4</v>
      </c>
      <c r="BQ562" s="28">
        <f t="shared" si="145"/>
        <v>960</v>
      </c>
      <c r="BR562" s="29"/>
      <c r="BS562" s="29"/>
      <c r="BT562" s="29"/>
      <c r="BU562" s="30"/>
      <c r="BV562" s="29"/>
      <c r="BW562" s="16">
        <f t="shared" si="146"/>
        <v>347</v>
      </c>
    </row>
    <row r="563" spans="1:75" x14ac:dyDescent="0.3">
      <c r="A563" s="14">
        <v>562</v>
      </c>
      <c r="B563" s="15">
        <v>46061</v>
      </c>
      <c r="C563" s="23" t="s">
        <v>40</v>
      </c>
      <c r="D563" s="17" t="str">
        <f t="shared" si="138"/>
        <v>HO</v>
      </c>
      <c r="E563" s="18" t="s">
        <v>111</v>
      </c>
      <c r="F563" s="18" t="s">
        <v>101</v>
      </c>
      <c r="G563" s="19" t="s">
        <v>129</v>
      </c>
      <c r="H563" s="19"/>
      <c r="I563" s="19"/>
      <c r="J563" s="20">
        <v>104299</v>
      </c>
      <c r="K563" s="21" t="str">
        <f>VLOOKUP(J563,'[2]Item List (3)'!A$1:B$110000,2,FALSE)</f>
        <v>IR.9916</v>
      </c>
      <c r="L563" s="20">
        <v>251207020</v>
      </c>
      <c r="M563" s="16" t="s">
        <v>138</v>
      </c>
      <c r="N563" s="16">
        <v>15</v>
      </c>
      <c r="O563" s="22">
        <f t="shared" si="139"/>
        <v>240</v>
      </c>
      <c r="P563" s="16">
        <v>1</v>
      </c>
      <c r="Q563" s="16">
        <v>1326</v>
      </c>
      <c r="R563" s="16"/>
      <c r="S563" s="16"/>
      <c r="T563" s="16"/>
      <c r="U563" s="23">
        <f t="shared" si="149"/>
        <v>1326</v>
      </c>
      <c r="V563" s="16">
        <v>345</v>
      </c>
      <c r="W563" s="16"/>
      <c r="X563" s="16">
        <v>55</v>
      </c>
      <c r="Y563" s="16"/>
      <c r="Z563" s="16"/>
      <c r="AA563" s="16"/>
      <c r="AB563" s="16"/>
      <c r="AC563" s="16"/>
      <c r="AD563" s="16"/>
      <c r="AE563" s="16"/>
      <c r="AF563" s="16"/>
      <c r="AG563" s="16"/>
      <c r="AH563" s="16"/>
      <c r="AI563" s="16"/>
      <c r="AJ563" s="16"/>
      <c r="AK563" s="16"/>
      <c r="AL563" s="16"/>
      <c r="AM563" s="16"/>
      <c r="AN563" s="16"/>
      <c r="AO563" s="16"/>
      <c r="AP563" s="16">
        <v>20</v>
      </c>
      <c r="AQ563" s="16"/>
      <c r="AR563" s="16"/>
      <c r="AS563" s="16"/>
      <c r="AT563" s="16"/>
      <c r="AU563" s="16"/>
      <c r="AV563" s="16"/>
      <c r="AW563" s="16">
        <v>60</v>
      </c>
      <c r="AX563" s="16"/>
      <c r="AY563" s="16"/>
      <c r="AZ563" s="16"/>
      <c r="BA563" s="16"/>
      <c r="BB563" s="16"/>
      <c r="BC563" s="16"/>
      <c r="BD563" s="16"/>
      <c r="BE563" s="16"/>
      <c r="BF563" s="16"/>
      <c r="BG563" s="23">
        <f t="shared" si="153"/>
        <v>480</v>
      </c>
      <c r="BH563" s="24">
        <f t="shared" si="140"/>
        <v>8</v>
      </c>
      <c r="BI563" s="25">
        <f t="shared" si="152"/>
        <v>5.75</v>
      </c>
      <c r="BJ563" s="25">
        <f t="shared" si="141"/>
        <v>71.875</v>
      </c>
      <c r="BK563" s="26">
        <f t="shared" si="150"/>
        <v>96.086956521739125</v>
      </c>
      <c r="BL563" s="26">
        <f t="shared" si="151"/>
        <v>100</v>
      </c>
      <c r="BM563" s="26">
        <f t="shared" si="142"/>
        <v>69.0625</v>
      </c>
      <c r="BN563" s="27">
        <f t="shared" si="148"/>
        <v>0.33333333333333331</v>
      </c>
      <c r="BO563" s="27">
        <f t="shared" si="143"/>
        <v>1840</v>
      </c>
      <c r="BP563" s="27">
        <f t="shared" si="144"/>
        <v>1.9166666666666667</v>
      </c>
      <c r="BQ563" s="28">
        <f t="shared" si="145"/>
        <v>460</v>
      </c>
      <c r="BR563" s="29"/>
      <c r="BS563" s="29"/>
      <c r="BT563" s="29"/>
      <c r="BU563" s="30"/>
      <c r="BV563" s="29"/>
      <c r="BW563" s="16">
        <f t="shared" si="146"/>
        <v>1326</v>
      </c>
    </row>
    <row r="564" spans="1:75" x14ac:dyDescent="0.3">
      <c r="A564" s="14">
        <v>563</v>
      </c>
      <c r="B564" s="15">
        <v>46061</v>
      </c>
      <c r="C564" s="23" t="s">
        <v>38</v>
      </c>
      <c r="D564" s="17" t="str">
        <f t="shared" si="138"/>
        <v>HO</v>
      </c>
      <c r="E564" s="18" t="s">
        <v>113</v>
      </c>
      <c r="F564" s="18"/>
      <c r="G564" s="19"/>
      <c r="H564" s="19"/>
      <c r="I564" s="19"/>
      <c r="J564" s="20"/>
      <c r="K564" s="21" t="e">
        <f>VLOOKUP(J564,'[2]Item List (3)'!A$1:B$110000,2,FALSE)</f>
        <v>#N/A</v>
      </c>
      <c r="L564" s="20"/>
      <c r="M564" s="16" t="s">
        <v>138</v>
      </c>
      <c r="N564" s="16"/>
      <c r="O564" s="22" t="str">
        <f t="shared" si="139"/>
        <v/>
      </c>
      <c r="P564" s="16"/>
      <c r="Q564" s="16"/>
      <c r="R564" s="16"/>
      <c r="S564" s="16"/>
      <c r="T564" s="16"/>
      <c r="U564" s="23">
        <f t="shared" si="149"/>
        <v>0</v>
      </c>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v>480</v>
      </c>
      <c r="AV564" s="16"/>
      <c r="AW564" s="16"/>
      <c r="AX564" s="16"/>
      <c r="AY564" s="16"/>
      <c r="AZ564" s="16"/>
      <c r="BA564" s="16"/>
      <c r="BB564" s="16"/>
      <c r="BC564" s="16"/>
      <c r="BD564" s="16"/>
      <c r="BE564" s="16"/>
      <c r="BF564" s="16"/>
      <c r="BG564" s="23">
        <f t="shared" si="153"/>
        <v>480</v>
      </c>
      <c r="BH564" s="24">
        <f t="shared" si="140"/>
        <v>8</v>
      </c>
      <c r="BI564" s="25">
        <f t="shared" si="152"/>
        <v>0</v>
      </c>
      <c r="BJ564" s="25">
        <f t="shared" si="141"/>
        <v>0</v>
      </c>
      <c r="BK564" s="26">
        <f t="shared" si="150"/>
        <v>0</v>
      </c>
      <c r="BL564" s="26">
        <f t="shared" si="151"/>
        <v>0</v>
      </c>
      <c r="BM564" s="26">
        <f t="shared" si="142"/>
        <v>0</v>
      </c>
      <c r="BN564" s="27">
        <f t="shared" si="148"/>
        <v>0</v>
      </c>
      <c r="BO564" s="27">
        <f t="shared" si="143"/>
        <v>0</v>
      </c>
      <c r="BP564" s="27">
        <f t="shared" si="144"/>
        <v>8</v>
      </c>
      <c r="BQ564" s="28">
        <f t="shared" si="145"/>
        <v>0</v>
      </c>
      <c r="BR564" s="29"/>
      <c r="BS564" s="29"/>
      <c r="BT564" s="29"/>
      <c r="BU564" s="30"/>
      <c r="BV564" s="29"/>
      <c r="BW564" s="16">
        <f t="shared" si="146"/>
        <v>0</v>
      </c>
    </row>
    <row r="565" spans="1:75" x14ac:dyDescent="0.3">
      <c r="A565" s="14">
        <v>564</v>
      </c>
      <c r="B565" s="15">
        <v>46061</v>
      </c>
      <c r="C565" s="23" t="s">
        <v>40</v>
      </c>
      <c r="D565" s="17" t="str">
        <f t="shared" si="138"/>
        <v>HO</v>
      </c>
      <c r="E565" s="18" t="s">
        <v>113</v>
      </c>
      <c r="F565" s="18"/>
      <c r="G565" s="19"/>
      <c r="H565" s="19"/>
      <c r="I565" s="19"/>
      <c r="J565" s="20"/>
      <c r="K565" s="21" t="e">
        <f>VLOOKUP(J565,'[2]Item List (3)'!A$1:B$110000,2,FALSE)</f>
        <v>#N/A</v>
      </c>
      <c r="L565" s="20"/>
      <c r="M565" s="16" t="s">
        <v>138</v>
      </c>
      <c r="N565" s="16"/>
      <c r="O565" s="22" t="str">
        <f t="shared" si="139"/>
        <v/>
      </c>
      <c r="P565" s="16"/>
      <c r="Q565" s="16"/>
      <c r="R565" s="16"/>
      <c r="S565" s="16"/>
      <c r="T565" s="16"/>
      <c r="U565" s="23">
        <f t="shared" si="149"/>
        <v>0</v>
      </c>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v>480</v>
      </c>
      <c r="BG565" s="23">
        <f t="shared" si="153"/>
        <v>480</v>
      </c>
      <c r="BH565" s="24">
        <f t="shared" si="140"/>
        <v>8</v>
      </c>
      <c r="BI565" s="25">
        <f t="shared" si="152"/>
        <v>0</v>
      </c>
      <c r="BJ565" s="25">
        <f t="shared" si="141"/>
        <v>0</v>
      </c>
      <c r="BK565" s="26">
        <f t="shared" si="150"/>
        <v>0</v>
      </c>
      <c r="BL565" s="26">
        <f t="shared" si="151"/>
        <v>0</v>
      </c>
      <c r="BM565" s="26">
        <f t="shared" si="142"/>
        <v>0</v>
      </c>
      <c r="BN565" s="27">
        <f t="shared" si="148"/>
        <v>8</v>
      </c>
      <c r="BO565" s="27">
        <f t="shared" si="143"/>
        <v>0</v>
      </c>
      <c r="BP565" s="27">
        <f t="shared" si="144"/>
        <v>0</v>
      </c>
      <c r="BQ565" s="28">
        <f t="shared" si="145"/>
        <v>0</v>
      </c>
      <c r="BR565" s="29"/>
      <c r="BS565" s="29"/>
      <c r="BT565" s="29"/>
      <c r="BU565" s="30"/>
      <c r="BV565" s="29"/>
      <c r="BW565" s="16">
        <f t="shared" si="146"/>
        <v>0</v>
      </c>
    </row>
    <row r="566" spans="1:75" x14ac:dyDescent="0.3">
      <c r="A566" s="14">
        <v>565</v>
      </c>
      <c r="B566" s="15">
        <v>46061</v>
      </c>
      <c r="C566" s="23" t="s">
        <v>38</v>
      </c>
      <c r="D566" s="17" t="str">
        <f t="shared" si="138"/>
        <v>HO</v>
      </c>
      <c r="E566" s="18" t="s">
        <v>115</v>
      </c>
      <c r="F566" s="18"/>
      <c r="G566" s="19"/>
      <c r="H566" s="19"/>
      <c r="I566" s="19"/>
      <c r="J566" s="20"/>
      <c r="K566" s="21" t="e">
        <f>VLOOKUP(J566,'[2]Item List (3)'!A$1:B$110000,2,FALSE)</f>
        <v>#N/A</v>
      </c>
      <c r="L566" s="20"/>
      <c r="M566" s="16" t="s">
        <v>138</v>
      </c>
      <c r="N566" s="16"/>
      <c r="O566" s="22" t="str">
        <f t="shared" si="139"/>
        <v/>
      </c>
      <c r="P566" s="16"/>
      <c r="Q566" s="16"/>
      <c r="R566" s="16"/>
      <c r="S566" s="16"/>
      <c r="T566" s="16"/>
      <c r="U566" s="23">
        <f t="shared" si="149"/>
        <v>0</v>
      </c>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v>480</v>
      </c>
      <c r="BG566" s="23">
        <f t="shared" si="153"/>
        <v>480</v>
      </c>
      <c r="BH566" s="24">
        <f t="shared" si="140"/>
        <v>8</v>
      </c>
      <c r="BI566" s="25">
        <f t="shared" si="152"/>
        <v>0</v>
      </c>
      <c r="BJ566" s="25">
        <f t="shared" si="141"/>
        <v>0</v>
      </c>
      <c r="BK566" s="26">
        <f t="shared" si="150"/>
        <v>0</v>
      </c>
      <c r="BL566" s="26">
        <f t="shared" si="151"/>
        <v>0</v>
      </c>
      <c r="BM566" s="26">
        <f t="shared" si="142"/>
        <v>0</v>
      </c>
      <c r="BN566" s="27">
        <f t="shared" si="148"/>
        <v>8</v>
      </c>
      <c r="BO566" s="27">
        <f t="shared" si="143"/>
        <v>0</v>
      </c>
      <c r="BP566" s="27">
        <f t="shared" si="144"/>
        <v>0</v>
      </c>
      <c r="BQ566" s="28">
        <f t="shared" si="145"/>
        <v>0</v>
      </c>
      <c r="BR566" s="29"/>
      <c r="BS566" s="29"/>
      <c r="BT566" s="29"/>
      <c r="BU566" s="30"/>
      <c r="BV566" s="29"/>
      <c r="BW566" s="16">
        <f t="shared" si="146"/>
        <v>0</v>
      </c>
    </row>
    <row r="567" spans="1:75" x14ac:dyDescent="0.3">
      <c r="A567" s="14">
        <v>566</v>
      </c>
      <c r="B567" s="15">
        <v>46061</v>
      </c>
      <c r="C567" s="23" t="s">
        <v>40</v>
      </c>
      <c r="D567" s="17" t="str">
        <f t="shared" si="138"/>
        <v>HO</v>
      </c>
      <c r="E567" s="18" t="s">
        <v>115</v>
      </c>
      <c r="F567" s="18"/>
      <c r="G567" s="19"/>
      <c r="H567" s="19"/>
      <c r="I567" s="19"/>
      <c r="J567" s="20"/>
      <c r="K567" s="21" t="e">
        <f>VLOOKUP(J567,'[2]Item List (3)'!A$1:B$110000,2,FALSE)</f>
        <v>#N/A</v>
      </c>
      <c r="L567" s="20"/>
      <c r="M567" s="16" t="s">
        <v>138</v>
      </c>
      <c r="N567" s="16"/>
      <c r="O567" s="22" t="str">
        <f t="shared" si="139"/>
        <v/>
      </c>
      <c r="P567" s="16"/>
      <c r="Q567" s="16"/>
      <c r="R567" s="16"/>
      <c r="S567" s="16"/>
      <c r="T567" s="16"/>
      <c r="U567" s="23">
        <f t="shared" si="149"/>
        <v>0</v>
      </c>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v>480</v>
      </c>
      <c r="BG567" s="23">
        <f t="shared" si="153"/>
        <v>480</v>
      </c>
      <c r="BH567" s="24">
        <f t="shared" si="140"/>
        <v>8</v>
      </c>
      <c r="BI567" s="25">
        <f t="shared" si="152"/>
        <v>0</v>
      </c>
      <c r="BJ567" s="25">
        <f t="shared" si="141"/>
        <v>0</v>
      </c>
      <c r="BK567" s="26">
        <f t="shared" si="150"/>
        <v>0</v>
      </c>
      <c r="BL567" s="26">
        <f t="shared" si="151"/>
        <v>0</v>
      </c>
      <c r="BM567" s="26">
        <f t="shared" si="142"/>
        <v>0</v>
      </c>
      <c r="BN567" s="27">
        <f t="shared" si="148"/>
        <v>8</v>
      </c>
      <c r="BO567" s="27">
        <f t="shared" si="143"/>
        <v>0</v>
      </c>
      <c r="BP567" s="27">
        <f t="shared" si="144"/>
        <v>0</v>
      </c>
      <c r="BQ567" s="28">
        <f t="shared" si="145"/>
        <v>0</v>
      </c>
      <c r="BR567" s="29"/>
      <c r="BS567" s="29"/>
      <c r="BT567" s="29"/>
      <c r="BU567" s="30"/>
      <c r="BV567" s="29"/>
      <c r="BW567" s="16">
        <f t="shared" si="146"/>
        <v>0</v>
      </c>
    </row>
    <row r="568" spans="1:75" x14ac:dyDescent="0.3">
      <c r="A568" s="14">
        <v>567</v>
      </c>
      <c r="B568" s="15">
        <v>46061</v>
      </c>
      <c r="C568" s="23" t="s">
        <v>38</v>
      </c>
      <c r="D568" s="17" t="str">
        <f t="shared" si="138"/>
        <v>HO</v>
      </c>
      <c r="E568" s="18" t="s">
        <v>116</v>
      </c>
      <c r="F568" s="18" t="s">
        <v>101</v>
      </c>
      <c r="G568" s="19" t="s">
        <v>114</v>
      </c>
      <c r="H568" s="19"/>
      <c r="I568" s="19"/>
      <c r="J568" s="20">
        <v>200497.11</v>
      </c>
      <c r="K568" s="21" t="str">
        <f>VLOOKUP(J568,'[2]Item List (3)'!A$1:B$110000,2,FALSE)</f>
        <v>OR.MNA6718G</v>
      </c>
      <c r="L568" s="20">
        <v>260129020</v>
      </c>
      <c r="M568" s="16" t="s">
        <v>141</v>
      </c>
      <c r="N568" s="16">
        <v>15</v>
      </c>
      <c r="O568" s="22">
        <f t="shared" si="139"/>
        <v>240</v>
      </c>
      <c r="P568" s="16">
        <v>1</v>
      </c>
      <c r="Q568" s="16">
        <v>1700</v>
      </c>
      <c r="R568" s="16"/>
      <c r="S568" s="16"/>
      <c r="T568" s="16"/>
      <c r="U568" s="23">
        <f t="shared" si="149"/>
        <v>1700</v>
      </c>
      <c r="V568" s="16">
        <v>440</v>
      </c>
      <c r="W568" s="16"/>
      <c r="X568" s="16">
        <v>10</v>
      </c>
      <c r="Y568" s="16"/>
      <c r="Z568" s="16"/>
      <c r="AA568" s="16"/>
      <c r="AB568" s="16"/>
      <c r="AC568" s="16"/>
      <c r="AD568" s="16"/>
      <c r="AE568" s="16"/>
      <c r="AF568" s="16"/>
      <c r="AG568" s="16"/>
      <c r="AH568" s="16"/>
      <c r="AI568" s="16"/>
      <c r="AJ568" s="16"/>
      <c r="AK568" s="16"/>
      <c r="AL568" s="16"/>
      <c r="AM568" s="16"/>
      <c r="AN568" s="16"/>
      <c r="AO568" s="16"/>
      <c r="AP568" s="16">
        <v>30</v>
      </c>
      <c r="AQ568" s="16"/>
      <c r="AR568" s="16"/>
      <c r="AS568" s="16"/>
      <c r="AT568" s="16"/>
      <c r="AU568" s="16"/>
      <c r="AV568" s="16"/>
      <c r="AW568" s="16"/>
      <c r="AX568" s="16"/>
      <c r="AY568" s="16"/>
      <c r="AZ568" s="16"/>
      <c r="BA568" s="16"/>
      <c r="BB568" s="16"/>
      <c r="BC568" s="16"/>
      <c r="BD568" s="16"/>
      <c r="BE568" s="16"/>
      <c r="BF568" s="16"/>
      <c r="BG568" s="23">
        <f t="shared" si="153"/>
        <v>480</v>
      </c>
      <c r="BH568" s="24">
        <f t="shared" si="140"/>
        <v>8</v>
      </c>
      <c r="BI568" s="25">
        <f t="shared" si="152"/>
        <v>7.333333333333333</v>
      </c>
      <c r="BJ568" s="25">
        <f t="shared" si="141"/>
        <v>91.666666666666657</v>
      </c>
      <c r="BK568" s="26">
        <f t="shared" si="150"/>
        <v>96.590909090909093</v>
      </c>
      <c r="BL568" s="26">
        <f t="shared" si="151"/>
        <v>100</v>
      </c>
      <c r="BM568" s="26">
        <f t="shared" si="142"/>
        <v>88.541666666666657</v>
      </c>
      <c r="BN568" s="27">
        <f t="shared" si="148"/>
        <v>0.5</v>
      </c>
      <c r="BO568" s="27">
        <f t="shared" si="143"/>
        <v>1800</v>
      </c>
      <c r="BP568" s="27">
        <f t="shared" si="144"/>
        <v>0.16666666666666663</v>
      </c>
      <c r="BQ568" s="28">
        <f t="shared" si="145"/>
        <v>39.999999999999993</v>
      </c>
      <c r="BR568" s="29"/>
      <c r="BS568" s="29"/>
      <c r="BT568" s="29"/>
      <c r="BU568" s="30"/>
      <c r="BV568" s="29"/>
      <c r="BW568" s="16">
        <f t="shared" si="146"/>
        <v>1700</v>
      </c>
    </row>
    <row r="569" spans="1:75" x14ac:dyDescent="0.3">
      <c r="A569" s="14">
        <v>568</v>
      </c>
      <c r="B569" s="15">
        <v>46061</v>
      </c>
      <c r="C569" s="23" t="s">
        <v>40</v>
      </c>
      <c r="D569" s="17" t="str">
        <f t="shared" si="138"/>
        <v>HO</v>
      </c>
      <c r="E569" s="18" t="s">
        <v>116</v>
      </c>
      <c r="F569" s="18" t="s">
        <v>101</v>
      </c>
      <c r="G569" s="19" t="s">
        <v>109</v>
      </c>
      <c r="H569" s="19"/>
      <c r="I569" s="19"/>
      <c r="J569" s="20">
        <v>200497.11</v>
      </c>
      <c r="K569" s="21" t="str">
        <f>VLOOKUP(J569,'[2]Item List (3)'!A$1:B$110000,2,FALSE)</f>
        <v>OR.MNA6718G</v>
      </c>
      <c r="L569" s="20">
        <v>260129020</v>
      </c>
      <c r="M569" s="16" t="s">
        <v>141</v>
      </c>
      <c r="N569" s="16">
        <v>15</v>
      </c>
      <c r="O569" s="22">
        <f t="shared" si="139"/>
        <v>240</v>
      </c>
      <c r="P569" s="16">
        <v>1</v>
      </c>
      <c r="Q569" s="16">
        <v>166</v>
      </c>
      <c r="R569" s="16"/>
      <c r="S569" s="16"/>
      <c r="T569" s="16"/>
      <c r="U569" s="23">
        <f t="shared" si="149"/>
        <v>166</v>
      </c>
      <c r="V569" s="16">
        <v>50</v>
      </c>
      <c r="W569" s="16"/>
      <c r="X569" s="16"/>
      <c r="Y569" s="16"/>
      <c r="Z569" s="16"/>
      <c r="AA569" s="16"/>
      <c r="AB569" s="16"/>
      <c r="AC569" s="16"/>
      <c r="AD569" s="16"/>
      <c r="AE569" s="16"/>
      <c r="AF569" s="16"/>
      <c r="AG569" s="16"/>
      <c r="AH569" s="16"/>
      <c r="AI569" s="16"/>
      <c r="AJ569" s="16"/>
      <c r="AK569" s="16"/>
      <c r="AL569" s="16"/>
      <c r="AM569" s="16"/>
      <c r="AN569" s="16">
        <v>420</v>
      </c>
      <c r="AO569" s="16"/>
      <c r="AP569" s="16">
        <v>10</v>
      </c>
      <c r="AQ569" s="16"/>
      <c r="AR569" s="16"/>
      <c r="AS569" s="16"/>
      <c r="AT569" s="16"/>
      <c r="AU569" s="16"/>
      <c r="AV569" s="16"/>
      <c r="AW569" s="16"/>
      <c r="AX569" s="16"/>
      <c r="AY569" s="16"/>
      <c r="AZ569" s="16"/>
      <c r="BA569" s="16"/>
      <c r="BB569" s="16"/>
      <c r="BC569" s="16"/>
      <c r="BD569" s="16"/>
      <c r="BE569" s="16"/>
      <c r="BF569" s="16"/>
      <c r="BG569" s="23">
        <f t="shared" si="153"/>
        <v>480</v>
      </c>
      <c r="BH569" s="24">
        <f t="shared" si="140"/>
        <v>8</v>
      </c>
      <c r="BI569" s="25">
        <f t="shared" si="152"/>
        <v>0.83333333333333304</v>
      </c>
      <c r="BJ569" s="25">
        <f t="shared" si="141"/>
        <v>10.416666666666663</v>
      </c>
      <c r="BK569" s="26">
        <f t="shared" si="150"/>
        <v>83.000000000000028</v>
      </c>
      <c r="BL569" s="26">
        <f t="shared" si="151"/>
        <v>100</v>
      </c>
      <c r="BM569" s="26">
        <f t="shared" si="142"/>
        <v>8.6458333333333339</v>
      </c>
      <c r="BN569" s="27">
        <f t="shared" si="148"/>
        <v>0.16666666666666666</v>
      </c>
      <c r="BO569" s="27">
        <f t="shared" si="143"/>
        <v>1880</v>
      </c>
      <c r="BP569" s="27">
        <f t="shared" si="144"/>
        <v>7</v>
      </c>
      <c r="BQ569" s="28">
        <f t="shared" si="145"/>
        <v>1680</v>
      </c>
      <c r="BR569" s="29"/>
      <c r="BS569" s="29"/>
      <c r="BT569" s="29"/>
      <c r="BU569" s="30"/>
      <c r="BV569" s="29"/>
      <c r="BW569" s="16">
        <f t="shared" si="146"/>
        <v>166</v>
      </c>
    </row>
    <row r="570" spans="1:75" x14ac:dyDescent="0.3">
      <c r="A570" s="14">
        <v>569</v>
      </c>
      <c r="B570" s="15">
        <v>46061</v>
      </c>
      <c r="C570" s="23" t="s">
        <v>38</v>
      </c>
      <c r="D570" s="17" t="str">
        <f t="shared" si="138"/>
        <v>HO</v>
      </c>
      <c r="E570" s="18" t="s">
        <v>118</v>
      </c>
      <c r="F570" s="18" t="s">
        <v>101</v>
      </c>
      <c r="G570" s="19" t="s">
        <v>107</v>
      </c>
      <c r="H570" s="19"/>
      <c r="I570" s="19"/>
      <c r="J570" s="20">
        <v>104247</v>
      </c>
      <c r="K570" s="21" t="str">
        <f>VLOOKUP(J570,'[2]Item List (3)'!A$1:B$110000,2,FALSE)</f>
        <v>IR.209</v>
      </c>
      <c r="L570" s="20">
        <v>260104004</v>
      </c>
      <c r="M570" s="16" t="s">
        <v>138</v>
      </c>
      <c r="N570" s="16">
        <v>20</v>
      </c>
      <c r="O570" s="22">
        <f t="shared" si="139"/>
        <v>180</v>
      </c>
      <c r="P570" s="16">
        <v>1</v>
      </c>
      <c r="Q570" s="16">
        <v>756</v>
      </c>
      <c r="R570" s="16"/>
      <c r="S570" s="16"/>
      <c r="T570" s="16"/>
      <c r="U570" s="23">
        <f t="shared" si="149"/>
        <v>756</v>
      </c>
      <c r="V570" s="16">
        <v>190</v>
      </c>
      <c r="W570" s="16"/>
      <c r="X570" s="16">
        <v>280</v>
      </c>
      <c r="Y570" s="16"/>
      <c r="Z570" s="16"/>
      <c r="AA570" s="16"/>
      <c r="AB570" s="16"/>
      <c r="AC570" s="16"/>
      <c r="AD570" s="16"/>
      <c r="AE570" s="16"/>
      <c r="AF570" s="16"/>
      <c r="AG570" s="16"/>
      <c r="AH570" s="16"/>
      <c r="AI570" s="16"/>
      <c r="AJ570" s="16"/>
      <c r="AK570" s="16"/>
      <c r="AL570" s="16"/>
      <c r="AM570" s="16"/>
      <c r="AN570" s="16"/>
      <c r="AO570" s="16"/>
      <c r="AP570" s="16">
        <v>10</v>
      </c>
      <c r="AQ570" s="16"/>
      <c r="AR570" s="16"/>
      <c r="AS570" s="16"/>
      <c r="AT570" s="16"/>
      <c r="AU570" s="16"/>
      <c r="AV570" s="16"/>
      <c r="AW570" s="16"/>
      <c r="AX570" s="16"/>
      <c r="AY570" s="16"/>
      <c r="AZ570" s="16"/>
      <c r="BA570" s="16"/>
      <c r="BB570" s="16"/>
      <c r="BC570" s="16"/>
      <c r="BD570" s="16"/>
      <c r="BE570" s="16"/>
      <c r="BF570" s="16"/>
      <c r="BG570" s="23">
        <f t="shared" si="153"/>
        <v>480</v>
      </c>
      <c r="BH570" s="24">
        <f t="shared" si="140"/>
        <v>8</v>
      </c>
      <c r="BI570" s="25">
        <f t="shared" si="152"/>
        <v>3.166666666666667</v>
      </c>
      <c r="BJ570" s="25">
        <f t="shared" si="141"/>
        <v>39.583333333333336</v>
      </c>
      <c r="BK570" s="26">
        <f t="shared" si="150"/>
        <v>132.63157894736838</v>
      </c>
      <c r="BL570" s="26">
        <f t="shared" si="151"/>
        <v>100</v>
      </c>
      <c r="BM570" s="26">
        <f t="shared" si="142"/>
        <v>52.499999999999993</v>
      </c>
      <c r="BN570" s="27">
        <f t="shared" si="148"/>
        <v>0.16666666666666666</v>
      </c>
      <c r="BO570" s="27">
        <f t="shared" si="143"/>
        <v>1410</v>
      </c>
      <c r="BP570" s="27">
        <f t="shared" si="144"/>
        <v>4.6666666666666661</v>
      </c>
      <c r="BQ570" s="28">
        <f t="shared" si="145"/>
        <v>839.99999999999977</v>
      </c>
      <c r="BR570" s="29"/>
      <c r="BS570" s="29"/>
      <c r="BT570" s="29"/>
      <c r="BU570" s="30"/>
      <c r="BV570" s="29"/>
      <c r="BW570" s="16">
        <f t="shared" si="146"/>
        <v>756</v>
      </c>
    </row>
    <row r="571" spans="1:75" x14ac:dyDescent="0.3">
      <c r="A571" s="14">
        <v>570</v>
      </c>
      <c r="B571" s="15">
        <v>46061</v>
      </c>
      <c r="C571" s="23" t="s">
        <v>40</v>
      </c>
      <c r="D571" s="17" t="str">
        <f t="shared" si="138"/>
        <v>HO</v>
      </c>
      <c r="E571" s="18" t="s">
        <v>118</v>
      </c>
      <c r="F571" s="18" t="s">
        <v>101</v>
      </c>
      <c r="G571" s="19" t="s">
        <v>102</v>
      </c>
      <c r="H571" s="19"/>
      <c r="I571" s="19"/>
      <c r="J571" s="20">
        <v>104247</v>
      </c>
      <c r="K571" s="21" t="str">
        <f>VLOOKUP(J571,'[2]Item List (3)'!A$1:B$110000,2,FALSE)</f>
        <v>IR.209</v>
      </c>
      <c r="L571" s="20">
        <v>260104004</v>
      </c>
      <c r="M571" s="16" t="s">
        <v>138</v>
      </c>
      <c r="N571" s="16">
        <v>15</v>
      </c>
      <c r="O571" s="22">
        <f t="shared" si="139"/>
        <v>240</v>
      </c>
      <c r="P571" s="16">
        <v>1</v>
      </c>
      <c r="Q571" s="16">
        <v>1302</v>
      </c>
      <c r="R571" s="16"/>
      <c r="S571" s="16"/>
      <c r="T571" s="16"/>
      <c r="U571" s="23">
        <f t="shared" si="149"/>
        <v>1302</v>
      </c>
      <c r="V571" s="16">
        <v>340</v>
      </c>
      <c r="W571" s="16"/>
      <c r="X571" s="16"/>
      <c r="Y571" s="16"/>
      <c r="Z571" s="16"/>
      <c r="AA571" s="16"/>
      <c r="AB571" s="16"/>
      <c r="AC571" s="16"/>
      <c r="AD571" s="16"/>
      <c r="AE571" s="16"/>
      <c r="AF571" s="16"/>
      <c r="AG571" s="16"/>
      <c r="AH571" s="16"/>
      <c r="AI571" s="16"/>
      <c r="AJ571" s="16"/>
      <c r="AK571" s="16"/>
      <c r="AL571" s="16"/>
      <c r="AM571" s="16"/>
      <c r="AN571" s="16">
        <v>120</v>
      </c>
      <c r="AO571" s="16"/>
      <c r="AP571" s="16">
        <v>20</v>
      </c>
      <c r="AQ571" s="16"/>
      <c r="AR571" s="16"/>
      <c r="AS571" s="16"/>
      <c r="AT571" s="16"/>
      <c r="AU571" s="16"/>
      <c r="AV571" s="16"/>
      <c r="AW571" s="16"/>
      <c r="AX571" s="16"/>
      <c r="AY571" s="16"/>
      <c r="AZ571" s="16"/>
      <c r="BA571" s="16"/>
      <c r="BB571" s="16"/>
      <c r="BC571" s="16"/>
      <c r="BD571" s="16"/>
      <c r="BE571" s="16"/>
      <c r="BF571" s="16"/>
      <c r="BG571" s="23">
        <f t="shared" si="153"/>
        <v>480</v>
      </c>
      <c r="BH571" s="24">
        <f t="shared" si="140"/>
        <v>8</v>
      </c>
      <c r="BI571" s="25">
        <f t="shared" si="152"/>
        <v>5.6666666666666661</v>
      </c>
      <c r="BJ571" s="25">
        <f t="shared" si="141"/>
        <v>70.833333333333329</v>
      </c>
      <c r="BK571" s="26">
        <f t="shared" si="150"/>
        <v>95.735294117647072</v>
      </c>
      <c r="BL571" s="26">
        <f t="shared" si="151"/>
        <v>100</v>
      </c>
      <c r="BM571" s="26">
        <f t="shared" si="142"/>
        <v>67.812500000000014</v>
      </c>
      <c r="BN571" s="27">
        <f t="shared" si="148"/>
        <v>0.33333333333333331</v>
      </c>
      <c r="BO571" s="27">
        <f t="shared" si="143"/>
        <v>1840</v>
      </c>
      <c r="BP571" s="27">
        <f t="shared" si="144"/>
        <v>2</v>
      </c>
      <c r="BQ571" s="28">
        <f t="shared" si="145"/>
        <v>480</v>
      </c>
      <c r="BR571" s="29"/>
      <c r="BS571" s="29"/>
      <c r="BT571" s="29"/>
      <c r="BU571" s="30"/>
      <c r="BV571" s="29"/>
      <c r="BW571" s="16">
        <f t="shared" si="146"/>
        <v>1302</v>
      </c>
    </row>
    <row r="572" spans="1:75" x14ac:dyDescent="0.3">
      <c r="A572" s="14">
        <v>571</v>
      </c>
      <c r="B572" s="15">
        <v>46061</v>
      </c>
      <c r="C572" s="23" t="s">
        <v>38</v>
      </c>
      <c r="D572" s="17" t="str">
        <f t="shared" ref="D572:D635" si="154">LEFT(E572,2)</f>
        <v>HO</v>
      </c>
      <c r="E572" s="18" t="s">
        <v>119</v>
      </c>
      <c r="F572" s="18" t="s">
        <v>101</v>
      </c>
      <c r="G572" s="19" t="s">
        <v>107</v>
      </c>
      <c r="H572" s="19"/>
      <c r="I572" s="19"/>
      <c r="J572" s="20">
        <v>208247</v>
      </c>
      <c r="K572" s="21" t="str">
        <f>VLOOKUP(J572,'[2]Item List (3)'!A$1:B$110000,2,FALSE)</f>
        <v>OR.209 YY2</v>
      </c>
      <c r="L572" s="20">
        <v>260104004</v>
      </c>
      <c r="M572" s="16" t="s">
        <v>141</v>
      </c>
      <c r="N572" s="16">
        <v>20</v>
      </c>
      <c r="O572" s="22">
        <f t="shared" si="139"/>
        <v>180</v>
      </c>
      <c r="P572" s="16">
        <v>1</v>
      </c>
      <c r="Q572" s="16">
        <v>750</v>
      </c>
      <c r="R572" s="16"/>
      <c r="S572" s="16"/>
      <c r="T572" s="16"/>
      <c r="U572" s="23">
        <f t="shared" si="149"/>
        <v>750</v>
      </c>
      <c r="V572" s="16">
        <v>275</v>
      </c>
      <c r="W572" s="16"/>
      <c r="X572" s="16">
        <v>195</v>
      </c>
      <c r="Y572" s="16"/>
      <c r="Z572" s="16"/>
      <c r="AA572" s="16"/>
      <c r="AB572" s="16"/>
      <c r="AC572" s="16"/>
      <c r="AD572" s="16"/>
      <c r="AE572" s="16"/>
      <c r="AF572" s="16"/>
      <c r="AG572" s="16"/>
      <c r="AH572" s="16"/>
      <c r="AI572" s="16"/>
      <c r="AJ572" s="16"/>
      <c r="AK572" s="16"/>
      <c r="AL572" s="16"/>
      <c r="AM572" s="16">
        <v>10</v>
      </c>
      <c r="AN572" s="16"/>
      <c r="AO572" s="16"/>
      <c r="AP572" s="16"/>
      <c r="AQ572" s="16"/>
      <c r="AR572" s="16"/>
      <c r="AS572" s="16"/>
      <c r="AT572" s="16"/>
      <c r="AU572" s="16"/>
      <c r="AV572" s="16"/>
      <c r="AW572" s="16"/>
      <c r="AX572" s="16"/>
      <c r="AY572" s="16"/>
      <c r="AZ572" s="16"/>
      <c r="BA572" s="16"/>
      <c r="BB572" s="16"/>
      <c r="BC572" s="16"/>
      <c r="BD572" s="16"/>
      <c r="BE572" s="16"/>
      <c r="BF572" s="16"/>
      <c r="BG572" s="23">
        <f t="shared" si="153"/>
        <v>480</v>
      </c>
      <c r="BH572" s="24">
        <f t="shared" si="140"/>
        <v>8</v>
      </c>
      <c r="BI572" s="25">
        <f t="shared" si="152"/>
        <v>4.5833333333333339</v>
      </c>
      <c r="BJ572" s="25">
        <f t="shared" si="141"/>
        <v>57.291666666666671</v>
      </c>
      <c r="BK572" s="26">
        <f t="shared" si="150"/>
        <v>90.909090909090878</v>
      </c>
      <c r="BL572" s="26">
        <f t="shared" si="151"/>
        <v>100</v>
      </c>
      <c r="BM572" s="26">
        <f t="shared" si="142"/>
        <v>52.083333333333314</v>
      </c>
      <c r="BN572" s="27">
        <f t="shared" si="148"/>
        <v>0</v>
      </c>
      <c r="BO572" s="27">
        <f t="shared" si="143"/>
        <v>1440</v>
      </c>
      <c r="BP572" s="27">
        <f t="shared" si="144"/>
        <v>3.4166666666666665</v>
      </c>
      <c r="BQ572" s="28">
        <f t="shared" si="145"/>
        <v>615</v>
      </c>
      <c r="BR572" s="29"/>
      <c r="BS572" s="29"/>
      <c r="BT572" s="29"/>
      <c r="BU572" s="30"/>
      <c r="BV572" s="29"/>
      <c r="BW572" s="16">
        <f t="shared" si="146"/>
        <v>750</v>
      </c>
    </row>
    <row r="573" spans="1:75" x14ac:dyDescent="0.3">
      <c r="A573" s="14">
        <v>572</v>
      </c>
      <c r="B573" s="15">
        <v>46061</v>
      </c>
      <c r="C573" s="23" t="s">
        <v>40</v>
      </c>
      <c r="D573" s="17" t="str">
        <f t="shared" si="154"/>
        <v>HO</v>
      </c>
      <c r="E573" s="18" t="s">
        <v>119</v>
      </c>
      <c r="F573" s="18" t="s">
        <v>101</v>
      </c>
      <c r="G573" s="19" t="s">
        <v>102</v>
      </c>
      <c r="H573" s="19"/>
      <c r="I573" s="19"/>
      <c r="J573" s="20">
        <v>208247</v>
      </c>
      <c r="K573" s="21" t="str">
        <f>VLOOKUP(J573,'[2]Item List (3)'!A$1:B$110000,2,FALSE)</f>
        <v>OR.209 YY2</v>
      </c>
      <c r="L573" s="20">
        <v>260104004</v>
      </c>
      <c r="M573" s="16" t="s">
        <v>141</v>
      </c>
      <c r="N573" s="16">
        <v>20</v>
      </c>
      <c r="O573" s="22">
        <f t="shared" si="139"/>
        <v>180</v>
      </c>
      <c r="P573" s="16">
        <v>1</v>
      </c>
      <c r="Q573" s="16">
        <v>1248</v>
      </c>
      <c r="R573" s="16"/>
      <c r="S573" s="16"/>
      <c r="T573" s="16"/>
      <c r="U573" s="23">
        <f t="shared" si="149"/>
        <v>1248</v>
      </c>
      <c r="V573" s="16">
        <v>450</v>
      </c>
      <c r="W573" s="16"/>
      <c r="X573" s="16"/>
      <c r="Y573" s="16"/>
      <c r="Z573" s="16"/>
      <c r="AA573" s="16"/>
      <c r="AB573" s="16"/>
      <c r="AC573" s="16"/>
      <c r="AD573" s="16"/>
      <c r="AE573" s="16"/>
      <c r="AF573" s="16"/>
      <c r="AG573" s="16"/>
      <c r="AH573" s="16"/>
      <c r="AI573" s="16"/>
      <c r="AJ573" s="16"/>
      <c r="AK573" s="16"/>
      <c r="AL573" s="16"/>
      <c r="AM573" s="16"/>
      <c r="AN573" s="16"/>
      <c r="AO573" s="16"/>
      <c r="AP573" s="16">
        <v>30</v>
      </c>
      <c r="AQ573" s="16"/>
      <c r="AR573" s="16"/>
      <c r="AS573" s="16"/>
      <c r="AT573" s="16"/>
      <c r="AU573" s="16"/>
      <c r="AV573" s="16"/>
      <c r="AW573" s="16"/>
      <c r="AX573" s="16"/>
      <c r="AY573" s="16"/>
      <c r="AZ573" s="16"/>
      <c r="BA573" s="16"/>
      <c r="BB573" s="16"/>
      <c r="BC573" s="16"/>
      <c r="BD573" s="16"/>
      <c r="BE573" s="16"/>
      <c r="BF573" s="16"/>
      <c r="BG573" s="23">
        <f t="shared" si="153"/>
        <v>480</v>
      </c>
      <c r="BH573" s="24">
        <f t="shared" si="140"/>
        <v>8</v>
      </c>
      <c r="BI573" s="25">
        <f t="shared" si="152"/>
        <v>7.5</v>
      </c>
      <c r="BJ573" s="25">
        <f t="shared" si="141"/>
        <v>93.75</v>
      </c>
      <c r="BK573" s="26">
        <f t="shared" si="150"/>
        <v>92.444444444444443</v>
      </c>
      <c r="BL573" s="26">
        <f t="shared" si="151"/>
        <v>100</v>
      </c>
      <c r="BM573" s="26">
        <f t="shared" si="142"/>
        <v>86.666666666666657</v>
      </c>
      <c r="BN573" s="27">
        <f t="shared" si="148"/>
        <v>0.5</v>
      </c>
      <c r="BO573" s="27">
        <f t="shared" si="143"/>
        <v>1350</v>
      </c>
      <c r="BP573" s="27">
        <f t="shared" si="144"/>
        <v>0</v>
      </c>
      <c r="BQ573" s="28">
        <f t="shared" si="145"/>
        <v>0</v>
      </c>
      <c r="BR573" s="29"/>
      <c r="BS573" s="29"/>
      <c r="BT573" s="29"/>
      <c r="BU573" s="30"/>
      <c r="BV573" s="29"/>
      <c r="BW573" s="16">
        <f t="shared" si="146"/>
        <v>1248</v>
      </c>
    </row>
    <row r="574" spans="1:75" x14ac:dyDescent="0.3">
      <c r="A574" s="14">
        <v>573</v>
      </c>
      <c r="B574" s="15">
        <v>46062</v>
      </c>
      <c r="C574" s="23" t="s">
        <v>38</v>
      </c>
      <c r="D574" s="17" t="str">
        <f t="shared" si="154"/>
        <v>FG</v>
      </c>
      <c r="E574" s="18" t="s">
        <v>39</v>
      </c>
      <c r="F574" s="18" t="s">
        <v>47</v>
      </c>
      <c r="G574" s="19" t="s">
        <v>42</v>
      </c>
      <c r="H574" s="19" t="s">
        <v>43</v>
      </c>
      <c r="I574" s="19"/>
      <c r="J574" s="20">
        <v>208247</v>
      </c>
      <c r="K574" s="21" t="str">
        <f>VLOOKUP(J574,'[2]Item List (3)'!A$1:B$110000,2,FALSE)</f>
        <v>OR.209 YY2</v>
      </c>
      <c r="L574" s="20">
        <v>260104004</v>
      </c>
      <c r="M574" s="16" t="s">
        <v>141</v>
      </c>
      <c r="N574" s="16"/>
      <c r="O574" s="22" t="str">
        <f t="shared" si="139"/>
        <v/>
      </c>
      <c r="P574" s="16">
        <v>2</v>
      </c>
      <c r="Q574" s="16">
        <v>5093</v>
      </c>
      <c r="R574" s="16"/>
      <c r="S574" s="16"/>
      <c r="T574" s="16">
        <v>1</v>
      </c>
      <c r="U574" s="23">
        <f t="shared" si="149"/>
        <v>5094</v>
      </c>
      <c r="V574" s="16">
        <v>330</v>
      </c>
      <c r="W574" s="16"/>
      <c r="X574" s="16"/>
      <c r="Y574" s="16"/>
      <c r="Z574" s="16"/>
      <c r="AA574" s="16"/>
      <c r="AB574" s="16"/>
      <c r="AC574" s="16"/>
      <c r="AD574" s="16"/>
      <c r="AE574" s="16"/>
      <c r="AF574" s="16"/>
      <c r="AG574" s="16"/>
      <c r="AH574" s="16"/>
      <c r="AI574" s="16"/>
      <c r="AJ574" s="16"/>
      <c r="AK574" s="16"/>
      <c r="AL574" s="16"/>
      <c r="AM574" s="16"/>
      <c r="AN574" s="16"/>
      <c r="AO574" s="16"/>
      <c r="AP574" s="16"/>
      <c r="AQ574" s="16">
        <v>30</v>
      </c>
      <c r="AR574" s="16"/>
      <c r="AS574" s="16"/>
      <c r="AT574" s="16"/>
      <c r="AU574" s="16"/>
      <c r="AV574" s="16"/>
      <c r="AW574" s="16"/>
      <c r="AX574" s="16"/>
      <c r="AY574" s="16"/>
      <c r="AZ574" s="16"/>
      <c r="BA574" s="16"/>
      <c r="BB574" s="16"/>
      <c r="BC574" s="16"/>
      <c r="BD574" s="16"/>
      <c r="BE574" s="16"/>
      <c r="BF574" s="16"/>
      <c r="BG574" s="23">
        <f t="shared" si="153"/>
        <v>360</v>
      </c>
      <c r="BH574" s="24">
        <f t="shared" si="140"/>
        <v>6</v>
      </c>
      <c r="BI574" s="25">
        <f t="shared" si="152"/>
        <v>5.5</v>
      </c>
      <c r="BJ574" s="25">
        <f t="shared" si="141"/>
        <v>91.666666666666657</v>
      </c>
      <c r="BK574" s="26">
        <f t="shared" si="150"/>
        <v>0</v>
      </c>
      <c r="BL574" s="26">
        <f t="shared" si="151"/>
        <v>99.980369061641156</v>
      </c>
      <c r="BM574" s="26">
        <f t="shared" si="142"/>
        <v>0</v>
      </c>
      <c r="BN574" s="27">
        <f t="shared" si="148"/>
        <v>0</v>
      </c>
      <c r="BO574" s="27">
        <f t="shared" si="143"/>
        <v>0</v>
      </c>
      <c r="BP574" s="27">
        <f t="shared" si="144"/>
        <v>0.5</v>
      </c>
      <c r="BQ574" s="28">
        <f t="shared" si="145"/>
        <v>0</v>
      </c>
      <c r="BR574" s="29"/>
      <c r="BS574" s="29"/>
      <c r="BT574" s="29"/>
      <c r="BU574" s="30"/>
      <c r="BV574" s="29"/>
      <c r="BW574" s="16">
        <f t="shared" si="146"/>
        <v>10186</v>
      </c>
    </row>
    <row r="575" spans="1:75" x14ac:dyDescent="0.3">
      <c r="A575" s="14">
        <v>574</v>
      </c>
      <c r="B575" s="15">
        <v>46062</v>
      </c>
      <c r="C575" s="23" t="s">
        <v>38</v>
      </c>
      <c r="D575" s="17" t="str">
        <f t="shared" si="154"/>
        <v>FG</v>
      </c>
      <c r="E575" s="18" t="s">
        <v>39</v>
      </c>
      <c r="F575" s="18"/>
      <c r="G575" s="19" t="s">
        <v>42</v>
      </c>
      <c r="H575" s="19" t="s">
        <v>43</v>
      </c>
      <c r="I575" s="19"/>
      <c r="J575" s="20">
        <v>200497.11</v>
      </c>
      <c r="K575" s="21" t="str">
        <f>VLOOKUP(J575,'[2]Item List (3)'!A$1:B$110000,2,FALSE)</f>
        <v>OR.MNA6718G</v>
      </c>
      <c r="L575" s="20">
        <v>260202011</v>
      </c>
      <c r="M575" s="16" t="s">
        <v>141</v>
      </c>
      <c r="N575" s="16"/>
      <c r="O575" s="22" t="str">
        <f t="shared" si="139"/>
        <v/>
      </c>
      <c r="P575" s="16">
        <v>1</v>
      </c>
      <c r="Q575" s="16"/>
      <c r="R575" s="16"/>
      <c r="S575" s="16"/>
      <c r="T575" s="16"/>
      <c r="U575" s="23">
        <f t="shared" si="149"/>
        <v>0</v>
      </c>
      <c r="V575" s="16"/>
      <c r="W575" s="16">
        <v>120</v>
      </c>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23">
        <f t="shared" si="153"/>
        <v>120</v>
      </c>
      <c r="BH575" s="24">
        <f t="shared" si="140"/>
        <v>2</v>
      </c>
      <c r="BI575" s="25">
        <f t="shared" si="152"/>
        <v>0</v>
      </c>
      <c r="BJ575" s="25">
        <f t="shared" si="141"/>
        <v>0</v>
      </c>
      <c r="BK575" s="26">
        <f t="shared" si="150"/>
        <v>0</v>
      </c>
      <c r="BL575" s="26">
        <f t="shared" si="151"/>
        <v>0</v>
      </c>
      <c r="BM575" s="26">
        <f t="shared" si="142"/>
        <v>0</v>
      </c>
      <c r="BN575" s="27">
        <f t="shared" si="148"/>
        <v>2</v>
      </c>
      <c r="BO575" s="27">
        <f t="shared" si="143"/>
        <v>0</v>
      </c>
      <c r="BP575" s="27">
        <f t="shared" si="144"/>
        <v>0</v>
      </c>
      <c r="BQ575" s="28">
        <f t="shared" si="145"/>
        <v>0</v>
      </c>
      <c r="BR575" s="29"/>
      <c r="BS575" s="29"/>
      <c r="BT575" s="29"/>
      <c r="BU575" s="30"/>
      <c r="BV575" s="29"/>
      <c r="BW575" s="16">
        <f t="shared" si="146"/>
        <v>0</v>
      </c>
    </row>
    <row r="576" spans="1:75" x14ac:dyDescent="0.3">
      <c r="A576" s="14">
        <v>575</v>
      </c>
      <c r="B576" s="15">
        <v>46062</v>
      </c>
      <c r="C576" s="23" t="s">
        <v>40</v>
      </c>
      <c r="D576" s="17" t="str">
        <f t="shared" si="154"/>
        <v>FG</v>
      </c>
      <c r="E576" s="18" t="s">
        <v>39</v>
      </c>
      <c r="F576" s="18" t="s">
        <v>47</v>
      </c>
      <c r="G576" s="19" t="s">
        <v>42</v>
      </c>
      <c r="H576" s="19" t="s">
        <v>43</v>
      </c>
      <c r="I576" s="19"/>
      <c r="J576" s="20">
        <v>200497.11</v>
      </c>
      <c r="K576" s="21" t="str">
        <f>VLOOKUP(J576,'[2]Item List (3)'!A$1:B$110000,2,FALSE)</f>
        <v>OR.MNA6718G</v>
      </c>
      <c r="L576" s="20">
        <v>260202011</v>
      </c>
      <c r="M576" s="16" t="s">
        <v>141</v>
      </c>
      <c r="N576" s="16"/>
      <c r="O576" s="22" t="str">
        <f t="shared" si="139"/>
        <v/>
      </c>
      <c r="P576" s="16">
        <v>2</v>
      </c>
      <c r="Q576" s="16">
        <v>1000</v>
      </c>
      <c r="R576" s="16"/>
      <c r="S576" s="16"/>
      <c r="T576" s="16"/>
      <c r="U576" s="23">
        <f t="shared" si="149"/>
        <v>1000</v>
      </c>
      <c r="V576" s="16">
        <v>90</v>
      </c>
      <c r="W576" s="16"/>
      <c r="X576" s="16"/>
      <c r="Y576" s="16"/>
      <c r="Z576" s="16"/>
      <c r="AA576" s="16"/>
      <c r="AB576" s="16"/>
      <c r="AC576" s="16"/>
      <c r="AD576" s="16"/>
      <c r="AE576" s="16"/>
      <c r="AF576" s="16"/>
      <c r="AG576" s="16"/>
      <c r="AH576" s="16"/>
      <c r="AI576" s="16"/>
      <c r="AJ576" s="16"/>
      <c r="AK576" s="16"/>
      <c r="AL576" s="16"/>
      <c r="AM576" s="16"/>
      <c r="AN576" s="16"/>
      <c r="AO576" s="16"/>
      <c r="AP576" s="16"/>
      <c r="AQ576" s="16">
        <v>30</v>
      </c>
      <c r="AR576" s="16">
        <v>360</v>
      </c>
      <c r="AS576" s="16"/>
      <c r="AT576" s="16"/>
      <c r="AU576" s="16"/>
      <c r="AV576" s="16"/>
      <c r="AW576" s="16"/>
      <c r="AX576" s="16"/>
      <c r="AY576" s="16"/>
      <c r="AZ576" s="16"/>
      <c r="BA576" s="16"/>
      <c r="BB576" s="16"/>
      <c r="BC576" s="16"/>
      <c r="BD576" s="16"/>
      <c r="BE576" s="16"/>
      <c r="BF576" s="16"/>
      <c r="BG576" s="23">
        <f t="shared" si="153"/>
        <v>480</v>
      </c>
      <c r="BH576" s="24">
        <f t="shared" si="140"/>
        <v>8</v>
      </c>
      <c r="BI576" s="25">
        <f t="shared" si="152"/>
        <v>1.5</v>
      </c>
      <c r="BJ576" s="25">
        <f t="shared" si="141"/>
        <v>18.75</v>
      </c>
      <c r="BK576" s="26">
        <f t="shared" si="150"/>
        <v>0</v>
      </c>
      <c r="BL576" s="26">
        <f t="shared" si="151"/>
        <v>100</v>
      </c>
      <c r="BM576" s="26">
        <f t="shared" si="142"/>
        <v>0</v>
      </c>
      <c r="BN576" s="27">
        <f t="shared" si="148"/>
        <v>0</v>
      </c>
      <c r="BO576" s="27">
        <f t="shared" si="143"/>
        <v>0</v>
      </c>
      <c r="BP576" s="27">
        <f t="shared" si="144"/>
        <v>6.5</v>
      </c>
      <c r="BQ576" s="28">
        <f t="shared" si="145"/>
        <v>0</v>
      </c>
      <c r="BR576" s="29"/>
      <c r="BS576" s="29"/>
      <c r="BT576" s="29"/>
      <c r="BU576" s="30"/>
      <c r="BV576" s="29"/>
      <c r="BW576" s="16">
        <f t="shared" si="146"/>
        <v>2000</v>
      </c>
    </row>
    <row r="577" spans="1:75" x14ac:dyDescent="0.3">
      <c r="A577" s="14">
        <v>576</v>
      </c>
      <c r="B577" s="15">
        <v>46062</v>
      </c>
      <c r="C577" s="23" t="s">
        <v>38</v>
      </c>
      <c r="D577" s="17" t="str">
        <f t="shared" si="154"/>
        <v>FG</v>
      </c>
      <c r="E577" s="18" t="s">
        <v>44</v>
      </c>
      <c r="F577" s="18" t="s">
        <v>47</v>
      </c>
      <c r="G577" s="19" t="s">
        <v>46</v>
      </c>
      <c r="H577" s="19" t="s">
        <v>48</v>
      </c>
      <c r="I577" s="19"/>
      <c r="J577" s="20">
        <v>208299</v>
      </c>
      <c r="K577" s="21" t="str">
        <f>VLOOKUP(J577,'[2]Item List (3)'!A$1:B$110000,2,FALSE)</f>
        <v>OR.9916</v>
      </c>
      <c r="L577" s="20">
        <v>260107019</v>
      </c>
      <c r="M577" s="16" t="s">
        <v>141</v>
      </c>
      <c r="N577" s="16"/>
      <c r="O577" s="22" t="str">
        <f t="shared" si="139"/>
        <v/>
      </c>
      <c r="P577" s="16">
        <v>3</v>
      </c>
      <c r="Q577" s="16">
        <v>4400</v>
      </c>
      <c r="R577" s="16"/>
      <c r="S577" s="16"/>
      <c r="T577" s="16"/>
      <c r="U577" s="23">
        <f t="shared" si="149"/>
        <v>4400</v>
      </c>
      <c r="V577" s="16">
        <v>360</v>
      </c>
      <c r="W577" s="16"/>
      <c r="X577" s="16"/>
      <c r="Y577" s="16"/>
      <c r="Z577" s="16"/>
      <c r="AA577" s="16"/>
      <c r="AB577" s="16"/>
      <c r="AC577" s="16"/>
      <c r="AD577" s="16"/>
      <c r="AE577" s="16"/>
      <c r="AF577" s="16"/>
      <c r="AG577" s="16"/>
      <c r="AH577" s="16"/>
      <c r="AI577" s="16"/>
      <c r="AJ577" s="16"/>
      <c r="AK577" s="16"/>
      <c r="AL577" s="16"/>
      <c r="AM577" s="16"/>
      <c r="AN577" s="16"/>
      <c r="AO577" s="16"/>
      <c r="AP577" s="16"/>
      <c r="AQ577" s="16">
        <v>120</v>
      </c>
      <c r="AR577" s="16"/>
      <c r="AS577" s="16"/>
      <c r="AT577" s="16"/>
      <c r="AU577" s="16"/>
      <c r="AV577" s="16"/>
      <c r="AW577" s="16"/>
      <c r="AX577" s="16"/>
      <c r="AY577" s="16"/>
      <c r="AZ577" s="16"/>
      <c r="BA577" s="16"/>
      <c r="BB577" s="16"/>
      <c r="BC577" s="16"/>
      <c r="BD577" s="16"/>
      <c r="BE577" s="16"/>
      <c r="BF577" s="16"/>
      <c r="BG577" s="23">
        <f t="shared" si="153"/>
        <v>480</v>
      </c>
      <c r="BH577" s="24">
        <f t="shared" si="140"/>
        <v>8</v>
      </c>
      <c r="BI577" s="25">
        <f t="shared" si="152"/>
        <v>6</v>
      </c>
      <c r="BJ577" s="25">
        <f t="shared" si="141"/>
        <v>75</v>
      </c>
      <c r="BK577" s="26">
        <f t="shared" si="150"/>
        <v>0</v>
      </c>
      <c r="BL577" s="26">
        <f t="shared" si="151"/>
        <v>100</v>
      </c>
      <c r="BM577" s="26">
        <f t="shared" si="142"/>
        <v>0</v>
      </c>
      <c r="BN577" s="27">
        <f t="shared" si="148"/>
        <v>0</v>
      </c>
      <c r="BO577" s="27">
        <f t="shared" si="143"/>
        <v>0</v>
      </c>
      <c r="BP577" s="27">
        <f t="shared" si="144"/>
        <v>2</v>
      </c>
      <c r="BQ577" s="28">
        <f t="shared" si="145"/>
        <v>0</v>
      </c>
      <c r="BR577" s="29"/>
      <c r="BS577" s="29"/>
      <c r="BT577" s="29"/>
      <c r="BU577" s="30"/>
      <c r="BV577" s="29"/>
      <c r="BW577" s="16">
        <f t="shared" si="146"/>
        <v>13200</v>
      </c>
    </row>
    <row r="578" spans="1:75" x14ac:dyDescent="0.3">
      <c r="A578" s="14">
        <v>577</v>
      </c>
      <c r="B578" s="15">
        <v>46062</v>
      </c>
      <c r="C578" s="23" t="s">
        <v>40</v>
      </c>
      <c r="D578" s="17" t="str">
        <f t="shared" si="154"/>
        <v>FG</v>
      </c>
      <c r="E578" s="18" t="s">
        <v>44</v>
      </c>
      <c r="F578" s="18" t="s">
        <v>47</v>
      </c>
      <c r="G578" s="19" t="s">
        <v>136</v>
      </c>
      <c r="H578" s="19" t="s">
        <v>121</v>
      </c>
      <c r="I578" s="19"/>
      <c r="J578" s="20">
        <v>208299</v>
      </c>
      <c r="K578" s="21" t="str">
        <f>VLOOKUP(J578,'[2]Item List (3)'!A$1:B$110000,2,FALSE)</f>
        <v>OR.9916</v>
      </c>
      <c r="L578" s="20">
        <v>260106007</v>
      </c>
      <c r="M578" s="16" t="s">
        <v>141</v>
      </c>
      <c r="N578" s="16"/>
      <c r="O578" s="22" t="str">
        <f t="shared" ref="O578:O641" si="155">IFERROR(3600/N578,"")</f>
        <v/>
      </c>
      <c r="P578" s="16">
        <v>1</v>
      </c>
      <c r="Q578" s="16">
        <v>1100</v>
      </c>
      <c r="R578" s="16"/>
      <c r="S578" s="16"/>
      <c r="T578" s="16"/>
      <c r="U578" s="23">
        <f t="shared" si="149"/>
        <v>1100</v>
      </c>
      <c r="V578" s="16">
        <v>120</v>
      </c>
      <c r="W578" s="16"/>
      <c r="X578" s="16"/>
      <c r="Y578" s="16"/>
      <c r="Z578" s="16"/>
      <c r="AA578" s="16"/>
      <c r="AB578" s="16"/>
      <c r="AC578" s="16"/>
      <c r="AD578" s="16"/>
      <c r="AE578" s="16"/>
      <c r="AF578" s="16"/>
      <c r="AG578" s="16"/>
      <c r="AH578" s="16"/>
      <c r="AI578" s="16"/>
      <c r="AJ578" s="16"/>
      <c r="AK578" s="16"/>
      <c r="AL578" s="16"/>
      <c r="AM578" s="16"/>
      <c r="AN578" s="16"/>
      <c r="AO578" s="16"/>
      <c r="AP578" s="16"/>
      <c r="AQ578" s="16">
        <v>120</v>
      </c>
      <c r="AR578" s="16"/>
      <c r="AS578" s="16"/>
      <c r="AT578" s="16"/>
      <c r="AU578" s="16"/>
      <c r="AV578" s="16"/>
      <c r="AW578" s="16"/>
      <c r="AX578" s="16"/>
      <c r="AY578" s="16"/>
      <c r="AZ578" s="16"/>
      <c r="BA578" s="16"/>
      <c r="BB578" s="16"/>
      <c r="BC578" s="16"/>
      <c r="BD578" s="16"/>
      <c r="BE578" s="16"/>
      <c r="BF578" s="16"/>
      <c r="BG578" s="23">
        <f t="shared" si="153"/>
        <v>240</v>
      </c>
      <c r="BH578" s="24">
        <f t="shared" ref="BH578:BH641" si="156">BG578/60</f>
        <v>4</v>
      </c>
      <c r="BI578" s="25">
        <f t="shared" si="152"/>
        <v>2</v>
      </c>
      <c r="BJ578" s="25">
        <f t="shared" ref="BJ578:BJ641" si="157">IFERROR(BI578/BH578*100,0)</f>
        <v>50</v>
      </c>
      <c r="BK578" s="26">
        <f t="shared" si="150"/>
        <v>0</v>
      </c>
      <c r="BL578" s="26">
        <f t="shared" si="151"/>
        <v>100</v>
      </c>
      <c r="BM578" s="26">
        <f t="shared" ref="BM578:BM641" si="158">IFERROR((((BJ578*BK578*BL578)/1000000)*100),0)</f>
        <v>0</v>
      </c>
      <c r="BN578" s="27">
        <f t="shared" si="148"/>
        <v>0</v>
      </c>
      <c r="BO578" s="27">
        <f t="shared" ref="BO578:BO641" si="159">IFERROR(((BH578-BN578)*3600)/N578,0)</f>
        <v>0</v>
      </c>
      <c r="BP578" s="27">
        <f t="shared" ref="BP578:BP641" si="160">IFERROR(SUM(W578:BF578)/60-BN578,0)</f>
        <v>2</v>
      </c>
      <c r="BQ578" s="28">
        <f t="shared" ref="BQ578:BQ641" si="161">IFERROR(BP578*3600/N578,0)</f>
        <v>0</v>
      </c>
      <c r="BR578" s="29"/>
      <c r="BS578" s="29"/>
      <c r="BT578" s="29"/>
      <c r="BU578" s="30"/>
      <c r="BV578" s="29"/>
      <c r="BW578" s="16">
        <f t="shared" si="146"/>
        <v>1100</v>
      </c>
    </row>
    <row r="579" spans="1:75" x14ac:dyDescent="0.3">
      <c r="A579" s="14">
        <v>578</v>
      </c>
      <c r="B579" s="15">
        <v>46062</v>
      </c>
      <c r="C579" s="23" t="s">
        <v>40</v>
      </c>
      <c r="D579" s="17" t="str">
        <f t="shared" si="154"/>
        <v>FG</v>
      </c>
      <c r="E579" s="18" t="s">
        <v>44</v>
      </c>
      <c r="F579" s="18" t="s">
        <v>49</v>
      </c>
      <c r="G579" s="19" t="s">
        <v>136</v>
      </c>
      <c r="H579" s="19" t="s">
        <v>121</v>
      </c>
      <c r="I579" s="19"/>
      <c r="J579" s="20">
        <v>208299</v>
      </c>
      <c r="K579" s="21" t="str">
        <f>VLOOKUP(J579,'[2]Item List (3)'!A$1:B$110000,2,FALSE)</f>
        <v>OR.9916</v>
      </c>
      <c r="L579" s="20">
        <v>251005009</v>
      </c>
      <c r="M579" s="16" t="s">
        <v>141</v>
      </c>
      <c r="N579" s="16"/>
      <c r="O579" s="22" t="str">
        <f t="shared" si="155"/>
        <v/>
      </c>
      <c r="P579" s="16">
        <v>1</v>
      </c>
      <c r="Q579" s="16">
        <v>6670</v>
      </c>
      <c r="R579" s="16"/>
      <c r="S579" s="16"/>
      <c r="T579" s="16"/>
      <c r="U579" s="23">
        <f t="shared" si="149"/>
        <v>6670</v>
      </c>
      <c r="V579" s="16">
        <v>240</v>
      </c>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23">
        <f t="shared" si="153"/>
        <v>240</v>
      </c>
      <c r="BH579" s="24">
        <f t="shared" si="156"/>
        <v>4</v>
      </c>
      <c r="BI579" s="25">
        <f t="shared" si="152"/>
        <v>4</v>
      </c>
      <c r="BJ579" s="25">
        <f t="shared" si="157"/>
        <v>100</v>
      </c>
      <c r="BK579" s="26">
        <f t="shared" si="150"/>
        <v>0</v>
      </c>
      <c r="BL579" s="26">
        <f t="shared" si="151"/>
        <v>100</v>
      </c>
      <c r="BM579" s="26">
        <f t="shared" si="158"/>
        <v>0</v>
      </c>
      <c r="BN579" s="27">
        <f t="shared" si="148"/>
        <v>0</v>
      </c>
      <c r="BO579" s="27">
        <f t="shared" si="159"/>
        <v>0</v>
      </c>
      <c r="BP579" s="27">
        <f t="shared" si="160"/>
        <v>0</v>
      </c>
      <c r="BQ579" s="28">
        <f t="shared" si="161"/>
        <v>0</v>
      </c>
      <c r="BR579" s="29"/>
      <c r="BS579" s="29"/>
      <c r="BT579" s="29"/>
      <c r="BU579" s="30"/>
      <c r="BV579" s="29"/>
      <c r="BW579" s="16">
        <f t="shared" ref="BW579:BW642" si="162">Q579*P579</f>
        <v>6670</v>
      </c>
    </row>
    <row r="580" spans="1:75" x14ac:dyDescent="0.3">
      <c r="A580" s="14">
        <v>579</v>
      </c>
      <c r="B580" s="15">
        <v>46062</v>
      </c>
      <c r="C580" s="23" t="s">
        <v>38</v>
      </c>
      <c r="D580" s="17" t="str">
        <f t="shared" si="154"/>
        <v>CG</v>
      </c>
      <c r="E580" s="18" t="s">
        <v>50</v>
      </c>
      <c r="F580" s="18"/>
      <c r="G580" s="19"/>
      <c r="H580" s="19"/>
      <c r="I580" s="19"/>
      <c r="J580" s="20"/>
      <c r="K580" s="21" t="e">
        <f>VLOOKUP(J580,'[2]Item List (3)'!A$1:B$110000,2,FALSE)</f>
        <v>#N/A</v>
      </c>
      <c r="L580" s="20"/>
      <c r="M580" s="16" t="s">
        <v>138</v>
      </c>
      <c r="N580" s="16"/>
      <c r="O580" s="22" t="str">
        <f t="shared" si="155"/>
        <v/>
      </c>
      <c r="P580" s="16"/>
      <c r="Q580" s="16"/>
      <c r="R580" s="16"/>
      <c r="S580" s="16"/>
      <c r="T580" s="16"/>
      <c r="U580" s="23">
        <f t="shared" si="149"/>
        <v>0</v>
      </c>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v>480</v>
      </c>
      <c r="BG580" s="23">
        <f t="shared" si="153"/>
        <v>480</v>
      </c>
      <c r="BH580" s="24">
        <f t="shared" si="156"/>
        <v>8</v>
      </c>
      <c r="BI580" s="25">
        <f t="shared" ref="BI580:BI626" si="163">IFERROR(BH580-SUM(W580:BF580)/60,0)</f>
        <v>0</v>
      </c>
      <c r="BJ580" s="25">
        <f t="shared" si="157"/>
        <v>0</v>
      </c>
      <c r="BK580" s="26">
        <f t="shared" si="150"/>
        <v>0</v>
      </c>
      <c r="BL580" s="26">
        <f t="shared" si="151"/>
        <v>0</v>
      </c>
      <c r="BM580" s="26">
        <f t="shared" si="158"/>
        <v>0</v>
      </c>
      <c r="BN580" s="27">
        <f t="shared" si="148"/>
        <v>8</v>
      </c>
      <c r="BO580" s="27">
        <f t="shared" si="159"/>
        <v>0</v>
      </c>
      <c r="BP580" s="27">
        <f t="shared" si="160"/>
        <v>0</v>
      </c>
      <c r="BQ580" s="28">
        <f t="shared" si="161"/>
        <v>0</v>
      </c>
      <c r="BR580" s="29"/>
      <c r="BS580" s="29"/>
      <c r="BT580" s="29"/>
      <c r="BU580" s="30"/>
      <c r="BV580" s="29"/>
      <c r="BW580" s="16">
        <f t="shared" si="162"/>
        <v>0</v>
      </c>
    </row>
    <row r="581" spans="1:75" x14ac:dyDescent="0.3">
      <c r="A581" s="14">
        <v>580</v>
      </c>
      <c r="B581" s="15">
        <v>46062</v>
      </c>
      <c r="C581" s="23" t="s">
        <v>40</v>
      </c>
      <c r="D581" s="17" t="str">
        <f t="shared" si="154"/>
        <v>CG</v>
      </c>
      <c r="E581" s="18" t="s">
        <v>50</v>
      </c>
      <c r="F581" s="18"/>
      <c r="G581" s="19"/>
      <c r="H581" s="19"/>
      <c r="I581" s="19"/>
      <c r="J581" s="20"/>
      <c r="K581" s="21" t="e">
        <f>VLOOKUP(J581,'[2]Item List (3)'!A$1:B$110000,2,FALSE)</f>
        <v>#N/A</v>
      </c>
      <c r="L581" s="20"/>
      <c r="M581" s="16" t="s">
        <v>138</v>
      </c>
      <c r="N581" s="16"/>
      <c r="O581" s="22" t="str">
        <f t="shared" si="155"/>
        <v/>
      </c>
      <c r="P581" s="16"/>
      <c r="Q581" s="16"/>
      <c r="R581" s="16"/>
      <c r="S581" s="16"/>
      <c r="T581" s="16"/>
      <c r="U581" s="23">
        <f t="shared" si="149"/>
        <v>0</v>
      </c>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v>480</v>
      </c>
      <c r="BG581" s="23">
        <f t="shared" si="153"/>
        <v>480</v>
      </c>
      <c r="BH581" s="24">
        <f t="shared" si="156"/>
        <v>8</v>
      </c>
      <c r="BI581" s="25">
        <f t="shared" si="163"/>
        <v>0</v>
      </c>
      <c r="BJ581" s="25">
        <f t="shared" si="157"/>
        <v>0</v>
      </c>
      <c r="BK581" s="26">
        <f t="shared" si="150"/>
        <v>0</v>
      </c>
      <c r="BL581" s="26">
        <f t="shared" si="151"/>
        <v>0</v>
      </c>
      <c r="BM581" s="26">
        <f t="shared" si="158"/>
        <v>0</v>
      </c>
      <c r="BN581" s="27">
        <f t="shared" si="148"/>
        <v>8</v>
      </c>
      <c r="BO581" s="27">
        <f t="shared" si="159"/>
        <v>0</v>
      </c>
      <c r="BP581" s="27">
        <f t="shared" si="160"/>
        <v>0</v>
      </c>
      <c r="BQ581" s="28">
        <f t="shared" si="161"/>
        <v>0</v>
      </c>
      <c r="BR581" s="29"/>
      <c r="BS581" s="29"/>
      <c r="BT581" s="29"/>
      <c r="BU581" s="30"/>
      <c r="BV581" s="29"/>
      <c r="BW581" s="16">
        <f t="shared" si="162"/>
        <v>0</v>
      </c>
    </row>
    <row r="582" spans="1:75" x14ac:dyDescent="0.3">
      <c r="A582" s="14">
        <v>581</v>
      </c>
      <c r="B582" s="15">
        <v>46062</v>
      </c>
      <c r="C582" s="23" t="s">
        <v>38</v>
      </c>
      <c r="D582" s="17" t="str">
        <f t="shared" si="154"/>
        <v>CG</v>
      </c>
      <c r="E582" s="18" t="s">
        <v>51</v>
      </c>
      <c r="F582" s="18" t="s">
        <v>122</v>
      </c>
      <c r="G582" s="19" t="s">
        <v>56</v>
      </c>
      <c r="H582" s="19" t="s">
        <v>57</v>
      </c>
      <c r="I582" s="19" t="s">
        <v>58</v>
      </c>
      <c r="J582" s="20">
        <v>208299</v>
      </c>
      <c r="K582" s="21" t="str">
        <f>VLOOKUP(J582,'[2]Item List (3)'!A$1:B$110000,2,FALSE)</f>
        <v>OR.9916</v>
      </c>
      <c r="L582" s="20">
        <v>260107019</v>
      </c>
      <c r="M582" s="16" t="s">
        <v>141</v>
      </c>
      <c r="N582" s="16"/>
      <c r="O582" s="22" t="str">
        <f t="shared" si="155"/>
        <v/>
      </c>
      <c r="P582" s="16">
        <v>2</v>
      </c>
      <c r="Q582" s="16">
        <v>5760</v>
      </c>
      <c r="R582" s="16"/>
      <c r="S582" s="16"/>
      <c r="T582" s="16"/>
      <c r="U582" s="23">
        <f t="shared" si="149"/>
        <v>5760</v>
      </c>
      <c r="V582" s="16">
        <v>210</v>
      </c>
      <c r="W582" s="16"/>
      <c r="X582" s="16"/>
      <c r="Y582" s="16"/>
      <c r="Z582" s="16"/>
      <c r="AA582" s="16"/>
      <c r="AB582" s="16"/>
      <c r="AC582" s="16"/>
      <c r="AD582" s="16"/>
      <c r="AE582" s="16"/>
      <c r="AF582" s="16"/>
      <c r="AG582" s="16"/>
      <c r="AH582" s="16"/>
      <c r="AI582" s="16"/>
      <c r="AJ582" s="16"/>
      <c r="AK582" s="16"/>
      <c r="AL582" s="16"/>
      <c r="AM582" s="16"/>
      <c r="AN582" s="16"/>
      <c r="AO582" s="16"/>
      <c r="AP582" s="16"/>
      <c r="AQ582" s="16">
        <v>60</v>
      </c>
      <c r="AR582" s="16"/>
      <c r="AS582" s="16"/>
      <c r="AT582" s="16"/>
      <c r="AU582" s="16"/>
      <c r="AV582" s="16"/>
      <c r="AW582" s="16"/>
      <c r="AX582" s="16"/>
      <c r="AY582" s="16"/>
      <c r="AZ582" s="16"/>
      <c r="BA582" s="16"/>
      <c r="BB582" s="16"/>
      <c r="BC582" s="16">
        <v>90</v>
      </c>
      <c r="BD582" s="16"/>
      <c r="BE582" s="16"/>
      <c r="BF582" s="16"/>
      <c r="BG582" s="23">
        <f t="shared" si="153"/>
        <v>360</v>
      </c>
      <c r="BH582" s="24">
        <f t="shared" si="156"/>
        <v>6</v>
      </c>
      <c r="BI582" s="25">
        <f t="shared" si="163"/>
        <v>3.5</v>
      </c>
      <c r="BJ582" s="25">
        <f t="shared" si="157"/>
        <v>58.333333333333336</v>
      </c>
      <c r="BK582" s="26">
        <f t="shared" si="150"/>
        <v>0</v>
      </c>
      <c r="BL582" s="26">
        <f t="shared" si="151"/>
        <v>100</v>
      </c>
      <c r="BM582" s="26">
        <f t="shared" si="158"/>
        <v>0</v>
      </c>
      <c r="BN582" s="27">
        <f t="shared" si="148"/>
        <v>0</v>
      </c>
      <c r="BO582" s="27">
        <f t="shared" si="159"/>
        <v>0</v>
      </c>
      <c r="BP582" s="27">
        <f t="shared" si="160"/>
        <v>2.5</v>
      </c>
      <c r="BQ582" s="28">
        <f t="shared" si="161"/>
        <v>0</v>
      </c>
      <c r="BR582" s="29"/>
      <c r="BS582" s="29"/>
      <c r="BT582" s="29"/>
      <c r="BU582" s="30"/>
      <c r="BV582" s="29"/>
      <c r="BW582" s="16">
        <f t="shared" si="162"/>
        <v>11520</v>
      </c>
    </row>
    <row r="583" spans="1:75" x14ac:dyDescent="0.3">
      <c r="A583" s="14">
        <v>582</v>
      </c>
      <c r="B583" s="15">
        <v>46062</v>
      </c>
      <c r="C583" s="23" t="s">
        <v>38</v>
      </c>
      <c r="D583" s="17" t="str">
        <f t="shared" si="154"/>
        <v>CG</v>
      </c>
      <c r="E583" s="18" t="s">
        <v>51</v>
      </c>
      <c r="F583" s="18" t="s">
        <v>52</v>
      </c>
      <c r="G583" s="19" t="s">
        <v>56</v>
      </c>
      <c r="H583" s="19" t="s">
        <v>57</v>
      </c>
      <c r="I583" s="19" t="s">
        <v>58</v>
      </c>
      <c r="J583" s="20">
        <v>208299</v>
      </c>
      <c r="K583" s="21" t="str">
        <f>VLOOKUP(J583,'[2]Item List (3)'!A$1:B$110000,2,FALSE)</f>
        <v>OR.9916</v>
      </c>
      <c r="L583" s="20">
        <v>260107019</v>
      </c>
      <c r="M583" s="16" t="s">
        <v>141</v>
      </c>
      <c r="N583" s="16"/>
      <c r="O583" s="22" t="str">
        <f t="shared" si="155"/>
        <v/>
      </c>
      <c r="P583" s="16">
        <v>2</v>
      </c>
      <c r="Q583" s="16">
        <v>880</v>
      </c>
      <c r="R583" s="16"/>
      <c r="S583" s="16"/>
      <c r="T583" s="16"/>
      <c r="U583" s="23">
        <f t="shared" si="149"/>
        <v>880</v>
      </c>
      <c r="V583" s="16">
        <v>60</v>
      </c>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23">
        <f t="shared" si="153"/>
        <v>60</v>
      </c>
      <c r="BH583" s="24">
        <f t="shared" si="156"/>
        <v>1</v>
      </c>
      <c r="BI583" s="25">
        <f t="shared" si="163"/>
        <v>1</v>
      </c>
      <c r="BJ583" s="25">
        <f t="shared" si="157"/>
        <v>100</v>
      </c>
      <c r="BK583" s="26">
        <f t="shared" si="150"/>
        <v>0</v>
      </c>
      <c r="BL583" s="26">
        <f t="shared" si="151"/>
        <v>100</v>
      </c>
      <c r="BM583" s="26">
        <f t="shared" si="158"/>
        <v>0</v>
      </c>
      <c r="BN583" s="27">
        <f t="shared" si="148"/>
        <v>0</v>
      </c>
      <c r="BO583" s="27">
        <f t="shared" si="159"/>
        <v>0</v>
      </c>
      <c r="BP583" s="27">
        <f t="shared" si="160"/>
        <v>0</v>
      </c>
      <c r="BQ583" s="28">
        <f t="shared" si="161"/>
        <v>0</v>
      </c>
      <c r="BR583" s="29"/>
      <c r="BS583" s="29"/>
      <c r="BT583" s="29"/>
      <c r="BU583" s="30"/>
      <c r="BV583" s="29"/>
      <c r="BW583" s="16">
        <f t="shared" si="162"/>
        <v>1760</v>
      </c>
    </row>
    <row r="584" spans="1:75" x14ac:dyDescent="0.3">
      <c r="A584" s="14">
        <v>583</v>
      </c>
      <c r="B584" s="15">
        <v>46062</v>
      </c>
      <c r="C584" s="23" t="s">
        <v>38</v>
      </c>
      <c r="D584" s="17" t="str">
        <f t="shared" si="154"/>
        <v>CG</v>
      </c>
      <c r="E584" s="18" t="s">
        <v>51</v>
      </c>
      <c r="F584" s="18" t="s">
        <v>55</v>
      </c>
      <c r="G584" s="19" t="s">
        <v>56</v>
      </c>
      <c r="H584" s="19" t="s">
        <v>57</v>
      </c>
      <c r="I584" s="19" t="s">
        <v>58</v>
      </c>
      <c r="J584" s="20">
        <v>208299</v>
      </c>
      <c r="K584" s="21" t="str">
        <f>VLOOKUP(J584,'[2]Item List (3)'!A$1:B$110000,2,FALSE)</f>
        <v>OR.9916</v>
      </c>
      <c r="L584" s="20">
        <v>260107019</v>
      </c>
      <c r="M584" s="16" t="s">
        <v>141</v>
      </c>
      <c r="N584" s="16"/>
      <c r="O584" s="22" t="str">
        <f t="shared" si="155"/>
        <v/>
      </c>
      <c r="P584" s="16">
        <v>1</v>
      </c>
      <c r="Q584" s="16">
        <v>3000</v>
      </c>
      <c r="R584" s="16"/>
      <c r="S584" s="16"/>
      <c r="T584" s="16"/>
      <c r="U584" s="23">
        <f t="shared" si="149"/>
        <v>3000</v>
      </c>
      <c r="V584" s="16">
        <v>60</v>
      </c>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23">
        <f t="shared" si="153"/>
        <v>60</v>
      </c>
      <c r="BH584" s="24">
        <f t="shared" si="156"/>
        <v>1</v>
      </c>
      <c r="BI584" s="25">
        <f t="shared" si="163"/>
        <v>1</v>
      </c>
      <c r="BJ584" s="25">
        <f t="shared" si="157"/>
        <v>100</v>
      </c>
      <c r="BK584" s="26">
        <f t="shared" si="150"/>
        <v>0</v>
      </c>
      <c r="BL584" s="26">
        <f t="shared" si="151"/>
        <v>100</v>
      </c>
      <c r="BM584" s="26">
        <f t="shared" si="158"/>
        <v>0</v>
      </c>
      <c r="BN584" s="27">
        <f t="shared" si="148"/>
        <v>0</v>
      </c>
      <c r="BO584" s="27">
        <f t="shared" si="159"/>
        <v>0</v>
      </c>
      <c r="BP584" s="27">
        <f t="shared" si="160"/>
        <v>0</v>
      </c>
      <c r="BQ584" s="28">
        <f t="shared" si="161"/>
        <v>0</v>
      </c>
      <c r="BR584" s="29"/>
      <c r="BS584" s="29"/>
      <c r="BT584" s="29"/>
      <c r="BU584" s="30"/>
      <c r="BV584" s="29"/>
      <c r="BW584" s="16">
        <f t="shared" si="162"/>
        <v>3000</v>
      </c>
    </row>
    <row r="585" spans="1:75" x14ac:dyDescent="0.3">
      <c r="A585" s="14">
        <v>584</v>
      </c>
      <c r="B585" s="15">
        <v>46062</v>
      </c>
      <c r="C585" s="23" t="s">
        <v>40</v>
      </c>
      <c r="D585" s="17" t="str">
        <f t="shared" si="154"/>
        <v>CG</v>
      </c>
      <c r="E585" s="18" t="s">
        <v>51</v>
      </c>
      <c r="F585" s="18" t="s">
        <v>55</v>
      </c>
      <c r="G585" s="19" t="s">
        <v>56</v>
      </c>
      <c r="H585" s="19" t="s">
        <v>54</v>
      </c>
      <c r="I585" s="19" t="s">
        <v>130</v>
      </c>
      <c r="J585" s="20">
        <v>208299</v>
      </c>
      <c r="K585" s="21" t="str">
        <f>VLOOKUP(J585,'[2]Item List (3)'!A$1:B$110000,2,FALSE)</f>
        <v>OR.9916</v>
      </c>
      <c r="L585" s="20">
        <v>260107019</v>
      </c>
      <c r="M585" s="16" t="s">
        <v>141</v>
      </c>
      <c r="N585" s="16"/>
      <c r="O585" s="22" t="str">
        <f t="shared" si="155"/>
        <v/>
      </c>
      <c r="P585" s="16">
        <v>1</v>
      </c>
      <c r="Q585" s="16">
        <v>3670</v>
      </c>
      <c r="R585" s="16"/>
      <c r="S585" s="16"/>
      <c r="T585" s="16"/>
      <c r="U585" s="23">
        <f t="shared" si="149"/>
        <v>3670</v>
      </c>
      <c r="V585" s="16">
        <v>60</v>
      </c>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23">
        <f t="shared" si="153"/>
        <v>60</v>
      </c>
      <c r="BH585" s="24">
        <f t="shared" si="156"/>
        <v>1</v>
      </c>
      <c r="BI585" s="25">
        <f t="shared" si="163"/>
        <v>1</v>
      </c>
      <c r="BJ585" s="25">
        <f t="shared" si="157"/>
        <v>100</v>
      </c>
      <c r="BK585" s="26">
        <f t="shared" si="150"/>
        <v>0</v>
      </c>
      <c r="BL585" s="26">
        <f t="shared" si="151"/>
        <v>100</v>
      </c>
      <c r="BM585" s="26">
        <f t="shared" si="158"/>
        <v>0</v>
      </c>
      <c r="BN585" s="27">
        <f t="shared" si="148"/>
        <v>0</v>
      </c>
      <c r="BO585" s="27">
        <f t="shared" si="159"/>
        <v>0</v>
      </c>
      <c r="BP585" s="27">
        <f t="shared" si="160"/>
        <v>0</v>
      </c>
      <c r="BQ585" s="28">
        <f t="shared" si="161"/>
        <v>0</v>
      </c>
      <c r="BR585" s="29"/>
      <c r="BS585" s="29"/>
      <c r="BT585" s="29"/>
      <c r="BU585" s="30"/>
      <c r="BV585" s="29"/>
      <c r="BW585" s="16">
        <f t="shared" si="162"/>
        <v>3670</v>
      </c>
    </row>
    <row r="586" spans="1:75" x14ac:dyDescent="0.3">
      <c r="A586" s="14">
        <v>585</v>
      </c>
      <c r="B586" s="15">
        <v>46062</v>
      </c>
      <c r="C586" s="23" t="s">
        <v>40</v>
      </c>
      <c r="D586" s="17" t="str">
        <f t="shared" si="154"/>
        <v>CG</v>
      </c>
      <c r="E586" s="18" t="s">
        <v>51</v>
      </c>
      <c r="F586" s="18" t="s">
        <v>55</v>
      </c>
      <c r="G586" s="19" t="s">
        <v>56</v>
      </c>
      <c r="H586" s="19" t="s">
        <v>54</v>
      </c>
      <c r="I586" s="19" t="s">
        <v>130</v>
      </c>
      <c r="J586" s="20">
        <v>208249</v>
      </c>
      <c r="K586" s="21" t="str">
        <f>VLOOKUP(J586,'[2]Item List (3)'!A$1:B$110000,2,FALSE)</f>
        <v>OW-BDA-4003</v>
      </c>
      <c r="L586" s="20">
        <v>251005009</v>
      </c>
      <c r="M586" s="16" t="s">
        <v>141</v>
      </c>
      <c r="N586" s="16"/>
      <c r="O586" s="22" t="str">
        <f t="shared" si="155"/>
        <v/>
      </c>
      <c r="P586" s="16">
        <v>1</v>
      </c>
      <c r="Q586" s="16">
        <v>5800</v>
      </c>
      <c r="R586" s="16"/>
      <c r="S586" s="16"/>
      <c r="T586" s="16"/>
      <c r="U586" s="23">
        <f t="shared" si="149"/>
        <v>5800</v>
      </c>
      <c r="V586" s="16">
        <v>60</v>
      </c>
      <c r="W586" s="16">
        <v>60</v>
      </c>
      <c r="X586" s="16"/>
      <c r="Y586" s="16"/>
      <c r="Z586" s="16"/>
      <c r="AA586" s="16"/>
      <c r="AB586" s="16"/>
      <c r="AC586" s="16"/>
      <c r="AD586" s="16"/>
      <c r="AE586" s="16"/>
      <c r="AF586" s="16"/>
      <c r="AG586" s="16"/>
      <c r="AH586" s="16"/>
      <c r="AI586" s="16"/>
      <c r="AJ586" s="16"/>
      <c r="AK586" s="16"/>
      <c r="AL586" s="16"/>
      <c r="AM586" s="16"/>
      <c r="AN586" s="16"/>
      <c r="AO586" s="16"/>
      <c r="AP586" s="16"/>
      <c r="AQ586" s="16">
        <v>90</v>
      </c>
      <c r="AR586" s="16"/>
      <c r="AS586" s="16"/>
      <c r="AT586" s="16"/>
      <c r="AU586" s="16"/>
      <c r="AV586" s="16"/>
      <c r="AW586" s="16"/>
      <c r="AX586" s="16"/>
      <c r="AY586" s="16"/>
      <c r="AZ586" s="16"/>
      <c r="BA586" s="16"/>
      <c r="BB586" s="16"/>
      <c r="BC586" s="16"/>
      <c r="BD586" s="16"/>
      <c r="BE586" s="16"/>
      <c r="BF586" s="16"/>
      <c r="BG586" s="23">
        <f t="shared" si="153"/>
        <v>210</v>
      </c>
      <c r="BH586" s="24">
        <f t="shared" si="156"/>
        <v>3.5</v>
      </c>
      <c r="BI586" s="25">
        <f t="shared" si="163"/>
        <v>1</v>
      </c>
      <c r="BJ586" s="25">
        <f t="shared" si="157"/>
        <v>28.571428571428569</v>
      </c>
      <c r="BK586" s="26">
        <f t="shared" si="150"/>
        <v>0</v>
      </c>
      <c r="BL586" s="26">
        <f t="shared" si="151"/>
        <v>100</v>
      </c>
      <c r="BM586" s="26">
        <f t="shared" si="158"/>
        <v>0</v>
      </c>
      <c r="BN586" s="27">
        <f t="shared" si="148"/>
        <v>1</v>
      </c>
      <c r="BO586" s="27">
        <f t="shared" si="159"/>
        <v>0</v>
      </c>
      <c r="BP586" s="27">
        <f t="shared" si="160"/>
        <v>1.5</v>
      </c>
      <c r="BQ586" s="28">
        <f t="shared" si="161"/>
        <v>0</v>
      </c>
      <c r="BR586" s="29"/>
      <c r="BS586" s="29"/>
      <c r="BT586" s="29"/>
      <c r="BU586" s="30"/>
      <c r="BV586" s="29"/>
      <c r="BW586" s="16">
        <f t="shared" si="162"/>
        <v>5800</v>
      </c>
    </row>
    <row r="587" spans="1:75" x14ac:dyDescent="0.3">
      <c r="A587" s="14">
        <v>586</v>
      </c>
      <c r="B587" s="15">
        <v>46062</v>
      </c>
      <c r="C587" s="23" t="s">
        <v>40</v>
      </c>
      <c r="D587" s="17" t="str">
        <f t="shared" si="154"/>
        <v>CG</v>
      </c>
      <c r="E587" s="18" t="s">
        <v>51</v>
      </c>
      <c r="F587" s="18" t="s">
        <v>55</v>
      </c>
      <c r="G587" s="19" t="s">
        <v>56</v>
      </c>
      <c r="H587" s="19" t="s">
        <v>54</v>
      </c>
      <c r="I587" s="19" t="s">
        <v>130</v>
      </c>
      <c r="J587" s="20">
        <v>208247</v>
      </c>
      <c r="K587" s="21" t="str">
        <f>VLOOKUP(J587,'[2]Item List (3)'!A$1:B$110000,2,FALSE)</f>
        <v>OR.209 YY2</v>
      </c>
      <c r="L587" s="20">
        <v>251226003</v>
      </c>
      <c r="M587" s="16" t="s">
        <v>141</v>
      </c>
      <c r="N587" s="16"/>
      <c r="O587" s="22" t="str">
        <f t="shared" si="155"/>
        <v/>
      </c>
      <c r="P587" s="16">
        <v>1</v>
      </c>
      <c r="Q587" s="16">
        <v>1800</v>
      </c>
      <c r="R587" s="16"/>
      <c r="S587" s="16"/>
      <c r="T587" s="16"/>
      <c r="U587" s="23">
        <f t="shared" si="149"/>
        <v>1800</v>
      </c>
      <c r="V587" s="16">
        <v>60</v>
      </c>
      <c r="W587" s="16">
        <v>120</v>
      </c>
      <c r="X587" s="16">
        <v>30</v>
      </c>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23">
        <f t="shared" si="153"/>
        <v>210</v>
      </c>
      <c r="BH587" s="24">
        <f t="shared" si="156"/>
        <v>3.5</v>
      </c>
      <c r="BI587" s="25">
        <f t="shared" si="163"/>
        <v>1</v>
      </c>
      <c r="BJ587" s="25">
        <f t="shared" si="157"/>
        <v>28.571428571428569</v>
      </c>
      <c r="BK587" s="26">
        <f t="shared" si="150"/>
        <v>0</v>
      </c>
      <c r="BL587" s="26">
        <f t="shared" si="151"/>
        <v>100</v>
      </c>
      <c r="BM587" s="26">
        <f t="shared" si="158"/>
        <v>0</v>
      </c>
      <c r="BN587" s="27">
        <f t="shared" si="148"/>
        <v>2</v>
      </c>
      <c r="BO587" s="27">
        <f t="shared" si="159"/>
        <v>0</v>
      </c>
      <c r="BP587" s="27">
        <f t="shared" si="160"/>
        <v>0.5</v>
      </c>
      <c r="BQ587" s="28">
        <f t="shared" si="161"/>
        <v>0</v>
      </c>
      <c r="BR587" s="29"/>
      <c r="BS587" s="29"/>
      <c r="BT587" s="29"/>
      <c r="BU587" s="30"/>
      <c r="BV587" s="29"/>
      <c r="BW587" s="16">
        <f t="shared" si="162"/>
        <v>1800</v>
      </c>
    </row>
    <row r="588" spans="1:75" x14ac:dyDescent="0.3">
      <c r="A588" s="14">
        <v>587</v>
      </c>
      <c r="B588" s="15">
        <v>46062</v>
      </c>
      <c r="C588" s="23" t="s">
        <v>38</v>
      </c>
      <c r="D588" s="17" t="str">
        <f t="shared" si="154"/>
        <v>CG</v>
      </c>
      <c r="E588" s="18" t="s">
        <v>59</v>
      </c>
      <c r="F588" s="18"/>
      <c r="G588" s="19"/>
      <c r="H588" s="19"/>
      <c r="I588" s="19"/>
      <c r="J588" s="20"/>
      <c r="K588" s="21" t="e">
        <f>VLOOKUP(J588,'[2]Item List (3)'!A$1:B$110000,2,FALSE)</f>
        <v>#N/A</v>
      </c>
      <c r="L588" s="20"/>
      <c r="M588" s="16" t="s">
        <v>138</v>
      </c>
      <c r="N588" s="16"/>
      <c r="O588" s="22" t="str">
        <f t="shared" si="155"/>
        <v/>
      </c>
      <c r="P588" s="16"/>
      <c r="Q588" s="16"/>
      <c r="R588" s="16"/>
      <c r="S588" s="16"/>
      <c r="T588" s="16"/>
      <c r="U588" s="23">
        <f t="shared" si="149"/>
        <v>0</v>
      </c>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v>480</v>
      </c>
      <c r="AS588" s="16"/>
      <c r="AT588" s="16"/>
      <c r="AU588" s="16"/>
      <c r="AV588" s="16"/>
      <c r="AW588" s="16"/>
      <c r="AX588" s="16"/>
      <c r="AY588" s="16"/>
      <c r="AZ588" s="16"/>
      <c r="BA588" s="16"/>
      <c r="BB588" s="16"/>
      <c r="BC588" s="16"/>
      <c r="BD588" s="16"/>
      <c r="BE588" s="16"/>
      <c r="BF588" s="16"/>
      <c r="BG588" s="23">
        <f t="shared" si="153"/>
        <v>480</v>
      </c>
      <c r="BH588" s="24">
        <f t="shared" si="156"/>
        <v>8</v>
      </c>
      <c r="BI588" s="25">
        <f t="shared" si="163"/>
        <v>0</v>
      </c>
      <c r="BJ588" s="25">
        <f t="shared" si="157"/>
        <v>0</v>
      </c>
      <c r="BK588" s="26">
        <f t="shared" si="150"/>
        <v>0</v>
      </c>
      <c r="BL588" s="26">
        <f t="shared" si="151"/>
        <v>0</v>
      </c>
      <c r="BM588" s="26">
        <f t="shared" si="158"/>
        <v>0</v>
      </c>
      <c r="BN588" s="27">
        <f t="shared" si="148"/>
        <v>0</v>
      </c>
      <c r="BO588" s="27">
        <f t="shared" si="159"/>
        <v>0</v>
      </c>
      <c r="BP588" s="27">
        <f t="shared" si="160"/>
        <v>8</v>
      </c>
      <c r="BQ588" s="28">
        <f t="shared" si="161"/>
        <v>0</v>
      </c>
      <c r="BR588" s="29"/>
      <c r="BS588" s="29"/>
      <c r="BT588" s="29"/>
      <c r="BU588" s="30"/>
      <c r="BV588" s="29"/>
      <c r="BW588" s="16">
        <f t="shared" si="162"/>
        <v>0</v>
      </c>
    </row>
    <row r="589" spans="1:75" x14ac:dyDescent="0.3">
      <c r="A589" s="14">
        <v>588</v>
      </c>
      <c r="B589" s="15">
        <v>46062</v>
      </c>
      <c r="C589" s="23" t="s">
        <v>40</v>
      </c>
      <c r="D589" s="17" t="str">
        <f t="shared" si="154"/>
        <v>CG</v>
      </c>
      <c r="E589" s="18" t="s">
        <v>59</v>
      </c>
      <c r="F589" s="18"/>
      <c r="G589" s="19"/>
      <c r="H589" s="19"/>
      <c r="I589" s="19"/>
      <c r="J589" s="20"/>
      <c r="K589" s="21" t="e">
        <f>VLOOKUP(J589,'[2]Item List (3)'!A$1:B$110000,2,FALSE)</f>
        <v>#N/A</v>
      </c>
      <c r="L589" s="20"/>
      <c r="M589" s="16" t="s">
        <v>138</v>
      </c>
      <c r="N589" s="16"/>
      <c r="O589" s="22" t="str">
        <f t="shared" si="155"/>
        <v/>
      </c>
      <c r="P589" s="16"/>
      <c r="Q589" s="16"/>
      <c r="R589" s="16"/>
      <c r="S589" s="16"/>
      <c r="T589" s="16"/>
      <c r="U589" s="23">
        <f t="shared" si="149"/>
        <v>0</v>
      </c>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v>480</v>
      </c>
      <c r="AS589" s="16"/>
      <c r="AT589" s="16"/>
      <c r="AU589" s="16"/>
      <c r="AV589" s="16"/>
      <c r="AW589" s="16"/>
      <c r="AX589" s="16"/>
      <c r="AY589" s="16"/>
      <c r="AZ589" s="16"/>
      <c r="BA589" s="16"/>
      <c r="BB589" s="16"/>
      <c r="BC589" s="16"/>
      <c r="BD589" s="16"/>
      <c r="BE589" s="16"/>
      <c r="BF589" s="16"/>
      <c r="BG589" s="23">
        <f t="shared" si="153"/>
        <v>480</v>
      </c>
      <c r="BH589" s="24">
        <f t="shared" si="156"/>
        <v>8</v>
      </c>
      <c r="BI589" s="25">
        <f t="shared" si="163"/>
        <v>0</v>
      </c>
      <c r="BJ589" s="25">
        <f t="shared" si="157"/>
        <v>0</v>
      </c>
      <c r="BK589" s="26">
        <f t="shared" si="150"/>
        <v>0</v>
      </c>
      <c r="BL589" s="26">
        <f t="shared" si="151"/>
        <v>0</v>
      </c>
      <c r="BM589" s="26">
        <f t="shared" si="158"/>
        <v>0</v>
      </c>
      <c r="BN589" s="27">
        <f t="shared" si="148"/>
        <v>0</v>
      </c>
      <c r="BO589" s="27">
        <f t="shared" si="159"/>
        <v>0</v>
      </c>
      <c r="BP589" s="27">
        <f t="shared" si="160"/>
        <v>8</v>
      </c>
      <c r="BQ589" s="28">
        <f t="shared" si="161"/>
        <v>0</v>
      </c>
      <c r="BR589" s="29"/>
      <c r="BS589" s="29"/>
      <c r="BT589" s="29"/>
      <c r="BU589" s="30"/>
      <c r="BV589" s="29"/>
      <c r="BW589" s="16">
        <f t="shared" si="162"/>
        <v>0</v>
      </c>
    </row>
    <row r="590" spans="1:75" x14ac:dyDescent="0.3">
      <c r="A590" s="14">
        <v>589</v>
      </c>
      <c r="B590" s="15">
        <v>46062</v>
      </c>
      <c r="C590" s="23" t="s">
        <v>38</v>
      </c>
      <c r="D590" s="17" t="str">
        <f t="shared" si="154"/>
        <v>CG</v>
      </c>
      <c r="E590" s="18" t="s">
        <v>60</v>
      </c>
      <c r="F590" s="18" t="s">
        <v>52</v>
      </c>
      <c r="G590" s="19" t="s">
        <v>131</v>
      </c>
      <c r="H590" s="19" t="s">
        <v>57</v>
      </c>
      <c r="I590" s="19"/>
      <c r="J590" s="20">
        <v>208247</v>
      </c>
      <c r="K590" s="21" t="str">
        <f>VLOOKUP(J590,'[2]Item List (3)'!A$1:B$110000,2,FALSE)</f>
        <v>OR.209 YY2</v>
      </c>
      <c r="L590" s="20">
        <v>260104004</v>
      </c>
      <c r="M590" s="16" t="s">
        <v>141</v>
      </c>
      <c r="N590" s="16"/>
      <c r="O590" s="22" t="str">
        <f t="shared" si="155"/>
        <v/>
      </c>
      <c r="P590" s="16">
        <v>1</v>
      </c>
      <c r="Q590" s="16">
        <v>2473</v>
      </c>
      <c r="R590" s="16"/>
      <c r="S590" s="16"/>
      <c r="T590" s="16"/>
      <c r="U590" s="23">
        <f t="shared" si="149"/>
        <v>2473</v>
      </c>
      <c r="V590" s="16">
        <v>120</v>
      </c>
      <c r="W590" s="16"/>
      <c r="X590" s="16">
        <v>120</v>
      </c>
      <c r="Y590" s="16"/>
      <c r="Z590" s="16"/>
      <c r="AA590" s="16"/>
      <c r="AB590" s="16"/>
      <c r="AC590" s="16"/>
      <c r="AD590" s="16"/>
      <c r="AE590" s="16"/>
      <c r="AF590" s="16"/>
      <c r="AG590" s="16"/>
      <c r="AH590" s="16"/>
      <c r="AI590" s="16"/>
      <c r="AJ590" s="16"/>
      <c r="AK590" s="16"/>
      <c r="AL590" s="16"/>
      <c r="AM590" s="16"/>
      <c r="AN590" s="16"/>
      <c r="AO590" s="16"/>
      <c r="AP590" s="16"/>
      <c r="AQ590" s="16">
        <v>100</v>
      </c>
      <c r="AR590" s="16">
        <v>80</v>
      </c>
      <c r="AS590" s="16"/>
      <c r="AT590" s="16"/>
      <c r="AU590" s="16"/>
      <c r="AV590" s="16"/>
      <c r="AW590" s="16"/>
      <c r="AX590" s="16"/>
      <c r="AY590" s="16"/>
      <c r="AZ590" s="16"/>
      <c r="BA590" s="16"/>
      <c r="BB590" s="16"/>
      <c r="BC590" s="16"/>
      <c r="BD590" s="16"/>
      <c r="BE590" s="16"/>
      <c r="BF590" s="16"/>
      <c r="BG590" s="23">
        <f t="shared" si="153"/>
        <v>420</v>
      </c>
      <c r="BH590" s="24">
        <f t="shared" si="156"/>
        <v>7</v>
      </c>
      <c r="BI590" s="25">
        <f t="shared" si="163"/>
        <v>2</v>
      </c>
      <c r="BJ590" s="25">
        <f t="shared" si="157"/>
        <v>28.571428571428569</v>
      </c>
      <c r="BK590" s="26">
        <f t="shared" si="150"/>
        <v>0</v>
      </c>
      <c r="BL590" s="26">
        <f t="shared" si="151"/>
        <v>100</v>
      </c>
      <c r="BM590" s="26">
        <f t="shared" si="158"/>
        <v>0</v>
      </c>
      <c r="BN590" s="27">
        <f t="shared" si="148"/>
        <v>0</v>
      </c>
      <c r="BO590" s="27">
        <f t="shared" si="159"/>
        <v>0</v>
      </c>
      <c r="BP590" s="27">
        <f t="shared" si="160"/>
        <v>5</v>
      </c>
      <c r="BQ590" s="28">
        <f t="shared" si="161"/>
        <v>0</v>
      </c>
      <c r="BR590" s="29"/>
      <c r="BS590" s="29"/>
      <c r="BT590" s="29"/>
      <c r="BU590" s="30"/>
      <c r="BV590" s="29"/>
      <c r="BW590" s="16">
        <f t="shared" si="162"/>
        <v>2473</v>
      </c>
    </row>
    <row r="591" spans="1:75" x14ac:dyDescent="0.3">
      <c r="A591" s="14">
        <v>590</v>
      </c>
      <c r="B591" s="15">
        <v>46062</v>
      </c>
      <c r="C591" s="23" t="s">
        <v>38</v>
      </c>
      <c r="D591" s="17" t="str">
        <f t="shared" si="154"/>
        <v>CG</v>
      </c>
      <c r="E591" s="18" t="s">
        <v>60</v>
      </c>
      <c r="F591" s="18" t="s">
        <v>52</v>
      </c>
      <c r="G591" s="19" t="s">
        <v>131</v>
      </c>
      <c r="H591" s="19" t="s">
        <v>57</v>
      </c>
      <c r="I591" s="19"/>
      <c r="J591" s="20">
        <v>208247</v>
      </c>
      <c r="K591" s="21" t="str">
        <f>VLOOKUP(J591,'[2]Item List (3)'!A$1:B$110000,2,FALSE)</f>
        <v>OR.209 YY2</v>
      </c>
      <c r="L591" s="20">
        <v>260104004</v>
      </c>
      <c r="M591" s="16" t="s">
        <v>141</v>
      </c>
      <c r="N591" s="16"/>
      <c r="O591" s="22" t="str">
        <f t="shared" si="155"/>
        <v/>
      </c>
      <c r="P591" s="16">
        <v>1</v>
      </c>
      <c r="Q591" s="16">
        <v>473</v>
      </c>
      <c r="R591" s="16"/>
      <c r="S591" s="16"/>
      <c r="T591" s="16"/>
      <c r="U591" s="23">
        <f t="shared" si="149"/>
        <v>473</v>
      </c>
      <c r="V591" s="16">
        <v>60</v>
      </c>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23">
        <f t="shared" si="153"/>
        <v>60</v>
      </c>
      <c r="BH591" s="24">
        <f t="shared" si="156"/>
        <v>1</v>
      </c>
      <c r="BI591" s="25">
        <f t="shared" si="163"/>
        <v>1</v>
      </c>
      <c r="BJ591" s="25">
        <f t="shared" si="157"/>
        <v>100</v>
      </c>
      <c r="BK591" s="26">
        <f t="shared" si="150"/>
        <v>0</v>
      </c>
      <c r="BL591" s="26">
        <f t="shared" si="151"/>
        <v>100</v>
      </c>
      <c r="BM591" s="26">
        <f t="shared" si="158"/>
        <v>0</v>
      </c>
      <c r="BN591" s="27">
        <f t="shared" si="148"/>
        <v>0</v>
      </c>
      <c r="BO591" s="27">
        <f t="shared" si="159"/>
        <v>0</v>
      </c>
      <c r="BP591" s="27">
        <f t="shared" si="160"/>
        <v>0</v>
      </c>
      <c r="BQ591" s="28">
        <f t="shared" si="161"/>
        <v>0</v>
      </c>
      <c r="BR591" s="29"/>
      <c r="BS591" s="29"/>
      <c r="BT591" s="29"/>
      <c r="BU591" s="30"/>
      <c r="BV591" s="29"/>
      <c r="BW591" s="16">
        <f t="shared" si="162"/>
        <v>473</v>
      </c>
    </row>
    <row r="592" spans="1:75" x14ac:dyDescent="0.3">
      <c r="A592" s="14">
        <v>591</v>
      </c>
      <c r="B592" s="15">
        <v>46062</v>
      </c>
      <c r="C592" s="23" t="s">
        <v>40</v>
      </c>
      <c r="D592" s="17" t="str">
        <f t="shared" si="154"/>
        <v>CG</v>
      </c>
      <c r="E592" s="18" t="s">
        <v>60</v>
      </c>
      <c r="F592" s="18" t="s">
        <v>122</v>
      </c>
      <c r="G592" s="19" t="s">
        <v>132</v>
      </c>
      <c r="H592" s="19" t="s">
        <v>57</v>
      </c>
      <c r="I592" s="19"/>
      <c r="J592" s="20">
        <v>208247</v>
      </c>
      <c r="K592" s="21" t="str">
        <f>VLOOKUP(J592,'[2]Item List (3)'!A$1:B$110000,2,FALSE)</f>
        <v>OR.209 YY2</v>
      </c>
      <c r="L592" s="20"/>
      <c r="M592" s="16" t="s">
        <v>141</v>
      </c>
      <c r="N592" s="16"/>
      <c r="O592" s="22" t="str">
        <f t="shared" si="155"/>
        <v/>
      </c>
      <c r="P592" s="16">
        <v>1</v>
      </c>
      <c r="Q592" s="16">
        <v>3400</v>
      </c>
      <c r="R592" s="16"/>
      <c r="S592" s="16"/>
      <c r="T592" s="16"/>
      <c r="U592" s="23">
        <f t="shared" si="149"/>
        <v>3400</v>
      </c>
      <c r="V592" s="16">
        <v>240</v>
      </c>
      <c r="W592" s="16"/>
      <c r="X592" s="16"/>
      <c r="Y592" s="16"/>
      <c r="Z592" s="16"/>
      <c r="AA592" s="16"/>
      <c r="AB592" s="16"/>
      <c r="AC592" s="16"/>
      <c r="AD592" s="16"/>
      <c r="AE592" s="16"/>
      <c r="AF592" s="16"/>
      <c r="AG592" s="16"/>
      <c r="AH592" s="16"/>
      <c r="AI592" s="16"/>
      <c r="AJ592" s="16"/>
      <c r="AK592" s="16"/>
      <c r="AL592" s="16"/>
      <c r="AM592" s="16"/>
      <c r="AN592" s="16"/>
      <c r="AO592" s="16"/>
      <c r="AP592" s="16"/>
      <c r="AQ592" s="16">
        <v>60</v>
      </c>
      <c r="AR592" s="16"/>
      <c r="AS592" s="16"/>
      <c r="AT592" s="16"/>
      <c r="AU592" s="16"/>
      <c r="AV592" s="16"/>
      <c r="AW592" s="16"/>
      <c r="AX592" s="16"/>
      <c r="AY592" s="16"/>
      <c r="AZ592" s="16"/>
      <c r="BA592" s="16"/>
      <c r="BB592" s="16"/>
      <c r="BC592" s="16"/>
      <c r="BD592" s="16"/>
      <c r="BE592" s="16"/>
      <c r="BF592" s="16"/>
      <c r="BG592" s="23">
        <f t="shared" si="153"/>
        <v>300</v>
      </c>
      <c r="BH592" s="24">
        <f t="shared" si="156"/>
        <v>5</v>
      </c>
      <c r="BI592" s="25">
        <f t="shared" si="163"/>
        <v>4</v>
      </c>
      <c r="BJ592" s="25">
        <f t="shared" si="157"/>
        <v>80</v>
      </c>
      <c r="BK592" s="26">
        <f t="shared" si="150"/>
        <v>0</v>
      </c>
      <c r="BL592" s="26">
        <f t="shared" si="151"/>
        <v>100</v>
      </c>
      <c r="BM592" s="26">
        <f t="shared" si="158"/>
        <v>0</v>
      </c>
      <c r="BN592" s="27">
        <f t="shared" si="148"/>
        <v>0</v>
      </c>
      <c r="BO592" s="27">
        <f t="shared" si="159"/>
        <v>0</v>
      </c>
      <c r="BP592" s="27">
        <f t="shared" si="160"/>
        <v>1</v>
      </c>
      <c r="BQ592" s="28">
        <f t="shared" si="161"/>
        <v>0</v>
      </c>
      <c r="BR592" s="29"/>
      <c r="BS592" s="29"/>
      <c r="BT592" s="29"/>
      <c r="BU592" s="30"/>
      <c r="BV592" s="29"/>
      <c r="BW592" s="16">
        <f t="shared" si="162"/>
        <v>3400</v>
      </c>
    </row>
    <row r="593" spans="1:75" x14ac:dyDescent="0.3">
      <c r="A593" s="14">
        <v>592</v>
      </c>
      <c r="B593" s="15">
        <v>46062</v>
      </c>
      <c r="C593" s="23" t="s">
        <v>40</v>
      </c>
      <c r="D593" s="17" t="str">
        <f t="shared" si="154"/>
        <v>CG</v>
      </c>
      <c r="E593" s="18" t="s">
        <v>60</v>
      </c>
      <c r="F593" s="18" t="s">
        <v>52</v>
      </c>
      <c r="G593" s="19" t="s">
        <v>132</v>
      </c>
      <c r="H593" s="19" t="s">
        <v>57</v>
      </c>
      <c r="I593" s="19"/>
      <c r="J593" s="20">
        <v>208247</v>
      </c>
      <c r="K593" s="21" t="str">
        <f>VLOOKUP(J593,'[2]Item List (3)'!A$1:B$110000,2,FALSE)</f>
        <v>OR.209 YY2</v>
      </c>
      <c r="L593" s="20"/>
      <c r="M593" s="16" t="s">
        <v>141</v>
      </c>
      <c r="N593" s="16"/>
      <c r="O593" s="22" t="str">
        <f t="shared" si="155"/>
        <v/>
      </c>
      <c r="P593" s="16">
        <v>1</v>
      </c>
      <c r="Q593" s="16">
        <v>2500</v>
      </c>
      <c r="R593" s="16"/>
      <c r="S593" s="16"/>
      <c r="T593" s="16"/>
      <c r="U593" s="23">
        <f t="shared" si="149"/>
        <v>2500</v>
      </c>
      <c r="V593" s="16">
        <v>180</v>
      </c>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23">
        <f t="shared" si="153"/>
        <v>180</v>
      </c>
      <c r="BH593" s="24">
        <f t="shared" si="156"/>
        <v>3</v>
      </c>
      <c r="BI593" s="25">
        <f t="shared" si="163"/>
        <v>3</v>
      </c>
      <c r="BJ593" s="25">
        <f t="shared" si="157"/>
        <v>100</v>
      </c>
      <c r="BK593" s="26">
        <f t="shared" si="150"/>
        <v>0</v>
      </c>
      <c r="BL593" s="26">
        <f t="shared" si="151"/>
        <v>100</v>
      </c>
      <c r="BM593" s="26">
        <f t="shared" si="158"/>
        <v>0</v>
      </c>
      <c r="BN593" s="27">
        <f t="shared" si="148"/>
        <v>0</v>
      </c>
      <c r="BO593" s="27">
        <f t="shared" si="159"/>
        <v>0</v>
      </c>
      <c r="BP593" s="27">
        <f t="shared" si="160"/>
        <v>0</v>
      </c>
      <c r="BQ593" s="28">
        <f t="shared" si="161"/>
        <v>0</v>
      </c>
      <c r="BR593" s="29"/>
      <c r="BS593" s="29"/>
      <c r="BT593" s="29"/>
      <c r="BU593" s="30"/>
      <c r="BV593" s="29"/>
      <c r="BW593" s="16">
        <f t="shared" si="162"/>
        <v>2500</v>
      </c>
    </row>
    <row r="594" spans="1:75" x14ac:dyDescent="0.3">
      <c r="A594" s="14">
        <v>593</v>
      </c>
      <c r="B594" s="15">
        <v>46062</v>
      </c>
      <c r="C594" s="23" t="s">
        <v>38</v>
      </c>
      <c r="D594" s="17" t="str">
        <f t="shared" si="154"/>
        <v>EG</v>
      </c>
      <c r="E594" s="18" t="s">
        <v>61</v>
      </c>
      <c r="F594" s="18" t="s">
        <v>70</v>
      </c>
      <c r="G594" s="19" t="s">
        <v>65</v>
      </c>
      <c r="H594" s="19" t="s">
        <v>98</v>
      </c>
      <c r="I594" s="19"/>
      <c r="J594" s="20">
        <v>104737</v>
      </c>
      <c r="K594" s="21" t="str">
        <f>VLOOKUP(J594,'[2]Item List (3)'!A$1:B$110000,2,FALSE)</f>
        <v>IR.IR 42X51.5X37</v>
      </c>
      <c r="L594" s="20">
        <v>251107009</v>
      </c>
      <c r="M594" s="16" t="s">
        <v>138</v>
      </c>
      <c r="N594" s="16">
        <v>40</v>
      </c>
      <c r="O594" s="22">
        <f t="shared" si="155"/>
        <v>90</v>
      </c>
      <c r="P594" s="16">
        <v>1</v>
      </c>
      <c r="Q594" s="16">
        <v>283</v>
      </c>
      <c r="R594" s="16">
        <v>5</v>
      </c>
      <c r="S594" s="16">
        <v>9</v>
      </c>
      <c r="T594" s="16"/>
      <c r="U594" s="23">
        <f t="shared" si="149"/>
        <v>292</v>
      </c>
      <c r="V594" s="16">
        <v>210</v>
      </c>
      <c r="W594" s="16"/>
      <c r="X594" s="16"/>
      <c r="Y594" s="16"/>
      <c r="Z594" s="16"/>
      <c r="AA594" s="16"/>
      <c r="AB594" s="16"/>
      <c r="AC594" s="16"/>
      <c r="AD594" s="16"/>
      <c r="AE594" s="16"/>
      <c r="AF594" s="16"/>
      <c r="AG594" s="16"/>
      <c r="AH594" s="16"/>
      <c r="AI594" s="16"/>
      <c r="AJ594" s="16"/>
      <c r="AK594" s="16"/>
      <c r="AL594" s="16"/>
      <c r="AM594" s="16"/>
      <c r="AN594" s="16">
        <v>210</v>
      </c>
      <c r="AO594" s="16"/>
      <c r="AP594" s="16"/>
      <c r="AQ594" s="16"/>
      <c r="AR594" s="16"/>
      <c r="AS594" s="16"/>
      <c r="AT594" s="16"/>
      <c r="AU594" s="16"/>
      <c r="AV594" s="16"/>
      <c r="AW594" s="16"/>
      <c r="AX594" s="16"/>
      <c r="AY594" s="16"/>
      <c r="AZ594" s="16"/>
      <c r="BA594" s="16"/>
      <c r="BB594" s="16"/>
      <c r="BC594" s="16"/>
      <c r="BD594" s="16"/>
      <c r="BE594" s="16"/>
      <c r="BF594" s="16"/>
      <c r="BG594" s="23">
        <f t="shared" si="153"/>
        <v>420</v>
      </c>
      <c r="BH594" s="24">
        <f t="shared" si="156"/>
        <v>7</v>
      </c>
      <c r="BI594" s="25">
        <f t="shared" si="163"/>
        <v>3.5</v>
      </c>
      <c r="BJ594" s="25">
        <f t="shared" si="157"/>
        <v>50</v>
      </c>
      <c r="BK594" s="26">
        <f t="shared" si="150"/>
        <v>92.698412698412696</v>
      </c>
      <c r="BL594" s="26">
        <f t="shared" si="151"/>
        <v>95.205479452054803</v>
      </c>
      <c r="BM594" s="26">
        <f t="shared" si="158"/>
        <v>44.126984126984134</v>
      </c>
      <c r="BN594" s="27">
        <f t="shared" si="148"/>
        <v>0</v>
      </c>
      <c r="BO594" s="27">
        <f t="shared" si="159"/>
        <v>630</v>
      </c>
      <c r="BP594" s="27">
        <f t="shared" si="160"/>
        <v>3.5</v>
      </c>
      <c r="BQ594" s="28">
        <f t="shared" si="161"/>
        <v>315</v>
      </c>
      <c r="BR594" s="29"/>
      <c r="BS594" s="29"/>
      <c r="BT594" s="29"/>
      <c r="BU594" s="30"/>
      <c r="BV594" s="29"/>
      <c r="BW594" s="16">
        <f t="shared" si="162"/>
        <v>283</v>
      </c>
    </row>
    <row r="595" spans="1:75" x14ac:dyDescent="0.3">
      <c r="A595" s="14">
        <v>594</v>
      </c>
      <c r="B595" s="15">
        <v>46062</v>
      </c>
      <c r="C595" s="23" t="s">
        <v>38</v>
      </c>
      <c r="D595" s="17" t="str">
        <f t="shared" si="154"/>
        <v>EG</v>
      </c>
      <c r="E595" s="18" t="s">
        <v>61</v>
      </c>
      <c r="F595" s="18" t="s">
        <v>81</v>
      </c>
      <c r="G595" s="19" t="s">
        <v>65</v>
      </c>
      <c r="H595" s="19" t="s">
        <v>98</v>
      </c>
      <c r="I595" s="19"/>
      <c r="J595" s="20">
        <v>104737</v>
      </c>
      <c r="K595" s="21" t="str">
        <f>VLOOKUP(J595,'[2]Item List (3)'!A$1:B$110000,2,FALSE)</f>
        <v>IR.IR 42X51.5X37</v>
      </c>
      <c r="L595" s="20">
        <v>251107009</v>
      </c>
      <c r="M595" s="16" t="s">
        <v>138</v>
      </c>
      <c r="N595" s="16">
        <v>40</v>
      </c>
      <c r="O595" s="22">
        <f t="shared" si="155"/>
        <v>90</v>
      </c>
      <c r="P595" s="16">
        <v>1</v>
      </c>
      <c r="Q595" s="16">
        <v>97</v>
      </c>
      <c r="R595" s="16"/>
      <c r="S595" s="16"/>
      <c r="T595" s="16"/>
      <c r="U595" s="23">
        <f t="shared" si="149"/>
        <v>97</v>
      </c>
      <c r="V595" s="16">
        <v>60</v>
      </c>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23">
        <f t="shared" si="153"/>
        <v>60</v>
      </c>
      <c r="BH595" s="24">
        <f t="shared" si="156"/>
        <v>1</v>
      </c>
      <c r="BI595" s="25">
        <f t="shared" si="163"/>
        <v>1</v>
      </c>
      <c r="BJ595" s="25">
        <f t="shared" si="157"/>
        <v>100</v>
      </c>
      <c r="BK595" s="26">
        <f t="shared" si="150"/>
        <v>107.77777777777777</v>
      </c>
      <c r="BL595" s="26">
        <f t="shared" si="151"/>
        <v>100</v>
      </c>
      <c r="BM595" s="26">
        <f t="shared" si="158"/>
        <v>107.77777777777777</v>
      </c>
      <c r="BN595" s="27">
        <f t="shared" ref="BN595:BN643" si="164">(W595+AP595+BE595+BF595)/60</f>
        <v>0</v>
      </c>
      <c r="BO595" s="27">
        <f t="shared" si="159"/>
        <v>90</v>
      </c>
      <c r="BP595" s="27">
        <f t="shared" si="160"/>
        <v>0</v>
      </c>
      <c r="BQ595" s="28">
        <f t="shared" si="161"/>
        <v>0</v>
      </c>
      <c r="BR595" s="29"/>
      <c r="BS595" s="29"/>
      <c r="BT595" s="29"/>
      <c r="BU595" s="30"/>
      <c r="BV595" s="29"/>
      <c r="BW595" s="16">
        <f t="shared" si="162"/>
        <v>97</v>
      </c>
    </row>
    <row r="596" spans="1:75" x14ac:dyDescent="0.3">
      <c r="A596" s="14">
        <v>595</v>
      </c>
      <c r="B596" s="15">
        <v>46062</v>
      </c>
      <c r="C596" s="23" t="s">
        <v>40</v>
      </c>
      <c r="D596" s="17" t="str">
        <f t="shared" si="154"/>
        <v>EG</v>
      </c>
      <c r="E596" s="18" t="s">
        <v>61</v>
      </c>
      <c r="F596" s="18"/>
      <c r="G596" s="19"/>
      <c r="H596" s="19"/>
      <c r="I596" s="19"/>
      <c r="J596" s="20"/>
      <c r="K596" s="21" t="e">
        <f>VLOOKUP(J596,'[2]Item List (3)'!A$1:B$110000,2,FALSE)</f>
        <v>#N/A</v>
      </c>
      <c r="L596" s="20"/>
      <c r="M596" s="16" t="s">
        <v>138</v>
      </c>
      <c r="N596" s="16"/>
      <c r="O596" s="22" t="str">
        <f t="shared" si="155"/>
        <v/>
      </c>
      <c r="P596" s="16"/>
      <c r="Q596" s="16"/>
      <c r="R596" s="16"/>
      <c r="S596" s="16"/>
      <c r="T596" s="16"/>
      <c r="U596" s="23">
        <f t="shared" ref="U596:U659" si="165">Q596+S596+T596</f>
        <v>0</v>
      </c>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v>480</v>
      </c>
      <c r="AS596" s="16"/>
      <c r="AT596" s="16"/>
      <c r="AU596" s="16"/>
      <c r="AV596" s="16"/>
      <c r="AW596" s="16"/>
      <c r="AX596" s="16"/>
      <c r="AY596" s="16"/>
      <c r="AZ596" s="16"/>
      <c r="BA596" s="16"/>
      <c r="BB596" s="16"/>
      <c r="BC596" s="16"/>
      <c r="BD596" s="16"/>
      <c r="BE596" s="16"/>
      <c r="BF596" s="16"/>
      <c r="BG596" s="23">
        <f t="shared" si="153"/>
        <v>480</v>
      </c>
      <c r="BH596" s="24">
        <f t="shared" si="156"/>
        <v>8</v>
      </c>
      <c r="BI596" s="25">
        <f t="shared" si="163"/>
        <v>0</v>
      </c>
      <c r="BJ596" s="25">
        <f t="shared" si="157"/>
        <v>0</v>
      </c>
      <c r="BK596" s="26">
        <f t="shared" ref="BK596:BK659" si="166">IFERROR(((U596*N596)/(BI596*3600)*100),0)</f>
        <v>0</v>
      </c>
      <c r="BL596" s="26">
        <f t="shared" ref="BL596:BL659" si="167">IFERROR(((U596-(R596+S596+T596))/U596*100),0)</f>
        <v>0</v>
      </c>
      <c r="BM596" s="26">
        <f t="shared" si="158"/>
        <v>0</v>
      </c>
      <c r="BN596" s="27">
        <f t="shared" si="164"/>
        <v>0</v>
      </c>
      <c r="BO596" s="27">
        <f t="shared" si="159"/>
        <v>0</v>
      </c>
      <c r="BP596" s="27">
        <f t="shared" si="160"/>
        <v>8</v>
      </c>
      <c r="BQ596" s="28">
        <f t="shared" si="161"/>
        <v>0</v>
      </c>
      <c r="BR596" s="29"/>
      <c r="BS596" s="29"/>
      <c r="BT596" s="29"/>
      <c r="BU596" s="30"/>
      <c r="BV596" s="29"/>
      <c r="BW596" s="16">
        <f t="shared" si="162"/>
        <v>0</v>
      </c>
    </row>
    <row r="597" spans="1:75" x14ac:dyDescent="0.3">
      <c r="A597" s="14">
        <v>596</v>
      </c>
      <c r="B597" s="15">
        <v>46062</v>
      </c>
      <c r="C597" s="23" t="s">
        <v>38</v>
      </c>
      <c r="D597" s="17" t="str">
        <f t="shared" si="154"/>
        <v>EG</v>
      </c>
      <c r="E597" s="18" t="s">
        <v>62</v>
      </c>
      <c r="F597" s="18"/>
      <c r="G597" s="19"/>
      <c r="H597" s="19"/>
      <c r="I597" s="19"/>
      <c r="J597" s="20"/>
      <c r="K597" s="21" t="e">
        <f>VLOOKUP(J597,'[2]Item List (3)'!A$1:B$110000,2,FALSE)</f>
        <v>#N/A</v>
      </c>
      <c r="L597" s="20"/>
      <c r="M597" s="16" t="s">
        <v>138</v>
      </c>
      <c r="N597" s="16"/>
      <c r="O597" s="22" t="str">
        <f t="shared" si="155"/>
        <v/>
      </c>
      <c r="P597" s="16"/>
      <c r="Q597" s="16"/>
      <c r="R597" s="16"/>
      <c r="S597" s="16"/>
      <c r="T597" s="16"/>
      <c r="U597" s="23">
        <f t="shared" si="165"/>
        <v>0</v>
      </c>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v>480</v>
      </c>
      <c r="AS597" s="16"/>
      <c r="AT597" s="16"/>
      <c r="AU597" s="16"/>
      <c r="AV597" s="16"/>
      <c r="AW597" s="16"/>
      <c r="AX597" s="16"/>
      <c r="AY597" s="16"/>
      <c r="AZ597" s="16"/>
      <c r="BA597" s="16"/>
      <c r="BB597" s="16"/>
      <c r="BC597" s="16"/>
      <c r="BD597" s="16"/>
      <c r="BE597" s="16"/>
      <c r="BF597" s="16"/>
      <c r="BG597" s="23">
        <f t="shared" si="153"/>
        <v>480</v>
      </c>
      <c r="BH597" s="24">
        <f t="shared" si="156"/>
        <v>8</v>
      </c>
      <c r="BI597" s="25">
        <f t="shared" si="163"/>
        <v>0</v>
      </c>
      <c r="BJ597" s="25">
        <f t="shared" si="157"/>
        <v>0</v>
      </c>
      <c r="BK597" s="26">
        <f t="shared" si="166"/>
        <v>0</v>
      </c>
      <c r="BL597" s="26">
        <f t="shared" si="167"/>
        <v>0</v>
      </c>
      <c r="BM597" s="26">
        <f t="shared" si="158"/>
        <v>0</v>
      </c>
      <c r="BN597" s="27">
        <f t="shared" si="164"/>
        <v>0</v>
      </c>
      <c r="BO597" s="27">
        <f t="shared" si="159"/>
        <v>0</v>
      </c>
      <c r="BP597" s="27">
        <f t="shared" si="160"/>
        <v>8</v>
      </c>
      <c r="BQ597" s="28">
        <f t="shared" si="161"/>
        <v>0</v>
      </c>
      <c r="BR597" s="29"/>
      <c r="BS597" s="29"/>
      <c r="BT597" s="29"/>
      <c r="BU597" s="30"/>
      <c r="BV597" s="29"/>
      <c r="BW597" s="16">
        <f t="shared" si="162"/>
        <v>0</v>
      </c>
    </row>
    <row r="598" spans="1:75" x14ac:dyDescent="0.3">
      <c r="A598" s="14">
        <v>597</v>
      </c>
      <c r="B598" s="15">
        <v>46062</v>
      </c>
      <c r="C598" s="23" t="s">
        <v>40</v>
      </c>
      <c r="D598" s="17" t="str">
        <f t="shared" si="154"/>
        <v>EG</v>
      </c>
      <c r="E598" s="18" t="s">
        <v>62</v>
      </c>
      <c r="F598" s="18" t="s">
        <v>70</v>
      </c>
      <c r="G598" s="19" t="s">
        <v>98</v>
      </c>
      <c r="H598" s="19" t="s">
        <v>88</v>
      </c>
      <c r="I598" s="19"/>
      <c r="J598" s="20">
        <v>101049.11</v>
      </c>
      <c r="K598" s="21" t="str">
        <f>VLOOKUP(J598,'[2]Item List (3)'!A$1:B$110000,2,FALSE)</f>
        <v>NUTR.IR 1542X</v>
      </c>
      <c r="L598" s="20">
        <v>251105001</v>
      </c>
      <c r="M598" s="16" t="s">
        <v>138</v>
      </c>
      <c r="N598" s="16">
        <v>35</v>
      </c>
      <c r="O598" s="22">
        <f t="shared" si="155"/>
        <v>102.85714285714286</v>
      </c>
      <c r="P598" s="16">
        <v>1</v>
      </c>
      <c r="Q598" s="16">
        <v>380</v>
      </c>
      <c r="R598" s="16"/>
      <c r="S598" s="16">
        <v>6</v>
      </c>
      <c r="T598" s="16"/>
      <c r="U598" s="23">
        <f t="shared" si="165"/>
        <v>386</v>
      </c>
      <c r="V598" s="16">
        <v>295</v>
      </c>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v>180</v>
      </c>
      <c r="AS598" s="16"/>
      <c r="AT598" s="16"/>
      <c r="AU598" s="16"/>
      <c r="AV598" s="16"/>
      <c r="AW598" s="16"/>
      <c r="AX598" s="16"/>
      <c r="AY598" s="16"/>
      <c r="AZ598" s="16"/>
      <c r="BA598" s="16"/>
      <c r="BB598" s="16"/>
      <c r="BC598" s="16"/>
      <c r="BD598" s="16"/>
      <c r="BE598" s="16">
        <v>5</v>
      </c>
      <c r="BF598" s="16"/>
      <c r="BG598" s="23">
        <f t="shared" si="153"/>
        <v>480</v>
      </c>
      <c r="BH598" s="24">
        <f t="shared" si="156"/>
        <v>8</v>
      </c>
      <c r="BI598" s="25">
        <f t="shared" si="163"/>
        <v>4.9166666666666661</v>
      </c>
      <c r="BJ598" s="25">
        <f t="shared" si="157"/>
        <v>61.458333333333329</v>
      </c>
      <c r="BK598" s="26">
        <f t="shared" si="166"/>
        <v>76.327683615819225</v>
      </c>
      <c r="BL598" s="26">
        <f t="shared" si="167"/>
        <v>98.445595854922274</v>
      </c>
      <c r="BM598" s="26">
        <f t="shared" si="158"/>
        <v>46.180555555555557</v>
      </c>
      <c r="BN598" s="27">
        <f t="shared" si="164"/>
        <v>8.3333333333333329E-2</v>
      </c>
      <c r="BO598" s="27">
        <f t="shared" si="159"/>
        <v>814.28571428571433</v>
      </c>
      <c r="BP598" s="27">
        <f t="shared" si="160"/>
        <v>3</v>
      </c>
      <c r="BQ598" s="28">
        <f t="shared" si="161"/>
        <v>308.57142857142856</v>
      </c>
      <c r="BR598" s="29"/>
      <c r="BS598" s="29"/>
      <c r="BT598" s="29"/>
      <c r="BU598" s="30"/>
      <c r="BV598" s="29"/>
      <c r="BW598" s="16">
        <f t="shared" si="162"/>
        <v>380</v>
      </c>
    </row>
    <row r="599" spans="1:75" x14ac:dyDescent="0.3">
      <c r="A599" s="14">
        <v>598</v>
      </c>
      <c r="B599" s="15">
        <v>46062</v>
      </c>
      <c r="C599" s="23" t="s">
        <v>38</v>
      </c>
      <c r="D599" s="17" t="str">
        <f t="shared" si="154"/>
        <v>EG</v>
      </c>
      <c r="E599" s="18" t="s">
        <v>66</v>
      </c>
      <c r="F599" s="18"/>
      <c r="G599" s="19"/>
      <c r="H599" s="19"/>
      <c r="I599" s="19"/>
      <c r="J599" s="20"/>
      <c r="K599" s="21" t="e">
        <f>VLOOKUP(J599,'[2]Item List (3)'!A$1:B$110000,2,FALSE)</f>
        <v>#N/A</v>
      </c>
      <c r="L599" s="20"/>
      <c r="M599" s="16" t="s">
        <v>138</v>
      </c>
      <c r="N599" s="16"/>
      <c r="O599" s="22" t="str">
        <f t="shared" si="155"/>
        <v/>
      </c>
      <c r="P599" s="16"/>
      <c r="Q599" s="16"/>
      <c r="R599" s="16"/>
      <c r="S599" s="16"/>
      <c r="T599" s="16"/>
      <c r="U599" s="23">
        <f t="shared" si="165"/>
        <v>0</v>
      </c>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v>480</v>
      </c>
      <c r="AS599" s="16"/>
      <c r="AT599" s="16"/>
      <c r="AU599" s="16"/>
      <c r="AV599" s="16"/>
      <c r="AW599" s="16"/>
      <c r="AX599" s="16"/>
      <c r="AY599" s="16"/>
      <c r="AZ599" s="16"/>
      <c r="BA599" s="16"/>
      <c r="BB599" s="16"/>
      <c r="BC599" s="16"/>
      <c r="BD599" s="16"/>
      <c r="BE599" s="16"/>
      <c r="BF599" s="16"/>
      <c r="BG599" s="23">
        <f t="shared" si="153"/>
        <v>480</v>
      </c>
      <c r="BH599" s="24">
        <f t="shared" si="156"/>
        <v>8</v>
      </c>
      <c r="BI599" s="25">
        <f t="shared" si="163"/>
        <v>0</v>
      </c>
      <c r="BJ599" s="25">
        <f t="shared" si="157"/>
        <v>0</v>
      </c>
      <c r="BK599" s="26">
        <f t="shared" si="166"/>
        <v>0</v>
      </c>
      <c r="BL599" s="26">
        <f t="shared" si="167"/>
        <v>0</v>
      </c>
      <c r="BM599" s="26">
        <f t="shared" si="158"/>
        <v>0</v>
      </c>
      <c r="BN599" s="27">
        <f t="shared" si="164"/>
        <v>0</v>
      </c>
      <c r="BO599" s="27">
        <f t="shared" si="159"/>
        <v>0</v>
      </c>
      <c r="BP599" s="27">
        <f t="shared" si="160"/>
        <v>8</v>
      </c>
      <c r="BQ599" s="28">
        <f t="shared" si="161"/>
        <v>0</v>
      </c>
      <c r="BR599" s="29"/>
      <c r="BS599" s="29"/>
      <c r="BT599" s="29"/>
      <c r="BU599" s="30"/>
      <c r="BV599" s="29"/>
      <c r="BW599" s="16">
        <f t="shared" si="162"/>
        <v>0</v>
      </c>
    </row>
    <row r="600" spans="1:75" x14ac:dyDescent="0.3">
      <c r="A600" s="14">
        <v>599</v>
      </c>
      <c r="B600" s="15">
        <v>46062</v>
      </c>
      <c r="C600" s="23" t="s">
        <v>40</v>
      </c>
      <c r="D600" s="17" t="str">
        <f t="shared" si="154"/>
        <v>EG</v>
      </c>
      <c r="E600" s="18" t="s">
        <v>66</v>
      </c>
      <c r="F600" s="18"/>
      <c r="G600" s="19"/>
      <c r="H600" s="19"/>
      <c r="I600" s="19"/>
      <c r="J600" s="20"/>
      <c r="K600" s="21" t="e">
        <f>VLOOKUP(J600,'[2]Item List (3)'!A$1:B$110000,2,FALSE)</f>
        <v>#N/A</v>
      </c>
      <c r="L600" s="20"/>
      <c r="M600" s="16" t="s">
        <v>138</v>
      </c>
      <c r="N600" s="16"/>
      <c r="O600" s="22" t="str">
        <f t="shared" si="155"/>
        <v/>
      </c>
      <c r="P600" s="16"/>
      <c r="Q600" s="16"/>
      <c r="R600" s="16"/>
      <c r="S600" s="16"/>
      <c r="T600" s="16"/>
      <c r="U600" s="23">
        <f t="shared" si="165"/>
        <v>0</v>
      </c>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v>480</v>
      </c>
      <c r="AS600" s="16"/>
      <c r="AT600" s="16"/>
      <c r="AU600" s="16"/>
      <c r="AV600" s="16"/>
      <c r="AW600" s="16"/>
      <c r="AX600" s="16"/>
      <c r="AY600" s="16"/>
      <c r="AZ600" s="16"/>
      <c r="BA600" s="16"/>
      <c r="BB600" s="16"/>
      <c r="BC600" s="16"/>
      <c r="BD600" s="16"/>
      <c r="BE600" s="16"/>
      <c r="BF600" s="16"/>
      <c r="BG600" s="23">
        <f t="shared" si="153"/>
        <v>480</v>
      </c>
      <c r="BH600" s="24">
        <f t="shared" si="156"/>
        <v>8</v>
      </c>
      <c r="BI600" s="25">
        <f t="shared" si="163"/>
        <v>0</v>
      </c>
      <c r="BJ600" s="25">
        <f t="shared" si="157"/>
        <v>0</v>
      </c>
      <c r="BK600" s="26">
        <f t="shared" si="166"/>
        <v>0</v>
      </c>
      <c r="BL600" s="26">
        <f t="shared" si="167"/>
        <v>0</v>
      </c>
      <c r="BM600" s="26">
        <f t="shared" si="158"/>
        <v>0</v>
      </c>
      <c r="BN600" s="27">
        <f t="shared" si="164"/>
        <v>0</v>
      </c>
      <c r="BO600" s="27">
        <f t="shared" si="159"/>
        <v>0</v>
      </c>
      <c r="BP600" s="27">
        <f t="shared" si="160"/>
        <v>8</v>
      </c>
      <c r="BQ600" s="28">
        <f t="shared" si="161"/>
        <v>0</v>
      </c>
      <c r="BR600" s="29"/>
      <c r="BS600" s="29"/>
      <c r="BT600" s="29"/>
      <c r="BU600" s="30"/>
      <c r="BV600" s="29"/>
      <c r="BW600" s="16">
        <f t="shared" si="162"/>
        <v>0</v>
      </c>
    </row>
    <row r="601" spans="1:75" x14ac:dyDescent="0.3">
      <c r="A601" s="14">
        <v>600</v>
      </c>
      <c r="B601" s="15">
        <v>46062</v>
      </c>
      <c r="C601" s="23" t="s">
        <v>38</v>
      </c>
      <c r="D601" s="17" t="str">
        <f t="shared" si="154"/>
        <v>EG</v>
      </c>
      <c r="E601" s="18" t="s">
        <v>69</v>
      </c>
      <c r="F601" s="18" t="s">
        <v>70</v>
      </c>
      <c r="G601" s="19" t="s">
        <v>98</v>
      </c>
      <c r="H601" s="19"/>
      <c r="I601" s="19"/>
      <c r="J601" s="20">
        <v>104247</v>
      </c>
      <c r="K601" s="21" t="str">
        <f>VLOOKUP(J601,'[2]Item List (3)'!A$1:B$110000,2,FALSE)</f>
        <v>IR.209</v>
      </c>
      <c r="L601" s="20">
        <v>260104002</v>
      </c>
      <c r="M601" s="16" t="s">
        <v>138</v>
      </c>
      <c r="N601" s="16">
        <v>20</v>
      </c>
      <c r="O601" s="22">
        <f t="shared" si="155"/>
        <v>180</v>
      </c>
      <c r="P601" s="16">
        <v>1</v>
      </c>
      <c r="Q601" s="16">
        <v>1206</v>
      </c>
      <c r="R601" s="16"/>
      <c r="S601" s="16">
        <v>2</v>
      </c>
      <c r="T601" s="16">
        <v>1</v>
      </c>
      <c r="U601" s="23">
        <f t="shared" si="165"/>
        <v>1209</v>
      </c>
      <c r="V601" s="16">
        <v>410</v>
      </c>
      <c r="W601" s="16"/>
      <c r="X601" s="16"/>
      <c r="Y601" s="16"/>
      <c r="Z601" s="16"/>
      <c r="AA601" s="16"/>
      <c r="AB601" s="16"/>
      <c r="AC601" s="16"/>
      <c r="AD601" s="16"/>
      <c r="AE601" s="16"/>
      <c r="AF601" s="16"/>
      <c r="AG601" s="16"/>
      <c r="AH601" s="16"/>
      <c r="AI601" s="16"/>
      <c r="AJ601" s="16"/>
      <c r="AK601" s="16"/>
      <c r="AL601" s="16"/>
      <c r="AM601" s="16"/>
      <c r="AN601" s="16"/>
      <c r="AO601" s="16"/>
      <c r="AP601" s="16">
        <v>70</v>
      </c>
      <c r="AQ601" s="16"/>
      <c r="AR601" s="16"/>
      <c r="AS601" s="16"/>
      <c r="AT601" s="16"/>
      <c r="AU601" s="16"/>
      <c r="AV601" s="16"/>
      <c r="AW601" s="16"/>
      <c r="AX601" s="16"/>
      <c r="AY601" s="16"/>
      <c r="AZ601" s="16"/>
      <c r="BA601" s="16"/>
      <c r="BB601" s="16"/>
      <c r="BC601" s="16"/>
      <c r="BD601" s="16"/>
      <c r="BE601" s="16"/>
      <c r="BF601" s="16"/>
      <c r="BG601" s="23">
        <f t="shared" si="153"/>
        <v>480</v>
      </c>
      <c r="BH601" s="24">
        <f t="shared" si="156"/>
        <v>8</v>
      </c>
      <c r="BI601" s="25">
        <f t="shared" si="163"/>
        <v>6.833333333333333</v>
      </c>
      <c r="BJ601" s="25">
        <f t="shared" si="157"/>
        <v>85.416666666666657</v>
      </c>
      <c r="BK601" s="26">
        <f t="shared" si="166"/>
        <v>98.292682926829272</v>
      </c>
      <c r="BL601" s="26">
        <f t="shared" si="167"/>
        <v>99.75186104218362</v>
      </c>
      <c r="BM601" s="26">
        <f t="shared" si="158"/>
        <v>83.749999999999986</v>
      </c>
      <c r="BN601" s="27">
        <f t="shared" si="164"/>
        <v>1.1666666666666667</v>
      </c>
      <c r="BO601" s="27">
        <f t="shared" si="159"/>
        <v>1230</v>
      </c>
      <c r="BP601" s="27">
        <f t="shared" si="160"/>
        <v>0</v>
      </c>
      <c r="BQ601" s="28">
        <f t="shared" si="161"/>
        <v>0</v>
      </c>
      <c r="BR601" s="29"/>
      <c r="BS601" s="29"/>
      <c r="BT601" s="29"/>
      <c r="BU601" s="30"/>
      <c r="BV601" s="29"/>
      <c r="BW601" s="16">
        <f t="shared" si="162"/>
        <v>1206</v>
      </c>
    </row>
    <row r="602" spans="1:75" x14ac:dyDescent="0.3">
      <c r="A602" s="14">
        <v>601</v>
      </c>
      <c r="B602" s="15">
        <v>46062</v>
      </c>
      <c r="C602" s="23" t="s">
        <v>40</v>
      </c>
      <c r="D602" s="17" t="str">
        <f t="shared" si="154"/>
        <v>EG</v>
      </c>
      <c r="E602" s="18" t="s">
        <v>69</v>
      </c>
      <c r="F602" s="18" t="s">
        <v>70</v>
      </c>
      <c r="G602" s="19" t="s">
        <v>89</v>
      </c>
      <c r="H602" s="19" t="s">
        <v>114</v>
      </c>
      <c r="I602" s="19"/>
      <c r="J602" s="20">
        <v>104247</v>
      </c>
      <c r="K602" s="21" t="str">
        <f>VLOOKUP(J602,'[2]Item List (3)'!A$1:B$110000,2,FALSE)</f>
        <v>IR.209</v>
      </c>
      <c r="L602" s="20">
        <v>260104003</v>
      </c>
      <c r="M602" s="16" t="s">
        <v>138</v>
      </c>
      <c r="N602" s="16">
        <v>20</v>
      </c>
      <c r="O602" s="22">
        <f t="shared" si="155"/>
        <v>180</v>
      </c>
      <c r="P602" s="16">
        <v>1</v>
      </c>
      <c r="Q602" s="16">
        <v>1418</v>
      </c>
      <c r="R602" s="16"/>
      <c r="S602" s="16"/>
      <c r="T602" s="16"/>
      <c r="U602" s="23">
        <f t="shared" si="165"/>
        <v>1418</v>
      </c>
      <c r="V602" s="16">
        <v>480</v>
      </c>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23">
        <f t="shared" si="153"/>
        <v>480</v>
      </c>
      <c r="BH602" s="24">
        <f t="shared" si="156"/>
        <v>8</v>
      </c>
      <c r="BI602" s="25">
        <f t="shared" si="163"/>
        <v>8</v>
      </c>
      <c r="BJ602" s="25">
        <f t="shared" si="157"/>
        <v>100</v>
      </c>
      <c r="BK602" s="26">
        <f t="shared" si="166"/>
        <v>98.472222222222229</v>
      </c>
      <c r="BL602" s="26">
        <f t="shared" si="167"/>
        <v>100</v>
      </c>
      <c r="BM602" s="26">
        <f t="shared" si="158"/>
        <v>98.472222222222229</v>
      </c>
      <c r="BN602" s="27">
        <f t="shared" si="164"/>
        <v>0</v>
      </c>
      <c r="BO602" s="27">
        <f t="shared" si="159"/>
        <v>1440</v>
      </c>
      <c r="BP602" s="27">
        <f t="shared" si="160"/>
        <v>0</v>
      </c>
      <c r="BQ602" s="28">
        <f t="shared" si="161"/>
        <v>0</v>
      </c>
      <c r="BR602" s="29"/>
      <c r="BS602" s="29"/>
      <c r="BT602" s="29"/>
      <c r="BU602" s="30"/>
      <c r="BV602" s="29"/>
      <c r="BW602" s="16">
        <f t="shared" si="162"/>
        <v>1418</v>
      </c>
    </row>
    <row r="603" spans="1:75" x14ac:dyDescent="0.3">
      <c r="A603" s="14">
        <v>602</v>
      </c>
      <c r="B603" s="15">
        <v>46062</v>
      </c>
      <c r="C603" s="23" t="s">
        <v>38</v>
      </c>
      <c r="D603" s="17" t="str">
        <f t="shared" si="154"/>
        <v>EG</v>
      </c>
      <c r="E603" s="18" t="s">
        <v>72</v>
      </c>
      <c r="F603" s="18" t="s">
        <v>70</v>
      </c>
      <c r="G603" s="19" t="s">
        <v>65</v>
      </c>
      <c r="H603" s="19"/>
      <c r="I603" s="19"/>
      <c r="J603" s="20">
        <v>100282.4</v>
      </c>
      <c r="K603" s="21" t="str">
        <f>VLOOKUP(J603,'[2]Item List (3)'!A$1:B$110000,2,FALSE)</f>
        <v>D.IR 14537 SPL</v>
      </c>
      <c r="L603" s="20">
        <v>251225005</v>
      </c>
      <c r="M603" s="16" t="s">
        <v>138</v>
      </c>
      <c r="N603" s="16">
        <v>45</v>
      </c>
      <c r="O603" s="22">
        <f t="shared" si="155"/>
        <v>80</v>
      </c>
      <c r="P603" s="16">
        <v>1</v>
      </c>
      <c r="Q603" s="16">
        <v>50</v>
      </c>
      <c r="R603" s="16">
        <v>10</v>
      </c>
      <c r="S603" s="16"/>
      <c r="T603" s="16"/>
      <c r="U603" s="23">
        <f t="shared" si="165"/>
        <v>50</v>
      </c>
      <c r="V603" s="16">
        <v>60</v>
      </c>
      <c r="W603" s="16"/>
      <c r="X603" s="16">
        <v>120</v>
      </c>
      <c r="Y603" s="16"/>
      <c r="Z603" s="16"/>
      <c r="AA603" s="16"/>
      <c r="AB603" s="16"/>
      <c r="AC603" s="16"/>
      <c r="AD603" s="16"/>
      <c r="AE603" s="16"/>
      <c r="AF603" s="16"/>
      <c r="AG603" s="16"/>
      <c r="AH603" s="16"/>
      <c r="AI603" s="16"/>
      <c r="AJ603" s="16"/>
      <c r="AK603" s="16"/>
      <c r="AL603" s="16"/>
      <c r="AM603" s="16"/>
      <c r="AN603" s="16"/>
      <c r="AO603" s="16"/>
      <c r="AP603" s="16"/>
      <c r="AQ603" s="16"/>
      <c r="AR603" s="16">
        <v>300</v>
      </c>
      <c r="AS603" s="16"/>
      <c r="AT603" s="16"/>
      <c r="AU603" s="16"/>
      <c r="AV603" s="16"/>
      <c r="AW603" s="16"/>
      <c r="AX603" s="16"/>
      <c r="AY603" s="16"/>
      <c r="AZ603" s="16"/>
      <c r="BA603" s="16"/>
      <c r="BB603" s="16"/>
      <c r="BC603" s="16"/>
      <c r="BD603" s="16"/>
      <c r="BE603" s="16"/>
      <c r="BF603" s="16"/>
      <c r="BG603" s="23">
        <f t="shared" si="153"/>
        <v>480</v>
      </c>
      <c r="BH603" s="24">
        <f t="shared" si="156"/>
        <v>8</v>
      </c>
      <c r="BI603" s="25">
        <f t="shared" si="163"/>
        <v>1</v>
      </c>
      <c r="BJ603" s="25">
        <f t="shared" si="157"/>
        <v>12.5</v>
      </c>
      <c r="BK603" s="26">
        <f t="shared" si="166"/>
        <v>62.5</v>
      </c>
      <c r="BL603" s="26">
        <f t="shared" si="167"/>
        <v>80</v>
      </c>
      <c r="BM603" s="26">
        <f t="shared" si="158"/>
        <v>6.25</v>
      </c>
      <c r="BN603" s="27">
        <f t="shared" si="164"/>
        <v>0</v>
      </c>
      <c r="BO603" s="27">
        <f t="shared" si="159"/>
        <v>640</v>
      </c>
      <c r="BP603" s="27">
        <f t="shared" si="160"/>
        <v>7</v>
      </c>
      <c r="BQ603" s="28">
        <f t="shared" si="161"/>
        <v>560</v>
      </c>
      <c r="BR603" s="29"/>
      <c r="BS603" s="29"/>
      <c r="BT603" s="29"/>
      <c r="BU603" s="30"/>
      <c r="BV603" s="29"/>
      <c r="BW603" s="16">
        <f t="shared" si="162"/>
        <v>50</v>
      </c>
    </row>
    <row r="604" spans="1:75" x14ac:dyDescent="0.3">
      <c r="A604" s="14">
        <v>603</v>
      </c>
      <c r="B604" s="15">
        <v>46062</v>
      </c>
      <c r="C604" s="23" t="s">
        <v>40</v>
      </c>
      <c r="D604" s="17" t="str">
        <f t="shared" si="154"/>
        <v>EG</v>
      </c>
      <c r="E604" s="18" t="s">
        <v>72</v>
      </c>
      <c r="F604" s="18" t="s">
        <v>70</v>
      </c>
      <c r="G604" s="19" t="s">
        <v>65</v>
      </c>
      <c r="H604" s="19" t="s">
        <v>98</v>
      </c>
      <c r="I604" s="19"/>
      <c r="J604" s="20">
        <v>100282.4</v>
      </c>
      <c r="K604" s="21" t="str">
        <f>VLOOKUP(J604,'[2]Item List (3)'!A$1:B$110000,2,FALSE)</f>
        <v>D.IR 14537 SPL</v>
      </c>
      <c r="L604" s="20">
        <v>251225005</v>
      </c>
      <c r="M604" s="16" t="s">
        <v>138</v>
      </c>
      <c r="N604" s="16">
        <v>45</v>
      </c>
      <c r="O604" s="22">
        <f t="shared" si="155"/>
        <v>80</v>
      </c>
      <c r="P604" s="16">
        <v>1</v>
      </c>
      <c r="Q604" s="16">
        <v>204</v>
      </c>
      <c r="R604" s="16"/>
      <c r="S604" s="16"/>
      <c r="T604" s="16"/>
      <c r="U604" s="23">
        <f t="shared" si="165"/>
        <v>204</v>
      </c>
      <c r="V604" s="16">
        <v>180</v>
      </c>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v>300</v>
      </c>
      <c r="AS604" s="16"/>
      <c r="AT604" s="16"/>
      <c r="AU604" s="16"/>
      <c r="AV604" s="16"/>
      <c r="AW604" s="16"/>
      <c r="AX604" s="16"/>
      <c r="AY604" s="16"/>
      <c r="AZ604" s="16"/>
      <c r="BA604" s="16"/>
      <c r="BB604" s="16"/>
      <c r="BC604" s="16"/>
      <c r="BD604" s="16"/>
      <c r="BE604" s="16"/>
      <c r="BF604" s="16"/>
      <c r="BG604" s="23">
        <f t="shared" si="153"/>
        <v>480</v>
      </c>
      <c r="BH604" s="24">
        <f t="shared" si="156"/>
        <v>8</v>
      </c>
      <c r="BI604" s="25">
        <f t="shared" si="163"/>
        <v>3</v>
      </c>
      <c r="BJ604" s="25">
        <f t="shared" si="157"/>
        <v>37.5</v>
      </c>
      <c r="BK604" s="26">
        <f t="shared" si="166"/>
        <v>85</v>
      </c>
      <c r="BL604" s="26">
        <f t="shared" si="167"/>
        <v>100</v>
      </c>
      <c r="BM604" s="26">
        <f t="shared" si="158"/>
        <v>31.874999999999996</v>
      </c>
      <c r="BN604" s="27">
        <f t="shared" si="164"/>
        <v>0</v>
      </c>
      <c r="BO604" s="27">
        <f t="shared" si="159"/>
        <v>640</v>
      </c>
      <c r="BP604" s="27">
        <f t="shared" si="160"/>
        <v>5</v>
      </c>
      <c r="BQ604" s="28">
        <f t="shared" si="161"/>
        <v>400</v>
      </c>
      <c r="BR604" s="29"/>
      <c r="BS604" s="29"/>
      <c r="BT604" s="29"/>
      <c r="BU604" s="30"/>
      <c r="BV604" s="29"/>
      <c r="BW604" s="16">
        <f t="shared" si="162"/>
        <v>204</v>
      </c>
    </row>
    <row r="605" spans="1:75" x14ac:dyDescent="0.3">
      <c r="A605" s="14">
        <v>604</v>
      </c>
      <c r="B605" s="15">
        <v>46062</v>
      </c>
      <c r="C605" s="23" t="s">
        <v>38</v>
      </c>
      <c r="D605" s="17" t="str">
        <f t="shared" si="154"/>
        <v>IG</v>
      </c>
      <c r="E605" s="18" t="s">
        <v>73</v>
      </c>
      <c r="F605" s="18" t="s">
        <v>75</v>
      </c>
      <c r="G605" s="19" t="s">
        <v>89</v>
      </c>
      <c r="H605" s="19"/>
      <c r="I605" s="19"/>
      <c r="J605" s="20">
        <v>104299</v>
      </c>
      <c r="K605" s="21" t="str">
        <f>VLOOKUP(J605,'[2]Item List (3)'!A$1:B$110000,2,FALSE)</f>
        <v>IR.9916</v>
      </c>
      <c r="L605" s="20">
        <v>260104006</v>
      </c>
      <c r="M605" s="16" t="s">
        <v>138</v>
      </c>
      <c r="N605" s="16">
        <v>23</v>
      </c>
      <c r="O605" s="22">
        <f t="shared" si="155"/>
        <v>156.52173913043478</v>
      </c>
      <c r="P605" s="16">
        <v>1</v>
      </c>
      <c r="Q605" s="16">
        <v>1000</v>
      </c>
      <c r="R605" s="16">
        <v>1</v>
      </c>
      <c r="S605" s="16">
        <v>9</v>
      </c>
      <c r="T605" s="16">
        <v>2</v>
      </c>
      <c r="U605" s="23">
        <f t="shared" si="165"/>
        <v>1011</v>
      </c>
      <c r="V605" s="16">
        <v>390</v>
      </c>
      <c r="W605" s="16"/>
      <c r="X605" s="16">
        <v>80</v>
      </c>
      <c r="Y605" s="16"/>
      <c r="Z605" s="16"/>
      <c r="AA605" s="16"/>
      <c r="AB605" s="16"/>
      <c r="AC605" s="16"/>
      <c r="AD605" s="16"/>
      <c r="AE605" s="16"/>
      <c r="AF605" s="16"/>
      <c r="AG605" s="16"/>
      <c r="AH605" s="16"/>
      <c r="AI605" s="16"/>
      <c r="AJ605" s="16"/>
      <c r="AK605" s="16"/>
      <c r="AL605" s="16"/>
      <c r="AM605" s="16"/>
      <c r="AN605" s="16"/>
      <c r="AO605" s="16"/>
      <c r="AP605" s="16">
        <v>10</v>
      </c>
      <c r="AQ605" s="16"/>
      <c r="AR605" s="16"/>
      <c r="AS605" s="16"/>
      <c r="AT605" s="16"/>
      <c r="AU605" s="16"/>
      <c r="AV605" s="16"/>
      <c r="AW605" s="16"/>
      <c r="AX605" s="16"/>
      <c r="AY605" s="16"/>
      <c r="AZ605" s="16"/>
      <c r="BA605" s="16"/>
      <c r="BB605" s="16"/>
      <c r="BC605" s="16"/>
      <c r="BD605" s="16"/>
      <c r="BE605" s="16"/>
      <c r="BF605" s="16"/>
      <c r="BG605" s="23">
        <f t="shared" si="153"/>
        <v>480</v>
      </c>
      <c r="BH605" s="24">
        <f t="shared" si="156"/>
        <v>8</v>
      </c>
      <c r="BI605" s="25">
        <f t="shared" si="163"/>
        <v>6.5</v>
      </c>
      <c r="BJ605" s="25">
        <f t="shared" si="157"/>
        <v>81.25</v>
      </c>
      <c r="BK605" s="26">
        <f t="shared" si="166"/>
        <v>99.371794871794876</v>
      </c>
      <c r="BL605" s="26">
        <f t="shared" si="167"/>
        <v>98.813056379821958</v>
      </c>
      <c r="BM605" s="26">
        <f t="shared" si="158"/>
        <v>79.781250000000014</v>
      </c>
      <c r="BN605" s="27">
        <f t="shared" si="164"/>
        <v>0.16666666666666666</v>
      </c>
      <c r="BO605" s="27">
        <f t="shared" si="159"/>
        <v>1226.0869565217392</v>
      </c>
      <c r="BP605" s="27">
        <f t="shared" si="160"/>
        <v>1.3333333333333333</v>
      </c>
      <c r="BQ605" s="28">
        <f t="shared" si="161"/>
        <v>208.69565217391303</v>
      </c>
      <c r="BR605" s="29">
        <v>1</v>
      </c>
      <c r="BS605" s="29"/>
      <c r="BT605" s="29">
        <v>1</v>
      </c>
      <c r="BU605" s="30">
        <v>1</v>
      </c>
      <c r="BV605" s="29"/>
      <c r="BW605" s="16">
        <f t="shared" si="162"/>
        <v>1000</v>
      </c>
    </row>
    <row r="606" spans="1:75" x14ac:dyDescent="0.3">
      <c r="A606" s="14">
        <v>605</v>
      </c>
      <c r="B606" s="15">
        <v>46062</v>
      </c>
      <c r="C606" s="23" t="s">
        <v>40</v>
      </c>
      <c r="D606" s="17" t="str">
        <f t="shared" si="154"/>
        <v>IG</v>
      </c>
      <c r="E606" s="18" t="s">
        <v>73</v>
      </c>
      <c r="F606" s="18" t="s">
        <v>75</v>
      </c>
      <c r="G606" s="19" t="s">
        <v>83</v>
      </c>
      <c r="H606" s="19"/>
      <c r="I606" s="19"/>
      <c r="J606" s="20">
        <v>104299</v>
      </c>
      <c r="K606" s="21" t="str">
        <f>VLOOKUP(J606,'[2]Item List (3)'!A$1:B$110000,2,FALSE)</f>
        <v>IR.9916</v>
      </c>
      <c r="L606" s="20">
        <v>260104006</v>
      </c>
      <c r="M606" s="16" t="s">
        <v>138</v>
      </c>
      <c r="N606" s="16">
        <v>23</v>
      </c>
      <c r="O606" s="22">
        <f t="shared" si="155"/>
        <v>156.52173913043478</v>
      </c>
      <c r="P606" s="16">
        <v>1</v>
      </c>
      <c r="Q606" s="16">
        <v>301</v>
      </c>
      <c r="R606" s="16">
        <v>2</v>
      </c>
      <c r="S606" s="16">
        <v>4</v>
      </c>
      <c r="T606" s="16"/>
      <c r="U606" s="23">
        <f t="shared" si="165"/>
        <v>305</v>
      </c>
      <c r="V606" s="16">
        <v>120</v>
      </c>
      <c r="W606" s="16"/>
      <c r="X606" s="16">
        <v>240</v>
      </c>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v>120</v>
      </c>
      <c r="AX606" s="16"/>
      <c r="AY606" s="16"/>
      <c r="AZ606" s="16"/>
      <c r="BA606" s="16"/>
      <c r="BB606" s="16"/>
      <c r="BC606" s="16"/>
      <c r="BD606" s="16"/>
      <c r="BE606" s="16"/>
      <c r="BF606" s="16"/>
      <c r="BG606" s="23">
        <f t="shared" si="153"/>
        <v>480</v>
      </c>
      <c r="BH606" s="24">
        <f t="shared" si="156"/>
        <v>8</v>
      </c>
      <c r="BI606" s="25">
        <f t="shared" si="163"/>
        <v>2</v>
      </c>
      <c r="BJ606" s="25">
        <f t="shared" si="157"/>
        <v>25</v>
      </c>
      <c r="BK606" s="26">
        <f t="shared" si="166"/>
        <v>97.430555555555557</v>
      </c>
      <c r="BL606" s="26">
        <f t="shared" si="167"/>
        <v>98.032786885245898</v>
      </c>
      <c r="BM606" s="26">
        <f t="shared" si="158"/>
        <v>23.878472222222225</v>
      </c>
      <c r="BN606" s="27">
        <f t="shared" si="164"/>
        <v>0</v>
      </c>
      <c r="BO606" s="27">
        <f t="shared" si="159"/>
        <v>1252.1739130434783</v>
      </c>
      <c r="BP606" s="27">
        <f t="shared" si="160"/>
        <v>6</v>
      </c>
      <c r="BQ606" s="28">
        <f t="shared" si="161"/>
        <v>939.13043478260875</v>
      </c>
      <c r="BR606" s="29">
        <v>1</v>
      </c>
      <c r="BS606" s="29"/>
      <c r="BT606" s="29"/>
      <c r="BU606" s="30"/>
      <c r="BV606" s="29"/>
      <c r="BW606" s="16">
        <f t="shared" si="162"/>
        <v>301</v>
      </c>
    </row>
    <row r="607" spans="1:75" x14ac:dyDescent="0.3">
      <c r="A607" s="14">
        <v>606</v>
      </c>
      <c r="B607" s="15">
        <v>46062</v>
      </c>
      <c r="C607" s="23" t="s">
        <v>38</v>
      </c>
      <c r="D607" s="17" t="str">
        <f t="shared" si="154"/>
        <v>IG</v>
      </c>
      <c r="E607" s="18" t="s">
        <v>74</v>
      </c>
      <c r="F607" s="18" t="s">
        <v>75</v>
      </c>
      <c r="G607" s="19" t="s">
        <v>124</v>
      </c>
      <c r="H607" s="19"/>
      <c r="I607" s="19"/>
      <c r="J607" s="20">
        <v>104737</v>
      </c>
      <c r="K607" s="21" t="str">
        <f>VLOOKUP(J607,'[2]Item List (3)'!A$1:B$110000,2,FALSE)</f>
        <v>IR.IR 42X51.5X37</v>
      </c>
      <c r="L607" s="20">
        <v>260121008</v>
      </c>
      <c r="M607" s="16" t="s">
        <v>138</v>
      </c>
      <c r="N607" s="16">
        <v>35</v>
      </c>
      <c r="O607" s="22">
        <f t="shared" si="155"/>
        <v>102.85714285714286</v>
      </c>
      <c r="P607" s="16">
        <v>1</v>
      </c>
      <c r="Q607" s="16">
        <v>506</v>
      </c>
      <c r="R607" s="16">
        <v>14</v>
      </c>
      <c r="S607" s="16">
        <v>6</v>
      </c>
      <c r="T607" s="16"/>
      <c r="U607" s="23">
        <f t="shared" si="165"/>
        <v>512</v>
      </c>
      <c r="V607" s="16">
        <v>340</v>
      </c>
      <c r="W607" s="16"/>
      <c r="X607" s="16"/>
      <c r="Y607" s="16"/>
      <c r="Z607" s="16">
        <v>35</v>
      </c>
      <c r="AA607" s="16"/>
      <c r="AB607" s="16"/>
      <c r="AC607" s="16"/>
      <c r="AD607" s="16"/>
      <c r="AE607" s="16">
        <v>5</v>
      </c>
      <c r="AF607" s="16"/>
      <c r="AG607" s="16"/>
      <c r="AH607" s="16"/>
      <c r="AI607" s="16"/>
      <c r="AJ607" s="16"/>
      <c r="AK607" s="16"/>
      <c r="AL607" s="16"/>
      <c r="AM607" s="16"/>
      <c r="AN607" s="16"/>
      <c r="AO607" s="16"/>
      <c r="AP607" s="16">
        <v>30</v>
      </c>
      <c r="AQ607" s="16"/>
      <c r="AR607" s="16">
        <v>60</v>
      </c>
      <c r="AS607" s="16"/>
      <c r="AT607" s="16"/>
      <c r="AU607" s="16"/>
      <c r="AV607" s="16"/>
      <c r="AW607" s="16"/>
      <c r="AX607" s="16"/>
      <c r="AY607" s="16"/>
      <c r="AZ607" s="16"/>
      <c r="BA607" s="16"/>
      <c r="BB607" s="16"/>
      <c r="BC607" s="16">
        <v>10</v>
      </c>
      <c r="BD607" s="16"/>
      <c r="BE607" s="16"/>
      <c r="BF607" s="16"/>
      <c r="BG607" s="23">
        <f t="shared" si="153"/>
        <v>480</v>
      </c>
      <c r="BH607" s="24">
        <f t="shared" si="156"/>
        <v>8</v>
      </c>
      <c r="BI607" s="25">
        <f t="shared" si="163"/>
        <v>5.6666666666666661</v>
      </c>
      <c r="BJ607" s="25">
        <f t="shared" si="157"/>
        <v>70.833333333333329</v>
      </c>
      <c r="BK607" s="26">
        <f t="shared" si="166"/>
        <v>87.843137254901976</v>
      </c>
      <c r="BL607" s="26">
        <f t="shared" si="167"/>
        <v>96.09375</v>
      </c>
      <c r="BM607" s="26">
        <f t="shared" si="158"/>
        <v>59.791666666666679</v>
      </c>
      <c r="BN607" s="27">
        <f t="shared" si="164"/>
        <v>0.5</v>
      </c>
      <c r="BO607" s="27">
        <f t="shared" si="159"/>
        <v>771.42857142857144</v>
      </c>
      <c r="BP607" s="27">
        <f t="shared" si="160"/>
        <v>1.8333333333333335</v>
      </c>
      <c r="BQ607" s="28">
        <f t="shared" si="161"/>
        <v>188.57142857142858</v>
      </c>
      <c r="BR607" s="29">
        <v>1</v>
      </c>
      <c r="BS607" s="29"/>
      <c r="BT607" s="29">
        <v>1</v>
      </c>
      <c r="BU607" s="30">
        <v>1</v>
      </c>
      <c r="BV607" s="29"/>
      <c r="BW607" s="16">
        <f t="shared" si="162"/>
        <v>506</v>
      </c>
    </row>
    <row r="608" spans="1:75" x14ac:dyDescent="0.3">
      <c r="A608" s="14">
        <v>607</v>
      </c>
      <c r="B608" s="15">
        <v>46062</v>
      </c>
      <c r="C608" s="23" t="s">
        <v>40</v>
      </c>
      <c r="D608" s="17" t="str">
        <f t="shared" si="154"/>
        <v>IG</v>
      </c>
      <c r="E608" s="18" t="s">
        <v>74</v>
      </c>
      <c r="F608" s="18" t="s">
        <v>75</v>
      </c>
      <c r="G608" s="19" t="s">
        <v>76</v>
      </c>
      <c r="H608" s="19"/>
      <c r="I608" s="19"/>
      <c r="J608" s="20">
        <v>104737</v>
      </c>
      <c r="K608" s="21" t="str">
        <f>VLOOKUP(J608,'[2]Item List (3)'!A$1:B$110000,2,FALSE)</f>
        <v>IR.IR 42X51.5X37</v>
      </c>
      <c r="L608" s="20">
        <v>260121008</v>
      </c>
      <c r="M608" s="16" t="s">
        <v>138</v>
      </c>
      <c r="N608" s="16">
        <v>35</v>
      </c>
      <c r="O608" s="22">
        <f t="shared" si="155"/>
        <v>102.85714285714286</v>
      </c>
      <c r="P608" s="16">
        <v>1</v>
      </c>
      <c r="Q608" s="16">
        <v>89</v>
      </c>
      <c r="R608" s="16"/>
      <c r="S608" s="16">
        <v>27</v>
      </c>
      <c r="T608" s="16"/>
      <c r="U608" s="23">
        <f t="shared" si="165"/>
        <v>116</v>
      </c>
      <c r="V608" s="16">
        <v>120</v>
      </c>
      <c r="W608" s="16"/>
      <c r="X608" s="16"/>
      <c r="Y608" s="16"/>
      <c r="Z608" s="16"/>
      <c r="AA608" s="16"/>
      <c r="AB608" s="16"/>
      <c r="AC608" s="16"/>
      <c r="AD608" s="16"/>
      <c r="AE608" s="16"/>
      <c r="AF608" s="16"/>
      <c r="AG608" s="16"/>
      <c r="AH608" s="16"/>
      <c r="AI608" s="16"/>
      <c r="AJ608" s="16"/>
      <c r="AK608" s="16"/>
      <c r="AL608" s="16"/>
      <c r="AM608" s="16"/>
      <c r="AN608" s="16">
        <v>280</v>
      </c>
      <c r="AO608" s="16"/>
      <c r="AP608" s="16"/>
      <c r="AQ608" s="16"/>
      <c r="AR608" s="16"/>
      <c r="AS608" s="16"/>
      <c r="AT608" s="16"/>
      <c r="AU608" s="16"/>
      <c r="AV608" s="16"/>
      <c r="AW608" s="16"/>
      <c r="AX608" s="16"/>
      <c r="AY608" s="16"/>
      <c r="AZ608" s="16"/>
      <c r="BA608" s="16"/>
      <c r="BB608" s="16"/>
      <c r="BC608" s="16">
        <v>40</v>
      </c>
      <c r="BD608" s="16"/>
      <c r="BE608" s="16"/>
      <c r="BF608" s="16"/>
      <c r="BG608" s="23">
        <f t="shared" si="153"/>
        <v>440</v>
      </c>
      <c r="BH608" s="24">
        <f t="shared" si="156"/>
        <v>7.333333333333333</v>
      </c>
      <c r="BI608" s="25">
        <f t="shared" si="163"/>
        <v>2</v>
      </c>
      <c r="BJ608" s="25">
        <f t="shared" si="157"/>
        <v>27.272727272727277</v>
      </c>
      <c r="BK608" s="26">
        <f t="shared" si="166"/>
        <v>56.388888888888886</v>
      </c>
      <c r="BL608" s="26">
        <f t="shared" si="167"/>
        <v>76.724137931034491</v>
      </c>
      <c r="BM608" s="26">
        <f t="shared" si="158"/>
        <v>11.799242424242427</v>
      </c>
      <c r="BN608" s="27">
        <f t="shared" si="164"/>
        <v>0</v>
      </c>
      <c r="BO608" s="27">
        <f t="shared" si="159"/>
        <v>754.28571428571433</v>
      </c>
      <c r="BP608" s="27">
        <f t="shared" si="160"/>
        <v>5.333333333333333</v>
      </c>
      <c r="BQ608" s="28">
        <f t="shared" si="161"/>
        <v>548.57142857142856</v>
      </c>
      <c r="BR608" s="29">
        <v>1</v>
      </c>
      <c r="BS608" s="29"/>
      <c r="BT608" s="29"/>
      <c r="BU608" s="30"/>
      <c r="BV608" s="29"/>
      <c r="BW608" s="16">
        <f t="shared" si="162"/>
        <v>89</v>
      </c>
    </row>
    <row r="609" spans="1:75" x14ac:dyDescent="0.3">
      <c r="A609" s="14">
        <v>608</v>
      </c>
      <c r="B609" s="15">
        <v>46062</v>
      </c>
      <c r="C609" s="23" t="s">
        <v>40</v>
      </c>
      <c r="D609" s="17" t="str">
        <f t="shared" si="154"/>
        <v>IG</v>
      </c>
      <c r="E609" s="18" t="s">
        <v>74</v>
      </c>
      <c r="F609" s="18" t="s">
        <v>81</v>
      </c>
      <c r="G609" s="19" t="s">
        <v>76</v>
      </c>
      <c r="H609" s="19"/>
      <c r="I609" s="19"/>
      <c r="J609" s="20">
        <v>104737</v>
      </c>
      <c r="K609" s="21" t="str">
        <f>VLOOKUP(J609,'[2]Item List (3)'!A$1:B$110000,2,FALSE)</f>
        <v>IR.IR 42X51.5X37</v>
      </c>
      <c r="L609" s="20">
        <v>260121008</v>
      </c>
      <c r="M609" s="16" t="s">
        <v>138</v>
      </c>
      <c r="N609" s="16">
        <v>35</v>
      </c>
      <c r="O609" s="22">
        <f t="shared" si="155"/>
        <v>102.85714285714286</v>
      </c>
      <c r="P609" s="16">
        <v>1</v>
      </c>
      <c r="Q609" s="16">
        <v>23</v>
      </c>
      <c r="R609" s="16"/>
      <c r="S609" s="16">
        <v>5</v>
      </c>
      <c r="T609" s="16"/>
      <c r="U609" s="23">
        <f t="shared" si="165"/>
        <v>28</v>
      </c>
      <c r="V609" s="16">
        <v>40</v>
      </c>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23">
        <f t="shared" si="153"/>
        <v>40</v>
      </c>
      <c r="BH609" s="24">
        <f t="shared" si="156"/>
        <v>0.66666666666666663</v>
      </c>
      <c r="BI609" s="25">
        <f t="shared" si="163"/>
        <v>0.66666666666666663</v>
      </c>
      <c r="BJ609" s="25">
        <f t="shared" si="157"/>
        <v>100</v>
      </c>
      <c r="BK609" s="26">
        <f t="shared" si="166"/>
        <v>40.833333333333336</v>
      </c>
      <c r="BL609" s="26">
        <f t="shared" si="167"/>
        <v>82.142857142857139</v>
      </c>
      <c r="BM609" s="26">
        <f t="shared" si="158"/>
        <v>33.541666666666671</v>
      </c>
      <c r="BN609" s="27">
        <f t="shared" si="164"/>
        <v>0</v>
      </c>
      <c r="BO609" s="27">
        <f t="shared" si="159"/>
        <v>68.571428571428569</v>
      </c>
      <c r="BP609" s="27">
        <f t="shared" si="160"/>
        <v>0</v>
      </c>
      <c r="BQ609" s="28">
        <f t="shared" si="161"/>
        <v>0</v>
      </c>
      <c r="BR609" s="29"/>
      <c r="BS609" s="29"/>
      <c r="BT609" s="29"/>
      <c r="BU609" s="30"/>
      <c r="BV609" s="29"/>
      <c r="BW609" s="16">
        <f t="shared" si="162"/>
        <v>23</v>
      </c>
    </row>
    <row r="610" spans="1:75" x14ac:dyDescent="0.3">
      <c r="A610" s="14">
        <v>609</v>
      </c>
      <c r="B610" s="15">
        <v>46062</v>
      </c>
      <c r="C610" s="23" t="s">
        <v>38</v>
      </c>
      <c r="D610" s="17" t="str">
        <f t="shared" si="154"/>
        <v>IG</v>
      </c>
      <c r="E610" s="18" t="s">
        <v>78</v>
      </c>
      <c r="F610" s="18" t="s">
        <v>75</v>
      </c>
      <c r="G610" s="19" t="s">
        <v>127</v>
      </c>
      <c r="H610" s="19"/>
      <c r="I610" s="19"/>
      <c r="J610" s="20">
        <v>104299</v>
      </c>
      <c r="K610" s="21" t="str">
        <f>VLOOKUP(J610,'[2]Item List (3)'!A$1:B$110000,2,FALSE)</f>
        <v>IR.9916</v>
      </c>
      <c r="L610" s="20">
        <v>260104006</v>
      </c>
      <c r="M610" s="16" t="s">
        <v>138</v>
      </c>
      <c r="N610" s="16">
        <v>23</v>
      </c>
      <c r="O610" s="22">
        <f t="shared" si="155"/>
        <v>156.52173913043478</v>
      </c>
      <c r="P610" s="16">
        <v>1</v>
      </c>
      <c r="Q610" s="16">
        <v>813</v>
      </c>
      <c r="R610" s="16">
        <v>60</v>
      </c>
      <c r="S610" s="16">
        <v>60</v>
      </c>
      <c r="T610" s="16"/>
      <c r="U610" s="23">
        <f t="shared" si="165"/>
        <v>873</v>
      </c>
      <c r="V610" s="16">
        <v>415</v>
      </c>
      <c r="W610" s="16"/>
      <c r="X610" s="16">
        <v>10</v>
      </c>
      <c r="Y610" s="16"/>
      <c r="Z610" s="16"/>
      <c r="AA610" s="16"/>
      <c r="AB610" s="16"/>
      <c r="AC610" s="16"/>
      <c r="AD610" s="16"/>
      <c r="AE610" s="16">
        <v>15</v>
      </c>
      <c r="AF610" s="16"/>
      <c r="AG610" s="16"/>
      <c r="AH610" s="16"/>
      <c r="AI610" s="16"/>
      <c r="AJ610" s="16"/>
      <c r="AK610" s="16"/>
      <c r="AL610" s="16"/>
      <c r="AM610" s="16"/>
      <c r="AN610" s="16"/>
      <c r="AO610" s="16"/>
      <c r="AP610" s="16">
        <v>40</v>
      </c>
      <c r="AQ610" s="16"/>
      <c r="AR610" s="16"/>
      <c r="AS610" s="16"/>
      <c r="AT610" s="16"/>
      <c r="AU610" s="16"/>
      <c r="AV610" s="16"/>
      <c r="AW610" s="16"/>
      <c r="AX610" s="16"/>
      <c r="AY610" s="16"/>
      <c r="AZ610" s="16"/>
      <c r="BA610" s="16"/>
      <c r="BB610" s="16"/>
      <c r="BC610" s="16"/>
      <c r="BD610" s="16"/>
      <c r="BE610" s="16"/>
      <c r="BF610" s="16"/>
      <c r="BG610" s="23">
        <f t="shared" si="153"/>
        <v>480</v>
      </c>
      <c r="BH610" s="24">
        <f t="shared" si="156"/>
        <v>8</v>
      </c>
      <c r="BI610" s="25">
        <f t="shared" si="163"/>
        <v>6.916666666666667</v>
      </c>
      <c r="BJ610" s="25">
        <f t="shared" si="157"/>
        <v>86.458333333333343</v>
      </c>
      <c r="BK610" s="26">
        <f t="shared" si="166"/>
        <v>80.638554216867476</v>
      </c>
      <c r="BL610" s="26">
        <f t="shared" si="167"/>
        <v>86.254295532646054</v>
      </c>
      <c r="BM610" s="26">
        <f t="shared" si="158"/>
        <v>60.135416666666671</v>
      </c>
      <c r="BN610" s="27">
        <f t="shared" si="164"/>
        <v>0.66666666666666663</v>
      </c>
      <c r="BO610" s="27">
        <f t="shared" si="159"/>
        <v>1147.8260869565217</v>
      </c>
      <c r="BP610" s="27">
        <f t="shared" si="160"/>
        <v>0.41666666666666663</v>
      </c>
      <c r="BQ610" s="28">
        <f t="shared" si="161"/>
        <v>65.217391304347814</v>
      </c>
      <c r="BR610" s="29"/>
      <c r="BS610" s="29"/>
      <c r="BT610" s="29"/>
      <c r="BU610" s="30"/>
      <c r="BV610" s="29"/>
      <c r="BW610" s="16">
        <f t="shared" si="162"/>
        <v>813</v>
      </c>
    </row>
    <row r="611" spans="1:75" x14ac:dyDescent="0.3">
      <c r="A611" s="14">
        <v>610</v>
      </c>
      <c r="B611" s="15">
        <v>46062</v>
      </c>
      <c r="C611" s="23" t="s">
        <v>40</v>
      </c>
      <c r="D611" s="17" t="str">
        <f t="shared" si="154"/>
        <v>IG</v>
      </c>
      <c r="E611" s="18" t="s">
        <v>78</v>
      </c>
      <c r="F611" s="18" t="s">
        <v>75</v>
      </c>
      <c r="G611" s="19" t="s">
        <v>88</v>
      </c>
      <c r="H611" s="19" t="s">
        <v>76</v>
      </c>
      <c r="I611" s="19"/>
      <c r="J611" s="20">
        <v>104299</v>
      </c>
      <c r="K611" s="21" t="str">
        <f>VLOOKUP(J611,'[2]Item List (3)'!A$1:B$110000,2,FALSE)</f>
        <v>IR.9916</v>
      </c>
      <c r="L611" s="20">
        <v>260104006</v>
      </c>
      <c r="M611" s="16" t="s">
        <v>138</v>
      </c>
      <c r="N611" s="16">
        <v>23</v>
      </c>
      <c r="O611" s="22">
        <f t="shared" si="155"/>
        <v>156.52173913043478</v>
      </c>
      <c r="P611" s="16">
        <v>1</v>
      </c>
      <c r="Q611" s="16">
        <v>686</v>
      </c>
      <c r="R611" s="16">
        <v>40</v>
      </c>
      <c r="S611" s="16">
        <v>50</v>
      </c>
      <c r="T611" s="16"/>
      <c r="U611" s="23">
        <f t="shared" si="165"/>
        <v>736</v>
      </c>
      <c r="V611" s="16">
        <v>355</v>
      </c>
      <c r="W611" s="16"/>
      <c r="X611" s="16"/>
      <c r="Y611" s="16"/>
      <c r="Z611" s="16"/>
      <c r="AA611" s="16"/>
      <c r="AB611" s="16"/>
      <c r="AC611" s="16"/>
      <c r="AD611" s="16"/>
      <c r="AE611" s="16">
        <v>5</v>
      </c>
      <c r="AF611" s="16"/>
      <c r="AG611" s="16"/>
      <c r="AH611" s="16"/>
      <c r="AI611" s="16"/>
      <c r="AJ611" s="16"/>
      <c r="AK611" s="16"/>
      <c r="AL611" s="16"/>
      <c r="AM611" s="16"/>
      <c r="AN611" s="16"/>
      <c r="AO611" s="16"/>
      <c r="AP611" s="16">
        <v>30</v>
      </c>
      <c r="AQ611" s="16"/>
      <c r="AR611" s="16"/>
      <c r="AS611" s="16"/>
      <c r="AT611" s="16"/>
      <c r="AU611" s="16"/>
      <c r="AV611" s="16"/>
      <c r="AW611" s="16"/>
      <c r="AX611" s="16"/>
      <c r="AY611" s="16"/>
      <c r="AZ611" s="16"/>
      <c r="BA611" s="16"/>
      <c r="BB611" s="16"/>
      <c r="BC611" s="16">
        <v>90</v>
      </c>
      <c r="BD611" s="16"/>
      <c r="BE611" s="16"/>
      <c r="BF611" s="16"/>
      <c r="BG611" s="23">
        <f t="shared" si="153"/>
        <v>480</v>
      </c>
      <c r="BH611" s="24">
        <f t="shared" si="156"/>
        <v>8</v>
      </c>
      <c r="BI611" s="25">
        <f t="shared" si="163"/>
        <v>5.9166666666666661</v>
      </c>
      <c r="BJ611" s="25">
        <f t="shared" si="157"/>
        <v>73.958333333333329</v>
      </c>
      <c r="BK611" s="26">
        <f t="shared" si="166"/>
        <v>79.474178403755886</v>
      </c>
      <c r="BL611" s="26">
        <f t="shared" si="167"/>
        <v>87.771739130434781</v>
      </c>
      <c r="BM611" s="26">
        <f t="shared" si="158"/>
        <v>51.590277777777786</v>
      </c>
      <c r="BN611" s="27">
        <f t="shared" si="164"/>
        <v>0.5</v>
      </c>
      <c r="BO611" s="27">
        <f t="shared" si="159"/>
        <v>1173.9130434782608</v>
      </c>
      <c r="BP611" s="27">
        <f t="shared" si="160"/>
        <v>1.5833333333333335</v>
      </c>
      <c r="BQ611" s="28">
        <f t="shared" si="161"/>
        <v>247.82608695652178</v>
      </c>
      <c r="BR611" s="29">
        <v>1</v>
      </c>
      <c r="BS611" s="29"/>
      <c r="BT611" s="29"/>
      <c r="BU611" s="30"/>
      <c r="BV611" s="29"/>
      <c r="BW611" s="16">
        <f t="shared" si="162"/>
        <v>686</v>
      </c>
    </row>
    <row r="612" spans="1:75" x14ac:dyDescent="0.3">
      <c r="A612" s="14">
        <v>611</v>
      </c>
      <c r="B612" s="15">
        <v>46062</v>
      </c>
      <c r="C612" s="23" t="s">
        <v>38</v>
      </c>
      <c r="D612" s="17" t="str">
        <f t="shared" si="154"/>
        <v>IG</v>
      </c>
      <c r="E612" s="18" t="s">
        <v>79</v>
      </c>
      <c r="F612" s="18"/>
      <c r="G612" s="19"/>
      <c r="H612" s="19"/>
      <c r="I612" s="19"/>
      <c r="J612" s="20"/>
      <c r="K612" s="21" t="e">
        <f>VLOOKUP(J612,'[2]Item List (3)'!A$1:B$110000,2,FALSE)</f>
        <v>#N/A</v>
      </c>
      <c r="L612" s="20"/>
      <c r="M612" s="16" t="s">
        <v>138</v>
      </c>
      <c r="N612" s="16"/>
      <c r="O612" s="22" t="str">
        <f t="shared" si="155"/>
        <v/>
      </c>
      <c r="P612" s="16"/>
      <c r="Q612" s="16"/>
      <c r="R612" s="16"/>
      <c r="S612" s="16"/>
      <c r="T612" s="16"/>
      <c r="U612" s="23">
        <f t="shared" si="165"/>
        <v>0</v>
      </c>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v>480</v>
      </c>
      <c r="BG612" s="23">
        <f t="shared" si="153"/>
        <v>480</v>
      </c>
      <c r="BH612" s="24">
        <f t="shared" si="156"/>
        <v>8</v>
      </c>
      <c r="BI612" s="25">
        <f t="shared" si="163"/>
        <v>0</v>
      </c>
      <c r="BJ612" s="25">
        <f t="shared" si="157"/>
        <v>0</v>
      </c>
      <c r="BK612" s="26">
        <f t="shared" si="166"/>
        <v>0</v>
      </c>
      <c r="BL612" s="26">
        <f t="shared" si="167"/>
        <v>0</v>
      </c>
      <c r="BM612" s="26">
        <f t="shared" si="158"/>
        <v>0</v>
      </c>
      <c r="BN612" s="27">
        <f t="shared" si="164"/>
        <v>8</v>
      </c>
      <c r="BO612" s="27">
        <f t="shared" si="159"/>
        <v>0</v>
      </c>
      <c r="BP612" s="27">
        <f t="shared" si="160"/>
        <v>0</v>
      </c>
      <c r="BQ612" s="28">
        <f t="shared" si="161"/>
        <v>0</v>
      </c>
      <c r="BR612" s="29"/>
      <c r="BS612" s="29"/>
      <c r="BT612" s="29"/>
      <c r="BU612" s="30"/>
      <c r="BV612" s="29"/>
      <c r="BW612" s="16">
        <f t="shared" si="162"/>
        <v>0</v>
      </c>
    </row>
    <row r="613" spans="1:75" x14ac:dyDescent="0.3">
      <c r="A613" s="14">
        <v>612</v>
      </c>
      <c r="B613" s="15">
        <v>46062</v>
      </c>
      <c r="C613" s="23" t="s">
        <v>40</v>
      </c>
      <c r="D613" s="17" t="str">
        <f t="shared" si="154"/>
        <v>IG</v>
      </c>
      <c r="E613" s="18" t="s">
        <v>79</v>
      </c>
      <c r="F613" s="18"/>
      <c r="G613" s="19"/>
      <c r="H613" s="19"/>
      <c r="I613" s="19"/>
      <c r="J613" s="20"/>
      <c r="K613" s="21" t="e">
        <f>VLOOKUP(J613,'[2]Item List (3)'!A$1:B$110000,2,FALSE)</f>
        <v>#N/A</v>
      </c>
      <c r="L613" s="20"/>
      <c r="M613" s="16" t="s">
        <v>138</v>
      </c>
      <c r="N613" s="16"/>
      <c r="O613" s="22" t="str">
        <f t="shared" si="155"/>
        <v/>
      </c>
      <c r="P613" s="16"/>
      <c r="Q613" s="16"/>
      <c r="R613" s="16"/>
      <c r="S613" s="16"/>
      <c r="T613" s="16"/>
      <c r="U613" s="23">
        <f t="shared" si="165"/>
        <v>0</v>
      </c>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v>480</v>
      </c>
      <c r="BG613" s="23">
        <f t="shared" si="153"/>
        <v>480</v>
      </c>
      <c r="BH613" s="24">
        <f t="shared" si="156"/>
        <v>8</v>
      </c>
      <c r="BI613" s="25">
        <f t="shared" si="163"/>
        <v>0</v>
      </c>
      <c r="BJ613" s="25">
        <f t="shared" si="157"/>
        <v>0</v>
      </c>
      <c r="BK613" s="26">
        <f t="shared" si="166"/>
        <v>0</v>
      </c>
      <c r="BL613" s="26">
        <f t="shared" si="167"/>
        <v>0</v>
      </c>
      <c r="BM613" s="26">
        <f t="shared" si="158"/>
        <v>0</v>
      </c>
      <c r="BN613" s="27">
        <f t="shared" si="164"/>
        <v>8</v>
      </c>
      <c r="BO613" s="27">
        <f t="shared" si="159"/>
        <v>0</v>
      </c>
      <c r="BP613" s="27">
        <f t="shared" si="160"/>
        <v>0</v>
      </c>
      <c r="BQ613" s="28">
        <f t="shared" si="161"/>
        <v>0</v>
      </c>
      <c r="BR613" s="29"/>
      <c r="BS613" s="29"/>
      <c r="BT613" s="29"/>
      <c r="BU613" s="30"/>
      <c r="BV613" s="29"/>
      <c r="BW613" s="16">
        <f t="shared" si="162"/>
        <v>0</v>
      </c>
    </row>
    <row r="614" spans="1:75" x14ac:dyDescent="0.3">
      <c r="A614" s="14">
        <v>613</v>
      </c>
      <c r="B614" s="15">
        <v>46062</v>
      </c>
      <c r="C614" s="23" t="s">
        <v>38</v>
      </c>
      <c r="D614" s="17" t="str">
        <f t="shared" si="154"/>
        <v>IG</v>
      </c>
      <c r="E614" s="18" t="s">
        <v>80</v>
      </c>
      <c r="F614" s="18" t="s">
        <v>75</v>
      </c>
      <c r="G614" s="19" t="s">
        <v>96</v>
      </c>
      <c r="H614" s="19"/>
      <c r="I614" s="19"/>
      <c r="J614" s="20">
        <v>208322.01</v>
      </c>
      <c r="K614" s="21" t="str">
        <f>VLOOKUP(J614,'[2]Item List (3)'!A$1:B$110000,2,FALSE)</f>
        <v>NA/RNA.OR 49/32</v>
      </c>
      <c r="L614" s="20">
        <v>260101002</v>
      </c>
      <c r="M614" s="16" t="s">
        <v>141</v>
      </c>
      <c r="N614" s="16">
        <v>45</v>
      </c>
      <c r="O614" s="22">
        <f t="shared" si="155"/>
        <v>80</v>
      </c>
      <c r="P614" s="16">
        <v>1</v>
      </c>
      <c r="Q614" s="16">
        <v>481</v>
      </c>
      <c r="R614" s="16">
        <v>10</v>
      </c>
      <c r="S614" s="16">
        <v>3</v>
      </c>
      <c r="T614" s="16"/>
      <c r="U614" s="23">
        <f t="shared" si="165"/>
        <v>484</v>
      </c>
      <c r="V614" s="16">
        <v>460</v>
      </c>
      <c r="W614" s="16"/>
      <c r="X614" s="16"/>
      <c r="Y614" s="16"/>
      <c r="Z614" s="16"/>
      <c r="AA614" s="16"/>
      <c r="AB614" s="16"/>
      <c r="AC614" s="16"/>
      <c r="AD614" s="16"/>
      <c r="AE614" s="16"/>
      <c r="AF614" s="16"/>
      <c r="AG614" s="16"/>
      <c r="AH614" s="16"/>
      <c r="AI614" s="16"/>
      <c r="AJ614" s="16">
        <v>10</v>
      </c>
      <c r="AK614" s="16"/>
      <c r="AL614" s="16"/>
      <c r="AM614" s="16"/>
      <c r="AN614" s="16"/>
      <c r="AO614" s="16"/>
      <c r="AP614" s="16">
        <v>10</v>
      </c>
      <c r="AQ614" s="16"/>
      <c r="AR614" s="16"/>
      <c r="AS614" s="16"/>
      <c r="AT614" s="16"/>
      <c r="AU614" s="16"/>
      <c r="AV614" s="16"/>
      <c r="AW614" s="16"/>
      <c r="AX614" s="16"/>
      <c r="AY614" s="16"/>
      <c r="AZ614" s="16"/>
      <c r="BA614" s="16"/>
      <c r="BB614" s="16"/>
      <c r="BC614" s="16"/>
      <c r="BD614" s="16"/>
      <c r="BE614" s="16"/>
      <c r="BF614" s="16"/>
      <c r="BG614" s="23">
        <f t="shared" si="153"/>
        <v>480</v>
      </c>
      <c r="BH614" s="24">
        <f t="shared" si="156"/>
        <v>8</v>
      </c>
      <c r="BI614" s="25">
        <f t="shared" si="163"/>
        <v>7.666666666666667</v>
      </c>
      <c r="BJ614" s="25">
        <f t="shared" si="157"/>
        <v>95.833333333333343</v>
      </c>
      <c r="BK614" s="26">
        <f t="shared" si="166"/>
        <v>78.913043478260875</v>
      </c>
      <c r="BL614" s="26">
        <f t="shared" si="167"/>
        <v>97.314049586776861</v>
      </c>
      <c r="BM614" s="26">
        <f t="shared" si="158"/>
        <v>73.593750000000014</v>
      </c>
      <c r="BN614" s="27">
        <f t="shared" si="164"/>
        <v>0.16666666666666666</v>
      </c>
      <c r="BO614" s="27">
        <f t="shared" si="159"/>
        <v>626.66666666666663</v>
      </c>
      <c r="BP614" s="27">
        <f t="shared" si="160"/>
        <v>0.16666666666666666</v>
      </c>
      <c r="BQ614" s="28">
        <f t="shared" si="161"/>
        <v>13.333333333333334</v>
      </c>
      <c r="BR614" s="29">
        <v>1</v>
      </c>
      <c r="BS614" s="29"/>
      <c r="BT614" s="29">
        <v>1</v>
      </c>
      <c r="BU614" s="30">
        <v>1</v>
      </c>
      <c r="BV614" s="29"/>
      <c r="BW614" s="16">
        <f t="shared" si="162"/>
        <v>481</v>
      </c>
    </row>
    <row r="615" spans="1:75" x14ac:dyDescent="0.3">
      <c r="A615" s="14">
        <v>614</v>
      </c>
      <c r="B615" s="15">
        <v>46062</v>
      </c>
      <c r="C615" s="23" t="s">
        <v>40</v>
      </c>
      <c r="D615" s="17" t="str">
        <f t="shared" si="154"/>
        <v>IG</v>
      </c>
      <c r="E615" s="18" t="s">
        <v>80</v>
      </c>
      <c r="F615" s="18" t="s">
        <v>75</v>
      </c>
      <c r="G615" s="19" t="s">
        <v>64</v>
      </c>
      <c r="H615" s="19"/>
      <c r="I615" s="19"/>
      <c r="J615" s="20">
        <v>208322.01</v>
      </c>
      <c r="K615" s="21" t="str">
        <f>VLOOKUP(J615,'[2]Item List (3)'!A$1:B$110000,2,FALSE)</f>
        <v>NA/RNA.OR 49/32</v>
      </c>
      <c r="L615" s="20">
        <v>260101002</v>
      </c>
      <c r="M615" s="16" t="s">
        <v>141</v>
      </c>
      <c r="N615" s="16">
        <v>45</v>
      </c>
      <c r="O615" s="22">
        <f t="shared" si="155"/>
        <v>80</v>
      </c>
      <c r="P615" s="16">
        <v>1</v>
      </c>
      <c r="Q615" s="16">
        <v>478</v>
      </c>
      <c r="R615" s="16">
        <v>18</v>
      </c>
      <c r="S615" s="16">
        <v>2</v>
      </c>
      <c r="T615" s="16"/>
      <c r="U615" s="23">
        <f t="shared" si="165"/>
        <v>480</v>
      </c>
      <c r="V615" s="16">
        <v>440</v>
      </c>
      <c r="W615" s="16"/>
      <c r="X615" s="16"/>
      <c r="Y615" s="16"/>
      <c r="Z615" s="16"/>
      <c r="AA615" s="16"/>
      <c r="AB615" s="16"/>
      <c r="AC615" s="16"/>
      <c r="AD615" s="16"/>
      <c r="AE615" s="16"/>
      <c r="AF615" s="16"/>
      <c r="AG615" s="16"/>
      <c r="AH615" s="16"/>
      <c r="AI615" s="16"/>
      <c r="AJ615" s="16">
        <v>20</v>
      </c>
      <c r="AK615" s="16"/>
      <c r="AL615" s="16"/>
      <c r="AM615" s="16"/>
      <c r="AN615" s="16"/>
      <c r="AO615" s="16"/>
      <c r="AP615" s="16">
        <v>20</v>
      </c>
      <c r="AQ615" s="16"/>
      <c r="AR615" s="16"/>
      <c r="AS615" s="16"/>
      <c r="AT615" s="16"/>
      <c r="AU615" s="16"/>
      <c r="AV615" s="16"/>
      <c r="AW615" s="16"/>
      <c r="AX615" s="16"/>
      <c r="AY615" s="16"/>
      <c r="AZ615" s="16"/>
      <c r="BA615" s="16"/>
      <c r="BB615" s="16"/>
      <c r="BC615" s="16"/>
      <c r="BD615" s="16"/>
      <c r="BE615" s="16"/>
      <c r="BF615" s="16"/>
      <c r="BG615" s="23">
        <f t="shared" si="153"/>
        <v>480</v>
      </c>
      <c r="BH615" s="24">
        <f t="shared" si="156"/>
        <v>8</v>
      </c>
      <c r="BI615" s="25">
        <f t="shared" si="163"/>
        <v>7.333333333333333</v>
      </c>
      <c r="BJ615" s="25">
        <f t="shared" si="157"/>
        <v>91.666666666666657</v>
      </c>
      <c r="BK615" s="26">
        <f t="shared" si="166"/>
        <v>81.818181818181827</v>
      </c>
      <c r="BL615" s="26">
        <f t="shared" si="167"/>
        <v>95.833333333333343</v>
      </c>
      <c r="BM615" s="26">
        <f t="shared" si="158"/>
        <v>71.875000000000014</v>
      </c>
      <c r="BN615" s="27">
        <f t="shared" si="164"/>
        <v>0.33333333333333331</v>
      </c>
      <c r="BO615" s="27">
        <f t="shared" si="159"/>
        <v>613.33333333333337</v>
      </c>
      <c r="BP615" s="27">
        <f t="shared" si="160"/>
        <v>0.33333333333333331</v>
      </c>
      <c r="BQ615" s="28">
        <f t="shared" si="161"/>
        <v>26.666666666666668</v>
      </c>
      <c r="BR615" s="29"/>
      <c r="BS615" s="29">
        <v>2</v>
      </c>
      <c r="BT615" s="29"/>
      <c r="BU615" s="30"/>
      <c r="BV615" s="29"/>
      <c r="BW615" s="16">
        <f t="shared" si="162"/>
        <v>478</v>
      </c>
    </row>
    <row r="616" spans="1:75" x14ac:dyDescent="0.3">
      <c r="A616" s="14">
        <v>615</v>
      </c>
      <c r="B616" s="15">
        <v>46062</v>
      </c>
      <c r="C616" s="23" t="s">
        <v>38</v>
      </c>
      <c r="D616" s="17" t="str">
        <f t="shared" si="154"/>
        <v>IG</v>
      </c>
      <c r="E616" s="18" t="s">
        <v>85</v>
      </c>
      <c r="F616" s="18" t="s">
        <v>75</v>
      </c>
      <c r="G616" s="19" t="s">
        <v>86</v>
      </c>
      <c r="H616" s="19"/>
      <c r="I616" s="19"/>
      <c r="J616" s="20">
        <v>208247</v>
      </c>
      <c r="K616" s="21" t="str">
        <f>VLOOKUP(J616,'[2]Item List (3)'!A$1:B$110000,2,FALSE)</f>
        <v>OR.209 YY2</v>
      </c>
      <c r="L616" s="20">
        <v>251221004</v>
      </c>
      <c r="M616" s="16" t="s">
        <v>141</v>
      </c>
      <c r="N616" s="16">
        <v>20</v>
      </c>
      <c r="O616" s="22">
        <f t="shared" si="155"/>
        <v>180</v>
      </c>
      <c r="P616" s="16">
        <v>1</v>
      </c>
      <c r="Q616" s="16">
        <v>1245</v>
      </c>
      <c r="R616" s="16">
        <v>8</v>
      </c>
      <c r="S616" s="16">
        <v>3</v>
      </c>
      <c r="T616" s="16"/>
      <c r="U616" s="23">
        <f t="shared" si="165"/>
        <v>1248</v>
      </c>
      <c r="V616" s="16">
        <v>460</v>
      </c>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v>20</v>
      </c>
      <c r="AW616" s="16"/>
      <c r="AX616" s="16"/>
      <c r="AY616" s="16"/>
      <c r="AZ616" s="16"/>
      <c r="BA616" s="16"/>
      <c r="BB616" s="16"/>
      <c r="BC616" s="16"/>
      <c r="BD616" s="16"/>
      <c r="BE616" s="16"/>
      <c r="BF616" s="16"/>
      <c r="BG616" s="23">
        <f t="shared" si="153"/>
        <v>480</v>
      </c>
      <c r="BH616" s="24">
        <f t="shared" si="156"/>
        <v>8</v>
      </c>
      <c r="BI616" s="25">
        <f t="shared" si="163"/>
        <v>7.666666666666667</v>
      </c>
      <c r="BJ616" s="25">
        <f t="shared" si="157"/>
        <v>95.833333333333343</v>
      </c>
      <c r="BK616" s="26">
        <f t="shared" si="166"/>
        <v>90.434782608695656</v>
      </c>
      <c r="BL616" s="26">
        <f t="shared" si="167"/>
        <v>99.118589743589752</v>
      </c>
      <c r="BM616" s="26">
        <f t="shared" si="158"/>
        <v>85.9027777777778</v>
      </c>
      <c r="BN616" s="27">
        <f t="shared" si="164"/>
        <v>0</v>
      </c>
      <c r="BO616" s="27">
        <f t="shared" si="159"/>
        <v>1440</v>
      </c>
      <c r="BP616" s="27">
        <f t="shared" si="160"/>
        <v>0.33333333333333331</v>
      </c>
      <c r="BQ616" s="28">
        <f t="shared" si="161"/>
        <v>60</v>
      </c>
      <c r="BR616" s="29">
        <v>1</v>
      </c>
      <c r="BS616" s="29"/>
      <c r="BT616" s="29">
        <v>1</v>
      </c>
      <c r="BU616" s="30">
        <v>1</v>
      </c>
      <c r="BV616" s="29"/>
      <c r="BW616" s="16">
        <f t="shared" si="162"/>
        <v>1245</v>
      </c>
    </row>
    <row r="617" spans="1:75" x14ac:dyDescent="0.3">
      <c r="A617" s="14">
        <v>616</v>
      </c>
      <c r="B617" s="15">
        <v>46062</v>
      </c>
      <c r="C617" s="23" t="s">
        <v>40</v>
      </c>
      <c r="D617" s="17" t="str">
        <f t="shared" si="154"/>
        <v>IG</v>
      </c>
      <c r="E617" s="18" t="s">
        <v>85</v>
      </c>
      <c r="F617" s="18"/>
      <c r="G617" s="19"/>
      <c r="H617" s="19"/>
      <c r="I617" s="19"/>
      <c r="J617" s="20"/>
      <c r="K617" s="21" t="e">
        <f>VLOOKUP(J617,'[2]Item List (3)'!A$1:B$110000,2,FALSE)</f>
        <v>#N/A</v>
      </c>
      <c r="L617" s="20"/>
      <c r="M617" s="16" t="s">
        <v>138</v>
      </c>
      <c r="N617" s="16"/>
      <c r="O617" s="22" t="str">
        <f t="shared" si="155"/>
        <v/>
      </c>
      <c r="P617" s="16"/>
      <c r="Q617" s="16"/>
      <c r="R617" s="16"/>
      <c r="S617" s="16"/>
      <c r="T617" s="16"/>
      <c r="U617" s="23">
        <f t="shared" si="165"/>
        <v>0</v>
      </c>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v>480</v>
      </c>
      <c r="AV617" s="16"/>
      <c r="AW617" s="16"/>
      <c r="AX617" s="16"/>
      <c r="AY617" s="16"/>
      <c r="AZ617" s="16"/>
      <c r="BA617" s="16"/>
      <c r="BB617" s="16"/>
      <c r="BC617" s="16"/>
      <c r="BD617" s="16"/>
      <c r="BE617" s="16"/>
      <c r="BF617" s="16"/>
      <c r="BG617" s="23">
        <f t="shared" si="153"/>
        <v>480</v>
      </c>
      <c r="BH617" s="24">
        <f t="shared" si="156"/>
        <v>8</v>
      </c>
      <c r="BI617" s="25">
        <f t="shared" si="163"/>
        <v>0</v>
      </c>
      <c r="BJ617" s="25">
        <f t="shared" si="157"/>
        <v>0</v>
      </c>
      <c r="BK617" s="26">
        <f t="shared" si="166"/>
        <v>0</v>
      </c>
      <c r="BL617" s="26">
        <f t="shared" si="167"/>
        <v>0</v>
      </c>
      <c r="BM617" s="26">
        <f t="shared" si="158"/>
        <v>0</v>
      </c>
      <c r="BN617" s="27">
        <f t="shared" si="164"/>
        <v>0</v>
      </c>
      <c r="BO617" s="27">
        <f t="shared" si="159"/>
        <v>0</v>
      </c>
      <c r="BP617" s="27">
        <f t="shared" si="160"/>
        <v>8</v>
      </c>
      <c r="BQ617" s="28">
        <f t="shared" si="161"/>
        <v>0</v>
      </c>
      <c r="BR617" s="29"/>
      <c r="BS617" s="29"/>
      <c r="BT617" s="29"/>
      <c r="BU617" s="30"/>
      <c r="BV617" s="29"/>
      <c r="BW617" s="16">
        <f t="shared" si="162"/>
        <v>0</v>
      </c>
    </row>
    <row r="618" spans="1:75" x14ac:dyDescent="0.3">
      <c r="A618" s="14">
        <v>617</v>
      </c>
      <c r="B618" s="15">
        <v>46062</v>
      </c>
      <c r="C618" s="23" t="s">
        <v>38</v>
      </c>
      <c r="D618" s="17" t="str">
        <f t="shared" si="154"/>
        <v>IG</v>
      </c>
      <c r="E618" s="18" t="s">
        <v>87</v>
      </c>
      <c r="F618" s="18" t="s">
        <v>75</v>
      </c>
      <c r="G618" s="19" t="s">
        <v>91</v>
      </c>
      <c r="H618" s="19"/>
      <c r="I618" s="19"/>
      <c r="J618" s="20">
        <v>104247</v>
      </c>
      <c r="K618" s="21" t="str">
        <f>VLOOKUP(J618,'[2]Item List (3)'!A$1:B$110000,2,FALSE)</f>
        <v>IR.209</v>
      </c>
      <c r="L618" s="20">
        <v>251221001</v>
      </c>
      <c r="M618" s="16" t="s">
        <v>138</v>
      </c>
      <c r="N618" s="16">
        <v>25</v>
      </c>
      <c r="O618" s="22">
        <f t="shared" si="155"/>
        <v>144</v>
      </c>
      <c r="P618" s="16">
        <v>1</v>
      </c>
      <c r="Q618" s="16">
        <v>749</v>
      </c>
      <c r="R618" s="16">
        <v>14</v>
      </c>
      <c r="S618" s="16">
        <v>12</v>
      </c>
      <c r="T618" s="16">
        <v>46</v>
      </c>
      <c r="U618" s="23">
        <f t="shared" si="165"/>
        <v>807</v>
      </c>
      <c r="V618" s="16">
        <v>410</v>
      </c>
      <c r="W618" s="16"/>
      <c r="X618" s="16">
        <v>20</v>
      </c>
      <c r="Y618" s="16"/>
      <c r="Z618" s="16">
        <v>10</v>
      </c>
      <c r="AA618" s="16"/>
      <c r="AB618" s="16"/>
      <c r="AC618" s="16">
        <v>15</v>
      </c>
      <c r="AD618" s="16"/>
      <c r="AE618" s="16">
        <v>5</v>
      </c>
      <c r="AF618" s="16"/>
      <c r="AG618" s="16"/>
      <c r="AH618" s="16"/>
      <c r="AI618" s="16"/>
      <c r="AJ618" s="16"/>
      <c r="AK618" s="16"/>
      <c r="AL618" s="16"/>
      <c r="AM618" s="16"/>
      <c r="AN618" s="16"/>
      <c r="AO618" s="16"/>
      <c r="AP618" s="16">
        <v>20</v>
      </c>
      <c r="AQ618" s="16"/>
      <c r="AR618" s="16"/>
      <c r="AS618" s="16"/>
      <c r="AT618" s="16"/>
      <c r="AU618" s="16"/>
      <c r="AV618" s="16"/>
      <c r="AW618" s="16"/>
      <c r="AX618" s="16"/>
      <c r="AY618" s="16"/>
      <c r="AZ618" s="16"/>
      <c r="BA618" s="16"/>
      <c r="BB618" s="16"/>
      <c r="BC618" s="16"/>
      <c r="BD618" s="16"/>
      <c r="BE618" s="16"/>
      <c r="BF618" s="16"/>
      <c r="BG618" s="23">
        <f t="shared" si="153"/>
        <v>480</v>
      </c>
      <c r="BH618" s="24">
        <f t="shared" si="156"/>
        <v>8</v>
      </c>
      <c r="BI618" s="25">
        <f t="shared" si="163"/>
        <v>6.833333333333333</v>
      </c>
      <c r="BJ618" s="25">
        <f t="shared" si="157"/>
        <v>85.416666666666657</v>
      </c>
      <c r="BK618" s="26">
        <f t="shared" si="166"/>
        <v>82.012195121951208</v>
      </c>
      <c r="BL618" s="26">
        <f t="shared" si="167"/>
        <v>91.078066914498152</v>
      </c>
      <c r="BM618" s="26">
        <f t="shared" si="158"/>
        <v>63.802083333333329</v>
      </c>
      <c r="BN618" s="27">
        <f t="shared" si="164"/>
        <v>0.33333333333333331</v>
      </c>
      <c r="BO618" s="27">
        <f t="shared" si="159"/>
        <v>1104</v>
      </c>
      <c r="BP618" s="27">
        <f t="shared" si="160"/>
        <v>0.83333333333333348</v>
      </c>
      <c r="BQ618" s="28">
        <f t="shared" si="161"/>
        <v>120.00000000000001</v>
      </c>
      <c r="BR618" s="29">
        <v>1</v>
      </c>
      <c r="BS618" s="29"/>
      <c r="BT618" s="29"/>
      <c r="BU618" s="30"/>
      <c r="BV618" s="29"/>
      <c r="BW618" s="16">
        <f t="shared" si="162"/>
        <v>749</v>
      </c>
    </row>
    <row r="619" spans="1:75" x14ac:dyDescent="0.3">
      <c r="A619" s="14">
        <v>618</v>
      </c>
      <c r="B619" s="15">
        <v>46062</v>
      </c>
      <c r="C619" s="23" t="s">
        <v>40</v>
      </c>
      <c r="D619" s="17" t="str">
        <f t="shared" si="154"/>
        <v>IG</v>
      </c>
      <c r="E619" s="18" t="s">
        <v>87</v>
      </c>
      <c r="F619" s="18" t="s">
        <v>75</v>
      </c>
      <c r="G619" s="19" t="s">
        <v>95</v>
      </c>
      <c r="H619" s="19"/>
      <c r="I619" s="19"/>
      <c r="J619" s="20">
        <v>104247</v>
      </c>
      <c r="K619" s="21" t="str">
        <f>VLOOKUP(J619,'[2]Item List (3)'!A$1:B$110000,2,FALSE)</f>
        <v>IR.209</v>
      </c>
      <c r="L619" s="20">
        <v>251221001</v>
      </c>
      <c r="M619" s="16" t="s">
        <v>138</v>
      </c>
      <c r="N619" s="16">
        <v>25</v>
      </c>
      <c r="O619" s="22">
        <f t="shared" si="155"/>
        <v>144</v>
      </c>
      <c r="P619" s="16">
        <v>1</v>
      </c>
      <c r="Q619" s="16">
        <v>916</v>
      </c>
      <c r="R619" s="16">
        <v>27</v>
      </c>
      <c r="S619" s="16">
        <v>4</v>
      </c>
      <c r="T619" s="16">
        <v>25</v>
      </c>
      <c r="U619" s="23">
        <f t="shared" si="165"/>
        <v>945</v>
      </c>
      <c r="V619" s="16">
        <v>445</v>
      </c>
      <c r="W619" s="16"/>
      <c r="X619" s="16">
        <v>10</v>
      </c>
      <c r="Y619" s="16"/>
      <c r="Z619" s="16"/>
      <c r="AA619" s="16"/>
      <c r="AB619" s="16"/>
      <c r="AC619" s="16"/>
      <c r="AD619" s="16"/>
      <c r="AE619" s="16">
        <v>5</v>
      </c>
      <c r="AF619" s="16"/>
      <c r="AG619" s="16"/>
      <c r="AH619" s="16"/>
      <c r="AI619" s="16"/>
      <c r="AJ619" s="16"/>
      <c r="AK619" s="16"/>
      <c r="AL619" s="16"/>
      <c r="AM619" s="16"/>
      <c r="AN619" s="16"/>
      <c r="AO619" s="16"/>
      <c r="AP619" s="16">
        <v>20</v>
      </c>
      <c r="AQ619" s="16"/>
      <c r="AR619" s="16"/>
      <c r="AS619" s="16"/>
      <c r="AT619" s="16"/>
      <c r="AU619" s="16"/>
      <c r="AV619" s="16"/>
      <c r="AW619" s="16"/>
      <c r="AX619" s="16"/>
      <c r="AY619" s="16"/>
      <c r="AZ619" s="16"/>
      <c r="BA619" s="16"/>
      <c r="BB619" s="16"/>
      <c r="BC619" s="16"/>
      <c r="BD619" s="16"/>
      <c r="BE619" s="16"/>
      <c r="BF619" s="16"/>
      <c r="BG619" s="23">
        <f t="shared" si="153"/>
        <v>480</v>
      </c>
      <c r="BH619" s="24">
        <f t="shared" si="156"/>
        <v>8</v>
      </c>
      <c r="BI619" s="25">
        <f t="shared" si="163"/>
        <v>7.416666666666667</v>
      </c>
      <c r="BJ619" s="25">
        <f t="shared" si="157"/>
        <v>92.708333333333343</v>
      </c>
      <c r="BK619" s="26">
        <f t="shared" si="166"/>
        <v>88.483146067415731</v>
      </c>
      <c r="BL619" s="26">
        <f t="shared" si="167"/>
        <v>94.074074074074076</v>
      </c>
      <c r="BM619" s="26">
        <f t="shared" si="158"/>
        <v>77.1701388888889</v>
      </c>
      <c r="BN619" s="27">
        <f t="shared" si="164"/>
        <v>0.33333333333333331</v>
      </c>
      <c r="BO619" s="27">
        <f t="shared" si="159"/>
        <v>1104</v>
      </c>
      <c r="BP619" s="27">
        <f t="shared" si="160"/>
        <v>0.25000000000000006</v>
      </c>
      <c r="BQ619" s="28">
        <f t="shared" si="161"/>
        <v>36.000000000000007</v>
      </c>
      <c r="BR619" s="29">
        <v>2</v>
      </c>
      <c r="BS619" s="29"/>
      <c r="BT619" s="29"/>
      <c r="BU619" s="30"/>
      <c r="BV619" s="29"/>
      <c r="BW619" s="16">
        <f t="shared" si="162"/>
        <v>916</v>
      </c>
    </row>
    <row r="620" spans="1:75" x14ac:dyDescent="0.3">
      <c r="A620" s="14">
        <v>619</v>
      </c>
      <c r="B620" s="15">
        <v>46062</v>
      </c>
      <c r="C620" s="23" t="s">
        <v>38</v>
      </c>
      <c r="D620" s="17" t="str">
        <f t="shared" si="154"/>
        <v>IG</v>
      </c>
      <c r="E620" s="18" t="s">
        <v>90</v>
      </c>
      <c r="F620" s="18" t="s">
        <v>75</v>
      </c>
      <c r="G620" s="19" t="s">
        <v>117</v>
      </c>
      <c r="H620" s="19"/>
      <c r="I620" s="41"/>
      <c r="J620" s="20">
        <v>200497.11</v>
      </c>
      <c r="K620" s="21" t="str">
        <f>VLOOKUP(J620,'[2]Item List (3)'!A$1:B$110000,2,FALSE)</f>
        <v>OR.MNA6718G</v>
      </c>
      <c r="L620" s="20">
        <v>260129020</v>
      </c>
      <c r="M620" s="16" t="s">
        <v>141</v>
      </c>
      <c r="N620" s="16">
        <v>30</v>
      </c>
      <c r="O620" s="22">
        <f t="shared" si="155"/>
        <v>120</v>
      </c>
      <c r="P620" s="16">
        <v>1</v>
      </c>
      <c r="Q620" s="16">
        <v>812</v>
      </c>
      <c r="R620" s="16">
        <v>2</v>
      </c>
      <c r="S620" s="16"/>
      <c r="T620" s="16"/>
      <c r="U620" s="23">
        <f t="shared" si="165"/>
        <v>812</v>
      </c>
      <c r="V620" s="16">
        <v>460</v>
      </c>
      <c r="W620" s="16"/>
      <c r="X620" s="16"/>
      <c r="Y620" s="16"/>
      <c r="Z620" s="16"/>
      <c r="AA620" s="16"/>
      <c r="AB620" s="16"/>
      <c r="AC620" s="16"/>
      <c r="AD620" s="16"/>
      <c r="AE620" s="16"/>
      <c r="AF620" s="16">
        <v>10</v>
      </c>
      <c r="AG620" s="16"/>
      <c r="AH620" s="16"/>
      <c r="AI620" s="16"/>
      <c r="AJ620" s="16"/>
      <c r="AK620" s="16"/>
      <c r="AL620" s="16"/>
      <c r="AM620" s="16"/>
      <c r="AN620" s="16"/>
      <c r="AO620" s="16"/>
      <c r="AP620" s="16">
        <v>10</v>
      </c>
      <c r="AQ620" s="16"/>
      <c r="AR620" s="16"/>
      <c r="AS620" s="16"/>
      <c r="AT620" s="16"/>
      <c r="AU620" s="16"/>
      <c r="AV620" s="16"/>
      <c r="AW620" s="16"/>
      <c r="AX620" s="16"/>
      <c r="AY620" s="16"/>
      <c r="AZ620" s="16"/>
      <c r="BA620" s="16"/>
      <c r="BB620" s="16"/>
      <c r="BC620" s="16"/>
      <c r="BD620" s="16"/>
      <c r="BE620" s="16"/>
      <c r="BF620" s="16"/>
      <c r="BG620" s="23">
        <f t="shared" si="153"/>
        <v>480</v>
      </c>
      <c r="BH620" s="24">
        <f t="shared" si="156"/>
        <v>8</v>
      </c>
      <c r="BI620" s="25">
        <f t="shared" si="163"/>
        <v>7.666666666666667</v>
      </c>
      <c r="BJ620" s="25">
        <f t="shared" si="157"/>
        <v>95.833333333333343</v>
      </c>
      <c r="BK620" s="26">
        <f t="shared" si="166"/>
        <v>88.260869565217391</v>
      </c>
      <c r="BL620" s="26">
        <f t="shared" si="167"/>
        <v>99.753694581280783</v>
      </c>
      <c r="BM620" s="26">
        <f t="shared" si="158"/>
        <v>84.375</v>
      </c>
      <c r="BN620" s="27">
        <f t="shared" si="164"/>
        <v>0.16666666666666666</v>
      </c>
      <c r="BO620" s="27">
        <f t="shared" si="159"/>
        <v>940</v>
      </c>
      <c r="BP620" s="27">
        <f t="shared" si="160"/>
        <v>0.16666666666666666</v>
      </c>
      <c r="BQ620" s="28">
        <f t="shared" si="161"/>
        <v>20</v>
      </c>
      <c r="BR620" s="29"/>
      <c r="BS620" s="29"/>
      <c r="BT620" s="29"/>
      <c r="BU620" s="30"/>
      <c r="BV620" s="29"/>
      <c r="BW620" s="16">
        <f t="shared" si="162"/>
        <v>812</v>
      </c>
    </row>
    <row r="621" spans="1:75" x14ac:dyDescent="0.3">
      <c r="A621" s="14">
        <v>620</v>
      </c>
      <c r="B621" s="15">
        <v>46062</v>
      </c>
      <c r="C621" s="23" t="s">
        <v>40</v>
      </c>
      <c r="D621" s="17" t="str">
        <f t="shared" si="154"/>
        <v>IG</v>
      </c>
      <c r="E621" s="18" t="s">
        <v>90</v>
      </c>
      <c r="F621" s="18" t="s">
        <v>75</v>
      </c>
      <c r="G621" s="19" t="s">
        <v>71</v>
      </c>
      <c r="H621" s="19"/>
      <c r="I621" s="41"/>
      <c r="J621" s="20">
        <v>200497.11</v>
      </c>
      <c r="K621" s="21" t="str">
        <f>VLOOKUP(J621,'[2]Item List (3)'!A$1:B$110000,2,FALSE)</f>
        <v>OR.MNA6718G</v>
      </c>
      <c r="L621" s="20">
        <v>260129020</v>
      </c>
      <c r="M621" s="16" t="s">
        <v>141</v>
      </c>
      <c r="N621" s="16">
        <v>30</v>
      </c>
      <c r="O621" s="22">
        <f t="shared" si="155"/>
        <v>120</v>
      </c>
      <c r="P621" s="16">
        <v>1</v>
      </c>
      <c r="Q621" s="16">
        <v>856</v>
      </c>
      <c r="R621" s="16"/>
      <c r="S621" s="16">
        <v>3</v>
      </c>
      <c r="T621" s="16"/>
      <c r="U621" s="23">
        <f t="shared" si="165"/>
        <v>859</v>
      </c>
      <c r="V621" s="16">
        <v>470</v>
      </c>
      <c r="W621" s="16"/>
      <c r="X621" s="16"/>
      <c r="Y621" s="16"/>
      <c r="Z621" s="16"/>
      <c r="AA621" s="16"/>
      <c r="AB621" s="16"/>
      <c r="AC621" s="16"/>
      <c r="AD621" s="16"/>
      <c r="AE621" s="16"/>
      <c r="AF621" s="16"/>
      <c r="AG621" s="16"/>
      <c r="AH621" s="16"/>
      <c r="AI621" s="16"/>
      <c r="AJ621" s="16"/>
      <c r="AK621" s="16"/>
      <c r="AL621" s="16"/>
      <c r="AM621" s="16"/>
      <c r="AN621" s="16"/>
      <c r="AO621" s="16"/>
      <c r="AP621" s="16">
        <v>10</v>
      </c>
      <c r="AQ621" s="16"/>
      <c r="AR621" s="16"/>
      <c r="AS621" s="16"/>
      <c r="AT621" s="16"/>
      <c r="AU621" s="16"/>
      <c r="AV621" s="16"/>
      <c r="AW621" s="16"/>
      <c r="AX621" s="16"/>
      <c r="AY621" s="16"/>
      <c r="AZ621" s="16"/>
      <c r="BA621" s="16"/>
      <c r="BB621" s="16"/>
      <c r="BC621" s="16"/>
      <c r="BD621" s="16"/>
      <c r="BE621" s="16"/>
      <c r="BF621" s="16"/>
      <c r="BG621" s="23">
        <f t="shared" si="153"/>
        <v>480</v>
      </c>
      <c r="BH621" s="24">
        <f t="shared" si="156"/>
        <v>8</v>
      </c>
      <c r="BI621" s="25">
        <f t="shared" si="163"/>
        <v>7.833333333333333</v>
      </c>
      <c r="BJ621" s="25">
        <f t="shared" si="157"/>
        <v>97.916666666666657</v>
      </c>
      <c r="BK621" s="26">
        <f t="shared" si="166"/>
        <v>91.38297872340425</v>
      </c>
      <c r="BL621" s="26">
        <f t="shared" si="167"/>
        <v>99.650756693830033</v>
      </c>
      <c r="BM621" s="26">
        <f t="shared" si="158"/>
        <v>89.166666666666657</v>
      </c>
      <c r="BN621" s="27">
        <f t="shared" si="164"/>
        <v>0.16666666666666666</v>
      </c>
      <c r="BO621" s="27">
        <f t="shared" si="159"/>
        <v>940</v>
      </c>
      <c r="BP621" s="27">
        <f t="shared" si="160"/>
        <v>0</v>
      </c>
      <c r="BQ621" s="28">
        <f t="shared" si="161"/>
        <v>0</v>
      </c>
      <c r="BR621" s="29">
        <v>2</v>
      </c>
      <c r="BS621" s="29">
        <v>2</v>
      </c>
      <c r="BT621" s="29"/>
      <c r="BU621" s="30"/>
      <c r="BV621" s="29"/>
      <c r="BW621" s="16">
        <f t="shared" si="162"/>
        <v>856</v>
      </c>
    </row>
    <row r="622" spans="1:75" x14ac:dyDescent="0.3">
      <c r="A622" s="14">
        <v>621</v>
      </c>
      <c r="B622" s="15">
        <v>46062</v>
      </c>
      <c r="C622" s="23" t="s">
        <v>38</v>
      </c>
      <c r="D622" s="17" t="str">
        <f t="shared" si="154"/>
        <v>IG</v>
      </c>
      <c r="E622" s="18" t="s">
        <v>93</v>
      </c>
      <c r="F622" s="18"/>
      <c r="G622" s="19"/>
      <c r="H622" s="19"/>
      <c r="I622" s="19"/>
      <c r="J622" s="20"/>
      <c r="K622" s="21" t="e">
        <f>VLOOKUP(J622,'[2]Item List (3)'!A$1:B$110000,2,FALSE)</f>
        <v>#N/A</v>
      </c>
      <c r="L622" s="20"/>
      <c r="M622" s="16" t="s">
        <v>138</v>
      </c>
      <c r="N622" s="16"/>
      <c r="O622" s="22" t="str">
        <f t="shared" si="155"/>
        <v/>
      </c>
      <c r="P622" s="16"/>
      <c r="Q622" s="16"/>
      <c r="R622" s="16"/>
      <c r="S622" s="16"/>
      <c r="T622" s="16"/>
      <c r="U622" s="23">
        <f t="shared" si="165"/>
        <v>0</v>
      </c>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v>480</v>
      </c>
      <c r="AX622" s="16"/>
      <c r="AY622" s="16"/>
      <c r="AZ622" s="16"/>
      <c r="BA622" s="16"/>
      <c r="BB622" s="16"/>
      <c r="BC622" s="16"/>
      <c r="BD622" s="16"/>
      <c r="BE622" s="16"/>
      <c r="BF622" s="16"/>
      <c r="BG622" s="23">
        <f t="shared" si="153"/>
        <v>480</v>
      </c>
      <c r="BH622" s="24">
        <f t="shared" si="156"/>
        <v>8</v>
      </c>
      <c r="BI622" s="25">
        <f t="shared" si="163"/>
        <v>0</v>
      </c>
      <c r="BJ622" s="25">
        <f t="shared" si="157"/>
        <v>0</v>
      </c>
      <c r="BK622" s="26">
        <f t="shared" si="166"/>
        <v>0</v>
      </c>
      <c r="BL622" s="26">
        <f t="shared" si="167"/>
        <v>0</v>
      </c>
      <c r="BM622" s="26">
        <f t="shared" si="158"/>
        <v>0</v>
      </c>
      <c r="BN622" s="27">
        <f t="shared" si="164"/>
        <v>0</v>
      </c>
      <c r="BO622" s="27">
        <f t="shared" si="159"/>
        <v>0</v>
      </c>
      <c r="BP622" s="27">
        <f t="shared" si="160"/>
        <v>8</v>
      </c>
      <c r="BQ622" s="28">
        <f t="shared" si="161"/>
        <v>0</v>
      </c>
      <c r="BR622" s="29"/>
      <c r="BS622" s="29"/>
      <c r="BT622" s="29"/>
      <c r="BU622" s="30"/>
      <c r="BV622" s="29"/>
      <c r="BW622" s="16">
        <f t="shared" si="162"/>
        <v>0</v>
      </c>
    </row>
    <row r="623" spans="1:75" x14ac:dyDescent="0.3">
      <c r="A623" s="14">
        <v>622</v>
      </c>
      <c r="B623" s="15">
        <v>46062</v>
      </c>
      <c r="C623" s="23" t="s">
        <v>40</v>
      </c>
      <c r="D623" s="17" t="str">
        <f t="shared" si="154"/>
        <v>IG</v>
      </c>
      <c r="E623" s="18" t="s">
        <v>93</v>
      </c>
      <c r="F623" s="18"/>
      <c r="G623" s="19"/>
      <c r="H623" s="19"/>
      <c r="I623" s="19"/>
      <c r="J623" s="20"/>
      <c r="K623" s="21" t="e">
        <f>VLOOKUP(J623,'[2]Item List (3)'!A$1:B$110000,2,FALSE)</f>
        <v>#N/A</v>
      </c>
      <c r="L623" s="20"/>
      <c r="M623" s="16" t="s">
        <v>138</v>
      </c>
      <c r="N623" s="16"/>
      <c r="O623" s="22" t="str">
        <f t="shared" si="155"/>
        <v/>
      </c>
      <c r="P623" s="16"/>
      <c r="Q623" s="16"/>
      <c r="R623" s="16"/>
      <c r="S623" s="16"/>
      <c r="T623" s="16"/>
      <c r="U623" s="23">
        <f t="shared" si="165"/>
        <v>0</v>
      </c>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v>480</v>
      </c>
      <c r="AX623" s="16"/>
      <c r="AY623" s="16"/>
      <c r="AZ623" s="16"/>
      <c r="BA623" s="16"/>
      <c r="BB623" s="16"/>
      <c r="BC623" s="16"/>
      <c r="BD623" s="16"/>
      <c r="BE623" s="16"/>
      <c r="BF623" s="16"/>
      <c r="BG623" s="23">
        <f t="shared" si="153"/>
        <v>480</v>
      </c>
      <c r="BH623" s="24">
        <f t="shared" si="156"/>
        <v>8</v>
      </c>
      <c r="BI623" s="25">
        <f t="shared" si="163"/>
        <v>0</v>
      </c>
      <c r="BJ623" s="25">
        <f t="shared" si="157"/>
        <v>0</v>
      </c>
      <c r="BK623" s="26">
        <f t="shared" si="166"/>
        <v>0</v>
      </c>
      <c r="BL623" s="26">
        <f t="shared" si="167"/>
        <v>0</v>
      </c>
      <c r="BM623" s="26">
        <f t="shared" si="158"/>
        <v>0</v>
      </c>
      <c r="BN623" s="27">
        <f t="shared" si="164"/>
        <v>0</v>
      </c>
      <c r="BO623" s="27">
        <f t="shared" si="159"/>
        <v>0</v>
      </c>
      <c r="BP623" s="27">
        <f t="shared" si="160"/>
        <v>8</v>
      </c>
      <c r="BQ623" s="28">
        <f t="shared" si="161"/>
        <v>0</v>
      </c>
      <c r="BR623" s="29"/>
      <c r="BS623" s="29"/>
      <c r="BT623" s="29"/>
      <c r="BU623" s="30"/>
      <c r="BV623" s="29"/>
      <c r="BW623" s="16">
        <f t="shared" si="162"/>
        <v>0</v>
      </c>
    </row>
    <row r="624" spans="1:75" x14ac:dyDescent="0.3">
      <c r="A624" s="14">
        <v>623</v>
      </c>
      <c r="B624" s="15">
        <v>46062</v>
      </c>
      <c r="C624" s="23" t="s">
        <v>38</v>
      </c>
      <c r="D624" s="17" t="str">
        <f t="shared" si="154"/>
        <v>IG</v>
      </c>
      <c r="E624" s="18" t="s">
        <v>94</v>
      </c>
      <c r="F624" s="18" t="s">
        <v>75</v>
      </c>
      <c r="G624" s="19" t="s">
        <v>103</v>
      </c>
      <c r="H624" s="19"/>
      <c r="I624" s="19"/>
      <c r="J624" s="20">
        <v>208448</v>
      </c>
      <c r="K624" s="21" t="str">
        <f>VLOOKUP(J624,'[2]Item List (3)'!A$1:B$110000,2,FALSE)</f>
        <v>R.OR 448(JC 8007)</v>
      </c>
      <c r="L624" s="20">
        <v>251223010</v>
      </c>
      <c r="M624" s="16" t="s">
        <v>141</v>
      </c>
      <c r="N624" s="16">
        <v>30</v>
      </c>
      <c r="O624" s="22">
        <f t="shared" si="155"/>
        <v>120</v>
      </c>
      <c r="P624" s="16">
        <v>1</v>
      </c>
      <c r="Q624" s="16">
        <v>571</v>
      </c>
      <c r="R624" s="16">
        <v>24</v>
      </c>
      <c r="S624" s="16">
        <v>23</v>
      </c>
      <c r="T624" s="16"/>
      <c r="U624" s="23">
        <f t="shared" si="165"/>
        <v>594</v>
      </c>
      <c r="V624" s="16">
        <v>370</v>
      </c>
      <c r="W624" s="16"/>
      <c r="X624" s="16"/>
      <c r="Y624" s="16"/>
      <c r="Z624" s="16">
        <v>25</v>
      </c>
      <c r="AA624" s="16"/>
      <c r="AB624" s="16"/>
      <c r="AC624" s="16">
        <v>50</v>
      </c>
      <c r="AD624" s="16"/>
      <c r="AE624" s="16">
        <v>10</v>
      </c>
      <c r="AF624" s="16"/>
      <c r="AG624" s="16"/>
      <c r="AH624" s="16"/>
      <c r="AI624" s="16"/>
      <c r="AJ624" s="16"/>
      <c r="AK624" s="16"/>
      <c r="AL624" s="16"/>
      <c r="AM624" s="16"/>
      <c r="AN624" s="16"/>
      <c r="AO624" s="16"/>
      <c r="AP624" s="16">
        <v>20</v>
      </c>
      <c r="AQ624" s="16"/>
      <c r="AR624" s="16"/>
      <c r="AS624" s="16"/>
      <c r="AT624" s="16"/>
      <c r="AU624" s="16"/>
      <c r="AV624" s="16"/>
      <c r="AW624" s="16"/>
      <c r="AX624" s="16"/>
      <c r="AY624" s="16"/>
      <c r="AZ624" s="16"/>
      <c r="BA624" s="16"/>
      <c r="BB624" s="16"/>
      <c r="BC624" s="16"/>
      <c r="BD624" s="16"/>
      <c r="BE624" s="16">
        <v>5</v>
      </c>
      <c r="BF624" s="16"/>
      <c r="BG624" s="23">
        <f t="shared" ref="BG624:BG627" si="168">SUM(V624:BF624)</f>
        <v>480</v>
      </c>
      <c r="BH624" s="24">
        <f t="shared" si="156"/>
        <v>8</v>
      </c>
      <c r="BI624" s="25">
        <f t="shared" si="163"/>
        <v>6.166666666666667</v>
      </c>
      <c r="BJ624" s="25">
        <f t="shared" si="157"/>
        <v>77.083333333333343</v>
      </c>
      <c r="BK624" s="26">
        <f t="shared" si="166"/>
        <v>80.270270270270274</v>
      </c>
      <c r="BL624" s="26">
        <f t="shared" si="167"/>
        <v>92.08754208754209</v>
      </c>
      <c r="BM624" s="26">
        <f t="shared" si="158"/>
        <v>56.979166666666671</v>
      </c>
      <c r="BN624" s="27">
        <f t="shared" si="164"/>
        <v>0.41666666666666669</v>
      </c>
      <c r="BO624" s="27">
        <f t="shared" si="159"/>
        <v>910</v>
      </c>
      <c r="BP624" s="27">
        <f t="shared" si="160"/>
        <v>1.4166666666666665</v>
      </c>
      <c r="BQ624" s="28">
        <f t="shared" si="161"/>
        <v>169.99999999999997</v>
      </c>
      <c r="BR624" s="29">
        <v>1</v>
      </c>
      <c r="BS624" s="29"/>
      <c r="BT624" s="29">
        <v>1</v>
      </c>
      <c r="BU624" s="30">
        <v>1</v>
      </c>
      <c r="BV624" s="29"/>
      <c r="BW624" s="16">
        <f t="shared" si="162"/>
        <v>571</v>
      </c>
    </row>
    <row r="625" spans="1:75" x14ac:dyDescent="0.3">
      <c r="A625" s="14">
        <v>624</v>
      </c>
      <c r="B625" s="15">
        <v>46062</v>
      </c>
      <c r="C625" s="23" t="s">
        <v>40</v>
      </c>
      <c r="D625" s="17" t="str">
        <f t="shared" si="154"/>
        <v>IG</v>
      </c>
      <c r="E625" s="18" t="s">
        <v>94</v>
      </c>
      <c r="F625" s="18" t="s">
        <v>75</v>
      </c>
      <c r="G625" s="19" t="s">
        <v>77</v>
      </c>
      <c r="H625" s="19"/>
      <c r="I625" s="19"/>
      <c r="J625" s="20">
        <v>208448</v>
      </c>
      <c r="K625" s="21" t="str">
        <f>VLOOKUP(J625,'[2]Item List (3)'!A$1:B$110000,2,FALSE)</f>
        <v>R.OR 448(JC 8007)</v>
      </c>
      <c r="L625" s="20">
        <v>251223010</v>
      </c>
      <c r="M625" s="16" t="s">
        <v>141</v>
      </c>
      <c r="N625" s="16">
        <v>30</v>
      </c>
      <c r="O625" s="22">
        <f t="shared" si="155"/>
        <v>120</v>
      </c>
      <c r="P625" s="16">
        <v>1</v>
      </c>
      <c r="Q625" s="16">
        <v>502</v>
      </c>
      <c r="R625" s="16">
        <v>22</v>
      </c>
      <c r="S625" s="16">
        <v>25</v>
      </c>
      <c r="T625" s="16"/>
      <c r="U625" s="23">
        <f t="shared" si="165"/>
        <v>527</v>
      </c>
      <c r="V625" s="16">
        <v>340</v>
      </c>
      <c r="W625" s="16"/>
      <c r="X625" s="16">
        <v>45</v>
      </c>
      <c r="Y625" s="16"/>
      <c r="Z625" s="16">
        <v>10</v>
      </c>
      <c r="AA625" s="16"/>
      <c r="AB625" s="16"/>
      <c r="AC625" s="16"/>
      <c r="AD625" s="16"/>
      <c r="AE625" s="16">
        <v>5</v>
      </c>
      <c r="AF625" s="16"/>
      <c r="AG625" s="16"/>
      <c r="AH625" s="16"/>
      <c r="AI625" s="16"/>
      <c r="AJ625" s="16"/>
      <c r="AK625" s="16"/>
      <c r="AL625" s="16"/>
      <c r="AM625" s="16"/>
      <c r="AN625" s="16">
        <v>30</v>
      </c>
      <c r="AO625" s="16"/>
      <c r="AP625" s="16">
        <v>20</v>
      </c>
      <c r="AQ625" s="16"/>
      <c r="AR625" s="16"/>
      <c r="AS625" s="16"/>
      <c r="AT625" s="16"/>
      <c r="AU625" s="16"/>
      <c r="AV625" s="16"/>
      <c r="AW625" s="16"/>
      <c r="AX625" s="16"/>
      <c r="AY625" s="16"/>
      <c r="AZ625" s="16"/>
      <c r="BA625" s="16"/>
      <c r="BB625" s="16"/>
      <c r="BC625" s="16">
        <v>30</v>
      </c>
      <c r="BD625" s="16"/>
      <c r="BE625" s="16"/>
      <c r="BF625" s="16"/>
      <c r="BG625" s="23">
        <f t="shared" si="168"/>
        <v>480</v>
      </c>
      <c r="BH625" s="24">
        <f t="shared" si="156"/>
        <v>8</v>
      </c>
      <c r="BI625" s="25">
        <f t="shared" si="163"/>
        <v>5.6666666666666661</v>
      </c>
      <c r="BJ625" s="25">
        <f t="shared" si="157"/>
        <v>70.833333333333329</v>
      </c>
      <c r="BK625" s="26">
        <f t="shared" si="166"/>
        <v>77.500000000000014</v>
      </c>
      <c r="BL625" s="26">
        <f t="shared" si="167"/>
        <v>91.081593927893735</v>
      </c>
      <c r="BM625" s="26">
        <f t="shared" si="158"/>
        <v>50.000000000000014</v>
      </c>
      <c r="BN625" s="27">
        <f t="shared" si="164"/>
        <v>0.33333333333333331</v>
      </c>
      <c r="BO625" s="27">
        <f t="shared" si="159"/>
        <v>920</v>
      </c>
      <c r="BP625" s="27">
        <f t="shared" si="160"/>
        <v>2</v>
      </c>
      <c r="BQ625" s="28">
        <f t="shared" si="161"/>
        <v>240</v>
      </c>
      <c r="BR625" s="29"/>
      <c r="BS625" s="29"/>
      <c r="BT625" s="29"/>
      <c r="BU625" s="30"/>
      <c r="BV625" s="29"/>
      <c r="BW625" s="16">
        <f t="shared" si="162"/>
        <v>502</v>
      </c>
    </row>
    <row r="626" spans="1:75" x14ac:dyDescent="0.3">
      <c r="A626" s="14">
        <v>625</v>
      </c>
      <c r="B626" s="15">
        <v>46062</v>
      </c>
      <c r="C626" s="23" t="s">
        <v>38</v>
      </c>
      <c r="D626" s="17" t="str">
        <f t="shared" si="154"/>
        <v>IG</v>
      </c>
      <c r="E626" s="18" t="s">
        <v>97</v>
      </c>
      <c r="F626" s="18"/>
      <c r="G626" s="19"/>
      <c r="H626" s="19"/>
      <c r="I626" s="19"/>
      <c r="J626" s="20"/>
      <c r="K626" s="21" t="e">
        <f>VLOOKUP(J626,'[2]Item List (3)'!A$1:B$110000,2,FALSE)</f>
        <v>#N/A</v>
      </c>
      <c r="L626" s="20"/>
      <c r="M626" s="16" t="s">
        <v>138</v>
      </c>
      <c r="N626" s="16"/>
      <c r="O626" s="22" t="str">
        <f t="shared" si="155"/>
        <v/>
      </c>
      <c r="P626" s="16"/>
      <c r="Q626" s="16"/>
      <c r="R626" s="16"/>
      <c r="S626" s="16"/>
      <c r="T626" s="16"/>
      <c r="U626" s="23">
        <f t="shared" si="165"/>
        <v>0</v>
      </c>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v>480</v>
      </c>
      <c r="AV626" s="16"/>
      <c r="AW626" s="16"/>
      <c r="AX626" s="16"/>
      <c r="AY626" s="16"/>
      <c r="AZ626" s="16"/>
      <c r="BA626" s="16"/>
      <c r="BB626" s="16"/>
      <c r="BC626" s="16"/>
      <c r="BD626" s="16"/>
      <c r="BE626" s="16"/>
      <c r="BF626" s="16"/>
      <c r="BG626" s="23">
        <f t="shared" si="168"/>
        <v>480</v>
      </c>
      <c r="BH626" s="24">
        <f t="shared" si="156"/>
        <v>8</v>
      </c>
      <c r="BI626" s="25">
        <f t="shared" si="163"/>
        <v>0</v>
      </c>
      <c r="BJ626" s="25">
        <f t="shared" si="157"/>
        <v>0</v>
      </c>
      <c r="BK626" s="26">
        <f t="shared" si="166"/>
        <v>0</v>
      </c>
      <c r="BL626" s="26">
        <f t="shared" si="167"/>
        <v>0</v>
      </c>
      <c r="BM626" s="26">
        <f t="shared" si="158"/>
        <v>0</v>
      </c>
      <c r="BN626" s="27">
        <f t="shared" si="164"/>
        <v>0</v>
      </c>
      <c r="BO626" s="27">
        <f t="shared" si="159"/>
        <v>0</v>
      </c>
      <c r="BP626" s="27">
        <f t="shared" si="160"/>
        <v>8</v>
      </c>
      <c r="BQ626" s="28">
        <f t="shared" si="161"/>
        <v>0</v>
      </c>
      <c r="BR626" s="29"/>
      <c r="BS626" s="29"/>
      <c r="BT626" s="29"/>
      <c r="BU626" s="30"/>
      <c r="BV626" s="29"/>
      <c r="BW626" s="16">
        <f t="shared" si="162"/>
        <v>0</v>
      </c>
    </row>
    <row r="627" spans="1:75" x14ac:dyDescent="0.3">
      <c r="A627" s="14">
        <v>626</v>
      </c>
      <c r="B627" s="15">
        <v>46062</v>
      </c>
      <c r="C627" s="23" t="s">
        <v>40</v>
      </c>
      <c r="D627" s="17" t="str">
        <f t="shared" si="154"/>
        <v>IG</v>
      </c>
      <c r="E627" s="18" t="s">
        <v>97</v>
      </c>
      <c r="F627" s="18"/>
      <c r="G627" s="19"/>
      <c r="H627" s="19"/>
      <c r="I627" s="19"/>
      <c r="J627" s="20"/>
      <c r="K627" s="21" t="e">
        <f>VLOOKUP(J627,'[2]Item List (3)'!A$1:B$110000,2,FALSE)</f>
        <v>#N/A</v>
      </c>
      <c r="L627" s="20"/>
      <c r="M627" s="16" t="s">
        <v>138</v>
      </c>
      <c r="N627" s="16"/>
      <c r="O627" s="22" t="str">
        <f t="shared" si="155"/>
        <v/>
      </c>
      <c r="P627" s="16"/>
      <c r="Q627" s="16"/>
      <c r="R627" s="16"/>
      <c r="S627" s="16"/>
      <c r="T627" s="16"/>
      <c r="U627" s="23">
        <f t="shared" si="165"/>
        <v>0</v>
      </c>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v>480</v>
      </c>
      <c r="AV627" s="16"/>
      <c r="AW627" s="16"/>
      <c r="AX627" s="16"/>
      <c r="AY627" s="16"/>
      <c r="AZ627" s="16"/>
      <c r="BA627" s="16"/>
      <c r="BB627" s="16"/>
      <c r="BC627" s="16"/>
      <c r="BD627" s="16"/>
      <c r="BE627" s="16"/>
      <c r="BF627" s="16"/>
      <c r="BG627" s="23">
        <f t="shared" si="168"/>
        <v>480</v>
      </c>
      <c r="BH627" s="24">
        <f t="shared" si="156"/>
        <v>8</v>
      </c>
      <c r="BI627" s="25">
        <f t="shared" ref="BI627:BI690" si="169">IFERROR(BH627-SUM(W627:BF627)/60,0)</f>
        <v>0</v>
      </c>
      <c r="BJ627" s="25">
        <f t="shared" si="157"/>
        <v>0</v>
      </c>
      <c r="BK627" s="26">
        <f t="shared" si="166"/>
        <v>0</v>
      </c>
      <c r="BL627" s="26">
        <f t="shared" si="167"/>
        <v>0</v>
      </c>
      <c r="BM627" s="26">
        <f t="shared" si="158"/>
        <v>0</v>
      </c>
      <c r="BN627" s="27">
        <f t="shared" si="164"/>
        <v>0</v>
      </c>
      <c r="BO627" s="27">
        <f t="shared" si="159"/>
        <v>0</v>
      </c>
      <c r="BP627" s="27">
        <f t="shared" si="160"/>
        <v>8</v>
      </c>
      <c r="BQ627" s="28">
        <f t="shared" si="161"/>
        <v>0</v>
      </c>
      <c r="BR627" s="29"/>
      <c r="BS627" s="29"/>
      <c r="BT627" s="29"/>
      <c r="BU627" s="30"/>
      <c r="BV627" s="29"/>
      <c r="BW627" s="16">
        <f t="shared" si="162"/>
        <v>0</v>
      </c>
    </row>
    <row r="628" spans="1:75" x14ac:dyDescent="0.3">
      <c r="A628" s="14">
        <v>627</v>
      </c>
      <c r="B628" s="15">
        <v>46062</v>
      </c>
      <c r="C628" s="23" t="s">
        <v>38</v>
      </c>
      <c r="D628" s="17" t="str">
        <f t="shared" si="154"/>
        <v>IG</v>
      </c>
      <c r="E628" s="18" t="s">
        <v>99</v>
      </c>
      <c r="F628" s="18"/>
      <c r="G628" s="19"/>
      <c r="H628" s="19"/>
      <c r="I628" s="19"/>
      <c r="J628" s="20"/>
      <c r="K628" s="21" t="e">
        <f>VLOOKUP(J628,'[2]Item List (3)'!A$1:B$110000,2,FALSE)</f>
        <v>#N/A</v>
      </c>
      <c r="L628" s="20"/>
      <c r="M628" s="16" t="s">
        <v>138</v>
      </c>
      <c r="N628" s="16"/>
      <c r="O628" s="22" t="str">
        <f t="shared" si="155"/>
        <v/>
      </c>
      <c r="P628" s="16"/>
      <c r="Q628" s="16"/>
      <c r="R628" s="16"/>
      <c r="S628" s="16"/>
      <c r="T628" s="16"/>
      <c r="U628" s="23">
        <f t="shared" si="165"/>
        <v>0</v>
      </c>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v>480</v>
      </c>
      <c r="AS628" s="16"/>
      <c r="AT628" s="16"/>
      <c r="AU628" s="16"/>
      <c r="AV628" s="16"/>
      <c r="AW628" s="16"/>
      <c r="AX628" s="16"/>
      <c r="AY628" s="16"/>
      <c r="AZ628" s="16"/>
      <c r="BA628" s="16"/>
      <c r="BB628" s="16"/>
      <c r="BC628" s="16"/>
      <c r="BD628" s="16"/>
      <c r="BE628" s="16"/>
      <c r="BF628" s="16"/>
      <c r="BG628" s="23">
        <f t="shared" ref="BG628:BG691" si="170">SUM(V628:BF628)</f>
        <v>480</v>
      </c>
      <c r="BH628" s="24">
        <f t="shared" si="156"/>
        <v>8</v>
      </c>
      <c r="BI628" s="25">
        <f t="shared" si="169"/>
        <v>0</v>
      </c>
      <c r="BJ628" s="25">
        <f t="shared" si="157"/>
        <v>0</v>
      </c>
      <c r="BK628" s="26">
        <f t="shared" si="166"/>
        <v>0</v>
      </c>
      <c r="BL628" s="26">
        <f t="shared" si="167"/>
        <v>0</v>
      </c>
      <c r="BM628" s="26">
        <f t="shared" si="158"/>
        <v>0</v>
      </c>
      <c r="BN628" s="27">
        <f t="shared" si="164"/>
        <v>0</v>
      </c>
      <c r="BO628" s="27">
        <f t="shared" si="159"/>
        <v>0</v>
      </c>
      <c r="BP628" s="27">
        <f t="shared" si="160"/>
        <v>8</v>
      </c>
      <c r="BQ628" s="28">
        <f t="shared" si="161"/>
        <v>0</v>
      </c>
      <c r="BR628" s="29"/>
      <c r="BS628" s="29"/>
      <c r="BT628" s="29"/>
      <c r="BU628" s="30"/>
      <c r="BV628" s="29"/>
      <c r="BW628" s="16">
        <f t="shared" si="162"/>
        <v>0</v>
      </c>
    </row>
    <row r="629" spans="1:75" x14ac:dyDescent="0.3">
      <c r="A629" s="14">
        <v>628</v>
      </c>
      <c r="B629" s="15">
        <v>46062</v>
      </c>
      <c r="C629" s="23" t="s">
        <v>40</v>
      </c>
      <c r="D629" s="17" t="str">
        <f t="shared" si="154"/>
        <v>IG</v>
      </c>
      <c r="E629" s="18" t="s">
        <v>99</v>
      </c>
      <c r="F629" s="18"/>
      <c r="G629" s="19"/>
      <c r="H629" s="19"/>
      <c r="I629" s="19"/>
      <c r="J629" s="20"/>
      <c r="K629" s="21" t="e">
        <f>VLOOKUP(J629,'[2]Item List (3)'!A$1:B$110000,2,FALSE)</f>
        <v>#N/A</v>
      </c>
      <c r="L629" s="20"/>
      <c r="M629" s="16" t="s">
        <v>138</v>
      </c>
      <c r="N629" s="16"/>
      <c r="O629" s="22" t="str">
        <f t="shared" si="155"/>
        <v/>
      </c>
      <c r="P629" s="16"/>
      <c r="Q629" s="16"/>
      <c r="R629" s="16"/>
      <c r="S629" s="16"/>
      <c r="T629" s="16"/>
      <c r="U629" s="23">
        <f t="shared" si="165"/>
        <v>0</v>
      </c>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v>480</v>
      </c>
      <c r="AS629" s="16"/>
      <c r="AT629" s="16"/>
      <c r="AU629" s="16"/>
      <c r="AV629" s="16"/>
      <c r="AW629" s="16"/>
      <c r="AX629" s="16"/>
      <c r="AY629" s="16"/>
      <c r="AZ629" s="16"/>
      <c r="BA629" s="16"/>
      <c r="BB629" s="16"/>
      <c r="BC629" s="16"/>
      <c r="BD629" s="16"/>
      <c r="BE629" s="16"/>
      <c r="BF629" s="16"/>
      <c r="BG629" s="23">
        <f t="shared" si="170"/>
        <v>480</v>
      </c>
      <c r="BH629" s="24">
        <f t="shared" si="156"/>
        <v>8</v>
      </c>
      <c r="BI629" s="25">
        <f t="shared" si="169"/>
        <v>0</v>
      </c>
      <c r="BJ629" s="25">
        <f t="shared" si="157"/>
        <v>0</v>
      </c>
      <c r="BK629" s="26">
        <f t="shared" si="166"/>
        <v>0</v>
      </c>
      <c r="BL629" s="26">
        <f t="shared" si="167"/>
        <v>0</v>
      </c>
      <c r="BM629" s="26">
        <f t="shared" si="158"/>
        <v>0</v>
      </c>
      <c r="BN629" s="27">
        <f t="shared" si="164"/>
        <v>0</v>
      </c>
      <c r="BO629" s="27">
        <f t="shared" si="159"/>
        <v>0</v>
      </c>
      <c r="BP629" s="27">
        <f t="shared" si="160"/>
        <v>8</v>
      </c>
      <c r="BQ629" s="28">
        <f t="shared" si="161"/>
        <v>0</v>
      </c>
      <c r="BR629" s="29"/>
      <c r="BS629" s="29"/>
      <c r="BT629" s="29"/>
      <c r="BU629" s="30"/>
      <c r="BV629" s="29"/>
      <c r="BW629" s="16">
        <f t="shared" si="162"/>
        <v>0</v>
      </c>
    </row>
    <row r="630" spans="1:75" x14ac:dyDescent="0.3">
      <c r="A630" s="14">
        <v>629</v>
      </c>
      <c r="B630" s="15">
        <v>46062</v>
      </c>
      <c r="C630" s="23" t="s">
        <v>38</v>
      </c>
      <c r="D630" s="17" t="str">
        <f t="shared" si="154"/>
        <v>HO</v>
      </c>
      <c r="E630" s="18" t="s">
        <v>100</v>
      </c>
      <c r="F630" s="18"/>
      <c r="G630" s="19"/>
      <c r="H630" s="19"/>
      <c r="I630" s="19"/>
      <c r="J630" s="20"/>
      <c r="K630" s="21" t="e">
        <f>VLOOKUP(J630,'[2]Item List (3)'!A$1:B$110000,2,FALSE)</f>
        <v>#N/A</v>
      </c>
      <c r="L630" s="20"/>
      <c r="M630" s="16" t="s">
        <v>138</v>
      </c>
      <c r="N630" s="16"/>
      <c r="O630" s="22" t="str">
        <f t="shared" si="155"/>
        <v/>
      </c>
      <c r="P630" s="16"/>
      <c r="Q630" s="16"/>
      <c r="R630" s="16"/>
      <c r="S630" s="16"/>
      <c r="T630" s="16"/>
      <c r="U630" s="23">
        <f t="shared" si="165"/>
        <v>0</v>
      </c>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44"/>
      <c r="AS630" s="16"/>
      <c r="AT630" s="16"/>
      <c r="AU630" s="16"/>
      <c r="AV630" s="16"/>
      <c r="AW630" s="16"/>
      <c r="AX630" s="16"/>
      <c r="AY630" s="16"/>
      <c r="AZ630" s="16"/>
      <c r="BA630" s="16"/>
      <c r="BB630" s="16"/>
      <c r="BC630" s="16"/>
      <c r="BD630" s="16"/>
      <c r="BE630" s="16"/>
      <c r="BF630" s="16">
        <v>480</v>
      </c>
      <c r="BG630" s="23">
        <f t="shared" si="170"/>
        <v>480</v>
      </c>
      <c r="BH630" s="24">
        <f t="shared" si="156"/>
        <v>8</v>
      </c>
      <c r="BI630" s="25">
        <f t="shared" si="169"/>
        <v>0</v>
      </c>
      <c r="BJ630" s="25">
        <f t="shared" si="157"/>
        <v>0</v>
      </c>
      <c r="BK630" s="26">
        <f t="shared" si="166"/>
        <v>0</v>
      </c>
      <c r="BL630" s="26">
        <f t="shared" si="167"/>
        <v>0</v>
      </c>
      <c r="BM630" s="26">
        <f t="shared" si="158"/>
        <v>0</v>
      </c>
      <c r="BN630" s="27">
        <f t="shared" si="164"/>
        <v>8</v>
      </c>
      <c r="BO630" s="27">
        <f t="shared" si="159"/>
        <v>0</v>
      </c>
      <c r="BP630" s="27">
        <f t="shared" si="160"/>
        <v>0</v>
      </c>
      <c r="BQ630" s="28">
        <f t="shared" si="161"/>
        <v>0</v>
      </c>
      <c r="BR630" s="29"/>
      <c r="BS630" s="29"/>
      <c r="BT630" s="29"/>
      <c r="BU630" s="30"/>
      <c r="BV630" s="29"/>
      <c r="BW630" s="16">
        <f t="shared" si="162"/>
        <v>0</v>
      </c>
    </row>
    <row r="631" spans="1:75" x14ac:dyDescent="0.3">
      <c r="A631" s="14">
        <v>630</v>
      </c>
      <c r="B631" s="15">
        <v>46062</v>
      </c>
      <c r="C631" s="23" t="s">
        <v>40</v>
      </c>
      <c r="D631" s="17" t="str">
        <f t="shared" si="154"/>
        <v>HO</v>
      </c>
      <c r="E631" s="18" t="s">
        <v>100</v>
      </c>
      <c r="F631" s="18" t="s">
        <v>101</v>
      </c>
      <c r="G631" s="19" t="s">
        <v>109</v>
      </c>
      <c r="H631" s="19"/>
      <c r="I631" s="19"/>
      <c r="J631" s="20">
        <v>100261</v>
      </c>
      <c r="K631" s="21" t="str">
        <f>VLOOKUP(J631,'[2]Item List (3)'!A$1:B$110000,2,FALSE)</f>
        <v>IR. 211 YY4</v>
      </c>
      <c r="L631" s="20">
        <v>260116004</v>
      </c>
      <c r="M631" s="16" t="s">
        <v>138</v>
      </c>
      <c r="N631" s="16">
        <v>45</v>
      </c>
      <c r="O631" s="22">
        <f t="shared" si="155"/>
        <v>80</v>
      </c>
      <c r="P631" s="16">
        <v>1</v>
      </c>
      <c r="Q631" s="16">
        <v>370</v>
      </c>
      <c r="R631" s="16"/>
      <c r="S631" s="16"/>
      <c r="T631" s="16"/>
      <c r="U631" s="23">
        <f t="shared" si="165"/>
        <v>370</v>
      </c>
      <c r="V631" s="16">
        <v>375</v>
      </c>
      <c r="W631" s="16">
        <v>60</v>
      </c>
      <c r="X631" s="16"/>
      <c r="Y631" s="16"/>
      <c r="Z631" s="16"/>
      <c r="AA631" s="16"/>
      <c r="AB631" s="16"/>
      <c r="AC631" s="16"/>
      <c r="AD631" s="16"/>
      <c r="AE631" s="16"/>
      <c r="AF631" s="16"/>
      <c r="AG631" s="16"/>
      <c r="AH631" s="16"/>
      <c r="AI631" s="16"/>
      <c r="AJ631" s="16"/>
      <c r="AK631" s="16"/>
      <c r="AL631" s="16"/>
      <c r="AM631" s="16"/>
      <c r="AN631" s="16"/>
      <c r="AO631" s="16"/>
      <c r="AP631" s="16">
        <v>30</v>
      </c>
      <c r="AQ631" s="16"/>
      <c r="AR631" s="16">
        <v>15</v>
      </c>
      <c r="AS631" s="16"/>
      <c r="AT631" s="16"/>
      <c r="AU631" s="16"/>
      <c r="AV631" s="16"/>
      <c r="AW631" s="16"/>
      <c r="AX631" s="16"/>
      <c r="AY631" s="16"/>
      <c r="AZ631" s="16"/>
      <c r="BA631" s="16"/>
      <c r="BB631" s="16"/>
      <c r="BC631" s="16"/>
      <c r="BD631" s="16"/>
      <c r="BE631" s="16"/>
      <c r="BF631" s="16"/>
      <c r="BG631" s="23">
        <f t="shared" si="170"/>
        <v>480</v>
      </c>
      <c r="BH631" s="24">
        <f t="shared" si="156"/>
        <v>8</v>
      </c>
      <c r="BI631" s="25">
        <f t="shared" si="169"/>
        <v>6.25</v>
      </c>
      <c r="BJ631" s="25">
        <f t="shared" si="157"/>
        <v>78.125</v>
      </c>
      <c r="BK631" s="26">
        <f t="shared" si="166"/>
        <v>74</v>
      </c>
      <c r="BL631" s="26">
        <f t="shared" si="167"/>
        <v>100</v>
      </c>
      <c r="BM631" s="26">
        <f t="shared" si="158"/>
        <v>57.8125</v>
      </c>
      <c r="BN631" s="27">
        <f t="shared" si="164"/>
        <v>1.5</v>
      </c>
      <c r="BO631" s="27">
        <f t="shared" si="159"/>
        <v>520</v>
      </c>
      <c r="BP631" s="27">
        <f t="shared" si="160"/>
        <v>0.25</v>
      </c>
      <c r="BQ631" s="28">
        <f t="shared" si="161"/>
        <v>20</v>
      </c>
      <c r="BR631" s="29"/>
      <c r="BS631" s="29"/>
      <c r="BT631" s="29"/>
      <c r="BU631" s="30"/>
      <c r="BV631" s="29"/>
      <c r="BW631" s="16">
        <f t="shared" si="162"/>
        <v>370</v>
      </c>
    </row>
    <row r="632" spans="1:75" x14ac:dyDescent="0.3">
      <c r="A632" s="14">
        <v>631</v>
      </c>
      <c r="B632" s="15">
        <v>46062</v>
      </c>
      <c r="C632" s="23" t="s">
        <v>38</v>
      </c>
      <c r="D632" s="17" t="str">
        <f t="shared" si="154"/>
        <v>HO</v>
      </c>
      <c r="E632" s="18" t="s">
        <v>104</v>
      </c>
      <c r="F632" s="18" t="s">
        <v>101</v>
      </c>
      <c r="G632" s="19" t="s">
        <v>110</v>
      </c>
      <c r="H632" s="19"/>
      <c r="I632" s="19"/>
      <c r="J632" s="20">
        <v>104738</v>
      </c>
      <c r="K632" s="21" t="str">
        <f>VLOOKUP(J632,'[2]Item List (3)'!A$1:B$110000,2,FALSE)</f>
        <v>IR.IR 20X28.6X16</v>
      </c>
      <c r="L632" s="20">
        <v>251207011</v>
      </c>
      <c r="M632" s="16" t="s">
        <v>138</v>
      </c>
      <c r="N632" s="16">
        <v>20</v>
      </c>
      <c r="O632" s="22">
        <f t="shared" si="155"/>
        <v>180</v>
      </c>
      <c r="P632" s="16">
        <v>1</v>
      </c>
      <c r="Q632" s="16">
        <v>607</v>
      </c>
      <c r="R632" s="16"/>
      <c r="S632" s="16"/>
      <c r="T632" s="16"/>
      <c r="U632" s="23">
        <f t="shared" si="165"/>
        <v>607</v>
      </c>
      <c r="V632" s="16">
        <v>235</v>
      </c>
      <c r="W632" s="16"/>
      <c r="X632" s="16">
        <v>20</v>
      </c>
      <c r="Y632" s="16"/>
      <c r="Z632" s="16"/>
      <c r="AA632" s="16"/>
      <c r="AB632" s="16"/>
      <c r="AC632" s="16"/>
      <c r="AD632" s="16"/>
      <c r="AE632" s="16"/>
      <c r="AF632" s="16"/>
      <c r="AG632" s="16"/>
      <c r="AH632" s="16"/>
      <c r="AI632" s="16"/>
      <c r="AJ632" s="16"/>
      <c r="AK632" s="16"/>
      <c r="AL632" s="16"/>
      <c r="AM632" s="16"/>
      <c r="AN632" s="16"/>
      <c r="AO632" s="16"/>
      <c r="AP632" s="16">
        <v>15</v>
      </c>
      <c r="AQ632" s="16"/>
      <c r="AR632" s="16">
        <v>210</v>
      </c>
      <c r="AS632" s="16"/>
      <c r="AT632" s="16"/>
      <c r="AU632" s="16"/>
      <c r="AV632" s="16"/>
      <c r="AW632" s="16"/>
      <c r="AX632" s="16"/>
      <c r="AY632" s="16"/>
      <c r="AZ632" s="16"/>
      <c r="BA632" s="16"/>
      <c r="BB632" s="16"/>
      <c r="BC632" s="16"/>
      <c r="BD632" s="16"/>
      <c r="BE632" s="16"/>
      <c r="BF632" s="16"/>
      <c r="BG632" s="23">
        <f t="shared" si="170"/>
        <v>480</v>
      </c>
      <c r="BH632" s="24">
        <f t="shared" si="156"/>
        <v>8</v>
      </c>
      <c r="BI632" s="25">
        <f t="shared" si="169"/>
        <v>3.916666666666667</v>
      </c>
      <c r="BJ632" s="25">
        <f t="shared" si="157"/>
        <v>48.958333333333336</v>
      </c>
      <c r="BK632" s="26">
        <f t="shared" si="166"/>
        <v>86.099290780141828</v>
      </c>
      <c r="BL632" s="26">
        <f t="shared" si="167"/>
        <v>100</v>
      </c>
      <c r="BM632" s="26">
        <f t="shared" si="158"/>
        <v>42.152777777777779</v>
      </c>
      <c r="BN632" s="27">
        <f t="shared" si="164"/>
        <v>0.25</v>
      </c>
      <c r="BO632" s="27">
        <f t="shared" si="159"/>
        <v>1395</v>
      </c>
      <c r="BP632" s="27">
        <f t="shared" si="160"/>
        <v>3.833333333333333</v>
      </c>
      <c r="BQ632" s="28">
        <f t="shared" si="161"/>
        <v>689.99999999999989</v>
      </c>
      <c r="BR632" s="29"/>
      <c r="BS632" s="29"/>
      <c r="BT632" s="29"/>
      <c r="BU632" s="30"/>
      <c r="BV632" s="29"/>
      <c r="BW632" s="16">
        <f t="shared" si="162"/>
        <v>607</v>
      </c>
    </row>
    <row r="633" spans="1:75" x14ac:dyDescent="0.3">
      <c r="A633" s="14">
        <v>632</v>
      </c>
      <c r="B633" s="15">
        <v>46062</v>
      </c>
      <c r="C633" s="23" t="s">
        <v>40</v>
      </c>
      <c r="D633" s="17" t="str">
        <f t="shared" si="154"/>
        <v>HO</v>
      </c>
      <c r="E633" s="18" t="s">
        <v>104</v>
      </c>
      <c r="F633" s="18" t="s">
        <v>101</v>
      </c>
      <c r="G633" s="19" t="s">
        <v>107</v>
      </c>
      <c r="H633" s="19"/>
      <c r="I633" s="19"/>
      <c r="J633" s="20">
        <v>104738</v>
      </c>
      <c r="K633" s="21" t="str">
        <f>VLOOKUP(J633,'[2]Item List (3)'!A$1:B$110000,2,FALSE)</f>
        <v>IR.IR 20X28.6X16</v>
      </c>
      <c r="L633" s="20">
        <v>251207011</v>
      </c>
      <c r="M633" s="16" t="s">
        <v>138</v>
      </c>
      <c r="N633" s="16">
        <v>20</v>
      </c>
      <c r="O633" s="22">
        <f t="shared" si="155"/>
        <v>180</v>
      </c>
      <c r="P633" s="16">
        <v>1</v>
      </c>
      <c r="Q633" s="16">
        <v>174</v>
      </c>
      <c r="R633" s="16"/>
      <c r="S633" s="16"/>
      <c r="T633" s="16"/>
      <c r="U633" s="23">
        <f t="shared" si="165"/>
        <v>174</v>
      </c>
      <c r="V633" s="16">
        <v>120</v>
      </c>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v>360</v>
      </c>
      <c r="AS633" s="16"/>
      <c r="AT633" s="16"/>
      <c r="AU633" s="16"/>
      <c r="AV633" s="16"/>
      <c r="AW633" s="16"/>
      <c r="AX633" s="16"/>
      <c r="AY633" s="16"/>
      <c r="AZ633" s="16"/>
      <c r="BA633" s="16"/>
      <c r="BB633" s="16"/>
      <c r="BC633" s="16"/>
      <c r="BD633" s="16"/>
      <c r="BE633" s="16"/>
      <c r="BF633" s="16"/>
      <c r="BG633" s="23">
        <f t="shared" si="170"/>
        <v>480</v>
      </c>
      <c r="BH633" s="24">
        <f t="shared" si="156"/>
        <v>8</v>
      </c>
      <c r="BI633" s="25">
        <f t="shared" si="169"/>
        <v>2</v>
      </c>
      <c r="BJ633" s="25">
        <f t="shared" si="157"/>
        <v>25</v>
      </c>
      <c r="BK633" s="26">
        <f t="shared" si="166"/>
        <v>48.333333333333336</v>
      </c>
      <c r="BL633" s="26">
        <f t="shared" si="167"/>
        <v>100</v>
      </c>
      <c r="BM633" s="26">
        <f t="shared" si="158"/>
        <v>12.083333333333336</v>
      </c>
      <c r="BN633" s="27">
        <f t="shared" si="164"/>
        <v>0</v>
      </c>
      <c r="BO633" s="27">
        <f t="shared" si="159"/>
        <v>1440</v>
      </c>
      <c r="BP633" s="27">
        <f t="shared" si="160"/>
        <v>6</v>
      </c>
      <c r="BQ633" s="28">
        <f t="shared" si="161"/>
        <v>1080</v>
      </c>
      <c r="BR633" s="29"/>
      <c r="BS633" s="29"/>
      <c r="BT633" s="29"/>
      <c r="BU633" s="30"/>
      <c r="BV633" s="29"/>
      <c r="BW633" s="16">
        <f t="shared" si="162"/>
        <v>174</v>
      </c>
    </row>
    <row r="634" spans="1:75" x14ac:dyDescent="0.3">
      <c r="A634" s="14">
        <v>633</v>
      </c>
      <c r="B634" s="15">
        <v>46062</v>
      </c>
      <c r="C634" s="23" t="s">
        <v>38</v>
      </c>
      <c r="D634" s="17" t="str">
        <f t="shared" si="154"/>
        <v>HO</v>
      </c>
      <c r="E634" s="18" t="s">
        <v>108</v>
      </c>
      <c r="F634" s="18"/>
      <c r="G634" s="19"/>
      <c r="H634" s="19"/>
      <c r="I634" s="19"/>
      <c r="J634" s="20"/>
      <c r="K634" s="21" t="e">
        <f>VLOOKUP(J634,'[2]Item List (3)'!A$1:B$110000,2,FALSE)</f>
        <v>#N/A</v>
      </c>
      <c r="L634" s="20"/>
      <c r="M634" s="16" t="s">
        <v>138</v>
      </c>
      <c r="N634" s="16"/>
      <c r="O634" s="22" t="str">
        <f t="shared" si="155"/>
        <v/>
      </c>
      <c r="P634" s="16"/>
      <c r="Q634" s="16"/>
      <c r="R634" s="16"/>
      <c r="S634" s="16"/>
      <c r="T634" s="16"/>
      <c r="U634" s="23">
        <f t="shared" si="165"/>
        <v>0</v>
      </c>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v>480</v>
      </c>
      <c r="BG634" s="23">
        <f t="shared" si="170"/>
        <v>480</v>
      </c>
      <c r="BH634" s="24">
        <f t="shared" si="156"/>
        <v>8</v>
      </c>
      <c r="BI634" s="25">
        <f t="shared" si="169"/>
        <v>0</v>
      </c>
      <c r="BJ634" s="25">
        <f t="shared" si="157"/>
        <v>0</v>
      </c>
      <c r="BK634" s="26">
        <f t="shared" si="166"/>
        <v>0</v>
      </c>
      <c r="BL634" s="26">
        <f t="shared" si="167"/>
        <v>0</v>
      </c>
      <c r="BM634" s="26">
        <f t="shared" si="158"/>
        <v>0</v>
      </c>
      <c r="BN634" s="27">
        <f t="shared" si="164"/>
        <v>8</v>
      </c>
      <c r="BO634" s="27">
        <f t="shared" si="159"/>
        <v>0</v>
      </c>
      <c r="BP634" s="27">
        <f t="shared" si="160"/>
        <v>0</v>
      </c>
      <c r="BQ634" s="28">
        <f t="shared" si="161"/>
        <v>0</v>
      </c>
      <c r="BR634" s="29"/>
      <c r="BS634" s="29"/>
      <c r="BT634" s="29"/>
      <c r="BU634" s="30"/>
      <c r="BV634" s="29"/>
      <c r="BW634" s="16">
        <f t="shared" si="162"/>
        <v>0</v>
      </c>
    </row>
    <row r="635" spans="1:75" x14ac:dyDescent="0.3">
      <c r="A635" s="14">
        <v>634</v>
      </c>
      <c r="B635" s="15">
        <v>46062</v>
      </c>
      <c r="C635" s="23" t="s">
        <v>40</v>
      </c>
      <c r="D635" s="17" t="str">
        <f t="shared" si="154"/>
        <v>HO</v>
      </c>
      <c r="E635" s="18" t="s">
        <v>108</v>
      </c>
      <c r="F635" s="18"/>
      <c r="G635" s="19"/>
      <c r="H635" s="19"/>
      <c r="I635" s="19"/>
      <c r="J635" s="20"/>
      <c r="K635" s="21" t="e">
        <f>VLOOKUP(J635,'[2]Item List (3)'!A$1:B$110000,2,FALSE)</f>
        <v>#N/A</v>
      </c>
      <c r="L635" s="20"/>
      <c r="M635" s="16" t="s">
        <v>138</v>
      </c>
      <c r="N635" s="16"/>
      <c r="O635" s="22" t="str">
        <f t="shared" si="155"/>
        <v/>
      </c>
      <c r="P635" s="16"/>
      <c r="Q635" s="16"/>
      <c r="R635" s="16"/>
      <c r="S635" s="16"/>
      <c r="T635" s="16"/>
      <c r="U635" s="23">
        <f t="shared" si="165"/>
        <v>0</v>
      </c>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v>480</v>
      </c>
      <c r="BG635" s="23">
        <f t="shared" si="170"/>
        <v>480</v>
      </c>
      <c r="BH635" s="24">
        <f t="shared" si="156"/>
        <v>8</v>
      </c>
      <c r="BI635" s="25">
        <f t="shared" si="169"/>
        <v>0</v>
      </c>
      <c r="BJ635" s="25">
        <f t="shared" si="157"/>
        <v>0</v>
      </c>
      <c r="BK635" s="26">
        <f t="shared" si="166"/>
        <v>0</v>
      </c>
      <c r="BL635" s="26">
        <f t="shared" si="167"/>
        <v>0</v>
      </c>
      <c r="BM635" s="26">
        <f t="shared" si="158"/>
        <v>0</v>
      </c>
      <c r="BN635" s="27">
        <f t="shared" si="164"/>
        <v>8</v>
      </c>
      <c r="BO635" s="27">
        <f t="shared" si="159"/>
        <v>0</v>
      </c>
      <c r="BP635" s="27">
        <f t="shared" si="160"/>
        <v>0</v>
      </c>
      <c r="BQ635" s="28">
        <f t="shared" si="161"/>
        <v>0</v>
      </c>
      <c r="BR635" s="29"/>
      <c r="BS635" s="29"/>
      <c r="BT635" s="29"/>
      <c r="BU635" s="30"/>
      <c r="BV635" s="29"/>
      <c r="BW635" s="16">
        <f t="shared" si="162"/>
        <v>0</v>
      </c>
    </row>
    <row r="636" spans="1:75" x14ac:dyDescent="0.3">
      <c r="A636" s="14">
        <v>635</v>
      </c>
      <c r="B636" s="15">
        <v>46062</v>
      </c>
      <c r="C636" s="23" t="s">
        <v>38</v>
      </c>
      <c r="D636" s="17" t="str">
        <f t="shared" ref="D636:D690" si="171">LEFT(E636,2)</f>
        <v>HO</v>
      </c>
      <c r="E636" s="18" t="s">
        <v>111</v>
      </c>
      <c r="F636" s="18" t="s">
        <v>101</v>
      </c>
      <c r="G636" s="19" t="s">
        <v>112</v>
      </c>
      <c r="H636" s="19"/>
      <c r="I636" s="19"/>
      <c r="J636" s="20">
        <v>104299</v>
      </c>
      <c r="K636" s="21" t="str">
        <f>VLOOKUP(J636,'[2]Item List (3)'!A$1:B$110000,2,FALSE)</f>
        <v>IR.9916</v>
      </c>
      <c r="L636" s="20">
        <v>251207010</v>
      </c>
      <c r="M636" s="16" t="s">
        <v>138</v>
      </c>
      <c r="N636" s="16">
        <v>15</v>
      </c>
      <c r="O636" s="22">
        <f t="shared" si="155"/>
        <v>240</v>
      </c>
      <c r="P636" s="16">
        <v>1</v>
      </c>
      <c r="Q636" s="16">
        <v>1560</v>
      </c>
      <c r="R636" s="16"/>
      <c r="S636" s="16"/>
      <c r="T636" s="16"/>
      <c r="U636" s="23">
        <f t="shared" si="165"/>
        <v>1560</v>
      </c>
      <c r="V636" s="16">
        <v>405</v>
      </c>
      <c r="W636" s="16"/>
      <c r="X636" s="16">
        <v>45</v>
      </c>
      <c r="Y636" s="16"/>
      <c r="Z636" s="16"/>
      <c r="AA636" s="16"/>
      <c r="AB636" s="16"/>
      <c r="AC636" s="16"/>
      <c r="AD636" s="16"/>
      <c r="AE636" s="16"/>
      <c r="AF636" s="16"/>
      <c r="AG636" s="16"/>
      <c r="AH636" s="16"/>
      <c r="AI636" s="16"/>
      <c r="AJ636" s="16"/>
      <c r="AK636" s="16"/>
      <c r="AL636" s="16"/>
      <c r="AM636" s="16"/>
      <c r="AN636" s="16"/>
      <c r="AO636" s="16"/>
      <c r="AP636" s="16">
        <v>30</v>
      </c>
      <c r="AQ636" s="16"/>
      <c r="AR636" s="16"/>
      <c r="AS636" s="16"/>
      <c r="AT636" s="16"/>
      <c r="AU636" s="16"/>
      <c r="AV636" s="16"/>
      <c r="AW636" s="16"/>
      <c r="AX636" s="16"/>
      <c r="AY636" s="16"/>
      <c r="AZ636" s="16"/>
      <c r="BA636" s="16"/>
      <c r="BB636" s="16"/>
      <c r="BC636" s="16"/>
      <c r="BD636" s="16"/>
      <c r="BE636" s="16"/>
      <c r="BF636" s="16"/>
      <c r="BG636" s="23">
        <f t="shared" si="170"/>
        <v>480</v>
      </c>
      <c r="BH636" s="24">
        <f t="shared" si="156"/>
        <v>8</v>
      </c>
      <c r="BI636" s="25">
        <f t="shared" si="169"/>
        <v>6.75</v>
      </c>
      <c r="BJ636" s="25">
        <f t="shared" si="157"/>
        <v>84.375</v>
      </c>
      <c r="BK636" s="26">
        <f t="shared" si="166"/>
        <v>96.296296296296291</v>
      </c>
      <c r="BL636" s="26">
        <f t="shared" si="167"/>
        <v>100</v>
      </c>
      <c r="BM636" s="26">
        <f t="shared" si="158"/>
        <v>81.249999999999986</v>
      </c>
      <c r="BN636" s="27">
        <f t="shared" si="164"/>
        <v>0.5</v>
      </c>
      <c r="BO636" s="27">
        <f t="shared" si="159"/>
        <v>1800</v>
      </c>
      <c r="BP636" s="27">
        <f t="shared" si="160"/>
        <v>0.75</v>
      </c>
      <c r="BQ636" s="28">
        <f t="shared" si="161"/>
        <v>180</v>
      </c>
      <c r="BR636" s="29"/>
      <c r="BS636" s="29"/>
      <c r="BT636" s="29"/>
      <c r="BU636" s="30"/>
      <c r="BV636" s="29"/>
      <c r="BW636" s="16">
        <f t="shared" si="162"/>
        <v>1560</v>
      </c>
    </row>
    <row r="637" spans="1:75" x14ac:dyDescent="0.3">
      <c r="A637" s="14">
        <v>636</v>
      </c>
      <c r="B637" s="15">
        <v>46062</v>
      </c>
      <c r="C637" s="23" t="s">
        <v>40</v>
      </c>
      <c r="D637" s="17" t="str">
        <f t="shared" si="171"/>
        <v>HO</v>
      </c>
      <c r="E637" s="18" t="s">
        <v>111</v>
      </c>
      <c r="F637" s="18" t="s">
        <v>101</v>
      </c>
      <c r="G637" s="19" t="s">
        <v>46</v>
      </c>
      <c r="H637" s="19"/>
      <c r="I637" s="19"/>
      <c r="J637" s="20">
        <v>104299</v>
      </c>
      <c r="K637" s="21" t="str">
        <f>VLOOKUP(J637,'[2]Item List (3)'!A$1:B$110000,2,FALSE)</f>
        <v>IR.9916</v>
      </c>
      <c r="L637" s="20">
        <v>260107018</v>
      </c>
      <c r="M637" s="16" t="s">
        <v>138</v>
      </c>
      <c r="N637" s="16">
        <v>15</v>
      </c>
      <c r="O637" s="22">
        <f t="shared" si="155"/>
        <v>240</v>
      </c>
      <c r="P637" s="16">
        <v>1</v>
      </c>
      <c r="Q637" s="16">
        <v>1743</v>
      </c>
      <c r="R637" s="16"/>
      <c r="S637" s="16"/>
      <c r="T637" s="16"/>
      <c r="U637" s="23">
        <f t="shared" si="165"/>
        <v>1743</v>
      </c>
      <c r="V637" s="16">
        <v>450</v>
      </c>
      <c r="W637" s="16"/>
      <c r="X637" s="16"/>
      <c r="Y637" s="16"/>
      <c r="Z637" s="16"/>
      <c r="AA637" s="16"/>
      <c r="AB637" s="16"/>
      <c r="AC637" s="16"/>
      <c r="AD637" s="16"/>
      <c r="AE637" s="16"/>
      <c r="AF637" s="16"/>
      <c r="AG637" s="16"/>
      <c r="AH637" s="16"/>
      <c r="AI637" s="16"/>
      <c r="AJ637" s="16"/>
      <c r="AK637" s="16"/>
      <c r="AL637" s="16"/>
      <c r="AM637" s="16"/>
      <c r="AN637" s="16"/>
      <c r="AO637" s="16"/>
      <c r="AP637" s="16">
        <v>30</v>
      </c>
      <c r="AQ637" s="16"/>
      <c r="AR637" s="16"/>
      <c r="AS637" s="16"/>
      <c r="AT637" s="16"/>
      <c r="AU637" s="16"/>
      <c r="AV637" s="16"/>
      <c r="AW637" s="16"/>
      <c r="AX637" s="16"/>
      <c r="AY637" s="16"/>
      <c r="AZ637" s="16"/>
      <c r="BA637" s="16"/>
      <c r="BB637" s="16"/>
      <c r="BC637" s="16"/>
      <c r="BD637" s="16"/>
      <c r="BE637" s="16"/>
      <c r="BF637" s="16"/>
      <c r="BG637" s="23">
        <f t="shared" si="170"/>
        <v>480</v>
      </c>
      <c r="BH637" s="24">
        <f t="shared" si="156"/>
        <v>8</v>
      </c>
      <c r="BI637" s="25">
        <f t="shared" si="169"/>
        <v>7.5</v>
      </c>
      <c r="BJ637" s="25">
        <f t="shared" si="157"/>
        <v>93.75</v>
      </c>
      <c r="BK637" s="26">
        <f t="shared" si="166"/>
        <v>96.833333333333343</v>
      </c>
      <c r="BL637" s="26">
        <f t="shared" si="167"/>
        <v>100</v>
      </c>
      <c r="BM637" s="26">
        <f t="shared" si="158"/>
        <v>90.78125</v>
      </c>
      <c r="BN637" s="27">
        <f t="shared" si="164"/>
        <v>0.5</v>
      </c>
      <c r="BO637" s="27">
        <f t="shared" si="159"/>
        <v>1800</v>
      </c>
      <c r="BP637" s="27">
        <f t="shared" si="160"/>
        <v>0</v>
      </c>
      <c r="BQ637" s="28">
        <f t="shared" si="161"/>
        <v>0</v>
      </c>
      <c r="BR637" s="29"/>
      <c r="BS637" s="29"/>
      <c r="BT637" s="29"/>
      <c r="BU637" s="30"/>
      <c r="BV637" s="29"/>
      <c r="BW637" s="16">
        <f t="shared" si="162"/>
        <v>1743</v>
      </c>
    </row>
    <row r="638" spans="1:75" x14ac:dyDescent="0.3">
      <c r="A638" s="14">
        <v>637</v>
      </c>
      <c r="B638" s="15">
        <v>46062</v>
      </c>
      <c r="C638" s="23" t="s">
        <v>38</v>
      </c>
      <c r="D638" s="17" t="str">
        <f t="shared" si="171"/>
        <v>HO</v>
      </c>
      <c r="E638" s="18" t="s">
        <v>113</v>
      </c>
      <c r="F638" s="18"/>
      <c r="G638" s="19"/>
      <c r="H638" s="19"/>
      <c r="I638" s="19"/>
      <c r="J638" s="20"/>
      <c r="K638" s="21" t="e">
        <f>VLOOKUP(J638,'[2]Item List (3)'!A$1:B$110000,2,FALSE)</f>
        <v>#N/A</v>
      </c>
      <c r="L638" s="20"/>
      <c r="M638" s="16" t="s">
        <v>138</v>
      </c>
      <c r="N638" s="16"/>
      <c r="O638" s="22" t="str">
        <f t="shared" si="155"/>
        <v/>
      </c>
      <c r="P638" s="16"/>
      <c r="Q638" s="16"/>
      <c r="R638" s="16"/>
      <c r="S638" s="16"/>
      <c r="T638" s="16"/>
      <c r="U638" s="23">
        <f t="shared" si="165"/>
        <v>0</v>
      </c>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v>480</v>
      </c>
      <c r="AV638" s="16"/>
      <c r="AW638" s="16"/>
      <c r="AX638" s="16"/>
      <c r="AY638" s="16"/>
      <c r="AZ638" s="16"/>
      <c r="BA638" s="16"/>
      <c r="BB638" s="16"/>
      <c r="BC638" s="16"/>
      <c r="BD638" s="16"/>
      <c r="BE638" s="16"/>
      <c r="BF638" s="16"/>
      <c r="BG638" s="23">
        <f t="shared" si="170"/>
        <v>480</v>
      </c>
      <c r="BH638" s="24">
        <f t="shared" si="156"/>
        <v>8</v>
      </c>
      <c r="BI638" s="25">
        <f t="shared" si="169"/>
        <v>0</v>
      </c>
      <c r="BJ638" s="25">
        <f t="shared" si="157"/>
        <v>0</v>
      </c>
      <c r="BK638" s="26">
        <f t="shared" si="166"/>
        <v>0</v>
      </c>
      <c r="BL638" s="26">
        <f t="shared" si="167"/>
        <v>0</v>
      </c>
      <c r="BM638" s="26">
        <f t="shared" si="158"/>
        <v>0</v>
      </c>
      <c r="BN638" s="27">
        <f t="shared" si="164"/>
        <v>0</v>
      </c>
      <c r="BO638" s="27">
        <f t="shared" si="159"/>
        <v>0</v>
      </c>
      <c r="BP638" s="27">
        <f t="shared" si="160"/>
        <v>8</v>
      </c>
      <c r="BQ638" s="28">
        <f t="shared" si="161"/>
        <v>0</v>
      </c>
      <c r="BR638" s="29"/>
      <c r="BS638" s="29"/>
      <c r="BT638" s="29"/>
      <c r="BU638" s="30"/>
      <c r="BV638" s="29"/>
      <c r="BW638" s="16">
        <f t="shared" si="162"/>
        <v>0</v>
      </c>
    </row>
    <row r="639" spans="1:75" x14ac:dyDescent="0.3">
      <c r="A639" s="14">
        <v>638</v>
      </c>
      <c r="B639" s="15">
        <v>46062</v>
      </c>
      <c r="C639" s="23" t="s">
        <v>40</v>
      </c>
      <c r="D639" s="17" t="str">
        <f t="shared" si="171"/>
        <v>HO</v>
      </c>
      <c r="E639" s="18" t="s">
        <v>113</v>
      </c>
      <c r="F639" s="18"/>
      <c r="G639" s="19"/>
      <c r="H639" s="19"/>
      <c r="I639" s="19"/>
      <c r="J639" s="20"/>
      <c r="K639" s="21" t="e">
        <f>VLOOKUP(J639,'[2]Item List (3)'!A$1:B$110000,2,FALSE)</f>
        <v>#N/A</v>
      </c>
      <c r="L639" s="20"/>
      <c r="M639" s="16" t="s">
        <v>138</v>
      </c>
      <c r="N639" s="16"/>
      <c r="O639" s="22" t="str">
        <f t="shared" si="155"/>
        <v/>
      </c>
      <c r="P639" s="16"/>
      <c r="Q639" s="16"/>
      <c r="R639" s="16"/>
      <c r="S639" s="16"/>
      <c r="T639" s="16"/>
      <c r="U639" s="23">
        <f t="shared" si="165"/>
        <v>0</v>
      </c>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v>480</v>
      </c>
      <c r="AV639" s="16"/>
      <c r="AW639" s="16"/>
      <c r="AX639" s="16"/>
      <c r="AY639" s="16"/>
      <c r="AZ639" s="16"/>
      <c r="BA639" s="16"/>
      <c r="BB639" s="16"/>
      <c r="BC639" s="16"/>
      <c r="BD639" s="16"/>
      <c r="BE639" s="16"/>
      <c r="BF639" s="16"/>
      <c r="BG639" s="23">
        <f t="shared" si="170"/>
        <v>480</v>
      </c>
      <c r="BH639" s="24">
        <f t="shared" si="156"/>
        <v>8</v>
      </c>
      <c r="BI639" s="25">
        <f t="shared" si="169"/>
        <v>0</v>
      </c>
      <c r="BJ639" s="25">
        <f t="shared" si="157"/>
        <v>0</v>
      </c>
      <c r="BK639" s="26">
        <f t="shared" si="166"/>
        <v>0</v>
      </c>
      <c r="BL639" s="26">
        <f t="shared" si="167"/>
        <v>0</v>
      </c>
      <c r="BM639" s="26">
        <f t="shared" si="158"/>
        <v>0</v>
      </c>
      <c r="BN639" s="27">
        <f t="shared" si="164"/>
        <v>0</v>
      </c>
      <c r="BO639" s="27">
        <f t="shared" si="159"/>
        <v>0</v>
      </c>
      <c r="BP639" s="27">
        <f t="shared" si="160"/>
        <v>8</v>
      </c>
      <c r="BQ639" s="28">
        <f t="shared" si="161"/>
        <v>0</v>
      </c>
      <c r="BR639" s="29"/>
      <c r="BS639" s="29"/>
      <c r="BT639" s="29"/>
      <c r="BU639" s="30"/>
      <c r="BV639" s="29"/>
      <c r="BW639" s="16">
        <f t="shared" si="162"/>
        <v>0</v>
      </c>
    </row>
    <row r="640" spans="1:75" x14ac:dyDescent="0.3">
      <c r="A640" s="14">
        <v>639</v>
      </c>
      <c r="B640" s="15">
        <v>46062</v>
      </c>
      <c r="C640" s="23" t="s">
        <v>38</v>
      </c>
      <c r="D640" s="17" t="str">
        <f t="shared" si="171"/>
        <v>HO</v>
      </c>
      <c r="E640" s="18" t="s">
        <v>115</v>
      </c>
      <c r="F640" s="18"/>
      <c r="G640" s="19"/>
      <c r="H640" s="19"/>
      <c r="I640" s="19"/>
      <c r="J640" s="20"/>
      <c r="K640" s="21" t="e">
        <f>VLOOKUP(J640,'[2]Item List (3)'!A$1:B$110000,2,FALSE)</f>
        <v>#N/A</v>
      </c>
      <c r="L640" s="20"/>
      <c r="M640" s="16" t="s">
        <v>138</v>
      </c>
      <c r="N640" s="16"/>
      <c r="O640" s="22" t="str">
        <f t="shared" si="155"/>
        <v/>
      </c>
      <c r="P640" s="16"/>
      <c r="Q640" s="16"/>
      <c r="R640" s="16"/>
      <c r="S640" s="16"/>
      <c r="T640" s="16"/>
      <c r="U640" s="23">
        <f t="shared" si="165"/>
        <v>0</v>
      </c>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v>480</v>
      </c>
      <c r="BG640" s="23">
        <f t="shared" si="170"/>
        <v>480</v>
      </c>
      <c r="BH640" s="24">
        <f t="shared" si="156"/>
        <v>8</v>
      </c>
      <c r="BI640" s="25">
        <f t="shared" si="169"/>
        <v>0</v>
      </c>
      <c r="BJ640" s="25">
        <f t="shared" si="157"/>
        <v>0</v>
      </c>
      <c r="BK640" s="26">
        <f t="shared" si="166"/>
        <v>0</v>
      </c>
      <c r="BL640" s="26">
        <f t="shared" si="167"/>
        <v>0</v>
      </c>
      <c r="BM640" s="26">
        <f t="shared" si="158"/>
        <v>0</v>
      </c>
      <c r="BN640" s="27">
        <f t="shared" si="164"/>
        <v>8</v>
      </c>
      <c r="BO640" s="27">
        <f t="shared" si="159"/>
        <v>0</v>
      </c>
      <c r="BP640" s="27">
        <f t="shared" si="160"/>
        <v>0</v>
      </c>
      <c r="BQ640" s="28">
        <f t="shared" si="161"/>
        <v>0</v>
      </c>
      <c r="BR640" s="29"/>
      <c r="BS640" s="29"/>
      <c r="BT640" s="29"/>
      <c r="BU640" s="30"/>
      <c r="BV640" s="29"/>
      <c r="BW640" s="16">
        <f t="shared" si="162"/>
        <v>0</v>
      </c>
    </row>
    <row r="641" spans="1:75" x14ac:dyDescent="0.3">
      <c r="A641" s="14">
        <v>640</v>
      </c>
      <c r="B641" s="15">
        <v>46062</v>
      </c>
      <c r="C641" s="23" t="s">
        <v>40</v>
      </c>
      <c r="D641" s="17" t="str">
        <f t="shared" si="171"/>
        <v>HO</v>
      </c>
      <c r="E641" s="18" t="s">
        <v>115</v>
      </c>
      <c r="F641" s="18"/>
      <c r="G641" s="19"/>
      <c r="H641" s="19"/>
      <c r="I641" s="19"/>
      <c r="J641" s="20"/>
      <c r="K641" s="21" t="e">
        <f>VLOOKUP(J641,'[2]Item List (3)'!A$1:B$110000,2,FALSE)</f>
        <v>#N/A</v>
      </c>
      <c r="L641" s="20"/>
      <c r="M641" s="16" t="s">
        <v>138</v>
      </c>
      <c r="N641" s="16"/>
      <c r="O641" s="22" t="str">
        <f t="shared" si="155"/>
        <v/>
      </c>
      <c r="P641" s="16"/>
      <c r="Q641" s="16"/>
      <c r="R641" s="16"/>
      <c r="S641" s="16"/>
      <c r="T641" s="16"/>
      <c r="U641" s="23">
        <f t="shared" si="165"/>
        <v>0</v>
      </c>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v>480</v>
      </c>
      <c r="BG641" s="23">
        <f t="shared" si="170"/>
        <v>480</v>
      </c>
      <c r="BH641" s="24">
        <f t="shared" si="156"/>
        <v>8</v>
      </c>
      <c r="BI641" s="25">
        <f t="shared" si="169"/>
        <v>0</v>
      </c>
      <c r="BJ641" s="25">
        <f t="shared" si="157"/>
        <v>0</v>
      </c>
      <c r="BK641" s="26">
        <f t="shared" si="166"/>
        <v>0</v>
      </c>
      <c r="BL641" s="26">
        <f t="shared" si="167"/>
        <v>0</v>
      </c>
      <c r="BM641" s="26">
        <f t="shared" si="158"/>
        <v>0</v>
      </c>
      <c r="BN641" s="27">
        <f t="shared" si="164"/>
        <v>8</v>
      </c>
      <c r="BO641" s="27">
        <f t="shared" si="159"/>
        <v>0</v>
      </c>
      <c r="BP641" s="27">
        <f t="shared" si="160"/>
        <v>0</v>
      </c>
      <c r="BQ641" s="28">
        <f t="shared" si="161"/>
        <v>0</v>
      </c>
      <c r="BR641" s="29"/>
      <c r="BS641" s="29"/>
      <c r="BT641" s="29"/>
      <c r="BU641" s="30"/>
      <c r="BV641" s="29"/>
      <c r="BW641" s="16">
        <f t="shared" si="162"/>
        <v>0</v>
      </c>
    </row>
    <row r="642" spans="1:75" x14ac:dyDescent="0.3">
      <c r="A642" s="14">
        <v>641</v>
      </c>
      <c r="B642" s="15">
        <v>46062</v>
      </c>
      <c r="C642" s="23" t="s">
        <v>38</v>
      </c>
      <c r="D642" s="17" t="str">
        <f t="shared" si="171"/>
        <v>HO</v>
      </c>
      <c r="E642" s="18" t="s">
        <v>116</v>
      </c>
      <c r="F642" s="18" t="s">
        <v>101</v>
      </c>
      <c r="G642" s="19" t="s">
        <v>114</v>
      </c>
      <c r="H642" s="19"/>
      <c r="I642" s="19"/>
      <c r="J642" s="20">
        <v>200497.11</v>
      </c>
      <c r="K642" s="21" t="str">
        <f>VLOOKUP(J642,'[2]Item List (3)'!A$1:B$110000,2,FALSE)</f>
        <v>OR.MNA6718G</v>
      </c>
      <c r="L642" s="20">
        <v>260129020</v>
      </c>
      <c r="M642" s="16" t="s">
        <v>141</v>
      </c>
      <c r="N642" s="16">
        <v>15</v>
      </c>
      <c r="O642" s="22">
        <f t="shared" ref="O642:O705" si="172">IFERROR(3600/N642,"")</f>
        <v>240</v>
      </c>
      <c r="P642" s="16">
        <v>1</v>
      </c>
      <c r="Q642" s="16">
        <v>1663</v>
      </c>
      <c r="R642" s="16"/>
      <c r="S642" s="16"/>
      <c r="T642" s="16"/>
      <c r="U642" s="23">
        <f t="shared" si="165"/>
        <v>1663</v>
      </c>
      <c r="V642" s="16">
        <v>430</v>
      </c>
      <c r="W642" s="16"/>
      <c r="X642" s="16">
        <v>20</v>
      </c>
      <c r="Y642" s="16"/>
      <c r="Z642" s="16"/>
      <c r="AA642" s="16"/>
      <c r="AB642" s="16"/>
      <c r="AC642" s="16"/>
      <c r="AD642" s="16"/>
      <c r="AE642" s="16"/>
      <c r="AF642" s="16"/>
      <c r="AG642" s="16"/>
      <c r="AH642" s="16"/>
      <c r="AI642" s="16"/>
      <c r="AJ642" s="16"/>
      <c r="AK642" s="16"/>
      <c r="AL642" s="16"/>
      <c r="AM642" s="16"/>
      <c r="AN642" s="16"/>
      <c r="AO642" s="16"/>
      <c r="AP642" s="16">
        <v>30</v>
      </c>
      <c r="AQ642" s="16"/>
      <c r="AR642" s="16"/>
      <c r="AS642" s="16"/>
      <c r="AT642" s="16"/>
      <c r="AU642" s="16"/>
      <c r="AV642" s="16"/>
      <c r="AW642" s="16"/>
      <c r="AX642" s="16"/>
      <c r="AY642" s="16"/>
      <c r="AZ642" s="16"/>
      <c r="BA642" s="16"/>
      <c r="BB642" s="16"/>
      <c r="BC642" s="16"/>
      <c r="BD642" s="16"/>
      <c r="BE642" s="16"/>
      <c r="BF642" s="16"/>
      <c r="BG642" s="23">
        <f t="shared" si="170"/>
        <v>480</v>
      </c>
      <c r="BH642" s="24">
        <f t="shared" ref="BH642:BH705" si="173">BG642/60</f>
        <v>8</v>
      </c>
      <c r="BI642" s="25">
        <f t="shared" si="169"/>
        <v>7.166666666666667</v>
      </c>
      <c r="BJ642" s="25">
        <f t="shared" ref="BJ642:BJ690" si="174">IFERROR(BI642/BH642*100,0)</f>
        <v>89.583333333333343</v>
      </c>
      <c r="BK642" s="26">
        <f t="shared" si="166"/>
        <v>96.686046511627907</v>
      </c>
      <c r="BL642" s="26">
        <f t="shared" si="167"/>
        <v>100</v>
      </c>
      <c r="BM642" s="26">
        <f t="shared" ref="BM642:BM690" si="175">IFERROR((((BJ642*BK642*BL642)/1000000)*100),0)</f>
        <v>86.614583333333343</v>
      </c>
      <c r="BN642" s="27">
        <f t="shared" si="164"/>
        <v>0.5</v>
      </c>
      <c r="BO642" s="27">
        <f t="shared" ref="BO642:BO643" si="176">IFERROR(((BH642-BN642)*3600)/N642,0)</f>
        <v>1800</v>
      </c>
      <c r="BP642" s="27">
        <f t="shared" ref="BP642:BP643" si="177">IFERROR(SUM(W642:BF642)/60-BN642,0)</f>
        <v>0.33333333333333337</v>
      </c>
      <c r="BQ642" s="28">
        <f t="shared" ref="BQ642:BQ643" si="178">IFERROR(BP642*3600/N642,0)</f>
        <v>80.000000000000014</v>
      </c>
      <c r="BR642" s="29"/>
      <c r="BS642" s="29"/>
      <c r="BT642" s="29"/>
      <c r="BU642" s="30"/>
      <c r="BV642" s="29"/>
      <c r="BW642" s="16">
        <f t="shared" si="162"/>
        <v>1663</v>
      </c>
    </row>
    <row r="643" spans="1:75" x14ac:dyDescent="0.3">
      <c r="A643" s="14">
        <v>642</v>
      </c>
      <c r="B643" s="15">
        <v>46062</v>
      </c>
      <c r="C643" s="23" t="s">
        <v>40</v>
      </c>
      <c r="D643" s="17" t="str">
        <f t="shared" si="171"/>
        <v>HO</v>
      </c>
      <c r="E643" s="18" t="s">
        <v>116</v>
      </c>
      <c r="F643" s="18"/>
      <c r="G643" s="19"/>
      <c r="H643" s="19"/>
      <c r="I643" s="19"/>
      <c r="J643" s="20"/>
      <c r="K643" s="21" t="e">
        <f>VLOOKUP(J643,'[2]Item List (3)'!A$1:B$110000,2,FALSE)</f>
        <v>#N/A</v>
      </c>
      <c r="L643" s="20"/>
      <c r="M643" s="16" t="s">
        <v>138</v>
      </c>
      <c r="N643" s="16"/>
      <c r="O643" s="22" t="str">
        <f t="shared" si="172"/>
        <v/>
      </c>
      <c r="P643" s="16"/>
      <c r="Q643" s="16"/>
      <c r="R643" s="16"/>
      <c r="S643" s="16"/>
      <c r="T643" s="16"/>
      <c r="U643" s="23">
        <f t="shared" si="165"/>
        <v>0</v>
      </c>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v>480</v>
      </c>
      <c r="AV643" s="16"/>
      <c r="AW643" s="16"/>
      <c r="AX643" s="16"/>
      <c r="AY643" s="16"/>
      <c r="AZ643" s="16"/>
      <c r="BA643" s="16"/>
      <c r="BB643" s="16"/>
      <c r="BC643" s="16"/>
      <c r="BD643" s="16"/>
      <c r="BE643" s="16"/>
      <c r="BF643" s="16"/>
      <c r="BG643" s="23">
        <f t="shared" si="170"/>
        <v>480</v>
      </c>
      <c r="BH643" s="24">
        <f t="shared" si="173"/>
        <v>8</v>
      </c>
      <c r="BI643" s="25">
        <f t="shared" si="169"/>
        <v>0</v>
      </c>
      <c r="BJ643" s="25">
        <f t="shared" si="174"/>
        <v>0</v>
      </c>
      <c r="BK643" s="26">
        <f t="shared" si="166"/>
        <v>0</v>
      </c>
      <c r="BL643" s="26">
        <f t="shared" si="167"/>
        <v>0</v>
      </c>
      <c r="BM643" s="26">
        <f t="shared" si="175"/>
        <v>0</v>
      </c>
      <c r="BN643" s="27">
        <f t="shared" si="164"/>
        <v>0</v>
      </c>
      <c r="BO643" s="27">
        <f t="shared" si="176"/>
        <v>0</v>
      </c>
      <c r="BP643" s="27">
        <f t="shared" si="177"/>
        <v>8</v>
      </c>
      <c r="BQ643" s="28">
        <f t="shared" si="178"/>
        <v>0</v>
      </c>
      <c r="BR643" s="29"/>
      <c r="BS643" s="29"/>
      <c r="BT643" s="29"/>
      <c r="BU643" s="30"/>
      <c r="BV643" s="29"/>
      <c r="BW643" s="16">
        <f t="shared" ref="BW643:BW706" si="179">Q643*P643</f>
        <v>0</v>
      </c>
    </row>
    <row r="644" spans="1:75" x14ac:dyDescent="0.3">
      <c r="A644" s="14">
        <v>643</v>
      </c>
      <c r="B644" s="15">
        <v>46062</v>
      </c>
      <c r="C644" s="23" t="s">
        <v>38</v>
      </c>
      <c r="D644" s="17" t="str">
        <f t="shared" si="171"/>
        <v>HO</v>
      </c>
      <c r="E644" s="18" t="s">
        <v>118</v>
      </c>
      <c r="F644" s="18" t="s">
        <v>101</v>
      </c>
      <c r="G644" s="19" t="s">
        <v>107</v>
      </c>
      <c r="H644" s="19"/>
      <c r="I644" s="19"/>
      <c r="J644" s="20">
        <v>104247</v>
      </c>
      <c r="K644" s="21" t="str">
        <f>VLOOKUP(J644,'[2]Item List (3)'!A$1:B$110000,2,FALSE)</f>
        <v>IR.209</v>
      </c>
      <c r="L644" s="20"/>
      <c r="M644" s="16" t="s">
        <v>138</v>
      </c>
      <c r="N644" s="16">
        <v>15</v>
      </c>
      <c r="O644" s="22">
        <f t="shared" si="172"/>
        <v>240</v>
      </c>
      <c r="P644" s="16">
        <v>1</v>
      </c>
      <c r="Q644" s="16">
        <v>588</v>
      </c>
      <c r="R644" s="16"/>
      <c r="S644" s="16"/>
      <c r="T644" s="16"/>
      <c r="U644" s="23">
        <f t="shared" si="165"/>
        <v>588</v>
      </c>
      <c r="V644" s="16">
        <v>155</v>
      </c>
      <c r="W644" s="16"/>
      <c r="X644" s="16"/>
      <c r="Y644" s="16"/>
      <c r="Z644" s="16"/>
      <c r="AA644" s="16"/>
      <c r="AB644" s="16"/>
      <c r="AC644" s="16"/>
      <c r="AD644" s="16"/>
      <c r="AE644" s="16"/>
      <c r="AF644" s="16"/>
      <c r="AG644" s="16"/>
      <c r="AH644" s="16"/>
      <c r="AI644" s="16"/>
      <c r="AJ644" s="16"/>
      <c r="AK644" s="16"/>
      <c r="AL644" s="16"/>
      <c r="AM644" s="16"/>
      <c r="AN644" s="16">
        <v>315</v>
      </c>
      <c r="AO644" s="16"/>
      <c r="AP644" s="16">
        <v>10</v>
      </c>
      <c r="AQ644" s="16"/>
      <c r="AR644" s="16"/>
      <c r="AS644" s="16"/>
      <c r="AT644" s="16"/>
      <c r="AU644" s="16"/>
      <c r="AV644" s="16"/>
      <c r="AW644" s="16"/>
      <c r="AX644" s="16"/>
      <c r="AY644" s="16"/>
      <c r="AZ644" s="16"/>
      <c r="BA644" s="16"/>
      <c r="BB644" s="16"/>
      <c r="BC644" s="16"/>
      <c r="BD644" s="16"/>
      <c r="BE644" s="16"/>
      <c r="BF644" s="16"/>
      <c r="BG644" s="23">
        <f t="shared" si="170"/>
        <v>480</v>
      </c>
      <c r="BH644" s="24">
        <f t="shared" si="173"/>
        <v>8</v>
      </c>
      <c r="BI644" s="25">
        <f t="shared" si="169"/>
        <v>2.583333333333333</v>
      </c>
      <c r="BJ644" s="25">
        <f t="shared" si="174"/>
        <v>32.291666666666664</v>
      </c>
      <c r="BK644" s="26">
        <f t="shared" si="166"/>
        <v>94.838709677419374</v>
      </c>
      <c r="BL644" s="26">
        <f t="shared" si="167"/>
        <v>100</v>
      </c>
      <c r="BM644" s="26">
        <f t="shared" si="175"/>
        <v>30.625000000000007</v>
      </c>
      <c r="BN644" s="27">
        <f>(W644+AP644+BE644+BF644)/60</f>
        <v>0.16666666666666666</v>
      </c>
      <c r="BO644" s="27">
        <f>IFERROR(((BH644-BN644)*3600)/N644,0)</f>
        <v>1880</v>
      </c>
      <c r="BP644" s="27">
        <f>IFERROR(SUM(W644:BF644)/60-BN644,0)</f>
        <v>5.25</v>
      </c>
      <c r="BQ644" s="28">
        <f>IFERROR(BP644*3600/N644,0)</f>
        <v>1260</v>
      </c>
      <c r="BR644" s="29"/>
      <c r="BS644" s="29"/>
      <c r="BT644" s="29"/>
      <c r="BU644" s="30"/>
      <c r="BV644" s="29"/>
      <c r="BW644" s="16">
        <f t="shared" si="179"/>
        <v>588</v>
      </c>
    </row>
    <row r="645" spans="1:75" x14ac:dyDescent="0.3">
      <c r="A645" s="14">
        <v>644</v>
      </c>
      <c r="B645" s="15">
        <v>46062</v>
      </c>
      <c r="C645" s="23" t="s">
        <v>40</v>
      </c>
      <c r="D645" s="17" t="str">
        <f t="shared" si="171"/>
        <v>HO</v>
      </c>
      <c r="E645" s="18" t="s">
        <v>118</v>
      </c>
      <c r="F645" s="18" t="s">
        <v>101</v>
      </c>
      <c r="G645" s="19" t="s">
        <v>102</v>
      </c>
      <c r="H645" s="19"/>
      <c r="I645" s="19"/>
      <c r="J645" s="20">
        <v>104247</v>
      </c>
      <c r="K645" s="21" t="str">
        <f>VLOOKUP(J645,'[2]Item List (3)'!A$1:B$110000,2,FALSE)</f>
        <v>IR.209</v>
      </c>
      <c r="L645" s="20">
        <v>260104004</v>
      </c>
      <c r="M645" s="16" t="s">
        <v>138</v>
      </c>
      <c r="N645" s="16">
        <v>15</v>
      </c>
      <c r="O645" s="22">
        <f t="shared" si="172"/>
        <v>240</v>
      </c>
      <c r="P645" s="16">
        <v>1</v>
      </c>
      <c r="Q645" s="16">
        <v>250</v>
      </c>
      <c r="R645" s="16"/>
      <c r="S645" s="16"/>
      <c r="T645" s="16"/>
      <c r="U645" s="23">
        <f t="shared" si="165"/>
        <v>250</v>
      </c>
      <c r="V645" s="16">
        <v>80</v>
      </c>
      <c r="W645" s="16"/>
      <c r="X645" s="16"/>
      <c r="Y645" s="16"/>
      <c r="Z645" s="16"/>
      <c r="AA645" s="16"/>
      <c r="AB645" s="16"/>
      <c r="AC645" s="16"/>
      <c r="AD645" s="16"/>
      <c r="AE645" s="16"/>
      <c r="AF645" s="16"/>
      <c r="AG645" s="16"/>
      <c r="AH645" s="16"/>
      <c r="AI645" s="16"/>
      <c r="AJ645" s="16"/>
      <c r="AK645" s="16"/>
      <c r="AL645" s="16"/>
      <c r="AM645" s="16"/>
      <c r="AN645" s="16">
        <v>390</v>
      </c>
      <c r="AO645" s="16"/>
      <c r="AP645" s="16">
        <v>10</v>
      </c>
      <c r="AQ645" s="16"/>
      <c r="AR645" s="16"/>
      <c r="AS645" s="16"/>
      <c r="AT645" s="16"/>
      <c r="AU645" s="16"/>
      <c r="AV645" s="16"/>
      <c r="AW645" s="16"/>
      <c r="AX645" s="16"/>
      <c r="AY645" s="16"/>
      <c r="AZ645" s="16"/>
      <c r="BA645" s="16"/>
      <c r="BB645" s="16"/>
      <c r="BC645" s="16"/>
      <c r="BD645" s="16"/>
      <c r="BE645" s="16"/>
      <c r="BF645" s="16"/>
      <c r="BG645" s="23">
        <f t="shared" si="170"/>
        <v>480</v>
      </c>
      <c r="BH645" s="24">
        <f t="shared" si="173"/>
        <v>8</v>
      </c>
      <c r="BI645" s="25">
        <f t="shared" si="169"/>
        <v>1.333333333333333</v>
      </c>
      <c r="BJ645" s="25">
        <f t="shared" si="174"/>
        <v>16.666666666666664</v>
      </c>
      <c r="BK645" s="26">
        <f t="shared" si="166"/>
        <v>78.125000000000014</v>
      </c>
      <c r="BL645" s="26">
        <f t="shared" si="167"/>
        <v>100</v>
      </c>
      <c r="BM645" s="26">
        <f t="shared" si="175"/>
        <v>13.020833333333334</v>
      </c>
      <c r="BN645" s="27">
        <f t="shared" ref="BN645:BN708" si="180">(W645+AP645+BE645+BF645)/60</f>
        <v>0.16666666666666666</v>
      </c>
      <c r="BO645" s="27">
        <f t="shared" ref="BO645:BO708" si="181">IFERROR(((BH645-BN645)*3600)/N645,0)</f>
        <v>1880</v>
      </c>
      <c r="BP645" s="27">
        <f t="shared" ref="BP645:BP708" si="182">IFERROR(SUM(W645:BF645)/60-BN645,0)</f>
        <v>6.5</v>
      </c>
      <c r="BQ645" s="28">
        <f t="shared" ref="BQ645:BQ708" si="183">IFERROR(BP645*3600/N645,0)</f>
        <v>1560</v>
      </c>
      <c r="BR645" s="29"/>
      <c r="BS645" s="29"/>
      <c r="BT645" s="29"/>
      <c r="BU645" s="30"/>
      <c r="BV645" s="29"/>
      <c r="BW645" s="16">
        <f t="shared" si="179"/>
        <v>250</v>
      </c>
    </row>
    <row r="646" spans="1:75" x14ac:dyDescent="0.3">
      <c r="A646" s="14">
        <v>645</v>
      </c>
      <c r="B646" s="15">
        <v>46062</v>
      </c>
      <c r="C646" s="23" t="s">
        <v>38</v>
      </c>
      <c r="D646" s="17" t="str">
        <f t="shared" si="171"/>
        <v>HO</v>
      </c>
      <c r="E646" s="18" t="s">
        <v>119</v>
      </c>
      <c r="F646" s="18" t="s">
        <v>101</v>
      </c>
      <c r="G646" s="19" t="s">
        <v>107</v>
      </c>
      <c r="H646" s="19"/>
      <c r="I646" s="19"/>
      <c r="J646" s="20">
        <v>208247</v>
      </c>
      <c r="K646" s="21" t="str">
        <f>VLOOKUP(J646,'[2]Item List (3)'!A$1:B$110000,2,FALSE)</f>
        <v>OR.209 YY2</v>
      </c>
      <c r="L646" s="20">
        <v>260104004</v>
      </c>
      <c r="M646" s="16" t="s">
        <v>141</v>
      </c>
      <c r="N646" s="16">
        <v>20</v>
      </c>
      <c r="O646" s="22">
        <f t="shared" si="172"/>
        <v>180</v>
      </c>
      <c r="P646" s="16">
        <v>1</v>
      </c>
      <c r="Q646" s="16">
        <v>1200</v>
      </c>
      <c r="R646" s="16"/>
      <c r="S646" s="16"/>
      <c r="T646" s="16"/>
      <c r="U646" s="23">
        <f t="shared" si="165"/>
        <v>1200</v>
      </c>
      <c r="V646" s="16">
        <v>430</v>
      </c>
      <c r="W646" s="16"/>
      <c r="X646" s="34">
        <v>30</v>
      </c>
      <c r="Y646" s="16"/>
      <c r="Z646" s="16"/>
      <c r="AA646" s="16"/>
      <c r="AB646" s="16"/>
      <c r="AC646" s="16"/>
      <c r="AD646" s="16"/>
      <c r="AE646" s="16"/>
      <c r="AF646" s="16"/>
      <c r="AG646" s="16"/>
      <c r="AH646" s="16"/>
      <c r="AI646" s="16"/>
      <c r="AJ646" s="16"/>
      <c r="AK646" s="16"/>
      <c r="AL646" s="16"/>
      <c r="AM646" s="16"/>
      <c r="AN646" s="16"/>
      <c r="AO646" s="16"/>
      <c r="AP646" s="16">
        <v>20</v>
      </c>
      <c r="AQ646" s="16"/>
      <c r="AR646" s="16"/>
      <c r="AS646" s="16"/>
      <c r="AT646" s="16"/>
      <c r="AU646" s="16"/>
      <c r="AV646" s="16"/>
      <c r="AW646" s="16"/>
      <c r="AX646" s="16"/>
      <c r="AY646" s="16"/>
      <c r="AZ646" s="16"/>
      <c r="BA646" s="16"/>
      <c r="BB646" s="16"/>
      <c r="BC646" s="16"/>
      <c r="BD646" s="16"/>
      <c r="BE646" s="16"/>
      <c r="BF646" s="16"/>
      <c r="BG646" s="23">
        <f t="shared" si="170"/>
        <v>480</v>
      </c>
      <c r="BH646" s="24">
        <f t="shared" si="173"/>
        <v>8</v>
      </c>
      <c r="BI646" s="25">
        <f t="shared" si="169"/>
        <v>7.166666666666667</v>
      </c>
      <c r="BJ646" s="25">
        <f t="shared" si="174"/>
        <v>89.583333333333343</v>
      </c>
      <c r="BK646" s="26">
        <f t="shared" si="166"/>
        <v>93.023255813953483</v>
      </c>
      <c r="BL646" s="26">
        <f t="shared" si="167"/>
        <v>100</v>
      </c>
      <c r="BM646" s="26">
        <f t="shared" si="175"/>
        <v>83.333333333333343</v>
      </c>
      <c r="BN646" s="27">
        <f t="shared" si="180"/>
        <v>0.33333333333333331</v>
      </c>
      <c r="BO646" s="27">
        <f t="shared" si="181"/>
        <v>1380</v>
      </c>
      <c r="BP646" s="27">
        <f t="shared" si="182"/>
        <v>0.5</v>
      </c>
      <c r="BQ646" s="28">
        <f t="shared" si="183"/>
        <v>90</v>
      </c>
      <c r="BR646" s="29"/>
      <c r="BS646" s="29"/>
      <c r="BT646" s="29"/>
      <c r="BU646" s="30"/>
      <c r="BV646" s="29"/>
      <c r="BW646" s="16">
        <f t="shared" si="179"/>
        <v>1200</v>
      </c>
    </row>
    <row r="647" spans="1:75" x14ac:dyDescent="0.3">
      <c r="A647" s="14">
        <v>646</v>
      </c>
      <c r="B647" s="15">
        <v>46062</v>
      </c>
      <c r="C647" s="23" t="s">
        <v>40</v>
      </c>
      <c r="D647" s="17" t="str">
        <f t="shared" si="171"/>
        <v>HO</v>
      </c>
      <c r="E647" s="18" t="s">
        <v>119</v>
      </c>
      <c r="F647" s="18" t="s">
        <v>101</v>
      </c>
      <c r="G647" s="19" t="s">
        <v>102</v>
      </c>
      <c r="H647" s="19"/>
      <c r="I647" s="19"/>
      <c r="J647" s="20">
        <v>208247</v>
      </c>
      <c r="K647" s="21" t="str">
        <f>VLOOKUP(J647,'[2]Item List (3)'!A$1:B$110000,2,FALSE)</f>
        <v>OR.209 YY2</v>
      </c>
      <c r="L647" s="20">
        <v>260104004</v>
      </c>
      <c r="M647" s="16" t="s">
        <v>141</v>
      </c>
      <c r="N647" s="16">
        <v>20</v>
      </c>
      <c r="O647" s="22">
        <f t="shared" si="172"/>
        <v>180</v>
      </c>
      <c r="P647" s="16">
        <v>1</v>
      </c>
      <c r="Q647" s="16">
        <v>1254</v>
      </c>
      <c r="R647" s="16"/>
      <c r="S647" s="16"/>
      <c r="T647" s="16"/>
      <c r="U647" s="23">
        <f t="shared" si="165"/>
        <v>1254</v>
      </c>
      <c r="V647" s="16">
        <v>450</v>
      </c>
      <c r="W647" s="16"/>
      <c r="X647" s="16"/>
      <c r="Y647" s="16"/>
      <c r="Z647" s="16"/>
      <c r="AA647" s="16"/>
      <c r="AB647" s="16"/>
      <c r="AC647" s="16"/>
      <c r="AD647" s="16"/>
      <c r="AE647" s="16"/>
      <c r="AF647" s="16"/>
      <c r="AG647" s="16"/>
      <c r="AH647" s="16"/>
      <c r="AI647" s="16"/>
      <c r="AJ647" s="16"/>
      <c r="AK647" s="16"/>
      <c r="AL647" s="16"/>
      <c r="AM647" s="16"/>
      <c r="AN647" s="16"/>
      <c r="AO647" s="16"/>
      <c r="AP647" s="16">
        <v>30</v>
      </c>
      <c r="AQ647" s="16"/>
      <c r="AR647" s="16"/>
      <c r="AS647" s="16"/>
      <c r="AT647" s="16"/>
      <c r="AU647" s="16"/>
      <c r="AV647" s="16"/>
      <c r="AW647" s="16"/>
      <c r="AX647" s="16"/>
      <c r="AY647" s="16"/>
      <c r="AZ647" s="16"/>
      <c r="BA647" s="16"/>
      <c r="BB647" s="16"/>
      <c r="BC647" s="16"/>
      <c r="BD647" s="16"/>
      <c r="BE647" s="16"/>
      <c r="BF647" s="16"/>
      <c r="BG647" s="23">
        <f t="shared" si="170"/>
        <v>480</v>
      </c>
      <c r="BH647" s="24">
        <f t="shared" si="173"/>
        <v>8</v>
      </c>
      <c r="BI647" s="25">
        <f t="shared" si="169"/>
        <v>7.5</v>
      </c>
      <c r="BJ647" s="25">
        <f t="shared" si="174"/>
        <v>93.75</v>
      </c>
      <c r="BK647" s="26">
        <f t="shared" si="166"/>
        <v>92.888888888888886</v>
      </c>
      <c r="BL647" s="26">
        <f t="shared" si="167"/>
        <v>100</v>
      </c>
      <c r="BM647" s="26">
        <f t="shared" si="175"/>
        <v>87.083333333333329</v>
      </c>
      <c r="BN647" s="27">
        <f t="shared" si="180"/>
        <v>0.5</v>
      </c>
      <c r="BO647" s="27">
        <f t="shared" si="181"/>
        <v>1350</v>
      </c>
      <c r="BP647" s="27">
        <f t="shared" si="182"/>
        <v>0</v>
      </c>
      <c r="BQ647" s="28">
        <f t="shared" si="183"/>
        <v>0</v>
      </c>
      <c r="BR647" s="29"/>
      <c r="BS647" s="29"/>
      <c r="BT647" s="29"/>
      <c r="BU647" s="30"/>
      <c r="BV647" s="29"/>
      <c r="BW647" s="16">
        <f t="shared" si="179"/>
        <v>1254</v>
      </c>
    </row>
    <row r="648" spans="1:75" x14ac:dyDescent="0.3">
      <c r="A648" s="14">
        <v>647</v>
      </c>
      <c r="B648" s="15">
        <v>46063</v>
      </c>
      <c r="C648" s="23" t="s">
        <v>38</v>
      </c>
      <c r="D648" s="17" t="str">
        <f t="shared" si="171"/>
        <v>FG</v>
      </c>
      <c r="E648" s="18" t="s">
        <v>39</v>
      </c>
      <c r="F648" s="18" t="s">
        <v>47</v>
      </c>
      <c r="G648" s="19" t="s">
        <v>42</v>
      </c>
      <c r="H648" s="19" t="s">
        <v>43</v>
      </c>
      <c r="I648" s="19"/>
      <c r="J648" s="20">
        <v>200497.11</v>
      </c>
      <c r="K648" s="21" t="str">
        <f>VLOOKUP(J648,'[2]Item List (3)'!A$1:B$110000,2,FALSE)</f>
        <v>OR.MNA6718G</v>
      </c>
      <c r="L648" s="20">
        <v>260202011</v>
      </c>
      <c r="M648" s="16" t="s">
        <v>141</v>
      </c>
      <c r="N648" s="16"/>
      <c r="O648" s="22" t="str">
        <f t="shared" si="172"/>
        <v/>
      </c>
      <c r="P648" s="16">
        <v>1</v>
      </c>
      <c r="Q648" s="16">
        <v>4130</v>
      </c>
      <c r="R648" s="16"/>
      <c r="S648" s="16"/>
      <c r="T648" s="16"/>
      <c r="U648" s="23">
        <f t="shared" si="165"/>
        <v>4130</v>
      </c>
      <c r="V648" s="16">
        <v>270</v>
      </c>
      <c r="W648" s="16"/>
      <c r="X648" s="16"/>
      <c r="Y648" s="16"/>
      <c r="Z648" s="16"/>
      <c r="AA648" s="16"/>
      <c r="AB648" s="16"/>
      <c r="AC648" s="16"/>
      <c r="AD648" s="16"/>
      <c r="AE648" s="16"/>
      <c r="AF648" s="16"/>
      <c r="AG648" s="16"/>
      <c r="AH648" s="16"/>
      <c r="AI648" s="16"/>
      <c r="AJ648" s="16"/>
      <c r="AK648" s="16"/>
      <c r="AL648" s="16"/>
      <c r="AM648" s="16"/>
      <c r="AN648" s="16"/>
      <c r="AO648" s="16"/>
      <c r="AP648" s="16"/>
      <c r="AQ648" s="16">
        <v>30</v>
      </c>
      <c r="AR648" s="16">
        <v>180</v>
      </c>
      <c r="AS648" s="16"/>
      <c r="AT648" s="16"/>
      <c r="AU648" s="16"/>
      <c r="AV648" s="16"/>
      <c r="AW648" s="16"/>
      <c r="AX648" s="16"/>
      <c r="AY648" s="16"/>
      <c r="AZ648" s="16"/>
      <c r="BA648" s="16"/>
      <c r="BB648" s="16"/>
      <c r="BC648" s="16"/>
      <c r="BD648" s="16"/>
      <c r="BE648" s="16"/>
      <c r="BF648" s="16"/>
      <c r="BG648" s="23">
        <f t="shared" si="170"/>
        <v>480</v>
      </c>
      <c r="BH648" s="24">
        <f t="shared" si="173"/>
        <v>8</v>
      </c>
      <c r="BI648" s="25">
        <f t="shared" si="169"/>
        <v>4.5</v>
      </c>
      <c r="BJ648" s="25">
        <f t="shared" si="174"/>
        <v>56.25</v>
      </c>
      <c r="BK648" s="26">
        <f t="shared" si="166"/>
        <v>0</v>
      </c>
      <c r="BL648" s="26">
        <f t="shared" si="167"/>
        <v>100</v>
      </c>
      <c r="BM648" s="26">
        <f t="shared" si="175"/>
        <v>0</v>
      </c>
      <c r="BN648" s="27">
        <f t="shared" si="180"/>
        <v>0</v>
      </c>
      <c r="BO648" s="27">
        <f t="shared" si="181"/>
        <v>0</v>
      </c>
      <c r="BP648" s="27">
        <f t="shared" si="182"/>
        <v>3.5</v>
      </c>
      <c r="BQ648" s="28">
        <f t="shared" si="183"/>
        <v>0</v>
      </c>
      <c r="BR648" s="29"/>
      <c r="BS648" s="29"/>
      <c r="BT648" s="29"/>
      <c r="BU648" s="30"/>
      <c r="BV648" s="29"/>
      <c r="BW648" s="16">
        <f t="shared" si="179"/>
        <v>4130</v>
      </c>
    </row>
    <row r="649" spans="1:75" x14ac:dyDescent="0.3">
      <c r="A649" s="14">
        <v>648</v>
      </c>
      <c r="B649" s="15">
        <v>46063</v>
      </c>
      <c r="C649" s="23" t="s">
        <v>40</v>
      </c>
      <c r="D649" s="17" t="str">
        <f t="shared" si="171"/>
        <v>FG</v>
      </c>
      <c r="E649" s="18" t="s">
        <v>39</v>
      </c>
      <c r="F649" s="18" t="s">
        <v>41</v>
      </c>
      <c r="G649" s="19" t="s">
        <v>42</v>
      </c>
      <c r="H649" s="19" t="s">
        <v>43</v>
      </c>
      <c r="I649" s="19"/>
      <c r="J649" s="20">
        <v>200497.11</v>
      </c>
      <c r="K649" s="21" t="str">
        <f>VLOOKUP(J649,'[2]Item List (3)'!A$1:B$110000,2,FALSE)</f>
        <v>OR.MNA6718G</v>
      </c>
      <c r="L649" s="20">
        <v>260202011</v>
      </c>
      <c r="M649" s="16" t="s">
        <v>141</v>
      </c>
      <c r="N649" s="16"/>
      <c r="O649" s="22" t="str">
        <f t="shared" si="172"/>
        <v/>
      </c>
      <c r="P649" s="16">
        <v>1</v>
      </c>
      <c r="Q649" s="16">
        <v>2800</v>
      </c>
      <c r="R649" s="16"/>
      <c r="S649" s="16"/>
      <c r="T649" s="16"/>
      <c r="U649" s="23">
        <f t="shared" si="165"/>
        <v>2800</v>
      </c>
      <c r="V649" s="16">
        <v>240</v>
      </c>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v>240</v>
      </c>
      <c r="AS649" s="16"/>
      <c r="AT649" s="16"/>
      <c r="AU649" s="16"/>
      <c r="AV649" s="16"/>
      <c r="AW649" s="16"/>
      <c r="AX649" s="16"/>
      <c r="AY649" s="16"/>
      <c r="AZ649" s="16"/>
      <c r="BA649" s="16"/>
      <c r="BB649" s="16"/>
      <c r="BC649" s="16"/>
      <c r="BD649" s="16"/>
      <c r="BE649" s="16"/>
      <c r="BF649" s="16"/>
      <c r="BG649" s="23">
        <f t="shared" si="170"/>
        <v>480</v>
      </c>
      <c r="BH649" s="24">
        <f t="shared" si="173"/>
        <v>8</v>
      </c>
      <c r="BI649" s="25">
        <f t="shared" si="169"/>
        <v>4</v>
      </c>
      <c r="BJ649" s="25">
        <f t="shared" si="174"/>
        <v>50</v>
      </c>
      <c r="BK649" s="26">
        <f t="shared" si="166"/>
        <v>0</v>
      </c>
      <c r="BL649" s="26">
        <f t="shared" si="167"/>
        <v>100</v>
      </c>
      <c r="BM649" s="26">
        <f t="shared" si="175"/>
        <v>0</v>
      </c>
      <c r="BN649" s="27">
        <f t="shared" si="180"/>
        <v>0</v>
      </c>
      <c r="BO649" s="27">
        <f t="shared" si="181"/>
        <v>0</v>
      </c>
      <c r="BP649" s="27">
        <f t="shared" si="182"/>
        <v>4</v>
      </c>
      <c r="BQ649" s="28">
        <f t="shared" si="183"/>
        <v>0</v>
      </c>
      <c r="BR649" s="29"/>
      <c r="BS649" s="29"/>
      <c r="BT649" s="29"/>
      <c r="BU649" s="30"/>
      <c r="BV649" s="29"/>
      <c r="BW649" s="16">
        <f t="shared" si="179"/>
        <v>2800</v>
      </c>
    </row>
    <row r="650" spans="1:75" x14ac:dyDescent="0.3">
      <c r="A650" s="14">
        <v>649</v>
      </c>
      <c r="B650" s="15">
        <v>46063</v>
      </c>
      <c r="C650" s="23" t="s">
        <v>38</v>
      </c>
      <c r="D650" s="17" t="str">
        <f t="shared" si="171"/>
        <v>FG</v>
      </c>
      <c r="E650" s="18" t="s">
        <v>44</v>
      </c>
      <c r="F650" s="18" t="s">
        <v>47</v>
      </c>
      <c r="G650" s="19" t="s">
        <v>46</v>
      </c>
      <c r="H650" s="19" t="s">
        <v>48</v>
      </c>
      <c r="I650" s="19"/>
      <c r="J650" s="20">
        <v>104737</v>
      </c>
      <c r="K650" s="21" t="str">
        <f>VLOOKUP(J650,'[2]Item List (3)'!A$1:B$110000,2,FALSE)</f>
        <v>IR.IR 42X51.5X37</v>
      </c>
      <c r="L650" s="20">
        <v>260121009</v>
      </c>
      <c r="M650" s="16" t="s">
        <v>138</v>
      </c>
      <c r="N650" s="16"/>
      <c r="O650" s="22" t="str">
        <f t="shared" si="172"/>
        <v/>
      </c>
      <c r="P650" s="16">
        <v>1</v>
      </c>
      <c r="Q650" s="16">
        <v>210</v>
      </c>
      <c r="R650" s="16"/>
      <c r="S650" s="16"/>
      <c r="T650" s="16"/>
      <c r="U650" s="23">
        <f t="shared" si="165"/>
        <v>210</v>
      </c>
      <c r="V650" s="16">
        <v>120</v>
      </c>
      <c r="W650" s="16"/>
      <c r="X650" s="16"/>
      <c r="Y650" s="16"/>
      <c r="Z650" s="16"/>
      <c r="AA650" s="16"/>
      <c r="AB650" s="16"/>
      <c r="AC650" s="16"/>
      <c r="AD650" s="16"/>
      <c r="AE650" s="16"/>
      <c r="AF650" s="16"/>
      <c r="AG650" s="16"/>
      <c r="AH650" s="16"/>
      <c r="AI650" s="16"/>
      <c r="AJ650" s="16"/>
      <c r="AK650" s="16"/>
      <c r="AL650" s="16"/>
      <c r="AM650" s="16"/>
      <c r="AN650" s="16"/>
      <c r="AO650" s="16"/>
      <c r="AP650" s="16"/>
      <c r="AQ650" s="16">
        <v>120</v>
      </c>
      <c r="AR650" s="16"/>
      <c r="AS650" s="16"/>
      <c r="AT650" s="16"/>
      <c r="AU650" s="16"/>
      <c r="AV650" s="16"/>
      <c r="AW650" s="16"/>
      <c r="AX650" s="16"/>
      <c r="AY650" s="16"/>
      <c r="AZ650" s="16"/>
      <c r="BA650" s="16"/>
      <c r="BB650" s="16"/>
      <c r="BC650" s="16"/>
      <c r="BD650" s="16"/>
      <c r="BE650" s="16"/>
      <c r="BF650" s="16"/>
      <c r="BG650" s="23">
        <f t="shared" si="170"/>
        <v>240</v>
      </c>
      <c r="BH650" s="24">
        <f t="shared" si="173"/>
        <v>4</v>
      </c>
      <c r="BI650" s="25">
        <f t="shared" si="169"/>
        <v>2</v>
      </c>
      <c r="BJ650" s="25">
        <f t="shared" si="174"/>
        <v>50</v>
      </c>
      <c r="BK650" s="26">
        <f t="shared" si="166"/>
        <v>0</v>
      </c>
      <c r="BL650" s="26">
        <f t="shared" si="167"/>
        <v>100</v>
      </c>
      <c r="BM650" s="26">
        <f t="shared" si="175"/>
        <v>0</v>
      </c>
      <c r="BN650" s="27">
        <f t="shared" si="180"/>
        <v>0</v>
      </c>
      <c r="BO650" s="27">
        <f t="shared" si="181"/>
        <v>0</v>
      </c>
      <c r="BP650" s="27">
        <f t="shared" si="182"/>
        <v>2</v>
      </c>
      <c r="BQ650" s="28">
        <f t="shared" si="183"/>
        <v>0</v>
      </c>
      <c r="BR650" s="29"/>
      <c r="BS650" s="29"/>
      <c r="BT650" s="29"/>
      <c r="BU650" s="30"/>
      <c r="BV650" s="29"/>
      <c r="BW650" s="16">
        <f t="shared" si="179"/>
        <v>210</v>
      </c>
    </row>
    <row r="651" spans="1:75" x14ac:dyDescent="0.3">
      <c r="A651" s="14">
        <v>650</v>
      </c>
      <c r="B651" s="15">
        <v>46063</v>
      </c>
      <c r="C651" s="23" t="s">
        <v>38</v>
      </c>
      <c r="D651" s="17" t="str">
        <f t="shared" si="171"/>
        <v>FG</v>
      </c>
      <c r="E651" s="18" t="s">
        <v>44</v>
      </c>
      <c r="F651" s="18" t="s">
        <v>41</v>
      </c>
      <c r="G651" s="19" t="s">
        <v>46</v>
      </c>
      <c r="H651" s="19" t="s">
        <v>48</v>
      </c>
      <c r="I651" s="19"/>
      <c r="J651" s="20">
        <v>208299</v>
      </c>
      <c r="K651" s="21" t="str">
        <f>VLOOKUP(J651,'[2]Item List (3)'!A$1:B$110000,2,FALSE)</f>
        <v>OR.9916</v>
      </c>
      <c r="L651" s="20"/>
      <c r="M651" s="16" t="s">
        <v>141</v>
      </c>
      <c r="N651" s="16"/>
      <c r="O651" s="22" t="str">
        <f t="shared" si="172"/>
        <v/>
      </c>
      <c r="P651" s="16">
        <v>1</v>
      </c>
      <c r="Q651" s="16">
        <v>600</v>
      </c>
      <c r="R651" s="16"/>
      <c r="S651" s="16"/>
      <c r="T651" s="16"/>
      <c r="U651" s="23">
        <f t="shared" si="165"/>
        <v>600</v>
      </c>
      <c r="V651" s="16">
        <v>60</v>
      </c>
      <c r="W651" s="16">
        <v>30</v>
      </c>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23">
        <f t="shared" si="170"/>
        <v>90</v>
      </c>
      <c r="BH651" s="24">
        <f t="shared" si="173"/>
        <v>1.5</v>
      </c>
      <c r="BI651" s="25">
        <f t="shared" si="169"/>
        <v>1</v>
      </c>
      <c r="BJ651" s="25">
        <f t="shared" si="174"/>
        <v>66.666666666666657</v>
      </c>
      <c r="BK651" s="26">
        <f t="shared" si="166"/>
        <v>0</v>
      </c>
      <c r="BL651" s="26">
        <f t="shared" si="167"/>
        <v>100</v>
      </c>
      <c r="BM651" s="26">
        <f t="shared" si="175"/>
        <v>0</v>
      </c>
      <c r="BN651" s="27">
        <f t="shared" si="180"/>
        <v>0.5</v>
      </c>
      <c r="BO651" s="27">
        <f t="shared" si="181"/>
        <v>0</v>
      </c>
      <c r="BP651" s="27">
        <f t="shared" si="182"/>
        <v>0</v>
      </c>
      <c r="BQ651" s="28">
        <f t="shared" si="183"/>
        <v>0</v>
      </c>
      <c r="BR651" s="29"/>
      <c r="BS651" s="29"/>
      <c r="BT651" s="29"/>
      <c r="BU651" s="30"/>
      <c r="BV651" s="29"/>
      <c r="BW651" s="16">
        <f t="shared" si="179"/>
        <v>600</v>
      </c>
    </row>
    <row r="652" spans="1:75" x14ac:dyDescent="0.3">
      <c r="A652" s="14">
        <v>651</v>
      </c>
      <c r="B652" s="15">
        <v>46063</v>
      </c>
      <c r="C652" s="23" t="s">
        <v>38</v>
      </c>
      <c r="D652" s="17" t="str">
        <f t="shared" si="171"/>
        <v>FG</v>
      </c>
      <c r="E652" s="18" t="s">
        <v>44</v>
      </c>
      <c r="F652" s="18" t="s">
        <v>47</v>
      </c>
      <c r="G652" s="19" t="s">
        <v>46</v>
      </c>
      <c r="H652" s="19" t="s">
        <v>48</v>
      </c>
      <c r="I652" s="19"/>
      <c r="J652" s="20">
        <v>104737</v>
      </c>
      <c r="K652" s="21" t="str">
        <f>VLOOKUP(J652,'[2]Item List (3)'!A$1:B$110000,2,FALSE)</f>
        <v>IR.IR 42X51.5X37</v>
      </c>
      <c r="L652" s="20">
        <v>260121009</v>
      </c>
      <c r="M652" s="16" t="s">
        <v>138</v>
      </c>
      <c r="N652" s="16"/>
      <c r="O652" s="22" t="str">
        <f t="shared" si="172"/>
        <v/>
      </c>
      <c r="P652" s="16">
        <v>1</v>
      </c>
      <c r="Q652" s="16">
        <v>557</v>
      </c>
      <c r="R652" s="16"/>
      <c r="S652" s="16"/>
      <c r="T652" s="16"/>
      <c r="U652" s="23">
        <f t="shared" si="165"/>
        <v>557</v>
      </c>
      <c r="V652" s="16">
        <v>120</v>
      </c>
      <c r="W652" s="16">
        <v>30</v>
      </c>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23">
        <f t="shared" si="170"/>
        <v>150</v>
      </c>
      <c r="BH652" s="24">
        <f t="shared" si="173"/>
        <v>2.5</v>
      </c>
      <c r="BI652" s="25">
        <f t="shared" si="169"/>
        <v>2</v>
      </c>
      <c r="BJ652" s="25">
        <f t="shared" si="174"/>
        <v>80</v>
      </c>
      <c r="BK652" s="26">
        <f t="shared" si="166"/>
        <v>0</v>
      </c>
      <c r="BL652" s="26">
        <f t="shared" si="167"/>
        <v>100</v>
      </c>
      <c r="BM652" s="26">
        <f t="shared" si="175"/>
        <v>0</v>
      </c>
      <c r="BN652" s="27">
        <f t="shared" si="180"/>
        <v>0.5</v>
      </c>
      <c r="BO652" s="27">
        <f t="shared" si="181"/>
        <v>0</v>
      </c>
      <c r="BP652" s="27">
        <f t="shared" si="182"/>
        <v>0</v>
      </c>
      <c r="BQ652" s="28">
        <f t="shared" si="183"/>
        <v>0</v>
      </c>
      <c r="BR652" s="29"/>
      <c r="BS652" s="29"/>
      <c r="BT652" s="29"/>
      <c r="BU652" s="30"/>
      <c r="BV652" s="29"/>
      <c r="BW652" s="16">
        <f t="shared" si="179"/>
        <v>557</v>
      </c>
    </row>
    <row r="653" spans="1:75" x14ac:dyDescent="0.3">
      <c r="A653" s="14">
        <v>652</v>
      </c>
      <c r="B653" s="15">
        <v>46063</v>
      </c>
      <c r="C653" s="23" t="s">
        <v>40</v>
      </c>
      <c r="D653" s="17" t="str">
        <f t="shared" si="171"/>
        <v>FG</v>
      </c>
      <c r="E653" s="18" t="s">
        <v>44</v>
      </c>
      <c r="F653" s="18" t="s">
        <v>47</v>
      </c>
      <c r="G653" s="19" t="s">
        <v>136</v>
      </c>
      <c r="H653" s="19" t="s">
        <v>121</v>
      </c>
      <c r="I653" s="19"/>
      <c r="J653" s="20">
        <v>104737</v>
      </c>
      <c r="K653" s="21" t="str">
        <f>VLOOKUP(J653,'[2]Item List (3)'!A$1:B$110000,2,FALSE)</f>
        <v>IR.IR 42X51.5X37</v>
      </c>
      <c r="L653" s="20">
        <v>260121009</v>
      </c>
      <c r="M653" s="16" t="s">
        <v>138</v>
      </c>
      <c r="N653" s="16"/>
      <c r="O653" s="22" t="str">
        <f t="shared" si="172"/>
        <v/>
      </c>
      <c r="P653" s="16">
        <v>1</v>
      </c>
      <c r="Q653" s="16">
        <v>840</v>
      </c>
      <c r="R653" s="16"/>
      <c r="S653" s="16"/>
      <c r="T653" s="16"/>
      <c r="U653" s="23">
        <f t="shared" si="165"/>
        <v>840</v>
      </c>
      <c r="V653" s="16">
        <v>120</v>
      </c>
      <c r="W653" s="16"/>
      <c r="X653" s="16"/>
      <c r="Y653" s="16"/>
      <c r="Z653" s="16"/>
      <c r="AA653" s="16"/>
      <c r="AB653" s="16"/>
      <c r="AC653" s="16"/>
      <c r="AD653" s="16"/>
      <c r="AE653" s="16"/>
      <c r="AF653" s="16"/>
      <c r="AG653" s="16"/>
      <c r="AH653" s="16"/>
      <c r="AI653" s="16"/>
      <c r="AJ653" s="16"/>
      <c r="AK653" s="16"/>
      <c r="AL653" s="16"/>
      <c r="AM653" s="16"/>
      <c r="AN653" s="16"/>
      <c r="AO653" s="16"/>
      <c r="AP653" s="16"/>
      <c r="AQ653" s="16">
        <v>60</v>
      </c>
      <c r="AR653" s="16"/>
      <c r="AS653" s="16"/>
      <c r="AT653" s="16"/>
      <c r="AU653" s="16"/>
      <c r="AV653" s="16"/>
      <c r="AW653" s="16"/>
      <c r="AX653" s="16"/>
      <c r="AY653" s="16"/>
      <c r="AZ653" s="16"/>
      <c r="BA653" s="16"/>
      <c r="BB653" s="16"/>
      <c r="BC653" s="16"/>
      <c r="BD653" s="16"/>
      <c r="BE653" s="16"/>
      <c r="BF653" s="16"/>
      <c r="BG653" s="23">
        <f t="shared" si="170"/>
        <v>180</v>
      </c>
      <c r="BH653" s="24">
        <f t="shared" si="173"/>
        <v>3</v>
      </c>
      <c r="BI653" s="25">
        <f t="shared" si="169"/>
        <v>2</v>
      </c>
      <c r="BJ653" s="25">
        <f t="shared" si="174"/>
        <v>66.666666666666657</v>
      </c>
      <c r="BK653" s="26">
        <f t="shared" si="166"/>
        <v>0</v>
      </c>
      <c r="BL653" s="26">
        <f t="shared" si="167"/>
        <v>100</v>
      </c>
      <c r="BM653" s="26">
        <f t="shared" si="175"/>
        <v>0</v>
      </c>
      <c r="BN653" s="27">
        <f t="shared" si="180"/>
        <v>0</v>
      </c>
      <c r="BO653" s="27">
        <f t="shared" si="181"/>
        <v>0</v>
      </c>
      <c r="BP653" s="27">
        <f t="shared" si="182"/>
        <v>1</v>
      </c>
      <c r="BQ653" s="28">
        <f t="shared" si="183"/>
        <v>0</v>
      </c>
      <c r="BR653" s="29"/>
      <c r="BS653" s="29"/>
      <c r="BT653" s="29"/>
      <c r="BU653" s="30"/>
      <c r="BV653" s="29"/>
      <c r="BW653" s="16">
        <f t="shared" si="179"/>
        <v>840</v>
      </c>
    </row>
    <row r="654" spans="1:75" x14ac:dyDescent="0.3">
      <c r="A654" s="14">
        <v>653</v>
      </c>
      <c r="B654" s="15">
        <v>46063</v>
      </c>
      <c r="C654" s="23" t="s">
        <v>40</v>
      </c>
      <c r="D654" s="17" t="str">
        <f t="shared" si="171"/>
        <v>FG</v>
      </c>
      <c r="E654" s="18" t="s">
        <v>44</v>
      </c>
      <c r="F654" s="18" t="s">
        <v>47</v>
      </c>
      <c r="G654" s="19" t="s">
        <v>136</v>
      </c>
      <c r="H654" s="19" t="s">
        <v>121</v>
      </c>
      <c r="I654" s="19"/>
      <c r="J654" s="20">
        <v>202100</v>
      </c>
      <c r="K654" s="21" t="e">
        <f>VLOOKUP(J654,'[2]Item List (3)'!A$1:B$110000,2,FALSE)</f>
        <v>#N/A</v>
      </c>
      <c r="L654" s="20">
        <v>260129022</v>
      </c>
      <c r="M654" s="16" t="s">
        <v>141</v>
      </c>
      <c r="N654" s="16"/>
      <c r="O654" s="22" t="str">
        <f t="shared" si="172"/>
        <v/>
      </c>
      <c r="P654" s="16">
        <v>1</v>
      </c>
      <c r="Q654" s="16">
        <v>243</v>
      </c>
      <c r="R654" s="16"/>
      <c r="S654" s="16"/>
      <c r="T654" s="16"/>
      <c r="U654" s="23">
        <f t="shared" si="165"/>
        <v>243</v>
      </c>
      <c r="V654" s="16">
        <v>60</v>
      </c>
      <c r="W654" s="16">
        <v>60</v>
      </c>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23">
        <f t="shared" si="170"/>
        <v>120</v>
      </c>
      <c r="BH654" s="24">
        <f t="shared" si="173"/>
        <v>2</v>
      </c>
      <c r="BI654" s="25">
        <f t="shared" si="169"/>
        <v>1</v>
      </c>
      <c r="BJ654" s="25">
        <f t="shared" si="174"/>
        <v>50</v>
      </c>
      <c r="BK654" s="26">
        <f t="shared" si="166"/>
        <v>0</v>
      </c>
      <c r="BL654" s="26">
        <f t="shared" si="167"/>
        <v>100</v>
      </c>
      <c r="BM654" s="26">
        <f t="shared" si="175"/>
        <v>0</v>
      </c>
      <c r="BN654" s="27">
        <f t="shared" si="180"/>
        <v>1</v>
      </c>
      <c r="BO654" s="27">
        <f t="shared" si="181"/>
        <v>0</v>
      </c>
      <c r="BP654" s="27">
        <f t="shared" si="182"/>
        <v>0</v>
      </c>
      <c r="BQ654" s="28">
        <f t="shared" si="183"/>
        <v>0</v>
      </c>
      <c r="BR654" s="29"/>
      <c r="BS654" s="29"/>
      <c r="BT654" s="29"/>
      <c r="BU654" s="30"/>
      <c r="BV654" s="29"/>
      <c r="BW654" s="16">
        <f t="shared" si="179"/>
        <v>243</v>
      </c>
    </row>
    <row r="655" spans="1:75" x14ac:dyDescent="0.3">
      <c r="A655" s="14">
        <v>654</v>
      </c>
      <c r="B655" s="15">
        <v>46063</v>
      </c>
      <c r="C655" s="23" t="s">
        <v>40</v>
      </c>
      <c r="D655" s="17" t="str">
        <f t="shared" si="171"/>
        <v>FG</v>
      </c>
      <c r="E655" s="18" t="s">
        <v>44</v>
      </c>
      <c r="F655" s="18" t="s">
        <v>47</v>
      </c>
      <c r="G655" s="19" t="s">
        <v>136</v>
      </c>
      <c r="H655" s="19" t="s">
        <v>121</v>
      </c>
      <c r="I655" s="19"/>
      <c r="J655" s="20">
        <v>202101</v>
      </c>
      <c r="K655" s="21" t="e">
        <f>VLOOKUP(J655,'[2]Item List (3)'!A$1:B$110000,2,FALSE)</f>
        <v>#N/A</v>
      </c>
      <c r="L655" s="20">
        <v>260129021</v>
      </c>
      <c r="M655" s="16" t="s">
        <v>141</v>
      </c>
      <c r="N655" s="16"/>
      <c r="O655" s="22" t="str">
        <f t="shared" si="172"/>
        <v/>
      </c>
      <c r="P655" s="16">
        <v>1</v>
      </c>
      <c r="Q655" s="16">
        <v>201</v>
      </c>
      <c r="R655" s="16"/>
      <c r="S655" s="16"/>
      <c r="T655" s="16"/>
      <c r="U655" s="23">
        <f t="shared" si="165"/>
        <v>201</v>
      </c>
      <c r="V655" s="16">
        <v>60</v>
      </c>
      <c r="W655" s="16">
        <v>60</v>
      </c>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23">
        <f t="shared" si="170"/>
        <v>120</v>
      </c>
      <c r="BH655" s="24">
        <f t="shared" si="173"/>
        <v>2</v>
      </c>
      <c r="BI655" s="25">
        <f t="shared" si="169"/>
        <v>1</v>
      </c>
      <c r="BJ655" s="25">
        <f t="shared" si="174"/>
        <v>50</v>
      </c>
      <c r="BK655" s="26">
        <f t="shared" si="166"/>
        <v>0</v>
      </c>
      <c r="BL655" s="26">
        <f t="shared" si="167"/>
        <v>100</v>
      </c>
      <c r="BM655" s="26">
        <f t="shared" si="175"/>
        <v>0</v>
      </c>
      <c r="BN655" s="27">
        <f t="shared" si="180"/>
        <v>1</v>
      </c>
      <c r="BO655" s="27">
        <f t="shared" si="181"/>
        <v>0</v>
      </c>
      <c r="BP655" s="27">
        <f t="shared" si="182"/>
        <v>0</v>
      </c>
      <c r="BQ655" s="28">
        <f t="shared" si="183"/>
        <v>0</v>
      </c>
      <c r="BR655" s="29"/>
      <c r="BS655" s="29"/>
      <c r="BT655" s="29"/>
      <c r="BU655" s="30"/>
      <c r="BV655" s="29"/>
      <c r="BW655" s="16">
        <f t="shared" si="179"/>
        <v>201</v>
      </c>
    </row>
    <row r="656" spans="1:75" x14ac:dyDescent="0.3">
      <c r="A656" s="14">
        <v>655</v>
      </c>
      <c r="B656" s="15">
        <v>46063</v>
      </c>
      <c r="C656" s="23" t="s">
        <v>40</v>
      </c>
      <c r="D656" s="17" t="str">
        <f t="shared" si="171"/>
        <v>FG</v>
      </c>
      <c r="E656" s="18" t="s">
        <v>44</v>
      </c>
      <c r="F656" s="18"/>
      <c r="G656" s="19" t="s">
        <v>136</v>
      </c>
      <c r="H656" s="19" t="s">
        <v>121</v>
      </c>
      <c r="I656" s="19"/>
      <c r="J656" s="20">
        <v>100742</v>
      </c>
      <c r="K656" s="21" t="str">
        <f>VLOOKUP(J656,'[2]Item List (3)'!A$1:B$110000,2,FALSE)</f>
        <v>IR.IR 32X41X28</v>
      </c>
      <c r="L656" s="20"/>
      <c r="M656" s="16" t="s">
        <v>138</v>
      </c>
      <c r="N656" s="16"/>
      <c r="O656" s="22" t="str">
        <f t="shared" si="172"/>
        <v/>
      </c>
      <c r="P656" s="16"/>
      <c r="Q656" s="16"/>
      <c r="R656" s="16"/>
      <c r="S656" s="16"/>
      <c r="T656" s="16"/>
      <c r="U656" s="23">
        <f t="shared" si="165"/>
        <v>0</v>
      </c>
      <c r="V656" s="16">
        <v>60</v>
      </c>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23">
        <f t="shared" si="170"/>
        <v>60</v>
      </c>
      <c r="BH656" s="24">
        <f t="shared" si="173"/>
        <v>1</v>
      </c>
      <c r="BI656" s="25">
        <f t="shared" si="169"/>
        <v>1</v>
      </c>
      <c r="BJ656" s="25">
        <f t="shared" si="174"/>
        <v>100</v>
      </c>
      <c r="BK656" s="26">
        <f t="shared" si="166"/>
        <v>0</v>
      </c>
      <c r="BL656" s="26">
        <f t="shared" si="167"/>
        <v>0</v>
      </c>
      <c r="BM656" s="26">
        <f t="shared" si="175"/>
        <v>0</v>
      </c>
      <c r="BN656" s="27">
        <f t="shared" si="180"/>
        <v>0</v>
      </c>
      <c r="BO656" s="27">
        <f t="shared" si="181"/>
        <v>0</v>
      </c>
      <c r="BP656" s="27">
        <f t="shared" si="182"/>
        <v>0</v>
      </c>
      <c r="BQ656" s="28">
        <f t="shared" si="183"/>
        <v>0</v>
      </c>
      <c r="BR656" s="29"/>
      <c r="BS656" s="29"/>
      <c r="BT656" s="29"/>
      <c r="BU656" s="30"/>
      <c r="BV656" s="29"/>
      <c r="BW656" s="16">
        <f t="shared" si="179"/>
        <v>0</v>
      </c>
    </row>
    <row r="657" spans="1:75" x14ac:dyDescent="0.3">
      <c r="A657" s="14">
        <v>656</v>
      </c>
      <c r="B657" s="15">
        <v>46063</v>
      </c>
      <c r="C657" s="23" t="s">
        <v>38</v>
      </c>
      <c r="D657" s="17" t="str">
        <f t="shared" si="171"/>
        <v>CG</v>
      </c>
      <c r="E657" s="18" t="s">
        <v>50</v>
      </c>
      <c r="F657" s="18"/>
      <c r="G657" s="19"/>
      <c r="H657" s="19"/>
      <c r="I657" s="19"/>
      <c r="J657" s="20"/>
      <c r="K657" s="21" t="e">
        <f>VLOOKUP(J657,'[2]Item List (3)'!A$1:B$110000,2,FALSE)</f>
        <v>#N/A</v>
      </c>
      <c r="L657" s="20"/>
      <c r="M657" s="16" t="s">
        <v>138</v>
      </c>
      <c r="N657" s="16"/>
      <c r="O657" s="22" t="str">
        <f t="shared" si="172"/>
        <v/>
      </c>
      <c r="P657" s="16"/>
      <c r="Q657" s="16"/>
      <c r="R657" s="16"/>
      <c r="S657" s="16"/>
      <c r="T657" s="16"/>
      <c r="U657" s="23">
        <f t="shared" si="165"/>
        <v>0</v>
      </c>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v>480</v>
      </c>
      <c r="BG657" s="23">
        <f t="shared" si="170"/>
        <v>480</v>
      </c>
      <c r="BH657" s="24">
        <f t="shared" si="173"/>
        <v>8</v>
      </c>
      <c r="BI657" s="25">
        <f t="shared" si="169"/>
        <v>0</v>
      </c>
      <c r="BJ657" s="25">
        <f t="shared" si="174"/>
        <v>0</v>
      </c>
      <c r="BK657" s="26">
        <f t="shared" si="166"/>
        <v>0</v>
      </c>
      <c r="BL657" s="26">
        <f t="shared" si="167"/>
        <v>0</v>
      </c>
      <c r="BM657" s="26">
        <f t="shared" si="175"/>
        <v>0</v>
      </c>
      <c r="BN657" s="27">
        <f t="shared" si="180"/>
        <v>8</v>
      </c>
      <c r="BO657" s="27">
        <f t="shared" si="181"/>
        <v>0</v>
      </c>
      <c r="BP657" s="27">
        <f t="shared" si="182"/>
        <v>0</v>
      </c>
      <c r="BQ657" s="28">
        <f t="shared" si="183"/>
        <v>0</v>
      </c>
      <c r="BR657" s="29"/>
      <c r="BS657" s="29"/>
      <c r="BT657" s="29"/>
      <c r="BU657" s="30"/>
      <c r="BV657" s="29"/>
      <c r="BW657" s="16">
        <f t="shared" si="179"/>
        <v>0</v>
      </c>
    </row>
    <row r="658" spans="1:75" x14ac:dyDescent="0.3">
      <c r="A658" s="14">
        <v>657</v>
      </c>
      <c r="B658" s="15">
        <v>46063</v>
      </c>
      <c r="C658" s="23" t="s">
        <v>40</v>
      </c>
      <c r="D658" s="17" t="str">
        <f t="shared" si="171"/>
        <v>CG</v>
      </c>
      <c r="E658" s="18" t="s">
        <v>50</v>
      </c>
      <c r="F658" s="18"/>
      <c r="G658" s="19"/>
      <c r="H658" s="19"/>
      <c r="I658" s="19"/>
      <c r="J658" s="20"/>
      <c r="K658" s="21" t="e">
        <f>VLOOKUP(J658,'[2]Item List (3)'!A$1:B$110000,2,FALSE)</f>
        <v>#N/A</v>
      </c>
      <c r="L658" s="20"/>
      <c r="M658" s="16" t="s">
        <v>138</v>
      </c>
      <c r="N658" s="16"/>
      <c r="O658" s="22" t="str">
        <f t="shared" si="172"/>
        <v/>
      </c>
      <c r="P658" s="16"/>
      <c r="Q658" s="16"/>
      <c r="R658" s="16"/>
      <c r="S658" s="16"/>
      <c r="T658" s="16"/>
      <c r="U658" s="23">
        <f t="shared" si="165"/>
        <v>0</v>
      </c>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v>480</v>
      </c>
      <c r="BG658" s="23">
        <f t="shared" si="170"/>
        <v>480</v>
      </c>
      <c r="BH658" s="24">
        <f t="shared" si="173"/>
        <v>8</v>
      </c>
      <c r="BI658" s="25">
        <f t="shared" si="169"/>
        <v>0</v>
      </c>
      <c r="BJ658" s="25">
        <f t="shared" si="174"/>
        <v>0</v>
      </c>
      <c r="BK658" s="26">
        <f t="shared" si="166"/>
        <v>0</v>
      </c>
      <c r="BL658" s="26">
        <f t="shared" si="167"/>
        <v>0</v>
      </c>
      <c r="BM658" s="26">
        <f t="shared" si="175"/>
        <v>0</v>
      </c>
      <c r="BN658" s="27">
        <f t="shared" si="180"/>
        <v>8</v>
      </c>
      <c r="BO658" s="27">
        <f t="shared" si="181"/>
        <v>0</v>
      </c>
      <c r="BP658" s="27">
        <f t="shared" si="182"/>
        <v>0</v>
      </c>
      <c r="BQ658" s="28">
        <f t="shared" si="183"/>
        <v>0</v>
      </c>
      <c r="BR658" s="29"/>
      <c r="BS658" s="29"/>
      <c r="BT658" s="29"/>
      <c r="BU658" s="30"/>
      <c r="BV658" s="29"/>
      <c r="BW658" s="16">
        <f t="shared" si="179"/>
        <v>0</v>
      </c>
    </row>
    <row r="659" spans="1:75" x14ac:dyDescent="0.3">
      <c r="A659" s="14">
        <v>658</v>
      </c>
      <c r="B659" s="15">
        <v>46063</v>
      </c>
      <c r="C659" s="23" t="s">
        <v>38</v>
      </c>
      <c r="D659" s="17" t="str">
        <f t="shared" si="171"/>
        <v>CG</v>
      </c>
      <c r="E659" s="18" t="s">
        <v>51</v>
      </c>
      <c r="F659" s="18" t="s">
        <v>55</v>
      </c>
      <c r="G659" s="19" t="s">
        <v>131</v>
      </c>
      <c r="H659" s="19" t="s">
        <v>57</v>
      </c>
      <c r="I659" s="19" t="s">
        <v>56</v>
      </c>
      <c r="J659" s="20">
        <v>208247</v>
      </c>
      <c r="K659" s="21" t="str">
        <f>VLOOKUP(J659,'[2]Item List (3)'!A$1:B$110000,2,FALSE)</f>
        <v>OR.209 YY2</v>
      </c>
      <c r="L659" s="20">
        <v>260104004</v>
      </c>
      <c r="M659" s="16" t="s">
        <v>141</v>
      </c>
      <c r="N659" s="16"/>
      <c r="O659" s="22" t="str">
        <f t="shared" si="172"/>
        <v/>
      </c>
      <c r="P659" s="16">
        <v>1</v>
      </c>
      <c r="Q659" s="16">
        <v>2244</v>
      </c>
      <c r="R659" s="16"/>
      <c r="S659" s="16">
        <v>6</v>
      </c>
      <c r="T659" s="16"/>
      <c r="U659" s="23">
        <f t="shared" si="165"/>
        <v>2250</v>
      </c>
      <c r="V659" s="16">
        <v>120</v>
      </c>
      <c r="W659" s="16"/>
      <c r="X659" s="16"/>
      <c r="Y659" s="16"/>
      <c r="Z659" s="16"/>
      <c r="AA659" s="16"/>
      <c r="AB659" s="16"/>
      <c r="AC659" s="16"/>
      <c r="AD659" s="16"/>
      <c r="AE659" s="16"/>
      <c r="AF659" s="16"/>
      <c r="AG659" s="16"/>
      <c r="AH659" s="16"/>
      <c r="AI659" s="16"/>
      <c r="AJ659" s="16"/>
      <c r="AK659" s="16"/>
      <c r="AL659" s="16"/>
      <c r="AM659" s="16"/>
      <c r="AN659" s="16"/>
      <c r="AO659" s="16"/>
      <c r="AP659" s="16"/>
      <c r="AQ659" s="16">
        <v>90</v>
      </c>
      <c r="AR659" s="16"/>
      <c r="AS659" s="16"/>
      <c r="AT659" s="16"/>
      <c r="AU659" s="16"/>
      <c r="AV659" s="16"/>
      <c r="AW659" s="16"/>
      <c r="AX659" s="16"/>
      <c r="AY659" s="16"/>
      <c r="AZ659" s="16"/>
      <c r="BA659" s="16"/>
      <c r="BB659" s="16"/>
      <c r="BC659" s="16"/>
      <c r="BD659" s="16"/>
      <c r="BE659" s="16"/>
      <c r="BF659" s="16"/>
      <c r="BG659" s="23">
        <f t="shared" si="170"/>
        <v>210</v>
      </c>
      <c r="BH659" s="24">
        <f t="shared" si="173"/>
        <v>3.5</v>
      </c>
      <c r="BI659" s="25">
        <f t="shared" si="169"/>
        <v>2</v>
      </c>
      <c r="BJ659" s="25">
        <f t="shared" si="174"/>
        <v>57.142857142857139</v>
      </c>
      <c r="BK659" s="26">
        <f t="shared" si="166"/>
        <v>0</v>
      </c>
      <c r="BL659" s="26">
        <f t="shared" si="167"/>
        <v>99.733333333333334</v>
      </c>
      <c r="BM659" s="26">
        <f t="shared" si="175"/>
        <v>0</v>
      </c>
      <c r="BN659" s="27">
        <f t="shared" si="180"/>
        <v>0</v>
      </c>
      <c r="BO659" s="27">
        <f t="shared" si="181"/>
        <v>0</v>
      </c>
      <c r="BP659" s="27">
        <f t="shared" si="182"/>
        <v>1.5</v>
      </c>
      <c r="BQ659" s="28">
        <f t="shared" si="183"/>
        <v>0</v>
      </c>
      <c r="BR659" s="29"/>
      <c r="BS659" s="29"/>
      <c r="BT659" s="29"/>
      <c r="BU659" s="30"/>
      <c r="BV659" s="29"/>
      <c r="BW659" s="16">
        <f t="shared" si="179"/>
        <v>2244</v>
      </c>
    </row>
    <row r="660" spans="1:75" x14ac:dyDescent="0.3">
      <c r="A660" s="14">
        <v>659</v>
      </c>
      <c r="B660" s="15">
        <v>46063</v>
      </c>
      <c r="C660" s="23" t="s">
        <v>38</v>
      </c>
      <c r="D660" s="17" t="str">
        <f t="shared" si="171"/>
        <v>CG</v>
      </c>
      <c r="E660" s="18" t="s">
        <v>51</v>
      </c>
      <c r="F660" s="18" t="s">
        <v>52</v>
      </c>
      <c r="G660" s="19" t="s">
        <v>131</v>
      </c>
      <c r="H660" s="19" t="s">
        <v>57</v>
      </c>
      <c r="I660" s="19" t="s">
        <v>56</v>
      </c>
      <c r="J660" s="20">
        <v>208247</v>
      </c>
      <c r="K660" s="21" t="str">
        <f>VLOOKUP(J660,'[2]Item List (3)'!A$1:B$110000,2,FALSE)</f>
        <v>OR.209 YY2</v>
      </c>
      <c r="L660" s="20">
        <v>260104004</v>
      </c>
      <c r="M660" s="16" t="s">
        <v>141</v>
      </c>
      <c r="N660" s="16"/>
      <c r="O660" s="22" t="str">
        <f t="shared" si="172"/>
        <v/>
      </c>
      <c r="P660" s="16">
        <v>3</v>
      </c>
      <c r="Q660" s="16">
        <v>1987</v>
      </c>
      <c r="R660" s="16"/>
      <c r="S660" s="16"/>
      <c r="T660" s="16"/>
      <c r="U660" s="23">
        <f t="shared" ref="U660:U723" si="184">Q660+S660+T660</f>
        <v>1987</v>
      </c>
      <c r="V660" s="16">
        <v>120</v>
      </c>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23">
        <f t="shared" si="170"/>
        <v>120</v>
      </c>
      <c r="BH660" s="24">
        <f t="shared" si="173"/>
        <v>2</v>
      </c>
      <c r="BI660" s="25">
        <f t="shared" si="169"/>
        <v>2</v>
      </c>
      <c r="BJ660" s="25">
        <f t="shared" si="174"/>
        <v>100</v>
      </c>
      <c r="BK660" s="26">
        <f t="shared" ref="BK660:BK690" si="185">IFERROR(((U660*N660)/(BI660*3600)*100),0)</f>
        <v>0</v>
      </c>
      <c r="BL660" s="26">
        <f t="shared" ref="BL660:BL690" si="186">IFERROR(((U660-(R660+S660+T660))/U660*100),0)</f>
        <v>100</v>
      </c>
      <c r="BM660" s="26">
        <f t="shared" si="175"/>
        <v>0</v>
      </c>
      <c r="BN660" s="27">
        <f t="shared" si="180"/>
        <v>0</v>
      </c>
      <c r="BO660" s="27">
        <f t="shared" si="181"/>
        <v>0</v>
      </c>
      <c r="BP660" s="27">
        <f t="shared" si="182"/>
        <v>0</v>
      </c>
      <c r="BQ660" s="28">
        <f t="shared" si="183"/>
        <v>0</v>
      </c>
      <c r="BR660" s="29"/>
      <c r="BS660" s="29"/>
      <c r="BT660" s="29"/>
      <c r="BU660" s="30"/>
      <c r="BV660" s="29"/>
      <c r="BW660" s="16">
        <f t="shared" si="179"/>
        <v>5961</v>
      </c>
    </row>
    <row r="661" spans="1:75" x14ac:dyDescent="0.3">
      <c r="A661" s="14">
        <v>660</v>
      </c>
      <c r="B661" s="15">
        <v>46063</v>
      </c>
      <c r="C661" s="23" t="s">
        <v>38</v>
      </c>
      <c r="D661" s="17" t="str">
        <f t="shared" si="171"/>
        <v>CG</v>
      </c>
      <c r="E661" s="18" t="s">
        <v>51</v>
      </c>
      <c r="F661" s="18" t="s">
        <v>52</v>
      </c>
      <c r="G661" s="19" t="s">
        <v>131</v>
      </c>
      <c r="H661" s="19" t="s">
        <v>57</v>
      </c>
      <c r="I661" s="19" t="s">
        <v>56</v>
      </c>
      <c r="J661" s="20">
        <v>208247</v>
      </c>
      <c r="K661" s="21" t="str">
        <f>VLOOKUP(J661,'[2]Item List (3)'!A$1:B$110000,2,FALSE)</f>
        <v>OR.209 YY2</v>
      </c>
      <c r="L661" s="20">
        <v>260104004</v>
      </c>
      <c r="M661" s="16" t="s">
        <v>141</v>
      </c>
      <c r="N661" s="16"/>
      <c r="O661" s="22" t="str">
        <f t="shared" si="172"/>
        <v/>
      </c>
      <c r="P661" s="16">
        <v>1</v>
      </c>
      <c r="Q661" s="16">
        <v>1000</v>
      </c>
      <c r="R661" s="16"/>
      <c r="S661" s="16"/>
      <c r="T661" s="16"/>
      <c r="U661" s="23">
        <f t="shared" si="184"/>
        <v>1000</v>
      </c>
      <c r="V661" s="16">
        <v>60</v>
      </c>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23">
        <f t="shared" si="170"/>
        <v>60</v>
      </c>
      <c r="BH661" s="24">
        <f t="shared" si="173"/>
        <v>1</v>
      </c>
      <c r="BI661" s="25">
        <f t="shared" si="169"/>
        <v>1</v>
      </c>
      <c r="BJ661" s="25">
        <f t="shared" si="174"/>
        <v>100</v>
      </c>
      <c r="BK661" s="26">
        <f t="shared" si="185"/>
        <v>0</v>
      </c>
      <c r="BL661" s="26">
        <f t="shared" si="186"/>
        <v>100</v>
      </c>
      <c r="BM661" s="26">
        <f t="shared" si="175"/>
        <v>0</v>
      </c>
      <c r="BN661" s="27">
        <f t="shared" si="180"/>
        <v>0</v>
      </c>
      <c r="BO661" s="27">
        <f t="shared" si="181"/>
        <v>0</v>
      </c>
      <c r="BP661" s="27">
        <f t="shared" si="182"/>
        <v>0</v>
      </c>
      <c r="BQ661" s="28">
        <f t="shared" si="183"/>
        <v>0</v>
      </c>
      <c r="BR661" s="29"/>
      <c r="BS661" s="29"/>
      <c r="BT661" s="29"/>
      <c r="BU661" s="30"/>
      <c r="BV661" s="29"/>
      <c r="BW661" s="16">
        <f t="shared" si="179"/>
        <v>1000</v>
      </c>
    </row>
    <row r="662" spans="1:75" x14ac:dyDescent="0.3">
      <c r="A662" s="14">
        <v>661</v>
      </c>
      <c r="B662" s="15">
        <v>46063</v>
      </c>
      <c r="C662" s="23" t="s">
        <v>38</v>
      </c>
      <c r="D662" s="17" t="str">
        <f t="shared" si="171"/>
        <v>CG</v>
      </c>
      <c r="E662" s="18" t="s">
        <v>51</v>
      </c>
      <c r="F662" s="18" t="s">
        <v>55</v>
      </c>
      <c r="G662" s="19" t="s">
        <v>131</v>
      </c>
      <c r="H662" s="19" t="s">
        <v>57</v>
      </c>
      <c r="I662" s="19" t="s">
        <v>56</v>
      </c>
      <c r="J662" s="20">
        <v>208247</v>
      </c>
      <c r="K662" s="21" t="str">
        <f>VLOOKUP(J662,'[2]Item List (3)'!A$1:B$110000,2,FALSE)</f>
        <v>OR.209 YY2</v>
      </c>
      <c r="L662" s="20">
        <v>260104004</v>
      </c>
      <c r="M662" s="16" t="s">
        <v>141</v>
      </c>
      <c r="N662" s="16"/>
      <c r="O662" s="22" t="str">
        <f t="shared" si="172"/>
        <v/>
      </c>
      <c r="P662" s="16">
        <v>1</v>
      </c>
      <c r="Q662" s="16">
        <v>1400</v>
      </c>
      <c r="R662" s="16"/>
      <c r="S662" s="16"/>
      <c r="T662" s="16"/>
      <c r="U662" s="23">
        <f t="shared" si="184"/>
        <v>1400</v>
      </c>
      <c r="V662" s="16">
        <v>90</v>
      </c>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23">
        <f t="shared" si="170"/>
        <v>90</v>
      </c>
      <c r="BH662" s="24">
        <f t="shared" si="173"/>
        <v>1.5</v>
      </c>
      <c r="BI662" s="25">
        <f t="shared" si="169"/>
        <v>1.5</v>
      </c>
      <c r="BJ662" s="25">
        <f t="shared" si="174"/>
        <v>100</v>
      </c>
      <c r="BK662" s="26">
        <f t="shared" si="185"/>
        <v>0</v>
      </c>
      <c r="BL662" s="26">
        <f t="shared" si="186"/>
        <v>100</v>
      </c>
      <c r="BM662" s="26">
        <f t="shared" si="175"/>
        <v>0</v>
      </c>
      <c r="BN662" s="27">
        <f t="shared" si="180"/>
        <v>0</v>
      </c>
      <c r="BO662" s="27">
        <f t="shared" si="181"/>
        <v>0</v>
      </c>
      <c r="BP662" s="27">
        <f t="shared" si="182"/>
        <v>0</v>
      </c>
      <c r="BQ662" s="28">
        <f t="shared" si="183"/>
        <v>0</v>
      </c>
      <c r="BR662" s="29"/>
      <c r="BS662" s="29"/>
      <c r="BT662" s="29"/>
      <c r="BU662" s="30"/>
      <c r="BV662" s="29"/>
      <c r="BW662" s="16">
        <f t="shared" si="179"/>
        <v>1400</v>
      </c>
    </row>
    <row r="663" spans="1:75" x14ac:dyDescent="0.3">
      <c r="A663" s="14">
        <v>662</v>
      </c>
      <c r="B663" s="15">
        <v>46063</v>
      </c>
      <c r="C663" s="23" t="s">
        <v>40</v>
      </c>
      <c r="D663" s="17" t="str">
        <f t="shared" si="171"/>
        <v>CG</v>
      </c>
      <c r="E663" s="18" t="s">
        <v>51</v>
      </c>
      <c r="F663" s="18" t="s">
        <v>55</v>
      </c>
      <c r="G663" s="19" t="s">
        <v>53</v>
      </c>
      <c r="H663" s="19" t="s">
        <v>132</v>
      </c>
      <c r="I663" s="19" t="s">
        <v>123</v>
      </c>
      <c r="J663" s="20">
        <v>208247</v>
      </c>
      <c r="K663" s="21" t="str">
        <f>VLOOKUP(J663,'[2]Item List (3)'!A$1:B$110000,2,FALSE)</f>
        <v>OR.209 YY2</v>
      </c>
      <c r="L663" s="20">
        <v>260104004</v>
      </c>
      <c r="M663" s="16" t="s">
        <v>141</v>
      </c>
      <c r="N663" s="16"/>
      <c r="O663" s="22" t="str">
        <f t="shared" si="172"/>
        <v/>
      </c>
      <c r="P663" s="16">
        <v>1</v>
      </c>
      <c r="Q663" s="16">
        <v>1592</v>
      </c>
      <c r="R663" s="16"/>
      <c r="S663" s="16"/>
      <c r="T663" s="16"/>
      <c r="U663" s="23">
        <f t="shared" si="184"/>
        <v>1592</v>
      </c>
      <c r="V663" s="16">
        <v>120</v>
      </c>
      <c r="W663" s="16"/>
      <c r="X663" s="16"/>
      <c r="Y663" s="16"/>
      <c r="Z663" s="16"/>
      <c r="AA663" s="16"/>
      <c r="AB663" s="16"/>
      <c r="AC663" s="16"/>
      <c r="AD663" s="16"/>
      <c r="AE663" s="16"/>
      <c r="AF663" s="16"/>
      <c r="AG663" s="16"/>
      <c r="AH663" s="16"/>
      <c r="AI663" s="16"/>
      <c r="AJ663" s="16"/>
      <c r="AK663" s="16"/>
      <c r="AL663" s="16"/>
      <c r="AM663" s="16"/>
      <c r="AN663" s="16"/>
      <c r="AO663" s="16"/>
      <c r="AP663" s="16"/>
      <c r="AQ663" s="16">
        <v>60</v>
      </c>
      <c r="AR663" s="16"/>
      <c r="AS663" s="16"/>
      <c r="AT663" s="16"/>
      <c r="AU663" s="16"/>
      <c r="AV663" s="16"/>
      <c r="AW663" s="16"/>
      <c r="AX663" s="16"/>
      <c r="AY663" s="16"/>
      <c r="AZ663" s="16">
        <v>30</v>
      </c>
      <c r="BA663" s="16"/>
      <c r="BB663" s="16"/>
      <c r="BC663" s="16"/>
      <c r="BD663" s="16"/>
      <c r="BE663" s="16"/>
      <c r="BF663" s="16"/>
      <c r="BG663" s="23">
        <f t="shared" si="170"/>
        <v>210</v>
      </c>
      <c r="BH663" s="24">
        <f t="shared" si="173"/>
        <v>3.5</v>
      </c>
      <c r="BI663" s="25">
        <f t="shared" si="169"/>
        <v>2</v>
      </c>
      <c r="BJ663" s="25">
        <f t="shared" si="174"/>
        <v>57.142857142857139</v>
      </c>
      <c r="BK663" s="26">
        <f t="shared" si="185"/>
        <v>0</v>
      </c>
      <c r="BL663" s="26">
        <f t="shared" si="186"/>
        <v>100</v>
      </c>
      <c r="BM663" s="26">
        <f t="shared" si="175"/>
        <v>0</v>
      </c>
      <c r="BN663" s="27">
        <f t="shared" si="180"/>
        <v>0</v>
      </c>
      <c r="BO663" s="27">
        <f t="shared" si="181"/>
        <v>0</v>
      </c>
      <c r="BP663" s="27">
        <f t="shared" si="182"/>
        <v>1.5</v>
      </c>
      <c r="BQ663" s="28">
        <f t="shared" si="183"/>
        <v>0</v>
      </c>
      <c r="BR663" s="29"/>
      <c r="BS663" s="29"/>
      <c r="BT663" s="29"/>
      <c r="BU663" s="30"/>
      <c r="BV663" s="29"/>
      <c r="BW663" s="16">
        <f t="shared" si="179"/>
        <v>1592</v>
      </c>
    </row>
    <row r="664" spans="1:75" x14ac:dyDescent="0.3">
      <c r="A664" s="14">
        <v>663</v>
      </c>
      <c r="B664" s="15">
        <v>46063</v>
      </c>
      <c r="C664" s="23" t="s">
        <v>40</v>
      </c>
      <c r="D664" s="17" t="str">
        <f t="shared" si="171"/>
        <v>CG</v>
      </c>
      <c r="E664" s="18" t="s">
        <v>51</v>
      </c>
      <c r="F664" s="18" t="s">
        <v>52</v>
      </c>
      <c r="G664" s="19" t="s">
        <v>53</v>
      </c>
      <c r="H664" s="19" t="s">
        <v>132</v>
      </c>
      <c r="I664" s="19" t="s">
        <v>123</v>
      </c>
      <c r="J664" s="20">
        <v>208247</v>
      </c>
      <c r="K664" s="21" t="str">
        <f>VLOOKUP(J664,'[2]Item List (3)'!A$1:B$110000,2,FALSE)</f>
        <v>OR.209 YY2</v>
      </c>
      <c r="L664" s="20">
        <v>260104004</v>
      </c>
      <c r="M664" s="16" t="s">
        <v>141</v>
      </c>
      <c r="N664" s="16"/>
      <c r="O664" s="22" t="str">
        <f t="shared" si="172"/>
        <v/>
      </c>
      <c r="P664" s="16">
        <v>3</v>
      </c>
      <c r="Q664" s="16">
        <v>3050</v>
      </c>
      <c r="R664" s="16"/>
      <c r="S664" s="16"/>
      <c r="T664" s="16"/>
      <c r="U664" s="23">
        <f t="shared" si="184"/>
        <v>3050</v>
      </c>
      <c r="V664" s="16">
        <v>180</v>
      </c>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23">
        <f t="shared" si="170"/>
        <v>180</v>
      </c>
      <c r="BH664" s="24">
        <f t="shared" si="173"/>
        <v>3</v>
      </c>
      <c r="BI664" s="25">
        <f t="shared" si="169"/>
        <v>3</v>
      </c>
      <c r="BJ664" s="25">
        <f t="shared" si="174"/>
        <v>100</v>
      </c>
      <c r="BK664" s="26">
        <f t="shared" si="185"/>
        <v>0</v>
      </c>
      <c r="BL664" s="26">
        <f t="shared" si="186"/>
        <v>100</v>
      </c>
      <c r="BM664" s="26">
        <f t="shared" si="175"/>
        <v>0</v>
      </c>
      <c r="BN664" s="27">
        <f t="shared" si="180"/>
        <v>0</v>
      </c>
      <c r="BO664" s="27">
        <f t="shared" si="181"/>
        <v>0</v>
      </c>
      <c r="BP664" s="27">
        <f t="shared" si="182"/>
        <v>0</v>
      </c>
      <c r="BQ664" s="28">
        <f t="shared" si="183"/>
        <v>0</v>
      </c>
      <c r="BR664" s="29"/>
      <c r="BS664" s="29"/>
      <c r="BT664" s="29"/>
      <c r="BU664" s="30"/>
      <c r="BV664" s="29"/>
      <c r="BW664" s="16">
        <f t="shared" si="179"/>
        <v>9150</v>
      </c>
    </row>
    <row r="665" spans="1:75" x14ac:dyDescent="0.3">
      <c r="A665" s="14">
        <v>664</v>
      </c>
      <c r="B665" s="15">
        <v>46063</v>
      </c>
      <c r="C665" s="23" t="s">
        <v>40</v>
      </c>
      <c r="D665" s="17" t="str">
        <f t="shared" si="171"/>
        <v>CG</v>
      </c>
      <c r="E665" s="18" t="s">
        <v>51</v>
      </c>
      <c r="F665" s="18" t="s">
        <v>55</v>
      </c>
      <c r="G665" s="19" t="s">
        <v>53</v>
      </c>
      <c r="H665" s="19" t="s">
        <v>132</v>
      </c>
      <c r="I665" s="19" t="s">
        <v>123</v>
      </c>
      <c r="J665" s="20">
        <v>208247</v>
      </c>
      <c r="K665" s="21" t="str">
        <f>VLOOKUP(J665,'[2]Item List (3)'!A$1:B$110000,2,FALSE)</f>
        <v>OR.209 YY2</v>
      </c>
      <c r="L665" s="20">
        <v>260104004</v>
      </c>
      <c r="M665" s="16" t="s">
        <v>141</v>
      </c>
      <c r="N665" s="16"/>
      <c r="O665" s="22" t="str">
        <f t="shared" si="172"/>
        <v/>
      </c>
      <c r="P665" s="16">
        <v>4</v>
      </c>
      <c r="Q665" s="16">
        <v>249</v>
      </c>
      <c r="R665" s="16"/>
      <c r="S665" s="16"/>
      <c r="T665" s="16"/>
      <c r="U665" s="23">
        <f t="shared" si="184"/>
        <v>249</v>
      </c>
      <c r="V665" s="16">
        <v>90</v>
      </c>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23">
        <f t="shared" si="170"/>
        <v>90</v>
      </c>
      <c r="BH665" s="24">
        <f t="shared" si="173"/>
        <v>1.5</v>
      </c>
      <c r="BI665" s="25">
        <f t="shared" si="169"/>
        <v>1.5</v>
      </c>
      <c r="BJ665" s="25">
        <f t="shared" si="174"/>
        <v>100</v>
      </c>
      <c r="BK665" s="26">
        <f t="shared" si="185"/>
        <v>0</v>
      </c>
      <c r="BL665" s="26">
        <f t="shared" si="186"/>
        <v>100</v>
      </c>
      <c r="BM665" s="26">
        <f t="shared" si="175"/>
        <v>0</v>
      </c>
      <c r="BN665" s="27">
        <f t="shared" si="180"/>
        <v>0</v>
      </c>
      <c r="BO665" s="27">
        <f t="shared" si="181"/>
        <v>0</v>
      </c>
      <c r="BP665" s="27">
        <f t="shared" si="182"/>
        <v>0</v>
      </c>
      <c r="BQ665" s="28">
        <f t="shared" si="183"/>
        <v>0</v>
      </c>
      <c r="BR665" s="29"/>
      <c r="BS665" s="29"/>
      <c r="BT665" s="29"/>
      <c r="BU665" s="30"/>
      <c r="BV665" s="29"/>
      <c r="BW665" s="16">
        <f t="shared" si="179"/>
        <v>996</v>
      </c>
    </row>
    <row r="666" spans="1:75" x14ac:dyDescent="0.3">
      <c r="A666" s="14">
        <v>665</v>
      </c>
      <c r="B666" s="15">
        <v>46063</v>
      </c>
      <c r="C666" s="23" t="s">
        <v>40</v>
      </c>
      <c r="D666" s="17" t="str">
        <f t="shared" si="171"/>
        <v>CG</v>
      </c>
      <c r="E666" s="18" t="s">
        <v>51</v>
      </c>
      <c r="F666" s="18"/>
      <c r="G666" s="19" t="s">
        <v>53</v>
      </c>
      <c r="H666" s="19" t="s">
        <v>132</v>
      </c>
      <c r="I666" s="19" t="s">
        <v>123</v>
      </c>
      <c r="J666" s="20">
        <v>208448</v>
      </c>
      <c r="K666" s="21" t="str">
        <f>VLOOKUP(J666,'[2]Item List (3)'!A$1:B$110000,2,FALSE)</f>
        <v>R.OR 448(JC 8007)</v>
      </c>
      <c r="L666" s="20"/>
      <c r="M666" s="16" t="s">
        <v>141</v>
      </c>
      <c r="N666" s="16"/>
      <c r="O666" s="22" t="str">
        <f t="shared" si="172"/>
        <v/>
      </c>
      <c r="P666" s="16">
        <v>1</v>
      </c>
      <c r="Q666" s="16"/>
      <c r="R666" s="16"/>
      <c r="S666" s="16">
        <v>54</v>
      </c>
      <c r="T666" s="16"/>
      <c r="U666" s="23">
        <f t="shared" si="184"/>
        <v>54</v>
      </c>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23">
        <f t="shared" si="170"/>
        <v>0</v>
      </c>
      <c r="BH666" s="24">
        <f t="shared" si="173"/>
        <v>0</v>
      </c>
      <c r="BI666" s="25">
        <f t="shared" si="169"/>
        <v>0</v>
      </c>
      <c r="BJ666" s="25">
        <f t="shared" si="174"/>
        <v>0</v>
      </c>
      <c r="BK666" s="26">
        <f t="shared" si="185"/>
        <v>0</v>
      </c>
      <c r="BL666" s="26">
        <f t="shared" si="186"/>
        <v>0</v>
      </c>
      <c r="BM666" s="26">
        <f t="shared" si="175"/>
        <v>0</v>
      </c>
      <c r="BN666" s="27">
        <f t="shared" si="180"/>
        <v>0</v>
      </c>
      <c r="BO666" s="27">
        <f t="shared" si="181"/>
        <v>0</v>
      </c>
      <c r="BP666" s="27">
        <f t="shared" si="182"/>
        <v>0</v>
      </c>
      <c r="BQ666" s="28">
        <f t="shared" si="183"/>
        <v>0</v>
      </c>
      <c r="BR666" s="29"/>
      <c r="BS666" s="29"/>
      <c r="BT666" s="29"/>
      <c r="BU666" s="30"/>
      <c r="BV666" s="29"/>
      <c r="BW666" s="16">
        <f t="shared" si="179"/>
        <v>0</v>
      </c>
    </row>
    <row r="667" spans="1:75" x14ac:dyDescent="0.3">
      <c r="A667" s="14">
        <v>666</v>
      </c>
      <c r="B667" s="15">
        <v>46063</v>
      </c>
      <c r="C667" s="23" t="s">
        <v>38</v>
      </c>
      <c r="D667" s="17" t="str">
        <f t="shared" si="171"/>
        <v>CG</v>
      </c>
      <c r="E667" s="18" t="s">
        <v>59</v>
      </c>
      <c r="F667" s="18" t="s">
        <v>122</v>
      </c>
      <c r="G667" s="19" t="s">
        <v>131</v>
      </c>
      <c r="H667" s="19" t="s">
        <v>57</v>
      </c>
      <c r="I667" s="19"/>
      <c r="J667" s="20">
        <v>208281</v>
      </c>
      <c r="K667" s="21" t="str">
        <f>VLOOKUP(J667,'[2]Item List (3)'!A$1:B$110000,2,FALSE)</f>
        <v>D.OR 14536</v>
      </c>
      <c r="L667" s="20">
        <v>251225006</v>
      </c>
      <c r="M667" s="16" t="s">
        <v>141</v>
      </c>
      <c r="N667" s="16"/>
      <c r="O667" s="22" t="str">
        <f t="shared" si="172"/>
        <v/>
      </c>
      <c r="P667" s="16">
        <v>2</v>
      </c>
      <c r="Q667" s="16">
        <v>1103</v>
      </c>
      <c r="R667" s="16"/>
      <c r="S667" s="16"/>
      <c r="T667" s="16"/>
      <c r="U667" s="23">
        <f t="shared" si="184"/>
        <v>1103</v>
      </c>
      <c r="V667" s="16">
        <v>105</v>
      </c>
      <c r="W667" s="16"/>
      <c r="X667" s="16"/>
      <c r="Y667" s="16"/>
      <c r="Z667" s="16"/>
      <c r="AA667" s="16"/>
      <c r="AB667" s="16"/>
      <c r="AC667" s="16"/>
      <c r="AD667" s="16"/>
      <c r="AE667" s="16"/>
      <c r="AF667" s="16"/>
      <c r="AG667" s="16"/>
      <c r="AH667" s="16"/>
      <c r="AI667" s="16"/>
      <c r="AJ667" s="16"/>
      <c r="AK667" s="16"/>
      <c r="AL667" s="16"/>
      <c r="AM667" s="16"/>
      <c r="AN667" s="16"/>
      <c r="AO667" s="16"/>
      <c r="AP667" s="16"/>
      <c r="AQ667" s="16">
        <v>45</v>
      </c>
      <c r="AR667" s="16">
        <v>180</v>
      </c>
      <c r="AS667" s="16"/>
      <c r="AT667" s="16"/>
      <c r="AU667" s="16"/>
      <c r="AV667" s="16"/>
      <c r="AW667" s="16"/>
      <c r="AX667" s="16"/>
      <c r="AY667" s="16"/>
      <c r="AZ667" s="16"/>
      <c r="BA667" s="16"/>
      <c r="BB667" s="16"/>
      <c r="BC667" s="16"/>
      <c r="BD667" s="16"/>
      <c r="BE667" s="16"/>
      <c r="BF667" s="16"/>
      <c r="BG667" s="23">
        <f t="shared" si="170"/>
        <v>330</v>
      </c>
      <c r="BH667" s="24">
        <f t="shared" si="173"/>
        <v>5.5</v>
      </c>
      <c r="BI667" s="25">
        <f t="shared" si="169"/>
        <v>1.75</v>
      </c>
      <c r="BJ667" s="25">
        <f t="shared" si="174"/>
        <v>31.818181818181817</v>
      </c>
      <c r="BK667" s="26">
        <f t="shared" si="185"/>
        <v>0</v>
      </c>
      <c r="BL667" s="26">
        <f t="shared" si="186"/>
        <v>100</v>
      </c>
      <c r="BM667" s="26">
        <f t="shared" si="175"/>
        <v>0</v>
      </c>
      <c r="BN667" s="27">
        <f t="shared" si="180"/>
        <v>0</v>
      </c>
      <c r="BO667" s="27">
        <f t="shared" si="181"/>
        <v>0</v>
      </c>
      <c r="BP667" s="27">
        <f t="shared" si="182"/>
        <v>3.75</v>
      </c>
      <c r="BQ667" s="28">
        <f t="shared" si="183"/>
        <v>0</v>
      </c>
      <c r="BR667" s="29"/>
      <c r="BS667" s="29"/>
      <c r="BT667" s="29"/>
      <c r="BU667" s="30"/>
      <c r="BV667" s="29"/>
      <c r="BW667" s="16">
        <f t="shared" si="179"/>
        <v>2206</v>
      </c>
    </row>
    <row r="668" spans="1:75" x14ac:dyDescent="0.3">
      <c r="A668" s="14">
        <v>667</v>
      </c>
      <c r="B668" s="15">
        <v>46063</v>
      </c>
      <c r="C668" s="23" t="s">
        <v>38</v>
      </c>
      <c r="D668" s="17" t="str">
        <f t="shared" si="171"/>
        <v>CG</v>
      </c>
      <c r="E668" s="18" t="s">
        <v>59</v>
      </c>
      <c r="F668" s="18" t="s">
        <v>55</v>
      </c>
      <c r="G668" s="19" t="s">
        <v>131</v>
      </c>
      <c r="H668" s="19" t="s">
        <v>57</v>
      </c>
      <c r="I668" s="19"/>
      <c r="J668" s="20">
        <v>208821.01</v>
      </c>
      <c r="K668" s="21" t="str">
        <f>VLOOKUP(J668,'[2]Item List (3)'!A$1:B$110000,2,FALSE)</f>
        <v>NK.OR 32/20(NKI 28/20)</v>
      </c>
      <c r="L668" s="20"/>
      <c r="M668" s="16" t="s">
        <v>141</v>
      </c>
      <c r="N668" s="16"/>
      <c r="O668" s="22" t="str">
        <f t="shared" si="172"/>
        <v/>
      </c>
      <c r="P668" s="16">
        <v>1</v>
      </c>
      <c r="Q668" s="16">
        <v>1800</v>
      </c>
      <c r="R668" s="16"/>
      <c r="S668" s="16"/>
      <c r="T668" s="16"/>
      <c r="U668" s="23">
        <f t="shared" si="184"/>
        <v>1800</v>
      </c>
      <c r="V668" s="16">
        <v>60</v>
      </c>
      <c r="W668" s="16">
        <v>90</v>
      </c>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23">
        <f t="shared" si="170"/>
        <v>150</v>
      </c>
      <c r="BH668" s="24">
        <f t="shared" si="173"/>
        <v>2.5</v>
      </c>
      <c r="BI668" s="25">
        <f t="shared" si="169"/>
        <v>1</v>
      </c>
      <c r="BJ668" s="25">
        <f t="shared" si="174"/>
        <v>40</v>
      </c>
      <c r="BK668" s="26">
        <f t="shared" si="185"/>
        <v>0</v>
      </c>
      <c r="BL668" s="26">
        <f t="shared" si="186"/>
        <v>100</v>
      </c>
      <c r="BM668" s="26">
        <f t="shared" si="175"/>
        <v>0</v>
      </c>
      <c r="BN668" s="27">
        <f t="shared" si="180"/>
        <v>1.5</v>
      </c>
      <c r="BO668" s="27">
        <f t="shared" si="181"/>
        <v>0</v>
      </c>
      <c r="BP668" s="27">
        <f t="shared" si="182"/>
        <v>0</v>
      </c>
      <c r="BQ668" s="28">
        <f t="shared" si="183"/>
        <v>0</v>
      </c>
      <c r="BR668" s="29"/>
      <c r="BS668" s="29"/>
      <c r="BT668" s="29"/>
      <c r="BU668" s="30"/>
      <c r="BV668" s="29"/>
      <c r="BW668" s="16">
        <f t="shared" si="179"/>
        <v>1800</v>
      </c>
    </row>
    <row r="669" spans="1:75" x14ac:dyDescent="0.3">
      <c r="A669" s="14">
        <v>668</v>
      </c>
      <c r="B669" s="15">
        <v>46063</v>
      </c>
      <c r="C669" s="23" t="s">
        <v>40</v>
      </c>
      <c r="D669" s="17" t="str">
        <f t="shared" si="171"/>
        <v>CG</v>
      </c>
      <c r="E669" s="18" t="s">
        <v>59</v>
      </c>
      <c r="F669" s="18" t="s">
        <v>55</v>
      </c>
      <c r="G669" s="19" t="s">
        <v>131</v>
      </c>
      <c r="H669" s="19" t="s">
        <v>57</v>
      </c>
      <c r="I669" s="19" t="s">
        <v>43</v>
      </c>
      <c r="J669" s="20">
        <v>208821.01</v>
      </c>
      <c r="K669" s="21" t="str">
        <f>VLOOKUP(J669,'[2]Item List (3)'!A$1:B$110000,2,FALSE)</f>
        <v>NK.OR 32/20(NKI 28/20)</v>
      </c>
      <c r="L669" s="20">
        <v>260101003</v>
      </c>
      <c r="M669" s="16" t="s">
        <v>141</v>
      </c>
      <c r="N669" s="16"/>
      <c r="O669" s="22" t="str">
        <f t="shared" si="172"/>
        <v/>
      </c>
      <c r="P669" s="16">
        <v>1</v>
      </c>
      <c r="Q669" s="16">
        <v>1682</v>
      </c>
      <c r="R669" s="16"/>
      <c r="S669" s="16"/>
      <c r="T669" s="16"/>
      <c r="U669" s="23">
        <f t="shared" si="184"/>
        <v>1682</v>
      </c>
      <c r="V669" s="16">
        <v>60</v>
      </c>
      <c r="W669" s="16"/>
      <c r="X669" s="16"/>
      <c r="Y669" s="16"/>
      <c r="Z669" s="16"/>
      <c r="AA669" s="16"/>
      <c r="AB669" s="16"/>
      <c r="AC669" s="16"/>
      <c r="AD669" s="16"/>
      <c r="AE669" s="16"/>
      <c r="AF669" s="16"/>
      <c r="AG669" s="16"/>
      <c r="AH669" s="16"/>
      <c r="AI669" s="16"/>
      <c r="AJ669" s="16"/>
      <c r="AK669" s="16"/>
      <c r="AL669" s="16"/>
      <c r="AM669" s="16"/>
      <c r="AN669" s="16"/>
      <c r="AO669" s="16"/>
      <c r="AP669" s="16"/>
      <c r="AQ669" s="16">
        <v>75</v>
      </c>
      <c r="AR669" s="16"/>
      <c r="AS669" s="16"/>
      <c r="AT669" s="16"/>
      <c r="AU669" s="16"/>
      <c r="AV669" s="16"/>
      <c r="AW669" s="16"/>
      <c r="AX669" s="16"/>
      <c r="AY669" s="16"/>
      <c r="AZ669" s="16"/>
      <c r="BA669" s="16"/>
      <c r="BB669" s="16"/>
      <c r="BC669" s="16"/>
      <c r="BD669" s="16"/>
      <c r="BE669" s="16"/>
      <c r="BF669" s="16"/>
      <c r="BG669" s="23">
        <f t="shared" si="170"/>
        <v>135</v>
      </c>
      <c r="BH669" s="24">
        <f t="shared" si="173"/>
        <v>2.25</v>
      </c>
      <c r="BI669" s="25">
        <f t="shared" si="169"/>
        <v>1</v>
      </c>
      <c r="BJ669" s="25">
        <f t="shared" si="174"/>
        <v>44.444444444444443</v>
      </c>
      <c r="BK669" s="26">
        <f t="shared" si="185"/>
        <v>0</v>
      </c>
      <c r="BL669" s="26">
        <f t="shared" si="186"/>
        <v>100</v>
      </c>
      <c r="BM669" s="26">
        <f t="shared" si="175"/>
        <v>0</v>
      </c>
      <c r="BN669" s="27">
        <f t="shared" si="180"/>
        <v>0</v>
      </c>
      <c r="BO669" s="27">
        <f t="shared" si="181"/>
        <v>0</v>
      </c>
      <c r="BP669" s="27">
        <f t="shared" si="182"/>
        <v>1.25</v>
      </c>
      <c r="BQ669" s="28">
        <f t="shared" si="183"/>
        <v>0</v>
      </c>
      <c r="BR669" s="29"/>
      <c r="BS669" s="29"/>
      <c r="BT669" s="29"/>
      <c r="BU669" s="30"/>
      <c r="BV669" s="29"/>
      <c r="BW669" s="16">
        <f t="shared" si="179"/>
        <v>1682</v>
      </c>
    </row>
    <row r="670" spans="1:75" x14ac:dyDescent="0.3">
      <c r="A670" s="14">
        <v>669</v>
      </c>
      <c r="B670" s="15">
        <v>46063</v>
      </c>
      <c r="C670" s="23" t="s">
        <v>40</v>
      </c>
      <c r="D670" s="17" t="str">
        <f t="shared" si="171"/>
        <v>CG</v>
      </c>
      <c r="E670" s="18" t="s">
        <v>59</v>
      </c>
      <c r="F670" s="18" t="s">
        <v>55</v>
      </c>
      <c r="G670" s="19" t="s">
        <v>131</v>
      </c>
      <c r="H670" s="19" t="s">
        <v>57</v>
      </c>
      <c r="I670" s="19" t="s">
        <v>43</v>
      </c>
      <c r="J670" s="20">
        <v>200827.1</v>
      </c>
      <c r="K670" s="21" t="str">
        <f>VLOOKUP(J670,'[2]Item List (3)'!A$1:B$110000,2,FALSE)</f>
        <v>MNA.OR 4020</v>
      </c>
      <c r="L670" s="20"/>
      <c r="M670" s="16" t="s">
        <v>141</v>
      </c>
      <c r="N670" s="16"/>
      <c r="O670" s="22" t="str">
        <f t="shared" si="172"/>
        <v/>
      </c>
      <c r="P670" s="16">
        <v>2</v>
      </c>
      <c r="Q670" s="16">
        <v>4000</v>
      </c>
      <c r="R670" s="16"/>
      <c r="S670" s="16"/>
      <c r="T670" s="16"/>
      <c r="U670" s="23">
        <f t="shared" si="184"/>
        <v>4000</v>
      </c>
      <c r="V670" s="16">
        <v>255</v>
      </c>
      <c r="W670" s="16">
        <v>60</v>
      </c>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v>30</v>
      </c>
      <c r="BA670" s="16"/>
      <c r="BB670" s="16"/>
      <c r="BC670" s="16"/>
      <c r="BD670" s="16"/>
      <c r="BE670" s="16"/>
      <c r="BF670" s="16"/>
      <c r="BG670" s="23">
        <f t="shared" si="170"/>
        <v>345</v>
      </c>
      <c r="BH670" s="24">
        <f t="shared" si="173"/>
        <v>5.75</v>
      </c>
      <c r="BI670" s="25">
        <f t="shared" si="169"/>
        <v>4.25</v>
      </c>
      <c r="BJ670" s="25">
        <f t="shared" si="174"/>
        <v>73.91304347826086</v>
      </c>
      <c r="BK670" s="26">
        <f t="shared" si="185"/>
        <v>0</v>
      </c>
      <c r="BL670" s="26">
        <f t="shared" si="186"/>
        <v>100</v>
      </c>
      <c r="BM670" s="26">
        <f t="shared" si="175"/>
        <v>0</v>
      </c>
      <c r="BN670" s="27">
        <f t="shared" si="180"/>
        <v>1</v>
      </c>
      <c r="BO670" s="27">
        <f t="shared" si="181"/>
        <v>0</v>
      </c>
      <c r="BP670" s="27">
        <f t="shared" si="182"/>
        <v>0.5</v>
      </c>
      <c r="BQ670" s="28">
        <f t="shared" si="183"/>
        <v>0</v>
      </c>
      <c r="BR670" s="29"/>
      <c r="BS670" s="29"/>
      <c r="BT670" s="29"/>
      <c r="BU670" s="30"/>
      <c r="BV670" s="29"/>
      <c r="BW670" s="16">
        <f t="shared" si="179"/>
        <v>8000</v>
      </c>
    </row>
    <row r="671" spans="1:75" x14ac:dyDescent="0.3">
      <c r="A671" s="14">
        <v>670</v>
      </c>
      <c r="B671" s="15">
        <v>46063</v>
      </c>
      <c r="C671" s="23" t="s">
        <v>38</v>
      </c>
      <c r="D671" s="17" t="str">
        <f t="shared" si="171"/>
        <v>CG</v>
      </c>
      <c r="E671" s="18" t="s">
        <v>60</v>
      </c>
      <c r="F671" s="18"/>
      <c r="G671" s="19"/>
      <c r="H671" s="19"/>
      <c r="I671" s="19"/>
      <c r="J671" s="20"/>
      <c r="K671" s="21" t="e">
        <f>VLOOKUP(J671,'[2]Item List (3)'!A$1:B$110000,2,FALSE)</f>
        <v>#N/A</v>
      </c>
      <c r="L671" s="20"/>
      <c r="M671" s="16" t="s">
        <v>138</v>
      </c>
      <c r="N671" s="16"/>
      <c r="O671" s="22" t="str">
        <f t="shared" si="172"/>
        <v/>
      </c>
      <c r="P671" s="16"/>
      <c r="Q671" s="16"/>
      <c r="R671" s="16"/>
      <c r="S671" s="16"/>
      <c r="T671" s="16"/>
      <c r="U671" s="23">
        <f t="shared" si="184"/>
        <v>0</v>
      </c>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v>480</v>
      </c>
      <c r="AS671" s="16"/>
      <c r="AT671" s="16"/>
      <c r="AU671" s="16"/>
      <c r="AV671" s="16"/>
      <c r="AW671" s="16"/>
      <c r="AX671" s="16"/>
      <c r="AY671" s="16"/>
      <c r="AZ671" s="16"/>
      <c r="BA671" s="16"/>
      <c r="BB671" s="16"/>
      <c r="BC671" s="16"/>
      <c r="BD671" s="16"/>
      <c r="BE671" s="16"/>
      <c r="BF671" s="16"/>
      <c r="BG671" s="23">
        <f t="shared" si="170"/>
        <v>480</v>
      </c>
      <c r="BH671" s="24">
        <f t="shared" si="173"/>
        <v>8</v>
      </c>
      <c r="BI671" s="25">
        <f t="shared" si="169"/>
        <v>0</v>
      </c>
      <c r="BJ671" s="25">
        <f t="shared" si="174"/>
        <v>0</v>
      </c>
      <c r="BK671" s="26">
        <f t="shared" si="185"/>
        <v>0</v>
      </c>
      <c r="BL671" s="26">
        <f t="shared" si="186"/>
        <v>0</v>
      </c>
      <c r="BM671" s="26">
        <f t="shared" si="175"/>
        <v>0</v>
      </c>
      <c r="BN671" s="27">
        <f t="shared" si="180"/>
        <v>0</v>
      </c>
      <c r="BO671" s="27">
        <f t="shared" si="181"/>
        <v>0</v>
      </c>
      <c r="BP671" s="27">
        <f t="shared" si="182"/>
        <v>8</v>
      </c>
      <c r="BQ671" s="28">
        <f t="shared" si="183"/>
        <v>0</v>
      </c>
      <c r="BR671" s="29"/>
      <c r="BS671" s="29"/>
      <c r="BT671" s="29"/>
      <c r="BU671" s="30"/>
      <c r="BV671" s="29"/>
      <c r="BW671" s="16">
        <f t="shared" si="179"/>
        <v>0</v>
      </c>
    </row>
    <row r="672" spans="1:75" x14ac:dyDescent="0.3">
      <c r="A672" s="14">
        <v>671</v>
      </c>
      <c r="B672" s="15">
        <v>46063</v>
      </c>
      <c r="C672" s="23" t="s">
        <v>40</v>
      </c>
      <c r="D672" s="17" t="str">
        <f t="shared" si="171"/>
        <v>CG</v>
      </c>
      <c r="E672" s="18" t="s">
        <v>60</v>
      </c>
      <c r="F672" s="18"/>
      <c r="G672" s="19"/>
      <c r="H672" s="19"/>
      <c r="I672" s="19"/>
      <c r="J672" s="20"/>
      <c r="K672" s="21" t="e">
        <f>VLOOKUP(J672,'[2]Item List (3)'!A$1:B$110000,2,FALSE)</f>
        <v>#N/A</v>
      </c>
      <c r="L672" s="20"/>
      <c r="M672" s="16" t="s">
        <v>138</v>
      </c>
      <c r="N672" s="16"/>
      <c r="O672" s="22" t="str">
        <f t="shared" si="172"/>
        <v/>
      </c>
      <c r="P672" s="16"/>
      <c r="Q672" s="16"/>
      <c r="R672" s="16"/>
      <c r="S672" s="16"/>
      <c r="T672" s="16"/>
      <c r="U672" s="23">
        <f t="shared" si="184"/>
        <v>0</v>
      </c>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v>480</v>
      </c>
      <c r="AS672" s="16"/>
      <c r="AT672" s="16"/>
      <c r="AU672" s="16"/>
      <c r="AV672" s="16"/>
      <c r="AW672" s="16"/>
      <c r="AX672" s="16"/>
      <c r="AY672" s="16"/>
      <c r="AZ672" s="16"/>
      <c r="BA672" s="16"/>
      <c r="BB672" s="16"/>
      <c r="BC672" s="16"/>
      <c r="BD672" s="16"/>
      <c r="BE672" s="16"/>
      <c r="BF672" s="16"/>
      <c r="BG672" s="23">
        <f t="shared" si="170"/>
        <v>480</v>
      </c>
      <c r="BH672" s="24">
        <f t="shared" si="173"/>
        <v>8</v>
      </c>
      <c r="BI672" s="25">
        <f t="shared" si="169"/>
        <v>0</v>
      </c>
      <c r="BJ672" s="25">
        <f t="shared" si="174"/>
        <v>0</v>
      </c>
      <c r="BK672" s="26">
        <f t="shared" si="185"/>
        <v>0</v>
      </c>
      <c r="BL672" s="26">
        <f t="shared" si="186"/>
        <v>0</v>
      </c>
      <c r="BM672" s="26">
        <f t="shared" si="175"/>
        <v>0</v>
      </c>
      <c r="BN672" s="27">
        <f t="shared" si="180"/>
        <v>0</v>
      </c>
      <c r="BO672" s="27">
        <f t="shared" si="181"/>
        <v>0</v>
      </c>
      <c r="BP672" s="27">
        <f t="shared" si="182"/>
        <v>8</v>
      </c>
      <c r="BQ672" s="28">
        <f t="shared" si="183"/>
        <v>0</v>
      </c>
      <c r="BR672" s="29"/>
      <c r="BS672" s="29"/>
      <c r="BT672" s="29"/>
      <c r="BU672" s="30"/>
      <c r="BV672" s="29"/>
      <c r="BW672" s="16">
        <f t="shared" si="179"/>
        <v>0</v>
      </c>
    </row>
    <row r="673" spans="1:75" x14ac:dyDescent="0.3">
      <c r="A673" s="14">
        <v>672</v>
      </c>
      <c r="B673" s="15">
        <v>46063</v>
      </c>
      <c r="C673" s="23" t="s">
        <v>38</v>
      </c>
      <c r="D673" s="17" t="str">
        <f t="shared" si="171"/>
        <v>EG</v>
      </c>
      <c r="E673" s="18" t="s">
        <v>61</v>
      </c>
      <c r="F673" s="18" t="s">
        <v>70</v>
      </c>
      <c r="G673" s="19" t="s">
        <v>65</v>
      </c>
      <c r="H673" s="19"/>
      <c r="I673" s="19"/>
      <c r="J673" s="20">
        <v>104737</v>
      </c>
      <c r="K673" s="21" t="str">
        <f>VLOOKUP(J673,'[2]Item List (3)'!A$1:B$110000,2,FALSE)</f>
        <v>IR.IR 42X51.5X37</v>
      </c>
      <c r="L673" s="20">
        <v>251107009</v>
      </c>
      <c r="M673" s="16" t="s">
        <v>138</v>
      </c>
      <c r="N673" s="16">
        <v>40</v>
      </c>
      <c r="O673" s="22">
        <f t="shared" si="172"/>
        <v>90</v>
      </c>
      <c r="P673" s="16">
        <v>1</v>
      </c>
      <c r="Q673" s="16">
        <v>151</v>
      </c>
      <c r="R673" s="16"/>
      <c r="S673" s="16"/>
      <c r="T673" s="16"/>
      <c r="U673" s="23">
        <f t="shared" si="184"/>
        <v>151</v>
      </c>
      <c r="V673" s="16">
        <v>105</v>
      </c>
      <c r="W673" s="16"/>
      <c r="X673" s="16"/>
      <c r="Y673" s="16"/>
      <c r="Z673" s="16"/>
      <c r="AA673" s="16"/>
      <c r="AB673" s="16"/>
      <c r="AC673" s="16"/>
      <c r="AD673" s="16"/>
      <c r="AE673" s="16"/>
      <c r="AF673" s="16"/>
      <c r="AG673" s="16"/>
      <c r="AH673" s="16"/>
      <c r="AI673" s="16"/>
      <c r="AJ673" s="16"/>
      <c r="AK673" s="16"/>
      <c r="AL673" s="16"/>
      <c r="AM673" s="16"/>
      <c r="AN673" s="16">
        <v>375</v>
      </c>
      <c r="AO673" s="16"/>
      <c r="AP673" s="16"/>
      <c r="AQ673" s="16"/>
      <c r="AR673" s="16"/>
      <c r="AS673" s="16"/>
      <c r="AT673" s="16"/>
      <c r="AU673" s="16"/>
      <c r="AV673" s="16"/>
      <c r="AW673" s="16"/>
      <c r="AX673" s="16"/>
      <c r="AY673" s="16"/>
      <c r="AZ673" s="16"/>
      <c r="BA673" s="16"/>
      <c r="BB673" s="16"/>
      <c r="BC673" s="16"/>
      <c r="BD673" s="16"/>
      <c r="BE673" s="16"/>
      <c r="BF673" s="16"/>
      <c r="BG673" s="23">
        <f t="shared" si="170"/>
        <v>480</v>
      </c>
      <c r="BH673" s="24">
        <f t="shared" si="173"/>
        <v>8</v>
      </c>
      <c r="BI673" s="25">
        <f t="shared" si="169"/>
        <v>1.75</v>
      </c>
      <c r="BJ673" s="25">
        <f t="shared" si="174"/>
        <v>21.875</v>
      </c>
      <c r="BK673" s="26">
        <f t="shared" si="185"/>
        <v>95.873015873015873</v>
      </c>
      <c r="BL673" s="26">
        <f t="shared" si="186"/>
        <v>100</v>
      </c>
      <c r="BM673" s="26">
        <f t="shared" si="175"/>
        <v>20.972222222222221</v>
      </c>
      <c r="BN673" s="27">
        <f t="shared" si="180"/>
        <v>0</v>
      </c>
      <c r="BO673" s="27">
        <f t="shared" si="181"/>
        <v>720</v>
      </c>
      <c r="BP673" s="27">
        <f t="shared" si="182"/>
        <v>6.25</v>
      </c>
      <c r="BQ673" s="28">
        <f t="shared" si="183"/>
        <v>562.5</v>
      </c>
      <c r="BR673" s="29"/>
      <c r="BS673" s="29"/>
      <c r="BT673" s="29"/>
      <c r="BU673" s="30"/>
      <c r="BV673" s="29"/>
      <c r="BW673" s="16">
        <f t="shared" si="179"/>
        <v>151</v>
      </c>
    </row>
    <row r="674" spans="1:75" x14ac:dyDescent="0.3">
      <c r="A674" s="14">
        <v>673</v>
      </c>
      <c r="B674" s="15">
        <v>46063</v>
      </c>
      <c r="C674" s="23" t="s">
        <v>40</v>
      </c>
      <c r="D674" s="17" t="str">
        <f t="shared" si="171"/>
        <v>EG</v>
      </c>
      <c r="E674" s="18" t="s">
        <v>61</v>
      </c>
      <c r="F674" s="18" t="s">
        <v>70</v>
      </c>
      <c r="G674" s="19" t="s">
        <v>64</v>
      </c>
      <c r="H674" s="19"/>
      <c r="I674" s="19"/>
      <c r="J674" s="20">
        <v>104737</v>
      </c>
      <c r="K674" s="21" t="str">
        <f>VLOOKUP(J674,'[2]Item List (3)'!A$1:B$110000,2,FALSE)</f>
        <v>IR.IR 42X51.5X37</v>
      </c>
      <c r="L674" s="20">
        <v>260121009</v>
      </c>
      <c r="M674" s="16" t="s">
        <v>138</v>
      </c>
      <c r="N674" s="16">
        <v>40</v>
      </c>
      <c r="O674" s="22">
        <f t="shared" si="172"/>
        <v>90</v>
      </c>
      <c r="P674" s="16">
        <v>1</v>
      </c>
      <c r="Q674" s="16">
        <v>596</v>
      </c>
      <c r="R674" s="16">
        <v>2</v>
      </c>
      <c r="S674" s="16"/>
      <c r="T674" s="16"/>
      <c r="U674" s="23">
        <f t="shared" si="184"/>
        <v>596</v>
      </c>
      <c r="V674" s="16">
        <v>420</v>
      </c>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v>30</v>
      </c>
      <c r="AS674" s="16"/>
      <c r="AT674" s="16"/>
      <c r="AU674" s="16"/>
      <c r="AV674" s="16"/>
      <c r="AW674" s="16"/>
      <c r="AX674" s="16"/>
      <c r="AY674" s="16"/>
      <c r="AZ674" s="16">
        <v>30</v>
      </c>
      <c r="BA674" s="16"/>
      <c r="BB674" s="16"/>
      <c r="BC674" s="16"/>
      <c r="BD674" s="16"/>
      <c r="BE674" s="16"/>
      <c r="BF674" s="16"/>
      <c r="BG674" s="23">
        <f t="shared" si="170"/>
        <v>480</v>
      </c>
      <c r="BH674" s="24">
        <f t="shared" si="173"/>
        <v>8</v>
      </c>
      <c r="BI674" s="25">
        <f t="shared" si="169"/>
        <v>7</v>
      </c>
      <c r="BJ674" s="25">
        <f t="shared" si="174"/>
        <v>87.5</v>
      </c>
      <c r="BK674" s="26">
        <f t="shared" si="185"/>
        <v>94.603174603174594</v>
      </c>
      <c r="BL674" s="26">
        <f t="shared" si="186"/>
        <v>99.664429530201332</v>
      </c>
      <c r="BM674" s="26">
        <f t="shared" si="175"/>
        <v>82.499999999999986</v>
      </c>
      <c r="BN674" s="27">
        <f t="shared" si="180"/>
        <v>0</v>
      </c>
      <c r="BO674" s="27">
        <f t="shared" si="181"/>
        <v>720</v>
      </c>
      <c r="BP674" s="27">
        <f t="shared" si="182"/>
        <v>1</v>
      </c>
      <c r="BQ674" s="28">
        <f t="shared" si="183"/>
        <v>90</v>
      </c>
      <c r="BR674" s="29"/>
      <c r="BS674" s="29"/>
      <c r="BT674" s="29"/>
      <c r="BU674" s="30"/>
      <c r="BV674" s="29"/>
      <c r="BW674" s="16">
        <f t="shared" si="179"/>
        <v>596</v>
      </c>
    </row>
    <row r="675" spans="1:75" x14ac:dyDescent="0.3">
      <c r="A675" s="14">
        <v>674</v>
      </c>
      <c r="B675" s="15">
        <v>46063</v>
      </c>
      <c r="C675" s="23" t="s">
        <v>38</v>
      </c>
      <c r="D675" s="17" t="str">
        <f t="shared" si="171"/>
        <v>EG</v>
      </c>
      <c r="E675" s="18" t="s">
        <v>62</v>
      </c>
      <c r="F675" s="18" t="s">
        <v>70</v>
      </c>
      <c r="G675" s="19" t="s">
        <v>110</v>
      </c>
      <c r="H675" s="19" t="s">
        <v>132</v>
      </c>
      <c r="I675" s="19"/>
      <c r="J675" s="20">
        <v>101049.11</v>
      </c>
      <c r="K675" s="21" t="str">
        <f>VLOOKUP(J675,'[2]Item List (3)'!A$1:B$110000,2,FALSE)</f>
        <v>NUTR.IR 1542X</v>
      </c>
      <c r="L675" s="20">
        <v>251105001</v>
      </c>
      <c r="M675" s="16" t="s">
        <v>138</v>
      </c>
      <c r="N675" s="16">
        <v>35</v>
      </c>
      <c r="O675" s="22">
        <f t="shared" si="172"/>
        <v>102.85714285714286</v>
      </c>
      <c r="P675" s="16">
        <v>1</v>
      </c>
      <c r="Q675" s="16">
        <v>424</v>
      </c>
      <c r="R675" s="16">
        <v>5</v>
      </c>
      <c r="S675" s="16">
        <v>4</v>
      </c>
      <c r="T675" s="16">
        <v>1</v>
      </c>
      <c r="U675" s="23">
        <f t="shared" si="184"/>
        <v>429</v>
      </c>
      <c r="V675" s="16">
        <v>360</v>
      </c>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v>120</v>
      </c>
      <c r="AS675" s="16"/>
      <c r="AT675" s="16"/>
      <c r="AU675" s="16"/>
      <c r="AV675" s="16"/>
      <c r="AW675" s="16"/>
      <c r="AX675" s="16"/>
      <c r="AY675" s="16"/>
      <c r="AZ675" s="16"/>
      <c r="BA675" s="16"/>
      <c r="BB675" s="16"/>
      <c r="BC675" s="16"/>
      <c r="BD675" s="16"/>
      <c r="BE675" s="16"/>
      <c r="BF675" s="16"/>
      <c r="BG675" s="23">
        <f t="shared" si="170"/>
        <v>480</v>
      </c>
      <c r="BH675" s="24">
        <f t="shared" si="173"/>
        <v>8</v>
      </c>
      <c r="BI675" s="25">
        <f t="shared" si="169"/>
        <v>6</v>
      </c>
      <c r="BJ675" s="25">
        <f t="shared" si="174"/>
        <v>75</v>
      </c>
      <c r="BK675" s="26">
        <f t="shared" si="185"/>
        <v>69.513888888888886</v>
      </c>
      <c r="BL675" s="26">
        <f t="shared" si="186"/>
        <v>97.668997668997676</v>
      </c>
      <c r="BM675" s="26">
        <f t="shared" si="175"/>
        <v>50.920138888888886</v>
      </c>
      <c r="BN675" s="27">
        <f t="shared" si="180"/>
        <v>0</v>
      </c>
      <c r="BO675" s="27">
        <f t="shared" si="181"/>
        <v>822.85714285714289</v>
      </c>
      <c r="BP675" s="27">
        <f t="shared" si="182"/>
        <v>2</v>
      </c>
      <c r="BQ675" s="28">
        <f t="shared" si="183"/>
        <v>205.71428571428572</v>
      </c>
      <c r="BR675" s="29"/>
      <c r="BS675" s="29"/>
      <c r="BT675" s="29"/>
      <c r="BU675" s="30"/>
      <c r="BV675" s="29"/>
      <c r="BW675" s="16">
        <f t="shared" si="179"/>
        <v>424</v>
      </c>
    </row>
    <row r="676" spans="1:75" x14ac:dyDescent="0.3">
      <c r="A676" s="14">
        <v>675</v>
      </c>
      <c r="B676" s="15">
        <v>46063</v>
      </c>
      <c r="C676" s="23" t="s">
        <v>40</v>
      </c>
      <c r="D676" s="17" t="str">
        <f t="shared" si="171"/>
        <v>EG</v>
      </c>
      <c r="E676" s="18" t="s">
        <v>62</v>
      </c>
      <c r="F676" s="18"/>
      <c r="G676" s="19"/>
      <c r="H676" s="19"/>
      <c r="I676" s="19"/>
      <c r="J676" s="20"/>
      <c r="K676" s="21" t="e">
        <f>VLOOKUP(J676,'[2]Item List (3)'!A$1:B$110000,2,FALSE)</f>
        <v>#N/A</v>
      </c>
      <c r="L676" s="20"/>
      <c r="M676" s="16" t="s">
        <v>138</v>
      </c>
      <c r="N676" s="16"/>
      <c r="O676" s="22" t="str">
        <f t="shared" si="172"/>
        <v/>
      </c>
      <c r="P676" s="16"/>
      <c r="Q676" s="16"/>
      <c r="R676" s="16"/>
      <c r="S676" s="16"/>
      <c r="T676" s="16"/>
      <c r="U676" s="23">
        <f t="shared" si="184"/>
        <v>0</v>
      </c>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v>480</v>
      </c>
      <c r="AS676" s="16"/>
      <c r="AT676" s="16"/>
      <c r="AU676" s="16"/>
      <c r="AV676" s="16"/>
      <c r="AW676" s="16"/>
      <c r="AX676" s="16"/>
      <c r="AY676" s="16"/>
      <c r="AZ676" s="16"/>
      <c r="BA676" s="16"/>
      <c r="BB676" s="16"/>
      <c r="BC676" s="16"/>
      <c r="BD676" s="16"/>
      <c r="BE676" s="16"/>
      <c r="BF676" s="16"/>
      <c r="BG676" s="23">
        <f t="shared" si="170"/>
        <v>480</v>
      </c>
      <c r="BH676" s="24">
        <f t="shared" si="173"/>
        <v>8</v>
      </c>
      <c r="BI676" s="25">
        <f t="shared" si="169"/>
        <v>0</v>
      </c>
      <c r="BJ676" s="25">
        <f t="shared" si="174"/>
        <v>0</v>
      </c>
      <c r="BK676" s="26">
        <f t="shared" si="185"/>
        <v>0</v>
      </c>
      <c r="BL676" s="26">
        <f t="shared" si="186"/>
        <v>0</v>
      </c>
      <c r="BM676" s="26">
        <f t="shared" si="175"/>
        <v>0</v>
      </c>
      <c r="BN676" s="27">
        <f t="shared" si="180"/>
        <v>0</v>
      </c>
      <c r="BO676" s="27">
        <f t="shared" si="181"/>
        <v>0</v>
      </c>
      <c r="BP676" s="27">
        <f t="shared" si="182"/>
        <v>8</v>
      </c>
      <c r="BQ676" s="28">
        <f t="shared" si="183"/>
        <v>0</v>
      </c>
      <c r="BR676" s="29"/>
      <c r="BS676" s="29"/>
      <c r="BT676" s="29"/>
      <c r="BU676" s="30"/>
      <c r="BV676" s="29"/>
      <c r="BW676" s="16">
        <f t="shared" si="179"/>
        <v>0</v>
      </c>
    </row>
    <row r="677" spans="1:75" x14ac:dyDescent="0.3">
      <c r="A677" s="14">
        <v>676</v>
      </c>
      <c r="B677" s="15">
        <v>46063</v>
      </c>
      <c r="C677" s="23" t="s">
        <v>38</v>
      </c>
      <c r="D677" s="17" t="str">
        <f t="shared" si="171"/>
        <v>EG</v>
      </c>
      <c r="E677" s="18" t="s">
        <v>66</v>
      </c>
      <c r="F677" s="18" t="s">
        <v>70</v>
      </c>
      <c r="G677" s="19" t="s">
        <v>98</v>
      </c>
      <c r="H677" s="19"/>
      <c r="I677" s="19"/>
      <c r="J677" s="20">
        <v>100282.4</v>
      </c>
      <c r="K677" s="21" t="str">
        <f>VLOOKUP(J677,'[2]Item List (3)'!A$1:B$110000,2,FALSE)</f>
        <v>D.IR 14537 SPL</v>
      </c>
      <c r="L677" s="20">
        <v>251225005</v>
      </c>
      <c r="M677" s="16" t="s">
        <v>138</v>
      </c>
      <c r="N677" s="16">
        <v>45</v>
      </c>
      <c r="O677" s="22">
        <f t="shared" si="172"/>
        <v>80</v>
      </c>
      <c r="P677" s="16">
        <v>1</v>
      </c>
      <c r="Q677" s="16">
        <v>517</v>
      </c>
      <c r="R677" s="16">
        <v>5</v>
      </c>
      <c r="S677" s="16"/>
      <c r="T677" s="16"/>
      <c r="U677" s="23">
        <f t="shared" si="184"/>
        <v>517</v>
      </c>
      <c r="V677" s="16">
        <v>480</v>
      </c>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23">
        <f t="shared" si="170"/>
        <v>480</v>
      </c>
      <c r="BH677" s="24">
        <f t="shared" si="173"/>
        <v>8</v>
      </c>
      <c r="BI677" s="25">
        <f t="shared" si="169"/>
        <v>8</v>
      </c>
      <c r="BJ677" s="25">
        <f t="shared" si="174"/>
        <v>100</v>
      </c>
      <c r="BK677" s="26">
        <f t="shared" si="185"/>
        <v>80.78125</v>
      </c>
      <c r="BL677" s="26">
        <f t="shared" si="186"/>
        <v>99.032882011605423</v>
      </c>
      <c r="BM677" s="26">
        <f t="shared" si="175"/>
        <v>80.000000000000014</v>
      </c>
      <c r="BN677" s="27">
        <f t="shared" si="180"/>
        <v>0</v>
      </c>
      <c r="BO677" s="27">
        <f t="shared" si="181"/>
        <v>640</v>
      </c>
      <c r="BP677" s="27">
        <f t="shared" si="182"/>
        <v>0</v>
      </c>
      <c r="BQ677" s="28">
        <f t="shared" si="183"/>
        <v>0</v>
      </c>
      <c r="BR677" s="29"/>
      <c r="BS677" s="29"/>
      <c r="BT677" s="29"/>
      <c r="BU677" s="30"/>
      <c r="BV677" s="29"/>
      <c r="BW677" s="16">
        <f t="shared" si="179"/>
        <v>517</v>
      </c>
    </row>
    <row r="678" spans="1:75" x14ac:dyDescent="0.3">
      <c r="A678" s="14">
        <v>677</v>
      </c>
      <c r="B678" s="15">
        <v>46063</v>
      </c>
      <c r="C678" s="23" t="s">
        <v>40</v>
      </c>
      <c r="D678" s="17" t="str">
        <f t="shared" si="171"/>
        <v>EG</v>
      </c>
      <c r="E678" s="18" t="s">
        <v>66</v>
      </c>
      <c r="F678" s="18"/>
      <c r="G678" s="19"/>
      <c r="H678" s="19"/>
      <c r="I678" s="19"/>
      <c r="J678" s="20"/>
      <c r="K678" s="21" t="e">
        <f>VLOOKUP(J678,'[2]Item List (3)'!A$1:B$110000,2,FALSE)</f>
        <v>#N/A</v>
      </c>
      <c r="L678" s="20"/>
      <c r="M678" s="16" t="s">
        <v>138</v>
      </c>
      <c r="N678" s="16"/>
      <c r="O678" s="22" t="str">
        <f t="shared" si="172"/>
        <v/>
      </c>
      <c r="P678" s="16"/>
      <c r="Q678" s="16"/>
      <c r="R678" s="16"/>
      <c r="S678" s="16"/>
      <c r="T678" s="16"/>
      <c r="U678" s="23">
        <f t="shared" si="184"/>
        <v>0</v>
      </c>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v>480</v>
      </c>
      <c r="AS678" s="16"/>
      <c r="AT678" s="16"/>
      <c r="AU678" s="16"/>
      <c r="AV678" s="16"/>
      <c r="AW678" s="16"/>
      <c r="AX678" s="16"/>
      <c r="AY678" s="16"/>
      <c r="AZ678" s="16"/>
      <c r="BA678" s="16"/>
      <c r="BB678" s="16"/>
      <c r="BC678" s="16"/>
      <c r="BD678" s="16"/>
      <c r="BE678" s="16"/>
      <c r="BF678" s="16"/>
      <c r="BG678" s="23">
        <f t="shared" si="170"/>
        <v>480</v>
      </c>
      <c r="BH678" s="24">
        <f t="shared" si="173"/>
        <v>8</v>
      </c>
      <c r="BI678" s="25">
        <f t="shared" si="169"/>
        <v>0</v>
      </c>
      <c r="BJ678" s="25">
        <f t="shared" si="174"/>
        <v>0</v>
      </c>
      <c r="BK678" s="26">
        <f t="shared" si="185"/>
        <v>0</v>
      </c>
      <c r="BL678" s="26">
        <f t="shared" si="186"/>
        <v>0</v>
      </c>
      <c r="BM678" s="26">
        <f t="shared" si="175"/>
        <v>0</v>
      </c>
      <c r="BN678" s="27">
        <f t="shared" si="180"/>
        <v>0</v>
      </c>
      <c r="BO678" s="27">
        <f t="shared" si="181"/>
        <v>0</v>
      </c>
      <c r="BP678" s="27">
        <f t="shared" si="182"/>
        <v>8</v>
      </c>
      <c r="BQ678" s="28">
        <f t="shared" si="183"/>
        <v>0</v>
      </c>
      <c r="BR678" s="29"/>
      <c r="BS678" s="29"/>
      <c r="BT678" s="29"/>
      <c r="BU678" s="30"/>
      <c r="BV678" s="29"/>
      <c r="BW678" s="16">
        <f t="shared" si="179"/>
        <v>0</v>
      </c>
    </row>
    <row r="679" spans="1:75" x14ac:dyDescent="0.3">
      <c r="A679" s="14">
        <v>678</v>
      </c>
      <c r="B679" s="15">
        <v>46063</v>
      </c>
      <c r="C679" s="23" t="s">
        <v>38</v>
      </c>
      <c r="D679" s="17" t="str">
        <f t="shared" si="171"/>
        <v>EG</v>
      </c>
      <c r="E679" s="18" t="s">
        <v>69</v>
      </c>
      <c r="F679" s="18" t="s">
        <v>70</v>
      </c>
      <c r="G679" s="19" t="s">
        <v>65</v>
      </c>
      <c r="H679" s="19" t="s">
        <v>114</v>
      </c>
      <c r="I679" s="19"/>
      <c r="J679" s="20">
        <v>104247</v>
      </c>
      <c r="K679" s="21" t="str">
        <f>VLOOKUP(J679,'[2]Item List (3)'!A$1:B$110000,2,FALSE)</f>
        <v>IR.209</v>
      </c>
      <c r="L679" s="20">
        <v>260104002</v>
      </c>
      <c r="M679" s="16" t="s">
        <v>138</v>
      </c>
      <c r="N679" s="16">
        <v>20</v>
      </c>
      <c r="O679" s="22">
        <f t="shared" si="172"/>
        <v>180</v>
      </c>
      <c r="P679" s="16">
        <v>1</v>
      </c>
      <c r="Q679" s="16">
        <v>1401</v>
      </c>
      <c r="R679" s="16"/>
      <c r="S679" s="16"/>
      <c r="T679" s="16"/>
      <c r="U679" s="23">
        <f t="shared" si="184"/>
        <v>1401</v>
      </c>
      <c r="V679" s="16">
        <v>480</v>
      </c>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23">
        <f t="shared" si="170"/>
        <v>480</v>
      </c>
      <c r="BH679" s="24">
        <f t="shared" si="173"/>
        <v>8</v>
      </c>
      <c r="BI679" s="25">
        <f t="shared" si="169"/>
        <v>8</v>
      </c>
      <c r="BJ679" s="25">
        <f t="shared" si="174"/>
        <v>100</v>
      </c>
      <c r="BK679" s="26">
        <f t="shared" si="185"/>
        <v>97.291666666666671</v>
      </c>
      <c r="BL679" s="26">
        <f t="shared" si="186"/>
        <v>100</v>
      </c>
      <c r="BM679" s="26">
        <f t="shared" si="175"/>
        <v>97.291666666666671</v>
      </c>
      <c r="BN679" s="27">
        <f t="shared" si="180"/>
        <v>0</v>
      </c>
      <c r="BO679" s="27">
        <f t="shared" si="181"/>
        <v>1440</v>
      </c>
      <c r="BP679" s="27">
        <f t="shared" si="182"/>
        <v>0</v>
      </c>
      <c r="BQ679" s="28">
        <f t="shared" si="183"/>
        <v>0</v>
      </c>
      <c r="BR679" s="29"/>
      <c r="BS679" s="29"/>
      <c r="BT679" s="29"/>
      <c r="BU679" s="30"/>
      <c r="BV679" s="29"/>
      <c r="BW679" s="16">
        <f t="shared" si="179"/>
        <v>1401</v>
      </c>
    </row>
    <row r="680" spans="1:75" x14ac:dyDescent="0.3">
      <c r="A680" s="14">
        <v>679</v>
      </c>
      <c r="B680" s="15">
        <v>46063</v>
      </c>
      <c r="C680" s="23" t="s">
        <v>40</v>
      </c>
      <c r="D680" s="17" t="str">
        <f t="shared" si="171"/>
        <v>EG</v>
      </c>
      <c r="E680" s="18" t="s">
        <v>69</v>
      </c>
      <c r="F680" s="18" t="s">
        <v>70</v>
      </c>
      <c r="G680" s="19" t="s">
        <v>114</v>
      </c>
      <c r="H680" s="19" t="s">
        <v>105</v>
      </c>
      <c r="I680" s="19"/>
      <c r="J680" s="20">
        <v>104247</v>
      </c>
      <c r="K680" s="21" t="str">
        <f>VLOOKUP(J680,'[2]Item List (3)'!A$1:B$110000,2,FALSE)</f>
        <v>IR.209</v>
      </c>
      <c r="L680" s="20">
        <v>260104002</v>
      </c>
      <c r="M680" s="16" t="s">
        <v>138</v>
      </c>
      <c r="N680" s="16">
        <v>20</v>
      </c>
      <c r="O680" s="22">
        <f t="shared" si="172"/>
        <v>180</v>
      </c>
      <c r="P680" s="16">
        <v>1</v>
      </c>
      <c r="Q680" s="16">
        <v>1318</v>
      </c>
      <c r="R680" s="16"/>
      <c r="S680" s="16"/>
      <c r="T680" s="16"/>
      <c r="U680" s="23">
        <f t="shared" si="184"/>
        <v>1318</v>
      </c>
      <c r="V680" s="16">
        <v>450</v>
      </c>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v>30</v>
      </c>
      <c r="BA680" s="16"/>
      <c r="BB680" s="16"/>
      <c r="BC680" s="16"/>
      <c r="BD680" s="16"/>
      <c r="BE680" s="16"/>
      <c r="BF680" s="16"/>
      <c r="BG680" s="23">
        <f t="shared" si="170"/>
        <v>480</v>
      </c>
      <c r="BH680" s="24">
        <f t="shared" si="173"/>
        <v>8</v>
      </c>
      <c r="BI680" s="25">
        <f t="shared" si="169"/>
        <v>7.5</v>
      </c>
      <c r="BJ680" s="25">
        <f t="shared" si="174"/>
        <v>93.75</v>
      </c>
      <c r="BK680" s="26">
        <f t="shared" si="185"/>
        <v>97.629629629629633</v>
      </c>
      <c r="BL680" s="26">
        <f t="shared" si="186"/>
        <v>100</v>
      </c>
      <c r="BM680" s="26">
        <f t="shared" si="175"/>
        <v>91.527777777777771</v>
      </c>
      <c r="BN680" s="27">
        <f t="shared" si="180"/>
        <v>0</v>
      </c>
      <c r="BO680" s="27">
        <f t="shared" si="181"/>
        <v>1440</v>
      </c>
      <c r="BP680" s="27">
        <f t="shared" si="182"/>
        <v>0.5</v>
      </c>
      <c r="BQ680" s="28">
        <f t="shared" si="183"/>
        <v>90</v>
      </c>
      <c r="BR680" s="29"/>
      <c r="BS680" s="29"/>
      <c r="BT680" s="29"/>
      <c r="BU680" s="30"/>
      <c r="BV680" s="29"/>
      <c r="BW680" s="16">
        <f t="shared" si="179"/>
        <v>1318</v>
      </c>
    </row>
    <row r="681" spans="1:75" x14ac:dyDescent="0.3">
      <c r="A681" s="14">
        <v>680</v>
      </c>
      <c r="B681" s="15">
        <v>46063</v>
      </c>
      <c r="C681" s="23" t="s">
        <v>38</v>
      </c>
      <c r="D681" s="17" t="str">
        <f t="shared" si="171"/>
        <v>EG</v>
      </c>
      <c r="E681" s="18" t="s">
        <v>72</v>
      </c>
      <c r="F681" s="18" t="s">
        <v>70</v>
      </c>
      <c r="G681" s="19" t="s">
        <v>67</v>
      </c>
      <c r="H681" s="19"/>
      <c r="I681" s="19"/>
      <c r="J681" s="20">
        <v>100282.4</v>
      </c>
      <c r="K681" s="21" t="str">
        <f>VLOOKUP(J681,'[2]Item List (3)'!A$1:B$110000,2,FALSE)</f>
        <v>D.IR 14537 SPL</v>
      </c>
      <c r="L681" s="20">
        <v>251225005</v>
      </c>
      <c r="M681" s="16" t="s">
        <v>138</v>
      </c>
      <c r="N681" s="16">
        <v>45</v>
      </c>
      <c r="O681" s="22">
        <f t="shared" si="172"/>
        <v>80</v>
      </c>
      <c r="P681" s="16">
        <v>1</v>
      </c>
      <c r="Q681" s="16">
        <v>515</v>
      </c>
      <c r="R681" s="16">
        <v>10</v>
      </c>
      <c r="S681" s="16"/>
      <c r="T681" s="16"/>
      <c r="U681" s="23">
        <f t="shared" si="184"/>
        <v>515</v>
      </c>
      <c r="V681" s="16">
        <v>480</v>
      </c>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23">
        <f t="shared" si="170"/>
        <v>480</v>
      </c>
      <c r="BH681" s="24">
        <f t="shared" si="173"/>
        <v>8</v>
      </c>
      <c r="BI681" s="25">
        <f t="shared" si="169"/>
        <v>8</v>
      </c>
      <c r="BJ681" s="25">
        <f t="shared" si="174"/>
        <v>100</v>
      </c>
      <c r="BK681" s="26">
        <f t="shared" si="185"/>
        <v>80.46875</v>
      </c>
      <c r="BL681" s="26">
        <f t="shared" si="186"/>
        <v>98.05825242718447</v>
      </c>
      <c r="BM681" s="26">
        <f t="shared" si="175"/>
        <v>78.90625</v>
      </c>
      <c r="BN681" s="27">
        <f t="shared" si="180"/>
        <v>0</v>
      </c>
      <c r="BO681" s="27">
        <f t="shared" si="181"/>
        <v>640</v>
      </c>
      <c r="BP681" s="27">
        <f t="shared" si="182"/>
        <v>0</v>
      </c>
      <c r="BQ681" s="28">
        <f t="shared" si="183"/>
        <v>0</v>
      </c>
      <c r="BR681" s="29"/>
      <c r="BS681" s="29"/>
      <c r="BT681" s="29"/>
      <c r="BU681" s="30"/>
      <c r="BV681" s="29"/>
      <c r="BW681" s="16">
        <f t="shared" si="179"/>
        <v>515</v>
      </c>
    </row>
    <row r="682" spans="1:75" x14ac:dyDescent="0.3">
      <c r="A682" s="14">
        <v>681</v>
      </c>
      <c r="B682" s="15">
        <v>46063</v>
      </c>
      <c r="C682" s="23" t="s">
        <v>40</v>
      </c>
      <c r="D682" s="17" t="str">
        <f t="shared" si="171"/>
        <v>EG</v>
      </c>
      <c r="E682" s="18" t="s">
        <v>72</v>
      </c>
      <c r="F682" s="18" t="s">
        <v>70</v>
      </c>
      <c r="G682" s="19" t="s">
        <v>98</v>
      </c>
      <c r="H682" s="19"/>
      <c r="I682" s="19"/>
      <c r="J682" s="20">
        <v>100282.4</v>
      </c>
      <c r="K682" s="21" t="str">
        <f>VLOOKUP(J682,'[2]Item List (3)'!A$1:B$110000,2,FALSE)</f>
        <v>D.IR 14537 SPL</v>
      </c>
      <c r="L682" s="20">
        <v>251225005</v>
      </c>
      <c r="M682" s="16" t="s">
        <v>138</v>
      </c>
      <c r="N682" s="16">
        <v>45</v>
      </c>
      <c r="O682" s="22">
        <f t="shared" si="172"/>
        <v>80</v>
      </c>
      <c r="P682" s="16">
        <v>1</v>
      </c>
      <c r="Q682" s="16">
        <v>162</v>
      </c>
      <c r="R682" s="16">
        <v>2</v>
      </c>
      <c r="S682" s="16"/>
      <c r="T682" s="16"/>
      <c r="U682" s="23">
        <f t="shared" si="184"/>
        <v>162</v>
      </c>
      <c r="V682" s="16">
        <v>150</v>
      </c>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v>300</v>
      </c>
      <c r="AS682" s="16"/>
      <c r="AT682" s="16"/>
      <c r="AU682" s="16"/>
      <c r="AV682" s="16"/>
      <c r="AW682" s="16"/>
      <c r="AX682" s="16"/>
      <c r="AY682" s="16"/>
      <c r="AZ682" s="16">
        <v>30</v>
      </c>
      <c r="BA682" s="16"/>
      <c r="BB682" s="16"/>
      <c r="BC682" s="16"/>
      <c r="BD682" s="16"/>
      <c r="BE682" s="16"/>
      <c r="BF682" s="16"/>
      <c r="BG682" s="23">
        <f t="shared" si="170"/>
        <v>480</v>
      </c>
      <c r="BH682" s="24">
        <f t="shared" si="173"/>
        <v>8</v>
      </c>
      <c r="BI682" s="25">
        <f t="shared" si="169"/>
        <v>2.5</v>
      </c>
      <c r="BJ682" s="25">
        <f t="shared" si="174"/>
        <v>31.25</v>
      </c>
      <c r="BK682" s="26">
        <f t="shared" si="185"/>
        <v>81</v>
      </c>
      <c r="BL682" s="26">
        <f t="shared" si="186"/>
        <v>98.76543209876543</v>
      </c>
      <c r="BM682" s="26">
        <f t="shared" si="175"/>
        <v>25</v>
      </c>
      <c r="BN682" s="27">
        <f t="shared" si="180"/>
        <v>0</v>
      </c>
      <c r="BO682" s="27">
        <f t="shared" si="181"/>
        <v>640</v>
      </c>
      <c r="BP682" s="27">
        <f t="shared" si="182"/>
        <v>5.5</v>
      </c>
      <c r="BQ682" s="28">
        <f t="shared" si="183"/>
        <v>440</v>
      </c>
      <c r="BR682" s="29"/>
      <c r="BS682" s="29"/>
      <c r="BT682" s="29"/>
      <c r="BU682" s="30"/>
      <c r="BV682" s="29"/>
      <c r="BW682" s="16">
        <f t="shared" si="179"/>
        <v>162</v>
      </c>
    </row>
    <row r="683" spans="1:75" x14ac:dyDescent="0.3">
      <c r="A683" s="14">
        <v>682</v>
      </c>
      <c r="B683" s="15">
        <v>46063</v>
      </c>
      <c r="C683" s="23" t="s">
        <v>38</v>
      </c>
      <c r="D683" s="17" t="str">
        <f t="shared" si="171"/>
        <v>IG</v>
      </c>
      <c r="E683" s="18" t="s">
        <v>73</v>
      </c>
      <c r="F683" s="18" t="s">
        <v>75</v>
      </c>
      <c r="G683" s="19" t="s">
        <v>89</v>
      </c>
      <c r="H683" s="19" t="s">
        <v>83</v>
      </c>
      <c r="I683" s="19"/>
      <c r="J683" s="20">
        <v>104299</v>
      </c>
      <c r="K683" s="21" t="str">
        <f>VLOOKUP(J683,'[2]Item List (3)'!A$1:B$110000,2,FALSE)</f>
        <v>IR.9916</v>
      </c>
      <c r="L683" s="20">
        <v>260104006</v>
      </c>
      <c r="M683" s="16" t="s">
        <v>138</v>
      </c>
      <c r="N683" s="16">
        <v>23</v>
      </c>
      <c r="O683" s="22">
        <f t="shared" si="172"/>
        <v>156.52173913043478</v>
      </c>
      <c r="P683" s="16">
        <v>1</v>
      </c>
      <c r="Q683" s="16">
        <v>816</v>
      </c>
      <c r="R683" s="16"/>
      <c r="S683" s="16">
        <v>11</v>
      </c>
      <c r="T683" s="16">
        <v>3</v>
      </c>
      <c r="U683" s="23">
        <f t="shared" si="184"/>
        <v>830</v>
      </c>
      <c r="V683" s="16">
        <v>350</v>
      </c>
      <c r="W683" s="16"/>
      <c r="X683" s="16">
        <v>120</v>
      </c>
      <c r="Y683" s="16"/>
      <c r="Z683" s="16"/>
      <c r="AA683" s="16"/>
      <c r="AB683" s="16"/>
      <c r="AC683" s="16"/>
      <c r="AD683" s="16"/>
      <c r="AE683" s="16"/>
      <c r="AF683" s="16"/>
      <c r="AG683" s="16"/>
      <c r="AH683" s="16"/>
      <c r="AI683" s="16"/>
      <c r="AJ683" s="16"/>
      <c r="AK683" s="16"/>
      <c r="AL683" s="16"/>
      <c r="AM683" s="16"/>
      <c r="AN683" s="16"/>
      <c r="AO683" s="16"/>
      <c r="AP683" s="16">
        <v>10</v>
      </c>
      <c r="AQ683" s="16"/>
      <c r="AR683" s="16"/>
      <c r="AS683" s="16"/>
      <c r="AT683" s="16"/>
      <c r="AU683" s="16"/>
      <c r="AV683" s="16"/>
      <c r="AW683" s="16"/>
      <c r="AX683" s="16"/>
      <c r="AY683" s="16"/>
      <c r="AZ683" s="16"/>
      <c r="BA683" s="16"/>
      <c r="BB683" s="16"/>
      <c r="BC683" s="16"/>
      <c r="BD683" s="16"/>
      <c r="BE683" s="16"/>
      <c r="BF683" s="16"/>
      <c r="BG683" s="23">
        <f t="shared" si="170"/>
        <v>480</v>
      </c>
      <c r="BH683" s="24">
        <f t="shared" si="173"/>
        <v>8</v>
      </c>
      <c r="BI683" s="25">
        <f t="shared" si="169"/>
        <v>5.8333333333333339</v>
      </c>
      <c r="BJ683" s="25">
        <f t="shared" si="174"/>
        <v>72.916666666666671</v>
      </c>
      <c r="BK683" s="26">
        <f t="shared" si="185"/>
        <v>90.904761904761884</v>
      </c>
      <c r="BL683" s="26">
        <f t="shared" si="186"/>
        <v>98.313253012048193</v>
      </c>
      <c r="BM683" s="26">
        <f t="shared" si="175"/>
        <v>65.166666666666657</v>
      </c>
      <c r="BN683" s="27">
        <f t="shared" si="180"/>
        <v>0.16666666666666666</v>
      </c>
      <c r="BO683" s="27">
        <f t="shared" si="181"/>
        <v>1226.0869565217392</v>
      </c>
      <c r="BP683" s="27">
        <f t="shared" si="182"/>
        <v>1.9999999999999998</v>
      </c>
      <c r="BQ683" s="28">
        <f t="shared" si="183"/>
        <v>313.04347826086951</v>
      </c>
      <c r="BR683" s="29">
        <v>1</v>
      </c>
      <c r="BS683" s="29"/>
      <c r="BT683" s="29">
        <v>1</v>
      </c>
      <c r="BU683" s="30">
        <v>1</v>
      </c>
      <c r="BV683" s="29"/>
      <c r="BW683" s="16">
        <f t="shared" si="179"/>
        <v>816</v>
      </c>
    </row>
    <row r="684" spans="1:75" x14ac:dyDescent="0.3">
      <c r="A684" s="14">
        <v>683</v>
      </c>
      <c r="B684" s="15">
        <v>46063</v>
      </c>
      <c r="C684" s="23" t="s">
        <v>40</v>
      </c>
      <c r="D684" s="17" t="str">
        <f t="shared" si="171"/>
        <v>IG</v>
      </c>
      <c r="E684" s="18" t="s">
        <v>73</v>
      </c>
      <c r="F684" s="18" t="s">
        <v>75</v>
      </c>
      <c r="G684" s="19" t="s">
        <v>83</v>
      </c>
      <c r="H684" s="19"/>
      <c r="I684" s="19"/>
      <c r="J684" s="20">
        <v>104299</v>
      </c>
      <c r="K684" s="21" t="str">
        <f>VLOOKUP(J684,'[2]Item List (3)'!A$1:B$110000,2,FALSE)</f>
        <v>IR.9916</v>
      </c>
      <c r="L684" s="20">
        <v>260104006</v>
      </c>
      <c r="M684" s="16" t="s">
        <v>138</v>
      </c>
      <c r="N684" s="16">
        <v>23</v>
      </c>
      <c r="O684" s="22">
        <f t="shared" si="172"/>
        <v>156.52173913043478</v>
      </c>
      <c r="P684" s="16">
        <v>1</v>
      </c>
      <c r="Q684" s="16">
        <v>778</v>
      </c>
      <c r="R684" s="16">
        <v>6</v>
      </c>
      <c r="S684" s="16">
        <v>16</v>
      </c>
      <c r="T684" s="16">
        <v>1</v>
      </c>
      <c r="U684" s="23">
        <f t="shared" si="184"/>
        <v>795</v>
      </c>
      <c r="V684" s="16">
        <v>310</v>
      </c>
      <c r="W684" s="16"/>
      <c r="X684" s="16">
        <v>140</v>
      </c>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v>30</v>
      </c>
      <c r="BA684" s="16"/>
      <c r="BB684" s="16"/>
      <c r="BC684" s="16"/>
      <c r="BD684" s="16"/>
      <c r="BE684" s="16"/>
      <c r="BF684" s="16"/>
      <c r="BG684" s="23">
        <f t="shared" si="170"/>
        <v>480</v>
      </c>
      <c r="BH684" s="24">
        <f t="shared" si="173"/>
        <v>8</v>
      </c>
      <c r="BI684" s="25">
        <f t="shared" si="169"/>
        <v>5.1666666666666661</v>
      </c>
      <c r="BJ684" s="25">
        <f t="shared" si="174"/>
        <v>64.583333333333329</v>
      </c>
      <c r="BK684" s="26">
        <f t="shared" si="185"/>
        <v>98.306451612903246</v>
      </c>
      <c r="BL684" s="26">
        <f t="shared" si="186"/>
        <v>97.106918238993714</v>
      </c>
      <c r="BM684" s="26">
        <f t="shared" si="175"/>
        <v>61.652777777777793</v>
      </c>
      <c r="BN684" s="27">
        <f t="shared" si="180"/>
        <v>0</v>
      </c>
      <c r="BO684" s="27">
        <f t="shared" si="181"/>
        <v>1252.1739130434783</v>
      </c>
      <c r="BP684" s="27">
        <f t="shared" si="182"/>
        <v>2.8333333333333335</v>
      </c>
      <c r="BQ684" s="28">
        <f t="shared" si="183"/>
        <v>443.47826086956519</v>
      </c>
      <c r="BR684" s="29">
        <v>1</v>
      </c>
      <c r="BS684" s="29"/>
      <c r="BT684" s="29"/>
      <c r="BU684" s="30"/>
      <c r="BV684" s="29"/>
      <c r="BW684" s="16">
        <f t="shared" si="179"/>
        <v>778</v>
      </c>
    </row>
    <row r="685" spans="1:75" x14ac:dyDescent="0.3">
      <c r="A685" s="14">
        <v>684</v>
      </c>
      <c r="B685" s="15">
        <v>46063</v>
      </c>
      <c r="C685" s="23" t="s">
        <v>38</v>
      </c>
      <c r="D685" s="17" t="str">
        <f t="shared" si="171"/>
        <v>IG</v>
      </c>
      <c r="E685" s="18" t="s">
        <v>74</v>
      </c>
      <c r="F685" s="18"/>
      <c r="G685" s="19"/>
      <c r="H685" s="19"/>
      <c r="I685" s="19"/>
      <c r="J685" s="20"/>
      <c r="K685" s="21" t="e">
        <f>VLOOKUP(J685,'[2]Item List (3)'!A$1:B$110000,2,FALSE)</f>
        <v>#N/A</v>
      </c>
      <c r="L685" s="20"/>
      <c r="M685" s="16" t="s">
        <v>138</v>
      </c>
      <c r="N685" s="16"/>
      <c r="O685" s="22" t="str">
        <f t="shared" si="172"/>
        <v/>
      </c>
      <c r="P685" s="16"/>
      <c r="Q685" s="16"/>
      <c r="R685" s="16"/>
      <c r="S685" s="16"/>
      <c r="T685" s="16"/>
      <c r="U685" s="23">
        <f t="shared" si="184"/>
        <v>0</v>
      </c>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v>480</v>
      </c>
      <c r="AV685" s="16"/>
      <c r="AW685" s="16"/>
      <c r="AX685" s="16"/>
      <c r="AY685" s="16"/>
      <c r="AZ685" s="16"/>
      <c r="BA685" s="16"/>
      <c r="BB685" s="16"/>
      <c r="BC685" s="16"/>
      <c r="BD685" s="16"/>
      <c r="BE685" s="16"/>
      <c r="BF685" s="16"/>
      <c r="BG685" s="23">
        <f t="shared" si="170"/>
        <v>480</v>
      </c>
      <c r="BH685" s="24">
        <f t="shared" si="173"/>
        <v>8</v>
      </c>
      <c r="BI685" s="25">
        <f t="shared" si="169"/>
        <v>0</v>
      </c>
      <c r="BJ685" s="25">
        <f t="shared" si="174"/>
        <v>0</v>
      </c>
      <c r="BK685" s="26">
        <f t="shared" si="185"/>
        <v>0</v>
      </c>
      <c r="BL685" s="26">
        <f t="shared" si="186"/>
        <v>0</v>
      </c>
      <c r="BM685" s="26">
        <f t="shared" si="175"/>
        <v>0</v>
      </c>
      <c r="BN685" s="27">
        <f t="shared" si="180"/>
        <v>0</v>
      </c>
      <c r="BO685" s="27">
        <f t="shared" si="181"/>
        <v>0</v>
      </c>
      <c r="BP685" s="27">
        <f t="shared" si="182"/>
        <v>8</v>
      </c>
      <c r="BQ685" s="28">
        <f t="shared" si="183"/>
        <v>0</v>
      </c>
      <c r="BR685" s="29"/>
      <c r="BS685" s="29"/>
      <c r="BT685" s="29"/>
      <c r="BU685" s="30"/>
      <c r="BV685" s="29"/>
      <c r="BW685" s="16">
        <f t="shared" si="179"/>
        <v>0</v>
      </c>
    </row>
    <row r="686" spans="1:75" x14ac:dyDescent="0.3">
      <c r="A686" s="14">
        <v>685</v>
      </c>
      <c r="B686" s="15">
        <v>46063</v>
      </c>
      <c r="C686" s="23" t="s">
        <v>40</v>
      </c>
      <c r="D686" s="17" t="str">
        <f t="shared" si="171"/>
        <v>IG</v>
      </c>
      <c r="E686" s="18" t="s">
        <v>74</v>
      </c>
      <c r="F686" s="18" t="s">
        <v>75</v>
      </c>
      <c r="G686" s="19" t="s">
        <v>76</v>
      </c>
      <c r="H686" s="19"/>
      <c r="I686" s="19"/>
      <c r="J686" s="20">
        <v>104737</v>
      </c>
      <c r="K686" s="21" t="str">
        <f>VLOOKUP(J686,'[2]Item List (3)'!A$1:B$110000,2,FALSE)</f>
        <v>IR.IR 42X51.5X37</v>
      </c>
      <c r="L686" s="20">
        <v>260121005</v>
      </c>
      <c r="M686" s="16" t="s">
        <v>138</v>
      </c>
      <c r="N686" s="16">
        <v>35</v>
      </c>
      <c r="O686" s="22">
        <f t="shared" si="172"/>
        <v>102.85714285714286</v>
      </c>
      <c r="P686" s="16">
        <v>1</v>
      </c>
      <c r="Q686" s="16">
        <v>546</v>
      </c>
      <c r="R686" s="16">
        <v>29</v>
      </c>
      <c r="S686" s="16">
        <v>17</v>
      </c>
      <c r="T686" s="16">
        <v>9</v>
      </c>
      <c r="U686" s="23">
        <f t="shared" si="184"/>
        <v>572</v>
      </c>
      <c r="V686" s="16">
        <v>395</v>
      </c>
      <c r="W686" s="16"/>
      <c r="X686" s="16"/>
      <c r="Y686" s="16"/>
      <c r="Z686" s="16">
        <v>20</v>
      </c>
      <c r="AA686" s="16"/>
      <c r="AB686" s="16"/>
      <c r="AC686" s="16"/>
      <c r="AD686" s="16"/>
      <c r="AE686" s="16">
        <v>5</v>
      </c>
      <c r="AF686" s="16"/>
      <c r="AG686" s="16"/>
      <c r="AH686" s="16"/>
      <c r="AI686" s="16"/>
      <c r="AJ686" s="16"/>
      <c r="AK686" s="16"/>
      <c r="AL686" s="16"/>
      <c r="AM686" s="16"/>
      <c r="AN686" s="16"/>
      <c r="AO686" s="16"/>
      <c r="AP686" s="16">
        <v>20</v>
      </c>
      <c r="AQ686" s="16"/>
      <c r="AR686" s="16"/>
      <c r="AS686" s="16"/>
      <c r="AT686" s="16"/>
      <c r="AU686" s="16"/>
      <c r="AV686" s="16"/>
      <c r="AW686" s="16"/>
      <c r="AX686" s="16"/>
      <c r="AY686" s="16"/>
      <c r="AZ686" s="16">
        <v>30</v>
      </c>
      <c r="BA686" s="16"/>
      <c r="BB686" s="16"/>
      <c r="BC686" s="16">
        <v>10</v>
      </c>
      <c r="BD686" s="16"/>
      <c r="BE686" s="16"/>
      <c r="BF686" s="16"/>
      <c r="BG686" s="23">
        <f t="shared" si="170"/>
        <v>480</v>
      </c>
      <c r="BH686" s="24">
        <f t="shared" si="173"/>
        <v>8</v>
      </c>
      <c r="BI686" s="25">
        <f t="shared" si="169"/>
        <v>6.583333333333333</v>
      </c>
      <c r="BJ686" s="25">
        <f t="shared" si="174"/>
        <v>82.291666666666657</v>
      </c>
      <c r="BK686" s="26">
        <f t="shared" si="185"/>
        <v>84.472573839662445</v>
      </c>
      <c r="BL686" s="26">
        <f t="shared" si="186"/>
        <v>90.384615384615387</v>
      </c>
      <c r="BM686" s="26">
        <f t="shared" si="175"/>
        <v>62.829861111111093</v>
      </c>
      <c r="BN686" s="27">
        <f t="shared" si="180"/>
        <v>0.33333333333333331</v>
      </c>
      <c r="BO686" s="27">
        <f t="shared" si="181"/>
        <v>788.57142857142856</v>
      </c>
      <c r="BP686" s="27">
        <f t="shared" si="182"/>
        <v>1.0833333333333335</v>
      </c>
      <c r="BQ686" s="28">
        <f t="shared" si="183"/>
        <v>111.42857142857144</v>
      </c>
      <c r="BR686" s="29">
        <v>1</v>
      </c>
      <c r="BS686" s="29">
        <v>1</v>
      </c>
      <c r="BT686" s="29"/>
      <c r="BU686" s="30"/>
      <c r="BV686" s="29"/>
      <c r="BW686" s="16">
        <f t="shared" si="179"/>
        <v>546</v>
      </c>
    </row>
    <row r="687" spans="1:75" x14ac:dyDescent="0.3">
      <c r="A687" s="14">
        <v>686</v>
      </c>
      <c r="B687" s="15">
        <v>46063</v>
      </c>
      <c r="C687" s="23" t="s">
        <v>38</v>
      </c>
      <c r="D687" s="17" t="str">
        <f t="shared" si="171"/>
        <v>IG</v>
      </c>
      <c r="E687" s="18" t="s">
        <v>78</v>
      </c>
      <c r="F687" s="18" t="s">
        <v>75</v>
      </c>
      <c r="G687" s="19" t="s">
        <v>127</v>
      </c>
      <c r="H687" s="19" t="s">
        <v>92</v>
      </c>
      <c r="I687" s="19"/>
      <c r="J687" s="20">
        <v>104299</v>
      </c>
      <c r="K687" s="21" t="str">
        <f>VLOOKUP(J687,'[2]Item List (3)'!A$1:B$110000,2,FALSE)</f>
        <v>IR.9916</v>
      </c>
      <c r="L687" s="20">
        <v>260104006</v>
      </c>
      <c r="M687" s="16" t="s">
        <v>138</v>
      </c>
      <c r="N687" s="16">
        <v>23</v>
      </c>
      <c r="O687" s="22">
        <f t="shared" si="172"/>
        <v>156.52173913043478</v>
      </c>
      <c r="P687" s="16">
        <v>1</v>
      </c>
      <c r="Q687" s="16">
        <v>755</v>
      </c>
      <c r="R687" s="16">
        <v>39</v>
      </c>
      <c r="S687" s="16">
        <v>40</v>
      </c>
      <c r="T687" s="16"/>
      <c r="U687" s="23">
        <f t="shared" si="184"/>
        <v>795</v>
      </c>
      <c r="V687" s="16">
        <v>385</v>
      </c>
      <c r="W687" s="16"/>
      <c r="X687" s="16">
        <v>25</v>
      </c>
      <c r="Y687" s="16"/>
      <c r="Z687" s="16"/>
      <c r="AA687" s="16"/>
      <c r="AB687" s="16"/>
      <c r="AC687" s="16">
        <v>40</v>
      </c>
      <c r="AD687" s="16"/>
      <c r="AE687" s="16">
        <v>10</v>
      </c>
      <c r="AF687" s="16"/>
      <c r="AG687" s="16"/>
      <c r="AH687" s="16"/>
      <c r="AI687" s="16"/>
      <c r="AJ687" s="16"/>
      <c r="AK687" s="16"/>
      <c r="AL687" s="16"/>
      <c r="AM687" s="16"/>
      <c r="AN687" s="16"/>
      <c r="AO687" s="16"/>
      <c r="AP687" s="16">
        <v>20</v>
      </c>
      <c r="AQ687" s="16"/>
      <c r="AR687" s="16"/>
      <c r="AS687" s="16"/>
      <c r="AT687" s="16"/>
      <c r="AU687" s="16"/>
      <c r="AV687" s="16"/>
      <c r="AW687" s="16"/>
      <c r="AX687" s="16"/>
      <c r="AY687" s="16"/>
      <c r="AZ687" s="16"/>
      <c r="BA687" s="16"/>
      <c r="BB687" s="16"/>
      <c r="BC687" s="16"/>
      <c r="BD687" s="16"/>
      <c r="BE687" s="16"/>
      <c r="BF687" s="16"/>
      <c r="BG687" s="23">
        <f t="shared" si="170"/>
        <v>480</v>
      </c>
      <c r="BH687" s="24">
        <f t="shared" si="173"/>
        <v>8</v>
      </c>
      <c r="BI687" s="25">
        <f t="shared" si="169"/>
        <v>6.416666666666667</v>
      </c>
      <c r="BJ687" s="25">
        <f t="shared" si="174"/>
        <v>80.208333333333343</v>
      </c>
      <c r="BK687" s="26">
        <f t="shared" si="185"/>
        <v>79.155844155844164</v>
      </c>
      <c r="BL687" s="26">
        <f t="shared" si="186"/>
        <v>90.062893081761004</v>
      </c>
      <c r="BM687" s="26">
        <f t="shared" si="175"/>
        <v>57.180555555555557</v>
      </c>
      <c r="BN687" s="27">
        <f t="shared" si="180"/>
        <v>0.33333333333333331</v>
      </c>
      <c r="BO687" s="27">
        <f t="shared" si="181"/>
        <v>1200</v>
      </c>
      <c r="BP687" s="27">
        <f t="shared" si="182"/>
        <v>1.25</v>
      </c>
      <c r="BQ687" s="28">
        <f t="shared" si="183"/>
        <v>195.65217391304347</v>
      </c>
      <c r="BR687" s="29">
        <v>1</v>
      </c>
      <c r="BS687" s="29"/>
      <c r="BT687" s="29"/>
      <c r="BU687" s="30"/>
      <c r="BV687" s="29"/>
      <c r="BW687" s="16">
        <f t="shared" si="179"/>
        <v>755</v>
      </c>
    </row>
    <row r="688" spans="1:75" x14ac:dyDescent="0.3">
      <c r="A688" s="14">
        <v>687</v>
      </c>
      <c r="B688" s="15">
        <v>46063</v>
      </c>
      <c r="C688" s="23" t="s">
        <v>40</v>
      </c>
      <c r="D688" s="17" t="str">
        <f t="shared" si="171"/>
        <v>IG</v>
      </c>
      <c r="E688" s="18" t="s">
        <v>78</v>
      </c>
      <c r="F688" s="18" t="s">
        <v>75</v>
      </c>
      <c r="G688" s="19" t="s">
        <v>89</v>
      </c>
      <c r="H688" s="19"/>
      <c r="I688" s="19"/>
      <c r="J688" s="20">
        <v>104299</v>
      </c>
      <c r="K688" s="21" t="str">
        <f>VLOOKUP(J688,'[2]Item List (3)'!A$1:B$110000,2,FALSE)</f>
        <v>IR.9916</v>
      </c>
      <c r="L688" s="20">
        <v>260104006</v>
      </c>
      <c r="M688" s="16" t="s">
        <v>138</v>
      </c>
      <c r="N688" s="16">
        <v>23</v>
      </c>
      <c r="O688" s="22">
        <f t="shared" si="172"/>
        <v>156.52173913043478</v>
      </c>
      <c r="P688" s="16">
        <v>1</v>
      </c>
      <c r="Q688" s="16">
        <v>937</v>
      </c>
      <c r="R688" s="16">
        <v>17</v>
      </c>
      <c r="S688" s="16">
        <v>36</v>
      </c>
      <c r="T688" s="16"/>
      <c r="U688" s="23">
        <f t="shared" si="184"/>
        <v>973</v>
      </c>
      <c r="V688" s="16">
        <v>405</v>
      </c>
      <c r="W688" s="16"/>
      <c r="X688" s="16"/>
      <c r="Y688" s="16"/>
      <c r="Z688" s="16"/>
      <c r="AA688" s="16"/>
      <c r="AB688" s="16"/>
      <c r="AC688" s="16"/>
      <c r="AD688" s="16"/>
      <c r="AE688" s="16">
        <v>5</v>
      </c>
      <c r="AF688" s="16"/>
      <c r="AG688" s="16"/>
      <c r="AH688" s="16"/>
      <c r="AI688" s="16"/>
      <c r="AJ688" s="16"/>
      <c r="AK688" s="16"/>
      <c r="AL688" s="16"/>
      <c r="AM688" s="16"/>
      <c r="AN688" s="16">
        <v>20</v>
      </c>
      <c r="AO688" s="16"/>
      <c r="AP688" s="16">
        <v>20</v>
      </c>
      <c r="AQ688" s="16"/>
      <c r="AR688" s="16"/>
      <c r="AS688" s="16"/>
      <c r="AT688" s="16"/>
      <c r="AU688" s="16"/>
      <c r="AV688" s="16"/>
      <c r="AW688" s="16"/>
      <c r="AX688" s="16"/>
      <c r="AY688" s="16"/>
      <c r="AZ688" s="16">
        <v>30</v>
      </c>
      <c r="BA688" s="16"/>
      <c r="BB688" s="16"/>
      <c r="BC688" s="16"/>
      <c r="BD688" s="16"/>
      <c r="BE688" s="16"/>
      <c r="BF688" s="16"/>
      <c r="BG688" s="23">
        <f t="shared" si="170"/>
        <v>480</v>
      </c>
      <c r="BH688" s="24">
        <f t="shared" si="173"/>
        <v>8</v>
      </c>
      <c r="BI688" s="25">
        <f t="shared" si="169"/>
        <v>6.75</v>
      </c>
      <c r="BJ688" s="25">
        <f t="shared" si="174"/>
        <v>84.375</v>
      </c>
      <c r="BK688" s="26">
        <f t="shared" si="185"/>
        <v>92.094650205761326</v>
      </c>
      <c r="BL688" s="26">
        <f t="shared" si="186"/>
        <v>94.552929085303177</v>
      </c>
      <c r="BM688" s="26">
        <f t="shared" si="175"/>
        <v>73.472222222222229</v>
      </c>
      <c r="BN688" s="27">
        <f t="shared" si="180"/>
        <v>0.33333333333333331</v>
      </c>
      <c r="BO688" s="27">
        <f t="shared" si="181"/>
        <v>1200</v>
      </c>
      <c r="BP688" s="27">
        <f t="shared" si="182"/>
        <v>0.91666666666666674</v>
      </c>
      <c r="BQ688" s="28">
        <f t="shared" si="183"/>
        <v>143.47826086956525</v>
      </c>
      <c r="BR688" s="29">
        <v>1</v>
      </c>
      <c r="BS688" s="29"/>
      <c r="BT688" s="29">
        <v>1</v>
      </c>
      <c r="BU688" s="30">
        <v>1</v>
      </c>
      <c r="BV688" s="29"/>
      <c r="BW688" s="16">
        <f t="shared" si="179"/>
        <v>937</v>
      </c>
    </row>
    <row r="689" spans="1:75" x14ac:dyDescent="0.3">
      <c r="A689" s="14">
        <v>688</v>
      </c>
      <c r="B689" s="15">
        <v>46063</v>
      </c>
      <c r="C689" s="23" t="s">
        <v>38</v>
      </c>
      <c r="D689" s="17" t="str">
        <f t="shared" si="171"/>
        <v>IG</v>
      </c>
      <c r="E689" s="18" t="s">
        <v>79</v>
      </c>
      <c r="F689" s="18"/>
      <c r="G689" s="19"/>
      <c r="H689" s="19"/>
      <c r="I689" s="19"/>
      <c r="J689" s="20"/>
      <c r="K689" s="21" t="e">
        <f>VLOOKUP(J689,'[2]Item List (3)'!A$1:B$110000,2,FALSE)</f>
        <v>#N/A</v>
      </c>
      <c r="L689" s="20"/>
      <c r="M689" s="16" t="s">
        <v>138</v>
      </c>
      <c r="N689" s="16"/>
      <c r="O689" s="22" t="str">
        <f t="shared" si="172"/>
        <v/>
      </c>
      <c r="P689" s="16"/>
      <c r="Q689" s="16"/>
      <c r="R689" s="16"/>
      <c r="S689" s="16"/>
      <c r="T689" s="16"/>
      <c r="U689" s="23">
        <f t="shared" si="184"/>
        <v>0</v>
      </c>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v>480</v>
      </c>
      <c r="AV689" s="16"/>
      <c r="AW689" s="16"/>
      <c r="AX689" s="16"/>
      <c r="AY689" s="16"/>
      <c r="AZ689" s="16"/>
      <c r="BA689" s="16"/>
      <c r="BB689" s="16"/>
      <c r="BC689" s="16"/>
      <c r="BD689" s="16"/>
      <c r="BE689" s="16"/>
      <c r="BF689" s="16"/>
      <c r="BG689" s="23">
        <f t="shared" si="170"/>
        <v>480</v>
      </c>
      <c r="BH689" s="24">
        <f t="shared" si="173"/>
        <v>8</v>
      </c>
      <c r="BI689" s="25">
        <f t="shared" si="169"/>
        <v>0</v>
      </c>
      <c r="BJ689" s="25">
        <f t="shared" si="174"/>
        <v>0</v>
      </c>
      <c r="BK689" s="26">
        <f t="shared" si="185"/>
        <v>0</v>
      </c>
      <c r="BL689" s="26">
        <f t="shared" si="186"/>
        <v>0</v>
      </c>
      <c r="BM689" s="26">
        <f t="shared" si="175"/>
        <v>0</v>
      </c>
      <c r="BN689" s="27">
        <f t="shared" si="180"/>
        <v>0</v>
      </c>
      <c r="BO689" s="27">
        <f t="shared" si="181"/>
        <v>0</v>
      </c>
      <c r="BP689" s="27">
        <f t="shared" si="182"/>
        <v>8</v>
      </c>
      <c r="BQ689" s="28">
        <f t="shared" si="183"/>
        <v>0</v>
      </c>
      <c r="BR689" s="29"/>
      <c r="BS689" s="29"/>
      <c r="BT689" s="29"/>
      <c r="BU689" s="30"/>
      <c r="BV689" s="29"/>
      <c r="BW689" s="16">
        <f t="shared" si="179"/>
        <v>0</v>
      </c>
    </row>
    <row r="690" spans="1:75" x14ac:dyDescent="0.3">
      <c r="A690" s="14">
        <v>689</v>
      </c>
      <c r="B690" s="15">
        <v>46063</v>
      </c>
      <c r="C690" s="23" t="s">
        <v>40</v>
      </c>
      <c r="D690" s="17" t="str">
        <f t="shared" si="171"/>
        <v>IG</v>
      </c>
      <c r="E690" s="18" t="s">
        <v>79</v>
      </c>
      <c r="F690" s="18"/>
      <c r="G690" s="19"/>
      <c r="H690" s="19"/>
      <c r="I690" s="19"/>
      <c r="J690" s="20"/>
      <c r="K690" s="21" t="e">
        <f>VLOOKUP(J690,'[2]Item List (3)'!A$1:B$110000,2,FALSE)</f>
        <v>#N/A</v>
      </c>
      <c r="L690" s="20"/>
      <c r="M690" s="16" t="s">
        <v>138</v>
      </c>
      <c r="N690" s="16"/>
      <c r="O690" s="22" t="str">
        <f t="shared" si="172"/>
        <v/>
      </c>
      <c r="P690" s="16"/>
      <c r="Q690" s="16"/>
      <c r="R690" s="16"/>
      <c r="S690" s="16"/>
      <c r="T690" s="16"/>
      <c r="U690" s="23">
        <f t="shared" si="184"/>
        <v>0</v>
      </c>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v>480</v>
      </c>
      <c r="AV690" s="16"/>
      <c r="AW690" s="16"/>
      <c r="AX690" s="16"/>
      <c r="AY690" s="16"/>
      <c r="AZ690" s="16"/>
      <c r="BA690" s="16"/>
      <c r="BB690" s="16"/>
      <c r="BC690" s="16"/>
      <c r="BD690" s="16"/>
      <c r="BE690" s="16"/>
      <c r="BF690" s="16"/>
      <c r="BG690" s="23">
        <f t="shared" si="170"/>
        <v>480</v>
      </c>
      <c r="BH690" s="24">
        <f t="shared" si="173"/>
        <v>8</v>
      </c>
      <c r="BI690" s="25">
        <f t="shared" si="169"/>
        <v>0</v>
      </c>
      <c r="BJ690" s="25">
        <f t="shared" si="174"/>
        <v>0</v>
      </c>
      <c r="BK690" s="26">
        <f t="shared" si="185"/>
        <v>0</v>
      </c>
      <c r="BL690" s="26">
        <f t="shared" si="186"/>
        <v>0</v>
      </c>
      <c r="BM690" s="26">
        <f t="shared" si="175"/>
        <v>0</v>
      </c>
      <c r="BN690" s="27">
        <f t="shared" si="180"/>
        <v>0</v>
      </c>
      <c r="BO690" s="27">
        <f t="shared" si="181"/>
        <v>0</v>
      </c>
      <c r="BP690" s="27">
        <f t="shared" si="182"/>
        <v>8</v>
      </c>
      <c r="BQ690" s="28">
        <f t="shared" si="183"/>
        <v>0</v>
      </c>
      <c r="BR690" s="29"/>
      <c r="BS690" s="29"/>
      <c r="BT690" s="29"/>
      <c r="BU690" s="30"/>
      <c r="BV690" s="29"/>
      <c r="BW690" s="16">
        <f t="shared" si="179"/>
        <v>0</v>
      </c>
    </row>
    <row r="691" spans="1:75" x14ac:dyDescent="0.3">
      <c r="A691" s="14">
        <v>690</v>
      </c>
      <c r="B691" s="15">
        <v>46063</v>
      </c>
      <c r="C691" s="23" t="s">
        <v>38</v>
      </c>
      <c r="D691" s="17" t="str">
        <f>LEFT(E691,2)</f>
        <v>IG</v>
      </c>
      <c r="E691" s="18" t="s">
        <v>80</v>
      </c>
      <c r="F691" s="18" t="s">
        <v>75</v>
      </c>
      <c r="G691" s="19" t="s">
        <v>84</v>
      </c>
      <c r="H691" s="19"/>
      <c r="I691" s="19"/>
      <c r="J691" s="20">
        <v>208322.01</v>
      </c>
      <c r="K691" s="21" t="str">
        <f>VLOOKUP(J691,'[2]Item List (3)'!A$1:B$110000,2,FALSE)</f>
        <v>NA/RNA.OR 49/32</v>
      </c>
      <c r="L691" s="20">
        <v>260101002</v>
      </c>
      <c r="M691" s="16" t="s">
        <v>141</v>
      </c>
      <c r="N691" s="16">
        <v>45</v>
      </c>
      <c r="O691" s="22">
        <f t="shared" si="172"/>
        <v>80</v>
      </c>
      <c r="P691" s="16">
        <v>1</v>
      </c>
      <c r="Q691" s="16">
        <v>462</v>
      </c>
      <c r="R691" s="16">
        <v>18</v>
      </c>
      <c r="S691" s="16">
        <v>4</v>
      </c>
      <c r="T691" s="16"/>
      <c r="U691" s="23">
        <f t="shared" si="184"/>
        <v>466</v>
      </c>
      <c r="V691" s="16">
        <v>440</v>
      </c>
      <c r="W691" s="16"/>
      <c r="X691" s="16"/>
      <c r="Y691" s="16"/>
      <c r="Z691" s="16"/>
      <c r="AA691" s="16"/>
      <c r="AB691" s="16"/>
      <c r="AC691" s="16"/>
      <c r="AD691" s="16"/>
      <c r="AE691" s="16"/>
      <c r="AF691" s="16"/>
      <c r="AG691" s="16"/>
      <c r="AH691" s="16"/>
      <c r="AI691" s="16"/>
      <c r="AJ691" s="16">
        <v>20</v>
      </c>
      <c r="AK691" s="16"/>
      <c r="AL691" s="16"/>
      <c r="AM691" s="16"/>
      <c r="AN691" s="16"/>
      <c r="AO691" s="16"/>
      <c r="AP691" s="16">
        <v>20</v>
      </c>
      <c r="AQ691" s="16"/>
      <c r="AR691" s="16"/>
      <c r="AS691" s="16"/>
      <c r="AT691" s="16"/>
      <c r="AU691" s="16"/>
      <c r="AV691" s="16"/>
      <c r="AW691" s="16"/>
      <c r="AX691" s="16"/>
      <c r="AY691" s="16"/>
      <c r="AZ691" s="16"/>
      <c r="BA691" s="16"/>
      <c r="BB691" s="16"/>
      <c r="BC691" s="16"/>
      <c r="BD691" s="16"/>
      <c r="BE691" s="16"/>
      <c r="BF691" s="16"/>
      <c r="BG691" s="23">
        <f t="shared" si="170"/>
        <v>480</v>
      </c>
      <c r="BH691" s="24">
        <f t="shared" si="173"/>
        <v>8</v>
      </c>
      <c r="BI691" s="25">
        <f>IFERROR(BH691-SUM(W691:BF691)/60,0)</f>
        <v>7.333333333333333</v>
      </c>
      <c r="BJ691" s="25">
        <f>IFERROR(BI691/BH691*100,0)</f>
        <v>91.666666666666657</v>
      </c>
      <c r="BK691" s="26">
        <f>IFERROR(((U691*N691)/(BI691*3600)*100),0)</f>
        <v>79.431818181818187</v>
      </c>
      <c r="BL691" s="26">
        <f>IFERROR(((U691-(R691+S691+T691))/U691*100),0)</f>
        <v>95.278969957081543</v>
      </c>
      <c r="BM691" s="26">
        <f>IFERROR((((BJ691*BK691*BL691)/1000000)*100),0)</f>
        <v>69.375</v>
      </c>
      <c r="BN691" s="27">
        <f t="shared" si="180"/>
        <v>0.33333333333333331</v>
      </c>
      <c r="BO691" s="27">
        <f t="shared" si="181"/>
        <v>613.33333333333337</v>
      </c>
      <c r="BP691" s="27">
        <f t="shared" si="182"/>
        <v>0.33333333333333331</v>
      </c>
      <c r="BQ691" s="28">
        <f t="shared" si="183"/>
        <v>26.666666666666668</v>
      </c>
      <c r="BR691" s="29"/>
      <c r="BS691" s="29"/>
      <c r="BT691" s="29"/>
      <c r="BU691" s="30"/>
      <c r="BV691" s="29"/>
      <c r="BW691" s="16">
        <f t="shared" si="179"/>
        <v>462</v>
      </c>
    </row>
    <row r="692" spans="1:75" x14ac:dyDescent="0.3">
      <c r="A692" s="14">
        <v>691</v>
      </c>
      <c r="B692" s="15">
        <v>46063</v>
      </c>
      <c r="C692" s="23" t="s">
        <v>40</v>
      </c>
      <c r="D692" s="17" t="str">
        <f>LEFT(E692,2)</f>
        <v>IG</v>
      </c>
      <c r="E692" s="18" t="s">
        <v>80</v>
      </c>
      <c r="F692" s="18" t="s">
        <v>75</v>
      </c>
      <c r="G692" s="19" t="s">
        <v>64</v>
      </c>
      <c r="H692" s="19"/>
      <c r="I692" s="19"/>
      <c r="J692" s="20">
        <v>208322.01</v>
      </c>
      <c r="K692" s="21" t="str">
        <f>VLOOKUP(J692,'[2]Item List (3)'!A$1:B$110000,2,FALSE)</f>
        <v>NA/RNA.OR 49/32</v>
      </c>
      <c r="L692" s="20">
        <v>260101002</v>
      </c>
      <c r="M692" s="16" t="s">
        <v>141</v>
      </c>
      <c r="N692" s="16">
        <v>45</v>
      </c>
      <c r="O692" s="22">
        <f t="shared" si="172"/>
        <v>80</v>
      </c>
      <c r="P692" s="16">
        <v>1</v>
      </c>
      <c r="Q692" s="16">
        <v>33</v>
      </c>
      <c r="R692" s="16">
        <v>2</v>
      </c>
      <c r="S692" s="16"/>
      <c r="T692" s="16"/>
      <c r="U692" s="23">
        <v>30</v>
      </c>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v>450</v>
      </c>
      <c r="AS692" s="16"/>
      <c r="AT692" s="16"/>
      <c r="AU692" s="16"/>
      <c r="AV692" s="16"/>
      <c r="AW692" s="16"/>
      <c r="AX692" s="16"/>
      <c r="AY692" s="16"/>
      <c r="AZ692" s="16"/>
      <c r="BA692" s="16"/>
      <c r="BB692" s="16"/>
      <c r="BC692" s="16"/>
      <c r="BD692" s="16"/>
      <c r="BE692" s="16"/>
      <c r="BF692" s="16"/>
      <c r="BG692" s="23">
        <f t="shared" ref="BG692:BG695" si="187">SUM(V692:BF692)</f>
        <v>450</v>
      </c>
      <c r="BH692" s="24">
        <f t="shared" si="173"/>
        <v>7.5</v>
      </c>
      <c r="BI692" s="25">
        <f>IFERROR(BH692-SUM(W692:BF692)/60,0)</f>
        <v>0</v>
      </c>
      <c r="BJ692" s="25">
        <f>IFERROR(BI692/BH692*100,0)</f>
        <v>0</v>
      </c>
      <c r="BK692" s="26">
        <f>IFERROR(((U692*N692)/(BI692*3600)*100),0)</f>
        <v>0</v>
      </c>
      <c r="BL692" s="26">
        <f>IFERROR(((U692-(R692+S692+T692))/U692*100),0)</f>
        <v>93.333333333333329</v>
      </c>
      <c r="BM692" s="26">
        <f>IFERROR((((BJ692*BK692*BL692)/1000000)*100),0)</f>
        <v>0</v>
      </c>
      <c r="BN692" s="27">
        <f t="shared" si="180"/>
        <v>0</v>
      </c>
      <c r="BO692" s="27">
        <f t="shared" si="181"/>
        <v>600</v>
      </c>
      <c r="BP692" s="27">
        <f t="shared" si="182"/>
        <v>7.5</v>
      </c>
      <c r="BQ692" s="28">
        <f t="shared" si="183"/>
        <v>600</v>
      </c>
      <c r="BR692" s="29">
        <v>1</v>
      </c>
      <c r="BS692" s="29"/>
      <c r="BT692" s="29"/>
      <c r="BU692" s="30"/>
      <c r="BV692" s="29"/>
      <c r="BW692" s="16">
        <f t="shared" si="179"/>
        <v>33</v>
      </c>
    </row>
    <row r="693" spans="1:75" x14ac:dyDescent="0.3">
      <c r="A693" s="14">
        <v>692</v>
      </c>
      <c r="B693" s="15">
        <v>46063</v>
      </c>
      <c r="C693" s="23" t="s">
        <v>38</v>
      </c>
      <c r="D693" s="17" t="str">
        <f>LEFT(E693,2)</f>
        <v>IG</v>
      </c>
      <c r="E693" s="18" t="s">
        <v>85</v>
      </c>
      <c r="F693" s="18" t="s">
        <v>75</v>
      </c>
      <c r="G693" s="19" t="s">
        <v>86</v>
      </c>
      <c r="H693" s="19"/>
      <c r="I693" s="19"/>
      <c r="J693" s="20">
        <v>208247</v>
      </c>
      <c r="K693" s="21" t="str">
        <f>VLOOKUP(J693,'[2]Item List (3)'!A$1:B$110000,2,FALSE)</f>
        <v>OR.209 YY2</v>
      </c>
      <c r="L693" s="20">
        <v>251221004</v>
      </c>
      <c r="M693" s="16" t="s">
        <v>141</v>
      </c>
      <c r="N693" s="16">
        <v>20</v>
      </c>
      <c r="O693" s="22">
        <f t="shared" si="172"/>
        <v>180</v>
      </c>
      <c r="P693" s="16">
        <v>1</v>
      </c>
      <c r="Q693" s="16">
        <v>1195</v>
      </c>
      <c r="R693" s="16">
        <v>8</v>
      </c>
      <c r="S693" s="16">
        <v>3</v>
      </c>
      <c r="T693" s="16"/>
      <c r="U693" s="23">
        <f t="shared" si="184"/>
        <v>1198</v>
      </c>
      <c r="V693" s="16">
        <v>440</v>
      </c>
      <c r="W693" s="16"/>
      <c r="X693" s="16"/>
      <c r="Y693" s="16"/>
      <c r="Z693" s="16"/>
      <c r="AA693" s="16"/>
      <c r="AB693" s="16"/>
      <c r="AC693" s="16"/>
      <c r="AD693" s="16"/>
      <c r="AE693" s="16"/>
      <c r="AF693" s="16"/>
      <c r="AG693" s="16"/>
      <c r="AH693" s="16"/>
      <c r="AI693" s="16"/>
      <c r="AJ693" s="16"/>
      <c r="AK693" s="16"/>
      <c r="AL693" s="16"/>
      <c r="AM693" s="16"/>
      <c r="AN693" s="16"/>
      <c r="AO693" s="16"/>
      <c r="AP693" s="16">
        <v>40</v>
      </c>
      <c r="AQ693" s="16"/>
      <c r="AR693" s="16"/>
      <c r="AS693" s="16"/>
      <c r="AT693" s="16"/>
      <c r="AU693" s="16"/>
      <c r="AV693" s="16"/>
      <c r="AW693" s="16"/>
      <c r="AX693" s="16"/>
      <c r="AY693" s="16"/>
      <c r="AZ693" s="16"/>
      <c r="BA693" s="16"/>
      <c r="BB693" s="16"/>
      <c r="BC693" s="16"/>
      <c r="BD693" s="16"/>
      <c r="BE693" s="16"/>
      <c r="BF693" s="16"/>
      <c r="BG693" s="23">
        <f t="shared" si="187"/>
        <v>480</v>
      </c>
      <c r="BH693" s="24">
        <f t="shared" si="173"/>
        <v>8</v>
      </c>
      <c r="BI693" s="25">
        <f>IFERROR(BH693-SUM(W693:BF693)/60,0)</f>
        <v>7.333333333333333</v>
      </c>
      <c r="BJ693" s="25">
        <f>IFERROR(BI693/BH693*100,0)</f>
        <v>91.666666666666657</v>
      </c>
      <c r="BK693" s="26">
        <f>IFERROR(((U693*N693)/(BI693*3600)*100),0)</f>
        <v>90.757575757575765</v>
      </c>
      <c r="BL693" s="26">
        <f>IFERROR(((U693-(R693+S693+T693))/U693*100),0)</f>
        <v>99.081803005008354</v>
      </c>
      <c r="BM693" s="26">
        <f>IFERROR((((BJ693*BK693*BL693)/1000000)*100),0)</f>
        <v>82.430555555555557</v>
      </c>
      <c r="BN693" s="27">
        <f t="shared" si="180"/>
        <v>0.66666666666666663</v>
      </c>
      <c r="BO693" s="27">
        <f t="shared" si="181"/>
        <v>1320</v>
      </c>
      <c r="BP693" s="27">
        <f t="shared" si="182"/>
        <v>0</v>
      </c>
      <c r="BQ693" s="28">
        <f t="shared" si="183"/>
        <v>0</v>
      </c>
      <c r="BR693" s="29"/>
      <c r="BS693" s="29"/>
      <c r="BT693" s="29"/>
      <c r="BU693" s="30"/>
      <c r="BV693" s="29"/>
      <c r="BW693" s="16">
        <f t="shared" si="179"/>
        <v>1195</v>
      </c>
    </row>
    <row r="694" spans="1:75" x14ac:dyDescent="0.3">
      <c r="A694" s="14">
        <v>693</v>
      </c>
      <c r="B694" s="15">
        <v>46063</v>
      </c>
      <c r="C694" s="23" t="s">
        <v>40</v>
      </c>
      <c r="D694" s="17" t="str">
        <f>LEFT(E694,2)</f>
        <v>IG</v>
      </c>
      <c r="E694" s="18" t="s">
        <v>85</v>
      </c>
      <c r="F694" s="18" t="s">
        <v>75</v>
      </c>
      <c r="G694" s="19" t="s">
        <v>88</v>
      </c>
      <c r="H694" s="19"/>
      <c r="I694" s="19"/>
      <c r="J694" s="20">
        <v>208247</v>
      </c>
      <c r="K694" s="21" t="str">
        <f>VLOOKUP(J694,'[2]Item List (3)'!A$1:B$110000,2,FALSE)</f>
        <v>OR.209 YY2</v>
      </c>
      <c r="L694" s="20">
        <v>251221004</v>
      </c>
      <c r="M694" s="16" t="s">
        <v>141</v>
      </c>
      <c r="N694" s="16">
        <v>20</v>
      </c>
      <c r="O694" s="22">
        <f t="shared" si="172"/>
        <v>180</v>
      </c>
      <c r="P694" s="16">
        <v>1</v>
      </c>
      <c r="Q694" s="16">
        <v>1160</v>
      </c>
      <c r="R694" s="16">
        <v>7</v>
      </c>
      <c r="S694" s="16">
        <v>6</v>
      </c>
      <c r="T694" s="16"/>
      <c r="U694" s="23">
        <f t="shared" si="184"/>
        <v>1166</v>
      </c>
      <c r="V694" s="16">
        <v>430</v>
      </c>
      <c r="W694" s="16"/>
      <c r="X694" s="16"/>
      <c r="Y694" s="16"/>
      <c r="Z694" s="16"/>
      <c r="AA694" s="16"/>
      <c r="AB694" s="16"/>
      <c r="AC694" s="16"/>
      <c r="AD694" s="16"/>
      <c r="AE694" s="16"/>
      <c r="AF694" s="16"/>
      <c r="AG694" s="16"/>
      <c r="AH694" s="16"/>
      <c r="AI694" s="16"/>
      <c r="AJ694" s="16"/>
      <c r="AK694" s="16"/>
      <c r="AL694" s="16"/>
      <c r="AM694" s="16"/>
      <c r="AN694" s="16"/>
      <c r="AO694" s="16"/>
      <c r="AP694" s="16">
        <v>20</v>
      </c>
      <c r="AQ694" s="16"/>
      <c r="AR694" s="16"/>
      <c r="AS694" s="16"/>
      <c r="AT694" s="16"/>
      <c r="AU694" s="16"/>
      <c r="AV694" s="16"/>
      <c r="AW694" s="16"/>
      <c r="AX694" s="16"/>
      <c r="AY694" s="16"/>
      <c r="AZ694" s="16">
        <v>30</v>
      </c>
      <c r="BA694" s="16"/>
      <c r="BB694" s="16"/>
      <c r="BC694" s="16"/>
      <c r="BD694" s="16"/>
      <c r="BE694" s="16"/>
      <c r="BF694" s="16"/>
      <c r="BG694" s="23">
        <f t="shared" si="187"/>
        <v>480</v>
      </c>
      <c r="BH694" s="24">
        <f t="shared" si="173"/>
        <v>8</v>
      </c>
      <c r="BI694" s="25">
        <f>IFERROR(BH694-SUM(W694:BF694)/60,0)</f>
        <v>7.166666666666667</v>
      </c>
      <c r="BJ694" s="25">
        <f>IFERROR(BI694/BH694*100,0)</f>
        <v>89.583333333333343</v>
      </c>
      <c r="BK694" s="26">
        <f>IFERROR(((U694*N694)/(BI694*3600)*100),0)</f>
        <v>90.387596899224803</v>
      </c>
      <c r="BL694" s="26">
        <f>IFERROR(((U694-(R694+S694+T694))/U694*100),0)</f>
        <v>98.885077186963983</v>
      </c>
      <c r="BM694" s="26">
        <f>IFERROR((((BJ694*BK694*BL694)/1000000)*100),0)</f>
        <v>80.069444444444443</v>
      </c>
      <c r="BN694" s="27">
        <f t="shared" si="180"/>
        <v>0.33333333333333331</v>
      </c>
      <c r="BO694" s="27">
        <f t="shared" si="181"/>
        <v>1380</v>
      </c>
      <c r="BP694" s="27">
        <f t="shared" si="182"/>
        <v>0.5</v>
      </c>
      <c r="BQ694" s="28">
        <f t="shared" si="183"/>
        <v>90</v>
      </c>
      <c r="BR694" s="29"/>
      <c r="BS694" s="29"/>
      <c r="BT694" s="29"/>
      <c r="BU694" s="30"/>
      <c r="BV694" s="29"/>
      <c r="BW694" s="16">
        <f t="shared" si="179"/>
        <v>1160</v>
      </c>
    </row>
    <row r="695" spans="1:75" x14ac:dyDescent="0.3">
      <c r="A695" s="14">
        <v>694</v>
      </c>
      <c r="B695" s="15">
        <v>46063</v>
      </c>
      <c r="C695" s="23" t="s">
        <v>38</v>
      </c>
      <c r="D695" s="17" t="str">
        <f>LEFT(E695,2)</f>
        <v>IG</v>
      </c>
      <c r="E695" s="18" t="s">
        <v>87</v>
      </c>
      <c r="F695" s="18" t="s">
        <v>75</v>
      </c>
      <c r="G695" s="19" t="s">
        <v>124</v>
      </c>
      <c r="H695" s="19" t="s">
        <v>92</v>
      </c>
      <c r="I695" s="19" t="s">
        <v>95</v>
      </c>
      <c r="J695" s="20">
        <v>104247</v>
      </c>
      <c r="K695" s="21" t="str">
        <f>VLOOKUP(J695,'[2]Item List (3)'!A$1:B$110000,2,FALSE)</f>
        <v>IR.209</v>
      </c>
      <c r="L695" s="20">
        <v>251221001</v>
      </c>
      <c r="M695" s="16" t="s">
        <v>138</v>
      </c>
      <c r="N695" s="16">
        <v>25</v>
      </c>
      <c r="O695" s="22">
        <f t="shared" si="172"/>
        <v>144</v>
      </c>
      <c r="P695" s="16">
        <v>1</v>
      </c>
      <c r="Q695" s="16">
        <v>924</v>
      </c>
      <c r="R695" s="16">
        <v>21</v>
      </c>
      <c r="S695" s="16">
        <v>1</v>
      </c>
      <c r="T695" s="16">
        <v>20</v>
      </c>
      <c r="U695" s="23">
        <f t="shared" si="184"/>
        <v>945</v>
      </c>
      <c r="V695" s="16">
        <v>450</v>
      </c>
      <c r="W695" s="16"/>
      <c r="X695" s="16"/>
      <c r="Y695" s="16"/>
      <c r="Z695" s="16">
        <v>10</v>
      </c>
      <c r="AA695" s="16"/>
      <c r="AB695" s="16"/>
      <c r="AC695" s="16"/>
      <c r="AD695" s="16"/>
      <c r="AE695" s="16"/>
      <c r="AF695" s="16"/>
      <c r="AG695" s="16"/>
      <c r="AH695" s="16"/>
      <c r="AI695" s="16"/>
      <c r="AJ695" s="16"/>
      <c r="AK695" s="16"/>
      <c r="AL695" s="16"/>
      <c r="AM695" s="16"/>
      <c r="AN695" s="16"/>
      <c r="AO695" s="16"/>
      <c r="AP695" s="16">
        <v>20</v>
      </c>
      <c r="AQ695" s="16"/>
      <c r="AR695" s="16"/>
      <c r="AS695" s="16"/>
      <c r="AT695" s="16"/>
      <c r="AU695" s="16"/>
      <c r="AV695" s="16"/>
      <c r="AW695" s="16"/>
      <c r="AX695" s="16"/>
      <c r="AY695" s="16"/>
      <c r="AZ695" s="16"/>
      <c r="BA695" s="16"/>
      <c r="BB695" s="16"/>
      <c r="BC695" s="16"/>
      <c r="BD695" s="16"/>
      <c r="BE695" s="16"/>
      <c r="BF695" s="16"/>
      <c r="BG695" s="23">
        <f t="shared" si="187"/>
        <v>480</v>
      </c>
      <c r="BH695" s="24">
        <f t="shared" si="173"/>
        <v>8</v>
      </c>
      <c r="BI695" s="25">
        <f>IFERROR(BH695-SUM(W695:BF695)/60,0)</f>
        <v>7.5</v>
      </c>
      <c r="BJ695" s="25">
        <f>IFERROR(BI695/BH695*100,0)</f>
        <v>93.75</v>
      </c>
      <c r="BK695" s="26">
        <f>IFERROR(((U695*N695)/(BI695*3600)*100),0)</f>
        <v>87.5</v>
      </c>
      <c r="BL695" s="26">
        <f>IFERROR(((U695-(R695+S695+T695))/U695*100),0)</f>
        <v>95.555555555555557</v>
      </c>
      <c r="BM695" s="26">
        <f>IFERROR((((BJ695*BK695*BL695)/1000000)*100),0)</f>
        <v>78.385416666666657</v>
      </c>
      <c r="BN695" s="27">
        <f t="shared" si="180"/>
        <v>0.33333333333333331</v>
      </c>
      <c r="BO695" s="27">
        <f t="shared" si="181"/>
        <v>1104</v>
      </c>
      <c r="BP695" s="27">
        <f t="shared" si="182"/>
        <v>0.16666666666666669</v>
      </c>
      <c r="BQ695" s="28">
        <f t="shared" si="183"/>
        <v>24.000000000000004</v>
      </c>
      <c r="BR695" s="29"/>
      <c r="BS695" s="29"/>
      <c r="BT695" s="29"/>
      <c r="BU695" s="30"/>
      <c r="BV695" s="29"/>
      <c r="BW695" s="16">
        <f t="shared" si="179"/>
        <v>924</v>
      </c>
    </row>
    <row r="696" spans="1:75" x14ac:dyDescent="0.3">
      <c r="A696" s="14">
        <v>695</v>
      </c>
      <c r="B696" s="15">
        <v>46063</v>
      </c>
      <c r="C696" s="23" t="s">
        <v>40</v>
      </c>
      <c r="D696" s="17" t="str">
        <f t="shared" ref="D696:D759" si="188">LEFT(E696,2)</f>
        <v>IG</v>
      </c>
      <c r="E696" s="18" t="s">
        <v>87</v>
      </c>
      <c r="F696" s="18" t="s">
        <v>75</v>
      </c>
      <c r="G696" s="19" t="s">
        <v>95</v>
      </c>
      <c r="H696" s="19"/>
      <c r="I696" s="19"/>
      <c r="J696" s="20">
        <v>104247</v>
      </c>
      <c r="K696" s="21" t="str">
        <f>VLOOKUP(J696,'[2]Item List (3)'!A$1:B$110000,2,FALSE)</f>
        <v>IR.209</v>
      </c>
      <c r="L696" s="20">
        <v>251221001</v>
      </c>
      <c r="M696" s="16" t="s">
        <v>138</v>
      </c>
      <c r="N696" s="16">
        <v>25</v>
      </c>
      <c r="O696" s="22">
        <f t="shared" si="172"/>
        <v>144</v>
      </c>
      <c r="P696" s="16">
        <v>1</v>
      </c>
      <c r="Q696" s="16">
        <v>912</v>
      </c>
      <c r="R696" s="16">
        <v>17</v>
      </c>
      <c r="S696" s="16">
        <v>1</v>
      </c>
      <c r="T696" s="16">
        <v>18</v>
      </c>
      <c r="U696" s="23">
        <f t="shared" si="184"/>
        <v>931</v>
      </c>
      <c r="V696" s="16">
        <v>420</v>
      </c>
      <c r="W696" s="16"/>
      <c r="X696" s="16"/>
      <c r="Y696" s="16"/>
      <c r="Z696" s="16"/>
      <c r="AA696" s="16"/>
      <c r="AB696" s="16"/>
      <c r="AC696" s="16"/>
      <c r="AD696" s="16"/>
      <c r="AE696" s="16"/>
      <c r="AF696" s="16"/>
      <c r="AG696" s="16"/>
      <c r="AH696" s="16"/>
      <c r="AI696" s="16"/>
      <c r="AJ696" s="16"/>
      <c r="AK696" s="16"/>
      <c r="AL696" s="16"/>
      <c r="AM696" s="16"/>
      <c r="AN696" s="16"/>
      <c r="AO696" s="16"/>
      <c r="AP696" s="16">
        <v>20</v>
      </c>
      <c r="AQ696" s="16"/>
      <c r="AR696" s="16"/>
      <c r="AS696" s="16"/>
      <c r="AT696" s="16"/>
      <c r="AU696" s="16"/>
      <c r="AV696" s="16"/>
      <c r="AW696" s="16"/>
      <c r="AX696" s="16"/>
      <c r="AY696" s="16"/>
      <c r="AZ696" s="16">
        <v>30</v>
      </c>
      <c r="BA696" s="16"/>
      <c r="BB696" s="16"/>
      <c r="BC696" s="16">
        <v>10</v>
      </c>
      <c r="BD696" s="16"/>
      <c r="BE696" s="16"/>
      <c r="BF696" s="16"/>
      <c r="BG696" s="23">
        <f t="shared" ref="BG696:BG759" si="189">SUM(V696:BF696)</f>
        <v>480</v>
      </c>
      <c r="BH696" s="24">
        <f t="shared" si="173"/>
        <v>8</v>
      </c>
      <c r="BI696" s="25">
        <f t="shared" ref="BI696:BI701" si="190">IFERROR(BH696-SUM(W696:BF696)/60,0)</f>
        <v>7</v>
      </c>
      <c r="BJ696" s="25">
        <f t="shared" ref="BJ696:BJ759" si="191">IFERROR(BI696/BH696*100,0)</f>
        <v>87.5</v>
      </c>
      <c r="BK696" s="26">
        <f t="shared" ref="BK696:BK759" si="192">IFERROR(((U696*N696)/(BI696*3600)*100),0)</f>
        <v>92.361111111111114</v>
      </c>
      <c r="BL696" s="26">
        <f t="shared" ref="BL696:BL759" si="193">IFERROR(((U696-(R696+S696+T696))/U696*100),0)</f>
        <v>96.133190118152527</v>
      </c>
      <c r="BM696" s="26">
        <f t="shared" ref="BM696:BM759" si="194">IFERROR((((BJ696*BK696*BL696)/1000000)*100),0)</f>
        <v>77.690972222222214</v>
      </c>
      <c r="BN696" s="27">
        <f t="shared" si="180"/>
        <v>0.33333333333333331</v>
      </c>
      <c r="BO696" s="27">
        <f t="shared" si="181"/>
        <v>1104</v>
      </c>
      <c r="BP696" s="27">
        <f t="shared" si="182"/>
        <v>0.66666666666666674</v>
      </c>
      <c r="BQ696" s="28">
        <f t="shared" si="183"/>
        <v>96.000000000000014</v>
      </c>
      <c r="BR696" s="29">
        <v>1</v>
      </c>
      <c r="BS696" s="29"/>
      <c r="BT696" s="29"/>
      <c r="BU696" s="30"/>
      <c r="BV696" s="29"/>
      <c r="BW696" s="16">
        <f t="shared" si="179"/>
        <v>912</v>
      </c>
    </row>
    <row r="697" spans="1:75" x14ac:dyDescent="0.3">
      <c r="A697" s="14">
        <v>696</v>
      </c>
      <c r="B697" s="15">
        <v>46063</v>
      </c>
      <c r="C697" s="23" t="s">
        <v>38</v>
      </c>
      <c r="D697" s="17" t="str">
        <f t="shared" si="188"/>
        <v>IG</v>
      </c>
      <c r="E697" s="18" t="s">
        <v>90</v>
      </c>
      <c r="F697" s="18" t="s">
        <v>75</v>
      </c>
      <c r="G697" s="19" t="s">
        <v>91</v>
      </c>
      <c r="H697" s="19"/>
      <c r="I697" s="19"/>
      <c r="J697" s="20">
        <v>200497.11</v>
      </c>
      <c r="K697" s="21" t="str">
        <f>VLOOKUP(J697,'[2]Item List (3)'!A$1:B$110000,2,FALSE)</f>
        <v>OR.MNA6718G</v>
      </c>
      <c r="L697" s="20">
        <v>260129020</v>
      </c>
      <c r="M697" s="16" t="s">
        <v>141</v>
      </c>
      <c r="N697" s="16">
        <v>30</v>
      </c>
      <c r="O697" s="22">
        <f t="shared" si="172"/>
        <v>120</v>
      </c>
      <c r="P697" s="16">
        <v>1</v>
      </c>
      <c r="Q697" s="16">
        <v>805</v>
      </c>
      <c r="R697" s="16"/>
      <c r="S697" s="16">
        <v>18</v>
      </c>
      <c r="T697" s="16"/>
      <c r="U697" s="23">
        <f t="shared" si="184"/>
        <v>823</v>
      </c>
      <c r="V697" s="16">
        <v>450</v>
      </c>
      <c r="W697" s="16"/>
      <c r="X697" s="16"/>
      <c r="Y697" s="16"/>
      <c r="Z697" s="16">
        <v>10</v>
      </c>
      <c r="AA697" s="16"/>
      <c r="AB697" s="16"/>
      <c r="AC697" s="16"/>
      <c r="AD697" s="16"/>
      <c r="AE697" s="16">
        <v>5</v>
      </c>
      <c r="AF697" s="16"/>
      <c r="AG697" s="16"/>
      <c r="AH697" s="16"/>
      <c r="AI697" s="16"/>
      <c r="AJ697" s="16"/>
      <c r="AK697" s="16"/>
      <c r="AL697" s="16"/>
      <c r="AM697" s="16"/>
      <c r="AN697" s="16"/>
      <c r="AO697" s="16"/>
      <c r="AP697" s="16">
        <v>10</v>
      </c>
      <c r="AQ697" s="16"/>
      <c r="AR697" s="16"/>
      <c r="AS697" s="16"/>
      <c r="AT697" s="16"/>
      <c r="AU697" s="16"/>
      <c r="AV697" s="16"/>
      <c r="AW697" s="16"/>
      <c r="AX697" s="16"/>
      <c r="AY697" s="16"/>
      <c r="AZ697" s="16"/>
      <c r="BA697" s="16"/>
      <c r="BB697" s="16"/>
      <c r="BC697" s="16"/>
      <c r="BD697" s="16"/>
      <c r="BE697" s="16">
        <v>5</v>
      </c>
      <c r="BF697" s="16"/>
      <c r="BG697" s="23">
        <f t="shared" si="189"/>
        <v>480</v>
      </c>
      <c r="BH697" s="24">
        <f t="shared" si="173"/>
        <v>8</v>
      </c>
      <c r="BI697" s="25">
        <f t="shared" si="190"/>
        <v>7.5</v>
      </c>
      <c r="BJ697" s="25">
        <f t="shared" si="191"/>
        <v>93.75</v>
      </c>
      <c r="BK697" s="26">
        <f t="shared" si="192"/>
        <v>91.444444444444443</v>
      </c>
      <c r="BL697" s="26">
        <f t="shared" si="193"/>
        <v>97.81287970838396</v>
      </c>
      <c r="BM697" s="26">
        <f t="shared" si="194"/>
        <v>83.854166666666657</v>
      </c>
      <c r="BN697" s="27">
        <f t="shared" si="180"/>
        <v>0.25</v>
      </c>
      <c r="BO697" s="27">
        <f t="shared" si="181"/>
        <v>930</v>
      </c>
      <c r="BP697" s="27">
        <f t="shared" si="182"/>
        <v>0.25</v>
      </c>
      <c r="BQ697" s="28">
        <f t="shared" si="183"/>
        <v>30</v>
      </c>
      <c r="BR697" s="29">
        <v>1</v>
      </c>
      <c r="BS697" s="29"/>
      <c r="BT697" s="29"/>
      <c r="BU697" s="30"/>
      <c r="BV697" s="29"/>
      <c r="BW697" s="16">
        <f t="shared" si="179"/>
        <v>805</v>
      </c>
    </row>
    <row r="698" spans="1:75" x14ac:dyDescent="0.3">
      <c r="A698" s="14">
        <v>697</v>
      </c>
      <c r="B698" s="15">
        <v>46063</v>
      </c>
      <c r="C698" s="23" t="s">
        <v>40</v>
      </c>
      <c r="D698" s="17" t="str">
        <f t="shared" si="188"/>
        <v>IG</v>
      </c>
      <c r="E698" s="18" t="s">
        <v>90</v>
      </c>
      <c r="F698" s="18" t="s">
        <v>75</v>
      </c>
      <c r="G698" s="19" t="s">
        <v>71</v>
      </c>
      <c r="H698" s="19"/>
      <c r="I698" s="19"/>
      <c r="J698" s="20">
        <v>200497.11</v>
      </c>
      <c r="K698" s="21" t="str">
        <f>VLOOKUP(J698,'[2]Item List (3)'!A$1:B$110000,2,FALSE)</f>
        <v>OR.MNA6718G</v>
      </c>
      <c r="L698" s="20">
        <v>260129020</v>
      </c>
      <c r="M698" s="16" t="s">
        <v>141</v>
      </c>
      <c r="N698" s="16">
        <v>30</v>
      </c>
      <c r="O698" s="22">
        <f t="shared" si="172"/>
        <v>120</v>
      </c>
      <c r="P698" s="16">
        <v>1</v>
      </c>
      <c r="Q698" s="16">
        <v>816</v>
      </c>
      <c r="R698" s="16">
        <v>5</v>
      </c>
      <c r="S698" s="16">
        <v>7</v>
      </c>
      <c r="T698" s="16"/>
      <c r="U698" s="23">
        <f t="shared" si="184"/>
        <v>823</v>
      </c>
      <c r="V698" s="16">
        <v>440</v>
      </c>
      <c r="W698" s="16"/>
      <c r="X698" s="16"/>
      <c r="Y698" s="16"/>
      <c r="Z698" s="16"/>
      <c r="AA698" s="16"/>
      <c r="AB698" s="16"/>
      <c r="AC698" s="16"/>
      <c r="AD698" s="16"/>
      <c r="AE698" s="16"/>
      <c r="AF698" s="16"/>
      <c r="AG698" s="16"/>
      <c r="AH698" s="16"/>
      <c r="AI698" s="16"/>
      <c r="AJ698" s="16"/>
      <c r="AK698" s="16"/>
      <c r="AL698" s="16"/>
      <c r="AM698" s="16"/>
      <c r="AN698" s="16"/>
      <c r="AO698" s="16"/>
      <c r="AP698" s="16">
        <v>10</v>
      </c>
      <c r="AQ698" s="16"/>
      <c r="AR698" s="16"/>
      <c r="AS698" s="16"/>
      <c r="AT698" s="16"/>
      <c r="AU698" s="16"/>
      <c r="AV698" s="16"/>
      <c r="AW698" s="16"/>
      <c r="AX698" s="16"/>
      <c r="AY698" s="16"/>
      <c r="AZ698" s="16">
        <v>30</v>
      </c>
      <c r="BA698" s="16"/>
      <c r="BB698" s="16"/>
      <c r="BC698" s="16"/>
      <c r="BD698" s="16"/>
      <c r="BE698" s="16"/>
      <c r="BF698" s="16"/>
      <c r="BG698" s="23">
        <f t="shared" si="189"/>
        <v>480</v>
      </c>
      <c r="BH698" s="24">
        <f t="shared" si="173"/>
        <v>8</v>
      </c>
      <c r="BI698" s="25">
        <f t="shared" si="190"/>
        <v>7.333333333333333</v>
      </c>
      <c r="BJ698" s="25">
        <f t="shared" si="191"/>
        <v>91.666666666666657</v>
      </c>
      <c r="BK698" s="26">
        <f t="shared" si="192"/>
        <v>93.522727272727266</v>
      </c>
      <c r="BL698" s="26">
        <f t="shared" si="193"/>
        <v>98.541919805589302</v>
      </c>
      <c r="BM698" s="26">
        <f t="shared" si="194"/>
        <v>84.479166666666643</v>
      </c>
      <c r="BN698" s="27">
        <f t="shared" si="180"/>
        <v>0.16666666666666666</v>
      </c>
      <c r="BO698" s="27">
        <f t="shared" si="181"/>
        <v>940</v>
      </c>
      <c r="BP698" s="27">
        <f t="shared" si="182"/>
        <v>0.5</v>
      </c>
      <c r="BQ698" s="28">
        <f t="shared" si="183"/>
        <v>60</v>
      </c>
      <c r="BR698" s="29">
        <v>1</v>
      </c>
      <c r="BS698" s="29">
        <v>2</v>
      </c>
      <c r="BT698" s="29"/>
      <c r="BU698" s="30"/>
      <c r="BV698" s="29"/>
      <c r="BW698" s="16">
        <f t="shared" si="179"/>
        <v>816</v>
      </c>
    </row>
    <row r="699" spans="1:75" x14ac:dyDescent="0.3">
      <c r="A699" s="14">
        <v>698</v>
      </c>
      <c r="B699" s="15">
        <v>46063</v>
      </c>
      <c r="C699" s="23" t="s">
        <v>38</v>
      </c>
      <c r="D699" s="17" t="str">
        <f t="shared" si="188"/>
        <v>IG</v>
      </c>
      <c r="E699" s="18" t="s">
        <v>93</v>
      </c>
      <c r="F699" s="18"/>
      <c r="G699" s="19"/>
      <c r="H699" s="19"/>
      <c r="I699" s="19"/>
      <c r="J699" s="20"/>
      <c r="K699" s="21" t="e">
        <f>VLOOKUP(J699,'[2]Item List (3)'!A$1:B$110000,2,FALSE)</f>
        <v>#N/A</v>
      </c>
      <c r="L699" s="20"/>
      <c r="M699" s="16" t="s">
        <v>138</v>
      </c>
      <c r="N699" s="16"/>
      <c r="O699" s="22" t="str">
        <f t="shared" si="172"/>
        <v/>
      </c>
      <c r="P699" s="16"/>
      <c r="Q699" s="16"/>
      <c r="R699" s="16"/>
      <c r="S699" s="16"/>
      <c r="T699" s="16"/>
      <c r="U699" s="23">
        <f t="shared" si="184"/>
        <v>0</v>
      </c>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v>480</v>
      </c>
      <c r="AX699" s="16"/>
      <c r="AY699" s="16"/>
      <c r="AZ699" s="16"/>
      <c r="BA699" s="16"/>
      <c r="BB699" s="16"/>
      <c r="BC699" s="16"/>
      <c r="BD699" s="16"/>
      <c r="BE699" s="16"/>
      <c r="BF699" s="16"/>
      <c r="BG699" s="23">
        <f t="shared" si="189"/>
        <v>480</v>
      </c>
      <c r="BH699" s="24">
        <f t="shared" si="173"/>
        <v>8</v>
      </c>
      <c r="BI699" s="25">
        <f t="shared" si="190"/>
        <v>0</v>
      </c>
      <c r="BJ699" s="25">
        <f t="shared" si="191"/>
        <v>0</v>
      </c>
      <c r="BK699" s="26">
        <f t="shared" si="192"/>
        <v>0</v>
      </c>
      <c r="BL699" s="26">
        <f t="shared" si="193"/>
        <v>0</v>
      </c>
      <c r="BM699" s="26">
        <f t="shared" si="194"/>
        <v>0</v>
      </c>
      <c r="BN699" s="27">
        <f t="shared" si="180"/>
        <v>0</v>
      </c>
      <c r="BO699" s="27">
        <f t="shared" si="181"/>
        <v>0</v>
      </c>
      <c r="BP699" s="27">
        <f t="shared" si="182"/>
        <v>8</v>
      </c>
      <c r="BQ699" s="28">
        <f t="shared" si="183"/>
        <v>0</v>
      </c>
      <c r="BR699" s="29"/>
      <c r="BS699" s="29"/>
      <c r="BT699" s="29"/>
      <c r="BU699" s="30"/>
      <c r="BV699" s="29"/>
      <c r="BW699" s="16">
        <f t="shared" si="179"/>
        <v>0</v>
      </c>
    </row>
    <row r="700" spans="1:75" x14ac:dyDescent="0.3">
      <c r="A700" s="14">
        <v>699</v>
      </c>
      <c r="B700" s="15">
        <v>46063</v>
      </c>
      <c r="C700" s="23" t="s">
        <v>40</v>
      </c>
      <c r="D700" s="17" t="str">
        <f t="shared" si="188"/>
        <v>IG</v>
      </c>
      <c r="E700" s="18" t="s">
        <v>93</v>
      </c>
      <c r="F700" s="18"/>
      <c r="G700" s="19"/>
      <c r="H700" s="19"/>
      <c r="I700" s="19"/>
      <c r="J700" s="20"/>
      <c r="K700" s="21" t="e">
        <f>VLOOKUP(J700,'[2]Item List (3)'!A$1:B$110000,2,FALSE)</f>
        <v>#N/A</v>
      </c>
      <c r="L700" s="20"/>
      <c r="M700" s="16" t="s">
        <v>138</v>
      </c>
      <c r="N700" s="16"/>
      <c r="O700" s="22" t="str">
        <f t="shared" si="172"/>
        <v/>
      </c>
      <c r="P700" s="16"/>
      <c r="Q700" s="16"/>
      <c r="R700" s="16"/>
      <c r="S700" s="16"/>
      <c r="T700" s="16"/>
      <c r="U700" s="23">
        <f t="shared" si="184"/>
        <v>0</v>
      </c>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v>480</v>
      </c>
      <c r="AX700" s="16"/>
      <c r="AY700" s="16"/>
      <c r="AZ700" s="16"/>
      <c r="BA700" s="16"/>
      <c r="BB700" s="16"/>
      <c r="BC700" s="16"/>
      <c r="BD700" s="16"/>
      <c r="BE700" s="16"/>
      <c r="BF700" s="16"/>
      <c r="BG700" s="23">
        <f t="shared" si="189"/>
        <v>480</v>
      </c>
      <c r="BH700" s="24">
        <f t="shared" si="173"/>
        <v>8</v>
      </c>
      <c r="BI700" s="25">
        <f t="shared" si="190"/>
        <v>0</v>
      </c>
      <c r="BJ700" s="25">
        <f t="shared" si="191"/>
        <v>0</v>
      </c>
      <c r="BK700" s="26">
        <f t="shared" si="192"/>
        <v>0</v>
      </c>
      <c r="BL700" s="26">
        <f t="shared" si="193"/>
        <v>0</v>
      </c>
      <c r="BM700" s="26">
        <f t="shared" si="194"/>
        <v>0</v>
      </c>
      <c r="BN700" s="27">
        <f t="shared" si="180"/>
        <v>0</v>
      </c>
      <c r="BO700" s="27">
        <f t="shared" si="181"/>
        <v>0</v>
      </c>
      <c r="BP700" s="27">
        <f t="shared" si="182"/>
        <v>8</v>
      </c>
      <c r="BQ700" s="28">
        <f t="shared" si="183"/>
        <v>0</v>
      </c>
      <c r="BR700" s="29"/>
      <c r="BS700" s="29"/>
      <c r="BT700" s="29"/>
      <c r="BU700" s="30"/>
      <c r="BV700" s="29"/>
      <c r="BW700" s="16">
        <f t="shared" si="179"/>
        <v>0</v>
      </c>
    </row>
    <row r="701" spans="1:75" x14ac:dyDescent="0.3">
      <c r="A701" s="14">
        <v>700</v>
      </c>
      <c r="B701" s="15">
        <v>46063</v>
      </c>
      <c r="C701" s="23" t="s">
        <v>38</v>
      </c>
      <c r="D701" s="17" t="str">
        <f t="shared" si="188"/>
        <v>IG</v>
      </c>
      <c r="E701" s="18" t="s">
        <v>94</v>
      </c>
      <c r="F701" s="18" t="s">
        <v>75</v>
      </c>
      <c r="G701" s="19" t="s">
        <v>96</v>
      </c>
      <c r="H701" s="19"/>
      <c r="I701" s="19"/>
      <c r="J701" s="20">
        <v>208448</v>
      </c>
      <c r="K701" s="21" t="str">
        <f>VLOOKUP(J701,'[2]Item List (3)'!A$1:B$110000,2,FALSE)</f>
        <v>R.OR 448(JC 8007)</v>
      </c>
      <c r="L701" s="20">
        <v>251223010</v>
      </c>
      <c r="M701" s="16" t="s">
        <v>141</v>
      </c>
      <c r="N701" s="16">
        <v>30</v>
      </c>
      <c r="O701" s="22">
        <f t="shared" si="172"/>
        <v>120</v>
      </c>
      <c r="P701" s="16">
        <v>1</v>
      </c>
      <c r="Q701" s="16">
        <v>544</v>
      </c>
      <c r="R701" s="16">
        <v>51</v>
      </c>
      <c r="S701" s="16">
        <v>47</v>
      </c>
      <c r="T701" s="16"/>
      <c r="U701" s="23">
        <f t="shared" si="184"/>
        <v>591</v>
      </c>
      <c r="V701" s="16">
        <v>385</v>
      </c>
      <c r="W701" s="16"/>
      <c r="X701" s="16"/>
      <c r="Y701" s="16"/>
      <c r="Z701" s="16">
        <v>20</v>
      </c>
      <c r="AA701" s="16"/>
      <c r="AB701" s="16"/>
      <c r="AC701" s="16">
        <v>15</v>
      </c>
      <c r="AD701" s="16"/>
      <c r="AE701" s="16">
        <v>5</v>
      </c>
      <c r="AF701" s="16">
        <v>10</v>
      </c>
      <c r="AG701" s="16"/>
      <c r="AH701" s="16"/>
      <c r="AI701" s="16"/>
      <c r="AJ701" s="16"/>
      <c r="AK701" s="16"/>
      <c r="AL701" s="16"/>
      <c r="AM701" s="16"/>
      <c r="AN701" s="16"/>
      <c r="AO701" s="16"/>
      <c r="AP701" s="16">
        <v>20</v>
      </c>
      <c r="AQ701" s="16"/>
      <c r="AR701" s="16"/>
      <c r="AS701" s="16"/>
      <c r="AT701" s="16"/>
      <c r="AU701" s="16"/>
      <c r="AV701" s="16"/>
      <c r="AW701" s="16"/>
      <c r="AX701" s="16"/>
      <c r="AY701" s="16"/>
      <c r="AZ701" s="16"/>
      <c r="BA701" s="16"/>
      <c r="BB701" s="16"/>
      <c r="BC701" s="16">
        <v>20</v>
      </c>
      <c r="BD701" s="16"/>
      <c r="BE701" s="16">
        <v>5</v>
      </c>
      <c r="BF701" s="16"/>
      <c r="BG701" s="23">
        <f t="shared" si="189"/>
        <v>480</v>
      </c>
      <c r="BH701" s="24">
        <f t="shared" si="173"/>
        <v>8</v>
      </c>
      <c r="BI701" s="25">
        <f t="shared" si="190"/>
        <v>6.416666666666667</v>
      </c>
      <c r="BJ701" s="25">
        <f t="shared" si="191"/>
        <v>80.208333333333343</v>
      </c>
      <c r="BK701" s="26">
        <f t="shared" si="192"/>
        <v>76.753246753246756</v>
      </c>
      <c r="BL701" s="26">
        <f t="shared" si="193"/>
        <v>83.417935702199657</v>
      </c>
      <c r="BM701" s="26">
        <f t="shared" si="194"/>
        <v>51.354166666666664</v>
      </c>
      <c r="BN701" s="27">
        <f t="shared" si="180"/>
        <v>0.41666666666666669</v>
      </c>
      <c r="BO701" s="27">
        <f t="shared" si="181"/>
        <v>910</v>
      </c>
      <c r="BP701" s="27">
        <f t="shared" si="182"/>
        <v>1.1666666666666665</v>
      </c>
      <c r="BQ701" s="28">
        <f t="shared" si="183"/>
        <v>139.99999999999997</v>
      </c>
      <c r="BR701" s="29"/>
      <c r="BS701" s="29"/>
      <c r="BT701" s="29"/>
      <c r="BU701" s="30"/>
      <c r="BV701" s="29"/>
      <c r="BW701" s="16">
        <f t="shared" si="179"/>
        <v>544</v>
      </c>
    </row>
    <row r="702" spans="1:75" x14ac:dyDescent="0.3">
      <c r="A702" s="14">
        <v>701</v>
      </c>
      <c r="B702" s="15">
        <v>46063</v>
      </c>
      <c r="C702" s="23" t="s">
        <v>40</v>
      </c>
      <c r="D702" s="17" t="str">
        <f t="shared" si="188"/>
        <v>IG</v>
      </c>
      <c r="E702" s="18" t="s">
        <v>94</v>
      </c>
      <c r="F702" s="18" t="s">
        <v>75</v>
      </c>
      <c r="G702" s="19" t="s">
        <v>77</v>
      </c>
      <c r="H702" s="19"/>
      <c r="I702" s="19"/>
      <c r="J702" s="20">
        <v>208448</v>
      </c>
      <c r="K702" s="21" t="str">
        <f>VLOOKUP(J702,'[2]Item List (3)'!A$1:B$110000,2,FALSE)</f>
        <v>R.OR 448(JC 8007)</v>
      </c>
      <c r="L702" s="20">
        <v>251223010</v>
      </c>
      <c r="M702" s="16" t="s">
        <v>141</v>
      </c>
      <c r="N702" s="16">
        <v>30</v>
      </c>
      <c r="O702" s="22">
        <f t="shared" si="172"/>
        <v>120</v>
      </c>
      <c r="P702" s="16">
        <v>1</v>
      </c>
      <c r="Q702" s="16">
        <v>565</v>
      </c>
      <c r="R702" s="16">
        <v>48</v>
      </c>
      <c r="S702" s="16">
        <v>20</v>
      </c>
      <c r="T702" s="16"/>
      <c r="U702" s="23">
        <f t="shared" si="184"/>
        <v>585</v>
      </c>
      <c r="V702" s="16">
        <v>355</v>
      </c>
      <c r="W702" s="16"/>
      <c r="X702" s="16"/>
      <c r="Y702" s="16"/>
      <c r="Z702" s="16">
        <v>20</v>
      </c>
      <c r="AA702" s="16"/>
      <c r="AB702" s="16"/>
      <c r="AC702" s="16">
        <v>25</v>
      </c>
      <c r="AD702" s="16"/>
      <c r="AE702" s="16">
        <v>5</v>
      </c>
      <c r="AF702" s="16"/>
      <c r="AG702" s="16"/>
      <c r="AH702" s="16"/>
      <c r="AI702" s="16"/>
      <c r="AJ702" s="16"/>
      <c r="AK702" s="16"/>
      <c r="AL702" s="16"/>
      <c r="AM702" s="16"/>
      <c r="AN702" s="16"/>
      <c r="AO702" s="16"/>
      <c r="AP702" s="16">
        <v>30</v>
      </c>
      <c r="AQ702" s="16"/>
      <c r="AR702" s="16"/>
      <c r="AS702" s="16"/>
      <c r="AT702" s="16"/>
      <c r="AU702" s="16"/>
      <c r="AV702" s="16"/>
      <c r="AW702" s="16"/>
      <c r="AX702" s="16"/>
      <c r="AY702" s="16"/>
      <c r="AZ702" s="16">
        <v>30</v>
      </c>
      <c r="BA702" s="16"/>
      <c r="BB702" s="16"/>
      <c r="BC702" s="16">
        <v>10</v>
      </c>
      <c r="BD702" s="16"/>
      <c r="BE702" s="16">
        <v>5</v>
      </c>
      <c r="BF702" s="16"/>
      <c r="BG702" s="23">
        <f t="shared" si="189"/>
        <v>480</v>
      </c>
      <c r="BH702" s="24">
        <f t="shared" si="173"/>
        <v>8</v>
      </c>
      <c r="BI702" s="25">
        <v>0</v>
      </c>
      <c r="BJ702" s="25">
        <f t="shared" si="191"/>
        <v>0</v>
      </c>
      <c r="BK702" s="26">
        <f t="shared" si="192"/>
        <v>0</v>
      </c>
      <c r="BL702" s="26">
        <f t="shared" si="193"/>
        <v>88.376068376068375</v>
      </c>
      <c r="BM702" s="26">
        <f t="shared" si="194"/>
        <v>0</v>
      </c>
      <c r="BN702" s="27">
        <f t="shared" si="180"/>
        <v>0.58333333333333337</v>
      </c>
      <c r="BO702" s="27">
        <f t="shared" si="181"/>
        <v>890</v>
      </c>
      <c r="BP702" s="27">
        <f t="shared" si="182"/>
        <v>1.5</v>
      </c>
      <c r="BQ702" s="28">
        <f t="shared" si="183"/>
        <v>180</v>
      </c>
      <c r="BR702" s="29"/>
      <c r="BS702" s="29"/>
      <c r="BT702" s="29"/>
      <c r="BU702" s="30"/>
      <c r="BV702" s="29"/>
      <c r="BW702" s="16">
        <f t="shared" si="179"/>
        <v>565</v>
      </c>
    </row>
    <row r="703" spans="1:75" x14ac:dyDescent="0.3">
      <c r="A703" s="14">
        <v>702</v>
      </c>
      <c r="B703" s="15">
        <v>46063</v>
      </c>
      <c r="C703" s="23" t="s">
        <v>38</v>
      </c>
      <c r="D703" s="17" t="str">
        <f t="shared" si="188"/>
        <v>IG</v>
      </c>
      <c r="E703" s="18" t="s">
        <v>97</v>
      </c>
      <c r="F703" s="18"/>
      <c r="G703" s="19"/>
      <c r="H703" s="19"/>
      <c r="I703" s="19"/>
      <c r="J703" s="20"/>
      <c r="K703" s="21" t="e">
        <f>VLOOKUP(J703,'[2]Item List (3)'!A$1:B$110000,2,FALSE)</f>
        <v>#N/A</v>
      </c>
      <c r="L703" s="20"/>
      <c r="M703" s="16" t="s">
        <v>138</v>
      </c>
      <c r="N703" s="16"/>
      <c r="O703" s="22" t="str">
        <f t="shared" si="172"/>
        <v/>
      </c>
      <c r="P703" s="16"/>
      <c r="Q703" s="16"/>
      <c r="R703" s="16"/>
      <c r="S703" s="16"/>
      <c r="T703" s="16"/>
      <c r="U703" s="23">
        <f t="shared" si="184"/>
        <v>0</v>
      </c>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v>480</v>
      </c>
      <c r="AS703" s="16"/>
      <c r="AT703" s="16"/>
      <c r="AU703" s="16"/>
      <c r="AV703" s="16"/>
      <c r="AW703" s="16"/>
      <c r="AX703" s="16"/>
      <c r="AY703" s="16"/>
      <c r="AZ703" s="16"/>
      <c r="BA703" s="16"/>
      <c r="BB703" s="16"/>
      <c r="BC703" s="16"/>
      <c r="BD703" s="16"/>
      <c r="BE703" s="16"/>
      <c r="BF703" s="16"/>
      <c r="BG703" s="23">
        <f t="shared" si="189"/>
        <v>480</v>
      </c>
      <c r="BH703" s="24">
        <f t="shared" si="173"/>
        <v>8</v>
      </c>
      <c r="BI703" s="25">
        <f t="shared" ref="BI703:BI766" si="195">IFERROR(BH703-SUM(W703:BF703)/60,0)</f>
        <v>0</v>
      </c>
      <c r="BJ703" s="25">
        <f t="shared" si="191"/>
        <v>0</v>
      </c>
      <c r="BK703" s="26">
        <f t="shared" si="192"/>
        <v>0</v>
      </c>
      <c r="BL703" s="26">
        <f t="shared" si="193"/>
        <v>0</v>
      </c>
      <c r="BM703" s="26">
        <f t="shared" si="194"/>
        <v>0</v>
      </c>
      <c r="BN703" s="27">
        <f t="shared" si="180"/>
        <v>0</v>
      </c>
      <c r="BO703" s="27">
        <f t="shared" si="181"/>
        <v>0</v>
      </c>
      <c r="BP703" s="27">
        <f t="shared" si="182"/>
        <v>8</v>
      </c>
      <c r="BQ703" s="28">
        <f t="shared" si="183"/>
        <v>0</v>
      </c>
      <c r="BR703" s="29"/>
      <c r="BS703" s="29"/>
      <c r="BT703" s="29"/>
      <c r="BU703" s="30"/>
      <c r="BV703" s="29"/>
      <c r="BW703" s="16">
        <f t="shared" si="179"/>
        <v>0</v>
      </c>
    </row>
    <row r="704" spans="1:75" x14ac:dyDescent="0.3">
      <c r="A704" s="14">
        <v>703</v>
      </c>
      <c r="B704" s="15">
        <v>46063</v>
      </c>
      <c r="C704" s="23" t="s">
        <v>40</v>
      </c>
      <c r="D704" s="17" t="str">
        <f t="shared" si="188"/>
        <v>IG</v>
      </c>
      <c r="E704" s="18" t="s">
        <v>97</v>
      </c>
      <c r="F704" s="18"/>
      <c r="G704" s="19"/>
      <c r="H704" s="19"/>
      <c r="I704" s="19"/>
      <c r="J704" s="20"/>
      <c r="K704" s="21" t="e">
        <f>VLOOKUP(J704,'[2]Item List (3)'!A$1:B$110000,2,FALSE)</f>
        <v>#N/A</v>
      </c>
      <c r="L704" s="20"/>
      <c r="M704" s="16" t="s">
        <v>138</v>
      </c>
      <c r="N704" s="16"/>
      <c r="O704" s="22" t="str">
        <f t="shared" si="172"/>
        <v/>
      </c>
      <c r="P704" s="16"/>
      <c r="Q704" s="16"/>
      <c r="R704" s="16"/>
      <c r="S704" s="16"/>
      <c r="T704" s="16"/>
      <c r="U704" s="23">
        <f t="shared" si="184"/>
        <v>0</v>
      </c>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v>480</v>
      </c>
      <c r="AS704" s="16"/>
      <c r="AT704" s="16"/>
      <c r="AU704" s="16"/>
      <c r="AV704" s="16"/>
      <c r="AW704" s="16"/>
      <c r="AX704" s="16"/>
      <c r="AY704" s="16"/>
      <c r="AZ704" s="16"/>
      <c r="BA704" s="16"/>
      <c r="BB704" s="16"/>
      <c r="BC704" s="16"/>
      <c r="BD704" s="16"/>
      <c r="BE704" s="16"/>
      <c r="BF704" s="16"/>
      <c r="BG704" s="23">
        <f t="shared" si="189"/>
        <v>480</v>
      </c>
      <c r="BH704" s="24">
        <f t="shared" si="173"/>
        <v>8</v>
      </c>
      <c r="BI704" s="25">
        <f t="shared" si="195"/>
        <v>0</v>
      </c>
      <c r="BJ704" s="25">
        <f t="shared" si="191"/>
        <v>0</v>
      </c>
      <c r="BK704" s="26">
        <f t="shared" si="192"/>
        <v>0</v>
      </c>
      <c r="BL704" s="26">
        <f t="shared" si="193"/>
        <v>0</v>
      </c>
      <c r="BM704" s="26">
        <f t="shared" si="194"/>
        <v>0</v>
      </c>
      <c r="BN704" s="27">
        <f t="shared" si="180"/>
        <v>0</v>
      </c>
      <c r="BO704" s="27">
        <f t="shared" si="181"/>
        <v>0</v>
      </c>
      <c r="BP704" s="27">
        <f t="shared" si="182"/>
        <v>8</v>
      </c>
      <c r="BQ704" s="28">
        <f t="shared" si="183"/>
        <v>0</v>
      </c>
      <c r="BR704" s="29"/>
      <c r="BS704" s="29"/>
      <c r="BT704" s="29"/>
      <c r="BU704" s="30"/>
      <c r="BV704" s="29"/>
      <c r="BW704" s="16">
        <f t="shared" si="179"/>
        <v>0</v>
      </c>
    </row>
    <row r="705" spans="1:75" x14ac:dyDescent="0.3">
      <c r="A705" s="14">
        <v>704</v>
      </c>
      <c r="B705" s="15">
        <v>46063</v>
      </c>
      <c r="C705" s="23" t="s">
        <v>38</v>
      </c>
      <c r="D705" s="17" t="str">
        <f t="shared" si="188"/>
        <v>IG</v>
      </c>
      <c r="E705" s="18" t="s">
        <v>99</v>
      </c>
      <c r="F705" s="18" t="s">
        <v>75</v>
      </c>
      <c r="G705" s="19" t="s">
        <v>127</v>
      </c>
      <c r="H705" s="19"/>
      <c r="I705" s="19"/>
      <c r="J705" s="20">
        <v>104247</v>
      </c>
      <c r="K705" s="21" t="str">
        <f>VLOOKUP(J705,'[2]Item List (3)'!A$1:B$110000,2,FALSE)</f>
        <v>IR.209</v>
      </c>
      <c r="L705" s="20">
        <v>260104001</v>
      </c>
      <c r="M705" s="16" t="s">
        <v>138</v>
      </c>
      <c r="N705" s="16">
        <v>30</v>
      </c>
      <c r="O705" s="22">
        <f t="shared" si="172"/>
        <v>120</v>
      </c>
      <c r="P705" s="16">
        <v>1</v>
      </c>
      <c r="Q705" s="16">
        <v>449</v>
      </c>
      <c r="R705" s="16">
        <v>37</v>
      </c>
      <c r="S705" s="16">
        <v>2</v>
      </c>
      <c r="T705" s="16">
        <v>4</v>
      </c>
      <c r="U705" s="23">
        <f t="shared" si="184"/>
        <v>455</v>
      </c>
      <c r="V705" s="16">
        <v>265</v>
      </c>
      <c r="W705" s="16"/>
      <c r="X705" s="16"/>
      <c r="Y705" s="16"/>
      <c r="Z705" s="16">
        <v>35</v>
      </c>
      <c r="AA705" s="16"/>
      <c r="AB705" s="16"/>
      <c r="AC705" s="16"/>
      <c r="AD705" s="16"/>
      <c r="AE705" s="16"/>
      <c r="AF705" s="16"/>
      <c r="AG705" s="16"/>
      <c r="AH705" s="16"/>
      <c r="AI705" s="16"/>
      <c r="AJ705" s="16"/>
      <c r="AK705" s="16"/>
      <c r="AL705" s="16"/>
      <c r="AM705" s="16"/>
      <c r="AN705" s="16"/>
      <c r="AO705" s="16"/>
      <c r="AP705" s="16">
        <v>10</v>
      </c>
      <c r="AQ705" s="16"/>
      <c r="AR705" s="16">
        <v>170</v>
      </c>
      <c r="AS705" s="16"/>
      <c r="AT705" s="16"/>
      <c r="AU705" s="16"/>
      <c r="AV705" s="16"/>
      <c r="AW705" s="16"/>
      <c r="AX705" s="16"/>
      <c r="AY705" s="16"/>
      <c r="AZ705" s="16"/>
      <c r="BA705" s="16"/>
      <c r="BB705" s="16"/>
      <c r="BC705" s="16"/>
      <c r="BD705" s="16"/>
      <c r="BE705" s="16"/>
      <c r="BF705" s="16"/>
      <c r="BG705" s="23">
        <f t="shared" si="189"/>
        <v>480</v>
      </c>
      <c r="BH705" s="24">
        <f t="shared" si="173"/>
        <v>8</v>
      </c>
      <c r="BI705" s="25">
        <f t="shared" si="195"/>
        <v>4.4166666666666661</v>
      </c>
      <c r="BJ705" s="25">
        <f t="shared" si="191"/>
        <v>55.208333333333329</v>
      </c>
      <c r="BK705" s="26">
        <f t="shared" si="192"/>
        <v>85.849056603773604</v>
      </c>
      <c r="BL705" s="26">
        <f t="shared" si="193"/>
        <v>90.549450549450555</v>
      </c>
      <c r="BM705" s="26">
        <f t="shared" si="194"/>
        <v>42.916666666666679</v>
      </c>
      <c r="BN705" s="27">
        <f t="shared" si="180"/>
        <v>0.16666666666666666</v>
      </c>
      <c r="BO705" s="27">
        <f t="shared" si="181"/>
        <v>940</v>
      </c>
      <c r="BP705" s="27">
        <f t="shared" si="182"/>
        <v>3.416666666666667</v>
      </c>
      <c r="BQ705" s="28">
        <f t="shared" si="183"/>
        <v>410.00000000000006</v>
      </c>
      <c r="BR705" s="29"/>
      <c r="BS705" s="29"/>
      <c r="BT705" s="29"/>
      <c r="BU705" s="30"/>
      <c r="BV705" s="29"/>
      <c r="BW705" s="16">
        <f t="shared" si="179"/>
        <v>449</v>
      </c>
    </row>
    <row r="706" spans="1:75" x14ac:dyDescent="0.3">
      <c r="A706" s="14">
        <v>705</v>
      </c>
      <c r="B706" s="15">
        <v>46063</v>
      </c>
      <c r="C706" s="23" t="s">
        <v>40</v>
      </c>
      <c r="D706" s="17" t="str">
        <f t="shared" si="188"/>
        <v>IG</v>
      </c>
      <c r="E706" s="18" t="s">
        <v>99</v>
      </c>
      <c r="F706" s="18"/>
      <c r="G706" s="19"/>
      <c r="H706" s="19"/>
      <c r="I706" s="19"/>
      <c r="J706" s="20"/>
      <c r="K706" s="21" t="e">
        <f>VLOOKUP(J706,'[2]Item List (3)'!A$1:B$110000,2,FALSE)</f>
        <v>#N/A</v>
      </c>
      <c r="L706" s="20"/>
      <c r="M706" s="16" t="s">
        <v>138</v>
      </c>
      <c r="N706" s="16"/>
      <c r="O706" s="22" t="str">
        <f t="shared" ref="O706:O769" si="196">IFERROR(3600/N706,"")</f>
        <v/>
      </c>
      <c r="P706" s="16"/>
      <c r="Q706" s="16"/>
      <c r="R706" s="16"/>
      <c r="S706" s="16"/>
      <c r="T706" s="16"/>
      <c r="U706" s="23">
        <f t="shared" si="184"/>
        <v>0</v>
      </c>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v>480</v>
      </c>
      <c r="AS706" s="16"/>
      <c r="AT706" s="16"/>
      <c r="AU706" s="16"/>
      <c r="AV706" s="16"/>
      <c r="AW706" s="16"/>
      <c r="AX706" s="16"/>
      <c r="AY706" s="16"/>
      <c r="AZ706" s="16"/>
      <c r="BA706" s="16"/>
      <c r="BB706" s="16"/>
      <c r="BC706" s="16"/>
      <c r="BD706" s="16"/>
      <c r="BE706" s="16"/>
      <c r="BF706" s="16"/>
      <c r="BG706" s="23">
        <f t="shared" si="189"/>
        <v>480</v>
      </c>
      <c r="BH706" s="24">
        <f t="shared" ref="BH706:BH769" si="197">BG706/60</f>
        <v>8</v>
      </c>
      <c r="BI706" s="25">
        <f t="shared" si="195"/>
        <v>0</v>
      </c>
      <c r="BJ706" s="25">
        <f t="shared" si="191"/>
        <v>0</v>
      </c>
      <c r="BK706" s="26">
        <f t="shared" si="192"/>
        <v>0</v>
      </c>
      <c r="BL706" s="26">
        <f t="shared" si="193"/>
        <v>0</v>
      </c>
      <c r="BM706" s="26">
        <f t="shared" si="194"/>
        <v>0</v>
      </c>
      <c r="BN706" s="27">
        <f t="shared" si="180"/>
        <v>0</v>
      </c>
      <c r="BO706" s="27">
        <f t="shared" si="181"/>
        <v>0</v>
      </c>
      <c r="BP706" s="27">
        <f t="shared" si="182"/>
        <v>8</v>
      </c>
      <c r="BQ706" s="28">
        <f t="shared" si="183"/>
        <v>0</v>
      </c>
      <c r="BR706" s="29"/>
      <c r="BS706" s="29"/>
      <c r="BT706" s="29"/>
      <c r="BU706" s="30"/>
      <c r="BV706" s="29"/>
      <c r="BW706" s="16">
        <f t="shared" si="179"/>
        <v>0</v>
      </c>
    </row>
    <row r="707" spans="1:75" x14ac:dyDescent="0.3">
      <c r="A707" s="14">
        <v>706</v>
      </c>
      <c r="B707" s="15">
        <v>46063</v>
      </c>
      <c r="C707" s="23" t="s">
        <v>38</v>
      </c>
      <c r="D707" s="17" t="str">
        <f t="shared" si="188"/>
        <v>HO</v>
      </c>
      <c r="E707" s="18" t="s">
        <v>100</v>
      </c>
      <c r="F707" s="18" t="s">
        <v>101</v>
      </c>
      <c r="G707" s="19" t="s">
        <v>103</v>
      </c>
      <c r="H707" s="19" t="s">
        <v>117</v>
      </c>
      <c r="I707" s="19"/>
      <c r="J707" s="20">
        <v>100261</v>
      </c>
      <c r="K707" s="21" t="str">
        <f>VLOOKUP(J707,'[2]Item List (3)'!A$1:B$110000,2,FALSE)</f>
        <v>IR. 211 YY4</v>
      </c>
      <c r="L707" s="20"/>
      <c r="M707" s="16" t="s">
        <v>138</v>
      </c>
      <c r="N707" s="16">
        <v>45</v>
      </c>
      <c r="O707" s="22">
        <f t="shared" si="196"/>
        <v>80</v>
      </c>
      <c r="P707" s="16">
        <v>1</v>
      </c>
      <c r="Q707" s="16">
        <v>383</v>
      </c>
      <c r="R707" s="16"/>
      <c r="S707" s="16"/>
      <c r="T707" s="16"/>
      <c r="U707" s="23">
        <f t="shared" si="184"/>
        <v>383</v>
      </c>
      <c r="V707" s="16">
        <v>415</v>
      </c>
      <c r="W707" s="16"/>
      <c r="X707" s="16">
        <v>20</v>
      </c>
      <c r="Y707" s="16"/>
      <c r="Z707" s="16"/>
      <c r="AA707" s="16"/>
      <c r="AB707" s="16"/>
      <c r="AC707" s="16"/>
      <c r="AD707" s="16"/>
      <c r="AE707" s="16"/>
      <c r="AF707" s="16"/>
      <c r="AG707" s="16"/>
      <c r="AH707" s="16"/>
      <c r="AI707" s="16"/>
      <c r="AJ707" s="16"/>
      <c r="AK707" s="16"/>
      <c r="AL707" s="16"/>
      <c r="AM707" s="16"/>
      <c r="AN707" s="16"/>
      <c r="AO707" s="16"/>
      <c r="AP707" s="16">
        <v>45</v>
      </c>
      <c r="AQ707" s="16"/>
      <c r="AR707" s="16"/>
      <c r="AS707" s="16"/>
      <c r="AT707" s="16"/>
      <c r="AU707" s="16"/>
      <c r="AV707" s="16"/>
      <c r="AW707" s="16"/>
      <c r="AX707" s="16"/>
      <c r="AY707" s="16"/>
      <c r="AZ707" s="16"/>
      <c r="BA707" s="16"/>
      <c r="BB707" s="16"/>
      <c r="BC707" s="16"/>
      <c r="BD707" s="16"/>
      <c r="BE707" s="16"/>
      <c r="BF707" s="16"/>
      <c r="BG707" s="23">
        <f t="shared" si="189"/>
        <v>480</v>
      </c>
      <c r="BH707" s="24">
        <f t="shared" si="197"/>
        <v>8</v>
      </c>
      <c r="BI707" s="25">
        <f t="shared" si="195"/>
        <v>6.916666666666667</v>
      </c>
      <c r="BJ707" s="25">
        <f t="shared" si="191"/>
        <v>86.458333333333343</v>
      </c>
      <c r="BK707" s="26">
        <f t="shared" si="192"/>
        <v>69.216867469879517</v>
      </c>
      <c r="BL707" s="26">
        <f t="shared" si="193"/>
        <v>100</v>
      </c>
      <c r="BM707" s="26">
        <f t="shared" si="194"/>
        <v>59.843750000000007</v>
      </c>
      <c r="BN707" s="27">
        <f t="shared" si="180"/>
        <v>0.75</v>
      </c>
      <c r="BO707" s="27">
        <f t="shared" si="181"/>
        <v>580</v>
      </c>
      <c r="BP707" s="27">
        <f t="shared" si="182"/>
        <v>0.33333333333333326</v>
      </c>
      <c r="BQ707" s="28">
        <f t="shared" si="183"/>
        <v>26.666666666666661</v>
      </c>
      <c r="BR707" s="29"/>
      <c r="BS707" s="29"/>
      <c r="BT707" s="29"/>
      <c r="BU707" s="30"/>
      <c r="BV707" s="29"/>
      <c r="BW707" s="16">
        <f t="shared" ref="BW707:BW770" si="198">Q707*P707</f>
        <v>383</v>
      </c>
    </row>
    <row r="708" spans="1:75" x14ac:dyDescent="0.3">
      <c r="A708" s="14">
        <v>707</v>
      </c>
      <c r="B708" s="15">
        <v>46063</v>
      </c>
      <c r="C708" s="23" t="s">
        <v>40</v>
      </c>
      <c r="D708" s="17" t="str">
        <f t="shared" si="188"/>
        <v>HO</v>
      </c>
      <c r="E708" s="18" t="s">
        <v>100</v>
      </c>
      <c r="F708" s="18" t="s">
        <v>101</v>
      </c>
      <c r="G708" s="19" t="s">
        <v>105</v>
      </c>
      <c r="H708" s="19" t="s">
        <v>46</v>
      </c>
      <c r="I708" s="19"/>
      <c r="J708" s="20">
        <v>100261</v>
      </c>
      <c r="K708" s="21" t="str">
        <f>VLOOKUP(J708,'[2]Item List (3)'!A$1:B$110000,2,FALSE)</f>
        <v>IR. 211 YY4</v>
      </c>
      <c r="L708" s="20">
        <v>260116004</v>
      </c>
      <c r="M708" s="16" t="s">
        <v>138</v>
      </c>
      <c r="N708" s="16">
        <v>45</v>
      </c>
      <c r="O708" s="22">
        <f t="shared" si="196"/>
        <v>80</v>
      </c>
      <c r="P708" s="16">
        <v>1</v>
      </c>
      <c r="Q708" s="16">
        <v>394</v>
      </c>
      <c r="R708" s="16"/>
      <c r="S708" s="16"/>
      <c r="T708" s="16"/>
      <c r="U708" s="23">
        <f t="shared" si="184"/>
        <v>394</v>
      </c>
      <c r="V708" s="16">
        <v>365</v>
      </c>
      <c r="W708" s="16"/>
      <c r="X708" s="16"/>
      <c r="Y708" s="16"/>
      <c r="Z708" s="16"/>
      <c r="AA708" s="16"/>
      <c r="AB708" s="16"/>
      <c r="AC708" s="16"/>
      <c r="AD708" s="16"/>
      <c r="AE708" s="16"/>
      <c r="AF708" s="16"/>
      <c r="AG708" s="16"/>
      <c r="AH708" s="16"/>
      <c r="AI708" s="16"/>
      <c r="AJ708" s="16"/>
      <c r="AK708" s="16"/>
      <c r="AL708" s="16"/>
      <c r="AM708" s="16"/>
      <c r="AN708" s="16">
        <v>55</v>
      </c>
      <c r="AO708" s="16"/>
      <c r="AP708" s="16">
        <v>30</v>
      </c>
      <c r="AQ708" s="16"/>
      <c r="AR708" s="16"/>
      <c r="AS708" s="16"/>
      <c r="AT708" s="16"/>
      <c r="AU708" s="16"/>
      <c r="AV708" s="16"/>
      <c r="AW708" s="16"/>
      <c r="AX708" s="16"/>
      <c r="AY708" s="16"/>
      <c r="AZ708" s="16">
        <v>30</v>
      </c>
      <c r="BA708" s="16"/>
      <c r="BB708" s="16"/>
      <c r="BC708" s="16"/>
      <c r="BD708" s="16"/>
      <c r="BE708" s="16"/>
      <c r="BF708" s="16"/>
      <c r="BG708" s="23">
        <f t="shared" si="189"/>
        <v>480</v>
      </c>
      <c r="BH708" s="24">
        <f t="shared" si="197"/>
        <v>8</v>
      </c>
      <c r="BI708" s="25">
        <f t="shared" si="195"/>
        <v>6.083333333333333</v>
      </c>
      <c r="BJ708" s="25">
        <f t="shared" si="191"/>
        <v>76.041666666666657</v>
      </c>
      <c r="BK708" s="26">
        <f t="shared" si="192"/>
        <v>80.958904109589042</v>
      </c>
      <c r="BL708" s="26">
        <f t="shared" si="193"/>
        <v>100</v>
      </c>
      <c r="BM708" s="26">
        <f t="shared" si="194"/>
        <v>61.562499999999986</v>
      </c>
      <c r="BN708" s="27">
        <f t="shared" si="180"/>
        <v>0.5</v>
      </c>
      <c r="BO708" s="27">
        <f t="shared" si="181"/>
        <v>600</v>
      </c>
      <c r="BP708" s="27">
        <f t="shared" si="182"/>
        <v>1.4166666666666667</v>
      </c>
      <c r="BQ708" s="28">
        <f t="shared" si="183"/>
        <v>113.33333333333333</v>
      </c>
      <c r="BR708" s="29"/>
      <c r="BS708" s="29"/>
      <c r="BT708" s="29"/>
      <c r="BU708" s="30"/>
      <c r="BV708" s="29"/>
      <c r="BW708" s="16">
        <f t="shared" si="198"/>
        <v>394</v>
      </c>
    </row>
    <row r="709" spans="1:75" x14ac:dyDescent="0.3">
      <c r="A709" s="14">
        <v>708</v>
      </c>
      <c r="B709" s="15">
        <v>46063</v>
      </c>
      <c r="C709" s="23" t="s">
        <v>38</v>
      </c>
      <c r="D709" s="17" t="str">
        <f t="shared" si="188"/>
        <v>HO</v>
      </c>
      <c r="E709" s="18" t="s">
        <v>104</v>
      </c>
      <c r="F709" s="18"/>
      <c r="G709" s="19"/>
      <c r="H709" s="19"/>
      <c r="I709" s="19"/>
      <c r="J709" s="20"/>
      <c r="K709" s="21" t="e">
        <f>VLOOKUP(J709,'[2]Item List (3)'!A$1:B$110000,2,FALSE)</f>
        <v>#N/A</v>
      </c>
      <c r="L709" s="20"/>
      <c r="M709" s="16" t="s">
        <v>138</v>
      </c>
      <c r="N709" s="16"/>
      <c r="O709" s="22" t="str">
        <f t="shared" si="196"/>
        <v/>
      </c>
      <c r="P709" s="16"/>
      <c r="Q709" s="16"/>
      <c r="R709" s="16"/>
      <c r="S709" s="16"/>
      <c r="T709" s="16"/>
      <c r="U709" s="23">
        <f t="shared" si="184"/>
        <v>0</v>
      </c>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v>480</v>
      </c>
      <c r="AS709" s="16"/>
      <c r="AT709" s="16"/>
      <c r="AU709" s="16"/>
      <c r="AV709" s="16"/>
      <c r="AW709" s="16"/>
      <c r="AX709" s="16"/>
      <c r="AY709" s="16"/>
      <c r="AZ709" s="16"/>
      <c r="BA709" s="16"/>
      <c r="BB709" s="16"/>
      <c r="BC709" s="16"/>
      <c r="BD709" s="16"/>
      <c r="BE709" s="16"/>
      <c r="BF709" s="16"/>
      <c r="BG709" s="23">
        <f t="shared" si="189"/>
        <v>480</v>
      </c>
      <c r="BH709" s="24">
        <f t="shared" si="197"/>
        <v>8</v>
      </c>
      <c r="BI709" s="25">
        <f t="shared" si="195"/>
        <v>0</v>
      </c>
      <c r="BJ709" s="25">
        <f t="shared" si="191"/>
        <v>0</v>
      </c>
      <c r="BK709" s="26">
        <f t="shared" si="192"/>
        <v>0</v>
      </c>
      <c r="BL709" s="26">
        <f t="shared" si="193"/>
        <v>0</v>
      </c>
      <c r="BM709" s="26">
        <f t="shared" si="194"/>
        <v>0</v>
      </c>
      <c r="BN709" s="27">
        <f t="shared" ref="BN709:BN772" si="199">(W709+AP709+BE709+BF709)/60</f>
        <v>0</v>
      </c>
      <c r="BO709" s="27">
        <f t="shared" ref="BO709:BO772" si="200">IFERROR(((BH709-BN709)*3600)/N709,0)</f>
        <v>0</v>
      </c>
      <c r="BP709" s="27">
        <f t="shared" ref="BP709:BP772" si="201">IFERROR(SUM(W709:BF709)/60-BN709,0)</f>
        <v>8</v>
      </c>
      <c r="BQ709" s="28">
        <f t="shared" ref="BQ709:BQ772" si="202">IFERROR(BP709*3600/N709,0)</f>
        <v>0</v>
      </c>
      <c r="BR709" s="29"/>
      <c r="BS709" s="29"/>
      <c r="BT709" s="29"/>
      <c r="BU709" s="30"/>
      <c r="BV709" s="29"/>
      <c r="BW709" s="16">
        <f t="shared" si="198"/>
        <v>0</v>
      </c>
    </row>
    <row r="710" spans="1:75" x14ac:dyDescent="0.3">
      <c r="A710" s="14">
        <v>709</v>
      </c>
      <c r="B710" s="15">
        <v>46063</v>
      </c>
      <c r="C710" s="23" t="s">
        <v>40</v>
      </c>
      <c r="D710" s="17" t="str">
        <f t="shared" si="188"/>
        <v>HO</v>
      </c>
      <c r="E710" s="18" t="s">
        <v>104</v>
      </c>
      <c r="F710" s="18"/>
      <c r="G710" s="19"/>
      <c r="H710" s="19"/>
      <c r="I710" s="19"/>
      <c r="J710" s="20"/>
      <c r="K710" s="21" t="e">
        <f>VLOOKUP(J710,'[2]Item List (3)'!A$1:B$110000,2,FALSE)</f>
        <v>#N/A</v>
      </c>
      <c r="L710" s="20"/>
      <c r="M710" s="16" t="s">
        <v>138</v>
      </c>
      <c r="N710" s="16"/>
      <c r="O710" s="22" t="str">
        <f t="shared" si="196"/>
        <v/>
      </c>
      <c r="P710" s="16"/>
      <c r="Q710" s="16"/>
      <c r="R710" s="16"/>
      <c r="S710" s="16"/>
      <c r="T710" s="16"/>
      <c r="U710" s="23">
        <f t="shared" si="184"/>
        <v>0</v>
      </c>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v>480</v>
      </c>
      <c r="AS710" s="16"/>
      <c r="AT710" s="16"/>
      <c r="AU710" s="16"/>
      <c r="AV710" s="16"/>
      <c r="AW710" s="16"/>
      <c r="AX710" s="16"/>
      <c r="AY710" s="16"/>
      <c r="AZ710" s="16"/>
      <c r="BA710" s="16"/>
      <c r="BB710" s="16"/>
      <c r="BC710" s="16"/>
      <c r="BD710" s="16"/>
      <c r="BE710" s="16"/>
      <c r="BF710" s="16"/>
      <c r="BG710" s="23">
        <f t="shared" si="189"/>
        <v>480</v>
      </c>
      <c r="BH710" s="24">
        <f t="shared" si="197"/>
        <v>8</v>
      </c>
      <c r="BI710" s="25">
        <f t="shared" si="195"/>
        <v>0</v>
      </c>
      <c r="BJ710" s="25">
        <f t="shared" si="191"/>
        <v>0</v>
      </c>
      <c r="BK710" s="26">
        <f t="shared" si="192"/>
        <v>0</v>
      </c>
      <c r="BL710" s="26">
        <f t="shared" si="193"/>
        <v>0</v>
      </c>
      <c r="BM710" s="26">
        <f t="shared" si="194"/>
        <v>0</v>
      </c>
      <c r="BN710" s="27">
        <f t="shared" si="199"/>
        <v>0</v>
      </c>
      <c r="BO710" s="27">
        <f t="shared" si="200"/>
        <v>0</v>
      </c>
      <c r="BP710" s="27">
        <f t="shared" si="201"/>
        <v>8</v>
      </c>
      <c r="BQ710" s="28">
        <f t="shared" si="202"/>
        <v>0</v>
      </c>
      <c r="BR710" s="29"/>
      <c r="BS710" s="29"/>
      <c r="BT710" s="29"/>
      <c r="BU710" s="30"/>
      <c r="BV710" s="29"/>
      <c r="BW710" s="16">
        <f t="shared" si="198"/>
        <v>0</v>
      </c>
    </row>
    <row r="711" spans="1:75" x14ac:dyDescent="0.3">
      <c r="A711" s="14">
        <v>710</v>
      </c>
      <c r="B711" s="15">
        <v>46063</v>
      </c>
      <c r="C711" s="23" t="s">
        <v>38</v>
      </c>
      <c r="D711" s="17" t="str">
        <f t="shared" si="188"/>
        <v>HO</v>
      </c>
      <c r="E711" s="18" t="s">
        <v>108</v>
      </c>
      <c r="F711" s="18"/>
      <c r="G711" s="19"/>
      <c r="H711" s="19"/>
      <c r="I711" s="19"/>
      <c r="J711" s="20"/>
      <c r="K711" s="21" t="e">
        <f>VLOOKUP(J711,'[2]Item List (3)'!A$1:B$110000,2,FALSE)</f>
        <v>#N/A</v>
      </c>
      <c r="L711" s="20"/>
      <c r="M711" s="16" t="s">
        <v>138</v>
      </c>
      <c r="N711" s="16"/>
      <c r="O711" s="22" t="str">
        <f t="shared" si="196"/>
        <v/>
      </c>
      <c r="P711" s="16"/>
      <c r="Q711" s="16"/>
      <c r="R711" s="16"/>
      <c r="S711" s="16"/>
      <c r="T711" s="16"/>
      <c r="U711" s="23">
        <f t="shared" si="184"/>
        <v>0</v>
      </c>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v>480</v>
      </c>
      <c r="BG711" s="23">
        <f t="shared" si="189"/>
        <v>480</v>
      </c>
      <c r="BH711" s="24">
        <f t="shared" si="197"/>
        <v>8</v>
      </c>
      <c r="BI711" s="25">
        <f t="shared" si="195"/>
        <v>0</v>
      </c>
      <c r="BJ711" s="25">
        <f t="shared" si="191"/>
        <v>0</v>
      </c>
      <c r="BK711" s="26">
        <f t="shared" si="192"/>
        <v>0</v>
      </c>
      <c r="BL711" s="26">
        <f t="shared" si="193"/>
        <v>0</v>
      </c>
      <c r="BM711" s="26">
        <f t="shared" si="194"/>
        <v>0</v>
      </c>
      <c r="BN711" s="27">
        <f t="shared" si="199"/>
        <v>8</v>
      </c>
      <c r="BO711" s="27">
        <f t="shared" si="200"/>
        <v>0</v>
      </c>
      <c r="BP711" s="27">
        <f t="shared" si="201"/>
        <v>0</v>
      </c>
      <c r="BQ711" s="28">
        <f t="shared" si="202"/>
        <v>0</v>
      </c>
      <c r="BR711" s="29"/>
      <c r="BS711" s="29"/>
      <c r="BT711" s="29"/>
      <c r="BU711" s="30"/>
      <c r="BV711" s="29"/>
      <c r="BW711" s="16">
        <f t="shared" si="198"/>
        <v>0</v>
      </c>
    </row>
    <row r="712" spans="1:75" x14ac:dyDescent="0.3">
      <c r="A712" s="14">
        <v>711</v>
      </c>
      <c r="B712" s="15">
        <v>46063</v>
      </c>
      <c r="C712" s="23" t="s">
        <v>40</v>
      </c>
      <c r="D712" s="17" t="str">
        <f t="shared" si="188"/>
        <v>HO</v>
      </c>
      <c r="E712" s="18" t="s">
        <v>108</v>
      </c>
      <c r="F712" s="18"/>
      <c r="G712" s="19"/>
      <c r="H712" s="19"/>
      <c r="I712" s="19"/>
      <c r="J712" s="20"/>
      <c r="K712" s="21" t="e">
        <f>VLOOKUP(J712,'[2]Item List (3)'!A$1:B$110000,2,FALSE)</f>
        <v>#N/A</v>
      </c>
      <c r="L712" s="20"/>
      <c r="M712" s="16" t="s">
        <v>138</v>
      </c>
      <c r="N712" s="16"/>
      <c r="O712" s="22" t="str">
        <f t="shared" si="196"/>
        <v/>
      </c>
      <c r="P712" s="16"/>
      <c r="Q712" s="16"/>
      <c r="R712" s="16"/>
      <c r="S712" s="16"/>
      <c r="T712" s="16"/>
      <c r="U712" s="23">
        <f t="shared" si="184"/>
        <v>0</v>
      </c>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v>480</v>
      </c>
      <c r="AS712" s="16"/>
      <c r="AT712" s="16"/>
      <c r="AU712" s="16"/>
      <c r="AV712" s="16"/>
      <c r="AW712" s="16"/>
      <c r="AX712" s="16"/>
      <c r="AY712" s="16"/>
      <c r="AZ712" s="16"/>
      <c r="BA712" s="16"/>
      <c r="BB712" s="16"/>
      <c r="BC712" s="16"/>
      <c r="BD712" s="16"/>
      <c r="BE712" s="16"/>
      <c r="BF712" s="16"/>
      <c r="BG712" s="23">
        <f t="shared" si="189"/>
        <v>480</v>
      </c>
      <c r="BH712" s="24">
        <f t="shared" si="197"/>
        <v>8</v>
      </c>
      <c r="BI712" s="25">
        <f t="shared" si="195"/>
        <v>0</v>
      </c>
      <c r="BJ712" s="25">
        <f t="shared" si="191"/>
        <v>0</v>
      </c>
      <c r="BK712" s="26">
        <f t="shared" si="192"/>
        <v>0</v>
      </c>
      <c r="BL712" s="26">
        <f t="shared" si="193"/>
        <v>0</v>
      </c>
      <c r="BM712" s="26">
        <f t="shared" si="194"/>
        <v>0</v>
      </c>
      <c r="BN712" s="27">
        <f t="shared" si="199"/>
        <v>0</v>
      </c>
      <c r="BO712" s="27">
        <f t="shared" si="200"/>
        <v>0</v>
      </c>
      <c r="BP712" s="27">
        <f t="shared" si="201"/>
        <v>8</v>
      </c>
      <c r="BQ712" s="28">
        <f t="shared" si="202"/>
        <v>0</v>
      </c>
      <c r="BR712" s="29"/>
      <c r="BS712" s="29"/>
      <c r="BT712" s="29"/>
      <c r="BU712" s="30"/>
      <c r="BV712" s="29"/>
      <c r="BW712" s="16">
        <f t="shared" si="198"/>
        <v>0</v>
      </c>
    </row>
    <row r="713" spans="1:75" x14ac:dyDescent="0.3">
      <c r="A713" s="14">
        <v>712</v>
      </c>
      <c r="B713" s="15">
        <v>46063</v>
      </c>
      <c r="C713" s="23" t="s">
        <v>38</v>
      </c>
      <c r="D713" s="17" t="str">
        <f t="shared" si="188"/>
        <v>HO</v>
      </c>
      <c r="E713" s="18" t="s">
        <v>111</v>
      </c>
      <c r="F713" s="18" t="s">
        <v>101</v>
      </c>
      <c r="G713" s="19" t="s">
        <v>112</v>
      </c>
      <c r="H713" s="19"/>
      <c r="I713" s="19"/>
      <c r="J713" s="20">
        <v>104299</v>
      </c>
      <c r="K713" s="21" t="str">
        <f>VLOOKUP(J713,'[2]Item List (3)'!A$1:B$110000,2,FALSE)</f>
        <v>IR.9916</v>
      </c>
      <c r="L713" s="20">
        <v>251207010</v>
      </c>
      <c r="M713" s="16" t="s">
        <v>138</v>
      </c>
      <c r="N713" s="16">
        <v>15</v>
      </c>
      <c r="O713" s="22">
        <f t="shared" si="196"/>
        <v>240</v>
      </c>
      <c r="P713" s="16">
        <v>1</v>
      </c>
      <c r="Q713" s="16">
        <v>1515</v>
      </c>
      <c r="R713" s="16"/>
      <c r="S713" s="16"/>
      <c r="T713" s="16"/>
      <c r="U713" s="23">
        <f t="shared" si="184"/>
        <v>1515</v>
      </c>
      <c r="V713" s="16">
        <v>395</v>
      </c>
      <c r="W713" s="16"/>
      <c r="X713" s="16">
        <v>55</v>
      </c>
      <c r="Y713" s="16"/>
      <c r="Z713" s="16"/>
      <c r="AA713" s="16"/>
      <c r="AB713" s="16"/>
      <c r="AC713" s="16"/>
      <c r="AD713" s="16"/>
      <c r="AE713" s="16"/>
      <c r="AF713" s="16"/>
      <c r="AG713" s="16"/>
      <c r="AH713" s="16"/>
      <c r="AI713" s="16"/>
      <c r="AJ713" s="16"/>
      <c r="AK713" s="16"/>
      <c r="AL713" s="16"/>
      <c r="AM713" s="16"/>
      <c r="AN713" s="16"/>
      <c r="AO713" s="16"/>
      <c r="AP713" s="16">
        <v>30</v>
      </c>
      <c r="AQ713" s="16"/>
      <c r="AR713" s="16"/>
      <c r="AS713" s="16"/>
      <c r="AT713" s="16"/>
      <c r="AU713" s="16"/>
      <c r="AV713" s="16"/>
      <c r="AW713" s="16"/>
      <c r="AX713" s="16"/>
      <c r="AY713" s="16"/>
      <c r="AZ713" s="16"/>
      <c r="BA713" s="16"/>
      <c r="BB713" s="16"/>
      <c r="BC713" s="16"/>
      <c r="BD713" s="16"/>
      <c r="BE713" s="16"/>
      <c r="BF713" s="16"/>
      <c r="BG713" s="23">
        <f t="shared" si="189"/>
        <v>480</v>
      </c>
      <c r="BH713" s="24">
        <f t="shared" si="197"/>
        <v>8</v>
      </c>
      <c r="BI713" s="25">
        <f t="shared" si="195"/>
        <v>6.583333333333333</v>
      </c>
      <c r="BJ713" s="25">
        <f t="shared" si="191"/>
        <v>82.291666666666657</v>
      </c>
      <c r="BK713" s="26">
        <f t="shared" si="192"/>
        <v>95.886075949367083</v>
      </c>
      <c r="BL713" s="26">
        <f t="shared" si="193"/>
        <v>100</v>
      </c>
      <c r="BM713" s="26">
        <f t="shared" si="194"/>
        <v>78.906249999999972</v>
      </c>
      <c r="BN713" s="27">
        <f t="shared" si="199"/>
        <v>0.5</v>
      </c>
      <c r="BO713" s="27">
        <f t="shared" si="200"/>
        <v>1800</v>
      </c>
      <c r="BP713" s="27">
        <f t="shared" si="201"/>
        <v>0.91666666666666674</v>
      </c>
      <c r="BQ713" s="28">
        <f t="shared" si="202"/>
        <v>220.00000000000003</v>
      </c>
      <c r="BR713" s="29"/>
      <c r="BS713" s="29"/>
      <c r="BT713" s="29"/>
      <c r="BU713" s="30"/>
      <c r="BV713" s="29"/>
      <c r="BW713" s="16">
        <f t="shared" si="198"/>
        <v>1515</v>
      </c>
    </row>
    <row r="714" spans="1:75" x14ac:dyDescent="0.3">
      <c r="A714" s="14">
        <v>713</v>
      </c>
      <c r="B714" s="15">
        <v>46063</v>
      </c>
      <c r="C714" s="23" t="s">
        <v>40</v>
      </c>
      <c r="D714" s="17" t="str">
        <f t="shared" si="188"/>
        <v>HO</v>
      </c>
      <c r="E714" s="18" t="s">
        <v>111</v>
      </c>
      <c r="F714" s="18"/>
      <c r="G714" s="19"/>
      <c r="H714" s="19"/>
      <c r="I714" s="19"/>
      <c r="J714" s="20"/>
      <c r="K714" s="21" t="e">
        <f>VLOOKUP(J714,'[2]Item List (3)'!A$1:B$110000,2,FALSE)</f>
        <v>#N/A</v>
      </c>
      <c r="L714" s="20"/>
      <c r="M714" s="16" t="s">
        <v>138</v>
      </c>
      <c r="N714" s="16"/>
      <c r="O714" s="22" t="str">
        <f t="shared" si="196"/>
        <v/>
      </c>
      <c r="P714" s="16"/>
      <c r="Q714" s="16"/>
      <c r="R714" s="16"/>
      <c r="S714" s="16"/>
      <c r="T714" s="16"/>
      <c r="U714" s="23">
        <f t="shared" si="184"/>
        <v>0</v>
      </c>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v>480</v>
      </c>
      <c r="AS714" s="16"/>
      <c r="AT714" s="16"/>
      <c r="AU714" s="16"/>
      <c r="AV714" s="16"/>
      <c r="AW714" s="16"/>
      <c r="AX714" s="16"/>
      <c r="AY714" s="16"/>
      <c r="AZ714" s="16"/>
      <c r="BA714" s="16"/>
      <c r="BB714" s="16"/>
      <c r="BC714" s="16"/>
      <c r="BD714" s="16"/>
      <c r="BE714" s="16"/>
      <c r="BF714" s="16"/>
      <c r="BG714" s="23">
        <f t="shared" si="189"/>
        <v>480</v>
      </c>
      <c r="BH714" s="24">
        <f t="shared" si="197"/>
        <v>8</v>
      </c>
      <c r="BI714" s="25">
        <f t="shared" si="195"/>
        <v>0</v>
      </c>
      <c r="BJ714" s="25">
        <f t="shared" si="191"/>
        <v>0</v>
      </c>
      <c r="BK714" s="26">
        <f t="shared" si="192"/>
        <v>0</v>
      </c>
      <c r="BL714" s="26">
        <f t="shared" si="193"/>
        <v>0</v>
      </c>
      <c r="BM714" s="26">
        <f t="shared" si="194"/>
        <v>0</v>
      </c>
      <c r="BN714" s="27">
        <f t="shared" si="199"/>
        <v>0</v>
      </c>
      <c r="BO714" s="27">
        <f t="shared" si="200"/>
        <v>0</v>
      </c>
      <c r="BP714" s="27">
        <f t="shared" si="201"/>
        <v>8</v>
      </c>
      <c r="BQ714" s="28">
        <f t="shared" si="202"/>
        <v>0</v>
      </c>
      <c r="BR714" s="29"/>
      <c r="BS714" s="29"/>
      <c r="BT714" s="29"/>
      <c r="BU714" s="30"/>
      <c r="BV714" s="29"/>
      <c r="BW714" s="16">
        <f t="shared" si="198"/>
        <v>0</v>
      </c>
    </row>
    <row r="715" spans="1:75" x14ac:dyDescent="0.3">
      <c r="A715" s="14">
        <v>714</v>
      </c>
      <c r="B715" s="15">
        <v>46063</v>
      </c>
      <c r="C715" s="23" t="s">
        <v>38</v>
      </c>
      <c r="D715" s="17" t="str">
        <f t="shared" si="188"/>
        <v>HO</v>
      </c>
      <c r="E715" s="18" t="s">
        <v>113</v>
      </c>
      <c r="F715" s="18"/>
      <c r="G715" s="19"/>
      <c r="H715" s="19"/>
      <c r="I715" s="19"/>
      <c r="J715" s="20"/>
      <c r="K715" s="21" t="e">
        <f>VLOOKUP(J715,'[2]Item List (3)'!A$1:B$110000,2,FALSE)</f>
        <v>#N/A</v>
      </c>
      <c r="L715" s="20"/>
      <c r="M715" s="16" t="s">
        <v>138</v>
      </c>
      <c r="N715" s="16"/>
      <c r="O715" s="22" t="str">
        <f t="shared" si="196"/>
        <v/>
      </c>
      <c r="P715" s="16"/>
      <c r="Q715" s="16"/>
      <c r="R715" s="16"/>
      <c r="S715" s="16"/>
      <c r="T715" s="16"/>
      <c r="U715" s="23">
        <f t="shared" si="184"/>
        <v>0</v>
      </c>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v>480</v>
      </c>
      <c r="AV715" s="16"/>
      <c r="AW715" s="16"/>
      <c r="AX715" s="16"/>
      <c r="AY715" s="16"/>
      <c r="AZ715" s="16"/>
      <c r="BA715" s="16"/>
      <c r="BB715" s="16"/>
      <c r="BC715" s="16"/>
      <c r="BD715" s="16"/>
      <c r="BE715" s="16"/>
      <c r="BF715" s="16"/>
      <c r="BG715" s="23">
        <f t="shared" si="189"/>
        <v>480</v>
      </c>
      <c r="BH715" s="24">
        <f t="shared" si="197"/>
        <v>8</v>
      </c>
      <c r="BI715" s="25">
        <f t="shared" si="195"/>
        <v>0</v>
      </c>
      <c r="BJ715" s="25">
        <f t="shared" si="191"/>
        <v>0</v>
      </c>
      <c r="BK715" s="26">
        <f t="shared" si="192"/>
        <v>0</v>
      </c>
      <c r="BL715" s="26">
        <f t="shared" si="193"/>
        <v>0</v>
      </c>
      <c r="BM715" s="26">
        <f t="shared" si="194"/>
        <v>0</v>
      </c>
      <c r="BN715" s="27">
        <f t="shared" si="199"/>
        <v>0</v>
      </c>
      <c r="BO715" s="27">
        <f t="shared" si="200"/>
        <v>0</v>
      </c>
      <c r="BP715" s="27">
        <f t="shared" si="201"/>
        <v>8</v>
      </c>
      <c r="BQ715" s="28">
        <f t="shared" si="202"/>
        <v>0</v>
      </c>
      <c r="BR715" s="29"/>
      <c r="BS715" s="29"/>
      <c r="BT715" s="29"/>
      <c r="BU715" s="30"/>
      <c r="BV715" s="29"/>
      <c r="BW715" s="16">
        <f t="shared" si="198"/>
        <v>0</v>
      </c>
    </row>
    <row r="716" spans="1:75" x14ac:dyDescent="0.3">
      <c r="A716" s="14">
        <v>715</v>
      </c>
      <c r="B716" s="15">
        <v>46063</v>
      </c>
      <c r="C716" s="23" t="s">
        <v>40</v>
      </c>
      <c r="D716" s="17" t="str">
        <f t="shared" si="188"/>
        <v>HO</v>
      </c>
      <c r="E716" s="18" t="s">
        <v>113</v>
      </c>
      <c r="F716" s="18"/>
      <c r="G716" s="19"/>
      <c r="H716" s="19"/>
      <c r="I716" s="19"/>
      <c r="J716" s="20"/>
      <c r="K716" s="21" t="e">
        <f>VLOOKUP(J716,'[2]Item List (3)'!A$1:B$110000,2,FALSE)</f>
        <v>#N/A</v>
      </c>
      <c r="L716" s="20"/>
      <c r="M716" s="16" t="s">
        <v>138</v>
      </c>
      <c r="N716" s="16"/>
      <c r="O716" s="22" t="str">
        <f t="shared" si="196"/>
        <v/>
      </c>
      <c r="P716" s="16"/>
      <c r="Q716" s="16"/>
      <c r="R716" s="16"/>
      <c r="S716" s="16"/>
      <c r="T716" s="16"/>
      <c r="U716" s="23">
        <f t="shared" si="184"/>
        <v>0</v>
      </c>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v>480</v>
      </c>
      <c r="AS716" s="16"/>
      <c r="AT716" s="16"/>
      <c r="AU716" s="16"/>
      <c r="AV716" s="16"/>
      <c r="AW716" s="16"/>
      <c r="AX716" s="16"/>
      <c r="AY716" s="16"/>
      <c r="AZ716" s="16"/>
      <c r="BA716" s="16"/>
      <c r="BB716" s="16"/>
      <c r="BC716" s="16"/>
      <c r="BD716" s="16"/>
      <c r="BE716" s="16"/>
      <c r="BF716" s="16"/>
      <c r="BG716" s="23">
        <f t="shared" si="189"/>
        <v>480</v>
      </c>
      <c r="BH716" s="24">
        <f t="shared" si="197"/>
        <v>8</v>
      </c>
      <c r="BI716" s="25">
        <f t="shared" si="195"/>
        <v>0</v>
      </c>
      <c r="BJ716" s="25">
        <f t="shared" si="191"/>
        <v>0</v>
      </c>
      <c r="BK716" s="26">
        <f t="shared" si="192"/>
        <v>0</v>
      </c>
      <c r="BL716" s="26">
        <f t="shared" si="193"/>
        <v>0</v>
      </c>
      <c r="BM716" s="26">
        <f t="shared" si="194"/>
        <v>0</v>
      </c>
      <c r="BN716" s="27">
        <f t="shared" si="199"/>
        <v>0</v>
      </c>
      <c r="BO716" s="27">
        <f t="shared" si="200"/>
        <v>0</v>
      </c>
      <c r="BP716" s="27">
        <f t="shared" si="201"/>
        <v>8</v>
      </c>
      <c r="BQ716" s="28">
        <f t="shared" si="202"/>
        <v>0</v>
      </c>
      <c r="BR716" s="29"/>
      <c r="BS716" s="29"/>
      <c r="BT716" s="29"/>
      <c r="BU716" s="30"/>
      <c r="BV716" s="29"/>
      <c r="BW716" s="16">
        <f t="shared" si="198"/>
        <v>0</v>
      </c>
    </row>
    <row r="717" spans="1:75" x14ac:dyDescent="0.3">
      <c r="A717" s="14">
        <v>716</v>
      </c>
      <c r="B717" s="15">
        <v>46063</v>
      </c>
      <c r="C717" s="23" t="s">
        <v>38</v>
      </c>
      <c r="D717" s="17" t="str">
        <f t="shared" si="188"/>
        <v>HO</v>
      </c>
      <c r="E717" s="18" t="s">
        <v>115</v>
      </c>
      <c r="F717" s="18"/>
      <c r="G717" s="19"/>
      <c r="H717" s="19"/>
      <c r="I717" s="19"/>
      <c r="J717" s="20"/>
      <c r="K717" s="21" t="e">
        <f>VLOOKUP(J717,'[2]Item List (3)'!A$1:B$110000,2,FALSE)</f>
        <v>#N/A</v>
      </c>
      <c r="L717" s="20"/>
      <c r="M717" s="16" t="s">
        <v>138</v>
      </c>
      <c r="N717" s="16"/>
      <c r="O717" s="22" t="str">
        <f t="shared" si="196"/>
        <v/>
      </c>
      <c r="P717" s="16"/>
      <c r="Q717" s="16"/>
      <c r="R717" s="16"/>
      <c r="S717" s="16"/>
      <c r="T717" s="16"/>
      <c r="U717" s="23">
        <f t="shared" si="184"/>
        <v>0</v>
      </c>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v>480</v>
      </c>
      <c r="BG717" s="23">
        <f t="shared" si="189"/>
        <v>480</v>
      </c>
      <c r="BH717" s="24">
        <f t="shared" si="197"/>
        <v>8</v>
      </c>
      <c r="BI717" s="25">
        <f t="shared" si="195"/>
        <v>0</v>
      </c>
      <c r="BJ717" s="25">
        <f t="shared" si="191"/>
        <v>0</v>
      </c>
      <c r="BK717" s="26">
        <f t="shared" si="192"/>
        <v>0</v>
      </c>
      <c r="BL717" s="26">
        <f t="shared" si="193"/>
        <v>0</v>
      </c>
      <c r="BM717" s="26">
        <f t="shared" si="194"/>
        <v>0</v>
      </c>
      <c r="BN717" s="27">
        <f t="shared" si="199"/>
        <v>8</v>
      </c>
      <c r="BO717" s="27">
        <f t="shared" si="200"/>
        <v>0</v>
      </c>
      <c r="BP717" s="27">
        <f t="shared" si="201"/>
        <v>0</v>
      </c>
      <c r="BQ717" s="28">
        <f t="shared" si="202"/>
        <v>0</v>
      </c>
      <c r="BR717" s="29"/>
      <c r="BS717" s="29"/>
      <c r="BT717" s="29"/>
      <c r="BU717" s="30"/>
      <c r="BV717" s="29"/>
      <c r="BW717" s="16">
        <f t="shared" si="198"/>
        <v>0</v>
      </c>
    </row>
    <row r="718" spans="1:75" x14ac:dyDescent="0.3">
      <c r="A718" s="14">
        <v>717</v>
      </c>
      <c r="B718" s="15">
        <v>46063</v>
      </c>
      <c r="C718" s="23" t="s">
        <v>40</v>
      </c>
      <c r="D718" s="17" t="str">
        <f t="shared" si="188"/>
        <v>HO</v>
      </c>
      <c r="E718" s="18" t="s">
        <v>115</v>
      </c>
      <c r="F718" s="18"/>
      <c r="G718" s="19"/>
      <c r="H718" s="19"/>
      <c r="I718" s="19"/>
      <c r="J718" s="20"/>
      <c r="K718" s="21" t="e">
        <f>VLOOKUP(J718,'[2]Item List (3)'!A$1:B$110000,2,FALSE)</f>
        <v>#N/A</v>
      </c>
      <c r="L718" s="20"/>
      <c r="M718" s="16" t="s">
        <v>138</v>
      </c>
      <c r="N718" s="16"/>
      <c r="O718" s="22" t="str">
        <f t="shared" si="196"/>
        <v/>
      </c>
      <c r="P718" s="16"/>
      <c r="Q718" s="16"/>
      <c r="R718" s="16"/>
      <c r="S718" s="16"/>
      <c r="T718" s="16"/>
      <c r="U718" s="23">
        <f t="shared" si="184"/>
        <v>0</v>
      </c>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v>480</v>
      </c>
      <c r="BG718" s="23">
        <f t="shared" si="189"/>
        <v>480</v>
      </c>
      <c r="BH718" s="24">
        <f t="shared" si="197"/>
        <v>8</v>
      </c>
      <c r="BI718" s="25">
        <f t="shared" si="195"/>
        <v>0</v>
      </c>
      <c r="BJ718" s="25">
        <f t="shared" si="191"/>
        <v>0</v>
      </c>
      <c r="BK718" s="26">
        <f t="shared" si="192"/>
        <v>0</v>
      </c>
      <c r="BL718" s="26">
        <f t="shared" si="193"/>
        <v>0</v>
      </c>
      <c r="BM718" s="26">
        <f t="shared" si="194"/>
        <v>0</v>
      </c>
      <c r="BN718" s="27">
        <f t="shared" si="199"/>
        <v>8</v>
      </c>
      <c r="BO718" s="27">
        <f t="shared" si="200"/>
        <v>0</v>
      </c>
      <c r="BP718" s="27">
        <f t="shared" si="201"/>
        <v>0</v>
      </c>
      <c r="BQ718" s="28">
        <f t="shared" si="202"/>
        <v>0</v>
      </c>
      <c r="BR718" s="29"/>
      <c r="BS718" s="29"/>
      <c r="BT718" s="29"/>
      <c r="BU718" s="30"/>
      <c r="BV718" s="29"/>
      <c r="BW718" s="16">
        <f t="shared" si="198"/>
        <v>0</v>
      </c>
    </row>
    <row r="719" spans="1:75" x14ac:dyDescent="0.3">
      <c r="A719" s="14">
        <v>718</v>
      </c>
      <c r="B719" s="15">
        <v>46063</v>
      </c>
      <c r="C719" s="23" t="s">
        <v>38</v>
      </c>
      <c r="D719" s="17" t="str">
        <f t="shared" si="188"/>
        <v>HO</v>
      </c>
      <c r="E719" s="18" t="s">
        <v>116</v>
      </c>
      <c r="F719" s="18" t="s">
        <v>101</v>
      </c>
      <c r="G719" s="19" t="s">
        <v>114</v>
      </c>
      <c r="H719" s="19"/>
      <c r="I719" s="19"/>
      <c r="J719" s="20">
        <v>200497.11</v>
      </c>
      <c r="K719" s="21" t="str">
        <f>VLOOKUP(J719,'[2]Item List (3)'!A$1:B$110000,2,FALSE)</f>
        <v>OR.MNA6718G</v>
      </c>
      <c r="L719" s="20">
        <v>260129020</v>
      </c>
      <c r="M719" s="16" t="s">
        <v>141</v>
      </c>
      <c r="N719" s="16">
        <v>15</v>
      </c>
      <c r="O719" s="22">
        <f t="shared" si="196"/>
        <v>240</v>
      </c>
      <c r="P719" s="16">
        <v>1</v>
      </c>
      <c r="Q719" s="16">
        <v>824</v>
      </c>
      <c r="R719" s="16"/>
      <c r="S719" s="16"/>
      <c r="T719" s="16"/>
      <c r="U719" s="23">
        <f t="shared" si="184"/>
        <v>824</v>
      </c>
      <c r="V719" s="16">
        <v>205</v>
      </c>
      <c r="W719" s="16"/>
      <c r="X719" s="16"/>
      <c r="Y719" s="16"/>
      <c r="Z719" s="16"/>
      <c r="AA719" s="16"/>
      <c r="AB719" s="16"/>
      <c r="AC719" s="16"/>
      <c r="AD719" s="16"/>
      <c r="AE719" s="16"/>
      <c r="AF719" s="16"/>
      <c r="AG719" s="16"/>
      <c r="AH719" s="16"/>
      <c r="AI719" s="16"/>
      <c r="AJ719" s="16"/>
      <c r="AK719" s="16"/>
      <c r="AL719" s="16"/>
      <c r="AM719" s="16"/>
      <c r="AN719" s="16"/>
      <c r="AO719" s="16"/>
      <c r="AP719" s="16">
        <v>20</v>
      </c>
      <c r="AQ719" s="16"/>
      <c r="AR719" s="16">
        <v>255</v>
      </c>
      <c r="AS719" s="16"/>
      <c r="AT719" s="16"/>
      <c r="AU719" s="16"/>
      <c r="AV719" s="16"/>
      <c r="AW719" s="16"/>
      <c r="AX719" s="16"/>
      <c r="AY719" s="16"/>
      <c r="AZ719" s="16"/>
      <c r="BA719" s="16"/>
      <c r="BB719" s="16"/>
      <c r="BC719" s="16"/>
      <c r="BD719" s="16"/>
      <c r="BE719" s="16"/>
      <c r="BF719" s="16"/>
      <c r="BG719" s="23">
        <f t="shared" si="189"/>
        <v>480</v>
      </c>
      <c r="BH719" s="24">
        <f t="shared" si="197"/>
        <v>8</v>
      </c>
      <c r="BI719" s="25">
        <f t="shared" si="195"/>
        <v>3.416666666666667</v>
      </c>
      <c r="BJ719" s="25">
        <f t="shared" si="191"/>
        <v>42.708333333333336</v>
      </c>
      <c r="BK719" s="26">
        <f t="shared" si="192"/>
        <v>100.48780487804876</v>
      </c>
      <c r="BL719" s="26">
        <f t="shared" si="193"/>
        <v>100</v>
      </c>
      <c r="BM719" s="26">
        <f t="shared" si="194"/>
        <v>42.916666666666664</v>
      </c>
      <c r="BN719" s="27">
        <f t="shared" si="199"/>
        <v>0.33333333333333331</v>
      </c>
      <c r="BO719" s="27">
        <f t="shared" si="200"/>
        <v>1840</v>
      </c>
      <c r="BP719" s="27">
        <f t="shared" si="201"/>
        <v>4.25</v>
      </c>
      <c r="BQ719" s="28">
        <f t="shared" si="202"/>
        <v>1020</v>
      </c>
      <c r="BR719" s="29"/>
      <c r="BS719" s="29"/>
      <c r="BT719" s="29"/>
      <c r="BU719" s="30"/>
      <c r="BV719" s="29"/>
      <c r="BW719" s="16">
        <f t="shared" si="198"/>
        <v>824</v>
      </c>
    </row>
    <row r="720" spans="1:75" x14ac:dyDescent="0.3">
      <c r="A720" s="14">
        <v>719</v>
      </c>
      <c r="B720" s="15">
        <v>46063</v>
      </c>
      <c r="C720" s="23" t="s">
        <v>40</v>
      </c>
      <c r="D720" s="17" t="str">
        <f t="shared" si="188"/>
        <v>HO</v>
      </c>
      <c r="E720" s="18" t="s">
        <v>116</v>
      </c>
      <c r="F720" s="18" t="s">
        <v>101</v>
      </c>
      <c r="G720" s="19" t="s">
        <v>109</v>
      </c>
      <c r="H720" s="19"/>
      <c r="I720" s="19"/>
      <c r="J720" s="20">
        <v>200497.11</v>
      </c>
      <c r="K720" s="21" t="str">
        <f>VLOOKUP(J720,'[2]Item List (3)'!A$1:B$110000,2,FALSE)</f>
        <v>OR.MNA6718G</v>
      </c>
      <c r="L720" s="20">
        <v>260129020</v>
      </c>
      <c r="M720" s="16" t="s">
        <v>141</v>
      </c>
      <c r="N720" s="16">
        <v>15</v>
      </c>
      <c r="O720" s="22">
        <f t="shared" si="196"/>
        <v>240</v>
      </c>
      <c r="P720" s="16">
        <v>1</v>
      </c>
      <c r="Q720" s="16">
        <v>1570</v>
      </c>
      <c r="R720" s="16"/>
      <c r="S720" s="16"/>
      <c r="T720" s="16"/>
      <c r="U720" s="23">
        <f t="shared" si="184"/>
        <v>1570</v>
      </c>
      <c r="V720" s="16">
        <v>405</v>
      </c>
      <c r="W720" s="16"/>
      <c r="X720" s="16">
        <v>15</v>
      </c>
      <c r="Y720" s="16"/>
      <c r="Z720" s="16"/>
      <c r="AA720" s="16"/>
      <c r="AB720" s="16"/>
      <c r="AC720" s="16"/>
      <c r="AD720" s="16"/>
      <c r="AE720" s="16"/>
      <c r="AF720" s="16"/>
      <c r="AG720" s="16"/>
      <c r="AH720" s="16"/>
      <c r="AI720" s="16"/>
      <c r="AJ720" s="16"/>
      <c r="AK720" s="16"/>
      <c r="AL720" s="16"/>
      <c r="AM720" s="16"/>
      <c r="AN720" s="16"/>
      <c r="AO720" s="16"/>
      <c r="AP720" s="16">
        <v>30</v>
      </c>
      <c r="AQ720" s="16"/>
      <c r="AR720" s="16"/>
      <c r="AS720" s="16"/>
      <c r="AT720" s="16"/>
      <c r="AU720" s="16"/>
      <c r="AV720" s="16"/>
      <c r="AW720" s="16"/>
      <c r="AX720" s="16"/>
      <c r="AY720" s="16"/>
      <c r="AZ720" s="16">
        <v>30</v>
      </c>
      <c r="BA720" s="16"/>
      <c r="BB720" s="16"/>
      <c r="BC720" s="16"/>
      <c r="BD720" s="16"/>
      <c r="BE720" s="16"/>
      <c r="BF720" s="16"/>
      <c r="BG720" s="23">
        <f t="shared" si="189"/>
        <v>480</v>
      </c>
      <c r="BH720" s="24">
        <f t="shared" si="197"/>
        <v>8</v>
      </c>
      <c r="BI720" s="25">
        <f t="shared" si="195"/>
        <v>6.75</v>
      </c>
      <c r="BJ720" s="25">
        <f t="shared" si="191"/>
        <v>84.375</v>
      </c>
      <c r="BK720" s="26">
        <f t="shared" si="192"/>
        <v>96.913580246913583</v>
      </c>
      <c r="BL720" s="26">
        <f t="shared" si="193"/>
        <v>100</v>
      </c>
      <c r="BM720" s="26">
        <f t="shared" si="194"/>
        <v>81.770833333333343</v>
      </c>
      <c r="BN720" s="27">
        <f t="shared" si="199"/>
        <v>0.5</v>
      </c>
      <c r="BO720" s="27">
        <f t="shared" si="200"/>
        <v>1800</v>
      </c>
      <c r="BP720" s="27">
        <f t="shared" si="201"/>
        <v>0.75</v>
      </c>
      <c r="BQ720" s="28">
        <f t="shared" si="202"/>
        <v>180</v>
      </c>
      <c r="BR720" s="29"/>
      <c r="BS720" s="29"/>
      <c r="BT720" s="29"/>
      <c r="BU720" s="30"/>
      <c r="BV720" s="29"/>
      <c r="BW720" s="16">
        <f t="shared" si="198"/>
        <v>1570</v>
      </c>
    </row>
    <row r="721" spans="1:75" x14ac:dyDescent="0.3">
      <c r="A721" s="14">
        <v>720</v>
      </c>
      <c r="B721" s="15">
        <v>46063</v>
      </c>
      <c r="C721" s="23" t="s">
        <v>38</v>
      </c>
      <c r="D721" s="17" t="str">
        <f t="shared" si="188"/>
        <v>HO</v>
      </c>
      <c r="E721" s="18" t="s">
        <v>118</v>
      </c>
      <c r="F721" s="18" t="s">
        <v>101</v>
      </c>
      <c r="G721" s="19" t="s">
        <v>107</v>
      </c>
      <c r="H721" s="19" t="s">
        <v>133</v>
      </c>
      <c r="I721" s="19"/>
      <c r="J721" s="20">
        <v>104247</v>
      </c>
      <c r="K721" s="21" t="str">
        <f>VLOOKUP(J721,'[2]Item List (3)'!A$1:B$110000,2,FALSE)</f>
        <v>IR.209</v>
      </c>
      <c r="L721" s="20">
        <v>260104004</v>
      </c>
      <c r="M721" s="16" t="s">
        <v>138</v>
      </c>
      <c r="N721" s="16">
        <v>20</v>
      </c>
      <c r="O721" s="22">
        <f t="shared" si="196"/>
        <v>180</v>
      </c>
      <c r="P721" s="16">
        <v>1</v>
      </c>
      <c r="Q721" s="16">
        <v>1386</v>
      </c>
      <c r="R721" s="16"/>
      <c r="S721" s="16"/>
      <c r="T721" s="16"/>
      <c r="U721" s="23">
        <f t="shared" si="184"/>
        <v>1386</v>
      </c>
      <c r="V721" s="16">
        <v>360</v>
      </c>
      <c r="W721" s="16"/>
      <c r="X721" s="16"/>
      <c r="Y721" s="16"/>
      <c r="Z721" s="16"/>
      <c r="AA721" s="16"/>
      <c r="AB721" s="16"/>
      <c r="AC721" s="16"/>
      <c r="AD721" s="16"/>
      <c r="AE721" s="16"/>
      <c r="AF721" s="16"/>
      <c r="AG721" s="16"/>
      <c r="AH721" s="16"/>
      <c r="AI721" s="16"/>
      <c r="AJ721" s="16"/>
      <c r="AK721" s="16"/>
      <c r="AL721" s="16"/>
      <c r="AM721" s="16"/>
      <c r="AN721" s="16"/>
      <c r="AO721" s="16"/>
      <c r="AP721" s="16">
        <v>20</v>
      </c>
      <c r="AQ721" s="16"/>
      <c r="AR721" s="16"/>
      <c r="AS721" s="16"/>
      <c r="AT721" s="16"/>
      <c r="AU721" s="16"/>
      <c r="AV721" s="16"/>
      <c r="AW721" s="16"/>
      <c r="AX721" s="16"/>
      <c r="AY721" s="16"/>
      <c r="AZ721" s="16"/>
      <c r="BA721" s="16"/>
      <c r="BB721" s="16"/>
      <c r="BC721" s="16">
        <v>100</v>
      </c>
      <c r="BD721" s="16"/>
      <c r="BE721" s="16"/>
      <c r="BF721" s="16"/>
      <c r="BG721" s="23">
        <f t="shared" si="189"/>
        <v>480</v>
      </c>
      <c r="BH721" s="24">
        <f t="shared" si="197"/>
        <v>8</v>
      </c>
      <c r="BI721" s="25">
        <f t="shared" si="195"/>
        <v>6</v>
      </c>
      <c r="BJ721" s="25">
        <f t="shared" si="191"/>
        <v>75</v>
      </c>
      <c r="BK721" s="26">
        <f t="shared" si="192"/>
        <v>128.33333333333334</v>
      </c>
      <c r="BL721" s="26">
        <f t="shared" si="193"/>
        <v>100</v>
      </c>
      <c r="BM721" s="26">
        <f t="shared" si="194"/>
        <v>96.25</v>
      </c>
      <c r="BN721" s="27">
        <f t="shared" si="199"/>
        <v>0.33333333333333331</v>
      </c>
      <c r="BO721" s="27">
        <f t="shared" si="200"/>
        <v>1380</v>
      </c>
      <c r="BP721" s="27">
        <f t="shared" si="201"/>
        <v>1.6666666666666667</v>
      </c>
      <c r="BQ721" s="28">
        <f t="shared" si="202"/>
        <v>300</v>
      </c>
      <c r="BR721" s="29"/>
      <c r="BS721" s="29"/>
      <c r="BT721" s="29"/>
      <c r="BU721" s="30"/>
      <c r="BV721" s="29"/>
      <c r="BW721" s="16">
        <f t="shared" si="198"/>
        <v>1386</v>
      </c>
    </row>
    <row r="722" spans="1:75" x14ac:dyDescent="0.3">
      <c r="A722" s="14">
        <v>721</v>
      </c>
      <c r="B722" s="15">
        <v>46063</v>
      </c>
      <c r="C722" s="23" t="s">
        <v>40</v>
      </c>
      <c r="D722" s="17" t="str">
        <f t="shared" si="188"/>
        <v>HO</v>
      </c>
      <c r="E722" s="18" t="s">
        <v>118</v>
      </c>
      <c r="F722" s="18" t="s">
        <v>101</v>
      </c>
      <c r="G722" s="19" t="s">
        <v>102</v>
      </c>
      <c r="H722" s="19"/>
      <c r="I722" s="19"/>
      <c r="J722" s="20">
        <v>104247</v>
      </c>
      <c r="K722" s="21" t="str">
        <f>VLOOKUP(J722,'[2]Item List (3)'!A$1:B$110000,2,FALSE)</f>
        <v>IR.209</v>
      </c>
      <c r="L722" s="20">
        <v>260104004</v>
      </c>
      <c r="M722" s="16" t="s">
        <v>138</v>
      </c>
      <c r="N722" s="16">
        <v>15</v>
      </c>
      <c r="O722" s="22">
        <f t="shared" si="196"/>
        <v>240</v>
      </c>
      <c r="P722" s="16">
        <v>1</v>
      </c>
      <c r="Q722" s="16">
        <v>1324</v>
      </c>
      <c r="R722" s="16"/>
      <c r="S722" s="16"/>
      <c r="T722" s="16"/>
      <c r="U722" s="23">
        <f t="shared" si="184"/>
        <v>1324</v>
      </c>
      <c r="V722" s="16">
        <v>350</v>
      </c>
      <c r="W722" s="16"/>
      <c r="X722" s="16"/>
      <c r="Y722" s="16"/>
      <c r="Z722" s="16"/>
      <c r="AA722" s="16"/>
      <c r="AB722" s="16"/>
      <c r="AC722" s="16"/>
      <c r="AD722" s="16"/>
      <c r="AE722" s="16"/>
      <c r="AF722" s="16"/>
      <c r="AG722" s="16"/>
      <c r="AH722" s="16"/>
      <c r="AI722" s="16"/>
      <c r="AJ722" s="16"/>
      <c r="AK722" s="16"/>
      <c r="AL722" s="16"/>
      <c r="AM722" s="16"/>
      <c r="AN722" s="16"/>
      <c r="AO722" s="16"/>
      <c r="AP722" s="16">
        <v>50</v>
      </c>
      <c r="AQ722" s="16"/>
      <c r="AR722" s="16"/>
      <c r="AS722" s="16"/>
      <c r="AT722" s="16"/>
      <c r="AU722" s="16"/>
      <c r="AV722" s="16"/>
      <c r="AW722" s="16">
        <v>50</v>
      </c>
      <c r="AX722" s="16"/>
      <c r="AY722" s="16"/>
      <c r="AZ722" s="16">
        <v>30</v>
      </c>
      <c r="BA722" s="16"/>
      <c r="BB722" s="16"/>
      <c r="BC722" s="16"/>
      <c r="BD722" s="16"/>
      <c r="BE722" s="16"/>
      <c r="BF722" s="16"/>
      <c r="BG722" s="23">
        <f t="shared" si="189"/>
        <v>480</v>
      </c>
      <c r="BH722" s="24">
        <f t="shared" si="197"/>
        <v>8</v>
      </c>
      <c r="BI722" s="25">
        <f t="shared" si="195"/>
        <v>5.8333333333333339</v>
      </c>
      <c r="BJ722" s="25">
        <f t="shared" si="191"/>
        <v>72.916666666666671</v>
      </c>
      <c r="BK722" s="26">
        <f t="shared" si="192"/>
        <v>94.571428571428555</v>
      </c>
      <c r="BL722" s="26">
        <f t="shared" si="193"/>
        <v>100</v>
      </c>
      <c r="BM722" s="26">
        <f t="shared" si="194"/>
        <v>68.958333333333314</v>
      </c>
      <c r="BN722" s="27">
        <f t="shared" si="199"/>
        <v>0.83333333333333337</v>
      </c>
      <c r="BO722" s="27">
        <f t="shared" si="200"/>
        <v>1720</v>
      </c>
      <c r="BP722" s="27">
        <f t="shared" si="201"/>
        <v>1.333333333333333</v>
      </c>
      <c r="BQ722" s="28">
        <f t="shared" si="202"/>
        <v>319.99999999999994</v>
      </c>
      <c r="BR722" s="29"/>
      <c r="BS722" s="29"/>
      <c r="BT722" s="29"/>
      <c r="BU722" s="30"/>
      <c r="BV722" s="29"/>
      <c r="BW722" s="16">
        <f t="shared" si="198"/>
        <v>1324</v>
      </c>
    </row>
    <row r="723" spans="1:75" x14ac:dyDescent="0.3">
      <c r="A723" s="14">
        <v>722</v>
      </c>
      <c r="B723" s="15">
        <v>46063</v>
      </c>
      <c r="C723" s="23" t="s">
        <v>38</v>
      </c>
      <c r="D723" s="17" t="str">
        <f t="shared" si="188"/>
        <v>HO</v>
      </c>
      <c r="E723" s="18" t="s">
        <v>119</v>
      </c>
      <c r="F723" s="18" t="s">
        <v>101</v>
      </c>
      <c r="G723" s="19" t="s">
        <v>107</v>
      </c>
      <c r="H723" s="19"/>
      <c r="I723" s="19"/>
      <c r="J723" s="20">
        <v>208247</v>
      </c>
      <c r="K723" s="21" t="str">
        <f>VLOOKUP(J723,'[2]Item List (3)'!A$1:B$110000,2,FALSE)</f>
        <v>OR.209 YY2</v>
      </c>
      <c r="L723" s="20">
        <v>260104004</v>
      </c>
      <c r="M723" s="16" t="s">
        <v>141</v>
      </c>
      <c r="N723" s="16">
        <v>20</v>
      </c>
      <c r="O723" s="22">
        <f t="shared" si="196"/>
        <v>180</v>
      </c>
      <c r="P723" s="16">
        <v>1</v>
      </c>
      <c r="Q723" s="16">
        <v>838</v>
      </c>
      <c r="R723" s="16"/>
      <c r="S723" s="16"/>
      <c r="T723" s="16"/>
      <c r="U723" s="23">
        <f t="shared" si="184"/>
        <v>838</v>
      </c>
      <c r="V723" s="16">
        <v>310</v>
      </c>
      <c r="W723" s="16"/>
      <c r="X723" s="16">
        <v>150</v>
      </c>
      <c r="Y723" s="16"/>
      <c r="Z723" s="16"/>
      <c r="AA723" s="16"/>
      <c r="AB723" s="16"/>
      <c r="AC723" s="16"/>
      <c r="AD723" s="16"/>
      <c r="AE723" s="16"/>
      <c r="AF723" s="16"/>
      <c r="AG723" s="16"/>
      <c r="AH723" s="16"/>
      <c r="AI723" s="16"/>
      <c r="AJ723" s="16"/>
      <c r="AK723" s="16"/>
      <c r="AL723" s="16"/>
      <c r="AM723" s="16"/>
      <c r="AN723" s="16"/>
      <c r="AO723" s="16"/>
      <c r="AP723" s="16">
        <v>20</v>
      </c>
      <c r="AQ723" s="16"/>
      <c r="AR723" s="16"/>
      <c r="AS723" s="16"/>
      <c r="AT723" s="16"/>
      <c r="AU723" s="16"/>
      <c r="AV723" s="16"/>
      <c r="AW723" s="16"/>
      <c r="AX723" s="16"/>
      <c r="AY723" s="16"/>
      <c r="AZ723" s="16"/>
      <c r="BA723" s="16"/>
      <c r="BB723" s="16"/>
      <c r="BC723" s="16"/>
      <c r="BD723" s="16"/>
      <c r="BE723" s="16"/>
      <c r="BF723" s="16"/>
      <c r="BG723" s="23">
        <f t="shared" si="189"/>
        <v>480</v>
      </c>
      <c r="BH723" s="24">
        <f t="shared" si="197"/>
        <v>8</v>
      </c>
      <c r="BI723" s="25">
        <f t="shared" si="195"/>
        <v>5.1666666666666661</v>
      </c>
      <c r="BJ723" s="25">
        <f t="shared" si="191"/>
        <v>64.583333333333329</v>
      </c>
      <c r="BK723" s="26">
        <f t="shared" si="192"/>
        <v>90.107526881720446</v>
      </c>
      <c r="BL723" s="26">
        <f t="shared" si="193"/>
        <v>100</v>
      </c>
      <c r="BM723" s="26">
        <f t="shared" si="194"/>
        <v>58.19444444444445</v>
      </c>
      <c r="BN723" s="27">
        <f t="shared" si="199"/>
        <v>0.33333333333333331</v>
      </c>
      <c r="BO723" s="27">
        <f t="shared" si="200"/>
        <v>1380</v>
      </c>
      <c r="BP723" s="27">
        <f t="shared" si="201"/>
        <v>2.5</v>
      </c>
      <c r="BQ723" s="28">
        <f t="shared" si="202"/>
        <v>450</v>
      </c>
      <c r="BR723" s="29"/>
      <c r="BS723" s="29"/>
      <c r="BT723" s="29"/>
      <c r="BU723" s="30"/>
      <c r="BV723" s="29"/>
      <c r="BW723" s="16">
        <f t="shared" si="198"/>
        <v>838</v>
      </c>
    </row>
    <row r="724" spans="1:75" x14ac:dyDescent="0.3">
      <c r="A724" s="14">
        <v>723</v>
      </c>
      <c r="B724" s="15">
        <v>46063</v>
      </c>
      <c r="C724" s="23" t="s">
        <v>40</v>
      </c>
      <c r="D724" s="17" t="str">
        <f t="shared" si="188"/>
        <v>HO</v>
      </c>
      <c r="E724" s="18" t="s">
        <v>119</v>
      </c>
      <c r="F724" s="18" t="s">
        <v>101</v>
      </c>
      <c r="G724" s="19" t="s">
        <v>102</v>
      </c>
      <c r="H724" s="19"/>
      <c r="I724" s="19"/>
      <c r="J724" s="20">
        <v>208247</v>
      </c>
      <c r="K724" s="21" t="str">
        <f>VLOOKUP(J724,'[2]Item List (3)'!A$1:B$110000,2,FALSE)</f>
        <v>OR.209 YY2</v>
      </c>
      <c r="L724" s="20">
        <v>260104004</v>
      </c>
      <c r="M724" s="16" t="s">
        <v>141</v>
      </c>
      <c r="N724" s="16">
        <v>20</v>
      </c>
      <c r="O724" s="22">
        <f t="shared" si="196"/>
        <v>180</v>
      </c>
      <c r="P724" s="16">
        <v>1</v>
      </c>
      <c r="Q724" s="16">
        <v>1008</v>
      </c>
      <c r="R724" s="16"/>
      <c r="S724" s="16"/>
      <c r="T724" s="16"/>
      <c r="U724" s="23">
        <f t="shared" ref="U724:U787" si="203">Q724+S724+T724</f>
        <v>1008</v>
      </c>
      <c r="V724" s="16">
        <v>405</v>
      </c>
      <c r="W724" s="16"/>
      <c r="X724" s="16"/>
      <c r="Y724" s="16"/>
      <c r="Z724" s="16"/>
      <c r="AA724" s="16"/>
      <c r="AB724" s="16"/>
      <c r="AC724" s="16"/>
      <c r="AD724" s="16"/>
      <c r="AE724" s="16"/>
      <c r="AF724" s="16"/>
      <c r="AG724" s="16"/>
      <c r="AH724" s="16"/>
      <c r="AI724" s="16"/>
      <c r="AJ724" s="16"/>
      <c r="AK724" s="16"/>
      <c r="AL724" s="16"/>
      <c r="AM724" s="16"/>
      <c r="AN724" s="16"/>
      <c r="AO724" s="16"/>
      <c r="AP724" s="16">
        <v>30</v>
      </c>
      <c r="AQ724" s="16"/>
      <c r="AR724" s="16"/>
      <c r="AS724" s="16"/>
      <c r="AT724" s="16"/>
      <c r="AU724" s="16"/>
      <c r="AV724" s="16"/>
      <c r="AW724" s="16"/>
      <c r="AX724" s="16"/>
      <c r="AY724" s="16"/>
      <c r="AZ724" s="16">
        <v>30</v>
      </c>
      <c r="BA724" s="16"/>
      <c r="BB724" s="16"/>
      <c r="BC724" s="16">
        <v>15</v>
      </c>
      <c r="BD724" s="16"/>
      <c r="BE724" s="16"/>
      <c r="BF724" s="16"/>
      <c r="BG724" s="23">
        <f t="shared" si="189"/>
        <v>480</v>
      </c>
      <c r="BH724" s="24">
        <f t="shared" si="197"/>
        <v>8</v>
      </c>
      <c r="BI724" s="25">
        <f t="shared" si="195"/>
        <v>6.75</v>
      </c>
      <c r="BJ724" s="25">
        <f t="shared" si="191"/>
        <v>84.375</v>
      </c>
      <c r="BK724" s="26">
        <f t="shared" si="192"/>
        <v>82.962962962962962</v>
      </c>
      <c r="BL724" s="26">
        <f t="shared" si="193"/>
        <v>100</v>
      </c>
      <c r="BM724" s="26">
        <f t="shared" si="194"/>
        <v>70</v>
      </c>
      <c r="BN724" s="27">
        <f t="shared" si="199"/>
        <v>0.5</v>
      </c>
      <c r="BO724" s="27">
        <f t="shared" si="200"/>
        <v>1350</v>
      </c>
      <c r="BP724" s="27">
        <f t="shared" si="201"/>
        <v>0.75</v>
      </c>
      <c r="BQ724" s="28">
        <f t="shared" si="202"/>
        <v>135</v>
      </c>
      <c r="BR724" s="29"/>
      <c r="BS724" s="29"/>
      <c r="BT724" s="29"/>
      <c r="BU724" s="30"/>
      <c r="BV724" s="29"/>
      <c r="BW724" s="16">
        <f t="shared" si="198"/>
        <v>1008</v>
      </c>
    </row>
    <row r="725" spans="1:75" x14ac:dyDescent="0.3">
      <c r="A725" s="14">
        <v>724</v>
      </c>
      <c r="B725" s="15">
        <v>46064</v>
      </c>
      <c r="C725" s="23" t="s">
        <v>38</v>
      </c>
      <c r="D725" s="17" t="str">
        <f t="shared" si="188"/>
        <v>FG</v>
      </c>
      <c r="E725" s="18" t="s">
        <v>39</v>
      </c>
      <c r="F725" s="18" t="s">
        <v>47</v>
      </c>
      <c r="G725" s="19" t="s">
        <v>42</v>
      </c>
      <c r="H725" s="19" t="s">
        <v>43</v>
      </c>
      <c r="I725" s="19"/>
      <c r="J725" s="20">
        <v>200497.11</v>
      </c>
      <c r="K725" s="21" t="str">
        <f>VLOOKUP(J725,'[2]Item List (3)'!A$1:B$110000,2,FALSE)</f>
        <v>OR.MNA6718G</v>
      </c>
      <c r="L725" s="20">
        <v>260202011</v>
      </c>
      <c r="M725" s="16" t="s">
        <v>141</v>
      </c>
      <c r="N725" s="16"/>
      <c r="O725" s="22" t="str">
        <f t="shared" si="196"/>
        <v/>
      </c>
      <c r="P725" s="16">
        <v>2</v>
      </c>
      <c r="Q725" s="16">
        <v>2880</v>
      </c>
      <c r="R725" s="16"/>
      <c r="S725" s="16"/>
      <c r="T725" s="16"/>
      <c r="U725" s="23">
        <f t="shared" si="203"/>
        <v>2880</v>
      </c>
      <c r="V725" s="16">
        <v>150</v>
      </c>
      <c r="W725" s="16"/>
      <c r="X725" s="16"/>
      <c r="Y725" s="16"/>
      <c r="Z725" s="16"/>
      <c r="AA725" s="16"/>
      <c r="AB725" s="16"/>
      <c r="AC725" s="16"/>
      <c r="AD725" s="16"/>
      <c r="AE725" s="16"/>
      <c r="AF725" s="16"/>
      <c r="AG725" s="16"/>
      <c r="AH725" s="16"/>
      <c r="AI725" s="16"/>
      <c r="AJ725" s="16"/>
      <c r="AK725" s="16"/>
      <c r="AL725" s="16"/>
      <c r="AM725" s="16"/>
      <c r="AN725" s="16"/>
      <c r="AO725" s="16"/>
      <c r="AP725" s="16"/>
      <c r="AQ725" s="16">
        <v>30</v>
      </c>
      <c r="AR725" s="16"/>
      <c r="AS725" s="16"/>
      <c r="AT725" s="16"/>
      <c r="AU725" s="16"/>
      <c r="AV725" s="16"/>
      <c r="AW725" s="16"/>
      <c r="AX725" s="16"/>
      <c r="AY725" s="16"/>
      <c r="AZ725" s="16"/>
      <c r="BA725" s="16"/>
      <c r="BB725" s="16"/>
      <c r="BC725" s="16"/>
      <c r="BD725" s="16"/>
      <c r="BE725" s="16"/>
      <c r="BF725" s="16"/>
      <c r="BG725" s="23">
        <f t="shared" si="189"/>
        <v>180</v>
      </c>
      <c r="BH725" s="24">
        <f t="shared" si="197"/>
        <v>3</v>
      </c>
      <c r="BI725" s="25">
        <f t="shared" si="195"/>
        <v>2.5</v>
      </c>
      <c r="BJ725" s="25">
        <f t="shared" si="191"/>
        <v>83.333333333333343</v>
      </c>
      <c r="BK725" s="26">
        <f t="shared" si="192"/>
        <v>0</v>
      </c>
      <c r="BL725" s="26">
        <f t="shared" si="193"/>
        <v>100</v>
      </c>
      <c r="BM725" s="26">
        <f t="shared" si="194"/>
        <v>0</v>
      </c>
      <c r="BN725" s="27">
        <f t="shared" si="199"/>
        <v>0</v>
      </c>
      <c r="BO725" s="27">
        <f t="shared" si="200"/>
        <v>0</v>
      </c>
      <c r="BP725" s="27">
        <f t="shared" si="201"/>
        <v>0.5</v>
      </c>
      <c r="BQ725" s="28">
        <f t="shared" si="202"/>
        <v>0</v>
      </c>
      <c r="BR725" s="29"/>
      <c r="BS725" s="29"/>
      <c r="BT725" s="29"/>
      <c r="BU725" s="30"/>
      <c r="BV725" s="29"/>
      <c r="BW725" s="16">
        <f t="shared" si="198"/>
        <v>5760</v>
      </c>
    </row>
    <row r="726" spans="1:75" x14ac:dyDescent="0.3">
      <c r="A726" s="14">
        <v>725</v>
      </c>
      <c r="B726" s="15">
        <v>46064</v>
      </c>
      <c r="C726" s="23" t="s">
        <v>38</v>
      </c>
      <c r="D726" s="17" t="str">
        <f t="shared" si="188"/>
        <v>FG</v>
      </c>
      <c r="E726" s="18" t="s">
        <v>39</v>
      </c>
      <c r="F726" s="18" t="s">
        <v>47</v>
      </c>
      <c r="G726" s="19" t="s">
        <v>42</v>
      </c>
      <c r="H726" s="19" t="s">
        <v>43</v>
      </c>
      <c r="I726" s="19"/>
      <c r="J726" s="20">
        <v>208417</v>
      </c>
      <c r="K726" s="21" t="str">
        <f>VLOOKUP(J726,'[2]Item List (3)'!A$1:B$110000,2,FALSE)</f>
        <v>JC.OR 8008</v>
      </c>
      <c r="L726" s="20">
        <v>260110013</v>
      </c>
      <c r="M726" s="16" t="s">
        <v>141</v>
      </c>
      <c r="N726" s="16"/>
      <c r="O726" s="22" t="str">
        <f t="shared" si="196"/>
        <v/>
      </c>
      <c r="P726" s="16">
        <v>2</v>
      </c>
      <c r="Q726" s="16">
        <v>3040</v>
      </c>
      <c r="R726" s="16"/>
      <c r="S726" s="16"/>
      <c r="T726" s="16"/>
      <c r="U726" s="23">
        <f t="shared" si="203"/>
        <v>3040</v>
      </c>
      <c r="V726" s="16">
        <v>180</v>
      </c>
      <c r="W726" s="16">
        <v>120</v>
      </c>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23">
        <f t="shared" si="189"/>
        <v>300</v>
      </c>
      <c r="BH726" s="24">
        <f t="shared" si="197"/>
        <v>5</v>
      </c>
      <c r="BI726" s="25">
        <f t="shared" si="195"/>
        <v>3</v>
      </c>
      <c r="BJ726" s="25">
        <f t="shared" si="191"/>
        <v>60</v>
      </c>
      <c r="BK726" s="26">
        <f t="shared" si="192"/>
        <v>0</v>
      </c>
      <c r="BL726" s="26">
        <f t="shared" si="193"/>
        <v>100</v>
      </c>
      <c r="BM726" s="26">
        <f t="shared" si="194"/>
        <v>0</v>
      </c>
      <c r="BN726" s="27">
        <f t="shared" si="199"/>
        <v>2</v>
      </c>
      <c r="BO726" s="27">
        <f t="shared" si="200"/>
        <v>0</v>
      </c>
      <c r="BP726" s="27">
        <f t="shared" si="201"/>
        <v>0</v>
      </c>
      <c r="BQ726" s="28">
        <f t="shared" si="202"/>
        <v>0</v>
      </c>
      <c r="BR726" s="29"/>
      <c r="BS726" s="29"/>
      <c r="BT726" s="29"/>
      <c r="BU726" s="30"/>
      <c r="BV726" s="29"/>
      <c r="BW726" s="16">
        <f t="shared" si="198"/>
        <v>6080</v>
      </c>
    </row>
    <row r="727" spans="1:75" x14ac:dyDescent="0.3">
      <c r="A727" s="14">
        <v>726</v>
      </c>
      <c r="B727" s="15">
        <v>46064</v>
      </c>
      <c r="C727" s="23" t="s">
        <v>40</v>
      </c>
      <c r="D727" s="17" t="str">
        <f t="shared" si="188"/>
        <v>FG</v>
      </c>
      <c r="E727" s="18" t="s">
        <v>39</v>
      </c>
      <c r="F727" s="18"/>
      <c r="G727" s="19"/>
      <c r="H727" s="19"/>
      <c r="I727" s="19"/>
      <c r="J727" s="20"/>
      <c r="K727" s="21" t="e">
        <f>VLOOKUP(J727,'[2]Item List (3)'!A$1:B$110000,2,FALSE)</f>
        <v>#N/A</v>
      </c>
      <c r="L727" s="20"/>
      <c r="M727" s="16" t="s">
        <v>138</v>
      </c>
      <c r="N727" s="16"/>
      <c r="O727" s="22" t="str">
        <f t="shared" si="196"/>
        <v/>
      </c>
      <c r="P727" s="16"/>
      <c r="Q727" s="16"/>
      <c r="R727" s="16"/>
      <c r="S727" s="16"/>
      <c r="T727" s="16"/>
      <c r="U727" s="23">
        <f t="shared" si="203"/>
        <v>0</v>
      </c>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v>480</v>
      </c>
      <c r="AS727" s="16"/>
      <c r="AT727" s="16"/>
      <c r="AU727" s="16"/>
      <c r="AV727" s="16"/>
      <c r="AW727" s="16"/>
      <c r="AX727" s="16"/>
      <c r="AY727" s="16"/>
      <c r="AZ727" s="16"/>
      <c r="BA727" s="16"/>
      <c r="BB727" s="16"/>
      <c r="BC727" s="16"/>
      <c r="BD727" s="16"/>
      <c r="BE727" s="16"/>
      <c r="BF727" s="16"/>
      <c r="BG727" s="23">
        <f t="shared" si="189"/>
        <v>480</v>
      </c>
      <c r="BH727" s="24">
        <f t="shared" si="197"/>
        <v>8</v>
      </c>
      <c r="BI727" s="25">
        <f t="shared" si="195"/>
        <v>0</v>
      </c>
      <c r="BJ727" s="25">
        <f t="shared" si="191"/>
        <v>0</v>
      </c>
      <c r="BK727" s="26">
        <f t="shared" si="192"/>
        <v>0</v>
      </c>
      <c r="BL727" s="26">
        <f t="shared" si="193"/>
        <v>0</v>
      </c>
      <c r="BM727" s="26">
        <f t="shared" si="194"/>
        <v>0</v>
      </c>
      <c r="BN727" s="27">
        <f t="shared" si="199"/>
        <v>0</v>
      </c>
      <c r="BO727" s="27">
        <f t="shared" si="200"/>
        <v>0</v>
      </c>
      <c r="BP727" s="27">
        <f t="shared" si="201"/>
        <v>8</v>
      </c>
      <c r="BQ727" s="28">
        <f t="shared" si="202"/>
        <v>0</v>
      </c>
      <c r="BR727" s="29"/>
      <c r="BS727" s="29"/>
      <c r="BT727" s="29"/>
      <c r="BU727" s="30"/>
      <c r="BV727" s="29"/>
      <c r="BW727" s="16">
        <f t="shared" si="198"/>
        <v>0</v>
      </c>
    </row>
    <row r="728" spans="1:75" x14ac:dyDescent="0.3">
      <c r="A728" s="14">
        <v>727</v>
      </c>
      <c r="B728" s="15">
        <v>46064</v>
      </c>
      <c r="C728" s="23" t="s">
        <v>38</v>
      </c>
      <c r="D728" s="17" t="str">
        <f t="shared" si="188"/>
        <v>FG</v>
      </c>
      <c r="E728" s="18" t="s">
        <v>44</v>
      </c>
      <c r="F728" s="18" t="s">
        <v>47</v>
      </c>
      <c r="G728" s="19" t="s">
        <v>46</v>
      </c>
      <c r="H728" s="19" t="s">
        <v>48</v>
      </c>
      <c r="I728" s="19"/>
      <c r="J728" s="20">
        <v>100742</v>
      </c>
      <c r="K728" s="21" t="str">
        <f>VLOOKUP(J728,'[2]Item List (3)'!A$1:B$110000,2,FALSE)</f>
        <v>IR.IR 32X41X28</v>
      </c>
      <c r="L728" s="20">
        <v>260127002</v>
      </c>
      <c r="M728" s="16" t="s">
        <v>138</v>
      </c>
      <c r="N728" s="16"/>
      <c r="O728" s="22" t="str">
        <f t="shared" si="196"/>
        <v/>
      </c>
      <c r="P728" s="16">
        <v>3</v>
      </c>
      <c r="Q728" s="16">
        <v>1715</v>
      </c>
      <c r="R728" s="16"/>
      <c r="S728" s="16"/>
      <c r="T728" s="16"/>
      <c r="U728" s="23">
        <f t="shared" si="203"/>
        <v>1715</v>
      </c>
      <c r="V728" s="16">
        <v>240</v>
      </c>
      <c r="W728" s="16"/>
      <c r="X728" s="16"/>
      <c r="Y728" s="16"/>
      <c r="Z728" s="16"/>
      <c r="AA728" s="16"/>
      <c r="AB728" s="16"/>
      <c r="AC728" s="16"/>
      <c r="AD728" s="16"/>
      <c r="AE728" s="16"/>
      <c r="AF728" s="16"/>
      <c r="AG728" s="16"/>
      <c r="AH728" s="16"/>
      <c r="AI728" s="16"/>
      <c r="AJ728" s="16"/>
      <c r="AK728" s="16"/>
      <c r="AL728" s="16"/>
      <c r="AM728" s="16"/>
      <c r="AN728" s="16"/>
      <c r="AO728" s="16"/>
      <c r="AP728" s="16"/>
      <c r="AQ728" s="16">
        <v>120</v>
      </c>
      <c r="AR728" s="16"/>
      <c r="AS728" s="16"/>
      <c r="AT728" s="16"/>
      <c r="AU728" s="16"/>
      <c r="AV728" s="16"/>
      <c r="AW728" s="16"/>
      <c r="AX728" s="16"/>
      <c r="AY728" s="16"/>
      <c r="AZ728" s="16"/>
      <c r="BA728" s="16"/>
      <c r="BB728" s="16"/>
      <c r="BC728" s="16"/>
      <c r="BD728" s="16"/>
      <c r="BE728" s="16"/>
      <c r="BF728" s="16"/>
      <c r="BG728" s="23">
        <f t="shared" si="189"/>
        <v>360</v>
      </c>
      <c r="BH728" s="24">
        <f t="shared" si="197"/>
        <v>6</v>
      </c>
      <c r="BI728" s="25">
        <f t="shared" si="195"/>
        <v>4</v>
      </c>
      <c r="BJ728" s="25">
        <f t="shared" si="191"/>
        <v>66.666666666666657</v>
      </c>
      <c r="BK728" s="26">
        <f t="shared" si="192"/>
        <v>0</v>
      </c>
      <c r="BL728" s="26">
        <f t="shared" si="193"/>
        <v>100</v>
      </c>
      <c r="BM728" s="26">
        <f t="shared" si="194"/>
        <v>0</v>
      </c>
      <c r="BN728" s="27">
        <f t="shared" si="199"/>
        <v>0</v>
      </c>
      <c r="BO728" s="27">
        <f t="shared" si="200"/>
        <v>0</v>
      </c>
      <c r="BP728" s="27">
        <f t="shared" si="201"/>
        <v>2</v>
      </c>
      <c r="BQ728" s="28">
        <f t="shared" si="202"/>
        <v>0</v>
      </c>
      <c r="BR728" s="29"/>
      <c r="BS728" s="29"/>
      <c r="BT728" s="29"/>
      <c r="BU728" s="30"/>
      <c r="BV728" s="29"/>
      <c r="BW728" s="16">
        <f t="shared" si="198"/>
        <v>5145</v>
      </c>
    </row>
    <row r="729" spans="1:75" x14ac:dyDescent="0.3">
      <c r="A729" s="14">
        <v>728</v>
      </c>
      <c r="B729" s="15">
        <v>46064</v>
      </c>
      <c r="C729" s="23" t="s">
        <v>38</v>
      </c>
      <c r="D729" s="17" t="str">
        <f t="shared" si="188"/>
        <v>FG</v>
      </c>
      <c r="E729" s="18" t="s">
        <v>44</v>
      </c>
      <c r="F729" s="18" t="s">
        <v>41</v>
      </c>
      <c r="G729" s="19" t="s">
        <v>46</v>
      </c>
      <c r="H729" s="19" t="s">
        <v>48</v>
      </c>
      <c r="I729" s="19"/>
      <c r="J729" s="20">
        <v>100742</v>
      </c>
      <c r="K729" s="21" t="str">
        <f>VLOOKUP(J729,'[2]Item List (3)'!A$1:B$110000,2,FALSE)</f>
        <v>IR.IR 32X41X28</v>
      </c>
      <c r="L729" s="20">
        <v>260127002</v>
      </c>
      <c r="M729" s="16" t="s">
        <v>138</v>
      </c>
      <c r="N729" s="16"/>
      <c r="O729" s="22" t="str">
        <f t="shared" si="196"/>
        <v/>
      </c>
      <c r="P729" s="16">
        <v>1</v>
      </c>
      <c r="Q729" s="16">
        <v>1715</v>
      </c>
      <c r="R729" s="16"/>
      <c r="S729" s="16"/>
      <c r="T729" s="16"/>
      <c r="U729" s="23">
        <f t="shared" si="203"/>
        <v>1715</v>
      </c>
      <c r="V729" s="16">
        <v>120</v>
      </c>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23">
        <f t="shared" si="189"/>
        <v>120</v>
      </c>
      <c r="BH729" s="24">
        <f t="shared" si="197"/>
        <v>2</v>
      </c>
      <c r="BI729" s="25">
        <f t="shared" si="195"/>
        <v>2</v>
      </c>
      <c r="BJ729" s="25">
        <f t="shared" si="191"/>
        <v>100</v>
      </c>
      <c r="BK729" s="26">
        <f t="shared" si="192"/>
        <v>0</v>
      </c>
      <c r="BL729" s="26">
        <f t="shared" si="193"/>
        <v>100</v>
      </c>
      <c r="BM729" s="26">
        <f t="shared" si="194"/>
        <v>0</v>
      </c>
      <c r="BN729" s="27">
        <f t="shared" si="199"/>
        <v>0</v>
      </c>
      <c r="BO729" s="27">
        <f t="shared" si="200"/>
        <v>0</v>
      </c>
      <c r="BP729" s="27">
        <f t="shared" si="201"/>
        <v>0</v>
      </c>
      <c r="BQ729" s="28">
        <f t="shared" si="202"/>
        <v>0</v>
      </c>
      <c r="BR729" s="29"/>
      <c r="BS729" s="29"/>
      <c r="BT729" s="29"/>
      <c r="BU729" s="30"/>
      <c r="BV729" s="29"/>
      <c r="BW729" s="16">
        <f t="shared" si="198"/>
        <v>1715</v>
      </c>
    </row>
    <row r="730" spans="1:75" x14ac:dyDescent="0.3">
      <c r="A730" s="14">
        <v>729</v>
      </c>
      <c r="B730" s="15">
        <v>46064</v>
      </c>
      <c r="C730" s="23" t="s">
        <v>40</v>
      </c>
      <c r="D730" s="17" t="str">
        <f t="shared" si="188"/>
        <v>FG</v>
      </c>
      <c r="E730" s="18" t="s">
        <v>44</v>
      </c>
      <c r="F730" s="18" t="s">
        <v>47</v>
      </c>
      <c r="G730" s="19" t="s">
        <v>136</v>
      </c>
      <c r="H730" s="19" t="s">
        <v>121</v>
      </c>
      <c r="I730" s="19"/>
      <c r="J730" s="20">
        <v>100742</v>
      </c>
      <c r="K730" s="21" t="str">
        <f>VLOOKUP(J730,'[2]Item List (3)'!A$1:B$110000,2,FALSE)</f>
        <v>IR.IR 32X41X28</v>
      </c>
      <c r="L730" s="20">
        <v>260127002</v>
      </c>
      <c r="M730" s="16" t="s">
        <v>138</v>
      </c>
      <c r="N730" s="16"/>
      <c r="O730" s="22" t="str">
        <f t="shared" si="196"/>
        <v/>
      </c>
      <c r="P730" s="16">
        <v>1</v>
      </c>
      <c r="Q730" s="16">
        <v>2324</v>
      </c>
      <c r="R730" s="16"/>
      <c r="S730" s="16"/>
      <c r="T730" s="16"/>
      <c r="U730" s="23">
        <f t="shared" si="203"/>
        <v>2324</v>
      </c>
      <c r="V730" s="16">
        <v>300</v>
      </c>
      <c r="W730" s="16"/>
      <c r="X730" s="16"/>
      <c r="Y730" s="16"/>
      <c r="Z730" s="16"/>
      <c r="AA730" s="16"/>
      <c r="AB730" s="16"/>
      <c r="AC730" s="16"/>
      <c r="AD730" s="16"/>
      <c r="AE730" s="16"/>
      <c r="AF730" s="16"/>
      <c r="AG730" s="16"/>
      <c r="AH730" s="16"/>
      <c r="AI730" s="16"/>
      <c r="AJ730" s="16"/>
      <c r="AK730" s="16"/>
      <c r="AL730" s="16"/>
      <c r="AM730" s="16"/>
      <c r="AN730" s="16"/>
      <c r="AO730" s="16"/>
      <c r="AP730" s="16"/>
      <c r="AQ730" s="16">
        <v>180</v>
      </c>
      <c r="AR730" s="16"/>
      <c r="AS730" s="16"/>
      <c r="AT730" s="16"/>
      <c r="AU730" s="16"/>
      <c r="AV730" s="16"/>
      <c r="AW730" s="16"/>
      <c r="AX730" s="16"/>
      <c r="AY730" s="16"/>
      <c r="AZ730" s="16"/>
      <c r="BA730" s="16"/>
      <c r="BB730" s="16"/>
      <c r="BC730" s="16"/>
      <c r="BD730" s="16"/>
      <c r="BE730" s="16"/>
      <c r="BF730" s="16"/>
      <c r="BG730" s="23">
        <f t="shared" si="189"/>
        <v>480</v>
      </c>
      <c r="BH730" s="24">
        <f t="shared" si="197"/>
        <v>8</v>
      </c>
      <c r="BI730" s="25">
        <f t="shared" si="195"/>
        <v>5</v>
      </c>
      <c r="BJ730" s="25">
        <f t="shared" si="191"/>
        <v>62.5</v>
      </c>
      <c r="BK730" s="26">
        <f t="shared" si="192"/>
        <v>0</v>
      </c>
      <c r="BL730" s="26">
        <f t="shared" si="193"/>
        <v>100</v>
      </c>
      <c r="BM730" s="26">
        <f t="shared" si="194"/>
        <v>0</v>
      </c>
      <c r="BN730" s="27">
        <f t="shared" si="199"/>
        <v>0</v>
      </c>
      <c r="BO730" s="27">
        <f t="shared" si="200"/>
        <v>0</v>
      </c>
      <c r="BP730" s="27">
        <f t="shared" si="201"/>
        <v>3</v>
      </c>
      <c r="BQ730" s="28">
        <f t="shared" si="202"/>
        <v>0</v>
      </c>
      <c r="BR730" s="29"/>
      <c r="BS730" s="29"/>
      <c r="BT730" s="29"/>
      <c r="BU730" s="30"/>
      <c r="BV730" s="29"/>
      <c r="BW730" s="16">
        <f t="shared" si="198"/>
        <v>2324</v>
      </c>
    </row>
    <row r="731" spans="1:75" x14ac:dyDescent="0.3">
      <c r="A731" s="14">
        <v>730</v>
      </c>
      <c r="B731" s="15">
        <v>46064</v>
      </c>
      <c r="C731" s="23" t="s">
        <v>38</v>
      </c>
      <c r="D731" s="17" t="str">
        <f t="shared" si="188"/>
        <v>CG</v>
      </c>
      <c r="E731" s="18" t="s">
        <v>50</v>
      </c>
      <c r="F731" s="18"/>
      <c r="G731" s="19"/>
      <c r="H731" s="19"/>
      <c r="I731" s="19"/>
      <c r="J731" s="20"/>
      <c r="K731" s="21" t="e">
        <f>VLOOKUP(J731,'[2]Item List (3)'!A$1:B$110000,2,FALSE)</f>
        <v>#N/A</v>
      </c>
      <c r="L731" s="20"/>
      <c r="M731" s="16" t="s">
        <v>138</v>
      </c>
      <c r="N731" s="16"/>
      <c r="O731" s="22" t="str">
        <f t="shared" si="196"/>
        <v/>
      </c>
      <c r="P731" s="16"/>
      <c r="Q731" s="16"/>
      <c r="R731" s="16"/>
      <c r="S731" s="16"/>
      <c r="T731" s="16"/>
      <c r="U731" s="23">
        <f t="shared" si="203"/>
        <v>0</v>
      </c>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v>480</v>
      </c>
      <c r="BG731" s="23">
        <f t="shared" si="189"/>
        <v>480</v>
      </c>
      <c r="BH731" s="24">
        <f t="shared" si="197"/>
        <v>8</v>
      </c>
      <c r="BI731" s="25">
        <f t="shared" si="195"/>
        <v>0</v>
      </c>
      <c r="BJ731" s="25">
        <f t="shared" si="191"/>
        <v>0</v>
      </c>
      <c r="BK731" s="26">
        <f t="shared" si="192"/>
        <v>0</v>
      </c>
      <c r="BL731" s="26">
        <f t="shared" si="193"/>
        <v>0</v>
      </c>
      <c r="BM731" s="26">
        <f t="shared" si="194"/>
        <v>0</v>
      </c>
      <c r="BN731" s="27">
        <f t="shared" si="199"/>
        <v>8</v>
      </c>
      <c r="BO731" s="27">
        <f t="shared" si="200"/>
        <v>0</v>
      </c>
      <c r="BP731" s="27">
        <f t="shared" si="201"/>
        <v>0</v>
      </c>
      <c r="BQ731" s="28">
        <f t="shared" si="202"/>
        <v>0</v>
      </c>
      <c r="BR731" s="29"/>
      <c r="BS731" s="29"/>
      <c r="BT731" s="29"/>
      <c r="BU731" s="30"/>
      <c r="BV731" s="29"/>
      <c r="BW731" s="16">
        <f t="shared" si="198"/>
        <v>0</v>
      </c>
    </row>
    <row r="732" spans="1:75" x14ac:dyDescent="0.3">
      <c r="A732" s="14">
        <v>731</v>
      </c>
      <c r="B732" s="15">
        <v>46064</v>
      </c>
      <c r="C732" s="23" t="s">
        <v>40</v>
      </c>
      <c r="D732" s="17" t="str">
        <f t="shared" si="188"/>
        <v>CG</v>
      </c>
      <c r="E732" s="18" t="s">
        <v>50</v>
      </c>
      <c r="F732" s="18"/>
      <c r="G732" s="19"/>
      <c r="H732" s="19"/>
      <c r="I732" s="19"/>
      <c r="J732" s="20"/>
      <c r="K732" s="21" t="e">
        <f>VLOOKUP(J732,'[2]Item List (3)'!A$1:B$110000,2,FALSE)</f>
        <v>#N/A</v>
      </c>
      <c r="L732" s="20"/>
      <c r="M732" s="16" t="s">
        <v>138</v>
      </c>
      <c r="N732" s="16"/>
      <c r="O732" s="22" t="str">
        <f t="shared" si="196"/>
        <v/>
      </c>
      <c r="P732" s="16"/>
      <c r="Q732" s="16"/>
      <c r="R732" s="16"/>
      <c r="S732" s="16"/>
      <c r="T732" s="16"/>
      <c r="U732" s="23">
        <f t="shared" si="203"/>
        <v>0</v>
      </c>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v>480</v>
      </c>
      <c r="BG732" s="23">
        <f t="shared" si="189"/>
        <v>480</v>
      </c>
      <c r="BH732" s="24">
        <f t="shared" si="197"/>
        <v>8</v>
      </c>
      <c r="BI732" s="25">
        <f t="shared" si="195"/>
        <v>0</v>
      </c>
      <c r="BJ732" s="25">
        <f t="shared" si="191"/>
        <v>0</v>
      </c>
      <c r="BK732" s="26">
        <f t="shared" si="192"/>
        <v>0</v>
      </c>
      <c r="BL732" s="26">
        <f t="shared" si="193"/>
        <v>0</v>
      </c>
      <c r="BM732" s="26">
        <f t="shared" si="194"/>
        <v>0</v>
      </c>
      <c r="BN732" s="27">
        <f t="shared" si="199"/>
        <v>8</v>
      </c>
      <c r="BO732" s="27">
        <f t="shared" si="200"/>
        <v>0</v>
      </c>
      <c r="BP732" s="27">
        <f t="shared" si="201"/>
        <v>0</v>
      </c>
      <c r="BQ732" s="28">
        <f t="shared" si="202"/>
        <v>0</v>
      </c>
      <c r="BR732" s="29"/>
      <c r="BS732" s="29"/>
      <c r="BT732" s="29"/>
      <c r="BU732" s="30"/>
      <c r="BV732" s="29"/>
      <c r="BW732" s="16">
        <f t="shared" si="198"/>
        <v>0</v>
      </c>
    </row>
    <row r="733" spans="1:75" x14ac:dyDescent="0.3">
      <c r="A733" s="14">
        <v>732</v>
      </c>
      <c r="B733" s="15">
        <v>46064</v>
      </c>
      <c r="C733" s="23" t="s">
        <v>38</v>
      </c>
      <c r="D733" s="17" t="str">
        <f t="shared" si="188"/>
        <v>CG</v>
      </c>
      <c r="E733" s="18" t="s">
        <v>51</v>
      </c>
      <c r="F733" s="18" t="s">
        <v>55</v>
      </c>
      <c r="G733" s="19" t="s">
        <v>56</v>
      </c>
      <c r="H733" s="19" t="s">
        <v>117</v>
      </c>
      <c r="I733" s="19"/>
      <c r="J733" s="20">
        <v>208247</v>
      </c>
      <c r="K733" s="21" t="str">
        <f>VLOOKUP(J733,'[2]Item List (3)'!A$1:B$110000,2,FALSE)</f>
        <v>OR.209 YY2</v>
      </c>
      <c r="L733" s="20">
        <v>251221004</v>
      </c>
      <c r="M733" s="16" t="s">
        <v>141</v>
      </c>
      <c r="N733" s="16"/>
      <c r="O733" s="22" t="str">
        <f t="shared" si="196"/>
        <v/>
      </c>
      <c r="P733" s="16">
        <v>1</v>
      </c>
      <c r="Q733" s="16">
        <v>2870</v>
      </c>
      <c r="R733" s="16"/>
      <c r="S733" s="16">
        <v>10</v>
      </c>
      <c r="T733" s="16"/>
      <c r="U733" s="23">
        <f t="shared" si="203"/>
        <v>2880</v>
      </c>
      <c r="V733" s="16">
        <v>120</v>
      </c>
      <c r="W733" s="16"/>
      <c r="X733" s="16"/>
      <c r="Y733" s="16"/>
      <c r="Z733" s="16"/>
      <c r="AA733" s="16"/>
      <c r="AB733" s="16"/>
      <c r="AC733" s="16"/>
      <c r="AD733" s="16"/>
      <c r="AE733" s="16"/>
      <c r="AF733" s="16"/>
      <c r="AG733" s="16"/>
      <c r="AH733" s="16"/>
      <c r="AI733" s="16"/>
      <c r="AJ733" s="16"/>
      <c r="AK733" s="16"/>
      <c r="AL733" s="16"/>
      <c r="AM733" s="16"/>
      <c r="AN733" s="16"/>
      <c r="AO733" s="16"/>
      <c r="AP733" s="16"/>
      <c r="AQ733" s="16">
        <v>60</v>
      </c>
      <c r="AR733" s="16"/>
      <c r="AS733" s="16"/>
      <c r="AT733" s="16"/>
      <c r="AU733" s="16"/>
      <c r="AV733" s="16"/>
      <c r="AW733" s="16"/>
      <c r="AX733" s="16"/>
      <c r="AY733" s="16"/>
      <c r="AZ733" s="16"/>
      <c r="BA733" s="16"/>
      <c r="BB733" s="16"/>
      <c r="BC733" s="16"/>
      <c r="BD733" s="16"/>
      <c r="BE733" s="16"/>
      <c r="BF733" s="16"/>
      <c r="BG733" s="23">
        <f t="shared" si="189"/>
        <v>180</v>
      </c>
      <c r="BH733" s="24">
        <f t="shared" si="197"/>
        <v>3</v>
      </c>
      <c r="BI733" s="25">
        <f t="shared" si="195"/>
        <v>2</v>
      </c>
      <c r="BJ733" s="25">
        <f t="shared" si="191"/>
        <v>66.666666666666657</v>
      </c>
      <c r="BK733" s="26">
        <f t="shared" si="192"/>
        <v>0</v>
      </c>
      <c r="BL733" s="26">
        <f t="shared" si="193"/>
        <v>99.652777777777786</v>
      </c>
      <c r="BM733" s="26">
        <f t="shared" si="194"/>
        <v>0</v>
      </c>
      <c r="BN733" s="27">
        <f t="shared" si="199"/>
        <v>0</v>
      </c>
      <c r="BO733" s="27">
        <f t="shared" si="200"/>
        <v>0</v>
      </c>
      <c r="BP733" s="27">
        <f t="shared" si="201"/>
        <v>1</v>
      </c>
      <c r="BQ733" s="28">
        <f t="shared" si="202"/>
        <v>0</v>
      </c>
      <c r="BR733" s="29"/>
      <c r="BS733" s="29"/>
      <c r="BT733" s="29"/>
      <c r="BU733" s="30"/>
      <c r="BV733" s="29"/>
      <c r="BW733" s="16">
        <f t="shared" si="198"/>
        <v>2870</v>
      </c>
    </row>
    <row r="734" spans="1:75" x14ac:dyDescent="0.3">
      <c r="A734" s="14">
        <v>733</v>
      </c>
      <c r="B734" s="15">
        <v>46064</v>
      </c>
      <c r="C734" s="23" t="s">
        <v>38</v>
      </c>
      <c r="D734" s="17" t="str">
        <f t="shared" si="188"/>
        <v>CG</v>
      </c>
      <c r="E734" s="18" t="s">
        <v>51</v>
      </c>
      <c r="F734" s="18" t="s">
        <v>52</v>
      </c>
      <c r="G734" s="19" t="s">
        <v>56</v>
      </c>
      <c r="H734" s="19" t="s">
        <v>117</v>
      </c>
      <c r="I734" s="19"/>
      <c r="J734" s="20">
        <v>200497.11</v>
      </c>
      <c r="K734" s="21" t="str">
        <f>VLOOKUP(J734,'[2]Item List (3)'!A$1:B$110000,2,FALSE)</f>
        <v>OR.MNA6718G</v>
      </c>
      <c r="L734" s="20">
        <v>260202011</v>
      </c>
      <c r="M734" s="16" t="s">
        <v>141</v>
      </c>
      <c r="N734" s="16"/>
      <c r="O734" s="22" t="str">
        <f t="shared" si="196"/>
        <v/>
      </c>
      <c r="P734" s="16">
        <v>1</v>
      </c>
      <c r="Q734" s="16">
        <v>4265</v>
      </c>
      <c r="R734" s="16"/>
      <c r="S734" s="16"/>
      <c r="T734" s="16"/>
      <c r="U734" s="23">
        <f t="shared" si="203"/>
        <v>4265</v>
      </c>
      <c r="V734" s="16">
        <v>120</v>
      </c>
      <c r="W734" s="16">
        <v>120</v>
      </c>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23">
        <f t="shared" si="189"/>
        <v>240</v>
      </c>
      <c r="BH734" s="24">
        <f t="shared" si="197"/>
        <v>4</v>
      </c>
      <c r="BI734" s="25">
        <f t="shared" si="195"/>
        <v>2</v>
      </c>
      <c r="BJ734" s="25">
        <f t="shared" si="191"/>
        <v>50</v>
      </c>
      <c r="BK734" s="26">
        <f t="shared" si="192"/>
        <v>0</v>
      </c>
      <c r="BL734" s="26">
        <f t="shared" si="193"/>
        <v>100</v>
      </c>
      <c r="BM734" s="26">
        <f t="shared" si="194"/>
        <v>0</v>
      </c>
      <c r="BN734" s="27">
        <f t="shared" si="199"/>
        <v>2</v>
      </c>
      <c r="BO734" s="27">
        <f t="shared" si="200"/>
        <v>0</v>
      </c>
      <c r="BP734" s="27">
        <f t="shared" si="201"/>
        <v>0</v>
      </c>
      <c r="BQ734" s="28">
        <f t="shared" si="202"/>
        <v>0</v>
      </c>
      <c r="BR734" s="29"/>
      <c r="BS734" s="29"/>
      <c r="BT734" s="29"/>
      <c r="BU734" s="30"/>
      <c r="BV734" s="29"/>
      <c r="BW734" s="16">
        <f t="shared" si="198"/>
        <v>4265</v>
      </c>
    </row>
    <row r="735" spans="1:75" x14ac:dyDescent="0.3">
      <c r="A735" s="14">
        <v>734</v>
      </c>
      <c r="B735" s="15">
        <v>46064</v>
      </c>
      <c r="C735" s="23" t="s">
        <v>38</v>
      </c>
      <c r="D735" s="17" t="str">
        <f t="shared" si="188"/>
        <v>CG</v>
      </c>
      <c r="E735" s="18" t="s">
        <v>51</v>
      </c>
      <c r="F735" s="18" t="s">
        <v>52</v>
      </c>
      <c r="G735" s="19" t="s">
        <v>56</v>
      </c>
      <c r="H735" s="19" t="s">
        <v>117</v>
      </c>
      <c r="I735" s="19"/>
      <c r="J735" s="20">
        <v>200497.11</v>
      </c>
      <c r="K735" s="21" t="str">
        <f>VLOOKUP(J735,'[2]Item List (3)'!A$1:B$110000,2,FALSE)</f>
        <v>OR.MNA6718G</v>
      </c>
      <c r="L735" s="20">
        <v>260202011</v>
      </c>
      <c r="M735" s="16" t="s">
        <v>141</v>
      </c>
      <c r="N735" s="16"/>
      <c r="O735" s="22" t="str">
        <f t="shared" si="196"/>
        <v/>
      </c>
      <c r="P735" s="16">
        <v>1</v>
      </c>
      <c r="Q735" s="16">
        <v>1700</v>
      </c>
      <c r="R735" s="16"/>
      <c r="S735" s="16"/>
      <c r="T735" s="16"/>
      <c r="U735" s="23">
        <f t="shared" si="203"/>
        <v>1700</v>
      </c>
      <c r="V735" s="16">
        <v>60</v>
      </c>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23">
        <f t="shared" si="189"/>
        <v>60</v>
      </c>
      <c r="BH735" s="24">
        <f t="shared" si="197"/>
        <v>1</v>
      </c>
      <c r="BI735" s="25">
        <f t="shared" si="195"/>
        <v>1</v>
      </c>
      <c r="BJ735" s="25">
        <f t="shared" si="191"/>
        <v>100</v>
      </c>
      <c r="BK735" s="26">
        <f t="shared" si="192"/>
        <v>0</v>
      </c>
      <c r="BL735" s="26">
        <f t="shared" si="193"/>
        <v>100</v>
      </c>
      <c r="BM735" s="26">
        <f t="shared" si="194"/>
        <v>0</v>
      </c>
      <c r="BN735" s="27">
        <f t="shared" si="199"/>
        <v>0</v>
      </c>
      <c r="BO735" s="27">
        <f t="shared" si="200"/>
        <v>0</v>
      </c>
      <c r="BP735" s="27">
        <f t="shared" si="201"/>
        <v>0</v>
      </c>
      <c r="BQ735" s="28">
        <f t="shared" si="202"/>
        <v>0</v>
      </c>
      <c r="BR735" s="29"/>
      <c r="BS735" s="29"/>
      <c r="BT735" s="29"/>
      <c r="BU735" s="30"/>
      <c r="BV735" s="29"/>
      <c r="BW735" s="16">
        <f t="shared" si="198"/>
        <v>1700</v>
      </c>
    </row>
    <row r="736" spans="1:75" x14ac:dyDescent="0.3">
      <c r="A736" s="14">
        <v>735</v>
      </c>
      <c r="B736" s="15">
        <v>46064</v>
      </c>
      <c r="C736" s="23" t="s">
        <v>40</v>
      </c>
      <c r="D736" s="17" t="str">
        <f t="shared" si="188"/>
        <v>CG</v>
      </c>
      <c r="E736" s="18" t="s">
        <v>51</v>
      </c>
      <c r="F736" s="18" t="s">
        <v>55</v>
      </c>
      <c r="G736" s="19" t="s">
        <v>56</v>
      </c>
      <c r="H736" s="19" t="s">
        <v>132</v>
      </c>
      <c r="I736" s="19" t="s">
        <v>123</v>
      </c>
      <c r="J736" s="20">
        <v>200497.11</v>
      </c>
      <c r="K736" s="21" t="str">
        <f>VLOOKUP(J736,'[2]Item List (3)'!A$1:B$110000,2,FALSE)</f>
        <v>OR.MNA6718G</v>
      </c>
      <c r="L736" s="20">
        <v>260202011</v>
      </c>
      <c r="M736" s="16" t="s">
        <v>141</v>
      </c>
      <c r="N736" s="16"/>
      <c r="O736" s="22" t="str">
        <f t="shared" si="196"/>
        <v/>
      </c>
      <c r="P736" s="16">
        <v>1</v>
      </c>
      <c r="Q736" s="16">
        <v>4240</v>
      </c>
      <c r="R736" s="16"/>
      <c r="S736" s="16">
        <v>37</v>
      </c>
      <c r="T736" s="16"/>
      <c r="U736" s="23">
        <f t="shared" si="203"/>
        <v>4277</v>
      </c>
      <c r="V736" s="16">
        <v>120</v>
      </c>
      <c r="W736" s="16"/>
      <c r="X736" s="16"/>
      <c r="Y736" s="16"/>
      <c r="Z736" s="16"/>
      <c r="AA736" s="16"/>
      <c r="AB736" s="16"/>
      <c r="AC736" s="16"/>
      <c r="AD736" s="16"/>
      <c r="AE736" s="16"/>
      <c r="AF736" s="16"/>
      <c r="AG736" s="16"/>
      <c r="AH736" s="16"/>
      <c r="AI736" s="16"/>
      <c r="AJ736" s="16"/>
      <c r="AK736" s="16"/>
      <c r="AL736" s="16"/>
      <c r="AM736" s="16"/>
      <c r="AN736" s="16"/>
      <c r="AO736" s="16"/>
      <c r="AP736" s="16"/>
      <c r="AQ736" s="16">
        <v>60</v>
      </c>
      <c r="AR736" s="16"/>
      <c r="AS736" s="16"/>
      <c r="AT736" s="16"/>
      <c r="AU736" s="16"/>
      <c r="AV736" s="16"/>
      <c r="AW736" s="16"/>
      <c r="AX736" s="16"/>
      <c r="AY736" s="16"/>
      <c r="AZ736" s="16"/>
      <c r="BA736" s="16"/>
      <c r="BB736" s="16"/>
      <c r="BC736" s="16">
        <v>80</v>
      </c>
      <c r="BD736" s="16"/>
      <c r="BE736" s="16"/>
      <c r="BF736" s="16"/>
      <c r="BG736" s="23">
        <f t="shared" si="189"/>
        <v>260</v>
      </c>
      <c r="BH736" s="24">
        <f t="shared" si="197"/>
        <v>4.333333333333333</v>
      </c>
      <c r="BI736" s="25">
        <f t="shared" si="195"/>
        <v>1.9999999999999996</v>
      </c>
      <c r="BJ736" s="25">
        <f t="shared" si="191"/>
        <v>46.153846153846146</v>
      </c>
      <c r="BK736" s="26">
        <f t="shared" si="192"/>
        <v>0</v>
      </c>
      <c r="BL736" s="26">
        <f t="shared" si="193"/>
        <v>99.134907645545951</v>
      </c>
      <c r="BM736" s="26">
        <f t="shared" si="194"/>
        <v>0</v>
      </c>
      <c r="BN736" s="27">
        <f t="shared" si="199"/>
        <v>0</v>
      </c>
      <c r="BO736" s="27">
        <f t="shared" si="200"/>
        <v>0</v>
      </c>
      <c r="BP736" s="27">
        <f t="shared" si="201"/>
        <v>2.3333333333333335</v>
      </c>
      <c r="BQ736" s="28">
        <f t="shared" si="202"/>
        <v>0</v>
      </c>
      <c r="BR736" s="29"/>
      <c r="BS736" s="29"/>
      <c r="BT736" s="29"/>
      <c r="BU736" s="30"/>
      <c r="BV736" s="29"/>
      <c r="BW736" s="16">
        <f t="shared" si="198"/>
        <v>4240</v>
      </c>
    </row>
    <row r="737" spans="1:75" x14ac:dyDescent="0.3">
      <c r="A737" s="14">
        <v>736</v>
      </c>
      <c r="B737" s="15">
        <v>46064</v>
      </c>
      <c r="C737" s="23" t="s">
        <v>40</v>
      </c>
      <c r="D737" s="17" t="str">
        <f t="shared" si="188"/>
        <v>CG</v>
      </c>
      <c r="E737" s="18" t="s">
        <v>51</v>
      </c>
      <c r="F737" s="18" t="s">
        <v>52</v>
      </c>
      <c r="G737" s="19" t="s">
        <v>56</v>
      </c>
      <c r="H737" s="19" t="s">
        <v>132</v>
      </c>
      <c r="I737" s="19" t="s">
        <v>123</v>
      </c>
      <c r="J737" s="20">
        <v>200497.11</v>
      </c>
      <c r="K737" s="21" t="str">
        <f>VLOOKUP(J737,'[2]Item List (3)'!A$1:B$110000,2,FALSE)</f>
        <v>OR.MNA6718G</v>
      </c>
      <c r="L737" s="20">
        <v>260202011</v>
      </c>
      <c r="M737" s="16" t="s">
        <v>141</v>
      </c>
      <c r="N737" s="16"/>
      <c r="O737" s="22" t="str">
        <f t="shared" si="196"/>
        <v/>
      </c>
      <c r="P737" s="16">
        <v>1</v>
      </c>
      <c r="Q737" s="16">
        <v>2565</v>
      </c>
      <c r="R737" s="16"/>
      <c r="S737" s="16"/>
      <c r="T737" s="16"/>
      <c r="U737" s="23">
        <f t="shared" si="203"/>
        <v>2565</v>
      </c>
      <c r="V737" s="16">
        <v>120</v>
      </c>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23">
        <f t="shared" si="189"/>
        <v>120</v>
      </c>
      <c r="BH737" s="24">
        <f t="shared" si="197"/>
        <v>2</v>
      </c>
      <c r="BI737" s="25">
        <f t="shared" si="195"/>
        <v>2</v>
      </c>
      <c r="BJ737" s="25">
        <f t="shared" si="191"/>
        <v>100</v>
      </c>
      <c r="BK737" s="26">
        <f t="shared" si="192"/>
        <v>0</v>
      </c>
      <c r="BL737" s="26">
        <f t="shared" si="193"/>
        <v>100</v>
      </c>
      <c r="BM737" s="26">
        <f t="shared" si="194"/>
        <v>0</v>
      </c>
      <c r="BN737" s="27">
        <f t="shared" si="199"/>
        <v>0</v>
      </c>
      <c r="BO737" s="27">
        <f t="shared" si="200"/>
        <v>0</v>
      </c>
      <c r="BP737" s="27">
        <f t="shared" si="201"/>
        <v>0</v>
      </c>
      <c r="BQ737" s="28">
        <f t="shared" si="202"/>
        <v>0</v>
      </c>
      <c r="BR737" s="29"/>
      <c r="BS737" s="29"/>
      <c r="BT737" s="29"/>
      <c r="BU737" s="30"/>
      <c r="BV737" s="29"/>
      <c r="BW737" s="16">
        <f t="shared" si="198"/>
        <v>2565</v>
      </c>
    </row>
    <row r="738" spans="1:75" x14ac:dyDescent="0.3">
      <c r="A738" s="14">
        <v>737</v>
      </c>
      <c r="B738" s="15">
        <v>46064</v>
      </c>
      <c r="C738" s="23" t="s">
        <v>40</v>
      </c>
      <c r="D738" s="17" t="str">
        <f t="shared" si="188"/>
        <v>CG</v>
      </c>
      <c r="E738" s="18" t="s">
        <v>51</v>
      </c>
      <c r="F738" s="18" t="s">
        <v>52</v>
      </c>
      <c r="G738" s="19" t="s">
        <v>56</v>
      </c>
      <c r="H738" s="19" t="s">
        <v>132</v>
      </c>
      <c r="I738" s="19" t="s">
        <v>123</v>
      </c>
      <c r="J738" s="20">
        <v>200497.11</v>
      </c>
      <c r="K738" s="21" t="str">
        <f>VLOOKUP(J738,'[2]Item List (3)'!A$1:B$110000,2,FALSE)</f>
        <v>OR.MNA6718G</v>
      </c>
      <c r="L738" s="20">
        <v>260202011</v>
      </c>
      <c r="M738" s="16" t="s">
        <v>141</v>
      </c>
      <c r="N738" s="16"/>
      <c r="O738" s="22" t="str">
        <f t="shared" si="196"/>
        <v/>
      </c>
      <c r="P738" s="16">
        <v>1</v>
      </c>
      <c r="Q738" s="16">
        <v>412</v>
      </c>
      <c r="R738" s="16"/>
      <c r="S738" s="16"/>
      <c r="T738" s="16"/>
      <c r="U738" s="23">
        <f t="shared" si="203"/>
        <v>412</v>
      </c>
      <c r="V738" s="16">
        <v>40</v>
      </c>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23">
        <f t="shared" si="189"/>
        <v>40</v>
      </c>
      <c r="BH738" s="24">
        <f t="shared" si="197"/>
        <v>0.66666666666666663</v>
      </c>
      <c r="BI738" s="25">
        <f t="shared" si="195"/>
        <v>0.66666666666666663</v>
      </c>
      <c r="BJ738" s="25">
        <f t="shared" si="191"/>
        <v>100</v>
      </c>
      <c r="BK738" s="26">
        <f t="shared" si="192"/>
        <v>0</v>
      </c>
      <c r="BL738" s="26">
        <f t="shared" si="193"/>
        <v>100</v>
      </c>
      <c r="BM738" s="26">
        <f t="shared" si="194"/>
        <v>0</v>
      </c>
      <c r="BN738" s="27">
        <f t="shared" si="199"/>
        <v>0</v>
      </c>
      <c r="BO738" s="27">
        <f t="shared" si="200"/>
        <v>0</v>
      </c>
      <c r="BP738" s="27">
        <f t="shared" si="201"/>
        <v>0</v>
      </c>
      <c r="BQ738" s="28">
        <f t="shared" si="202"/>
        <v>0</v>
      </c>
      <c r="BR738" s="29"/>
      <c r="BS738" s="29"/>
      <c r="BT738" s="29"/>
      <c r="BU738" s="30"/>
      <c r="BV738" s="29"/>
      <c r="BW738" s="16">
        <f t="shared" si="198"/>
        <v>412</v>
      </c>
    </row>
    <row r="739" spans="1:75" x14ac:dyDescent="0.3">
      <c r="A739" s="14">
        <v>738</v>
      </c>
      <c r="B739" s="15">
        <v>46064</v>
      </c>
      <c r="C739" s="23" t="s">
        <v>38</v>
      </c>
      <c r="D739" s="17" t="str">
        <f t="shared" si="188"/>
        <v>CG</v>
      </c>
      <c r="E739" s="18" t="s">
        <v>59</v>
      </c>
      <c r="F739" s="18"/>
      <c r="G739" s="19"/>
      <c r="H739" s="19"/>
      <c r="I739" s="19"/>
      <c r="J739" s="20"/>
      <c r="K739" s="21" t="e">
        <f>VLOOKUP(J739,'[2]Item List (3)'!A$1:B$110000,2,FALSE)</f>
        <v>#N/A</v>
      </c>
      <c r="L739" s="20"/>
      <c r="M739" s="16" t="s">
        <v>138</v>
      </c>
      <c r="N739" s="16"/>
      <c r="O739" s="22" t="str">
        <f t="shared" si="196"/>
        <v/>
      </c>
      <c r="P739" s="16"/>
      <c r="Q739" s="16"/>
      <c r="R739" s="16"/>
      <c r="S739" s="16"/>
      <c r="T739" s="16"/>
      <c r="U739" s="23">
        <f t="shared" si="203"/>
        <v>0</v>
      </c>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v>480</v>
      </c>
      <c r="AS739" s="16"/>
      <c r="AT739" s="16"/>
      <c r="AU739" s="16"/>
      <c r="AV739" s="16"/>
      <c r="AW739" s="16"/>
      <c r="AX739" s="16"/>
      <c r="AY739" s="16"/>
      <c r="AZ739" s="16"/>
      <c r="BA739" s="16"/>
      <c r="BB739" s="16"/>
      <c r="BC739" s="16"/>
      <c r="BD739" s="16"/>
      <c r="BE739" s="16"/>
      <c r="BF739" s="16"/>
      <c r="BG739" s="23">
        <f t="shared" si="189"/>
        <v>480</v>
      </c>
      <c r="BH739" s="24">
        <f t="shared" si="197"/>
        <v>8</v>
      </c>
      <c r="BI739" s="25">
        <f t="shared" si="195"/>
        <v>0</v>
      </c>
      <c r="BJ739" s="25">
        <f t="shared" si="191"/>
        <v>0</v>
      </c>
      <c r="BK739" s="26">
        <f t="shared" si="192"/>
        <v>0</v>
      </c>
      <c r="BL739" s="26">
        <f t="shared" si="193"/>
        <v>0</v>
      </c>
      <c r="BM739" s="26">
        <f t="shared" si="194"/>
        <v>0</v>
      </c>
      <c r="BN739" s="27">
        <f t="shared" si="199"/>
        <v>0</v>
      </c>
      <c r="BO739" s="27">
        <f t="shared" si="200"/>
        <v>0</v>
      </c>
      <c r="BP739" s="27">
        <f t="shared" si="201"/>
        <v>8</v>
      </c>
      <c r="BQ739" s="28">
        <f t="shared" si="202"/>
        <v>0</v>
      </c>
      <c r="BR739" s="29"/>
      <c r="BS739" s="29"/>
      <c r="BT739" s="29"/>
      <c r="BU739" s="30"/>
      <c r="BV739" s="29"/>
      <c r="BW739" s="16">
        <f t="shared" si="198"/>
        <v>0</v>
      </c>
    </row>
    <row r="740" spans="1:75" x14ac:dyDescent="0.3">
      <c r="A740" s="14">
        <v>739</v>
      </c>
      <c r="B740" s="15">
        <v>46064</v>
      </c>
      <c r="C740" s="23" t="s">
        <v>40</v>
      </c>
      <c r="D740" s="17" t="str">
        <f t="shared" si="188"/>
        <v>CG</v>
      </c>
      <c r="E740" s="18" t="s">
        <v>59</v>
      </c>
      <c r="F740" s="18" t="s">
        <v>55</v>
      </c>
      <c r="G740" s="19" t="s">
        <v>53</v>
      </c>
      <c r="H740" s="19" t="s">
        <v>54</v>
      </c>
      <c r="I740" s="19" t="s">
        <v>46</v>
      </c>
      <c r="J740" s="20">
        <v>103003</v>
      </c>
      <c r="K740" s="21" t="str">
        <f>VLOOKUP(J740,'[2]Item List (3)'!A$1:B$110000,2,FALSE)</f>
        <v>940041552 MATERIAL</v>
      </c>
      <c r="L740" s="20">
        <v>251128004</v>
      </c>
      <c r="M740" s="16" t="s">
        <v>138</v>
      </c>
      <c r="N740" s="16"/>
      <c r="O740" s="22" t="str">
        <f t="shared" si="196"/>
        <v/>
      </c>
      <c r="P740" s="16">
        <v>5</v>
      </c>
      <c r="Q740" s="16">
        <v>911</v>
      </c>
      <c r="R740" s="16"/>
      <c r="S740" s="16"/>
      <c r="T740" s="16"/>
      <c r="U740" s="23">
        <f t="shared" si="203"/>
        <v>911</v>
      </c>
      <c r="V740" s="16">
        <v>120</v>
      </c>
      <c r="W740" s="16">
        <v>60</v>
      </c>
      <c r="X740" s="16"/>
      <c r="Y740" s="16"/>
      <c r="Z740" s="16"/>
      <c r="AA740" s="16"/>
      <c r="AB740" s="16"/>
      <c r="AC740" s="16"/>
      <c r="AD740" s="16"/>
      <c r="AE740" s="16"/>
      <c r="AF740" s="16"/>
      <c r="AG740" s="16"/>
      <c r="AH740" s="16"/>
      <c r="AI740" s="16"/>
      <c r="AJ740" s="16"/>
      <c r="AK740" s="16"/>
      <c r="AL740" s="16"/>
      <c r="AM740" s="16"/>
      <c r="AN740" s="16"/>
      <c r="AO740" s="16"/>
      <c r="AP740" s="16"/>
      <c r="AQ740" s="16">
        <v>120</v>
      </c>
      <c r="AR740" s="16"/>
      <c r="AS740" s="16"/>
      <c r="AT740" s="16"/>
      <c r="AU740" s="16"/>
      <c r="AV740" s="16"/>
      <c r="AW740" s="16"/>
      <c r="AX740" s="16"/>
      <c r="AY740" s="16"/>
      <c r="AZ740" s="16"/>
      <c r="BA740" s="16"/>
      <c r="BB740" s="16"/>
      <c r="BC740" s="16"/>
      <c r="BD740" s="16"/>
      <c r="BE740" s="16"/>
      <c r="BF740" s="16"/>
      <c r="BG740" s="23">
        <f t="shared" si="189"/>
        <v>300</v>
      </c>
      <c r="BH740" s="24">
        <f t="shared" si="197"/>
        <v>5</v>
      </c>
      <c r="BI740" s="25">
        <f t="shared" si="195"/>
        <v>2</v>
      </c>
      <c r="BJ740" s="25">
        <f t="shared" si="191"/>
        <v>40</v>
      </c>
      <c r="BK740" s="26">
        <f t="shared" si="192"/>
        <v>0</v>
      </c>
      <c r="BL740" s="26">
        <f t="shared" si="193"/>
        <v>100</v>
      </c>
      <c r="BM740" s="26">
        <f t="shared" si="194"/>
        <v>0</v>
      </c>
      <c r="BN740" s="27">
        <f t="shared" si="199"/>
        <v>1</v>
      </c>
      <c r="BO740" s="27">
        <f t="shared" si="200"/>
        <v>0</v>
      </c>
      <c r="BP740" s="27">
        <f t="shared" si="201"/>
        <v>2</v>
      </c>
      <c r="BQ740" s="28">
        <f t="shared" si="202"/>
        <v>0</v>
      </c>
      <c r="BR740" s="29"/>
      <c r="BS740" s="29"/>
      <c r="BT740" s="29"/>
      <c r="BU740" s="30"/>
      <c r="BV740" s="29"/>
      <c r="BW740" s="16">
        <f t="shared" si="198"/>
        <v>4555</v>
      </c>
    </row>
    <row r="741" spans="1:75" x14ac:dyDescent="0.3">
      <c r="A741" s="14">
        <v>740</v>
      </c>
      <c r="B741" s="15">
        <v>46064</v>
      </c>
      <c r="C741" s="23" t="s">
        <v>40</v>
      </c>
      <c r="D741" s="17" t="str">
        <f t="shared" si="188"/>
        <v>CG</v>
      </c>
      <c r="E741" s="18" t="s">
        <v>59</v>
      </c>
      <c r="F741" s="18" t="s">
        <v>55</v>
      </c>
      <c r="G741" s="19" t="s">
        <v>53</v>
      </c>
      <c r="H741" s="19" t="s">
        <v>54</v>
      </c>
      <c r="I741" s="19" t="s">
        <v>46</v>
      </c>
      <c r="J741" s="20">
        <v>208497</v>
      </c>
      <c r="K741" s="21" t="str">
        <f>VLOOKUP(J741,'[2]Item List (3)'!A$1:B$110000,2,FALSE)</f>
        <v>NB.OR 95076</v>
      </c>
      <c r="L741" s="20"/>
      <c r="M741" s="16" t="s">
        <v>141</v>
      </c>
      <c r="N741" s="16"/>
      <c r="O741" s="22" t="str">
        <f t="shared" si="196"/>
        <v/>
      </c>
      <c r="P741" s="16">
        <v>1</v>
      </c>
      <c r="Q741" s="16">
        <v>1337</v>
      </c>
      <c r="R741" s="16"/>
      <c r="S741" s="16"/>
      <c r="T741" s="16"/>
      <c r="U741" s="23">
        <f t="shared" si="203"/>
        <v>1337</v>
      </c>
      <c r="V741" s="16">
        <v>120</v>
      </c>
      <c r="W741" s="16">
        <v>60</v>
      </c>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23">
        <f t="shared" si="189"/>
        <v>180</v>
      </c>
      <c r="BH741" s="24">
        <f t="shared" si="197"/>
        <v>3</v>
      </c>
      <c r="BI741" s="25">
        <f t="shared" si="195"/>
        <v>2</v>
      </c>
      <c r="BJ741" s="25">
        <f t="shared" si="191"/>
        <v>66.666666666666657</v>
      </c>
      <c r="BK741" s="26">
        <f t="shared" si="192"/>
        <v>0</v>
      </c>
      <c r="BL741" s="26">
        <f t="shared" si="193"/>
        <v>100</v>
      </c>
      <c r="BM741" s="26">
        <f t="shared" si="194"/>
        <v>0</v>
      </c>
      <c r="BN741" s="27">
        <f t="shared" si="199"/>
        <v>1</v>
      </c>
      <c r="BO741" s="27">
        <f t="shared" si="200"/>
        <v>0</v>
      </c>
      <c r="BP741" s="27">
        <f t="shared" si="201"/>
        <v>0</v>
      </c>
      <c r="BQ741" s="28">
        <f t="shared" si="202"/>
        <v>0</v>
      </c>
      <c r="BR741" s="29"/>
      <c r="BS741" s="29"/>
      <c r="BT741" s="29"/>
      <c r="BU741" s="30"/>
      <c r="BV741" s="29"/>
      <c r="BW741" s="16">
        <f t="shared" si="198"/>
        <v>1337</v>
      </c>
    </row>
    <row r="742" spans="1:75" x14ac:dyDescent="0.3">
      <c r="A742" s="14">
        <v>741</v>
      </c>
      <c r="B742" s="15">
        <v>46064</v>
      </c>
      <c r="C742" s="23" t="s">
        <v>38</v>
      </c>
      <c r="D742" s="17" t="str">
        <f t="shared" si="188"/>
        <v>CG</v>
      </c>
      <c r="E742" s="18" t="s">
        <v>60</v>
      </c>
      <c r="F742" s="18" t="s">
        <v>52</v>
      </c>
      <c r="G742" s="19" t="s">
        <v>131</v>
      </c>
      <c r="H742" s="19" t="s">
        <v>57</v>
      </c>
      <c r="I742" s="19"/>
      <c r="J742" s="20">
        <v>208497</v>
      </c>
      <c r="K742" s="21" t="str">
        <f>VLOOKUP(J742,'[2]Item List (3)'!A$1:B$110000,2,FALSE)</f>
        <v>NB.OR 95076</v>
      </c>
      <c r="L742" s="20"/>
      <c r="M742" s="16" t="s">
        <v>141</v>
      </c>
      <c r="N742" s="16"/>
      <c r="O742" s="22" t="str">
        <f t="shared" si="196"/>
        <v/>
      </c>
      <c r="P742" s="16">
        <v>1</v>
      </c>
      <c r="Q742" s="16">
        <v>2940</v>
      </c>
      <c r="R742" s="16"/>
      <c r="S742" s="16"/>
      <c r="T742" s="16"/>
      <c r="U742" s="23">
        <f t="shared" si="203"/>
        <v>2940</v>
      </c>
      <c r="V742" s="16">
        <v>140</v>
      </c>
      <c r="W742" s="16">
        <v>180</v>
      </c>
      <c r="X742" s="16"/>
      <c r="Y742" s="16"/>
      <c r="Z742" s="16"/>
      <c r="AA742" s="16"/>
      <c r="AB742" s="16"/>
      <c r="AC742" s="16"/>
      <c r="AD742" s="16"/>
      <c r="AE742" s="16"/>
      <c r="AF742" s="16"/>
      <c r="AG742" s="16"/>
      <c r="AH742" s="16"/>
      <c r="AI742" s="16"/>
      <c r="AJ742" s="16"/>
      <c r="AK742" s="16"/>
      <c r="AL742" s="16"/>
      <c r="AM742" s="16"/>
      <c r="AN742" s="16"/>
      <c r="AO742" s="16"/>
      <c r="AP742" s="16"/>
      <c r="AQ742" s="16">
        <v>40</v>
      </c>
      <c r="AR742" s="16"/>
      <c r="AS742" s="16"/>
      <c r="AT742" s="16"/>
      <c r="AU742" s="16"/>
      <c r="AV742" s="16">
        <v>120</v>
      </c>
      <c r="AW742" s="16"/>
      <c r="AX742" s="16"/>
      <c r="AY742" s="16"/>
      <c r="AZ742" s="16"/>
      <c r="BA742" s="16"/>
      <c r="BB742" s="16"/>
      <c r="BC742" s="16"/>
      <c r="BD742" s="16"/>
      <c r="BE742" s="16"/>
      <c r="BF742" s="16"/>
      <c r="BG742" s="23">
        <f t="shared" si="189"/>
        <v>480</v>
      </c>
      <c r="BH742" s="24">
        <f t="shared" si="197"/>
        <v>8</v>
      </c>
      <c r="BI742" s="25">
        <f t="shared" si="195"/>
        <v>2.333333333333333</v>
      </c>
      <c r="BJ742" s="25">
        <f t="shared" si="191"/>
        <v>29.166666666666664</v>
      </c>
      <c r="BK742" s="26">
        <f t="shared" si="192"/>
        <v>0</v>
      </c>
      <c r="BL742" s="26">
        <f t="shared" si="193"/>
        <v>100</v>
      </c>
      <c r="BM742" s="26">
        <f t="shared" si="194"/>
        <v>0</v>
      </c>
      <c r="BN742" s="27">
        <f t="shared" si="199"/>
        <v>3</v>
      </c>
      <c r="BO742" s="27">
        <f t="shared" si="200"/>
        <v>0</v>
      </c>
      <c r="BP742" s="27">
        <f t="shared" si="201"/>
        <v>2.666666666666667</v>
      </c>
      <c r="BQ742" s="28">
        <f t="shared" si="202"/>
        <v>0</v>
      </c>
      <c r="BR742" s="29"/>
      <c r="BS742" s="29"/>
      <c r="BT742" s="29"/>
      <c r="BU742" s="30"/>
      <c r="BV742" s="29"/>
      <c r="BW742" s="16">
        <f t="shared" si="198"/>
        <v>2940</v>
      </c>
    </row>
    <row r="743" spans="1:75" x14ac:dyDescent="0.3">
      <c r="A743" s="14">
        <v>742</v>
      </c>
      <c r="B743" s="15">
        <v>46064</v>
      </c>
      <c r="C743" s="23" t="s">
        <v>40</v>
      </c>
      <c r="D743" s="17" t="str">
        <f t="shared" si="188"/>
        <v>CG</v>
      </c>
      <c r="E743" s="18" t="s">
        <v>60</v>
      </c>
      <c r="F743" s="18"/>
      <c r="G743" s="19"/>
      <c r="H743" s="19"/>
      <c r="I743" s="19"/>
      <c r="J743" s="20"/>
      <c r="K743" s="21" t="e">
        <f>VLOOKUP(J743,'[2]Item List (3)'!A$1:B$110000,2,FALSE)</f>
        <v>#N/A</v>
      </c>
      <c r="L743" s="20"/>
      <c r="M743" s="16" t="s">
        <v>138</v>
      </c>
      <c r="N743" s="16"/>
      <c r="O743" s="22" t="str">
        <f t="shared" si="196"/>
        <v/>
      </c>
      <c r="P743" s="16"/>
      <c r="Q743" s="16"/>
      <c r="R743" s="16"/>
      <c r="S743" s="16"/>
      <c r="T743" s="16"/>
      <c r="U743" s="23">
        <f t="shared" si="203"/>
        <v>0</v>
      </c>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v>480</v>
      </c>
      <c r="AS743" s="16"/>
      <c r="AT743" s="16"/>
      <c r="AU743" s="16"/>
      <c r="AV743" s="16"/>
      <c r="AW743" s="16"/>
      <c r="AX743" s="16"/>
      <c r="AY743" s="16"/>
      <c r="AZ743" s="16"/>
      <c r="BA743" s="16"/>
      <c r="BB743" s="16"/>
      <c r="BC743" s="16"/>
      <c r="BD743" s="16"/>
      <c r="BE743" s="16"/>
      <c r="BF743" s="16"/>
      <c r="BG743" s="23">
        <f t="shared" si="189"/>
        <v>480</v>
      </c>
      <c r="BH743" s="24">
        <f t="shared" si="197"/>
        <v>8</v>
      </c>
      <c r="BI743" s="25">
        <f t="shared" si="195"/>
        <v>0</v>
      </c>
      <c r="BJ743" s="25">
        <f t="shared" si="191"/>
        <v>0</v>
      </c>
      <c r="BK743" s="26">
        <f t="shared" si="192"/>
        <v>0</v>
      </c>
      <c r="BL743" s="26">
        <f t="shared" si="193"/>
        <v>0</v>
      </c>
      <c r="BM743" s="26">
        <f t="shared" si="194"/>
        <v>0</v>
      </c>
      <c r="BN743" s="27">
        <f t="shared" si="199"/>
        <v>0</v>
      </c>
      <c r="BO743" s="27">
        <f t="shared" si="200"/>
        <v>0</v>
      </c>
      <c r="BP743" s="27">
        <f t="shared" si="201"/>
        <v>8</v>
      </c>
      <c r="BQ743" s="28">
        <f t="shared" si="202"/>
        <v>0</v>
      </c>
      <c r="BR743" s="29"/>
      <c r="BS743" s="29"/>
      <c r="BT743" s="29"/>
      <c r="BU743" s="30"/>
      <c r="BV743" s="29"/>
      <c r="BW743" s="16">
        <f t="shared" si="198"/>
        <v>0</v>
      </c>
    </row>
    <row r="744" spans="1:75" x14ac:dyDescent="0.3">
      <c r="A744" s="14">
        <v>743</v>
      </c>
      <c r="B744" s="15">
        <v>46064</v>
      </c>
      <c r="C744" s="23" t="s">
        <v>38</v>
      </c>
      <c r="D744" s="17" t="str">
        <f t="shared" si="188"/>
        <v>EG</v>
      </c>
      <c r="E744" s="18" t="s">
        <v>61</v>
      </c>
      <c r="F744" s="18" t="s">
        <v>70</v>
      </c>
      <c r="G744" s="19" t="s">
        <v>65</v>
      </c>
      <c r="H744" s="19" t="s">
        <v>67</v>
      </c>
      <c r="I744" s="19"/>
      <c r="J744" s="20">
        <v>104737</v>
      </c>
      <c r="K744" s="21" t="str">
        <f>VLOOKUP(J744,'[2]Item List (3)'!A$1:B$110000,2,FALSE)</f>
        <v>IR.IR 42X51.5X37</v>
      </c>
      <c r="L744" s="20">
        <v>251107009</v>
      </c>
      <c r="M744" s="16" t="s">
        <v>138</v>
      </c>
      <c r="N744" s="16">
        <v>40</v>
      </c>
      <c r="O744" s="22">
        <f t="shared" si="196"/>
        <v>90</v>
      </c>
      <c r="P744" s="16">
        <v>1</v>
      </c>
      <c r="Q744" s="16">
        <v>625</v>
      </c>
      <c r="R744" s="16">
        <v>8</v>
      </c>
      <c r="S744" s="16"/>
      <c r="T744" s="16"/>
      <c r="U744" s="23">
        <f t="shared" si="203"/>
        <v>625</v>
      </c>
      <c r="V744" s="16">
        <v>445</v>
      </c>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v>35</v>
      </c>
      <c r="AS744" s="16"/>
      <c r="AT744" s="16"/>
      <c r="AU744" s="16"/>
      <c r="AV744" s="16"/>
      <c r="AW744" s="16"/>
      <c r="AX744" s="16"/>
      <c r="AY744" s="16"/>
      <c r="AZ744" s="16"/>
      <c r="BA744" s="16"/>
      <c r="BB744" s="16"/>
      <c r="BC744" s="16"/>
      <c r="BD744" s="16"/>
      <c r="BE744" s="16"/>
      <c r="BF744" s="16"/>
      <c r="BG744" s="23">
        <f t="shared" si="189"/>
        <v>480</v>
      </c>
      <c r="BH744" s="24">
        <f t="shared" si="197"/>
        <v>8</v>
      </c>
      <c r="BI744" s="25">
        <f t="shared" si="195"/>
        <v>7.416666666666667</v>
      </c>
      <c r="BJ744" s="25">
        <f t="shared" si="191"/>
        <v>92.708333333333343</v>
      </c>
      <c r="BK744" s="26">
        <f t="shared" si="192"/>
        <v>93.63295880149812</v>
      </c>
      <c r="BL744" s="26">
        <f t="shared" si="193"/>
        <v>98.72</v>
      </c>
      <c r="BM744" s="26">
        <f t="shared" si="194"/>
        <v>85.694444444444457</v>
      </c>
      <c r="BN744" s="27">
        <f t="shared" si="199"/>
        <v>0</v>
      </c>
      <c r="BO744" s="27">
        <f t="shared" si="200"/>
        <v>720</v>
      </c>
      <c r="BP744" s="27">
        <f t="shared" si="201"/>
        <v>0.58333333333333337</v>
      </c>
      <c r="BQ744" s="28">
        <f t="shared" si="202"/>
        <v>52.5</v>
      </c>
      <c r="BR744" s="29"/>
      <c r="BS744" s="29"/>
      <c r="BT744" s="29"/>
      <c r="BU744" s="30"/>
      <c r="BV744" s="29"/>
      <c r="BW744" s="16">
        <f t="shared" si="198"/>
        <v>625</v>
      </c>
    </row>
    <row r="745" spans="1:75" x14ac:dyDescent="0.3">
      <c r="A745" s="14">
        <v>744</v>
      </c>
      <c r="B745" s="15">
        <v>46064</v>
      </c>
      <c r="C745" s="23" t="s">
        <v>40</v>
      </c>
      <c r="D745" s="17" t="str">
        <f t="shared" si="188"/>
        <v>EG</v>
      </c>
      <c r="E745" s="18" t="s">
        <v>61</v>
      </c>
      <c r="F745" s="18" t="s">
        <v>70</v>
      </c>
      <c r="G745" s="19" t="s">
        <v>65</v>
      </c>
      <c r="H745" s="19"/>
      <c r="I745" s="19"/>
      <c r="J745" s="20">
        <v>104737</v>
      </c>
      <c r="K745" s="21" t="str">
        <f>VLOOKUP(J745,'[2]Item List (3)'!A$1:B$110000,2,FALSE)</f>
        <v>IR.IR 42X51.5X37</v>
      </c>
      <c r="L745" s="20">
        <v>251107009</v>
      </c>
      <c r="M745" s="16" t="s">
        <v>138</v>
      </c>
      <c r="N745" s="16">
        <v>40</v>
      </c>
      <c r="O745" s="22">
        <f t="shared" si="196"/>
        <v>90</v>
      </c>
      <c r="P745" s="16">
        <v>1</v>
      </c>
      <c r="Q745" s="16">
        <v>253</v>
      </c>
      <c r="R745" s="16"/>
      <c r="S745" s="16"/>
      <c r="T745" s="16">
        <v>1</v>
      </c>
      <c r="U745" s="23">
        <f t="shared" si="203"/>
        <v>254</v>
      </c>
      <c r="V745" s="16">
        <v>180</v>
      </c>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v>300</v>
      </c>
      <c r="AS745" s="16"/>
      <c r="AT745" s="16"/>
      <c r="AU745" s="16"/>
      <c r="AV745" s="16"/>
      <c r="AW745" s="16"/>
      <c r="AX745" s="16"/>
      <c r="AY745" s="16"/>
      <c r="AZ745" s="16"/>
      <c r="BA745" s="16"/>
      <c r="BB745" s="16"/>
      <c r="BC745" s="16"/>
      <c r="BD745" s="16"/>
      <c r="BE745" s="16"/>
      <c r="BF745" s="16"/>
      <c r="BG745" s="23">
        <f t="shared" si="189"/>
        <v>480</v>
      </c>
      <c r="BH745" s="24">
        <f t="shared" si="197"/>
        <v>8</v>
      </c>
      <c r="BI745" s="25">
        <f t="shared" si="195"/>
        <v>3</v>
      </c>
      <c r="BJ745" s="25">
        <f t="shared" si="191"/>
        <v>37.5</v>
      </c>
      <c r="BK745" s="26">
        <f t="shared" si="192"/>
        <v>94.074074074074076</v>
      </c>
      <c r="BL745" s="26">
        <f t="shared" si="193"/>
        <v>99.606299212598429</v>
      </c>
      <c r="BM745" s="26">
        <f t="shared" si="194"/>
        <v>35.138888888888893</v>
      </c>
      <c r="BN745" s="27">
        <f t="shared" si="199"/>
        <v>0</v>
      </c>
      <c r="BO745" s="27">
        <f t="shared" si="200"/>
        <v>720</v>
      </c>
      <c r="BP745" s="27">
        <f t="shared" si="201"/>
        <v>5</v>
      </c>
      <c r="BQ745" s="28">
        <f t="shared" si="202"/>
        <v>450</v>
      </c>
      <c r="BR745" s="29"/>
      <c r="BS745" s="29"/>
      <c r="BT745" s="29"/>
      <c r="BU745" s="30"/>
      <c r="BV745" s="29"/>
      <c r="BW745" s="16">
        <f t="shared" si="198"/>
        <v>253</v>
      </c>
    </row>
    <row r="746" spans="1:75" x14ac:dyDescent="0.3">
      <c r="A746" s="14">
        <v>745</v>
      </c>
      <c r="B746" s="15">
        <v>46064</v>
      </c>
      <c r="C746" s="23" t="s">
        <v>38</v>
      </c>
      <c r="D746" s="17" t="str">
        <f t="shared" si="188"/>
        <v>EG</v>
      </c>
      <c r="E746" s="18" t="s">
        <v>62</v>
      </c>
      <c r="F746" s="18" t="s">
        <v>70</v>
      </c>
      <c r="G746" s="19" t="s">
        <v>110</v>
      </c>
      <c r="H746" s="19"/>
      <c r="I746" s="19"/>
      <c r="J746" s="20">
        <v>101049.11</v>
      </c>
      <c r="K746" s="21" t="str">
        <f>VLOOKUP(J746,'[2]Item List (3)'!A$1:B$110000,2,FALSE)</f>
        <v>NUTR.IR 1542X</v>
      </c>
      <c r="L746" s="20">
        <v>251105001</v>
      </c>
      <c r="M746" s="16" t="s">
        <v>138</v>
      </c>
      <c r="N746" s="16">
        <v>35</v>
      </c>
      <c r="O746" s="22">
        <f t="shared" si="196"/>
        <v>102.85714285714286</v>
      </c>
      <c r="P746" s="16">
        <v>1</v>
      </c>
      <c r="Q746" s="16">
        <v>200</v>
      </c>
      <c r="R746" s="16"/>
      <c r="S746" s="16"/>
      <c r="T746" s="16"/>
      <c r="U746" s="23">
        <f t="shared" si="203"/>
        <v>200</v>
      </c>
      <c r="V746" s="16">
        <v>160</v>
      </c>
      <c r="W746" s="16"/>
      <c r="X746" s="16">
        <v>30</v>
      </c>
      <c r="Y746" s="16"/>
      <c r="Z746" s="16"/>
      <c r="AA746" s="16"/>
      <c r="AB746" s="16"/>
      <c r="AC746" s="16"/>
      <c r="AD746" s="16"/>
      <c r="AE746" s="16"/>
      <c r="AF746" s="16"/>
      <c r="AG746" s="16"/>
      <c r="AH746" s="16"/>
      <c r="AI746" s="16"/>
      <c r="AJ746" s="16"/>
      <c r="AK746" s="16"/>
      <c r="AL746" s="16"/>
      <c r="AM746" s="16"/>
      <c r="AN746" s="16"/>
      <c r="AO746" s="16"/>
      <c r="AP746" s="16"/>
      <c r="AQ746" s="16"/>
      <c r="AR746" s="16">
        <v>140</v>
      </c>
      <c r="AS746" s="16"/>
      <c r="AT746" s="16"/>
      <c r="AU746" s="16"/>
      <c r="AV746" s="16"/>
      <c r="AW746" s="16"/>
      <c r="AX746" s="16"/>
      <c r="AY746" s="16"/>
      <c r="AZ746" s="16"/>
      <c r="BA746" s="16"/>
      <c r="BB746" s="16"/>
      <c r="BC746" s="16"/>
      <c r="BD746" s="16"/>
      <c r="BE746" s="16"/>
      <c r="BF746" s="16"/>
      <c r="BG746" s="23">
        <f t="shared" si="189"/>
        <v>330</v>
      </c>
      <c r="BH746" s="24">
        <f t="shared" si="197"/>
        <v>5.5</v>
      </c>
      <c r="BI746" s="25">
        <f t="shared" si="195"/>
        <v>2.6666666666666665</v>
      </c>
      <c r="BJ746" s="25">
        <f t="shared" si="191"/>
        <v>48.484848484848477</v>
      </c>
      <c r="BK746" s="26">
        <f t="shared" si="192"/>
        <v>72.916666666666657</v>
      </c>
      <c r="BL746" s="26">
        <f t="shared" si="193"/>
        <v>100</v>
      </c>
      <c r="BM746" s="26">
        <f t="shared" si="194"/>
        <v>35.353535353535342</v>
      </c>
      <c r="BN746" s="27">
        <f t="shared" si="199"/>
        <v>0</v>
      </c>
      <c r="BO746" s="27">
        <f t="shared" si="200"/>
        <v>565.71428571428567</v>
      </c>
      <c r="BP746" s="27">
        <f t="shared" si="201"/>
        <v>2.8333333333333335</v>
      </c>
      <c r="BQ746" s="28">
        <f t="shared" si="202"/>
        <v>291.42857142857144</v>
      </c>
      <c r="BR746" s="29"/>
      <c r="BS746" s="29"/>
      <c r="BT746" s="29"/>
      <c r="BU746" s="30"/>
      <c r="BV746" s="29"/>
      <c r="BW746" s="16">
        <f t="shared" si="198"/>
        <v>200</v>
      </c>
    </row>
    <row r="747" spans="1:75" x14ac:dyDescent="0.3">
      <c r="A747" s="14">
        <v>746</v>
      </c>
      <c r="B747" s="15">
        <v>46064</v>
      </c>
      <c r="C747" s="23" t="s">
        <v>38</v>
      </c>
      <c r="D747" s="17" t="str">
        <f t="shared" si="188"/>
        <v>EG</v>
      </c>
      <c r="E747" s="18" t="s">
        <v>62</v>
      </c>
      <c r="F747" s="18"/>
      <c r="G747" s="19" t="s">
        <v>110</v>
      </c>
      <c r="H747" s="19"/>
      <c r="I747" s="19"/>
      <c r="J747" s="20">
        <v>202101</v>
      </c>
      <c r="K747" s="21" t="e">
        <f>VLOOKUP(J747,'[2]Item List (3)'!A$1:B$110000,2,FALSE)</f>
        <v>#N/A</v>
      </c>
      <c r="L747" s="20"/>
      <c r="M747" s="16" t="s">
        <v>141</v>
      </c>
      <c r="N747" s="16"/>
      <c r="O747" s="22" t="str">
        <f t="shared" si="196"/>
        <v/>
      </c>
      <c r="P747" s="16"/>
      <c r="Q747" s="16"/>
      <c r="R747" s="16"/>
      <c r="S747" s="16"/>
      <c r="T747" s="16"/>
      <c r="U747" s="23">
        <f t="shared" si="203"/>
        <v>0</v>
      </c>
      <c r="V747" s="16"/>
      <c r="W747" s="16">
        <v>150</v>
      </c>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23">
        <f t="shared" si="189"/>
        <v>150</v>
      </c>
      <c r="BH747" s="24">
        <f t="shared" si="197"/>
        <v>2.5</v>
      </c>
      <c r="BI747" s="25">
        <f t="shared" si="195"/>
        <v>0</v>
      </c>
      <c r="BJ747" s="25">
        <f t="shared" si="191"/>
        <v>0</v>
      </c>
      <c r="BK747" s="26">
        <f t="shared" si="192"/>
        <v>0</v>
      </c>
      <c r="BL747" s="26">
        <f t="shared" si="193"/>
        <v>0</v>
      </c>
      <c r="BM747" s="26">
        <f t="shared" si="194"/>
        <v>0</v>
      </c>
      <c r="BN747" s="27">
        <f t="shared" si="199"/>
        <v>2.5</v>
      </c>
      <c r="BO747" s="27">
        <f t="shared" si="200"/>
        <v>0</v>
      </c>
      <c r="BP747" s="27">
        <f t="shared" si="201"/>
        <v>0</v>
      </c>
      <c r="BQ747" s="28">
        <f t="shared" si="202"/>
        <v>0</v>
      </c>
      <c r="BR747" s="29"/>
      <c r="BS747" s="29"/>
      <c r="BT747" s="29"/>
      <c r="BU747" s="30"/>
      <c r="BV747" s="29"/>
      <c r="BW747" s="16">
        <f t="shared" si="198"/>
        <v>0</v>
      </c>
    </row>
    <row r="748" spans="1:75" x14ac:dyDescent="0.3">
      <c r="A748" s="14">
        <v>747</v>
      </c>
      <c r="B748" s="15">
        <v>46064</v>
      </c>
      <c r="C748" s="23" t="s">
        <v>40</v>
      </c>
      <c r="D748" s="17" t="str">
        <f t="shared" si="188"/>
        <v>EG</v>
      </c>
      <c r="E748" s="18" t="s">
        <v>62</v>
      </c>
      <c r="F748" s="18" t="s">
        <v>63</v>
      </c>
      <c r="G748" s="19" t="s">
        <v>67</v>
      </c>
      <c r="H748" s="19"/>
      <c r="I748" s="19"/>
      <c r="J748" s="20">
        <v>202101</v>
      </c>
      <c r="K748" s="21" t="e">
        <f>VLOOKUP(J748,'[2]Item List (3)'!A$1:B$110000,2,FALSE)</f>
        <v>#N/A</v>
      </c>
      <c r="L748" s="20"/>
      <c r="M748" s="16" t="s">
        <v>141</v>
      </c>
      <c r="N748" s="16">
        <v>40</v>
      </c>
      <c r="O748" s="22">
        <f t="shared" si="196"/>
        <v>90</v>
      </c>
      <c r="P748" s="16">
        <v>1</v>
      </c>
      <c r="Q748" s="16">
        <v>201</v>
      </c>
      <c r="R748" s="16"/>
      <c r="S748" s="16"/>
      <c r="T748" s="16"/>
      <c r="U748" s="23">
        <f t="shared" si="203"/>
        <v>201</v>
      </c>
      <c r="V748" s="16">
        <v>150</v>
      </c>
      <c r="W748" s="16"/>
      <c r="X748" s="16"/>
      <c r="Y748" s="16"/>
      <c r="Z748" s="16"/>
      <c r="AA748" s="16"/>
      <c r="AB748" s="16"/>
      <c r="AC748" s="16"/>
      <c r="AD748" s="16"/>
      <c r="AE748" s="16"/>
      <c r="AF748" s="16"/>
      <c r="AG748" s="16"/>
      <c r="AH748" s="16"/>
      <c r="AI748" s="16"/>
      <c r="AJ748" s="16"/>
      <c r="AK748" s="16"/>
      <c r="AL748" s="16"/>
      <c r="AM748" s="16"/>
      <c r="AN748" s="16">
        <v>30</v>
      </c>
      <c r="AO748" s="16"/>
      <c r="AP748" s="16"/>
      <c r="AQ748" s="16"/>
      <c r="AR748" s="16">
        <v>300</v>
      </c>
      <c r="AS748" s="16"/>
      <c r="AT748" s="16"/>
      <c r="AU748" s="16"/>
      <c r="AV748" s="16"/>
      <c r="AW748" s="16"/>
      <c r="AX748" s="16"/>
      <c r="AY748" s="16"/>
      <c r="AZ748" s="16"/>
      <c r="BA748" s="16"/>
      <c r="BB748" s="16"/>
      <c r="BC748" s="16"/>
      <c r="BD748" s="16"/>
      <c r="BE748" s="16"/>
      <c r="BF748" s="16"/>
      <c r="BG748" s="23">
        <f t="shared" si="189"/>
        <v>480</v>
      </c>
      <c r="BH748" s="24">
        <f t="shared" si="197"/>
        <v>8</v>
      </c>
      <c r="BI748" s="25">
        <f t="shared" si="195"/>
        <v>2.5</v>
      </c>
      <c r="BJ748" s="25">
        <f t="shared" si="191"/>
        <v>31.25</v>
      </c>
      <c r="BK748" s="26">
        <f t="shared" si="192"/>
        <v>89.333333333333329</v>
      </c>
      <c r="BL748" s="26">
        <f t="shared" si="193"/>
        <v>100</v>
      </c>
      <c r="BM748" s="26">
        <f t="shared" si="194"/>
        <v>27.916666666666661</v>
      </c>
      <c r="BN748" s="27">
        <f t="shared" si="199"/>
        <v>0</v>
      </c>
      <c r="BO748" s="27">
        <f t="shared" si="200"/>
        <v>720</v>
      </c>
      <c r="BP748" s="27">
        <f t="shared" si="201"/>
        <v>5.5</v>
      </c>
      <c r="BQ748" s="28">
        <f t="shared" si="202"/>
        <v>495</v>
      </c>
      <c r="BR748" s="29"/>
      <c r="BS748" s="29"/>
      <c r="BT748" s="29"/>
      <c r="BU748" s="30"/>
      <c r="BV748" s="29"/>
      <c r="BW748" s="16">
        <f t="shared" si="198"/>
        <v>201</v>
      </c>
    </row>
    <row r="749" spans="1:75" x14ac:dyDescent="0.3">
      <c r="A749" s="14">
        <v>748</v>
      </c>
      <c r="B749" s="15">
        <v>46064</v>
      </c>
      <c r="C749" s="23" t="s">
        <v>38</v>
      </c>
      <c r="D749" s="17" t="str">
        <f t="shared" si="188"/>
        <v>EG</v>
      </c>
      <c r="E749" s="18" t="s">
        <v>66</v>
      </c>
      <c r="F749" s="18" t="s">
        <v>70</v>
      </c>
      <c r="G749" s="19" t="s">
        <v>98</v>
      </c>
      <c r="H749" s="19" t="s">
        <v>110</v>
      </c>
      <c r="I749" s="19"/>
      <c r="J749" s="20">
        <v>100282.4</v>
      </c>
      <c r="K749" s="21" t="str">
        <f>VLOOKUP(J749,'[2]Item List (3)'!A$1:B$110000,2,FALSE)</f>
        <v>D.IR 14537 SPL</v>
      </c>
      <c r="L749" s="20">
        <v>251225005</v>
      </c>
      <c r="M749" s="16" t="s">
        <v>138</v>
      </c>
      <c r="N749" s="16">
        <v>45</v>
      </c>
      <c r="O749" s="22">
        <f t="shared" si="196"/>
        <v>80</v>
      </c>
      <c r="P749" s="16">
        <v>1</v>
      </c>
      <c r="Q749" s="16">
        <v>483</v>
      </c>
      <c r="R749" s="16">
        <v>3</v>
      </c>
      <c r="S749" s="16"/>
      <c r="T749" s="16"/>
      <c r="U749" s="23">
        <f t="shared" si="203"/>
        <v>483</v>
      </c>
      <c r="V749" s="16">
        <v>465</v>
      </c>
      <c r="W749" s="16"/>
      <c r="X749" s="16"/>
      <c r="Y749" s="16"/>
      <c r="Z749" s="16"/>
      <c r="AA749" s="16"/>
      <c r="AB749" s="16"/>
      <c r="AC749" s="16"/>
      <c r="AD749" s="16"/>
      <c r="AE749" s="16"/>
      <c r="AF749" s="16"/>
      <c r="AG749" s="16"/>
      <c r="AH749" s="16"/>
      <c r="AI749" s="16"/>
      <c r="AJ749" s="16"/>
      <c r="AK749" s="16"/>
      <c r="AL749" s="16"/>
      <c r="AM749" s="16"/>
      <c r="AN749" s="16">
        <v>10</v>
      </c>
      <c r="AO749" s="16"/>
      <c r="AP749" s="16"/>
      <c r="AQ749" s="16"/>
      <c r="AR749" s="16"/>
      <c r="AS749" s="16"/>
      <c r="AT749" s="16"/>
      <c r="AU749" s="16"/>
      <c r="AV749" s="16"/>
      <c r="AW749" s="16"/>
      <c r="AX749" s="16"/>
      <c r="AY749" s="16"/>
      <c r="AZ749" s="16"/>
      <c r="BA749" s="16"/>
      <c r="BB749" s="16"/>
      <c r="BC749" s="16"/>
      <c r="BD749" s="16"/>
      <c r="BE749" s="16">
        <v>5</v>
      </c>
      <c r="BF749" s="16"/>
      <c r="BG749" s="23">
        <f t="shared" si="189"/>
        <v>480</v>
      </c>
      <c r="BH749" s="24">
        <f t="shared" si="197"/>
        <v>8</v>
      </c>
      <c r="BI749" s="25">
        <f t="shared" si="195"/>
        <v>7.75</v>
      </c>
      <c r="BJ749" s="25">
        <f t="shared" si="191"/>
        <v>96.875</v>
      </c>
      <c r="BK749" s="26">
        <f t="shared" si="192"/>
        <v>77.903225806451616</v>
      </c>
      <c r="BL749" s="26">
        <f t="shared" si="193"/>
        <v>99.378881987577643</v>
      </c>
      <c r="BM749" s="26">
        <f t="shared" si="194"/>
        <v>75</v>
      </c>
      <c r="BN749" s="27">
        <f t="shared" si="199"/>
        <v>8.3333333333333329E-2</v>
      </c>
      <c r="BO749" s="27">
        <f t="shared" si="200"/>
        <v>633.33333333333337</v>
      </c>
      <c r="BP749" s="27">
        <f t="shared" si="201"/>
        <v>0.16666666666666669</v>
      </c>
      <c r="BQ749" s="28">
        <f t="shared" si="202"/>
        <v>13.333333333333336</v>
      </c>
      <c r="BR749" s="29"/>
      <c r="BS749" s="29"/>
      <c r="BT749" s="29"/>
      <c r="BU749" s="30"/>
      <c r="BV749" s="29"/>
      <c r="BW749" s="16">
        <f t="shared" si="198"/>
        <v>483</v>
      </c>
    </row>
    <row r="750" spans="1:75" x14ac:dyDescent="0.3">
      <c r="A750" s="14">
        <v>749</v>
      </c>
      <c r="B750" s="15">
        <v>46064</v>
      </c>
      <c r="C750" s="23" t="s">
        <v>40</v>
      </c>
      <c r="D750" s="17" t="str">
        <f t="shared" si="188"/>
        <v>EG</v>
      </c>
      <c r="E750" s="18" t="s">
        <v>66</v>
      </c>
      <c r="F750" s="18" t="s">
        <v>70</v>
      </c>
      <c r="G750" s="19" t="s">
        <v>98</v>
      </c>
      <c r="H750" s="19" t="s">
        <v>67</v>
      </c>
      <c r="I750" s="19"/>
      <c r="J750" s="20">
        <v>100282.4</v>
      </c>
      <c r="K750" s="21" t="str">
        <f>VLOOKUP(J750,'[2]Item List (3)'!A$1:B$110000,2,FALSE)</f>
        <v>D.IR 14537 SPL</v>
      </c>
      <c r="L750" s="20">
        <v>251225005</v>
      </c>
      <c r="M750" s="16" t="s">
        <v>138</v>
      </c>
      <c r="N750" s="16">
        <v>45</v>
      </c>
      <c r="O750" s="22">
        <f t="shared" si="196"/>
        <v>80</v>
      </c>
      <c r="P750" s="16">
        <v>1</v>
      </c>
      <c r="Q750" s="16">
        <v>99</v>
      </c>
      <c r="R750" s="16">
        <v>9</v>
      </c>
      <c r="S750" s="16"/>
      <c r="T750" s="16"/>
      <c r="U750" s="23">
        <f t="shared" si="203"/>
        <v>99</v>
      </c>
      <c r="V750" s="16">
        <v>120</v>
      </c>
      <c r="W750" s="16">
        <v>30</v>
      </c>
      <c r="X750" s="16"/>
      <c r="Y750" s="16"/>
      <c r="Z750" s="16"/>
      <c r="AA750" s="16"/>
      <c r="AB750" s="16"/>
      <c r="AC750" s="16"/>
      <c r="AD750" s="16"/>
      <c r="AE750" s="16"/>
      <c r="AF750" s="16"/>
      <c r="AG750" s="16"/>
      <c r="AH750" s="16"/>
      <c r="AI750" s="16"/>
      <c r="AJ750" s="16"/>
      <c r="AK750" s="16"/>
      <c r="AL750" s="16"/>
      <c r="AM750" s="16"/>
      <c r="AN750" s="16"/>
      <c r="AO750" s="16"/>
      <c r="AP750" s="16"/>
      <c r="AQ750" s="16"/>
      <c r="AR750" s="16">
        <v>330</v>
      </c>
      <c r="AS750" s="16"/>
      <c r="AT750" s="16"/>
      <c r="AU750" s="16"/>
      <c r="AV750" s="16"/>
      <c r="AW750" s="16"/>
      <c r="AX750" s="16"/>
      <c r="AY750" s="16"/>
      <c r="AZ750" s="16"/>
      <c r="BA750" s="16"/>
      <c r="BB750" s="16"/>
      <c r="BC750" s="16"/>
      <c r="BD750" s="16"/>
      <c r="BE750" s="16"/>
      <c r="BF750" s="16"/>
      <c r="BG750" s="23">
        <f t="shared" si="189"/>
        <v>480</v>
      </c>
      <c r="BH750" s="24">
        <f t="shared" si="197"/>
        <v>8</v>
      </c>
      <c r="BI750" s="25">
        <f t="shared" si="195"/>
        <v>2</v>
      </c>
      <c r="BJ750" s="25">
        <f t="shared" si="191"/>
        <v>25</v>
      </c>
      <c r="BK750" s="26">
        <f t="shared" si="192"/>
        <v>61.875</v>
      </c>
      <c r="BL750" s="26">
        <f t="shared" si="193"/>
        <v>90.909090909090907</v>
      </c>
      <c r="BM750" s="26">
        <f t="shared" si="194"/>
        <v>14.0625</v>
      </c>
      <c r="BN750" s="27">
        <f t="shared" si="199"/>
        <v>0.5</v>
      </c>
      <c r="BO750" s="27">
        <f t="shared" si="200"/>
        <v>600</v>
      </c>
      <c r="BP750" s="27">
        <f t="shared" si="201"/>
        <v>5.5</v>
      </c>
      <c r="BQ750" s="28">
        <f t="shared" si="202"/>
        <v>440</v>
      </c>
      <c r="BR750" s="29"/>
      <c r="BS750" s="29"/>
      <c r="BT750" s="29"/>
      <c r="BU750" s="30"/>
      <c r="BV750" s="29"/>
      <c r="BW750" s="16">
        <f t="shared" si="198"/>
        <v>99</v>
      </c>
    </row>
    <row r="751" spans="1:75" x14ac:dyDescent="0.3">
      <c r="A751" s="14">
        <v>750</v>
      </c>
      <c r="B751" s="15">
        <v>46064</v>
      </c>
      <c r="C751" s="23" t="s">
        <v>38</v>
      </c>
      <c r="D751" s="17" t="str">
        <f t="shared" si="188"/>
        <v>EG</v>
      </c>
      <c r="E751" s="18" t="s">
        <v>69</v>
      </c>
      <c r="F751" s="18" t="s">
        <v>70</v>
      </c>
      <c r="G751" s="19" t="s">
        <v>103</v>
      </c>
      <c r="H751" s="19" t="s">
        <v>71</v>
      </c>
      <c r="I751" s="19"/>
      <c r="J751" s="20">
        <v>104247</v>
      </c>
      <c r="K751" s="21" t="str">
        <f>VLOOKUP(J751,'[2]Item List (3)'!A$1:B$110000,2,FALSE)</f>
        <v>IR.209</v>
      </c>
      <c r="L751" s="20">
        <v>260104003</v>
      </c>
      <c r="M751" s="16" t="s">
        <v>138</v>
      </c>
      <c r="N751" s="16">
        <v>20</v>
      </c>
      <c r="O751" s="22">
        <f t="shared" si="196"/>
        <v>180</v>
      </c>
      <c r="P751" s="16">
        <v>1</v>
      </c>
      <c r="Q751" s="16">
        <v>1388</v>
      </c>
      <c r="R751" s="16"/>
      <c r="S751" s="16"/>
      <c r="T751" s="16"/>
      <c r="U751" s="23">
        <f t="shared" si="203"/>
        <v>1388</v>
      </c>
      <c r="V751" s="16">
        <v>480</v>
      </c>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23">
        <f t="shared" si="189"/>
        <v>480</v>
      </c>
      <c r="BH751" s="24">
        <f t="shared" si="197"/>
        <v>8</v>
      </c>
      <c r="BI751" s="25">
        <f t="shared" si="195"/>
        <v>8</v>
      </c>
      <c r="BJ751" s="25">
        <f t="shared" si="191"/>
        <v>100</v>
      </c>
      <c r="BK751" s="26">
        <f t="shared" si="192"/>
        <v>96.388888888888886</v>
      </c>
      <c r="BL751" s="26">
        <f t="shared" si="193"/>
        <v>100</v>
      </c>
      <c r="BM751" s="26">
        <f t="shared" si="194"/>
        <v>96.388888888888886</v>
      </c>
      <c r="BN751" s="27">
        <f t="shared" si="199"/>
        <v>0</v>
      </c>
      <c r="BO751" s="27">
        <f t="shared" si="200"/>
        <v>1440</v>
      </c>
      <c r="BP751" s="27">
        <f t="shared" si="201"/>
        <v>0</v>
      </c>
      <c r="BQ751" s="28">
        <f t="shared" si="202"/>
        <v>0</v>
      </c>
      <c r="BR751" s="29"/>
      <c r="BS751" s="29"/>
      <c r="BT751" s="29"/>
      <c r="BU751" s="30"/>
      <c r="BV751" s="29"/>
      <c r="BW751" s="16">
        <f t="shared" si="198"/>
        <v>1388</v>
      </c>
    </row>
    <row r="752" spans="1:75" x14ac:dyDescent="0.3">
      <c r="A752" s="14">
        <v>751</v>
      </c>
      <c r="B752" s="15">
        <v>46064</v>
      </c>
      <c r="C752" s="23" t="s">
        <v>40</v>
      </c>
      <c r="D752" s="17" t="str">
        <f t="shared" si="188"/>
        <v>EG</v>
      </c>
      <c r="E752" s="18" t="s">
        <v>69</v>
      </c>
      <c r="F752" s="18" t="s">
        <v>70</v>
      </c>
      <c r="G752" s="19" t="s">
        <v>114</v>
      </c>
      <c r="H752" s="19"/>
      <c r="I752" s="19"/>
      <c r="J752" s="20">
        <v>104247</v>
      </c>
      <c r="K752" s="21" t="str">
        <f>VLOOKUP(J752,'[2]Item List (3)'!A$1:B$110000,2,FALSE)</f>
        <v>IR.209</v>
      </c>
      <c r="L752" s="20">
        <v>260104002</v>
      </c>
      <c r="M752" s="16" t="s">
        <v>138</v>
      </c>
      <c r="N752" s="16">
        <v>20</v>
      </c>
      <c r="O752" s="22">
        <f t="shared" si="196"/>
        <v>180</v>
      </c>
      <c r="P752" s="16">
        <v>1</v>
      </c>
      <c r="Q752" s="16">
        <v>709</v>
      </c>
      <c r="R752" s="16"/>
      <c r="S752" s="16"/>
      <c r="T752" s="16"/>
      <c r="U752" s="23">
        <f t="shared" si="203"/>
        <v>709</v>
      </c>
      <c r="V752" s="16">
        <v>240</v>
      </c>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v>240</v>
      </c>
      <c r="AS752" s="16"/>
      <c r="AT752" s="16"/>
      <c r="AU752" s="16"/>
      <c r="AV752" s="16"/>
      <c r="AW752" s="16"/>
      <c r="AX752" s="16"/>
      <c r="AY752" s="16"/>
      <c r="AZ752" s="16"/>
      <c r="BA752" s="16"/>
      <c r="BB752" s="16"/>
      <c r="BC752" s="16"/>
      <c r="BD752" s="16"/>
      <c r="BE752" s="16"/>
      <c r="BF752" s="16"/>
      <c r="BG752" s="23">
        <f t="shared" si="189"/>
        <v>480</v>
      </c>
      <c r="BH752" s="24">
        <f t="shared" si="197"/>
        <v>8</v>
      </c>
      <c r="BI752" s="25">
        <f t="shared" si="195"/>
        <v>4</v>
      </c>
      <c r="BJ752" s="25">
        <f t="shared" si="191"/>
        <v>50</v>
      </c>
      <c r="BK752" s="26">
        <f t="shared" si="192"/>
        <v>98.472222222222229</v>
      </c>
      <c r="BL752" s="26">
        <f t="shared" si="193"/>
        <v>100</v>
      </c>
      <c r="BM752" s="26">
        <f t="shared" si="194"/>
        <v>49.236111111111114</v>
      </c>
      <c r="BN752" s="27">
        <f t="shared" si="199"/>
        <v>0</v>
      </c>
      <c r="BO752" s="27">
        <f t="shared" si="200"/>
        <v>1440</v>
      </c>
      <c r="BP752" s="27">
        <f t="shared" si="201"/>
        <v>4</v>
      </c>
      <c r="BQ752" s="28">
        <f t="shared" si="202"/>
        <v>720</v>
      </c>
      <c r="BR752" s="29"/>
      <c r="BS752" s="29"/>
      <c r="BT752" s="29"/>
      <c r="BU752" s="30"/>
      <c r="BV752" s="29"/>
      <c r="BW752" s="16">
        <f t="shared" si="198"/>
        <v>709</v>
      </c>
    </row>
    <row r="753" spans="1:75" x14ac:dyDescent="0.3">
      <c r="A753" s="14">
        <v>752</v>
      </c>
      <c r="B753" s="15">
        <v>46064</v>
      </c>
      <c r="C753" s="23" t="s">
        <v>38</v>
      </c>
      <c r="D753" s="17" t="str">
        <f t="shared" si="188"/>
        <v>EG</v>
      </c>
      <c r="E753" s="18" t="s">
        <v>72</v>
      </c>
      <c r="F753" s="18" t="s">
        <v>70</v>
      </c>
      <c r="G753" s="19" t="s">
        <v>67</v>
      </c>
      <c r="H753" s="19"/>
      <c r="I753" s="19"/>
      <c r="J753" s="20">
        <v>100282.4</v>
      </c>
      <c r="K753" s="21" t="str">
        <f>VLOOKUP(J753,'[2]Item List (3)'!A$1:B$110000,2,FALSE)</f>
        <v>D.IR 14537 SPL</v>
      </c>
      <c r="L753" s="20">
        <v>251225005</v>
      </c>
      <c r="M753" s="16" t="s">
        <v>138</v>
      </c>
      <c r="N753" s="16">
        <v>45</v>
      </c>
      <c r="O753" s="22">
        <f t="shared" si="196"/>
        <v>80</v>
      </c>
      <c r="P753" s="16">
        <v>1</v>
      </c>
      <c r="Q753" s="16">
        <v>139</v>
      </c>
      <c r="R753" s="16">
        <v>5</v>
      </c>
      <c r="S753" s="16"/>
      <c r="T753" s="16">
        <v>1</v>
      </c>
      <c r="U753" s="23">
        <f t="shared" si="203"/>
        <v>140</v>
      </c>
      <c r="V753" s="16">
        <v>135</v>
      </c>
      <c r="W753" s="16"/>
      <c r="X753" s="16">
        <v>10</v>
      </c>
      <c r="Y753" s="16"/>
      <c r="Z753" s="16"/>
      <c r="AA753" s="16"/>
      <c r="AB753" s="16"/>
      <c r="AC753" s="16"/>
      <c r="AD753" s="16"/>
      <c r="AE753" s="16"/>
      <c r="AF753" s="16"/>
      <c r="AG753" s="16"/>
      <c r="AH753" s="16"/>
      <c r="AI753" s="16"/>
      <c r="AJ753" s="16"/>
      <c r="AK753" s="16"/>
      <c r="AL753" s="16"/>
      <c r="AM753" s="16"/>
      <c r="AN753" s="16"/>
      <c r="AO753" s="16"/>
      <c r="AP753" s="16"/>
      <c r="AQ753" s="16"/>
      <c r="AR753" s="16">
        <v>335</v>
      </c>
      <c r="AS753" s="16"/>
      <c r="AT753" s="16"/>
      <c r="AU753" s="16"/>
      <c r="AV753" s="16"/>
      <c r="AW753" s="16"/>
      <c r="AX753" s="16"/>
      <c r="AY753" s="16"/>
      <c r="AZ753" s="16"/>
      <c r="BA753" s="16"/>
      <c r="BB753" s="16"/>
      <c r="BC753" s="16"/>
      <c r="BD753" s="16"/>
      <c r="BE753" s="16"/>
      <c r="BF753" s="16"/>
      <c r="BG753" s="23">
        <f t="shared" si="189"/>
        <v>480</v>
      </c>
      <c r="BH753" s="24">
        <f t="shared" si="197"/>
        <v>8</v>
      </c>
      <c r="BI753" s="25">
        <f t="shared" si="195"/>
        <v>2.25</v>
      </c>
      <c r="BJ753" s="25">
        <f t="shared" si="191"/>
        <v>28.125</v>
      </c>
      <c r="BK753" s="26">
        <f t="shared" si="192"/>
        <v>77.777777777777786</v>
      </c>
      <c r="BL753" s="26">
        <f t="shared" si="193"/>
        <v>95.714285714285722</v>
      </c>
      <c r="BM753" s="26">
        <f t="shared" si="194"/>
        <v>20.937500000000004</v>
      </c>
      <c r="BN753" s="27">
        <f t="shared" si="199"/>
        <v>0</v>
      </c>
      <c r="BO753" s="27">
        <f t="shared" si="200"/>
        <v>640</v>
      </c>
      <c r="BP753" s="27">
        <f t="shared" si="201"/>
        <v>5.75</v>
      </c>
      <c r="BQ753" s="28">
        <f t="shared" si="202"/>
        <v>460</v>
      </c>
      <c r="BR753" s="29"/>
      <c r="BS753" s="29"/>
      <c r="BT753" s="29"/>
      <c r="BU753" s="30"/>
      <c r="BV753" s="29"/>
      <c r="BW753" s="16">
        <f t="shared" si="198"/>
        <v>139</v>
      </c>
    </row>
    <row r="754" spans="1:75" x14ac:dyDescent="0.3">
      <c r="A754" s="14">
        <v>753</v>
      </c>
      <c r="B754" s="15">
        <v>46064</v>
      </c>
      <c r="C754" s="23" t="s">
        <v>40</v>
      </c>
      <c r="D754" s="17" t="str">
        <f t="shared" si="188"/>
        <v>EG</v>
      </c>
      <c r="E754" s="18" t="s">
        <v>72</v>
      </c>
      <c r="F754" s="18"/>
      <c r="G754" s="19"/>
      <c r="H754" s="19"/>
      <c r="I754" s="19"/>
      <c r="J754" s="20"/>
      <c r="K754" s="21" t="e">
        <f>VLOOKUP(J754,'[2]Item List (3)'!A$1:B$110000,2,FALSE)</f>
        <v>#N/A</v>
      </c>
      <c r="L754" s="20"/>
      <c r="M754" s="16" t="s">
        <v>138</v>
      </c>
      <c r="N754" s="16"/>
      <c r="O754" s="22" t="str">
        <f t="shared" si="196"/>
        <v/>
      </c>
      <c r="P754" s="16"/>
      <c r="Q754" s="16"/>
      <c r="R754" s="16"/>
      <c r="S754" s="16"/>
      <c r="T754" s="16"/>
      <c r="U754" s="23">
        <f t="shared" si="203"/>
        <v>0</v>
      </c>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v>480</v>
      </c>
      <c r="AS754" s="16"/>
      <c r="AT754" s="16"/>
      <c r="AU754" s="16"/>
      <c r="AV754" s="16"/>
      <c r="AW754" s="16"/>
      <c r="AX754" s="16"/>
      <c r="AY754" s="16"/>
      <c r="AZ754" s="16"/>
      <c r="BA754" s="16"/>
      <c r="BB754" s="16"/>
      <c r="BC754" s="16"/>
      <c r="BD754" s="16"/>
      <c r="BE754" s="16"/>
      <c r="BF754" s="16"/>
      <c r="BG754" s="23">
        <f t="shared" si="189"/>
        <v>480</v>
      </c>
      <c r="BH754" s="24">
        <f t="shared" si="197"/>
        <v>8</v>
      </c>
      <c r="BI754" s="25">
        <f t="shared" si="195"/>
        <v>0</v>
      </c>
      <c r="BJ754" s="25">
        <f t="shared" si="191"/>
        <v>0</v>
      </c>
      <c r="BK754" s="26">
        <f t="shared" si="192"/>
        <v>0</v>
      </c>
      <c r="BL754" s="26">
        <f t="shared" si="193"/>
        <v>0</v>
      </c>
      <c r="BM754" s="26">
        <f t="shared" si="194"/>
        <v>0</v>
      </c>
      <c r="BN754" s="27">
        <f t="shared" si="199"/>
        <v>0</v>
      </c>
      <c r="BO754" s="27">
        <f t="shared" si="200"/>
        <v>0</v>
      </c>
      <c r="BP754" s="27">
        <f t="shared" si="201"/>
        <v>8</v>
      </c>
      <c r="BQ754" s="28">
        <f t="shared" si="202"/>
        <v>0</v>
      </c>
      <c r="BR754" s="29"/>
      <c r="BS754" s="29"/>
      <c r="BT754" s="29"/>
      <c r="BU754" s="30"/>
      <c r="BV754" s="29"/>
      <c r="BW754" s="16">
        <f t="shared" si="198"/>
        <v>0</v>
      </c>
    </row>
    <row r="755" spans="1:75" x14ac:dyDescent="0.3">
      <c r="A755" s="14">
        <v>754</v>
      </c>
      <c r="B755" s="15">
        <v>46064</v>
      </c>
      <c r="C755" s="23" t="s">
        <v>38</v>
      </c>
      <c r="D755" s="17" t="str">
        <f t="shared" si="188"/>
        <v>IG</v>
      </c>
      <c r="E755" s="18" t="s">
        <v>73</v>
      </c>
      <c r="F755" s="18" t="s">
        <v>75</v>
      </c>
      <c r="G755" s="19" t="s">
        <v>89</v>
      </c>
      <c r="H755" s="19"/>
      <c r="I755" s="19"/>
      <c r="J755" s="20">
        <v>104299</v>
      </c>
      <c r="K755" s="21" t="str">
        <f>VLOOKUP(J755,'[2]Item List (3)'!A$1:B$110000,2,FALSE)</f>
        <v>IR.9916</v>
      </c>
      <c r="L755" s="20">
        <v>260104006</v>
      </c>
      <c r="M755" s="16" t="s">
        <v>138</v>
      </c>
      <c r="N755" s="16">
        <v>23</v>
      </c>
      <c r="O755" s="22">
        <f t="shared" si="196"/>
        <v>156.52173913043478</v>
      </c>
      <c r="P755" s="16">
        <v>1</v>
      </c>
      <c r="Q755" s="16">
        <v>1092</v>
      </c>
      <c r="R755" s="16">
        <v>15</v>
      </c>
      <c r="S755" s="16">
        <v>35</v>
      </c>
      <c r="T755" s="16"/>
      <c r="U755" s="23">
        <f t="shared" si="203"/>
        <v>1127</v>
      </c>
      <c r="V755" s="16">
        <v>455</v>
      </c>
      <c r="W755" s="16"/>
      <c r="X755" s="16"/>
      <c r="Y755" s="16"/>
      <c r="Z755" s="16"/>
      <c r="AA755" s="16"/>
      <c r="AB755" s="16"/>
      <c r="AC755" s="16"/>
      <c r="AD755" s="16"/>
      <c r="AE755" s="16">
        <v>5</v>
      </c>
      <c r="AF755" s="16"/>
      <c r="AG755" s="16"/>
      <c r="AH755" s="16"/>
      <c r="AI755" s="16"/>
      <c r="AJ755" s="16"/>
      <c r="AK755" s="16"/>
      <c r="AL755" s="16"/>
      <c r="AM755" s="16"/>
      <c r="AN755" s="16"/>
      <c r="AO755" s="16"/>
      <c r="AP755" s="16">
        <v>20</v>
      </c>
      <c r="AQ755" s="16"/>
      <c r="AR755" s="16"/>
      <c r="AS755" s="16"/>
      <c r="AT755" s="16"/>
      <c r="AU755" s="16"/>
      <c r="AV755" s="16"/>
      <c r="AW755" s="16"/>
      <c r="AX755" s="16"/>
      <c r="AY755" s="16"/>
      <c r="AZ755" s="16"/>
      <c r="BA755" s="16"/>
      <c r="BB755" s="16"/>
      <c r="BC755" s="16"/>
      <c r="BD755" s="16"/>
      <c r="BE755" s="16"/>
      <c r="BF755" s="16"/>
      <c r="BG755" s="23">
        <f t="shared" si="189"/>
        <v>480</v>
      </c>
      <c r="BH755" s="24">
        <f t="shared" si="197"/>
        <v>8</v>
      </c>
      <c r="BI755" s="25">
        <f t="shared" si="195"/>
        <v>7.583333333333333</v>
      </c>
      <c r="BJ755" s="25">
        <f t="shared" si="191"/>
        <v>94.791666666666657</v>
      </c>
      <c r="BK755" s="26">
        <f t="shared" si="192"/>
        <v>94.948717948717956</v>
      </c>
      <c r="BL755" s="26">
        <f t="shared" si="193"/>
        <v>95.563442768411704</v>
      </c>
      <c r="BM755" s="26">
        <f t="shared" si="194"/>
        <v>86.010416666666671</v>
      </c>
      <c r="BN755" s="27">
        <f t="shared" si="199"/>
        <v>0.33333333333333331</v>
      </c>
      <c r="BO755" s="27">
        <f t="shared" si="200"/>
        <v>1200</v>
      </c>
      <c r="BP755" s="27">
        <f t="shared" si="201"/>
        <v>8.333333333333337E-2</v>
      </c>
      <c r="BQ755" s="28">
        <f t="shared" si="202"/>
        <v>13.04347826086957</v>
      </c>
      <c r="BR755" s="29">
        <v>1</v>
      </c>
      <c r="BS755" s="29"/>
      <c r="BT755" s="29">
        <v>1</v>
      </c>
      <c r="BU755" s="30">
        <v>1</v>
      </c>
      <c r="BV755" s="29"/>
      <c r="BW755" s="16">
        <f t="shared" si="198"/>
        <v>1092</v>
      </c>
    </row>
    <row r="756" spans="1:75" x14ac:dyDescent="0.3">
      <c r="A756" s="14">
        <v>755</v>
      </c>
      <c r="B756" s="15">
        <v>46064</v>
      </c>
      <c r="C756" s="23" t="s">
        <v>40</v>
      </c>
      <c r="D756" s="17" t="str">
        <f t="shared" si="188"/>
        <v>IG</v>
      </c>
      <c r="E756" s="18" t="s">
        <v>73</v>
      </c>
      <c r="F756" s="18" t="s">
        <v>75</v>
      </c>
      <c r="G756" s="19" t="s">
        <v>95</v>
      </c>
      <c r="H756" s="19" t="s">
        <v>89</v>
      </c>
      <c r="I756" s="19"/>
      <c r="J756" s="20">
        <v>104299</v>
      </c>
      <c r="K756" s="21" t="str">
        <f>VLOOKUP(J756,'[2]Item List (3)'!A$1:B$110000,2,FALSE)</f>
        <v>IR.9916</v>
      </c>
      <c r="L756" s="20">
        <v>260104006</v>
      </c>
      <c r="M756" s="16" t="s">
        <v>138</v>
      </c>
      <c r="N756" s="16">
        <v>23</v>
      </c>
      <c r="O756" s="22">
        <f t="shared" si="196"/>
        <v>156.52173913043478</v>
      </c>
      <c r="P756" s="16">
        <v>1</v>
      </c>
      <c r="Q756" s="16">
        <v>1195</v>
      </c>
      <c r="R756" s="16">
        <v>16</v>
      </c>
      <c r="S756" s="16">
        <v>14</v>
      </c>
      <c r="T756" s="16">
        <v>3</v>
      </c>
      <c r="U756" s="23">
        <f t="shared" si="203"/>
        <v>1212</v>
      </c>
      <c r="V756" s="16">
        <v>470</v>
      </c>
      <c r="W756" s="16"/>
      <c r="X756" s="16"/>
      <c r="Y756" s="16"/>
      <c r="Z756" s="16"/>
      <c r="AA756" s="16"/>
      <c r="AB756" s="16"/>
      <c r="AC756" s="16"/>
      <c r="AD756" s="16"/>
      <c r="AE756" s="16"/>
      <c r="AF756" s="16"/>
      <c r="AG756" s="16"/>
      <c r="AH756" s="16"/>
      <c r="AI756" s="16"/>
      <c r="AJ756" s="16"/>
      <c r="AK756" s="16"/>
      <c r="AL756" s="16"/>
      <c r="AM756" s="16"/>
      <c r="AN756" s="16"/>
      <c r="AO756" s="16"/>
      <c r="AP756" s="16">
        <v>10</v>
      </c>
      <c r="AQ756" s="16"/>
      <c r="AR756" s="16"/>
      <c r="AS756" s="16"/>
      <c r="AT756" s="16"/>
      <c r="AU756" s="16"/>
      <c r="AV756" s="16"/>
      <c r="AW756" s="16"/>
      <c r="AX756" s="16"/>
      <c r="AY756" s="16"/>
      <c r="AZ756" s="16"/>
      <c r="BA756" s="16"/>
      <c r="BB756" s="16"/>
      <c r="BC756" s="16"/>
      <c r="BD756" s="16"/>
      <c r="BE756" s="16"/>
      <c r="BF756" s="16"/>
      <c r="BG756" s="23">
        <f t="shared" si="189"/>
        <v>480</v>
      </c>
      <c r="BH756" s="24">
        <f t="shared" si="197"/>
        <v>8</v>
      </c>
      <c r="BI756" s="25">
        <f t="shared" si="195"/>
        <v>7.833333333333333</v>
      </c>
      <c r="BJ756" s="25">
        <f t="shared" si="191"/>
        <v>97.916666666666657</v>
      </c>
      <c r="BK756" s="26">
        <f t="shared" si="192"/>
        <v>98.851063829787236</v>
      </c>
      <c r="BL756" s="26">
        <f t="shared" si="193"/>
        <v>97.277227722772281</v>
      </c>
      <c r="BM756" s="26">
        <f t="shared" si="194"/>
        <v>94.15625</v>
      </c>
      <c r="BN756" s="27">
        <f t="shared" si="199"/>
        <v>0.16666666666666666</v>
      </c>
      <c r="BO756" s="27">
        <f t="shared" si="200"/>
        <v>1226.0869565217392</v>
      </c>
      <c r="BP756" s="27">
        <f t="shared" si="201"/>
        <v>0</v>
      </c>
      <c r="BQ756" s="28">
        <f t="shared" si="202"/>
        <v>0</v>
      </c>
      <c r="BR756" s="29">
        <v>1</v>
      </c>
      <c r="BS756" s="29"/>
      <c r="BT756" s="29"/>
      <c r="BU756" s="30"/>
      <c r="BV756" s="29"/>
      <c r="BW756" s="16">
        <f t="shared" si="198"/>
        <v>1195</v>
      </c>
    </row>
    <row r="757" spans="1:75" x14ac:dyDescent="0.3">
      <c r="A757" s="14">
        <v>756</v>
      </c>
      <c r="B757" s="15">
        <v>46064</v>
      </c>
      <c r="C757" s="23" t="s">
        <v>38</v>
      </c>
      <c r="D757" s="17" t="str">
        <f t="shared" si="188"/>
        <v>IG</v>
      </c>
      <c r="E757" s="18" t="s">
        <v>74</v>
      </c>
      <c r="F757" s="18" t="s">
        <v>75</v>
      </c>
      <c r="G757" s="19" t="s">
        <v>124</v>
      </c>
      <c r="H757" s="19"/>
      <c r="I757" s="19"/>
      <c r="J757" s="20">
        <v>104737</v>
      </c>
      <c r="K757" s="21" t="str">
        <f>VLOOKUP(J757,'[2]Item List (3)'!A$1:B$110000,2,FALSE)</f>
        <v>IR.IR 42X51.5X37</v>
      </c>
      <c r="L757" s="20">
        <v>260121008</v>
      </c>
      <c r="M757" s="16" t="s">
        <v>138</v>
      </c>
      <c r="N757" s="16">
        <v>35</v>
      </c>
      <c r="O757" s="22">
        <f t="shared" si="196"/>
        <v>102.85714285714286</v>
      </c>
      <c r="P757" s="16">
        <v>1</v>
      </c>
      <c r="Q757" s="16">
        <v>620</v>
      </c>
      <c r="R757" s="16">
        <v>16</v>
      </c>
      <c r="S757" s="16">
        <v>7</v>
      </c>
      <c r="T757" s="16">
        <v>5</v>
      </c>
      <c r="U757" s="23">
        <f t="shared" si="203"/>
        <v>632</v>
      </c>
      <c r="V757" s="16">
        <v>425</v>
      </c>
      <c r="W757" s="16"/>
      <c r="X757" s="16">
        <v>15</v>
      </c>
      <c r="Y757" s="16"/>
      <c r="Z757" s="16"/>
      <c r="AA757" s="16"/>
      <c r="AB757" s="16"/>
      <c r="AC757" s="16"/>
      <c r="AD757" s="16"/>
      <c r="AE757" s="16"/>
      <c r="AF757" s="16"/>
      <c r="AG757" s="16"/>
      <c r="AH757" s="16"/>
      <c r="AI757" s="16"/>
      <c r="AJ757" s="16"/>
      <c r="AK757" s="16"/>
      <c r="AL757" s="16"/>
      <c r="AM757" s="16"/>
      <c r="AN757" s="16"/>
      <c r="AO757" s="16"/>
      <c r="AP757" s="16">
        <v>40</v>
      </c>
      <c r="AQ757" s="16"/>
      <c r="AR757" s="16"/>
      <c r="AS757" s="16"/>
      <c r="AT757" s="16"/>
      <c r="AU757" s="16"/>
      <c r="AV757" s="16"/>
      <c r="AW757" s="16"/>
      <c r="AX757" s="16"/>
      <c r="AY757" s="16"/>
      <c r="AZ757" s="16"/>
      <c r="BA757" s="16"/>
      <c r="BB757" s="16"/>
      <c r="BC757" s="16"/>
      <c r="BD757" s="16"/>
      <c r="BE757" s="16"/>
      <c r="BF757" s="16"/>
      <c r="BG757" s="23">
        <f t="shared" si="189"/>
        <v>480</v>
      </c>
      <c r="BH757" s="24">
        <f t="shared" si="197"/>
        <v>8</v>
      </c>
      <c r="BI757" s="25">
        <f t="shared" si="195"/>
        <v>7.083333333333333</v>
      </c>
      <c r="BJ757" s="25">
        <f t="shared" si="191"/>
        <v>88.541666666666657</v>
      </c>
      <c r="BK757" s="26">
        <f t="shared" si="192"/>
        <v>86.745098039215691</v>
      </c>
      <c r="BL757" s="26">
        <f t="shared" si="193"/>
        <v>95.569620253164558</v>
      </c>
      <c r="BM757" s="26">
        <f t="shared" si="194"/>
        <v>73.402777777777771</v>
      </c>
      <c r="BN757" s="27">
        <f t="shared" si="199"/>
        <v>0.66666666666666663</v>
      </c>
      <c r="BO757" s="27">
        <f t="shared" si="200"/>
        <v>754.28571428571433</v>
      </c>
      <c r="BP757" s="27">
        <f t="shared" si="201"/>
        <v>0.25</v>
      </c>
      <c r="BQ757" s="28">
        <f t="shared" si="202"/>
        <v>25.714285714285715</v>
      </c>
      <c r="BR757" s="29">
        <v>1</v>
      </c>
      <c r="BS757" s="29"/>
      <c r="BT757" s="29">
        <v>1</v>
      </c>
      <c r="BU757" s="30">
        <v>1</v>
      </c>
      <c r="BV757" s="29"/>
      <c r="BW757" s="16">
        <f t="shared" si="198"/>
        <v>620</v>
      </c>
    </row>
    <row r="758" spans="1:75" x14ac:dyDescent="0.3">
      <c r="A758" s="14">
        <v>757</v>
      </c>
      <c r="B758" s="15">
        <v>46064</v>
      </c>
      <c r="C758" s="23" t="s">
        <v>40</v>
      </c>
      <c r="D758" s="17" t="str">
        <f t="shared" si="188"/>
        <v>IG</v>
      </c>
      <c r="E758" s="18" t="s">
        <v>74</v>
      </c>
      <c r="F758" s="18" t="s">
        <v>75</v>
      </c>
      <c r="G758" s="19" t="s">
        <v>76</v>
      </c>
      <c r="H758" s="19" t="s">
        <v>77</v>
      </c>
      <c r="I758" s="19"/>
      <c r="J758" s="20">
        <v>104737</v>
      </c>
      <c r="K758" s="21" t="str">
        <f>VLOOKUP(J758,'[2]Item List (3)'!A$1:B$110000,2,FALSE)</f>
        <v>IR.IR 42X51.5X37</v>
      </c>
      <c r="L758" s="20">
        <v>260121008</v>
      </c>
      <c r="M758" s="16" t="s">
        <v>138</v>
      </c>
      <c r="N758" s="16">
        <v>35</v>
      </c>
      <c r="O758" s="22">
        <f t="shared" si="196"/>
        <v>102.85714285714286</v>
      </c>
      <c r="P758" s="16">
        <v>1</v>
      </c>
      <c r="Q758" s="16">
        <v>416</v>
      </c>
      <c r="R758" s="16">
        <v>7</v>
      </c>
      <c r="S758" s="16">
        <v>6</v>
      </c>
      <c r="T758" s="16">
        <v>10</v>
      </c>
      <c r="U758" s="23">
        <f t="shared" si="203"/>
        <v>432</v>
      </c>
      <c r="V758" s="16">
        <v>290</v>
      </c>
      <c r="W758" s="16"/>
      <c r="X758" s="16"/>
      <c r="Y758" s="16"/>
      <c r="Z758" s="16"/>
      <c r="AA758" s="16"/>
      <c r="AB758" s="16"/>
      <c r="AC758" s="16"/>
      <c r="AD758" s="16"/>
      <c r="AE758" s="16"/>
      <c r="AF758" s="16"/>
      <c r="AG758" s="16"/>
      <c r="AH758" s="16"/>
      <c r="AI758" s="16"/>
      <c r="AJ758" s="16"/>
      <c r="AK758" s="16"/>
      <c r="AL758" s="16"/>
      <c r="AM758" s="16"/>
      <c r="AN758" s="16"/>
      <c r="AO758" s="16"/>
      <c r="AP758" s="16">
        <v>10</v>
      </c>
      <c r="AQ758" s="16"/>
      <c r="AR758" s="16"/>
      <c r="AS758" s="16"/>
      <c r="AT758" s="16"/>
      <c r="AU758" s="16"/>
      <c r="AV758" s="16"/>
      <c r="AW758" s="16"/>
      <c r="AX758" s="16"/>
      <c r="AY758" s="16"/>
      <c r="AZ758" s="16"/>
      <c r="BA758" s="16"/>
      <c r="BB758" s="16"/>
      <c r="BC758" s="16"/>
      <c r="BD758" s="16"/>
      <c r="BE758" s="16"/>
      <c r="BF758" s="16"/>
      <c r="BG758" s="23">
        <f t="shared" si="189"/>
        <v>300</v>
      </c>
      <c r="BH758" s="24">
        <f t="shared" si="197"/>
        <v>5</v>
      </c>
      <c r="BI758" s="25">
        <f t="shared" si="195"/>
        <v>4.833333333333333</v>
      </c>
      <c r="BJ758" s="25">
        <f t="shared" si="191"/>
        <v>96.666666666666657</v>
      </c>
      <c r="BK758" s="26">
        <f t="shared" si="192"/>
        <v>86.896551724137922</v>
      </c>
      <c r="BL758" s="26">
        <f t="shared" si="193"/>
        <v>94.675925925925924</v>
      </c>
      <c r="BM758" s="26">
        <f t="shared" si="194"/>
        <v>79.527777777777757</v>
      </c>
      <c r="BN758" s="27">
        <f t="shared" si="199"/>
        <v>0.16666666666666666</v>
      </c>
      <c r="BO758" s="27">
        <f t="shared" si="200"/>
        <v>497.14285714285717</v>
      </c>
      <c r="BP758" s="27">
        <f t="shared" si="201"/>
        <v>0</v>
      </c>
      <c r="BQ758" s="28">
        <f t="shared" si="202"/>
        <v>0</v>
      </c>
      <c r="BR758" s="29">
        <v>1</v>
      </c>
      <c r="BS758" s="29"/>
      <c r="BT758" s="29"/>
      <c r="BU758" s="30"/>
      <c r="BV758" s="29"/>
      <c r="BW758" s="16">
        <f t="shared" si="198"/>
        <v>416</v>
      </c>
    </row>
    <row r="759" spans="1:75" x14ac:dyDescent="0.3">
      <c r="A759" s="14">
        <v>758</v>
      </c>
      <c r="B759" s="15">
        <v>46064</v>
      </c>
      <c r="C759" s="23" t="s">
        <v>40</v>
      </c>
      <c r="D759" s="17" t="str">
        <f t="shared" si="188"/>
        <v>IG</v>
      </c>
      <c r="E759" s="18" t="s">
        <v>74</v>
      </c>
      <c r="F759" s="18"/>
      <c r="G759" s="19" t="s">
        <v>76</v>
      </c>
      <c r="H759" s="19" t="s">
        <v>77</v>
      </c>
      <c r="I759" s="19"/>
      <c r="J759" s="20">
        <v>100742</v>
      </c>
      <c r="K759" s="21" t="str">
        <f>VLOOKUP(J759,'[2]Item List (3)'!A$1:B$110000,2,FALSE)</f>
        <v>IR.IR 32X41X28</v>
      </c>
      <c r="L759" s="20"/>
      <c r="M759" s="16" t="s">
        <v>138</v>
      </c>
      <c r="N759" s="16"/>
      <c r="O759" s="22" t="str">
        <f t="shared" si="196"/>
        <v/>
      </c>
      <c r="P759" s="16"/>
      <c r="Q759" s="16"/>
      <c r="R759" s="16"/>
      <c r="S759" s="16"/>
      <c r="T759" s="16"/>
      <c r="U759" s="23">
        <f t="shared" si="203"/>
        <v>0</v>
      </c>
      <c r="V759" s="16"/>
      <c r="W759" s="16">
        <v>180</v>
      </c>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23">
        <f t="shared" si="189"/>
        <v>180</v>
      </c>
      <c r="BH759" s="24">
        <f t="shared" si="197"/>
        <v>3</v>
      </c>
      <c r="BI759" s="25">
        <f t="shared" si="195"/>
        <v>0</v>
      </c>
      <c r="BJ759" s="25">
        <f t="shared" si="191"/>
        <v>0</v>
      </c>
      <c r="BK759" s="26">
        <f t="shared" si="192"/>
        <v>0</v>
      </c>
      <c r="BL759" s="26">
        <f t="shared" si="193"/>
        <v>0</v>
      </c>
      <c r="BM759" s="26">
        <f t="shared" si="194"/>
        <v>0</v>
      </c>
      <c r="BN759" s="27">
        <f t="shared" si="199"/>
        <v>3</v>
      </c>
      <c r="BO759" s="27">
        <f t="shared" si="200"/>
        <v>0</v>
      </c>
      <c r="BP759" s="27">
        <f t="shared" si="201"/>
        <v>0</v>
      </c>
      <c r="BQ759" s="28">
        <f t="shared" si="202"/>
        <v>0</v>
      </c>
      <c r="BR759" s="29"/>
      <c r="BS759" s="29"/>
      <c r="BT759" s="29"/>
      <c r="BU759" s="30"/>
      <c r="BV759" s="29"/>
      <c r="BW759" s="16">
        <f t="shared" si="198"/>
        <v>0</v>
      </c>
    </row>
    <row r="760" spans="1:75" x14ac:dyDescent="0.3">
      <c r="A760" s="14">
        <v>759</v>
      </c>
      <c r="B760" s="15">
        <v>46064</v>
      </c>
      <c r="C760" s="23" t="s">
        <v>38</v>
      </c>
      <c r="D760" s="17" t="str">
        <f t="shared" ref="D760:D798" si="204">LEFT(E760,2)</f>
        <v>IG</v>
      </c>
      <c r="E760" s="18" t="s">
        <v>78</v>
      </c>
      <c r="F760" s="18" t="s">
        <v>75</v>
      </c>
      <c r="G760" s="19" t="s">
        <v>127</v>
      </c>
      <c r="H760" s="19" t="s">
        <v>117</v>
      </c>
      <c r="I760" s="19"/>
      <c r="J760" s="20">
        <v>104299</v>
      </c>
      <c r="K760" s="21" t="str">
        <f>VLOOKUP(J760,'[2]Item List (3)'!A$1:B$110000,2,FALSE)</f>
        <v>IR.9916</v>
      </c>
      <c r="L760" s="20">
        <v>260104006</v>
      </c>
      <c r="M760" s="16" t="s">
        <v>138</v>
      </c>
      <c r="N760" s="16">
        <v>23</v>
      </c>
      <c r="O760" s="22">
        <f t="shared" si="196"/>
        <v>156.52173913043478</v>
      </c>
      <c r="P760" s="16">
        <v>1</v>
      </c>
      <c r="Q760" s="16">
        <v>670</v>
      </c>
      <c r="R760" s="16"/>
      <c r="S760" s="16"/>
      <c r="T760" s="16"/>
      <c r="U760" s="23">
        <f t="shared" si="203"/>
        <v>670</v>
      </c>
      <c r="V760" s="16">
        <v>330</v>
      </c>
      <c r="W760" s="16"/>
      <c r="X760" s="16">
        <v>40</v>
      </c>
      <c r="Y760" s="16"/>
      <c r="Z760" s="16"/>
      <c r="AA760" s="16"/>
      <c r="AB760" s="16"/>
      <c r="AC760" s="16">
        <v>30</v>
      </c>
      <c r="AD760" s="16"/>
      <c r="AE760" s="16">
        <v>10</v>
      </c>
      <c r="AF760" s="16"/>
      <c r="AG760" s="16"/>
      <c r="AH760" s="16"/>
      <c r="AI760" s="16"/>
      <c r="AJ760" s="16"/>
      <c r="AK760" s="16"/>
      <c r="AL760" s="16"/>
      <c r="AM760" s="16"/>
      <c r="AN760" s="16"/>
      <c r="AO760" s="16"/>
      <c r="AP760" s="16">
        <v>30</v>
      </c>
      <c r="AQ760" s="16"/>
      <c r="AR760" s="16">
        <v>40</v>
      </c>
      <c r="AS760" s="16"/>
      <c r="AT760" s="16"/>
      <c r="AU760" s="16"/>
      <c r="AV760" s="16"/>
      <c r="AW760" s="16"/>
      <c r="AX760" s="16"/>
      <c r="AY760" s="16"/>
      <c r="AZ760" s="16"/>
      <c r="BA760" s="16"/>
      <c r="BB760" s="16"/>
      <c r="BC760" s="16"/>
      <c r="BD760" s="16"/>
      <c r="BE760" s="16"/>
      <c r="BF760" s="16"/>
      <c r="BG760" s="23">
        <f t="shared" ref="BG760:BG776" si="205">SUM(V760:BF760)</f>
        <v>480</v>
      </c>
      <c r="BH760" s="24">
        <f t="shared" si="197"/>
        <v>8</v>
      </c>
      <c r="BI760" s="25">
        <f t="shared" si="195"/>
        <v>5.5</v>
      </c>
      <c r="BJ760" s="25">
        <f t="shared" ref="BJ760:BJ798" si="206">IFERROR(BI760/BH760*100,0)</f>
        <v>68.75</v>
      </c>
      <c r="BK760" s="26">
        <f t="shared" ref="BK760:BK798" si="207">IFERROR(((U760*N760)/(BI760*3600)*100),0)</f>
        <v>77.828282828282823</v>
      </c>
      <c r="BL760" s="26">
        <f t="shared" ref="BL760:BL798" si="208">IFERROR(((U760-(R760+S760+T760))/U760*100),0)</f>
        <v>100</v>
      </c>
      <c r="BM760" s="26">
        <f t="shared" ref="BM760:BM798" si="209">IFERROR((((BJ760*BK760*BL760)/1000000)*100),0)</f>
        <v>53.506944444444436</v>
      </c>
      <c r="BN760" s="27">
        <f t="shared" si="199"/>
        <v>0.5</v>
      </c>
      <c r="BO760" s="27">
        <f t="shared" si="200"/>
        <v>1173.9130434782608</v>
      </c>
      <c r="BP760" s="27">
        <f t="shared" si="201"/>
        <v>2</v>
      </c>
      <c r="BQ760" s="28">
        <f t="shared" si="202"/>
        <v>313.04347826086956</v>
      </c>
      <c r="BR760" s="29"/>
      <c r="BS760" s="29"/>
      <c r="BT760" s="29"/>
      <c r="BU760" s="30"/>
      <c r="BV760" s="29"/>
      <c r="BW760" s="16">
        <f t="shared" si="198"/>
        <v>670</v>
      </c>
    </row>
    <row r="761" spans="1:75" x14ac:dyDescent="0.3">
      <c r="A761" s="14">
        <v>760</v>
      </c>
      <c r="B761" s="15">
        <v>46064</v>
      </c>
      <c r="C761" s="23" t="s">
        <v>40</v>
      </c>
      <c r="D761" s="17" t="str">
        <f t="shared" si="204"/>
        <v>IG</v>
      </c>
      <c r="E761" s="18" t="s">
        <v>78</v>
      </c>
      <c r="F761" s="18" t="s">
        <v>75</v>
      </c>
      <c r="G761" s="19" t="s">
        <v>128</v>
      </c>
      <c r="H761" s="19"/>
      <c r="I761" s="19"/>
      <c r="J761" s="20">
        <v>104299</v>
      </c>
      <c r="K761" s="21" t="str">
        <f>VLOOKUP(J761,'[2]Item List (3)'!A$1:B$110000,2,FALSE)</f>
        <v>IR.9916</v>
      </c>
      <c r="L761" s="20">
        <v>260104006</v>
      </c>
      <c r="M761" s="16" t="s">
        <v>138</v>
      </c>
      <c r="N761" s="16">
        <v>23</v>
      </c>
      <c r="O761" s="22">
        <f t="shared" si="196"/>
        <v>156.52173913043478</v>
      </c>
      <c r="P761" s="16">
        <v>1</v>
      </c>
      <c r="Q761" s="16">
        <v>900</v>
      </c>
      <c r="R761" s="16">
        <v>18</v>
      </c>
      <c r="S761" s="16">
        <v>25</v>
      </c>
      <c r="T761" s="16"/>
      <c r="U761" s="23">
        <f t="shared" si="203"/>
        <v>925</v>
      </c>
      <c r="V761" s="16">
        <v>390</v>
      </c>
      <c r="W761" s="16"/>
      <c r="X761" s="16">
        <v>60</v>
      </c>
      <c r="Y761" s="16"/>
      <c r="Z761" s="16"/>
      <c r="AA761" s="16"/>
      <c r="AB761" s="16"/>
      <c r="AC761" s="16"/>
      <c r="AD761" s="16"/>
      <c r="AE761" s="16"/>
      <c r="AF761" s="16"/>
      <c r="AG761" s="16"/>
      <c r="AH761" s="16"/>
      <c r="AI761" s="16"/>
      <c r="AJ761" s="16"/>
      <c r="AK761" s="16"/>
      <c r="AL761" s="16"/>
      <c r="AM761" s="16"/>
      <c r="AN761" s="16"/>
      <c r="AO761" s="16"/>
      <c r="AP761" s="16">
        <v>30</v>
      </c>
      <c r="AQ761" s="16"/>
      <c r="AR761" s="16"/>
      <c r="AS761" s="16"/>
      <c r="AT761" s="16"/>
      <c r="AU761" s="16"/>
      <c r="AV761" s="16"/>
      <c r="AW761" s="16"/>
      <c r="AX761" s="16"/>
      <c r="AY761" s="16"/>
      <c r="AZ761" s="16"/>
      <c r="BA761" s="16"/>
      <c r="BB761" s="16"/>
      <c r="BC761" s="16"/>
      <c r="BD761" s="16"/>
      <c r="BE761" s="16"/>
      <c r="BF761" s="16"/>
      <c r="BG761" s="23">
        <f t="shared" si="205"/>
        <v>480</v>
      </c>
      <c r="BH761" s="24">
        <f t="shared" si="197"/>
        <v>8</v>
      </c>
      <c r="BI761" s="25">
        <f t="shared" si="195"/>
        <v>6.5</v>
      </c>
      <c r="BJ761" s="25">
        <f t="shared" si="206"/>
        <v>81.25</v>
      </c>
      <c r="BK761" s="26">
        <f t="shared" si="207"/>
        <v>90.918803418803421</v>
      </c>
      <c r="BL761" s="26">
        <f t="shared" si="208"/>
        <v>95.351351351351354</v>
      </c>
      <c r="BM761" s="26">
        <f t="shared" si="209"/>
        <v>70.437500000000014</v>
      </c>
      <c r="BN761" s="27">
        <f t="shared" si="199"/>
        <v>0.5</v>
      </c>
      <c r="BO761" s="27">
        <f t="shared" si="200"/>
        <v>1173.9130434782608</v>
      </c>
      <c r="BP761" s="27">
        <f t="shared" si="201"/>
        <v>1</v>
      </c>
      <c r="BQ761" s="28">
        <f t="shared" si="202"/>
        <v>156.52173913043478</v>
      </c>
      <c r="BR761" s="29">
        <v>1</v>
      </c>
      <c r="BS761" s="29"/>
      <c r="BT761" s="29"/>
      <c r="BU761" s="30"/>
      <c r="BV761" s="29"/>
      <c r="BW761" s="16">
        <f t="shared" si="198"/>
        <v>900</v>
      </c>
    </row>
    <row r="762" spans="1:75" x14ac:dyDescent="0.3">
      <c r="A762" s="14">
        <v>761</v>
      </c>
      <c r="B762" s="15">
        <v>46064</v>
      </c>
      <c r="C762" s="23" t="s">
        <v>38</v>
      </c>
      <c r="D762" s="17" t="str">
        <f t="shared" si="204"/>
        <v>IG</v>
      </c>
      <c r="E762" s="18" t="s">
        <v>79</v>
      </c>
      <c r="F762" s="18"/>
      <c r="G762" s="19"/>
      <c r="H762" s="19"/>
      <c r="I762" s="19"/>
      <c r="J762" s="20"/>
      <c r="K762" s="21" t="e">
        <f>VLOOKUP(J762,'[2]Item List (3)'!A$1:B$110000,2,FALSE)</f>
        <v>#N/A</v>
      </c>
      <c r="L762" s="20"/>
      <c r="M762" s="16" t="s">
        <v>138</v>
      </c>
      <c r="N762" s="16"/>
      <c r="O762" s="22" t="str">
        <f t="shared" si="196"/>
        <v/>
      </c>
      <c r="P762" s="16"/>
      <c r="Q762" s="16"/>
      <c r="R762" s="16"/>
      <c r="S762" s="16"/>
      <c r="T762" s="16"/>
      <c r="U762" s="23">
        <f t="shared" si="203"/>
        <v>0</v>
      </c>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v>480</v>
      </c>
      <c r="AV762" s="16"/>
      <c r="AW762" s="16"/>
      <c r="AX762" s="16"/>
      <c r="AY762" s="16"/>
      <c r="AZ762" s="16"/>
      <c r="BA762" s="16"/>
      <c r="BB762" s="16"/>
      <c r="BC762" s="16"/>
      <c r="BD762" s="16"/>
      <c r="BE762" s="16"/>
      <c r="BF762" s="16"/>
      <c r="BG762" s="23">
        <f t="shared" si="205"/>
        <v>480</v>
      </c>
      <c r="BH762" s="24">
        <f t="shared" si="197"/>
        <v>8</v>
      </c>
      <c r="BI762" s="25">
        <f t="shared" si="195"/>
        <v>0</v>
      </c>
      <c r="BJ762" s="25">
        <f t="shared" si="206"/>
        <v>0</v>
      </c>
      <c r="BK762" s="26">
        <f t="shared" si="207"/>
        <v>0</v>
      </c>
      <c r="BL762" s="26">
        <f t="shared" si="208"/>
        <v>0</v>
      </c>
      <c r="BM762" s="26">
        <f t="shared" si="209"/>
        <v>0</v>
      </c>
      <c r="BN762" s="27">
        <f t="shared" si="199"/>
        <v>0</v>
      </c>
      <c r="BO762" s="27">
        <f t="shared" si="200"/>
        <v>0</v>
      </c>
      <c r="BP762" s="27">
        <f t="shared" si="201"/>
        <v>8</v>
      </c>
      <c r="BQ762" s="28">
        <f t="shared" si="202"/>
        <v>0</v>
      </c>
      <c r="BR762" s="29"/>
      <c r="BS762" s="29"/>
      <c r="BT762" s="29"/>
      <c r="BU762" s="30"/>
      <c r="BV762" s="29"/>
      <c r="BW762" s="16">
        <f t="shared" si="198"/>
        <v>0</v>
      </c>
    </row>
    <row r="763" spans="1:75" x14ac:dyDescent="0.3">
      <c r="A763" s="14">
        <v>762</v>
      </c>
      <c r="B763" s="15">
        <v>46064</v>
      </c>
      <c r="C763" s="23" t="s">
        <v>40</v>
      </c>
      <c r="D763" s="17" t="str">
        <f t="shared" si="204"/>
        <v>IG</v>
      </c>
      <c r="E763" s="18" t="s">
        <v>79</v>
      </c>
      <c r="F763" s="18"/>
      <c r="G763" s="19"/>
      <c r="H763" s="19"/>
      <c r="I763" s="19"/>
      <c r="J763" s="20"/>
      <c r="K763" s="21" t="e">
        <f>VLOOKUP(J763,'[2]Item List (3)'!A$1:B$110000,2,FALSE)</f>
        <v>#N/A</v>
      </c>
      <c r="L763" s="20"/>
      <c r="M763" s="16" t="s">
        <v>138</v>
      </c>
      <c r="N763" s="16"/>
      <c r="O763" s="22" t="str">
        <f t="shared" si="196"/>
        <v/>
      </c>
      <c r="P763" s="16"/>
      <c r="Q763" s="16"/>
      <c r="R763" s="16"/>
      <c r="S763" s="16"/>
      <c r="T763" s="16"/>
      <c r="U763" s="23">
        <f t="shared" si="203"/>
        <v>0</v>
      </c>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v>480</v>
      </c>
      <c r="AS763" s="16"/>
      <c r="AT763" s="16"/>
      <c r="AU763" s="16"/>
      <c r="AV763" s="16"/>
      <c r="AW763" s="16"/>
      <c r="AX763" s="16"/>
      <c r="AY763" s="16"/>
      <c r="AZ763" s="16"/>
      <c r="BA763" s="16"/>
      <c r="BB763" s="16"/>
      <c r="BC763" s="16"/>
      <c r="BD763" s="16"/>
      <c r="BE763" s="16"/>
      <c r="BF763" s="16"/>
      <c r="BG763" s="23">
        <f t="shared" si="205"/>
        <v>480</v>
      </c>
      <c r="BH763" s="24">
        <f t="shared" si="197"/>
        <v>8</v>
      </c>
      <c r="BI763" s="25">
        <f t="shared" si="195"/>
        <v>0</v>
      </c>
      <c r="BJ763" s="25">
        <f t="shared" si="206"/>
        <v>0</v>
      </c>
      <c r="BK763" s="26">
        <f t="shared" si="207"/>
        <v>0</v>
      </c>
      <c r="BL763" s="26">
        <f t="shared" si="208"/>
        <v>0</v>
      </c>
      <c r="BM763" s="26">
        <f t="shared" si="209"/>
        <v>0</v>
      </c>
      <c r="BN763" s="27">
        <f t="shared" si="199"/>
        <v>0</v>
      </c>
      <c r="BO763" s="27">
        <f t="shared" si="200"/>
        <v>0</v>
      </c>
      <c r="BP763" s="27">
        <f t="shared" si="201"/>
        <v>8</v>
      </c>
      <c r="BQ763" s="28">
        <f t="shared" si="202"/>
        <v>0</v>
      </c>
      <c r="BR763" s="29"/>
      <c r="BS763" s="29"/>
      <c r="BT763" s="29"/>
      <c r="BU763" s="30"/>
      <c r="BV763" s="29"/>
      <c r="BW763" s="16">
        <f t="shared" si="198"/>
        <v>0</v>
      </c>
    </row>
    <row r="764" spans="1:75" x14ac:dyDescent="0.3">
      <c r="A764" s="14">
        <v>763</v>
      </c>
      <c r="B764" s="15">
        <v>46064</v>
      </c>
      <c r="C764" s="23" t="s">
        <v>38</v>
      </c>
      <c r="D764" s="17" t="str">
        <f t="shared" si="204"/>
        <v>IG</v>
      </c>
      <c r="E764" s="18" t="s">
        <v>80</v>
      </c>
      <c r="F764" s="18" t="s">
        <v>75</v>
      </c>
      <c r="G764" s="19" t="s">
        <v>84</v>
      </c>
      <c r="H764" s="19"/>
      <c r="I764" s="19"/>
      <c r="J764" s="20">
        <v>208322.01</v>
      </c>
      <c r="K764" s="21" t="str">
        <f>VLOOKUP(J764,'[2]Item List (3)'!A$1:B$110000,2,FALSE)</f>
        <v>NA/RNA.OR 49/32</v>
      </c>
      <c r="L764" s="20">
        <v>260101002</v>
      </c>
      <c r="M764" s="16" t="s">
        <v>141</v>
      </c>
      <c r="N764" s="16">
        <v>45</v>
      </c>
      <c r="O764" s="22">
        <f t="shared" si="196"/>
        <v>80</v>
      </c>
      <c r="P764" s="16">
        <v>1</v>
      </c>
      <c r="Q764" s="16">
        <v>450</v>
      </c>
      <c r="R764" s="16">
        <v>17</v>
      </c>
      <c r="S764" s="16">
        <v>6</v>
      </c>
      <c r="T764" s="16"/>
      <c r="U764" s="23">
        <f t="shared" si="203"/>
        <v>456</v>
      </c>
      <c r="V764" s="16">
        <v>425</v>
      </c>
      <c r="W764" s="16"/>
      <c r="X764" s="16"/>
      <c r="Y764" s="16"/>
      <c r="Z764" s="16"/>
      <c r="AA764" s="16"/>
      <c r="AB764" s="16"/>
      <c r="AC764" s="16"/>
      <c r="AD764" s="16"/>
      <c r="AE764" s="16"/>
      <c r="AF764" s="16"/>
      <c r="AG764" s="16"/>
      <c r="AH764" s="16"/>
      <c r="AI764" s="16"/>
      <c r="AJ764" s="16">
        <v>20</v>
      </c>
      <c r="AK764" s="16"/>
      <c r="AL764" s="16"/>
      <c r="AM764" s="16"/>
      <c r="AN764" s="16"/>
      <c r="AO764" s="16"/>
      <c r="AP764" s="16">
        <v>20</v>
      </c>
      <c r="AQ764" s="16"/>
      <c r="AR764" s="16"/>
      <c r="AS764" s="16"/>
      <c r="AT764" s="16"/>
      <c r="AU764" s="16"/>
      <c r="AV764" s="16"/>
      <c r="AW764" s="16"/>
      <c r="AX764" s="16">
        <v>15</v>
      </c>
      <c r="AY764" s="16"/>
      <c r="AZ764" s="16"/>
      <c r="BA764" s="16"/>
      <c r="BB764" s="16"/>
      <c r="BC764" s="16"/>
      <c r="BD764" s="16"/>
      <c r="BE764" s="16"/>
      <c r="BF764" s="16"/>
      <c r="BG764" s="23">
        <f t="shared" si="205"/>
        <v>480</v>
      </c>
      <c r="BH764" s="24">
        <f t="shared" si="197"/>
        <v>8</v>
      </c>
      <c r="BI764" s="25">
        <f t="shared" si="195"/>
        <v>7.083333333333333</v>
      </c>
      <c r="BJ764" s="25">
        <f t="shared" si="206"/>
        <v>88.541666666666657</v>
      </c>
      <c r="BK764" s="26">
        <f t="shared" si="207"/>
        <v>80.470588235294116</v>
      </c>
      <c r="BL764" s="26">
        <f t="shared" si="208"/>
        <v>94.956140350877192</v>
      </c>
      <c r="BM764" s="26">
        <f t="shared" si="209"/>
        <v>67.656249999999986</v>
      </c>
      <c r="BN764" s="27">
        <f t="shared" si="199"/>
        <v>0.33333333333333331</v>
      </c>
      <c r="BO764" s="27">
        <f t="shared" si="200"/>
        <v>613.33333333333337</v>
      </c>
      <c r="BP764" s="27">
        <f t="shared" si="201"/>
        <v>0.58333333333333326</v>
      </c>
      <c r="BQ764" s="28">
        <f t="shared" si="202"/>
        <v>46.666666666666657</v>
      </c>
      <c r="BR764" s="29"/>
      <c r="BS764" s="29"/>
      <c r="BT764" s="29"/>
      <c r="BU764" s="30"/>
      <c r="BV764" s="29"/>
      <c r="BW764" s="16">
        <f t="shared" si="198"/>
        <v>450</v>
      </c>
    </row>
    <row r="765" spans="1:75" x14ac:dyDescent="0.3">
      <c r="A765" s="14">
        <v>764</v>
      </c>
      <c r="B765" s="15">
        <v>46064</v>
      </c>
      <c r="C765" s="23" t="s">
        <v>40</v>
      </c>
      <c r="D765" s="17" t="str">
        <f t="shared" si="204"/>
        <v>IG</v>
      </c>
      <c r="E765" s="18" t="s">
        <v>80</v>
      </c>
      <c r="F765" s="18" t="s">
        <v>75</v>
      </c>
      <c r="G765" s="19" t="s">
        <v>89</v>
      </c>
      <c r="H765" s="19"/>
      <c r="I765" s="19"/>
      <c r="J765" s="20">
        <v>208322.01</v>
      </c>
      <c r="K765" s="21" t="str">
        <f>VLOOKUP(J765,'[2]Item List (3)'!A$1:B$110000,2,FALSE)</f>
        <v>NA/RNA.OR 49/32</v>
      </c>
      <c r="L765" s="20">
        <v>260101002</v>
      </c>
      <c r="M765" s="16" t="s">
        <v>141</v>
      </c>
      <c r="N765" s="16">
        <v>45</v>
      </c>
      <c r="O765" s="22">
        <f t="shared" si="196"/>
        <v>80</v>
      </c>
      <c r="P765" s="16">
        <v>1</v>
      </c>
      <c r="Q765" s="16">
        <v>29</v>
      </c>
      <c r="R765" s="16">
        <v>2</v>
      </c>
      <c r="S765" s="16">
        <v>10</v>
      </c>
      <c r="T765" s="16"/>
      <c r="U765" s="23">
        <f t="shared" si="203"/>
        <v>39</v>
      </c>
      <c r="V765" s="16">
        <v>60</v>
      </c>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v>420</v>
      </c>
      <c r="AS765" s="16"/>
      <c r="AT765" s="16"/>
      <c r="AU765" s="16"/>
      <c r="AV765" s="16"/>
      <c r="AW765" s="16"/>
      <c r="AX765" s="16"/>
      <c r="AY765" s="16"/>
      <c r="AZ765" s="16"/>
      <c r="BA765" s="16"/>
      <c r="BB765" s="16"/>
      <c r="BC765" s="16"/>
      <c r="BD765" s="16"/>
      <c r="BE765" s="16"/>
      <c r="BF765" s="16"/>
      <c r="BG765" s="23">
        <f t="shared" si="205"/>
        <v>480</v>
      </c>
      <c r="BH765" s="24">
        <f t="shared" si="197"/>
        <v>8</v>
      </c>
      <c r="BI765" s="25">
        <f t="shared" si="195"/>
        <v>1</v>
      </c>
      <c r="BJ765" s="25">
        <f t="shared" si="206"/>
        <v>12.5</v>
      </c>
      <c r="BK765" s="26">
        <f t="shared" si="207"/>
        <v>48.75</v>
      </c>
      <c r="BL765" s="26">
        <f t="shared" si="208"/>
        <v>69.230769230769226</v>
      </c>
      <c r="BM765" s="26">
        <f t="shared" si="209"/>
        <v>4.21875</v>
      </c>
      <c r="BN765" s="27">
        <f t="shared" si="199"/>
        <v>0</v>
      </c>
      <c r="BO765" s="27">
        <f t="shared" si="200"/>
        <v>640</v>
      </c>
      <c r="BP765" s="27">
        <f t="shared" si="201"/>
        <v>7</v>
      </c>
      <c r="BQ765" s="28">
        <f t="shared" si="202"/>
        <v>560</v>
      </c>
      <c r="BR765" s="29">
        <v>1</v>
      </c>
      <c r="BS765" s="29"/>
      <c r="BT765" s="29"/>
      <c r="BU765" s="30"/>
      <c r="BV765" s="29"/>
      <c r="BW765" s="16">
        <f t="shared" si="198"/>
        <v>29</v>
      </c>
    </row>
    <row r="766" spans="1:75" x14ac:dyDescent="0.3">
      <c r="A766" s="14">
        <v>765</v>
      </c>
      <c r="B766" s="15">
        <v>46064</v>
      </c>
      <c r="C766" s="23" t="s">
        <v>38</v>
      </c>
      <c r="D766" s="17" t="str">
        <f t="shared" si="204"/>
        <v>IG</v>
      </c>
      <c r="E766" s="18" t="s">
        <v>85</v>
      </c>
      <c r="F766" s="18" t="s">
        <v>75</v>
      </c>
      <c r="G766" s="19" t="s">
        <v>86</v>
      </c>
      <c r="H766" s="19"/>
      <c r="I766" s="19"/>
      <c r="J766" s="20">
        <v>208247</v>
      </c>
      <c r="K766" s="21" t="str">
        <f>VLOOKUP(J766,'[2]Item List (3)'!A$1:B$110000,2,FALSE)</f>
        <v>OR.209 YY2</v>
      </c>
      <c r="L766" s="20">
        <v>251221004</v>
      </c>
      <c r="M766" s="16" t="s">
        <v>141</v>
      </c>
      <c r="N766" s="16">
        <v>20</v>
      </c>
      <c r="O766" s="22">
        <f t="shared" si="196"/>
        <v>180</v>
      </c>
      <c r="P766" s="16">
        <v>1</v>
      </c>
      <c r="Q766" s="16">
        <v>1188</v>
      </c>
      <c r="R766" s="16">
        <v>7</v>
      </c>
      <c r="S766" s="16">
        <v>9</v>
      </c>
      <c r="T766" s="16"/>
      <c r="U766" s="23">
        <f t="shared" si="203"/>
        <v>1197</v>
      </c>
      <c r="V766" s="16">
        <v>440</v>
      </c>
      <c r="W766" s="16"/>
      <c r="X766" s="16"/>
      <c r="Y766" s="16"/>
      <c r="Z766" s="16"/>
      <c r="AA766" s="16"/>
      <c r="AB766" s="16"/>
      <c r="AC766" s="16"/>
      <c r="AD766" s="16"/>
      <c r="AE766" s="16"/>
      <c r="AF766" s="16"/>
      <c r="AG766" s="16"/>
      <c r="AH766" s="16"/>
      <c r="AI766" s="16"/>
      <c r="AJ766" s="16"/>
      <c r="AK766" s="16"/>
      <c r="AL766" s="16"/>
      <c r="AM766" s="16"/>
      <c r="AN766" s="16"/>
      <c r="AO766" s="16"/>
      <c r="AP766" s="16">
        <v>40</v>
      </c>
      <c r="AQ766" s="16"/>
      <c r="AR766" s="16"/>
      <c r="AS766" s="16"/>
      <c r="AT766" s="16"/>
      <c r="AU766" s="16"/>
      <c r="AV766" s="16"/>
      <c r="AW766" s="16"/>
      <c r="AX766" s="16"/>
      <c r="AY766" s="16"/>
      <c r="AZ766" s="16"/>
      <c r="BA766" s="16"/>
      <c r="BB766" s="16"/>
      <c r="BC766" s="16"/>
      <c r="BD766" s="16"/>
      <c r="BE766" s="16"/>
      <c r="BF766" s="16"/>
      <c r="BG766" s="23">
        <f t="shared" si="205"/>
        <v>480</v>
      </c>
      <c r="BH766" s="24">
        <f t="shared" si="197"/>
        <v>8</v>
      </c>
      <c r="BI766" s="25">
        <f t="shared" si="195"/>
        <v>7.333333333333333</v>
      </c>
      <c r="BJ766" s="25">
        <f t="shared" si="206"/>
        <v>91.666666666666657</v>
      </c>
      <c r="BK766" s="26">
        <f t="shared" si="207"/>
        <v>90.681818181818187</v>
      </c>
      <c r="BL766" s="26">
        <f t="shared" si="208"/>
        <v>98.663324979114449</v>
      </c>
      <c r="BM766" s="26">
        <f t="shared" si="209"/>
        <v>82.013888888888886</v>
      </c>
      <c r="BN766" s="27">
        <f t="shared" si="199"/>
        <v>0.66666666666666663</v>
      </c>
      <c r="BO766" s="27">
        <f t="shared" si="200"/>
        <v>1320</v>
      </c>
      <c r="BP766" s="27">
        <f t="shared" si="201"/>
        <v>0</v>
      </c>
      <c r="BQ766" s="28">
        <f t="shared" si="202"/>
        <v>0</v>
      </c>
      <c r="BR766" s="29">
        <v>1</v>
      </c>
      <c r="BS766" s="29"/>
      <c r="BT766" s="29">
        <v>1</v>
      </c>
      <c r="BU766" s="30">
        <v>1</v>
      </c>
      <c r="BV766" s="29"/>
      <c r="BW766" s="16">
        <f t="shared" si="198"/>
        <v>1188</v>
      </c>
    </row>
    <row r="767" spans="1:75" x14ac:dyDescent="0.3">
      <c r="A767" s="14">
        <v>766</v>
      </c>
      <c r="B767" s="15">
        <v>46064</v>
      </c>
      <c r="C767" s="23" t="s">
        <v>40</v>
      </c>
      <c r="D767" s="17" t="str">
        <f t="shared" si="204"/>
        <v>IG</v>
      </c>
      <c r="E767" s="18" t="s">
        <v>85</v>
      </c>
      <c r="F767" s="18" t="s">
        <v>75</v>
      </c>
      <c r="G767" s="19" t="s">
        <v>88</v>
      </c>
      <c r="H767" s="19"/>
      <c r="I767" s="19"/>
      <c r="J767" s="20">
        <v>208247</v>
      </c>
      <c r="K767" s="21" t="str">
        <f>VLOOKUP(J767,'[2]Item List (3)'!A$1:B$110000,2,FALSE)</f>
        <v>OR.209 YY2</v>
      </c>
      <c r="L767" s="20">
        <v>251221004</v>
      </c>
      <c r="M767" s="16" t="s">
        <v>141</v>
      </c>
      <c r="N767" s="16">
        <v>20</v>
      </c>
      <c r="O767" s="22">
        <f t="shared" si="196"/>
        <v>180</v>
      </c>
      <c r="P767" s="16">
        <v>1</v>
      </c>
      <c r="Q767" s="16">
        <v>1250</v>
      </c>
      <c r="R767" s="16">
        <v>8</v>
      </c>
      <c r="S767" s="16">
        <v>2</v>
      </c>
      <c r="T767" s="16"/>
      <c r="U767" s="23">
        <f t="shared" si="203"/>
        <v>1252</v>
      </c>
      <c r="V767" s="16">
        <v>460</v>
      </c>
      <c r="W767" s="16"/>
      <c r="X767" s="16"/>
      <c r="Y767" s="16"/>
      <c r="Z767" s="16"/>
      <c r="AA767" s="16"/>
      <c r="AB767" s="16"/>
      <c r="AC767" s="16"/>
      <c r="AD767" s="16"/>
      <c r="AE767" s="16"/>
      <c r="AF767" s="16"/>
      <c r="AG767" s="16"/>
      <c r="AH767" s="16"/>
      <c r="AI767" s="16"/>
      <c r="AJ767" s="16"/>
      <c r="AK767" s="16"/>
      <c r="AL767" s="16"/>
      <c r="AM767" s="16"/>
      <c r="AN767" s="16"/>
      <c r="AO767" s="16"/>
      <c r="AP767" s="16">
        <v>20</v>
      </c>
      <c r="AQ767" s="16"/>
      <c r="AR767" s="16"/>
      <c r="AS767" s="16"/>
      <c r="AT767" s="16"/>
      <c r="AU767" s="16"/>
      <c r="AV767" s="16"/>
      <c r="AW767" s="16"/>
      <c r="AX767" s="16"/>
      <c r="AY767" s="16"/>
      <c r="AZ767" s="16"/>
      <c r="BA767" s="16"/>
      <c r="BB767" s="16"/>
      <c r="BC767" s="16"/>
      <c r="BD767" s="16"/>
      <c r="BE767" s="16"/>
      <c r="BF767" s="16"/>
      <c r="BG767" s="23">
        <f t="shared" si="205"/>
        <v>480</v>
      </c>
      <c r="BH767" s="24">
        <f t="shared" si="197"/>
        <v>8</v>
      </c>
      <c r="BI767" s="25">
        <f t="shared" ref="BI767:BI798" si="210">IFERROR(BH767-SUM(W767:BF767)/60,0)</f>
        <v>7.666666666666667</v>
      </c>
      <c r="BJ767" s="25">
        <f t="shared" si="206"/>
        <v>95.833333333333343</v>
      </c>
      <c r="BK767" s="26">
        <f t="shared" si="207"/>
        <v>90.724637681159422</v>
      </c>
      <c r="BL767" s="26">
        <f t="shared" si="208"/>
        <v>99.201277955271564</v>
      </c>
      <c r="BM767" s="26">
        <f t="shared" si="209"/>
        <v>86.250000000000014</v>
      </c>
      <c r="BN767" s="27">
        <f t="shared" si="199"/>
        <v>0.33333333333333331</v>
      </c>
      <c r="BO767" s="27">
        <f t="shared" si="200"/>
        <v>1380</v>
      </c>
      <c r="BP767" s="27">
        <f t="shared" si="201"/>
        <v>0</v>
      </c>
      <c r="BQ767" s="28">
        <f t="shared" si="202"/>
        <v>0</v>
      </c>
      <c r="BR767" s="29">
        <v>1</v>
      </c>
      <c r="BS767" s="29"/>
      <c r="BT767" s="29"/>
      <c r="BU767" s="30"/>
      <c r="BV767" s="29"/>
      <c r="BW767" s="16">
        <f t="shared" si="198"/>
        <v>1250</v>
      </c>
    </row>
    <row r="768" spans="1:75" x14ac:dyDescent="0.3">
      <c r="A768" s="14">
        <v>767</v>
      </c>
      <c r="B768" s="15">
        <v>46064</v>
      </c>
      <c r="C768" s="23" t="s">
        <v>38</v>
      </c>
      <c r="D768" s="17" t="str">
        <f t="shared" si="204"/>
        <v>IG</v>
      </c>
      <c r="E768" s="18" t="s">
        <v>87</v>
      </c>
      <c r="F768" s="18" t="s">
        <v>75</v>
      </c>
      <c r="G768" s="19" t="s">
        <v>92</v>
      </c>
      <c r="H768" s="19"/>
      <c r="I768" s="19"/>
      <c r="J768" s="20">
        <v>104247</v>
      </c>
      <c r="K768" s="21" t="str">
        <f>VLOOKUP(J768,'[2]Item List (3)'!A$1:B$110000,2,FALSE)</f>
        <v>IR.209</v>
      </c>
      <c r="L768" s="20">
        <v>251221001</v>
      </c>
      <c r="M768" s="16" t="s">
        <v>138</v>
      </c>
      <c r="N768" s="16">
        <v>25</v>
      </c>
      <c r="O768" s="22">
        <f t="shared" si="196"/>
        <v>144</v>
      </c>
      <c r="P768" s="16">
        <v>1</v>
      </c>
      <c r="Q768" s="16">
        <v>756</v>
      </c>
      <c r="R768" s="16">
        <v>75</v>
      </c>
      <c r="S768" s="16">
        <v>4</v>
      </c>
      <c r="T768" s="16">
        <v>19</v>
      </c>
      <c r="U768" s="23">
        <f t="shared" si="203"/>
        <v>779</v>
      </c>
      <c r="V768" s="16">
        <v>430</v>
      </c>
      <c r="W768" s="16"/>
      <c r="X768" s="16"/>
      <c r="Y768" s="16"/>
      <c r="Z768" s="16"/>
      <c r="AA768" s="16"/>
      <c r="AB768" s="16"/>
      <c r="AC768" s="16"/>
      <c r="AD768" s="16"/>
      <c r="AE768" s="16">
        <v>15</v>
      </c>
      <c r="AF768" s="16"/>
      <c r="AG768" s="16"/>
      <c r="AH768" s="16"/>
      <c r="AI768" s="16"/>
      <c r="AJ768" s="16"/>
      <c r="AK768" s="16"/>
      <c r="AL768" s="16"/>
      <c r="AM768" s="16"/>
      <c r="AN768" s="16"/>
      <c r="AO768" s="16"/>
      <c r="AP768" s="16">
        <v>30</v>
      </c>
      <c r="AQ768" s="16"/>
      <c r="AR768" s="16"/>
      <c r="AS768" s="16"/>
      <c r="AT768" s="16"/>
      <c r="AU768" s="16"/>
      <c r="AV768" s="16"/>
      <c r="AW768" s="16"/>
      <c r="AX768" s="16"/>
      <c r="AY768" s="16"/>
      <c r="AZ768" s="16"/>
      <c r="BA768" s="16"/>
      <c r="BB768" s="16"/>
      <c r="BC768" s="16"/>
      <c r="BD768" s="16"/>
      <c r="BE768" s="16">
        <v>5</v>
      </c>
      <c r="BF768" s="16"/>
      <c r="BG768" s="23">
        <f t="shared" si="205"/>
        <v>480</v>
      </c>
      <c r="BH768" s="24">
        <f t="shared" si="197"/>
        <v>8</v>
      </c>
      <c r="BI768" s="25">
        <f t="shared" si="210"/>
        <v>7.166666666666667</v>
      </c>
      <c r="BJ768" s="25">
        <f t="shared" si="206"/>
        <v>89.583333333333343</v>
      </c>
      <c r="BK768" s="26">
        <f t="shared" si="207"/>
        <v>75.484496124031011</v>
      </c>
      <c r="BL768" s="26">
        <f t="shared" si="208"/>
        <v>87.419768934531447</v>
      </c>
      <c r="BM768" s="26">
        <f t="shared" si="209"/>
        <v>59.11458333333335</v>
      </c>
      <c r="BN768" s="27">
        <f t="shared" si="199"/>
        <v>0.58333333333333337</v>
      </c>
      <c r="BO768" s="27">
        <f t="shared" si="200"/>
        <v>1068</v>
      </c>
      <c r="BP768" s="27">
        <f t="shared" si="201"/>
        <v>0.25</v>
      </c>
      <c r="BQ768" s="28">
        <f t="shared" si="202"/>
        <v>36</v>
      </c>
      <c r="BR768" s="29"/>
      <c r="BS768" s="29"/>
      <c r="BT768" s="29"/>
      <c r="BU768" s="30"/>
      <c r="BV768" s="29"/>
      <c r="BW768" s="16">
        <f t="shared" si="198"/>
        <v>756</v>
      </c>
    </row>
    <row r="769" spans="1:75" x14ac:dyDescent="0.3">
      <c r="A769" s="14">
        <v>768</v>
      </c>
      <c r="B769" s="15">
        <v>46064</v>
      </c>
      <c r="C769" s="23" t="s">
        <v>40</v>
      </c>
      <c r="D769" s="17" t="str">
        <f t="shared" si="204"/>
        <v>IG</v>
      </c>
      <c r="E769" s="18" t="s">
        <v>87</v>
      </c>
      <c r="F769" s="18" t="s">
        <v>75</v>
      </c>
      <c r="G769" s="19" t="s">
        <v>64</v>
      </c>
      <c r="H769" s="19"/>
      <c r="I769" s="19"/>
      <c r="J769" s="20">
        <v>104247</v>
      </c>
      <c r="K769" s="21" t="str">
        <f>VLOOKUP(J769,'[2]Item List (3)'!A$1:B$110000,2,FALSE)</f>
        <v>IR.209</v>
      </c>
      <c r="L769" s="20">
        <v>260104001</v>
      </c>
      <c r="M769" s="16" t="s">
        <v>138</v>
      </c>
      <c r="N769" s="16">
        <v>25</v>
      </c>
      <c r="O769" s="22">
        <f t="shared" si="196"/>
        <v>144</v>
      </c>
      <c r="P769" s="16">
        <v>1</v>
      </c>
      <c r="Q769" s="16">
        <v>839</v>
      </c>
      <c r="R769" s="16">
        <v>34</v>
      </c>
      <c r="S769" s="16">
        <v>2</v>
      </c>
      <c r="T769" s="16">
        <v>17</v>
      </c>
      <c r="U769" s="23">
        <f t="shared" si="203"/>
        <v>858</v>
      </c>
      <c r="V769" s="16">
        <v>420</v>
      </c>
      <c r="W769" s="16"/>
      <c r="X769" s="16">
        <v>10</v>
      </c>
      <c r="Y769" s="16"/>
      <c r="Z769" s="16"/>
      <c r="AA769" s="16"/>
      <c r="AB769" s="16"/>
      <c r="AC769" s="16">
        <v>30</v>
      </c>
      <c r="AD769" s="16"/>
      <c r="AE769" s="16"/>
      <c r="AF769" s="16"/>
      <c r="AG769" s="16"/>
      <c r="AH769" s="16"/>
      <c r="AI769" s="16"/>
      <c r="AJ769" s="16"/>
      <c r="AK769" s="16"/>
      <c r="AL769" s="16"/>
      <c r="AM769" s="16"/>
      <c r="AN769" s="16"/>
      <c r="AO769" s="16"/>
      <c r="AP769" s="16">
        <v>20</v>
      </c>
      <c r="AQ769" s="16"/>
      <c r="AR769" s="16"/>
      <c r="AS769" s="16"/>
      <c r="AT769" s="16"/>
      <c r="AU769" s="16"/>
      <c r="AV769" s="16"/>
      <c r="AW769" s="16"/>
      <c r="AX769" s="16"/>
      <c r="AY769" s="16"/>
      <c r="AZ769" s="16"/>
      <c r="BA769" s="16"/>
      <c r="BB769" s="16"/>
      <c r="BC769" s="16"/>
      <c r="BD769" s="16"/>
      <c r="BE769" s="16"/>
      <c r="BF769" s="16"/>
      <c r="BG769" s="23">
        <f t="shared" si="205"/>
        <v>480</v>
      </c>
      <c r="BH769" s="24">
        <f t="shared" si="197"/>
        <v>8</v>
      </c>
      <c r="BI769" s="25">
        <f t="shared" si="210"/>
        <v>7</v>
      </c>
      <c r="BJ769" s="25">
        <f t="shared" si="206"/>
        <v>87.5</v>
      </c>
      <c r="BK769" s="26">
        <f t="shared" si="207"/>
        <v>85.11904761904762</v>
      </c>
      <c r="BL769" s="26">
        <f t="shared" si="208"/>
        <v>93.822843822843822</v>
      </c>
      <c r="BM769" s="26">
        <f t="shared" si="209"/>
        <v>69.878472222222214</v>
      </c>
      <c r="BN769" s="27">
        <f t="shared" si="199"/>
        <v>0.33333333333333331</v>
      </c>
      <c r="BO769" s="27">
        <f t="shared" si="200"/>
        <v>1104</v>
      </c>
      <c r="BP769" s="27">
        <f t="shared" si="201"/>
        <v>0.66666666666666674</v>
      </c>
      <c r="BQ769" s="28">
        <f t="shared" si="202"/>
        <v>96.000000000000014</v>
      </c>
      <c r="BR769" s="29"/>
      <c r="BS769" s="29"/>
      <c r="BT769" s="29"/>
      <c r="BU769" s="30"/>
      <c r="BV769" s="29"/>
      <c r="BW769" s="16">
        <f t="shared" si="198"/>
        <v>839</v>
      </c>
    </row>
    <row r="770" spans="1:75" x14ac:dyDescent="0.3">
      <c r="A770" s="14">
        <v>769</v>
      </c>
      <c r="B770" s="15">
        <v>46064</v>
      </c>
      <c r="C770" s="23" t="s">
        <v>38</v>
      </c>
      <c r="D770" s="17" t="str">
        <f t="shared" si="204"/>
        <v>IG</v>
      </c>
      <c r="E770" s="18" t="s">
        <v>90</v>
      </c>
      <c r="F770" s="18" t="s">
        <v>75</v>
      </c>
      <c r="G770" s="19" t="s">
        <v>91</v>
      </c>
      <c r="H770" s="19"/>
      <c r="I770" s="19"/>
      <c r="J770" s="20">
        <v>200497.11</v>
      </c>
      <c r="K770" s="21" t="str">
        <f>VLOOKUP(J770,'[2]Item List (3)'!A$1:B$110000,2,FALSE)</f>
        <v>OR.MNA6718G</v>
      </c>
      <c r="L770" s="20">
        <v>260129020</v>
      </c>
      <c r="M770" s="16" t="s">
        <v>141</v>
      </c>
      <c r="N770" s="16">
        <v>30</v>
      </c>
      <c r="O770" s="22">
        <f t="shared" ref="O770:O798" si="211">IFERROR(3600/N770,"")</f>
        <v>120</v>
      </c>
      <c r="P770" s="16">
        <v>1</v>
      </c>
      <c r="Q770" s="16">
        <v>841</v>
      </c>
      <c r="R770" s="16"/>
      <c r="S770" s="16"/>
      <c r="T770" s="16"/>
      <c r="U770" s="23">
        <f t="shared" si="203"/>
        <v>841</v>
      </c>
      <c r="V770" s="16">
        <v>465</v>
      </c>
      <c r="W770" s="16"/>
      <c r="X770" s="16"/>
      <c r="Y770" s="16"/>
      <c r="Z770" s="16"/>
      <c r="AA770" s="16"/>
      <c r="AB770" s="16"/>
      <c r="AC770" s="16"/>
      <c r="AD770" s="16"/>
      <c r="AE770" s="16"/>
      <c r="AF770" s="16"/>
      <c r="AG770" s="16"/>
      <c r="AH770" s="16"/>
      <c r="AI770" s="16"/>
      <c r="AJ770" s="16"/>
      <c r="AK770" s="16"/>
      <c r="AL770" s="16"/>
      <c r="AM770" s="16"/>
      <c r="AN770" s="16"/>
      <c r="AO770" s="16"/>
      <c r="AP770" s="16">
        <v>10</v>
      </c>
      <c r="AQ770" s="16"/>
      <c r="AR770" s="16"/>
      <c r="AS770" s="16"/>
      <c r="AT770" s="16"/>
      <c r="AU770" s="16"/>
      <c r="AV770" s="16"/>
      <c r="AW770" s="16"/>
      <c r="AX770" s="16"/>
      <c r="AY770" s="16"/>
      <c r="AZ770" s="16"/>
      <c r="BA770" s="16"/>
      <c r="BB770" s="16"/>
      <c r="BC770" s="16"/>
      <c r="BD770" s="16"/>
      <c r="BE770" s="16">
        <v>5</v>
      </c>
      <c r="BF770" s="16"/>
      <c r="BG770" s="23">
        <f t="shared" si="205"/>
        <v>480</v>
      </c>
      <c r="BH770" s="24">
        <f t="shared" ref="BH770:BH798" si="212">BG770/60</f>
        <v>8</v>
      </c>
      <c r="BI770" s="25">
        <f t="shared" si="210"/>
        <v>7.75</v>
      </c>
      <c r="BJ770" s="25">
        <f t="shared" si="206"/>
        <v>96.875</v>
      </c>
      <c r="BK770" s="26">
        <f t="shared" si="207"/>
        <v>90.430107526881727</v>
      </c>
      <c r="BL770" s="26">
        <f t="shared" si="208"/>
        <v>100</v>
      </c>
      <c r="BM770" s="26">
        <f t="shared" si="209"/>
        <v>87.604166666666671</v>
      </c>
      <c r="BN770" s="27">
        <f t="shared" si="199"/>
        <v>0.25</v>
      </c>
      <c r="BO770" s="27">
        <f t="shared" si="200"/>
        <v>930</v>
      </c>
      <c r="BP770" s="27">
        <f t="shared" si="201"/>
        <v>0</v>
      </c>
      <c r="BQ770" s="28">
        <f t="shared" si="202"/>
        <v>0</v>
      </c>
      <c r="BR770" s="29">
        <v>1</v>
      </c>
      <c r="BS770" s="29"/>
      <c r="BT770" s="29"/>
      <c r="BU770" s="30"/>
      <c r="BV770" s="29"/>
      <c r="BW770" s="16">
        <f t="shared" si="198"/>
        <v>841</v>
      </c>
    </row>
    <row r="771" spans="1:75" x14ac:dyDescent="0.3">
      <c r="A771" s="14">
        <v>770</v>
      </c>
      <c r="B771" s="15">
        <v>46064</v>
      </c>
      <c r="C771" s="23" t="s">
        <v>40</v>
      </c>
      <c r="D771" s="17" t="str">
        <f t="shared" si="204"/>
        <v>IG</v>
      </c>
      <c r="E771" s="18" t="s">
        <v>90</v>
      </c>
      <c r="F771" s="18" t="s">
        <v>75</v>
      </c>
      <c r="G771" s="19" t="s">
        <v>71</v>
      </c>
      <c r="H771" s="19"/>
      <c r="I771" s="19"/>
      <c r="J771" s="20">
        <v>200497.11</v>
      </c>
      <c r="K771" s="21" t="str">
        <f>VLOOKUP(J771,'[2]Item List (3)'!A$1:B$110000,2,FALSE)</f>
        <v>OR.MNA6718G</v>
      </c>
      <c r="L771" s="20">
        <v>260129020</v>
      </c>
      <c r="M771" s="16" t="s">
        <v>141</v>
      </c>
      <c r="N771" s="16">
        <v>30</v>
      </c>
      <c r="O771" s="22">
        <f t="shared" si="211"/>
        <v>120</v>
      </c>
      <c r="P771" s="16">
        <v>1</v>
      </c>
      <c r="Q771" s="16">
        <v>880</v>
      </c>
      <c r="R771" s="16"/>
      <c r="S771" s="16"/>
      <c r="T771" s="16"/>
      <c r="U771" s="23">
        <f t="shared" si="203"/>
        <v>880</v>
      </c>
      <c r="V771" s="16">
        <v>470</v>
      </c>
      <c r="W771" s="16"/>
      <c r="X771" s="16"/>
      <c r="Y771" s="16"/>
      <c r="Z771" s="16"/>
      <c r="AA771" s="16"/>
      <c r="AB771" s="16"/>
      <c r="AC771" s="16"/>
      <c r="AD771" s="16"/>
      <c r="AE771" s="16"/>
      <c r="AF771" s="16"/>
      <c r="AG771" s="16"/>
      <c r="AH771" s="16"/>
      <c r="AI771" s="16"/>
      <c r="AJ771" s="16"/>
      <c r="AK771" s="16"/>
      <c r="AL771" s="16"/>
      <c r="AM771" s="16"/>
      <c r="AN771" s="16"/>
      <c r="AO771" s="16"/>
      <c r="AP771" s="16">
        <v>10</v>
      </c>
      <c r="AQ771" s="16"/>
      <c r="AR771" s="16"/>
      <c r="AS771" s="16"/>
      <c r="AT771" s="16"/>
      <c r="AU771" s="16"/>
      <c r="AV771" s="16"/>
      <c r="AW771" s="16"/>
      <c r="AX771" s="16"/>
      <c r="AY771" s="16"/>
      <c r="AZ771" s="16"/>
      <c r="BA771" s="16"/>
      <c r="BB771" s="16"/>
      <c r="BC771" s="16"/>
      <c r="BD771" s="16"/>
      <c r="BE771" s="16"/>
      <c r="BF771" s="16"/>
      <c r="BG771" s="23">
        <f t="shared" si="205"/>
        <v>480</v>
      </c>
      <c r="BH771" s="24">
        <f t="shared" si="212"/>
        <v>8</v>
      </c>
      <c r="BI771" s="25">
        <f t="shared" si="210"/>
        <v>7.833333333333333</v>
      </c>
      <c r="BJ771" s="25">
        <f t="shared" si="206"/>
        <v>97.916666666666657</v>
      </c>
      <c r="BK771" s="26">
        <f t="shared" si="207"/>
        <v>93.61702127659575</v>
      </c>
      <c r="BL771" s="26">
        <f t="shared" si="208"/>
        <v>100</v>
      </c>
      <c r="BM771" s="26">
        <f t="shared" si="209"/>
        <v>91.666666666666657</v>
      </c>
      <c r="BN771" s="27">
        <f t="shared" si="199"/>
        <v>0.16666666666666666</v>
      </c>
      <c r="BO771" s="27">
        <f t="shared" si="200"/>
        <v>940</v>
      </c>
      <c r="BP771" s="27">
        <f t="shared" si="201"/>
        <v>0</v>
      </c>
      <c r="BQ771" s="28">
        <f t="shared" si="202"/>
        <v>0</v>
      </c>
      <c r="BR771" s="29">
        <v>1</v>
      </c>
      <c r="BS771" s="29">
        <v>1</v>
      </c>
      <c r="BT771" s="29"/>
      <c r="BU771" s="30"/>
      <c r="BV771" s="29"/>
      <c r="BW771" s="16">
        <f t="shared" ref="BW771:BW834" si="213">Q771*P771</f>
        <v>880</v>
      </c>
    </row>
    <row r="772" spans="1:75" x14ac:dyDescent="0.3">
      <c r="A772" s="14">
        <v>771</v>
      </c>
      <c r="B772" s="15">
        <v>46064</v>
      </c>
      <c r="C772" s="23" t="s">
        <v>38</v>
      </c>
      <c r="D772" s="17" t="str">
        <f t="shared" si="204"/>
        <v>IG</v>
      </c>
      <c r="E772" s="18" t="s">
        <v>93</v>
      </c>
      <c r="F772" s="18"/>
      <c r="G772" s="19"/>
      <c r="H772" s="19"/>
      <c r="I772" s="19"/>
      <c r="J772" s="20"/>
      <c r="K772" s="21" t="e">
        <f>VLOOKUP(J772,'[2]Item List (3)'!A$1:B$110000,2,FALSE)</f>
        <v>#N/A</v>
      </c>
      <c r="L772" s="20"/>
      <c r="M772" s="16" t="s">
        <v>138</v>
      </c>
      <c r="N772" s="16"/>
      <c r="O772" s="22" t="str">
        <f t="shared" si="211"/>
        <v/>
      </c>
      <c r="P772" s="16"/>
      <c r="Q772" s="16"/>
      <c r="R772" s="16"/>
      <c r="S772" s="16"/>
      <c r="T772" s="16"/>
      <c r="U772" s="23">
        <f t="shared" si="203"/>
        <v>0</v>
      </c>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v>480</v>
      </c>
      <c r="AX772" s="16"/>
      <c r="AY772" s="16"/>
      <c r="AZ772" s="16"/>
      <c r="BA772" s="16"/>
      <c r="BB772" s="16"/>
      <c r="BC772" s="16"/>
      <c r="BD772" s="16"/>
      <c r="BE772" s="16"/>
      <c r="BF772" s="16"/>
      <c r="BG772" s="23">
        <f t="shared" si="205"/>
        <v>480</v>
      </c>
      <c r="BH772" s="24">
        <f t="shared" si="212"/>
        <v>8</v>
      </c>
      <c r="BI772" s="25">
        <f t="shared" si="210"/>
        <v>0</v>
      </c>
      <c r="BJ772" s="25">
        <f t="shared" si="206"/>
        <v>0</v>
      </c>
      <c r="BK772" s="26">
        <f t="shared" si="207"/>
        <v>0</v>
      </c>
      <c r="BL772" s="26">
        <f t="shared" si="208"/>
        <v>0</v>
      </c>
      <c r="BM772" s="26">
        <f t="shared" si="209"/>
        <v>0</v>
      </c>
      <c r="BN772" s="27">
        <f t="shared" si="199"/>
        <v>0</v>
      </c>
      <c r="BO772" s="27">
        <f t="shared" si="200"/>
        <v>0</v>
      </c>
      <c r="BP772" s="27">
        <f t="shared" si="201"/>
        <v>8</v>
      </c>
      <c r="BQ772" s="28">
        <f t="shared" si="202"/>
        <v>0</v>
      </c>
      <c r="BR772" s="29"/>
      <c r="BS772" s="29"/>
      <c r="BT772" s="29"/>
      <c r="BU772" s="30"/>
      <c r="BV772" s="29"/>
      <c r="BW772" s="16">
        <f t="shared" si="213"/>
        <v>0</v>
      </c>
    </row>
    <row r="773" spans="1:75" x14ac:dyDescent="0.3">
      <c r="A773" s="14">
        <v>772</v>
      </c>
      <c r="B773" s="15">
        <v>46064</v>
      </c>
      <c r="C773" s="23" t="s">
        <v>40</v>
      </c>
      <c r="D773" s="17" t="str">
        <f t="shared" si="204"/>
        <v>IG</v>
      </c>
      <c r="E773" s="18" t="s">
        <v>93</v>
      </c>
      <c r="F773" s="18"/>
      <c r="G773" s="19"/>
      <c r="H773" s="19"/>
      <c r="I773" s="19"/>
      <c r="J773" s="20"/>
      <c r="K773" s="21" t="e">
        <f>VLOOKUP(J773,'[2]Item List (3)'!A$1:B$110000,2,FALSE)</f>
        <v>#N/A</v>
      </c>
      <c r="L773" s="20"/>
      <c r="M773" s="16" t="s">
        <v>138</v>
      </c>
      <c r="N773" s="16"/>
      <c r="O773" s="22" t="str">
        <f t="shared" si="211"/>
        <v/>
      </c>
      <c r="P773" s="16"/>
      <c r="Q773" s="16"/>
      <c r="R773" s="16"/>
      <c r="S773" s="16"/>
      <c r="T773" s="16"/>
      <c r="U773" s="23">
        <f t="shared" si="203"/>
        <v>0</v>
      </c>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v>480</v>
      </c>
      <c r="AX773" s="16"/>
      <c r="AY773" s="16"/>
      <c r="AZ773" s="16"/>
      <c r="BA773" s="16"/>
      <c r="BB773" s="16"/>
      <c r="BC773" s="16"/>
      <c r="BD773" s="16"/>
      <c r="BE773" s="16"/>
      <c r="BF773" s="16"/>
      <c r="BG773" s="23">
        <f t="shared" si="205"/>
        <v>480</v>
      </c>
      <c r="BH773" s="24">
        <f t="shared" si="212"/>
        <v>8</v>
      </c>
      <c r="BI773" s="25">
        <f t="shared" si="210"/>
        <v>0</v>
      </c>
      <c r="BJ773" s="25">
        <f t="shared" si="206"/>
        <v>0</v>
      </c>
      <c r="BK773" s="26">
        <f t="shared" si="207"/>
        <v>0</v>
      </c>
      <c r="BL773" s="26">
        <f t="shared" si="208"/>
        <v>0</v>
      </c>
      <c r="BM773" s="26">
        <f t="shared" si="209"/>
        <v>0</v>
      </c>
      <c r="BN773" s="27">
        <f t="shared" ref="BN773" si="214">(W773+AP773+BE773+BF773)/60</f>
        <v>0</v>
      </c>
      <c r="BO773" s="27">
        <f t="shared" ref="BO773" si="215">IFERROR(((BH773-BN773)*3600)/N773,0)</f>
        <v>0</v>
      </c>
      <c r="BP773" s="27">
        <f t="shared" ref="BP773" si="216">IFERROR(SUM(W773:BF773)/60-BN773,0)</f>
        <v>8</v>
      </c>
      <c r="BQ773" s="28">
        <f t="shared" ref="BQ773" si="217">IFERROR(BP773*3600/N773,0)</f>
        <v>0</v>
      </c>
      <c r="BR773" s="29"/>
      <c r="BS773" s="29"/>
      <c r="BT773" s="29"/>
      <c r="BU773" s="30"/>
      <c r="BV773" s="29"/>
      <c r="BW773" s="16">
        <f t="shared" si="213"/>
        <v>0</v>
      </c>
    </row>
    <row r="774" spans="1:75" x14ac:dyDescent="0.3">
      <c r="A774" s="14">
        <v>773</v>
      </c>
      <c r="B774" s="15">
        <v>46064</v>
      </c>
      <c r="C774" s="23" t="s">
        <v>38</v>
      </c>
      <c r="D774" s="17" t="str">
        <f t="shared" si="204"/>
        <v>IG</v>
      </c>
      <c r="E774" s="18" t="s">
        <v>94</v>
      </c>
      <c r="F774" s="18" t="s">
        <v>75</v>
      </c>
      <c r="G774" s="19" t="s">
        <v>96</v>
      </c>
      <c r="H774" s="19"/>
      <c r="I774" s="19"/>
      <c r="J774" s="20">
        <v>208448</v>
      </c>
      <c r="K774" s="21" t="str">
        <f>VLOOKUP(J774,'[2]Item List (3)'!A$1:B$110000,2,FALSE)</f>
        <v>R.OR 448(JC 8007)</v>
      </c>
      <c r="L774" s="20">
        <v>251223010</v>
      </c>
      <c r="M774" s="16" t="s">
        <v>141</v>
      </c>
      <c r="N774" s="16">
        <v>30</v>
      </c>
      <c r="O774" s="22">
        <f t="shared" si="211"/>
        <v>120</v>
      </c>
      <c r="P774" s="16">
        <v>1</v>
      </c>
      <c r="Q774" s="16">
        <v>580</v>
      </c>
      <c r="R774" s="16">
        <v>50</v>
      </c>
      <c r="S774" s="16">
        <v>24</v>
      </c>
      <c r="T774" s="16">
        <v>4</v>
      </c>
      <c r="U774" s="23">
        <f t="shared" si="203"/>
        <v>608</v>
      </c>
      <c r="V774" s="16">
        <v>360</v>
      </c>
      <c r="W774" s="16"/>
      <c r="X774" s="16"/>
      <c r="Y774" s="16"/>
      <c r="Z774" s="16"/>
      <c r="AA774" s="16"/>
      <c r="AB774" s="16"/>
      <c r="AC774" s="16">
        <v>85</v>
      </c>
      <c r="AD774" s="16"/>
      <c r="AE774" s="16">
        <v>5</v>
      </c>
      <c r="AF774" s="16"/>
      <c r="AG774" s="16"/>
      <c r="AH774" s="16"/>
      <c r="AI774" s="16"/>
      <c r="AJ774" s="16"/>
      <c r="AK774" s="16"/>
      <c r="AL774" s="16"/>
      <c r="AM774" s="16"/>
      <c r="AN774" s="16"/>
      <c r="AO774" s="16"/>
      <c r="AP774" s="16">
        <v>20</v>
      </c>
      <c r="AQ774" s="16"/>
      <c r="AR774" s="16"/>
      <c r="AS774" s="16"/>
      <c r="AT774" s="16"/>
      <c r="AU774" s="16"/>
      <c r="AV774" s="16"/>
      <c r="AW774" s="16"/>
      <c r="AX774" s="16"/>
      <c r="AY774" s="16"/>
      <c r="AZ774" s="16"/>
      <c r="BA774" s="16"/>
      <c r="BB774" s="16"/>
      <c r="BC774" s="16">
        <v>10</v>
      </c>
      <c r="BD774" s="16"/>
      <c r="BE774" s="16"/>
      <c r="BF774" s="16"/>
      <c r="BG774" s="23">
        <f t="shared" si="205"/>
        <v>480</v>
      </c>
      <c r="BH774" s="24">
        <f t="shared" si="212"/>
        <v>8</v>
      </c>
      <c r="BI774" s="25">
        <f t="shared" si="210"/>
        <v>6</v>
      </c>
      <c r="BJ774" s="25">
        <f t="shared" si="206"/>
        <v>75</v>
      </c>
      <c r="BK774" s="26">
        <f t="shared" si="207"/>
        <v>84.444444444444443</v>
      </c>
      <c r="BL774" s="26">
        <f t="shared" si="208"/>
        <v>87.171052631578945</v>
      </c>
      <c r="BM774" s="26">
        <f t="shared" si="209"/>
        <v>55.208333333333329</v>
      </c>
      <c r="BN774" s="27"/>
      <c r="BO774" s="27"/>
      <c r="BP774" s="27"/>
      <c r="BQ774" s="28"/>
      <c r="BR774" s="29"/>
      <c r="BS774" s="29"/>
      <c r="BT774" s="29"/>
      <c r="BU774" s="30"/>
      <c r="BV774" s="29"/>
      <c r="BW774" s="16">
        <f t="shared" si="213"/>
        <v>580</v>
      </c>
    </row>
    <row r="775" spans="1:75" x14ac:dyDescent="0.3">
      <c r="A775" s="14">
        <v>774</v>
      </c>
      <c r="B775" s="15">
        <v>46064</v>
      </c>
      <c r="C775" s="23" t="s">
        <v>40</v>
      </c>
      <c r="D775" s="17" t="str">
        <f t="shared" si="204"/>
        <v>IG</v>
      </c>
      <c r="E775" s="18" t="s">
        <v>94</v>
      </c>
      <c r="F775" s="18" t="s">
        <v>75</v>
      </c>
      <c r="G775" s="19" t="s">
        <v>77</v>
      </c>
      <c r="H775" s="19" t="s">
        <v>82</v>
      </c>
      <c r="I775" s="19"/>
      <c r="J775" s="20">
        <v>208448</v>
      </c>
      <c r="K775" s="21" t="str">
        <f>VLOOKUP(J775,'[2]Item List (3)'!A$1:B$110000,2,FALSE)</f>
        <v>R.OR 448(JC 8007)</v>
      </c>
      <c r="L775" s="20">
        <v>251223010</v>
      </c>
      <c r="M775" s="16" t="s">
        <v>141</v>
      </c>
      <c r="N775" s="16">
        <v>30</v>
      </c>
      <c r="O775" s="22">
        <f t="shared" si="211"/>
        <v>120</v>
      </c>
      <c r="P775" s="16">
        <v>1</v>
      </c>
      <c r="Q775" s="16">
        <v>705</v>
      </c>
      <c r="R775" s="16">
        <v>30</v>
      </c>
      <c r="S775" s="16">
        <v>18</v>
      </c>
      <c r="T775" s="16">
        <v>1</v>
      </c>
      <c r="U775" s="23">
        <f t="shared" si="203"/>
        <v>724</v>
      </c>
      <c r="V775" s="16">
        <v>425</v>
      </c>
      <c r="W775" s="16"/>
      <c r="X775" s="16"/>
      <c r="Y775" s="16"/>
      <c r="Z775" s="16">
        <v>10</v>
      </c>
      <c r="AA775" s="16"/>
      <c r="AB775" s="16"/>
      <c r="AC775" s="16">
        <v>10</v>
      </c>
      <c r="AD775" s="16"/>
      <c r="AE775" s="16">
        <v>5</v>
      </c>
      <c r="AF775" s="16"/>
      <c r="AG775" s="16"/>
      <c r="AH775" s="16"/>
      <c r="AI775" s="16"/>
      <c r="AJ775" s="16"/>
      <c r="AK775" s="16"/>
      <c r="AL775" s="16"/>
      <c r="AM775" s="16"/>
      <c r="AN775" s="16"/>
      <c r="AO775" s="16"/>
      <c r="AP775" s="16">
        <v>20</v>
      </c>
      <c r="AQ775" s="16"/>
      <c r="AR775" s="16"/>
      <c r="AS775" s="16"/>
      <c r="AT775" s="16"/>
      <c r="AU775" s="16"/>
      <c r="AV775" s="16"/>
      <c r="AW775" s="16"/>
      <c r="AX775" s="16"/>
      <c r="AY775" s="16"/>
      <c r="AZ775" s="16"/>
      <c r="BA775" s="16"/>
      <c r="BB775" s="16"/>
      <c r="BC775" s="16">
        <v>10</v>
      </c>
      <c r="BD775" s="16"/>
      <c r="BE775" s="16"/>
      <c r="BF775" s="16"/>
      <c r="BG775" s="23">
        <f t="shared" si="205"/>
        <v>480</v>
      </c>
      <c r="BH775" s="24">
        <f t="shared" si="212"/>
        <v>8</v>
      </c>
      <c r="BI775" s="25">
        <f t="shared" si="210"/>
        <v>7.083333333333333</v>
      </c>
      <c r="BJ775" s="25">
        <f t="shared" si="206"/>
        <v>88.541666666666657</v>
      </c>
      <c r="BK775" s="26">
        <f t="shared" si="207"/>
        <v>85.176470588235304</v>
      </c>
      <c r="BL775" s="26">
        <f t="shared" si="208"/>
        <v>93.232044198895025</v>
      </c>
      <c r="BM775" s="26">
        <f t="shared" si="209"/>
        <v>70.3125</v>
      </c>
      <c r="BN775" s="27"/>
      <c r="BO775" s="27"/>
      <c r="BP775" s="27"/>
      <c r="BQ775" s="28"/>
      <c r="BR775" s="29">
        <v>1</v>
      </c>
      <c r="BS775" s="29"/>
      <c r="BT775" s="29"/>
      <c r="BU775" s="30"/>
      <c r="BV775" s="29"/>
      <c r="BW775" s="16">
        <f t="shared" si="213"/>
        <v>705</v>
      </c>
    </row>
    <row r="776" spans="1:75" x14ac:dyDescent="0.3">
      <c r="A776" s="14">
        <v>775</v>
      </c>
      <c r="B776" s="15">
        <v>46064</v>
      </c>
      <c r="C776" s="23" t="s">
        <v>38</v>
      </c>
      <c r="D776" s="17" t="str">
        <f t="shared" si="204"/>
        <v>IG</v>
      </c>
      <c r="E776" s="18" t="s">
        <v>97</v>
      </c>
      <c r="F776" s="18" t="s">
        <v>75</v>
      </c>
      <c r="G776" s="19" t="s">
        <v>98</v>
      </c>
      <c r="H776" s="19" t="s">
        <v>83</v>
      </c>
      <c r="I776" s="19"/>
      <c r="J776" s="20">
        <v>208281</v>
      </c>
      <c r="K776" s="21" t="str">
        <f>VLOOKUP(J776,'[2]Item List (3)'!A$1:B$110000,2,FALSE)</f>
        <v>D.OR 14536</v>
      </c>
      <c r="L776" s="20">
        <v>251225006</v>
      </c>
      <c r="M776" s="16" t="s">
        <v>141</v>
      </c>
      <c r="N776" s="16">
        <v>90</v>
      </c>
      <c r="O776" s="22">
        <f t="shared" si="211"/>
        <v>40</v>
      </c>
      <c r="P776" s="16">
        <v>1</v>
      </c>
      <c r="Q776" s="16">
        <v>84</v>
      </c>
      <c r="R776" s="16">
        <v>6</v>
      </c>
      <c r="S776" s="16"/>
      <c r="T776" s="16"/>
      <c r="U776" s="23">
        <f t="shared" si="203"/>
        <v>84</v>
      </c>
      <c r="V776" s="16">
        <v>165</v>
      </c>
      <c r="W776" s="16"/>
      <c r="X776" s="16"/>
      <c r="Y776" s="16"/>
      <c r="Z776" s="16"/>
      <c r="AA776" s="16">
        <v>120</v>
      </c>
      <c r="AB776" s="16"/>
      <c r="AC776" s="16"/>
      <c r="AD776" s="16"/>
      <c r="AE776" s="16"/>
      <c r="AF776" s="16"/>
      <c r="AG776" s="16"/>
      <c r="AH776" s="16"/>
      <c r="AI776" s="16"/>
      <c r="AJ776" s="16"/>
      <c r="AK776" s="16"/>
      <c r="AL776" s="16"/>
      <c r="AM776" s="16"/>
      <c r="AN776" s="16"/>
      <c r="AO776" s="16"/>
      <c r="AP776" s="16"/>
      <c r="AQ776" s="16"/>
      <c r="AR776" s="16">
        <v>180</v>
      </c>
      <c r="AS776" s="16"/>
      <c r="AT776" s="16"/>
      <c r="AU776" s="16"/>
      <c r="AV776" s="16"/>
      <c r="AW776" s="16"/>
      <c r="AX776" s="16">
        <v>15</v>
      </c>
      <c r="AY776" s="16"/>
      <c r="AZ776" s="16"/>
      <c r="BA776" s="16"/>
      <c r="BB776" s="16"/>
      <c r="BC776" s="16"/>
      <c r="BD776" s="16"/>
      <c r="BE776" s="16"/>
      <c r="BF776" s="16"/>
      <c r="BG776" s="23">
        <f t="shared" si="205"/>
        <v>480</v>
      </c>
      <c r="BH776" s="24">
        <f t="shared" si="212"/>
        <v>8</v>
      </c>
      <c r="BI776" s="25">
        <f t="shared" si="210"/>
        <v>2.75</v>
      </c>
      <c r="BJ776" s="25">
        <f t="shared" si="206"/>
        <v>34.375</v>
      </c>
      <c r="BK776" s="26">
        <f t="shared" si="207"/>
        <v>76.363636363636374</v>
      </c>
      <c r="BL776" s="26">
        <f t="shared" si="208"/>
        <v>92.857142857142861</v>
      </c>
      <c r="BM776" s="26">
        <f t="shared" si="209"/>
        <v>24.375000000000004</v>
      </c>
      <c r="BN776" s="27">
        <f t="shared" ref="BN776:BN798" si="218">(W776+AP776+BE776+BF776)/60</f>
        <v>0</v>
      </c>
      <c r="BO776" s="27">
        <f t="shared" ref="BO776:BO798" si="219">IFERROR(((BH776-BN776)*3600)/N776,0)</f>
        <v>320</v>
      </c>
      <c r="BP776" s="27">
        <f t="shared" ref="BP776:BP798" si="220">IFERROR(SUM(W776:BF776)/60-BN776,0)</f>
        <v>5.25</v>
      </c>
      <c r="BQ776" s="28">
        <f t="shared" ref="BQ776:BQ798" si="221">IFERROR(BP776*3600/N776,0)</f>
        <v>210</v>
      </c>
      <c r="BR776" s="29"/>
      <c r="BS776" s="29"/>
      <c r="BT776" s="29"/>
      <c r="BU776" s="30"/>
      <c r="BV776" s="29"/>
      <c r="BW776" s="16">
        <f t="shared" si="213"/>
        <v>84</v>
      </c>
    </row>
    <row r="777" spans="1:75" x14ac:dyDescent="0.3">
      <c r="A777" s="14">
        <v>776</v>
      </c>
      <c r="B777" s="15">
        <v>46064</v>
      </c>
      <c r="C777" s="23" t="s">
        <v>40</v>
      </c>
      <c r="D777" s="17" t="str">
        <f t="shared" si="204"/>
        <v>IG</v>
      </c>
      <c r="E777" s="18" t="s">
        <v>97</v>
      </c>
      <c r="F777" s="18" t="s">
        <v>75</v>
      </c>
      <c r="G777" s="19" t="s">
        <v>83</v>
      </c>
      <c r="H777" s="19"/>
      <c r="I777" s="19"/>
      <c r="J777" s="20">
        <v>208281</v>
      </c>
      <c r="K777" s="21" t="str">
        <f>VLOOKUP(J777,'[2]Item List (3)'!A$1:B$110000,2,FALSE)</f>
        <v>D.OR 14536</v>
      </c>
      <c r="L777" s="20">
        <v>251225006</v>
      </c>
      <c r="M777" s="16" t="s">
        <v>141</v>
      </c>
      <c r="N777" s="16">
        <v>90</v>
      </c>
      <c r="O777" s="22">
        <f t="shared" si="211"/>
        <v>40</v>
      </c>
      <c r="P777" s="16">
        <v>1</v>
      </c>
      <c r="Q777" s="16">
        <v>239</v>
      </c>
      <c r="R777" s="16">
        <v>14</v>
      </c>
      <c r="S777" s="16"/>
      <c r="T777" s="16"/>
      <c r="U777" s="23">
        <f t="shared" si="203"/>
        <v>239</v>
      </c>
      <c r="V777" s="16">
        <v>435</v>
      </c>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v>45</v>
      </c>
      <c r="AY777" s="16"/>
      <c r="AZ777" s="16"/>
      <c r="BA777" s="16"/>
      <c r="BB777" s="16"/>
      <c r="BC777" s="16"/>
      <c r="BD777" s="16"/>
      <c r="BE777" s="16"/>
      <c r="BF777" s="16"/>
      <c r="BG777" s="23">
        <f t="shared" ref="BG777:BG798" si="222">SUM(V777:BF777)</f>
        <v>480</v>
      </c>
      <c r="BH777" s="24">
        <f t="shared" si="212"/>
        <v>8</v>
      </c>
      <c r="BI777" s="25">
        <f t="shared" si="210"/>
        <v>7.25</v>
      </c>
      <c r="BJ777" s="25">
        <f t="shared" si="206"/>
        <v>90.625</v>
      </c>
      <c r="BK777" s="26">
        <f t="shared" si="207"/>
        <v>82.41379310344827</v>
      </c>
      <c r="BL777" s="26">
        <f t="shared" si="208"/>
        <v>94.142259414225933</v>
      </c>
      <c r="BM777" s="26">
        <f t="shared" si="209"/>
        <v>70.312499999999986</v>
      </c>
      <c r="BN777" s="27">
        <f t="shared" si="218"/>
        <v>0</v>
      </c>
      <c r="BO777" s="27">
        <f t="shared" si="219"/>
        <v>320</v>
      </c>
      <c r="BP777" s="27">
        <f t="shared" si="220"/>
        <v>0.75</v>
      </c>
      <c r="BQ777" s="28">
        <f t="shared" si="221"/>
        <v>30</v>
      </c>
      <c r="BR777" s="29"/>
      <c r="BS777" s="29"/>
      <c r="BT777" s="29">
        <v>2</v>
      </c>
      <c r="BU777" s="30"/>
      <c r="BV777" s="29"/>
      <c r="BW777" s="16">
        <f t="shared" si="213"/>
        <v>239</v>
      </c>
    </row>
    <row r="778" spans="1:75" x14ac:dyDescent="0.3">
      <c r="A778" s="14">
        <v>777</v>
      </c>
      <c r="B778" s="15">
        <v>46064</v>
      </c>
      <c r="C778" s="23" t="s">
        <v>38</v>
      </c>
      <c r="D778" s="17" t="str">
        <f t="shared" si="204"/>
        <v>IG</v>
      </c>
      <c r="E778" s="18" t="s">
        <v>99</v>
      </c>
      <c r="F778" s="18" t="s">
        <v>75</v>
      </c>
      <c r="G778" s="19" t="s">
        <v>127</v>
      </c>
      <c r="H778" s="19"/>
      <c r="I778" s="19"/>
      <c r="J778" s="20">
        <v>104247</v>
      </c>
      <c r="K778" s="21" t="str">
        <f>VLOOKUP(J778,'[2]Item List (3)'!A$1:B$110000,2,FALSE)</f>
        <v>IR.209</v>
      </c>
      <c r="L778" s="20">
        <v>260104001</v>
      </c>
      <c r="M778" s="16" t="s">
        <v>138</v>
      </c>
      <c r="N778" s="16">
        <v>30</v>
      </c>
      <c r="O778" s="22">
        <f t="shared" si="211"/>
        <v>120</v>
      </c>
      <c r="P778" s="16">
        <v>1</v>
      </c>
      <c r="Q778" s="16">
        <v>491</v>
      </c>
      <c r="R778" s="16"/>
      <c r="S778" s="16"/>
      <c r="T778" s="16"/>
      <c r="U778" s="23">
        <f t="shared" si="203"/>
        <v>491</v>
      </c>
      <c r="V778" s="16">
        <v>290</v>
      </c>
      <c r="W778" s="16"/>
      <c r="X778" s="16"/>
      <c r="Y778" s="16"/>
      <c r="Z778" s="16"/>
      <c r="AA778" s="16"/>
      <c r="AB778" s="16"/>
      <c r="AC778" s="16"/>
      <c r="AD778" s="16"/>
      <c r="AE778" s="16"/>
      <c r="AF778" s="16"/>
      <c r="AG778" s="16"/>
      <c r="AH778" s="16"/>
      <c r="AI778" s="16"/>
      <c r="AJ778" s="16"/>
      <c r="AK778" s="16"/>
      <c r="AL778" s="16"/>
      <c r="AM778" s="16"/>
      <c r="AN778" s="16"/>
      <c r="AO778" s="16">
        <v>60</v>
      </c>
      <c r="AP778" s="16">
        <v>10</v>
      </c>
      <c r="AQ778" s="16"/>
      <c r="AR778" s="16">
        <v>120</v>
      </c>
      <c r="AS778" s="16"/>
      <c r="AT778" s="16"/>
      <c r="AU778" s="16"/>
      <c r="AV778" s="16"/>
      <c r="AW778" s="16"/>
      <c r="AX778" s="16"/>
      <c r="AY778" s="16"/>
      <c r="AZ778" s="16"/>
      <c r="BA778" s="16"/>
      <c r="BB778" s="16"/>
      <c r="BC778" s="16"/>
      <c r="BD778" s="16"/>
      <c r="BE778" s="16"/>
      <c r="BF778" s="16"/>
      <c r="BG778" s="23">
        <f t="shared" si="222"/>
        <v>480</v>
      </c>
      <c r="BH778" s="24">
        <f t="shared" si="212"/>
        <v>8</v>
      </c>
      <c r="BI778" s="25">
        <f t="shared" si="210"/>
        <v>4.8333333333333339</v>
      </c>
      <c r="BJ778" s="25">
        <f t="shared" si="206"/>
        <v>60.416666666666671</v>
      </c>
      <c r="BK778" s="26">
        <f t="shared" si="207"/>
        <v>84.655172413793096</v>
      </c>
      <c r="BL778" s="26">
        <f t="shared" si="208"/>
        <v>100</v>
      </c>
      <c r="BM778" s="26">
        <f t="shared" si="209"/>
        <v>51.145833333333336</v>
      </c>
      <c r="BN778" s="27">
        <f t="shared" si="218"/>
        <v>0.16666666666666666</v>
      </c>
      <c r="BO778" s="27">
        <f t="shared" si="219"/>
        <v>940</v>
      </c>
      <c r="BP778" s="27">
        <f t="shared" si="220"/>
        <v>3</v>
      </c>
      <c r="BQ778" s="28">
        <f t="shared" si="221"/>
        <v>360</v>
      </c>
      <c r="BR778" s="29">
        <v>1</v>
      </c>
      <c r="BS778" s="29"/>
      <c r="BT778" s="29">
        <v>1</v>
      </c>
      <c r="BU778" s="30">
        <v>1</v>
      </c>
      <c r="BV778" s="29"/>
      <c r="BW778" s="16">
        <f t="shared" si="213"/>
        <v>491</v>
      </c>
    </row>
    <row r="779" spans="1:75" x14ac:dyDescent="0.3">
      <c r="A779" s="14">
        <v>778</v>
      </c>
      <c r="B779" s="15">
        <v>46064</v>
      </c>
      <c r="C779" s="23" t="s">
        <v>40</v>
      </c>
      <c r="D779" s="17" t="str">
        <f t="shared" si="204"/>
        <v>IG</v>
      </c>
      <c r="E779" s="18" t="s">
        <v>99</v>
      </c>
      <c r="F779" s="18" t="s">
        <v>75</v>
      </c>
      <c r="G779" s="19" t="s">
        <v>127</v>
      </c>
      <c r="H779" s="19"/>
      <c r="I779" s="19"/>
      <c r="J779" s="20">
        <v>104247</v>
      </c>
      <c r="K779" s="21" t="str">
        <f>VLOOKUP(J779,'[2]Item List (3)'!A$1:B$110000,2,FALSE)</f>
        <v>IR.209</v>
      </c>
      <c r="L779" s="20">
        <v>260104001</v>
      </c>
      <c r="M779" s="16" t="s">
        <v>138</v>
      </c>
      <c r="N779" s="16">
        <v>30</v>
      </c>
      <c r="O779" s="22">
        <f t="shared" si="211"/>
        <v>120</v>
      </c>
      <c r="P779" s="16">
        <v>1</v>
      </c>
      <c r="Q779" s="16">
        <v>312</v>
      </c>
      <c r="R779" s="16">
        <v>9</v>
      </c>
      <c r="S779" s="16">
        <v>2</v>
      </c>
      <c r="T779" s="16">
        <v>1</v>
      </c>
      <c r="U779" s="23">
        <f t="shared" si="203"/>
        <v>315</v>
      </c>
      <c r="V779" s="16">
        <v>180</v>
      </c>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v>300</v>
      </c>
      <c r="AS779" s="16"/>
      <c r="AT779" s="16"/>
      <c r="AU779" s="16"/>
      <c r="AV779" s="16"/>
      <c r="AW779" s="16"/>
      <c r="AX779" s="16"/>
      <c r="AY779" s="16"/>
      <c r="AZ779" s="16"/>
      <c r="BA779" s="16"/>
      <c r="BB779" s="16"/>
      <c r="BC779" s="16"/>
      <c r="BD779" s="16"/>
      <c r="BE779" s="16"/>
      <c r="BF779" s="16"/>
      <c r="BG779" s="23">
        <f t="shared" si="222"/>
        <v>480</v>
      </c>
      <c r="BH779" s="24">
        <f t="shared" si="212"/>
        <v>8</v>
      </c>
      <c r="BI779" s="25">
        <f t="shared" si="210"/>
        <v>3</v>
      </c>
      <c r="BJ779" s="25">
        <f t="shared" si="206"/>
        <v>37.5</v>
      </c>
      <c r="BK779" s="26">
        <f t="shared" si="207"/>
        <v>87.5</v>
      </c>
      <c r="BL779" s="26">
        <f t="shared" si="208"/>
        <v>96.19047619047619</v>
      </c>
      <c r="BM779" s="26">
        <f t="shared" si="209"/>
        <v>31.5625</v>
      </c>
      <c r="BN779" s="27">
        <f t="shared" si="218"/>
        <v>0</v>
      </c>
      <c r="BO779" s="27">
        <f t="shared" si="219"/>
        <v>960</v>
      </c>
      <c r="BP779" s="27">
        <f t="shared" si="220"/>
        <v>5</v>
      </c>
      <c r="BQ779" s="28">
        <f t="shared" si="221"/>
        <v>600</v>
      </c>
      <c r="BR779" s="29"/>
      <c r="BS779" s="29"/>
      <c r="BT779" s="29"/>
      <c r="BU779" s="30"/>
      <c r="BV779" s="29"/>
      <c r="BW779" s="16">
        <f t="shared" si="213"/>
        <v>312</v>
      </c>
    </row>
    <row r="780" spans="1:75" x14ac:dyDescent="0.3">
      <c r="A780" s="14">
        <v>779</v>
      </c>
      <c r="B780" s="15">
        <v>46064</v>
      </c>
      <c r="C780" s="23" t="s">
        <v>38</v>
      </c>
      <c r="D780" s="17" t="str">
        <f t="shared" si="204"/>
        <v>HO</v>
      </c>
      <c r="E780" s="18" t="s">
        <v>100</v>
      </c>
      <c r="F780" s="18"/>
      <c r="G780" s="19"/>
      <c r="H780" s="19"/>
      <c r="I780" s="19"/>
      <c r="J780" s="20"/>
      <c r="K780" s="21" t="e">
        <f>VLOOKUP(J780,'[2]Item List (3)'!A$1:B$110000,2,FALSE)</f>
        <v>#N/A</v>
      </c>
      <c r="L780" s="20"/>
      <c r="M780" s="16" t="s">
        <v>138</v>
      </c>
      <c r="N780" s="16"/>
      <c r="O780" s="22" t="str">
        <f t="shared" si="211"/>
        <v/>
      </c>
      <c r="P780" s="16"/>
      <c r="Q780" s="16"/>
      <c r="R780" s="16"/>
      <c r="S780" s="16"/>
      <c r="T780" s="16"/>
      <c r="U780" s="23">
        <f t="shared" si="203"/>
        <v>0</v>
      </c>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v>480</v>
      </c>
      <c r="BG780" s="23">
        <f t="shared" si="222"/>
        <v>480</v>
      </c>
      <c r="BH780" s="24">
        <f t="shared" si="212"/>
        <v>8</v>
      </c>
      <c r="BI780" s="25">
        <f t="shared" si="210"/>
        <v>0</v>
      </c>
      <c r="BJ780" s="25">
        <f t="shared" si="206"/>
        <v>0</v>
      </c>
      <c r="BK780" s="26">
        <f t="shared" si="207"/>
        <v>0</v>
      </c>
      <c r="BL780" s="26">
        <f t="shared" si="208"/>
        <v>0</v>
      </c>
      <c r="BM780" s="26">
        <f t="shared" si="209"/>
        <v>0</v>
      </c>
      <c r="BN780" s="27">
        <f t="shared" si="218"/>
        <v>8</v>
      </c>
      <c r="BO780" s="27">
        <f t="shared" si="219"/>
        <v>0</v>
      </c>
      <c r="BP780" s="27">
        <f t="shared" si="220"/>
        <v>0</v>
      </c>
      <c r="BQ780" s="28">
        <f t="shared" si="221"/>
        <v>0</v>
      </c>
      <c r="BR780" s="29"/>
      <c r="BS780" s="29"/>
      <c r="BT780" s="29"/>
      <c r="BU780" s="30"/>
      <c r="BV780" s="29"/>
      <c r="BW780" s="16">
        <f t="shared" si="213"/>
        <v>0</v>
      </c>
    </row>
    <row r="781" spans="1:75" x14ac:dyDescent="0.3">
      <c r="A781" s="14">
        <v>780</v>
      </c>
      <c r="B781" s="15">
        <v>46064</v>
      </c>
      <c r="C781" s="23" t="s">
        <v>40</v>
      </c>
      <c r="D781" s="17" t="str">
        <f t="shared" si="204"/>
        <v>HO</v>
      </c>
      <c r="E781" s="18" t="s">
        <v>100</v>
      </c>
      <c r="F781" s="18"/>
      <c r="G781" s="19"/>
      <c r="H781" s="19"/>
      <c r="I781" s="19"/>
      <c r="J781" s="20"/>
      <c r="K781" s="21" t="e">
        <f>VLOOKUP(J781,'[2]Item List (3)'!A$1:B$110000,2,FALSE)</f>
        <v>#N/A</v>
      </c>
      <c r="L781" s="20"/>
      <c r="M781" s="16" t="s">
        <v>138</v>
      </c>
      <c r="N781" s="16"/>
      <c r="O781" s="22" t="str">
        <f t="shared" si="211"/>
        <v/>
      </c>
      <c r="P781" s="16"/>
      <c r="Q781" s="16"/>
      <c r="R781" s="16"/>
      <c r="S781" s="16"/>
      <c r="T781" s="16"/>
      <c r="U781" s="23">
        <f t="shared" si="203"/>
        <v>0</v>
      </c>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v>480</v>
      </c>
      <c r="AS781" s="16"/>
      <c r="AT781" s="16"/>
      <c r="AU781" s="16"/>
      <c r="AV781" s="16"/>
      <c r="AW781" s="16"/>
      <c r="AX781" s="16"/>
      <c r="AY781" s="16"/>
      <c r="AZ781" s="16"/>
      <c r="BA781" s="16"/>
      <c r="BB781" s="16"/>
      <c r="BC781" s="16"/>
      <c r="BD781" s="16"/>
      <c r="BE781" s="16"/>
      <c r="BF781" s="16"/>
      <c r="BG781" s="23">
        <f t="shared" si="222"/>
        <v>480</v>
      </c>
      <c r="BH781" s="24">
        <f t="shared" si="212"/>
        <v>8</v>
      </c>
      <c r="BI781" s="25">
        <f t="shared" si="210"/>
        <v>0</v>
      </c>
      <c r="BJ781" s="25">
        <f t="shared" si="206"/>
        <v>0</v>
      </c>
      <c r="BK781" s="26">
        <f t="shared" si="207"/>
        <v>0</v>
      </c>
      <c r="BL781" s="26">
        <f t="shared" si="208"/>
        <v>0</v>
      </c>
      <c r="BM781" s="26">
        <f t="shared" si="209"/>
        <v>0</v>
      </c>
      <c r="BN781" s="27">
        <f t="shared" si="218"/>
        <v>0</v>
      </c>
      <c r="BO781" s="27">
        <f t="shared" si="219"/>
        <v>0</v>
      </c>
      <c r="BP781" s="27">
        <f t="shared" si="220"/>
        <v>8</v>
      </c>
      <c r="BQ781" s="28">
        <f t="shared" si="221"/>
        <v>0</v>
      </c>
      <c r="BR781" s="29"/>
      <c r="BS781" s="29"/>
      <c r="BT781" s="29"/>
      <c r="BU781" s="30"/>
      <c r="BV781" s="29"/>
      <c r="BW781" s="16">
        <f t="shared" si="213"/>
        <v>0</v>
      </c>
    </row>
    <row r="782" spans="1:75" x14ac:dyDescent="0.3">
      <c r="A782" s="14">
        <v>781</v>
      </c>
      <c r="B782" s="15">
        <v>46064</v>
      </c>
      <c r="C782" s="23" t="s">
        <v>38</v>
      </c>
      <c r="D782" s="17" t="str">
        <f t="shared" si="204"/>
        <v>HO</v>
      </c>
      <c r="E782" s="18" t="s">
        <v>104</v>
      </c>
      <c r="F782" s="18"/>
      <c r="G782" s="19"/>
      <c r="H782" s="19"/>
      <c r="I782" s="19"/>
      <c r="J782" s="20"/>
      <c r="K782" s="21" t="e">
        <f>VLOOKUP(J782,'[2]Item List (3)'!A$1:B$110000,2,FALSE)</f>
        <v>#N/A</v>
      </c>
      <c r="L782" s="20"/>
      <c r="M782" s="16" t="s">
        <v>138</v>
      </c>
      <c r="N782" s="16"/>
      <c r="O782" s="22" t="str">
        <f t="shared" si="211"/>
        <v/>
      </c>
      <c r="P782" s="16"/>
      <c r="Q782" s="16"/>
      <c r="R782" s="16"/>
      <c r="S782" s="16"/>
      <c r="T782" s="16"/>
      <c r="U782" s="23">
        <f t="shared" si="203"/>
        <v>0</v>
      </c>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v>480</v>
      </c>
      <c r="BG782" s="23">
        <f t="shared" si="222"/>
        <v>480</v>
      </c>
      <c r="BH782" s="24">
        <f t="shared" si="212"/>
        <v>8</v>
      </c>
      <c r="BI782" s="25">
        <f t="shared" si="210"/>
        <v>0</v>
      </c>
      <c r="BJ782" s="25">
        <f t="shared" si="206"/>
        <v>0</v>
      </c>
      <c r="BK782" s="26">
        <f t="shared" si="207"/>
        <v>0</v>
      </c>
      <c r="BL782" s="26">
        <f t="shared" si="208"/>
        <v>0</v>
      </c>
      <c r="BM782" s="26">
        <f t="shared" si="209"/>
        <v>0</v>
      </c>
      <c r="BN782" s="27">
        <f t="shared" si="218"/>
        <v>8</v>
      </c>
      <c r="BO782" s="27">
        <f t="shared" si="219"/>
        <v>0</v>
      </c>
      <c r="BP782" s="27">
        <f t="shared" si="220"/>
        <v>0</v>
      </c>
      <c r="BQ782" s="28">
        <f t="shared" si="221"/>
        <v>0</v>
      </c>
      <c r="BR782" s="29"/>
      <c r="BS782" s="29"/>
      <c r="BT782" s="29"/>
      <c r="BU782" s="30"/>
      <c r="BV782" s="29"/>
      <c r="BW782" s="16">
        <f t="shared" si="213"/>
        <v>0</v>
      </c>
    </row>
    <row r="783" spans="1:75" x14ac:dyDescent="0.3">
      <c r="A783" s="14">
        <v>782</v>
      </c>
      <c r="B783" s="15">
        <v>46064</v>
      </c>
      <c r="C783" s="23" t="s">
        <v>40</v>
      </c>
      <c r="D783" s="17" t="str">
        <f t="shared" si="204"/>
        <v>HO</v>
      </c>
      <c r="E783" s="18" t="s">
        <v>104</v>
      </c>
      <c r="F783" s="18"/>
      <c r="G783" s="19"/>
      <c r="H783" s="19"/>
      <c r="I783" s="19"/>
      <c r="J783" s="20"/>
      <c r="K783" s="21" t="e">
        <f>VLOOKUP(J783,'[2]Item List (3)'!A$1:B$110000,2,FALSE)</f>
        <v>#N/A</v>
      </c>
      <c r="L783" s="20"/>
      <c r="M783" s="16" t="s">
        <v>138</v>
      </c>
      <c r="N783" s="16"/>
      <c r="O783" s="22" t="str">
        <f t="shared" si="211"/>
        <v/>
      </c>
      <c r="P783" s="16"/>
      <c r="Q783" s="16"/>
      <c r="R783" s="16"/>
      <c r="S783" s="16"/>
      <c r="T783" s="16"/>
      <c r="U783" s="23">
        <f t="shared" si="203"/>
        <v>0</v>
      </c>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v>480</v>
      </c>
      <c r="AS783" s="16"/>
      <c r="AT783" s="16"/>
      <c r="AU783" s="16"/>
      <c r="AV783" s="16"/>
      <c r="AW783" s="16"/>
      <c r="AX783" s="16"/>
      <c r="AY783" s="16"/>
      <c r="AZ783" s="16"/>
      <c r="BA783" s="16"/>
      <c r="BB783" s="16"/>
      <c r="BC783" s="16"/>
      <c r="BD783" s="16"/>
      <c r="BE783" s="16"/>
      <c r="BF783" s="16"/>
      <c r="BG783" s="23">
        <f t="shared" si="222"/>
        <v>480</v>
      </c>
      <c r="BH783" s="24">
        <f t="shared" si="212"/>
        <v>8</v>
      </c>
      <c r="BI783" s="25">
        <f t="shared" si="210"/>
        <v>0</v>
      </c>
      <c r="BJ783" s="25">
        <f t="shared" si="206"/>
        <v>0</v>
      </c>
      <c r="BK783" s="26">
        <f t="shared" si="207"/>
        <v>0</v>
      </c>
      <c r="BL783" s="26">
        <f t="shared" si="208"/>
        <v>0</v>
      </c>
      <c r="BM783" s="26">
        <f t="shared" si="209"/>
        <v>0</v>
      </c>
      <c r="BN783" s="27">
        <f t="shared" si="218"/>
        <v>0</v>
      </c>
      <c r="BO783" s="27">
        <f t="shared" si="219"/>
        <v>0</v>
      </c>
      <c r="BP783" s="27">
        <f t="shared" si="220"/>
        <v>8</v>
      </c>
      <c r="BQ783" s="28">
        <f t="shared" si="221"/>
        <v>0</v>
      </c>
      <c r="BR783" s="29"/>
      <c r="BS783" s="29"/>
      <c r="BT783" s="29"/>
      <c r="BU783" s="30"/>
      <c r="BV783" s="29"/>
      <c r="BW783" s="16">
        <f t="shared" si="213"/>
        <v>0</v>
      </c>
    </row>
    <row r="784" spans="1:75" x14ac:dyDescent="0.3">
      <c r="A784" s="14">
        <v>783</v>
      </c>
      <c r="B784" s="15">
        <v>46064</v>
      </c>
      <c r="C784" s="23" t="s">
        <v>38</v>
      </c>
      <c r="D784" s="17" t="str">
        <f t="shared" si="204"/>
        <v>HO</v>
      </c>
      <c r="E784" s="18" t="s">
        <v>108</v>
      </c>
      <c r="F784" s="18"/>
      <c r="G784" s="19"/>
      <c r="H784" s="19"/>
      <c r="I784" s="19"/>
      <c r="J784" s="20"/>
      <c r="K784" s="21" t="e">
        <f>VLOOKUP(J784,'[2]Item List (3)'!A$1:B$110000,2,FALSE)</f>
        <v>#N/A</v>
      </c>
      <c r="L784" s="20"/>
      <c r="M784" s="16" t="s">
        <v>138</v>
      </c>
      <c r="N784" s="16"/>
      <c r="O784" s="22" t="str">
        <f t="shared" si="211"/>
        <v/>
      </c>
      <c r="P784" s="16"/>
      <c r="Q784" s="16"/>
      <c r="R784" s="16"/>
      <c r="S784" s="16"/>
      <c r="T784" s="16"/>
      <c r="U784" s="23">
        <f t="shared" si="203"/>
        <v>0</v>
      </c>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v>480</v>
      </c>
      <c r="BG784" s="23">
        <f t="shared" si="222"/>
        <v>480</v>
      </c>
      <c r="BH784" s="24">
        <f t="shared" si="212"/>
        <v>8</v>
      </c>
      <c r="BI784" s="25">
        <f t="shared" si="210"/>
        <v>0</v>
      </c>
      <c r="BJ784" s="25">
        <f t="shared" si="206"/>
        <v>0</v>
      </c>
      <c r="BK784" s="26">
        <f t="shared" si="207"/>
        <v>0</v>
      </c>
      <c r="BL784" s="26">
        <f t="shared" si="208"/>
        <v>0</v>
      </c>
      <c r="BM784" s="26">
        <f t="shared" si="209"/>
        <v>0</v>
      </c>
      <c r="BN784" s="27">
        <f t="shared" si="218"/>
        <v>8</v>
      </c>
      <c r="BO784" s="27">
        <f t="shared" si="219"/>
        <v>0</v>
      </c>
      <c r="BP784" s="27">
        <f t="shared" si="220"/>
        <v>0</v>
      </c>
      <c r="BQ784" s="28">
        <f t="shared" si="221"/>
        <v>0</v>
      </c>
      <c r="BR784" s="29"/>
      <c r="BS784" s="29"/>
      <c r="BT784" s="29"/>
      <c r="BU784" s="30"/>
      <c r="BV784" s="29"/>
      <c r="BW784" s="16">
        <f t="shared" si="213"/>
        <v>0</v>
      </c>
    </row>
    <row r="785" spans="1:75" x14ac:dyDescent="0.3">
      <c r="A785" s="14">
        <v>784</v>
      </c>
      <c r="B785" s="15">
        <v>46064</v>
      </c>
      <c r="C785" s="23" t="s">
        <v>40</v>
      </c>
      <c r="D785" s="17" t="str">
        <f t="shared" si="204"/>
        <v>HO</v>
      </c>
      <c r="E785" s="18" t="s">
        <v>108</v>
      </c>
      <c r="F785" s="18"/>
      <c r="G785" s="19"/>
      <c r="H785" s="19"/>
      <c r="I785" s="19"/>
      <c r="J785" s="20"/>
      <c r="K785" s="21" t="e">
        <f>VLOOKUP(J785,'[2]Item List (3)'!A$1:B$110000,2,FALSE)</f>
        <v>#N/A</v>
      </c>
      <c r="L785" s="20"/>
      <c r="M785" s="16" t="s">
        <v>138</v>
      </c>
      <c r="N785" s="16"/>
      <c r="O785" s="22" t="str">
        <f t="shared" si="211"/>
        <v/>
      </c>
      <c r="P785" s="16"/>
      <c r="Q785" s="16"/>
      <c r="R785" s="16"/>
      <c r="S785" s="16"/>
      <c r="T785" s="16"/>
      <c r="U785" s="23">
        <f t="shared" si="203"/>
        <v>0</v>
      </c>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v>480</v>
      </c>
      <c r="AS785" s="16"/>
      <c r="AT785" s="16"/>
      <c r="AU785" s="16"/>
      <c r="AV785" s="16"/>
      <c r="AW785" s="16"/>
      <c r="AX785" s="16"/>
      <c r="AY785" s="16"/>
      <c r="AZ785" s="16"/>
      <c r="BA785" s="16"/>
      <c r="BB785" s="16"/>
      <c r="BC785" s="16"/>
      <c r="BD785" s="16"/>
      <c r="BE785" s="16"/>
      <c r="BF785" s="16"/>
      <c r="BG785" s="23">
        <f t="shared" si="222"/>
        <v>480</v>
      </c>
      <c r="BH785" s="24">
        <f t="shared" si="212"/>
        <v>8</v>
      </c>
      <c r="BI785" s="25">
        <f t="shared" si="210"/>
        <v>0</v>
      </c>
      <c r="BJ785" s="25">
        <f t="shared" si="206"/>
        <v>0</v>
      </c>
      <c r="BK785" s="26">
        <f t="shared" si="207"/>
        <v>0</v>
      </c>
      <c r="BL785" s="26">
        <f t="shared" si="208"/>
        <v>0</v>
      </c>
      <c r="BM785" s="26">
        <f t="shared" si="209"/>
        <v>0</v>
      </c>
      <c r="BN785" s="27">
        <f t="shared" si="218"/>
        <v>0</v>
      </c>
      <c r="BO785" s="27">
        <f t="shared" si="219"/>
        <v>0</v>
      </c>
      <c r="BP785" s="27">
        <f t="shared" si="220"/>
        <v>8</v>
      </c>
      <c r="BQ785" s="28">
        <f t="shared" si="221"/>
        <v>0</v>
      </c>
      <c r="BR785" s="29"/>
      <c r="BS785" s="29"/>
      <c r="BT785" s="29"/>
      <c r="BU785" s="30"/>
      <c r="BV785" s="29"/>
      <c r="BW785" s="16">
        <f t="shared" si="213"/>
        <v>0</v>
      </c>
    </row>
    <row r="786" spans="1:75" x14ac:dyDescent="0.3">
      <c r="A786" s="14">
        <v>785</v>
      </c>
      <c r="B786" s="15">
        <v>46064</v>
      </c>
      <c r="C786" s="23" t="s">
        <v>38</v>
      </c>
      <c r="D786" s="17" t="str">
        <f t="shared" si="204"/>
        <v>HO</v>
      </c>
      <c r="E786" s="18" t="s">
        <v>111</v>
      </c>
      <c r="F786" s="18" t="s">
        <v>101</v>
      </c>
      <c r="G786" s="19" t="s">
        <v>114</v>
      </c>
      <c r="H786" s="19"/>
      <c r="I786" s="19"/>
      <c r="J786" s="20">
        <v>104299</v>
      </c>
      <c r="K786" s="21" t="str">
        <f>VLOOKUP(J786,'[2]Item List (3)'!A$1:B$110000,2,FALSE)</f>
        <v>IR.9916</v>
      </c>
      <c r="L786" s="20">
        <v>251207010</v>
      </c>
      <c r="M786" s="16" t="s">
        <v>138</v>
      </c>
      <c r="N786" s="16">
        <v>15</v>
      </c>
      <c r="O786" s="22">
        <f t="shared" si="211"/>
        <v>240</v>
      </c>
      <c r="P786" s="16">
        <v>1</v>
      </c>
      <c r="Q786" s="16">
        <v>1533</v>
      </c>
      <c r="R786" s="16"/>
      <c r="S786" s="16"/>
      <c r="T786" s="16"/>
      <c r="U786" s="23">
        <f t="shared" si="203"/>
        <v>1533</v>
      </c>
      <c r="V786" s="16">
        <v>400</v>
      </c>
      <c r="W786" s="16"/>
      <c r="X786" s="16">
        <v>50</v>
      </c>
      <c r="Y786" s="16"/>
      <c r="Z786" s="16"/>
      <c r="AA786" s="16"/>
      <c r="AB786" s="16"/>
      <c r="AC786" s="16"/>
      <c r="AD786" s="16"/>
      <c r="AE786" s="16"/>
      <c r="AF786" s="16"/>
      <c r="AG786" s="16"/>
      <c r="AH786" s="16"/>
      <c r="AI786" s="16"/>
      <c r="AJ786" s="16"/>
      <c r="AK786" s="16"/>
      <c r="AL786" s="16"/>
      <c r="AM786" s="16"/>
      <c r="AN786" s="16"/>
      <c r="AO786" s="16"/>
      <c r="AP786" s="16">
        <v>30</v>
      </c>
      <c r="AQ786" s="16"/>
      <c r="AR786" s="16"/>
      <c r="AS786" s="16"/>
      <c r="AT786" s="16"/>
      <c r="AU786" s="16"/>
      <c r="AV786" s="16"/>
      <c r="AW786" s="16"/>
      <c r="AX786" s="16"/>
      <c r="AY786" s="16"/>
      <c r="AZ786" s="16"/>
      <c r="BA786" s="16"/>
      <c r="BB786" s="16"/>
      <c r="BC786" s="16"/>
      <c r="BD786" s="16"/>
      <c r="BE786" s="16"/>
      <c r="BF786" s="16"/>
      <c r="BG786" s="23">
        <f t="shared" si="222"/>
        <v>480</v>
      </c>
      <c r="BH786" s="24">
        <f t="shared" si="212"/>
        <v>8</v>
      </c>
      <c r="BI786" s="25">
        <f t="shared" si="210"/>
        <v>6.666666666666667</v>
      </c>
      <c r="BJ786" s="25">
        <f t="shared" si="206"/>
        <v>83.333333333333343</v>
      </c>
      <c r="BK786" s="26">
        <f t="shared" si="207"/>
        <v>95.8125</v>
      </c>
      <c r="BL786" s="26">
        <f t="shared" si="208"/>
        <v>100</v>
      </c>
      <c r="BM786" s="26">
        <f t="shared" si="209"/>
        <v>79.843750000000014</v>
      </c>
      <c r="BN786" s="27">
        <f t="shared" si="218"/>
        <v>0.5</v>
      </c>
      <c r="BO786" s="27">
        <f t="shared" si="219"/>
        <v>1800</v>
      </c>
      <c r="BP786" s="27">
        <f t="shared" si="220"/>
        <v>0.83333333333333326</v>
      </c>
      <c r="BQ786" s="28">
        <f t="shared" si="221"/>
        <v>199.99999999999997</v>
      </c>
      <c r="BR786" s="29"/>
      <c r="BS786" s="29"/>
      <c r="BT786" s="29"/>
      <c r="BU786" s="30"/>
      <c r="BV786" s="29"/>
      <c r="BW786" s="16">
        <f t="shared" si="213"/>
        <v>1533</v>
      </c>
    </row>
    <row r="787" spans="1:75" x14ac:dyDescent="0.3">
      <c r="A787" s="14">
        <v>786</v>
      </c>
      <c r="B787" s="15">
        <v>46064</v>
      </c>
      <c r="C787" s="23" t="s">
        <v>40</v>
      </c>
      <c r="D787" s="17" t="str">
        <f t="shared" si="204"/>
        <v>HO</v>
      </c>
      <c r="E787" s="18" t="s">
        <v>111</v>
      </c>
      <c r="F787" s="18" t="s">
        <v>101</v>
      </c>
      <c r="G787" s="19" t="s">
        <v>129</v>
      </c>
      <c r="H787" s="19"/>
      <c r="I787" s="19"/>
      <c r="J787" s="20">
        <v>104299</v>
      </c>
      <c r="K787" s="21" t="str">
        <f>VLOOKUP(J787,'[2]Item List (3)'!A$1:B$110000,2,FALSE)</f>
        <v>IR.9916</v>
      </c>
      <c r="L787" s="20">
        <v>251207010</v>
      </c>
      <c r="M787" s="16" t="s">
        <v>138</v>
      </c>
      <c r="N787" s="16">
        <v>15</v>
      </c>
      <c r="O787" s="22">
        <f t="shared" si="211"/>
        <v>240</v>
      </c>
      <c r="P787" s="16">
        <v>1</v>
      </c>
      <c r="Q787" s="16">
        <v>1750</v>
      </c>
      <c r="R787" s="16"/>
      <c r="S787" s="16"/>
      <c r="T787" s="16"/>
      <c r="U787" s="23">
        <f t="shared" si="203"/>
        <v>1750</v>
      </c>
      <c r="V787" s="16">
        <v>450</v>
      </c>
      <c r="W787" s="16"/>
      <c r="X787" s="16"/>
      <c r="Y787" s="16"/>
      <c r="Z787" s="16"/>
      <c r="AA787" s="16"/>
      <c r="AB787" s="16"/>
      <c r="AC787" s="16"/>
      <c r="AD787" s="16"/>
      <c r="AE787" s="16"/>
      <c r="AF787" s="16"/>
      <c r="AG787" s="16"/>
      <c r="AH787" s="16"/>
      <c r="AI787" s="16"/>
      <c r="AJ787" s="16"/>
      <c r="AK787" s="16"/>
      <c r="AL787" s="16"/>
      <c r="AM787" s="16"/>
      <c r="AN787" s="16"/>
      <c r="AO787" s="16"/>
      <c r="AP787" s="16">
        <v>30</v>
      </c>
      <c r="AQ787" s="16"/>
      <c r="AR787" s="16"/>
      <c r="AS787" s="16"/>
      <c r="AT787" s="16"/>
      <c r="AU787" s="16"/>
      <c r="AV787" s="16"/>
      <c r="AW787" s="16"/>
      <c r="AX787" s="16"/>
      <c r="AY787" s="16"/>
      <c r="AZ787" s="16"/>
      <c r="BA787" s="16"/>
      <c r="BB787" s="16"/>
      <c r="BC787" s="16"/>
      <c r="BD787" s="16"/>
      <c r="BE787" s="16"/>
      <c r="BF787" s="16"/>
      <c r="BG787" s="23">
        <f t="shared" si="222"/>
        <v>480</v>
      </c>
      <c r="BH787" s="24">
        <f t="shared" si="212"/>
        <v>8</v>
      </c>
      <c r="BI787" s="25">
        <f t="shared" si="210"/>
        <v>7.5</v>
      </c>
      <c r="BJ787" s="25">
        <f t="shared" si="206"/>
        <v>93.75</v>
      </c>
      <c r="BK787" s="26">
        <f t="shared" si="207"/>
        <v>97.222222222222214</v>
      </c>
      <c r="BL787" s="26">
        <f t="shared" si="208"/>
        <v>100</v>
      </c>
      <c r="BM787" s="26">
        <f t="shared" si="209"/>
        <v>91.145833333333329</v>
      </c>
      <c r="BN787" s="27">
        <f t="shared" si="218"/>
        <v>0.5</v>
      </c>
      <c r="BO787" s="27">
        <f t="shared" si="219"/>
        <v>1800</v>
      </c>
      <c r="BP787" s="27">
        <f t="shared" si="220"/>
        <v>0</v>
      </c>
      <c r="BQ787" s="28">
        <f t="shared" si="221"/>
        <v>0</v>
      </c>
      <c r="BR787" s="29"/>
      <c r="BS787" s="29"/>
      <c r="BT787" s="29"/>
      <c r="BU787" s="30"/>
      <c r="BV787" s="29"/>
      <c r="BW787" s="16">
        <f t="shared" si="213"/>
        <v>1750</v>
      </c>
    </row>
    <row r="788" spans="1:75" x14ac:dyDescent="0.3">
      <c r="A788" s="14">
        <v>787</v>
      </c>
      <c r="B788" s="15">
        <v>46064</v>
      </c>
      <c r="C788" s="45" t="s">
        <v>38</v>
      </c>
      <c r="D788" s="17" t="str">
        <f t="shared" si="204"/>
        <v>HO</v>
      </c>
      <c r="E788" s="18" t="s">
        <v>113</v>
      </c>
      <c r="F788" s="18"/>
      <c r="G788" s="19"/>
      <c r="H788" s="19"/>
      <c r="I788" s="19"/>
      <c r="J788" s="20"/>
      <c r="K788" s="21" t="e">
        <f>VLOOKUP(J788,'[2]Item List (3)'!A$1:B$110000,2,FALSE)</f>
        <v>#N/A</v>
      </c>
      <c r="L788" s="20"/>
      <c r="M788" s="16" t="s">
        <v>138</v>
      </c>
      <c r="N788" s="46"/>
      <c r="O788" s="47" t="str">
        <f t="shared" si="211"/>
        <v/>
      </c>
      <c r="P788" s="16"/>
      <c r="Q788" s="46"/>
      <c r="R788" s="46"/>
      <c r="S788" s="46"/>
      <c r="T788" s="46"/>
      <c r="U788" s="45">
        <f t="shared" ref="U788:U798" si="223">Q788+S788+T788</f>
        <v>0</v>
      </c>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v>480</v>
      </c>
      <c r="AV788" s="46"/>
      <c r="AW788" s="46"/>
      <c r="AX788" s="46"/>
      <c r="AY788" s="46"/>
      <c r="AZ788" s="46"/>
      <c r="BA788" s="46"/>
      <c r="BB788" s="46"/>
      <c r="BC788" s="46"/>
      <c r="BD788" s="46"/>
      <c r="BE788" s="46"/>
      <c r="BF788" s="46"/>
      <c r="BG788" s="45">
        <f t="shared" si="222"/>
        <v>480</v>
      </c>
      <c r="BH788" s="48">
        <f t="shared" si="212"/>
        <v>8</v>
      </c>
      <c r="BI788" s="25">
        <f t="shared" si="210"/>
        <v>0</v>
      </c>
      <c r="BJ788" s="25">
        <f t="shared" si="206"/>
        <v>0</v>
      </c>
      <c r="BK788" s="26">
        <f t="shared" si="207"/>
        <v>0</v>
      </c>
      <c r="BL788" s="26">
        <f t="shared" si="208"/>
        <v>0</v>
      </c>
      <c r="BM788" s="26">
        <f t="shared" si="209"/>
        <v>0</v>
      </c>
      <c r="BN788" s="49">
        <f t="shared" si="218"/>
        <v>0</v>
      </c>
      <c r="BO788" s="49">
        <f t="shared" si="219"/>
        <v>0</v>
      </c>
      <c r="BP788" s="49">
        <f t="shared" si="220"/>
        <v>8</v>
      </c>
      <c r="BQ788" s="50">
        <f t="shared" si="221"/>
        <v>0</v>
      </c>
      <c r="BR788" s="29"/>
      <c r="BS788" s="29"/>
      <c r="BT788" s="29"/>
      <c r="BU788" s="30"/>
      <c r="BV788" s="29"/>
      <c r="BW788" s="16">
        <f t="shared" si="213"/>
        <v>0</v>
      </c>
    </row>
    <row r="789" spans="1:75" x14ac:dyDescent="0.3">
      <c r="A789" s="14">
        <v>788</v>
      </c>
      <c r="B789" s="15">
        <v>46064</v>
      </c>
      <c r="C789" s="23" t="s">
        <v>40</v>
      </c>
      <c r="D789" s="17" t="str">
        <f t="shared" si="204"/>
        <v>HO</v>
      </c>
      <c r="E789" s="18" t="s">
        <v>113</v>
      </c>
      <c r="F789" s="18"/>
      <c r="G789" s="19"/>
      <c r="H789" s="19"/>
      <c r="I789" s="19"/>
      <c r="J789" s="20"/>
      <c r="K789" s="21" t="e">
        <f>VLOOKUP(J789,'[2]Item List (3)'!A$1:B$110000,2,FALSE)</f>
        <v>#N/A</v>
      </c>
      <c r="L789" s="20"/>
      <c r="M789" s="16" t="s">
        <v>138</v>
      </c>
      <c r="N789" s="16"/>
      <c r="O789" s="35" t="str">
        <f t="shared" si="211"/>
        <v/>
      </c>
      <c r="P789" s="16"/>
      <c r="Q789" s="16"/>
      <c r="R789" s="16"/>
      <c r="S789" s="16"/>
      <c r="T789" s="16"/>
      <c r="U789" s="23">
        <f t="shared" si="223"/>
        <v>0</v>
      </c>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v>480</v>
      </c>
      <c r="AS789" s="16"/>
      <c r="AT789" s="16"/>
      <c r="AU789" s="16"/>
      <c r="AV789" s="16"/>
      <c r="AW789" s="16"/>
      <c r="AX789" s="16"/>
      <c r="AY789" s="16"/>
      <c r="AZ789" s="16"/>
      <c r="BA789" s="16"/>
      <c r="BB789" s="16"/>
      <c r="BC789" s="16"/>
      <c r="BD789" s="16"/>
      <c r="BE789" s="16"/>
      <c r="BF789" s="16"/>
      <c r="BG789" s="45">
        <f t="shared" si="222"/>
        <v>480</v>
      </c>
      <c r="BH789" s="48">
        <f t="shared" si="212"/>
        <v>8</v>
      </c>
      <c r="BI789" s="25">
        <f t="shared" si="210"/>
        <v>0</v>
      </c>
      <c r="BJ789" s="25">
        <f t="shared" si="206"/>
        <v>0</v>
      </c>
      <c r="BK789" s="26">
        <f t="shared" si="207"/>
        <v>0</v>
      </c>
      <c r="BL789" s="26">
        <f t="shared" si="208"/>
        <v>0</v>
      </c>
      <c r="BM789" s="26">
        <f t="shared" si="209"/>
        <v>0</v>
      </c>
      <c r="BN789" s="49">
        <f t="shared" si="218"/>
        <v>0</v>
      </c>
      <c r="BO789" s="49">
        <f t="shared" si="219"/>
        <v>0</v>
      </c>
      <c r="BP789" s="49">
        <f t="shared" si="220"/>
        <v>8</v>
      </c>
      <c r="BQ789" s="50">
        <f t="shared" si="221"/>
        <v>0</v>
      </c>
      <c r="BR789" s="29"/>
      <c r="BS789" s="29"/>
      <c r="BT789" s="29"/>
      <c r="BU789" s="30"/>
      <c r="BV789" s="29"/>
      <c r="BW789" s="16">
        <f t="shared" si="213"/>
        <v>0</v>
      </c>
    </row>
    <row r="790" spans="1:75" x14ac:dyDescent="0.3">
      <c r="A790" s="14">
        <v>789</v>
      </c>
      <c r="B790" s="15">
        <v>46064</v>
      </c>
      <c r="C790" s="51" t="s">
        <v>38</v>
      </c>
      <c r="D790" s="17" t="str">
        <f t="shared" si="204"/>
        <v>HO</v>
      </c>
      <c r="E790" s="18" t="s">
        <v>115</v>
      </c>
      <c r="F790" s="18" t="s">
        <v>101</v>
      </c>
      <c r="G790" s="19" t="s">
        <v>107</v>
      </c>
      <c r="H790" s="19"/>
      <c r="I790" s="19"/>
      <c r="J790" s="20">
        <v>104605.1</v>
      </c>
      <c r="K790" s="21" t="str">
        <f>VLOOKUP(J790,'[2]Item List (3)'!A$1:B$110000,2,FALSE)</f>
        <v>NU.IR 2307</v>
      </c>
      <c r="L790" s="20"/>
      <c r="M790" s="16" t="s">
        <v>138</v>
      </c>
      <c r="N790" s="16">
        <v>20</v>
      </c>
      <c r="O790" s="35">
        <f t="shared" si="211"/>
        <v>180</v>
      </c>
      <c r="P790" s="16">
        <v>1</v>
      </c>
      <c r="Q790" s="16">
        <v>218</v>
      </c>
      <c r="R790" s="12"/>
      <c r="S790" s="12"/>
      <c r="T790" s="12"/>
      <c r="U790" s="23">
        <f t="shared" si="223"/>
        <v>218</v>
      </c>
      <c r="V790" s="12">
        <v>80</v>
      </c>
      <c r="W790" s="12"/>
      <c r="X790" s="12"/>
      <c r="Y790" s="12"/>
      <c r="Z790" s="12"/>
      <c r="AA790" s="12"/>
      <c r="AB790" s="12"/>
      <c r="AC790" s="12"/>
      <c r="AD790" s="12"/>
      <c r="AE790" s="12"/>
      <c r="AF790" s="12"/>
      <c r="AG790" s="12"/>
      <c r="AH790" s="12"/>
      <c r="AI790" s="12"/>
      <c r="AJ790" s="12"/>
      <c r="AK790" s="12"/>
      <c r="AL790" s="12"/>
      <c r="AM790" s="12">
        <v>60</v>
      </c>
      <c r="AN790" s="12">
        <v>20</v>
      </c>
      <c r="AO790" s="12"/>
      <c r="AP790" s="12"/>
      <c r="AQ790" s="12"/>
      <c r="AR790" s="12">
        <v>20</v>
      </c>
      <c r="AS790" s="12"/>
      <c r="AT790" s="12"/>
      <c r="AU790" s="12"/>
      <c r="AV790" s="12"/>
      <c r="AW790" s="12"/>
      <c r="AX790" s="12"/>
      <c r="AY790" s="12"/>
      <c r="AZ790" s="12"/>
      <c r="BA790" s="12"/>
      <c r="BB790" s="12"/>
      <c r="BC790" s="12"/>
      <c r="BD790" s="12"/>
      <c r="BE790" s="12"/>
      <c r="BF790" s="12"/>
      <c r="BG790" s="23">
        <f t="shared" si="222"/>
        <v>180</v>
      </c>
      <c r="BH790" s="52">
        <f t="shared" si="212"/>
        <v>3</v>
      </c>
      <c r="BI790" s="25">
        <f t="shared" si="210"/>
        <v>1.3333333333333333</v>
      </c>
      <c r="BJ790" s="25">
        <f t="shared" si="206"/>
        <v>44.444444444444443</v>
      </c>
      <c r="BK790" s="26">
        <f t="shared" si="207"/>
        <v>90.833333333333329</v>
      </c>
      <c r="BL790" s="26">
        <f t="shared" si="208"/>
        <v>100</v>
      </c>
      <c r="BM790" s="26">
        <f t="shared" si="209"/>
        <v>40.370370370370367</v>
      </c>
      <c r="BN790" s="53">
        <f t="shared" si="218"/>
        <v>0</v>
      </c>
      <c r="BO790" s="53">
        <f t="shared" si="219"/>
        <v>540</v>
      </c>
      <c r="BP790" s="53">
        <f t="shared" si="220"/>
        <v>1.6666666666666667</v>
      </c>
      <c r="BQ790" s="54">
        <f t="shared" si="221"/>
        <v>300</v>
      </c>
      <c r="BR790" s="29"/>
      <c r="BS790" s="29"/>
      <c r="BT790" s="29"/>
      <c r="BU790" s="30"/>
      <c r="BV790" s="29"/>
      <c r="BW790" s="16">
        <f t="shared" si="213"/>
        <v>218</v>
      </c>
    </row>
    <row r="791" spans="1:75" x14ac:dyDescent="0.3">
      <c r="A791" s="14">
        <v>790</v>
      </c>
      <c r="B791" s="15">
        <v>46064</v>
      </c>
      <c r="C791" s="23" t="s">
        <v>38</v>
      </c>
      <c r="D791" s="17" t="str">
        <f t="shared" si="204"/>
        <v>HO</v>
      </c>
      <c r="E791" s="18" t="s">
        <v>115</v>
      </c>
      <c r="F791" s="18" t="s">
        <v>101</v>
      </c>
      <c r="G791" s="19" t="s">
        <v>107</v>
      </c>
      <c r="H791" s="19"/>
      <c r="I791" s="19"/>
      <c r="J791" s="20">
        <v>104737</v>
      </c>
      <c r="K791" s="21" t="str">
        <f>VLOOKUP(J791,'[2]Item List (3)'!A$1:B$110000,2,FALSE)</f>
        <v>IR.IR 42X51.5X37</v>
      </c>
      <c r="L791" s="55">
        <v>260121008</v>
      </c>
      <c r="M791" s="16" t="s">
        <v>138</v>
      </c>
      <c r="N791" s="16">
        <v>20</v>
      </c>
      <c r="O791" s="22">
        <f t="shared" si="211"/>
        <v>180</v>
      </c>
      <c r="P791" s="12">
        <v>1</v>
      </c>
      <c r="Q791" s="16">
        <v>140</v>
      </c>
      <c r="R791" s="16"/>
      <c r="S791" s="16"/>
      <c r="T791" s="16"/>
      <c r="U791" s="23">
        <f t="shared" si="223"/>
        <v>140</v>
      </c>
      <c r="V791" s="16">
        <v>60</v>
      </c>
      <c r="W791" s="16">
        <v>240</v>
      </c>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23">
        <f t="shared" si="222"/>
        <v>300</v>
      </c>
      <c r="BH791" s="24">
        <f t="shared" si="212"/>
        <v>5</v>
      </c>
      <c r="BI791" s="25">
        <f t="shared" si="210"/>
        <v>1</v>
      </c>
      <c r="BJ791" s="25">
        <f t="shared" si="206"/>
        <v>20</v>
      </c>
      <c r="BK791" s="26">
        <f t="shared" si="207"/>
        <v>77.777777777777786</v>
      </c>
      <c r="BL791" s="26">
        <f t="shared" si="208"/>
        <v>100</v>
      </c>
      <c r="BM791" s="26">
        <f t="shared" si="209"/>
        <v>15.555555555555555</v>
      </c>
      <c r="BN791" s="27">
        <f t="shared" si="218"/>
        <v>4</v>
      </c>
      <c r="BO791" s="27">
        <f t="shared" si="219"/>
        <v>180</v>
      </c>
      <c r="BP791" s="27">
        <f t="shared" si="220"/>
        <v>0</v>
      </c>
      <c r="BQ791" s="28">
        <f t="shared" si="221"/>
        <v>0</v>
      </c>
      <c r="BR791" s="29"/>
      <c r="BS791" s="29"/>
      <c r="BT791" s="29"/>
      <c r="BU791" s="30"/>
      <c r="BV791" s="29"/>
      <c r="BW791" s="16">
        <f t="shared" si="213"/>
        <v>140</v>
      </c>
    </row>
    <row r="792" spans="1:75" x14ac:dyDescent="0.3">
      <c r="A792" s="14">
        <v>791</v>
      </c>
      <c r="B792" s="15">
        <v>46064</v>
      </c>
      <c r="C792" s="23" t="s">
        <v>40</v>
      </c>
      <c r="D792" s="17" t="str">
        <f t="shared" si="204"/>
        <v>HO</v>
      </c>
      <c r="E792" s="18" t="s">
        <v>115</v>
      </c>
      <c r="F792" s="18" t="s">
        <v>101</v>
      </c>
      <c r="G792" s="19" t="s">
        <v>107</v>
      </c>
      <c r="H792" s="19" t="s">
        <v>102</v>
      </c>
      <c r="I792" s="19"/>
      <c r="J792" s="20">
        <v>104737</v>
      </c>
      <c r="K792" s="21" t="str">
        <f>VLOOKUP(J792,'[2]Item List (3)'!A$1:B$110000,2,FALSE)</f>
        <v>IR.IR 42X51.5X37</v>
      </c>
      <c r="L792" s="55">
        <v>260121009</v>
      </c>
      <c r="M792" s="16" t="s">
        <v>138</v>
      </c>
      <c r="N792" s="12">
        <v>25</v>
      </c>
      <c r="O792" s="22">
        <f t="shared" si="211"/>
        <v>144</v>
      </c>
      <c r="P792" s="12">
        <v>1</v>
      </c>
      <c r="Q792" s="16">
        <v>773</v>
      </c>
      <c r="R792" s="16"/>
      <c r="S792" s="16"/>
      <c r="T792" s="16"/>
      <c r="U792" s="23">
        <f t="shared" si="223"/>
        <v>773</v>
      </c>
      <c r="V792" s="16">
        <v>340</v>
      </c>
      <c r="W792" s="16"/>
      <c r="X792" s="16"/>
      <c r="Y792" s="16"/>
      <c r="Z792" s="16"/>
      <c r="AA792" s="16"/>
      <c r="AB792" s="16"/>
      <c r="AC792" s="16"/>
      <c r="AD792" s="16"/>
      <c r="AE792" s="16"/>
      <c r="AF792" s="16"/>
      <c r="AG792" s="16"/>
      <c r="AH792" s="16"/>
      <c r="AI792" s="16"/>
      <c r="AJ792" s="16"/>
      <c r="AK792" s="16"/>
      <c r="AL792" s="16"/>
      <c r="AM792" s="16"/>
      <c r="AN792" s="16"/>
      <c r="AO792" s="16"/>
      <c r="AP792" s="16">
        <v>20</v>
      </c>
      <c r="AQ792" s="16"/>
      <c r="AR792" s="16">
        <v>120</v>
      </c>
      <c r="AS792" s="16"/>
      <c r="AT792" s="16"/>
      <c r="AU792" s="16"/>
      <c r="AV792" s="16"/>
      <c r="AW792" s="16"/>
      <c r="AX792" s="16"/>
      <c r="AY792" s="16"/>
      <c r="AZ792" s="16"/>
      <c r="BA792" s="16"/>
      <c r="BB792" s="16"/>
      <c r="BC792" s="16"/>
      <c r="BD792" s="16"/>
      <c r="BE792" s="16"/>
      <c r="BF792" s="16"/>
      <c r="BG792" s="23">
        <f t="shared" si="222"/>
        <v>480</v>
      </c>
      <c r="BH792" s="24">
        <f t="shared" si="212"/>
        <v>8</v>
      </c>
      <c r="BI792" s="25">
        <f t="shared" si="210"/>
        <v>5.6666666666666661</v>
      </c>
      <c r="BJ792" s="25">
        <f t="shared" si="206"/>
        <v>70.833333333333329</v>
      </c>
      <c r="BK792" s="26">
        <f t="shared" si="207"/>
        <v>94.730392156862763</v>
      </c>
      <c r="BL792" s="26">
        <f t="shared" si="208"/>
        <v>100</v>
      </c>
      <c r="BM792" s="26">
        <f t="shared" si="209"/>
        <v>67.100694444444457</v>
      </c>
      <c r="BN792" s="27">
        <f t="shared" si="218"/>
        <v>0.33333333333333331</v>
      </c>
      <c r="BO792" s="27">
        <f t="shared" si="219"/>
        <v>1104</v>
      </c>
      <c r="BP792" s="27">
        <f t="shared" si="220"/>
        <v>2</v>
      </c>
      <c r="BQ792" s="28">
        <f t="shared" si="221"/>
        <v>288</v>
      </c>
      <c r="BR792" s="29"/>
      <c r="BS792" s="29"/>
      <c r="BT792" s="29"/>
      <c r="BU792" s="30"/>
      <c r="BV792" s="29"/>
      <c r="BW792" s="16">
        <f t="shared" si="213"/>
        <v>773</v>
      </c>
    </row>
    <row r="793" spans="1:75" x14ac:dyDescent="0.3">
      <c r="A793" s="14">
        <v>792</v>
      </c>
      <c r="B793" s="15">
        <v>46064</v>
      </c>
      <c r="C793" s="23" t="s">
        <v>38</v>
      </c>
      <c r="D793" s="17" t="str">
        <f t="shared" si="204"/>
        <v>HO</v>
      </c>
      <c r="E793" s="18" t="s">
        <v>116</v>
      </c>
      <c r="F793" s="18" t="s">
        <v>101</v>
      </c>
      <c r="G793" s="19" t="s">
        <v>98</v>
      </c>
      <c r="H793" s="19"/>
      <c r="I793" s="19"/>
      <c r="J793" s="20">
        <v>200497.11</v>
      </c>
      <c r="K793" s="21" t="str">
        <f>VLOOKUP(J793,'[2]Item List (3)'!A$1:B$110000,2,FALSE)</f>
        <v>OR.MNA6718G</v>
      </c>
      <c r="L793" s="20">
        <v>260129020</v>
      </c>
      <c r="M793" s="16" t="s">
        <v>141</v>
      </c>
      <c r="N793" s="16">
        <v>15</v>
      </c>
      <c r="O793" s="22">
        <f t="shared" si="211"/>
        <v>240</v>
      </c>
      <c r="P793" s="16">
        <v>1</v>
      </c>
      <c r="Q793" s="16">
        <v>261</v>
      </c>
      <c r="R793" s="16"/>
      <c r="S793" s="16"/>
      <c r="T793" s="16"/>
      <c r="U793" s="23">
        <f t="shared" si="223"/>
        <v>261</v>
      </c>
      <c r="V793" s="16">
        <v>60</v>
      </c>
      <c r="W793" s="16"/>
      <c r="X793" s="16"/>
      <c r="Y793" s="16"/>
      <c r="Z793" s="16"/>
      <c r="AA793" s="16"/>
      <c r="AB793" s="16"/>
      <c r="AC793" s="16"/>
      <c r="AD793" s="16"/>
      <c r="AE793" s="16"/>
      <c r="AF793" s="16"/>
      <c r="AG793" s="16"/>
      <c r="AH793" s="16"/>
      <c r="AI793" s="16"/>
      <c r="AJ793" s="16"/>
      <c r="AK793" s="16"/>
      <c r="AL793" s="16"/>
      <c r="AM793" s="16"/>
      <c r="AN793" s="16"/>
      <c r="AO793" s="16"/>
      <c r="AP793" s="16">
        <v>420</v>
      </c>
      <c r="AQ793" s="16"/>
      <c r="AR793" s="16"/>
      <c r="AS793" s="16"/>
      <c r="AT793" s="16"/>
      <c r="AU793" s="16"/>
      <c r="AV793" s="16"/>
      <c r="AW793" s="16"/>
      <c r="AX793" s="16"/>
      <c r="AY793" s="16"/>
      <c r="AZ793" s="16"/>
      <c r="BA793" s="16"/>
      <c r="BB793" s="16"/>
      <c r="BC793" s="16"/>
      <c r="BD793" s="16"/>
      <c r="BE793" s="16"/>
      <c r="BF793" s="16"/>
      <c r="BG793" s="23">
        <f t="shared" si="222"/>
        <v>480</v>
      </c>
      <c r="BH793" s="24">
        <f t="shared" si="212"/>
        <v>8</v>
      </c>
      <c r="BI793" s="25">
        <f t="shared" si="210"/>
        <v>1</v>
      </c>
      <c r="BJ793" s="25">
        <f t="shared" si="206"/>
        <v>12.5</v>
      </c>
      <c r="BK793" s="26">
        <f t="shared" si="207"/>
        <v>108.74999999999999</v>
      </c>
      <c r="BL793" s="26">
        <f t="shared" si="208"/>
        <v>100</v>
      </c>
      <c r="BM793" s="26">
        <f t="shared" si="209"/>
        <v>13.593749999999996</v>
      </c>
      <c r="BN793" s="27">
        <f t="shared" si="218"/>
        <v>7</v>
      </c>
      <c r="BO793" s="27">
        <f t="shared" si="219"/>
        <v>240</v>
      </c>
      <c r="BP793" s="27">
        <f t="shared" si="220"/>
        <v>0</v>
      </c>
      <c r="BQ793" s="28">
        <f t="shared" si="221"/>
        <v>0</v>
      </c>
      <c r="BR793" s="29"/>
      <c r="BS793" s="29"/>
      <c r="BT793" s="29"/>
      <c r="BU793" s="30"/>
      <c r="BV793" s="29"/>
      <c r="BW793" s="16">
        <f t="shared" si="213"/>
        <v>261</v>
      </c>
    </row>
    <row r="794" spans="1:75" x14ac:dyDescent="0.3">
      <c r="A794" s="14">
        <v>793</v>
      </c>
      <c r="B794" s="15">
        <v>46064</v>
      </c>
      <c r="C794" s="23" t="s">
        <v>40</v>
      </c>
      <c r="D794" s="17" t="str">
        <f t="shared" si="204"/>
        <v>HO</v>
      </c>
      <c r="E794" s="18" t="s">
        <v>116</v>
      </c>
      <c r="F794" s="18" t="s">
        <v>101</v>
      </c>
      <c r="G794" s="19" t="s">
        <v>102</v>
      </c>
      <c r="H794" s="19"/>
      <c r="I794" s="19"/>
      <c r="J794" s="20">
        <v>200497.11</v>
      </c>
      <c r="K794" s="21" t="str">
        <f>VLOOKUP(J794,'[2]Item List (3)'!A$1:B$110000,2,FALSE)</f>
        <v>OR.MNA6718G</v>
      </c>
      <c r="L794" s="20">
        <v>260129020</v>
      </c>
      <c r="M794" s="16" t="s">
        <v>141</v>
      </c>
      <c r="N794" s="16">
        <v>15</v>
      </c>
      <c r="O794" s="22">
        <f t="shared" si="211"/>
        <v>240</v>
      </c>
      <c r="P794" s="16">
        <v>1</v>
      </c>
      <c r="Q794" s="16">
        <v>788</v>
      </c>
      <c r="R794" s="16"/>
      <c r="S794" s="16"/>
      <c r="T794" s="16"/>
      <c r="U794" s="23">
        <f t="shared" si="223"/>
        <v>788</v>
      </c>
      <c r="V794" s="16">
        <v>230</v>
      </c>
      <c r="W794" s="16"/>
      <c r="X794" s="16"/>
      <c r="Y794" s="16"/>
      <c r="Z794" s="16"/>
      <c r="AA794" s="16"/>
      <c r="AB794" s="16"/>
      <c r="AC794" s="16"/>
      <c r="AD794" s="16"/>
      <c r="AE794" s="16"/>
      <c r="AF794" s="16"/>
      <c r="AG794" s="16"/>
      <c r="AH794" s="16"/>
      <c r="AI794" s="16"/>
      <c r="AJ794" s="16"/>
      <c r="AK794" s="16"/>
      <c r="AL794" s="16"/>
      <c r="AM794" s="16"/>
      <c r="AN794" s="16">
        <v>240</v>
      </c>
      <c r="AO794" s="16"/>
      <c r="AP794" s="16">
        <v>10</v>
      </c>
      <c r="AQ794" s="16"/>
      <c r="AR794" s="16"/>
      <c r="AS794" s="16"/>
      <c r="AT794" s="16"/>
      <c r="AU794" s="16"/>
      <c r="AV794" s="16"/>
      <c r="AW794" s="16"/>
      <c r="AX794" s="16"/>
      <c r="AY794" s="16"/>
      <c r="AZ794" s="16"/>
      <c r="BA794" s="16"/>
      <c r="BB794" s="16"/>
      <c r="BC794" s="16"/>
      <c r="BD794" s="16"/>
      <c r="BE794" s="16"/>
      <c r="BF794" s="16"/>
      <c r="BG794" s="23">
        <f t="shared" si="222"/>
        <v>480</v>
      </c>
      <c r="BH794" s="24">
        <f t="shared" si="212"/>
        <v>8</v>
      </c>
      <c r="BI794" s="25">
        <f t="shared" si="210"/>
        <v>3.833333333333333</v>
      </c>
      <c r="BJ794" s="25">
        <f t="shared" si="206"/>
        <v>47.916666666666664</v>
      </c>
      <c r="BK794" s="26">
        <f t="shared" si="207"/>
        <v>85.652173913043498</v>
      </c>
      <c r="BL794" s="26">
        <f t="shared" si="208"/>
        <v>100</v>
      </c>
      <c r="BM794" s="26">
        <f t="shared" si="209"/>
        <v>41.041666666666671</v>
      </c>
      <c r="BN794" s="27">
        <f t="shared" si="218"/>
        <v>0.16666666666666666</v>
      </c>
      <c r="BO794" s="27">
        <f t="shared" si="219"/>
        <v>1880</v>
      </c>
      <c r="BP794" s="27">
        <f t="shared" si="220"/>
        <v>4</v>
      </c>
      <c r="BQ794" s="28">
        <f t="shared" si="221"/>
        <v>960</v>
      </c>
      <c r="BR794" s="29"/>
      <c r="BS794" s="29"/>
      <c r="BT794" s="29"/>
      <c r="BU794" s="30"/>
      <c r="BV794" s="29"/>
      <c r="BW794" s="16">
        <f t="shared" si="213"/>
        <v>788</v>
      </c>
    </row>
    <row r="795" spans="1:75" x14ac:dyDescent="0.3">
      <c r="A795" s="14">
        <v>794</v>
      </c>
      <c r="B795" s="15">
        <v>46064</v>
      </c>
      <c r="C795" s="23" t="s">
        <v>38</v>
      </c>
      <c r="D795" s="17" t="str">
        <f t="shared" si="204"/>
        <v>HO</v>
      </c>
      <c r="E795" s="18" t="s">
        <v>118</v>
      </c>
      <c r="F795" s="18" t="s">
        <v>101</v>
      </c>
      <c r="G795" s="19" t="s">
        <v>112</v>
      </c>
      <c r="H795" s="19"/>
      <c r="I795" s="19"/>
      <c r="J795" s="20">
        <v>104247</v>
      </c>
      <c r="K795" s="21" t="str">
        <f>VLOOKUP(J795,'[2]Item List (3)'!A$1:B$110000,2,FALSE)</f>
        <v>IR.209</v>
      </c>
      <c r="L795" s="20">
        <v>260104001</v>
      </c>
      <c r="M795" s="16" t="s">
        <v>138</v>
      </c>
      <c r="N795" s="16">
        <v>15</v>
      </c>
      <c r="O795" s="22">
        <f t="shared" si="211"/>
        <v>240</v>
      </c>
      <c r="P795" s="16">
        <v>1</v>
      </c>
      <c r="Q795" s="16">
        <v>1260</v>
      </c>
      <c r="R795" s="16"/>
      <c r="S795" s="16"/>
      <c r="T795" s="16"/>
      <c r="U795" s="23">
        <f t="shared" si="223"/>
        <v>1260</v>
      </c>
      <c r="V795" s="16">
        <v>330</v>
      </c>
      <c r="W795" s="16"/>
      <c r="X795" s="16"/>
      <c r="Y795" s="16"/>
      <c r="Z795" s="16"/>
      <c r="AA795" s="16"/>
      <c r="AB795" s="16"/>
      <c r="AC795" s="16"/>
      <c r="AD795" s="16"/>
      <c r="AE795" s="16"/>
      <c r="AF795" s="16"/>
      <c r="AG795" s="16"/>
      <c r="AH795" s="16"/>
      <c r="AI795" s="16"/>
      <c r="AJ795" s="16"/>
      <c r="AK795" s="16"/>
      <c r="AL795" s="16"/>
      <c r="AM795" s="16"/>
      <c r="AN795" s="16">
        <v>130</v>
      </c>
      <c r="AO795" s="16"/>
      <c r="AP795" s="16">
        <v>20</v>
      </c>
      <c r="AQ795" s="16"/>
      <c r="AR795" s="16"/>
      <c r="AS795" s="16"/>
      <c r="AT795" s="16"/>
      <c r="AU795" s="16"/>
      <c r="AV795" s="16"/>
      <c r="AW795" s="16"/>
      <c r="AX795" s="16"/>
      <c r="AY795" s="16"/>
      <c r="AZ795" s="16"/>
      <c r="BA795" s="16"/>
      <c r="BB795" s="16"/>
      <c r="BC795" s="16"/>
      <c r="BD795" s="16"/>
      <c r="BE795" s="16"/>
      <c r="BF795" s="16"/>
      <c r="BG795" s="23">
        <f t="shared" si="222"/>
        <v>480</v>
      </c>
      <c r="BH795" s="24">
        <f t="shared" si="212"/>
        <v>8</v>
      </c>
      <c r="BI795" s="25">
        <f t="shared" si="210"/>
        <v>5.5</v>
      </c>
      <c r="BJ795" s="25">
        <f t="shared" si="206"/>
        <v>68.75</v>
      </c>
      <c r="BK795" s="26">
        <f t="shared" si="207"/>
        <v>95.454545454545453</v>
      </c>
      <c r="BL795" s="26">
        <f t="shared" si="208"/>
        <v>100</v>
      </c>
      <c r="BM795" s="26">
        <f t="shared" si="209"/>
        <v>65.625</v>
      </c>
      <c r="BN795" s="27">
        <f t="shared" si="218"/>
        <v>0.33333333333333331</v>
      </c>
      <c r="BO795" s="27">
        <f t="shared" si="219"/>
        <v>1840</v>
      </c>
      <c r="BP795" s="27">
        <f t="shared" si="220"/>
        <v>2.1666666666666665</v>
      </c>
      <c r="BQ795" s="28">
        <f t="shared" si="221"/>
        <v>519.99999999999989</v>
      </c>
      <c r="BR795" s="29"/>
      <c r="BS795" s="29"/>
      <c r="BT795" s="29"/>
      <c r="BU795" s="30"/>
      <c r="BV795" s="29"/>
      <c r="BW795" s="16">
        <f t="shared" si="213"/>
        <v>1260</v>
      </c>
    </row>
    <row r="796" spans="1:75" x14ac:dyDescent="0.3">
      <c r="A796" s="14">
        <v>795</v>
      </c>
      <c r="B796" s="15">
        <v>46064</v>
      </c>
      <c r="C796" s="23" t="s">
        <v>40</v>
      </c>
      <c r="D796" s="17" t="str">
        <f t="shared" si="204"/>
        <v>HO</v>
      </c>
      <c r="E796" s="18" t="s">
        <v>118</v>
      </c>
      <c r="F796" s="18" t="s">
        <v>101</v>
      </c>
      <c r="G796" s="19" t="s">
        <v>109</v>
      </c>
      <c r="H796" s="19"/>
      <c r="I796" s="19"/>
      <c r="J796" s="20">
        <v>104247</v>
      </c>
      <c r="K796" s="21" t="str">
        <f>VLOOKUP(J796,'[2]Item List (3)'!A$1:B$110000,2,FALSE)</f>
        <v>IR.209</v>
      </c>
      <c r="L796" s="20">
        <v>260104001</v>
      </c>
      <c r="M796" s="16" t="s">
        <v>138</v>
      </c>
      <c r="N796" s="16">
        <v>15</v>
      </c>
      <c r="O796" s="22">
        <f t="shared" si="211"/>
        <v>240</v>
      </c>
      <c r="P796" s="16">
        <v>1</v>
      </c>
      <c r="Q796" s="16">
        <v>1554</v>
      </c>
      <c r="R796" s="16"/>
      <c r="S796" s="16"/>
      <c r="T796" s="16"/>
      <c r="U796" s="23">
        <f t="shared" si="223"/>
        <v>1554</v>
      </c>
      <c r="V796" s="16">
        <v>405</v>
      </c>
      <c r="W796" s="16"/>
      <c r="X796" s="16"/>
      <c r="Y796" s="16"/>
      <c r="Z796" s="16"/>
      <c r="AA796" s="16"/>
      <c r="AB796" s="16"/>
      <c r="AC796" s="16"/>
      <c r="AD796" s="16"/>
      <c r="AE796" s="16"/>
      <c r="AF796" s="16"/>
      <c r="AG796" s="16"/>
      <c r="AH796" s="16"/>
      <c r="AI796" s="16"/>
      <c r="AJ796" s="16"/>
      <c r="AK796" s="16"/>
      <c r="AL796" s="16"/>
      <c r="AM796" s="16"/>
      <c r="AN796" s="16">
        <v>45</v>
      </c>
      <c r="AO796" s="16"/>
      <c r="AP796" s="16">
        <v>30</v>
      </c>
      <c r="AQ796" s="16"/>
      <c r="AR796" s="16"/>
      <c r="AS796" s="16"/>
      <c r="AT796" s="16"/>
      <c r="AU796" s="16"/>
      <c r="AV796" s="16"/>
      <c r="AW796" s="16"/>
      <c r="AX796" s="16"/>
      <c r="AY796" s="16"/>
      <c r="AZ796" s="16"/>
      <c r="BA796" s="16"/>
      <c r="BB796" s="16"/>
      <c r="BC796" s="16"/>
      <c r="BD796" s="16"/>
      <c r="BE796" s="16"/>
      <c r="BF796" s="16"/>
      <c r="BG796" s="23">
        <f t="shared" si="222"/>
        <v>480</v>
      </c>
      <c r="BH796" s="24">
        <f t="shared" si="212"/>
        <v>8</v>
      </c>
      <c r="BI796" s="25">
        <f t="shared" si="210"/>
        <v>6.75</v>
      </c>
      <c r="BJ796" s="25">
        <f t="shared" si="206"/>
        <v>84.375</v>
      </c>
      <c r="BK796" s="26">
        <f t="shared" si="207"/>
        <v>95.925925925925924</v>
      </c>
      <c r="BL796" s="26">
        <f t="shared" si="208"/>
        <v>100</v>
      </c>
      <c r="BM796" s="26">
        <f t="shared" si="209"/>
        <v>80.9375</v>
      </c>
      <c r="BN796" s="27">
        <f t="shared" si="218"/>
        <v>0.5</v>
      </c>
      <c r="BO796" s="27">
        <f t="shared" si="219"/>
        <v>1800</v>
      </c>
      <c r="BP796" s="27">
        <f t="shared" si="220"/>
        <v>0.75</v>
      </c>
      <c r="BQ796" s="28">
        <f t="shared" si="221"/>
        <v>180</v>
      </c>
      <c r="BR796" s="29"/>
      <c r="BS796" s="29"/>
      <c r="BT796" s="29"/>
      <c r="BU796" s="30"/>
      <c r="BV796" s="29"/>
      <c r="BW796" s="16">
        <f t="shared" si="213"/>
        <v>1554</v>
      </c>
    </row>
    <row r="797" spans="1:75" x14ac:dyDescent="0.3">
      <c r="A797" s="14">
        <v>796</v>
      </c>
      <c r="B797" s="15">
        <v>46064</v>
      </c>
      <c r="C797" s="23" t="s">
        <v>38</v>
      </c>
      <c r="D797" s="17" t="str">
        <f t="shared" si="204"/>
        <v>HO</v>
      </c>
      <c r="E797" s="18" t="s">
        <v>119</v>
      </c>
      <c r="F797" s="18" t="s">
        <v>101</v>
      </c>
      <c r="G797" s="19" t="s">
        <v>112</v>
      </c>
      <c r="H797" s="19"/>
      <c r="I797" s="19"/>
      <c r="J797" s="20">
        <v>208247</v>
      </c>
      <c r="K797" s="21" t="str">
        <f>VLOOKUP(J797,'[2]Item List (3)'!A$1:B$110000,2,FALSE)</f>
        <v>OR.209 YY2</v>
      </c>
      <c r="L797" s="20">
        <v>260104004</v>
      </c>
      <c r="M797" s="16" t="s">
        <v>141</v>
      </c>
      <c r="N797" s="16">
        <v>20</v>
      </c>
      <c r="O797" s="22">
        <f t="shared" si="211"/>
        <v>180</v>
      </c>
      <c r="P797" s="16">
        <v>1</v>
      </c>
      <c r="Q797" s="16">
        <v>1230</v>
      </c>
      <c r="R797" s="16"/>
      <c r="S797" s="16"/>
      <c r="T797" s="16"/>
      <c r="U797" s="23">
        <f t="shared" si="223"/>
        <v>1230</v>
      </c>
      <c r="V797" s="16">
        <v>440</v>
      </c>
      <c r="W797" s="16"/>
      <c r="X797" s="16">
        <v>10</v>
      </c>
      <c r="Y797" s="16"/>
      <c r="Z797" s="16"/>
      <c r="AA797" s="16"/>
      <c r="AB797" s="16"/>
      <c r="AC797" s="16"/>
      <c r="AD797" s="16"/>
      <c r="AE797" s="16"/>
      <c r="AF797" s="16"/>
      <c r="AG797" s="16"/>
      <c r="AH797" s="16"/>
      <c r="AI797" s="16"/>
      <c r="AJ797" s="16"/>
      <c r="AK797" s="16"/>
      <c r="AL797" s="16"/>
      <c r="AM797" s="16"/>
      <c r="AN797" s="16"/>
      <c r="AO797" s="16"/>
      <c r="AP797" s="16">
        <v>30</v>
      </c>
      <c r="AQ797" s="16"/>
      <c r="AR797" s="16"/>
      <c r="AS797" s="16"/>
      <c r="AT797" s="16"/>
      <c r="AU797" s="16"/>
      <c r="AV797" s="16"/>
      <c r="AW797" s="16"/>
      <c r="AX797" s="16"/>
      <c r="AY797" s="16"/>
      <c r="AZ797" s="16"/>
      <c r="BA797" s="16"/>
      <c r="BB797" s="16"/>
      <c r="BC797" s="16"/>
      <c r="BD797" s="16"/>
      <c r="BE797" s="16"/>
      <c r="BF797" s="16"/>
      <c r="BG797" s="23">
        <f t="shared" si="222"/>
        <v>480</v>
      </c>
      <c r="BH797" s="24">
        <f t="shared" si="212"/>
        <v>8</v>
      </c>
      <c r="BI797" s="25">
        <f t="shared" si="210"/>
        <v>7.333333333333333</v>
      </c>
      <c r="BJ797" s="25">
        <f t="shared" si="206"/>
        <v>91.666666666666657</v>
      </c>
      <c r="BK797" s="26">
        <f t="shared" si="207"/>
        <v>93.181818181818173</v>
      </c>
      <c r="BL797" s="26">
        <f t="shared" si="208"/>
        <v>100</v>
      </c>
      <c r="BM797" s="26">
        <f t="shared" si="209"/>
        <v>85.416666666666643</v>
      </c>
      <c r="BN797" s="27">
        <f t="shared" si="218"/>
        <v>0.5</v>
      </c>
      <c r="BO797" s="27">
        <f t="shared" si="219"/>
        <v>1350</v>
      </c>
      <c r="BP797" s="27">
        <f t="shared" si="220"/>
        <v>0.16666666666666663</v>
      </c>
      <c r="BQ797" s="28">
        <f t="shared" si="221"/>
        <v>29.999999999999993</v>
      </c>
      <c r="BR797" s="29"/>
      <c r="BS797" s="29"/>
      <c r="BT797" s="29"/>
      <c r="BU797" s="30"/>
      <c r="BV797" s="29"/>
      <c r="BW797" s="16">
        <f t="shared" si="213"/>
        <v>1230</v>
      </c>
    </row>
    <row r="798" spans="1:75" x14ac:dyDescent="0.3">
      <c r="A798" s="14">
        <v>797</v>
      </c>
      <c r="B798" s="15">
        <v>46064</v>
      </c>
      <c r="C798" s="23" t="s">
        <v>40</v>
      </c>
      <c r="D798" s="17" t="str">
        <f t="shared" si="204"/>
        <v>HO</v>
      </c>
      <c r="E798" s="18" t="s">
        <v>119</v>
      </c>
      <c r="F798" s="18" t="s">
        <v>101</v>
      </c>
      <c r="G798" s="19" t="s">
        <v>109</v>
      </c>
      <c r="H798" s="19"/>
      <c r="I798" s="19"/>
      <c r="J798" s="20">
        <v>208247</v>
      </c>
      <c r="K798" s="21" t="str">
        <f>VLOOKUP(J798,'[2]Item List (3)'!A$1:B$110000,2,FALSE)</f>
        <v>OR.209 YY2</v>
      </c>
      <c r="L798" s="20">
        <v>260104004</v>
      </c>
      <c r="M798" s="16" t="s">
        <v>141</v>
      </c>
      <c r="N798" s="16">
        <v>20</v>
      </c>
      <c r="O798" s="22">
        <f t="shared" si="211"/>
        <v>180</v>
      </c>
      <c r="P798" s="16">
        <v>1</v>
      </c>
      <c r="Q798" s="16">
        <v>1277</v>
      </c>
      <c r="R798" s="16"/>
      <c r="S798" s="16"/>
      <c r="T798" s="16"/>
      <c r="U798" s="23">
        <f t="shared" si="223"/>
        <v>1277</v>
      </c>
      <c r="V798" s="16">
        <v>450</v>
      </c>
      <c r="W798" s="16"/>
      <c r="X798" s="16"/>
      <c r="Y798" s="16"/>
      <c r="Z798" s="16"/>
      <c r="AA798" s="16"/>
      <c r="AB798" s="16"/>
      <c r="AC798" s="16"/>
      <c r="AD798" s="16"/>
      <c r="AE798" s="16"/>
      <c r="AF798" s="16"/>
      <c r="AG798" s="16"/>
      <c r="AH798" s="16"/>
      <c r="AI798" s="16"/>
      <c r="AJ798" s="16"/>
      <c r="AK798" s="16"/>
      <c r="AL798" s="16"/>
      <c r="AM798" s="16"/>
      <c r="AN798" s="16"/>
      <c r="AO798" s="16"/>
      <c r="AP798" s="16">
        <v>30</v>
      </c>
      <c r="AQ798" s="16"/>
      <c r="AR798" s="16"/>
      <c r="AS798" s="16"/>
      <c r="AT798" s="16"/>
      <c r="AU798" s="16"/>
      <c r="AV798" s="16"/>
      <c r="AW798" s="16"/>
      <c r="AX798" s="16"/>
      <c r="AY798" s="16"/>
      <c r="AZ798" s="16"/>
      <c r="BA798" s="16"/>
      <c r="BB798" s="16"/>
      <c r="BC798" s="16"/>
      <c r="BD798" s="16"/>
      <c r="BE798" s="16"/>
      <c r="BF798" s="16"/>
      <c r="BG798" s="23">
        <f t="shared" si="222"/>
        <v>480</v>
      </c>
      <c r="BH798" s="24">
        <f t="shared" si="212"/>
        <v>8</v>
      </c>
      <c r="BI798" s="25">
        <f t="shared" si="210"/>
        <v>7.5</v>
      </c>
      <c r="BJ798" s="25">
        <f t="shared" si="206"/>
        <v>93.75</v>
      </c>
      <c r="BK798" s="26">
        <f t="shared" si="207"/>
        <v>94.592592592592595</v>
      </c>
      <c r="BL798" s="26">
        <f t="shared" si="208"/>
        <v>100</v>
      </c>
      <c r="BM798" s="26">
        <f t="shared" si="209"/>
        <v>88.680555555555557</v>
      </c>
      <c r="BN798" s="27">
        <f t="shared" si="218"/>
        <v>0.5</v>
      </c>
      <c r="BO798" s="27">
        <f t="shared" si="219"/>
        <v>1350</v>
      </c>
      <c r="BP798" s="27">
        <f t="shared" si="220"/>
        <v>0</v>
      </c>
      <c r="BQ798" s="28">
        <f t="shared" si="221"/>
        <v>0</v>
      </c>
      <c r="BR798" s="29"/>
      <c r="BS798" s="29"/>
      <c r="BT798" s="29"/>
      <c r="BU798" s="30"/>
      <c r="BV798" s="29"/>
      <c r="BW798" s="16">
        <f t="shared" si="213"/>
        <v>1277</v>
      </c>
    </row>
    <row r="799" spans="1:75" x14ac:dyDescent="0.3">
      <c r="A799" s="14">
        <v>798</v>
      </c>
      <c r="B799" s="15">
        <v>46065</v>
      </c>
      <c r="C799" s="23" t="s">
        <v>38</v>
      </c>
      <c r="D799" s="17" t="s">
        <v>47</v>
      </c>
      <c r="E799" s="18" t="s">
        <v>39</v>
      </c>
      <c r="F799" s="18"/>
      <c r="G799" s="19"/>
      <c r="H799" s="19"/>
      <c r="I799" s="19"/>
      <c r="J799" s="20"/>
      <c r="K799" s="21" t="e">
        <v>#N/A</v>
      </c>
      <c r="L799" s="20"/>
      <c r="M799" s="16" t="s">
        <v>138</v>
      </c>
      <c r="N799" s="16"/>
      <c r="O799" s="22" t="s">
        <v>139</v>
      </c>
      <c r="P799" s="16"/>
      <c r="Q799" s="16"/>
      <c r="R799" s="16"/>
      <c r="S799" s="16"/>
      <c r="T799" s="16"/>
      <c r="U799" s="23">
        <v>0</v>
      </c>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23">
        <v>0</v>
      </c>
      <c r="BH799" s="24">
        <v>0</v>
      </c>
      <c r="BI799" s="25">
        <v>0</v>
      </c>
      <c r="BJ799" s="25">
        <v>0</v>
      </c>
      <c r="BK799" s="26">
        <v>0</v>
      </c>
      <c r="BL799" s="26">
        <v>0</v>
      </c>
      <c r="BM799" s="26">
        <v>0</v>
      </c>
      <c r="BN799" s="27">
        <v>0</v>
      </c>
      <c r="BO799" s="27">
        <v>0</v>
      </c>
      <c r="BP799" s="27">
        <v>0</v>
      </c>
      <c r="BQ799" s="28">
        <v>0</v>
      </c>
      <c r="BR799" s="29"/>
      <c r="BS799" s="29"/>
      <c r="BT799" s="29"/>
      <c r="BU799" s="30"/>
      <c r="BV799" s="29"/>
      <c r="BW799" s="16">
        <f t="shared" si="213"/>
        <v>0</v>
      </c>
    </row>
    <row r="800" spans="1:75" x14ac:dyDescent="0.3">
      <c r="A800" s="14">
        <v>799</v>
      </c>
      <c r="B800" s="15">
        <v>46065</v>
      </c>
      <c r="C800" s="23" t="s">
        <v>40</v>
      </c>
      <c r="D800" s="17" t="s">
        <v>47</v>
      </c>
      <c r="E800" s="18" t="s">
        <v>39</v>
      </c>
      <c r="F800" s="18" t="s">
        <v>41</v>
      </c>
      <c r="G800" s="19" t="s">
        <v>46</v>
      </c>
      <c r="H800" s="19" t="s">
        <v>130</v>
      </c>
      <c r="I800" s="19"/>
      <c r="J800" s="20">
        <v>208417</v>
      </c>
      <c r="K800" s="21" t="s">
        <v>140</v>
      </c>
      <c r="L800" s="20">
        <v>260110013</v>
      </c>
      <c r="M800" s="16" t="s">
        <v>141</v>
      </c>
      <c r="N800" s="16"/>
      <c r="O800" s="22" t="s">
        <v>139</v>
      </c>
      <c r="P800" s="16">
        <v>1</v>
      </c>
      <c r="Q800" s="16">
        <v>3500</v>
      </c>
      <c r="R800" s="16"/>
      <c r="S800" s="16"/>
      <c r="T800" s="16"/>
      <c r="U800" s="23">
        <v>3500</v>
      </c>
      <c r="V800" s="16">
        <v>240</v>
      </c>
      <c r="W800" s="16"/>
      <c r="X800" s="16"/>
      <c r="Y800" s="16"/>
      <c r="Z800" s="16"/>
      <c r="AA800" s="16"/>
      <c r="AB800" s="16"/>
      <c r="AC800" s="16"/>
      <c r="AD800" s="16"/>
      <c r="AE800" s="16"/>
      <c r="AF800" s="16"/>
      <c r="AG800" s="16"/>
      <c r="AH800" s="16"/>
      <c r="AI800" s="16"/>
      <c r="AJ800" s="16"/>
      <c r="AK800" s="16"/>
      <c r="AL800" s="16"/>
      <c r="AM800" s="16"/>
      <c r="AN800" s="16"/>
      <c r="AO800" s="16"/>
      <c r="AP800" s="16"/>
      <c r="AQ800" s="16">
        <v>120</v>
      </c>
      <c r="AR800" s="16">
        <v>120</v>
      </c>
      <c r="AS800" s="16"/>
      <c r="AT800" s="16"/>
      <c r="AU800" s="16"/>
      <c r="AV800" s="16"/>
      <c r="AW800" s="16"/>
      <c r="AX800" s="16"/>
      <c r="AY800" s="16"/>
      <c r="AZ800" s="16"/>
      <c r="BA800" s="16"/>
      <c r="BB800" s="16"/>
      <c r="BC800" s="16"/>
      <c r="BD800" s="16"/>
      <c r="BE800" s="16"/>
      <c r="BF800" s="16"/>
      <c r="BG800" s="23">
        <v>480</v>
      </c>
      <c r="BH800" s="24">
        <v>8</v>
      </c>
      <c r="BI800" s="25">
        <v>4</v>
      </c>
      <c r="BJ800" s="25">
        <v>50</v>
      </c>
      <c r="BK800" s="26">
        <v>0</v>
      </c>
      <c r="BL800" s="26">
        <v>100</v>
      </c>
      <c r="BM800" s="26">
        <v>0</v>
      </c>
      <c r="BN800" s="27">
        <v>0</v>
      </c>
      <c r="BO800" s="27">
        <v>0</v>
      </c>
      <c r="BP800" s="27">
        <v>4</v>
      </c>
      <c r="BQ800" s="28">
        <v>0</v>
      </c>
      <c r="BR800" s="29"/>
      <c r="BS800" s="29"/>
      <c r="BT800" s="29"/>
      <c r="BU800" s="30"/>
      <c r="BV800" s="29"/>
      <c r="BW800" s="16">
        <f t="shared" si="213"/>
        <v>3500</v>
      </c>
    </row>
    <row r="801" spans="1:75" x14ac:dyDescent="0.3">
      <c r="A801" s="14">
        <v>800</v>
      </c>
      <c r="B801" s="15">
        <v>46065</v>
      </c>
      <c r="C801" s="23" t="s">
        <v>38</v>
      </c>
      <c r="D801" s="17" t="s">
        <v>47</v>
      </c>
      <c r="E801" s="18" t="s">
        <v>44</v>
      </c>
      <c r="F801" s="18" t="s">
        <v>47</v>
      </c>
      <c r="G801" s="19" t="s">
        <v>42</v>
      </c>
      <c r="H801" s="19" t="s">
        <v>43</v>
      </c>
      <c r="I801" s="19"/>
      <c r="J801" s="20">
        <v>100742</v>
      </c>
      <c r="K801" s="21" t="s">
        <v>142</v>
      </c>
      <c r="L801" s="20">
        <v>260127002</v>
      </c>
      <c r="M801" s="16" t="s">
        <v>138</v>
      </c>
      <c r="N801" s="16"/>
      <c r="O801" s="22" t="s">
        <v>139</v>
      </c>
      <c r="P801" s="16">
        <v>1</v>
      </c>
      <c r="Q801" s="16">
        <v>1112</v>
      </c>
      <c r="R801" s="16"/>
      <c r="S801" s="16"/>
      <c r="T801" s="16"/>
      <c r="U801" s="23">
        <v>1112</v>
      </c>
      <c r="V801" s="16">
        <v>270</v>
      </c>
      <c r="W801" s="16">
        <v>60</v>
      </c>
      <c r="X801" s="16"/>
      <c r="Y801" s="16"/>
      <c r="Z801" s="16"/>
      <c r="AA801" s="16"/>
      <c r="AB801" s="16"/>
      <c r="AC801" s="16"/>
      <c r="AD801" s="16"/>
      <c r="AE801" s="16"/>
      <c r="AF801" s="16"/>
      <c r="AG801" s="16"/>
      <c r="AH801" s="16"/>
      <c r="AI801" s="16"/>
      <c r="AJ801" s="16"/>
      <c r="AK801" s="16"/>
      <c r="AL801" s="16"/>
      <c r="AM801" s="16"/>
      <c r="AN801" s="16"/>
      <c r="AO801" s="16"/>
      <c r="AP801" s="16"/>
      <c r="AQ801" s="16">
        <v>120</v>
      </c>
      <c r="AR801" s="16">
        <v>30</v>
      </c>
      <c r="AS801" s="16"/>
      <c r="AT801" s="16"/>
      <c r="AU801" s="16"/>
      <c r="AV801" s="16"/>
      <c r="AW801" s="16"/>
      <c r="AX801" s="16"/>
      <c r="AY801" s="16"/>
      <c r="AZ801" s="16"/>
      <c r="BA801" s="16"/>
      <c r="BB801" s="16"/>
      <c r="BC801" s="16"/>
      <c r="BD801" s="16"/>
      <c r="BE801" s="16"/>
      <c r="BF801" s="16"/>
      <c r="BG801" s="23">
        <v>480</v>
      </c>
      <c r="BH801" s="24">
        <v>8</v>
      </c>
      <c r="BI801" s="25">
        <v>4.5</v>
      </c>
      <c r="BJ801" s="25">
        <v>56.25</v>
      </c>
      <c r="BK801" s="26">
        <v>0</v>
      </c>
      <c r="BL801" s="26">
        <v>100</v>
      </c>
      <c r="BM801" s="26">
        <v>0</v>
      </c>
      <c r="BN801" s="27">
        <v>1</v>
      </c>
      <c r="BO801" s="27">
        <v>0</v>
      </c>
      <c r="BP801" s="27">
        <v>2.5</v>
      </c>
      <c r="BQ801" s="28">
        <v>0</v>
      </c>
      <c r="BR801" s="29"/>
      <c r="BS801" s="29"/>
      <c r="BT801" s="29"/>
      <c r="BU801" s="30"/>
      <c r="BV801" s="29"/>
      <c r="BW801" s="16">
        <f t="shared" si="213"/>
        <v>1112</v>
      </c>
    </row>
    <row r="802" spans="1:75" x14ac:dyDescent="0.3">
      <c r="A802" s="14">
        <v>801</v>
      </c>
      <c r="B802" s="15">
        <v>46065</v>
      </c>
      <c r="C802" s="23" t="s">
        <v>40</v>
      </c>
      <c r="D802" s="17" t="s">
        <v>47</v>
      </c>
      <c r="E802" s="18" t="s">
        <v>44</v>
      </c>
      <c r="F802" s="18" t="s">
        <v>47</v>
      </c>
      <c r="G802" s="19" t="s">
        <v>136</v>
      </c>
      <c r="H802" s="19" t="s">
        <v>121</v>
      </c>
      <c r="I802" s="19" t="s">
        <v>129</v>
      </c>
      <c r="J802" s="20">
        <v>200609.2</v>
      </c>
      <c r="K802" s="21" t="s">
        <v>143</v>
      </c>
      <c r="L802" s="20">
        <v>260129008</v>
      </c>
      <c r="M802" s="16" t="s">
        <v>141</v>
      </c>
      <c r="N802" s="16"/>
      <c r="O802" s="22" t="s">
        <v>139</v>
      </c>
      <c r="P802" s="16">
        <v>1</v>
      </c>
      <c r="Q802" s="16">
        <v>1000</v>
      </c>
      <c r="R802" s="16"/>
      <c r="S802" s="16"/>
      <c r="T802" s="16"/>
      <c r="U802" s="23">
        <v>1000</v>
      </c>
      <c r="V802" s="16">
        <v>90</v>
      </c>
      <c r="W802" s="16"/>
      <c r="X802" s="16"/>
      <c r="Y802" s="16"/>
      <c r="Z802" s="16"/>
      <c r="AA802" s="16"/>
      <c r="AB802" s="16"/>
      <c r="AC802" s="16"/>
      <c r="AD802" s="16"/>
      <c r="AE802" s="16"/>
      <c r="AF802" s="16"/>
      <c r="AG802" s="16"/>
      <c r="AH802" s="16"/>
      <c r="AI802" s="16"/>
      <c r="AJ802" s="16"/>
      <c r="AK802" s="16"/>
      <c r="AL802" s="16"/>
      <c r="AM802" s="16"/>
      <c r="AN802" s="16"/>
      <c r="AO802" s="16"/>
      <c r="AP802" s="16"/>
      <c r="AQ802" s="16">
        <v>60</v>
      </c>
      <c r="AR802" s="16"/>
      <c r="AS802" s="16"/>
      <c r="AT802" s="16"/>
      <c r="AU802" s="16"/>
      <c r="AV802" s="16"/>
      <c r="AW802" s="16"/>
      <c r="AX802" s="16"/>
      <c r="AY802" s="16"/>
      <c r="AZ802" s="16"/>
      <c r="BA802" s="16"/>
      <c r="BB802" s="16"/>
      <c r="BC802" s="16"/>
      <c r="BD802" s="16"/>
      <c r="BE802" s="16"/>
      <c r="BF802" s="16"/>
      <c r="BG802" s="23">
        <v>150</v>
      </c>
      <c r="BH802" s="24">
        <v>2.5</v>
      </c>
      <c r="BI802" s="25">
        <v>1.5</v>
      </c>
      <c r="BJ802" s="25">
        <v>60</v>
      </c>
      <c r="BK802" s="26">
        <v>0</v>
      </c>
      <c r="BL802" s="26">
        <v>100</v>
      </c>
      <c r="BM802" s="26">
        <v>0</v>
      </c>
      <c r="BN802" s="27">
        <v>0</v>
      </c>
      <c r="BO802" s="27">
        <v>0</v>
      </c>
      <c r="BP802" s="27">
        <v>1</v>
      </c>
      <c r="BQ802" s="28">
        <v>0</v>
      </c>
      <c r="BR802" s="29"/>
      <c r="BS802" s="29"/>
      <c r="BT802" s="29"/>
      <c r="BU802" s="30"/>
      <c r="BV802" s="29"/>
      <c r="BW802" s="16">
        <f t="shared" si="213"/>
        <v>1000</v>
      </c>
    </row>
    <row r="803" spans="1:75" x14ac:dyDescent="0.3">
      <c r="A803" s="14">
        <v>802</v>
      </c>
      <c r="B803" s="15">
        <v>46065</v>
      </c>
      <c r="C803" s="23" t="s">
        <v>40</v>
      </c>
      <c r="D803" s="17" t="s">
        <v>47</v>
      </c>
      <c r="E803" s="18" t="s">
        <v>44</v>
      </c>
      <c r="F803" s="18" t="s">
        <v>47</v>
      </c>
      <c r="G803" s="19" t="s">
        <v>136</v>
      </c>
      <c r="H803" s="19" t="s">
        <v>121</v>
      </c>
      <c r="I803" s="19" t="s">
        <v>129</v>
      </c>
      <c r="J803" s="20">
        <v>208299</v>
      </c>
      <c r="K803" s="21" t="s">
        <v>144</v>
      </c>
      <c r="L803" s="20">
        <v>260106007</v>
      </c>
      <c r="M803" s="16" t="s">
        <v>141</v>
      </c>
      <c r="N803" s="16"/>
      <c r="O803" s="22" t="s">
        <v>139</v>
      </c>
      <c r="P803" s="16">
        <v>1</v>
      </c>
      <c r="Q803" s="16">
        <v>1100</v>
      </c>
      <c r="R803" s="16"/>
      <c r="S803" s="16"/>
      <c r="T803" s="16"/>
      <c r="U803" s="23">
        <v>1100</v>
      </c>
      <c r="V803" s="16">
        <v>90</v>
      </c>
      <c r="W803" s="16">
        <v>60</v>
      </c>
      <c r="X803" s="16"/>
      <c r="Y803" s="16"/>
      <c r="Z803" s="16"/>
      <c r="AA803" s="16"/>
      <c r="AB803" s="16"/>
      <c r="AC803" s="16"/>
      <c r="AD803" s="16"/>
      <c r="AE803" s="16"/>
      <c r="AF803" s="16"/>
      <c r="AG803" s="16"/>
      <c r="AH803" s="16"/>
      <c r="AI803" s="16"/>
      <c r="AJ803" s="16"/>
      <c r="AK803" s="16"/>
      <c r="AL803" s="16"/>
      <c r="AM803" s="16"/>
      <c r="AN803" s="16"/>
      <c r="AO803" s="16"/>
      <c r="AP803" s="16"/>
      <c r="AQ803" s="16">
        <v>60</v>
      </c>
      <c r="AR803" s="16"/>
      <c r="AS803" s="16"/>
      <c r="AT803" s="16"/>
      <c r="AU803" s="16"/>
      <c r="AV803" s="16"/>
      <c r="AW803" s="16"/>
      <c r="AX803" s="16"/>
      <c r="AY803" s="16"/>
      <c r="AZ803" s="16"/>
      <c r="BA803" s="16"/>
      <c r="BB803" s="16"/>
      <c r="BC803" s="16"/>
      <c r="BD803" s="16"/>
      <c r="BE803" s="16"/>
      <c r="BF803" s="16"/>
      <c r="BG803" s="23">
        <v>210</v>
      </c>
      <c r="BH803" s="24">
        <v>3.5</v>
      </c>
      <c r="BI803" s="25">
        <v>1.5</v>
      </c>
      <c r="BJ803" s="25">
        <v>42.857142857142897</v>
      </c>
      <c r="BK803" s="26">
        <v>0</v>
      </c>
      <c r="BL803" s="26">
        <v>100</v>
      </c>
      <c r="BM803" s="26">
        <v>0</v>
      </c>
      <c r="BN803" s="27">
        <v>1</v>
      </c>
      <c r="BO803" s="27">
        <v>0</v>
      </c>
      <c r="BP803" s="27">
        <v>1</v>
      </c>
      <c r="BQ803" s="28">
        <v>0</v>
      </c>
      <c r="BR803" s="29"/>
      <c r="BS803" s="29"/>
      <c r="BT803" s="29"/>
      <c r="BU803" s="30"/>
      <c r="BV803" s="29"/>
      <c r="BW803" s="16">
        <f t="shared" si="213"/>
        <v>1100</v>
      </c>
    </row>
    <row r="804" spans="1:75" x14ac:dyDescent="0.3">
      <c r="A804" s="14">
        <v>803</v>
      </c>
      <c r="B804" s="15">
        <v>46065</v>
      </c>
      <c r="C804" s="23" t="s">
        <v>40</v>
      </c>
      <c r="D804" s="17" t="s">
        <v>47</v>
      </c>
      <c r="E804" s="18" t="s">
        <v>44</v>
      </c>
      <c r="F804" s="18" t="s">
        <v>41</v>
      </c>
      <c r="G804" s="19" t="s">
        <v>136</v>
      </c>
      <c r="H804" s="19" t="s">
        <v>121</v>
      </c>
      <c r="I804" s="19" t="s">
        <v>129</v>
      </c>
      <c r="J804" s="20">
        <v>208299</v>
      </c>
      <c r="K804" s="21" t="s">
        <v>144</v>
      </c>
      <c r="L804" s="20">
        <v>260106007</v>
      </c>
      <c r="M804" s="16" t="s">
        <v>141</v>
      </c>
      <c r="N804" s="16"/>
      <c r="O804" s="22" t="s">
        <v>139</v>
      </c>
      <c r="P804" s="16">
        <v>1</v>
      </c>
      <c r="Q804" s="16">
        <v>500</v>
      </c>
      <c r="R804" s="16"/>
      <c r="S804" s="16"/>
      <c r="T804" s="16"/>
      <c r="U804" s="23">
        <v>500</v>
      </c>
      <c r="V804" s="16">
        <v>60</v>
      </c>
      <c r="W804" s="16"/>
      <c r="X804" s="16"/>
      <c r="Y804" s="16"/>
      <c r="Z804" s="16"/>
      <c r="AA804" s="16"/>
      <c r="AB804" s="16"/>
      <c r="AC804" s="16"/>
      <c r="AD804" s="16"/>
      <c r="AE804" s="16"/>
      <c r="AF804" s="16"/>
      <c r="AG804" s="16"/>
      <c r="AH804" s="16"/>
      <c r="AI804" s="16"/>
      <c r="AJ804" s="16"/>
      <c r="AK804" s="16"/>
      <c r="AL804" s="16"/>
      <c r="AM804" s="16"/>
      <c r="AN804" s="16"/>
      <c r="AO804" s="16"/>
      <c r="AP804" s="16"/>
      <c r="AQ804" s="16">
        <v>60</v>
      </c>
      <c r="AR804" s="16"/>
      <c r="AS804" s="16"/>
      <c r="AT804" s="16"/>
      <c r="AU804" s="16"/>
      <c r="AV804" s="16"/>
      <c r="AW804" s="16"/>
      <c r="AX804" s="16"/>
      <c r="AY804" s="16"/>
      <c r="AZ804" s="16"/>
      <c r="BA804" s="16"/>
      <c r="BB804" s="16"/>
      <c r="BC804" s="16"/>
      <c r="BD804" s="16"/>
      <c r="BE804" s="16"/>
      <c r="BF804" s="16"/>
      <c r="BG804" s="23">
        <v>120</v>
      </c>
      <c r="BH804" s="24">
        <v>2</v>
      </c>
      <c r="BI804" s="25">
        <v>1</v>
      </c>
      <c r="BJ804" s="25">
        <v>50</v>
      </c>
      <c r="BK804" s="26">
        <v>0</v>
      </c>
      <c r="BL804" s="26">
        <v>100</v>
      </c>
      <c r="BM804" s="26">
        <v>0</v>
      </c>
      <c r="BN804" s="27">
        <v>0</v>
      </c>
      <c r="BO804" s="27">
        <v>0</v>
      </c>
      <c r="BP804" s="27">
        <v>1</v>
      </c>
      <c r="BQ804" s="28">
        <v>0</v>
      </c>
      <c r="BR804" s="29"/>
      <c r="BS804" s="29"/>
      <c r="BT804" s="29"/>
      <c r="BU804" s="30"/>
      <c r="BV804" s="29"/>
      <c r="BW804" s="16">
        <f t="shared" si="213"/>
        <v>500</v>
      </c>
    </row>
    <row r="805" spans="1:75" x14ac:dyDescent="0.3">
      <c r="A805" s="14">
        <v>804</v>
      </c>
      <c r="B805" s="15">
        <v>46065</v>
      </c>
      <c r="C805" s="23" t="s">
        <v>38</v>
      </c>
      <c r="D805" s="17" t="s">
        <v>145</v>
      </c>
      <c r="E805" s="18" t="s">
        <v>50</v>
      </c>
      <c r="F805" s="18"/>
      <c r="G805" s="19"/>
      <c r="H805" s="19"/>
      <c r="I805" s="19"/>
      <c r="J805" s="20"/>
      <c r="K805" s="21" t="e">
        <v>#N/A</v>
      </c>
      <c r="L805" s="20"/>
      <c r="M805" s="16" t="s">
        <v>138</v>
      </c>
      <c r="N805" s="16"/>
      <c r="O805" s="22" t="s">
        <v>139</v>
      </c>
      <c r="P805" s="16"/>
      <c r="Q805" s="16"/>
      <c r="R805" s="16"/>
      <c r="S805" s="16"/>
      <c r="T805" s="16"/>
      <c r="U805" s="23">
        <v>0</v>
      </c>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v>480</v>
      </c>
      <c r="BG805" s="23">
        <v>480</v>
      </c>
      <c r="BH805" s="24">
        <v>8</v>
      </c>
      <c r="BI805" s="25">
        <v>0</v>
      </c>
      <c r="BJ805" s="25">
        <v>0</v>
      </c>
      <c r="BK805" s="26">
        <v>0</v>
      </c>
      <c r="BL805" s="26">
        <v>0</v>
      </c>
      <c r="BM805" s="26">
        <v>0</v>
      </c>
      <c r="BN805" s="27">
        <v>8</v>
      </c>
      <c r="BO805" s="27">
        <v>0</v>
      </c>
      <c r="BP805" s="27">
        <v>0</v>
      </c>
      <c r="BQ805" s="28">
        <v>0</v>
      </c>
      <c r="BR805" s="29"/>
      <c r="BS805" s="29"/>
      <c r="BT805" s="29"/>
      <c r="BU805" s="30"/>
      <c r="BV805" s="29"/>
      <c r="BW805" s="16">
        <f t="shared" si="213"/>
        <v>0</v>
      </c>
    </row>
    <row r="806" spans="1:75" x14ac:dyDescent="0.3">
      <c r="A806" s="14">
        <v>805</v>
      </c>
      <c r="B806" s="15">
        <v>46065</v>
      </c>
      <c r="C806" s="23" t="s">
        <v>40</v>
      </c>
      <c r="D806" s="17" t="s">
        <v>145</v>
      </c>
      <c r="E806" s="18" t="s">
        <v>50</v>
      </c>
      <c r="F806" s="18"/>
      <c r="G806" s="19"/>
      <c r="H806" s="19"/>
      <c r="I806" s="19"/>
      <c r="J806" s="20"/>
      <c r="K806" s="21" t="e">
        <v>#N/A</v>
      </c>
      <c r="L806" s="20"/>
      <c r="M806" s="16" t="s">
        <v>138</v>
      </c>
      <c r="N806" s="16"/>
      <c r="O806" s="22" t="s">
        <v>139</v>
      </c>
      <c r="P806" s="16"/>
      <c r="Q806" s="16"/>
      <c r="R806" s="16"/>
      <c r="S806" s="16"/>
      <c r="T806" s="16"/>
      <c r="U806" s="23">
        <v>0</v>
      </c>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v>480</v>
      </c>
      <c r="BG806" s="23">
        <v>480</v>
      </c>
      <c r="BH806" s="24">
        <v>8</v>
      </c>
      <c r="BI806" s="25">
        <v>0</v>
      </c>
      <c r="BJ806" s="25">
        <v>0</v>
      </c>
      <c r="BK806" s="26">
        <v>0</v>
      </c>
      <c r="BL806" s="26">
        <v>0</v>
      </c>
      <c r="BM806" s="26">
        <v>0</v>
      </c>
      <c r="BN806" s="27">
        <v>8</v>
      </c>
      <c r="BO806" s="27">
        <v>0</v>
      </c>
      <c r="BP806" s="27">
        <v>0</v>
      </c>
      <c r="BQ806" s="28">
        <v>0</v>
      </c>
      <c r="BR806" s="29"/>
      <c r="BS806" s="29"/>
      <c r="BT806" s="29"/>
      <c r="BU806" s="30"/>
      <c r="BV806" s="29"/>
      <c r="BW806" s="16">
        <f t="shared" si="213"/>
        <v>0</v>
      </c>
    </row>
    <row r="807" spans="1:75" x14ac:dyDescent="0.3">
      <c r="A807" s="14">
        <v>806</v>
      </c>
      <c r="B807" s="15">
        <v>46065</v>
      </c>
      <c r="C807" s="23" t="s">
        <v>38</v>
      </c>
      <c r="D807" s="17" t="s">
        <v>145</v>
      </c>
      <c r="E807" s="18" t="s">
        <v>51</v>
      </c>
      <c r="F807" s="18" t="s">
        <v>52</v>
      </c>
      <c r="G807" s="19" t="s">
        <v>146</v>
      </c>
      <c r="H807" s="19" t="s">
        <v>147</v>
      </c>
      <c r="I807" s="19" t="s">
        <v>48</v>
      </c>
      <c r="J807" s="20">
        <v>200497.11</v>
      </c>
      <c r="K807" s="21" t="s">
        <v>148</v>
      </c>
      <c r="L807" s="20">
        <v>260202011</v>
      </c>
      <c r="M807" s="16" t="s">
        <v>141</v>
      </c>
      <c r="N807" s="16"/>
      <c r="O807" s="22" t="s">
        <v>139</v>
      </c>
      <c r="P807" s="16">
        <v>1</v>
      </c>
      <c r="Q807" s="16">
        <v>3319</v>
      </c>
      <c r="R807" s="16"/>
      <c r="S807" s="16"/>
      <c r="T807" s="16"/>
      <c r="U807" s="23">
        <v>3319</v>
      </c>
      <c r="V807" s="16">
        <v>150</v>
      </c>
      <c r="W807" s="16"/>
      <c r="X807" s="16"/>
      <c r="Y807" s="16"/>
      <c r="Z807" s="16"/>
      <c r="AA807" s="16"/>
      <c r="AB807" s="16"/>
      <c r="AC807" s="16"/>
      <c r="AD807" s="16"/>
      <c r="AE807" s="16"/>
      <c r="AF807" s="16"/>
      <c r="AG807" s="16"/>
      <c r="AH807" s="16"/>
      <c r="AI807" s="16"/>
      <c r="AJ807" s="16"/>
      <c r="AK807" s="16"/>
      <c r="AL807" s="16"/>
      <c r="AM807" s="16"/>
      <c r="AN807" s="16"/>
      <c r="AO807" s="16"/>
      <c r="AP807" s="16"/>
      <c r="AQ807" s="16">
        <v>75</v>
      </c>
      <c r="AR807" s="16"/>
      <c r="AS807" s="16"/>
      <c r="AT807" s="16"/>
      <c r="AU807" s="16"/>
      <c r="AV807" s="16"/>
      <c r="AW807" s="16"/>
      <c r="AX807" s="16"/>
      <c r="AY807" s="16"/>
      <c r="AZ807" s="16">
        <v>15</v>
      </c>
      <c r="BA807" s="16"/>
      <c r="BB807" s="16"/>
      <c r="BC807" s="16"/>
      <c r="BD807" s="16"/>
      <c r="BE807" s="16"/>
      <c r="BF807" s="16"/>
      <c r="BG807" s="23">
        <v>240</v>
      </c>
      <c r="BH807" s="24">
        <v>4</v>
      </c>
      <c r="BI807" s="25">
        <v>2.5</v>
      </c>
      <c r="BJ807" s="25">
        <v>62.5</v>
      </c>
      <c r="BK807" s="26">
        <v>0</v>
      </c>
      <c r="BL807" s="26">
        <v>100</v>
      </c>
      <c r="BM807" s="26">
        <v>0</v>
      </c>
      <c r="BN807" s="27">
        <v>0</v>
      </c>
      <c r="BO807" s="27">
        <v>0</v>
      </c>
      <c r="BP807" s="27">
        <v>1.5</v>
      </c>
      <c r="BQ807" s="28">
        <v>0</v>
      </c>
      <c r="BR807" s="29"/>
      <c r="BS807" s="29"/>
      <c r="BT807" s="29"/>
      <c r="BU807" s="30"/>
      <c r="BV807" s="29"/>
      <c r="BW807" s="16">
        <f t="shared" si="213"/>
        <v>3319</v>
      </c>
    </row>
    <row r="808" spans="1:75" x14ac:dyDescent="0.3">
      <c r="A808" s="14">
        <v>807</v>
      </c>
      <c r="B808" s="15">
        <v>46065</v>
      </c>
      <c r="C808" s="23" t="s">
        <v>38</v>
      </c>
      <c r="D808" s="17" t="s">
        <v>145</v>
      </c>
      <c r="E808" s="18" t="s">
        <v>51</v>
      </c>
      <c r="F808" s="18" t="s">
        <v>52</v>
      </c>
      <c r="G808" s="19" t="s">
        <v>146</v>
      </c>
      <c r="H808" s="19" t="s">
        <v>147</v>
      </c>
      <c r="I808" s="19" t="s">
        <v>48</v>
      </c>
      <c r="J808" s="20">
        <v>200497.11</v>
      </c>
      <c r="K808" s="21" t="s">
        <v>148</v>
      </c>
      <c r="L808" s="20">
        <v>260202011</v>
      </c>
      <c r="M808" s="16" t="s">
        <v>141</v>
      </c>
      <c r="N808" s="16"/>
      <c r="O808" s="22" t="s">
        <v>139</v>
      </c>
      <c r="P808" s="16">
        <v>2</v>
      </c>
      <c r="Q808" s="16">
        <v>3731</v>
      </c>
      <c r="R808" s="16"/>
      <c r="S808" s="16"/>
      <c r="T808" s="16"/>
      <c r="U808" s="23">
        <v>3731</v>
      </c>
      <c r="V808" s="16">
        <v>150</v>
      </c>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23">
        <v>150</v>
      </c>
      <c r="BH808" s="24">
        <v>2.5</v>
      </c>
      <c r="BI808" s="25">
        <v>2.5</v>
      </c>
      <c r="BJ808" s="25">
        <v>100</v>
      </c>
      <c r="BK808" s="26">
        <v>0</v>
      </c>
      <c r="BL808" s="26">
        <v>100</v>
      </c>
      <c r="BM808" s="26">
        <v>0</v>
      </c>
      <c r="BN808" s="27">
        <v>0</v>
      </c>
      <c r="BO808" s="27">
        <v>0</v>
      </c>
      <c r="BP808" s="27">
        <v>0</v>
      </c>
      <c r="BQ808" s="28">
        <v>0</v>
      </c>
      <c r="BR808" s="29"/>
      <c r="BS808" s="29"/>
      <c r="BT808" s="29"/>
      <c r="BU808" s="30"/>
      <c r="BV808" s="29"/>
      <c r="BW808" s="16">
        <f t="shared" si="213"/>
        <v>7462</v>
      </c>
    </row>
    <row r="809" spans="1:75" x14ac:dyDescent="0.3">
      <c r="A809" s="14">
        <v>808</v>
      </c>
      <c r="B809" s="15">
        <v>46065</v>
      </c>
      <c r="C809" s="23" t="s">
        <v>38</v>
      </c>
      <c r="D809" s="17" t="s">
        <v>145</v>
      </c>
      <c r="E809" s="18" t="s">
        <v>51</v>
      </c>
      <c r="F809" s="18" t="s">
        <v>55</v>
      </c>
      <c r="G809" s="19" t="s">
        <v>146</v>
      </c>
      <c r="H809" s="19" t="s">
        <v>147</v>
      </c>
      <c r="I809" s="19" t="s">
        <v>48</v>
      </c>
      <c r="J809" s="20">
        <v>200497.11</v>
      </c>
      <c r="K809" s="21" t="s">
        <v>148</v>
      </c>
      <c r="L809" s="20">
        <v>260202011</v>
      </c>
      <c r="M809" s="16" t="s">
        <v>141</v>
      </c>
      <c r="N809" s="16"/>
      <c r="O809" s="22" t="s">
        <v>139</v>
      </c>
      <c r="P809" s="16">
        <v>1</v>
      </c>
      <c r="Q809" s="16">
        <v>2200</v>
      </c>
      <c r="R809" s="16"/>
      <c r="S809" s="16"/>
      <c r="T809" s="16"/>
      <c r="U809" s="23">
        <v>2200</v>
      </c>
      <c r="V809" s="16">
        <v>60</v>
      </c>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23">
        <v>60</v>
      </c>
      <c r="BH809" s="24">
        <v>1</v>
      </c>
      <c r="BI809" s="25">
        <v>1</v>
      </c>
      <c r="BJ809" s="25">
        <v>100</v>
      </c>
      <c r="BK809" s="26">
        <v>0</v>
      </c>
      <c r="BL809" s="26">
        <v>100</v>
      </c>
      <c r="BM809" s="26">
        <v>0</v>
      </c>
      <c r="BN809" s="27">
        <v>0</v>
      </c>
      <c r="BO809" s="27">
        <v>0</v>
      </c>
      <c r="BP809" s="27">
        <v>0</v>
      </c>
      <c r="BQ809" s="28">
        <v>0</v>
      </c>
      <c r="BR809" s="29"/>
      <c r="BS809" s="29"/>
      <c r="BT809" s="29"/>
      <c r="BU809" s="30"/>
      <c r="BV809" s="29"/>
      <c r="BW809" s="16">
        <f t="shared" si="213"/>
        <v>2200</v>
      </c>
    </row>
    <row r="810" spans="1:75" x14ac:dyDescent="0.3">
      <c r="A810" s="14">
        <v>809</v>
      </c>
      <c r="B810" s="15">
        <v>46065</v>
      </c>
      <c r="C810" s="23" t="s">
        <v>38</v>
      </c>
      <c r="D810" s="17" t="s">
        <v>145</v>
      </c>
      <c r="E810" s="18" t="s">
        <v>51</v>
      </c>
      <c r="F810" s="18" t="s">
        <v>81</v>
      </c>
      <c r="G810" s="19" t="s">
        <v>146</v>
      </c>
      <c r="H810" s="19" t="s">
        <v>147</v>
      </c>
      <c r="I810" s="19" t="s">
        <v>48</v>
      </c>
      <c r="J810" s="20">
        <v>200497.11</v>
      </c>
      <c r="K810" s="21" t="s">
        <v>148</v>
      </c>
      <c r="L810" s="20">
        <v>260202011</v>
      </c>
      <c r="M810" s="16" t="s">
        <v>141</v>
      </c>
      <c r="N810" s="16"/>
      <c r="O810" s="22" t="s">
        <v>139</v>
      </c>
      <c r="P810" s="16">
        <v>1</v>
      </c>
      <c r="Q810" s="16">
        <v>342</v>
      </c>
      <c r="R810" s="16"/>
      <c r="S810" s="16"/>
      <c r="T810" s="16"/>
      <c r="U810" s="23">
        <v>342</v>
      </c>
      <c r="V810" s="16">
        <v>30</v>
      </c>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23">
        <v>30</v>
      </c>
      <c r="BH810" s="24">
        <v>0.5</v>
      </c>
      <c r="BI810" s="25">
        <v>0.5</v>
      </c>
      <c r="BJ810" s="25">
        <v>100</v>
      </c>
      <c r="BK810" s="26">
        <v>0</v>
      </c>
      <c r="BL810" s="26">
        <v>100</v>
      </c>
      <c r="BM810" s="26">
        <v>0</v>
      </c>
      <c r="BN810" s="27">
        <v>0</v>
      </c>
      <c r="BO810" s="27">
        <v>0</v>
      </c>
      <c r="BP810" s="27">
        <v>0</v>
      </c>
      <c r="BQ810" s="28">
        <v>0</v>
      </c>
      <c r="BR810" s="29"/>
      <c r="BS810" s="29"/>
      <c r="BT810" s="29"/>
      <c r="BU810" s="30"/>
      <c r="BV810" s="29"/>
      <c r="BW810" s="16">
        <f t="shared" si="213"/>
        <v>342</v>
      </c>
    </row>
    <row r="811" spans="1:75" x14ac:dyDescent="0.3">
      <c r="A811" s="14">
        <v>810</v>
      </c>
      <c r="B811" s="15">
        <v>46065</v>
      </c>
      <c r="C811" s="23" t="s">
        <v>40</v>
      </c>
      <c r="D811" s="17" t="s">
        <v>145</v>
      </c>
      <c r="E811" s="18" t="s">
        <v>51</v>
      </c>
      <c r="F811" s="18" t="s">
        <v>122</v>
      </c>
      <c r="G811" s="19" t="s">
        <v>132</v>
      </c>
      <c r="H811" s="19" t="s">
        <v>46</v>
      </c>
      <c r="I811" s="19" t="s">
        <v>123</v>
      </c>
      <c r="J811" s="20">
        <v>200497.11</v>
      </c>
      <c r="K811" s="21" t="s">
        <v>148</v>
      </c>
      <c r="L811" s="20">
        <v>260202011</v>
      </c>
      <c r="M811" s="16" t="s">
        <v>141</v>
      </c>
      <c r="N811" s="16"/>
      <c r="O811" s="22" t="s">
        <v>139</v>
      </c>
      <c r="P811" s="16">
        <v>1</v>
      </c>
      <c r="Q811" s="16">
        <v>1581</v>
      </c>
      <c r="R811" s="16"/>
      <c r="S811" s="16"/>
      <c r="T811" s="16"/>
      <c r="U811" s="23">
        <v>1581</v>
      </c>
      <c r="V811" s="16">
        <v>150</v>
      </c>
      <c r="W811" s="16"/>
      <c r="X811" s="16"/>
      <c r="Y811" s="16"/>
      <c r="Z811" s="16"/>
      <c r="AA811" s="16"/>
      <c r="AB811" s="16"/>
      <c r="AC811" s="16"/>
      <c r="AD811" s="16"/>
      <c r="AE811" s="16"/>
      <c r="AF811" s="16"/>
      <c r="AG811" s="16"/>
      <c r="AH811" s="16"/>
      <c r="AI811" s="16"/>
      <c r="AJ811" s="16"/>
      <c r="AK811" s="16"/>
      <c r="AL811" s="16"/>
      <c r="AM811" s="16"/>
      <c r="AN811" s="16"/>
      <c r="AO811" s="16"/>
      <c r="AP811" s="16"/>
      <c r="AQ811" s="16">
        <v>30</v>
      </c>
      <c r="AR811" s="16">
        <v>360</v>
      </c>
      <c r="AS811" s="16"/>
      <c r="AT811" s="16"/>
      <c r="AU811" s="16"/>
      <c r="AV811" s="16"/>
      <c r="AW811" s="16"/>
      <c r="AX811" s="16"/>
      <c r="AY811" s="16"/>
      <c r="AZ811" s="16"/>
      <c r="BA811" s="16"/>
      <c r="BB811" s="16"/>
      <c r="BC811" s="16"/>
      <c r="BD811" s="16"/>
      <c r="BE811" s="16"/>
      <c r="BF811" s="16"/>
      <c r="BG811" s="23">
        <v>540</v>
      </c>
      <c r="BH811" s="24">
        <v>9</v>
      </c>
      <c r="BI811" s="25">
        <v>2.5</v>
      </c>
      <c r="BJ811" s="25">
        <v>27.7777777777778</v>
      </c>
      <c r="BK811" s="26">
        <v>0</v>
      </c>
      <c r="BL811" s="26">
        <v>100</v>
      </c>
      <c r="BM811" s="26">
        <v>0</v>
      </c>
      <c r="BN811" s="27">
        <v>0</v>
      </c>
      <c r="BO811" s="27">
        <v>0</v>
      </c>
      <c r="BP811" s="27">
        <v>6.5</v>
      </c>
      <c r="BQ811" s="28">
        <v>0</v>
      </c>
      <c r="BR811" s="29"/>
      <c r="BS811" s="29"/>
      <c r="BT811" s="29"/>
      <c r="BU811" s="30"/>
      <c r="BV811" s="29"/>
      <c r="BW811" s="16">
        <f t="shared" si="213"/>
        <v>1581</v>
      </c>
    </row>
    <row r="812" spans="1:75" x14ac:dyDescent="0.3">
      <c r="A812" s="14">
        <v>811</v>
      </c>
      <c r="B812" s="15">
        <v>46065</v>
      </c>
      <c r="C812" s="23" t="s">
        <v>40</v>
      </c>
      <c r="D812" s="17" t="s">
        <v>145</v>
      </c>
      <c r="E812" s="18" t="s">
        <v>51</v>
      </c>
      <c r="F812" s="18" t="s">
        <v>81</v>
      </c>
      <c r="G812" s="19" t="s">
        <v>132</v>
      </c>
      <c r="H812" s="19" t="s">
        <v>46</v>
      </c>
      <c r="I812" s="19" t="s">
        <v>123</v>
      </c>
      <c r="J812" s="20">
        <v>200497.11</v>
      </c>
      <c r="K812" s="21" t="s">
        <v>148</v>
      </c>
      <c r="L812" s="20">
        <v>260202011</v>
      </c>
      <c r="M812" s="16" t="s">
        <v>141</v>
      </c>
      <c r="N812" s="16"/>
      <c r="O812" s="22" t="s">
        <v>139</v>
      </c>
      <c r="P812" s="16">
        <v>1</v>
      </c>
      <c r="Q812" s="16">
        <v>138</v>
      </c>
      <c r="R812" s="16"/>
      <c r="S812" s="16"/>
      <c r="T812" s="16"/>
      <c r="U812" s="23">
        <v>138</v>
      </c>
      <c r="V812" s="16">
        <v>30</v>
      </c>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23">
        <v>30</v>
      </c>
      <c r="BH812" s="24">
        <v>0.5</v>
      </c>
      <c r="BI812" s="25">
        <v>0.5</v>
      </c>
      <c r="BJ812" s="25">
        <v>100</v>
      </c>
      <c r="BK812" s="26">
        <v>0</v>
      </c>
      <c r="BL812" s="26">
        <v>100</v>
      </c>
      <c r="BM812" s="26">
        <v>0</v>
      </c>
      <c r="BN812" s="27">
        <v>0</v>
      </c>
      <c r="BO812" s="27">
        <v>0</v>
      </c>
      <c r="BP812" s="27">
        <v>0</v>
      </c>
      <c r="BQ812" s="28">
        <v>0</v>
      </c>
      <c r="BR812" s="29"/>
      <c r="BS812" s="29"/>
      <c r="BT812" s="29"/>
      <c r="BU812" s="30"/>
      <c r="BV812" s="29"/>
      <c r="BW812" s="16">
        <f t="shared" si="213"/>
        <v>138</v>
      </c>
    </row>
    <row r="813" spans="1:75" x14ac:dyDescent="0.3">
      <c r="A813" s="14">
        <v>812</v>
      </c>
      <c r="B813" s="15">
        <v>46065</v>
      </c>
      <c r="C813" s="23" t="s">
        <v>38</v>
      </c>
      <c r="D813" s="17" t="s">
        <v>145</v>
      </c>
      <c r="E813" s="18" t="s">
        <v>59</v>
      </c>
      <c r="F813" s="18" t="s">
        <v>55</v>
      </c>
      <c r="G813" s="19" t="s">
        <v>131</v>
      </c>
      <c r="H813" s="19" t="s">
        <v>57</v>
      </c>
      <c r="I813" s="19"/>
      <c r="J813" s="20">
        <v>208497</v>
      </c>
      <c r="K813" s="21" t="s">
        <v>149</v>
      </c>
      <c r="L813" s="20">
        <v>260129019</v>
      </c>
      <c r="M813" s="16" t="s">
        <v>141</v>
      </c>
      <c r="N813" s="16"/>
      <c r="O813" s="22" t="s">
        <v>139</v>
      </c>
      <c r="P813" s="16">
        <v>1</v>
      </c>
      <c r="Q813" s="16">
        <v>2692</v>
      </c>
      <c r="R813" s="16"/>
      <c r="S813" s="16">
        <v>3</v>
      </c>
      <c r="T813" s="16"/>
      <c r="U813" s="23">
        <v>2695</v>
      </c>
      <c r="V813" s="16">
        <v>150</v>
      </c>
      <c r="W813" s="16"/>
      <c r="X813" s="16"/>
      <c r="Y813" s="16"/>
      <c r="Z813" s="16"/>
      <c r="AA813" s="16"/>
      <c r="AB813" s="16"/>
      <c r="AC813" s="16"/>
      <c r="AD813" s="16"/>
      <c r="AE813" s="16"/>
      <c r="AF813" s="16"/>
      <c r="AG813" s="16"/>
      <c r="AH813" s="16"/>
      <c r="AI813" s="16"/>
      <c r="AJ813" s="16"/>
      <c r="AK813" s="16"/>
      <c r="AL813" s="16"/>
      <c r="AM813" s="16"/>
      <c r="AN813" s="16"/>
      <c r="AO813" s="16"/>
      <c r="AP813" s="16"/>
      <c r="AQ813" s="16">
        <v>45</v>
      </c>
      <c r="AR813" s="16">
        <v>30</v>
      </c>
      <c r="AS813" s="16"/>
      <c r="AT813" s="16"/>
      <c r="AU813" s="16"/>
      <c r="AV813" s="16"/>
      <c r="AW813" s="16"/>
      <c r="AX813" s="16"/>
      <c r="AY813" s="16"/>
      <c r="AZ813" s="16">
        <v>15</v>
      </c>
      <c r="BA813" s="16"/>
      <c r="BB813" s="16"/>
      <c r="BC813" s="16"/>
      <c r="BD813" s="16"/>
      <c r="BE813" s="16"/>
      <c r="BF813" s="16"/>
      <c r="BG813" s="23">
        <v>240</v>
      </c>
      <c r="BH813" s="24">
        <v>4</v>
      </c>
      <c r="BI813" s="25">
        <v>2.5</v>
      </c>
      <c r="BJ813" s="25">
        <v>62.5</v>
      </c>
      <c r="BK813" s="26">
        <v>0</v>
      </c>
      <c r="BL813" s="26">
        <v>99.888682745825605</v>
      </c>
      <c r="BM813" s="26">
        <v>0</v>
      </c>
      <c r="BN813" s="27">
        <v>0</v>
      </c>
      <c r="BO813" s="27">
        <v>0</v>
      </c>
      <c r="BP813" s="27">
        <v>1.5</v>
      </c>
      <c r="BQ813" s="28">
        <v>0</v>
      </c>
      <c r="BR813" s="29"/>
      <c r="BS813" s="29"/>
      <c r="BT813" s="29"/>
      <c r="BU813" s="30"/>
      <c r="BV813" s="29"/>
      <c r="BW813" s="16">
        <f t="shared" si="213"/>
        <v>2692</v>
      </c>
    </row>
    <row r="814" spans="1:75" x14ac:dyDescent="0.3">
      <c r="A814" s="14">
        <v>813</v>
      </c>
      <c r="B814" s="15">
        <v>46065</v>
      </c>
      <c r="C814" s="23" t="s">
        <v>38</v>
      </c>
      <c r="D814" s="17" t="s">
        <v>145</v>
      </c>
      <c r="E814" s="18" t="s">
        <v>59</v>
      </c>
      <c r="F814" s="18" t="s">
        <v>55</v>
      </c>
      <c r="G814" s="19" t="s">
        <v>131</v>
      </c>
      <c r="H814" s="19" t="s">
        <v>57</v>
      </c>
      <c r="I814" s="19"/>
      <c r="J814" s="20">
        <v>208442</v>
      </c>
      <c r="K814" s="21" t="s">
        <v>150</v>
      </c>
      <c r="L814" s="20"/>
      <c r="M814" s="16" t="s">
        <v>141</v>
      </c>
      <c r="N814" s="16"/>
      <c r="O814" s="22" t="s">
        <v>139</v>
      </c>
      <c r="P814" s="16">
        <v>1</v>
      </c>
      <c r="Q814" s="16">
        <v>3364</v>
      </c>
      <c r="R814" s="16"/>
      <c r="S814" s="16"/>
      <c r="T814" s="16"/>
      <c r="U814" s="23">
        <v>3364</v>
      </c>
      <c r="V814" s="16">
        <v>120</v>
      </c>
      <c r="W814" s="16">
        <v>60</v>
      </c>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23">
        <v>180</v>
      </c>
      <c r="BH814" s="24">
        <v>3</v>
      </c>
      <c r="BI814" s="25">
        <v>2</v>
      </c>
      <c r="BJ814" s="25">
        <v>66.6666666666667</v>
      </c>
      <c r="BK814" s="26">
        <v>0</v>
      </c>
      <c r="BL814" s="26">
        <v>100</v>
      </c>
      <c r="BM814" s="26">
        <v>0</v>
      </c>
      <c r="BN814" s="27">
        <v>1</v>
      </c>
      <c r="BO814" s="27">
        <v>0</v>
      </c>
      <c r="BP814" s="27">
        <v>0</v>
      </c>
      <c r="BQ814" s="28">
        <v>0</v>
      </c>
      <c r="BR814" s="29"/>
      <c r="BS814" s="29"/>
      <c r="BT814" s="29"/>
      <c r="BU814" s="30"/>
      <c r="BV814" s="29"/>
      <c r="BW814" s="16">
        <f t="shared" si="213"/>
        <v>3364</v>
      </c>
    </row>
    <row r="815" spans="1:75" x14ac:dyDescent="0.3">
      <c r="A815" s="14">
        <v>814</v>
      </c>
      <c r="B815" s="15">
        <v>46065</v>
      </c>
      <c r="C815" s="23" t="s">
        <v>38</v>
      </c>
      <c r="D815" s="17" t="s">
        <v>145</v>
      </c>
      <c r="E815" s="18" t="s">
        <v>59</v>
      </c>
      <c r="F815" s="18" t="s">
        <v>55</v>
      </c>
      <c r="G815" s="19" t="s">
        <v>131</v>
      </c>
      <c r="H815" s="19" t="s">
        <v>57</v>
      </c>
      <c r="I815" s="19"/>
      <c r="J815" s="20">
        <v>208344.01</v>
      </c>
      <c r="K815" s="21" t="s">
        <v>151</v>
      </c>
      <c r="L815" s="20"/>
      <c r="M815" s="16" t="s">
        <v>141</v>
      </c>
      <c r="N815" s="16"/>
      <c r="O815" s="22" t="s">
        <v>139</v>
      </c>
      <c r="P815" s="16">
        <v>1</v>
      </c>
      <c r="Q815" s="16"/>
      <c r="R815" s="16"/>
      <c r="S815" s="16"/>
      <c r="T815" s="16"/>
      <c r="U815" s="23">
        <v>0</v>
      </c>
      <c r="V815" s="16"/>
      <c r="W815" s="16">
        <v>60</v>
      </c>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23">
        <v>60</v>
      </c>
      <c r="BH815" s="24">
        <v>1</v>
      </c>
      <c r="BI815" s="25">
        <v>0</v>
      </c>
      <c r="BJ815" s="25">
        <v>0</v>
      </c>
      <c r="BK815" s="26">
        <v>0</v>
      </c>
      <c r="BL815" s="26">
        <v>0</v>
      </c>
      <c r="BM815" s="26">
        <v>0</v>
      </c>
      <c r="BN815" s="27">
        <v>1</v>
      </c>
      <c r="BO815" s="27">
        <v>0</v>
      </c>
      <c r="BP815" s="27">
        <v>0</v>
      </c>
      <c r="BQ815" s="28">
        <v>0</v>
      </c>
      <c r="BR815" s="29"/>
      <c r="BS815" s="29"/>
      <c r="BT815" s="29"/>
      <c r="BU815" s="30"/>
      <c r="BV815" s="29"/>
      <c r="BW815" s="16">
        <f t="shared" si="213"/>
        <v>0</v>
      </c>
    </row>
    <row r="816" spans="1:75" x14ac:dyDescent="0.3">
      <c r="A816" s="14">
        <v>815</v>
      </c>
      <c r="B816" s="15">
        <v>46065</v>
      </c>
      <c r="C816" s="23" t="s">
        <v>40</v>
      </c>
      <c r="D816" s="17" t="s">
        <v>145</v>
      </c>
      <c r="E816" s="18" t="s">
        <v>59</v>
      </c>
      <c r="F816" s="18" t="s">
        <v>52</v>
      </c>
      <c r="G816" s="19" t="s">
        <v>64</v>
      </c>
      <c r="H816" s="19" t="s">
        <v>54</v>
      </c>
      <c r="I816" s="19" t="s">
        <v>123</v>
      </c>
      <c r="J816" s="20">
        <v>208344.01</v>
      </c>
      <c r="K816" s="21" t="s">
        <v>151</v>
      </c>
      <c r="L816" s="20"/>
      <c r="M816" s="16" t="s">
        <v>141</v>
      </c>
      <c r="N816" s="16"/>
      <c r="O816" s="22" t="s">
        <v>139</v>
      </c>
      <c r="P816" s="16">
        <v>2</v>
      </c>
      <c r="Q816" s="16">
        <v>2117</v>
      </c>
      <c r="R816" s="16"/>
      <c r="S816" s="16"/>
      <c r="T816" s="16"/>
      <c r="U816" s="23">
        <v>2117</v>
      </c>
      <c r="V816" s="16">
        <v>235</v>
      </c>
      <c r="W816" s="16"/>
      <c r="X816" s="16"/>
      <c r="Y816" s="16"/>
      <c r="Z816" s="16"/>
      <c r="AA816" s="16"/>
      <c r="AB816" s="16"/>
      <c r="AC816" s="16"/>
      <c r="AD816" s="16"/>
      <c r="AE816" s="16"/>
      <c r="AF816" s="16"/>
      <c r="AG816" s="16"/>
      <c r="AH816" s="16"/>
      <c r="AI816" s="16"/>
      <c r="AJ816" s="16"/>
      <c r="AK816" s="16"/>
      <c r="AL816" s="16"/>
      <c r="AM816" s="16"/>
      <c r="AN816" s="16"/>
      <c r="AO816" s="16"/>
      <c r="AP816" s="16"/>
      <c r="AQ816" s="16">
        <v>60</v>
      </c>
      <c r="AR816" s="16"/>
      <c r="AS816" s="16"/>
      <c r="AT816" s="16"/>
      <c r="AU816" s="16"/>
      <c r="AV816" s="16"/>
      <c r="AW816" s="16"/>
      <c r="AX816" s="16"/>
      <c r="AY816" s="16"/>
      <c r="AZ816" s="16"/>
      <c r="BA816" s="16"/>
      <c r="BB816" s="16"/>
      <c r="BC816" s="16"/>
      <c r="BD816" s="16"/>
      <c r="BE816" s="16"/>
      <c r="BF816" s="16">
        <v>65</v>
      </c>
      <c r="BG816" s="23">
        <v>360</v>
      </c>
      <c r="BH816" s="24">
        <v>6</v>
      </c>
      <c r="BI816" s="25">
        <v>3.9166666666666701</v>
      </c>
      <c r="BJ816" s="25">
        <v>65.2777777777778</v>
      </c>
      <c r="BK816" s="26">
        <v>0</v>
      </c>
      <c r="BL816" s="26">
        <v>100</v>
      </c>
      <c r="BM816" s="26">
        <v>0</v>
      </c>
      <c r="BN816" s="27">
        <v>1.0833333333333299</v>
      </c>
      <c r="BO816" s="27">
        <v>0</v>
      </c>
      <c r="BP816" s="27">
        <v>1</v>
      </c>
      <c r="BQ816" s="28">
        <v>0</v>
      </c>
      <c r="BR816" s="29"/>
      <c r="BS816" s="29"/>
      <c r="BT816" s="29"/>
      <c r="BU816" s="30"/>
      <c r="BV816" s="29"/>
      <c r="BW816" s="16">
        <f t="shared" si="213"/>
        <v>4234</v>
      </c>
    </row>
    <row r="817" spans="1:75" x14ac:dyDescent="0.3">
      <c r="A817" s="14">
        <v>816</v>
      </c>
      <c r="B817" s="15">
        <v>46065</v>
      </c>
      <c r="C817" s="23" t="s">
        <v>40</v>
      </c>
      <c r="D817" s="17" t="s">
        <v>145</v>
      </c>
      <c r="E817" s="18" t="s">
        <v>59</v>
      </c>
      <c r="F817" s="18" t="s">
        <v>52</v>
      </c>
      <c r="G817" s="19" t="s">
        <v>64</v>
      </c>
      <c r="H817" s="19" t="s">
        <v>54</v>
      </c>
      <c r="I817" s="19" t="s">
        <v>123</v>
      </c>
      <c r="J817" s="20">
        <v>208344.01</v>
      </c>
      <c r="K817" s="21" t="s">
        <v>151</v>
      </c>
      <c r="L817" s="20"/>
      <c r="M817" s="16" t="s">
        <v>141</v>
      </c>
      <c r="N817" s="16"/>
      <c r="O817" s="22" t="s">
        <v>139</v>
      </c>
      <c r="P817" s="16">
        <v>1</v>
      </c>
      <c r="Q817" s="16">
        <v>1267</v>
      </c>
      <c r="R817" s="16"/>
      <c r="S817" s="16"/>
      <c r="T817" s="16"/>
      <c r="U817" s="23">
        <v>1267</v>
      </c>
      <c r="V817" s="16">
        <v>120</v>
      </c>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23">
        <v>120</v>
      </c>
      <c r="BH817" s="24">
        <v>2</v>
      </c>
      <c r="BI817" s="25">
        <v>2</v>
      </c>
      <c r="BJ817" s="25">
        <v>100</v>
      </c>
      <c r="BK817" s="26">
        <v>0</v>
      </c>
      <c r="BL817" s="26">
        <v>100</v>
      </c>
      <c r="BM817" s="26">
        <v>0</v>
      </c>
      <c r="BN817" s="27">
        <v>0</v>
      </c>
      <c r="BO817" s="27">
        <v>0</v>
      </c>
      <c r="BP817" s="27">
        <v>0</v>
      </c>
      <c r="BQ817" s="28">
        <v>0</v>
      </c>
      <c r="BR817" s="29"/>
      <c r="BS817" s="29"/>
      <c r="BT817" s="29"/>
      <c r="BU817" s="30"/>
      <c r="BV817" s="29"/>
      <c r="BW817" s="16">
        <f t="shared" si="213"/>
        <v>1267</v>
      </c>
    </row>
    <row r="818" spans="1:75" x14ac:dyDescent="0.3">
      <c r="A818" s="14">
        <v>817</v>
      </c>
      <c r="B818" s="15">
        <v>46065</v>
      </c>
      <c r="C818" s="23" t="s">
        <v>38</v>
      </c>
      <c r="D818" s="17" t="s">
        <v>125</v>
      </c>
      <c r="E818" s="18" t="s">
        <v>61</v>
      </c>
      <c r="F818" s="18" t="s">
        <v>70</v>
      </c>
      <c r="G818" s="19" t="s">
        <v>65</v>
      </c>
      <c r="H818" s="19"/>
      <c r="I818" s="19"/>
      <c r="J818" s="20">
        <v>100742</v>
      </c>
      <c r="K818" s="21" t="s">
        <v>142</v>
      </c>
      <c r="L818" s="20">
        <v>260127002</v>
      </c>
      <c r="M818" s="16" t="s">
        <v>138</v>
      </c>
      <c r="N818" s="16">
        <v>30</v>
      </c>
      <c r="O818" s="22">
        <v>120</v>
      </c>
      <c r="P818" s="16">
        <v>1</v>
      </c>
      <c r="Q818" s="16">
        <v>60</v>
      </c>
      <c r="R818" s="16"/>
      <c r="S818" s="16"/>
      <c r="T818" s="16"/>
      <c r="U818" s="23">
        <v>60</v>
      </c>
      <c r="V818" s="16">
        <v>30</v>
      </c>
      <c r="W818" s="16">
        <v>210</v>
      </c>
      <c r="X818" s="16"/>
      <c r="Y818" s="16"/>
      <c r="Z818" s="16"/>
      <c r="AA818" s="16"/>
      <c r="AB818" s="16"/>
      <c r="AC818" s="16"/>
      <c r="AD818" s="16"/>
      <c r="AE818" s="16"/>
      <c r="AF818" s="16"/>
      <c r="AG818" s="16"/>
      <c r="AH818" s="16"/>
      <c r="AI818" s="16"/>
      <c r="AJ818" s="16"/>
      <c r="AK818" s="16"/>
      <c r="AL818" s="16"/>
      <c r="AM818" s="16"/>
      <c r="AN818" s="16"/>
      <c r="AO818" s="16"/>
      <c r="AP818" s="16"/>
      <c r="AQ818" s="16"/>
      <c r="AR818" s="16">
        <v>180</v>
      </c>
      <c r="AS818" s="16"/>
      <c r="AT818" s="16"/>
      <c r="AU818" s="16"/>
      <c r="AV818" s="16"/>
      <c r="AW818" s="16"/>
      <c r="AX818" s="16"/>
      <c r="AY818" s="16"/>
      <c r="AZ818" s="16"/>
      <c r="BA818" s="16"/>
      <c r="BB818" s="16"/>
      <c r="BC818" s="16">
        <v>60</v>
      </c>
      <c r="BD818" s="16"/>
      <c r="BE818" s="16"/>
      <c r="BF818" s="16"/>
      <c r="BG818" s="23">
        <v>480</v>
      </c>
      <c r="BH818" s="24">
        <v>8</v>
      </c>
      <c r="BI818" s="25">
        <v>0.5</v>
      </c>
      <c r="BJ818" s="25">
        <v>6.25</v>
      </c>
      <c r="BK818" s="26">
        <v>100</v>
      </c>
      <c r="BL818" s="26">
        <v>100</v>
      </c>
      <c r="BM818" s="26">
        <v>6.25</v>
      </c>
      <c r="BN818" s="27">
        <v>3.5</v>
      </c>
      <c r="BO818" s="27">
        <v>540</v>
      </c>
      <c r="BP818" s="27">
        <v>4</v>
      </c>
      <c r="BQ818" s="28">
        <v>480</v>
      </c>
      <c r="BR818" s="29"/>
      <c r="BS818" s="29"/>
      <c r="BT818" s="29"/>
      <c r="BU818" s="30"/>
      <c r="BV818" s="29"/>
      <c r="BW818" s="16">
        <f t="shared" si="213"/>
        <v>60</v>
      </c>
    </row>
    <row r="819" spans="1:75" x14ac:dyDescent="0.3">
      <c r="A819" s="14">
        <v>818</v>
      </c>
      <c r="B819" s="15">
        <v>46065</v>
      </c>
      <c r="C819" s="23" t="s">
        <v>40</v>
      </c>
      <c r="D819" s="17" t="s">
        <v>125</v>
      </c>
      <c r="E819" s="18" t="s">
        <v>61</v>
      </c>
      <c r="F819" s="18" t="s">
        <v>70</v>
      </c>
      <c r="G819" s="19" t="s">
        <v>65</v>
      </c>
      <c r="H819" s="19"/>
      <c r="I819" s="19"/>
      <c r="J819" s="20">
        <v>100742</v>
      </c>
      <c r="K819" s="21" t="s">
        <v>142</v>
      </c>
      <c r="L819" s="20">
        <v>260127002</v>
      </c>
      <c r="M819" s="16" t="s">
        <v>138</v>
      </c>
      <c r="N819" s="16">
        <v>30</v>
      </c>
      <c r="O819" s="22">
        <v>120</v>
      </c>
      <c r="P819" s="16">
        <v>1</v>
      </c>
      <c r="Q819" s="16">
        <v>809</v>
      </c>
      <c r="R819" s="16"/>
      <c r="S819" s="16"/>
      <c r="T819" s="16"/>
      <c r="U819" s="23">
        <v>809</v>
      </c>
      <c r="V819" s="16">
        <v>420</v>
      </c>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v>60</v>
      </c>
      <c r="AS819" s="16"/>
      <c r="AT819" s="16"/>
      <c r="AU819" s="16"/>
      <c r="AV819" s="16"/>
      <c r="AW819" s="16"/>
      <c r="AX819" s="16"/>
      <c r="AY819" s="16"/>
      <c r="AZ819" s="16"/>
      <c r="BA819" s="16"/>
      <c r="BB819" s="16"/>
      <c r="BC819" s="16"/>
      <c r="BD819" s="16"/>
      <c r="BE819" s="16"/>
      <c r="BF819" s="16"/>
      <c r="BG819" s="23">
        <v>480</v>
      </c>
      <c r="BH819" s="24">
        <v>8</v>
      </c>
      <c r="BI819" s="25">
        <v>7</v>
      </c>
      <c r="BJ819" s="25">
        <v>87.5</v>
      </c>
      <c r="BK819" s="26">
        <v>96.309523809523796</v>
      </c>
      <c r="BL819" s="26">
        <v>100</v>
      </c>
      <c r="BM819" s="26">
        <v>84.2708333333333</v>
      </c>
      <c r="BN819" s="27">
        <v>0</v>
      </c>
      <c r="BO819" s="27">
        <v>960</v>
      </c>
      <c r="BP819" s="27">
        <v>1</v>
      </c>
      <c r="BQ819" s="28">
        <v>120</v>
      </c>
      <c r="BR819" s="29"/>
      <c r="BS819" s="29"/>
      <c r="BT819" s="29"/>
      <c r="BU819" s="30"/>
      <c r="BV819" s="29"/>
      <c r="BW819" s="16">
        <f t="shared" si="213"/>
        <v>809</v>
      </c>
    </row>
    <row r="820" spans="1:75" x14ac:dyDescent="0.3">
      <c r="A820" s="14">
        <v>819</v>
      </c>
      <c r="B820" s="15">
        <v>46065</v>
      </c>
      <c r="C820" s="23" t="s">
        <v>38</v>
      </c>
      <c r="D820" s="17" t="s">
        <v>125</v>
      </c>
      <c r="E820" s="18" t="s">
        <v>152</v>
      </c>
      <c r="F820" s="18"/>
      <c r="G820" s="19"/>
      <c r="H820" s="19"/>
      <c r="I820" s="19"/>
      <c r="J820" s="20"/>
      <c r="K820" s="21" t="e">
        <v>#N/A</v>
      </c>
      <c r="L820" s="20"/>
      <c r="M820" s="16" t="s">
        <v>138</v>
      </c>
      <c r="N820" s="16"/>
      <c r="O820" s="22" t="s">
        <v>139</v>
      </c>
      <c r="P820" s="16"/>
      <c r="Q820" s="16"/>
      <c r="R820" s="16"/>
      <c r="S820" s="16"/>
      <c r="T820" s="16"/>
      <c r="U820" s="23">
        <v>0</v>
      </c>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v>480</v>
      </c>
      <c r="BG820" s="23">
        <v>480</v>
      </c>
      <c r="BH820" s="24">
        <v>8</v>
      </c>
      <c r="BI820" s="25">
        <v>0</v>
      </c>
      <c r="BJ820" s="25">
        <v>0</v>
      </c>
      <c r="BK820" s="26">
        <v>0</v>
      </c>
      <c r="BL820" s="26">
        <v>0</v>
      </c>
      <c r="BM820" s="26">
        <v>0</v>
      </c>
      <c r="BN820" s="27">
        <v>8</v>
      </c>
      <c r="BO820" s="27">
        <v>0</v>
      </c>
      <c r="BP820" s="27">
        <v>0</v>
      </c>
      <c r="BQ820" s="28">
        <v>0</v>
      </c>
      <c r="BR820" s="29"/>
      <c r="BS820" s="29"/>
      <c r="BT820" s="29"/>
      <c r="BU820" s="30"/>
      <c r="BV820" s="29"/>
      <c r="BW820" s="16">
        <f t="shared" si="213"/>
        <v>0</v>
      </c>
    </row>
    <row r="821" spans="1:75" x14ac:dyDescent="0.3">
      <c r="A821" s="14">
        <v>820</v>
      </c>
      <c r="B821" s="15">
        <v>46065</v>
      </c>
      <c r="C821" s="23" t="s">
        <v>40</v>
      </c>
      <c r="D821" s="17" t="s">
        <v>125</v>
      </c>
      <c r="E821" s="18" t="s">
        <v>152</v>
      </c>
      <c r="F821" s="18"/>
      <c r="G821" s="19"/>
      <c r="H821" s="19"/>
      <c r="I821" s="19"/>
      <c r="J821" s="20"/>
      <c r="K821" s="21" t="e">
        <v>#N/A</v>
      </c>
      <c r="L821" s="20"/>
      <c r="M821" s="16" t="s">
        <v>138</v>
      </c>
      <c r="N821" s="16"/>
      <c r="O821" s="22" t="s">
        <v>139</v>
      </c>
      <c r="P821" s="16"/>
      <c r="Q821" s="16"/>
      <c r="R821" s="16"/>
      <c r="S821" s="16"/>
      <c r="T821" s="16"/>
      <c r="U821" s="23">
        <v>0</v>
      </c>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v>480</v>
      </c>
      <c r="BG821" s="23">
        <v>480</v>
      </c>
      <c r="BH821" s="24">
        <v>8</v>
      </c>
      <c r="BI821" s="25">
        <v>0</v>
      </c>
      <c r="BJ821" s="25">
        <v>0</v>
      </c>
      <c r="BK821" s="26">
        <v>0</v>
      </c>
      <c r="BL821" s="26">
        <v>0</v>
      </c>
      <c r="BM821" s="26">
        <v>0</v>
      </c>
      <c r="BN821" s="27">
        <v>8</v>
      </c>
      <c r="BO821" s="27">
        <v>0</v>
      </c>
      <c r="BP821" s="27">
        <v>0</v>
      </c>
      <c r="BQ821" s="28">
        <v>0</v>
      </c>
      <c r="BR821" s="29"/>
      <c r="BS821" s="29"/>
      <c r="BT821" s="29"/>
      <c r="BU821" s="30"/>
      <c r="BV821" s="29"/>
      <c r="BW821" s="16">
        <f t="shared" si="213"/>
        <v>0</v>
      </c>
    </row>
    <row r="822" spans="1:75" x14ac:dyDescent="0.3">
      <c r="A822" s="14">
        <v>821</v>
      </c>
      <c r="B822" s="15">
        <v>46065</v>
      </c>
      <c r="C822" s="23" t="s">
        <v>38</v>
      </c>
      <c r="D822" s="17" t="s">
        <v>125</v>
      </c>
      <c r="E822" s="18" t="s">
        <v>62</v>
      </c>
      <c r="F822" s="18"/>
      <c r="G822" s="19"/>
      <c r="H822" s="19"/>
      <c r="I822" s="19"/>
      <c r="J822" s="20"/>
      <c r="K822" s="21" t="e">
        <v>#N/A</v>
      </c>
      <c r="L822" s="20"/>
      <c r="M822" s="16" t="s">
        <v>138</v>
      </c>
      <c r="N822" s="16"/>
      <c r="O822" s="22" t="s">
        <v>139</v>
      </c>
      <c r="P822" s="16"/>
      <c r="Q822" s="16"/>
      <c r="R822" s="16"/>
      <c r="S822" s="16"/>
      <c r="T822" s="16"/>
      <c r="U822" s="23">
        <v>0</v>
      </c>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23">
        <v>0</v>
      </c>
      <c r="BH822" s="24">
        <v>0</v>
      </c>
      <c r="BI822" s="25">
        <v>0</v>
      </c>
      <c r="BJ822" s="25">
        <v>0</v>
      </c>
      <c r="BK822" s="26">
        <v>0</v>
      </c>
      <c r="BL822" s="26">
        <v>0</v>
      </c>
      <c r="BM822" s="26">
        <v>0</v>
      </c>
      <c r="BN822" s="27">
        <v>0</v>
      </c>
      <c r="BO822" s="27">
        <v>0</v>
      </c>
      <c r="BP822" s="27">
        <v>0</v>
      </c>
      <c r="BQ822" s="28">
        <v>0</v>
      </c>
      <c r="BR822" s="29"/>
      <c r="BS822" s="29"/>
      <c r="BT822" s="29"/>
      <c r="BU822" s="30"/>
      <c r="BV822" s="29"/>
      <c r="BW822" s="16">
        <f t="shared" si="213"/>
        <v>0</v>
      </c>
    </row>
    <row r="823" spans="1:75" x14ac:dyDescent="0.3">
      <c r="A823" s="14">
        <v>822</v>
      </c>
      <c r="B823" s="15">
        <v>46065</v>
      </c>
      <c r="C823" s="23" t="s">
        <v>40</v>
      </c>
      <c r="D823" s="17" t="s">
        <v>125</v>
      </c>
      <c r="E823" s="18" t="s">
        <v>62</v>
      </c>
      <c r="F823" s="18"/>
      <c r="G823" s="19"/>
      <c r="H823" s="19"/>
      <c r="I823" s="19"/>
      <c r="J823" s="20"/>
      <c r="K823" s="21" t="e">
        <v>#N/A</v>
      </c>
      <c r="L823" s="20"/>
      <c r="M823" s="16" t="s">
        <v>138</v>
      </c>
      <c r="N823" s="16"/>
      <c r="O823" s="22" t="s">
        <v>139</v>
      </c>
      <c r="P823" s="16"/>
      <c r="Q823" s="16"/>
      <c r="R823" s="16"/>
      <c r="S823" s="16"/>
      <c r="T823" s="16"/>
      <c r="U823" s="23">
        <v>0</v>
      </c>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23">
        <v>0</v>
      </c>
      <c r="BH823" s="24">
        <v>0</v>
      </c>
      <c r="BI823" s="25">
        <v>0</v>
      </c>
      <c r="BJ823" s="25">
        <v>0</v>
      </c>
      <c r="BK823" s="26">
        <v>0</v>
      </c>
      <c r="BL823" s="26">
        <v>0</v>
      </c>
      <c r="BM823" s="26">
        <v>0</v>
      </c>
      <c r="BN823" s="27">
        <v>0</v>
      </c>
      <c r="BO823" s="27">
        <v>0</v>
      </c>
      <c r="BP823" s="27">
        <v>0</v>
      </c>
      <c r="BQ823" s="28">
        <v>0</v>
      </c>
      <c r="BR823" s="29"/>
      <c r="BS823" s="29"/>
      <c r="BT823" s="29"/>
      <c r="BU823" s="30"/>
      <c r="BV823" s="29"/>
      <c r="BW823" s="16">
        <f t="shared" si="213"/>
        <v>0</v>
      </c>
    </row>
    <row r="824" spans="1:75" x14ac:dyDescent="0.3">
      <c r="A824" s="14">
        <v>823</v>
      </c>
      <c r="B824" s="15">
        <v>46065</v>
      </c>
      <c r="C824" s="23" t="s">
        <v>38</v>
      </c>
      <c r="D824" s="17" t="s">
        <v>125</v>
      </c>
      <c r="E824" s="18" t="s">
        <v>66</v>
      </c>
      <c r="F824" s="18" t="s">
        <v>70</v>
      </c>
      <c r="G824" s="19" t="s">
        <v>67</v>
      </c>
      <c r="H824" s="19" t="s">
        <v>64</v>
      </c>
      <c r="I824" s="19"/>
      <c r="J824" s="20">
        <v>100282.4</v>
      </c>
      <c r="K824" s="21" t="s">
        <v>153</v>
      </c>
      <c r="L824" s="20">
        <v>251225005</v>
      </c>
      <c r="M824" s="16" t="s">
        <v>138</v>
      </c>
      <c r="N824" s="16">
        <v>45</v>
      </c>
      <c r="O824" s="22">
        <v>80</v>
      </c>
      <c r="P824" s="16">
        <v>1</v>
      </c>
      <c r="Q824" s="16">
        <v>504</v>
      </c>
      <c r="R824" s="16">
        <v>9</v>
      </c>
      <c r="S824" s="16">
        <v>1</v>
      </c>
      <c r="T824" s="16"/>
      <c r="U824" s="23">
        <v>505</v>
      </c>
      <c r="V824" s="16">
        <v>465</v>
      </c>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v>15</v>
      </c>
      <c r="BA824" s="16"/>
      <c r="BB824" s="16"/>
      <c r="BC824" s="16"/>
      <c r="BD824" s="16"/>
      <c r="BE824" s="16"/>
      <c r="BF824" s="16"/>
      <c r="BG824" s="23">
        <v>480</v>
      </c>
      <c r="BH824" s="24">
        <v>8</v>
      </c>
      <c r="BI824" s="25">
        <v>7.75</v>
      </c>
      <c r="BJ824" s="25">
        <v>96.875</v>
      </c>
      <c r="BK824" s="26">
        <v>81.451612903225794</v>
      </c>
      <c r="BL824" s="26">
        <v>98.019801980197997</v>
      </c>
      <c r="BM824" s="26">
        <v>77.34375</v>
      </c>
      <c r="BN824" s="27">
        <v>0</v>
      </c>
      <c r="BO824" s="27">
        <v>640</v>
      </c>
      <c r="BP824" s="27">
        <v>0.25</v>
      </c>
      <c r="BQ824" s="28">
        <v>20</v>
      </c>
      <c r="BR824" s="29"/>
      <c r="BS824" s="29"/>
      <c r="BT824" s="29"/>
      <c r="BU824" s="30"/>
      <c r="BV824" s="29"/>
      <c r="BW824" s="16">
        <f t="shared" si="213"/>
        <v>504</v>
      </c>
    </row>
    <row r="825" spans="1:75" x14ac:dyDescent="0.3">
      <c r="A825" s="14">
        <v>824</v>
      </c>
      <c r="B825" s="15">
        <v>46065</v>
      </c>
      <c r="C825" s="23" t="s">
        <v>40</v>
      </c>
      <c r="D825" s="17" t="s">
        <v>125</v>
      </c>
      <c r="E825" s="18" t="s">
        <v>66</v>
      </c>
      <c r="F825" s="18" t="s">
        <v>70</v>
      </c>
      <c r="G825" s="19" t="s">
        <v>67</v>
      </c>
      <c r="H825" s="19"/>
      <c r="I825" s="19"/>
      <c r="J825" s="20">
        <v>100282.4</v>
      </c>
      <c r="K825" s="21" t="s">
        <v>153</v>
      </c>
      <c r="L825" s="20">
        <v>251225005</v>
      </c>
      <c r="M825" s="16" t="s">
        <v>138</v>
      </c>
      <c r="N825" s="16">
        <v>45</v>
      </c>
      <c r="O825" s="22">
        <v>80</v>
      </c>
      <c r="P825" s="16">
        <v>1</v>
      </c>
      <c r="Q825" s="16">
        <v>197</v>
      </c>
      <c r="R825" s="16"/>
      <c r="S825" s="16"/>
      <c r="T825" s="16"/>
      <c r="U825" s="23">
        <v>197</v>
      </c>
      <c r="V825" s="16">
        <v>180</v>
      </c>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v>300</v>
      </c>
      <c r="AS825" s="16"/>
      <c r="AT825" s="16"/>
      <c r="AU825" s="16"/>
      <c r="AV825" s="16"/>
      <c r="AW825" s="16"/>
      <c r="AX825" s="16"/>
      <c r="AY825" s="16"/>
      <c r="AZ825" s="16"/>
      <c r="BA825" s="16"/>
      <c r="BB825" s="16"/>
      <c r="BC825" s="16"/>
      <c r="BD825" s="16"/>
      <c r="BE825" s="16"/>
      <c r="BF825" s="16"/>
      <c r="BG825" s="23">
        <v>480</v>
      </c>
      <c r="BH825" s="24">
        <v>8</v>
      </c>
      <c r="BI825" s="25">
        <v>3</v>
      </c>
      <c r="BJ825" s="25">
        <v>37.5</v>
      </c>
      <c r="BK825" s="26">
        <v>82.0833333333333</v>
      </c>
      <c r="BL825" s="26">
        <v>100</v>
      </c>
      <c r="BM825" s="26">
        <v>30.78125</v>
      </c>
      <c r="BN825" s="27">
        <v>0</v>
      </c>
      <c r="BO825" s="27">
        <v>640</v>
      </c>
      <c r="BP825" s="27">
        <v>5</v>
      </c>
      <c r="BQ825" s="28">
        <v>400</v>
      </c>
      <c r="BR825" s="29"/>
      <c r="BS825" s="29"/>
      <c r="BT825" s="29"/>
      <c r="BU825" s="30"/>
      <c r="BV825" s="29"/>
      <c r="BW825" s="16">
        <f t="shared" si="213"/>
        <v>197</v>
      </c>
    </row>
    <row r="826" spans="1:75" x14ac:dyDescent="0.3">
      <c r="A826" s="14">
        <v>825</v>
      </c>
      <c r="B826" s="15">
        <v>46065</v>
      </c>
      <c r="C826" s="23" t="s">
        <v>38</v>
      </c>
      <c r="D826" s="17" t="s">
        <v>125</v>
      </c>
      <c r="E826" s="18" t="s">
        <v>69</v>
      </c>
      <c r="F826" s="18" t="s">
        <v>70</v>
      </c>
      <c r="G826" s="19" t="s">
        <v>89</v>
      </c>
      <c r="H826" s="19"/>
      <c r="I826" s="19"/>
      <c r="J826" s="20">
        <v>104247</v>
      </c>
      <c r="K826" s="21" t="s">
        <v>154</v>
      </c>
      <c r="L826" s="20">
        <v>260104002</v>
      </c>
      <c r="M826" s="16" t="s">
        <v>138</v>
      </c>
      <c r="N826" s="16">
        <v>20</v>
      </c>
      <c r="O826" s="22">
        <v>180</v>
      </c>
      <c r="P826" s="16">
        <v>1</v>
      </c>
      <c r="Q826" s="16">
        <v>796</v>
      </c>
      <c r="R826" s="16"/>
      <c r="S826" s="16"/>
      <c r="T826" s="16"/>
      <c r="U826" s="23">
        <v>796</v>
      </c>
      <c r="V826" s="16">
        <v>270</v>
      </c>
      <c r="W826" s="16"/>
      <c r="X826" s="16"/>
      <c r="Y826" s="16"/>
      <c r="Z826" s="16"/>
      <c r="AA826" s="16"/>
      <c r="AB826" s="16"/>
      <c r="AC826" s="16"/>
      <c r="AD826" s="16"/>
      <c r="AE826" s="16"/>
      <c r="AF826" s="16"/>
      <c r="AG826" s="16"/>
      <c r="AH826" s="16"/>
      <c r="AI826" s="16"/>
      <c r="AJ826" s="16"/>
      <c r="AK826" s="16"/>
      <c r="AL826" s="16"/>
      <c r="AM826" s="16"/>
      <c r="AN826" s="16"/>
      <c r="AO826" s="16"/>
      <c r="AP826" s="16">
        <v>60</v>
      </c>
      <c r="AQ826" s="16"/>
      <c r="AR826" s="16">
        <v>75</v>
      </c>
      <c r="AS826" s="16"/>
      <c r="AT826" s="16"/>
      <c r="AU826" s="16"/>
      <c r="AV826" s="16"/>
      <c r="AW826" s="16"/>
      <c r="AX826" s="16"/>
      <c r="AY826" s="16"/>
      <c r="AZ826" s="16">
        <v>15</v>
      </c>
      <c r="BA826" s="16"/>
      <c r="BB826" s="16"/>
      <c r="BC826" s="16">
        <v>60</v>
      </c>
      <c r="BD826" s="16"/>
      <c r="BE826" s="16"/>
      <c r="BF826" s="16"/>
      <c r="BG826" s="23">
        <v>480</v>
      </c>
      <c r="BH826" s="24">
        <v>8</v>
      </c>
      <c r="BI826" s="25">
        <v>4.5</v>
      </c>
      <c r="BJ826" s="25">
        <v>56.25</v>
      </c>
      <c r="BK826" s="26">
        <v>98.271604938271594</v>
      </c>
      <c r="BL826" s="26">
        <v>100</v>
      </c>
      <c r="BM826" s="26">
        <v>55.2777777777778</v>
      </c>
      <c r="BN826" s="27">
        <v>1</v>
      </c>
      <c r="BO826" s="27">
        <v>1260</v>
      </c>
      <c r="BP826" s="27">
        <v>2.5</v>
      </c>
      <c r="BQ826" s="28">
        <v>450</v>
      </c>
      <c r="BR826" s="29"/>
      <c r="BS826" s="29"/>
      <c r="BT826" s="29"/>
      <c r="BU826" s="30"/>
      <c r="BV826" s="29"/>
      <c r="BW826" s="16">
        <f t="shared" si="213"/>
        <v>796</v>
      </c>
    </row>
    <row r="827" spans="1:75" x14ac:dyDescent="0.3">
      <c r="A827" s="14">
        <v>826</v>
      </c>
      <c r="B827" s="15">
        <v>46065</v>
      </c>
      <c r="C827" s="23" t="s">
        <v>40</v>
      </c>
      <c r="D827" s="17" t="s">
        <v>125</v>
      </c>
      <c r="E827" s="18" t="s">
        <v>69</v>
      </c>
      <c r="F827" s="18" t="s">
        <v>70</v>
      </c>
      <c r="G827" s="19" t="s">
        <v>155</v>
      </c>
      <c r="H827" s="19"/>
      <c r="I827" s="19"/>
      <c r="J827" s="20">
        <v>104247</v>
      </c>
      <c r="K827" s="21" t="s">
        <v>154</v>
      </c>
      <c r="L827" s="20">
        <v>260104001</v>
      </c>
      <c r="M827" s="16" t="s">
        <v>138</v>
      </c>
      <c r="N827" s="16">
        <v>20</v>
      </c>
      <c r="O827" s="22">
        <v>180</v>
      </c>
      <c r="P827" s="16">
        <v>1</v>
      </c>
      <c r="Q827" s="16">
        <v>433</v>
      </c>
      <c r="R827" s="16"/>
      <c r="S827" s="16"/>
      <c r="T827" s="16"/>
      <c r="U827" s="23">
        <v>433</v>
      </c>
      <c r="V827" s="16">
        <v>180</v>
      </c>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v>300</v>
      </c>
      <c r="AS827" s="16"/>
      <c r="AT827" s="16"/>
      <c r="AU827" s="16"/>
      <c r="AV827" s="16"/>
      <c r="AW827" s="16"/>
      <c r="AX827" s="16"/>
      <c r="AY827" s="16"/>
      <c r="AZ827" s="16"/>
      <c r="BA827" s="16"/>
      <c r="BB827" s="16"/>
      <c r="BC827" s="16"/>
      <c r="BD827" s="16"/>
      <c r="BE827" s="16"/>
      <c r="BF827" s="16"/>
      <c r="BG827" s="23">
        <v>480</v>
      </c>
      <c r="BH827" s="24">
        <v>8</v>
      </c>
      <c r="BI827" s="25">
        <v>3</v>
      </c>
      <c r="BJ827" s="25">
        <v>37.5</v>
      </c>
      <c r="BK827" s="26">
        <v>80.185185185185205</v>
      </c>
      <c r="BL827" s="26">
        <v>100</v>
      </c>
      <c r="BM827" s="26">
        <v>30.0694444444444</v>
      </c>
      <c r="BN827" s="27">
        <v>0</v>
      </c>
      <c r="BO827" s="27">
        <v>1440</v>
      </c>
      <c r="BP827" s="27">
        <v>5</v>
      </c>
      <c r="BQ827" s="28">
        <v>900</v>
      </c>
      <c r="BR827" s="29"/>
      <c r="BS827" s="29"/>
      <c r="BT827" s="29"/>
      <c r="BU827" s="30"/>
      <c r="BV827" s="29"/>
      <c r="BW827" s="16">
        <f t="shared" si="213"/>
        <v>433</v>
      </c>
    </row>
    <row r="828" spans="1:75" x14ac:dyDescent="0.3">
      <c r="A828" s="14">
        <v>827</v>
      </c>
      <c r="B828" s="15">
        <v>46065</v>
      </c>
      <c r="C828" s="23" t="s">
        <v>38</v>
      </c>
      <c r="D828" s="17" t="s">
        <v>135</v>
      </c>
      <c r="E828" s="18" t="s">
        <v>73</v>
      </c>
      <c r="F828" s="18" t="s">
        <v>75</v>
      </c>
      <c r="G828" s="19" t="s">
        <v>156</v>
      </c>
      <c r="H828" s="19"/>
      <c r="I828" s="19"/>
      <c r="J828" s="20">
        <v>104299</v>
      </c>
      <c r="K828" s="21" t="s">
        <v>157</v>
      </c>
      <c r="L828" s="20">
        <v>260104006</v>
      </c>
      <c r="M828" s="16" t="s">
        <v>138</v>
      </c>
      <c r="N828" s="16">
        <v>23</v>
      </c>
      <c r="O828" s="22">
        <v>156.52173913043501</v>
      </c>
      <c r="P828" s="16">
        <v>1</v>
      </c>
      <c r="Q828" s="16">
        <v>1184</v>
      </c>
      <c r="R828" s="16">
        <v>2</v>
      </c>
      <c r="S828" s="16">
        <v>20</v>
      </c>
      <c r="T828" s="16">
        <v>1</v>
      </c>
      <c r="U828" s="23">
        <v>1205</v>
      </c>
      <c r="V828" s="16">
        <v>455</v>
      </c>
      <c r="W828" s="16"/>
      <c r="X828" s="16"/>
      <c r="Y828" s="16"/>
      <c r="Z828" s="16"/>
      <c r="AA828" s="16"/>
      <c r="AB828" s="16"/>
      <c r="AC828" s="16"/>
      <c r="AD828" s="16"/>
      <c r="AE828" s="16"/>
      <c r="AF828" s="16"/>
      <c r="AG828" s="16"/>
      <c r="AH828" s="16"/>
      <c r="AI828" s="16"/>
      <c r="AJ828" s="16"/>
      <c r="AK828" s="16"/>
      <c r="AL828" s="16"/>
      <c r="AM828" s="16"/>
      <c r="AN828" s="16"/>
      <c r="AO828" s="16"/>
      <c r="AP828" s="16">
        <v>10</v>
      </c>
      <c r="AQ828" s="16"/>
      <c r="AR828" s="16"/>
      <c r="AS828" s="16"/>
      <c r="AT828" s="16"/>
      <c r="AU828" s="16"/>
      <c r="AV828" s="16"/>
      <c r="AW828" s="16"/>
      <c r="AX828" s="16"/>
      <c r="AY828" s="16"/>
      <c r="AZ828" s="16">
        <v>15</v>
      </c>
      <c r="BA828" s="16"/>
      <c r="BB828" s="16"/>
      <c r="BC828" s="16"/>
      <c r="BD828" s="16"/>
      <c r="BE828" s="16"/>
      <c r="BF828" s="16"/>
      <c r="BG828" s="23">
        <v>480</v>
      </c>
      <c r="BH828" s="24">
        <v>8</v>
      </c>
      <c r="BI828" s="25">
        <v>7.5833333333333304</v>
      </c>
      <c r="BJ828" s="25">
        <v>94.7916666666667</v>
      </c>
      <c r="BK828" s="26">
        <v>101.52014652014699</v>
      </c>
      <c r="BL828" s="26">
        <v>98.091286307053906</v>
      </c>
      <c r="BM828" s="26">
        <v>94.3958333333333</v>
      </c>
      <c r="BN828" s="27">
        <v>0.16666666666666699</v>
      </c>
      <c r="BO828" s="27">
        <v>1226.0869565217399</v>
      </c>
      <c r="BP828" s="27">
        <v>0.25</v>
      </c>
      <c r="BQ828" s="28">
        <v>39.130434782608702</v>
      </c>
      <c r="BR828" s="29"/>
      <c r="BS828" s="29"/>
      <c r="BT828" s="29"/>
      <c r="BU828" s="30"/>
      <c r="BV828" s="29"/>
      <c r="BW828" s="16">
        <f t="shared" si="213"/>
        <v>1184</v>
      </c>
    </row>
    <row r="829" spans="1:75" x14ac:dyDescent="0.3">
      <c r="A829" s="14">
        <v>828</v>
      </c>
      <c r="B829" s="15">
        <v>46065</v>
      </c>
      <c r="C829" s="23" t="s">
        <v>40</v>
      </c>
      <c r="D829" s="17" t="s">
        <v>135</v>
      </c>
      <c r="E829" s="18" t="s">
        <v>73</v>
      </c>
      <c r="F829" s="18" t="s">
        <v>75</v>
      </c>
      <c r="G829" s="19" t="s">
        <v>95</v>
      </c>
      <c r="H829" s="19"/>
      <c r="I829" s="19"/>
      <c r="J829" s="20">
        <v>104299</v>
      </c>
      <c r="K829" s="21" t="s">
        <v>157</v>
      </c>
      <c r="L829" s="20">
        <v>260104006</v>
      </c>
      <c r="M829" s="16" t="s">
        <v>138</v>
      </c>
      <c r="N829" s="16">
        <v>23</v>
      </c>
      <c r="O829" s="22">
        <v>156.52173913043501</v>
      </c>
      <c r="P829" s="16">
        <v>1</v>
      </c>
      <c r="Q829" s="16">
        <v>1197</v>
      </c>
      <c r="R829" s="16">
        <v>6</v>
      </c>
      <c r="S829" s="16">
        <v>25</v>
      </c>
      <c r="T829" s="16"/>
      <c r="U829" s="23">
        <v>1222</v>
      </c>
      <c r="V829" s="16">
        <v>470</v>
      </c>
      <c r="W829" s="16"/>
      <c r="X829" s="44"/>
      <c r="Y829" s="16"/>
      <c r="Z829" s="16"/>
      <c r="AA829" s="16"/>
      <c r="AB829" s="16"/>
      <c r="AC829" s="16"/>
      <c r="AD829" s="16"/>
      <c r="AE829" s="16"/>
      <c r="AF829" s="16"/>
      <c r="AG829" s="16"/>
      <c r="AH829" s="16"/>
      <c r="AI829" s="16"/>
      <c r="AJ829" s="16"/>
      <c r="AK829" s="16"/>
      <c r="AL829" s="16"/>
      <c r="AM829" s="16"/>
      <c r="AN829" s="16"/>
      <c r="AO829" s="16"/>
      <c r="AP829" s="16">
        <v>10</v>
      </c>
      <c r="AQ829" s="16"/>
      <c r="AR829" s="16"/>
      <c r="AS829" s="16"/>
      <c r="AT829" s="16"/>
      <c r="AU829" s="16"/>
      <c r="AV829" s="16"/>
      <c r="AW829" s="16"/>
      <c r="AX829" s="16"/>
      <c r="AY829" s="16"/>
      <c r="AZ829" s="16"/>
      <c r="BA829" s="16"/>
      <c r="BB829" s="16"/>
      <c r="BC829" s="16"/>
      <c r="BD829" s="16"/>
      <c r="BE829" s="16"/>
      <c r="BF829" s="16"/>
      <c r="BG829" s="23">
        <v>480</v>
      </c>
      <c r="BH829" s="24">
        <v>8</v>
      </c>
      <c r="BI829" s="25">
        <v>7.8333333333333304</v>
      </c>
      <c r="BJ829" s="25">
        <v>97.9166666666667</v>
      </c>
      <c r="BK829" s="26">
        <v>99.6666666666667</v>
      </c>
      <c r="BL829" s="26">
        <v>97.463175122749604</v>
      </c>
      <c r="BM829" s="26">
        <v>95.1145833333333</v>
      </c>
      <c r="BN829" s="27">
        <v>0.16666666666666699</v>
      </c>
      <c r="BO829" s="27">
        <v>1226.0869565217399</v>
      </c>
      <c r="BP829" s="27">
        <v>0</v>
      </c>
      <c r="BQ829" s="28">
        <v>0</v>
      </c>
      <c r="BR829" s="29"/>
      <c r="BS829" s="29"/>
      <c r="BT829" s="29"/>
      <c r="BU829" s="30"/>
      <c r="BV829" s="29"/>
      <c r="BW829" s="16">
        <f t="shared" si="213"/>
        <v>1197</v>
      </c>
    </row>
    <row r="830" spans="1:75" x14ac:dyDescent="0.3">
      <c r="A830" s="14">
        <v>829</v>
      </c>
      <c r="B830" s="15">
        <v>46065</v>
      </c>
      <c r="C830" s="23" t="s">
        <v>38</v>
      </c>
      <c r="D830" s="17" t="s">
        <v>135</v>
      </c>
      <c r="E830" s="18" t="s">
        <v>74</v>
      </c>
      <c r="F830" s="18" t="s">
        <v>75</v>
      </c>
      <c r="G830" s="19"/>
      <c r="H830" s="19"/>
      <c r="I830" s="19"/>
      <c r="J830" s="20"/>
      <c r="K830" s="21" t="e">
        <v>#N/A</v>
      </c>
      <c r="L830" s="20"/>
      <c r="M830" s="16" t="s">
        <v>138</v>
      </c>
      <c r="N830" s="16"/>
      <c r="O830" s="22" t="s">
        <v>139</v>
      </c>
      <c r="P830" s="16"/>
      <c r="Q830" s="16"/>
      <c r="R830" s="16"/>
      <c r="S830" s="16"/>
      <c r="T830" s="16"/>
      <c r="U830" s="23">
        <v>0</v>
      </c>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23">
        <v>0</v>
      </c>
      <c r="BH830" s="24">
        <v>0</v>
      </c>
      <c r="BI830" s="25">
        <v>0</v>
      </c>
      <c r="BJ830" s="25">
        <v>0</v>
      </c>
      <c r="BK830" s="26">
        <v>0</v>
      </c>
      <c r="BL830" s="26">
        <v>0</v>
      </c>
      <c r="BM830" s="26">
        <v>0</v>
      </c>
      <c r="BN830" s="27">
        <v>0</v>
      </c>
      <c r="BO830" s="27">
        <v>0</v>
      </c>
      <c r="BP830" s="27">
        <v>0</v>
      </c>
      <c r="BQ830" s="28">
        <v>0</v>
      </c>
      <c r="BR830" s="29"/>
      <c r="BS830" s="29"/>
      <c r="BT830" s="29"/>
      <c r="BU830" s="30"/>
      <c r="BV830" s="29"/>
      <c r="BW830" s="16">
        <f t="shared" si="213"/>
        <v>0</v>
      </c>
    </row>
    <row r="831" spans="1:75" x14ac:dyDescent="0.3">
      <c r="A831" s="14">
        <v>830</v>
      </c>
      <c r="B831" s="15">
        <v>46065</v>
      </c>
      <c r="C831" s="23" t="s">
        <v>40</v>
      </c>
      <c r="D831" s="17" t="s">
        <v>135</v>
      </c>
      <c r="E831" s="18" t="s">
        <v>74</v>
      </c>
      <c r="F831" s="18" t="s">
        <v>75</v>
      </c>
      <c r="G831" s="19" t="s">
        <v>77</v>
      </c>
      <c r="H831" s="19"/>
      <c r="I831" s="19"/>
      <c r="J831" s="20">
        <v>100742</v>
      </c>
      <c r="K831" s="21" t="s">
        <v>142</v>
      </c>
      <c r="L831" s="20">
        <v>260127002</v>
      </c>
      <c r="M831" s="16" t="s">
        <v>138</v>
      </c>
      <c r="N831" s="16">
        <v>35</v>
      </c>
      <c r="O831" s="22">
        <v>102.857142857143</v>
      </c>
      <c r="P831" s="16">
        <v>1</v>
      </c>
      <c r="Q831" s="16">
        <v>549</v>
      </c>
      <c r="R831" s="16">
        <v>14</v>
      </c>
      <c r="S831" s="16">
        <v>5</v>
      </c>
      <c r="T831" s="16"/>
      <c r="U831" s="23">
        <v>554</v>
      </c>
      <c r="V831" s="16">
        <v>370</v>
      </c>
      <c r="W831" s="16"/>
      <c r="X831" s="16"/>
      <c r="Y831" s="16"/>
      <c r="Z831" s="16">
        <v>20</v>
      </c>
      <c r="AA831" s="16"/>
      <c r="AB831" s="16"/>
      <c r="AC831" s="16"/>
      <c r="AD831" s="16"/>
      <c r="AE831" s="16"/>
      <c r="AF831" s="16"/>
      <c r="AG831" s="16"/>
      <c r="AH831" s="16"/>
      <c r="AI831" s="16"/>
      <c r="AJ831" s="16"/>
      <c r="AK831" s="16"/>
      <c r="AL831" s="16"/>
      <c r="AM831" s="16"/>
      <c r="AN831" s="16"/>
      <c r="AO831" s="16"/>
      <c r="AP831" s="16">
        <v>20</v>
      </c>
      <c r="AQ831" s="16"/>
      <c r="AR831" s="16"/>
      <c r="AS831" s="16"/>
      <c r="AT831" s="16"/>
      <c r="AU831" s="16"/>
      <c r="AV831" s="16"/>
      <c r="AW831" s="16"/>
      <c r="AX831" s="16"/>
      <c r="AY831" s="16"/>
      <c r="AZ831" s="16"/>
      <c r="BA831" s="16"/>
      <c r="BB831" s="16"/>
      <c r="BC831" s="16">
        <v>70</v>
      </c>
      <c r="BD831" s="16"/>
      <c r="BE831" s="16"/>
      <c r="BF831" s="16"/>
      <c r="BG831" s="23">
        <v>480</v>
      </c>
      <c r="BH831" s="24">
        <v>8</v>
      </c>
      <c r="BI831" s="25">
        <v>6.1666666666666696</v>
      </c>
      <c r="BJ831" s="25">
        <v>77.0833333333333</v>
      </c>
      <c r="BK831" s="26">
        <v>87.342342342342306</v>
      </c>
      <c r="BL831" s="26">
        <v>96.570397111913394</v>
      </c>
      <c r="BM831" s="26">
        <v>65.0173611111111</v>
      </c>
      <c r="BN831" s="27">
        <v>0.33333333333333298</v>
      </c>
      <c r="BO831" s="27">
        <v>788.57142857142901</v>
      </c>
      <c r="BP831" s="27">
        <v>1.5</v>
      </c>
      <c r="BQ831" s="28">
        <v>154.28571428571399</v>
      </c>
      <c r="BR831" s="29"/>
      <c r="BS831" s="29"/>
      <c r="BT831" s="29"/>
      <c r="BU831" s="30"/>
      <c r="BV831" s="29"/>
      <c r="BW831" s="16">
        <f t="shared" si="213"/>
        <v>549</v>
      </c>
    </row>
    <row r="832" spans="1:75" x14ac:dyDescent="0.3">
      <c r="A832" s="14">
        <v>831</v>
      </c>
      <c r="B832" s="15">
        <v>46065</v>
      </c>
      <c r="C832" s="23" t="s">
        <v>38</v>
      </c>
      <c r="D832" s="17" t="s">
        <v>135</v>
      </c>
      <c r="E832" s="18" t="s">
        <v>78</v>
      </c>
      <c r="F832" s="18" t="s">
        <v>75</v>
      </c>
      <c r="G832" s="19" t="s">
        <v>117</v>
      </c>
      <c r="H832" s="19"/>
      <c r="I832" s="19"/>
      <c r="J832" s="20">
        <v>104299</v>
      </c>
      <c r="K832" s="21" t="s">
        <v>157</v>
      </c>
      <c r="L832" s="20">
        <v>260104006</v>
      </c>
      <c r="M832" s="16" t="s">
        <v>138</v>
      </c>
      <c r="N832" s="16">
        <v>23</v>
      </c>
      <c r="O832" s="22">
        <v>156.52173913043501</v>
      </c>
      <c r="P832" s="16">
        <v>1</v>
      </c>
      <c r="Q832" s="16">
        <v>718</v>
      </c>
      <c r="R832" s="16">
        <v>27</v>
      </c>
      <c r="S832" s="16">
        <v>61</v>
      </c>
      <c r="T832" s="16"/>
      <c r="U832" s="23">
        <v>779</v>
      </c>
      <c r="V832" s="16">
        <v>355</v>
      </c>
      <c r="W832" s="16"/>
      <c r="X832" s="16">
        <v>30</v>
      </c>
      <c r="Y832" s="16"/>
      <c r="Z832" s="16"/>
      <c r="AA832" s="16"/>
      <c r="AB832" s="16"/>
      <c r="AC832" s="16">
        <v>30</v>
      </c>
      <c r="AD832" s="16"/>
      <c r="AE832" s="16">
        <v>10</v>
      </c>
      <c r="AF832" s="16">
        <v>10</v>
      </c>
      <c r="AG832" s="16"/>
      <c r="AH832" s="16"/>
      <c r="AI832" s="16"/>
      <c r="AJ832" s="16"/>
      <c r="AK832" s="16"/>
      <c r="AL832" s="16"/>
      <c r="AM832" s="16"/>
      <c r="AN832" s="16"/>
      <c r="AO832" s="16"/>
      <c r="AP832" s="16">
        <v>30</v>
      </c>
      <c r="AQ832" s="16"/>
      <c r="AR832" s="16"/>
      <c r="AS832" s="16"/>
      <c r="AT832" s="16"/>
      <c r="AU832" s="16"/>
      <c r="AV832" s="16"/>
      <c r="AW832" s="16"/>
      <c r="AX832" s="16"/>
      <c r="AY832" s="16"/>
      <c r="AZ832" s="16">
        <v>15</v>
      </c>
      <c r="BA832" s="16"/>
      <c r="BB832" s="16"/>
      <c r="BC832" s="16"/>
      <c r="BD832" s="16"/>
      <c r="BE832" s="16"/>
      <c r="BF832" s="16"/>
      <c r="BG832" s="23">
        <v>480</v>
      </c>
      <c r="BH832" s="24">
        <v>8</v>
      </c>
      <c r="BI832" s="25">
        <v>5.9166666666666696</v>
      </c>
      <c r="BJ832" s="25">
        <v>73.9583333333333</v>
      </c>
      <c r="BK832" s="26">
        <v>84.117370892018798</v>
      </c>
      <c r="BL832" s="26">
        <v>88.703465982028206</v>
      </c>
      <c r="BM832" s="26">
        <v>55.1840277777778</v>
      </c>
      <c r="BN832" s="27">
        <v>0.5</v>
      </c>
      <c r="BO832" s="27">
        <v>1173.9130434782601</v>
      </c>
      <c r="BP832" s="27">
        <v>1.5833333333333299</v>
      </c>
      <c r="BQ832" s="28">
        <v>247.826086956522</v>
      </c>
      <c r="BR832" s="29"/>
      <c r="BS832" s="29"/>
      <c r="BT832" s="29"/>
      <c r="BU832" s="30"/>
      <c r="BV832" s="29"/>
      <c r="BW832" s="16">
        <f t="shared" si="213"/>
        <v>718</v>
      </c>
    </row>
    <row r="833" spans="1:75" x14ac:dyDescent="0.3">
      <c r="A833" s="14">
        <v>832</v>
      </c>
      <c r="B833" s="15">
        <v>46065</v>
      </c>
      <c r="C833" s="23" t="s">
        <v>40</v>
      </c>
      <c r="D833" s="17" t="s">
        <v>135</v>
      </c>
      <c r="E833" s="18" t="s">
        <v>78</v>
      </c>
      <c r="F833" s="18" t="s">
        <v>75</v>
      </c>
      <c r="G833" s="19" t="s">
        <v>124</v>
      </c>
      <c r="H833" s="19"/>
      <c r="I833" s="19"/>
      <c r="J833" s="20">
        <v>104299</v>
      </c>
      <c r="K833" s="21" t="s">
        <v>157</v>
      </c>
      <c r="L833" s="20">
        <v>260104006</v>
      </c>
      <c r="M833" s="16" t="s">
        <v>138</v>
      </c>
      <c r="N833" s="16">
        <v>23</v>
      </c>
      <c r="O833" s="22">
        <v>156.52173913043501</v>
      </c>
      <c r="P833" s="16">
        <v>1</v>
      </c>
      <c r="Q833" s="16">
        <v>260</v>
      </c>
      <c r="R833" s="16">
        <v>20</v>
      </c>
      <c r="S833" s="16">
        <v>18</v>
      </c>
      <c r="T833" s="16"/>
      <c r="U833" s="23">
        <v>278</v>
      </c>
      <c r="V833" s="16">
        <v>140</v>
      </c>
      <c r="W833" s="16"/>
      <c r="X833" s="16"/>
      <c r="Y833" s="16"/>
      <c r="Z833" s="16"/>
      <c r="AA833" s="16"/>
      <c r="AB833" s="16"/>
      <c r="AC833" s="16">
        <v>15</v>
      </c>
      <c r="AD833" s="16"/>
      <c r="AE833" s="16">
        <v>5</v>
      </c>
      <c r="AF833" s="16"/>
      <c r="AG833" s="16"/>
      <c r="AH833" s="16"/>
      <c r="AI833" s="16"/>
      <c r="AJ833" s="16"/>
      <c r="AK833" s="16"/>
      <c r="AL833" s="16"/>
      <c r="AM833" s="16"/>
      <c r="AN833" s="16"/>
      <c r="AO833" s="16"/>
      <c r="AP833" s="16">
        <v>20</v>
      </c>
      <c r="AQ833" s="16"/>
      <c r="AR833" s="16">
        <v>300</v>
      </c>
      <c r="AS833" s="16"/>
      <c r="AT833" s="16"/>
      <c r="AU833" s="16"/>
      <c r="AV833" s="16"/>
      <c r="AW833" s="16"/>
      <c r="AX833" s="16"/>
      <c r="AY833" s="16"/>
      <c r="AZ833" s="16"/>
      <c r="BA833" s="16"/>
      <c r="BB833" s="16"/>
      <c r="BC833" s="16"/>
      <c r="BD833" s="16"/>
      <c r="BE833" s="16"/>
      <c r="BF833" s="16"/>
      <c r="BG833" s="23">
        <v>480</v>
      </c>
      <c r="BH833" s="24">
        <v>8</v>
      </c>
      <c r="BI833" s="25">
        <v>2.3333333333333299</v>
      </c>
      <c r="BJ833" s="25">
        <v>29.1666666666667</v>
      </c>
      <c r="BK833" s="26">
        <v>76.119047619047606</v>
      </c>
      <c r="BL833" s="26">
        <v>86.330935251798607</v>
      </c>
      <c r="BM833" s="26">
        <v>19.1666666666667</v>
      </c>
      <c r="BN833" s="27">
        <v>0.33333333333333298</v>
      </c>
      <c r="BO833" s="27">
        <v>1200</v>
      </c>
      <c r="BP833" s="27">
        <v>5.3333333333333304</v>
      </c>
      <c r="BQ833" s="28">
        <v>834.78260869565202</v>
      </c>
      <c r="BR833" s="29"/>
      <c r="BS833" s="29"/>
      <c r="BT833" s="29"/>
      <c r="BU833" s="30"/>
      <c r="BV833" s="29"/>
      <c r="BW833" s="16">
        <f t="shared" si="213"/>
        <v>260</v>
      </c>
    </row>
    <row r="834" spans="1:75" x14ac:dyDescent="0.3">
      <c r="A834" s="14">
        <v>833</v>
      </c>
      <c r="B834" s="15">
        <v>46065</v>
      </c>
      <c r="C834" s="23" t="s">
        <v>38</v>
      </c>
      <c r="D834" s="17" t="s">
        <v>135</v>
      </c>
      <c r="E834" s="18" t="s">
        <v>79</v>
      </c>
      <c r="F834" s="18" t="s">
        <v>70</v>
      </c>
      <c r="G834" s="19" t="s">
        <v>126</v>
      </c>
      <c r="H834" s="19"/>
      <c r="I834" s="19"/>
      <c r="J834" s="20">
        <v>208497</v>
      </c>
      <c r="K834" s="21" t="s">
        <v>149</v>
      </c>
      <c r="L834" s="20">
        <v>260129019</v>
      </c>
      <c r="M834" s="16" t="s">
        <v>141</v>
      </c>
      <c r="N834" s="16">
        <v>35</v>
      </c>
      <c r="O834" s="22">
        <v>102.857142857143</v>
      </c>
      <c r="P834" s="16">
        <v>1</v>
      </c>
      <c r="Q834" s="16">
        <v>193</v>
      </c>
      <c r="R834" s="16">
        <v>55</v>
      </c>
      <c r="S834" s="16">
        <v>9</v>
      </c>
      <c r="T834" s="16"/>
      <c r="U834" s="23">
        <v>202</v>
      </c>
      <c r="V834" s="16">
        <v>170</v>
      </c>
      <c r="W834" s="16">
        <v>240</v>
      </c>
      <c r="X834" s="16"/>
      <c r="Y834" s="16"/>
      <c r="Z834" s="16"/>
      <c r="AA834" s="16"/>
      <c r="AB834" s="16"/>
      <c r="AC834" s="16">
        <v>60</v>
      </c>
      <c r="AD834" s="16"/>
      <c r="AE834" s="16"/>
      <c r="AF834" s="16"/>
      <c r="AG834" s="16"/>
      <c r="AH834" s="16"/>
      <c r="AI834" s="16"/>
      <c r="AJ834" s="16"/>
      <c r="AK834" s="16"/>
      <c r="AL834" s="16"/>
      <c r="AM834" s="16"/>
      <c r="AN834" s="16"/>
      <c r="AO834" s="16"/>
      <c r="AP834" s="16">
        <v>10</v>
      </c>
      <c r="AQ834" s="16"/>
      <c r="AR834" s="16"/>
      <c r="AS834" s="16"/>
      <c r="AT834" s="16"/>
      <c r="AU834" s="16"/>
      <c r="AV834" s="16"/>
      <c r="AW834" s="16"/>
      <c r="AX834" s="16"/>
      <c r="AY834" s="16"/>
      <c r="AZ834" s="16"/>
      <c r="BA834" s="16"/>
      <c r="BB834" s="16"/>
      <c r="BC834" s="16"/>
      <c r="BD834" s="16"/>
      <c r="BE834" s="16"/>
      <c r="BF834" s="16"/>
      <c r="BG834" s="23">
        <v>480</v>
      </c>
      <c r="BH834" s="24">
        <v>8</v>
      </c>
      <c r="BI834" s="25">
        <v>2.8333333333333299</v>
      </c>
      <c r="BJ834" s="25">
        <v>35.4166666666667</v>
      </c>
      <c r="BK834" s="26">
        <v>69.313725490196106</v>
      </c>
      <c r="BL834" s="26">
        <v>68.316831683168303</v>
      </c>
      <c r="BM834" s="26">
        <v>16.7708333333333</v>
      </c>
      <c r="BN834" s="27">
        <v>4.1666666666666696</v>
      </c>
      <c r="BO834" s="27">
        <v>394.28571428571399</v>
      </c>
      <c r="BP834" s="27">
        <v>1</v>
      </c>
      <c r="BQ834" s="28">
        <v>102.857142857143</v>
      </c>
      <c r="BR834" s="29"/>
      <c r="BS834" s="29"/>
      <c r="BT834" s="29"/>
      <c r="BU834" s="30"/>
      <c r="BV834" s="29"/>
      <c r="BW834" s="16">
        <f t="shared" si="213"/>
        <v>193</v>
      </c>
    </row>
    <row r="835" spans="1:75" x14ac:dyDescent="0.3">
      <c r="A835" s="14">
        <v>834</v>
      </c>
      <c r="B835" s="15">
        <v>46065</v>
      </c>
      <c r="C835" s="23" t="s">
        <v>40</v>
      </c>
      <c r="D835" s="17" t="s">
        <v>135</v>
      </c>
      <c r="E835" s="18" t="s">
        <v>79</v>
      </c>
      <c r="F835" s="18" t="s">
        <v>70</v>
      </c>
      <c r="G835" s="19" t="s">
        <v>126</v>
      </c>
      <c r="H835" s="19" t="s">
        <v>83</v>
      </c>
      <c r="I835" s="19"/>
      <c r="J835" s="20">
        <v>208497</v>
      </c>
      <c r="K835" s="21" t="s">
        <v>149</v>
      </c>
      <c r="L835" s="20">
        <v>260129019</v>
      </c>
      <c r="M835" s="16" t="s">
        <v>141</v>
      </c>
      <c r="N835" s="16">
        <v>35</v>
      </c>
      <c r="O835" s="22">
        <v>102.857142857143</v>
      </c>
      <c r="P835" s="16">
        <v>1</v>
      </c>
      <c r="Q835" s="16">
        <v>600</v>
      </c>
      <c r="R835" s="16">
        <v>48</v>
      </c>
      <c r="S835" s="16">
        <v>17</v>
      </c>
      <c r="T835" s="16">
        <v>1</v>
      </c>
      <c r="U835" s="23">
        <v>618</v>
      </c>
      <c r="V835" s="16">
        <v>445</v>
      </c>
      <c r="W835" s="16"/>
      <c r="X835" s="16">
        <v>15</v>
      </c>
      <c r="Y835" s="16"/>
      <c r="Z835" s="16">
        <v>10</v>
      </c>
      <c r="AA835" s="16"/>
      <c r="AB835" s="16"/>
      <c r="AC835" s="16"/>
      <c r="AD835" s="16"/>
      <c r="AE835" s="16"/>
      <c r="AF835" s="16"/>
      <c r="AG835" s="16"/>
      <c r="AH835" s="16"/>
      <c r="AI835" s="16"/>
      <c r="AJ835" s="16"/>
      <c r="AK835" s="16"/>
      <c r="AL835" s="16"/>
      <c r="AM835" s="16"/>
      <c r="AN835" s="16"/>
      <c r="AO835" s="16"/>
      <c r="AP835" s="16">
        <v>10</v>
      </c>
      <c r="AQ835" s="16"/>
      <c r="AR835" s="16"/>
      <c r="AS835" s="16"/>
      <c r="AT835" s="16"/>
      <c r="AU835" s="16"/>
      <c r="AV835" s="16"/>
      <c r="AW835" s="16"/>
      <c r="AX835" s="16"/>
      <c r="AY835" s="16"/>
      <c r="AZ835" s="16"/>
      <c r="BA835" s="16"/>
      <c r="BB835" s="16"/>
      <c r="BC835" s="16"/>
      <c r="BD835" s="16"/>
      <c r="BE835" s="16"/>
      <c r="BF835" s="16"/>
      <c r="BG835" s="23">
        <v>480</v>
      </c>
      <c r="BH835" s="24">
        <v>8</v>
      </c>
      <c r="BI835" s="25">
        <v>7.4166666666666696</v>
      </c>
      <c r="BJ835" s="25">
        <v>92.7083333333333</v>
      </c>
      <c r="BK835" s="26">
        <v>81.011235955056193</v>
      </c>
      <c r="BL835" s="26">
        <v>89.320388349514602</v>
      </c>
      <c r="BM835" s="26">
        <v>67.0833333333334</v>
      </c>
      <c r="BN835" s="27">
        <v>0.16666666666666699</v>
      </c>
      <c r="BO835" s="27">
        <v>805.71428571428601</v>
      </c>
      <c r="BP835" s="27">
        <v>0.41666666666666702</v>
      </c>
      <c r="BQ835" s="28">
        <v>42.857142857142897</v>
      </c>
      <c r="BR835" s="29"/>
      <c r="BS835" s="29"/>
      <c r="BT835" s="29"/>
      <c r="BU835" s="30"/>
      <c r="BV835" s="29"/>
      <c r="BW835" s="16">
        <f t="shared" ref="BW835:BW898" si="224">Q835*P835</f>
        <v>600</v>
      </c>
    </row>
    <row r="836" spans="1:75" x14ac:dyDescent="0.3">
      <c r="A836" s="14">
        <v>835</v>
      </c>
      <c r="B836" s="15">
        <v>46065</v>
      </c>
      <c r="C836" s="23" t="s">
        <v>38</v>
      </c>
      <c r="D836" s="17" t="s">
        <v>135</v>
      </c>
      <c r="E836" s="18" t="s">
        <v>80</v>
      </c>
      <c r="F836" s="18" t="s">
        <v>70</v>
      </c>
      <c r="G836" s="19" t="s">
        <v>84</v>
      </c>
      <c r="H836" s="19"/>
      <c r="I836" s="19"/>
      <c r="J836" s="20">
        <v>202101</v>
      </c>
      <c r="K836" s="21" t="s">
        <v>158</v>
      </c>
      <c r="L836" s="20"/>
      <c r="M836" s="16" t="s">
        <v>141</v>
      </c>
      <c r="N836" s="16">
        <v>55</v>
      </c>
      <c r="O836" s="22">
        <v>65.454545454545496</v>
      </c>
      <c r="P836" s="16">
        <v>1</v>
      </c>
      <c r="Q836" s="16">
        <v>163</v>
      </c>
      <c r="R836" s="16">
        <v>41</v>
      </c>
      <c r="S836" s="16">
        <v>6</v>
      </c>
      <c r="T836" s="16"/>
      <c r="U836" s="23">
        <v>169</v>
      </c>
      <c r="V836" s="16">
        <v>220</v>
      </c>
      <c r="W836" s="16"/>
      <c r="X836" s="16"/>
      <c r="Y836" s="16"/>
      <c r="Z836" s="16"/>
      <c r="AA836" s="16"/>
      <c r="AB836" s="16"/>
      <c r="AC836" s="16">
        <v>215</v>
      </c>
      <c r="AD836" s="16"/>
      <c r="AE836" s="16"/>
      <c r="AF836" s="16"/>
      <c r="AG836" s="16"/>
      <c r="AH836" s="16"/>
      <c r="AI836" s="16"/>
      <c r="AJ836" s="16"/>
      <c r="AK836" s="16"/>
      <c r="AL836" s="16"/>
      <c r="AM836" s="16"/>
      <c r="AN836" s="16"/>
      <c r="AO836" s="16"/>
      <c r="AP836" s="16">
        <v>30</v>
      </c>
      <c r="AQ836" s="16"/>
      <c r="AR836" s="16"/>
      <c r="AS836" s="16"/>
      <c r="AT836" s="16"/>
      <c r="AU836" s="16"/>
      <c r="AV836" s="16"/>
      <c r="AW836" s="16"/>
      <c r="AX836" s="16"/>
      <c r="AY836" s="16"/>
      <c r="AZ836" s="16">
        <v>15</v>
      </c>
      <c r="BA836" s="16"/>
      <c r="BB836" s="16"/>
      <c r="BC836" s="16"/>
      <c r="BD836" s="16"/>
      <c r="BE836" s="16"/>
      <c r="BF836" s="16"/>
      <c r="BG836" s="23">
        <v>480</v>
      </c>
      <c r="BH836" s="24">
        <v>8</v>
      </c>
      <c r="BI836" s="25">
        <v>3.6666666666666701</v>
      </c>
      <c r="BJ836" s="25">
        <v>45.8333333333333</v>
      </c>
      <c r="BK836" s="26">
        <v>70.4166666666667</v>
      </c>
      <c r="BL836" s="26">
        <v>72.189349112426001</v>
      </c>
      <c r="BM836" s="26">
        <v>23.2986111111111</v>
      </c>
      <c r="BN836" s="27">
        <v>0.5</v>
      </c>
      <c r="BO836" s="27">
        <v>490.90909090909099</v>
      </c>
      <c r="BP836" s="27">
        <v>3.8333333333333299</v>
      </c>
      <c r="BQ836" s="28">
        <v>250.90909090909099</v>
      </c>
      <c r="BR836" s="29"/>
      <c r="BS836" s="29"/>
      <c r="BT836" s="29"/>
      <c r="BU836" s="30"/>
      <c r="BV836" s="29"/>
      <c r="BW836" s="16">
        <f t="shared" si="224"/>
        <v>163</v>
      </c>
    </row>
    <row r="837" spans="1:75" x14ac:dyDescent="0.3">
      <c r="A837" s="14">
        <v>836</v>
      </c>
      <c r="B837" s="15">
        <v>46065</v>
      </c>
      <c r="C837" s="23" t="s">
        <v>40</v>
      </c>
      <c r="D837" s="17" t="s">
        <v>135</v>
      </c>
      <c r="E837" s="18" t="s">
        <v>80</v>
      </c>
      <c r="F837" s="18" t="s">
        <v>70</v>
      </c>
      <c r="G837" s="19" t="s">
        <v>128</v>
      </c>
      <c r="H837" s="19"/>
      <c r="I837" s="19"/>
      <c r="J837" s="20">
        <v>202101</v>
      </c>
      <c r="K837" s="21" t="e">
        <v>#N/A</v>
      </c>
      <c r="L837" s="20"/>
      <c r="M837" s="16" t="s">
        <v>141</v>
      </c>
      <c r="N837" s="16">
        <v>55</v>
      </c>
      <c r="O837" s="22">
        <v>65.454545454545496</v>
      </c>
      <c r="P837" s="16">
        <v>1</v>
      </c>
      <c r="Q837" s="16">
        <v>31</v>
      </c>
      <c r="R837" s="16">
        <v>6</v>
      </c>
      <c r="S837" s="16">
        <v>1</v>
      </c>
      <c r="T837" s="16"/>
      <c r="U837" s="23">
        <v>32</v>
      </c>
      <c r="V837" s="16">
        <v>60</v>
      </c>
      <c r="W837" s="16"/>
      <c r="X837" s="16">
        <v>75</v>
      </c>
      <c r="Y837" s="16"/>
      <c r="Z837" s="16"/>
      <c r="AA837" s="16"/>
      <c r="AB837" s="16"/>
      <c r="AC837" s="16"/>
      <c r="AD837" s="16"/>
      <c r="AE837" s="16"/>
      <c r="AF837" s="16"/>
      <c r="AG837" s="16"/>
      <c r="AH837" s="16"/>
      <c r="AI837" s="16"/>
      <c r="AJ837" s="16"/>
      <c r="AK837" s="16"/>
      <c r="AL837" s="16"/>
      <c r="AM837" s="16"/>
      <c r="AN837" s="16"/>
      <c r="AO837" s="16"/>
      <c r="AP837" s="16">
        <v>25</v>
      </c>
      <c r="AQ837" s="16"/>
      <c r="AR837" s="16"/>
      <c r="AS837" s="16"/>
      <c r="AT837" s="16"/>
      <c r="AU837" s="16"/>
      <c r="AV837" s="16"/>
      <c r="AW837" s="16"/>
      <c r="AX837" s="16"/>
      <c r="AY837" s="16"/>
      <c r="AZ837" s="16"/>
      <c r="BA837" s="16"/>
      <c r="BB837" s="16"/>
      <c r="BC837" s="16"/>
      <c r="BD837" s="16"/>
      <c r="BE837" s="16"/>
      <c r="BF837" s="16">
        <v>10</v>
      </c>
      <c r="BG837" s="23">
        <v>170</v>
      </c>
      <c r="BH837" s="24">
        <v>2.8333333333333299</v>
      </c>
      <c r="BI837" s="25">
        <v>1</v>
      </c>
      <c r="BJ837" s="25">
        <v>35.294117647058798</v>
      </c>
      <c r="BK837" s="26">
        <v>48.8888888888889</v>
      </c>
      <c r="BL837" s="26">
        <v>78.125</v>
      </c>
      <c r="BM837" s="26">
        <v>13.480392156862701</v>
      </c>
      <c r="BN837" s="27">
        <v>0.58333333333333304</v>
      </c>
      <c r="BO837" s="27">
        <v>147.272727272727</v>
      </c>
      <c r="BP837" s="27">
        <v>1.25</v>
      </c>
      <c r="BQ837" s="28">
        <v>81.818181818181799</v>
      </c>
      <c r="BR837" s="29"/>
      <c r="BS837" s="29"/>
      <c r="BT837" s="29"/>
      <c r="BU837" s="30"/>
      <c r="BV837" s="29"/>
      <c r="BW837" s="16">
        <f t="shared" si="224"/>
        <v>31</v>
      </c>
    </row>
    <row r="838" spans="1:75" x14ac:dyDescent="0.3">
      <c r="A838" s="14">
        <v>837</v>
      </c>
      <c r="B838" s="15">
        <v>46065</v>
      </c>
      <c r="C838" s="16" t="s">
        <v>40</v>
      </c>
      <c r="D838" s="17" t="s">
        <v>135</v>
      </c>
      <c r="E838" s="18" t="s">
        <v>80</v>
      </c>
      <c r="F838" s="18" t="s">
        <v>70</v>
      </c>
      <c r="G838" s="19" t="s">
        <v>128</v>
      </c>
      <c r="H838" s="19"/>
      <c r="I838" s="19"/>
      <c r="J838" s="20">
        <v>202101</v>
      </c>
      <c r="K838" s="56" t="e">
        <v>#N/A</v>
      </c>
      <c r="L838" s="20"/>
      <c r="M838" s="16" t="s">
        <v>141</v>
      </c>
      <c r="N838" s="16"/>
      <c r="O838" s="57" t="s">
        <v>139</v>
      </c>
      <c r="P838" s="16">
        <v>1</v>
      </c>
      <c r="Q838" s="16">
        <v>193</v>
      </c>
      <c r="R838" s="16">
        <v>5</v>
      </c>
      <c r="S838" s="16"/>
      <c r="T838" s="16">
        <v>1</v>
      </c>
      <c r="U838" s="16">
        <v>194</v>
      </c>
      <c r="V838" s="16">
        <v>190</v>
      </c>
      <c r="W838" s="16">
        <v>120</v>
      </c>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v>310</v>
      </c>
      <c r="BH838" s="24">
        <v>5.1666666666666696</v>
      </c>
      <c r="BI838" s="25">
        <v>3.1666666666666701</v>
      </c>
      <c r="BJ838" s="25">
        <v>61.290322580645203</v>
      </c>
      <c r="BK838" s="26">
        <v>0</v>
      </c>
      <c r="BL838" s="26">
        <v>96.9072164948454</v>
      </c>
      <c r="BM838" s="26">
        <v>0</v>
      </c>
      <c r="BN838" s="27">
        <v>2</v>
      </c>
      <c r="BO838" s="27">
        <v>0</v>
      </c>
      <c r="BP838" s="27">
        <v>0</v>
      </c>
      <c r="BQ838" s="28">
        <v>0</v>
      </c>
      <c r="BR838" s="29"/>
      <c r="BS838" s="29"/>
      <c r="BT838" s="29"/>
      <c r="BU838" s="30"/>
      <c r="BV838" s="29"/>
      <c r="BW838" s="16">
        <f t="shared" si="224"/>
        <v>193</v>
      </c>
    </row>
    <row r="839" spans="1:75" x14ac:dyDescent="0.3">
      <c r="A839" s="14">
        <v>838</v>
      </c>
      <c r="B839" s="15">
        <v>46065</v>
      </c>
      <c r="C839" s="23" t="s">
        <v>38</v>
      </c>
      <c r="D839" s="17" t="s">
        <v>135</v>
      </c>
      <c r="E839" s="18" t="s">
        <v>85</v>
      </c>
      <c r="F839" s="18" t="s">
        <v>70</v>
      </c>
      <c r="G839" s="19" t="s">
        <v>86</v>
      </c>
      <c r="H839" s="19"/>
      <c r="I839" s="19"/>
      <c r="J839" s="20">
        <v>208247</v>
      </c>
      <c r="K839" s="21" t="s">
        <v>159</v>
      </c>
      <c r="L839" s="20">
        <v>251221004</v>
      </c>
      <c r="M839" s="16" t="s">
        <v>141</v>
      </c>
      <c r="N839" s="16">
        <v>20</v>
      </c>
      <c r="O839" s="22">
        <v>180</v>
      </c>
      <c r="P839" s="16">
        <v>1</v>
      </c>
      <c r="Q839" s="16">
        <v>1143</v>
      </c>
      <c r="R839" s="16">
        <v>17</v>
      </c>
      <c r="S839" s="16">
        <v>4</v>
      </c>
      <c r="T839" s="16"/>
      <c r="U839" s="23">
        <v>1147</v>
      </c>
      <c r="V839" s="16">
        <v>425</v>
      </c>
      <c r="W839" s="16"/>
      <c r="X839" s="16"/>
      <c r="Y839" s="16"/>
      <c r="Z839" s="16"/>
      <c r="AA839" s="16"/>
      <c r="AB839" s="16"/>
      <c r="AC839" s="16"/>
      <c r="AD839" s="16"/>
      <c r="AE839" s="16"/>
      <c r="AF839" s="16"/>
      <c r="AG839" s="16"/>
      <c r="AH839" s="16"/>
      <c r="AI839" s="16"/>
      <c r="AJ839" s="16"/>
      <c r="AK839" s="16"/>
      <c r="AL839" s="16"/>
      <c r="AM839" s="16"/>
      <c r="AN839" s="16"/>
      <c r="AO839" s="16"/>
      <c r="AP839" s="16">
        <v>40</v>
      </c>
      <c r="AQ839" s="16"/>
      <c r="AR839" s="16"/>
      <c r="AS839" s="16"/>
      <c r="AT839" s="16"/>
      <c r="AU839" s="16"/>
      <c r="AV839" s="16"/>
      <c r="AW839" s="16"/>
      <c r="AX839" s="16"/>
      <c r="AY839" s="16"/>
      <c r="AZ839" s="16">
        <v>15</v>
      </c>
      <c r="BA839" s="16"/>
      <c r="BB839" s="16"/>
      <c r="BC839" s="16"/>
      <c r="BD839" s="16"/>
      <c r="BE839" s="16"/>
      <c r="BF839" s="16"/>
      <c r="BG839" s="23">
        <v>480</v>
      </c>
      <c r="BH839" s="24">
        <v>8</v>
      </c>
      <c r="BI839" s="25">
        <v>7.0833333333333304</v>
      </c>
      <c r="BJ839" s="25">
        <v>88.5416666666667</v>
      </c>
      <c r="BK839" s="26">
        <v>89.960784313725497</v>
      </c>
      <c r="BL839" s="26">
        <v>98.1691368788143</v>
      </c>
      <c r="BM839" s="26">
        <v>78.1944444444444</v>
      </c>
      <c r="BN839" s="27">
        <v>0.66666666666666696</v>
      </c>
      <c r="BO839" s="27">
        <v>1320</v>
      </c>
      <c r="BP839" s="27">
        <v>0.25</v>
      </c>
      <c r="BQ839" s="28">
        <v>45</v>
      </c>
      <c r="BR839" s="29"/>
      <c r="BS839" s="29"/>
      <c r="BT839" s="29"/>
      <c r="BU839" s="30"/>
      <c r="BV839" s="29"/>
      <c r="BW839" s="16">
        <f t="shared" si="224"/>
        <v>1143</v>
      </c>
    </row>
    <row r="840" spans="1:75" x14ac:dyDescent="0.3">
      <c r="A840" s="14">
        <v>839</v>
      </c>
      <c r="B840" s="15">
        <v>46065</v>
      </c>
      <c r="C840" s="23" t="s">
        <v>40</v>
      </c>
      <c r="D840" s="17" t="s">
        <v>135</v>
      </c>
      <c r="E840" s="18" t="s">
        <v>85</v>
      </c>
      <c r="F840" s="18" t="s">
        <v>70</v>
      </c>
      <c r="G840" s="19" t="s">
        <v>88</v>
      </c>
      <c r="H840" s="19"/>
      <c r="I840" s="19"/>
      <c r="J840" s="20">
        <v>208247</v>
      </c>
      <c r="K840" s="21" t="s">
        <v>159</v>
      </c>
      <c r="L840" s="20">
        <v>251221004</v>
      </c>
      <c r="M840" s="16" t="s">
        <v>141</v>
      </c>
      <c r="N840" s="16">
        <v>20</v>
      </c>
      <c r="O840" s="22">
        <v>180</v>
      </c>
      <c r="P840" s="16">
        <v>1</v>
      </c>
      <c r="Q840" s="16">
        <v>1230</v>
      </c>
      <c r="R840" s="16">
        <v>11</v>
      </c>
      <c r="S840" s="16"/>
      <c r="T840" s="16"/>
      <c r="U840" s="23">
        <v>1230</v>
      </c>
      <c r="V840" s="16">
        <v>460</v>
      </c>
      <c r="W840" s="16"/>
      <c r="X840" s="16"/>
      <c r="Y840" s="16"/>
      <c r="Z840" s="16"/>
      <c r="AA840" s="16"/>
      <c r="AB840" s="16"/>
      <c r="AC840" s="16"/>
      <c r="AD840" s="16"/>
      <c r="AE840" s="16"/>
      <c r="AF840" s="16"/>
      <c r="AG840" s="16"/>
      <c r="AH840" s="16"/>
      <c r="AI840" s="16"/>
      <c r="AJ840" s="16"/>
      <c r="AK840" s="16"/>
      <c r="AL840" s="16"/>
      <c r="AM840" s="16"/>
      <c r="AN840" s="16"/>
      <c r="AO840" s="16"/>
      <c r="AP840" s="16">
        <v>20</v>
      </c>
      <c r="AQ840" s="16"/>
      <c r="AR840" s="16"/>
      <c r="AS840" s="16"/>
      <c r="AT840" s="16"/>
      <c r="AU840" s="16"/>
      <c r="AV840" s="16"/>
      <c r="AW840" s="16"/>
      <c r="AX840" s="16"/>
      <c r="AY840" s="16"/>
      <c r="AZ840" s="16"/>
      <c r="BA840" s="16"/>
      <c r="BB840" s="16"/>
      <c r="BC840" s="16"/>
      <c r="BD840" s="16"/>
      <c r="BE840" s="16"/>
      <c r="BF840" s="16"/>
      <c r="BG840" s="23">
        <v>480</v>
      </c>
      <c r="BH840" s="24">
        <v>8</v>
      </c>
      <c r="BI840" s="25">
        <v>7.6666666666666696</v>
      </c>
      <c r="BJ840" s="25">
        <v>95.8333333333333</v>
      </c>
      <c r="BK840" s="26">
        <v>89.130434782608702</v>
      </c>
      <c r="BL840" s="26">
        <v>99.105691056910601</v>
      </c>
      <c r="BM840" s="26">
        <v>84.6527777777778</v>
      </c>
      <c r="BN840" s="27">
        <v>0.33333333333333298</v>
      </c>
      <c r="BO840" s="27">
        <v>1380</v>
      </c>
      <c r="BP840" s="27">
        <v>0</v>
      </c>
      <c r="BQ840" s="28">
        <v>0</v>
      </c>
      <c r="BR840" s="29"/>
      <c r="BS840" s="29"/>
      <c r="BT840" s="29"/>
      <c r="BU840" s="30"/>
      <c r="BV840" s="29"/>
      <c r="BW840" s="16">
        <f t="shared" si="224"/>
        <v>1230</v>
      </c>
    </row>
    <row r="841" spans="1:75" x14ac:dyDescent="0.3">
      <c r="A841" s="14">
        <v>840</v>
      </c>
      <c r="B841" s="15">
        <v>46065</v>
      </c>
      <c r="C841" s="23" t="s">
        <v>38</v>
      </c>
      <c r="D841" s="17" t="s">
        <v>135</v>
      </c>
      <c r="E841" s="18" t="s">
        <v>87</v>
      </c>
      <c r="F841" s="18" t="s">
        <v>75</v>
      </c>
      <c r="G841" s="19" t="s">
        <v>92</v>
      </c>
      <c r="H841" s="19" t="s">
        <v>124</v>
      </c>
      <c r="I841" s="19"/>
      <c r="J841" s="20">
        <v>104247</v>
      </c>
      <c r="K841" s="21" t="s">
        <v>154</v>
      </c>
      <c r="L841" s="20">
        <v>251221001</v>
      </c>
      <c r="M841" s="16" t="s">
        <v>138</v>
      </c>
      <c r="N841" s="16">
        <v>25</v>
      </c>
      <c r="O841" s="22">
        <v>144</v>
      </c>
      <c r="P841" s="16">
        <v>1</v>
      </c>
      <c r="Q841" s="16">
        <v>654</v>
      </c>
      <c r="R841" s="16">
        <v>57</v>
      </c>
      <c r="S841" s="16">
        <v>12</v>
      </c>
      <c r="T841" s="16">
        <v>31</v>
      </c>
      <c r="U841" s="23">
        <v>697</v>
      </c>
      <c r="V841" s="16">
        <v>380</v>
      </c>
      <c r="W841" s="16"/>
      <c r="X841" s="16"/>
      <c r="Y841" s="16"/>
      <c r="Z841" s="16">
        <v>10</v>
      </c>
      <c r="AA841" s="16"/>
      <c r="AB841" s="16"/>
      <c r="AC841" s="16">
        <v>15</v>
      </c>
      <c r="AD841" s="16"/>
      <c r="AE841" s="16">
        <v>5</v>
      </c>
      <c r="AF841" s="16"/>
      <c r="AG841" s="16"/>
      <c r="AH841" s="16"/>
      <c r="AI841" s="16"/>
      <c r="AJ841" s="16"/>
      <c r="AK841" s="16"/>
      <c r="AL841" s="16"/>
      <c r="AM841" s="16"/>
      <c r="AN841" s="16"/>
      <c r="AO841" s="16"/>
      <c r="AP841" s="16">
        <v>30</v>
      </c>
      <c r="AQ841" s="16"/>
      <c r="AR841" s="16"/>
      <c r="AS841" s="16"/>
      <c r="AT841" s="16"/>
      <c r="AU841" s="16"/>
      <c r="AV841" s="16"/>
      <c r="AW841" s="16"/>
      <c r="AX841" s="16"/>
      <c r="AY841" s="16"/>
      <c r="AZ841" s="16">
        <v>15</v>
      </c>
      <c r="BA841" s="16"/>
      <c r="BB841" s="16">
        <v>15</v>
      </c>
      <c r="BC841" s="16">
        <v>10</v>
      </c>
      <c r="BD841" s="16"/>
      <c r="BE841" s="16"/>
      <c r="BF841" s="16"/>
      <c r="BG841" s="23">
        <v>480</v>
      </c>
      <c r="BH841" s="24">
        <v>8</v>
      </c>
      <c r="BI841" s="25">
        <v>6.3333333333333304</v>
      </c>
      <c r="BJ841" s="25">
        <v>79.1666666666667</v>
      </c>
      <c r="BK841" s="26">
        <v>76.425438596491205</v>
      </c>
      <c r="BL841" s="26">
        <v>85.652797704447593</v>
      </c>
      <c r="BM841" s="26">
        <v>51.8229166666667</v>
      </c>
      <c r="BN841" s="27">
        <v>0.5</v>
      </c>
      <c r="BO841" s="27">
        <v>1080</v>
      </c>
      <c r="BP841" s="27">
        <v>1.1666666666666701</v>
      </c>
      <c r="BQ841" s="28">
        <v>168</v>
      </c>
      <c r="BR841" s="29"/>
      <c r="BS841" s="29"/>
      <c r="BT841" s="29"/>
      <c r="BU841" s="30"/>
      <c r="BV841" s="29"/>
      <c r="BW841" s="16">
        <f t="shared" si="224"/>
        <v>654</v>
      </c>
    </row>
    <row r="842" spans="1:75" x14ac:dyDescent="0.3">
      <c r="A842" s="14">
        <v>841</v>
      </c>
      <c r="B842" s="15">
        <v>46065</v>
      </c>
      <c r="C842" s="23" t="s">
        <v>40</v>
      </c>
      <c r="D842" s="17" t="s">
        <v>135</v>
      </c>
      <c r="E842" s="18" t="s">
        <v>87</v>
      </c>
      <c r="F842" s="18" t="s">
        <v>75</v>
      </c>
      <c r="G842" s="19" t="s">
        <v>64</v>
      </c>
      <c r="H842" s="19"/>
      <c r="I842" s="19"/>
      <c r="J842" s="20">
        <v>104247</v>
      </c>
      <c r="K842" s="21" t="s">
        <v>154</v>
      </c>
      <c r="L842" s="20">
        <v>251221001</v>
      </c>
      <c r="M842" s="16" t="s">
        <v>138</v>
      </c>
      <c r="N842" s="16">
        <v>25</v>
      </c>
      <c r="O842" s="22">
        <v>144</v>
      </c>
      <c r="P842" s="16">
        <v>1</v>
      </c>
      <c r="Q842" s="16">
        <v>673</v>
      </c>
      <c r="R842" s="16">
        <v>44</v>
      </c>
      <c r="S842" s="16"/>
      <c r="T842" s="16"/>
      <c r="U842" s="23">
        <v>673</v>
      </c>
      <c r="V842" s="16">
        <v>380</v>
      </c>
      <c r="W842" s="16"/>
      <c r="X842" s="16">
        <v>25</v>
      </c>
      <c r="Y842" s="16"/>
      <c r="Z842" s="16"/>
      <c r="AA842" s="16"/>
      <c r="AB842" s="16">
        <v>10</v>
      </c>
      <c r="AC842" s="16">
        <v>45</v>
      </c>
      <c r="AD842" s="16"/>
      <c r="AE842" s="16"/>
      <c r="AF842" s="16"/>
      <c r="AG842" s="16"/>
      <c r="AH842" s="16"/>
      <c r="AI842" s="16"/>
      <c r="AJ842" s="16"/>
      <c r="AK842" s="16"/>
      <c r="AL842" s="16"/>
      <c r="AM842" s="16"/>
      <c r="AN842" s="16"/>
      <c r="AO842" s="16"/>
      <c r="AP842" s="16">
        <v>20</v>
      </c>
      <c r="AQ842" s="16"/>
      <c r="AR842" s="16"/>
      <c r="AS842" s="16"/>
      <c r="AT842" s="16"/>
      <c r="AU842" s="16"/>
      <c r="AV842" s="16"/>
      <c r="AW842" s="16"/>
      <c r="AX842" s="16"/>
      <c r="AY842" s="16"/>
      <c r="AZ842" s="16"/>
      <c r="BA842" s="16"/>
      <c r="BB842" s="16"/>
      <c r="BC842" s="16"/>
      <c r="BD842" s="16"/>
      <c r="BE842" s="16"/>
      <c r="BF842" s="16"/>
      <c r="BG842" s="23">
        <v>480</v>
      </c>
      <c r="BH842" s="24">
        <v>8</v>
      </c>
      <c r="BI842" s="25">
        <v>6.3333333333333304</v>
      </c>
      <c r="BJ842" s="25">
        <v>79.1666666666667</v>
      </c>
      <c r="BK842" s="26">
        <v>73.793859649122794</v>
      </c>
      <c r="BL842" s="26">
        <v>93.4621099554235</v>
      </c>
      <c r="BM842" s="26">
        <v>54.6006944444444</v>
      </c>
      <c r="BN842" s="27">
        <v>0.33333333333333298</v>
      </c>
      <c r="BO842" s="27">
        <v>1104</v>
      </c>
      <c r="BP842" s="27">
        <v>1.3333333333333299</v>
      </c>
      <c r="BQ842" s="28">
        <v>192</v>
      </c>
      <c r="BR842" s="29"/>
      <c r="BS842" s="29"/>
      <c r="BT842" s="29"/>
      <c r="BU842" s="30"/>
      <c r="BV842" s="29"/>
      <c r="BW842" s="16">
        <f t="shared" si="224"/>
        <v>673</v>
      </c>
    </row>
    <row r="843" spans="1:75" x14ac:dyDescent="0.3">
      <c r="A843" s="14">
        <v>842</v>
      </c>
      <c r="B843" s="15">
        <v>46065</v>
      </c>
      <c r="C843" s="23" t="s">
        <v>38</v>
      </c>
      <c r="D843" s="17" t="s">
        <v>135</v>
      </c>
      <c r="E843" s="18" t="s">
        <v>90</v>
      </c>
      <c r="F843" s="18" t="s">
        <v>70</v>
      </c>
      <c r="G843" s="19" t="s">
        <v>68</v>
      </c>
      <c r="H843" s="19"/>
      <c r="I843" s="19"/>
      <c r="J843" s="20">
        <v>200497.11</v>
      </c>
      <c r="K843" s="21" t="s">
        <v>148</v>
      </c>
      <c r="L843" s="20">
        <v>260129020</v>
      </c>
      <c r="M843" s="16" t="s">
        <v>141</v>
      </c>
      <c r="N843" s="16">
        <v>30</v>
      </c>
      <c r="O843" s="22">
        <v>120</v>
      </c>
      <c r="P843" s="16">
        <v>1</v>
      </c>
      <c r="Q843" s="16">
        <v>828</v>
      </c>
      <c r="R843" s="16"/>
      <c r="S843" s="16">
        <v>10</v>
      </c>
      <c r="T843" s="16"/>
      <c r="U843" s="23">
        <v>838</v>
      </c>
      <c r="V843" s="16">
        <v>450</v>
      </c>
      <c r="W843" s="16"/>
      <c r="X843" s="16"/>
      <c r="Y843" s="16"/>
      <c r="Z843" s="16"/>
      <c r="AA843" s="16"/>
      <c r="AB843" s="16"/>
      <c r="AC843" s="16"/>
      <c r="AD843" s="16"/>
      <c r="AE843" s="16"/>
      <c r="AF843" s="16"/>
      <c r="AG843" s="16"/>
      <c r="AH843" s="16"/>
      <c r="AI843" s="16"/>
      <c r="AJ843" s="16"/>
      <c r="AK843" s="16"/>
      <c r="AL843" s="16"/>
      <c r="AM843" s="16"/>
      <c r="AN843" s="16"/>
      <c r="AO843" s="16"/>
      <c r="AP843" s="16">
        <v>10</v>
      </c>
      <c r="AQ843" s="16"/>
      <c r="AR843" s="16"/>
      <c r="AS843" s="16"/>
      <c r="AT843" s="16"/>
      <c r="AU843" s="16"/>
      <c r="AV843" s="16"/>
      <c r="AW843" s="16"/>
      <c r="AX843" s="16"/>
      <c r="AY843" s="16"/>
      <c r="AZ843" s="16">
        <v>15</v>
      </c>
      <c r="BA843" s="16"/>
      <c r="BB843" s="16"/>
      <c r="BC843" s="16"/>
      <c r="BD843" s="16"/>
      <c r="BE843" s="16">
        <v>5</v>
      </c>
      <c r="BF843" s="16"/>
      <c r="BG843" s="23">
        <v>480</v>
      </c>
      <c r="BH843" s="24">
        <v>8</v>
      </c>
      <c r="BI843" s="25">
        <v>7.5</v>
      </c>
      <c r="BJ843" s="25">
        <v>93.75</v>
      </c>
      <c r="BK843" s="26">
        <v>93.1111111111111</v>
      </c>
      <c r="BL843" s="26">
        <v>98.806682577565596</v>
      </c>
      <c r="BM843" s="26">
        <v>86.25</v>
      </c>
      <c r="BN843" s="27">
        <v>0.25</v>
      </c>
      <c r="BO843" s="27">
        <v>930</v>
      </c>
      <c r="BP843" s="27">
        <v>0.25</v>
      </c>
      <c r="BQ843" s="28">
        <v>30</v>
      </c>
      <c r="BR843" s="29"/>
      <c r="BS843" s="29"/>
      <c r="BT843" s="29"/>
      <c r="BU843" s="30"/>
      <c r="BV843" s="29"/>
      <c r="BW843" s="16">
        <f t="shared" si="224"/>
        <v>828</v>
      </c>
    </row>
    <row r="844" spans="1:75" x14ac:dyDescent="0.3">
      <c r="A844" s="14">
        <v>843</v>
      </c>
      <c r="B844" s="15">
        <v>46065</v>
      </c>
      <c r="C844" s="23" t="s">
        <v>40</v>
      </c>
      <c r="D844" s="17" t="s">
        <v>135</v>
      </c>
      <c r="E844" s="18" t="s">
        <v>90</v>
      </c>
      <c r="F844" s="18" t="s">
        <v>70</v>
      </c>
      <c r="G844" s="19" t="s">
        <v>71</v>
      </c>
      <c r="H844" s="19"/>
      <c r="I844" s="19"/>
      <c r="J844" s="20">
        <v>200497.11</v>
      </c>
      <c r="K844" s="21" t="s">
        <v>148</v>
      </c>
      <c r="L844" s="20">
        <v>260129020</v>
      </c>
      <c r="M844" s="16" t="s">
        <v>141</v>
      </c>
      <c r="N844" s="16">
        <v>30</v>
      </c>
      <c r="O844" s="22">
        <v>120</v>
      </c>
      <c r="P844" s="16">
        <v>1</v>
      </c>
      <c r="Q844" s="16">
        <v>884</v>
      </c>
      <c r="R844" s="16">
        <v>1</v>
      </c>
      <c r="S844" s="16"/>
      <c r="T844" s="16"/>
      <c r="U844" s="23">
        <v>884</v>
      </c>
      <c r="V844" s="16">
        <v>470</v>
      </c>
      <c r="W844" s="16"/>
      <c r="X844" s="16"/>
      <c r="Y844" s="16"/>
      <c r="Z844" s="16"/>
      <c r="AA844" s="16"/>
      <c r="AB844" s="16"/>
      <c r="AC844" s="16"/>
      <c r="AD844" s="16"/>
      <c r="AE844" s="16"/>
      <c r="AF844" s="16"/>
      <c r="AG844" s="16"/>
      <c r="AH844" s="16"/>
      <c r="AI844" s="16"/>
      <c r="AJ844" s="16"/>
      <c r="AK844" s="16"/>
      <c r="AL844" s="16"/>
      <c r="AM844" s="16"/>
      <c r="AN844" s="16"/>
      <c r="AO844" s="16"/>
      <c r="AP844" s="16">
        <v>10</v>
      </c>
      <c r="AQ844" s="16"/>
      <c r="AR844" s="16"/>
      <c r="AS844" s="16"/>
      <c r="AT844" s="16"/>
      <c r="AU844" s="16"/>
      <c r="AV844" s="16"/>
      <c r="AW844" s="16"/>
      <c r="AX844" s="16"/>
      <c r="AY844" s="16"/>
      <c r="AZ844" s="16"/>
      <c r="BA844" s="16"/>
      <c r="BB844" s="16"/>
      <c r="BC844" s="16"/>
      <c r="BD844" s="16"/>
      <c r="BE844" s="16"/>
      <c r="BF844" s="16"/>
      <c r="BG844" s="23">
        <v>480</v>
      </c>
      <c r="BH844" s="24">
        <v>8</v>
      </c>
      <c r="BI844" s="25">
        <v>7.8333333333333304</v>
      </c>
      <c r="BJ844" s="25">
        <v>97.9166666666667</v>
      </c>
      <c r="BK844" s="26">
        <v>94.042553191489404</v>
      </c>
      <c r="BL844" s="26">
        <v>99.886877828054295</v>
      </c>
      <c r="BM844" s="26">
        <v>91.9791666666667</v>
      </c>
      <c r="BN844" s="27">
        <v>0.16666666666666699</v>
      </c>
      <c r="BO844" s="27">
        <v>940</v>
      </c>
      <c r="BP844" s="27">
        <v>0</v>
      </c>
      <c r="BQ844" s="28">
        <v>0</v>
      </c>
      <c r="BR844" s="29"/>
      <c r="BS844" s="29"/>
      <c r="BT844" s="29"/>
      <c r="BU844" s="30"/>
      <c r="BV844" s="29"/>
      <c r="BW844" s="16">
        <f t="shared" si="224"/>
        <v>884</v>
      </c>
    </row>
    <row r="845" spans="1:75" x14ac:dyDescent="0.3">
      <c r="A845" s="14">
        <v>844</v>
      </c>
      <c r="B845" s="15">
        <v>46065</v>
      </c>
      <c r="C845" s="23" t="s">
        <v>38</v>
      </c>
      <c r="D845" s="17" t="s">
        <v>135</v>
      </c>
      <c r="E845" s="18" t="s">
        <v>93</v>
      </c>
      <c r="F845" s="18"/>
      <c r="G845" s="19"/>
      <c r="H845" s="19"/>
      <c r="I845" s="19"/>
      <c r="J845" s="20"/>
      <c r="K845" s="21" t="e">
        <v>#N/A</v>
      </c>
      <c r="L845" s="20"/>
      <c r="M845" s="16" t="s">
        <v>138</v>
      </c>
      <c r="N845" s="16"/>
      <c r="O845" s="22" t="s">
        <v>139</v>
      </c>
      <c r="P845" s="16"/>
      <c r="Q845" s="16"/>
      <c r="R845" s="16"/>
      <c r="S845" s="16"/>
      <c r="T845" s="16"/>
      <c r="U845" s="23">
        <v>0</v>
      </c>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v>480</v>
      </c>
      <c r="AX845" s="16"/>
      <c r="AY845" s="16"/>
      <c r="AZ845" s="16"/>
      <c r="BA845" s="16"/>
      <c r="BB845" s="16"/>
      <c r="BC845" s="16"/>
      <c r="BD845" s="16"/>
      <c r="BE845" s="16"/>
      <c r="BF845" s="16"/>
      <c r="BG845" s="23">
        <v>480</v>
      </c>
      <c r="BH845" s="24">
        <v>8</v>
      </c>
      <c r="BI845" s="25">
        <v>0</v>
      </c>
      <c r="BJ845" s="25">
        <v>0</v>
      </c>
      <c r="BK845" s="26">
        <v>0</v>
      </c>
      <c r="BL845" s="26">
        <v>0</v>
      </c>
      <c r="BM845" s="26">
        <v>0</v>
      </c>
      <c r="BN845" s="27">
        <v>0</v>
      </c>
      <c r="BO845" s="27">
        <v>0</v>
      </c>
      <c r="BP845" s="27">
        <v>8</v>
      </c>
      <c r="BQ845" s="28">
        <v>0</v>
      </c>
      <c r="BR845" s="29"/>
      <c r="BS845" s="29"/>
      <c r="BT845" s="29"/>
      <c r="BU845" s="30"/>
      <c r="BV845" s="29"/>
      <c r="BW845" s="16">
        <f t="shared" si="224"/>
        <v>0</v>
      </c>
    </row>
    <row r="846" spans="1:75" x14ac:dyDescent="0.3">
      <c r="A846" s="14">
        <v>845</v>
      </c>
      <c r="B846" s="15">
        <v>46065</v>
      </c>
      <c r="C846" s="23" t="s">
        <v>40</v>
      </c>
      <c r="D846" s="17" t="s">
        <v>135</v>
      </c>
      <c r="E846" s="18" t="s">
        <v>93</v>
      </c>
      <c r="F846" s="18"/>
      <c r="G846" s="19"/>
      <c r="H846" s="19"/>
      <c r="I846" s="19"/>
      <c r="J846" s="20"/>
      <c r="K846" s="21" t="e">
        <v>#N/A</v>
      </c>
      <c r="L846" s="20"/>
      <c r="M846" s="16" t="s">
        <v>138</v>
      </c>
      <c r="N846" s="16"/>
      <c r="O846" s="22" t="s">
        <v>139</v>
      </c>
      <c r="P846" s="16"/>
      <c r="Q846" s="16"/>
      <c r="R846" s="16"/>
      <c r="S846" s="16"/>
      <c r="T846" s="16"/>
      <c r="U846" s="23">
        <v>0</v>
      </c>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v>480</v>
      </c>
      <c r="AS846" s="16"/>
      <c r="AT846" s="16"/>
      <c r="AU846" s="16"/>
      <c r="AV846" s="16"/>
      <c r="AW846" s="16"/>
      <c r="AX846" s="16"/>
      <c r="AY846" s="16"/>
      <c r="AZ846" s="16"/>
      <c r="BA846" s="16"/>
      <c r="BB846" s="16"/>
      <c r="BC846" s="16"/>
      <c r="BD846" s="16"/>
      <c r="BE846" s="16"/>
      <c r="BF846" s="16"/>
      <c r="BG846" s="23">
        <v>480</v>
      </c>
      <c r="BH846" s="24">
        <v>8</v>
      </c>
      <c r="BI846" s="25">
        <v>0</v>
      </c>
      <c r="BJ846" s="25">
        <v>0</v>
      </c>
      <c r="BK846" s="26">
        <v>0</v>
      </c>
      <c r="BL846" s="26">
        <v>0</v>
      </c>
      <c r="BM846" s="26">
        <v>0</v>
      </c>
      <c r="BN846" s="27">
        <v>0</v>
      </c>
      <c r="BO846" s="27">
        <v>0</v>
      </c>
      <c r="BP846" s="27">
        <v>8</v>
      </c>
      <c r="BQ846" s="28">
        <v>0</v>
      </c>
      <c r="BR846" s="29"/>
      <c r="BS846" s="29"/>
      <c r="BT846" s="29"/>
      <c r="BU846" s="30"/>
      <c r="BV846" s="29"/>
      <c r="BW846" s="16">
        <f t="shared" si="224"/>
        <v>0</v>
      </c>
    </row>
    <row r="847" spans="1:75" x14ac:dyDescent="0.3">
      <c r="A847" s="14">
        <v>846</v>
      </c>
      <c r="B847" s="15">
        <v>46065</v>
      </c>
      <c r="C847" s="23" t="s">
        <v>38</v>
      </c>
      <c r="D847" s="17" t="s">
        <v>135</v>
      </c>
      <c r="E847" s="18" t="s">
        <v>94</v>
      </c>
      <c r="F847" s="18" t="s">
        <v>70</v>
      </c>
      <c r="G847" s="19" t="s">
        <v>96</v>
      </c>
      <c r="H847" s="19"/>
      <c r="I847" s="19"/>
      <c r="J847" s="20">
        <v>208448</v>
      </c>
      <c r="K847" s="21" t="s">
        <v>160</v>
      </c>
      <c r="L847" s="20">
        <v>251223010</v>
      </c>
      <c r="M847" s="16" t="s">
        <v>141</v>
      </c>
      <c r="N847" s="16">
        <v>30</v>
      </c>
      <c r="O847" s="22">
        <v>120</v>
      </c>
      <c r="P847" s="16">
        <v>1</v>
      </c>
      <c r="Q847" s="16">
        <v>671</v>
      </c>
      <c r="R847" s="16">
        <v>40</v>
      </c>
      <c r="S847" s="16">
        <v>25</v>
      </c>
      <c r="T847" s="16">
        <v>4</v>
      </c>
      <c r="U847" s="23">
        <v>700</v>
      </c>
      <c r="V847" s="16">
        <v>430</v>
      </c>
      <c r="W847" s="16"/>
      <c r="X847" s="16"/>
      <c r="Y847" s="16"/>
      <c r="Z847" s="16"/>
      <c r="AA847" s="16"/>
      <c r="AB847" s="16"/>
      <c r="AC847" s="16"/>
      <c r="AD847" s="16"/>
      <c r="AE847" s="16">
        <v>5</v>
      </c>
      <c r="AF847" s="16"/>
      <c r="AG847" s="16"/>
      <c r="AH847" s="16"/>
      <c r="AI847" s="16"/>
      <c r="AJ847" s="16"/>
      <c r="AK847" s="16"/>
      <c r="AL847" s="16"/>
      <c r="AM847" s="16"/>
      <c r="AN847" s="16"/>
      <c r="AO847" s="16"/>
      <c r="AP847" s="16">
        <v>20</v>
      </c>
      <c r="AQ847" s="16"/>
      <c r="AR847" s="16"/>
      <c r="AS847" s="16"/>
      <c r="AT847" s="16"/>
      <c r="AU847" s="16"/>
      <c r="AV847" s="16"/>
      <c r="AW847" s="16"/>
      <c r="AX847" s="16"/>
      <c r="AY847" s="16"/>
      <c r="AZ847" s="16">
        <v>10</v>
      </c>
      <c r="BA847" s="16"/>
      <c r="BB847" s="16"/>
      <c r="BC847" s="16">
        <v>10</v>
      </c>
      <c r="BD847" s="16"/>
      <c r="BE847" s="16">
        <v>5</v>
      </c>
      <c r="BF847" s="16"/>
      <c r="BG847" s="23">
        <v>480</v>
      </c>
      <c r="BH847" s="24">
        <v>8</v>
      </c>
      <c r="BI847" s="25">
        <v>7.1666666666666696</v>
      </c>
      <c r="BJ847" s="25">
        <v>89.5833333333333</v>
      </c>
      <c r="BK847" s="26">
        <v>81.395348837209298</v>
      </c>
      <c r="BL847" s="26">
        <v>90.142857142857196</v>
      </c>
      <c r="BM847" s="26">
        <v>65.7291666666667</v>
      </c>
      <c r="BN847" s="27">
        <v>0.41666666666666702</v>
      </c>
      <c r="BO847" s="27">
        <v>910</v>
      </c>
      <c r="BP847" s="27">
        <v>0.41666666666666702</v>
      </c>
      <c r="BQ847" s="28">
        <v>50</v>
      </c>
      <c r="BR847" s="29"/>
      <c r="BS847" s="29"/>
      <c r="BT847" s="29"/>
      <c r="BU847" s="30"/>
      <c r="BV847" s="29"/>
      <c r="BW847" s="16">
        <f t="shared" si="224"/>
        <v>671</v>
      </c>
    </row>
    <row r="848" spans="1:75" x14ac:dyDescent="0.3">
      <c r="A848" s="14">
        <v>847</v>
      </c>
      <c r="B848" s="15">
        <v>46065</v>
      </c>
      <c r="C848" s="23" t="s">
        <v>40</v>
      </c>
      <c r="D848" s="17" t="s">
        <v>135</v>
      </c>
      <c r="E848" s="18" t="s">
        <v>94</v>
      </c>
      <c r="F848" s="18" t="s">
        <v>70</v>
      </c>
      <c r="G848" s="19" t="s">
        <v>76</v>
      </c>
      <c r="H848" s="19"/>
      <c r="I848" s="19"/>
      <c r="J848" s="20">
        <v>208448</v>
      </c>
      <c r="K848" s="21" t="s">
        <v>160</v>
      </c>
      <c r="L848" s="20">
        <v>251223010</v>
      </c>
      <c r="M848" s="16" t="s">
        <v>141</v>
      </c>
      <c r="N848" s="16">
        <v>30</v>
      </c>
      <c r="O848" s="22">
        <v>120</v>
      </c>
      <c r="P848" s="16">
        <v>1</v>
      </c>
      <c r="Q848" s="16">
        <v>585</v>
      </c>
      <c r="R848" s="16">
        <v>18</v>
      </c>
      <c r="S848" s="16">
        <v>10</v>
      </c>
      <c r="T848" s="16"/>
      <c r="U848" s="23">
        <v>595</v>
      </c>
      <c r="V848" s="16">
        <v>325</v>
      </c>
      <c r="W848" s="16"/>
      <c r="X848" s="16"/>
      <c r="Y848" s="16"/>
      <c r="Z848" s="16"/>
      <c r="AA848" s="16"/>
      <c r="AB848" s="16"/>
      <c r="AC848" s="16"/>
      <c r="AD848" s="16"/>
      <c r="AE848" s="16"/>
      <c r="AF848" s="16">
        <v>10</v>
      </c>
      <c r="AG848" s="16"/>
      <c r="AH848" s="16"/>
      <c r="AI848" s="16"/>
      <c r="AJ848" s="16"/>
      <c r="AK848" s="16"/>
      <c r="AL848" s="16"/>
      <c r="AM848" s="16"/>
      <c r="AN848" s="16"/>
      <c r="AO848" s="16"/>
      <c r="AP848" s="16">
        <v>20</v>
      </c>
      <c r="AQ848" s="16"/>
      <c r="AR848" s="16"/>
      <c r="AS848" s="16"/>
      <c r="AT848" s="16"/>
      <c r="AU848" s="16"/>
      <c r="AV848" s="16"/>
      <c r="AW848" s="16">
        <v>90</v>
      </c>
      <c r="AX848" s="16"/>
      <c r="AY848" s="16"/>
      <c r="AZ848" s="16"/>
      <c r="BA848" s="16"/>
      <c r="BB848" s="16"/>
      <c r="BC848" s="16">
        <v>10</v>
      </c>
      <c r="BD848" s="16"/>
      <c r="BE848" s="16">
        <v>15</v>
      </c>
      <c r="BF848" s="16"/>
      <c r="BG848" s="23">
        <v>470</v>
      </c>
      <c r="BH848" s="24">
        <v>7.8333333333333304</v>
      </c>
      <c r="BI848" s="25">
        <v>5.4166666666666696</v>
      </c>
      <c r="BJ848" s="25">
        <v>69.148936170212806</v>
      </c>
      <c r="BK848" s="26">
        <v>91.538461538461604</v>
      </c>
      <c r="BL848" s="26">
        <v>95.294117647058798</v>
      </c>
      <c r="BM848" s="26">
        <v>60.319148936170201</v>
      </c>
      <c r="BN848" s="27">
        <v>0.58333333333333304</v>
      </c>
      <c r="BO848" s="27">
        <v>870</v>
      </c>
      <c r="BP848" s="27">
        <v>1.8333333333333299</v>
      </c>
      <c r="BQ848" s="28">
        <v>220</v>
      </c>
      <c r="BR848" s="29"/>
      <c r="BS848" s="29"/>
      <c r="BT848" s="29"/>
      <c r="BU848" s="30"/>
      <c r="BV848" s="29"/>
      <c r="BW848" s="16">
        <f t="shared" si="224"/>
        <v>585</v>
      </c>
    </row>
    <row r="849" spans="1:75" x14ac:dyDescent="0.3">
      <c r="A849" s="14">
        <v>848</v>
      </c>
      <c r="B849" s="15">
        <v>46065</v>
      </c>
      <c r="C849" s="23" t="s">
        <v>38</v>
      </c>
      <c r="D849" s="17" t="s">
        <v>135</v>
      </c>
      <c r="E849" s="18" t="s">
        <v>97</v>
      </c>
      <c r="F849" s="18" t="s">
        <v>70</v>
      </c>
      <c r="G849" s="19" t="s">
        <v>98</v>
      </c>
      <c r="H849" s="19"/>
      <c r="I849" s="19"/>
      <c r="J849" s="20">
        <v>208281</v>
      </c>
      <c r="K849" s="21" t="s">
        <v>161</v>
      </c>
      <c r="L849" s="20">
        <v>251230010</v>
      </c>
      <c r="M849" s="16" t="s">
        <v>141</v>
      </c>
      <c r="N849" s="16">
        <v>90</v>
      </c>
      <c r="O849" s="22">
        <v>40</v>
      </c>
      <c r="P849" s="16">
        <v>1</v>
      </c>
      <c r="Q849" s="16">
        <v>123</v>
      </c>
      <c r="R849" s="16">
        <v>19</v>
      </c>
      <c r="S849" s="16"/>
      <c r="T849" s="16"/>
      <c r="U849" s="23">
        <v>123</v>
      </c>
      <c r="V849" s="16">
        <v>280</v>
      </c>
      <c r="W849" s="16"/>
      <c r="X849" s="16"/>
      <c r="Y849" s="16"/>
      <c r="Z849" s="16"/>
      <c r="AA849" s="16">
        <v>90</v>
      </c>
      <c r="AB849" s="16"/>
      <c r="AC849" s="16"/>
      <c r="AD849" s="16"/>
      <c r="AE849" s="16"/>
      <c r="AF849" s="16"/>
      <c r="AG849" s="16"/>
      <c r="AH849" s="16"/>
      <c r="AI849" s="16"/>
      <c r="AJ849" s="16"/>
      <c r="AK849" s="16"/>
      <c r="AL849" s="16"/>
      <c r="AM849" s="16"/>
      <c r="AN849" s="16"/>
      <c r="AO849" s="16"/>
      <c r="AP849" s="16">
        <v>30</v>
      </c>
      <c r="AQ849" s="16"/>
      <c r="AR849" s="16"/>
      <c r="AS849" s="16"/>
      <c r="AT849" s="16"/>
      <c r="AU849" s="16"/>
      <c r="AV849" s="16"/>
      <c r="AW849" s="16"/>
      <c r="AX849" s="16">
        <v>65</v>
      </c>
      <c r="AY849" s="16"/>
      <c r="AZ849" s="16">
        <v>15</v>
      </c>
      <c r="BA849" s="16"/>
      <c r="BB849" s="16"/>
      <c r="BC849" s="16"/>
      <c r="BD849" s="16"/>
      <c r="BE849" s="16"/>
      <c r="BF849" s="16"/>
      <c r="BG849" s="23">
        <v>480</v>
      </c>
      <c r="BH849" s="24">
        <v>8</v>
      </c>
      <c r="BI849" s="25">
        <v>4.6666666666666696</v>
      </c>
      <c r="BJ849" s="25">
        <v>58.3333333333333</v>
      </c>
      <c r="BK849" s="26">
        <v>65.892857142857196</v>
      </c>
      <c r="BL849" s="26">
        <v>84.552845528455293</v>
      </c>
      <c r="BM849" s="26">
        <v>32.5</v>
      </c>
      <c r="BN849" s="27">
        <v>0.5</v>
      </c>
      <c r="BO849" s="27">
        <v>300</v>
      </c>
      <c r="BP849" s="27">
        <v>2.8333333333333299</v>
      </c>
      <c r="BQ849" s="28">
        <v>113.333333333333</v>
      </c>
      <c r="BR849" s="29"/>
      <c r="BS849" s="29"/>
      <c r="BT849" s="29"/>
      <c r="BU849" s="30"/>
      <c r="BV849" s="29"/>
      <c r="BW849" s="16">
        <f t="shared" si="224"/>
        <v>123</v>
      </c>
    </row>
    <row r="850" spans="1:75" x14ac:dyDescent="0.3">
      <c r="A850" s="14">
        <v>849</v>
      </c>
      <c r="B850" s="15">
        <v>46065</v>
      </c>
      <c r="C850" s="23" t="s">
        <v>40</v>
      </c>
      <c r="D850" s="17" t="s">
        <v>135</v>
      </c>
      <c r="E850" s="18" t="s">
        <v>97</v>
      </c>
      <c r="F850" s="18" t="s">
        <v>70</v>
      </c>
      <c r="G850" s="19" t="s">
        <v>98</v>
      </c>
      <c r="H850" s="19"/>
      <c r="I850" s="19"/>
      <c r="J850" s="20">
        <v>208281</v>
      </c>
      <c r="K850" s="21" t="s">
        <v>161</v>
      </c>
      <c r="L850" s="20">
        <v>251230010</v>
      </c>
      <c r="M850" s="16" t="s">
        <v>141</v>
      </c>
      <c r="N850" s="16">
        <v>90</v>
      </c>
      <c r="O850" s="22">
        <v>40</v>
      </c>
      <c r="P850" s="16">
        <v>1</v>
      </c>
      <c r="Q850" s="16">
        <v>96</v>
      </c>
      <c r="R850" s="16">
        <v>8</v>
      </c>
      <c r="S850" s="16"/>
      <c r="T850" s="16"/>
      <c r="U850" s="23">
        <v>96</v>
      </c>
      <c r="V850" s="16">
        <v>180</v>
      </c>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v>300</v>
      </c>
      <c r="AS850" s="16"/>
      <c r="AT850" s="16"/>
      <c r="AU850" s="16"/>
      <c r="AV850" s="16"/>
      <c r="AW850" s="16"/>
      <c r="AX850" s="16"/>
      <c r="AY850" s="16"/>
      <c r="AZ850" s="16"/>
      <c r="BA850" s="16"/>
      <c r="BB850" s="16"/>
      <c r="BC850" s="16"/>
      <c r="BD850" s="16"/>
      <c r="BE850" s="16"/>
      <c r="BF850" s="16"/>
      <c r="BG850" s="23">
        <v>480</v>
      </c>
      <c r="BH850" s="24">
        <v>8</v>
      </c>
      <c r="BI850" s="25">
        <v>3</v>
      </c>
      <c r="BJ850" s="25">
        <v>37.5</v>
      </c>
      <c r="BK850" s="26">
        <v>80</v>
      </c>
      <c r="BL850" s="26">
        <v>91.6666666666667</v>
      </c>
      <c r="BM850" s="26">
        <v>27.5</v>
      </c>
      <c r="BN850" s="27">
        <v>0</v>
      </c>
      <c r="BO850" s="27">
        <v>320</v>
      </c>
      <c r="BP850" s="27">
        <v>5</v>
      </c>
      <c r="BQ850" s="28">
        <v>200</v>
      </c>
      <c r="BR850" s="29"/>
      <c r="BS850" s="29"/>
      <c r="BT850" s="29"/>
      <c r="BU850" s="30"/>
      <c r="BV850" s="29"/>
      <c r="BW850" s="16">
        <f t="shared" si="224"/>
        <v>96</v>
      </c>
    </row>
    <row r="851" spans="1:75" x14ac:dyDescent="0.3">
      <c r="A851" s="14">
        <v>850</v>
      </c>
      <c r="B851" s="15">
        <v>46065</v>
      </c>
      <c r="C851" s="23" t="s">
        <v>38</v>
      </c>
      <c r="D851" s="17" t="s">
        <v>135</v>
      </c>
      <c r="E851" s="18" t="s">
        <v>99</v>
      </c>
      <c r="F851" s="18" t="s">
        <v>75</v>
      </c>
      <c r="G851" s="19" t="s">
        <v>127</v>
      </c>
      <c r="H851" s="19"/>
      <c r="I851" s="19"/>
      <c r="J851" s="20">
        <v>104247</v>
      </c>
      <c r="K851" s="21" t="s">
        <v>154</v>
      </c>
      <c r="L851" s="20">
        <v>260104001</v>
      </c>
      <c r="M851" s="16" t="s">
        <v>138</v>
      </c>
      <c r="N851" s="16">
        <v>30</v>
      </c>
      <c r="O851" s="22">
        <v>120</v>
      </c>
      <c r="P851" s="16">
        <v>1</v>
      </c>
      <c r="Q851" s="16">
        <v>664</v>
      </c>
      <c r="R851" s="16">
        <v>24</v>
      </c>
      <c r="S851" s="16"/>
      <c r="T851" s="16">
        <v>1</v>
      </c>
      <c r="U851" s="23">
        <v>665</v>
      </c>
      <c r="V851" s="16">
        <v>405</v>
      </c>
      <c r="W851" s="16"/>
      <c r="X851" s="16">
        <v>30</v>
      </c>
      <c r="Y851" s="16"/>
      <c r="Z851" s="16"/>
      <c r="AA851" s="16"/>
      <c r="AB851" s="16"/>
      <c r="AC851" s="16">
        <v>10</v>
      </c>
      <c r="AD851" s="16"/>
      <c r="AE851" s="16"/>
      <c r="AF851" s="16"/>
      <c r="AG851" s="16"/>
      <c r="AH851" s="16"/>
      <c r="AI851" s="16"/>
      <c r="AJ851" s="16"/>
      <c r="AK851" s="16"/>
      <c r="AL851" s="16"/>
      <c r="AM851" s="16"/>
      <c r="AN851" s="16"/>
      <c r="AO851" s="16"/>
      <c r="AP851" s="16">
        <v>20</v>
      </c>
      <c r="AQ851" s="16"/>
      <c r="AR851" s="16"/>
      <c r="AS851" s="16"/>
      <c r="AT851" s="16"/>
      <c r="AU851" s="16"/>
      <c r="AV851" s="16"/>
      <c r="AW851" s="16"/>
      <c r="AX851" s="16"/>
      <c r="AY851" s="16"/>
      <c r="AZ851" s="16">
        <v>15</v>
      </c>
      <c r="BA851" s="16"/>
      <c r="BB851" s="16"/>
      <c r="BC851" s="16"/>
      <c r="BD851" s="16"/>
      <c r="BE851" s="16"/>
      <c r="BF851" s="16"/>
      <c r="BG851" s="23">
        <v>480</v>
      </c>
      <c r="BH851" s="24">
        <v>8</v>
      </c>
      <c r="BI851" s="25">
        <v>6.75</v>
      </c>
      <c r="BJ851" s="25">
        <v>84.375</v>
      </c>
      <c r="BK851" s="26">
        <v>82.098765432098801</v>
      </c>
      <c r="BL851" s="26">
        <v>96.240601503759393</v>
      </c>
      <c r="BM851" s="26">
        <v>66.6666666666667</v>
      </c>
      <c r="BN851" s="27">
        <v>0.33333333333333298</v>
      </c>
      <c r="BO851" s="27">
        <v>920</v>
      </c>
      <c r="BP851" s="27">
        <v>0.91666666666666696</v>
      </c>
      <c r="BQ851" s="28">
        <v>110</v>
      </c>
      <c r="BR851" s="29"/>
      <c r="BS851" s="29"/>
      <c r="BT851" s="29"/>
      <c r="BU851" s="30"/>
      <c r="BV851" s="29"/>
      <c r="BW851" s="16">
        <f t="shared" si="224"/>
        <v>664</v>
      </c>
    </row>
    <row r="852" spans="1:75" x14ac:dyDescent="0.3">
      <c r="A852" s="14">
        <v>851</v>
      </c>
      <c r="B852" s="15">
        <v>46065</v>
      </c>
      <c r="C852" s="23" t="s">
        <v>40</v>
      </c>
      <c r="D852" s="17" t="s">
        <v>135</v>
      </c>
      <c r="E852" s="18" t="s">
        <v>99</v>
      </c>
      <c r="F852" s="18" t="s">
        <v>75</v>
      </c>
      <c r="G852" s="19" t="s">
        <v>127</v>
      </c>
      <c r="H852" s="19"/>
      <c r="I852" s="19"/>
      <c r="J852" s="20">
        <v>104247</v>
      </c>
      <c r="K852" s="21" t="s">
        <v>154</v>
      </c>
      <c r="L852" s="20">
        <v>260104001</v>
      </c>
      <c r="M852" s="16" t="s">
        <v>138</v>
      </c>
      <c r="N852" s="16">
        <v>30</v>
      </c>
      <c r="O852" s="22">
        <v>120</v>
      </c>
      <c r="P852" s="16">
        <v>1</v>
      </c>
      <c r="Q852" s="16">
        <v>325</v>
      </c>
      <c r="R852" s="16">
        <v>2</v>
      </c>
      <c r="S852" s="16"/>
      <c r="T852" s="16"/>
      <c r="U852" s="23">
        <v>325</v>
      </c>
      <c r="V852" s="16">
        <v>180</v>
      </c>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v>300</v>
      </c>
      <c r="AS852" s="16"/>
      <c r="AT852" s="16"/>
      <c r="AU852" s="16"/>
      <c r="AV852" s="16"/>
      <c r="AW852" s="16"/>
      <c r="AX852" s="16"/>
      <c r="AY852" s="16"/>
      <c r="AZ852" s="16"/>
      <c r="BA852" s="16"/>
      <c r="BB852" s="16"/>
      <c r="BC852" s="16"/>
      <c r="BD852" s="16"/>
      <c r="BE852" s="16"/>
      <c r="BF852" s="16"/>
      <c r="BG852" s="23">
        <v>480</v>
      </c>
      <c r="BH852" s="24">
        <v>8</v>
      </c>
      <c r="BI852" s="25">
        <v>3</v>
      </c>
      <c r="BJ852" s="25">
        <v>37.5</v>
      </c>
      <c r="BK852" s="26">
        <v>90.2777777777778</v>
      </c>
      <c r="BL852" s="26">
        <v>99.384615384615401</v>
      </c>
      <c r="BM852" s="26">
        <v>33.6458333333333</v>
      </c>
      <c r="BN852" s="27">
        <v>0</v>
      </c>
      <c r="BO852" s="27">
        <v>960</v>
      </c>
      <c r="BP852" s="27">
        <v>5</v>
      </c>
      <c r="BQ852" s="28">
        <v>600</v>
      </c>
      <c r="BR852" s="29"/>
      <c r="BS852" s="29"/>
      <c r="BT852" s="29"/>
      <c r="BU852" s="30"/>
      <c r="BV852" s="29"/>
      <c r="BW852" s="16">
        <f t="shared" si="224"/>
        <v>325</v>
      </c>
    </row>
    <row r="853" spans="1:75" x14ac:dyDescent="0.3">
      <c r="A853" s="14">
        <v>852</v>
      </c>
      <c r="B853" s="15">
        <v>46065</v>
      </c>
      <c r="C853" s="23" t="s">
        <v>38</v>
      </c>
      <c r="D853" s="17" t="s">
        <v>162</v>
      </c>
      <c r="E853" s="18" t="s">
        <v>100</v>
      </c>
      <c r="F853" s="18"/>
      <c r="G853" s="19"/>
      <c r="H853" s="19"/>
      <c r="I853" s="19"/>
      <c r="J853" s="20"/>
      <c r="K853" s="21" t="e">
        <v>#N/A</v>
      </c>
      <c r="L853" s="20"/>
      <c r="M853" s="16" t="s">
        <v>138</v>
      </c>
      <c r="N853" s="16"/>
      <c r="O853" s="22" t="s">
        <v>139</v>
      </c>
      <c r="P853" s="16"/>
      <c r="Q853" s="16"/>
      <c r="R853" s="16"/>
      <c r="S853" s="16"/>
      <c r="T853" s="16"/>
      <c r="U853" s="23">
        <v>0</v>
      </c>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23">
        <v>0</v>
      </c>
      <c r="BH853" s="24">
        <v>0</v>
      </c>
      <c r="BI853" s="25">
        <v>0</v>
      </c>
      <c r="BJ853" s="25">
        <v>0</v>
      </c>
      <c r="BK853" s="26">
        <v>0</v>
      </c>
      <c r="BL853" s="26">
        <v>0</v>
      </c>
      <c r="BM853" s="26">
        <v>0</v>
      </c>
      <c r="BN853" s="27">
        <v>0</v>
      </c>
      <c r="BO853" s="27">
        <v>0</v>
      </c>
      <c r="BP853" s="27">
        <v>0</v>
      </c>
      <c r="BQ853" s="28">
        <v>0</v>
      </c>
      <c r="BR853" s="29"/>
      <c r="BS853" s="29"/>
      <c r="BT853" s="29"/>
      <c r="BU853" s="30"/>
      <c r="BV853" s="29"/>
      <c r="BW853" s="16">
        <f t="shared" si="224"/>
        <v>0</v>
      </c>
    </row>
    <row r="854" spans="1:75" x14ac:dyDescent="0.3">
      <c r="A854" s="14">
        <v>853</v>
      </c>
      <c r="B854" s="15">
        <v>46065</v>
      </c>
      <c r="C854" s="23" t="s">
        <v>40</v>
      </c>
      <c r="D854" s="17" t="s">
        <v>162</v>
      </c>
      <c r="E854" s="18" t="s">
        <v>100</v>
      </c>
      <c r="F854" s="18"/>
      <c r="G854" s="19"/>
      <c r="H854" s="19"/>
      <c r="I854" s="19"/>
      <c r="J854" s="20"/>
      <c r="K854" s="21" t="e">
        <v>#N/A</v>
      </c>
      <c r="L854" s="20"/>
      <c r="M854" s="16" t="s">
        <v>138</v>
      </c>
      <c r="N854" s="16"/>
      <c r="O854" s="22" t="s">
        <v>139</v>
      </c>
      <c r="P854" s="16"/>
      <c r="Q854" s="16"/>
      <c r="R854" s="16"/>
      <c r="S854" s="16"/>
      <c r="T854" s="16"/>
      <c r="U854" s="23">
        <v>0</v>
      </c>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v>480</v>
      </c>
      <c r="AS854" s="16"/>
      <c r="AT854" s="16"/>
      <c r="AU854" s="16"/>
      <c r="AV854" s="16"/>
      <c r="AW854" s="16"/>
      <c r="AX854" s="16"/>
      <c r="AY854" s="16"/>
      <c r="AZ854" s="16"/>
      <c r="BA854" s="16"/>
      <c r="BB854" s="16"/>
      <c r="BC854" s="16"/>
      <c r="BD854" s="16"/>
      <c r="BE854" s="16"/>
      <c r="BF854" s="16"/>
      <c r="BG854" s="23">
        <v>480</v>
      </c>
      <c r="BH854" s="24">
        <v>8</v>
      </c>
      <c r="BI854" s="25">
        <v>0</v>
      </c>
      <c r="BJ854" s="25">
        <v>0</v>
      </c>
      <c r="BK854" s="26">
        <v>0</v>
      </c>
      <c r="BL854" s="26">
        <v>0</v>
      </c>
      <c r="BM854" s="26">
        <v>0</v>
      </c>
      <c r="BN854" s="27">
        <v>0</v>
      </c>
      <c r="BO854" s="27">
        <v>0</v>
      </c>
      <c r="BP854" s="27">
        <v>8</v>
      </c>
      <c r="BQ854" s="28">
        <v>0</v>
      </c>
      <c r="BR854" s="29"/>
      <c r="BS854" s="29"/>
      <c r="BT854" s="29"/>
      <c r="BU854" s="30"/>
      <c r="BV854" s="29"/>
      <c r="BW854" s="16">
        <f t="shared" si="224"/>
        <v>0</v>
      </c>
    </row>
    <row r="855" spans="1:75" x14ac:dyDescent="0.3">
      <c r="A855" s="14">
        <v>854</v>
      </c>
      <c r="B855" s="15">
        <v>46065</v>
      </c>
      <c r="C855" s="23" t="s">
        <v>38</v>
      </c>
      <c r="D855" s="17" t="s">
        <v>162</v>
      </c>
      <c r="E855" s="18" t="s">
        <v>104</v>
      </c>
      <c r="F855" s="18" t="s">
        <v>101</v>
      </c>
      <c r="G855" s="19" t="s">
        <v>106</v>
      </c>
      <c r="H855" s="19"/>
      <c r="I855" s="19"/>
      <c r="J855" s="20">
        <v>100299.26</v>
      </c>
      <c r="K855" s="21" t="s">
        <v>163</v>
      </c>
      <c r="L855" s="20">
        <v>250804005</v>
      </c>
      <c r="M855" s="16" t="s">
        <v>138</v>
      </c>
      <c r="N855" s="16">
        <v>20</v>
      </c>
      <c r="O855" s="22">
        <v>180</v>
      </c>
      <c r="P855" s="16">
        <v>1</v>
      </c>
      <c r="Q855" s="16">
        <v>527</v>
      </c>
      <c r="R855" s="16"/>
      <c r="S855" s="16"/>
      <c r="T855" s="16"/>
      <c r="U855" s="23">
        <v>527</v>
      </c>
      <c r="V855" s="16">
        <v>345</v>
      </c>
      <c r="W855" s="16"/>
      <c r="X855" s="16">
        <v>150</v>
      </c>
      <c r="Y855" s="16"/>
      <c r="Z855" s="16"/>
      <c r="AA855" s="16"/>
      <c r="AB855" s="16"/>
      <c r="AC855" s="16"/>
      <c r="AD855" s="16"/>
      <c r="AE855" s="16"/>
      <c r="AF855" s="16"/>
      <c r="AG855" s="16"/>
      <c r="AH855" s="16"/>
      <c r="AI855" s="16"/>
      <c r="AJ855" s="16"/>
      <c r="AK855" s="16"/>
      <c r="AL855" s="16"/>
      <c r="AM855" s="16"/>
      <c r="AN855" s="16"/>
      <c r="AO855" s="16"/>
      <c r="AP855" s="16">
        <v>30</v>
      </c>
      <c r="AQ855" s="16"/>
      <c r="AR855" s="16"/>
      <c r="AS855" s="16"/>
      <c r="AT855" s="16"/>
      <c r="AU855" s="16"/>
      <c r="AV855" s="16"/>
      <c r="AW855" s="16"/>
      <c r="AX855" s="16"/>
      <c r="AY855" s="16"/>
      <c r="AZ855" s="16">
        <v>15</v>
      </c>
      <c r="BA855" s="16"/>
      <c r="BB855" s="16"/>
      <c r="BC855" s="16">
        <v>60</v>
      </c>
      <c r="BD855" s="16"/>
      <c r="BE855" s="16"/>
      <c r="BF855" s="16"/>
      <c r="BG855" s="23">
        <v>600</v>
      </c>
      <c r="BH855" s="24">
        <v>10</v>
      </c>
      <c r="BI855" s="25">
        <v>5.75</v>
      </c>
      <c r="BJ855" s="25">
        <v>57.5</v>
      </c>
      <c r="BK855" s="26">
        <v>50.917874396135304</v>
      </c>
      <c r="BL855" s="26">
        <v>100</v>
      </c>
      <c r="BM855" s="26">
        <v>29.2777777777778</v>
      </c>
      <c r="BN855" s="27">
        <v>0.5</v>
      </c>
      <c r="BO855" s="27">
        <v>1710</v>
      </c>
      <c r="BP855" s="27">
        <v>3.75</v>
      </c>
      <c r="BQ855" s="28">
        <v>675</v>
      </c>
      <c r="BR855" s="29"/>
      <c r="BS855" s="29"/>
      <c r="BT855" s="29"/>
      <c r="BU855" s="30"/>
      <c r="BV855" s="29"/>
      <c r="BW855" s="16">
        <f t="shared" si="224"/>
        <v>527</v>
      </c>
    </row>
    <row r="856" spans="1:75" x14ac:dyDescent="0.3">
      <c r="A856" s="14">
        <v>855</v>
      </c>
      <c r="B856" s="15">
        <v>46065</v>
      </c>
      <c r="C856" s="23" t="s">
        <v>40</v>
      </c>
      <c r="D856" s="17" t="s">
        <v>162</v>
      </c>
      <c r="E856" s="18" t="s">
        <v>104</v>
      </c>
      <c r="F856" s="18" t="s">
        <v>101</v>
      </c>
      <c r="G856" s="19" t="s">
        <v>106</v>
      </c>
      <c r="H856" s="19"/>
      <c r="I856" s="19"/>
      <c r="J856" s="20">
        <v>208322.01</v>
      </c>
      <c r="K856" s="21" t="s">
        <v>164</v>
      </c>
      <c r="L856" s="20">
        <v>260101002</v>
      </c>
      <c r="M856" s="16" t="s">
        <v>141</v>
      </c>
      <c r="N856" s="16">
        <v>20</v>
      </c>
      <c r="O856" s="22">
        <v>180</v>
      </c>
      <c r="P856" s="16">
        <v>1</v>
      </c>
      <c r="Q856" s="16">
        <v>151</v>
      </c>
      <c r="R856" s="16"/>
      <c r="S856" s="16"/>
      <c r="T856" s="16"/>
      <c r="U856" s="23">
        <v>151</v>
      </c>
      <c r="V856" s="16">
        <v>60</v>
      </c>
      <c r="W856" s="16">
        <v>60</v>
      </c>
      <c r="X856" s="16"/>
      <c r="Y856" s="16"/>
      <c r="Z856" s="16"/>
      <c r="AA856" s="16"/>
      <c r="AB856" s="16"/>
      <c r="AC856" s="16"/>
      <c r="AD856" s="16"/>
      <c r="AE856" s="16"/>
      <c r="AF856" s="16"/>
      <c r="AG856" s="16"/>
      <c r="AH856" s="16"/>
      <c r="AI856" s="16"/>
      <c r="AJ856" s="16"/>
      <c r="AK856" s="16"/>
      <c r="AL856" s="16"/>
      <c r="AM856" s="16"/>
      <c r="AN856" s="16"/>
      <c r="AO856" s="16"/>
      <c r="AP856" s="16"/>
      <c r="AQ856" s="16"/>
      <c r="AR856" s="16">
        <v>360</v>
      </c>
      <c r="AS856" s="16"/>
      <c r="AT856" s="16"/>
      <c r="AU856" s="16"/>
      <c r="AV856" s="16"/>
      <c r="AW856" s="16"/>
      <c r="AX856" s="16"/>
      <c r="AY856" s="16"/>
      <c r="AZ856" s="16"/>
      <c r="BA856" s="16"/>
      <c r="BB856" s="16"/>
      <c r="BC856" s="16"/>
      <c r="BD856" s="16"/>
      <c r="BE856" s="16"/>
      <c r="BF856" s="16"/>
      <c r="BG856" s="23">
        <v>480</v>
      </c>
      <c r="BH856" s="24">
        <v>8</v>
      </c>
      <c r="BI856" s="25">
        <v>1</v>
      </c>
      <c r="BJ856" s="25">
        <v>12.5</v>
      </c>
      <c r="BK856" s="26">
        <v>83.8888888888889</v>
      </c>
      <c r="BL856" s="26">
        <v>100</v>
      </c>
      <c r="BM856" s="26">
        <v>10.4861111111111</v>
      </c>
      <c r="BN856" s="27">
        <v>1</v>
      </c>
      <c r="BO856" s="27">
        <v>1260</v>
      </c>
      <c r="BP856" s="27">
        <v>6</v>
      </c>
      <c r="BQ856" s="28">
        <v>1080</v>
      </c>
      <c r="BR856" s="29"/>
      <c r="BS856" s="29"/>
      <c r="BT856" s="29"/>
      <c r="BU856" s="30"/>
      <c r="BV856" s="29"/>
      <c r="BW856" s="16">
        <f t="shared" si="224"/>
        <v>151</v>
      </c>
    </row>
    <row r="857" spans="1:75" x14ac:dyDescent="0.3">
      <c r="A857" s="14">
        <v>856</v>
      </c>
      <c r="B857" s="15">
        <v>46065</v>
      </c>
      <c r="C857" s="23" t="s">
        <v>38</v>
      </c>
      <c r="D857" s="17" t="s">
        <v>162</v>
      </c>
      <c r="E857" s="18" t="s">
        <v>108</v>
      </c>
      <c r="F857" s="18"/>
      <c r="G857" s="19"/>
      <c r="H857" s="19"/>
      <c r="I857" s="19"/>
      <c r="J857" s="20"/>
      <c r="K857" s="21" t="e">
        <v>#N/A</v>
      </c>
      <c r="L857" s="20"/>
      <c r="M857" s="16" t="s">
        <v>138</v>
      </c>
      <c r="N857" s="16"/>
      <c r="O857" s="22" t="s">
        <v>139</v>
      </c>
      <c r="P857" s="16"/>
      <c r="Q857" s="16"/>
      <c r="R857" s="16"/>
      <c r="S857" s="16"/>
      <c r="T857" s="16"/>
      <c r="U857" s="23">
        <v>0</v>
      </c>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23">
        <v>0</v>
      </c>
      <c r="BH857" s="24">
        <v>0</v>
      </c>
      <c r="BI857" s="25">
        <v>0</v>
      </c>
      <c r="BJ857" s="25">
        <v>0</v>
      </c>
      <c r="BK857" s="26">
        <v>0</v>
      </c>
      <c r="BL857" s="26">
        <v>0</v>
      </c>
      <c r="BM857" s="26">
        <v>0</v>
      </c>
      <c r="BN857" s="27">
        <v>0</v>
      </c>
      <c r="BO857" s="27">
        <v>0</v>
      </c>
      <c r="BP857" s="27">
        <v>0</v>
      </c>
      <c r="BQ857" s="28">
        <v>0</v>
      </c>
      <c r="BR857" s="29"/>
      <c r="BS857" s="29"/>
      <c r="BT857" s="29"/>
      <c r="BU857" s="30"/>
      <c r="BV857" s="29"/>
      <c r="BW857" s="16">
        <f t="shared" si="224"/>
        <v>0</v>
      </c>
    </row>
    <row r="858" spans="1:75" x14ac:dyDescent="0.3">
      <c r="A858" s="14">
        <v>857</v>
      </c>
      <c r="B858" s="15">
        <v>46065</v>
      </c>
      <c r="C858" s="23" t="s">
        <v>40</v>
      </c>
      <c r="D858" s="17" t="s">
        <v>162</v>
      </c>
      <c r="E858" s="18" t="s">
        <v>108</v>
      </c>
      <c r="F858" s="18"/>
      <c r="G858" s="19"/>
      <c r="H858" s="19"/>
      <c r="I858" s="19"/>
      <c r="J858" s="20"/>
      <c r="K858" s="21" t="e">
        <v>#N/A</v>
      </c>
      <c r="L858" s="20"/>
      <c r="M858" s="16" t="s">
        <v>138</v>
      </c>
      <c r="N858" s="16"/>
      <c r="O858" s="22" t="s">
        <v>139</v>
      </c>
      <c r="P858" s="16"/>
      <c r="Q858" s="16"/>
      <c r="R858" s="16"/>
      <c r="S858" s="16"/>
      <c r="T858" s="16"/>
      <c r="U858" s="23">
        <v>0</v>
      </c>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v>480</v>
      </c>
      <c r="BG858" s="23">
        <v>480</v>
      </c>
      <c r="BH858" s="24">
        <v>8</v>
      </c>
      <c r="BI858" s="25">
        <v>0</v>
      </c>
      <c r="BJ858" s="25">
        <v>0</v>
      </c>
      <c r="BK858" s="26">
        <v>0</v>
      </c>
      <c r="BL858" s="26">
        <v>0</v>
      </c>
      <c r="BM858" s="26">
        <v>0</v>
      </c>
      <c r="BN858" s="27">
        <v>8</v>
      </c>
      <c r="BO858" s="27">
        <v>0</v>
      </c>
      <c r="BP858" s="27">
        <v>0</v>
      </c>
      <c r="BQ858" s="28">
        <v>0</v>
      </c>
      <c r="BR858" s="29"/>
      <c r="BS858" s="29"/>
      <c r="BT858" s="29"/>
      <c r="BU858" s="30"/>
      <c r="BV858" s="29"/>
      <c r="BW858" s="16">
        <f t="shared" si="224"/>
        <v>0</v>
      </c>
    </row>
    <row r="859" spans="1:75" x14ac:dyDescent="0.3">
      <c r="A859" s="14">
        <v>858</v>
      </c>
      <c r="B859" s="15">
        <v>46065</v>
      </c>
      <c r="C859" s="23" t="s">
        <v>38</v>
      </c>
      <c r="D859" s="17" t="s">
        <v>162</v>
      </c>
      <c r="E859" s="18" t="s">
        <v>111</v>
      </c>
      <c r="F859" s="18" t="s">
        <v>101</v>
      </c>
      <c r="G859" s="19" t="s">
        <v>165</v>
      </c>
      <c r="H859" s="19"/>
      <c r="I859" s="19"/>
      <c r="J859" s="20">
        <v>104299</v>
      </c>
      <c r="K859" s="21" t="s">
        <v>157</v>
      </c>
      <c r="L859" s="20">
        <v>251207010</v>
      </c>
      <c r="M859" s="16" t="s">
        <v>138</v>
      </c>
      <c r="N859" s="16">
        <v>15</v>
      </c>
      <c r="O859" s="22">
        <v>240</v>
      </c>
      <c r="P859" s="16">
        <v>1</v>
      </c>
      <c r="Q859" s="16">
        <v>1597</v>
      </c>
      <c r="R859" s="16"/>
      <c r="S859" s="16"/>
      <c r="T859" s="16"/>
      <c r="U859" s="23">
        <v>1597</v>
      </c>
      <c r="V859" s="16">
        <v>415</v>
      </c>
      <c r="W859" s="16"/>
      <c r="X859" s="16"/>
      <c r="Y859" s="16"/>
      <c r="Z859" s="16"/>
      <c r="AA859" s="16"/>
      <c r="AB859" s="16"/>
      <c r="AC859" s="16"/>
      <c r="AD859" s="16"/>
      <c r="AE859" s="16"/>
      <c r="AF859" s="16"/>
      <c r="AG859" s="16"/>
      <c r="AH859" s="16"/>
      <c r="AI859" s="16"/>
      <c r="AJ859" s="16"/>
      <c r="AK859" s="16"/>
      <c r="AL859" s="16"/>
      <c r="AM859" s="16"/>
      <c r="AN859" s="16">
        <v>20</v>
      </c>
      <c r="AO859" s="16"/>
      <c r="AP859" s="16">
        <v>30</v>
      </c>
      <c r="AQ859" s="16"/>
      <c r="AR859" s="16"/>
      <c r="AS859" s="16"/>
      <c r="AT859" s="16"/>
      <c r="AU859" s="16"/>
      <c r="AV859" s="16"/>
      <c r="AW859" s="16"/>
      <c r="AX859" s="16"/>
      <c r="AY859" s="16"/>
      <c r="AZ859" s="16">
        <v>15</v>
      </c>
      <c r="BA859" s="16"/>
      <c r="BB859" s="16"/>
      <c r="BC859" s="16"/>
      <c r="BD859" s="16"/>
      <c r="BE859" s="16"/>
      <c r="BF859" s="16"/>
      <c r="BG859" s="23">
        <v>480</v>
      </c>
      <c r="BH859" s="24">
        <v>8</v>
      </c>
      <c r="BI859" s="25">
        <v>6.9166666666666696</v>
      </c>
      <c r="BJ859" s="25">
        <v>86.4583333333333</v>
      </c>
      <c r="BK859" s="26">
        <v>96.204819277108399</v>
      </c>
      <c r="BL859" s="26">
        <v>100</v>
      </c>
      <c r="BM859" s="26">
        <v>83.1770833333333</v>
      </c>
      <c r="BN859" s="27">
        <v>0.5</v>
      </c>
      <c r="BO859" s="27">
        <v>1800</v>
      </c>
      <c r="BP859" s="27">
        <v>0.58333333333333304</v>
      </c>
      <c r="BQ859" s="28">
        <v>140</v>
      </c>
      <c r="BR859" s="29"/>
      <c r="BS859" s="29"/>
      <c r="BT859" s="29"/>
      <c r="BU859" s="30"/>
      <c r="BV859" s="29"/>
      <c r="BW859" s="16">
        <f t="shared" si="224"/>
        <v>1597</v>
      </c>
    </row>
    <row r="860" spans="1:75" x14ac:dyDescent="0.3">
      <c r="A860" s="14">
        <v>859</v>
      </c>
      <c r="B860" s="15">
        <v>46065</v>
      </c>
      <c r="C860" s="23" t="s">
        <v>40</v>
      </c>
      <c r="D860" s="17" t="s">
        <v>162</v>
      </c>
      <c r="E860" s="18" t="s">
        <v>111</v>
      </c>
      <c r="F860" s="18" t="s">
        <v>101</v>
      </c>
      <c r="G860" s="19" t="s">
        <v>129</v>
      </c>
      <c r="H860" s="19"/>
      <c r="I860" s="19"/>
      <c r="J860" s="20">
        <v>104299</v>
      </c>
      <c r="K860" s="21" t="s">
        <v>157</v>
      </c>
      <c r="L860" s="20">
        <v>251270710</v>
      </c>
      <c r="M860" s="16" t="s">
        <v>138</v>
      </c>
      <c r="N860" s="16">
        <v>15</v>
      </c>
      <c r="O860" s="22">
        <v>240</v>
      </c>
      <c r="P860" s="16">
        <v>1</v>
      </c>
      <c r="Q860" s="16">
        <v>702</v>
      </c>
      <c r="R860" s="16"/>
      <c r="S860" s="16"/>
      <c r="T860" s="16"/>
      <c r="U860" s="23">
        <v>702</v>
      </c>
      <c r="V860" s="16">
        <v>185</v>
      </c>
      <c r="W860" s="16"/>
      <c r="X860" s="16">
        <v>15</v>
      </c>
      <c r="Y860" s="16"/>
      <c r="Z860" s="16"/>
      <c r="AA860" s="16"/>
      <c r="AB860" s="16"/>
      <c r="AC860" s="16"/>
      <c r="AD860" s="16"/>
      <c r="AE860" s="16"/>
      <c r="AF860" s="16"/>
      <c r="AG860" s="16"/>
      <c r="AH860" s="16"/>
      <c r="AI860" s="16"/>
      <c r="AJ860" s="16"/>
      <c r="AK860" s="16"/>
      <c r="AL860" s="16"/>
      <c r="AM860" s="16"/>
      <c r="AN860" s="16">
        <v>270</v>
      </c>
      <c r="AO860" s="16"/>
      <c r="AP860" s="16">
        <v>10</v>
      </c>
      <c r="AQ860" s="16"/>
      <c r="AR860" s="16"/>
      <c r="AS860" s="16"/>
      <c r="AT860" s="16"/>
      <c r="AU860" s="16"/>
      <c r="AV860" s="16"/>
      <c r="AW860" s="16"/>
      <c r="AX860" s="16"/>
      <c r="AY860" s="16"/>
      <c r="AZ860" s="16"/>
      <c r="BA860" s="16"/>
      <c r="BB860" s="16"/>
      <c r="BC860" s="16"/>
      <c r="BD860" s="16"/>
      <c r="BE860" s="16"/>
      <c r="BF860" s="16"/>
      <c r="BG860" s="23">
        <v>480</v>
      </c>
      <c r="BH860" s="24">
        <v>8</v>
      </c>
      <c r="BI860" s="25">
        <v>3.0833333333333299</v>
      </c>
      <c r="BJ860" s="25">
        <v>38.5416666666667</v>
      </c>
      <c r="BK860" s="26">
        <v>94.864864864864899</v>
      </c>
      <c r="BL860" s="26">
        <v>100</v>
      </c>
      <c r="BM860" s="26">
        <v>36.5625</v>
      </c>
      <c r="BN860" s="27">
        <v>0.16666666666666699</v>
      </c>
      <c r="BO860" s="27">
        <v>1880</v>
      </c>
      <c r="BP860" s="27">
        <v>4.75</v>
      </c>
      <c r="BQ860" s="28">
        <v>1140</v>
      </c>
      <c r="BR860" s="29"/>
      <c r="BS860" s="29"/>
      <c r="BT860" s="29"/>
      <c r="BU860" s="30"/>
      <c r="BV860" s="29"/>
      <c r="BW860" s="16">
        <f t="shared" si="224"/>
        <v>702</v>
      </c>
    </row>
    <row r="861" spans="1:75" x14ac:dyDescent="0.3">
      <c r="A861" s="14">
        <v>860</v>
      </c>
      <c r="B861" s="15">
        <v>46065</v>
      </c>
      <c r="C861" s="23" t="s">
        <v>38</v>
      </c>
      <c r="D861" s="17" t="s">
        <v>162</v>
      </c>
      <c r="E861" s="18" t="s">
        <v>113</v>
      </c>
      <c r="F861" s="18"/>
      <c r="G861" s="19"/>
      <c r="H861" s="19"/>
      <c r="I861" s="19"/>
      <c r="J861" s="20"/>
      <c r="K861" s="21" t="e">
        <v>#N/A</v>
      </c>
      <c r="L861" s="20"/>
      <c r="M861" s="16" t="s">
        <v>138</v>
      </c>
      <c r="N861" s="16"/>
      <c r="O861" s="22" t="s">
        <v>139</v>
      </c>
      <c r="P861" s="16"/>
      <c r="Q861" s="16"/>
      <c r="R861" s="16"/>
      <c r="S861" s="16"/>
      <c r="T861" s="16"/>
      <c r="U861" s="23">
        <v>0</v>
      </c>
      <c r="V861" s="16"/>
      <c r="W861" s="16"/>
      <c r="X861" s="16"/>
      <c r="Y861" s="16"/>
      <c r="Z861" s="16"/>
      <c r="AA861" s="16"/>
      <c r="AB861" s="16"/>
      <c r="AC861" s="16"/>
      <c r="AD861" s="16"/>
      <c r="AE861" s="16"/>
      <c r="AF861" s="16"/>
      <c r="AG861" s="16"/>
      <c r="AH861" s="16"/>
      <c r="AI861" s="16"/>
      <c r="AJ861" s="16"/>
      <c r="AK861" s="16"/>
      <c r="AL861" s="16"/>
      <c r="AM861" s="16"/>
      <c r="AN861" s="16">
        <v>480</v>
      </c>
      <c r="AO861" s="16"/>
      <c r="AP861" s="16"/>
      <c r="AQ861" s="16"/>
      <c r="AR861" s="16"/>
      <c r="AS861" s="16"/>
      <c r="AT861" s="16"/>
      <c r="AU861" s="16"/>
      <c r="AV861" s="16"/>
      <c r="AW861" s="16"/>
      <c r="AX861" s="16"/>
      <c r="AY861" s="16"/>
      <c r="AZ861" s="16"/>
      <c r="BA861" s="16"/>
      <c r="BB861" s="16"/>
      <c r="BC861" s="16"/>
      <c r="BD861" s="16"/>
      <c r="BE861" s="16"/>
      <c r="BF861" s="16"/>
      <c r="BG861" s="23">
        <v>480</v>
      </c>
      <c r="BH861" s="24">
        <v>8</v>
      </c>
      <c r="BI861" s="25">
        <v>0</v>
      </c>
      <c r="BJ861" s="25">
        <v>0</v>
      </c>
      <c r="BK861" s="26">
        <v>0</v>
      </c>
      <c r="BL861" s="26">
        <v>0</v>
      </c>
      <c r="BM861" s="26">
        <v>0</v>
      </c>
      <c r="BN861" s="27">
        <v>0</v>
      </c>
      <c r="BO861" s="27">
        <v>0</v>
      </c>
      <c r="BP861" s="27">
        <v>8</v>
      </c>
      <c r="BQ861" s="28">
        <v>0</v>
      </c>
      <c r="BR861" s="29"/>
      <c r="BS861" s="29"/>
      <c r="BT861" s="29"/>
      <c r="BU861" s="30"/>
      <c r="BV861" s="29"/>
      <c r="BW861" s="16">
        <f t="shared" si="224"/>
        <v>0</v>
      </c>
    </row>
    <row r="862" spans="1:75" x14ac:dyDescent="0.3">
      <c r="A862" s="14">
        <v>861</v>
      </c>
      <c r="B862" s="15">
        <v>46065</v>
      </c>
      <c r="C862" s="23" t="s">
        <v>40</v>
      </c>
      <c r="D862" s="17" t="s">
        <v>162</v>
      </c>
      <c r="E862" s="18" t="s">
        <v>113</v>
      </c>
      <c r="F862" s="18"/>
      <c r="G862" s="19"/>
      <c r="H862" s="19"/>
      <c r="I862" s="19"/>
      <c r="J862" s="20"/>
      <c r="K862" s="21" t="e">
        <v>#N/A</v>
      </c>
      <c r="L862" s="20"/>
      <c r="M862" s="16" t="s">
        <v>138</v>
      </c>
      <c r="N862" s="16"/>
      <c r="O862" s="22" t="s">
        <v>139</v>
      </c>
      <c r="P862" s="16"/>
      <c r="Q862" s="16"/>
      <c r="R862" s="16"/>
      <c r="S862" s="16"/>
      <c r="T862" s="16"/>
      <c r="U862" s="23">
        <v>0</v>
      </c>
      <c r="V862" s="16"/>
      <c r="W862" s="16"/>
      <c r="X862" s="16"/>
      <c r="Y862" s="16"/>
      <c r="Z862" s="16"/>
      <c r="AA862" s="16"/>
      <c r="AB862" s="16"/>
      <c r="AC862" s="16"/>
      <c r="AD862" s="16"/>
      <c r="AE862" s="16"/>
      <c r="AF862" s="16"/>
      <c r="AG862" s="16"/>
      <c r="AH862" s="16"/>
      <c r="AI862" s="16"/>
      <c r="AJ862" s="16"/>
      <c r="AK862" s="16"/>
      <c r="AL862" s="16"/>
      <c r="AM862" s="16"/>
      <c r="AN862" s="16">
        <v>480</v>
      </c>
      <c r="AO862" s="16"/>
      <c r="AP862" s="16"/>
      <c r="AQ862" s="16"/>
      <c r="AR862" s="16"/>
      <c r="AS862" s="16"/>
      <c r="AT862" s="16"/>
      <c r="AU862" s="16"/>
      <c r="AV862" s="16"/>
      <c r="AW862" s="16"/>
      <c r="AX862" s="16"/>
      <c r="AY862" s="16"/>
      <c r="AZ862" s="16"/>
      <c r="BA862" s="16"/>
      <c r="BB862" s="16"/>
      <c r="BC862" s="16"/>
      <c r="BD862" s="16"/>
      <c r="BE862" s="16"/>
      <c r="BF862" s="16"/>
      <c r="BG862" s="23">
        <v>480</v>
      </c>
      <c r="BH862" s="24">
        <v>8</v>
      </c>
      <c r="BI862" s="25">
        <v>0</v>
      </c>
      <c r="BJ862" s="25">
        <v>0</v>
      </c>
      <c r="BK862" s="26">
        <v>0</v>
      </c>
      <c r="BL862" s="26">
        <v>0</v>
      </c>
      <c r="BM862" s="26">
        <v>0</v>
      </c>
      <c r="BN862" s="27">
        <v>0</v>
      </c>
      <c r="BO862" s="27">
        <v>0</v>
      </c>
      <c r="BP862" s="27">
        <v>8</v>
      </c>
      <c r="BQ862" s="28">
        <v>0</v>
      </c>
      <c r="BR862" s="29"/>
      <c r="BS862" s="29"/>
      <c r="BT862" s="29"/>
      <c r="BU862" s="30"/>
      <c r="BV862" s="29"/>
      <c r="BW862" s="16">
        <f t="shared" si="224"/>
        <v>0</v>
      </c>
    </row>
    <row r="863" spans="1:75" x14ac:dyDescent="0.3">
      <c r="A863" s="14">
        <v>862</v>
      </c>
      <c r="B863" s="15">
        <v>46065</v>
      </c>
      <c r="C863" s="23" t="s">
        <v>38</v>
      </c>
      <c r="D863" s="17" t="s">
        <v>162</v>
      </c>
      <c r="E863" s="18" t="s">
        <v>115</v>
      </c>
      <c r="F863" s="18" t="s">
        <v>101</v>
      </c>
      <c r="G863" s="19" t="s">
        <v>107</v>
      </c>
      <c r="H863" s="19"/>
      <c r="I863" s="19"/>
      <c r="J863" s="20">
        <v>104737</v>
      </c>
      <c r="K863" s="21" t="s">
        <v>166</v>
      </c>
      <c r="L863" s="20">
        <v>260121008</v>
      </c>
      <c r="M863" s="16" t="s">
        <v>138</v>
      </c>
      <c r="N863" s="16">
        <v>25</v>
      </c>
      <c r="O863" s="22">
        <v>144</v>
      </c>
      <c r="P863" s="16">
        <v>1</v>
      </c>
      <c r="Q863" s="16">
        <v>1002</v>
      </c>
      <c r="R863" s="16"/>
      <c r="S863" s="16"/>
      <c r="T863" s="16"/>
      <c r="U863" s="23">
        <v>1002</v>
      </c>
      <c r="V863" s="16">
        <v>445</v>
      </c>
      <c r="W863" s="16"/>
      <c r="X863" s="16"/>
      <c r="Y863" s="16"/>
      <c r="Z863" s="16"/>
      <c r="AA863" s="16"/>
      <c r="AB863" s="16"/>
      <c r="AC863" s="16"/>
      <c r="AD863" s="16"/>
      <c r="AE863" s="16"/>
      <c r="AF863" s="16"/>
      <c r="AG863" s="16"/>
      <c r="AH863" s="16"/>
      <c r="AI863" s="16"/>
      <c r="AJ863" s="16"/>
      <c r="AK863" s="16"/>
      <c r="AL863" s="16"/>
      <c r="AM863" s="16"/>
      <c r="AN863" s="16"/>
      <c r="AO863" s="16"/>
      <c r="AP863" s="16">
        <v>20</v>
      </c>
      <c r="AQ863" s="16"/>
      <c r="AR863" s="16"/>
      <c r="AS863" s="16"/>
      <c r="AT863" s="16"/>
      <c r="AU863" s="16"/>
      <c r="AV863" s="16"/>
      <c r="AW863" s="16"/>
      <c r="AX863" s="16"/>
      <c r="AY863" s="16"/>
      <c r="AZ863" s="16">
        <v>15</v>
      </c>
      <c r="BA863" s="16"/>
      <c r="BB863" s="16"/>
      <c r="BC863" s="16"/>
      <c r="BD863" s="16"/>
      <c r="BE863" s="16"/>
      <c r="BF863" s="16"/>
      <c r="BG863" s="23">
        <v>480</v>
      </c>
      <c r="BH863" s="24">
        <v>8</v>
      </c>
      <c r="BI863" s="25">
        <v>7.4166666666666696</v>
      </c>
      <c r="BJ863" s="25">
        <v>92.7083333333333</v>
      </c>
      <c r="BK863" s="26">
        <v>93.820224719101105</v>
      </c>
      <c r="BL863" s="26">
        <v>100</v>
      </c>
      <c r="BM863" s="26">
        <v>86.9791666666667</v>
      </c>
      <c r="BN863" s="27">
        <v>0.33333333333333298</v>
      </c>
      <c r="BO863" s="27">
        <v>1104</v>
      </c>
      <c r="BP863" s="27">
        <v>0.25</v>
      </c>
      <c r="BQ863" s="28">
        <v>36</v>
      </c>
      <c r="BR863" s="29"/>
      <c r="BS863" s="29"/>
      <c r="BT863" s="29"/>
      <c r="BU863" s="30"/>
      <c r="BV863" s="29"/>
      <c r="BW863" s="16">
        <f t="shared" si="224"/>
        <v>1002</v>
      </c>
    </row>
    <row r="864" spans="1:75" x14ac:dyDescent="0.3">
      <c r="A864" s="14">
        <v>863</v>
      </c>
      <c r="B864" s="15">
        <v>46065</v>
      </c>
      <c r="C864" s="23" t="s">
        <v>40</v>
      </c>
      <c r="D864" s="17" t="s">
        <v>162</v>
      </c>
      <c r="E864" s="18" t="s">
        <v>115</v>
      </c>
      <c r="F864" s="18" t="s">
        <v>101</v>
      </c>
      <c r="G864" s="19" t="s">
        <v>107</v>
      </c>
      <c r="H864" s="19"/>
      <c r="I864" s="19"/>
      <c r="J864" s="20">
        <v>104737</v>
      </c>
      <c r="K864" s="21" t="s">
        <v>166</v>
      </c>
      <c r="L864" s="20">
        <v>260121008</v>
      </c>
      <c r="M864" s="16" t="s">
        <v>138</v>
      </c>
      <c r="N864" s="16">
        <v>25</v>
      </c>
      <c r="O864" s="22">
        <v>144</v>
      </c>
      <c r="P864" s="16">
        <v>1</v>
      </c>
      <c r="Q864" s="16">
        <v>136</v>
      </c>
      <c r="R864" s="16"/>
      <c r="S864" s="16"/>
      <c r="T864" s="16"/>
      <c r="U864" s="23">
        <v>136</v>
      </c>
      <c r="V864" s="16">
        <v>60</v>
      </c>
      <c r="W864" s="16"/>
      <c r="X864" s="16"/>
      <c r="Y864" s="16"/>
      <c r="Z864" s="16"/>
      <c r="AA864" s="16"/>
      <c r="AB864" s="16"/>
      <c r="AC864" s="16"/>
      <c r="AD864" s="16"/>
      <c r="AE864" s="16"/>
      <c r="AF864" s="16"/>
      <c r="AG864" s="16"/>
      <c r="AH864" s="16"/>
      <c r="AI864" s="16"/>
      <c r="AJ864" s="16"/>
      <c r="AK864" s="16"/>
      <c r="AL864" s="16"/>
      <c r="AM864" s="16"/>
      <c r="AN864" s="16">
        <v>420</v>
      </c>
      <c r="AO864" s="16"/>
      <c r="AP864" s="16"/>
      <c r="AQ864" s="16"/>
      <c r="AR864" s="16"/>
      <c r="AS864" s="16"/>
      <c r="AT864" s="16"/>
      <c r="AU864" s="16"/>
      <c r="AV864" s="16"/>
      <c r="AW864" s="16"/>
      <c r="AX864" s="16"/>
      <c r="AY864" s="16"/>
      <c r="AZ864" s="16"/>
      <c r="BA864" s="16"/>
      <c r="BB864" s="16"/>
      <c r="BC864" s="16"/>
      <c r="BD864" s="16"/>
      <c r="BE864" s="16"/>
      <c r="BF864" s="16"/>
      <c r="BG864" s="23">
        <v>480</v>
      </c>
      <c r="BH864" s="24">
        <v>8</v>
      </c>
      <c r="BI864" s="25">
        <v>1</v>
      </c>
      <c r="BJ864" s="25">
        <v>12.5</v>
      </c>
      <c r="BK864" s="26">
        <v>94.4444444444444</v>
      </c>
      <c r="BL864" s="26">
        <v>100</v>
      </c>
      <c r="BM864" s="26">
        <v>11.8055555555556</v>
      </c>
      <c r="BN864" s="27">
        <v>0</v>
      </c>
      <c r="BO864" s="27">
        <v>1152</v>
      </c>
      <c r="BP864" s="27">
        <v>7</v>
      </c>
      <c r="BQ864" s="28">
        <v>1008</v>
      </c>
      <c r="BR864" s="29"/>
      <c r="BS864" s="29"/>
      <c r="BT864" s="29"/>
      <c r="BU864" s="30"/>
      <c r="BV864" s="29"/>
      <c r="BW864" s="16">
        <f t="shared" si="224"/>
        <v>136</v>
      </c>
    </row>
    <row r="865" spans="1:75" x14ac:dyDescent="0.3">
      <c r="A865" s="14">
        <v>864</v>
      </c>
      <c r="B865" s="15">
        <v>46065</v>
      </c>
      <c r="C865" s="23" t="s">
        <v>38</v>
      </c>
      <c r="D865" s="17" t="s">
        <v>162</v>
      </c>
      <c r="E865" s="18" t="s">
        <v>116</v>
      </c>
      <c r="F865" s="18" t="s">
        <v>101</v>
      </c>
      <c r="G865" s="19" t="s">
        <v>95</v>
      </c>
      <c r="H865" s="19"/>
      <c r="I865" s="19"/>
      <c r="J865" s="20">
        <v>200497.11</v>
      </c>
      <c r="K865" s="21" t="s">
        <v>148</v>
      </c>
      <c r="L865" s="20">
        <v>260202011</v>
      </c>
      <c r="M865" s="16" t="s">
        <v>141</v>
      </c>
      <c r="N865" s="16">
        <v>15</v>
      </c>
      <c r="O865" s="22">
        <v>240</v>
      </c>
      <c r="P865" s="16">
        <v>1</v>
      </c>
      <c r="Q865" s="16">
        <v>425</v>
      </c>
      <c r="R865" s="16"/>
      <c r="S865" s="16"/>
      <c r="T865" s="16"/>
      <c r="U865" s="23">
        <v>425</v>
      </c>
      <c r="V865" s="16">
        <v>110</v>
      </c>
      <c r="W865" s="16"/>
      <c r="X865" s="16"/>
      <c r="Y865" s="16"/>
      <c r="Z865" s="16"/>
      <c r="AA865" s="16"/>
      <c r="AB865" s="16"/>
      <c r="AC865" s="16"/>
      <c r="AD865" s="16"/>
      <c r="AE865" s="16"/>
      <c r="AF865" s="16"/>
      <c r="AG865" s="16"/>
      <c r="AH865" s="16"/>
      <c r="AI865" s="16"/>
      <c r="AJ865" s="16"/>
      <c r="AK865" s="16"/>
      <c r="AL865" s="16"/>
      <c r="AM865" s="16"/>
      <c r="AN865" s="16"/>
      <c r="AO865" s="16"/>
      <c r="AP865" s="16">
        <v>10</v>
      </c>
      <c r="AQ865" s="16"/>
      <c r="AR865" s="16">
        <v>360</v>
      </c>
      <c r="AS865" s="16"/>
      <c r="AT865" s="16"/>
      <c r="AU865" s="16"/>
      <c r="AV865" s="16"/>
      <c r="AW865" s="16"/>
      <c r="AX865" s="16"/>
      <c r="AY865" s="16"/>
      <c r="AZ865" s="16"/>
      <c r="BA865" s="16"/>
      <c r="BB865" s="16"/>
      <c r="BC865" s="16"/>
      <c r="BD865" s="16"/>
      <c r="BE865" s="16"/>
      <c r="BF865" s="16"/>
      <c r="BG865" s="23">
        <v>480</v>
      </c>
      <c r="BH865" s="24">
        <v>8</v>
      </c>
      <c r="BI865" s="25">
        <v>1.8333333333333299</v>
      </c>
      <c r="BJ865" s="25">
        <v>22.9166666666667</v>
      </c>
      <c r="BK865" s="26">
        <v>96.590909090909093</v>
      </c>
      <c r="BL865" s="26">
        <v>100</v>
      </c>
      <c r="BM865" s="26">
        <v>22.1354166666667</v>
      </c>
      <c r="BN865" s="27">
        <v>0.16666666666666699</v>
      </c>
      <c r="BO865" s="27">
        <v>1880</v>
      </c>
      <c r="BP865" s="27">
        <v>6</v>
      </c>
      <c r="BQ865" s="28">
        <v>1440</v>
      </c>
      <c r="BR865" s="29"/>
      <c r="BS865" s="29"/>
      <c r="BT865" s="29"/>
      <c r="BU865" s="30"/>
      <c r="BV865" s="29"/>
      <c r="BW865" s="16">
        <f t="shared" si="224"/>
        <v>425</v>
      </c>
    </row>
    <row r="866" spans="1:75" x14ac:dyDescent="0.3">
      <c r="A866" s="14">
        <v>865</v>
      </c>
      <c r="B866" s="15">
        <v>46065</v>
      </c>
      <c r="C866" s="23" t="s">
        <v>40</v>
      </c>
      <c r="D866" s="17" t="s">
        <v>162</v>
      </c>
      <c r="E866" s="18" t="s">
        <v>116</v>
      </c>
      <c r="F866" s="18" t="s">
        <v>101</v>
      </c>
      <c r="G866" s="19" t="s">
        <v>109</v>
      </c>
      <c r="H866" s="19"/>
      <c r="I866" s="19"/>
      <c r="J866" s="20">
        <v>200497.11</v>
      </c>
      <c r="K866" s="21" t="s">
        <v>148</v>
      </c>
      <c r="L866" s="20">
        <v>260129020</v>
      </c>
      <c r="M866" s="16" t="s">
        <v>141</v>
      </c>
      <c r="N866" s="16">
        <v>15</v>
      </c>
      <c r="O866" s="22">
        <v>240</v>
      </c>
      <c r="P866" s="16">
        <v>1</v>
      </c>
      <c r="Q866" s="16">
        <v>1622</v>
      </c>
      <c r="R866" s="16"/>
      <c r="S866" s="16"/>
      <c r="T866" s="16"/>
      <c r="U866" s="23">
        <v>1622</v>
      </c>
      <c r="V866" s="16">
        <v>420</v>
      </c>
      <c r="W866" s="16"/>
      <c r="X866" s="16"/>
      <c r="Y866" s="16"/>
      <c r="Z866" s="16"/>
      <c r="AA866" s="16"/>
      <c r="AB866" s="16"/>
      <c r="AC866" s="16"/>
      <c r="AD866" s="16"/>
      <c r="AE866" s="16"/>
      <c r="AF866" s="16"/>
      <c r="AG866" s="16"/>
      <c r="AH866" s="16"/>
      <c r="AI866" s="16"/>
      <c r="AJ866" s="16"/>
      <c r="AK866" s="16"/>
      <c r="AL866" s="16"/>
      <c r="AM866" s="16"/>
      <c r="AN866" s="16"/>
      <c r="AO866" s="16"/>
      <c r="AP866" s="16">
        <v>30</v>
      </c>
      <c r="AQ866" s="16"/>
      <c r="AR866" s="16">
        <v>30</v>
      </c>
      <c r="AS866" s="16"/>
      <c r="AT866" s="16"/>
      <c r="AU866" s="16"/>
      <c r="AV866" s="16"/>
      <c r="AW866" s="16"/>
      <c r="AX866" s="16"/>
      <c r="AY866" s="16"/>
      <c r="AZ866" s="16"/>
      <c r="BA866" s="16"/>
      <c r="BB866" s="16"/>
      <c r="BC866" s="16"/>
      <c r="BD866" s="16"/>
      <c r="BE866" s="16"/>
      <c r="BF866" s="16"/>
      <c r="BG866" s="23">
        <v>480</v>
      </c>
      <c r="BH866" s="24">
        <v>8</v>
      </c>
      <c r="BI866" s="25">
        <v>7</v>
      </c>
      <c r="BJ866" s="25">
        <v>87.5</v>
      </c>
      <c r="BK866" s="26">
        <v>96.547619047619094</v>
      </c>
      <c r="BL866" s="26">
        <v>100</v>
      </c>
      <c r="BM866" s="26">
        <v>84.4791666666667</v>
      </c>
      <c r="BN866" s="27">
        <v>0.5</v>
      </c>
      <c r="BO866" s="27">
        <v>1800</v>
      </c>
      <c r="BP866" s="27">
        <v>0.5</v>
      </c>
      <c r="BQ866" s="28">
        <v>120</v>
      </c>
      <c r="BR866" s="29"/>
      <c r="BS866" s="29"/>
      <c r="BT866" s="29"/>
      <c r="BU866" s="30"/>
      <c r="BV866" s="29"/>
      <c r="BW866" s="16">
        <f t="shared" si="224"/>
        <v>1622</v>
      </c>
    </row>
    <row r="867" spans="1:75" x14ac:dyDescent="0.3">
      <c r="A867" s="14">
        <v>866</v>
      </c>
      <c r="B867" s="15">
        <v>46065</v>
      </c>
      <c r="C867" s="23" t="s">
        <v>38</v>
      </c>
      <c r="D867" s="17" t="s">
        <v>162</v>
      </c>
      <c r="E867" s="18" t="s">
        <v>118</v>
      </c>
      <c r="F867" s="18" t="s">
        <v>101</v>
      </c>
      <c r="G867" s="19" t="s">
        <v>102</v>
      </c>
      <c r="H867" s="19"/>
      <c r="I867" s="19"/>
      <c r="J867" s="20">
        <v>104247</v>
      </c>
      <c r="K867" s="21" t="s">
        <v>154</v>
      </c>
      <c r="L867" s="20">
        <v>260104001</v>
      </c>
      <c r="M867" s="16" t="s">
        <v>138</v>
      </c>
      <c r="N867" s="16">
        <v>15</v>
      </c>
      <c r="O867" s="22">
        <v>240</v>
      </c>
      <c r="P867" s="16">
        <v>1</v>
      </c>
      <c r="Q867" s="16">
        <v>847</v>
      </c>
      <c r="R867" s="16"/>
      <c r="S867" s="16"/>
      <c r="T867" s="16"/>
      <c r="U867" s="23">
        <v>847</v>
      </c>
      <c r="V867" s="16">
        <v>250</v>
      </c>
      <c r="W867" s="16"/>
      <c r="X867" s="16"/>
      <c r="Y867" s="16"/>
      <c r="Z867" s="16"/>
      <c r="AA867" s="16"/>
      <c r="AB867" s="16"/>
      <c r="AC867" s="16"/>
      <c r="AD867" s="16"/>
      <c r="AE867" s="16"/>
      <c r="AF867" s="16"/>
      <c r="AG867" s="16"/>
      <c r="AH867" s="16"/>
      <c r="AI867" s="16"/>
      <c r="AJ867" s="16"/>
      <c r="AK867" s="16"/>
      <c r="AL867" s="16"/>
      <c r="AM867" s="16"/>
      <c r="AN867" s="16">
        <v>210</v>
      </c>
      <c r="AO867" s="16"/>
      <c r="AP867" s="16">
        <v>20</v>
      </c>
      <c r="AQ867" s="16"/>
      <c r="AR867" s="16"/>
      <c r="AS867" s="16"/>
      <c r="AT867" s="16"/>
      <c r="AU867" s="16"/>
      <c r="AV867" s="16"/>
      <c r="AW867" s="16"/>
      <c r="AX867" s="16"/>
      <c r="AY867" s="16"/>
      <c r="AZ867" s="16"/>
      <c r="BA867" s="16"/>
      <c r="BB867" s="16"/>
      <c r="BC867" s="16"/>
      <c r="BD867" s="16"/>
      <c r="BE867" s="16"/>
      <c r="BF867" s="16"/>
      <c r="BG867" s="23">
        <v>480</v>
      </c>
      <c r="BH867" s="24">
        <v>8</v>
      </c>
      <c r="BI867" s="25">
        <v>4.1666666666666696</v>
      </c>
      <c r="BJ867" s="25">
        <v>52.0833333333333</v>
      </c>
      <c r="BK867" s="26">
        <v>84.7</v>
      </c>
      <c r="BL867" s="26">
        <v>100</v>
      </c>
      <c r="BM867" s="26">
        <v>44.1145833333333</v>
      </c>
      <c r="BN867" s="27">
        <v>0.33333333333333298</v>
      </c>
      <c r="BO867" s="27">
        <v>1840</v>
      </c>
      <c r="BP867" s="27">
        <v>3.5</v>
      </c>
      <c r="BQ867" s="28">
        <v>840</v>
      </c>
      <c r="BR867" s="29"/>
      <c r="BS867" s="29"/>
      <c r="BT867" s="29"/>
      <c r="BU867" s="30"/>
      <c r="BV867" s="29"/>
      <c r="BW867" s="16">
        <f t="shared" si="224"/>
        <v>847</v>
      </c>
    </row>
    <row r="868" spans="1:75" x14ac:dyDescent="0.3">
      <c r="A868" s="14">
        <v>867</v>
      </c>
      <c r="B868" s="15">
        <v>46065</v>
      </c>
      <c r="C868" s="23" t="s">
        <v>40</v>
      </c>
      <c r="D868" s="17" t="s">
        <v>162</v>
      </c>
      <c r="E868" s="18" t="s">
        <v>118</v>
      </c>
      <c r="F868" s="18" t="s">
        <v>101</v>
      </c>
      <c r="G868" s="19" t="s">
        <v>105</v>
      </c>
      <c r="H868" s="19"/>
      <c r="I868" s="19"/>
      <c r="J868" s="20">
        <v>104247</v>
      </c>
      <c r="K868" s="21" t="s">
        <v>154</v>
      </c>
      <c r="L868" s="20">
        <v>260104001</v>
      </c>
      <c r="M868" s="16" t="s">
        <v>138</v>
      </c>
      <c r="N868" s="16">
        <v>15</v>
      </c>
      <c r="O868" s="22">
        <v>240</v>
      </c>
      <c r="P868" s="16">
        <v>1</v>
      </c>
      <c r="Q868" s="16">
        <v>1244</v>
      </c>
      <c r="R868" s="16"/>
      <c r="S868" s="16"/>
      <c r="T868" s="16"/>
      <c r="U868" s="23">
        <v>1244</v>
      </c>
      <c r="V868" s="16">
        <v>320</v>
      </c>
      <c r="W868" s="16"/>
      <c r="X868" s="16"/>
      <c r="Y868" s="16"/>
      <c r="Z868" s="16"/>
      <c r="AA868" s="16"/>
      <c r="AB868" s="16"/>
      <c r="AC868" s="16"/>
      <c r="AD868" s="16"/>
      <c r="AE868" s="16"/>
      <c r="AF868" s="16"/>
      <c r="AG868" s="16"/>
      <c r="AH868" s="16"/>
      <c r="AI868" s="16"/>
      <c r="AJ868" s="16"/>
      <c r="AK868" s="16"/>
      <c r="AL868" s="16"/>
      <c r="AM868" s="16"/>
      <c r="AN868" s="16">
        <v>140</v>
      </c>
      <c r="AO868" s="16"/>
      <c r="AP868" s="16">
        <v>20</v>
      </c>
      <c r="AQ868" s="16"/>
      <c r="AR868" s="16"/>
      <c r="AS868" s="16"/>
      <c r="AT868" s="16"/>
      <c r="AU868" s="16"/>
      <c r="AV868" s="16"/>
      <c r="AW868" s="16"/>
      <c r="AX868" s="16"/>
      <c r="AY868" s="16"/>
      <c r="AZ868" s="16"/>
      <c r="BA868" s="16"/>
      <c r="BB868" s="16"/>
      <c r="BC868" s="16"/>
      <c r="BD868" s="16"/>
      <c r="BE868" s="16"/>
      <c r="BF868" s="16"/>
      <c r="BG868" s="23">
        <v>480</v>
      </c>
      <c r="BH868" s="24">
        <v>8</v>
      </c>
      <c r="BI868" s="25">
        <v>5.3333333333333304</v>
      </c>
      <c r="BJ868" s="25">
        <v>66.6666666666667</v>
      </c>
      <c r="BK868" s="26">
        <v>97.1875</v>
      </c>
      <c r="BL868" s="26">
        <v>100</v>
      </c>
      <c r="BM868" s="26">
        <v>64.7916666666667</v>
      </c>
      <c r="BN868" s="27">
        <v>0.33333333333333298</v>
      </c>
      <c r="BO868" s="27">
        <v>1840</v>
      </c>
      <c r="BP868" s="27">
        <v>2.3333333333333299</v>
      </c>
      <c r="BQ868" s="28">
        <v>560</v>
      </c>
      <c r="BR868" s="29"/>
      <c r="BS868" s="29"/>
      <c r="BT868" s="29"/>
      <c r="BU868" s="30"/>
      <c r="BV868" s="29"/>
      <c r="BW868" s="16">
        <f t="shared" si="224"/>
        <v>1244</v>
      </c>
    </row>
    <row r="869" spans="1:75" x14ac:dyDescent="0.3">
      <c r="A869" s="14">
        <v>868</v>
      </c>
      <c r="B869" s="15">
        <v>46065</v>
      </c>
      <c r="C869" s="23" t="s">
        <v>38</v>
      </c>
      <c r="D869" s="17" t="s">
        <v>162</v>
      </c>
      <c r="E869" s="18" t="s">
        <v>119</v>
      </c>
      <c r="F869" s="18" t="s">
        <v>101</v>
      </c>
      <c r="G869" s="19" t="s">
        <v>102</v>
      </c>
      <c r="H869" s="19"/>
      <c r="I869" s="19"/>
      <c r="J869" s="20">
        <v>208247</v>
      </c>
      <c r="K869" s="21" t="s">
        <v>159</v>
      </c>
      <c r="L869" s="20">
        <v>260104004</v>
      </c>
      <c r="M869" s="16" t="s">
        <v>141</v>
      </c>
      <c r="N869" s="16">
        <v>20</v>
      </c>
      <c r="O869" s="22">
        <v>180</v>
      </c>
      <c r="P869" s="16">
        <v>1</v>
      </c>
      <c r="Q869" s="16">
        <v>1206</v>
      </c>
      <c r="R869" s="16"/>
      <c r="S869" s="16"/>
      <c r="T869" s="16"/>
      <c r="U869" s="23">
        <v>1206</v>
      </c>
      <c r="V869" s="16">
        <v>430</v>
      </c>
      <c r="W869" s="16"/>
      <c r="X869" s="16"/>
      <c r="Y869" s="16"/>
      <c r="Z869" s="16"/>
      <c r="AA869" s="16"/>
      <c r="AB869" s="16"/>
      <c r="AC869" s="16"/>
      <c r="AD869" s="16"/>
      <c r="AE869" s="16"/>
      <c r="AF869" s="16"/>
      <c r="AG869" s="16"/>
      <c r="AH869" s="16"/>
      <c r="AI869" s="16"/>
      <c r="AJ869" s="16"/>
      <c r="AK869" s="16"/>
      <c r="AL869" s="16"/>
      <c r="AM869" s="16"/>
      <c r="AN869" s="16"/>
      <c r="AO869" s="16">
        <v>5</v>
      </c>
      <c r="AP869" s="16">
        <v>30</v>
      </c>
      <c r="AQ869" s="16"/>
      <c r="AR869" s="16"/>
      <c r="AS869" s="16"/>
      <c r="AT869" s="16"/>
      <c r="AU869" s="16"/>
      <c r="AV869" s="16"/>
      <c r="AW869" s="16"/>
      <c r="AX869" s="16"/>
      <c r="AY869" s="16"/>
      <c r="AZ869" s="16">
        <v>15</v>
      </c>
      <c r="BA869" s="16"/>
      <c r="BB869" s="16"/>
      <c r="BC869" s="16"/>
      <c r="BD869" s="16"/>
      <c r="BE869" s="16"/>
      <c r="BF869" s="16"/>
      <c r="BG869" s="23">
        <v>480</v>
      </c>
      <c r="BH869" s="24">
        <v>8</v>
      </c>
      <c r="BI869" s="25">
        <v>7.1666666666666696</v>
      </c>
      <c r="BJ869" s="25">
        <v>89.5833333333333</v>
      </c>
      <c r="BK869" s="26">
        <v>93.488372093023301</v>
      </c>
      <c r="BL869" s="26">
        <v>100</v>
      </c>
      <c r="BM869" s="26">
        <v>83.75</v>
      </c>
      <c r="BN869" s="27">
        <v>0.5</v>
      </c>
      <c r="BO869" s="27">
        <v>1350</v>
      </c>
      <c r="BP869" s="27">
        <v>0.33333333333333298</v>
      </c>
      <c r="BQ869" s="28">
        <v>60</v>
      </c>
      <c r="BR869" s="29"/>
      <c r="BS869" s="29"/>
      <c r="BT869" s="29"/>
      <c r="BU869" s="30"/>
      <c r="BV869" s="29"/>
      <c r="BW869" s="16">
        <f t="shared" si="224"/>
        <v>1206</v>
      </c>
    </row>
    <row r="870" spans="1:75" x14ac:dyDescent="0.3">
      <c r="A870" s="14">
        <v>869</v>
      </c>
      <c r="B870" s="15">
        <v>46065</v>
      </c>
      <c r="C870" s="23" t="s">
        <v>40</v>
      </c>
      <c r="D870" s="17" t="s">
        <v>162</v>
      </c>
      <c r="E870" s="18" t="s">
        <v>119</v>
      </c>
      <c r="F870" s="18" t="s">
        <v>101</v>
      </c>
      <c r="G870" s="19" t="s">
        <v>83</v>
      </c>
      <c r="H870" s="19"/>
      <c r="I870" s="19"/>
      <c r="J870" s="20">
        <v>208247</v>
      </c>
      <c r="K870" s="21" t="s">
        <v>159</v>
      </c>
      <c r="L870" s="20">
        <v>260104004</v>
      </c>
      <c r="M870" s="16" t="s">
        <v>141</v>
      </c>
      <c r="N870" s="16">
        <v>20</v>
      </c>
      <c r="O870" s="22">
        <v>180</v>
      </c>
      <c r="P870" s="16">
        <v>1</v>
      </c>
      <c r="Q870" s="16">
        <v>1274</v>
      </c>
      <c r="R870" s="16"/>
      <c r="S870" s="16"/>
      <c r="T870" s="16"/>
      <c r="U870" s="23">
        <v>1274</v>
      </c>
      <c r="V870" s="16">
        <v>450</v>
      </c>
      <c r="W870" s="16"/>
      <c r="X870" s="16"/>
      <c r="Y870" s="16"/>
      <c r="Z870" s="16"/>
      <c r="AA870" s="16"/>
      <c r="AB870" s="16"/>
      <c r="AC870" s="16"/>
      <c r="AD870" s="16"/>
      <c r="AE870" s="16"/>
      <c r="AF870" s="16"/>
      <c r="AG870" s="16"/>
      <c r="AH870" s="16"/>
      <c r="AI870" s="16"/>
      <c r="AJ870" s="16"/>
      <c r="AK870" s="16"/>
      <c r="AL870" s="16"/>
      <c r="AM870" s="16"/>
      <c r="AN870" s="16"/>
      <c r="AO870" s="16"/>
      <c r="AP870" s="16">
        <v>30</v>
      </c>
      <c r="AQ870" s="16"/>
      <c r="AR870" s="16"/>
      <c r="AS870" s="16"/>
      <c r="AT870" s="16"/>
      <c r="AU870" s="16"/>
      <c r="AV870" s="16"/>
      <c r="AW870" s="16"/>
      <c r="AX870" s="16"/>
      <c r="AY870" s="16"/>
      <c r="AZ870" s="16"/>
      <c r="BA870" s="16"/>
      <c r="BB870" s="16"/>
      <c r="BC870" s="16"/>
      <c r="BD870" s="16"/>
      <c r="BE870" s="16"/>
      <c r="BF870" s="16"/>
      <c r="BG870" s="23">
        <v>480</v>
      </c>
      <c r="BH870" s="24">
        <v>8</v>
      </c>
      <c r="BI870" s="25">
        <v>7.5</v>
      </c>
      <c r="BJ870" s="25">
        <v>93.75</v>
      </c>
      <c r="BK870" s="26">
        <v>94.370370370370395</v>
      </c>
      <c r="BL870" s="26">
        <v>100</v>
      </c>
      <c r="BM870" s="26">
        <v>88.4722222222222</v>
      </c>
      <c r="BN870" s="27">
        <v>0.5</v>
      </c>
      <c r="BO870" s="27">
        <v>1350</v>
      </c>
      <c r="BP870" s="27">
        <v>0</v>
      </c>
      <c r="BQ870" s="28">
        <v>0</v>
      </c>
      <c r="BR870" s="29"/>
      <c r="BS870" s="29"/>
      <c r="BT870" s="29"/>
      <c r="BU870" s="30"/>
      <c r="BV870" s="29"/>
      <c r="BW870" s="16">
        <f t="shared" si="224"/>
        <v>1274</v>
      </c>
    </row>
    <row r="871" spans="1:75" x14ac:dyDescent="0.3">
      <c r="A871" s="14">
        <v>870</v>
      </c>
      <c r="B871" s="15">
        <v>46065</v>
      </c>
      <c r="C871" s="23" t="s">
        <v>38</v>
      </c>
      <c r="D871" s="17" t="s">
        <v>162</v>
      </c>
      <c r="E871" s="18" t="s">
        <v>167</v>
      </c>
      <c r="F871" s="18" t="s">
        <v>101</v>
      </c>
      <c r="G871" s="19" t="s">
        <v>67</v>
      </c>
      <c r="H871" s="19"/>
      <c r="I871" s="19"/>
      <c r="J871" s="20">
        <v>104299</v>
      </c>
      <c r="K871" s="21" t="s">
        <v>157</v>
      </c>
      <c r="L871" s="20">
        <v>251207010</v>
      </c>
      <c r="M871" s="16" t="s">
        <v>138</v>
      </c>
      <c r="N871" s="16">
        <v>15</v>
      </c>
      <c r="O871" s="22">
        <v>240</v>
      </c>
      <c r="P871" s="16">
        <v>1</v>
      </c>
      <c r="Q871" s="16">
        <v>184</v>
      </c>
      <c r="R871" s="16"/>
      <c r="S871" s="16"/>
      <c r="T871" s="16"/>
      <c r="U871" s="23">
        <v>184</v>
      </c>
      <c r="V871" s="16">
        <v>110</v>
      </c>
      <c r="W871" s="16"/>
      <c r="X871" s="16"/>
      <c r="Y871" s="16"/>
      <c r="Z871" s="16"/>
      <c r="AA871" s="16"/>
      <c r="AB871" s="16"/>
      <c r="AC871" s="16"/>
      <c r="AD871" s="16"/>
      <c r="AE871" s="16"/>
      <c r="AF871" s="16"/>
      <c r="AG871" s="16"/>
      <c r="AH871" s="16"/>
      <c r="AI871" s="16"/>
      <c r="AJ871" s="16"/>
      <c r="AK871" s="16"/>
      <c r="AL871" s="16"/>
      <c r="AM871" s="16"/>
      <c r="AN871" s="16"/>
      <c r="AO871" s="16"/>
      <c r="AP871" s="16">
        <v>10</v>
      </c>
      <c r="AQ871" s="16"/>
      <c r="AR871" s="16">
        <v>360</v>
      </c>
      <c r="AS871" s="16"/>
      <c r="AT871" s="16"/>
      <c r="AU871" s="16"/>
      <c r="AV871" s="16"/>
      <c r="AW871" s="16"/>
      <c r="AX871" s="16"/>
      <c r="AY871" s="16"/>
      <c r="AZ871" s="16"/>
      <c r="BA871" s="16"/>
      <c r="BB871" s="16"/>
      <c r="BC871" s="16"/>
      <c r="BD871" s="16"/>
      <c r="BE871" s="16"/>
      <c r="BF871" s="16"/>
      <c r="BG871" s="23">
        <v>480</v>
      </c>
      <c r="BH871" s="24">
        <v>8</v>
      </c>
      <c r="BI871" s="25">
        <v>1.8333333333333299</v>
      </c>
      <c r="BJ871" s="25">
        <v>22.9166666666667</v>
      </c>
      <c r="BK871" s="26">
        <v>41.818181818181799</v>
      </c>
      <c r="BL871" s="26">
        <v>100</v>
      </c>
      <c r="BM871" s="26">
        <v>9.5833333333333304</v>
      </c>
      <c r="BN871" s="27">
        <v>0.16666666666666699</v>
      </c>
      <c r="BO871" s="27">
        <v>1880</v>
      </c>
      <c r="BP871" s="27">
        <v>6</v>
      </c>
      <c r="BQ871" s="28">
        <v>1440</v>
      </c>
      <c r="BR871" s="29"/>
      <c r="BS871" s="29"/>
      <c r="BT871" s="29"/>
      <c r="BU871" s="30"/>
      <c r="BV871" s="29"/>
      <c r="BW871" s="16">
        <f t="shared" si="224"/>
        <v>184</v>
      </c>
    </row>
    <row r="872" spans="1:75" x14ac:dyDescent="0.3">
      <c r="A872" s="14">
        <v>871</v>
      </c>
      <c r="B872" s="15">
        <v>46065</v>
      </c>
      <c r="C872" s="23" t="s">
        <v>40</v>
      </c>
      <c r="D872" s="17" t="s">
        <v>162</v>
      </c>
      <c r="E872" s="18" t="s">
        <v>167</v>
      </c>
      <c r="F872" s="18"/>
      <c r="G872" s="19"/>
      <c r="H872" s="19"/>
      <c r="I872" s="19"/>
      <c r="J872" s="20"/>
      <c r="K872" s="21" t="e">
        <v>#N/A</v>
      </c>
      <c r="L872" s="20"/>
      <c r="M872" s="16" t="s">
        <v>138</v>
      </c>
      <c r="N872" s="16"/>
      <c r="O872" s="22" t="s">
        <v>139</v>
      </c>
      <c r="P872" s="16"/>
      <c r="Q872" s="16"/>
      <c r="R872" s="16"/>
      <c r="S872" s="16"/>
      <c r="T872" s="16"/>
      <c r="U872" s="23">
        <v>0</v>
      </c>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23">
        <v>0</v>
      </c>
      <c r="BH872" s="24">
        <v>0</v>
      </c>
      <c r="BI872" s="25">
        <v>0</v>
      </c>
      <c r="BJ872" s="25">
        <v>0</v>
      </c>
      <c r="BK872" s="26">
        <v>0</v>
      </c>
      <c r="BL872" s="26">
        <v>0</v>
      </c>
      <c r="BM872" s="26">
        <v>0</v>
      </c>
      <c r="BN872" s="27">
        <v>0</v>
      </c>
      <c r="BO872" s="27">
        <v>0</v>
      </c>
      <c r="BP872" s="27">
        <v>0</v>
      </c>
      <c r="BQ872" s="28">
        <v>0</v>
      </c>
      <c r="BR872" s="29"/>
      <c r="BS872" s="29"/>
      <c r="BT872" s="29"/>
      <c r="BU872" s="30"/>
      <c r="BV872" s="29"/>
      <c r="BW872" s="16">
        <f t="shared" si="224"/>
        <v>0</v>
      </c>
    </row>
    <row r="873" spans="1:75" x14ac:dyDescent="0.3">
      <c r="A873" s="14">
        <v>872</v>
      </c>
      <c r="B873" s="15">
        <v>46066</v>
      </c>
      <c r="C873" s="23" t="s">
        <v>38</v>
      </c>
      <c r="D873" s="17" t="str">
        <f>LEFT(E873,2)</f>
        <v>FG</v>
      </c>
      <c r="E873" s="18" t="s">
        <v>39</v>
      </c>
      <c r="F873" s="18"/>
      <c r="G873" s="19"/>
      <c r="H873" s="19"/>
      <c r="I873" s="19"/>
      <c r="J873" s="20"/>
      <c r="K873" s="21" t="e">
        <f>VLOOKUP(J873,'[2]Item List (3)'!A$1:B$110000,2,FALSE)</f>
        <v>#N/A</v>
      </c>
      <c r="L873" s="20"/>
      <c r="M873" s="16" t="s">
        <v>138</v>
      </c>
      <c r="N873" s="16"/>
      <c r="O873" s="22" t="str">
        <f t="shared" ref="O873:O936" si="225">IFERROR(3600/N873,"")</f>
        <v/>
      </c>
      <c r="P873" s="16"/>
      <c r="Q873" s="16"/>
      <c r="R873" s="16"/>
      <c r="S873" s="16"/>
      <c r="T873" s="16"/>
      <c r="U873" s="23">
        <f t="shared" ref="U873:U936" si="226">Q873+S873+T873</f>
        <v>0</v>
      </c>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v>480</v>
      </c>
      <c r="AS873" s="16"/>
      <c r="AT873" s="16"/>
      <c r="AU873" s="16"/>
      <c r="AV873" s="16"/>
      <c r="AW873" s="16"/>
      <c r="AX873" s="16"/>
      <c r="AY873" s="16"/>
      <c r="AZ873" s="16"/>
      <c r="BA873" s="16"/>
      <c r="BB873" s="16"/>
      <c r="BC873" s="16"/>
      <c r="BD873" s="16"/>
      <c r="BE873" s="16"/>
      <c r="BF873" s="16"/>
      <c r="BG873" s="23">
        <f t="shared" ref="BG873:BG906" si="227">SUM(V873:BF873)</f>
        <v>480</v>
      </c>
      <c r="BH873" s="24">
        <f t="shared" ref="BH873:BH936" si="228">BG873/60</f>
        <v>8</v>
      </c>
      <c r="BI873" s="25">
        <f t="shared" ref="BI873:BI936" si="229">IFERROR(BH873-SUM(W873:BF873)/60,0)</f>
        <v>0</v>
      </c>
      <c r="BJ873" s="25">
        <f t="shared" ref="BJ873:BJ936" si="230">IFERROR(BI873/BH873*100,0)</f>
        <v>0</v>
      </c>
      <c r="BK873" s="26">
        <f t="shared" ref="BK873:BK936" si="231">IFERROR(((U873*N873)/(BI873*3600)*100),0)</f>
        <v>0</v>
      </c>
      <c r="BL873" s="26">
        <f t="shared" ref="BL873:BL936" si="232">IFERROR(((U873-(R873+S873+T873))/U873*100),0)</f>
        <v>0</v>
      </c>
      <c r="BM873" s="26">
        <f t="shared" ref="BM873:BM936" si="233">IFERROR((((BJ873*BK873*BL873)/1000000)*100),0)</f>
        <v>0</v>
      </c>
      <c r="BN873" s="27">
        <f t="shared" ref="BN873:BN936" si="234">(W873+AP873+BE873+BF873)/60</f>
        <v>0</v>
      </c>
      <c r="BO873" s="27">
        <f t="shared" ref="BO873:BO936" si="235">IFERROR(((BH873-BN873)*3600)/N873,0)</f>
        <v>0</v>
      </c>
      <c r="BP873" s="27">
        <f t="shared" ref="BP873:BP936" si="236">IFERROR(SUM(W873:BF873)/60-BN873,0)</f>
        <v>8</v>
      </c>
      <c r="BQ873" s="28">
        <f t="shared" ref="BQ873:BQ936" si="237">IFERROR(BP873*3600/N873,0)</f>
        <v>0</v>
      </c>
      <c r="BR873" s="29"/>
      <c r="BS873" s="29"/>
      <c r="BT873" s="29"/>
      <c r="BU873" s="30"/>
      <c r="BV873" s="29"/>
      <c r="BW873" s="16">
        <f t="shared" si="224"/>
        <v>0</v>
      </c>
    </row>
    <row r="874" spans="1:75" x14ac:dyDescent="0.3">
      <c r="A874" s="14">
        <v>873</v>
      </c>
      <c r="B874" s="15">
        <v>46066</v>
      </c>
      <c r="C874" s="23" t="s">
        <v>40</v>
      </c>
      <c r="D874" s="17" t="str">
        <f>LEFT(E874,2)</f>
        <v>FG</v>
      </c>
      <c r="E874" s="18" t="s">
        <v>39</v>
      </c>
      <c r="F874" s="18" t="s">
        <v>47</v>
      </c>
      <c r="G874" s="19" t="s">
        <v>120</v>
      </c>
      <c r="H874" s="19" t="s">
        <v>130</v>
      </c>
      <c r="I874" s="19"/>
      <c r="J874" s="20">
        <v>208417</v>
      </c>
      <c r="K874" s="21" t="str">
        <f>VLOOKUP(J874,'[2]Item List (3)'!A$1:B$110000,2,FALSE)</f>
        <v>JC.OR 8008</v>
      </c>
      <c r="L874" s="20">
        <v>260110013</v>
      </c>
      <c r="M874" s="16" t="s">
        <v>141</v>
      </c>
      <c r="N874" s="16"/>
      <c r="O874" s="22" t="str">
        <f t="shared" si="225"/>
        <v/>
      </c>
      <c r="P874" s="16">
        <v>1</v>
      </c>
      <c r="Q874" s="16">
        <v>3700</v>
      </c>
      <c r="R874" s="16"/>
      <c r="S874" s="16"/>
      <c r="T874" s="16"/>
      <c r="U874" s="23">
        <f t="shared" si="226"/>
        <v>3700</v>
      </c>
      <c r="V874" s="16">
        <v>150</v>
      </c>
      <c r="W874" s="16"/>
      <c r="X874" s="16"/>
      <c r="Y874" s="16"/>
      <c r="Z874" s="16"/>
      <c r="AA874" s="16"/>
      <c r="AB874" s="16"/>
      <c r="AC874" s="16"/>
      <c r="AD874" s="16"/>
      <c r="AE874" s="16"/>
      <c r="AF874" s="16"/>
      <c r="AG874" s="16"/>
      <c r="AH874" s="16"/>
      <c r="AI874" s="16"/>
      <c r="AJ874" s="16"/>
      <c r="AK874" s="16"/>
      <c r="AL874" s="16"/>
      <c r="AM874" s="16"/>
      <c r="AN874" s="16"/>
      <c r="AO874" s="16"/>
      <c r="AP874" s="16"/>
      <c r="AQ874" s="16">
        <v>30</v>
      </c>
      <c r="AR874" s="16"/>
      <c r="AS874" s="16"/>
      <c r="AT874" s="16"/>
      <c r="AU874" s="16"/>
      <c r="AV874" s="16"/>
      <c r="AW874" s="16"/>
      <c r="AX874" s="16"/>
      <c r="AY874" s="16"/>
      <c r="AZ874" s="16"/>
      <c r="BA874" s="16"/>
      <c r="BB874" s="16"/>
      <c r="BC874" s="16"/>
      <c r="BD874" s="16"/>
      <c r="BE874" s="16"/>
      <c r="BF874" s="16"/>
      <c r="BG874" s="23">
        <f t="shared" si="227"/>
        <v>180</v>
      </c>
      <c r="BH874" s="24">
        <f t="shared" si="228"/>
        <v>3</v>
      </c>
      <c r="BI874" s="25">
        <f t="shared" si="229"/>
        <v>2.5</v>
      </c>
      <c r="BJ874" s="25">
        <f t="shared" si="230"/>
        <v>83.333333333333343</v>
      </c>
      <c r="BK874" s="26">
        <f t="shared" si="231"/>
        <v>0</v>
      </c>
      <c r="BL874" s="26">
        <f t="shared" si="232"/>
        <v>100</v>
      </c>
      <c r="BM874" s="26">
        <f t="shared" si="233"/>
        <v>0</v>
      </c>
      <c r="BN874" s="27">
        <f t="shared" si="234"/>
        <v>0</v>
      </c>
      <c r="BO874" s="27">
        <f t="shared" si="235"/>
        <v>0</v>
      </c>
      <c r="BP874" s="27">
        <f t="shared" si="236"/>
        <v>0.5</v>
      </c>
      <c r="BQ874" s="28">
        <f t="shared" si="237"/>
        <v>0</v>
      </c>
      <c r="BR874" s="29"/>
      <c r="BS874" s="29"/>
      <c r="BT874" s="29"/>
      <c r="BU874" s="30"/>
      <c r="BV874" s="29"/>
      <c r="BW874" s="16">
        <f t="shared" si="224"/>
        <v>3700</v>
      </c>
    </row>
    <row r="875" spans="1:75" x14ac:dyDescent="0.3">
      <c r="A875" s="14">
        <v>874</v>
      </c>
      <c r="B875" s="15">
        <v>46066</v>
      </c>
      <c r="C875" s="23" t="s">
        <v>40</v>
      </c>
      <c r="D875" s="17" t="str">
        <f t="shared" ref="D875:D938" si="238">LEFT(E875,2)</f>
        <v>FG</v>
      </c>
      <c r="E875" s="18" t="s">
        <v>39</v>
      </c>
      <c r="F875" s="18" t="s">
        <v>41</v>
      </c>
      <c r="G875" s="19" t="s">
        <v>120</v>
      </c>
      <c r="H875" s="19" t="s">
        <v>130</v>
      </c>
      <c r="I875" s="19"/>
      <c r="J875" s="20">
        <v>104246</v>
      </c>
      <c r="K875" s="21" t="str">
        <f>VLOOKUP(J875,'[2]Item List (3)'!A$1:B$110000,2,FALSE)</f>
        <v>IN. 208</v>
      </c>
      <c r="L875" s="20">
        <v>260120003</v>
      </c>
      <c r="M875" s="16" t="s">
        <v>138</v>
      </c>
      <c r="N875" s="16"/>
      <c r="O875" s="22" t="str">
        <f t="shared" si="225"/>
        <v/>
      </c>
      <c r="P875" s="16">
        <v>1</v>
      </c>
      <c r="Q875" s="16">
        <v>2100</v>
      </c>
      <c r="R875" s="16"/>
      <c r="S875" s="16"/>
      <c r="T875" s="16"/>
      <c r="U875" s="23">
        <f t="shared" si="226"/>
        <v>2100</v>
      </c>
      <c r="V875" s="16">
        <v>120</v>
      </c>
      <c r="W875" s="16">
        <v>120</v>
      </c>
      <c r="X875" s="16">
        <v>60</v>
      </c>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23">
        <f t="shared" si="227"/>
        <v>300</v>
      </c>
      <c r="BH875" s="24">
        <f t="shared" si="228"/>
        <v>5</v>
      </c>
      <c r="BI875" s="25">
        <f t="shared" si="229"/>
        <v>2</v>
      </c>
      <c r="BJ875" s="25">
        <f t="shared" si="230"/>
        <v>40</v>
      </c>
      <c r="BK875" s="26">
        <f t="shared" si="231"/>
        <v>0</v>
      </c>
      <c r="BL875" s="26">
        <f t="shared" si="232"/>
        <v>100</v>
      </c>
      <c r="BM875" s="26">
        <f t="shared" si="233"/>
        <v>0</v>
      </c>
      <c r="BN875" s="27">
        <f t="shared" si="234"/>
        <v>2</v>
      </c>
      <c r="BO875" s="27">
        <f t="shared" si="235"/>
        <v>0</v>
      </c>
      <c r="BP875" s="27">
        <f t="shared" si="236"/>
        <v>1</v>
      </c>
      <c r="BQ875" s="28">
        <f t="shared" si="237"/>
        <v>0</v>
      </c>
      <c r="BR875" s="29"/>
      <c r="BS875" s="29"/>
      <c r="BT875" s="29"/>
      <c r="BU875" s="30"/>
      <c r="BV875" s="29"/>
      <c r="BW875" s="16">
        <f t="shared" si="224"/>
        <v>2100</v>
      </c>
    </row>
    <row r="876" spans="1:75" x14ac:dyDescent="0.3">
      <c r="A876" s="14">
        <v>875</v>
      </c>
      <c r="B876" s="15">
        <v>46066</v>
      </c>
      <c r="C876" s="23" t="s">
        <v>38</v>
      </c>
      <c r="D876" s="17" t="str">
        <f t="shared" si="238"/>
        <v>FG</v>
      </c>
      <c r="E876" s="18" t="s">
        <v>44</v>
      </c>
      <c r="F876" s="18" t="s">
        <v>41</v>
      </c>
      <c r="G876" s="19" t="s">
        <v>131</v>
      </c>
      <c r="H876" s="19" t="s">
        <v>117</v>
      </c>
      <c r="I876" s="19"/>
      <c r="J876" s="20">
        <v>104249</v>
      </c>
      <c r="K876" s="21" t="str">
        <f>VLOOKUP(J876,'[2]Item List (3)'!A$1:B$110000,2,FALSE)</f>
        <v>IW. BDA-4003</v>
      </c>
      <c r="L876" s="20"/>
      <c r="M876" s="16" t="s">
        <v>138</v>
      </c>
      <c r="N876" s="16"/>
      <c r="O876" s="22" t="str">
        <f t="shared" si="225"/>
        <v/>
      </c>
      <c r="P876" s="16">
        <v>1</v>
      </c>
      <c r="Q876" s="16">
        <v>2400</v>
      </c>
      <c r="R876" s="16"/>
      <c r="S876" s="16"/>
      <c r="T876" s="16"/>
      <c r="U876" s="23">
        <f t="shared" si="226"/>
        <v>2400</v>
      </c>
      <c r="V876" s="16">
        <v>90</v>
      </c>
      <c r="W876" s="16">
        <v>90</v>
      </c>
      <c r="X876" s="16"/>
      <c r="Y876" s="16"/>
      <c r="Z876" s="16"/>
      <c r="AA876" s="16"/>
      <c r="AB876" s="16"/>
      <c r="AC876" s="16"/>
      <c r="AD876" s="16"/>
      <c r="AE876" s="16"/>
      <c r="AF876" s="16"/>
      <c r="AG876" s="16"/>
      <c r="AH876" s="16"/>
      <c r="AI876" s="16"/>
      <c r="AJ876" s="16"/>
      <c r="AK876" s="16"/>
      <c r="AL876" s="16"/>
      <c r="AM876" s="16"/>
      <c r="AN876" s="16"/>
      <c r="AO876" s="16"/>
      <c r="AP876" s="16"/>
      <c r="AQ876" s="16">
        <v>60</v>
      </c>
      <c r="AR876" s="16">
        <v>240</v>
      </c>
      <c r="AS876" s="16"/>
      <c r="AT876" s="16"/>
      <c r="AU876" s="16"/>
      <c r="AV876" s="16"/>
      <c r="AW876" s="16"/>
      <c r="AX876" s="16"/>
      <c r="AY876" s="16"/>
      <c r="AZ876" s="16"/>
      <c r="BA876" s="16"/>
      <c r="BB876" s="16"/>
      <c r="BC876" s="16"/>
      <c r="BD876" s="16"/>
      <c r="BE876" s="16"/>
      <c r="BF876" s="16"/>
      <c r="BG876" s="23">
        <f t="shared" si="227"/>
        <v>480</v>
      </c>
      <c r="BH876" s="24">
        <f t="shared" si="228"/>
        <v>8</v>
      </c>
      <c r="BI876" s="25">
        <f t="shared" si="229"/>
        <v>1.5</v>
      </c>
      <c r="BJ876" s="25">
        <f t="shared" si="230"/>
        <v>18.75</v>
      </c>
      <c r="BK876" s="26">
        <f t="shared" si="231"/>
        <v>0</v>
      </c>
      <c r="BL876" s="26">
        <f t="shared" si="232"/>
        <v>100</v>
      </c>
      <c r="BM876" s="26">
        <f t="shared" si="233"/>
        <v>0</v>
      </c>
      <c r="BN876" s="27">
        <f t="shared" si="234"/>
        <v>1.5</v>
      </c>
      <c r="BO876" s="27">
        <f t="shared" si="235"/>
        <v>0</v>
      </c>
      <c r="BP876" s="27">
        <f t="shared" si="236"/>
        <v>5</v>
      </c>
      <c r="BQ876" s="28">
        <f t="shared" si="237"/>
        <v>0</v>
      </c>
      <c r="BR876" s="29"/>
      <c r="BS876" s="29"/>
      <c r="BT876" s="29"/>
      <c r="BU876" s="30"/>
      <c r="BV876" s="29"/>
      <c r="BW876" s="16">
        <f t="shared" si="224"/>
        <v>2400</v>
      </c>
    </row>
    <row r="877" spans="1:75" x14ac:dyDescent="0.3">
      <c r="A877" s="14">
        <v>876</v>
      </c>
      <c r="B877" s="15">
        <v>46066</v>
      </c>
      <c r="C877" s="23" t="s">
        <v>40</v>
      </c>
      <c r="D877" s="17" t="str">
        <f t="shared" si="238"/>
        <v>FG</v>
      </c>
      <c r="E877" s="18" t="s">
        <v>44</v>
      </c>
      <c r="F877" s="18" t="s">
        <v>47</v>
      </c>
      <c r="G877" s="19" t="s">
        <v>136</v>
      </c>
      <c r="H877" s="19" t="s">
        <v>121</v>
      </c>
      <c r="I877" s="19"/>
      <c r="J877" s="20">
        <v>104249</v>
      </c>
      <c r="K877" s="21" t="str">
        <f>VLOOKUP(J877,'[2]Item List (3)'!A$1:B$110000,2,FALSE)</f>
        <v>IW. BDA-4003</v>
      </c>
      <c r="L877" s="20">
        <v>260120002</v>
      </c>
      <c r="M877" s="16" t="s">
        <v>138</v>
      </c>
      <c r="N877" s="16"/>
      <c r="O877" s="22" t="str">
        <f t="shared" si="225"/>
        <v/>
      </c>
      <c r="P877" s="16">
        <v>1</v>
      </c>
      <c r="Q877" s="16">
        <v>7198</v>
      </c>
      <c r="R877" s="16"/>
      <c r="S877" s="16"/>
      <c r="T877" s="16"/>
      <c r="U877" s="23">
        <f t="shared" si="226"/>
        <v>7198</v>
      </c>
      <c r="V877" s="16">
        <v>360</v>
      </c>
      <c r="W877" s="16"/>
      <c r="X877" s="16"/>
      <c r="Y877" s="16"/>
      <c r="Z877" s="16"/>
      <c r="AA877" s="16"/>
      <c r="AB877" s="16"/>
      <c r="AC877" s="16"/>
      <c r="AD877" s="16"/>
      <c r="AE877" s="16"/>
      <c r="AF877" s="16"/>
      <c r="AG877" s="16"/>
      <c r="AH877" s="16"/>
      <c r="AI877" s="16"/>
      <c r="AJ877" s="16"/>
      <c r="AK877" s="16"/>
      <c r="AL877" s="16"/>
      <c r="AM877" s="16"/>
      <c r="AN877" s="16"/>
      <c r="AO877" s="16"/>
      <c r="AP877" s="16"/>
      <c r="AQ877" s="16">
        <v>120</v>
      </c>
      <c r="AR877" s="16"/>
      <c r="AS877" s="16"/>
      <c r="AT877" s="16"/>
      <c r="AU877" s="16"/>
      <c r="AV877" s="16"/>
      <c r="AW877" s="16"/>
      <c r="AX877" s="16"/>
      <c r="AY877" s="16"/>
      <c r="AZ877" s="16"/>
      <c r="BA877" s="16"/>
      <c r="BB877" s="16"/>
      <c r="BC877" s="16"/>
      <c r="BD877" s="16"/>
      <c r="BE877" s="16"/>
      <c r="BF877" s="16"/>
      <c r="BG877" s="23">
        <f t="shared" si="227"/>
        <v>480</v>
      </c>
      <c r="BH877" s="24">
        <f t="shared" si="228"/>
        <v>8</v>
      </c>
      <c r="BI877" s="25">
        <f t="shared" si="229"/>
        <v>6</v>
      </c>
      <c r="BJ877" s="25">
        <f t="shared" si="230"/>
        <v>75</v>
      </c>
      <c r="BK877" s="26">
        <f t="shared" si="231"/>
        <v>0</v>
      </c>
      <c r="BL877" s="26">
        <f t="shared" si="232"/>
        <v>100</v>
      </c>
      <c r="BM877" s="26">
        <f t="shared" si="233"/>
        <v>0</v>
      </c>
      <c r="BN877" s="27">
        <f t="shared" si="234"/>
        <v>0</v>
      </c>
      <c r="BO877" s="27">
        <f t="shared" si="235"/>
        <v>0</v>
      </c>
      <c r="BP877" s="27">
        <f t="shared" si="236"/>
        <v>2</v>
      </c>
      <c r="BQ877" s="28">
        <f t="shared" si="237"/>
        <v>0</v>
      </c>
      <c r="BR877" s="29"/>
      <c r="BS877" s="29"/>
      <c r="BT877" s="29"/>
      <c r="BU877" s="30"/>
      <c r="BV877" s="29"/>
      <c r="BW877" s="16">
        <f t="shared" si="224"/>
        <v>7198</v>
      </c>
    </row>
    <row r="878" spans="1:75" x14ac:dyDescent="0.3">
      <c r="A878" s="14">
        <v>877</v>
      </c>
      <c r="B878" s="15">
        <v>46066</v>
      </c>
      <c r="C878" s="23" t="s">
        <v>38</v>
      </c>
      <c r="D878" s="17" t="str">
        <f t="shared" si="238"/>
        <v>CG</v>
      </c>
      <c r="E878" s="18" t="s">
        <v>50</v>
      </c>
      <c r="F878" s="18"/>
      <c r="G878" s="19"/>
      <c r="H878" s="19"/>
      <c r="I878" s="19"/>
      <c r="J878" s="20"/>
      <c r="K878" s="21" t="e">
        <f>VLOOKUP(J878,'[2]Item List (3)'!A$1:B$110000,2,FALSE)</f>
        <v>#N/A</v>
      </c>
      <c r="L878" s="20"/>
      <c r="M878" s="16" t="s">
        <v>138</v>
      </c>
      <c r="N878" s="16"/>
      <c r="O878" s="22" t="str">
        <f t="shared" si="225"/>
        <v/>
      </c>
      <c r="P878" s="16"/>
      <c r="Q878" s="16"/>
      <c r="R878" s="16"/>
      <c r="S878" s="16"/>
      <c r="T878" s="16"/>
      <c r="U878" s="23">
        <f t="shared" si="226"/>
        <v>0</v>
      </c>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v>480</v>
      </c>
      <c r="BG878" s="23">
        <f t="shared" si="227"/>
        <v>480</v>
      </c>
      <c r="BH878" s="24">
        <f t="shared" si="228"/>
        <v>8</v>
      </c>
      <c r="BI878" s="25">
        <f t="shared" si="229"/>
        <v>0</v>
      </c>
      <c r="BJ878" s="25">
        <f t="shared" si="230"/>
        <v>0</v>
      </c>
      <c r="BK878" s="26">
        <f t="shared" si="231"/>
        <v>0</v>
      </c>
      <c r="BL878" s="26">
        <f t="shared" si="232"/>
        <v>0</v>
      </c>
      <c r="BM878" s="26">
        <f t="shared" si="233"/>
        <v>0</v>
      </c>
      <c r="BN878" s="27">
        <f t="shared" si="234"/>
        <v>8</v>
      </c>
      <c r="BO878" s="27">
        <f t="shared" si="235"/>
        <v>0</v>
      </c>
      <c r="BP878" s="27">
        <f t="shared" si="236"/>
        <v>0</v>
      </c>
      <c r="BQ878" s="28">
        <f t="shared" si="237"/>
        <v>0</v>
      </c>
      <c r="BR878" s="29"/>
      <c r="BS878" s="29"/>
      <c r="BT878" s="29"/>
      <c r="BU878" s="30"/>
      <c r="BV878" s="29"/>
      <c r="BW878" s="16">
        <f t="shared" si="224"/>
        <v>0</v>
      </c>
    </row>
    <row r="879" spans="1:75" x14ac:dyDescent="0.3">
      <c r="A879" s="14">
        <v>878</v>
      </c>
      <c r="B879" s="15">
        <v>46066</v>
      </c>
      <c r="C879" s="23" t="s">
        <v>40</v>
      </c>
      <c r="D879" s="17" t="str">
        <f t="shared" si="238"/>
        <v>CG</v>
      </c>
      <c r="E879" s="18" t="s">
        <v>50</v>
      </c>
      <c r="F879" s="18"/>
      <c r="G879" s="19"/>
      <c r="H879" s="19"/>
      <c r="I879" s="19"/>
      <c r="J879" s="20"/>
      <c r="K879" s="21" t="e">
        <f>VLOOKUP(J879,'[2]Item List (3)'!A$1:B$110000,2,FALSE)</f>
        <v>#N/A</v>
      </c>
      <c r="L879" s="20"/>
      <c r="M879" s="16" t="s">
        <v>138</v>
      </c>
      <c r="N879" s="16"/>
      <c r="O879" s="22" t="str">
        <f t="shared" si="225"/>
        <v/>
      </c>
      <c r="P879" s="16"/>
      <c r="Q879" s="16"/>
      <c r="R879" s="16"/>
      <c r="S879" s="16"/>
      <c r="T879" s="16"/>
      <c r="U879" s="23">
        <f t="shared" si="226"/>
        <v>0</v>
      </c>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v>480</v>
      </c>
      <c r="BG879" s="23">
        <f t="shared" si="227"/>
        <v>480</v>
      </c>
      <c r="BH879" s="24">
        <f t="shared" si="228"/>
        <v>8</v>
      </c>
      <c r="BI879" s="25">
        <f t="shared" si="229"/>
        <v>0</v>
      </c>
      <c r="BJ879" s="25">
        <f t="shared" si="230"/>
        <v>0</v>
      </c>
      <c r="BK879" s="26">
        <f t="shared" si="231"/>
        <v>0</v>
      </c>
      <c r="BL879" s="26">
        <f t="shared" si="232"/>
        <v>0</v>
      </c>
      <c r="BM879" s="26">
        <f t="shared" si="233"/>
        <v>0</v>
      </c>
      <c r="BN879" s="27">
        <f t="shared" si="234"/>
        <v>8</v>
      </c>
      <c r="BO879" s="27">
        <f t="shared" si="235"/>
        <v>0</v>
      </c>
      <c r="BP879" s="27">
        <f t="shared" si="236"/>
        <v>0</v>
      </c>
      <c r="BQ879" s="28">
        <f t="shared" si="237"/>
        <v>0</v>
      </c>
      <c r="BR879" s="29"/>
      <c r="BS879" s="29"/>
      <c r="BT879" s="29"/>
      <c r="BU879" s="30"/>
      <c r="BV879" s="29"/>
      <c r="BW879" s="16">
        <f t="shared" si="224"/>
        <v>0</v>
      </c>
    </row>
    <row r="880" spans="1:75" x14ac:dyDescent="0.3">
      <c r="A880" s="14">
        <v>879</v>
      </c>
      <c r="B880" s="15">
        <v>46066</v>
      </c>
      <c r="C880" s="23" t="s">
        <v>38</v>
      </c>
      <c r="D880" s="17" t="str">
        <f t="shared" si="238"/>
        <v>CG</v>
      </c>
      <c r="E880" s="18" t="s">
        <v>51</v>
      </c>
      <c r="F880" s="18" t="s">
        <v>52</v>
      </c>
      <c r="G880" s="19" t="s">
        <v>56</v>
      </c>
      <c r="H880" s="19" t="s">
        <v>57</v>
      </c>
      <c r="I880" s="19" t="s">
        <v>48</v>
      </c>
      <c r="J880" s="20">
        <v>208299</v>
      </c>
      <c r="K880" s="21" t="str">
        <f>VLOOKUP(J880,'[2]Item List (3)'!A$1:B$110000,2,FALSE)</f>
        <v>OR.9916</v>
      </c>
      <c r="L880" s="20">
        <v>251127015</v>
      </c>
      <c r="M880" s="16" t="s">
        <v>141</v>
      </c>
      <c r="N880" s="16"/>
      <c r="O880" s="22" t="str">
        <f t="shared" si="225"/>
        <v/>
      </c>
      <c r="P880" s="16">
        <v>2</v>
      </c>
      <c r="Q880" s="16">
        <v>6612</v>
      </c>
      <c r="R880" s="16"/>
      <c r="S880" s="16"/>
      <c r="T880" s="16"/>
      <c r="U880" s="23">
        <f t="shared" si="226"/>
        <v>6612</v>
      </c>
      <c r="V880" s="16">
        <v>180</v>
      </c>
      <c r="W880" s="16">
        <v>120</v>
      </c>
      <c r="X880" s="16"/>
      <c r="Y880" s="16"/>
      <c r="Z880" s="16"/>
      <c r="AA880" s="16"/>
      <c r="AB880" s="16"/>
      <c r="AC880" s="16"/>
      <c r="AD880" s="16"/>
      <c r="AE880" s="16"/>
      <c r="AF880" s="16"/>
      <c r="AG880" s="16"/>
      <c r="AH880" s="16"/>
      <c r="AI880" s="16"/>
      <c r="AJ880" s="16"/>
      <c r="AK880" s="16"/>
      <c r="AL880" s="16"/>
      <c r="AM880" s="16"/>
      <c r="AN880" s="16"/>
      <c r="AO880" s="16"/>
      <c r="AP880" s="16"/>
      <c r="AQ880" s="16">
        <v>30</v>
      </c>
      <c r="AR880" s="16">
        <v>60</v>
      </c>
      <c r="AS880" s="16"/>
      <c r="AT880" s="16"/>
      <c r="AU880" s="16"/>
      <c r="AV880" s="16"/>
      <c r="AW880" s="16"/>
      <c r="AX880" s="16"/>
      <c r="AY880" s="16"/>
      <c r="AZ880" s="16"/>
      <c r="BA880" s="16"/>
      <c r="BB880" s="16"/>
      <c r="BC880" s="16">
        <v>30</v>
      </c>
      <c r="BD880" s="16"/>
      <c r="BE880" s="16"/>
      <c r="BF880" s="16"/>
      <c r="BG880" s="23">
        <f t="shared" si="227"/>
        <v>420</v>
      </c>
      <c r="BH880" s="24">
        <f t="shared" si="228"/>
        <v>7</v>
      </c>
      <c r="BI880" s="25">
        <f t="shared" si="229"/>
        <v>3</v>
      </c>
      <c r="BJ880" s="25">
        <f t="shared" si="230"/>
        <v>42.857142857142854</v>
      </c>
      <c r="BK880" s="26">
        <f t="shared" si="231"/>
        <v>0</v>
      </c>
      <c r="BL880" s="26">
        <f t="shared" si="232"/>
        <v>100</v>
      </c>
      <c r="BM880" s="26">
        <f t="shared" si="233"/>
        <v>0</v>
      </c>
      <c r="BN880" s="27">
        <f t="shared" si="234"/>
        <v>2</v>
      </c>
      <c r="BO880" s="27">
        <f t="shared" si="235"/>
        <v>0</v>
      </c>
      <c r="BP880" s="27">
        <f t="shared" si="236"/>
        <v>2</v>
      </c>
      <c r="BQ880" s="28">
        <f t="shared" si="237"/>
        <v>0</v>
      </c>
      <c r="BR880" s="29"/>
      <c r="BS880" s="29"/>
      <c r="BT880" s="29"/>
      <c r="BU880" s="30"/>
      <c r="BV880" s="29"/>
      <c r="BW880" s="16">
        <f t="shared" si="224"/>
        <v>13224</v>
      </c>
    </row>
    <row r="881" spans="1:75" x14ac:dyDescent="0.3">
      <c r="A881" s="14">
        <v>880</v>
      </c>
      <c r="B881" s="15">
        <v>46066</v>
      </c>
      <c r="C881" s="23" t="s">
        <v>38</v>
      </c>
      <c r="D881" s="17" t="str">
        <f t="shared" si="238"/>
        <v>CG</v>
      </c>
      <c r="E881" s="18" t="s">
        <v>51</v>
      </c>
      <c r="F881" s="18"/>
      <c r="G881" s="19" t="s">
        <v>56</v>
      </c>
      <c r="H881" s="19" t="s">
        <v>57</v>
      </c>
      <c r="I881" s="19" t="s">
        <v>48</v>
      </c>
      <c r="J881" s="20">
        <v>208247</v>
      </c>
      <c r="K881" s="21" t="str">
        <f>VLOOKUP(J881,'[2]Item List (3)'!A$1:B$110000,2,FALSE)</f>
        <v>OR.209 YY2</v>
      </c>
      <c r="L881" s="20"/>
      <c r="M881" s="16" t="s">
        <v>141</v>
      </c>
      <c r="N881" s="16"/>
      <c r="O881" s="22" t="str">
        <f t="shared" si="225"/>
        <v/>
      </c>
      <c r="P881" s="16">
        <v>1</v>
      </c>
      <c r="Q881" s="16"/>
      <c r="R881" s="16"/>
      <c r="S881" s="16"/>
      <c r="T881" s="16"/>
      <c r="U881" s="23">
        <f t="shared" si="226"/>
        <v>0</v>
      </c>
      <c r="V881" s="16"/>
      <c r="W881" s="16">
        <v>60</v>
      </c>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23">
        <f t="shared" si="227"/>
        <v>60</v>
      </c>
      <c r="BH881" s="24">
        <f t="shared" si="228"/>
        <v>1</v>
      </c>
      <c r="BI881" s="25">
        <f t="shared" si="229"/>
        <v>0</v>
      </c>
      <c r="BJ881" s="25">
        <f t="shared" si="230"/>
        <v>0</v>
      </c>
      <c r="BK881" s="26">
        <f t="shared" si="231"/>
        <v>0</v>
      </c>
      <c r="BL881" s="26">
        <f t="shared" si="232"/>
        <v>0</v>
      </c>
      <c r="BM881" s="26">
        <f t="shared" si="233"/>
        <v>0</v>
      </c>
      <c r="BN881" s="27">
        <f t="shared" si="234"/>
        <v>1</v>
      </c>
      <c r="BO881" s="27">
        <f t="shared" si="235"/>
        <v>0</v>
      </c>
      <c r="BP881" s="27">
        <f t="shared" si="236"/>
        <v>0</v>
      </c>
      <c r="BQ881" s="28">
        <f t="shared" si="237"/>
        <v>0</v>
      </c>
      <c r="BR881" s="29"/>
      <c r="BS881" s="29"/>
      <c r="BT881" s="29"/>
      <c r="BU881" s="30"/>
      <c r="BV881" s="29"/>
      <c r="BW881" s="16">
        <f t="shared" si="224"/>
        <v>0</v>
      </c>
    </row>
    <row r="882" spans="1:75" x14ac:dyDescent="0.3">
      <c r="A882" s="14">
        <v>881</v>
      </c>
      <c r="B882" s="15">
        <v>46066</v>
      </c>
      <c r="C882" s="23" t="s">
        <v>40</v>
      </c>
      <c r="D882" s="17" t="str">
        <f t="shared" si="238"/>
        <v>CG</v>
      </c>
      <c r="E882" s="18" t="s">
        <v>51</v>
      </c>
      <c r="F882" s="18" t="s">
        <v>55</v>
      </c>
      <c r="G882" s="19" t="s">
        <v>56</v>
      </c>
      <c r="H882" s="19" t="s">
        <v>132</v>
      </c>
      <c r="I882" s="19" t="s">
        <v>46</v>
      </c>
      <c r="J882" s="20">
        <v>208417</v>
      </c>
      <c r="K882" s="21" t="str">
        <f>VLOOKUP(J882,'[2]Item List (3)'!A$1:B$110000,2,FALSE)</f>
        <v>JC.OR 8008</v>
      </c>
      <c r="L882" s="20">
        <v>260110013</v>
      </c>
      <c r="M882" s="16" t="s">
        <v>141</v>
      </c>
      <c r="N882" s="16"/>
      <c r="O882" s="22" t="str">
        <f t="shared" si="225"/>
        <v/>
      </c>
      <c r="P882" s="16">
        <v>3</v>
      </c>
      <c r="Q882" s="16">
        <v>1513</v>
      </c>
      <c r="R882" s="16"/>
      <c r="S882" s="16"/>
      <c r="T882" s="16"/>
      <c r="U882" s="23">
        <f t="shared" si="226"/>
        <v>1513</v>
      </c>
      <c r="V882" s="16">
        <v>210</v>
      </c>
      <c r="W882" s="16"/>
      <c r="X882" s="16"/>
      <c r="Y882" s="16"/>
      <c r="Z882" s="16"/>
      <c r="AA882" s="16"/>
      <c r="AB882" s="16"/>
      <c r="AC882" s="16"/>
      <c r="AD882" s="16"/>
      <c r="AE882" s="16"/>
      <c r="AF882" s="16"/>
      <c r="AG882" s="16"/>
      <c r="AH882" s="16"/>
      <c r="AI882" s="16"/>
      <c r="AJ882" s="16"/>
      <c r="AK882" s="16"/>
      <c r="AL882" s="16"/>
      <c r="AM882" s="16"/>
      <c r="AN882" s="16"/>
      <c r="AO882" s="16"/>
      <c r="AP882" s="16"/>
      <c r="AQ882" s="16">
        <v>90</v>
      </c>
      <c r="AR882" s="16"/>
      <c r="AS882" s="16"/>
      <c r="AT882" s="16"/>
      <c r="AU882" s="16"/>
      <c r="AV882" s="16"/>
      <c r="AW882" s="16"/>
      <c r="AX882" s="16"/>
      <c r="AY882" s="16"/>
      <c r="AZ882" s="16"/>
      <c r="BA882" s="16"/>
      <c r="BB882" s="16"/>
      <c r="BC882" s="16"/>
      <c r="BD882" s="16"/>
      <c r="BE882" s="16"/>
      <c r="BF882" s="16"/>
      <c r="BG882" s="23">
        <f t="shared" si="227"/>
        <v>300</v>
      </c>
      <c r="BH882" s="24">
        <f t="shared" si="228"/>
        <v>5</v>
      </c>
      <c r="BI882" s="25">
        <f t="shared" si="229"/>
        <v>3.5</v>
      </c>
      <c r="BJ882" s="25">
        <f t="shared" si="230"/>
        <v>70</v>
      </c>
      <c r="BK882" s="26">
        <f t="shared" si="231"/>
        <v>0</v>
      </c>
      <c r="BL882" s="26">
        <f t="shared" si="232"/>
        <v>100</v>
      </c>
      <c r="BM882" s="26">
        <f t="shared" si="233"/>
        <v>0</v>
      </c>
      <c r="BN882" s="27">
        <f t="shared" si="234"/>
        <v>0</v>
      </c>
      <c r="BO882" s="27">
        <f t="shared" si="235"/>
        <v>0</v>
      </c>
      <c r="BP882" s="27">
        <f t="shared" si="236"/>
        <v>1.5</v>
      </c>
      <c r="BQ882" s="28">
        <f t="shared" si="237"/>
        <v>0</v>
      </c>
      <c r="BR882" s="29"/>
      <c r="BS882" s="29"/>
      <c r="BT882" s="29"/>
      <c r="BU882" s="30"/>
      <c r="BV882" s="29"/>
      <c r="BW882" s="16">
        <f t="shared" si="224"/>
        <v>4539</v>
      </c>
    </row>
    <row r="883" spans="1:75" x14ac:dyDescent="0.3">
      <c r="A883" s="14">
        <v>882</v>
      </c>
      <c r="B883" s="15">
        <v>46066</v>
      </c>
      <c r="C883" s="23" t="s">
        <v>40</v>
      </c>
      <c r="D883" s="17" t="str">
        <f t="shared" si="238"/>
        <v>CG</v>
      </c>
      <c r="E883" s="18" t="s">
        <v>51</v>
      </c>
      <c r="F883" s="18" t="s">
        <v>52</v>
      </c>
      <c r="G883" s="19" t="s">
        <v>56</v>
      </c>
      <c r="H883" s="19" t="s">
        <v>132</v>
      </c>
      <c r="I883" s="19" t="s">
        <v>46</v>
      </c>
      <c r="J883" s="20">
        <v>208247</v>
      </c>
      <c r="K883" s="21" t="str">
        <f>VLOOKUP(J883,'[2]Item List (3)'!A$1:B$110000,2,FALSE)</f>
        <v>OR.209 YY2</v>
      </c>
      <c r="L883" s="20"/>
      <c r="M883" s="16" t="s">
        <v>141</v>
      </c>
      <c r="N883" s="16"/>
      <c r="O883" s="22" t="str">
        <f t="shared" si="225"/>
        <v/>
      </c>
      <c r="P883" s="16">
        <v>2</v>
      </c>
      <c r="Q883" s="16">
        <v>2264</v>
      </c>
      <c r="R883" s="16"/>
      <c r="S883" s="16"/>
      <c r="T883" s="16"/>
      <c r="U883" s="23">
        <f t="shared" si="226"/>
        <v>2264</v>
      </c>
      <c r="V883" s="16">
        <v>120</v>
      </c>
      <c r="W883" s="16">
        <v>60</v>
      </c>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23">
        <f t="shared" si="227"/>
        <v>180</v>
      </c>
      <c r="BH883" s="24">
        <f t="shared" si="228"/>
        <v>3</v>
      </c>
      <c r="BI883" s="25">
        <f t="shared" si="229"/>
        <v>2</v>
      </c>
      <c r="BJ883" s="25">
        <f t="shared" si="230"/>
        <v>66.666666666666657</v>
      </c>
      <c r="BK883" s="26">
        <f t="shared" si="231"/>
        <v>0</v>
      </c>
      <c r="BL883" s="26">
        <f t="shared" si="232"/>
        <v>100</v>
      </c>
      <c r="BM883" s="26">
        <f t="shared" si="233"/>
        <v>0</v>
      </c>
      <c r="BN883" s="27">
        <f t="shared" si="234"/>
        <v>1</v>
      </c>
      <c r="BO883" s="27">
        <f t="shared" si="235"/>
        <v>0</v>
      </c>
      <c r="BP883" s="27">
        <f t="shared" si="236"/>
        <v>0</v>
      </c>
      <c r="BQ883" s="28">
        <f t="shared" si="237"/>
        <v>0</v>
      </c>
      <c r="BR883" s="29"/>
      <c r="BS883" s="29"/>
      <c r="BT883" s="29"/>
      <c r="BU883" s="30"/>
      <c r="BV883" s="29"/>
      <c r="BW883" s="16">
        <f t="shared" si="224"/>
        <v>4528</v>
      </c>
    </row>
    <row r="884" spans="1:75" x14ac:dyDescent="0.3">
      <c r="A884" s="14">
        <v>883</v>
      </c>
      <c r="B884" s="15">
        <v>46066</v>
      </c>
      <c r="C884" s="23" t="s">
        <v>40</v>
      </c>
      <c r="D884" s="17" t="str">
        <f t="shared" si="238"/>
        <v>CG</v>
      </c>
      <c r="E884" s="18" t="s">
        <v>51</v>
      </c>
      <c r="F884" s="18" t="s">
        <v>52</v>
      </c>
      <c r="G884" s="19" t="s">
        <v>56</v>
      </c>
      <c r="H884" s="19" t="s">
        <v>132</v>
      </c>
      <c r="I884" s="19" t="s">
        <v>46</v>
      </c>
      <c r="J884" s="20">
        <v>208247</v>
      </c>
      <c r="K884" s="21" t="str">
        <f>VLOOKUP(J884,'[2]Item List (3)'!A$1:B$110000,2,FALSE)</f>
        <v>OR.209 YY2</v>
      </c>
      <c r="L884" s="20"/>
      <c r="M884" s="16" t="s">
        <v>141</v>
      </c>
      <c r="N884" s="16"/>
      <c r="O884" s="22" t="str">
        <f t="shared" si="225"/>
        <v/>
      </c>
      <c r="P884" s="16">
        <v>1</v>
      </c>
      <c r="Q884" s="16">
        <v>906</v>
      </c>
      <c r="R884" s="16"/>
      <c r="S884" s="16"/>
      <c r="T884" s="16"/>
      <c r="U884" s="23">
        <f t="shared" si="226"/>
        <v>906</v>
      </c>
      <c r="V884" s="16">
        <v>60</v>
      </c>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23">
        <f t="shared" si="227"/>
        <v>60</v>
      </c>
      <c r="BH884" s="24">
        <f t="shared" si="228"/>
        <v>1</v>
      </c>
      <c r="BI884" s="25">
        <f t="shared" si="229"/>
        <v>1</v>
      </c>
      <c r="BJ884" s="25">
        <f t="shared" si="230"/>
        <v>100</v>
      </c>
      <c r="BK884" s="26">
        <f t="shared" si="231"/>
        <v>0</v>
      </c>
      <c r="BL884" s="26">
        <f t="shared" si="232"/>
        <v>100</v>
      </c>
      <c r="BM884" s="26">
        <f t="shared" si="233"/>
        <v>0</v>
      </c>
      <c r="BN884" s="27">
        <f t="shared" si="234"/>
        <v>0</v>
      </c>
      <c r="BO884" s="27">
        <f t="shared" si="235"/>
        <v>0</v>
      </c>
      <c r="BP884" s="27">
        <f t="shared" si="236"/>
        <v>0</v>
      </c>
      <c r="BQ884" s="28">
        <f t="shared" si="237"/>
        <v>0</v>
      </c>
      <c r="BR884" s="29"/>
      <c r="BS884" s="29"/>
      <c r="BT884" s="29"/>
      <c r="BU884" s="30"/>
      <c r="BV884" s="29"/>
      <c r="BW884" s="16">
        <f t="shared" si="224"/>
        <v>906</v>
      </c>
    </row>
    <row r="885" spans="1:75" x14ac:dyDescent="0.3">
      <c r="A885" s="14">
        <v>884</v>
      </c>
      <c r="B885" s="15">
        <v>46066</v>
      </c>
      <c r="C885" s="23" t="s">
        <v>38</v>
      </c>
      <c r="D885" s="17" t="str">
        <f t="shared" si="238"/>
        <v>CG</v>
      </c>
      <c r="E885" s="18" t="s">
        <v>59</v>
      </c>
      <c r="F885" s="18" t="s">
        <v>52</v>
      </c>
      <c r="G885" s="19" t="s">
        <v>131</v>
      </c>
      <c r="H885" s="19" t="s">
        <v>57</v>
      </c>
      <c r="I885" s="19" t="s">
        <v>168</v>
      </c>
      <c r="J885" s="20">
        <v>208344.01</v>
      </c>
      <c r="K885" s="21" t="str">
        <f>VLOOKUP(J885,'[2]Item List (3)'!A$1:B$110000,2,FALSE)</f>
        <v>NA/RNA.OR 6905 SR</v>
      </c>
      <c r="L885" s="20">
        <v>260112002</v>
      </c>
      <c r="M885" s="16" t="s">
        <v>141</v>
      </c>
      <c r="N885" s="16"/>
      <c r="O885" s="22" t="str">
        <f t="shared" si="225"/>
        <v/>
      </c>
      <c r="P885" s="16">
        <v>1</v>
      </c>
      <c r="Q885" s="16">
        <v>1000</v>
      </c>
      <c r="R885" s="16"/>
      <c r="S885" s="16"/>
      <c r="T885" s="16"/>
      <c r="U885" s="23">
        <f t="shared" si="226"/>
        <v>1000</v>
      </c>
      <c r="V885" s="16">
        <v>60</v>
      </c>
      <c r="W885" s="16"/>
      <c r="X885" s="16"/>
      <c r="Y885" s="16"/>
      <c r="Z885" s="16"/>
      <c r="AA885" s="16"/>
      <c r="AB885" s="16"/>
      <c r="AC885" s="16"/>
      <c r="AD885" s="16"/>
      <c r="AE885" s="16"/>
      <c r="AF885" s="16"/>
      <c r="AG885" s="16"/>
      <c r="AH885" s="16"/>
      <c r="AI885" s="16"/>
      <c r="AJ885" s="16"/>
      <c r="AK885" s="16"/>
      <c r="AL885" s="16"/>
      <c r="AM885" s="16"/>
      <c r="AN885" s="16"/>
      <c r="AO885" s="16"/>
      <c r="AP885" s="16"/>
      <c r="AQ885" s="16">
        <v>75</v>
      </c>
      <c r="AR885" s="16"/>
      <c r="AS885" s="16"/>
      <c r="AT885" s="16"/>
      <c r="AU885" s="16"/>
      <c r="AV885" s="16"/>
      <c r="AW885" s="16"/>
      <c r="AX885" s="16"/>
      <c r="AY885" s="16"/>
      <c r="AZ885" s="16"/>
      <c r="BA885" s="16"/>
      <c r="BB885" s="16"/>
      <c r="BC885" s="16"/>
      <c r="BD885" s="16"/>
      <c r="BE885" s="16"/>
      <c r="BF885" s="16"/>
      <c r="BG885" s="23">
        <f t="shared" si="227"/>
        <v>135</v>
      </c>
      <c r="BH885" s="24">
        <f t="shared" si="228"/>
        <v>2.25</v>
      </c>
      <c r="BI885" s="25">
        <f t="shared" si="229"/>
        <v>1</v>
      </c>
      <c r="BJ885" s="25">
        <f t="shared" si="230"/>
        <v>44.444444444444443</v>
      </c>
      <c r="BK885" s="26">
        <f t="shared" si="231"/>
        <v>0</v>
      </c>
      <c r="BL885" s="26">
        <f t="shared" si="232"/>
        <v>100</v>
      </c>
      <c r="BM885" s="26">
        <f t="shared" si="233"/>
        <v>0</v>
      </c>
      <c r="BN885" s="27">
        <f t="shared" si="234"/>
        <v>0</v>
      </c>
      <c r="BO885" s="27">
        <f t="shared" si="235"/>
        <v>0</v>
      </c>
      <c r="BP885" s="27">
        <f t="shared" si="236"/>
        <v>1.25</v>
      </c>
      <c r="BQ885" s="28">
        <f t="shared" si="237"/>
        <v>0</v>
      </c>
      <c r="BR885" s="29"/>
      <c r="BS885" s="29"/>
      <c r="BT885" s="29"/>
      <c r="BU885" s="30"/>
      <c r="BV885" s="29"/>
      <c r="BW885" s="16">
        <f t="shared" si="224"/>
        <v>1000</v>
      </c>
    </row>
    <row r="886" spans="1:75" x14ac:dyDescent="0.3">
      <c r="A886" s="14">
        <v>885</v>
      </c>
      <c r="B886" s="15">
        <v>46066</v>
      </c>
      <c r="C886" s="23" t="s">
        <v>38</v>
      </c>
      <c r="D886" s="17" t="str">
        <f t="shared" si="238"/>
        <v>CG</v>
      </c>
      <c r="E886" s="18" t="s">
        <v>59</v>
      </c>
      <c r="F886" s="18" t="s">
        <v>52</v>
      </c>
      <c r="G886" s="19" t="s">
        <v>131</v>
      </c>
      <c r="H886" s="19" t="s">
        <v>57</v>
      </c>
      <c r="I886" s="19" t="s">
        <v>168</v>
      </c>
      <c r="J886" s="20">
        <v>208344.01</v>
      </c>
      <c r="K886" s="21" t="str">
        <f>VLOOKUP(J886,'[2]Item List (3)'!A$1:B$110000,2,FALSE)</f>
        <v>NA/RNA.OR 6905 SR</v>
      </c>
      <c r="L886" s="20">
        <v>260112002</v>
      </c>
      <c r="M886" s="16" t="s">
        <v>141</v>
      </c>
      <c r="N886" s="16"/>
      <c r="O886" s="22" t="str">
        <f t="shared" si="225"/>
        <v/>
      </c>
      <c r="P886" s="16">
        <v>2</v>
      </c>
      <c r="Q886" s="16">
        <v>2117</v>
      </c>
      <c r="R886" s="16"/>
      <c r="S886" s="16"/>
      <c r="T886" s="16"/>
      <c r="U886" s="23">
        <f t="shared" si="226"/>
        <v>2117</v>
      </c>
      <c r="V886" s="16">
        <v>285</v>
      </c>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23">
        <f t="shared" si="227"/>
        <v>285</v>
      </c>
      <c r="BH886" s="24">
        <f t="shared" si="228"/>
        <v>4.75</v>
      </c>
      <c r="BI886" s="25">
        <f t="shared" si="229"/>
        <v>4.75</v>
      </c>
      <c r="BJ886" s="25">
        <f t="shared" si="230"/>
        <v>100</v>
      </c>
      <c r="BK886" s="26">
        <f t="shared" si="231"/>
        <v>0</v>
      </c>
      <c r="BL886" s="26">
        <f t="shared" si="232"/>
        <v>100</v>
      </c>
      <c r="BM886" s="26">
        <f t="shared" si="233"/>
        <v>0</v>
      </c>
      <c r="BN886" s="27">
        <f t="shared" si="234"/>
        <v>0</v>
      </c>
      <c r="BO886" s="27">
        <f t="shared" si="235"/>
        <v>0</v>
      </c>
      <c r="BP886" s="27">
        <f t="shared" si="236"/>
        <v>0</v>
      </c>
      <c r="BQ886" s="28">
        <f t="shared" si="237"/>
        <v>0</v>
      </c>
      <c r="BR886" s="29"/>
      <c r="BS886" s="29"/>
      <c r="BT886" s="29"/>
      <c r="BU886" s="30"/>
      <c r="BV886" s="29"/>
      <c r="BW886" s="16">
        <f t="shared" si="224"/>
        <v>4234</v>
      </c>
    </row>
    <row r="887" spans="1:75" x14ac:dyDescent="0.3">
      <c r="A887" s="14">
        <v>886</v>
      </c>
      <c r="B887" s="15">
        <v>46066</v>
      </c>
      <c r="C887" s="23" t="s">
        <v>38</v>
      </c>
      <c r="D887" s="17" t="str">
        <f t="shared" si="238"/>
        <v>CG</v>
      </c>
      <c r="E887" s="18" t="s">
        <v>59</v>
      </c>
      <c r="F887" s="18" t="s">
        <v>122</v>
      </c>
      <c r="G887" s="19" t="s">
        <v>131</v>
      </c>
      <c r="H887" s="19" t="s">
        <v>57</v>
      </c>
      <c r="I887" s="19" t="s">
        <v>168</v>
      </c>
      <c r="J887" s="20">
        <v>208344.01</v>
      </c>
      <c r="K887" s="21" t="str">
        <f>VLOOKUP(J887,'[2]Item List (3)'!A$1:B$110000,2,FALSE)</f>
        <v>NA/RNA.OR 6905 SR</v>
      </c>
      <c r="L887" s="20">
        <v>260112002</v>
      </c>
      <c r="M887" s="16" t="s">
        <v>141</v>
      </c>
      <c r="N887" s="16"/>
      <c r="O887" s="22" t="str">
        <f t="shared" si="225"/>
        <v/>
      </c>
      <c r="P887" s="16">
        <v>1</v>
      </c>
      <c r="Q887" s="16">
        <v>924</v>
      </c>
      <c r="R887" s="16"/>
      <c r="S887" s="16"/>
      <c r="T887" s="16"/>
      <c r="U887" s="23">
        <f t="shared" si="226"/>
        <v>924</v>
      </c>
      <c r="V887" s="16">
        <v>60</v>
      </c>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23">
        <f t="shared" si="227"/>
        <v>60</v>
      </c>
      <c r="BH887" s="24">
        <f t="shared" si="228"/>
        <v>1</v>
      </c>
      <c r="BI887" s="25">
        <f t="shared" si="229"/>
        <v>1</v>
      </c>
      <c r="BJ887" s="25">
        <f t="shared" si="230"/>
        <v>100</v>
      </c>
      <c r="BK887" s="26">
        <f t="shared" si="231"/>
        <v>0</v>
      </c>
      <c r="BL887" s="26">
        <f t="shared" si="232"/>
        <v>100</v>
      </c>
      <c r="BM887" s="26">
        <f t="shared" si="233"/>
        <v>0</v>
      </c>
      <c r="BN887" s="27">
        <f t="shared" si="234"/>
        <v>0</v>
      </c>
      <c r="BO887" s="27">
        <f t="shared" si="235"/>
        <v>0</v>
      </c>
      <c r="BP887" s="27">
        <f t="shared" si="236"/>
        <v>0</v>
      </c>
      <c r="BQ887" s="28">
        <f t="shared" si="237"/>
        <v>0</v>
      </c>
      <c r="BR887" s="29"/>
      <c r="BS887" s="29"/>
      <c r="BT887" s="29"/>
      <c r="BU887" s="30"/>
      <c r="BV887" s="29"/>
      <c r="BW887" s="16">
        <f t="shared" si="224"/>
        <v>924</v>
      </c>
    </row>
    <row r="888" spans="1:75" x14ac:dyDescent="0.3">
      <c r="A888" s="14">
        <v>887</v>
      </c>
      <c r="B888" s="15">
        <v>46066</v>
      </c>
      <c r="C888" s="23" t="s">
        <v>40</v>
      </c>
      <c r="D888" s="17" t="str">
        <f t="shared" si="238"/>
        <v>CG</v>
      </c>
      <c r="E888" s="18" t="s">
        <v>59</v>
      </c>
      <c r="F888" s="18" t="s">
        <v>122</v>
      </c>
      <c r="G888" s="19" t="s">
        <v>131</v>
      </c>
      <c r="H888" s="19" t="s">
        <v>54</v>
      </c>
      <c r="I888" s="19" t="s">
        <v>123</v>
      </c>
      <c r="J888" s="20">
        <v>208344.01</v>
      </c>
      <c r="K888" s="21" t="str">
        <f>VLOOKUP(J888,'[2]Item List (3)'!A$1:B$110000,2,FALSE)</f>
        <v>NA/RNA.OR 6905 SR</v>
      </c>
      <c r="L888" s="20">
        <v>260112002</v>
      </c>
      <c r="M888" s="16" t="s">
        <v>141</v>
      </c>
      <c r="N888" s="16"/>
      <c r="O888" s="22" t="str">
        <f t="shared" si="225"/>
        <v/>
      </c>
      <c r="P888" s="16">
        <v>1</v>
      </c>
      <c r="Q888" s="16">
        <v>1189</v>
      </c>
      <c r="R888" s="16"/>
      <c r="S888" s="16"/>
      <c r="T888" s="16">
        <v>3</v>
      </c>
      <c r="U888" s="23">
        <f t="shared" si="226"/>
        <v>1192</v>
      </c>
      <c r="V888" s="16">
        <v>60</v>
      </c>
      <c r="W888" s="16"/>
      <c r="X888" s="16"/>
      <c r="Y888" s="16"/>
      <c r="Z888" s="16"/>
      <c r="AA888" s="16"/>
      <c r="AB888" s="16"/>
      <c r="AC888" s="16"/>
      <c r="AD888" s="16"/>
      <c r="AE888" s="16"/>
      <c r="AF888" s="16"/>
      <c r="AG888" s="16"/>
      <c r="AH888" s="16"/>
      <c r="AI888" s="16"/>
      <c r="AJ888" s="16"/>
      <c r="AK888" s="16"/>
      <c r="AL888" s="16"/>
      <c r="AM888" s="16"/>
      <c r="AN888" s="16"/>
      <c r="AO888" s="16"/>
      <c r="AP888" s="16"/>
      <c r="AQ888" s="16">
        <v>60</v>
      </c>
      <c r="AR888" s="16"/>
      <c r="AS888" s="16"/>
      <c r="AT888" s="16"/>
      <c r="AU888" s="16"/>
      <c r="AV888" s="16"/>
      <c r="AW888" s="16"/>
      <c r="AX888" s="16"/>
      <c r="AY888" s="16"/>
      <c r="AZ888" s="16"/>
      <c r="BA888" s="16"/>
      <c r="BB888" s="16"/>
      <c r="BC888" s="16"/>
      <c r="BD888" s="16"/>
      <c r="BE888" s="16"/>
      <c r="BF888" s="16"/>
      <c r="BG888" s="23">
        <f t="shared" si="227"/>
        <v>120</v>
      </c>
      <c r="BH888" s="24">
        <f t="shared" si="228"/>
        <v>2</v>
      </c>
      <c r="BI888" s="25">
        <f t="shared" si="229"/>
        <v>1</v>
      </c>
      <c r="BJ888" s="25">
        <f t="shared" si="230"/>
        <v>50</v>
      </c>
      <c r="BK888" s="26">
        <f t="shared" si="231"/>
        <v>0</v>
      </c>
      <c r="BL888" s="26">
        <f t="shared" si="232"/>
        <v>99.74832214765101</v>
      </c>
      <c r="BM888" s="26">
        <f t="shared" si="233"/>
        <v>0</v>
      </c>
      <c r="BN888" s="27">
        <f t="shared" si="234"/>
        <v>0</v>
      </c>
      <c r="BO888" s="27">
        <f t="shared" si="235"/>
        <v>0</v>
      </c>
      <c r="BP888" s="27">
        <f t="shared" si="236"/>
        <v>1</v>
      </c>
      <c r="BQ888" s="28">
        <f t="shared" si="237"/>
        <v>0</v>
      </c>
      <c r="BR888" s="29"/>
      <c r="BS888" s="29"/>
      <c r="BT888" s="29"/>
      <c r="BU888" s="30"/>
      <c r="BV888" s="29"/>
      <c r="BW888" s="16">
        <f t="shared" si="224"/>
        <v>1189</v>
      </c>
    </row>
    <row r="889" spans="1:75" x14ac:dyDescent="0.3">
      <c r="A889" s="14">
        <v>888</v>
      </c>
      <c r="B889" s="15">
        <v>46066</v>
      </c>
      <c r="C889" s="23" t="s">
        <v>40</v>
      </c>
      <c r="D889" s="17" t="str">
        <f t="shared" si="238"/>
        <v>CG</v>
      </c>
      <c r="E889" s="18" t="s">
        <v>59</v>
      </c>
      <c r="F889" s="18" t="s">
        <v>55</v>
      </c>
      <c r="G889" s="19" t="s">
        <v>131</v>
      </c>
      <c r="H889" s="19" t="s">
        <v>54</v>
      </c>
      <c r="I889" s="19" t="s">
        <v>123</v>
      </c>
      <c r="J889" s="20">
        <v>104249</v>
      </c>
      <c r="K889" s="21" t="str">
        <f>VLOOKUP(J889,'[2]Item List (3)'!A$1:B$110000,2,FALSE)</f>
        <v>IW. BDA-4003</v>
      </c>
      <c r="L889" s="20"/>
      <c r="M889" s="16" t="s">
        <v>138</v>
      </c>
      <c r="N889" s="16"/>
      <c r="O889" s="22" t="str">
        <f t="shared" si="225"/>
        <v/>
      </c>
      <c r="P889" s="16">
        <v>2</v>
      </c>
      <c r="Q889" s="16">
        <v>4000</v>
      </c>
      <c r="R889" s="16"/>
      <c r="S889" s="16"/>
      <c r="T889" s="16"/>
      <c r="U889" s="23">
        <f t="shared" si="226"/>
        <v>4000</v>
      </c>
      <c r="V889" s="16">
        <v>210</v>
      </c>
      <c r="W889" s="16">
        <v>90</v>
      </c>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23">
        <f t="shared" si="227"/>
        <v>300</v>
      </c>
      <c r="BH889" s="24">
        <f t="shared" si="228"/>
        <v>5</v>
      </c>
      <c r="BI889" s="25">
        <f t="shared" si="229"/>
        <v>3.5</v>
      </c>
      <c r="BJ889" s="25">
        <f t="shared" si="230"/>
        <v>70</v>
      </c>
      <c r="BK889" s="26">
        <f t="shared" si="231"/>
        <v>0</v>
      </c>
      <c r="BL889" s="26">
        <f t="shared" si="232"/>
        <v>100</v>
      </c>
      <c r="BM889" s="26">
        <f t="shared" si="233"/>
        <v>0</v>
      </c>
      <c r="BN889" s="27">
        <f t="shared" si="234"/>
        <v>1.5</v>
      </c>
      <c r="BO889" s="27">
        <f t="shared" si="235"/>
        <v>0</v>
      </c>
      <c r="BP889" s="27">
        <f t="shared" si="236"/>
        <v>0</v>
      </c>
      <c r="BQ889" s="28">
        <f t="shared" si="237"/>
        <v>0</v>
      </c>
      <c r="BR889" s="29"/>
      <c r="BS889" s="29"/>
      <c r="BT889" s="29"/>
      <c r="BU889" s="30"/>
      <c r="BV889" s="29"/>
      <c r="BW889" s="16">
        <f t="shared" si="224"/>
        <v>8000</v>
      </c>
    </row>
    <row r="890" spans="1:75" x14ac:dyDescent="0.3">
      <c r="A890" s="14">
        <v>889</v>
      </c>
      <c r="B890" s="15">
        <v>46066</v>
      </c>
      <c r="C890" s="23" t="s">
        <v>40</v>
      </c>
      <c r="D890" s="17" t="str">
        <f t="shared" si="238"/>
        <v>CG</v>
      </c>
      <c r="E890" s="18" t="s">
        <v>59</v>
      </c>
      <c r="F890" s="18" t="s">
        <v>52</v>
      </c>
      <c r="G890" s="19" t="s">
        <v>131</v>
      </c>
      <c r="H890" s="19" t="s">
        <v>54</v>
      </c>
      <c r="I890" s="19" t="s">
        <v>123</v>
      </c>
      <c r="J890" s="20">
        <v>104249</v>
      </c>
      <c r="K890" s="21" t="str">
        <f>VLOOKUP(J890,'[2]Item List (3)'!A$1:B$110000,2,FALSE)</f>
        <v>IW. BDA-4003</v>
      </c>
      <c r="L890" s="20"/>
      <c r="M890" s="16" t="s">
        <v>138</v>
      </c>
      <c r="N890" s="16"/>
      <c r="O890" s="22" t="str">
        <f t="shared" si="225"/>
        <v/>
      </c>
      <c r="P890" s="16">
        <v>1</v>
      </c>
      <c r="Q890" s="16">
        <v>2500</v>
      </c>
      <c r="R890" s="16"/>
      <c r="S890" s="16"/>
      <c r="T890" s="16"/>
      <c r="U890" s="23">
        <f t="shared" si="226"/>
        <v>2500</v>
      </c>
      <c r="V890" s="16">
        <v>60</v>
      </c>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23">
        <f t="shared" si="227"/>
        <v>60</v>
      </c>
      <c r="BH890" s="24">
        <f t="shared" si="228"/>
        <v>1</v>
      </c>
      <c r="BI890" s="25">
        <f t="shared" si="229"/>
        <v>1</v>
      </c>
      <c r="BJ890" s="25">
        <f t="shared" si="230"/>
        <v>100</v>
      </c>
      <c r="BK890" s="26">
        <f t="shared" si="231"/>
        <v>0</v>
      </c>
      <c r="BL890" s="26">
        <f t="shared" si="232"/>
        <v>100</v>
      </c>
      <c r="BM890" s="26">
        <f t="shared" si="233"/>
        <v>0</v>
      </c>
      <c r="BN890" s="27">
        <f t="shared" si="234"/>
        <v>0</v>
      </c>
      <c r="BO890" s="27">
        <f t="shared" si="235"/>
        <v>0</v>
      </c>
      <c r="BP890" s="27">
        <f t="shared" si="236"/>
        <v>0</v>
      </c>
      <c r="BQ890" s="28">
        <f t="shared" si="237"/>
        <v>0</v>
      </c>
      <c r="BR890" s="29"/>
      <c r="BS890" s="29"/>
      <c r="BT890" s="29"/>
      <c r="BU890" s="30"/>
      <c r="BV890" s="29"/>
      <c r="BW890" s="16">
        <f t="shared" si="224"/>
        <v>2500</v>
      </c>
    </row>
    <row r="891" spans="1:75" x14ac:dyDescent="0.3">
      <c r="A891" s="14">
        <v>890</v>
      </c>
      <c r="B891" s="15">
        <v>46066</v>
      </c>
      <c r="C891" s="23" t="s">
        <v>38</v>
      </c>
      <c r="D891" s="17" t="str">
        <f t="shared" si="238"/>
        <v>CG</v>
      </c>
      <c r="E891" s="18" t="s">
        <v>60</v>
      </c>
      <c r="F891" s="18"/>
      <c r="G891" s="19"/>
      <c r="H891" s="19"/>
      <c r="I891" s="19"/>
      <c r="J891" s="20"/>
      <c r="K891" s="21" t="e">
        <f>VLOOKUP(J891,'[2]Item List (3)'!A$1:B$110000,2,FALSE)</f>
        <v>#N/A</v>
      </c>
      <c r="L891" s="20"/>
      <c r="M891" s="16" t="s">
        <v>138</v>
      </c>
      <c r="N891" s="16"/>
      <c r="O891" s="22" t="str">
        <f t="shared" si="225"/>
        <v/>
      </c>
      <c r="P891" s="16"/>
      <c r="Q891" s="16"/>
      <c r="R891" s="16"/>
      <c r="S891" s="16"/>
      <c r="T891" s="16"/>
      <c r="U891" s="23">
        <f t="shared" si="226"/>
        <v>0</v>
      </c>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v>480</v>
      </c>
      <c r="AS891" s="16"/>
      <c r="AT891" s="16"/>
      <c r="AU891" s="16"/>
      <c r="AV891" s="16"/>
      <c r="AW891" s="16"/>
      <c r="AX891" s="16"/>
      <c r="AY891" s="16"/>
      <c r="AZ891" s="16"/>
      <c r="BA891" s="16"/>
      <c r="BB891" s="16"/>
      <c r="BC891" s="16"/>
      <c r="BD891" s="16"/>
      <c r="BE891" s="16"/>
      <c r="BF891" s="16"/>
      <c r="BG891" s="23">
        <f t="shared" si="227"/>
        <v>480</v>
      </c>
      <c r="BH891" s="24">
        <f t="shared" si="228"/>
        <v>8</v>
      </c>
      <c r="BI891" s="25">
        <f t="shared" si="229"/>
        <v>0</v>
      </c>
      <c r="BJ891" s="25">
        <f t="shared" si="230"/>
        <v>0</v>
      </c>
      <c r="BK891" s="26">
        <f t="shared" si="231"/>
        <v>0</v>
      </c>
      <c r="BL891" s="26">
        <f t="shared" si="232"/>
        <v>0</v>
      </c>
      <c r="BM891" s="26">
        <f t="shared" si="233"/>
        <v>0</v>
      </c>
      <c r="BN891" s="27">
        <f t="shared" si="234"/>
        <v>0</v>
      </c>
      <c r="BO891" s="27">
        <f t="shared" si="235"/>
        <v>0</v>
      </c>
      <c r="BP891" s="27">
        <f t="shared" si="236"/>
        <v>8</v>
      </c>
      <c r="BQ891" s="28">
        <f t="shared" si="237"/>
        <v>0</v>
      </c>
      <c r="BR891" s="29"/>
      <c r="BS891" s="29"/>
      <c r="BT891" s="29"/>
      <c r="BU891" s="30"/>
      <c r="BV891" s="29"/>
      <c r="BW891" s="16">
        <f t="shared" si="224"/>
        <v>0</v>
      </c>
    </row>
    <row r="892" spans="1:75" x14ac:dyDescent="0.3">
      <c r="A892" s="14">
        <v>891</v>
      </c>
      <c r="B892" s="15">
        <v>46066</v>
      </c>
      <c r="C892" s="23" t="s">
        <v>40</v>
      </c>
      <c r="D892" s="17" t="str">
        <f t="shared" si="238"/>
        <v>CG</v>
      </c>
      <c r="E892" s="18" t="s">
        <v>60</v>
      </c>
      <c r="F892" s="18"/>
      <c r="G892" s="19"/>
      <c r="H892" s="19"/>
      <c r="I892" s="19"/>
      <c r="J892" s="20"/>
      <c r="K892" s="21" t="e">
        <f>VLOOKUP(J892,'[2]Item List (3)'!A$1:B$110000,2,FALSE)</f>
        <v>#N/A</v>
      </c>
      <c r="L892" s="20"/>
      <c r="M892" s="16" t="s">
        <v>138</v>
      </c>
      <c r="N892" s="16"/>
      <c r="O892" s="22" t="str">
        <f t="shared" si="225"/>
        <v/>
      </c>
      <c r="P892" s="16"/>
      <c r="Q892" s="16"/>
      <c r="R892" s="16"/>
      <c r="S892" s="16"/>
      <c r="T892" s="16"/>
      <c r="U892" s="23">
        <f t="shared" si="226"/>
        <v>0</v>
      </c>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v>480</v>
      </c>
      <c r="AS892" s="16"/>
      <c r="AT892" s="16"/>
      <c r="AU892" s="16"/>
      <c r="AV892" s="16"/>
      <c r="AW892" s="16"/>
      <c r="AX892" s="16"/>
      <c r="AY892" s="16"/>
      <c r="AZ892" s="16"/>
      <c r="BA892" s="16"/>
      <c r="BB892" s="16"/>
      <c r="BC892" s="16"/>
      <c r="BD892" s="16"/>
      <c r="BE892" s="16"/>
      <c r="BF892" s="16"/>
      <c r="BG892" s="23">
        <f t="shared" si="227"/>
        <v>480</v>
      </c>
      <c r="BH892" s="24">
        <f t="shared" si="228"/>
        <v>8</v>
      </c>
      <c r="BI892" s="25">
        <f t="shared" si="229"/>
        <v>0</v>
      </c>
      <c r="BJ892" s="25">
        <f t="shared" si="230"/>
        <v>0</v>
      </c>
      <c r="BK892" s="26">
        <f t="shared" si="231"/>
        <v>0</v>
      </c>
      <c r="BL892" s="26">
        <f t="shared" si="232"/>
        <v>0</v>
      </c>
      <c r="BM892" s="26">
        <f t="shared" si="233"/>
        <v>0</v>
      </c>
      <c r="BN892" s="27">
        <f t="shared" si="234"/>
        <v>0</v>
      </c>
      <c r="BO892" s="27">
        <f t="shared" si="235"/>
        <v>0</v>
      </c>
      <c r="BP892" s="27">
        <f t="shared" si="236"/>
        <v>8</v>
      </c>
      <c r="BQ892" s="28">
        <f t="shared" si="237"/>
        <v>0</v>
      </c>
      <c r="BR892" s="29"/>
      <c r="BS892" s="29"/>
      <c r="BT892" s="29"/>
      <c r="BU892" s="30"/>
      <c r="BV892" s="29"/>
      <c r="BW892" s="16">
        <f t="shared" si="224"/>
        <v>0</v>
      </c>
    </row>
    <row r="893" spans="1:75" x14ac:dyDescent="0.3">
      <c r="A893" s="14">
        <v>892</v>
      </c>
      <c r="B893" s="15">
        <v>46066</v>
      </c>
      <c r="C893" s="23" t="s">
        <v>38</v>
      </c>
      <c r="D893" s="17" t="str">
        <f t="shared" si="238"/>
        <v>EG</v>
      </c>
      <c r="E893" s="18" t="s">
        <v>61</v>
      </c>
      <c r="F893" s="18" t="s">
        <v>70</v>
      </c>
      <c r="G893" s="19" t="s">
        <v>65</v>
      </c>
      <c r="H893" s="19" t="s">
        <v>67</v>
      </c>
      <c r="I893" s="19"/>
      <c r="J893" s="20">
        <v>100742</v>
      </c>
      <c r="K893" s="21" t="str">
        <f>VLOOKUP(J893,'[2]Item List (3)'!A$1:B$110000,2,FALSE)</f>
        <v>IR.IR 32X41X28</v>
      </c>
      <c r="L893" s="20">
        <v>260127002</v>
      </c>
      <c r="M893" s="16" t="s">
        <v>138</v>
      </c>
      <c r="N893" s="16">
        <v>30</v>
      </c>
      <c r="O893" s="22">
        <f t="shared" si="225"/>
        <v>120</v>
      </c>
      <c r="P893" s="16">
        <v>1</v>
      </c>
      <c r="Q893" s="16">
        <v>910</v>
      </c>
      <c r="R893" s="16">
        <v>4</v>
      </c>
      <c r="S893" s="16"/>
      <c r="T893" s="16"/>
      <c r="U893" s="23">
        <f t="shared" si="226"/>
        <v>910</v>
      </c>
      <c r="V893" s="16">
        <v>480</v>
      </c>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23">
        <f t="shared" si="227"/>
        <v>480</v>
      </c>
      <c r="BH893" s="24">
        <f t="shared" si="228"/>
        <v>8</v>
      </c>
      <c r="BI893" s="25">
        <f t="shared" si="229"/>
        <v>8</v>
      </c>
      <c r="BJ893" s="25">
        <f t="shared" si="230"/>
        <v>100</v>
      </c>
      <c r="BK893" s="26">
        <f t="shared" si="231"/>
        <v>94.791666666666657</v>
      </c>
      <c r="BL893" s="26">
        <f t="shared" si="232"/>
        <v>99.560439560439562</v>
      </c>
      <c r="BM893" s="26">
        <f t="shared" si="233"/>
        <v>94.375</v>
      </c>
      <c r="BN893" s="27">
        <f t="shared" si="234"/>
        <v>0</v>
      </c>
      <c r="BO893" s="27">
        <f t="shared" si="235"/>
        <v>960</v>
      </c>
      <c r="BP893" s="27">
        <f t="shared" si="236"/>
        <v>0</v>
      </c>
      <c r="BQ893" s="28">
        <f t="shared" si="237"/>
        <v>0</v>
      </c>
      <c r="BR893" s="29"/>
      <c r="BS893" s="29"/>
      <c r="BT893" s="29"/>
      <c r="BU893" s="30"/>
      <c r="BV893" s="29"/>
      <c r="BW893" s="16">
        <f t="shared" si="224"/>
        <v>910</v>
      </c>
    </row>
    <row r="894" spans="1:75" x14ac:dyDescent="0.3">
      <c r="A894" s="14">
        <v>893</v>
      </c>
      <c r="B894" s="15">
        <v>46066</v>
      </c>
      <c r="C894" s="23" t="s">
        <v>40</v>
      </c>
      <c r="D894" s="17" t="str">
        <f t="shared" si="238"/>
        <v>EG</v>
      </c>
      <c r="E894" s="18" t="s">
        <v>61</v>
      </c>
      <c r="F894" s="18" t="s">
        <v>70</v>
      </c>
      <c r="G894" s="19" t="s">
        <v>67</v>
      </c>
      <c r="H894" s="19"/>
      <c r="I894" s="19"/>
      <c r="J894" s="20">
        <v>100742</v>
      </c>
      <c r="K894" s="21" t="str">
        <f>VLOOKUP(J894,'[2]Item List (3)'!A$1:B$110000,2,FALSE)</f>
        <v>IR.IR 32X41X28</v>
      </c>
      <c r="L894" s="20">
        <v>260127002</v>
      </c>
      <c r="M894" s="16" t="s">
        <v>138</v>
      </c>
      <c r="N894" s="16">
        <v>30</v>
      </c>
      <c r="O894" s="22">
        <f t="shared" si="225"/>
        <v>120</v>
      </c>
      <c r="P894" s="16">
        <v>1</v>
      </c>
      <c r="Q894" s="16">
        <v>347</v>
      </c>
      <c r="R894" s="16"/>
      <c r="S894" s="16"/>
      <c r="T894" s="16"/>
      <c r="U894" s="23">
        <f t="shared" si="226"/>
        <v>347</v>
      </c>
      <c r="V894" s="16">
        <v>180</v>
      </c>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v>300</v>
      </c>
      <c r="AS894" s="16"/>
      <c r="AT894" s="16"/>
      <c r="AU894" s="16"/>
      <c r="AV894" s="16"/>
      <c r="AW894" s="16"/>
      <c r="AX894" s="16"/>
      <c r="AY894" s="16"/>
      <c r="AZ894" s="16"/>
      <c r="BA894" s="16"/>
      <c r="BB894" s="16"/>
      <c r="BC894" s="16"/>
      <c r="BD894" s="16"/>
      <c r="BE894" s="16"/>
      <c r="BF894" s="16"/>
      <c r="BG894" s="23">
        <f t="shared" si="227"/>
        <v>480</v>
      </c>
      <c r="BH894" s="24">
        <f t="shared" si="228"/>
        <v>8</v>
      </c>
      <c r="BI894" s="25">
        <f t="shared" si="229"/>
        <v>3</v>
      </c>
      <c r="BJ894" s="25">
        <f t="shared" si="230"/>
        <v>37.5</v>
      </c>
      <c r="BK894" s="26">
        <f t="shared" si="231"/>
        <v>96.388888888888886</v>
      </c>
      <c r="BL894" s="26">
        <f t="shared" si="232"/>
        <v>100</v>
      </c>
      <c r="BM894" s="26">
        <f t="shared" si="233"/>
        <v>36.145833333333336</v>
      </c>
      <c r="BN894" s="27">
        <f t="shared" si="234"/>
        <v>0</v>
      </c>
      <c r="BO894" s="27">
        <f t="shared" si="235"/>
        <v>960</v>
      </c>
      <c r="BP894" s="27">
        <f t="shared" si="236"/>
        <v>5</v>
      </c>
      <c r="BQ894" s="28">
        <f t="shared" si="237"/>
        <v>600</v>
      </c>
      <c r="BR894" s="29"/>
      <c r="BS894" s="29"/>
      <c r="BT894" s="29"/>
      <c r="BU894" s="30"/>
      <c r="BV894" s="29"/>
      <c r="BW894" s="16">
        <f t="shared" si="224"/>
        <v>347</v>
      </c>
    </row>
    <row r="895" spans="1:75" x14ac:dyDescent="0.3">
      <c r="A895" s="14">
        <v>894</v>
      </c>
      <c r="B895" s="15">
        <v>46066</v>
      </c>
      <c r="C895" s="23" t="s">
        <v>38</v>
      </c>
      <c r="D895" s="17" t="str">
        <f t="shared" si="238"/>
        <v>EG</v>
      </c>
      <c r="E895" s="18" t="s">
        <v>62</v>
      </c>
      <c r="F895" s="18" t="s">
        <v>63</v>
      </c>
      <c r="G895" s="19" t="s">
        <v>124</v>
      </c>
      <c r="H895" s="19"/>
      <c r="I895" s="19"/>
      <c r="J895" s="20">
        <v>202100</v>
      </c>
      <c r="K895" s="21" t="e">
        <f>VLOOKUP(J895,'[2]Item List (3)'!A$1:B$110000,2,FALSE)</f>
        <v>#N/A</v>
      </c>
      <c r="L895" s="20">
        <v>260129022</v>
      </c>
      <c r="M895" s="16" t="s">
        <v>141</v>
      </c>
      <c r="N895" s="16">
        <v>40</v>
      </c>
      <c r="O895" s="22">
        <f t="shared" si="225"/>
        <v>90</v>
      </c>
      <c r="P895" s="16">
        <v>1</v>
      </c>
      <c r="Q895" s="16">
        <v>84</v>
      </c>
      <c r="R895" s="16"/>
      <c r="S895" s="16"/>
      <c r="T895" s="16"/>
      <c r="U895" s="23">
        <f t="shared" si="226"/>
        <v>84</v>
      </c>
      <c r="V895" s="16">
        <v>120</v>
      </c>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v>360</v>
      </c>
      <c r="AS895" s="16"/>
      <c r="AT895" s="16"/>
      <c r="AU895" s="16"/>
      <c r="AV895" s="16"/>
      <c r="AW895" s="16"/>
      <c r="AX895" s="16"/>
      <c r="AY895" s="16"/>
      <c r="AZ895" s="16"/>
      <c r="BA895" s="16"/>
      <c r="BB895" s="16"/>
      <c r="BC895" s="16"/>
      <c r="BD895" s="16"/>
      <c r="BE895" s="16"/>
      <c r="BF895" s="16"/>
      <c r="BG895" s="23">
        <f t="shared" si="227"/>
        <v>480</v>
      </c>
      <c r="BH895" s="24">
        <f t="shared" si="228"/>
        <v>8</v>
      </c>
      <c r="BI895" s="25">
        <f t="shared" si="229"/>
        <v>2</v>
      </c>
      <c r="BJ895" s="25">
        <f t="shared" si="230"/>
        <v>25</v>
      </c>
      <c r="BK895" s="26">
        <f t="shared" si="231"/>
        <v>46.666666666666664</v>
      </c>
      <c r="BL895" s="26">
        <f t="shared" si="232"/>
        <v>100</v>
      </c>
      <c r="BM895" s="26">
        <f t="shared" si="233"/>
        <v>11.666666666666666</v>
      </c>
      <c r="BN895" s="27">
        <f t="shared" si="234"/>
        <v>0</v>
      </c>
      <c r="BO895" s="27">
        <f t="shared" si="235"/>
        <v>720</v>
      </c>
      <c r="BP895" s="27">
        <f t="shared" si="236"/>
        <v>6</v>
      </c>
      <c r="BQ895" s="28">
        <f t="shared" si="237"/>
        <v>540</v>
      </c>
      <c r="BR895" s="29"/>
      <c r="BS895" s="29"/>
      <c r="BT895" s="29"/>
      <c r="BU895" s="30"/>
      <c r="BV895" s="29"/>
      <c r="BW895" s="16">
        <f t="shared" si="224"/>
        <v>84</v>
      </c>
    </row>
    <row r="896" spans="1:75" x14ac:dyDescent="0.3">
      <c r="A896" s="14">
        <v>895</v>
      </c>
      <c r="B896" s="15">
        <v>46066</v>
      </c>
      <c r="C896" s="23" t="s">
        <v>40</v>
      </c>
      <c r="D896" s="17" t="str">
        <f t="shared" si="238"/>
        <v>EG</v>
      </c>
      <c r="E896" s="18" t="s">
        <v>62</v>
      </c>
      <c r="F896" s="18"/>
      <c r="G896" s="19"/>
      <c r="H896" s="19"/>
      <c r="I896" s="19"/>
      <c r="J896" s="20"/>
      <c r="K896" s="21" t="e">
        <f>VLOOKUP(J896,'[2]Item List (3)'!A$1:B$110000,2,FALSE)</f>
        <v>#N/A</v>
      </c>
      <c r="L896" s="20"/>
      <c r="M896" s="16" t="s">
        <v>138</v>
      </c>
      <c r="N896" s="16"/>
      <c r="O896" s="22" t="str">
        <f t="shared" si="225"/>
        <v/>
      </c>
      <c r="P896" s="16"/>
      <c r="Q896" s="16"/>
      <c r="R896" s="16"/>
      <c r="S896" s="16"/>
      <c r="T896" s="16"/>
      <c r="U896" s="23">
        <f t="shared" si="226"/>
        <v>0</v>
      </c>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v>480</v>
      </c>
      <c r="AS896" s="16"/>
      <c r="AT896" s="16"/>
      <c r="AU896" s="16"/>
      <c r="AV896" s="16"/>
      <c r="AW896" s="16"/>
      <c r="AX896" s="16"/>
      <c r="AY896" s="16"/>
      <c r="AZ896" s="16"/>
      <c r="BA896" s="16"/>
      <c r="BB896" s="16"/>
      <c r="BC896" s="16"/>
      <c r="BD896" s="16"/>
      <c r="BE896" s="16"/>
      <c r="BF896" s="16"/>
      <c r="BG896" s="23">
        <f t="shared" si="227"/>
        <v>480</v>
      </c>
      <c r="BH896" s="24">
        <f t="shared" si="228"/>
        <v>8</v>
      </c>
      <c r="BI896" s="25">
        <f t="shared" si="229"/>
        <v>0</v>
      </c>
      <c r="BJ896" s="25">
        <f t="shared" si="230"/>
        <v>0</v>
      </c>
      <c r="BK896" s="26">
        <f t="shared" si="231"/>
        <v>0</v>
      </c>
      <c r="BL896" s="26">
        <f t="shared" si="232"/>
        <v>0</v>
      </c>
      <c r="BM896" s="26">
        <f t="shared" si="233"/>
        <v>0</v>
      </c>
      <c r="BN896" s="27">
        <f t="shared" si="234"/>
        <v>0</v>
      </c>
      <c r="BO896" s="27">
        <f t="shared" si="235"/>
        <v>0</v>
      </c>
      <c r="BP896" s="27">
        <f t="shared" si="236"/>
        <v>8</v>
      </c>
      <c r="BQ896" s="28">
        <f t="shared" si="237"/>
        <v>0</v>
      </c>
      <c r="BR896" s="29"/>
      <c r="BS896" s="29"/>
      <c r="BT896" s="29"/>
      <c r="BU896" s="30"/>
      <c r="BV896" s="29"/>
      <c r="BW896" s="16">
        <f t="shared" si="224"/>
        <v>0</v>
      </c>
    </row>
    <row r="897" spans="1:75" x14ac:dyDescent="0.3">
      <c r="A897" s="14">
        <v>896</v>
      </c>
      <c r="B897" s="15">
        <v>46066</v>
      </c>
      <c r="C897" s="23" t="s">
        <v>38</v>
      </c>
      <c r="D897" s="17" t="str">
        <f t="shared" si="238"/>
        <v>EG</v>
      </c>
      <c r="E897" s="18" t="s">
        <v>66</v>
      </c>
      <c r="F897" s="18" t="s">
        <v>70</v>
      </c>
      <c r="G897" s="19" t="s">
        <v>67</v>
      </c>
      <c r="H897" s="19" t="s">
        <v>65</v>
      </c>
      <c r="I897" s="19"/>
      <c r="J897" s="20">
        <v>100282.4</v>
      </c>
      <c r="K897" s="21" t="str">
        <f>VLOOKUP(J897,'[2]Item List (3)'!A$1:B$110000,2,FALSE)</f>
        <v>D.IR 14537 SPL</v>
      </c>
      <c r="L897" s="20">
        <v>251225005</v>
      </c>
      <c r="M897" s="16" t="s">
        <v>138</v>
      </c>
      <c r="N897" s="16">
        <v>45</v>
      </c>
      <c r="O897" s="22">
        <f t="shared" si="225"/>
        <v>80</v>
      </c>
      <c r="P897" s="16">
        <v>1</v>
      </c>
      <c r="Q897" s="16">
        <v>332</v>
      </c>
      <c r="R897" s="16">
        <v>3</v>
      </c>
      <c r="S897" s="16"/>
      <c r="T897" s="16"/>
      <c r="U897" s="23">
        <f t="shared" si="226"/>
        <v>332</v>
      </c>
      <c r="V897" s="16">
        <v>300</v>
      </c>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23">
        <f t="shared" si="227"/>
        <v>300</v>
      </c>
      <c r="BH897" s="24">
        <f t="shared" si="228"/>
        <v>5</v>
      </c>
      <c r="BI897" s="25">
        <f t="shared" si="229"/>
        <v>5</v>
      </c>
      <c r="BJ897" s="25">
        <f t="shared" si="230"/>
        <v>100</v>
      </c>
      <c r="BK897" s="26">
        <f t="shared" si="231"/>
        <v>83</v>
      </c>
      <c r="BL897" s="26">
        <f t="shared" si="232"/>
        <v>99.096385542168676</v>
      </c>
      <c r="BM897" s="26">
        <f t="shared" si="233"/>
        <v>82.25</v>
      </c>
      <c r="BN897" s="27">
        <f t="shared" si="234"/>
        <v>0</v>
      </c>
      <c r="BO897" s="27">
        <f t="shared" si="235"/>
        <v>400</v>
      </c>
      <c r="BP897" s="27">
        <f t="shared" si="236"/>
        <v>0</v>
      </c>
      <c r="BQ897" s="28">
        <f t="shared" si="237"/>
        <v>0</v>
      </c>
      <c r="BR897" s="29"/>
      <c r="BS897" s="29"/>
      <c r="BT897" s="29"/>
      <c r="BU897" s="30"/>
      <c r="BV897" s="29"/>
      <c r="BW897" s="16">
        <f t="shared" si="224"/>
        <v>332</v>
      </c>
    </row>
    <row r="898" spans="1:75" x14ac:dyDescent="0.3">
      <c r="A898" s="14">
        <v>897</v>
      </c>
      <c r="B898" s="15">
        <v>46066</v>
      </c>
      <c r="C898" s="23" t="s">
        <v>38</v>
      </c>
      <c r="D898" s="17" t="str">
        <f t="shared" si="238"/>
        <v>EG</v>
      </c>
      <c r="E898" s="18" t="s">
        <v>66</v>
      </c>
      <c r="F898" s="18" t="s">
        <v>63</v>
      </c>
      <c r="G898" s="19" t="s">
        <v>67</v>
      </c>
      <c r="H898" s="19" t="s">
        <v>65</v>
      </c>
      <c r="I898" s="19"/>
      <c r="J898" s="20">
        <v>208281</v>
      </c>
      <c r="K898" s="21" t="str">
        <f>VLOOKUP(J898,'[2]Item List (3)'!A$1:B$110000,2,FALSE)</f>
        <v>D.OR 14536</v>
      </c>
      <c r="L898" s="20"/>
      <c r="M898" s="16" t="s">
        <v>141</v>
      </c>
      <c r="N898" s="16"/>
      <c r="O898" s="22" t="str">
        <f t="shared" si="225"/>
        <v/>
      </c>
      <c r="P898" s="16"/>
      <c r="Q898" s="16"/>
      <c r="R898" s="16"/>
      <c r="S898" s="16"/>
      <c r="T898" s="16"/>
      <c r="U898" s="23">
        <f t="shared" si="226"/>
        <v>0</v>
      </c>
      <c r="V898" s="16"/>
      <c r="W898" s="16">
        <v>180</v>
      </c>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23">
        <f t="shared" si="227"/>
        <v>180</v>
      </c>
      <c r="BH898" s="24">
        <f t="shared" si="228"/>
        <v>3</v>
      </c>
      <c r="BI898" s="25">
        <f t="shared" si="229"/>
        <v>0</v>
      </c>
      <c r="BJ898" s="25">
        <f t="shared" si="230"/>
        <v>0</v>
      </c>
      <c r="BK898" s="26">
        <f t="shared" si="231"/>
        <v>0</v>
      </c>
      <c r="BL898" s="26">
        <f t="shared" si="232"/>
        <v>0</v>
      </c>
      <c r="BM898" s="26">
        <f t="shared" si="233"/>
        <v>0</v>
      </c>
      <c r="BN898" s="27">
        <f t="shared" si="234"/>
        <v>3</v>
      </c>
      <c r="BO898" s="27">
        <f t="shared" si="235"/>
        <v>0</v>
      </c>
      <c r="BP898" s="27">
        <f t="shared" si="236"/>
        <v>0</v>
      </c>
      <c r="BQ898" s="28">
        <f t="shared" si="237"/>
        <v>0</v>
      </c>
      <c r="BR898" s="29"/>
      <c r="BS898" s="29"/>
      <c r="BT898" s="29"/>
      <c r="BU898" s="30"/>
      <c r="BV898" s="29"/>
      <c r="BW898" s="16">
        <f t="shared" si="224"/>
        <v>0</v>
      </c>
    </row>
    <row r="899" spans="1:75" x14ac:dyDescent="0.3">
      <c r="A899" s="14">
        <v>898</v>
      </c>
      <c r="B899" s="15">
        <v>46066</v>
      </c>
      <c r="C899" s="23" t="s">
        <v>40</v>
      </c>
      <c r="D899" s="17" t="str">
        <f t="shared" si="238"/>
        <v>EG</v>
      </c>
      <c r="E899" s="18" t="s">
        <v>66</v>
      </c>
      <c r="F899" s="18" t="s">
        <v>63</v>
      </c>
      <c r="G899" s="19" t="s">
        <v>127</v>
      </c>
      <c r="H899" s="19"/>
      <c r="I899" s="19"/>
      <c r="J899" s="20">
        <v>208281</v>
      </c>
      <c r="K899" s="21" t="str">
        <f>VLOOKUP(J899,'[2]Item List (3)'!A$1:B$110000,2,FALSE)</f>
        <v>D.OR 14536</v>
      </c>
      <c r="L899" s="20">
        <v>251230010</v>
      </c>
      <c r="M899" s="16" t="s">
        <v>141</v>
      </c>
      <c r="N899" s="16">
        <v>50</v>
      </c>
      <c r="O899" s="22">
        <f t="shared" si="225"/>
        <v>72</v>
      </c>
      <c r="P899" s="16">
        <v>1</v>
      </c>
      <c r="Q899" s="16">
        <v>47</v>
      </c>
      <c r="R899" s="16">
        <v>10</v>
      </c>
      <c r="S899" s="16"/>
      <c r="T899" s="16"/>
      <c r="U899" s="23">
        <f t="shared" si="226"/>
        <v>47</v>
      </c>
      <c r="V899" s="16">
        <v>50</v>
      </c>
      <c r="W899" s="16"/>
      <c r="X899" s="16">
        <v>70</v>
      </c>
      <c r="Y899" s="16"/>
      <c r="Z899" s="16"/>
      <c r="AA899" s="16"/>
      <c r="AB899" s="16"/>
      <c r="AC899" s="16"/>
      <c r="AD899" s="16"/>
      <c r="AE899" s="16"/>
      <c r="AF899" s="16"/>
      <c r="AG899" s="16"/>
      <c r="AH899" s="16"/>
      <c r="AI899" s="16"/>
      <c r="AJ899" s="16"/>
      <c r="AK899" s="16"/>
      <c r="AL899" s="16"/>
      <c r="AM899" s="16"/>
      <c r="AN899" s="16"/>
      <c r="AO899" s="16"/>
      <c r="AP899" s="16"/>
      <c r="AQ899" s="16"/>
      <c r="AR899" s="16">
        <v>360</v>
      </c>
      <c r="AS899" s="16"/>
      <c r="AT899" s="16"/>
      <c r="AU899" s="16"/>
      <c r="AV899" s="16"/>
      <c r="AW899" s="16"/>
      <c r="AX899" s="16"/>
      <c r="AY899" s="16"/>
      <c r="AZ899" s="16"/>
      <c r="BA899" s="16"/>
      <c r="BB899" s="16"/>
      <c r="BC899" s="16"/>
      <c r="BD899" s="16"/>
      <c r="BE899" s="16"/>
      <c r="BF899" s="16"/>
      <c r="BG899" s="23">
        <f t="shared" si="227"/>
        <v>480</v>
      </c>
      <c r="BH899" s="24">
        <f t="shared" si="228"/>
        <v>8</v>
      </c>
      <c r="BI899" s="25">
        <f t="shared" si="229"/>
        <v>0.83333333333333304</v>
      </c>
      <c r="BJ899" s="25">
        <f t="shared" si="230"/>
        <v>10.416666666666663</v>
      </c>
      <c r="BK899" s="26">
        <f t="shared" si="231"/>
        <v>78.333333333333357</v>
      </c>
      <c r="BL899" s="26">
        <f t="shared" si="232"/>
        <v>78.723404255319153</v>
      </c>
      <c r="BM899" s="26">
        <f t="shared" si="233"/>
        <v>6.4236111111111107</v>
      </c>
      <c r="BN899" s="27">
        <f t="shared" si="234"/>
        <v>0</v>
      </c>
      <c r="BO899" s="27">
        <f t="shared" si="235"/>
        <v>576</v>
      </c>
      <c r="BP899" s="27">
        <f t="shared" si="236"/>
        <v>7.166666666666667</v>
      </c>
      <c r="BQ899" s="28">
        <f t="shared" si="237"/>
        <v>516</v>
      </c>
      <c r="BR899" s="29"/>
      <c r="BS899" s="29"/>
      <c r="BT899" s="29"/>
      <c r="BU899" s="30"/>
      <c r="BV899" s="29"/>
      <c r="BW899" s="16">
        <f t="shared" ref="BW899:BW962" si="239">Q899*P899</f>
        <v>47</v>
      </c>
    </row>
    <row r="900" spans="1:75" x14ac:dyDescent="0.3">
      <c r="A900" s="14">
        <v>899</v>
      </c>
      <c r="B900" s="15">
        <v>46066</v>
      </c>
      <c r="C900" s="23" t="s">
        <v>38</v>
      </c>
      <c r="D900" s="17" t="str">
        <f t="shared" si="238"/>
        <v>EG</v>
      </c>
      <c r="E900" s="18" t="s">
        <v>69</v>
      </c>
      <c r="F900" s="18" t="s">
        <v>70</v>
      </c>
      <c r="G900" s="19" t="s">
        <v>103</v>
      </c>
      <c r="H900" s="19"/>
      <c r="I900" s="19"/>
      <c r="J900" s="20">
        <v>104247</v>
      </c>
      <c r="K900" s="21" t="str">
        <f>VLOOKUP(J900,'[2]Item List (3)'!A$1:B$110000,2,FALSE)</f>
        <v>IR.209</v>
      </c>
      <c r="L900" s="20">
        <v>260104002</v>
      </c>
      <c r="M900" s="16" t="s">
        <v>138</v>
      </c>
      <c r="N900" s="16">
        <v>20</v>
      </c>
      <c r="O900" s="22">
        <f t="shared" si="225"/>
        <v>180</v>
      </c>
      <c r="P900" s="16">
        <v>1</v>
      </c>
      <c r="Q900" s="16">
        <v>1408</v>
      </c>
      <c r="R900" s="16">
        <v>5</v>
      </c>
      <c r="S900" s="16"/>
      <c r="T900" s="16"/>
      <c r="U900" s="23">
        <f t="shared" si="226"/>
        <v>1408</v>
      </c>
      <c r="V900" s="16">
        <v>480</v>
      </c>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23">
        <f t="shared" si="227"/>
        <v>480</v>
      </c>
      <c r="BH900" s="24">
        <f t="shared" si="228"/>
        <v>8</v>
      </c>
      <c r="BI900" s="25">
        <f t="shared" si="229"/>
        <v>8</v>
      </c>
      <c r="BJ900" s="25">
        <f t="shared" si="230"/>
        <v>100</v>
      </c>
      <c r="BK900" s="26">
        <f t="shared" si="231"/>
        <v>97.777777777777771</v>
      </c>
      <c r="BL900" s="26">
        <f t="shared" si="232"/>
        <v>99.64488636363636</v>
      </c>
      <c r="BM900" s="26">
        <f t="shared" si="233"/>
        <v>97.430555555555557</v>
      </c>
      <c r="BN900" s="27">
        <f t="shared" si="234"/>
        <v>0</v>
      </c>
      <c r="BO900" s="27">
        <f t="shared" si="235"/>
        <v>1440</v>
      </c>
      <c r="BP900" s="27">
        <f t="shared" si="236"/>
        <v>0</v>
      </c>
      <c r="BQ900" s="28">
        <f t="shared" si="237"/>
        <v>0</v>
      </c>
      <c r="BR900" s="29"/>
      <c r="BS900" s="29"/>
      <c r="BT900" s="29"/>
      <c r="BU900" s="30"/>
      <c r="BV900" s="29"/>
      <c r="BW900" s="16">
        <f t="shared" si="239"/>
        <v>1408</v>
      </c>
    </row>
    <row r="901" spans="1:75" x14ac:dyDescent="0.3">
      <c r="A901" s="14">
        <v>900</v>
      </c>
      <c r="B901" s="15">
        <v>46066</v>
      </c>
      <c r="C901" s="23" t="s">
        <v>40</v>
      </c>
      <c r="D901" s="17" t="str">
        <f t="shared" si="238"/>
        <v>EG</v>
      </c>
      <c r="E901" s="18" t="s">
        <v>69</v>
      </c>
      <c r="F901" s="18" t="s">
        <v>70</v>
      </c>
      <c r="G901" s="19" t="s">
        <v>114</v>
      </c>
      <c r="H901" s="19" t="s">
        <v>109</v>
      </c>
      <c r="I901" s="19"/>
      <c r="J901" s="20">
        <v>104247</v>
      </c>
      <c r="K901" s="21" t="str">
        <f>VLOOKUP(J901,'[2]Item List (3)'!A$1:B$110000,2,FALSE)</f>
        <v>IR.209</v>
      </c>
      <c r="L901" s="20">
        <v>260104002</v>
      </c>
      <c r="M901" s="16" t="s">
        <v>138</v>
      </c>
      <c r="N901" s="16">
        <v>20</v>
      </c>
      <c r="O901" s="22">
        <f t="shared" si="225"/>
        <v>180</v>
      </c>
      <c r="P901" s="16">
        <v>1</v>
      </c>
      <c r="Q901" s="16">
        <v>1313</v>
      </c>
      <c r="R901" s="16">
        <v>12</v>
      </c>
      <c r="S901" s="16">
        <v>6</v>
      </c>
      <c r="T901" s="16"/>
      <c r="U901" s="23">
        <f t="shared" si="226"/>
        <v>1319</v>
      </c>
      <c r="V901" s="16">
        <v>480</v>
      </c>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23">
        <f t="shared" si="227"/>
        <v>480</v>
      </c>
      <c r="BH901" s="24">
        <f t="shared" si="228"/>
        <v>8</v>
      </c>
      <c r="BI901" s="25">
        <f t="shared" si="229"/>
        <v>8</v>
      </c>
      <c r="BJ901" s="25">
        <f t="shared" si="230"/>
        <v>100</v>
      </c>
      <c r="BK901" s="26">
        <f t="shared" si="231"/>
        <v>91.597222222222214</v>
      </c>
      <c r="BL901" s="26">
        <f t="shared" si="232"/>
        <v>98.635329795299469</v>
      </c>
      <c r="BM901" s="26">
        <f t="shared" si="233"/>
        <v>90.347222222222214</v>
      </c>
      <c r="BN901" s="27">
        <f t="shared" si="234"/>
        <v>0</v>
      </c>
      <c r="BO901" s="27">
        <f t="shared" si="235"/>
        <v>1440</v>
      </c>
      <c r="BP901" s="27">
        <f t="shared" si="236"/>
        <v>0</v>
      </c>
      <c r="BQ901" s="28">
        <f t="shared" si="237"/>
        <v>0</v>
      </c>
      <c r="BR901" s="29"/>
      <c r="BS901" s="29"/>
      <c r="BT901" s="29"/>
      <c r="BU901" s="30"/>
      <c r="BV901" s="29"/>
      <c r="BW901" s="16">
        <f t="shared" si="239"/>
        <v>1313</v>
      </c>
    </row>
    <row r="902" spans="1:75" x14ac:dyDescent="0.3">
      <c r="A902" s="14">
        <v>901</v>
      </c>
      <c r="B902" s="15">
        <v>46066</v>
      </c>
      <c r="C902" s="23" t="s">
        <v>38</v>
      </c>
      <c r="D902" s="17" t="str">
        <f t="shared" si="238"/>
        <v>EG</v>
      </c>
      <c r="E902" s="18" t="s">
        <v>72</v>
      </c>
      <c r="F902" s="18"/>
      <c r="G902" s="19"/>
      <c r="H902" s="19"/>
      <c r="I902" s="19"/>
      <c r="J902" s="20"/>
      <c r="K902" s="21" t="e">
        <f>VLOOKUP(J902,'[2]Item List (3)'!A$1:B$110000,2,FALSE)</f>
        <v>#N/A</v>
      </c>
      <c r="L902" s="20"/>
      <c r="M902" s="16" t="s">
        <v>138</v>
      </c>
      <c r="N902" s="16"/>
      <c r="O902" s="22" t="str">
        <f t="shared" si="225"/>
        <v/>
      </c>
      <c r="P902" s="16"/>
      <c r="Q902" s="16"/>
      <c r="R902" s="16"/>
      <c r="S902" s="16"/>
      <c r="T902" s="16"/>
      <c r="U902" s="23">
        <f t="shared" si="226"/>
        <v>0</v>
      </c>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v>480</v>
      </c>
      <c r="AS902" s="16"/>
      <c r="AT902" s="16"/>
      <c r="AU902" s="16"/>
      <c r="AV902" s="16"/>
      <c r="AW902" s="16"/>
      <c r="AX902" s="16"/>
      <c r="AY902" s="16"/>
      <c r="AZ902" s="16"/>
      <c r="BA902" s="16"/>
      <c r="BB902" s="16"/>
      <c r="BC902" s="16"/>
      <c r="BD902" s="16"/>
      <c r="BE902" s="16"/>
      <c r="BF902" s="16"/>
      <c r="BG902" s="23">
        <f t="shared" si="227"/>
        <v>480</v>
      </c>
      <c r="BH902" s="24">
        <f t="shared" si="228"/>
        <v>8</v>
      </c>
      <c r="BI902" s="25">
        <f t="shared" si="229"/>
        <v>0</v>
      </c>
      <c r="BJ902" s="25">
        <f t="shared" si="230"/>
        <v>0</v>
      </c>
      <c r="BK902" s="26">
        <f t="shared" si="231"/>
        <v>0</v>
      </c>
      <c r="BL902" s="26">
        <f t="shared" si="232"/>
        <v>0</v>
      </c>
      <c r="BM902" s="26">
        <f t="shared" si="233"/>
        <v>0</v>
      </c>
      <c r="BN902" s="27">
        <f t="shared" si="234"/>
        <v>0</v>
      </c>
      <c r="BO902" s="27">
        <f t="shared" si="235"/>
        <v>0</v>
      </c>
      <c r="BP902" s="27">
        <f t="shared" si="236"/>
        <v>8</v>
      </c>
      <c r="BQ902" s="28">
        <f t="shared" si="237"/>
        <v>0</v>
      </c>
      <c r="BR902" s="29"/>
      <c r="BS902" s="29"/>
      <c r="BT902" s="29"/>
      <c r="BU902" s="30"/>
      <c r="BV902" s="29"/>
      <c r="BW902" s="16">
        <f t="shared" si="239"/>
        <v>0</v>
      </c>
    </row>
    <row r="903" spans="1:75" x14ac:dyDescent="0.3">
      <c r="A903" s="14">
        <v>902</v>
      </c>
      <c r="B903" s="15">
        <v>46066</v>
      </c>
      <c r="C903" s="23" t="s">
        <v>40</v>
      </c>
      <c r="D903" s="17" t="str">
        <f t="shared" si="238"/>
        <v>EG</v>
      </c>
      <c r="E903" s="18" t="s">
        <v>72</v>
      </c>
      <c r="F903" s="18"/>
      <c r="G903" s="19"/>
      <c r="H903" s="19"/>
      <c r="I903" s="19"/>
      <c r="J903" s="20"/>
      <c r="K903" s="21" t="e">
        <f>VLOOKUP(J903,'[2]Item List (3)'!A$1:B$110000,2,FALSE)</f>
        <v>#N/A</v>
      </c>
      <c r="L903" s="20"/>
      <c r="M903" s="16" t="s">
        <v>138</v>
      </c>
      <c r="N903" s="16"/>
      <c r="O903" s="22" t="str">
        <f t="shared" si="225"/>
        <v/>
      </c>
      <c r="P903" s="16"/>
      <c r="Q903" s="16"/>
      <c r="R903" s="16"/>
      <c r="S903" s="16"/>
      <c r="T903" s="16"/>
      <c r="U903" s="23">
        <f t="shared" si="226"/>
        <v>0</v>
      </c>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v>480</v>
      </c>
      <c r="BG903" s="23">
        <f t="shared" si="227"/>
        <v>480</v>
      </c>
      <c r="BH903" s="24">
        <f t="shared" si="228"/>
        <v>8</v>
      </c>
      <c r="BI903" s="25">
        <f t="shared" si="229"/>
        <v>0</v>
      </c>
      <c r="BJ903" s="25">
        <f t="shared" si="230"/>
        <v>0</v>
      </c>
      <c r="BK903" s="26">
        <f t="shared" si="231"/>
        <v>0</v>
      </c>
      <c r="BL903" s="26">
        <f t="shared" si="232"/>
        <v>0</v>
      </c>
      <c r="BM903" s="26">
        <f t="shared" si="233"/>
        <v>0</v>
      </c>
      <c r="BN903" s="27">
        <f t="shared" si="234"/>
        <v>8</v>
      </c>
      <c r="BO903" s="27">
        <f t="shared" si="235"/>
        <v>0</v>
      </c>
      <c r="BP903" s="27">
        <f t="shared" si="236"/>
        <v>0</v>
      </c>
      <c r="BQ903" s="28">
        <f t="shared" si="237"/>
        <v>0</v>
      </c>
      <c r="BR903" s="29"/>
      <c r="BS903" s="29"/>
      <c r="BT903" s="29"/>
      <c r="BU903" s="30"/>
      <c r="BV903" s="29"/>
      <c r="BW903" s="16">
        <f t="shared" si="239"/>
        <v>0</v>
      </c>
    </row>
    <row r="904" spans="1:75" x14ac:dyDescent="0.3">
      <c r="A904" s="14">
        <v>903</v>
      </c>
      <c r="B904" s="15">
        <v>46066</v>
      </c>
      <c r="C904" s="23" t="s">
        <v>38</v>
      </c>
      <c r="D904" s="17" t="str">
        <f t="shared" si="238"/>
        <v>IG</v>
      </c>
      <c r="E904" s="18" t="s">
        <v>73</v>
      </c>
      <c r="F904" s="18" t="s">
        <v>75</v>
      </c>
      <c r="G904" s="19" t="s">
        <v>89</v>
      </c>
      <c r="H904" s="19"/>
      <c r="I904" s="19"/>
      <c r="J904" s="20">
        <v>104299</v>
      </c>
      <c r="K904" s="21" t="str">
        <f>VLOOKUP(J904,'[2]Item List (3)'!A$1:B$110000,2,FALSE)</f>
        <v>IR.9916</v>
      </c>
      <c r="L904" s="20">
        <v>260104006</v>
      </c>
      <c r="M904" s="16" t="s">
        <v>138</v>
      </c>
      <c r="N904" s="16">
        <v>23</v>
      </c>
      <c r="O904" s="22">
        <f t="shared" si="225"/>
        <v>156.52173913043478</v>
      </c>
      <c r="P904" s="16">
        <v>1</v>
      </c>
      <c r="Q904" s="16">
        <v>814</v>
      </c>
      <c r="R904" s="16">
        <v>2</v>
      </c>
      <c r="S904" s="16">
        <v>26</v>
      </c>
      <c r="T904" s="16">
        <v>1</v>
      </c>
      <c r="U904" s="23">
        <f t="shared" si="226"/>
        <v>841</v>
      </c>
      <c r="V904" s="16">
        <v>315</v>
      </c>
      <c r="W904" s="16"/>
      <c r="X904" s="16"/>
      <c r="Y904" s="16"/>
      <c r="Z904" s="16"/>
      <c r="AA904" s="16"/>
      <c r="AB904" s="16"/>
      <c r="AC904" s="16"/>
      <c r="AD904" s="16"/>
      <c r="AE904" s="16"/>
      <c r="AF904" s="16"/>
      <c r="AG904" s="16"/>
      <c r="AH904" s="16"/>
      <c r="AI904" s="16"/>
      <c r="AJ904" s="16"/>
      <c r="AK904" s="16"/>
      <c r="AL904" s="16"/>
      <c r="AM904" s="16"/>
      <c r="AN904" s="16"/>
      <c r="AO904" s="16"/>
      <c r="AP904" s="16">
        <v>10</v>
      </c>
      <c r="AQ904" s="16"/>
      <c r="AR904" s="16"/>
      <c r="AS904" s="16"/>
      <c r="AT904" s="16"/>
      <c r="AU904" s="16"/>
      <c r="AV904" s="16"/>
      <c r="AW904" s="16"/>
      <c r="AX904" s="16"/>
      <c r="AY904" s="16"/>
      <c r="AZ904" s="16"/>
      <c r="BA904" s="16"/>
      <c r="BB904" s="16"/>
      <c r="BC904" s="16">
        <v>155</v>
      </c>
      <c r="BD904" s="16"/>
      <c r="BE904" s="16"/>
      <c r="BF904" s="16"/>
      <c r="BG904" s="23">
        <f t="shared" si="227"/>
        <v>480</v>
      </c>
      <c r="BH904" s="24">
        <f t="shared" si="228"/>
        <v>8</v>
      </c>
      <c r="BI904" s="25">
        <f t="shared" si="229"/>
        <v>5.25</v>
      </c>
      <c r="BJ904" s="25">
        <f t="shared" si="230"/>
        <v>65.625</v>
      </c>
      <c r="BK904" s="26">
        <f t="shared" si="231"/>
        <v>102.34391534391534</v>
      </c>
      <c r="BL904" s="26">
        <f t="shared" si="232"/>
        <v>96.551724137931032</v>
      </c>
      <c r="BM904" s="26">
        <f t="shared" si="233"/>
        <v>64.847222222222229</v>
      </c>
      <c r="BN904" s="27">
        <f t="shared" si="234"/>
        <v>0.16666666666666666</v>
      </c>
      <c r="BO904" s="27">
        <f t="shared" si="235"/>
        <v>1226.0869565217392</v>
      </c>
      <c r="BP904" s="27">
        <f t="shared" si="236"/>
        <v>2.5833333333333335</v>
      </c>
      <c r="BQ904" s="28">
        <f t="shared" si="237"/>
        <v>404.3478260869565</v>
      </c>
      <c r="BR904" s="29"/>
      <c r="BS904" s="29"/>
      <c r="BT904" s="29"/>
      <c r="BU904" s="30"/>
      <c r="BV904" s="29"/>
      <c r="BW904" s="16">
        <f t="shared" si="239"/>
        <v>814</v>
      </c>
    </row>
    <row r="905" spans="1:75" x14ac:dyDescent="0.3">
      <c r="A905" s="14">
        <v>904</v>
      </c>
      <c r="B905" s="15">
        <v>46066</v>
      </c>
      <c r="C905" s="23" t="s">
        <v>40</v>
      </c>
      <c r="D905" s="17" t="str">
        <f t="shared" si="238"/>
        <v>IG</v>
      </c>
      <c r="E905" s="18" t="s">
        <v>73</v>
      </c>
      <c r="F905" s="18" t="s">
        <v>75</v>
      </c>
      <c r="G905" s="19" t="s">
        <v>89</v>
      </c>
      <c r="H905" s="19" t="s">
        <v>83</v>
      </c>
      <c r="I905" s="19"/>
      <c r="J905" s="20">
        <v>104299</v>
      </c>
      <c r="K905" s="21" t="str">
        <f>VLOOKUP(J905,'[2]Item List (3)'!A$1:B$110000,2,FALSE)</f>
        <v>IR.9916</v>
      </c>
      <c r="L905" s="20">
        <v>260104006</v>
      </c>
      <c r="M905" s="16" t="s">
        <v>138</v>
      </c>
      <c r="N905" s="16">
        <v>23</v>
      </c>
      <c r="O905" s="22">
        <f t="shared" si="225"/>
        <v>156.52173913043478</v>
      </c>
      <c r="P905" s="16">
        <v>1</v>
      </c>
      <c r="Q905" s="16">
        <v>561</v>
      </c>
      <c r="R905" s="16">
        <v>30</v>
      </c>
      <c r="S905" s="16">
        <v>206</v>
      </c>
      <c r="T905" s="16">
        <v>21</v>
      </c>
      <c r="U905" s="23">
        <f t="shared" si="226"/>
        <v>788</v>
      </c>
      <c r="V905" s="16">
        <v>410</v>
      </c>
      <c r="W905" s="16"/>
      <c r="X905" s="16">
        <v>40</v>
      </c>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v>30</v>
      </c>
      <c r="BD905" s="16"/>
      <c r="BE905" s="16"/>
      <c r="BF905" s="16"/>
      <c r="BG905" s="23">
        <f t="shared" si="227"/>
        <v>480</v>
      </c>
      <c r="BH905" s="24">
        <f t="shared" si="228"/>
        <v>8</v>
      </c>
      <c r="BI905" s="25">
        <f t="shared" si="229"/>
        <v>6.833333333333333</v>
      </c>
      <c r="BJ905" s="25">
        <f t="shared" si="230"/>
        <v>85.416666666666657</v>
      </c>
      <c r="BK905" s="26">
        <f t="shared" si="231"/>
        <v>73.674796747967477</v>
      </c>
      <c r="BL905" s="26">
        <f t="shared" si="232"/>
        <v>67.385786802030452</v>
      </c>
      <c r="BM905" s="26">
        <f t="shared" si="233"/>
        <v>42.406249999999993</v>
      </c>
      <c r="BN905" s="27">
        <f t="shared" si="234"/>
        <v>0</v>
      </c>
      <c r="BO905" s="27">
        <f t="shared" si="235"/>
        <v>1252.1739130434783</v>
      </c>
      <c r="BP905" s="27">
        <f t="shared" si="236"/>
        <v>1.1666666666666667</v>
      </c>
      <c r="BQ905" s="28">
        <f t="shared" si="237"/>
        <v>182.60869565217391</v>
      </c>
      <c r="BR905" s="29"/>
      <c r="BS905" s="29"/>
      <c r="BT905" s="29"/>
      <c r="BU905" s="30"/>
      <c r="BV905" s="29"/>
      <c r="BW905" s="16">
        <f t="shared" si="239"/>
        <v>561</v>
      </c>
    </row>
    <row r="906" spans="1:75" x14ac:dyDescent="0.3">
      <c r="A906" s="14">
        <v>905</v>
      </c>
      <c r="B906" s="15">
        <v>46066</v>
      </c>
      <c r="C906" s="23" t="s">
        <v>38</v>
      </c>
      <c r="D906" s="17" t="str">
        <f t="shared" si="238"/>
        <v>IG</v>
      </c>
      <c r="E906" s="18" t="s">
        <v>74</v>
      </c>
      <c r="F906" s="18" t="s">
        <v>75</v>
      </c>
      <c r="G906" s="19" t="s">
        <v>124</v>
      </c>
      <c r="H906" s="19" t="s">
        <v>126</v>
      </c>
      <c r="I906" s="19" t="s">
        <v>95</v>
      </c>
      <c r="J906" s="20">
        <v>100742</v>
      </c>
      <c r="K906" s="21" t="str">
        <f>VLOOKUP(J906,'[2]Item List (3)'!A$1:B$110000,2,FALSE)</f>
        <v>IR.IR 32X41X28</v>
      </c>
      <c r="L906" s="20">
        <v>260127002</v>
      </c>
      <c r="M906" s="16" t="s">
        <v>138</v>
      </c>
      <c r="N906" s="16">
        <v>35</v>
      </c>
      <c r="O906" s="22">
        <f t="shared" si="225"/>
        <v>102.85714285714286</v>
      </c>
      <c r="P906" s="16">
        <v>1</v>
      </c>
      <c r="Q906" s="16">
        <v>591</v>
      </c>
      <c r="R906" s="16">
        <v>3</v>
      </c>
      <c r="S906" s="16">
        <v>6</v>
      </c>
      <c r="T906" s="16"/>
      <c r="U906" s="23">
        <f t="shared" si="226"/>
        <v>597</v>
      </c>
      <c r="V906" s="16">
        <v>400</v>
      </c>
      <c r="W906" s="16"/>
      <c r="X906" s="16"/>
      <c r="Y906" s="16"/>
      <c r="Z906" s="16"/>
      <c r="AA906" s="16"/>
      <c r="AB906" s="16"/>
      <c r="AC906" s="16"/>
      <c r="AD906" s="16"/>
      <c r="AE906" s="16"/>
      <c r="AF906" s="16"/>
      <c r="AG906" s="16">
        <v>60</v>
      </c>
      <c r="AH906" s="16"/>
      <c r="AI906" s="16"/>
      <c r="AJ906" s="16"/>
      <c r="AK906" s="16"/>
      <c r="AL906" s="16"/>
      <c r="AM906" s="16"/>
      <c r="AN906" s="16"/>
      <c r="AO906" s="16"/>
      <c r="AP906" s="16">
        <v>20</v>
      </c>
      <c r="AQ906" s="16"/>
      <c r="AR906" s="16"/>
      <c r="AS906" s="16"/>
      <c r="AT906" s="16"/>
      <c r="AU906" s="16"/>
      <c r="AV906" s="16"/>
      <c r="AW906" s="16"/>
      <c r="AX906" s="16"/>
      <c r="AY906" s="16"/>
      <c r="AZ906" s="16"/>
      <c r="BA906" s="16"/>
      <c r="BB906" s="16"/>
      <c r="BC906" s="16"/>
      <c r="BD906" s="16"/>
      <c r="BE906" s="16"/>
      <c r="BF906" s="16"/>
      <c r="BG906" s="23">
        <f t="shared" si="227"/>
        <v>480</v>
      </c>
      <c r="BH906" s="24">
        <f t="shared" si="228"/>
        <v>8</v>
      </c>
      <c r="BI906" s="25">
        <f t="shared" si="229"/>
        <v>6.666666666666667</v>
      </c>
      <c r="BJ906" s="25">
        <f t="shared" si="230"/>
        <v>83.333333333333343</v>
      </c>
      <c r="BK906" s="26">
        <f t="shared" si="231"/>
        <v>87.0625</v>
      </c>
      <c r="BL906" s="26">
        <f t="shared" si="232"/>
        <v>98.492462311557787</v>
      </c>
      <c r="BM906" s="26">
        <f t="shared" si="233"/>
        <v>71.458333333333329</v>
      </c>
      <c r="BN906" s="27">
        <f t="shared" si="234"/>
        <v>0.33333333333333331</v>
      </c>
      <c r="BO906" s="27">
        <f t="shared" si="235"/>
        <v>788.57142857142856</v>
      </c>
      <c r="BP906" s="27">
        <f t="shared" si="236"/>
        <v>1</v>
      </c>
      <c r="BQ906" s="28">
        <f t="shared" si="237"/>
        <v>102.85714285714286</v>
      </c>
      <c r="BR906" s="29"/>
      <c r="BS906" s="29"/>
      <c r="BT906" s="29"/>
      <c r="BU906" s="30"/>
      <c r="BV906" s="29"/>
      <c r="BW906" s="16">
        <f t="shared" si="239"/>
        <v>591</v>
      </c>
    </row>
    <row r="907" spans="1:75" x14ac:dyDescent="0.3">
      <c r="A907" s="14">
        <v>906</v>
      </c>
      <c r="B907" s="15">
        <v>46066</v>
      </c>
      <c r="C907" s="23" t="s">
        <v>40</v>
      </c>
      <c r="D907" s="17" t="str">
        <f t="shared" si="238"/>
        <v>IG</v>
      </c>
      <c r="E907" s="18" t="s">
        <v>74</v>
      </c>
      <c r="F907" s="18" t="s">
        <v>75</v>
      </c>
      <c r="G907" s="19" t="s">
        <v>77</v>
      </c>
      <c r="H907" s="19"/>
      <c r="I907" s="19"/>
      <c r="J907" s="20">
        <v>100742</v>
      </c>
      <c r="K907" s="21" t="str">
        <f>VLOOKUP(J907,'[2]Item List (3)'!A$1:B$110000,2,FALSE)</f>
        <v>IR.IR 32X41X28</v>
      </c>
      <c r="L907" s="20">
        <v>260127002</v>
      </c>
      <c r="M907" s="16" t="s">
        <v>138</v>
      </c>
      <c r="N907" s="16">
        <v>35</v>
      </c>
      <c r="O907" s="22">
        <f t="shared" si="225"/>
        <v>102.85714285714286</v>
      </c>
      <c r="P907" s="16">
        <v>1</v>
      </c>
      <c r="Q907" s="16">
        <v>654</v>
      </c>
      <c r="R907" s="16">
        <v>6</v>
      </c>
      <c r="S907" s="16">
        <v>2</v>
      </c>
      <c r="T907" s="16"/>
      <c r="U907" s="23">
        <f t="shared" si="226"/>
        <v>656</v>
      </c>
      <c r="V907" s="16">
        <v>430</v>
      </c>
      <c r="W907" s="16"/>
      <c r="X907" s="16"/>
      <c r="Y907" s="16"/>
      <c r="Z907" s="16"/>
      <c r="AA907" s="16"/>
      <c r="AB907" s="16"/>
      <c r="AC907" s="16"/>
      <c r="AD907" s="16"/>
      <c r="AE907" s="16">
        <v>10</v>
      </c>
      <c r="AF907" s="16"/>
      <c r="AG907" s="16"/>
      <c r="AH907" s="16"/>
      <c r="AI907" s="16"/>
      <c r="AJ907" s="16"/>
      <c r="AK907" s="16"/>
      <c r="AL907" s="16"/>
      <c r="AM907" s="16"/>
      <c r="AN907" s="16"/>
      <c r="AO907" s="16"/>
      <c r="AP907" s="16">
        <v>30</v>
      </c>
      <c r="AQ907" s="16"/>
      <c r="AR907" s="16"/>
      <c r="AS907" s="16"/>
      <c r="AT907" s="16"/>
      <c r="AU907" s="16"/>
      <c r="AV907" s="16"/>
      <c r="AW907" s="16"/>
      <c r="AX907" s="16"/>
      <c r="AY907" s="16"/>
      <c r="AZ907" s="16"/>
      <c r="BA907" s="16"/>
      <c r="BB907" s="16"/>
      <c r="BC907" s="16">
        <v>10</v>
      </c>
      <c r="BD907" s="16"/>
      <c r="BE907" s="16"/>
      <c r="BF907" s="16"/>
      <c r="BG907" s="23">
        <f t="shared" ref="BG907:BG970" si="240">SUM(V907:BF907)</f>
        <v>480</v>
      </c>
      <c r="BH907" s="24">
        <f t="shared" si="228"/>
        <v>8</v>
      </c>
      <c r="BI907" s="25">
        <f t="shared" si="229"/>
        <v>7.166666666666667</v>
      </c>
      <c r="BJ907" s="25">
        <f t="shared" si="230"/>
        <v>89.583333333333343</v>
      </c>
      <c r="BK907" s="26">
        <f t="shared" si="231"/>
        <v>88.992248062015506</v>
      </c>
      <c r="BL907" s="26">
        <f t="shared" si="232"/>
        <v>98.780487804878049</v>
      </c>
      <c r="BM907" s="26">
        <f t="shared" si="233"/>
        <v>78.750000000000014</v>
      </c>
      <c r="BN907" s="27">
        <f t="shared" si="234"/>
        <v>0.5</v>
      </c>
      <c r="BO907" s="27">
        <f t="shared" si="235"/>
        <v>771.42857142857144</v>
      </c>
      <c r="BP907" s="27">
        <f t="shared" si="236"/>
        <v>0.33333333333333337</v>
      </c>
      <c r="BQ907" s="28">
        <f t="shared" si="237"/>
        <v>34.285714285714292</v>
      </c>
      <c r="BR907" s="29"/>
      <c r="BS907" s="29"/>
      <c r="BT907" s="29"/>
      <c r="BU907" s="30"/>
      <c r="BV907" s="29"/>
      <c r="BW907" s="16">
        <f t="shared" si="239"/>
        <v>654</v>
      </c>
    </row>
    <row r="908" spans="1:75" x14ac:dyDescent="0.3">
      <c r="A908" s="14">
        <v>907</v>
      </c>
      <c r="B908" s="15">
        <v>46066</v>
      </c>
      <c r="C908" s="23" t="s">
        <v>38</v>
      </c>
      <c r="D908" s="17" t="s">
        <v>135</v>
      </c>
      <c r="E908" s="18" t="s">
        <v>78</v>
      </c>
      <c r="F908" s="18" t="s">
        <v>75</v>
      </c>
      <c r="G908" s="19" t="s">
        <v>117</v>
      </c>
      <c r="H908" s="19"/>
      <c r="I908" s="19"/>
      <c r="J908" s="20">
        <v>104299</v>
      </c>
      <c r="K908" s="21" t="str">
        <f>VLOOKUP(J908,'[2]Item List (3)'!A$1:B$110000,2,FALSE)</f>
        <v>IR.9916</v>
      </c>
      <c r="L908" s="20">
        <v>260104006</v>
      </c>
      <c r="M908" s="16" t="s">
        <v>138</v>
      </c>
      <c r="N908" s="16">
        <v>23</v>
      </c>
      <c r="O908" s="22">
        <f t="shared" si="225"/>
        <v>156.52173913043478</v>
      </c>
      <c r="P908" s="16">
        <v>1</v>
      </c>
      <c r="Q908" s="16">
        <v>232</v>
      </c>
      <c r="R908" s="16">
        <v>3</v>
      </c>
      <c r="S908" s="16">
        <v>17</v>
      </c>
      <c r="T908" s="16"/>
      <c r="U908" s="23">
        <f t="shared" si="226"/>
        <v>249</v>
      </c>
      <c r="V908" s="16">
        <v>105</v>
      </c>
      <c r="W908" s="16"/>
      <c r="X908" s="16"/>
      <c r="Y908" s="16"/>
      <c r="Z908" s="16"/>
      <c r="AA908" s="16"/>
      <c r="AB908" s="16"/>
      <c r="AC908" s="16">
        <v>15</v>
      </c>
      <c r="AD908" s="16"/>
      <c r="AE908" s="16"/>
      <c r="AF908" s="16"/>
      <c r="AG908" s="16"/>
      <c r="AH908" s="16"/>
      <c r="AI908" s="16"/>
      <c r="AJ908" s="16"/>
      <c r="AK908" s="16"/>
      <c r="AL908" s="16"/>
      <c r="AM908" s="16"/>
      <c r="AN908" s="16"/>
      <c r="AO908" s="16"/>
      <c r="AP908" s="16"/>
      <c r="AQ908" s="16"/>
      <c r="AR908" s="16">
        <v>360</v>
      </c>
      <c r="AS908" s="16"/>
      <c r="AT908" s="16"/>
      <c r="AU908" s="16"/>
      <c r="AV908" s="16"/>
      <c r="AW908" s="16"/>
      <c r="AX908" s="16"/>
      <c r="AY908" s="16"/>
      <c r="AZ908" s="16"/>
      <c r="BA908" s="16"/>
      <c r="BB908" s="16"/>
      <c r="BC908" s="16"/>
      <c r="BD908" s="16"/>
      <c r="BE908" s="16"/>
      <c r="BF908" s="16"/>
      <c r="BG908" s="23">
        <f t="shared" si="240"/>
        <v>480</v>
      </c>
      <c r="BH908" s="24">
        <f t="shared" si="228"/>
        <v>8</v>
      </c>
      <c r="BI908" s="25">
        <f t="shared" si="229"/>
        <v>1.75</v>
      </c>
      <c r="BJ908" s="25">
        <f t="shared" si="230"/>
        <v>21.875</v>
      </c>
      <c r="BK908" s="26">
        <f t="shared" si="231"/>
        <v>90.904761904761898</v>
      </c>
      <c r="BL908" s="26">
        <f t="shared" si="232"/>
        <v>91.967871485943775</v>
      </c>
      <c r="BM908" s="26">
        <f t="shared" si="233"/>
        <v>18.288194444444443</v>
      </c>
      <c r="BN908" s="27">
        <f t="shared" si="234"/>
        <v>0</v>
      </c>
      <c r="BO908" s="27">
        <f t="shared" si="235"/>
        <v>1252.1739130434783</v>
      </c>
      <c r="BP908" s="27">
        <f t="shared" si="236"/>
        <v>6.25</v>
      </c>
      <c r="BQ908" s="28">
        <f t="shared" si="237"/>
        <v>978.26086956521738</v>
      </c>
      <c r="BR908" s="29"/>
      <c r="BS908" s="29"/>
      <c r="BT908" s="29"/>
      <c r="BU908" s="30"/>
      <c r="BV908" s="29"/>
      <c r="BW908" s="16">
        <f t="shared" si="239"/>
        <v>232</v>
      </c>
    </row>
    <row r="909" spans="1:75" x14ac:dyDescent="0.3">
      <c r="A909" s="14">
        <v>908</v>
      </c>
      <c r="B909" s="15">
        <v>46066</v>
      </c>
      <c r="C909" s="23" t="s">
        <v>40</v>
      </c>
      <c r="D909" s="17" t="str">
        <f t="shared" si="238"/>
        <v>IG</v>
      </c>
      <c r="E909" s="18" t="s">
        <v>78</v>
      </c>
      <c r="F909" s="18" t="s">
        <v>75</v>
      </c>
      <c r="G909" s="19" t="s">
        <v>83</v>
      </c>
      <c r="H909" s="19"/>
      <c r="I909" s="19"/>
      <c r="J909" s="20">
        <v>104299</v>
      </c>
      <c r="K909" s="21" t="str">
        <f>VLOOKUP(J909,'[2]Item List (3)'!A$1:B$110000,2,FALSE)</f>
        <v>IR.9916</v>
      </c>
      <c r="L909" s="20">
        <v>260104006</v>
      </c>
      <c r="M909" s="16" t="s">
        <v>138</v>
      </c>
      <c r="N909" s="16">
        <v>23</v>
      </c>
      <c r="O909" s="22">
        <f t="shared" si="225"/>
        <v>156.52173913043478</v>
      </c>
      <c r="P909" s="16">
        <v>1</v>
      </c>
      <c r="Q909" s="16">
        <v>92</v>
      </c>
      <c r="R909" s="16">
        <v>6</v>
      </c>
      <c r="S909" s="16">
        <v>2</v>
      </c>
      <c r="T909" s="16"/>
      <c r="U909" s="23">
        <f t="shared" si="226"/>
        <v>94</v>
      </c>
      <c r="V909" s="16">
        <v>80</v>
      </c>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v>300</v>
      </c>
      <c r="AS909" s="16"/>
      <c r="AT909" s="16"/>
      <c r="AU909" s="16"/>
      <c r="AV909" s="16"/>
      <c r="AW909" s="16">
        <v>100</v>
      </c>
      <c r="AX909" s="16"/>
      <c r="AY909" s="16"/>
      <c r="AZ909" s="16"/>
      <c r="BA909" s="16"/>
      <c r="BB909" s="16"/>
      <c r="BC909" s="16"/>
      <c r="BD909" s="16"/>
      <c r="BE909" s="16"/>
      <c r="BF909" s="16"/>
      <c r="BG909" s="23">
        <f t="shared" si="240"/>
        <v>480</v>
      </c>
      <c r="BH909" s="24">
        <f t="shared" si="228"/>
        <v>8</v>
      </c>
      <c r="BI909" s="25">
        <f t="shared" si="229"/>
        <v>1.333333333333333</v>
      </c>
      <c r="BJ909" s="25">
        <f t="shared" si="230"/>
        <v>16.666666666666664</v>
      </c>
      <c r="BK909" s="26">
        <f t="shared" si="231"/>
        <v>45.041666666666671</v>
      </c>
      <c r="BL909" s="26">
        <f t="shared" si="232"/>
        <v>91.489361702127653</v>
      </c>
      <c r="BM909" s="26">
        <f t="shared" si="233"/>
        <v>6.8680555555555554</v>
      </c>
      <c r="BN909" s="27">
        <f t="shared" si="234"/>
        <v>0</v>
      </c>
      <c r="BO909" s="27">
        <f t="shared" si="235"/>
        <v>1252.1739130434783</v>
      </c>
      <c r="BP909" s="27">
        <f t="shared" si="236"/>
        <v>6.666666666666667</v>
      </c>
      <c r="BQ909" s="28">
        <f t="shared" si="237"/>
        <v>1043.4782608695652</v>
      </c>
      <c r="BR909" s="29"/>
      <c r="BS909" s="29"/>
      <c r="BT909" s="29"/>
      <c r="BU909" s="30"/>
      <c r="BV909" s="29"/>
      <c r="BW909" s="16">
        <f t="shared" si="239"/>
        <v>92</v>
      </c>
    </row>
    <row r="910" spans="1:75" x14ac:dyDescent="0.3">
      <c r="A910" s="14">
        <v>909</v>
      </c>
      <c r="B910" s="15">
        <v>46066</v>
      </c>
      <c r="C910" s="23" t="s">
        <v>38</v>
      </c>
      <c r="D910" s="17" t="str">
        <f t="shared" si="238"/>
        <v>IG</v>
      </c>
      <c r="E910" s="18" t="s">
        <v>79</v>
      </c>
      <c r="F910" s="18" t="s">
        <v>75</v>
      </c>
      <c r="G910" s="19" t="s">
        <v>84</v>
      </c>
      <c r="H910" s="19" t="s">
        <v>117</v>
      </c>
      <c r="I910" s="19" t="s">
        <v>124</v>
      </c>
      <c r="J910" s="20">
        <v>208497</v>
      </c>
      <c r="K910" s="21" t="str">
        <f>VLOOKUP(J910,'[2]Item List (3)'!A$1:B$110000,2,FALSE)</f>
        <v>NB.OR 95076</v>
      </c>
      <c r="L910" s="20">
        <v>260129019</v>
      </c>
      <c r="M910" s="16" t="s">
        <v>141</v>
      </c>
      <c r="N910" s="16">
        <v>35</v>
      </c>
      <c r="O910" s="22">
        <f t="shared" si="225"/>
        <v>102.85714285714286</v>
      </c>
      <c r="P910" s="16">
        <v>1</v>
      </c>
      <c r="Q910" s="16">
        <v>634</v>
      </c>
      <c r="R910" s="16">
        <v>28</v>
      </c>
      <c r="S910" s="16"/>
      <c r="T910" s="16"/>
      <c r="U910" s="23">
        <f t="shared" si="226"/>
        <v>634</v>
      </c>
      <c r="V910" s="16">
        <v>430</v>
      </c>
      <c r="W910" s="16"/>
      <c r="X910" s="16"/>
      <c r="Y910" s="16"/>
      <c r="Z910" s="16">
        <v>30</v>
      </c>
      <c r="AA910" s="16"/>
      <c r="AB910" s="16"/>
      <c r="AC910" s="16"/>
      <c r="AD910" s="16"/>
      <c r="AE910" s="16"/>
      <c r="AF910" s="16"/>
      <c r="AG910" s="16"/>
      <c r="AH910" s="16"/>
      <c r="AI910" s="16"/>
      <c r="AJ910" s="16"/>
      <c r="AK910" s="16"/>
      <c r="AL910" s="16"/>
      <c r="AM910" s="16"/>
      <c r="AN910" s="16"/>
      <c r="AO910" s="16"/>
      <c r="AP910" s="16">
        <v>20</v>
      </c>
      <c r="AQ910" s="16"/>
      <c r="AR910" s="16"/>
      <c r="AS910" s="16"/>
      <c r="AT910" s="16"/>
      <c r="AU910" s="16"/>
      <c r="AV910" s="16"/>
      <c r="AW910" s="16"/>
      <c r="AX910" s="16"/>
      <c r="AY910" s="16"/>
      <c r="AZ910" s="16"/>
      <c r="BA910" s="16"/>
      <c r="BB910" s="16"/>
      <c r="BC910" s="16"/>
      <c r="BD910" s="16"/>
      <c r="BE910" s="16"/>
      <c r="BF910" s="16"/>
      <c r="BG910" s="23">
        <f t="shared" si="240"/>
        <v>480</v>
      </c>
      <c r="BH910" s="24">
        <f t="shared" si="228"/>
        <v>8</v>
      </c>
      <c r="BI910" s="25">
        <f t="shared" si="229"/>
        <v>7.166666666666667</v>
      </c>
      <c r="BJ910" s="25">
        <f t="shared" si="230"/>
        <v>89.583333333333343</v>
      </c>
      <c r="BK910" s="26">
        <f t="shared" si="231"/>
        <v>86.007751937984494</v>
      </c>
      <c r="BL910" s="26">
        <f t="shared" si="232"/>
        <v>95.583596214511047</v>
      </c>
      <c r="BM910" s="26">
        <f t="shared" si="233"/>
        <v>73.645833333333329</v>
      </c>
      <c r="BN910" s="27">
        <f t="shared" si="234"/>
        <v>0.33333333333333331</v>
      </c>
      <c r="BO910" s="27">
        <f t="shared" si="235"/>
        <v>788.57142857142856</v>
      </c>
      <c r="BP910" s="27">
        <f t="shared" si="236"/>
        <v>0.5</v>
      </c>
      <c r="BQ910" s="28">
        <f t="shared" si="237"/>
        <v>51.428571428571431</v>
      </c>
      <c r="BR910" s="29"/>
      <c r="BS910" s="29"/>
      <c r="BT910" s="29"/>
      <c r="BU910" s="30"/>
      <c r="BV910" s="29"/>
      <c r="BW910" s="16">
        <f t="shared" si="239"/>
        <v>634</v>
      </c>
    </row>
    <row r="911" spans="1:75" x14ac:dyDescent="0.3">
      <c r="A911" s="14">
        <v>910</v>
      </c>
      <c r="B911" s="15">
        <v>46066</v>
      </c>
      <c r="C911" s="23" t="s">
        <v>40</v>
      </c>
      <c r="D911" s="17" t="str">
        <f t="shared" si="238"/>
        <v>IG</v>
      </c>
      <c r="E911" s="18" t="s">
        <v>79</v>
      </c>
      <c r="F911" s="18" t="s">
        <v>75</v>
      </c>
      <c r="G911" s="19" t="s">
        <v>95</v>
      </c>
      <c r="H911" s="19"/>
      <c r="I911" s="19"/>
      <c r="J911" s="20">
        <v>208497</v>
      </c>
      <c r="K911" s="21" t="str">
        <f>VLOOKUP(J911,'[2]Item List (3)'!A$1:B$110000,2,FALSE)</f>
        <v>NB.OR 95076</v>
      </c>
      <c r="L911" s="20">
        <v>260129019</v>
      </c>
      <c r="M911" s="16" t="s">
        <v>141</v>
      </c>
      <c r="N911" s="16">
        <v>35</v>
      </c>
      <c r="O911" s="22">
        <f t="shared" si="225"/>
        <v>102.85714285714286</v>
      </c>
      <c r="P911" s="16">
        <v>1</v>
      </c>
      <c r="Q911" s="16">
        <v>723</v>
      </c>
      <c r="R911" s="16">
        <v>10</v>
      </c>
      <c r="S911" s="16"/>
      <c r="T911" s="16"/>
      <c r="U911" s="23">
        <f t="shared" si="226"/>
        <v>723</v>
      </c>
      <c r="V911" s="16">
        <v>460</v>
      </c>
      <c r="W911" s="16"/>
      <c r="X911" s="16"/>
      <c r="Y911" s="16"/>
      <c r="Z911" s="16"/>
      <c r="AA911" s="16"/>
      <c r="AB911" s="16"/>
      <c r="AC911" s="16"/>
      <c r="AD911" s="16"/>
      <c r="AE911" s="16"/>
      <c r="AF911" s="16"/>
      <c r="AG911" s="16"/>
      <c r="AH911" s="16"/>
      <c r="AI911" s="16"/>
      <c r="AJ911" s="16"/>
      <c r="AK911" s="16"/>
      <c r="AL911" s="16"/>
      <c r="AM911" s="16"/>
      <c r="AN911" s="16"/>
      <c r="AO911" s="16"/>
      <c r="AP911" s="16">
        <v>20</v>
      </c>
      <c r="AQ911" s="16"/>
      <c r="AR911" s="16"/>
      <c r="AS911" s="16"/>
      <c r="AT911" s="16"/>
      <c r="AU911" s="16"/>
      <c r="AV911" s="16"/>
      <c r="AW911" s="16"/>
      <c r="AX911" s="16"/>
      <c r="AY911" s="16"/>
      <c r="AZ911" s="16"/>
      <c r="BA911" s="16"/>
      <c r="BB911" s="16"/>
      <c r="BC911" s="16"/>
      <c r="BD911" s="16"/>
      <c r="BE911" s="16"/>
      <c r="BF911" s="16"/>
      <c r="BG911" s="23">
        <f t="shared" si="240"/>
        <v>480</v>
      </c>
      <c r="BH911" s="24">
        <f t="shared" si="228"/>
        <v>8</v>
      </c>
      <c r="BI911" s="25">
        <f t="shared" si="229"/>
        <v>7.666666666666667</v>
      </c>
      <c r="BJ911" s="25">
        <f t="shared" si="230"/>
        <v>95.833333333333343</v>
      </c>
      <c r="BK911" s="26">
        <f t="shared" si="231"/>
        <v>91.684782608695642</v>
      </c>
      <c r="BL911" s="26">
        <f t="shared" si="232"/>
        <v>98.61687413554634</v>
      </c>
      <c r="BM911" s="26">
        <f t="shared" si="233"/>
        <v>86.649305555555571</v>
      </c>
      <c r="BN911" s="27">
        <f t="shared" si="234"/>
        <v>0.33333333333333331</v>
      </c>
      <c r="BO911" s="27">
        <f t="shared" si="235"/>
        <v>788.57142857142856</v>
      </c>
      <c r="BP911" s="27">
        <f t="shared" si="236"/>
        <v>0</v>
      </c>
      <c r="BQ911" s="28">
        <f t="shared" si="237"/>
        <v>0</v>
      </c>
      <c r="BR911" s="29"/>
      <c r="BS911" s="29"/>
      <c r="BT911" s="29"/>
      <c r="BU911" s="30"/>
      <c r="BV911" s="29"/>
      <c r="BW911" s="16">
        <f t="shared" si="239"/>
        <v>723</v>
      </c>
    </row>
    <row r="912" spans="1:75" x14ac:dyDescent="0.3">
      <c r="A912" s="14">
        <v>911</v>
      </c>
      <c r="B912" s="15">
        <v>46066</v>
      </c>
      <c r="C912" s="23" t="s">
        <v>38</v>
      </c>
      <c r="D912" s="17" t="str">
        <f t="shared" si="238"/>
        <v>IG</v>
      </c>
      <c r="E912" s="18" t="s">
        <v>80</v>
      </c>
      <c r="F912" s="18" t="s">
        <v>75</v>
      </c>
      <c r="G912" s="19" t="s">
        <v>126</v>
      </c>
      <c r="H912" s="19" t="s">
        <v>84</v>
      </c>
      <c r="I912" s="19"/>
      <c r="J912" s="20">
        <v>202100</v>
      </c>
      <c r="K912" s="21" t="e">
        <f>VLOOKUP(J912,'[2]Item List (3)'!A$1:B$110000,2,FALSE)</f>
        <v>#N/A</v>
      </c>
      <c r="L912" s="20">
        <v>260129022</v>
      </c>
      <c r="M912" s="16" t="s">
        <v>141</v>
      </c>
      <c r="N912" s="16">
        <v>55</v>
      </c>
      <c r="O912" s="22">
        <f t="shared" si="225"/>
        <v>65.454545454545453</v>
      </c>
      <c r="P912" s="16">
        <v>1</v>
      </c>
      <c r="Q912" s="16">
        <v>171</v>
      </c>
      <c r="R912" s="16">
        <v>27</v>
      </c>
      <c r="S912" s="16">
        <v>3</v>
      </c>
      <c r="T912" s="16">
        <v>1</v>
      </c>
      <c r="U912" s="23">
        <f t="shared" si="226"/>
        <v>175</v>
      </c>
      <c r="V912" s="16">
        <v>220</v>
      </c>
      <c r="W912" s="16">
        <v>60</v>
      </c>
      <c r="X912" s="16"/>
      <c r="Y912" s="16"/>
      <c r="Z912" s="16"/>
      <c r="AA912" s="16"/>
      <c r="AB912" s="16"/>
      <c r="AC912" s="16"/>
      <c r="AD912" s="16"/>
      <c r="AE912" s="16"/>
      <c r="AF912" s="16">
        <v>10</v>
      </c>
      <c r="AG912" s="16"/>
      <c r="AH912" s="16"/>
      <c r="AI912" s="16"/>
      <c r="AJ912" s="16">
        <v>120</v>
      </c>
      <c r="AK912" s="16"/>
      <c r="AL912" s="16"/>
      <c r="AM912" s="16"/>
      <c r="AN912" s="16"/>
      <c r="AO912" s="16"/>
      <c r="AP912" s="16">
        <v>10</v>
      </c>
      <c r="AQ912" s="16"/>
      <c r="AR912" s="16">
        <v>60</v>
      </c>
      <c r="AS912" s="16"/>
      <c r="AT912" s="16"/>
      <c r="AU912" s="16"/>
      <c r="AV912" s="16"/>
      <c r="AW912" s="16"/>
      <c r="AX912" s="16"/>
      <c r="AY912" s="16"/>
      <c r="AZ912" s="16"/>
      <c r="BA912" s="16"/>
      <c r="BB912" s="16"/>
      <c r="BC912" s="16"/>
      <c r="BD912" s="16"/>
      <c r="BE912" s="16"/>
      <c r="BF912" s="16"/>
      <c r="BG912" s="23">
        <f t="shared" si="240"/>
        <v>480</v>
      </c>
      <c r="BH912" s="24">
        <f t="shared" si="228"/>
        <v>8</v>
      </c>
      <c r="BI912" s="25">
        <f t="shared" si="229"/>
        <v>3.666666666666667</v>
      </c>
      <c r="BJ912" s="25">
        <f t="shared" si="230"/>
        <v>45.833333333333336</v>
      </c>
      <c r="BK912" s="26">
        <f t="shared" si="231"/>
        <v>72.916666666666657</v>
      </c>
      <c r="BL912" s="26">
        <f t="shared" si="232"/>
        <v>82.285714285714278</v>
      </c>
      <c r="BM912" s="26">
        <f t="shared" si="233"/>
        <v>27.499999999999996</v>
      </c>
      <c r="BN912" s="27">
        <f t="shared" si="234"/>
        <v>1.1666666666666667</v>
      </c>
      <c r="BO912" s="27">
        <f t="shared" si="235"/>
        <v>447.27272727272725</v>
      </c>
      <c r="BP912" s="27">
        <f t="shared" si="236"/>
        <v>3.1666666666666661</v>
      </c>
      <c r="BQ912" s="28">
        <f t="shared" si="237"/>
        <v>207.27272727272725</v>
      </c>
      <c r="BR912" s="29"/>
      <c r="BS912" s="29"/>
      <c r="BT912" s="29"/>
      <c r="BU912" s="30"/>
      <c r="BV912" s="29"/>
      <c r="BW912" s="16">
        <f t="shared" si="239"/>
        <v>171</v>
      </c>
    </row>
    <row r="913" spans="1:75" x14ac:dyDescent="0.3">
      <c r="A913" s="14">
        <v>912</v>
      </c>
      <c r="B913" s="15">
        <v>46066</v>
      </c>
      <c r="C913" s="23" t="s">
        <v>40</v>
      </c>
      <c r="D913" s="17" t="str">
        <f t="shared" si="238"/>
        <v>IG</v>
      </c>
      <c r="E913" s="18" t="s">
        <v>80</v>
      </c>
      <c r="F913" s="18" t="s">
        <v>75</v>
      </c>
      <c r="G913" s="19" t="s">
        <v>128</v>
      </c>
      <c r="H913" s="19"/>
      <c r="I913" s="19"/>
      <c r="J913" s="20">
        <v>202100</v>
      </c>
      <c r="K913" s="21" t="e">
        <f>VLOOKUP(J913,'[2]Item List (3)'!A$1:B$110000,2,FALSE)</f>
        <v>#N/A</v>
      </c>
      <c r="L913" s="20">
        <v>260129022</v>
      </c>
      <c r="M913" s="16" t="s">
        <v>141</v>
      </c>
      <c r="N913" s="16">
        <v>55</v>
      </c>
      <c r="O913" s="22">
        <f t="shared" si="225"/>
        <v>65.454545454545453</v>
      </c>
      <c r="P913" s="16">
        <v>1</v>
      </c>
      <c r="Q913" s="16">
        <v>65</v>
      </c>
      <c r="R913" s="16">
        <v>5</v>
      </c>
      <c r="S913" s="16"/>
      <c r="T913" s="16"/>
      <c r="U913" s="23">
        <f t="shared" si="226"/>
        <v>65</v>
      </c>
      <c r="V913" s="16">
        <v>60</v>
      </c>
      <c r="W913" s="16"/>
      <c r="X913" s="16">
        <v>20</v>
      </c>
      <c r="Y913" s="16"/>
      <c r="Z913" s="16"/>
      <c r="AA913" s="16"/>
      <c r="AB913" s="16"/>
      <c r="AC913" s="16"/>
      <c r="AD913" s="16"/>
      <c r="AE913" s="16"/>
      <c r="AF913" s="16"/>
      <c r="AG913" s="16"/>
      <c r="AH913" s="16"/>
      <c r="AI913" s="16"/>
      <c r="AJ913" s="16"/>
      <c r="AK913" s="16"/>
      <c r="AL913" s="16"/>
      <c r="AM913" s="16"/>
      <c r="AN913" s="16"/>
      <c r="AO913" s="16"/>
      <c r="AP913" s="16">
        <v>10</v>
      </c>
      <c r="AQ913" s="16"/>
      <c r="AR913" s="16"/>
      <c r="AS913" s="16"/>
      <c r="AT913" s="16"/>
      <c r="AU913" s="16"/>
      <c r="AV913" s="16"/>
      <c r="AW913" s="16"/>
      <c r="AX913" s="16"/>
      <c r="AY913" s="16"/>
      <c r="AZ913" s="16"/>
      <c r="BA913" s="16"/>
      <c r="BB913" s="16"/>
      <c r="BC913" s="16"/>
      <c r="BD913" s="16"/>
      <c r="BE913" s="16"/>
      <c r="BF913" s="16"/>
      <c r="BG913" s="23">
        <f t="shared" si="240"/>
        <v>90</v>
      </c>
      <c r="BH913" s="24">
        <f t="shared" si="228"/>
        <v>1.5</v>
      </c>
      <c r="BI913" s="25">
        <f t="shared" si="229"/>
        <v>1</v>
      </c>
      <c r="BJ913" s="25">
        <f t="shared" si="230"/>
        <v>66.666666666666657</v>
      </c>
      <c r="BK913" s="26">
        <f t="shared" si="231"/>
        <v>99.305555555555557</v>
      </c>
      <c r="BL913" s="26">
        <f t="shared" si="232"/>
        <v>92.307692307692307</v>
      </c>
      <c r="BM913" s="26">
        <f t="shared" si="233"/>
        <v>61.111111111111107</v>
      </c>
      <c r="BN913" s="27">
        <f t="shared" si="234"/>
        <v>0.16666666666666666</v>
      </c>
      <c r="BO913" s="27">
        <f t="shared" si="235"/>
        <v>87.272727272727266</v>
      </c>
      <c r="BP913" s="27">
        <f t="shared" si="236"/>
        <v>0.33333333333333337</v>
      </c>
      <c r="BQ913" s="28">
        <f t="shared" si="237"/>
        <v>21.818181818181824</v>
      </c>
      <c r="BR913" s="29"/>
      <c r="BS913" s="29"/>
      <c r="BT913" s="29"/>
      <c r="BU913" s="30"/>
      <c r="BV913" s="29"/>
      <c r="BW913" s="16">
        <f t="shared" si="239"/>
        <v>65</v>
      </c>
    </row>
    <row r="914" spans="1:75" x14ac:dyDescent="0.3">
      <c r="A914" s="14">
        <v>913</v>
      </c>
      <c r="B914" s="15">
        <v>46066</v>
      </c>
      <c r="C914" s="23" t="s">
        <v>40</v>
      </c>
      <c r="D914" s="17" t="str">
        <f t="shared" si="238"/>
        <v>IG</v>
      </c>
      <c r="E914" s="18" t="s">
        <v>80</v>
      </c>
      <c r="F914" s="18" t="s">
        <v>75</v>
      </c>
      <c r="G914" s="19" t="s">
        <v>128</v>
      </c>
      <c r="H914" s="19"/>
      <c r="I914" s="19"/>
      <c r="J914" s="20">
        <v>202100</v>
      </c>
      <c r="K914" s="21" t="e">
        <f>VLOOKUP(J914,'[2]Item List (3)'!A$1:B$110000,2,FALSE)</f>
        <v>#N/A</v>
      </c>
      <c r="L914" s="20">
        <v>260129022</v>
      </c>
      <c r="M914" s="16" t="s">
        <v>141</v>
      </c>
      <c r="N914" s="16">
        <v>45</v>
      </c>
      <c r="O914" s="22">
        <f t="shared" si="225"/>
        <v>80</v>
      </c>
      <c r="P914" s="16">
        <v>1</v>
      </c>
      <c r="Q914" s="16">
        <v>235</v>
      </c>
      <c r="R914" s="16">
        <v>9</v>
      </c>
      <c r="S914" s="16">
        <v>2</v>
      </c>
      <c r="T914" s="16"/>
      <c r="U914" s="23">
        <f t="shared" si="226"/>
        <v>237</v>
      </c>
      <c r="V914" s="16">
        <v>240</v>
      </c>
      <c r="W914" s="16">
        <v>150</v>
      </c>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23">
        <f t="shared" si="240"/>
        <v>390</v>
      </c>
      <c r="BH914" s="24">
        <f t="shared" si="228"/>
        <v>6.5</v>
      </c>
      <c r="BI914" s="25">
        <f t="shared" si="229"/>
        <v>4</v>
      </c>
      <c r="BJ914" s="25">
        <f t="shared" si="230"/>
        <v>61.53846153846154</v>
      </c>
      <c r="BK914" s="26">
        <f t="shared" si="231"/>
        <v>74.0625</v>
      </c>
      <c r="BL914" s="26">
        <f t="shared" si="232"/>
        <v>95.358649789029542</v>
      </c>
      <c r="BM914" s="26">
        <f t="shared" si="233"/>
        <v>43.46153846153846</v>
      </c>
      <c r="BN914" s="27">
        <f t="shared" si="234"/>
        <v>2.5</v>
      </c>
      <c r="BO914" s="27">
        <f t="shared" si="235"/>
        <v>320</v>
      </c>
      <c r="BP914" s="27">
        <f t="shared" si="236"/>
        <v>0</v>
      </c>
      <c r="BQ914" s="28">
        <f t="shared" si="237"/>
        <v>0</v>
      </c>
      <c r="BR914" s="29"/>
      <c r="BS914" s="29"/>
      <c r="BT914" s="29"/>
      <c r="BU914" s="30"/>
      <c r="BV914" s="29"/>
      <c r="BW914" s="16">
        <f t="shared" si="239"/>
        <v>235</v>
      </c>
    </row>
    <row r="915" spans="1:75" x14ac:dyDescent="0.3">
      <c r="A915" s="14">
        <v>914</v>
      </c>
      <c r="B915" s="15">
        <v>46066</v>
      </c>
      <c r="C915" s="23" t="s">
        <v>38</v>
      </c>
      <c r="D915" s="17" t="str">
        <f t="shared" si="238"/>
        <v>IG</v>
      </c>
      <c r="E915" s="18" t="s">
        <v>85</v>
      </c>
      <c r="F915" s="18" t="s">
        <v>75</v>
      </c>
      <c r="G915" s="19" t="s">
        <v>86</v>
      </c>
      <c r="H915" s="19"/>
      <c r="I915" s="19"/>
      <c r="J915" s="20">
        <v>208247</v>
      </c>
      <c r="K915" s="21" t="str">
        <f>VLOOKUP(J915,'[2]Item List (3)'!A$1:B$110000,2,FALSE)</f>
        <v>OR.209 YY2</v>
      </c>
      <c r="L915" s="20">
        <v>251221004</v>
      </c>
      <c r="M915" s="16" t="s">
        <v>141</v>
      </c>
      <c r="N915" s="16">
        <v>20</v>
      </c>
      <c r="O915" s="22">
        <f t="shared" si="225"/>
        <v>180</v>
      </c>
      <c r="P915" s="16">
        <v>1</v>
      </c>
      <c r="Q915" s="16">
        <v>1171</v>
      </c>
      <c r="R915" s="16">
        <v>16</v>
      </c>
      <c r="S915" s="16"/>
      <c r="T915" s="16"/>
      <c r="U915" s="23">
        <f t="shared" si="226"/>
        <v>1171</v>
      </c>
      <c r="V915" s="16">
        <v>440</v>
      </c>
      <c r="W915" s="16"/>
      <c r="X915" s="16"/>
      <c r="Y915" s="16"/>
      <c r="Z915" s="16"/>
      <c r="AA915" s="16"/>
      <c r="AB915" s="16"/>
      <c r="AC915" s="16"/>
      <c r="AD915" s="16"/>
      <c r="AE915" s="16"/>
      <c r="AF915" s="16"/>
      <c r="AG915" s="16"/>
      <c r="AH915" s="16"/>
      <c r="AI915" s="16"/>
      <c r="AJ915" s="16"/>
      <c r="AK915" s="16"/>
      <c r="AL915" s="16"/>
      <c r="AM915" s="16"/>
      <c r="AN915" s="16"/>
      <c r="AO915" s="16"/>
      <c r="AP915" s="16">
        <v>40</v>
      </c>
      <c r="AQ915" s="16"/>
      <c r="AR915" s="16"/>
      <c r="AS915" s="16"/>
      <c r="AT915" s="16"/>
      <c r="AU915" s="16"/>
      <c r="AV915" s="16"/>
      <c r="AW915" s="16"/>
      <c r="AX915" s="16"/>
      <c r="AY915" s="16"/>
      <c r="AZ915" s="16"/>
      <c r="BA915" s="16"/>
      <c r="BB915" s="16"/>
      <c r="BC915" s="16"/>
      <c r="BD915" s="16"/>
      <c r="BE915" s="16"/>
      <c r="BF915" s="16"/>
      <c r="BG915" s="23">
        <f t="shared" si="240"/>
        <v>480</v>
      </c>
      <c r="BH915" s="24">
        <f t="shared" si="228"/>
        <v>8</v>
      </c>
      <c r="BI915" s="25">
        <f t="shared" si="229"/>
        <v>7.333333333333333</v>
      </c>
      <c r="BJ915" s="25">
        <f t="shared" si="230"/>
        <v>91.666666666666657</v>
      </c>
      <c r="BK915" s="26">
        <f t="shared" si="231"/>
        <v>88.712121212121204</v>
      </c>
      <c r="BL915" s="26">
        <f t="shared" si="232"/>
        <v>98.6336464560205</v>
      </c>
      <c r="BM915" s="26">
        <f t="shared" si="233"/>
        <v>80.208333333333314</v>
      </c>
      <c r="BN915" s="27">
        <f t="shared" si="234"/>
        <v>0.66666666666666663</v>
      </c>
      <c r="BO915" s="27">
        <f t="shared" si="235"/>
        <v>1320</v>
      </c>
      <c r="BP915" s="27">
        <f t="shared" si="236"/>
        <v>0</v>
      </c>
      <c r="BQ915" s="28">
        <f t="shared" si="237"/>
        <v>0</v>
      </c>
      <c r="BR915" s="29"/>
      <c r="BS915" s="29"/>
      <c r="BT915" s="29"/>
      <c r="BU915" s="30"/>
      <c r="BV915" s="29"/>
      <c r="BW915" s="16">
        <f t="shared" si="239"/>
        <v>1171</v>
      </c>
    </row>
    <row r="916" spans="1:75" x14ac:dyDescent="0.3">
      <c r="A916" s="14">
        <v>915</v>
      </c>
      <c r="B916" s="15">
        <v>46066</v>
      </c>
      <c r="C916" s="23" t="s">
        <v>40</v>
      </c>
      <c r="D916" s="17" t="str">
        <f t="shared" si="238"/>
        <v>IG</v>
      </c>
      <c r="E916" s="18" t="s">
        <v>85</v>
      </c>
      <c r="F916" s="18" t="s">
        <v>75</v>
      </c>
      <c r="G916" s="19" t="s">
        <v>88</v>
      </c>
      <c r="H916" s="19"/>
      <c r="I916" s="19"/>
      <c r="J916" s="20">
        <v>208247</v>
      </c>
      <c r="K916" s="21" t="str">
        <f>VLOOKUP(J916,'[2]Item List (3)'!A$1:B$110000,2,FALSE)</f>
        <v>OR.209 YY2</v>
      </c>
      <c r="L916" s="20">
        <v>251221004</v>
      </c>
      <c r="M916" s="16" t="s">
        <v>141</v>
      </c>
      <c r="N916" s="16">
        <v>20</v>
      </c>
      <c r="O916" s="22">
        <f t="shared" si="225"/>
        <v>180</v>
      </c>
      <c r="P916" s="16">
        <v>1</v>
      </c>
      <c r="Q916" s="16">
        <v>1150</v>
      </c>
      <c r="R916" s="16">
        <v>28</v>
      </c>
      <c r="S916" s="16">
        <v>20</v>
      </c>
      <c r="T916" s="16"/>
      <c r="U916" s="23">
        <f t="shared" si="226"/>
        <v>1170</v>
      </c>
      <c r="V916" s="16">
        <v>455</v>
      </c>
      <c r="W916" s="16"/>
      <c r="X916" s="16"/>
      <c r="Y916" s="16"/>
      <c r="Z916" s="16"/>
      <c r="AA916" s="16"/>
      <c r="AB916" s="16"/>
      <c r="AC916" s="16"/>
      <c r="AD916" s="16"/>
      <c r="AE916" s="16"/>
      <c r="AF916" s="16"/>
      <c r="AG916" s="16"/>
      <c r="AH916" s="16"/>
      <c r="AI916" s="16"/>
      <c r="AJ916" s="16"/>
      <c r="AK916" s="16"/>
      <c r="AL916" s="16"/>
      <c r="AM916" s="16"/>
      <c r="AN916" s="16"/>
      <c r="AO916" s="16"/>
      <c r="AP916" s="16">
        <v>20</v>
      </c>
      <c r="AQ916" s="16"/>
      <c r="AR916" s="16"/>
      <c r="AS916" s="16"/>
      <c r="AT916" s="16"/>
      <c r="AU916" s="16"/>
      <c r="AV916" s="16"/>
      <c r="AW916" s="16"/>
      <c r="AX916" s="16"/>
      <c r="AY916" s="16"/>
      <c r="AZ916" s="16"/>
      <c r="BA916" s="16"/>
      <c r="BB916" s="16"/>
      <c r="BC916" s="16"/>
      <c r="BD916" s="16"/>
      <c r="BE916" s="16">
        <v>5</v>
      </c>
      <c r="BF916" s="16"/>
      <c r="BG916" s="23">
        <f t="shared" si="240"/>
        <v>480</v>
      </c>
      <c r="BH916" s="24">
        <f t="shared" si="228"/>
        <v>8</v>
      </c>
      <c r="BI916" s="25">
        <f t="shared" si="229"/>
        <v>7.583333333333333</v>
      </c>
      <c r="BJ916" s="25">
        <f t="shared" si="230"/>
        <v>94.791666666666657</v>
      </c>
      <c r="BK916" s="26">
        <f t="shared" si="231"/>
        <v>85.714285714285708</v>
      </c>
      <c r="BL916" s="26">
        <f t="shared" si="232"/>
        <v>95.897435897435898</v>
      </c>
      <c r="BM916" s="26">
        <f t="shared" si="233"/>
        <v>77.916666666666657</v>
      </c>
      <c r="BN916" s="27">
        <f t="shared" si="234"/>
        <v>0.41666666666666669</v>
      </c>
      <c r="BO916" s="27">
        <f t="shared" si="235"/>
        <v>1365</v>
      </c>
      <c r="BP916" s="27">
        <f t="shared" si="236"/>
        <v>0</v>
      </c>
      <c r="BQ916" s="28">
        <f t="shared" si="237"/>
        <v>0</v>
      </c>
      <c r="BR916" s="29"/>
      <c r="BS916" s="29"/>
      <c r="BT916" s="29"/>
      <c r="BU916" s="30"/>
      <c r="BV916" s="29"/>
      <c r="BW916" s="16">
        <f t="shared" si="239"/>
        <v>1150</v>
      </c>
    </row>
    <row r="917" spans="1:75" x14ac:dyDescent="0.3">
      <c r="A917" s="14">
        <v>916</v>
      </c>
      <c r="B917" s="15">
        <v>46066</v>
      </c>
      <c r="C917" s="23" t="s">
        <v>38</v>
      </c>
      <c r="D917" s="17" t="str">
        <f t="shared" si="238"/>
        <v>IG</v>
      </c>
      <c r="E917" s="18" t="s">
        <v>87</v>
      </c>
      <c r="F917" s="18" t="s">
        <v>75</v>
      </c>
      <c r="G917" s="19" t="s">
        <v>92</v>
      </c>
      <c r="H917" s="19"/>
      <c r="I917" s="19"/>
      <c r="J917" s="20">
        <v>104247</v>
      </c>
      <c r="K917" s="21" t="str">
        <f>VLOOKUP(J917,'[2]Item List (3)'!A$1:B$110000,2,FALSE)</f>
        <v>IR.209</v>
      </c>
      <c r="L917" s="20">
        <v>251221001</v>
      </c>
      <c r="M917" s="16" t="s">
        <v>138</v>
      </c>
      <c r="N917" s="16">
        <v>25</v>
      </c>
      <c r="O917" s="22">
        <f t="shared" si="225"/>
        <v>144</v>
      </c>
      <c r="P917" s="16">
        <v>1</v>
      </c>
      <c r="Q917" s="16">
        <v>651</v>
      </c>
      <c r="R917" s="16">
        <v>46</v>
      </c>
      <c r="S917" s="16">
        <v>1</v>
      </c>
      <c r="T917" s="16">
        <v>32</v>
      </c>
      <c r="U917" s="23">
        <f t="shared" si="226"/>
        <v>684</v>
      </c>
      <c r="V917" s="16">
        <v>335</v>
      </c>
      <c r="W917" s="16"/>
      <c r="X917" s="16">
        <v>30</v>
      </c>
      <c r="Y917" s="16"/>
      <c r="Z917" s="16"/>
      <c r="AA917" s="16"/>
      <c r="AB917" s="16"/>
      <c r="AC917" s="16">
        <v>15</v>
      </c>
      <c r="AD917" s="16"/>
      <c r="AE917" s="16">
        <v>25</v>
      </c>
      <c r="AF917" s="16"/>
      <c r="AG917" s="16"/>
      <c r="AH917" s="16"/>
      <c r="AI917" s="16"/>
      <c r="AJ917" s="16"/>
      <c r="AK917" s="16"/>
      <c r="AL917" s="16"/>
      <c r="AM917" s="16"/>
      <c r="AN917" s="16"/>
      <c r="AO917" s="16"/>
      <c r="AP917" s="16">
        <v>30</v>
      </c>
      <c r="AQ917" s="16"/>
      <c r="AR917" s="16">
        <v>30</v>
      </c>
      <c r="AS917" s="16"/>
      <c r="AT917" s="16"/>
      <c r="AU917" s="16"/>
      <c r="AV917" s="16"/>
      <c r="AW917" s="16"/>
      <c r="AX917" s="16"/>
      <c r="AY917" s="16"/>
      <c r="AZ917" s="16"/>
      <c r="BA917" s="16"/>
      <c r="BB917" s="16"/>
      <c r="BC917" s="16">
        <v>10</v>
      </c>
      <c r="BD917" s="16"/>
      <c r="BE917" s="16">
        <v>5</v>
      </c>
      <c r="BF917" s="16"/>
      <c r="BG917" s="23">
        <f t="shared" si="240"/>
        <v>480</v>
      </c>
      <c r="BH917" s="24">
        <f t="shared" si="228"/>
        <v>8</v>
      </c>
      <c r="BI917" s="25">
        <f t="shared" si="229"/>
        <v>5.5833333333333339</v>
      </c>
      <c r="BJ917" s="25">
        <f t="shared" si="230"/>
        <v>69.791666666666671</v>
      </c>
      <c r="BK917" s="26">
        <f t="shared" si="231"/>
        <v>85.074626865671618</v>
      </c>
      <c r="BL917" s="26">
        <f t="shared" si="232"/>
        <v>88.450292397660817</v>
      </c>
      <c r="BM917" s="26">
        <f t="shared" si="233"/>
        <v>52.517361111111107</v>
      </c>
      <c r="BN917" s="27">
        <f t="shared" si="234"/>
        <v>0.58333333333333337</v>
      </c>
      <c r="BO917" s="27">
        <f t="shared" si="235"/>
        <v>1068</v>
      </c>
      <c r="BP917" s="27">
        <f t="shared" si="236"/>
        <v>1.833333333333333</v>
      </c>
      <c r="BQ917" s="28">
        <f t="shared" si="237"/>
        <v>263.99999999999994</v>
      </c>
      <c r="BR917" s="29"/>
      <c r="BS917" s="29"/>
      <c r="BT917" s="29"/>
      <c r="BU917" s="30"/>
      <c r="BV917" s="29"/>
      <c r="BW917" s="16">
        <f t="shared" si="239"/>
        <v>651</v>
      </c>
    </row>
    <row r="918" spans="1:75" x14ac:dyDescent="0.3">
      <c r="A918" s="14">
        <v>917</v>
      </c>
      <c r="B918" s="15">
        <v>46066</v>
      </c>
      <c r="C918" s="23" t="s">
        <v>40</v>
      </c>
      <c r="D918" s="17" t="str">
        <f t="shared" si="238"/>
        <v>IG</v>
      </c>
      <c r="E918" s="18" t="s">
        <v>87</v>
      </c>
      <c r="F918" s="18" t="s">
        <v>75</v>
      </c>
      <c r="G918" s="19" t="s">
        <v>64</v>
      </c>
      <c r="H918" s="19"/>
      <c r="I918" s="19"/>
      <c r="J918" s="20">
        <v>104247</v>
      </c>
      <c r="K918" s="21" t="str">
        <f>VLOOKUP(J918,'[2]Item List (3)'!A$1:B$110000,2,FALSE)</f>
        <v>IR.209</v>
      </c>
      <c r="L918" s="20">
        <v>251221001</v>
      </c>
      <c r="M918" s="16" t="s">
        <v>138</v>
      </c>
      <c r="N918" s="16">
        <v>25</v>
      </c>
      <c r="O918" s="22">
        <f t="shared" si="225"/>
        <v>144</v>
      </c>
      <c r="P918" s="16">
        <v>1</v>
      </c>
      <c r="Q918" s="16">
        <v>856</v>
      </c>
      <c r="R918" s="16">
        <v>47</v>
      </c>
      <c r="S918" s="16"/>
      <c r="T918" s="16">
        <v>15</v>
      </c>
      <c r="U918" s="23">
        <f t="shared" si="226"/>
        <v>871</v>
      </c>
      <c r="V918" s="16">
        <v>445</v>
      </c>
      <c r="W918" s="16"/>
      <c r="X918" s="16"/>
      <c r="Y918" s="16"/>
      <c r="Z918" s="16"/>
      <c r="AA918" s="16"/>
      <c r="AB918" s="16"/>
      <c r="AC918" s="16"/>
      <c r="AD918" s="16"/>
      <c r="AE918" s="16">
        <v>5</v>
      </c>
      <c r="AF918" s="16"/>
      <c r="AG918" s="16"/>
      <c r="AH918" s="16"/>
      <c r="AI918" s="16"/>
      <c r="AJ918" s="16"/>
      <c r="AK918" s="16"/>
      <c r="AL918" s="16"/>
      <c r="AM918" s="16"/>
      <c r="AN918" s="16"/>
      <c r="AO918" s="16"/>
      <c r="AP918" s="16">
        <v>20</v>
      </c>
      <c r="AQ918" s="16"/>
      <c r="AR918" s="16"/>
      <c r="AS918" s="16"/>
      <c r="AT918" s="16"/>
      <c r="AU918" s="16"/>
      <c r="AV918" s="16"/>
      <c r="AW918" s="16"/>
      <c r="AX918" s="16"/>
      <c r="AY918" s="16"/>
      <c r="AZ918" s="16"/>
      <c r="BA918" s="16"/>
      <c r="BB918" s="16"/>
      <c r="BC918" s="16">
        <v>10</v>
      </c>
      <c r="BD918" s="16"/>
      <c r="BE918" s="16"/>
      <c r="BF918" s="16"/>
      <c r="BG918" s="23">
        <f t="shared" si="240"/>
        <v>480</v>
      </c>
      <c r="BH918" s="24">
        <f t="shared" si="228"/>
        <v>8</v>
      </c>
      <c r="BI918" s="25">
        <f t="shared" si="229"/>
        <v>7.416666666666667</v>
      </c>
      <c r="BJ918" s="25">
        <f t="shared" si="230"/>
        <v>92.708333333333343</v>
      </c>
      <c r="BK918" s="26">
        <f t="shared" si="231"/>
        <v>81.55430711610488</v>
      </c>
      <c r="BL918" s="26">
        <f t="shared" si="232"/>
        <v>92.881745120551102</v>
      </c>
      <c r="BM918" s="26">
        <f t="shared" si="233"/>
        <v>70.225694444444471</v>
      </c>
      <c r="BN918" s="27">
        <f t="shared" si="234"/>
        <v>0.33333333333333331</v>
      </c>
      <c r="BO918" s="27">
        <f t="shared" si="235"/>
        <v>1104</v>
      </c>
      <c r="BP918" s="27">
        <f t="shared" si="236"/>
        <v>0.25000000000000006</v>
      </c>
      <c r="BQ918" s="28">
        <f t="shared" si="237"/>
        <v>36.000000000000007</v>
      </c>
      <c r="BR918" s="29"/>
      <c r="BS918" s="29"/>
      <c r="BT918" s="29"/>
      <c r="BU918" s="30"/>
      <c r="BV918" s="29"/>
      <c r="BW918" s="16">
        <f t="shared" si="239"/>
        <v>856</v>
      </c>
    </row>
    <row r="919" spans="1:75" x14ac:dyDescent="0.3">
      <c r="A919" s="14">
        <v>918</v>
      </c>
      <c r="B919" s="15">
        <v>46066</v>
      </c>
      <c r="C919" s="23" t="s">
        <v>38</v>
      </c>
      <c r="D919" s="17" t="str">
        <f t="shared" si="238"/>
        <v>IG</v>
      </c>
      <c r="E919" s="18" t="s">
        <v>90</v>
      </c>
      <c r="F919" s="18" t="s">
        <v>75</v>
      </c>
      <c r="G919" s="19" t="s">
        <v>91</v>
      </c>
      <c r="H919" s="19"/>
      <c r="I919" s="19"/>
      <c r="J919" s="20">
        <v>200497.11</v>
      </c>
      <c r="K919" s="21" t="str">
        <f>VLOOKUP(J919,'[2]Item List (3)'!A$1:B$110000,2,FALSE)</f>
        <v>OR.MNA6718G</v>
      </c>
      <c r="L919" s="20">
        <v>260129020</v>
      </c>
      <c r="M919" s="16" t="s">
        <v>141</v>
      </c>
      <c r="N919" s="16">
        <v>30</v>
      </c>
      <c r="O919" s="22">
        <f t="shared" si="225"/>
        <v>120</v>
      </c>
      <c r="P919" s="16">
        <v>1</v>
      </c>
      <c r="Q919" s="16">
        <v>804</v>
      </c>
      <c r="R919" s="16">
        <v>2</v>
      </c>
      <c r="S919" s="16">
        <v>2</v>
      </c>
      <c r="T919" s="16"/>
      <c r="U919" s="23">
        <f t="shared" si="226"/>
        <v>806</v>
      </c>
      <c r="V919" s="16">
        <v>440</v>
      </c>
      <c r="W919" s="16"/>
      <c r="X919" s="16">
        <v>15</v>
      </c>
      <c r="Y919" s="16"/>
      <c r="Z919" s="16"/>
      <c r="AA919" s="16"/>
      <c r="AB919" s="16"/>
      <c r="AC919" s="16">
        <v>15</v>
      </c>
      <c r="AD919" s="16"/>
      <c r="AE919" s="16"/>
      <c r="AF919" s="16"/>
      <c r="AG919" s="16"/>
      <c r="AH919" s="16"/>
      <c r="AI919" s="16"/>
      <c r="AJ919" s="16"/>
      <c r="AK919" s="16"/>
      <c r="AL919" s="16"/>
      <c r="AM919" s="16"/>
      <c r="AN919" s="16"/>
      <c r="AO919" s="16"/>
      <c r="AP919" s="16">
        <v>10</v>
      </c>
      <c r="AQ919" s="16"/>
      <c r="AR919" s="16"/>
      <c r="AS919" s="16"/>
      <c r="AT919" s="16"/>
      <c r="AU919" s="16"/>
      <c r="AV919" s="16"/>
      <c r="AW919" s="16"/>
      <c r="AX919" s="16"/>
      <c r="AY919" s="16"/>
      <c r="AZ919" s="16"/>
      <c r="BA919" s="16"/>
      <c r="BB919" s="16"/>
      <c r="BC919" s="16"/>
      <c r="BD919" s="16"/>
      <c r="BE919" s="16"/>
      <c r="BF919" s="16"/>
      <c r="BG919" s="23">
        <f t="shared" si="240"/>
        <v>480</v>
      </c>
      <c r="BH919" s="24">
        <f t="shared" si="228"/>
        <v>8</v>
      </c>
      <c r="BI919" s="25">
        <f t="shared" si="229"/>
        <v>7.333333333333333</v>
      </c>
      <c r="BJ919" s="25">
        <f t="shared" si="230"/>
        <v>91.666666666666657</v>
      </c>
      <c r="BK919" s="26">
        <f t="shared" si="231"/>
        <v>91.590909090909093</v>
      </c>
      <c r="BL919" s="26">
        <f t="shared" si="232"/>
        <v>99.50372208436724</v>
      </c>
      <c r="BM919" s="26">
        <f t="shared" si="233"/>
        <v>83.541666666666643</v>
      </c>
      <c r="BN919" s="27">
        <f t="shared" si="234"/>
        <v>0.16666666666666666</v>
      </c>
      <c r="BO919" s="27">
        <f t="shared" si="235"/>
        <v>940</v>
      </c>
      <c r="BP919" s="27">
        <f t="shared" si="236"/>
        <v>0.5</v>
      </c>
      <c r="BQ919" s="28">
        <f t="shared" si="237"/>
        <v>60</v>
      </c>
      <c r="BR919" s="29"/>
      <c r="BS919" s="29"/>
      <c r="BT919" s="29"/>
      <c r="BU919" s="30"/>
      <c r="BV919" s="29"/>
      <c r="BW919" s="16">
        <f t="shared" si="239"/>
        <v>804</v>
      </c>
    </row>
    <row r="920" spans="1:75" x14ac:dyDescent="0.3">
      <c r="A920" s="14">
        <v>919</v>
      </c>
      <c r="B920" s="15">
        <v>46066</v>
      </c>
      <c r="C920" s="23" t="s">
        <v>40</v>
      </c>
      <c r="D920" s="17" t="str">
        <f t="shared" si="238"/>
        <v>IG</v>
      </c>
      <c r="E920" s="18" t="s">
        <v>90</v>
      </c>
      <c r="F920" s="18" t="s">
        <v>75</v>
      </c>
      <c r="G920" s="19" t="s">
        <v>71</v>
      </c>
      <c r="H920" s="19"/>
      <c r="I920" s="19"/>
      <c r="J920" s="20">
        <v>200497.11</v>
      </c>
      <c r="K920" s="21" t="str">
        <f>VLOOKUP(J920,'[2]Item List (3)'!A$1:B$110000,2,FALSE)</f>
        <v>OR.MNA6718G</v>
      </c>
      <c r="L920" s="20">
        <v>260129020</v>
      </c>
      <c r="M920" s="16" t="s">
        <v>141</v>
      </c>
      <c r="N920" s="16">
        <v>30</v>
      </c>
      <c r="O920" s="22">
        <f t="shared" si="225"/>
        <v>120</v>
      </c>
      <c r="P920" s="16">
        <v>1</v>
      </c>
      <c r="Q920" s="16">
        <v>854</v>
      </c>
      <c r="R920" s="16">
        <v>6</v>
      </c>
      <c r="S920" s="16">
        <v>2</v>
      </c>
      <c r="T920" s="16"/>
      <c r="U920" s="23">
        <f t="shared" si="226"/>
        <v>856</v>
      </c>
      <c r="V920" s="16">
        <v>470</v>
      </c>
      <c r="W920" s="16"/>
      <c r="X920" s="16"/>
      <c r="Y920" s="16"/>
      <c r="Z920" s="16"/>
      <c r="AA920" s="16"/>
      <c r="AB920" s="16"/>
      <c r="AC920" s="16"/>
      <c r="AD920" s="16"/>
      <c r="AE920" s="16"/>
      <c r="AF920" s="16"/>
      <c r="AG920" s="16"/>
      <c r="AH920" s="16"/>
      <c r="AI920" s="16"/>
      <c r="AJ920" s="16"/>
      <c r="AK920" s="16"/>
      <c r="AL920" s="16"/>
      <c r="AM920" s="16"/>
      <c r="AN920" s="16"/>
      <c r="AO920" s="16"/>
      <c r="AP920" s="16">
        <v>10</v>
      </c>
      <c r="AQ920" s="16"/>
      <c r="AR920" s="16"/>
      <c r="AS920" s="16"/>
      <c r="AT920" s="16"/>
      <c r="AU920" s="16"/>
      <c r="AV920" s="16"/>
      <c r="AW920" s="16"/>
      <c r="AX920" s="16"/>
      <c r="AY920" s="16"/>
      <c r="AZ920" s="16"/>
      <c r="BA920" s="16"/>
      <c r="BB920" s="16"/>
      <c r="BC920" s="16"/>
      <c r="BD920" s="16"/>
      <c r="BE920" s="16"/>
      <c r="BF920" s="16"/>
      <c r="BG920" s="23">
        <f t="shared" si="240"/>
        <v>480</v>
      </c>
      <c r="BH920" s="24">
        <f t="shared" si="228"/>
        <v>8</v>
      </c>
      <c r="BI920" s="25">
        <f t="shared" si="229"/>
        <v>7.833333333333333</v>
      </c>
      <c r="BJ920" s="25">
        <f t="shared" si="230"/>
        <v>97.916666666666657</v>
      </c>
      <c r="BK920" s="26">
        <f t="shared" si="231"/>
        <v>91.063829787234042</v>
      </c>
      <c r="BL920" s="26">
        <f t="shared" si="232"/>
        <v>99.065420560747668</v>
      </c>
      <c r="BM920" s="26">
        <f t="shared" si="233"/>
        <v>88.333333333333343</v>
      </c>
      <c r="BN920" s="27">
        <f t="shared" si="234"/>
        <v>0.16666666666666666</v>
      </c>
      <c r="BO920" s="27">
        <f t="shared" si="235"/>
        <v>940</v>
      </c>
      <c r="BP920" s="27">
        <f t="shared" si="236"/>
        <v>0</v>
      </c>
      <c r="BQ920" s="28">
        <f t="shared" si="237"/>
        <v>0</v>
      </c>
      <c r="BR920" s="29"/>
      <c r="BS920" s="29"/>
      <c r="BT920" s="29"/>
      <c r="BU920" s="30"/>
      <c r="BV920" s="29"/>
      <c r="BW920" s="16">
        <f t="shared" si="239"/>
        <v>854</v>
      </c>
    </row>
    <row r="921" spans="1:75" x14ac:dyDescent="0.3">
      <c r="A921" s="14">
        <v>920</v>
      </c>
      <c r="B921" s="15">
        <v>46066</v>
      </c>
      <c r="C921" s="23" t="s">
        <v>38</v>
      </c>
      <c r="D921" s="17" t="str">
        <f t="shared" si="238"/>
        <v>IG</v>
      </c>
      <c r="E921" s="18" t="s">
        <v>93</v>
      </c>
      <c r="F921" s="18"/>
      <c r="G921" s="19"/>
      <c r="H921" s="19"/>
      <c r="I921" s="19"/>
      <c r="J921" s="20"/>
      <c r="K921" s="21" t="e">
        <f>VLOOKUP(J921,'[2]Item List (3)'!A$1:B$110000,2,FALSE)</f>
        <v>#N/A</v>
      </c>
      <c r="L921" s="20"/>
      <c r="M921" s="16" t="s">
        <v>138</v>
      </c>
      <c r="N921" s="16"/>
      <c r="O921" s="22" t="str">
        <f t="shared" si="225"/>
        <v/>
      </c>
      <c r="P921" s="16"/>
      <c r="Q921" s="16"/>
      <c r="R921" s="16"/>
      <c r="S921" s="16"/>
      <c r="T921" s="16"/>
      <c r="U921" s="23">
        <f t="shared" si="226"/>
        <v>0</v>
      </c>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v>480</v>
      </c>
      <c r="AS921" s="16"/>
      <c r="AT921" s="16"/>
      <c r="AU921" s="16"/>
      <c r="AV921" s="16"/>
      <c r="AW921" s="16"/>
      <c r="AX921" s="16"/>
      <c r="AY921" s="16"/>
      <c r="AZ921" s="16"/>
      <c r="BA921" s="16"/>
      <c r="BB921" s="16"/>
      <c r="BC921" s="16"/>
      <c r="BD921" s="16"/>
      <c r="BE921" s="16"/>
      <c r="BF921" s="16"/>
      <c r="BG921" s="23">
        <f t="shared" si="240"/>
        <v>480</v>
      </c>
      <c r="BH921" s="24">
        <f t="shared" si="228"/>
        <v>8</v>
      </c>
      <c r="BI921" s="25">
        <f t="shared" si="229"/>
        <v>0</v>
      </c>
      <c r="BJ921" s="25">
        <f t="shared" si="230"/>
        <v>0</v>
      </c>
      <c r="BK921" s="26">
        <f t="shared" si="231"/>
        <v>0</v>
      </c>
      <c r="BL921" s="26">
        <f t="shared" si="232"/>
        <v>0</v>
      </c>
      <c r="BM921" s="26">
        <f t="shared" si="233"/>
        <v>0</v>
      </c>
      <c r="BN921" s="27">
        <f t="shared" si="234"/>
        <v>0</v>
      </c>
      <c r="BO921" s="27">
        <f t="shared" si="235"/>
        <v>0</v>
      </c>
      <c r="BP921" s="27">
        <f t="shared" si="236"/>
        <v>8</v>
      </c>
      <c r="BQ921" s="28">
        <f t="shared" si="237"/>
        <v>0</v>
      </c>
      <c r="BR921" s="42"/>
      <c r="BS921" s="42"/>
      <c r="BT921" s="42"/>
      <c r="BU921" s="43"/>
      <c r="BV921" s="42"/>
      <c r="BW921" s="16">
        <f t="shared" si="239"/>
        <v>0</v>
      </c>
    </row>
    <row r="922" spans="1:75" x14ac:dyDescent="0.3">
      <c r="A922" s="14">
        <v>921</v>
      </c>
      <c r="B922" s="15">
        <v>46066</v>
      </c>
      <c r="C922" s="23" t="s">
        <v>40</v>
      </c>
      <c r="D922" s="17" t="str">
        <f t="shared" si="238"/>
        <v>IG</v>
      </c>
      <c r="E922" s="18" t="s">
        <v>93</v>
      </c>
      <c r="F922" s="18"/>
      <c r="G922" s="19"/>
      <c r="H922" s="19"/>
      <c r="I922" s="19"/>
      <c r="J922" s="20"/>
      <c r="K922" s="21" t="e">
        <f>VLOOKUP(J922,'[2]Item List (3)'!A$1:B$110000,2,FALSE)</f>
        <v>#N/A</v>
      </c>
      <c r="L922" s="20"/>
      <c r="M922" s="16" t="s">
        <v>138</v>
      </c>
      <c r="N922" s="16"/>
      <c r="O922" s="22" t="str">
        <f t="shared" si="225"/>
        <v/>
      </c>
      <c r="P922" s="16"/>
      <c r="Q922" s="16"/>
      <c r="R922" s="16"/>
      <c r="S922" s="16"/>
      <c r="T922" s="16"/>
      <c r="U922" s="23">
        <f t="shared" si="226"/>
        <v>0</v>
      </c>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v>480</v>
      </c>
      <c r="AS922" s="16"/>
      <c r="AT922" s="16"/>
      <c r="AU922" s="16"/>
      <c r="AV922" s="16"/>
      <c r="AW922" s="16"/>
      <c r="AX922" s="16"/>
      <c r="AY922" s="16"/>
      <c r="AZ922" s="16"/>
      <c r="BA922" s="16"/>
      <c r="BB922" s="16"/>
      <c r="BC922" s="16"/>
      <c r="BD922" s="16"/>
      <c r="BE922" s="16"/>
      <c r="BF922" s="16"/>
      <c r="BG922" s="23">
        <f t="shared" si="240"/>
        <v>480</v>
      </c>
      <c r="BH922" s="24">
        <f t="shared" si="228"/>
        <v>8</v>
      </c>
      <c r="BI922" s="25">
        <f t="shared" si="229"/>
        <v>0</v>
      </c>
      <c r="BJ922" s="25">
        <f t="shared" si="230"/>
        <v>0</v>
      </c>
      <c r="BK922" s="26">
        <f t="shared" si="231"/>
        <v>0</v>
      </c>
      <c r="BL922" s="26">
        <f t="shared" si="232"/>
        <v>0</v>
      </c>
      <c r="BM922" s="26">
        <f t="shared" si="233"/>
        <v>0</v>
      </c>
      <c r="BN922" s="27">
        <f t="shared" si="234"/>
        <v>0</v>
      </c>
      <c r="BO922" s="27">
        <f t="shared" si="235"/>
        <v>0</v>
      </c>
      <c r="BP922" s="27">
        <f t="shared" si="236"/>
        <v>8</v>
      </c>
      <c r="BQ922" s="28">
        <f t="shared" si="237"/>
        <v>0</v>
      </c>
      <c r="BR922" s="42"/>
      <c r="BS922" s="42"/>
      <c r="BT922" s="42"/>
      <c r="BU922" s="43"/>
      <c r="BV922" s="42"/>
      <c r="BW922" s="16">
        <f t="shared" si="239"/>
        <v>0</v>
      </c>
    </row>
    <row r="923" spans="1:75" x14ac:dyDescent="0.3">
      <c r="A923" s="14">
        <v>922</v>
      </c>
      <c r="B923" s="15">
        <v>46066</v>
      </c>
      <c r="C923" s="23" t="s">
        <v>38</v>
      </c>
      <c r="D923" s="17" t="str">
        <f t="shared" si="238"/>
        <v>IG</v>
      </c>
      <c r="E923" s="18" t="s">
        <v>94</v>
      </c>
      <c r="F923" s="18" t="s">
        <v>75</v>
      </c>
      <c r="G923" s="19" t="s">
        <v>96</v>
      </c>
      <c r="H923" s="19"/>
      <c r="I923" s="19"/>
      <c r="J923" s="20">
        <v>208448</v>
      </c>
      <c r="K923" s="21" t="str">
        <f>VLOOKUP(J923,'[2]Item List (3)'!A$1:B$110000,2,FALSE)</f>
        <v>R.OR 448(JC 8007)</v>
      </c>
      <c r="L923" s="20">
        <v>251223010</v>
      </c>
      <c r="M923" s="16" t="s">
        <v>141</v>
      </c>
      <c r="N923" s="16">
        <v>30</v>
      </c>
      <c r="O923" s="22">
        <f t="shared" si="225"/>
        <v>120</v>
      </c>
      <c r="P923" s="16">
        <v>1</v>
      </c>
      <c r="Q923" s="16">
        <v>725</v>
      </c>
      <c r="R923" s="16">
        <v>24</v>
      </c>
      <c r="S923" s="16">
        <v>3</v>
      </c>
      <c r="T923" s="16"/>
      <c r="U923" s="23">
        <f t="shared" si="226"/>
        <v>728</v>
      </c>
      <c r="V923" s="16">
        <v>430</v>
      </c>
      <c r="W923" s="16"/>
      <c r="X923" s="16"/>
      <c r="Y923" s="16"/>
      <c r="Z923" s="16">
        <v>20</v>
      </c>
      <c r="AA923" s="16"/>
      <c r="AB923" s="16"/>
      <c r="AC923" s="16"/>
      <c r="AD923" s="16"/>
      <c r="AE923" s="16"/>
      <c r="AF923" s="16"/>
      <c r="AG923" s="16"/>
      <c r="AH923" s="16"/>
      <c r="AI923" s="16"/>
      <c r="AJ923" s="16"/>
      <c r="AK923" s="16"/>
      <c r="AL923" s="16"/>
      <c r="AM923" s="16"/>
      <c r="AN923" s="16"/>
      <c r="AO923" s="16"/>
      <c r="AP923" s="16">
        <v>20</v>
      </c>
      <c r="AQ923" s="16"/>
      <c r="AR923" s="16"/>
      <c r="AS923" s="16"/>
      <c r="AT923" s="16"/>
      <c r="AU923" s="16"/>
      <c r="AV923" s="16"/>
      <c r="AW923" s="16"/>
      <c r="AX923" s="16"/>
      <c r="AY923" s="16"/>
      <c r="AZ923" s="16"/>
      <c r="BA923" s="16"/>
      <c r="BB923" s="16"/>
      <c r="BC923" s="16">
        <v>10</v>
      </c>
      <c r="BD923" s="16"/>
      <c r="BE923" s="16"/>
      <c r="BF923" s="16"/>
      <c r="BG923" s="23">
        <f t="shared" si="240"/>
        <v>480</v>
      </c>
      <c r="BH923" s="24">
        <f t="shared" si="228"/>
        <v>8</v>
      </c>
      <c r="BI923" s="25">
        <f t="shared" si="229"/>
        <v>7.166666666666667</v>
      </c>
      <c r="BJ923" s="25">
        <f t="shared" si="230"/>
        <v>89.583333333333343</v>
      </c>
      <c r="BK923" s="26">
        <f t="shared" si="231"/>
        <v>84.651162790697683</v>
      </c>
      <c r="BL923" s="26">
        <f t="shared" si="232"/>
        <v>96.291208791208788</v>
      </c>
      <c r="BM923" s="26">
        <f t="shared" si="233"/>
        <v>73.020833333333343</v>
      </c>
      <c r="BN923" s="27">
        <f t="shared" si="234"/>
        <v>0.33333333333333331</v>
      </c>
      <c r="BO923" s="27">
        <f t="shared" si="235"/>
        <v>920</v>
      </c>
      <c r="BP923" s="27">
        <f t="shared" si="236"/>
        <v>0.5</v>
      </c>
      <c r="BQ923" s="28">
        <f t="shared" si="237"/>
        <v>60</v>
      </c>
      <c r="BR923" s="29"/>
      <c r="BS923" s="29"/>
      <c r="BT923" s="29"/>
      <c r="BU923" s="30"/>
      <c r="BV923" s="29"/>
      <c r="BW923" s="16">
        <f t="shared" si="239"/>
        <v>725</v>
      </c>
    </row>
    <row r="924" spans="1:75" x14ac:dyDescent="0.3">
      <c r="A924" s="14">
        <v>923</v>
      </c>
      <c r="B924" s="15">
        <v>46066</v>
      </c>
      <c r="C924" s="23" t="s">
        <v>40</v>
      </c>
      <c r="D924" s="17" t="str">
        <f t="shared" si="238"/>
        <v>IG</v>
      </c>
      <c r="E924" s="18" t="s">
        <v>94</v>
      </c>
      <c r="F924" s="18" t="s">
        <v>75</v>
      </c>
      <c r="G924" s="19" t="s">
        <v>76</v>
      </c>
      <c r="H924" s="19"/>
      <c r="I924" s="19"/>
      <c r="J924" s="20">
        <v>208448</v>
      </c>
      <c r="K924" s="21" t="str">
        <f>VLOOKUP(J924,'[2]Item List (3)'!A$1:B$110000,2,FALSE)</f>
        <v>R.OR 448(JC 8007)</v>
      </c>
      <c r="L924" s="20">
        <v>251223010</v>
      </c>
      <c r="M924" s="16" t="s">
        <v>141</v>
      </c>
      <c r="N924" s="16">
        <v>30</v>
      </c>
      <c r="O924" s="22">
        <f t="shared" si="225"/>
        <v>120</v>
      </c>
      <c r="P924" s="16">
        <v>1</v>
      </c>
      <c r="Q924" s="16">
        <v>746</v>
      </c>
      <c r="R924" s="16">
        <v>15</v>
      </c>
      <c r="S924" s="16">
        <v>16</v>
      </c>
      <c r="T924" s="16">
        <v>1</v>
      </c>
      <c r="U924" s="23">
        <f t="shared" si="226"/>
        <v>763</v>
      </c>
      <c r="V924" s="16">
        <v>430</v>
      </c>
      <c r="W924" s="16"/>
      <c r="X924" s="16"/>
      <c r="Y924" s="16"/>
      <c r="Z924" s="16">
        <v>10</v>
      </c>
      <c r="AA924" s="16"/>
      <c r="AB924" s="16"/>
      <c r="AC924" s="16"/>
      <c r="AD924" s="16"/>
      <c r="AE924" s="16">
        <v>10</v>
      </c>
      <c r="AF924" s="16"/>
      <c r="AG924" s="16"/>
      <c r="AH924" s="16"/>
      <c r="AI924" s="16"/>
      <c r="AJ924" s="16"/>
      <c r="AK924" s="16"/>
      <c r="AL924" s="16"/>
      <c r="AM924" s="16"/>
      <c r="AN924" s="16"/>
      <c r="AO924" s="16"/>
      <c r="AP924" s="16">
        <v>20</v>
      </c>
      <c r="AQ924" s="16"/>
      <c r="AR924" s="16"/>
      <c r="AS924" s="16"/>
      <c r="AT924" s="16"/>
      <c r="AU924" s="16"/>
      <c r="AV924" s="16"/>
      <c r="AW924" s="16"/>
      <c r="AX924" s="16"/>
      <c r="AY924" s="16"/>
      <c r="AZ924" s="16"/>
      <c r="BA924" s="16"/>
      <c r="BB924" s="16"/>
      <c r="BC924" s="16">
        <v>10</v>
      </c>
      <c r="BD924" s="16"/>
      <c r="BE924" s="16"/>
      <c r="BF924" s="16"/>
      <c r="BG924" s="23">
        <f t="shared" si="240"/>
        <v>480</v>
      </c>
      <c r="BH924" s="24">
        <f t="shared" si="228"/>
        <v>8</v>
      </c>
      <c r="BI924" s="25">
        <f t="shared" si="229"/>
        <v>7.166666666666667</v>
      </c>
      <c r="BJ924" s="25">
        <f t="shared" si="230"/>
        <v>89.583333333333343</v>
      </c>
      <c r="BK924" s="26">
        <f t="shared" si="231"/>
        <v>88.720930232558132</v>
      </c>
      <c r="BL924" s="26">
        <f t="shared" si="232"/>
        <v>95.806028833551764</v>
      </c>
      <c r="BM924" s="26">
        <f t="shared" si="233"/>
        <v>76.145833333333329</v>
      </c>
      <c r="BN924" s="27">
        <f t="shared" si="234"/>
        <v>0.33333333333333331</v>
      </c>
      <c r="BO924" s="27">
        <f t="shared" si="235"/>
        <v>920</v>
      </c>
      <c r="BP924" s="27">
        <f t="shared" si="236"/>
        <v>0.5</v>
      </c>
      <c r="BQ924" s="28">
        <f t="shared" si="237"/>
        <v>60</v>
      </c>
      <c r="BR924" s="29"/>
      <c r="BS924" s="29"/>
      <c r="BT924" s="29"/>
      <c r="BU924" s="30"/>
      <c r="BV924" s="29"/>
      <c r="BW924" s="16">
        <f t="shared" si="239"/>
        <v>746</v>
      </c>
    </row>
    <row r="925" spans="1:75" x14ac:dyDescent="0.3">
      <c r="A925" s="14">
        <v>924</v>
      </c>
      <c r="B925" s="15">
        <v>46066</v>
      </c>
      <c r="C925" s="23" t="s">
        <v>38</v>
      </c>
      <c r="D925" s="17" t="str">
        <f t="shared" si="238"/>
        <v>IG</v>
      </c>
      <c r="E925" s="18" t="s">
        <v>97</v>
      </c>
      <c r="F925" s="18" t="s">
        <v>75</v>
      </c>
      <c r="G925" s="19" t="s">
        <v>98</v>
      </c>
      <c r="H925" s="19" t="s">
        <v>83</v>
      </c>
      <c r="I925" s="19"/>
      <c r="J925" s="20">
        <v>208281</v>
      </c>
      <c r="K925" s="21" t="str">
        <f>VLOOKUP(J925,'[2]Item List (3)'!A$1:B$110000,2,FALSE)</f>
        <v>D.OR 14536</v>
      </c>
      <c r="L925" s="20">
        <v>251230010</v>
      </c>
      <c r="M925" s="16" t="s">
        <v>141</v>
      </c>
      <c r="N925" s="16">
        <v>90</v>
      </c>
      <c r="O925" s="22">
        <f t="shared" si="225"/>
        <v>40</v>
      </c>
      <c r="P925" s="16">
        <v>1</v>
      </c>
      <c r="Q925" s="16">
        <v>159</v>
      </c>
      <c r="R925" s="16">
        <v>16</v>
      </c>
      <c r="S925" s="16"/>
      <c r="T925" s="16"/>
      <c r="U925" s="23">
        <f t="shared" si="226"/>
        <v>159</v>
      </c>
      <c r="V925" s="16">
        <v>315</v>
      </c>
      <c r="W925" s="16"/>
      <c r="X925" s="16">
        <v>15</v>
      </c>
      <c r="Y925" s="16"/>
      <c r="Z925" s="16"/>
      <c r="AA925" s="16">
        <v>60</v>
      </c>
      <c r="AB925" s="16"/>
      <c r="AC925" s="16"/>
      <c r="AD925" s="16"/>
      <c r="AE925" s="16"/>
      <c r="AF925" s="16"/>
      <c r="AG925" s="16"/>
      <c r="AH925" s="16"/>
      <c r="AI925" s="16"/>
      <c r="AJ925" s="16"/>
      <c r="AK925" s="16"/>
      <c r="AL925" s="16"/>
      <c r="AM925" s="16"/>
      <c r="AN925" s="16"/>
      <c r="AO925" s="16"/>
      <c r="AP925" s="16">
        <v>30</v>
      </c>
      <c r="AQ925" s="16"/>
      <c r="AR925" s="16"/>
      <c r="AS925" s="16"/>
      <c r="AT925" s="16"/>
      <c r="AU925" s="16"/>
      <c r="AV925" s="16"/>
      <c r="AW925" s="16"/>
      <c r="AX925" s="16">
        <v>60</v>
      </c>
      <c r="AY925" s="16"/>
      <c r="AZ925" s="16"/>
      <c r="BA925" s="16"/>
      <c r="BB925" s="16"/>
      <c r="BC925" s="16"/>
      <c r="BD925" s="16"/>
      <c r="BE925" s="16"/>
      <c r="BF925" s="16"/>
      <c r="BG925" s="23">
        <f t="shared" si="240"/>
        <v>480</v>
      </c>
      <c r="BH925" s="24">
        <f t="shared" si="228"/>
        <v>8</v>
      </c>
      <c r="BI925" s="25">
        <f t="shared" si="229"/>
        <v>5.25</v>
      </c>
      <c r="BJ925" s="25">
        <f t="shared" si="230"/>
        <v>65.625</v>
      </c>
      <c r="BK925" s="26">
        <f t="shared" si="231"/>
        <v>75.714285714285708</v>
      </c>
      <c r="BL925" s="26">
        <f t="shared" si="232"/>
        <v>89.937106918238996</v>
      </c>
      <c r="BM925" s="26">
        <f t="shared" si="233"/>
        <v>44.6875</v>
      </c>
      <c r="BN925" s="27">
        <f t="shared" si="234"/>
        <v>0.5</v>
      </c>
      <c r="BO925" s="27">
        <f t="shared" si="235"/>
        <v>300</v>
      </c>
      <c r="BP925" s="27">
        <f t="shared" si="236"/>
        <v>2.25</v>
      </c>
      <c r="BQ925" s="28">
        <f t="shared" si="237"/>
        <v>90</v>
      </c>
      <c r="BR925" s="29"/>
      <c r="BS925" s="29"/>
      <c r="BT925" s="29"/>
      <c r="BU925" s="30"/>
      <c r="BV925" s="29"/>
      <c r="BW925" s="16">
        <f t="shared" si="239"/>
        <v>159</v>
      </c>
    </row>
    <row r="926" spans="1:75" x14ac:dyDescent="0.3">
      <c r="A926" s="14">
        <v>925</v>
      </c>
      <c r="B926" s="15">
        <v>46066</v>
      </c>
      <c r="C926" s="23" t="s">
        <v>40</v>
      </c>
      <c r="D926" s="17" t="str">
        <f t="shared" si="238"/>
        <v>IG</v>
      </c>
      <c r="E926" s="18" t="s">
        <v>97</v>
      </c>
      <c r="F926" s="18"/>
      <c r="G926" s="19"/>
      <c r="H926" s="19"/>
      <c r="I926" s="19"/>
      <c r="J926" s="20"/>
      <c r="K926" s="21" t="e">
        <f>VLOOKUP(J926,'[2]Item List (3)'!A$1:B$110000,2,FALSE)</f>
        <v>#N/A</v>
      </c>
      <c r="L926" s="20"/>
      <c r="M926" s="16" t="s">
        <v>138</v>
      </c>
      <c r="N926" s="16"/>
      <c r="O926" s="22" t="str">
        <f t="shared" si="225"/>
        <v/>
      </c>
      <c r="P926" s="16"/>
      <c r="Q926" s="16"/>
      <c r="R926" s="16"/>
      <c r="S926" s="16"/>
      <c r="T926" s="16"/>
      <c r="U926" s="23">
        <f t="shared" si="226"/>
        <v>0</v>
      </c>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v>480</v>
      </c>
      <c r="BG926" s="23">
        <f t="shared" si="240"/>
        <v>480</v>
      </c>
      <c r="BH926" s="24">
        <f t="shared" si="228"/>
        <v>8</v>
      </c>
      <c r="BI926" s="25">
        <f t="shared" si="229"/>
        <v>0</v>
      </c>
      <c r="BJ926" s="25">
        <f t="shared" si="230"/>
        <v>0</v>
      </c>
      <c r="BK926" s="26">
        <f t="shared" si="231"/>
        <v>0</v>
      </c>
      <c r="BL926" s="26">
        <f t="shared" si="232"/>
        <v>0</v>
      </c>
      <c r="BM926" s="26">
        <f t="shared" si="233"/>
        <v>0</v>
      </c>
      <c r="BN926" s="27">
        <f t="shared" si="234"/>
        <v>8</v>
      </c>
      <c r="BO926" s="27">
        <f t="shared" si="235"/>
        <v>0</v>
      </c>
      <c r="BP926" s="27">
        <f t="shared" si="236"/>
        <v>0</v>
      </c>
      <c r="BQ926" s="28">
        <f t="shared" si="237"/>
        <v>0</v>
      </c>
      <c r="BR926" s="29"/>
      <c r="BS926" s="29"/>
      <c r="BT926" s="29"/>
      <c r="BU926" s="30"/>
      <c r="BV926" s="29"/>
      <c r="BW926" s="16">
        <f t="shared" si="239"/>
        <v>0</v>
      </c>
    </row>
    <row r="927" spans="1:75" x14ac:dyDescent="0.3">
      <c r="A927" s="14">
        <v>926</v>
      </c>
      <c r="B927" s="15">
        <v>46066</v>
      </c>
      <c r="C927" s="23" t="s">
        <v>38</v>
      </c>
      <c r="D927" s="17" t="str">
        <f t="shared" si="238"/>
        <v>IG</v>
      </c>
      <c r="E927" s="18" t="s">
        <v>99</v>
      </c>
      <c r="F927" s="18" t="s">
        <v>75</v>
      </c>
      <c r="G927" s="19" t="s">
        <v>127</v>
      </c>
      <c r="H927" s="19"/>
      <c r="I927" s="19"/>
      <c r="J927" s="20">
        <v>104247</v>
      </c>
      <c r="K927" s="21" t="str">
        <f>VLOOKUP(J927,'[2]Item List (3)'!A$1:B$110000,2,FALSE)</f>
        <v>IR.209</v>
      </c>
      <c r="L927" s="20">
        <v>260104001</v>
      </c>
      <c r="M927" s="16" t="s">
        <v>138</v>
      </c>
      <c r="N927" s="16">
        <v>30</v>
      </c>
      <c r="O927" s="22">
        <f t="shared" si="225"/>
        <v>120</v>
      </c>
      <c r="P927" s="16">
        <v>1</v>
      </c>
      <c r="Q927" s="16">
        <v>823</v>
      </c>
      <c r="R927" s="16">
        <v>7</v>
      </c>
      <c r="S927" s="16"/>
      <c r="T927" s="16"/>
      <c r="U927" s="23">
        <f t="shared" si="226"/>
        <v>823</v>
      </c>
      <c r="V927" s="16">
        <v>470</v>
      </c>
      <c r="W927" s="16"/>
      <c r="X927" s="16"/>
      <c r="Y927" s="16"/>
      <c r="Z927" s="16"/>
      <c r="AA927" s="16"/>
      <c r="AB927" s="16"/>
      <c r="AC927" s="16"/>
      <c r="AD927" s="16"/>
      <c r="AE927" s="16"/>
      <c r="AF927" s="16"/>
      <c r="AG927" s="16"/>
      <c r="AH927" s="16"/>
      <c r="AI927" s="16"/>
      <c r="AJ927" s="16"/>
      <c r="AK927" s="16"/>
      <c r="AL927" s="16"/>
      <c r="AM927" s="16"/>
      <c r="AN927" s="16"/>
      <c r="AO927" s="16"/>
      <c r="AP927" s="16">
        <v>10</v>
      </c>
      <c r="AQ927" s="16"/>
      <c r="AR927" s="16"/>
      <c r="AS927" s="16"/>
      <c r="AT927" s="16"/>
      <c r="AU927" s="16"/>
      <c r="AV927" s="16"/>
      <c r="AW927" s="16"/>
      <c r="AX927" s="16"/>
      <c r="AY927" s="16"/>
      <c r="AZ927" s="16"/>
      <c r="BA927" s="16"/>
      <c r="BB927" s="16"/>
      <c r="BC927" s="16"/>
      <c r="BD927" s="16"/>
      <c r="BE927" s="16"/>
      <c r="BF927" s="16"/>
      <c r="BG927" s="23">
        <f t="shared" si="240"/>
        <v>480</v>
      </c>
      <c r="BH927" s="24">
        <f t="shared" si="228"/>
        <v>8</v>
      </c>
      <c r="BI927" s="25">
        <f t="shared" si="229"/>
        <v>7.833333333333333</v>
      </c>
      <c r="BJ927" s="25">
        <f t="shared" si="230"/>
        <v>97.916666666666657</v>
      </c>
      <c r="BK927" s="26">
        <f t="shared" si="231"/>
        <v>87.553191489361708</v>
      </c>
      <c r="BL927" s="26">
        <f t="shared" si="232"/>
        <v>99.149453219927096</v>
      </c>
      <c r="BM927" s="26">
        <f t="shared" si="233"/>
        <v>85</v>
      </c>
      <c r="BN927" s="27">
        <f t="shared" si="234"/>
        <v>0.16666666666666666</v>
      </c>
      <c r="BO927" s="27">
        <f t="shared" si="235"/>
        <v>940</v>
      </c>
      <c r="BP927" s="27">
        <f t="shared" si="236"/>
        <v>0</v>
      </c>
      <c r="BQ927" s="28">
        <f t="shared" si="237"/>
        <v>0</v>
      </c>
      <c r="BR927" s="29"/>
      <c r="BS927" s="29"/>
      <c r="BT927" s="29"/>
      <c r="BU927" s="30"/>
      <c r="BV927" s="29"/>
      <c r="BW927" s="16">
        <f t="shared" si="239"/>
        <v>823</v>
      </c>
    </row>
    <row r="928" spans="1:75" x14ac:dyDescent="0.3">
      <c r="A928" s="14">
        <v>927</v>
      </c>
      <c r="B928" s="15">
        <v>46066</v>
      </c>
      <c r="C928" s="23" t="s">
        <v>40</v>
      </c>
      <c r="D928" s="17" t="str">
        <f t="shared" si="238"/>
        <v>IG</v>
      </c>
      <c r="E928" s="18" t="s">
        <v>99</v>
      </c>
      <c r="F928" s="18" t="s">
        <v>75</v>
      </c>
      <c r="G928" s="19" t="s">
        <v>124</v>
      </c>
      <c r="H928" s="19" t="s">
        <v>127</v>
      </c>
      <c r="I928" s="19"/>
      <c r="J928" s="20">
        <v>104247</v>
      </c>
      <c r="K928" s="21" t="str">
        <f>VLOOKUP(J928,'[2]Item List (3)'!A$1:B$110000,2,FALSE)</f>
        <v>IR.209</v>
      </c>
      <c r="L928" s="20">
        <v>260104002</v>
      </c>
      <c r="M928" s="16" t="s">
        <v>138</v>
      </c>
      <c r="N928" s="16">
        <v>30</v>
      </c>
      <c r="O928" s="22">
        <f t="shared" si="225"/>
        <v>120</v>
      </c>
      <c r="P928" s="16">
        <v>1</v>
      </c>
      <c r="Q928" s="16">
        <v>306</v>
      </c>
      <c r="R928" s="16">
        <v>1</v>
      </c>
      <c r="S928" s="16"/>
      <c r="T928" s="16"/>
      <c r="U928" s="23">
        <f t="shared" si="226"/>
        <v>306</v>
      </c>
      <c r="V928" s="16">
        <v>170</v>
      </c>
      <c r="W928" s="16"/>
      <c r="X928" s="16"/>
      <c r="Y928" s="16"/>
      <c r="Z928" s="16"/>
      <c r="AA928" s="16"/>
      <c r="AB928" s="16"/>
      <c r="AC928" s="16"/>
      <c r="AD928" s="16"/>
      <c r="AE928" s="16"/>
      <c r="AF928" s="16"/>
      <c r="AG928" s="16"/>
      <c r="AH928" s="16"/>
      <c r="AI928" s="16"/>
      <c r="AJ928" s="16"/>
      <c r="AK928" s="16"/>
      <c r="AL928" s="16"/>
      <c r="AM928" s="16"/>
      <c r="AN928" s="16"/>
      <c r="AO928" s="16"/>
      <c r="AP928" s="16">
        <v>10</v>
      </c>
      <c r="AQ928" s="16"/>
      <c r="AR928" s="16">
        <v>300</v>
      </c>
      <c r="AS928" s="16"/>
      <c r="AT928" s="16"/>
      <c r="AU928" s="16"/>
      <c r="AV928" s="16"/>
      <c r="AW928" s="16"/>
      <c r="AX928" s="16"/>
      <c r="AY928" s="16"/>
      <c r="AZ928" s="16"/>
      <c r="BA928" s="16"/>
      <c r="BB928" s="16"/>
      <c r="BC928" s="16"/>
      <c r="BD928" s="16"/>
      <c r="BE928" s="16"/>
      <c r="BF928" s="16"/>
      <c r="BG928" s="23">
        <f t="shared" si="240"/>
        <v>480</v>
      </c>
      <c r="BH928" s="24">
        <f t="shared" si="228"/>
        <v>8</v>
      </c>
      <c r="BI928" s="25">
        <f t="shared" si="229"/>
        <v>2.833333333333333</v>
      </c>
      <c r="BJ928" s="25">
        <f t="shared" si="230"/>
        <v>35.416666666666664</v>
      </c>
      <c r="BK928" s="26">
        <f t="shared" si="231"/>
        <v>90.000000000000014</v>
      </c>
      <c r="BL928" s="26">
        <f t="shared" si="232"/>
        <v>99.673202614379079</v>
      </c>
      <c r="BM928" s="26">
        <f t="shared" si="233"/>
        <v>31.770833333333336</v>
      </c>
      <c r="BN928" s="27">
        <f t="shared" si="234"/>
        <v>0.16666666666666666</v>
      </c>
      <c r="BO928" s="27">
        <f t="shared" si="235"/>
        <v>940</v>
      </c>
      <c r="BP928" s="27">
        <f t="shared" si="236"/>
        <v>5</v>
      </c>
      <c r="BQ928" s="28">
        <f t="shared" si="237"/>
        <v>600</v>
      </c>
      <c r="BR928" s="29"/>
      <c r="BS928" s="29"/>
      <c r="BT928" s="29"/>
      <c r="BU928" s="30"/>
      <c r="BV928" s="29"/>
      <c r="BW928" s="16">
        <f t="shared" si="239"/>
        <v>306</v>
      </c>
    </row>
    <row r="929" spans="1:75" x14ac:dyDescent="0.3">
      <c r="A929" s="14">
        <v>928</v>
      </c>
      <c r="B929" s="15">
        <v>46066</v>
      </c>
      <c r="C929" s="23" t="s">
        <v>38</v>
      </c>
      <c r="D929" s="17" t="str">
        <f t="shared" si="238"/>
        <v>HO</v>
      </c>
      <c r="E929" s="18" t="s">
        <v>100</v>
      </c>
      <c r="F929" s="18" t="s">
        <v>101</v>
      </c>
      <c r="G929" s="19" t="s">
        <v>98</v>
      </c>
      <c r="H929" s="19"/>
      <c r="I929" s="19"/>
      <c r="J929" s="20">
        <v>208281</v>
      </c>
      <c r="K929" s="21" t="str">
        <f>VLOOKUP(J929,'[2]Item List (3)'!A$1:B$110000,2,FALSE)</f>
        <v>D.OR 14536</v>
      </c>
      <c r="L929" s="20">
        <v>251230010</v>
      </c>
      <c r="M929" s="16" t="s">
        <v>141</v>
      </c>
      <c r="N929" s="16"/>
      <c r="O929" s="22" t="str">
        <f t="shared" si="225"/>
        <v/>
      </c>
      <c r="P929" s="16">
        <v>1</v>
      </c>
      <c r="Q929" s="16"/>
      <c r="R929" s="16"/>
      <c r="S929" s="16"/>
      <c r="T929" s="16"/>
      <c r="U929" s="23">
        <f t="shared" si="226"/>
        <v>0</v>
      </c>
      <c r="V929" s="16"/>
      <c r="W929" s="16">
        <v>90</v>
      </c>
      <c r="X929" s="16"/>
      <c r="Y929" s="16"/>
      <c r="Z929" s="16"/>
      <c r="AA929" s="16"/>
      <c r="AB929" s="16"/>
      <c r="AC929" s="16"/>
      <c r="AD929" s="16"/>
      <c r="AE929" s="16"/>
      <c r="AF929" s="16"/>
      <c r="AG929" s="16"/>
      <c r="AH929" s="16"/>
      <c r="AI929" s="16"/>
      <c r="AJ929" s="16"/>
      <c r="AK929" s="16"/>
      <c r="AL929" s="16"/>
      <c r="AM929" s="16"/>
      <c r="AN929" s="16"/>
      <c r="AO929" s="16"/>
      <c r="AP929" s="16"/>
      <c r="AQ929" s="16"/>
      <c r="AR929" s="16">
        <v>390</v>
      </c>
      <c r="AS929" s="16"/>
      <c r="AT929" s="16"/>
      <c r="AU929" s="16"/>
      <c r="AV929" s="16"/>
      <c r="AW929" s="16"/>
      <c r="AX929" s="16"/>
      <c r="AY929" s="16"/>
      <c r="AZ929" s="16"/>
      <c r="BA929" s="16"/>
      <c r="BB929" s="16"/>
      <c r="BC929" s="16"/>
      <c r="BD929" s="16"/>
      <c r="BE929" s="16"/>
      <c r="BF929" s="16"/>
      <c r="BG929" s="23">
        <f t="shared" si="240"/>
        <v>480</v>
      </c>
      <c r="BH929" s="24">
        <f t="shared" si="228"/>
        <v>8</v>
      </c>
      <c r="BI929" s="25">
        <f t="shared" si="229"/>
        <v>0</v>
      </c>
      <c r="BJ929" s="25">
        <f t="shared" si="230"/>
        <v>0</v>
      </c>
      <c r="BK929" s="26">
        <f t="shared" si="231"/>
        <v>0</v>
      </c>
      <c r="BL929" s="26">
        <f t="shared" si="232"/>
        <v>0</v>
      </c>
      <c r="BM929" s="26">
        <f t="shared" si="233"/>
        <v>0</v>
      </c>
      <c r="BN929" s="27">
        <f t="shared" si="234"/>
        <v>1.5</v>
      </c>
      <c r="BO929" s="27">
        <f t="shared" si="235"/>
        <v>0</v>
      </c>
      <c r="BP929" s="27">
        <f t="shared" si="236"/>
        <v>6.5</v>
      </c>
      <c r="BQ929" s="28">
        <f t="shared" si="237"/>
        <v>0</v>
      </c>
      <c r="BR929" s="29"/>
      <c r="BS929" s="29"/>
      <c r="BT929" s="29"/>
      <c r="BU929" s="30"/>
      <c r="BV929" s="29"/>
      <c r="BW929" s="16">
        <f t="shared" si="239"/>
        <v>0</v>
      </c>
    </row>
    <row r="930" spans="1:75" x14ac:dyDescent="0.3">
      <c r="A930" s="14">
        <v>929</v>
      </c>
      <c r="B930" s="15">
        <v>46066</v>
      </c>
      <c r="C930" s="23" t="s">
        <v>40</v>
      </c>
      <c r="D930" s="17" t="str">
        <f t="shared" si="238"/>
        <v>HO</v>
      </c>
      <c r="E930" s="18" t="s">
        <v>100</v>
      </c>
      <c r="F930" s="18" t="s">
        <v>101</v>
      </c>
      <c r="G930" s="19" t="s">
        <v>98</v>
      </c>
      <c r="H930" s="19" t="s">
        <v>129</v>
      </c>
      <c r="I930" s="19" t="s">
        <v>46</v>
      </c>
      <c r="J930" s="20">
        <v>208281</v>
      </c>
      <c r="K930" s="21" t="str">
        <f>VLOOKUP(J930,'[2]Item List (3)'!A$1:B$110000,2,FALSE)</f>
        <v>D.OR 14536</v>
      </c>
      <c r="L930" s="20">
        <v>251230010</v>
      </c>
      <c r="M930" s="16" t="s">
        <v>141</v>
      </c>
      <c r="N930" s="16">
        <v>85</v>
      </c>
      <c r="O930" s="22">
        <f t="shared" si="225"/>
        <v>42.352941176470587</v>
      </c>
      <c r="P930" s="16">
        <v>1</v>
      </c>
      <c r="Q930" s="16">
        <v>180</v>
      </c>
      <c r="R930" s="16"/>
      <c r="S930" s="16"/>
      <c r="T930" s="16"/>
      <c r="U930" s="23">
        <f t="shared" si="226"/>
        <v>180</v>
      </c>
      <c r="V930" s="16">
        <v>310</v>
      </c>
      <c r="W930" s="16"/>
      <c r="X930" s="16">
        <v>170</v>
      </c>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23">
        <f t="shared" si="240"/>
        <v>480</v>
      </c>
      <c r="BH930" s="24">
        <f t="shared" si="228"/>
        <v>8</v>
      </c>
      <c r="BI930" s="25">
        <f t="shared" si="229"/>
        <v>5.1666666666666661</v>
      </c>
      <c r="BJ930" s="25">
        <f t="shared" si="230"/>
        <v>64.583333333333329</v>
      </c>
      <c r="BK930" s="26">
        <f t="shared" si="231"/>
        <v>82.258064516129053</v>
      </c>
      <c r="BL930" s="26">
        <f t="shared" si="232"/>
        <v>100</v>
      </c>
      <c r="BM930" s="26">
        <f t="shared" si="233"/>
        <v>53.125000000000014</v>
      </c>
      <c r="BN930" s="27">
        <f t="shared" si="234"/>
        <v>0</v>
      </c>
      <c r="BO930" s="27">
        <f t="shared" si="235"/>
        <v>338.8235294117647</v>
      </c>
      <c r="BP930" s="27">
        <f t="shared" si="236"/>
        <v>2.8333333333333335</v>
      </c>
      <c r="BQ930" s="28">
        <f t="shared" si="237"/>
        <v>120</v>
      </c>
      <c r="BR930" s="29"/>
      <c r="BS930" s="29"/>
      <c r="BT930" s="29"/>
      <c r="BU930" s="30"/>
      <c r="BV930" s="29"/>
      <c r="BW930" s="16">
        <f t="shared" si="239"/>
        <v>180</v>
      </c>
    </row>
    <row r="931" spans="1:75" x14ac:dyDescent="0.3">
      <c r="A931" s="14">
        <v>930</v>
      </c>
      <c r="B931" s="15">
        <v>46066</v>
      </c>
      <c r="C931" s="23" t="s">
        <v>38</v>
      </c>
      <c r="D931" s="17" t="str">
        <f t="shared" si="238"/>
        <v>HO</v>
      </c>
      <c r="E931" s="18" t="s">
        <v>104</v>
      </c>
      <c r="F931" s="18" t="s">
        <v>101</v>
      </c>
      <c r="G931" s="19" t="s">
        <v>106</v>
      </c>
      <c r="H931" s="19"/>
      <c r="I931" s="19"/>
      <c r="J931" s="20">
        <v>208322.01</v>
      </c>
      <c r="K931" s="21" t="str">
        <f>VLOOKUP(J931,'[2]Item List (3)'!A$1:B$110000,2,FALSE)</f>
        <v>NA/RNA.OR 49/32</v>
      </c>
      <c r="L931" s="20">
        <v>260101002</v>
      </c>
      <c r="M931" s="16" t="s">
        <v>141</v>
      </c>
      <c r="N931" s="16">
        <v>20</v>
      </c>
      <c r="O931" s="22">
        <f t="shared" si="225"/>
        <v>180</v>
      </c>
      <c r="P931" s="16">
        <v>1</v>
      </c>
      <c r="Q931" s="16">
        <v>1168</v>
      </c>
      <c r="R931" s="16"/>
      <c r="S931" s="16"/>
      <c r="T931" s="16"/>
      <c r="U931" s="23">
        <f t="shared" si="226"/>
        <v>1168</v>
      </c>
      <c r="V931" s="16">
        <v>435</v>
      </c>
      <c r="W931" s="16"/>
      <c r="X931" s="16"/>
      <c r="Y931" s="16"/>
      <c r="Z931" s="16"/>
      <c r="AA931" s="16"/>
      <c r="AB931" s="16"/>
      <c r="AC931" s="16"/>
      <c r="AD931" s="16"/>
      <c r="AE931" s="16"/>
      <c r="AF931" s="16"/>
      <c r="AG931" s="16"/>
      <c r="AH931" s="16"/>
      <c r="AI931" s="16"/>
      <c r="AJ931" s="16"/>
      <c r="AK931" s="16"/>
      <c r="AL931" s="16"/>
      <c r="AM931" s="16"/>
      <c r="AN931" s="16"/>
      <c r="AO931" s="16"/>
      <c r="AP931" s="16">
        <v>45</v>
      </c>
      <c r="AQ931" s="16"/>
      <c r="AR931" s="16"/>
      <c r="AS931" s="16"/>
      <c r="AT931" s="16"/>
      <c r="AU931" s="16"/>
      <c r="AV931" s="16"/>
      <c r="AW931" s="16"/>
      <c r="AX931" s="16"/>
      <c r="AY931" s="16"/>
      <c r="AZ931" s="16"/>
      <c r="BA931" s="16"/>
      <c r="BB931" s="16"/>
      <c r="BC931" s="16"/>
      <c r="BD931" s="16"/>
      <c r="BE931" s="16"/>
      <c r="BF931" s="16"/>
      <c r="BG931" s="23">
        <f t="shared" si="240"/>
        <v>480</v>
      </c>
      <c r="BH931" s="24">
        <f t="shared" si="228"/>
        <v>8</v>
      </c>
      <c r="BI931" s="25">
        <f t="shared" si="229"/>
        <v>7.25</v>
      </c>
      <c r="BJ931" s="25">
        <f t="shared" si="230"/>
        <v>90.625</v>
      </c>
      <c r="BK931" s="26">
        <f t="shared" si="231"/>
        <v>89.501915708812263</v>
      </c>
      <c r="BL931" s="26">
        <f t="shared" si="232"/>
        <v>100</v>
      </c>
      <c r="BM931" s="26">
        <f t="shared" si="233"/>
        <v>81.111111111111114</v>
      </c>
      <c r="BN931" s="27">
        <f t="shared" si="234"/>
        <v>0.75</v>
      </c>
      <c r="BO931" s="27">
        <f t="shared" si="235"/>
        <v>1305</v>
      </c>
      <c r="BP931" s="27">
        <f t="shared" si="236"/>
        <v>0</v>
      </c>
      <c r="BQ931" s="28">
        <f t="shared" si="237"/>
        <v>0</v>
      </c>
      <c r="BR931" s="29"/>
      <c r="BS931" s="29"/>
      <c r="BT931" s="29"/>
      <c r="BU931" s="30"/>
      <c r="BV931" s="29"/>
      <c r="BW931" s="16">
        <f t="shared" si="239"/>
        <v>1168</v>
      </c>
    </row>
    <row r="932" spans="1:75" x14ac:dyDescent="0.3">
      <c r="A932" s="14">
        <v>931</v>
      </c>
      <c r="B932" s="15">
        <v>46066</v>
      </c>
      <c r="C932" s="23" t="s">
        <v>40</v>
      </c>
      <c r="D932" s="17" t="str">
        <f t="shared" si="238"/>
        <v>HO</v>
      </c>
      <c r="E932" s="18" t="s">
        <v>104</v>
      </c>
      <c r="F932" s="18" t="s">
        <v>101</v>
      </c>
      <c r="G932" s="19" t="s">
        <v>106</v>
      </c>
      <c r="H932" s="19"/>
      <c r="I932" s="19"/>
      <c r="J932" s="20">
        <v>208322.01</v>
      </c>
      <c r="K932" s="21" t="str">
        <f>VLOOKUP(J932,'[2]Item List (3)'!A$1:B$110000,2,FALSE)</f>
        <v>NA/RNA.OR 49/32</v>
      </c>
      <c r="L932" s="20">
        <v>260101002</v>
      </c>
      <c r="M932" s="16" t="s">
        <v>141</v>
      </c>
      <c r="N932" s="16">
        <v>20</v>
      </c>
      <c r="O932" s="22">
        <f t="shared" si="225"/>
        <v>180</v>
      </c>
      <c r="P932" s="16">
        <v>1</v>
      </c>
      <c r="Q932" s="16">
        <v>308</v>
      </c>
      <c r="R932" s="16"/>
      <c r="S932" s="16"/>
      <c r="T932" s="16"/>
      <c r="U932" s="23">
        <f t="shared" si="226"/>
        <v>308</v>
      </c>
      <c r="V932" s="16">
        <v>120</v>
      </c>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v>360</v>
      </c>
      <c r="AS932" s="16"/>
      <c r="AT932" s="16"/>
      <c r="AU932" s="16"/>
      <c r="AV932" s="16"/>
      <c r="AW932" s="16"/>
      <c r="AX932" s="16"/>
      <c r="AY932" s="16"/>
      <c r="AZ932" s="16"/>
      <c r="BA932" s="16"/>
      <c r="BB932" s="16"/>
      <c r="BC932" s="16"/>
      <c r="BD932" s="16"/>
      <c r="BE932" s="16"/>
      <c r="BF932" s="16"/>
      <c r="BG932" s="23">
        <f t="shared" si="240"/>
        <v>480</v>
      </c>
      <c r="BH932" s="24">
        <f t="shared" si="228"/>
        <v>8</v>
      </c>
      <c r="BI932" s="25">
        <f t="shared" si="229"/>
        <v>2</v>
      </c>
      <c r="BJ932" s="25">
        <f t="shared" si="230"/>
        <v>25</v>
      </c>
      <c r="BK932" s="26">
        <f t="shared" si="231"/>
        <v>85.555555555555557</v>
      </c>
      <c r="BL932" s="26">
        <f t="shared" si="232"/>
        <v>100</v>
      </c>
      <c r="BM932" s="26">
        <f t="shared" si="233"/>
        <v>21.388888888888889</v>
      </c>
      <c r="BN932" s="27">
        <f t="shared" si="234"/>
        <v>0</v>
      </c>
      <c r="BO932" s="27">
        <f t="shared" si="235"/>
        <v>1440</v>
      </c>
      <c r="BP932" s="27">
        <f t="shared" si="236"/>
        <v>6</v>
      </c>
      <c r="BQ932" s="28">
        <f t="shared" si="237"/>
        <v>1080</v>
      </c>
      <c r="BR932" s="29"/>
      <c r="BS932" s="29"/>
      <c r="BT932" s="29"/>
      <c r="BU932" s="30"/>
      <c r="BV932" s="29"/>
      <c r="BW932" s="16">
        <f t="shared" si="239"/>
        <v>308</v>
      </c>
    </row>
    <row r="933" spans="1:75" x14ac:dyDescent="0.3">
      <c r="A933" s="14">
        <v>932</v>
      </c>
      <c r="B933" s="15">
        <v>46066</v>
      </c>
      <c r="C933" s="23" t="s">
        <v>38</v>
      </c>
      <c r="D933" s="17" t="str">
        <f t="shared" si="238"/>
        <v>HO</v>
      </c>
      <c r="E933" s="18" t="s">
        <v>108</v>
      </c>
      <c r="F933" s="18"/>
      <c r="G933" s="19"/>
      <c r="H933" s="19"/>
      <c r="I933" s="19"/>
      <c r="J933" s="20"/>
      <c r="K933" s="21" t="e">
        <f>VLOOKUP(J933,'[2]Item List (3)'!A$1:B$110000,2,FALSE)</f>
        <v>#N/A</v>
      </c>
      <c r="L933" s="20"/>
      <c r="M933" s="16" t="s">
        <v>138</v>
      </c>
      <c r="N933" s="16"/>
      <c r="O933" s="22" t="str">
        <f t="shared" si="225"/>
        <v/>
      </c>
      <c r="P933" s="16"/>
      <c r="Q933" s="16"/>
      <c r="R933" s="16"/>
      <c r="S933" s="16"/>
      <c r="T933" s="16"/>
      <c r="U933" s="23">
        <f t="shared" si="226"/>
        <v>0</v>
      </c>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v>480</v>
      </c>
      <c r="BG933" s="23">
        <f t="shared" si="240"/>
        <v>480</v>
      </c>
      <c r="BH933" s="24">
        <f t="shared" si="228"/>
        <v>8</v>
      </c>
      <c r="BI933" s="25">
        <f t="shared" si="229"/>
        <v>0</v>
      </c>
      <c r="BJ933" s="25">
        <f t="shared" si="230"/>
        <v>0</v>
      </c>
      <c r="BK933" s="26">
        <f t="shared" si="231"/>
        <v>0</v>
      </c>
      <c r="BL933" s="26">
        <f t="shared" si="232"/>
        <v>0</v>
      </c>
      <c r="BM933" s="26">
        <f t="shared" si="233"/>
        <v>0</v>
      </c>
      <c r="BN933" s="27">
        <f t="shared" si="234"/>
        <v>8</v>
      </c>
      <c r="BO933" s="27">
        <f t="shared" si="235"/>
        <v>0</v>
      </c>
      <c r="BP933" s="27">
        <f t="shared" si="236"/>
        <v>0</v>
      </c>
      <c r="BQ933" s="28">
        <f t="shared" si="237"/>
        <v>0</v>
      </c>
      <c r="BR933" s="29"/>
      <c r="BS933" s="29"/>
      <c r="BT933" s="29"/>
      <c r="BU933" s="30"/>
      <c r="BV933" s="29"/>
      <c r="BW933" s="16">
        <f t="shared" si="239"/>
        <v>0</v>
      </c>
    </row>
    <row r="934" spans="1:75" x14ac:dyDescent="0.3">
      <c r="A934" s="14">
        <v>933</v>
      </c>
      <c r="B934" s="15">
        <v>46066</v>
      </c>
      <c r="C934" s="23" t="s">
        <v>40</v>
      </c>
      <c r="D934" s="17" t="str">
        <f t="shared" si="238"/>
        <v>HO</v>
      </c>
      <c r="E934" s="18" t="s">
        <v>108</v>
      </c>
      <c r="F934" s="18"/>
      <c r="G934" s="19"/>
      <c r="H934" s="19"/>
      <c r="I934" s="19"/>
      <c r="J934" s="20"/>
      <c r="K934" s="21" t="e">
        <f>VLOOKUP(J934,'[2]Item List (3)'!A$1:B$110000,2,FALSE)</f>
        <v>#N/A</v>
      </c>
      <c r="L934" s="20"/>
      <c r="M934" s="16" t="s">
        <v>138</v>
      </c>
      <c r="N934" s="16"/>
      <c r="O934" s="22" t="str">
        <f t="shared" si="225"/>
        <v/>
      </c>
      <c r="P934" s="16"/>
      <c r="Q934" s="16"/>
      <c r="R934" s="16"/>
      <c r="S934" s="16"/>
      <c r="T934" s="16"/>
      <c r="U934" s="23">
        <f t="shared" si="226"/>
        <v>0</v>
      </c>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v>480</v>
      </c>
      <c r="AS934" s="16"/>
      <c r="AT934" s="16"/>
      <c r="AU934" s="16"/>
      <c r="AV934" s="16"/>
      <c r="AW934" s="16"/>
      <c r="AX934" s="16"/>
      <c r="AY934" s="16"/>
      <c r="AZ934" s="16"/>
      <c r="BA934" s="16"/>
      <c r="BB934" s="16"/>
      <c r="BC934" s="16"/>
      <c r="BD934" s="16"/>
      <c r="BE934" s="16"/>
      <c r="BF934" s="16"/>
      <c r="BG934" s="23">
        <f t="shared" si="240"/>
        <v>480</v>
      </c>
      <c r="BH934" s="24">
        <f t="shared" si="228"/>
        <v>8</v>
      </c>
      <c r="BI934" s="25">
        <f t="shared" si="229"/>
        <v>0</v>
      </c>
      <c r="BJ934" s="25">
        <f t="shared" si="230"/>
        <v>0</v>
      </c>
      <c r="BK934" s="26">
        <f t="shared" si="231"/>
        <v>0</v>
      </c>
      <c r="BL934" s="26">
        <f t="shared" si="232"/>
        <v>0</v>
      </c>
      <c r="BM934" s="26">
        <f t="shared" si="233"/>
        <v>0</v>
      </c>
      <c r="BN934" s="27">
        <f t="shared" si="234"/>
        <v>0</v>
      </c>
      <c r="BO934" s="27">
        <f t="shared" si="235"/>
        <v>0</v>
      </c>
      <c r="BP934" s="27">
        <f t="shared" si="236"/>
        <v>8</v>
      </c>
      <c r="BQ934" s="28">
        <f t="shared" si="237"/>
        <v>0</v>
      </c>
      <c r="BR934" s="29"/>
      <c r="BS934" s="29"/>
      <c r="BT934" s="29"/>
      <c r="BU934" s="30"/>
      <c r="BV934" s="29"/>
      <c r="BW934" s="16">
        <f t="shared" si="239"/>
        <v>0</v>
      </c>
    </row>
    <row r="935" spans="1:75" x14ac:dyDescent="0.3">
      <c r="A935" s="14">
        <v>934</v>
      </c>
      <c r="B935" s="15">
        <v>46066</v>
      </c>
      <c r="C935" s="23" t="s">
        <v>38</v>
      </c>
      <c r="D935" s="17" t="str">
        <f t="shared" si="238"/>
        <v>HO</v>
      </c>
      <c r="E935" s="18" t="s">
        <v>111</v>
      </c>
      <c r="F935" s="18" t="s">
        <v>101</v>
      </c>
      <c r="G935" s="19" t="s">
        <v>114</v>
      </c>
      <c r="H935" s="19"/>
      <c r="I935" s="19"/>
      <c r="J935" s="20">
        <v>104299</v>
      </c>
      <c r="K935" s="21" t="str">
        <f>VLOOKUP(J935,'[2]Item List (3)'!A$1:B$110000,2,FALSE)</f>
        <v>IR.9916</v>
      </c>
      <c r="L935" s="20">
        <v>251207010</v>
      </c>
      <c r="M935" s="16" t="s">
        <v>138</v>
      </c>
      <c r="N935" s="16">
        <v>15</v>
      </c>
      <c r="O935" s="22">
        <f t="shared" si="225"/>
        <v>240</v>
      </c>
      <c r="P935" s="16">
        <v>1</v>
      </c>
      <c r="Q935" s="16">
        <v>1217</v>
      </c>
      <c r="R935" s="16"/>
      <c r="S935" s="16"/>
      <c r="T935" s="16"/>
      <c r="U935" s="23">
        <f t="shared" si="226"/>
        <v>1217</v>
      </c>
      <c r="V935" s="16">
        <v>315</v>
      </c>
      <c r="W935" s="16"/>
      <c r="X935" s="16">
        <v>75</v>
      </c>
      <c r="Y935" s="16"/>
      <c r="Z935" s="16"/>
      <c r="AA935" s="16"/>
      <c r="AB935" s="16"/>
      <c r="AC935" s="16"/>
      <c r="AD935" s="16"/>
      <c r="AE935" s="16"/>
      <c r="AF935" s="16"/>
      <c r="AG935" s="16"/>
      <c r="AH935" s="16"/>
      <c r="AI935" s="16"/>
      <c r="AJ935" s="16"/>
      <c r="AK935" s="16"/>
      <c r="AL935" s="16"/>
      <c r="AM935" s="16"/>
      <c r="AN935" s="16">
        <v>60</v>
      </c>
      <c r="AO935" s="16"/>
      <c r="AP935" s="16">
        <v>30</v>
      </c>
      <c r="AQ935" s="16"/>
      <c r="AR935" s="16"/>
      <c r="AS935" s="16"/>
      <c r="AT935" s="16"/>
      <c r="AU935" s="16"/>
      <c r="AV935" s="16"/>
      <c r="AW935" s="16"/>
      <c r="AX935" s="16"/>
      <c r="AY935" s="16"/>
      <c r="AZ935" s="16"/>
      <c r="BA935" s="16"/>
      <c r="BB935" s="16"/>
      <c r="BC935" s="16"/>
      <c r="BD935" s="16"/>
      <c r="BE935" s="16"/>
      <c r="BF935" s="16"/>
      <c r="BG935" s="23">
        <f t="shared" si="240"/>
        <v>480</v>
      </c>
      <c r="BH935" s="24">
        <f t="shared" si="228"/>
        <v>8</v>
      </c>
      <c r="BI935" s="25">
        <f t="shared" si="229"/>
        <v>5.25</v>
      </c>
      <c r="BJ935" s="25">
        <f t="shared" si="230"/>
        <v>65.625</v>
      </c>
      <c r="BK935" s="26">
        <f t="shared" si="231"/>
        <v>96.587301587301582</v>
      </c>
      <c r="BL935" s="26">
        <f t="shared" si="232"/>
        <v>100</v>
      </c>
      <c r="BM935" s="26">
        <f t="shared" si="233"/>
        <v>63.385416666666657</v>
      </c>
      <c r="BN935" s="27">
        <f t="shared" si="234"/>
        <v>0.5</v>
      </c>
      <c r="BO935" s="27">
        <f t="shared" si="235"/>
        <v>1800</v>
      </c>
      <c r="BP935" s="27">
        <f t="shared" si="236"/>
        <v>2.25</v>
      </c>
      <c r="BQ935" s="28">
        <f t="shared" si="237"/>
        <v>540</v>
      </c>
      <c r="BR935" s="29"/>
      <c r="BS935" s="29"/>
      <c r="BT935" s="29"/>
      <c r="BU935" s="30"/>
      <c r="BV935" s="29"/>
      <c r="BW935" s="16">
        <f t="shared" si="239"/>
        <v>1217</v>
      </c>
    </row>
    <row r="936" spans="1:75" x14ac:dyDescent="0.3">
      <c r="A936" s="14">
        <v>935</v>
      </c>
      <c r="B936" s="15">
        <v>46066</v>
      </c>
      <c r="C936" s="23" t="s">
        <v>40</v>
      </c>
      <c r="D936" s="17" t="str">
        <f t="shared" si="238"/>
        <v>HO</v>
      </c>
      <c r="E936" s="18" t="s">
        <v>111</v>
      </c>
      <c r="F936" s="18" t="s">
        <v>101</v>
      </c>
      <c r="G936" s="19" t="s">
        <v>129</v>
      </c>
      <c r="H936" s="19"/>
      <c r="I936" s="19"/>
      <c r="J936" s="20">
        <v>104299</v>
      </c>
      <c r="K936" s="21" t="str">
        <f>VLOOKUP(J936,'[2]Item List (3)'!A$1:B$110000,2,FALSE)</f>
        <v>IR.9916</v>
      </c>
      <c r="L936" s="20">
        <v>251207010</v>
      </c>
      <c r="M936" s="16" t="s">
        <v>138</v>
      </c>
      <c r="N936" s="16">
        <v>15</v>
      </c>
      <c r="O936" s="22">
        <f t="shared" si="225"/>
        <v>240</v>
      </c>
      <c r="P936" s="16">
        <v>1</v>
      </c>
      <c r="Q936" s="16">
        <v>1032</v>
      </c>
      <c r="R936" s="16"/>
      <c r="S936" s="16"/>
      <c r="T936" s="16"/>
      <c r="U936" s="23">
        <f t="shared" si="226"/>
        <v>1032</v>
      </c>
      <c r="V936" s="16">
        <v>265</v>
      </c>
      <c r="W936" s="16"/>
      <c r="X936" s="16"/>
      <c r="Y936" s="16"/>
      <c r="Z936" s="16"/>
      <c r="AA936" s="16"/>
      <c r="AB936" s="16"/>
      <c r="AC936" s="16"/>
      <c r="AD936" s="16"/>
      <c r="AE936" s="16"/>
      <c r="AF936" s="16"/>
      <c r="AG936" s="16"/>
      <c r="AH936" s="16"/>
      <c r="AI936" s="16"/>
      <c r="AJ936" s="16"/>
      <c r="AK936" s="16"/>
      <c r="AL936" s="16"/>
      <c r="AM936" s="16"/>
      <c r="AN936" s="16"/>
      <c r="AO936" s="16"/>
      <c r="AP936" s="16">
        <v>20</v>
      </c>
      <c r="AQ936" s="16"/>
      <c r="AR936" s="16">
        <v>195</v>
      </c>
      <c r="AS936" s="16"/>
      <c r="AT936" s="16"/>
      <c r="AU936" s="16"/>
      <c r="AV936" s="16"/>
      <c r="AW936" s="16"/>
      <c r="AX936" s="16"/>
      <c r="AY936" s="16"/>
      <c r="AZ936" s="16"/>
      <c r="BA936" s="16"/>
      <c r="BB936" s="16"/>
      <c r="BC936" s="16"/>
      <c r="BD936" s="16"/>
      <c r="BE936" s="16"/>
      <c r="BF936" s="16"/>
      <c r="BG936" s="23">
        <f t="shared" si="240"/>
        <v>480</v>
      </c>
      <c r="BH936" s="24">
        <f t="shared" si="228"/>
        <v>8</v>
      </c>
      <c r="BI936" s="25">
        <f t="shared" si="229"/>
        <v>4.4166666666666661</v>
      </c>
      <c r="BJ936" s="25">
        <f t="shared" si="230"/>
        <v>55.208333333333329</v>
      </c>
      <c r="BK936" s="26">
        <f t="shared" si="231"/>
        <v>97.358490566037744</v>
      </c>
      <c r="BL936" s="26">
        <f t="shared" si="232"/>
        <v>100</v>
      </c>
      <c r="BM936" s="26">
        <f t="shared" si="233"/>
        <v>53.75</v>
      </c>
      <c r="BN936" s="27">
        <f t="shared" si="234"/>
        <v>0.33333333333333331</v>
      </c>
      <c r="BO936" s="27">
        <f t="shared" si="235"/>
        <v>1840</v>
      </c>
      <c r="BP936" s="27">
        <f t="shared" si="236"/>
        <v>3.25</v>
      </c>
      <c r="BQ936" s="28">
        <f t="shared" si="237"/>
        <v>780</v>
      </c>
      <c r="BR936" s="29"/>
      <c r="BS936" s="29"/>
      <c r="BT936" s="29"/>
      <c r="BU936" s="30"/>
      <c r="BV936" s="29"/>
      <c r="BW936" s="16">
        <f t="shared" si="239"/>
        <v>1032</v>
      </c>
    </row>
    <row r="937" spans="1:75" x14ac:dyDescent="0.3">
      <c r="A937" s="14">
        <v>936</v>
      </c>
      <c r="B937" s="15">
        <v>46066</v>
      </c>
      <c r="C937" s="23" t="s">
        <v>38</v>
      </c>
      <c r="D937" s="17" t="str">
        <f t="shared" si="238"/>
        <v>HO</v>
      </c>
      <c r="E937" s="18" t="s">
        <v>113</v>
      </c>
      <c r="F937" s="18"/>
      <c r="G937" s="19"/>
      <c r="H937" s="19"/>
      <c r="I937" s="19"/>
      <c r="J937" s="20"/>
      <c r="K937" s="21" t="e">
        <f>VLOOKUP(J937,'[2]Item List (3)'!A$1:B$110000,2,FALSE)</f>
        <v>#N/A</v>
      </c>
      <c r="L937" s="20"/>
      <c r="M937" s="16" t="s">
        <v>138</v>
      </c>
      <c r="N937" s="16"/>
      <c r="O937" s="22" t="str">
        <f t="shared" ref="O937:O1000" si="241">IFERROR(3600/N937,"")</f>
        <v/>
      </c>
      <c r="P937" s="16"/>
      <c r="Q937" s="16"/>
      <c r="R937" s="16"/>
      <c r="S937" s="16"/>
      <c r="T937" s="16"/>
      <c r="U937" s="23">
        <f t="shared" ref="U937:U1000" si="242">Q937+S937+T937</f>
        <v>0</v>
      </c>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v>480</v>
      </c>
      <c r="BG937" s="23">
        <f t="shared" si="240"/>
        <v>480</v>
      </c>
      <c r="BH937" s="24">
        <f t="shared" ref="BH937:BH1000" si="243">BG937/60</f>
        <v>8</v>
      </c>
      <c r="BI937" s="25">
        <f t="shared" ref="BI937:BI950" si="244">IFERROR(BH937-SUM(W937:BF937)/60,0)</f>
        <v>0</v>
      </c>
      <c r="BJ937" s="25">
        <f t="shared" ref="BJ937:BJ1000" si="245">IFERROR(BI937/BH937*100,0)</f>
        <v>0</v>
      </c>
      <c r="BK937" s="26">
        <f t="shared" ref="BK937:BK1000" si="246">IFERROR(((U937*N937)/(BI937*3600)*100),0)</f>
        <v>0</v>
      </c>
      <c r="BL937" s="26">
        <f t="shared" ref="BL937:BL1000" si="247">IFERROR(((U937-(R937+S937+T937))/U937*100),0)</f>
        <v>0</v>
      </c>
      <c r="BM937" s="26">
        <f t="shared" ref="BM937:BM1000" si="248">IFERROR((((BJ937*BK937*BL937)/1000000)*100),0)</f>
        <v>0</v>
      </c>
      <c r="BN937" s="27">
        <f t="shared" ref="BN937:BN1000" si="249">(W937+AP937+BE937+BF937)/60</f>
        <v>8</v>
      </c>
      <c r="BO937" s="27">
        <f t="shared" ref="BO937:BO1000" si="250">IFERROR(((BH937-BN937)*3600)/N937,0)</f>
        <v>0</v>
      </c>
      <c r="BP937" s="27">
        <f t="shared" ref="BP937:BP1000" si="251">IFERROR(SUM(W937:BF937)/60-BN937,0)</f>
        <v>0</v>
      </c>
      <c r="BQ937" s="28">
        <f t="shared" ref="BQ937:BQ1000" si="252">IFERROR(BP937*3600/N937,0)</f>
        <v>0</v>
      </c>
      <c r="BR937" s="29"/>
      <c r="BS937" s="29"/>
      <c r="BT937" s="29"/>
      <c r="BU937" s="30"/>
      <c r="BV937" s="29"/>
      <c r="BW937" s="16">
        <f t="shared" si="239"/>
        <v>0</v>
      </c>
    </row>
    <row r="938" spans="1:75" x14ac:dyDescent="0.3">
      <c r="A938" s="14">
        <v>937</v>
      </c>
      <c r="B938" s="15">
        <v>46066</v>
      </c>
      <c r="C938" s="23" t="s">
        <v>40</v>
      </c>
      <c r="D938" s="17" t="str">
        <f t="shared" si="238"/>
        <v>HO</v>
      </c>
      <c r="E938" s="18" t="s">
        <v>113</v>
      </c>
      <c r="F938" s="18"/>
      <c r="G938" s="19"/>
      <c r="H938" s="19"/>
      <c r="I938" s="19"/>
      <c r="J938" s="20"/>
      <c r="K938" s="21" t="e">
        <f>VLOOKUP(J938,'[2]Item List (3)'!A$1:B$110000,2,FALSE)</f>
        <v>#N/A</v>
      </c>
      <c r="L938" s="20"/>
      <c r="M938" s="16" t="s">
        <v>138</v>
      </c>
      <c r="N938" s="16"/>
      <c r="O938" s="22" t="str">
        <f t="shared" si="241"/>
        <v/>
      </c>
      <c r="P938" s="16"/>
      <c r="Q938" s="16"/>
      <c r="R938" s="16"/>
      <c r="S938" s="16"/>
      <c r="T938" s="16"/>
      <c r="U938" s="23">
        <f t="shared" si="242"/>
        <v>0</v>
      </c>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v>480</v>
      </c>
      <c r="AS938" s="16"/>
      <c r="AT938" s="16"/>
      <c r="AU938" s="16"/>
      <c r="AV938" s="16"/>
      <c r="AW938" s="16"/>
      <c r="AX938" s="16"/>
      <c r="AY938" s="16"/>
      <c r="AZ938" s="16"/>
      <c r="BA938" s="16"/>
      <c r="BB938" s="16"/>
      <c r="BC938" s="16"/>
      <c r="BD938" s="16"/>
      <c r="BE938" s="16"/>
      <c r="BF938" s="16"/>
      <c r="BG938" s="23">
        <f t="shared" si="240"/>
        <v>480</v>
      </c>
      <c r="BH938" s="24">
        <f t="shared" si="243"/>
        <v>8</v>
      </c>
      <c r="BI938" s="25">
        <f t="shared" si="244"/>
        <v>0</v>
      </c>
      <c r="BJ938" s="25">
        <f t="shared" si="245"/>
        <v>0</v>
      </c>
      <c r="BK938" s="26">
        <f t="shared" si="246"/>
        <v>0</v>
      </c>
      <c r="BL938" s="26">
        <f t="shared" si="247"/>
        <v>0</v>
      </c>
      <c r="BM938" s="26">
        <f t="shared" si="248"/>
        <v>0</v>
      </c>
      <c r="BN938" s="27">
        <f t="shared" si="249"/>
        <v>0</v>
      </c>
      <c r="BO938" s="27">
        <f t="shared" si="250"/>
        <v>0</v>
      </c>
      <c r="BP938" s="27">
        <f t="shared" si="251"/>
        <v>8</v>
      </c>
      <c r="BQ938" s="28">
        <f t="shared" si="252"/>
        <v>0</v>
      </c>
      <c r="BR938" s="29"/>
      <c r="BS938" s="29"/>
      <c r="BT938" s="29"/>
      <c r="BU938" s="30"/>
      <c r="BV938" s="29"/>
      <c r="BW938" s="16">
        <f t="shared" si="239"/>
        <v>0</v>
      </c>
    </row>
    <row r="939" spans="1:75" x14ac:dyDescent="0.3">
      <c r="A939" s="14">
        <v>938</v>
      </c>
      <c r="B939" s="15">
        <v>46066</v>
      </c>
      <c r="C939" s="23" t="s">
        <v>38</v>
      </c>
      <c r="D939" s="17" t="str">
        <f t="shared" ref="D939:D1002" si="253">LEFT(E939,2)</f>
        <v>HO</v>
      </c>
      <c r="E939" s="18" t="s">
        <v>115</v>
      </c>
      <c r="F939" s="18" t="s">
        <v>101</v>
      </c>
      <c r="G939" s="19" t="s">
        <v>107</v>
      </c>
      <c r="H939" s="19"/>
      <c r="I939" s="19"/>
      <c r="J939" s="20">
        <v>104737</v>
      </c>
      <c r="K939" s="21" t="str">
        <f>VLOOKUP(J939,'[2]Item List (3)'!A$1:B$110000,2,FALSE)</f>
        <v>IR.IR 42X51.5X37</v>
      </c>
      <c r="L939" s="20">
        <v>260121008</v>
      </c>
      <c r="M939" s="16" t="s">
        <v>138</v>
      </c>
      <c r="N939" s="16">
        <v>25</v>
      </c>
      <c r="O939" s="22">
        <f t="shared" si="241"/>
        <v>144</v>
      </c>
      <c r="P939" s="16">
        <v>1</v>
      </c>
      <c r="Q939" s="16">
        <v>715</v>
      </c>
      <c r="R939" s="16"/>
      <c r="S939" s="16"/>
      <c r="T939" s="16"/>
      <c r="U939" s="23">
        <f t="shared" si="242"/>
        <v>715</v>
      </c>
      <c r="V939" s="16">
        <v>300</v>
      </c>
      <c r="W939" s="16"/>
      <c r="X939" s="16"/>
      <c r="Y939" s="16"/>
      <c r="Z939" s="16"/>
      <c r="AA939" s="16"/>
      <c r="AB939" s="16"/>
      <c r="AC939" s="16"/>
      <c r="AD939" s="16"/>
      <c r="AE939" s="16"/>
      <c r="AF939" s="16"/>
      <c r="AG939" s="16"/>
      <c r="AH939" s="16"/>
      <c r="AI939" s="16"/>
      <c r="AJ939" s="16"/>
      <c r="AK939" s="16"/>
      <c r="AL939" s="16"/>
      <c r="AM939" s="16"/>
      <c r="AN939" s="16"/>
      <c r="AO939" s="16"/>
      <c r="AP939" s="16">
        <v>30</v>
      </c>
      <c r="AQ939" s="16"/>
      <c r="AR939" s="16">
        <v>60</v>
      </c>
      <c r="AS939" s="16"/>
      <c r="AT939" s="16"/>
      <c r="AU939" s="16"/>
      <c r="AV939" s="16"/>
      <c r="AW939" s="16"/>
      <c r="AX939" s="16"/>
      <c r="AY939" s="16"/>
      <c r="AZ939" s="16"/>
      <c r="BA939" s="16"/>
      <c r="BB939" s="16"/>
      <c r="BC939" s="16"/>
      <c r="BD939" s="16"/>
      <c r="BE939" s="16"/>
      <c r="BF939" s="16"/>
      <c r="BG939" s="23">
        <f t="shared" si="240"/>
        <v>390</v>
      </c>
      <c r="BH939" s="24">
        <f t="shared" si="243"/>
        <v>6.5</v>
      </c>
      <c r="BI939" s="25">
        <f t="shared" si="244"/>
        <v>5</v>
      </c>
      <c r="BJ939" s="25">
        <f t="shared" si="245"/>
        <v>76.923076923076934</v>
      </c>
      <c r="BK939" s="26">
        <f t="shared" si="246"/>
        <v>99.305555555555557</v>
      </c>
      <c r="BL939" s="26">
        <f t="shared" si="247"/>
        <v>100</v>
      </c>
      <c r="BM939" s="26">
        <f t="shared" si="248"/>
        <v>76.3888888888889</v>
      </c>
      <c r="BN939" s="27">
        <f t="shared" si="249"/>
        <v>0.5</v>
      </c>
      <c r="BO939" s="27">
        <f t="shared" si="250"/>
        <v>864</v>
      </c>
      <c r="BP939" s="27">
        <f t="shared" si="251"/>
        <v>1</v>
      </c>
      <c r="BQ939" s="28">
        <f t="shared" si="252"/>
        <v>144</v>
      </c>
      <c r="BR939" s="29"/>
      <c r="BS939" s="29"/>
      <c r="BT939" s="29"/>
      <c r="BU939" s="30"/>
      <c r="BV939" s="29"/>
      <c r="BW939" s="16">
        <f t="shared" si="239"/>
        <v>715</v>
      </c>
    </row>
    <row r="940" spans="1:75" x14ac:dyDescent="0.3">
      <c r="A940" s="14">
        <v>939</v>
      </c>
      <c r="B940" s="15">
        <v>46066</v>
      </c>
      <c r="C940" s="23" t="s">
        <v>38</v>
      </c>
      <c r="D940" s="17" t="str">
        <f t="shared" si="253"/>
        <v>HO</v>
      </c>
      <c r="E940" s="18" t="s">
        <v>115</v>
      </c>
      <c r="F940" s="18" t="s">
        <v>81</v>
      </c>
      <c r="G940" s="19" t="s">
        <v>107</v>
      </c>
      <c r="H940" s="19"/>
      <c r="I940" s="19"/>
      <c r="J940" s="20">
        <v>104737</v>
      </c>
      <c r="K940" s="21" t="str">
        <f>VLOOKUP(J940,'[2]Item List (3)'!A$1:B$110000,2,FALSE)</f>
        <v>IR.IR 42X51.5X37</v>
      </c>
      <c r="L940" s="20">
        <v>260121008</v>
      </c>
      <c r="M940" s="16" t="s">
        <v>138</v>
      </c>
      <c r="N940" s="16">
        <v>25</v>
      </c>
      <c r="O940" s="22">
        <f t="shared" si="241"/>
        <v>144</v>
      </c>
      <c r="P940" s="16">
        <v>1</v>
      </c>
      <c r="Q940" s="16">
        <v>167</v>
      </c>
      <c r="R940" s="16"/>
      <c r="S940" s="16"/>
      <c r="T940" s="16"/>
      <c r="U940" s="23">
        <f t="shared" si="242"/>
        <v>167</v>
      </c>
      <c r="V940" s="16">
        <v>90</v>
      </c>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23">
        <f t="shared" si="240"/>
        <v>90</v>
      </c>
      <c r="BH940" s="24">
        <f t="shared" si="243"/>
        <v>1.5</v>
      </c>
      <c r="BI940" s="25">
        <f t="shared" si="244"/>
        <v>1.5</v>
      </c>
      <c r="BJ940" s="25">
        <f t="shared" si="245"/>
        <v>100</v>
      </c>
      <c r="BK940" s="26">
        <f t="shared" si="246"/>
        <v>77.31481481481481</v>
      </c>
      <c r="BL940" s="26">
        <f t="shared" si="247"/>
        <v>100</v>
      </c>
      <c r="BM940" s="26">
        <f t="shared" si="248"/>
        <v>77.31481481481481</v>
      </c>
      <c r="BN940" s="27">
        <f t="shared" si="249"/>
        <v>0</v>
      </c>
      <c r="BO940" s="27">
        <f t="shared" si="250"/>
        <v>216</v>
      </c>
      <c r="BP940" s="27">
        <f t="shared" si="251"/>
        <v>0</v>
      </c>
      <c r="BQ940" s="28">
        <f t="shared" si="252"/>
        <v>0</v>
      </c>
      <c r="BR940" s="29"/>
      <c r="BS940" s="29"/>
      <c r="BT940" s="29"/>
      <c r="BU940" s="30"/>
      <c r="BV940" s="29"/>
      <c r="BW940" s="16">
        <f t="shared" si="239"/>
        <v>167</v>
      </c>
    </row>
    <row r="941" spans="1:75" x14ac:dyDescent="0.3">
      <c r="A941" s="14">
        <v>940</v>
      </c>
      <c r="B941" s="15">
        <v>46066</v>
      </c>
      <c r="C941" s="23" t="s">
        <v>40</v>
      </c>
      <c r="D941" s="17" t="str">
        <f t="shared" si="253"/>
        <v>HO</v>
      </c>
      <c r="E941" s="18" t="s">
        <v>115</v>
      </c>
      <c r="F941" s="18" t="s">
        <v>101</v>
      </c>
      <c r="G941" s="19" t="s">
        <v>107</v>
      </c>
      <c r="H941" s="19" t="s">
        <v>105</v>
      </c>
      <c r="I941" s="19"/>
      <c r="J941" s="20">
        <v>104737</v>
      </c>
      <c r="K941" s="21" t="str">
        <f>VLOOKUP(J941,'[2]Item List (3)'!A$1:B$110000,2,FALSE)</f>
        <v>IR.IR 42X51.5X37</v>
      </c>
      <c r="L941" s="20">
        <v>260121008</v>
      </c>
      <c r="M941" s="16" t="s">
        <v>138</v>
      </c>
      <c r="N941" s="16">
        <v>25</v>
      </c>
      <c r="O941" s="22">
        <f t="shared" si="241"/>
        <v>144</v>
      </c>
      <c r="P941" s="16">
        <v>1</v>
      </c>
      <c r="Q941" s="16">
        <v>435</v>
      </c>
      <c r="R941" s="16"/>
      <c r="S941" s="16"/>
      <c r="T941" s="16"/>
      <c r="U941" s="23">
        <f t="shared" si="242"/>
        <v>435</v>
      </c>
      <c r="V941" s="16">
        <v>195</v>
      </c>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v>285</v>
      </c>
      <c r="AS941" s="16"/>
      <c r="AT941" s="16"/>
      <c r="AU941" s="16"/>
      <c r="AV941" s="16"/>
      <c r="AW941" s="16"/>
      <c r="AX941" s="16"/>
      <c r="AY941" s="16"/>
      <c r="AZ941" s="16"/>
      <c r="BA941" s="16"/>
      <c r="BB941" s="16"/>
      <c r="BC941" s="16"/>
      <c r="BD941" s="16"/>
      <c r="BE941" s="16"/>
      <c r="BF941" s="16"/>
      <c r="BG941" s="23">
        <f t="shared" si="240"/>
        <v>480</v>
      </c>
      <c r="BH941" s="24">
        <f t="shared" si="243"/>
        <v>8</v>
      </c>
      <c r="BI941" s="25">
        <f t="shared" si="244"/>
        <v>3.25</v>
      </c>
      <c r="BJ941" s="25">
        <f t="shared" si="245"/>
        <v>40.625</v>
      </c>
      <c r="BK941" s="26">
        <f t="shared" si="246"/>
        <v>92.948717948717956</v>
      </c>
      <c r="BL941" s="26">
        <f t="shared" si="247"/>
        <v>100</v>
      </c>
      <c r="BM941" s="26">
        <f t="shared" si="248"/>
        <v>37.760416666666671</v>
      </c>
      <c r="BN941" s="27">
        <f t="shared" si="249"/>
        <v>0</v>
      </c>
      <c r="BO941" s="27">
        <f t="shared" si="250"/>
        <v>1152</v>
      </c>
      <c r="BP941" s="27">
        <f t="shared" si="251"/>
        <v>4.75</v>
      </c>
      <c r="BQ941" s="28">
        <f t="shared" si="252"/>
        <v>684</v>
      </c>
      <c r="BR941" s="29"/>
      <c r="BS941" s="29"/>
      <c r="BT941" s="29"/>
      <c r="BU941" s="30"/>
      <c r="BV941" s="29"/>
      <c r="BW941" s="16">
        <f t="shared" si="239"/>
        <v>435</v>
      </c>
    </row>
    <row r="942" spans="1:75" x14ac:dyDescent="0.3">
      <c r="A942" s="14">
        <v>941</v>
      </c>
      <c r="B942" s="15">
        <v>46066</v>
      </c>
      <c r="C942" s="23" t="s">
        <v>38</v>
      </c>
      <c r="D942" s="17" t="str">
        <f t="shared" si="253"/>
        <v>HO</v>
      </c>
      <c r="E942" s="18" t="s">
        <v>116</v>
      </c>
      <c r="F942" s="18" t="s">
        <v>101</v>
      </c>
      <c r="G942" s="19" t="s">
        <v>114</v>
      </c>
      <c r="H942" s="19"/>
      <c r="I942" s="19"/>
      <c r="J942" s="20">
        <v>200497.11</v>
      </c>
      <c r="K942" s="21" t="str">
        <f>VLOOKUP(J942,'[2]Item List (3)'!A$1:B$110000,2,FALSE)</f>
        <v>OR.MNA6718G</v>
      </c>
      <c r="L942" s="20">
        <v>260102011</v>
      </c>
      <c r="M942" s="16" t="s">
        <v>141</v>
      </c>
      <c r="N942" s="16">
        <v>15</v>
      </c>
      <c r="O942" s="22">
        <f t="shared" si="241"/>
        <v>240</v>
      </c>
      <c r="P942" s="16">
        <v>1</v>
      </c>
      <c r="Q942" s="16">
        <v>238</v>
      </c>
      <c r="R942" s="16"/>
      <c r="S942" s="16"/>
      <c r="T942" s="16"/>
      <c r="U942" s="23">
        <f t="shared" si="242"/>
        <v>238</v>
      </c>
      <c r="V942" s="16">
        <v>60</v>
      </c>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v>420</v>
      </c>
      <c r="AS942" s="16"/>
      <c r="AT942" s="16"/>
      <c r="AU942" s="16"/>
      <c r="AV942" s="16"/>
      <c r="AW942" s="16"/>
      <c r="AX942" s="16"/>
      <c r="AY942" s="16"/>
      <c r="AZ942" s="16"/>
      <c r="BA942" s="16"/>
      <c r="BB942" s="16"/>
      <c r="BC942" s="16"/>
      <c r="BD942" s="16"/>
      <c r="BE942" s="16"/>
      <c r="BF942" s="16"/>
      <c r="BG942" s="23">
        <f t="shared" si="240"/>
        <v>480</v>
      </c>
      <c r="BH942" s="24">
        <f t="shared" si="243"/>
        <v>8</v>
      </c>
      <c r="BI942" s="25">
        <f t="shared" si="244"/>
        <v>1</v>
      </c>
      <c r="BJ942" s="25">
        <f t="shared" si="245"/>
        <v>12.5</v>
      </c>
      <c r="BK942" s="26">
        <f t="shared" si="246"/>
        <v>99.166666666666671</v>
      </c>
      <c r="BL942" s="26">
        <f t="shared" si="247"/>
        <v>100</v>
      </c>
      <c r="BM942" s="26">
        <f t="shared" si="248"/>
        <v>12.395833333333334</v>
      </c>
      <c r="BN942" s="27">
        <f t="shared" si="249"/>
        <v>0</v>
      </c>
      <c r="BO942" s="27">
        <f t="shared" si="250"/>
        <v>1920</v>
      </c>
      <c r="BP942" s="27">
        <f t="shared" si="251"/>
        <v>7</v>
      </c>
      <c r="BQ942" s="28">
        <f t="shared" si="252"/>
        <v>1680</v>
      </c>
      <c r="BR942" s="29"/>
      <c r="BS942" s="29"/>
      <c r="BT942" s="29"/>
      <c r="BU942" s="30"/>
      <c r="BV942" s="29"/>
      <c r="BW942" s="16">
        <f t="shared" si="239"/>
        <v>238</v>
      </c>
    </row>
    <row r="943" spans="1:75" x14ac:dyDescent="0.3">
      <c r="A943" s="14">
        <v>942</v>
      </c>
      <c r="B943" s="15">
        <v>46066</v>
      </c>
      <c r="C943" s="23" t="s">
        <v>40</v>
      </c>
      <c r="D943" s="17" t="str">
        <f t="shared" si="253"/>
        <v>HO</v>
      </c>
      <c r="E943" s="18" t="s">
        <v>116</v>
      </c>
      <c r="F943" s="18" t="s">
        <v>101</v>
      </c>
      <c r="G943" s="19" t="s">
        <v>109</v>
      </c>
      <c r="H943" s="19"/>
      <c r="I943" s="19"/>
      <c r="J943" s="20">
        <v>200497.11</v>
      </c>
      <c r="K943" s="21" t="str">
        <f>VLOOKUP(J943,'[2]Item List (3)'!A$1:B$110000,2,FALSE)</f>
        <v>OR.MNA6718G</v>
      </c>
      <c r="L943" s="20">
        <v>260129020</v>
      </c>
      <c r="M943" s="16" t="s">
        <v>141</v>
      </c>
      <c r="N943" s="16">
        <v>15</v>
      </c>
      <c r="O943" s="22">
        <f t="shared" si="241"/>
        <v>240</v>
      </c>
      <c r="P943" s="16">
        <v>1</v>
      </c>
      <c r="Q943" s="16">
        <v>1105</v>
      </c>
      <c r="R943" s="16"/>
      <c r="S943" s="16"/>
      <c r="T943" s="16"/>
      <c r="U943" s="23">
        <f t="shared" si="242"/>
        <v>1105</v>
      </c>
      <c r="V943" s="16">
        <v>285</v>
      </c>
      <c r="W943" s="16"/>
      <c r="X943" s="16"/>
      <c r="Y943" s="16"/>
      <c r="Z943" s="16"/>
      <c r="AA943" s="16"/>
      <c r="AB943" s="16"/>
      <c r="AC943" s="16"/>
      <c r="AD943" s="16"/>
      <c r="AE943" s="16"/>
      <c r="AF943" s="16"/>
      <c r="AG943" s="16"/>
      <c r="AH943" s="16"/>
      <c r="AI943" s="16"/>
      <c r="AJ943" s="16"/>
      <c r="AK943" s="16"/>
      <c r="AL943" s="16"/>
      <c r="AM943" s="16"/>
      <c r="AN943" s="16">
        <v>175</v>
      </c>
      <c r="AO943" s="16"/>
      <c r="AP943" s="16">
        <v>20</v>
      </c>
      <c r="AQ943" s="16"/>
      <c r="AR943" s="16"/>
      <c r="AS943" s="16"/>
      <c r="AT943" s="16"/>
      <c r="AU943" s="16"/>
      <c r="AV943" s="16"/>
      <c r="AW943" s="16"/>
      <c r="AX943" s="16"/>
      <c r="AY943" s="16"/>
      <c r="AZ943" s="16"/>
      <c r="BA943" s="16"/>
      <c r="BB943" s="16"/>
      <c r="BC943" s="16"/>
      <c r="BD943" s="16"/>
      <c r="BE943" s="16"/>
      <c r="BF943" s="16"/>
      <c r="BG943" s="23">
        <f t="shared" si="240"/>
        <v>480</v>
      </c>
      <c r="BH943" s="24">
        <f t="shared" si="243"/>
        <v>8</v>
      </c>
      <c r="BI943" s="25">
        <f t="shared" si="244"/>
        <v>4.75</v>
      </c>
      <c r="BJ943" s="25">
        <f t="shared" si="245"/>
        <v>59.375</v>
      </c>
      <c r="BK943" s="26">
        <f t="shared" si="246"/>
        <v>96.929824561403507</v>
      </c>
      <c r="BL943" s="26">
        <f t="shared" si="247"/>
        <v>100</v>
      </c>
      <c r="BM943" s="26">
        <f t="shared" si="248"/>
        <v>57.552083333333329</v>
      </c>
      <c r="BN943" s="27">
        <f t="shared" si="249"/>
        <v>0.33333333333333331</v>
      </c>
      <c r="BO943" s="27">
        <f t="shared" si="250"/>
        <v>1840</v>
      </c>
      <c r="BP943" s="27">
        <f t="shared" si="251"/>
        <v>2.9166666666666665</v>
      </c>
      <c r="BQ943" s="28">
        <f t="shared" si="252"/>
        <v>700</v>
      </c>
      <c r="BR943" s="29"/>
      <c r="BS943" s="29"/>
      <c r="BT943" s="29"/>
      <c r="BU943" s="30"/>
      <c r="BV943" s="29"/>
      <c r="BW943" s="16">
        <f t="shared" si="239"/>
        <v>1105</v>
      </c>
    </row>
    <row r="944" spans="1:75" x14ac:dyDescent="0.3">
      <c r="A944" s="14">
        <v>943</v>
      </c>
      <c r="B944" s="15">
        <v>46066</v>
      </c>
      <c r="C944" s="23" t="s">
        <v>38</v>
      </c>
      <c r="D944" s="17" t="str">
        <f t="shared" si="253"/>
        <v>HO</v>
      </c>
      <c r="E944" s="18" t="s">
        <v>118</v>
      </c>
      <c r="F944" s="18" t="s">
        <v>101</v>
      </c>
      <c r="G944" s="19" t="s">
        <v>112</v>
      </c>
      <c r="H944" s="19"/>
      <c r="I944" s="19"/>
      <c r="J944" s="20">
        <v>104247</v>
      </c>
      <c r="K944" s="21" t="str">
        <f>VLOOKUP(J944,'[2]Item List (3)'!A$1:B$110000,2,FALSE)</f>
        <v>IR.209</v>
      </c>
      <c r="L944" s="20">
        <v>260104001</v>
      </c>
      <c r="M944" s="16" t="s">
        <v>138</v>
      </c>
      <c r="N944" s="16">
        <v>15</v>
      </c>
      <c r="O944" s="22">
        <f t="shared" si="241"/>
        <v>240</v>
      </c>
      <c r="P944" s="16">
        <v>1</v>
      </c>
      <c r="Q944" s="16">
        <v>1215</v>
      </c>
      <c r="R944" s="16"/>
      <c r="S944" s="16"/>
      <c r="T944" s="16"/>
      <c r="U944" s="23">
        <f t="shared" si="242"/>
        <v>1215</v>
      </c>
      <c r="V944" s="16">
        <v>320</v>
      </c>
      <c r="W944" s="16"/>
      <c r="X944" s="16">
        <v>30</v>
      </c>
      <c r="Y944" s="16"/>
      <c r="Z944" s="16"/>
      <c r="AA944" s="16"/>
      <c r="AB944" s="16"/>
      <c r="AC944" s="16"/>
      <c r="AD944" s="16"/>
      <c r="AE944" s="16"/>
      <c r="AF944" s="16"/>
      <c r="AG944" s="16"/>
      <c r="AH944" s="16"/>
      <c r="AI944" s="16"/>
      <c r="AJ944" s="16"/>
      <c r="AK944" s="16"/>
      <c r="AL944" s="16"/>
      <c r="AM944" s="16"/>
      <c r="AN944" s="16">
        <v>110</v>
      </c>
      <c r="AO944" s="16"/>
      <c r="AP944" s="16">
        <v>20</v>
      </c>
      <c r="AQ944" s="16"/>
      <c r="AR944" s="16"/>
      <c r="AS944" s="16"/>
      <c r="AT944" s="16"/>
      <c r="AU944" s="16"/>
      <c r="AV944" s="16"/>
      <c r="AW944" s="16"/>
      <c r="AX944" s="16"/>
      <c r="AY944" s="16"/>
      <c r="AZ944" s="16"/>
      <c r="BA944" s="16"/>
      <c r="BB944" s="16"/>
      <c r="BC944" s="16"/>
      <c r="BD944" s="16"/>
      <c r="BE944" s="16"/>
      <c r="BF944" s="16"/>
      <c r="BG944" s="23">
        <f t="shared" si="240"/>
        <v>480</v>
      </c>
      <c r="BH944" s="24">
        <f t="shared" si="243"/>
        <v>8</v>
      </c>
      <c r="BI944" s="25">
        <f t="shared" si="244"/>
        <v>5.3333333333333339</v>
      </c>
      <c r="BJ944" s="25">
        <f t="shared" si="245"/>
        <v>66.666666666666671</v>
      </c>
      <c r="BK944" s="26">
        <f t="shared" si="246"/>
        <v>94.921874999999972</v>
      </c>
      <c r="BL944" s="26">
        <f t="shared" si="247"/>
        <v>100</v>
      </c>
      <c r="BM944" s="26">
        <f t="shared" si="248"/>
        <v>63.281249999999979</v>
      </c>
      <c r="BN944" s="27">
        <f t="shared" si="249"/>
        <v>0.33333333333333331</v>
      </c>
      <c r="BO944" s="27">
        <f t="shared" si="250"/>
        <v>1840</v>
      </c>
      <c r="BP944" s="27">
        <f t="shared" si="251"/>
        <v>2.333333333333333</v>
      </c>
      <c r="BQ944" s="28">
        <f t="shared" si="252"/>
        <v>559.99999999999989</v>
      </c>
      <c r="BR944" s="29"/>
      <c r="BS944" s="29"/>
      <c r="BT944" s="29"/>
      <c r="BU944" s="30"/>
      <c r="BV944" s="29"/>
      <c r="BW944" s="16">
        <f t="shared" si="239"/>
        <v>1215</v>
      </c>
    </row>
    <row r="945" spans="1:75" x14ac:dyDescent="0.3">
      <c r="A945" s="14">
        <v>944</v>
      </c>
      <c r="B945" s="15">
        <v>46066</v>
      </c>
      <c r="C945" s="23" t="s">
        <v>40</v>
      </c>
      <c r="D945" s="17" t="str">
        <f t="shared" si="253"/>
        <v>HO</v>
      </c>
      <c r="E945" s="18" t="s">
        <v>118</v>
      </c>
      <c r="F945" s="18" t="s">
        <v>101</v>
      </c>
      <c r="G945" s="19" t="s">
        <v>105</v>
      </c>
      <c r="H945" s="19"/>
      <c r="I945" s="19"/>
      <c r="J945" s="20">
        <v>104247</v>
      </c>
      <c r="K945" s="21" t="str">
        <f>VLOOKUP(J945,'[2]Item List (3)'!A$1:B$110000,2,FALSE)</f>
        <v>IR.209</v>
      </c>
      <c r="L945" s="20">
        <v>260104001</v>
      </c>
      <c r="M945" s="16" t="s">
        <v>138</v>
      </c>
      <c r="N945" s="16">
        <v>15</v>
      </c>
      <c r="O945" s="22">
        <f t="shared" si="241"/>
        <v>240</v>
      </c>
      <c r="P945" s="16">
        <v>1</v>
      </c>
      <c r="Q945" s="16">
        <v>1384</v>
      </c>
      <c r="R945" s="16"/>
      <c r="S945" s="16"/>
      <c r="T945" s="16"/>
      <c r="U945" s="23">
        <f t="shared" si="242"/>
        <v>1384</v>
      </c>
      <c r="V945" s="16">
        <v>360</v>
      </c>
      <c r="W945" s="16"/>
      <c r="X945" s="16"/>
      <c r="Y945" s="16"/>
      <c r="Z945" s="16"/>
      <c r="AA945" s="16"/>
      <c r="AB945" s="16"/>
      <c r="AC945" s="16"/>
      <c r="AD945" s="16"/>
      <c r="AE945" s="16"/>
      <c r="AF945" s="16"/>
      <c r="AG945" s="16"/>
      <c r="AH945" s="16"/>
      <c r="AI945" s="16"/>
      <c r="AJ945" s="16"/>
      <c r="AK945" s="16"/>
      <c r="AL945" s="16"/>
      <c r="AM945" s="16"/>
      <c r="AN945" s="16">
        <v>100</v>
      </c>
      <c r="AO945" s="16"/>
      <c r="AP945" s="16">
        <v>20</v>
      </c>
      <c r="AQ945" s="16"/>
      <c r="AR945" s="16"/>
      <c r="AS945" s="16"/>
      <c r="AT945" s="16"/>
      <c r="AU945" s="16"/>
      <c r="AV945" s="16"/>
      <c r="AW945" s="16"/>
      <c r="AX945" s="16"/>
      <c r="AY945" s="16"/>
      <c r="AZ945" s="16"/>
      <c r="BA945" s="16"/>
      <c r="BB945" s="16"/>
      <c r="BC945" s="16"/>
      <c r="BD945" s="16"/>
      <c r="BE945" s="16"/>
      <c r="BF945" s="16"/>
      <c r="BG945" s="23">
        <f t="shared" si="240"/>
        <v>480</v>
      </c>
      <c r="BH945" s="24">
        <f t="shared" si="243"/>
        <v>8</v>
      </c>
      <c r="BI945" s="25">
        <f t="shared" si="244"/>
        <v>6</v>
      </c>
      <c r="BJ945" s="25">
        <f t="shared" si="245"/>
        <v>75</v>
      </c>
      <c r="BK945" s="26">
        <f t="shared" si="246"/>
        <v>96.111111111111114</v>
      </c>
      <c r="BL945" s="26">
        <f t="shared" si="247"/>
        <v>100</v>
      </c>
      <c r="BM945" s="26">
        <f t="shared" si="248"/>
        <v>72.083333333333329</v>
      </c>
      <c r="BN945" s="27">
        <f t="shared" si="249"/>
        <v>0.33333333333333331</v>
      </c>
      <c r="BO945" s="27">
        <f t="shared" si="250"/>
        <v>1840</v>
      </c>
      <c r="BP945" s="27">
        <f t="shared" si="251"/>
        <v>1.6666666666666667</v>
      </c>
      <c r="BQ945" s="28">
        <f t="shared" si="252"/>
        <v>400</v>
      </c>
      <c r="BR945" s="29"/>
      <c r="BS945" s="29"/>
      <c r="BT945" s="29"/>
      <c r="BU945" s="30"/>
      <c r="BV945" s="29"/>
      <c r="BW945" s="16">
        <f t="shared" si="239"/>
        <v>1384</v>
      </c>
    </row>
    <row r="946" spans="1:75" x14ac:dyDescent="0.3">
      <c r="A946" s="14">
        <v>945</v>
      </c>
      <c r="B946" s="15">
        <v>46066</v>
      </c>
      <c r="C946" s="23" t="s">
        <v>38</v>
      </c>
      <c r="D946" s="17" t="str">
        <f t="shared" si="253"/>
        <v>HO</v>
      </c>
      <c r="E946" s="18" t="s">
        <v>119</v>
      </c>
      <c r="F946" s="18" t="s">
        <v>101</v>
      </c>
      <c r="G946" s="19" t="s">
        <v>112</v>
      </c>
      <c r="H946" s="19"/>
      <c r="I946" s="19"/>
      <c r="J946" s="20">
        <v>208247</v>
      </c>
      <c r="K946" s="21" t="str">
        <f>VLOOKUP(J946,'[2]Item List (3)'!A$1:B$110000,2,FALSE)</f>
        <v>OR.209 YY2</v>
      </c>
      <c r="L946" s="20">
        <v>260104004</v>
      </c>
      <c r="M946" s="16" t="s">
        <v>141</v>
      </c>
      <c r="N946" s="16">
        <v>20</v>
      </c>
      <c r="O946" s="22">
        <f t="shared" si="241"/>
        <v>180</v>
      </c>
      <c r="P946" s="16">
        <v>1</v>
      </c>
      <c r="Q946" s="16">
        <v>1175</v>
      </c>
      <c r="R946" s="16"/>
      <c r="S946" s="16"/>
      <c r="T946" s="16"/>
      <c r="U946" s="23">
        <f t="shared" si="242"/>
        <v>1175</v>
      </c>
      <c r="V946" s="16">
        <v>415</v>
      </c>
      <c r="W946" s="16"/>
      <c r="X946" s="16">
        <v>20</v>
      </c>
      <c r="Y946" s="16"/>
      <c r="Z946" s="16"/>
      <c r="AA946" s="16"/>
      <c r="AB946" s="16"/>
      <c r="AC946" s="16"/>
      <c r="AD946" s="16"/>
      <c r="AE946" s="16"/>
      <c r="AF946" s="16"/>
      <c r="AG946" s="16"/>
      <c r="AH946" s="16"/>
      <c r="AI946" s="16"/>
      <c r="AJ946" s="16"/>
      <c r="AK946" s="16"/>
      <c r="AL946" s="16"/>
      <c r="AM946" s="16"/>
      <c r="AN946" s="16"/>
      <c r="AO946" s="16"/>
      <c r="AP946" s="16">
        <v>30</v>
      </c>
      <c r="AQ946" s="16"/>
      <c r="AR946" s="16"/>
      <c r="AS946" s="16"/>
      <c r="AT946" s="16"/>
      <c r="AU946" s="16"/>
      <c r="AV946" s="16"/>
      <c r="AW946" s="16"/>
      <c r="AX946" s="16"/>
      <c r="AY946" s="16"/>
      <c r="AZ946" s="16"/>
      <c r="BA946" s="16"/>
      <c r="BB946" s="16"/>
      <c r="BC946" s="16">
        <v>15</v>
      </c>
      <c r="BD946" s="16"/>
      <c r="BE946" s="16"/>
      <c r="BF946" s="16"/>
      <c r="BG946" s="23">
        <f t="shared" si="240"/>
        <v>480</v>
      </c>
      <c r="BH946" s="24">
        <f t="shared" si="243"/>
        <v>8</v>
      </c>
      <c r="BI946" s="25">
        <f t="shared" si="244"/>
        <v>6.916666666666667</v>
      </c>
      <c r="BJ946" s="25">
        <f t="shared" si="245"/>
        <v>86.458333333333343</v>
      </c>
      <c r="BK946" s="26">
        <f t="shared" si="246"/>
        <v>94.377510040160644</v>
      </c>
      <c r="BL946" s="26">
        <f t="shared" si="247"/>
        <v>100</v>
      </c>
      <c r="BM946" s="26">
        <f t="shared" si="248"/>
        <v>81.597222222222229</v>
      </c>
      <c r="BN946" s="27">
        <f t="shared" si="249"/>
        <v>0.5</v>
      </c>
      <c r="BO946" s="27">
        <f t="shared" si="250"/>
        <v>1350</v>
      </c>
      <c r="BP946" s="27">
        <f t="shared" si="251"/>
        <v>0.58333333333333326</v>
      </c>
      <c r="BQ946" s="28">
        <f t="shared" si="252"/>
        <v>104.99999999999997</v>
      </c>
      <c r="BR946" s="29"/>
      <c r="BS946" s="29"/>
      <c r="BT946" s="29"/>
      <c r="BU946" s="30"/>
      <c r="BV946" s="29"/>
      <c r="BW946" s="16">
        <f t="shared" si="239"/>
        <v>1175</v>
      </c>
    </row>
    <row r="947" spans="1:75" x14ac:dyDescent="0.3">
      <c r="A947" s="14">
        <v>946</v>
      </c>
      <c r="B947" s="15">
        <v>46066</v>
      </c>
      <c r="C947" s="23" t="s">
        <v>40</v>
      </c>
      <c r="D947" s="17" t="str">
        <f t="shared" si="253"/>
        <v>HO</v>
      </c>
      <c r="E947" s="18" t="s">
        <v>119</v>
      </c>
      <c r="F947" s="18" t="s">
        <v>101</v>
      </c>
      <c r="G947" s="19" t="s">
        <v>105</v>
      </c>
      <c r="H947" s="19" t="s">
        <v>129</v>
      </c>
      <c r="I947" s="19"/>
      <c r="J947" s="20">
        <v>208247</v>
      </c>
      <c r="K947" s="21" t="str">
        <f>VLOOKUP(J947,'[2]Item List (3)'!A$1:B$110000,2,FALSE)</f>
        <v>OR.209 YY2</v>
      </c>
      <c r="L947" s="20">
        <v>260104004</v>
      </c>
      <c r="M947" s="16" t="s">
        <v>141</v>
      </c>
      <c r="N947" s="16">
        <v>20</v>
      </c>
      <c r="O947" s="22">
        <f t="shared" si="241"/>
        <v>180</v>
      </c>
      <c r="P947" s="16">
        <v>1</v>
      </c>
      <c r="Q947" s="16">
        <v>1265</v>
      </c>
      <c r="R947" s="16"/>
      <c r="S947" s="16"/>
      <c r="T947" s="16"/>
      <c r="U947" s="23">
        <f t="shared" si="242"/>
        <v>1265</v>
      </c>
      <c r="V947" s="16">
        <v>450</v>
      </c>
      <c r="W947" s="16"/>
      <c r="X947" s="16"/>
      <c r="Y947" s="16"/>
      <c r="Z947" s="16"/>
      <c r="AA947" s="16"/>
      <c r="AB947" s="16"/>
      <c r="AC947" s="16"/>
      <c r="AD947" s="16"/>
      <c r="AE947" s="16"/>
      <c r="AF947" s="16"/>
      <c r="AG947" s="16"/>
      <c r="AH947" s="16"/>
      <c r="AI947" s="16"/>
      <c r="AJ947" s="16"/>
      <c r="AK947" s="16"/>
      <c r="AL947" s="16"/>
      <c r="AM947" s="16"/>
      <c r="AN947" s="16"/>
      <c r="AO947" s="16"/>
      <c r="AP947" s="16">
        <v>30</v>
      </c>
      <c r="AQ947" s="16"/>
      <c r="AR947" s="16"/>
      <c r="AS947" s="16"/>
      <c r="AT947" s="16"/>
      <c r="AU947" s="16"/>
      <c r="AV947" s="16"/>
      <c r="AW947" s="16"/>
      <c r="AX947" s="16"/>
      <c r="AY947" s="16"/>
      <c r="AZ947" s="16"/>
      <c r="BA947" s="16"/>
      <c r="BB947" s="16"/>
      <c r="BC947" s="16"/>
      <c r="BD947" s="16"/>
      <c r="BE947" s="16"/>
      <c r="BF947" s="16"/>
      <c r="BG947" s="23">
        <f t="shared" si="240"/>
        <v>480</v>
      </c>
      <c r="BH947" s="24">
        <f t="shared" si="243"/>
        <v>8</v>
      </c>
      <c r="BI947" s="25">
        <f t="shared" si="244"/>
        <v>7.5</v>
      </c>
      <c r="BJ947" s="25">
        <f t="shared" si="245"/>
        <v>93.75</v>
      </c>
      <c r="BK947" s="26">
        <f t="shared" si="246"/>
        <v>93.703703703703695</v>
      </c>
      <c r="BL947" s="26">
        <f t="shared" si="247"/>
        <v>100</v>
      </c>
      <c r="BM947" s="26">
        <f t="shared" si="248"/>
        <v>87.847222222222214</v>
      </c>
      <c r="BN947" s="27">
        <f t="shared" si="249"/>
        <v>0.5</v>
      </c>
      <c r="BO947" s="27">
        <f t="shared" si="250"/>
        <v>1350</v>
      </c>
      <c r="BP947" s="27">
        <f t="shared" si="251"/>
        <v>0</v>
      </c>
      <c r="BQ947" s="28">
        <f t="shared" si="252"/>
        <v>0</v>
      </c>
      <c r="BR947" s="29"/>
      <c r="BS947" s="29"/>
      <c r="BT947" s="29"/>
      <c r="BU947" s="30"/>
      <c r="BV947" s="29"/>
      <c r="BW947" s="16">
        <f t="shared" si="239"/>
        <v>1265</v>
      </c>
    </row>
    <row r="948" spans="1:75" x14ac:dyDescent="0.3">
      <c r="A948" s="14">
        <v>947</v>
      </c>
      <c r="B948" s="15">
        <v>46067</v>
      </c>
      <c r="C948" s="23" t="s">
        <v>38</v>
      </c>
      <c r="D948" s="17" t="str">
        <f t="shared" si="253"/>
        <v>FG</v>
      </c>
      <c r="E948" s="18" t="s">
        <v>39</v>
      </c>
      <c r="F948" s="18" t="s">
        <v>47</v>
      </c>
      <c r="G948" s="19" t="s">
        <v>42</v>
      </c>
      <c r="H948" s="19" t="s">
        <v>43</v>
      </c>
      <c r="I948" s="19"/>
      <c r="J948" s="20">
        <v>104246</v>
      </c>
      <c r="K948" s="21" t="str">
        <f>VLOOKUP(J948,'[2]Item List (3)'!A$1:B$110000,2,FALSE)</f>
        <v>IN. 208</v>
      </c>
      <c r="L948" s="20">
        <v>260120003</v>
      </c>
      <c r="M948" s="16" t="s">
        <v>138</v>
      </c>
      <c r="N948" s="16"/>
      <c r="O948" s="22" t="str">
        <f t="shared" si="241"/>
        <v/>
      </c>
      <c r="P948" s="16">
        <v>1</v>
      </c>
      <c r="Q948" s="16">
        <v>6500</v>
      </c>
      <c r="R948" s="16"/>
      <c r="S948" s="16"/>
      <c r="T948" s="16"/>
      <c r="U948" s="23">
        <f t="shared" si="242"/>
        <v>6500</v>
      </c>
      <c r="V948" s="16">
        <v>360</v>
      </c>
      <c r="W948" s="16"/>
      <c r="X948" s="16"/>
      <c r="Y948" s="16"/>
      <c r="Z948" s="16"/>
      <c r="AA948" s="16"/>
      <c r="AB948" s="16"/>
      <c r="AC948" s="16"/>
      <c r="AD948" s="16"/>
      <c r="AE948" s="16"/>
      <c r="AF948" s="16"/>
      <c r="AG948" s="16"/>
      <c r="AH948" s="16"/>
      <c r="AI948" s="16"/>
      <c r="AJ948" s="16"/>
      <c r="AK948" s="16"/>
      <c r="AL948" s="16"/>
      <c r="AM948" s="16"/>
      <c r="AN948" s="16"/>
      <c r="AO948" s="16"/>
      <c r="AP948" s="16">
        <v>60</v>
      </c>
      <c r="AQ948" s="16">
        <v>30</v>
      </c>
      <c r="AR948" s="16"/>
      <c r="AS948" s="16"/>
      <c r="AT948" s="16"/>
      <c r="AU948" s="16"/>
      <c r="AV948" s="16"/>
      <c r="AW948" s="16"/>
      <c r="AX948" s="16"/>
      <c r="AY948" s="16"/>
      <c r="AZ948" s="16"/>
      <c r="BA948" s="16"/>
      <c r="BB948" s="16"/>
      <c r="BC948" s="16">
        <v>30</v>
      </c>
      <c r="BD948" s="16"/>
      <c r="BE948" s="16"/>
      <c r="BF948" s="16"/>
      <c r="BG948" s="23">
        <f t="shared" si="240"/>
        <v>480</v>
      </c>
      <c r="BH948" s="24">
        <f t="shared" si="243"/>
        <v>8</v>
      </c>
      <c r="BI948" s="25">
        <f t="shared" si="244"/>
        <v>6</v>
      </c>
      <c r="BJ948" s="25">
        <f t="shared" si="245"/>
        <v>75</v>
      </c>
      <c r="BK948" s="26">
        <f t="shared" si="246"/>
        <v>0</v>
      </c>
      <c r="BL948" s="26">
        <f t="shared" si="247"/>
        <v>100</v>
      </c>
      <c r="BM948" s="26">
        <f t="shared" si="248"/>
        <v>0</v>
      </c>
      <c r="BN948" s="27">
        <f t="shared" si="249"/>
        <v>1</v>
      </c>
      <c r="BO948" s="27">
        <f t="shared" si="250"/>
        <v>0</v>
      </c>
      <c r="BP948" s="27">
        <f t="shared" si="251"/>
        <v>1</v>
      </c>
      <c r="BQ948" s="28">
        <f t="shared" si="252"/>
        <v>0</v>
      </c>
      <c r="BR948" s="29"/>
      <c r="BS948" s="29"/>
      <c r="BT948" s="29"/>
      <c r="BU948" s="30"/>
      <c r="BV948" s="29"/>
      <c r="BW948" s="16">
        <f t="shared" si="239"/>
        <v>6500</v>
      </c>
    </row>
    <row r="949" spans="1:75" x14ac:dyDescent="0.3">
      <c r="A949" s="14">
        <v>948</v>
      </c>
      <c r="B949" s="15">
        <v>46067</v>
      </c>
      <c r="C949" s="23" t="s">
        <v>40</v>
      </c>
      <c r="D949" s="17" t="str">
        <f t="shared" si="253"/>
        <v>FG</v>
      </c>
      <c r="E949" s="18" t="s">
        <v>39</v>
      </c>
      <c r="F949" s="18" t="s">
        <v>47</v>
      </c>
      <c r="G949" s="19" t="s">
        <v>120</v>
      </c>
      <c r="H949" s="19" t="s">
        <v>130</v>
      </c>
      <c r="I949" s="19"/>
      <c r="J949" s="20">
        <v>104246</v>
      </c>
      <c r="K949" s="21" t="str">
        <f>VLOOKUP(J949,'[2]Item List (3)'!A$1:B$110000,2,FALSE)</f>
        <v>IN. 208</v>
      </c>
      <c r="L949" s="20">
        <v>260129016</v>
      </c>
      <c r="M949" s="16" t="s">
        <v>138</v>
      </c>
      <c r="N949" s="16"/>
      <c r="O949" s="22" t="str">
        <f t="shared" si="241"/>
        <v/>
      </c>
      <c r="P949" s="16">
        <v>1</v>
      </c>
      <c r="Q949" s="16">
        <v>5500</v>
      </c>
      <c r="R949" s="16"/>
      <c r="S949" s="16"/>
      <c r="T949" s="16"/>
      <c r="U949" s="23">
        <f t="shared" si="242"/>
        <v>5500</v>
      </c>
      <c r="V949" s="16">
        <v>240</v>
      </c>
      <c r="W949" s="16">
        <v>60</v>
      </c>
      <c r="X949" s="16"/>
      <c r="Y949" s="16"/>
      <c r="Z949" s="16"/>
      <c r="AA949" s="16"/>
      <c r="AB949" s="16"/>
      <c r="AC949" s="16"/>
      <c r="AD949" s="16"/>
      <c r="AE949" s="16"/>
      <c r="AF949" s="16"/>
      <c r="AG949" s="16"/>
      <c r="AH949" s="16"/>
      <c r="AI949" s="16"/>
      <c r="AJ949" s="16"/>
      <c r="AK949" s="16"/>
      <c r="AL949" s="16"/>
      <c r="AM949" s="16"/>
      <c r="AN949" s="16"/>
      <c r="AO949" s="16"/>
      <c r="AP949" s="16">
        <v>120</v>
      </c>
      <c r="AQ949" s="16">
        <v>60</v>
      </c>
      <c r="AR949" s="16"/>
      <c r="AS949" s="16"/>
      <c r="AT949" s="16"/>
      <c r="AU949" s="16"/>
      <c r="AV949" s="16"/>
      <c r="AW949" s="16"/>
      <c r="AX949" s="16"/>
      <c r="AY949" s="16"/>
      <c r="AZ949" s="16"/>
      <c r="BA949" s="16"/>
      <c r="BB949" s="16"/>
      <c r="BC949" s="16"/>
      <c r="BD949" s="16"/>
      <c r="BE949" s="16"/>
      <c r="BF949" s="16"/>
      <c r="BG949" s="23">
        <f t="shared" si="240"/>
        <v>480</v>
      </c>
      <c r="BH949" s="24">
        <f t="shared" si="243"/>
        <v>8</v>
      </c>
      <c r="BI949" s="25">
        <f t="shared" si="244"/>
        <v>4</v>
      </c>
      <c r="BJ949" s="25">
        <f t="shared" si="245"/>
        <v>50</v>
      </c>
      <c r="BK949" s="26">
        <f t="shared" si="246"/>
        <v>0</v>
      </c>
      <c r="BL949" s="26">
        <f t="shared" si="247"/>
        <v>100</v>
      </c>
      <c r="BM949" s="26">
        <f t="shared" si="248"/>
        <v>0</v>
      </c>
      <c r="BN949" s="27">
        <f t="shared" si="249"/>
        <v>3</v>
      </c>
      <c r="BO949" s="27">
        <f t="shared" si="250"/>
        <v>0</v>
      </c>
      <c r="BP949" s="27">
        <f t="shared" si="251"/>
        <v>1</v>
      </c>
      <c r="BQ949" s="28">
        <f t="shared" si="252"/>
        <v>0</v>
      </c>
      <c r="BR949" s="29"/>
      <c r="BS949" s="29"/>
      <c r="BT949" s="29"/>
      <c r="BU949" s="30"/>
      <c r="BV949" s="29"/>
      <c r="BW949" s="16">
        <f t="shared" si="239"/>
        <v>5500</v>
      </c>
    </row>
    <row r="950" spans="1:75" x14ac:dyDescent="0.3">
      <c r="A950" s="14">
        <v>949</v>
      </c>
      <c r="B950" s="15">
        <v>46067</v>
      </c>
      <c r="C950" s="23" t="s">
        <v>38</v>
      </c>
      <c r="D950" s="17" t="str">
        <f t="shared" si="253"/>
        <v>FG</v>
      </c>
      <c r="E950" s="18" t="s">
        <v>44</v>
      </c>
      <c r="F950" s="18" t="s">
        <v>47</v>
      </c>
      <c r="G950" s="19" t="s">
        <v>136</v>
      </c>
      <c r="H950" s="19" t="s">
        <v>121</v>
      </c>
      <c r="I950" s="19"/>
      <c r="J950" s="20">
        <v>104249</v>
      </c>
      <c r="K950" s="21" t="str">
        <f>VLOOKUP(J950,'[2]Item List (3)'!A$1:B$110000,2,FALSE)</f>
        <v>IW. BDA-4003</v>
      </c>
      <c r="L950" s="20">
        <v>260120002</v>
      </c>
      <c r="M950" s="16" t="s">
        <v>138</v>
      </c>
      <c r="N950" s="16"/>
      <c r="O950" s="22" t="str">
        <f t="shared" si="241"/>
        <v/>
      </c>
      <c r="P950" s="16">
        <v>1</v>
      </c>
      <c r="Q950" s="16">
        <v>5300</v>
      </c>
      <c r="R950" s="16"/>
      <c r="S950" s="16"/>
      <c r="T950" s="16"/>
      <c r="U950" s="23">
        <f t="shared" si="242"/>
        <v>5300</v>
      </c>
      <c r="V950" s="16">
        <v>240</v>
      </c>
      <c r="W950" s="16"/>
      <c r="X950" s="16"/>
      <c r="Y950" s="16"/>
      <c r="Z950" s="16"/>
      <c r="AA950" s="16"/>
      <c r="AB950" s="16"/>
      <c r="AC950" s="16"/>
      <c r="AD950" s="16"/>
      <c r="AE950" s="16"/>
      <c r="AF950" s="16"/>
      <c r="AG950" s="16"/>
      <c r="AH950" s="16"/>
      <c r="AI950" s="16"/>
      <c r="AJ950" s="16"/>
      <c r="AK950" s="16"/>
      <c r="AL950" s="16"/>
      <c r="AM950" s="16"/>
      <c r="AN950" s="16"/>
      <c r="AO950" s="16"/>
      <c r="AP950" s="16"/>
      <c r="AQ950" s="16">
        <v>120</v>
      </c>
      <c r="AR950" s="16"/>
      <c r="AS950" s="16"/>
      <c r="AT950" s="16"/>
      <c r="AU950" s="16"/>
      <c r="AV950" s="16"/>
      <c r="AW950" s="16"/>
      <c r="AX950" s="16"/>
      <c r="AY950" s="16"/>
      <c r="AZ950" s="16"/>
      <c r="BA950" s="16"/>
      <c r="BB950" s="16"/>
      <c r="BC950" s="16"/>
      <c r="BD950" s="16"/>
      <c r="BE950" s="16"/>
      <c r="BF950" s="16"/>
      <c r="BG950" s="23">
        <f t="shared" si="240"/>
        <v>360</v>
      </c>
      <c r="BH950" s="24">
        <f t="shared" si="243"/>
        <v>6</v>
      </c>
      <c r="BI950" s="25">
        <f t="shared" si="244"/>
        <v>4</v>
      </c>
      <c r="BJ950" s="25">
        <f t="shared" si="245"/>
        <v>66.666666666666657</v>
      </c>
      <c r="BK950" s="26">
        <f t="shared" si="246"/>
        <v>0</v>
      </c>
      <c r="BL950" s="26">
        <f t="shared" si="247"/>
        <v>100</v>
      </c>
      <c r="BM950" s="26">
        <f t="shared" si="248"/>
        <v>0</v>
      </c>
      <c r="BN950" s="27">
        <f t="shared" si="249"/>
        <v>0</v>
      </c>
      <c r="BO950" s="27">
        <f t="shared" si="250"/>
        <v>0</v>
      </c>
      <c r="BP950" s="27">
        <f t="shared" si="251"/>
        <v>2</v>
      </c>
      <c r="BQ950" s="28">
        <f t="shared" si="252"/>
        <v>0</v>
      </c>
      <c r="BR950" s="29"/>
      <c r="BS950" s="29"/>
      <c r="BT950" s="29"/>
      <c r="BU950" s="30"/>
      <c r="BV950" s="29"/>
      <c r="BW950" s="16">
        <f t="shared" si="239"/>
        <v>5300</v>
      </c>
    </row>
    <row r="951" spans="1:75" x14ac:dyDescent="0.3">
      <c r="A951" s="14">
        <v>950</v>
      </c>
      <c r="B951" s="15">
        <v>46067</v>
      </c>
      <c r="C951" s="23" t="s">
        <v>38</v>
      </c>
      <c r="D951" s="17" t="str">
        <f t="shared" si="253"/>
        <v>FG</v>
      </c>
      <c r="E951" s="18" t="s">
        <v>44</v>
      </c>
      <c r="F951" s="18" t="s">
        <v>47</v>
      </c>
      <c r="G951" s="19" t="s">
        <v>136</v>
      </c>
      <c r="H951" s="19" t="s">
        <v>121</v>
      </c>
      <c r="I951" s="19"/>
      <c r="J951" s="20">
        <v>104249</v>
      </c>
      <c r="K951" s="21" t="str">
        <f>VLOOKUP(J951,'[2]Item List (3)'!A$1:B$110000,2,FALSE)</f>
        <v>IW. BDA-4003</v>
      </c>
      <c r="L951" s="20">
        <v>260120002</v>
      </c>
      <c r="M951" s="16" t="s">
        <v>138</v>
      </c>
      <c r="N951" s="16"/>
      <c r="O951" s="22" t="str">
        <f t="shared" si="241"/>
        <v/>
      </c>
      <c r="P951" s="16">
        <v>1</v>
      </c>
      <c r="Q951" s="16">
        <v>1500</v>
      </c>
      <c r="R951" s="16"/>
      <c r="S951" s="16"/>
      <c r="T951" s="16"/>
      <c r="U951" s="23">
        <f t="shared" si="242"/>
        <v>1500</v>
      </c>
      <c r="V951" s="16">
        <v>120</v>
      </c>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23">
        <f t="shared" si="240"/>
        <v>120</v>
      </c>
      <c r="BH951" s="24">
        <f t="shared" si="243"/>
        <v>2</v>
      </c>
      <c r="BI951" s="25">
        <f t="shared" ref="BI951:BI1014" si="254">IFERROR(BH951-SUM(W951:BF951)/60,0)</f>
        <v>2</v>
      </c>
      <c r="BJ951" s="25">
        <f t="shared" si="245"/>
        <v>100</v>
      </c>
      <c r="BK951" s="26">
        <f t="shared" si="246"/>
        <v>0</v>
      </c>
      <c r="BL951" s="26">
        <f t="shared" si="247"/>
        <v>100</v>
      </c>
      <c r="BM951" s="26">
        <f t="shared" si="248"/>
        <v>0</v>
      </c>
      <c r="BN951" s="27">
        <f t="shared" si="249"/>
        <v>0</v>
      </c>
      <c r="BO951" s="27">
        <f t="shared" si="250"/>
        <v>0</v>
      </c>
      <c r="BP951" s="27">
        <f t="shared" si="251"/>
        <v>0</v>
      </c>
      <c r="BQ951" s="28">
        <f t="shared" si="252"/>
        <v>0</v>
      </c>
      <c r="BR951" s="29"/>
      <c r="BS951" s="29"/>
      <c r="BT951" s="29"/>
      <c r="BU951" s="30"/>
      <c r="BV951" s="29"/>
      <c r="BW951" s="16">
        <f t="shared" si="239"/>
        <v>1500</v>
      </c>
    </row>
    <row r="952" spans="1:75" x14ac:dyDescent="0.3">
      <c r="A952" s="14">
        <v>951</v>
      </c>
      <c r="B952" s="15">
        <v>46067</v>
      </c>
      <c r="C952" s="23" t="s">
        <v>40</v>
      </c>
      <c r="D952" s="17" t="str">
        <f t="shared" si="253"/>
        <v>FG</v>
      </c>
      <c r="E952" s="18" t="s">
        <v>44</v>
      </c>
      <c r="F952" s="18" t="s">
        <v>41</v>
      </c>
      <c r="G952" s="19" t="s">
        <v>46</v>
      </c>
      <c r="H952" s="19"/>
      <c r="I952" s="19"/>
      <c r="J952" s="20">
        <v>208299</v>
      </c>
      <c r="K952" s="21" t="str">
        <f>VLOOKUP(J952,'[2]Item List (3)'!A$1:B$110000,2,FALSE)</f>
        <v>OR.9916</v>
      </c>
      <c r="L952" s="20">
        <v>260106007</v>
      </c>
      <c r="M952" s="16" t="s">
        <v>141</v>
      </c>
      <c r="N952" s="16"/>
      <c r="O952" s="22" t="str">
        <f t="shared" si="241"/>
        <v/>
      </c>
      <c r="P952" s="16">
        <v>1</v>
      </c>
      <c r="Q952" s="16">
        <v>3600</v>
      </c>
      <c r="R952" s="16"/>
      <c r="S952" s="16"/>
      <c r="T952" s="16"/>
      <c r="U952" s="23">
        <f t="shared" si="242"/>
        <v>3600</v>
      </c>
      <c r="V952" s="16">
        <v>120</v>
      </c>
      <c r="W952" s="16">
        <v>60</v>
      </c>
      <c r="X952" s="16"/>
      <c r="Y952" s="16"/>
      <c r="Z952" s="16"/>
      <c r="AA952" s="16"/>
      <c r="AB952" s="16"/>
      <c r="AC952" s="16"/>
      <c r="AD952" s="16"/>
      <c r="AE952" s="16"/>
      <c r="AF952" s="16"/>
      <c r="AG952" s="16"/>
      <c r="AH952" s="16"/>
      <c r="AI952" s="16"/>
      <c r="AJ952" s="16"/>
      <c r="AK952" s="16"/>
      <c r="AL952" s="16"/>
      <c r="AM952" s="16"/>
      <c r="AN952" s="16"/>
      <c r="AO952" s="16"/>
      <c r="AP952" s="16"/>
      <c r="AQ952" s="16"/>
      <c r="AR952" s="16">
        <v>300</v>
      </c>
      <c r="AS952" s="16"/>
      <c r="AT952" s="16"/>
      <c r="AU952" s="16"/>
      <c r="AV952" s="16"/>
      <c r="AW952" s="16"/>
      <c r="AX952" s="16"/>
      <c r="AY952" s="16"/>
      <c r="AZ952" s="16"/>
      <c r="BA952" s="16"/>
      <c r="BB952" s="16"/>
      <c r="BC952" s="16"/>
      <c r="BD952" s="16"/>
      <c r="BE952" s="16"/>
      <c r="BF952" s="16"/>
      <c r="BG952" s="23">
        <f t="shared" si="240"/>
        <v>480</v>
      </c>
      <c r="BH952" s="24">
        <f t="shared" si="243"/>
        <v>8</v>
      </c>
      <c r="BI952" s="25">
        <f t="shared" si="254"/>
        <v>2</v>
      </c>
      <c r="BJ952" s="25">
        <f t="shared" si="245"/>
        <v>25</v>
      </c>
      <c r="BK952" s="26">
        <f t="shared" si="246"/>
        <v>0</v>
      </c>
      <c r="BL952" s="26">
        <f t="shared" si="247"/>
        <v>100</v>
      </c>
      <c r="BM952" s="26">
        <f t="shared" si="248"/>
        <v>0</v>
      </c>
      <c r="BN952" s="27">
        <f t="shared" si="249"/>
        <v>1</v>
      </c>
      <c r="BO952" s="27">
        <f t="shared" si="250"/>
        <v>0</v>
      </c>
      <c r="BP952" s="27">
        <f t="shared" si="251"/>
        <v>5</v>
      </c>
      <c r="BQ952" s="28">
        <f t="shared" si="252"/>
        <v>0</v>
      </c>
      <c r="BR952" s="29"/>
      <c r="BS952" s="29"/>
      <c r="BT952" s="29"/>
      <c r="BU952" s="30"/>
      <c r="BV952" s="29"/>
      <c r="BW952" s="16">
        <f t="shared" si="239"/>
        <v>3600</v>
      </c>
    </row>
    <row r="953" spans="1:75" x14ac:dyDescent="0.3">
      <c r="A953" s="14">
        <v>952</v>
      </c>
      <c r="B953" s="15">
        <v>46067</v>
      </c>
      <c r="C953" s="23" t="s">
        <v>38</v>
      </c>
      <c r="D953" s="17" t="str">
        <f t="shared" si="253"/>
        <v>CG</v>
      </c>
      <c r="E953" s="18" t="s">
        <v>50</v>
      </c>
      <c r="F953" s="18"/>
      <c r="G953" s="19"/>
      <c r="H953" s="19"/>
      <c r="I953" s="19"/>
      <c r="J953" s="20"/>
      <c r="K953" s="21" t="e">
        <f>VLOOKUP(J953,'[2]Item List (3)'!A$1:B$110000,2,FALSE)</f>
        <v>#N/A</v>
      </c>
      <c r="L953" s="20"/>
      <c r="M953" s="16" t="s">
        <v>138</v>
      </c>
      <c r="N953" s="16"/>
      <c r="O953" s="22" t="str">
        <f t="shared" si="241"/>
        <v/>
      </c>
      <c r="P953" s="16"/>
      <c r="Q953" s="16"/>
      <c r="R953" s="16"/>
      <c r="S953" s="16"/>
      <c r="T953" s="16"/>
      <c r="U953" s="23">
        <f t="shared" si="242"/>
        <v>0</v>
      </c>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v>480</v>
      </c>
      <c r="BG953" s="23">
        <f t="shared" si="240"/>
        <v>480</v>
      </c>
      <c r="BH953" s="24">
        <f t="shared" si="243"/>
        <v>8</v>
      </c>
      <c r="BI953" s="25">
        <f t="shared" si="254"/>
        <v>0</v>
      </c>
      <c r="BJ953" s="25">
        <f t="shared" si="245"/>
        <v>0</v>
      </c>
      <c r="BK953" s="26">
        <f t="shared" si="246"/>
        <v>0</v>
      </c>
      <c r="BL953" s="26">
        <f t="shared" si="247"/>
        <v>0</v>
      </c>
      <c r="BM953" s="26">
        <f t="shared" si="248"/>
        <v>0</v>
      </c>
      <c r="BN953" s="27">
        <f t="shared" si="249"/>
        <v>8</v>
      </c>
      <c r="BO953" s="27">
        <f t="shared" si="250"/>
        <v>0</v>
      </c>
      <c r="BP953" s="27">
        <f t="shared" si="251"/>
        <v>0</v>
      </c>
      <c r="BQ953" s="28">
        <f t="shared" si="252"/>
        <v>0</v>
      </c>
      <c r="BR953" s="29"/>
      <c r="BS953" s="29"/>
      <c r="BT953" s="29"/>
      <c r="BU953" s="30"/>
      <c r="BV953" s="29"/>
      <c r="BW953" s="16">
        <f t="shared" si="239"/>
        <v>0</v>
      </c>
    </row>
    <row r="954" spans="1:75" x14ac:dyDescent="0.3">
      <c r="A954" s="14">
        <v>953</v>
      </c>
      <c r="B954" s="15">
        <v>46067</v>
      </c>
      <c r="C954" s="23" t="s">
        <v>40</v>
      </c>
      <c r="D954" s="17" t="str">
        <f t="shared" si="253"/>
        <v>CG</v>
      </c>
      <c r="E954" s="18" t="s">
        <v>50</v>
      </c>
      <c r="F954" s="18"/>
      <c r="G954" s="19"/>
      <c r="H954" s="19"/>
      <c r="I954" s="19"/>
      <c r="J954" s="20"/>
      <c r="K954" s="21" t="e">
        <f>VLOOKUP(J954,'[2]Item List (3)'!A$1:B$110000,2,FALSE)</f>
        <v>#N/A</v>
      </c>
      <c r="L954" s="20"/>
      <c r="M954" s="16" t="s">
        <v>138</v>
      </c>
      <c r="N954" s="16"/>
      <c r="O954" s="22" t="str">
        <f t="shared" si="241"/>
        <v/>
      </c>
      <c r="P954" s="16"/>
      <c r="Q954" s="16"/>
      <c r="R954" s="16"/>
      <c r="S954" s="16"/>
      <c r="T954" s="16"/>
      <c r="U954" s="23">
        <f t="shared" si="242"/>
        <v>0</v>
      </c>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v>480</v>
      </c>
      <c r="BG954" s="23">
        <f t="shared" si="240"/>
        <v>480</v>
      </c>
      <c r="BH954" s="24">
        <f t="shared" si="243"/>
        <v>8</v>
      </c>
      <c r="BI954" s="25">
        <f t="shared" si="254"/>
        <v>0</v>
      </c>
      <c r="BJ954" s="25">
        <f t="shared" si="245"/>
        <v>0</v>
      </c>
      <c r="BK954" s="26">
        <f t="shared" si="246"/>
        <v>0</v>
      </c>
      <c r="BL954" s="26">
        <f t="shared" si="247"/>
        <v>0</v>
      </c>
      <c r="BM954" s="26">
        <f t="shared" si="248"/>
        <v>0</v>
      </c>
      <c r="BN954" s="27">
        <f t="shared" si="249"/>
        <v>8</v>
      </c>
      <c r="BO954" s="27">
        <f t="shared" si="250"/>
        <v>0</v>
      </c>
      <c r="BP954" s="27">
        <f t="shared" si="251"/>
        <v>0</v>
      </c>
      <c r="BQ954" s="28">
        <f t="shared" si="252"/>
        <v>0</v>
      </c>
      <c r="BR954" s="29"/>
      <c r="BS954" s="29"/>
      <c r="BT954" s="29"/>
      <c r="BU954" s="30"/>
      <c r="BV954" s="29"/>
      <c r="BW954" s="16">
        <f t="shared" si="239"/>
        <v>0</v>
      </c>
    </row>
    <row r="955" spans="1:75" x14ac:dyDescent="0.3">
      <c r="A955" s="14">
        <v>954</v>
      </c>
      <c r="B955" s="15">
        <v>46067</v>
      </c>
      <c r="C955" s="23" t="s">
        <v>38</v>
      </c>
      <c r="D955" s="17" t="str">
        <f t="shared" si="253"/>
        <v>CG</v>
      </c>
      <c r="E955" s="18" t="s">
        <v>51</v>
      </c>
      <c r="F955" s="18" t="s">
        <v>52</v>
      </c>
      <c r="G955" s="19" t="s">
        <v>56</v>
      </c>
      <c r="H955" s="19" t="s">
        <v>58</v>
      </c>
      <c r="I955" s="19" t="s">
        <v>103</v>
      </c>
      <c r="J955" s="20">
        <v>208247</v>
      </c>
      <c r="K955" s="21" t="str">
        <f>VLOOKUP(J955,'[2]Item List (3)'!A$1:B$110000,2,FALSE)</f>
        <v>OR.209 YY2</v>
      </c>
      <c r="L955" s="20">
        <v>260104004</v>
      </c>
      <c r="M955" s="16" t="s">
        <v>141</v>
      </c>
      <c r="N955" s="16"/>
      <c r="O955" s="22" t="str">
        <f t="shared" si="241"/>
        <v/>
      </c>
      <c r="P955" s="16">
        <v>1</v>
      </c>
      <c r="Q955" s="16">
        <v>1300</v>
      </c>
      <c r="R955" s="16"/>
      <c r="S955" s="16"/>
      <c r="T955" s="16"/>
      <c r="U955" s="23">
        <f t="shared" si="242"/>
        <v>1300</v>
      </c>
      <c r="V955" s="16">
        <v>60</v>
      </c>
      <c r="W955" s="16"/>
      <c r="X955" s="16">
        <v>40</v>
      </c>
      <c r="Y955" s="16"/>
      <c r="Z955" s="16"/>
      <c r="AA955" s="16"/>
      <c r="AB955" s="16"/>
      <c r="AC955" s="16"/>
      <c r="AD955" s="16"/>
      <c r="AE955" s="16"/>
      <c r="AF955" s="16"/>
      <c r="AG955" s="16"/>
      <c r="AH955" s="16"/>
      <c r="AI955" s="16"/>
      <c r="AJ955" s="16"/>
      <c r="AK955" s="16"/>
      <c r="AL955" s="16"/>
      <c r="AM955" s="16"/>
      <c r="AN955" s="16"/>
      <c r="AO955" s="16"/>
      <c r="AP955" s="16"/>
      <c r="AQ955" s="16">
        <v>75</v>
      </c>
      <c r="AR955" s="16"/>
      <c r="AS955" s="16"/>
      <c r="AT955" s="16"/>
      <c r="AU955" s="16"/>
      <c r="AV955" s="16"/>
      <c r="AW955" s="16"/>
      <c r="AX955" s="16"/>
      <c r="AY955" s="16"/>
      <c r="AZ955" s="16">
        <v>30</v>
      </c>
      <c r="BA955" s="16"/>
      <c r="BB955" s="16"/>
      <c r="BC955" s="16"/>
      <c r="BD955" s="16"/>
      <c r="BE955" s="16"/>
      <c r="BF955" s="16"/>
      <c r="BG955" s="23">
        <f t="shared" si="240"/>
        <v>205</v>
      </c>
      <c r="BH955" s="24">
        <f t="shared" si="243"/>
        <v>3.4166666666666665</v>
      </c>
      <c r="BI955" s="25">
        <f t="shared" si="254"/>
        <v>1</v>
      </c>
      <c r="BJ955" s="25">
        <f t="shared" si="245"/>
        <v>29.268292682926834</v>
      </c>
      <c r="BK955" s="26">
        <f t="shared" si="246"/>
        <v>0</v>
      </c>
      <c r="BL955" s="26">
        <f t="shared" si="247"/>
        <v>100</v>
      </c>
      <c r="BM955" s="26">
        <f t="shared" si="248"/>
        <v>0</v>
      </c>
      <c r="BN955" s="27">
        <f t="shared" si="249"/>
        <v>0</v>
      </c>
      <c r="BO955" s="27">
        <f t="shared" si="250"/>
        <v>0</v>
      </c>
      <c r="BP955" s="27">
        <f t="shared" si="251"/>
        <v>2.4166666666666665</v>
      </c>
      <c r="BQ955" s="28">
        <f t="shared" si="252"/>
        <v>0</v>
      </c>
      <c r="BR955" s="29"/>
      <c r="BS955" s="29"/>
      <c r="BT955" s="29"/>
      <c r="BU955" s="30"/>
      <c r="BV955" s="29"/>
      <c r="BW955" s="16">
        <f t="shared" si="239"/>
        <v>1300</v>
      </c>
    </row>
    <row r="956" spans="1:75" x14ac:dyDescent="0.3">
      <c r="A956" s="14">
        <v>955</v>
      </c>
      <c r="B956" s="15">
        <v>46067</v>
      </c>
      <c r="C956" s="23" t="s">
        <v>38</v>
      </c>
      <c r="D956" s="17" t="str">
        <f t="shared" si="253"/>
        <v>CG</v>
      </c>
      <c r="E956" s="18" t="s">
        <v>51</v>
      </c>
      <c r="F956" s="18" t="s">
        <v>55</v>
      </c>
      <c r="G956" s="19" t="s">
        <v>56</v>
      </c>
      <c r="H956" s="19" t="s">
        <v>58</v>
      </c>
      <c r="I956" s="19" t="s">
        <v>103</v>
      </c>
      <c r="J956" s="20">
        <v>208247</v>
      </c>
      <c r="K956" s="21" t="str">
        <f>VLOOKUP(J956,'[2]Item List (3)'!A$1:B$110000,2,FALSE)</f>
        <v>OR.209 YY2</v>
      </c>
      <c r="L956" s="20">
        <v>260104004</v>
      </c>
      <c r="M956" s="16" t="s">
        <v>141</v>
      </c>
      <c r="N956" s="16"/>
      <c r="O956" s="22" t="str">
        <f t="shared" si="241"/>
        <v/>
      </c>
      <c r="P956" s="16">
        <v>1</v>
      </c>
      <c r="Q956" s="16">
        <v>2258</v>
      </c>
      <c r="R956" s="16"/>
      <c r="S956" s="16">
        <v>3</v>
      </c>
      <c r="T956" s="16"/>
      <c r="U956" s="23">
        <f t="shared" si="242"/>
        <v>2261</v>
      </c>
      <c r="V956" s="16">
        <v>90</v>
      </c>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23">
        <f t="shared" si="240"/>
        <v>90</v>
      </c>
      <c r="BH956" s="24">
        <f t="shared" si="243"/>
        <v>1.5</v>
      </c>
      <c r="BI956" s="25">
        <f t="shared" si="254"/>
        <v>1.5</v>
      </c>
      <c r="BJ956" s="25">
        <f t="shared" si="245"/>
        <v>100</v>
      </c>
      <c r="BK956" s="26">
        <f t="shared" si="246"/>
        <v>0</v>
      </c>
      <c r="BL956" s="26">
        <f t="shared" si="247"/>
        <v>99.867315347191507</v>
      </c>
      <c r="BM956" s="26">
        <f t="shared" si="248"/>
        <v>0</v>
      </c>
      <c r="BN956" s="27">
        <f t="shared" si="249"/>
        <v>0</v>
      </c>
      <c r="BO956" s="27">
        <f t="shared" si="250"/>
        <v>0</v>
      </c>
      <c r="BP956" s="27">
        <f t="shared" si="251"/>
        <v>0</v>
      </c>
      <c r="BQ956" s="28">
        <f t="shared" si="252"/>
        <v>0</v>
      </c>
      <c r="BR956" s="29"/>
      <c r="BS956" s="29"/>
      <c r="BT956" s="29"/>
      <c r="BU956" s="30"/>
      <c r="BV956" s="29"/>
      <c r="BW956" s="16">
        <f t="shared" si="239"/>
        <v>2258</v>
      </c>
    </row>
    <row r="957" spans="1:75" x14ac:dyDescent="0.3">
      <c r="A957" s="14">
        <v>956</v>
      </c>
      <c r="B957" s="15">
        <v>46067</v>
      </c>
      <c r="C957" s="23" t="s">
        <v>38</v>
      </c>
      <c r="D957" s="17" t="str">
        <f t="shared" si="253"/>
        <v>CG</v>
      </c>
      <c r="E957" s="18" t="s">
        <v>51</v>
      </c>
      <c r="F957" s="18" t="s">
        <v>52</v>
      </c>
      <c r="G957" s="19" t="s">
        <v>56</v>
      </c>
      <c r="H957" s="19" t="s">
        <v>58</v>
      </c>
      <c r="I957" s="19" t="s">
        <v>103</v>
      </c>
      <c r="J957" s="20">
        <v>208417</v>
      </c>
      <c r="K957" s="21" t="str">
        <f>VLOOKUP(J957,'[2]Item List (3)'!A$1:B$110000,2,FALSE)</f>
        <v>JC.OR 8008</v>
      </c>
      <c r="L957" s="20">
        <v>260110013</v>
      </c>
      <c r="M957" s="16" t="s">
        <v>141</v>
      </c>
      <c r="N957" s="16"/>
      <c r="O957" s="22" t="str">
        <f t="shared" si="241"/>
        <v/>
      </c>
      <c r="P957" s="16">
        <v>1</v>
      </c>
      <c r="Q957" s="16">
        <v>2390</v>
      </c>
      <c r="R957" s="16"/>
      <c r="S957" s="16"/>
      <c r="T957" s="16"/>
      <c r="U957" s="23">
        <f t="shared" si="242"/>
        <v>2390</v>
      </c>
      <c r="V957" s="16">
        <v>95</v>
      </c>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23">
        <f t="shared" si="240"/>
        <v>95</v>
      </c>
      <c r="BH957" s="24">
        <f t="shared" si="243"/>
        <v>1.5833333333333333</v>
      </c>
      <c r="BI957" s="25">
        <f t="shared" si="254"/>
        <v>1.5833333333333333</v>
      </c>
      <c r="BJ957" s="25">
        <f t="shared" si="245"/>
        <v>100</v>
      </c>
      <c r="BK957" s="26">
        <f t="shared" si="246"/>
        <v>0</v>
      </c>
      <c r="BL957" s="26">
        <f t="shared" si="247"/>
        <v>100</v>
      </c>
      <c r="BM957" s="26">
        <f t="shared" si="248"/>
        <v>0</v>
      </c>
      <c r="BN957" s="27">
        <f t="shared" si="249"/>
        <v>0</v>
      </c>
      <c r="BO957" s="27">
        <f t="shared" si="250"/>
        <v>0</v>
      </c>
      <c r="BP957" s="27">
        <f t="shared" si="251"/>
        <v>0</v>
      </c>
      <c r="BQ957" s="28">
        <f t="shared" si="252"/>
        <v>0</v>
      </c>
      <c r="BR957" s="29"/>
      <c r="BS957" s="29"/>
      <c r="BT957" s="29"/>
      <c r="BU957" s="30"/>
      <c r="BV957" s="29"/>
      <c r="BW957" s="16">
        <f t="shared" si="239"/>
        <v>2390</v>
      </c>
    </row>
    <row r="958" spans="1:75" x14ac:dyDescent="0.3">
      <c r="A958" s="14">
        <v>957</v>
      </c>
      <c r="B958" s="15">
        <v>46067</v>
      </c>
      <c r="C958" s="23" t="s">
        <v>38</v>
      </c>
      <c r="D958" s="17" t="str">
        <f t="shared" si="253"/>
        <v>CG</v>
      </c>
      <c r="E958" s="18" t="s">
        <v>51</v>
      </c>
      <c r="F958" s="18" t="s">
        <v>52</v>
      </c>
      <c r="G958" s="19" t="s">
        <v>56</v>
      </c>
      <c r="H958" s="19" t="s">
        <v>58</v>
      </c>
      <c r="I958" s="19" t="s">
        <v>103</v>
      </c>
      <c r="J958" s="20">
        <v>208247</v>
      </c>
      <c r="K958" s="21" t="str">
        <f>VLOOKUP(J958,'[2]Item List (3)'!A$1:B$110000,2,FALSE)</f>
        <v>OR.209 YY2</v>
      </c>
      <c r="L958" s="20">
        <v>260104004</v>
      </c>
      <c r="M958" s="16" t="s">
        <v>141</v>
      </c>
      <c r="N958" s="16"/>
      <c r="O958" s="22" t="str">
        <f t="shared" si="241"/>
        <v/>
      </c>
      <c r="P958" s="16">
        <v>2</v>
      </c>
      <c r="Q958" s="16">
        <v>932</v>
      </c>
      <c r="R958" s="16"/>
      <c r="S958" s="16"/>
      <c r="T958" s="16"/>
      <c r="U958" s="23">
        <f t="shared" si="242"/>
        <v>932</v>
      </c>
      <c r="V958" s="16">
        <v>60</v>
      </c>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23">
        <f t="shared" si="240"/>
        <v>60</v>
      </c>
      <c r="BH958" s="24">
        <f t="shared" si="243"/>
        <v>1</v>
      </c>
      <c r="BI958" s="25">
        <f t="shared" si="254"/>
        <v>1</v>
      </c>
      <c r="BJ958" s="25">
        <f t="shared" si="245"/>
        <v>100</v>
      </c>
      <c r="BK958" s="26">
        <f t="shared" si="246"/>
        <v>0</v>
      </c>
      <c r="BL958" s="26">
        <f t="shared" si="247"/>
        <v>100</v>
      </c>
      <c r="BM958" s="26">
        <f t="shared" si="248"/>
        <v>0</v>
      </c>
      <c r="BN958" s="27">
        <f t="shared" si="249"/>
        <v>0</v>
      </c>
      <c r="BO958" s="27">
        <f t="shared" si="250"/>
        <v>0</v>
      </c>
      <c r="BP958" s="27">
        <f t="shared" si="251"/>
        <v>0</v>
      </c>
      <c r="BQ958" s="28">
        <f t="shared" si="252"/>
        <v>0</v>
      </c>
      <c r="BR958" s="29"/>
      <c r="BS958" s="29"/>
      <c r="BT958" s="29"/>
      <c r="BU958" s="30"/>
      <c r="BV958" s="29"/>
      <c r="BW958" s="16">
        <f t="shared" si="239"/>
        <v>1864</v>
      </c>
    </row>
    <row r="959" spans="1:75" x14ac:dyDescent="0.3">
      <c r="A959" s="14">
        <v>958</v>
      </c>
      <c r="B959" s="15">
        <v>46067</v>
      </c>
      <c r="C959" s="23" t="s">
        <v>40</v>
      </c>
      <c r="D959" s="17" t="str">
        <f t="shared" si="253"/>
        <v>CG</v>
      </c>
      <c r="E959" s="18" t="s">
        <v>51</v>
      </c>
      <c r="F959" s="18" t="s">
        <v>52</v>
      </c>
      <c r="G959" s="19" t="s">
        <v>132</v>
      </c>
      <c r="H959" s="19" t="s">
        <v>121</v>
      </c>
      <c r="I959" s="19" t="s">
        <v>123</v>
      </c>
      <c r="J959" s="20">
        <v>208417</v>
      </c>
      <c r="K959" s="21" t="str">
        <f>VLOOKUP(J959,'[2]Item List (3)'!A$1:B$110000,2,FALSE)</f>
        <v>JC.OR 8008</v>
      </c>
      <c r="L959" s="20"/>
      <c r="M959" s="16" t="s">
        <v>141</v>
      </c>
      <c r="N959" s="16"/>
      <c r="O959" s="22" t="str">
        <f t="shared" si="241"/>
        <v/>
      </c>
      <c r="P959" s="16">
        <v>2</v>
      </c>
      <c r="Q959" s="16">
        <v>2088</v>
      </c>
      <c r="R959" s="16"/>
      <c r="S959" s="16"/>
      <c r="T959" s="16"/>
      <c r="U959" s="23">
        <f t="shared" si="242"/>
        <v>2088</v>
      </c>
      <c r="V959" s="16">
        <v>120</v>
      </c>
      <c r="W959" s="16"/>
      <c r="X959" s="16"/>
      <c r="Y959" s="16"/>
      <c r="Z959" s="16"/>
      <c r="AA959" s="16"/>
      <c r="AB959" s="16"/>
      <c r="AC959" s="16"/>
      <c r="AD959" s="16"/>
      <c r="AE959" s="16"/>
      <c r="AF959" s="16"/>
      <c r="AG959" s="16"/>
      <c r="AH959" s="16"/>
      <c r="AI959" s="16"/>
      <c r="AJ959" s="16"/>
      <c r="AK959" s="16"/>
      <c r="AL959" s="16"/>
      <c r="AM959" s="16"/>
      <c r="AN959" s="16"/>
      <c r="AO959" s="16"/>
      <c r="AP959" s="16"/>
      <c r="AQ959" s="16">
        <v>60</v>
      </c>
      <c r="AR959" s="16"/>
      <c r="AS959" s="16"/>
      <c r="AT959" s="16"/>
      <c r="AU959" s="16"/>
      <c r="AV959" s="16"/>
      <c r="AW959" s="16"/>
      <c r="AX959" s="16"/>
      <c r="AY959" s="16"/>
      <c r="AZ959" s="16"/>
      <c r="BA959" s="16"/>
      <c r="BB959" s="16"/>
      <c r="BC959" s="16"/>
      <c r="BD959" s="16"/>
      <c r="BE959" s="16"/>
      <c r="BF959" s="16"/>
      <c r="BG959" s="23">
        <f t="shared" si="240"/>
        <v>180</v>
      </c>
      <c r="BH959" s="24">
        <f t="shared" si="243"/>
        <v>3</v>
      </c>
      <c r="BI959" s="25">
        <f t="shared" si="254"/>
        <v>2</v>
      </c>
      <c r="BJ959" s="25">
        <f t="shared" si="245"/>
        <v>66.666666666666657</v>
      </c>
      <c r="BK959" s="26">
        <f t="shared" si="246"/>
        <v>0</v>
      </c>
      <c r="BL959" s="26">
        <f t="shared" si="247"/>
        <v>100</v>
      </c>
      <c r="BM959" s="26">
        <f t="shared" si="248"/>
        <v>0</v>
      </c>
      <c r="BN959" s="27">
        <f t="shared" si="249"/>
        <v>0</v>
      </c>
      <c r="BO959" s="27">
        <f t="shared" si="250"/>
        <v>0</v>
      </c>
      <c r="BP959" s="27">
        <f t="shared" si="251"/>
        <v>1</v>
      </c>
      <c r="BQ959" s="28">
        <f t="shared" si="252"/>
        <v>0</v>
      </c>
      <c r="BR959" s="29"/>
      <c r="BS959" s="29"/>
      <c r="BT959" s="29"/>
      <c r="BU959" s="30"/>
      <c r="BV959" s="29"/>
      <c r="BW959" s="16">
        <f t="shared" si="239"/>
        <v>4176</v>
      </c>
    </row>
    <row r="960" spans="1:75" x14ac:dyDescent="0.3">
      <c r="A960" s="14">
        <v>959</v>
      </c>
      <c r="B960" s="15">
        <v>46067</v>
      </c>
      <c r="C960" s="23" t="s">
        <v>40</v>
      </c>
      <c r="D960" s="17" t="str">
        <f t="shared" si="253"/>
        <v>CG</v>
      </c>
      <c r="E960" s="18" t="s">
        <v>51</v>
      </c>
      <c r="F960" s="18" t="s">
        <v>52</v>
      </c>
      <c r="G960" s="19" t="s">
        <v>132</v>
      </c>
      <c r="H960" s="19" t="s">
        <v>121</v>
      </c>
      <c r="I960" s="19" t="s">
        <v>123</v>
      </c>
      <c r="J960" s="20">
        <v>208417</v>
      </c>
      <c r="K960" s="21" t="str">
        <f>VLOOKUP(J960,'[2]Item List (3)'!A$1:B$110000,2,FALSE)</f>
        <v>JC.OR 8008</v>
      </c>
      <c r="L960" s="20"/>
      <c r="M960" s="16" t="s">
        <v>141</v>
      </c>
      <c r="N960" s="16"/>
      <c r="O960" s="22" t="str">
        <f t="shared" si="241"/>
        <v/>
      </c>
      <c r="P960" s="16">
        <v>1</v>
      </c>
      <c r="Q960" s="16">
        <v>2390</v>
      </c>
      <c r="R960" s="16"/>
      <c r="S960" s="16"/>
      <c r="T960" s="16"/>
      <c r="U960" s="23">
        <f t="shared" si="242"/>
        <v>2390</v>
      </c>
      <c r="V960" s="16">
        <v>120</v>
      </c>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23">
        <f t="shared" si="240"/>
        <v>120</v>
      </c>
      <c r="BH960" s="24">
        <f t="shared" si="243"/>
        <v>2</v>
      </c>
      <c r="BI960" s="25">
        <f t="shared" si="254"/>
        <v>2</v>
      </c>
      <c r="BJ960" s="25">
        <f t="shared" si="245"/>
        <v>100</v>
      </c>
      <c r="BK960" s="26">
        <f t="shared" si="246"/>
        <v>0</v>
      </c>
      <c r="BL960" s="26">
        <f t="shared" si="247"/>
        <v>100</v>
      </c>
      <c r="BM960" s="26">
        <f t="shared" si="248"/>
        <v>0</v>
      </c>
      <c r="BN960" s="27">
        <f t="shared" si="249"/>
        <v>0</v>
      </c>
      <c r="BO960" s="27">
        <f t="shared" si="250"/>
        <v>0</v>
      </c>
      <c r="BP960" s="27">
        <f t="shared" si="251"/>
        <v>0</v>
      </c>
      <c r="BQ960" s="28">
        <f t="shared" si="252"/>
        <v>0</v>
      </c>
      <c r="BR960" s="29"/>
      <c r="BS960" s="29"/>
      <c r="BT960" s="29"/>
      <c r="BU960" s="30"/>
      <c r="BV960" s="29"/>
      <c r="BW960" s="16">
        <f t="shared" si="239"/>
        <v>2390</v>
      </c>
    </row>
    <row r="961" spans="1:75" x14ac:dyDescent="0.3">
      <c r="A961" s="14">
        <v>960</v>
      </c>
      <c r="B961" s="15">
        <v>46067</v>
      </c>
      <c r="C961" s="23" t="s">
        <v>40</v>
      </c>
      <c r="D961" s="17" t="str">
        <f t="shared" si="253"/>
        <v>CG</v>
      </c>
      <c r="E961" s="18" t="s">
        <v>51</v>
      </c>
      <c r="F961" s="18" t="s">
        <v>52</v>
      </c>
      <c r="G961" s="19" t="s">
        <v>132</v>
      </c>
      <c r="H961" s="19" t="s">
        <v>121</v>
      </c>
      <c r="I961" s="19" t="s">
        <v>123</v>
      </c>
      <c r="J961" s="20">
        <v>208247</v>
      </c>
      <c r="K961" s="21" t="str">
        <f>VLOOKUP(J961,'[2]Item List (3)'!A$1:B$110000,2,FALSE)</f>
        <v>OR.209 YY2</v>
      </c>
      <c r="L961" s="20"/>
      <c r="M961" s="16" t="s">
        <v>141</v>
      </c>
      <c r="N961" s="16"/>
      <c r="O961" s="22" t="str">
        <f t="shared" si="241"/>
        <v/>
      </c>
      <c r="P961" s="16">
        <v>1</v>
      </c>
      <c r="Q961" s="16">
        <v>930</v>
      </c>
      <c r="R961" s="16"/>
      <c r="S961" s="16"/>
      <c r="T961" s="16"/>
      <c r="U961" s="23">
        <f t="shared" si="242"/>
        <v>930</v>
      </c>
      <c r="V961" s="16">
        <v>60</v>
      </c>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23">
        <f t="shared" si="240"/>
        <v>60</v>
      </c>
      <c r="BH961" s="24">
        <f t="shared" si="243"/>
        <v>1</v>
      </c>
      <c r="BI961" s="25">
        <f t="shared" si="254"/>
        <v>1</v>
      </c>
      <c r="BJ961" s="25">
        <f t="shared" si="245"/>
        <v>100</v>
      </c>
      <c r="BK961" s="26">
        <f t="shared" si="246"/>
        <v>0</v>
      </c>
      <c r="BL961" s="26">
        <f t="shared" si="247"/>
        <v>100</v>
      </c>
      <c r="BM961" s="26">
        <f t="shared" si="248"/>
        <v>0</v>
      </c>
      <c r="BN961" s="27">
        <f t="shared" si="249"/>
        <v>0</v>
      </c>
      <c r="BO961" s="27">
        <f t="shared" si="250"/>
        <v>0</v>
      </c>
      <c r="BP961" s="27">
        <f t="shared" si="251"/>
        <v>0</v>
      </c>
      <c r="BQ961" s="28">
        <f t="shared" si="252"/>
        <v>0</v>
      </c>
      <c r="BR961" s="29"/>
      <c r="BS961" s="29"/>
      <c r="BT961" s="29"/>
      <c r="BU961" s="30"/>
      <c r="BV961" s="29"/>
      <c r="BW961" s="16">
        <f t="shared" si="239"/>
        <v>930</v>
      </c>
    </row>
    <row r="962" spans="1:75" x14ac:dyDescent="0.3">
      <c r="A962" s="14">
        <v>961</v>
      </c>
      <c r="B962" s="15">
        <v>46067</v>
      </c>
      <c r="C962" s="23" t="s">
        <v>40</v>
      </c>
      <c r="D962" s="17" t="str">
        <f t="shared" si="253"/>
        <v>CG</v>
      </c>
      <c r="E962" s="18" t="s">
        <v>51</v>
      </c>
      <c r="F962" s="18" t="s">
        <v>55</v>
      </c>
      <c r="G962" s="19" t="s">
        <v>132</v>
      </c>
      <c r="H962" s="19" t="s">
        <v>121</v>
      </c>
      <c r="I962" s="19" t="s">
        <v>123</v>
      </c>
      <c r="J962" s="20">
        <v>208417</v>
      </c>
      <c r="K962" s="21" t="str">
        <f>VLOOKUP(J962,'[2]Item List (3)'!A$1:B$110000,2,FALSE)</f>
        <v>JC.OR 8008</v>
      </c>
      <c r="L962" s="20"/>
      <c r="M962" s="16" t="s">
        <v>141</v>
      </c>
      <c r="N962" s="16"/>
      <c r="O962" s="22" t="str">
        <f t="shared" si="241"/>
        <v/>
      </c>
      <c r="P962" s="16">
        <v>1</v>
      </c>
      <c r="Q962" s="16">
        <v>3646</v>
      </c>
      <c r="R962" s="16"/>
      <c r="S962" s="16"/>
      <c r="T962" s="16"/>
      <c r="U962" s="23">
        <f t="shared" si="242"/>
        <v>3646</v>
      </c>
      <c r="V962" s="16">
        <v>120</v>
      </c>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23">
        <f t="shared" si="240"/>
        <v>120</v>
      </c>
      <c r="BH962" s="24">
        <f t="shared" si="243"/>
        <v>2</v>
      </c>
      <c r="BI962" s="25">
        <f t="shared" si="254"/>
        <v>2</v>
      </c>
      <c r="BJ962" s="25">
        <f t="shared" si="245"/>
        <v>100</v>
      </c>
      <c r="BK962" s="26">
        <f t="shared" si="246"/>
        <v>0</v>
      </c>
      <c r="BL962" s="26">
        <f t="shared" si="247"/>
        <v>100</v>
      </c>
      <c r="BM962" s="26">
        <f t="shared" si="248"/>
        <v>0</v>
      </c>
      <c r="BN962" s="27">
        <f t="shared" si="249"/>
        <v>0</v>
      </c>
      <c r="BO962" s="27">
        <f t="shared" si="250"/>
        <v>0</v>
      </c>
      <c r="BP962" s="27">
        <f t="shared" si="251"/>
        <v>0</v>
      </c>
      <c r="BQ962" s="28">
        <f t="shared" si="252"/>
        <v>0</v>
      </c>
      <c r="BR962" s="29"/>
      <c r="BS962" s="29"/>
      <c r="BT962" s="29"/>
      <c r="BU962" s="30"/>
      <c r="BV962" s="29"/>
      <c r="BW962" s="16">
        <f t="shared" si="239"/>
        <v>3646</v>
      </c>
    </row>
    <row r="963" spans="1:75" x14ac:dyDescent="0.3">
      <c r="A963" s="14">
        <v>962</v>
      </c>
      <c r="B963" s="15">
        <v>46067</v>
      </c>
      <c r="C963" s="23" t="s">
        <v>38</v>
      </c>
      <c r="D963" s="17" t="str">
        <f t="shared" si="253"/>
        <v>CG</v>
      </c>
      <c r="E963" s="18" t="s">
        <v>59</v>
      </c>
      <c r="F963" s="18" t="s">
        <v>52</v>
      </c>
      <c r="G963" s="19" t="s">
        <v>103</v>
      </c>
      <c r="H963" s="19" t="s">
        <v>57</v>
      </c>
      <c r="I963" s="19" t="s">
        <v>58</v>
      </c>
      <c r="J963" s="20">
        <v>104249</v>
      </c>
      <c r="K963" s="21" t="str">
        <f>VLOOKUP(J963,'[2]Item List (3)'!A$1:B$110000,2,FALSE)</f>
        <v>IW. BDA-4003</v>
      </c>
      <c r="L963" s="20">
        <v>260120002</v>
      </c>
      <c r="M963" s="16" t="s">
        <v>138</v>
      </c>
      <c r="N963" s="16"/>
      <c r="O963" s="22" t="str">
        <f t="shared" si="241"/>
        <v/>
      </c>
      <c r="P963" s="16">
        <v>2</v>
      </c>
      <c r="Q963" s="16">
        <v>3000</v>
      </c>
      <c r="R963" s="16"/>
      <c r="S963" s="16"/>
      <c r="T963" s="16"/>
      <c r="U963" s="23">
        <f t="shared" si="242"/>
        <v>3000</v>
      </c>
      <c r="V963" s="16">
        <v>225</v>
      </c>
      <c r="W963" s="16"/>
      <c r="X963" s="16"/>
      <c r="Y963" s="16"/>
      <c r="Z963" s="16"/>
      <c r="AA963" s="16"/>
      <c r="AB963" s="16"/>
      <c r="AC963" s="16"/>
      <c r="AD963" s="16"/>
      <c r="AE963" s="16"/>
      <c r="AF963" s="16"/>
      <c r="AG963" s="16"/>
      <c r="AH963" s="16"/>
      <c r="AI963" s="16"/>
      <c r="AJ963" s="16"/>
      <c r="AK963" s="16"/>
      <c r="AL963" s="16"/>
      <c r="AM963" s="16"/>
      <c r="AN963" s="16"/>
      <c r="AO963" s="16"/>
      <c r="AP963" s="16"/>
      <c r="AQ963" s="16">
        <v>45</v>
      </c>
      <c r="AR963" s="16">
        <v>180</v>
      </c>
      <c r="AS963" s="16"/>
      <c r="AT963" s="16"/>
      <c r="AU963" s="16"/>
      <c r="AV963" s="16"/>
      <c r="AW963" s="16"/>
      <c r="AX963" s="16"/>
      <c r="AY963" s="16"/>
      <c r="AZ963" s="16">
        <v>30</v>
      </c>
      <c r="BA963" s="16"/>
      <c r="BB963" s="16"/>
      <c r="BC963" s="16"/>
      <c r="BD963" s="16"/>
      <c r="BE963" s="16"/>
      <c r="BF963" s="16"/>
      <c r="BG963" s="23">
        <f t="shared" si="240"/>
        <v>480</v>
      </c>
      <c r="BH963" s="24">
        <f t="shared" si="243"/>
        <v>8</v>
      </c>
      <c r="BI963" s="25">
        <f t="shared" si="254"/>
        <v>3.75</v>
      </c>
      <c r="BJ963" s="25">
        <f t="shared" si="245"/>
        <v>46.875</v>
      </c>
      <c r="BK963" s="26">
        <f t="shared" si="246"/>
        <v>0</v>
      </c>
      <c r="BL963" s="26">
        <f t="shared" si="247"/>
        <v>100</v>
      </c>
      <c r="BM963" s="26">
        <f t="shared" si="248"/>
        <v>0</v>
      </c>
      <c r="BN963" s="27">
        <f t="shared" si="249"/>
        <v>0</v>
      </c>
      <c r="BO963" s="27">
        <f t="shared" si="250"/>
        <v>0</v>
      </c>
      <c r="BP963" s="27">
        <f t="shared" si="251"/>
        <v>4.25</v>
      </c>
      <c r="BQ963" s="28">
        <f t="shared" si="252"/>
        <v>0</v>
      </c>
      <c r="BR963" s="29"/>
      <c r="BS963" s="29"/>
      <c r="BT963" s="29"/>
      <c r="BU963" s="30"/>
      <c r="BV963" s="29"/>
      <c r="BW963" s="16">
        <f t="shared" ref="BW963:BW1026" si="255">Q963*P963</f>
        <v>6000</v>
      </c>
    </row>
    <row r="964" spans="1:75" x14ac:dyDescent="0.3">
      <c r="A964" s="14">
        <v>963</v>
      </c>
      <c r="B964" s="15">
        <v>46067</v>
      </c>
      <c r="C964" s="23" t="s">
        <v>40</v>
      </c>
      <c r="D964" s="17" t="str">
        <f t="shared" si="253"/>
        <v>CG</v>
      </c>
      <c r="E964" s="18" t="s">
        <v>59</v>
      </c>
      <c r="F964" s="18" t="s">
        <v>55</v>
      </c>
      <c r="G964" s="19" t="s">
        <v>131</v>
      </c>
      <c r="H964" s="19" t="s">
        <v>54</v>
      </c>
      <c r="I964" s="19" t="s">
        <v>133</v>
      </c>
      <c r="J964" s="20">
        <v>104249</v>
      </c>
      <c r="K964" s="21" t="str">
        <f>VLOOKUP(J964,'[2]Item List (3)'!A$1:B$110000,2,FALSE)</f>
        <v>IW. BDA-4003</v>
      </c>
      <c r="L964" s="20">
        <v>260120002</v>
      </c>
      <c r="M964" s="16" t="s">
        <v>138</v>
      </c>
      <c r="N964" s="16"/>
      <c r="O964" s="22" t="str">
        <f t="shared" si="241"/>
        <v/>
      </c>
      <c r="P964" s="16">
        <v>1</v>
      </c>
      <c r="Q964" s="16">
        <v>2500</v>
      </c>
      <c r="R964" s="16"/>
      <c r="S964" s="16"/>
      <c r="T964" s="16"/>
      <c r="U964" s="23">
        <f t="shared" si="242"/>
        <v>2500</v>
      </c>
      <c r="V964" s="16">
        <v>120</v>
      </c>
      <c r="W964" s="16"/>
      <c r="X964" s="16"/>
      <c r="Y964" s="16"/>
      <c r="Z964" s="16"/>
      <c r="AA964" s="16"/>
      <c r="AB964" s="16"/>
      <c r="AC964" s="16"/>
      <c r="AD964" s="16"/>
      <c r="AE964" s="16"/>
      <c r="AF964" s="16"/>
      <c r="AG964" s="16"/>
      <c r="AH964" s="16"/>
      <c r="AI964" s="16"/>
      <c r="AJ964" s="16"/>
      <c r="AK964" s="16"/>
      <c r="AL964" s="16"/>
      <c r="AM964" s="16"/>
      <c r="AN964" s="16"/>
      <c r="AO964" s="16"/>
      <c r="AP964" s="16"/>
      <c r="AQ964" s="16">
        <v>60</v>
      </c>
      <c r="AR964" s="16"/>
      <c r="AS964" s="16"/>
      <c r="AT964" s="16"/>
      <c r="AU964" s="16"/>
      <c r="AV964" s="16"/>
      <c r="AW964" s="16"/>
      <c r="AX964" s="16"/>
      <c r="AY964" s="16"/>
      <c r="AZ964" s="16"/>
      <c r="BA964" s="16"/>
      <c r="BB964" s="16"/>
      <c r="BC964" s="16"/>
      <c r="BD964" s="16"/>
      <c r="BE964" s="16"/>
      <c r="BF964" s="16"/>
      <c r="BG964" s="23">
        <f t="shared" si="240"/>
        <v>180</v>
      </c>
      <c r="BH964" s="24">
        <f t="shared" si="243"/>
        <v>3</v>
      </c>
      <c r="BI964" s="25">
        <f t="shared" si="254"/>
        <v>2</v>
      </c>
      <c r="BJ964" s="25">
        <f t="shared" si="245"/>
        <v>66.666666666666657</v>
      </c>
      <c r="BK964" s="26">
        <f t="shared" si="246"/>
        <v>0</v>
      </c>
      <c r="BL964" s="26">
        <f t="shared" si="247"/>
        <v>100</v>
      </c>
      <c r="BM964" s="26">
        <f t="shared" si="248"/>
        <v>0</v>
      </c>
      <c r="BN964" s="27">
        <f t="shared" si="249"/>
        <v>0</v>
      </c>
      <c r="BO964" s="27">
        <f t="shared" si="250"/>
        <v>0</v>
      </c>
      <c r="BP964" s="27">
        <f t="shared" si="251"/>
        <v>1</v>
      </c>
      <c r="BQ964" s="28">
        <f t="shared" si="252"/>
        <v>0</v>
      </c>
      <c r="BR964" s="29"/>
      <c r="BS964" s="29"/>
      <c r="BT964" s="29"/>
      <c r="BU964" s="30"/>
      <c r="BV964" s="29"/>
      <c r="BW964" s="16">
        <f t="shared" si="255"/>
        <v>2500</v>
      </c>
    </row>
    <row r="965" spans="1:75" x14ac:dyDescent="0.3">
      <c r="A965" s="14">
        <v>964</v>
      </c>
      <c r="B965" s="15">
        <v>46067</v>
      </c>
      <c r="C965" s="23" t="s">
        <v>40</v>
      </c>
      <c r="D965" s="17" t="str">
        <f t="shared" si="253"/>
        <v>CG</v>
      </c>
      <c r="E965" s="18" t="s">
        <v>59</v>
      </c>
      <c r="F965" s="18" t="s">
        <v>55</v>
      </c>
      <c r="G965" s="19" t="s">
        <v>131</v>
      </c>
      <c r="H965" s="19" t="s">
        <v>54</v>
      </c>
      <c r="I965" s="19" t="s">
        <v>133</v>
      </c>
      <c r="J965" s="20">
        <v>104489</v>
      </c>
      <c r="K965" s="21" t="str">
        <f>VLOOKUP(J965,'[2]Item List (3)'!A$1:B$110000,2,FALSE)</f>
        <v>NU.IR 309</v>
      </c>
      <c r="L965" s="20"/>
      <c r="M965" s="16" t="s">
        <v>138</v>
      </c>
      <c r="N965" s="16"/>
      <c r="O965" s="22" t="str">
        <f t="shared" si="241"/>
        <v/>
      </c>
      <c r="P965" s="16">
        <v>2</v>
      </c>
      <c r="Q965" s="16">
        <v>4500</v>
      </c>
      <c r="R965" s="16"/>
      <c r="S965" s="16"/>
      <c r="T965" s="16"/>
      <c r="U965" s="23">
        <f t="shared" si="242"/>
        <v>4500</v>
      </c>
      <c r="V965" s="16">
        <v>270</v>
      </c>
      <c r="W965" s="16">
        <v>30</v>
      </c>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23">
        <f t="shared" si="240"/>
        <v>300</v>
      </c>
      <c r="BH965" s="24">
        <f t="shared" si="243"/>
        <v>5</v>
      </c>
      <c r="BI965" s="25">
        <f t="shared" si="254"/>
        <v>4.5</v>
      </c>
      <c r="BJ965" s="25">
        <f t="shared" si="245"/>
        <v>90</v>
      </c>
      <c r="BK965" s="26">
        <f t="shared" si="246"/>
        <v>0</v>
      </c>
      <c r="BL965" s="26">
        <f t="shared" si="247"/>
        <v>100</v>
      </c>
      <c r="BM965" s="26">
        <f t="shared" si="248"/>
        <v>0</v>
      </c>
      <c r="BN965" s="27">
        <f t="shared" si="249"/>
        <v>0.5</v>
      </c>
      <c r="BO965" s="27">
        <f t="shared" si="250"/>
        <v>0</v>
      </c>
      <c r="BP965" s="27">
        <f t="shared" si="251"/>
        <v>0</v>
      </c>
      <c r="BQ965" s="28">
        <f t="shared" si="252"/>
        <v>0</v>
      </c>
      <c r="BR965" s="29"/>
      <c r="BS965" s="29"/>
      <c r="BT965" s="29"/>
      <c r="BU965" s="30"/>
      <c r="BV965" s="29"/>
      <c r="BW965" s="16">
        <f t="shared" si="255"/>
        <v>9000</v>
      </c>
    </row>
    <row r="966" spans="1:75" x14ac:dyDescent="0.3">
      <c r="A966" s="14">
        <v>965</v>
      </c>
      <c r="B966" s="15">
        <v>46067</v>
      </c>
      <c r="C966" s="23" t="s">
        <v>38</v>
      </c>
      <c r="D966" s="17" t="str">
        <f t="shared" si="253"/>
        <v>CG</v>
      </c>
      <c r="E966" s="18" t="s">
        <v>60</v>
      </c>
      <c r="F966" s="18"/>
      <c r="G966" s="19"/>
      <c r="H966" s="19"/>
      <c r="I966" s="19"/>
      <c r="J966" s="20"/>
      <c r="K966" s="21" t="e">
        <f>VLOOKUP(J966,'[2]Item List (3)'!A$1:B$110000,2,FALSE)</f>
        <v>#N/A</v>
      </c>
      <c r="L966" s="20"/>
      <c r="M966" s="16" t="s">
        <v>138</v>
      </c>
      <c r="N966" s="16"/>
      <c r="O966" s="22" t="str">
        <f t="shared" si="241"/>
        <v/>
      </c>
      <c r="P966" s="16"/>
      <c r="Q966" s="16"/>
      <c r="R966" s="16"/>
      <c r="S966" s="16"/>
      <c r="T966" s="16"/>
      <c r="U966" s="23">
        <f t="shared" si="242"/>
        <v>0</v>
      </c>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v>480</v>
      </c>
      <c r="AS966" s="16"/>
      <c r="AT966" s="16"/>
      <c r="AU966" s="16"/>
      <c r="AV966" s="16"/>
      <c r="AW966" s="16"/>
      <c r="AX966" s="16"/>
      <c r="AY966" s="16"/>
      <c r="AZ966" s="16"/>
      <c r="BA966" s="16"/>
      <c r="BB966" s="16"/>
      <c r="BC966" s="16"/>
      <c r="BD966" s="16"/>
      <c r="BE966" s="16"/>
      <c r="BF966" s="16"/>
      <c r="BG966" s="23">
        <f t="shared" si="240"/>
        <v>480</v>
      </c>
      <c r="BH966" s="24">
        <f t="shared" si="243"/>
        <v>8</v>
      </c>
      <c r="BI966" s="25">
        <f t="shared" si="254"/>
        <v>0</v>
      </c>
      <c r="BJ966" s="25">
        <f t="shared" si="245"/>
        <v>0</v>
      </c>
      <c r="BK966" s="26">
        <f t="shared" si="246"/>
        <v>0</v>
      </c>
      <c r="BL966" s="26">
        <f t="shared" si="247"/>
        <v>0</v>
      </c>
      <c r="BM966" s="26">
        <f t="shared" si="248"/>
        <v>0</v>
      </c>
      <c r="BN966" s="27">
        <f t="shared" si="249"/>
        <v>0</v>
      </c>
      <c r="BO966" s="27">
        <f t="shared" si="250"/>
        <v>0</v>
      </c>
      <c r="BP966" s="27">
        <f t="shared" si="251"/>
        <v>8</v>
      </c>
      <c r="BQ966" s="28">
        <f t="shared" si="252"/>
        <v>0</v>
      </c>
      <c r="BR966" s="29"/>
      <c r="BS966" s="29"/>
      <c r="BT966" s="29"/>
      <c r="BU966" s="30"/>
      <c r="BV966" s="29"/>
      <c r="BW966" s="16">
        <f t="shared" si="255"/>
        <v>0</v>
      </c>
    </row>
    <row r="967" spans="1:75" x14ac:dyDescent="0.3">
      <c r="A967" s="14">
        <v>966</v>
      </c>
      <c r="B967" s="15">
        <v>46067</v>
      </c>
      <c r="C967" s="23" t="s">
        <v>40</v>
      </c>
      <c r="D967" s="17" t="str">
        <f t="shared" si="253"/>
        <v>CG</v>
      </c>
      <c r="E967" s="18" t="s">
        <v>60</v>
      </c>
      <c r="F967" s="18"/>
      <c r="G967" s="19"/>
      <c r="H967" s="19"/>
      <c r="I967" s="19"/>
      <c r="J967" s="20"/>
      <c r="K967" s="21" t="e">
        <f>VLOOKUP(J967,'[2]Item List (3)'!A$1:B$110000,2,FALSE)</f>
        <v>#N/A</v>
      </c>
      <c r="L967" s="20"/>
      <c r="M967" s="16" t="s">
        <v>138</v>
      </c>
      <c r="N967" s="16"/>
      <c r="O967" s="22" t="str">
        <f t="shared" si="241"/>
        <v/>
      </c>
      <c r="P967" s="16"/>
      <c r="Q967" s="16"/>
      <c r="R967" s="16"/>
      <c r="S967" s="16"/>
      <c r="T967" s="16"/>
      <c r="U967" s="23">
        <f t="shared" si="242"/>
        <v>0</v>
      </c>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v>480</v>
      </c>
      <c r="AS967" s="16"/>
      <c r="AT967" s="16"/>
      <c r="AU967" s="16"/>
      <c r="AV967" s="16"/>
      <c r="AW967" s="16"/>
      <c r="AX967" s="16"/>
      <c r="AY967" s="16"/>
      <c r="AZ967" s="16"/>
      <c r="BA967" s="16"/>
      <c r="BB967" s="16"/>
      <c r="BC967" s="16"/>
      <c r="BD967" s="16"/>
      <c r="BE967" s="16"/>
      <c r="BF967" s="16"/>
      <c r="BG967" s="23">
        <f t="shared" si="240"/>
        <v>480</v>
      </c>
      <c r="BH967" s="24">
        <f t="shared" si="243"/>
        <v>8</v>
      </c>
      <c r="BI967" s="25">
        <f t="shared" si="254"/>
        <v>0</v>
      </c>
      <c r="BJ967" s="25">
        <f t="shared" si="245"/>
        <v>0</v>
      </c>
      <c r="BK967" s="26">
        <f t="shared" si="246"/>
        <v>0</v>
      </c>
      <c r="BL967" s="26">
        <f t="shared" si="247"/>
        <v>0</v>
      </c>
      <c r="BM967" s="26">
        <f t="shared" si="248"/>
        <v>0</v>
      </c>
      <c r="BN967" s="27">
        <f t="shared" si="249"/>
        <v>0</v>
      </c>
      <c r="BO967" s="27">
        <f t="shared" si="250"/>
        <v>0</v>
      </c>
      <c r="BP967" s="27">
        <f t="shared" si="251"/>
        <v>8</v>
      </c>
      <c r="BQ967" s="28">
        <f t="shared" si="252"/>
        <v>0</v>
      </c>
      <c r="BR967" s="29"/>
      <c r="BS967" s="29"/>
      <c r="BT967" s="29"/>
      <c r="BU967" s="30"/>
      <c r="BV967" s="29"/>
      <c r="BW967" s="16">
        <f t="shared" si="255"/>
        <v>0</v>
      </c>
    </row>
    <row r="968" spans="1:75" x14ac:dyDescent="0.3">
      <c r="A968" s="14">
        <v>967</v>
      </c>
      <c r="B968" s="15">
        <v>46067</v>
      </c>
      <c r="C968" s="23" t="s">
        <v>38</v>
      </c>
      <c r="D968" s="17" t="str">
        <f t="shared" si="253"/>
        <v>EG</v>
      </c>
      <c r="E968" s="18" t="s">
        <v>61</v>
      </c>
      <c r="F968" s="18" t="s">
        <v>70</v>
      </c>
      <c r="G968" s="19" t="s">
        <v>64</v>
      </c>
      <c r="H968" s="19"/>
      <c r="I968" s="19"/>
      <c r="J968" s="20">
        <v>100742</v>
      </c>
      <c r="K968" s="21" t="str">
        <f>VLOOKUP(J968,'[2]Item List (3)'!A$1:B$110000,2,FALSE)</f>
        <v>IR.IR 32X41X28</v>
      </c>
      <c r="L968" s="20">
        <v>260127002</v>
      </c>
      <c r="M968" s="16" t="s">
        <v>138</v>
      </c>
      <c r="N968" s="16">
        <v>30</v>
      </c>
      <c r="O968" s="22">
        <f t="shared" si="241"/>
        <v>120</v>
      </c>
      <c r="P968" s="16">
        <v>1</v>
      </c>
      <c r="Q968" s="16">
        <v>860</v>
      </c>
      <c r="R968" s="16">
        <v>2</v>
      </c>
      <c r="S968" s="16"/>
      <c r="T968" s="16"/>
      <c r="U968" s="23">
        <f t="shared" si="242"/>
        <v>860</v>
      </c>
      <c r="V968" s="16">
        <v>450</v>
      </c>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v>30</v>
      </c>
      <c r="BA968" s="16"/>
      <c r="BB968" s="16"/>
      <c r="BC968" s="16"/>
      <c r="BD968" s="16"/>
      <c r="BE968" s="16"/>
      <c r="BF968" s="16"/>
      <c r="BG968" s="23">
        <f t="shared" si="240"/>
        <v>480</v>
      </c>
      <c r="BH968" s="24">
        <f t="shared" si="243"/>
        <v>8</v>
      </c>
      <c r="BI968" s="25">
        <f t="shared" si="254"/>
        <v>7.5</v>
      </c>
      <c r="BJ968" s="25">
        <f t="shared" si="245"/>
        <v>93.75</v>
      </c>
      <c r="BK968" s="26">
        <f t="shared" si="246"/>
        <v>95.555555555555557</v>
      </c>
      <c r="BL968" s="26">
        <f t="shared" si="247"/>
        <v>99.767441860465112</v>
      </c>
      <c r="BM968" s="26">
        <f t="shared" si="248"/>
        <v>89.375</v>
      </c>
      <c r="BN968" s="27">
        <f t="shared" si="249"/>
        <v>0</v>
      </c>
      <c r="BO968" s="27">
        <f t="shared" si="250"/>
        <v>960</v>
      </c>
      <c r="BP968" s="27">
        <f t="shared" si="251"/>
        <v>0.5</v>
      </c>
      <c r="BQ968" s="28">
        <f t="shared" si="252"/>
        <v>60</v>
      </c>
      <c r="BR968" s="29"/>
      <c r="BS968" s="29"/>
      <c r="BT968" s="29"/>
      <c r="BU968" s="30"/>
      <c r="BV968" s="29"/>
      <c r="BW968" s="16">
        <f t="shared" si="255"/>
        <v>860</v>
      </c>
    </row>
    <row r="969" spans="1:75" x14ac:dyDescent="0.3">
      <c r="A969" s="14">
        <v>968</v>
      </c>
      <c r="B969" s="15">
        <v>46067</v>
      </c>
      <c r="C969" s="23" t="s">
        <v>40</v>
      </c>
      <c r="D969" s="17" t="str">
        <f t="shared" si="253"/>
        <v>EG</v>
      </c>
      <c r="E969" s="18" t="s">
        <v>61</v>
      </c>
      <c r="F969" s="18" t="s">
        <v>70</v>
      </c>
      <c r="G969" s="19" t="s">
        <v>67</v>
      </c>
      <c r="H969" s="19"/>
      <c r="I969" s="19"/>
      <c r="J969" s="20">
        <v>100742</v>
      </c>
      <c r="K969" s="21" t="str">
        <f>VLOOKUP(J969,'[2]Item List (3)'!A$1:B$110000,2,FALSE)</f>
        <v>IR.IR 32X41X28</v>
      </c>
      <c r="L969" s="20">
        <v>260127002</v>
      </c>
      <c r="M969" s="16" t="s">
        <v>138</v>
      </c>
      <c r="N969" s="16">
        <v>30</v>
      </c>
      <c r="O969" s="22">
        <f t="shared" si="241"/>
        <v>120</v>
      </c>
      <c r="P969" s="16">
        <v>1</v>
      </c>
      <c r="Q969" s="16">
        <v>347</v>
      </c>
      <c r="R969" s="16"/>
      <c r="S969" s="16"/>
      <c r="T969" s="16"/>
      <c r="U969" s="23">
        <f t="shared" si="242"/>
        <v>347</v>
      </c>
      <c r="V969" s="16">
        <v>180</v>
      </c>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v>300</v>
      </c>
      <c r="AS969" s="16"/>
      <c r="AT969" s="16"/>
      <c r="AU969" s="16"/>
      <c r="AV969" s="16"/>
      <c r="AW969" s="16"/>
      <c r="AX969" s="16"/>
      <c r="AY969" s="16"/>
      <c r="AZ969" s="16"/>
      <c r="BA969" s="16"/>
      <c r="BB969" s="16"/>
      <c r="BC969" s="16"/>
      <c r="BD969" s="16"/>
      <c r="BE969" s="16"/>
      <c r="BF969" s="16"/>
      <c r="BG969" s="23">
        <f t="shared" si="240"/>
        <v>480</v>
      </c>
      <c r="BH969" s="24">
        <f t="shared" si="243"/>
        <v>8</v>
      </c>
      <c r="BI969" s="25">
        <f t="shared" si="254"/>
        <v>3</v>
      </c>
      <c r="BJ969" s="25">
        <f t="shared" si="245"/>
        <v>37.5</v>
      </c>
      <c r="BK969" s="26">
        <f t="shared" si="246"/>
        <v>96.388888888888886</v>
      </c>
      <c r="BL969" s="26">
        <f t="shared" si="247"/>
        <v>100</v>
      </c>
      <c r="BM969" s="26">
        <f t="shared" si="248"/>
        <v>36.145833333333336</v>
      </c>
      <c r="BN969" s="27">
        <f t="shared" si="249"/>
        <v>0</v>
      </c>
      <c r="BO969" s="27">
        <f t="shared" si="250"/>
        <v>960</v>
      </c>
      <c r="BP969" s="27">
        <f t="shared" si="251"/>
        <v>5</v>
      </c>
      <c r="BQ969" s="28">
        <f t="shared" si="252"/>
        <v>600</v>
      </c>
      <c r="BR969" s="29"/>
      <c r="BS969" s="29"/>
      <c r="BT969" s="29"/>
      <c r="BU969" s="30"/>
      <c r="BV969" s="29"/>
      <c r="BW969" s="16">
        <f t="shared" si="255"/>
        <v>347</v>
      </c>
    </row>
    <row r="970" spans="1:75" x14ac:dyDescent="0.3">
      <c r="A970" s="14">
        <v>969</v>
      </c>
      <c r="B970" s="15">
        <v>46067</v>
      </c>
      <c r="C970" s="23" t="s">
        <v>38</v>
      </c>
      <c r="D970" s="17" t="str">
        <f t="shared" si="253"/>
        <v>EG</v>
      </c>
      <c r="E970" s="18" t="s">
        <v>62</v>
      </c>
      <c r="F970" s="18" t="s">
        <v>63</v>
      </c>
      <c r="G970" s="19" t="s">
        <v>65</v>
      </c>
      <c r="H970" s="19" t="s">
        <v>83</v>
      </c>
      <c r="I970" s="19"/>
      <c r="J970" s="20">
        <v>202100</v>
      </c>
      <c r="K970" s="21" t="e">
        <f>VLOOKUP(J970,'[2]Item List (3)'!A$1:B$110000,2,FALSE)</f>
        <v>#N/A</v>
      </c>
      <c r="L970" s="20">
        <v>260129022</v>
      </c>
      <c r="M970" s="16" t="s">
        <v>141</v>
      </c>
      <c r="N970" s="16">
        <v>40</v>
      </c>
      <c r="O970" s="22">
        <f t="shared" si="241"/>
        <v>90</v>
      </c>
      <c r="P970" s="16">
        <v>1</v>
      </c>
      <c r="Q970" s="16">
        <v>61</v>
      </c>
      <c r="R970" s="16">
        <v>7</v>
      </c>
      <c r="S970" s="16"/>
      <c r="T970" s="16"/>
      <c r="U970" s="23">
        <f t="shared" si="242"/>
        <v>61</v>
      </c>
      <c r="V970" s="16">
        <v>45</v>
      </c>
      <c r="W970" s="16"/>
      <c r="X970" s="16">
        <v>395</v>
      </c>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v>40</v>
      </c>
      <c r="BA970" s="16"/>
      <c r="BB970" s="16"/>
      <c r="BC970" s="16"/>
      <c r="BD970" s="16"/>
      <c r="BE970" s="16"/>
      <c r="BF970" s="16"/>
      <c r="BG970" s="23">
        <f t="shared" si="240"/>
        <v>480</v>
      </c>
      <c r="BH970" s="24">
        <f t="shared" si="243"/>
        <v>8</v>
      </c>
      <c r="BI970" s="25">
        <f t="shared" si="254"/>
        <v>0.75</v>
      </c>
      <c r="BJ970" s="25">
        <f t="shared" si="245"/>
        <v>9.375</v>
      </c>
      <c r="BK970" s="26">
        <f t="shared" si="246"/>
        <v>90.370370370370367</v>
      </c>
      <c r="BL970" s="26">
        <f t="shared" si="247"/>
        <v>88.52459016393442</v>
      </c>
      <c r="BM970" s="26">
        <f t="shared" si="248"/>
        <v>7.4999999999999982</v>
      </c>
      <c r="BN970" s="27">
        <f t="shared" si="249"/>
        <v>0</v>
      </c>
      <c r="BO970" s="27">
        <f t="shared" si="250"/>
        <v>720</v>
      </c>
      <c r="BP970" s="27">
        <f t="shared" si="251"/>
        <v>7.25</v>
      </c>
      <c r="BQ970" s="28">
        <f t="shared" si="252"/>
        <v>652.5</v>
      </c>
      <c r="BR970" s="29"/>
      <c r="BS970" s="29"/>
      <c r="BT970" s="29"/>
      <c r="BU970" s="30"/>
      <c r="BV970" s="29"/>
      <c r="BW970" s="16">
        <f t="shared" si="255"/>
        <v>61</v>
      </c>
    </row>
    <row r="971" spans="1:75" x14ac:dyDescent="0.3">
      <c r="A971" s="14">
        <v>970</v>
      </c>
      <c r="B971" s="15">
        <v>46067</v>
      </c>
      <c r="C971" s="23" t="s">
        <v>40</v>
      </c>
      <c r="D971" s="17" t="str">
        <f t="shared" si="253"/>
        <v>EG</v>
      </c>
      <c r="E971" s="18" t="s">
        <v>62</v>
      </c>
      <c r="F971" s="18" t="s">
        <v>63</v>
      </c>
      <c r="G971" s="19" t="s">
        <v>83</v>
      </c>
      <c r="H971" s="19"/>
      <c r="I971" s="19"/>
      <c r="J971" s="20">
        <v>202100</v>
      </c>
      <c r="K971" s="21" t="e">
        <f>VLOOKUP(J971,'[2]Item List (3)'!A$1:B$110000,2,FALSE)</f>
        <v>#N/A</v>
      </c>
      <c r="L971" s="20">
        <v>260129022</v>
      </c>
      <c r="M971" s="16" t="s">
        <v>141</v>
      </c>
      <c r="N971" s="16">
        <v>40</v>
      </c>
      <c r="O971" s="22">
        <f t="shared" si="241"/>
        <v>90</v>
      </c>
      <c r="P971" s="16">
        <v>1</v>
      </c>
      <c r="Q971" s="16">
        <v>175</v>
      </c>
      <c r="R971" s="16">
        <v>7</v>
      </c>
      <c r="S971" s="16"/>
      <c r="T971" s="16">
        <v>1</v>
      </c>
      <c r="U971" s="23">
        <f t="shared" si="242"/>
        <v>176</v>
      </c>
      <c r="V971" s="16">
        <v>120</v>
      </c>
      <c r="W971" s="16"/>
      <c r="X971" s="16">
        <v>80</v>
      </c>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23">
        <f t="shared" ref="BG971:BG973" si="256">SUM(V971:BF971)</f>
        <v>200</v>
      </c>
      <c r="BH971" s="24">
        <f t="shared" si="243"/>
        <v>3.3333333333333335</v>
      </c>
      <c r="BI971" s="25">
        <f t="shared" si="254"/>
        <v>2</v>
      </c>
      <c r="BJ971" s="25">
        <f t="shared" si="245"/>
        <v>60</v>
      </c>
      <c r="BK971" s="26">
        <f t="shared" si="246"/>
        <v>97.777777777777771</v>
      </c>
      <c r="BL971" s="26">
        <f t="shared" si="247"/>
        <v>95.454545454545453</v>
      </c>
      <c r="BM971" s="26">
        <f t="shared" si="248"/>
        <v>55.999999999999986</v>
      </c>
      <c r="BN971" s="27">
        <f t="shared" si="249"/>
        <v>0</v>
      </c>
      <c r="BO971" s="27">
        <f t="shared" si="250"/>
        <v>300</v>
      </c>
      <c r="BP971" s="27">
        <f t="shared" si="251"/>
        <v>1.3333333333333333</v>
      </c>
      <c r="BQ971" s="28">
        <f t="shared" si="252"/>
        <v>120</v>
      </c>
      <c r="BR971" s="29"/>
      <c r="BS971" s="29"/>
      <c r="BT971" s="29"/>
      <c r="BU971" s="30"/>
      <c r="BV971" s="29"/>
      <c r="BW971" s="16">
        <f t="shared" si="255"/>
        <v>175</v>
      </c>
    </row>
    <row r="972" spans="1:75" x14ac:dyDescent="0.3">
      <c r="A972" s="14">
        <v>971</v>
      </c>
      <c r="B972" s="15">
        <v>46067</v>
      </c>
      <c r="C972" s="23" t="s">
        <v>40</v>
      </c>
      <c r="D972" s="17" t="str">
        <f t="shared" si="253"/>
        <v>EG</v>
      </c>
      <c r="E972" s="18" t="s">
        <v>62</v>
      </c>
      <c r="F972" s="18" t="s">
        <v>63</v>
      </c>
      <c r="G972" s="19" t="s">
        <v>83</v>
      </c>
      <c r="H972" s="19"/>
      <c r="I972" s="19"/>
      <c r="J972" s="20">
        <v>202101</v>
      </c>
      <c r="K972" s="21" t="e">
        <f>VLOOKUP(J972,'[2]Item List (3)'!A$1:B$110000,2,FALSE)</f>
        <v>#N/A</v>
      </c>
      <c r="L972" s="20"/>
      <c r="M972" s="16" t="s">
        <v>141</v>
      </c>
      <c r="N972" s="16">
        <v>40</v>
      </c>
      <c r="O972" s="22">
        <f t="shared" si="241"/>
        <v>90</v>
      </c>
      <c r="P972" s="16">
        <v>1</v>
      </c>
      <c r="Q972" s="16">
        <v>55</v>
      </c>
      <c r="R972" s="16">
        <v>2</v>
      </c>
      <c r="S972" s="16"/>
      <c r="T972" s="16"/>
      <c r="U972" s="23">
        <f t="shared" si="242"/>
        <v>55</v>
      </c>
      <c r="V972" s="16">
        <v>85</v>
      </c>
      <c r="W972" s="16">
        <v>120</v>
      </c>
      <c r="X972" s="16">
        <v>75</v>
      </c>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23">
        <f t="shared" si="256"/>
        <v>280</v>
      </c>
      <c r="BH972" s="24">
        <f t="shared" si="243"/>
        <v>4.666666666666667</v>
      </c>
      <c r="BI972" s="25">
        <f t="shared" si="254"/>
        <v>1.416666666666667</v>
      </c>
      <c r="BJ972" s="25">
        <f t="shared" si="245"/>
        <v>30.357142857142861</v>
      </c>
      <c r="BK972" s="26">
        <f t="shared" si="246"/>
        <v>43.137254901960773</v>
      </c>
      <c r="BL972" s="26">
        <f t="shared" si="247"/>
        <v>96.36363636363636</v>
      </c>
      <c r="BM972" s="26">
        <f t="shared" si="248"/>
        <v>12.619047619047615</v>
      </c>
      <c r="BN972" s="27">
        <f t="shared" si="249"/>
        <v>2</v>
      </c>
      <c r="BO972" s="27">
        <f t="shared" si="250"/>
        <v>240.00000000000006</v>
      </c>
      <c r="BP972" s="27">
        <f t="shared" si="251"/>
        <v>1.25</v>
      </c>
      <c r="BQ972" s="28">
        <f t="shared" si="252"/>
        <v>112.5</v>
      </c>
      <c r="BR972" s="29"/>
      <c r="BS972" s="29"/>
      <c r="BT972" s="29"/>
      <c r="BU972" s="30"/>
      <c r="BV972" s="29"/>
      <c r="BW972" s="16">
        <f t="shared" si="255"/>
        <v>55</v>
      </c>
    </row>
    <row r="973" spans="1:75" x14ac:dyDescent="0.3">
      <c r="A973" s="14">
        <v>972</v>
      </c>
      <c r="B973" s="15">
        <v>46067</v>
      </c>
      <c r="C973" s="23" t="s">
        <v>38</v>
      </c>
      <c r="D973" s="17" t="str">
        <f t="shared" si="253"/>
        <v>EG</v>
      </c>
      <c r="E973" s="18" t="s">
        <v>66</v>
      </c>
      <c r="F973" s="18" t="s">
        <v>63</v>
      </c>
      <c r="G973" s="19" t="s">
        <v>67</v>
      </c>
      <c r="H973" s="19"/>
      <c r="I973" s="19"/>
      <c r="J973" s="20">
        <v>208281</v>
      </c>
      <c r="K973" s="21" t="str">
        <f>VLOOKUP(J973,'[2]Item List (3)'!A$1:B$110000,2,FALSE)</f>
        <v>D.OR 14536</v>
      </c>
      <c r="L973" s="20">
        <v>251230010</v>
      </c>
      <c r="M973" s="16" t="s">
        <v>141</v>
      </c>
      <c r="N973" s="16">
        <v>50</v>
      </c>
      <c r="O973" s="22">
        <f t="shared" si="241"/>
        <v>72</v>
      </c>
      <c r="P973" s="16">
        <v>1</v>
      </c>
      <c r="Q973" s="16">
        <v>53</v>
      </c>
      <c r="R973" s="16">
        <v>13</v>
      </c>
      <c r="S973" s="16">
        <v>7</v>
      </c>
      <c r="T973" s="16"/>
      <c r="U973" s="23">
        <f t="shared" si="242"/>
        <v>60</v>
      </c>
      <c r="V973" s="16">
        <v>70</v>
      </c>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v>410</v>
      </c>
      <c r="AS973" s="16"/>
      <c r="AT973" s="16"/>
      <c r="AU973" s="16"/>
      <c r="AV973" s="16"/>
      <c r="AW973" s="16"/>
      <c r="AX973" s="16"/>
      <c r="AY973" s="16"/>
      <c r="AZ973" s="16"/>
      <c r="BA973" s="16"/>
      <c r="BB973" s="16"/>
      <c r="BC973" s="16"/>
      <c r="BD973" s="16"/>
      <c r="BE973" s="16"/>
      <c r="BF973" s="16"/>
      <c r="BG973" s="23">
        <f t="shared" si="256"/>
        <v>480</v>
      </c>
      <c r="BH973" s="24">
        <f t="shared" si="243"/>
        <v>8</v>
      </c>
      <c r="BI973" s="25">
        <f t="shared" si="254"/>
        <v>1.166666666666667</v>
      </c>
      <c r="BJ973" s="25">
        <f t="shared" si="245"/>
        <v>14.583333333333337</v>
      </c>
      <c r="BK973" s="26">
        <f t="shared" si="246"/>
        <v>71.428571428571402</v>
      </c>
      <c r="BL973" s="26">
        <f t="shared" si="247"/>
        <v>66.666666666666657</v>
      </c>
      <c r="BM973" s="26">
        <f t="shared" si="248"/>
        <v>6.944444444444442</v>
      </c>
      <c r="BN973" s="27">
        <f t="shared" si="249"/>
        <v>0</v>
      </c>
      <c r="BO973" s="27">
        <f t="shared" si="250"/>
        <v>576</v>
      </c>
      <c r="BP973" s="27">
        <f t="shared" si="251"/>
        <v>6.833333333333333</v>
      </c>
      <c r="BQ973" s="28">
        <f t="shared" si="252"/>
        <v>492</v>
      </c>
      <c r="BR973" s="29"/>
      <c r="BS973" s="29"/>
      <c r="BT973" s="29"/>
      <c r="BU973" s="30"/>
      <c r="BV973" s="29"/>
      <c r="BW973" s="16">
        <f t="shared" si="255"/>
        <v>53</v>
      </c>
    </row>
    <row r="974" spans="1:75" x14ac:dyDescent="0.3">
      <c r="A974" s="14">
        <v>973</v>
      </c>
      <c r="B974" s="15">
        <v>46067</v>
      </c>
      <c r="C974" s="23" t="s">
        <v>40</v>
      </c>
      <c r="D974" s="17" t="str">
        <f t="shared" si="253"/>
        <v>EG</v>
      </c>
      <c r="E974" s="18" t="s">
        <v>66</v>
      </c>
      <c r="F974" s="18" t="s">
        <v>63</v>
      </c>
      <c r="G974" s="19" t="s">
        <v>127</v>
      </c>
      <c r="H974" s="19"/>
      <c r="I974" s="19"/>
      <c r="J974" s="20">
        <v>208281</v>
      </c>
      <c r="K974" s="21" t="str">
        <f>VLOOKUP(J974,'[2]Item List (3)'!A$1:B$110000,2,FALSE)</f>
        <v>D.OR 14536</v>
      </c>
      <c r="L974" s="20">
        <v>251230010</v>
      </c>
      <c r="M974" s="16" t="s">
        <v>141</v>
      </c>
      <c r="N974" s="16">
        <v>50</v>
      </c>
      <c r="O974" s="22">
        <f t="shared" si="241"/>
        <v>72</v>
      </c>
      <c r="P974" s="16">
        <v>1</v>
      </c>
      <c r="Q974" s="16">
        <v>110</v>
      </c>
      <c r="R974" s="16">
        <v>18</v>
      </c>
      <c r="S974" s="16">
        <v>7</v>
      </c>
      <c r="T974" s="16"/>
      <c r="U974" s="23">
        <f t="shared" si="242"/>
        <v>117</v>
      </c>
      <c r="V974" s="16">
        <v>150</v>
      </c>
      <c r="W974" s="16"/>
      <c r="X974" s="16">
        <v>30</v>
      </c>
      <c r="Y974" s="16"/>
      <c r="Z974" s="16"/>
      <c r="AA974" s="16"/>
      <c r="AB974" s="16"/>
      <c r="AC974" s="16"/>
      <c r="AD974" s="16"/>
      <c r="AE974" s="16"/>
      <c r="AF974" s="16"/>
      <c r="AG974" s="16"/>
      <c r="AH974" s="16"/>
      <c r="AI974" s="16"/>
      <c r="AJ974" s="16"/>
      <c r="AK974" s="16"/>
      <c r="AL974" s="16"/>
      <c r="AM974" s="16"/>
      <c r="AN974" s="16"/>
      <c r="AO974" s="16"/>
      <c r="AP974" s="16"/>
      <c r="AQ974" s="16"/>
      <c r="AR974" s="16">
        <v>300</v>
      </c>
      <c r="AS974" s="16"/>
      <c r="AT974" s="16"/>
      <c r="AU974" s="16"/>
      <c r="AV974" s="16"/>
      <c r="AW974" s="16"/>
      <c r="AX974" s="16"/>
      <c r="AY974" s="16"/>
      <c r="AZ974" s="16"/>
      <c r="BA974" s="16"/>
      <c r="BB974" s="16"/>
      <c r="BC974" s="16"/>
      <c r="BD974" s="16"/>
      <c r="BE974" s="16"/>
      <c r="BF974" s="16"/>
      <c r="BG974" s="23">
        <f t="shared" ref="BG974:BG995" si="257">SUM(V974:BF974)</f>
        <v>480</v>
      </c>
      <c r="BH974" s="24">
        <f t="shared" si="243"/>
        <v>8</v>
      </c>
      <c r="BI974" s="25">
        <f t="shared" si="254"/>
        <v>2.5</v>
      </c>
      <c r="BJ974" s="25">
        <f t="shared" si="245"/>
        <v>31.25</v>
      </c>
      <c r="BK974" s="26">
        <f t="shared" si="246"/>
        <v>65</v>
      </c>
      <c r="BL974" s="26">
        <f t="shared" si="247"/>
        <v>78.632478632478637</v>
      </c>
      <c r="BM974" s="26">
        <f t="shared" si="248"/>
        <v>15.972222222222221</v>
      </c>
      <c r="BN974" s="27">
        <f t="shared" si="249"/>
        <v>0</v>
      </c>
      <c r="BO974" s="27">
        <f t="shared" si="250"/>
        <v>576</v>
      </c>
      <c r="BP974" s="27">
        <f t="shared" si="251"/>
        <v>5.5</v>
      </c>
      <c r="BQ974" s="28">
        <f t="shared" si="252"/>
        <v>396</v>
      </c>
      <c r="BR974" s="29"/>
      <c r="BS974" s="29"/>
      <c r="BT974" s="29"/>
      <c r="BU974" s="30"/>
      <c r="BV974" s="29"/>
      <c r="BW974" s="16">
        <f t="shared" si="255"/>
        <v>110</v>
      </c>
    </row>
    <row r="975" spans="1:75" x14ac:dyDescent="0.3">
      <c r="A975" s="14">
        <v>974</v>
      </c>
      <c r="B975" s="15">
        <v>46067</v>
      </c>
      <c r="C975" s="23" t="s">
        <v>38</v>
      </c>
      <c r="D975" s="17" t="str">
        <f t="shared" si="253"/>
        <v>EG</v>
      </c>
      <c r="E975" s="18" t="s">
        <v>69</v>
      </c>
      <c r="F975" s="18"/>
      <c r="G975" s="19"/>
      <c r="H975" s="19"/>
      <c r="I975" s="19"/>
      <c r="J975" s="20"/>
      <c r="K975" s="21" t="e">
        <f>VLOOKUP(J975,'[2]Item List (3)'!A$1:B$110000,2,FALSE)</f>
        <v>#N/A</v>
      </c>
      <c r="L975" s="20"/>
      <c r="M975" s="16" t="s">
        <v>138</v>
      </c>
      <c r="N975" s="16"/>
      <c r="O975" s="22" t="str">
        <f t="shared" si="241"/>
        <v/>
      </c>
      <c r="P975" s="16"/>
      <c r="Q975" s="16"/>
      <c r="R975" s="16"/>
      <c r="S975" s="16"/>
      <c r="T975" s="16"/>
      <c r="U975" s="23">
        <f t="shared" si="242"/>
        <v>0</v>
      </c>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v>480</v>
      </c>
      <c r="AS975" s="16"/>
      <c r="AT975" s="16"/>
      <c r="AU975" s="16"/>
      <c r="AV975" s="16"/>
      <c r="AW975" s="16"/>
      <c r="AX975" s="16"/>
      <c r="AY975" s="16"/>
      <c r="AZ975" s="16"/>
      <c r="BA975" s="16"/>
      <c r="BB975" s="16"/>
      <c r="BC975" s="16"/>
      <c r="BD975" s="16"/>
      <c r="BE975" s="16"/>
      <c r="BF975" s="16"/>
      <c r="BG975" s="23">
        <f t="shared" si="257"/>
        <v>480</v>
      </c>
      <c r="BH975" s="24">
        <f t="shared" si="243"/>
        <v>8</v>
      </c>
      <c r="BI975" s="25">
        <f t="shared" si="254"/>
        <v>0</v>
      </c>
      <c r="BJ975" s="25">
        <f t="shared" si="245"/>
        <v>0</v>
      </c>
      <c r="BK975" s="26">
        <f t="shared" si="246"/>
        <v>0</v>
      </c>
      <c r="BL975" s="26">
        <f t="shared" si="247"/>
        <v>0</v>
      </c>
      <c r="BM975" s="26">
        <f t="shared" si="248"/>
        <v>0</v>
      </c>
      <c r="BN975" s="27">
        <f t="shared" si="249"/>
        <v>0</v>
      </c>
      <c r="BO975" s="27">
        <f t="shared" si="250"/>
        <v>0</v>
      </c>
      <c r="BP975" s="27">
        <f t="shared" si="251"/>
        <v>8</v>
      </c>
      <c r="BQ975" s="28">
        <f t="shared" si="252"/>
        <v>0</v>
      </c>
      <c r="BR975" s="29"/>
      <c r="BS975" s="29"/>
      <c r="BT975" s="29"/>
      <c r="BU975" s="30"/>
      <c r="BV975" s="29"/>
      <c r="BW975" s="16">
        <f t="shared" si="255"/>
        <v>0</v>
      </c>
    </row>
    <row r="976" spans="1:75" x14ac:dyDescent="0.3">
      <c r="A976" s="14">
        <v>975</v>
      </c>
      <c r="B976" s="15">
        <v>46067</v>
      </c>
      <c r="C976" s="23" t="s">
        <v>40</v>
      </c>
      <c r="D976" s="17" t="str">
        <f t="shared" si="253"/>
        <v>EG</v>
      </c>
      <c r="E976" s="18" t="s">
        <v>69</v>
      </c>
      <c r="F976" s="18" t="s">
        <v>70</v>
      </c>
      <c r="G976" s="19" t="s">
        <v>65</v>
      </c>
      <c r="H976" s="19" t="s">
        <v>109</v>
      </c>
      <c r="I976" s="19"/>
      <c r="J976" s="20">
        <v>104246</v>
      </c>
      <c r="K976" s="21" t="str">
        <f>VLOOKUP(J976,'[2]Item List (3)'!A$1:B$110000,2,FALSE)</f>
        <v>IN. 208</v>
      </c>
      <c r="L976" s="20">
        <v>260120003</v>
      </c>
      <c r="M976" s="16" t="s">
        <v>138</v>
      </c>
      <c r="N976" s="16">
        <v>20</v>
      </c>
      <c r="O976" s="22">
        <f t="shared" si="241"/>
        <v>180</v>
      </c>
      <c r="P976" s="16">
        <v>1</v>
      </c>
      <c r="Q976" s="16">
        <v>1238</v>
      </c>
      <c r="R976" s="16"/>
      <c r="S976" s="16"/>
      <c r="T976" s="16"/>
      <c r="U976" s="23">
        <f t="shared" si="242"/>
        <v>1238</v>
      </c>
      <c r="V976" s="16">
        <v>420</v>
      </c>
      <c r="W976" s="16">
        <v>60</v>
      </c>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23">
        <f t="shared" si="257"/>
        <v>480</v>
      </c>
      <c r="BH976" s="24">
        <f t="shared" si="243"/>
        <v>8</v>
      </c>
      <c r="BI976" s="25">
        <f t="shared" si="254"/>
        <v>7</v>
      </c>
      <c r="BJ976" s="25">
        <f t="shared" si="245"/>
        <v>87.5</v>
      </c>
      <c r="BK976" s="26">
        <f t="shared" si="246"/>
        <v>98.253968253968253</v>
      </c>
      <c r="BL976" s="26">
        <f t="shared" si="247"/>
        <v>100</v>
      </c>
      <c r="BM976" s="26">
        <f t="shared" si="248"/>
        <v>85.972222222222229</v>
      </c>
      <c r="BN976" s="27">
        <f t="shared" si="249"/>
        <v>1</v>
      </c>
      <c r="BO976" s="27">
        <f t="shared" si="250"/>
        <v>1260</v>
      </c>
      <c r="BP976" s="27">
        <f t="shared" si="251"/>
        <v>0</v>
      </c>
      <c r="BQ976" s="28">
        <f t="shared" si="252"/>
        <v>0</v>
      </c>
      <c r="BR976" s="29"/>
      <c r="BS976" s="29"/>
      <c r="BT976" s="29"/>
      <c r="BU976" s="30"/>
      <c r="BV976" s="29"/>
      <c r="BW976" s="16">
        <f t="shared" si="255"/>
        <v>1238</v>
      </c>
    </row>
    <row r="977" spans="1:75" x14ac:dyDescent="0.3">
      <c r="A977" s="14">
        <v>976</v>
      </c>
      <c r="B977" s="15">
        <v>46067</v>
      </c>
      <c r="C977" s="23" t="s">
        <v>38</v>
      </c>
      <c r="D977" s="17" t="str">
        <f t="shared" si="253"/>
        <v>EG</v>
      </c>
      <c r="E977" s="18" t="s">
        <v>72</v>
      </c>
      <c r="F977" s="18"/>
      <c r="G977" s="19"/>
      <c r="H977" s="19"/>
      <c r="I977" s="19"/>
      <c r="J977" s="20"/>
      <c r="K977" s="21" t="e">
        <f>VLOOKUP(J977,'[2]Item List (3)'!A$1:B$110000,2,FALSE)</f>
        <v>#N/A</v>
      </c>
      <c r="L977" s="20"/>
      <c r="M977" s="16" t="s">
        <v>138</v>
      </c>
      <c r="N977" s="16"/>
      <c r="O977" s="22" t="str">
        <f t="shared" si="241"/>
        <v/>
      </c>
      <c r="P977" s="16"/>
      <c r="Q977" s="16"/>
      <c r="R977" s="16"/>
      <c r="S977" s="16"/>
      <c r="T977" s="16"/>
      <c r="U977" s="23">
        <f t="shared" si="242"/>
        <v>0</v>
      </c>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v>480</v>
      </c>
      <c r="AS977" s="16"/>
      <c r="AT977" s="16"/>
      <c r="AU977" s="16"/>
      <c r="AV977" s="16"/>
      <c r="AW977" s="16"/>
      <c r="AX977" s="16"/>
      <c r="AY977" s="16"/>
      <c r="AZ977" s="16"/>
      <c r="BA977" s="16"/>
      <c r="BB977" s="16"/>
      <c r="BC977" s="16"/>
      <c r="BD977" s="16"/>
      <c r="BE977" s="16"/>
      <c r="BF977" s="16"/>
      <c r="BG977" s="23">
        <f t="shared" si="257"/>
        <v>480</v>
      </c>
      <c r="BH977" s="24">
        <f t="shared" si="243"/>
        <v>8</v>
      </c>
      <c r="BI977" s="25">
        <f t="shared" si="254"/>
        <v>0</v>
      </c>
      <c r="BJ977" s="25">
        <f t="shared" si="245"/>
        <v>0</v>
      </c>
      <c r="BK977" s="26">
        <f t="shared" si="246"/>
        <v>0</v>
      </c>
      <c r="BL977" s="26">
        <f t="shared" si="247"/>
        <v>0</v>
      </c>
      <c r="BM977" s="26">
        <f t="shared" si="248"/>
        <v>0</v>
      </c>
      <c r="BN977" s="27">
        <f t="shared" si="249"/>
        <v>0</v>
      </c>
      <c r="BO977" s="27">
        <f t="shared" si="250"/>
        <v>0</v>
      </c>
      <c r="BP977" s="27">
        <f t="shared" si="251"/>
        <v>8</v>
      </c>
      <c r="BQ977" s="28">
        <f t="shared" si="252"/>
        <v>0</v>
      </c>
      <c r="BR977" s="29"/>
      <c r="BS977" s="29"/>
      <c r="BT977" s="29"/>
      <c r="BU977" s="30"/>
      <c r="BV977" s="29"/>
      <c r="BW977" s="16">
        <f t="shared" si="255"/>
        <v>0</v>
      </c>
    </row>
    <row r="978" spans="1:75" x14ac:dyDescent="0.3">
      <c r="A978" s="14">
        <v>977</v>
      </c>
      <c r="B978" s="15">
        <v>46067</v>
      </c>
      <c r="C978" s="23" t="s">
        <v>40</v>
      </c>
      <c r="D978" s="17" t="str">
        <f t="shared" si="253"/>
        <v>EG</v>
      </c>
      <c r="E978" s="18" t="s">
        <v>72</v>
      </c>
      <c r="F978" s="18"/>
      <c r="G978" s="19"/>
      <c r="H978" s="19"/>
      <c r="I978" s="19"/>
      <c r="J978" s="20"/>
      <c r="K978" s="21" t="e">
        <f>VLOOKUP(J978,'[2]Item List (3)'!A$1:B$110000,2,FALSE)</f>
        <v>#N/A</v>
      </c>
      <c r="L978" s="20"/>
      <c r="M978" s="16" t="s">
        <v>138</v>
      </c>
      <c r="N978" s="16"/>
      <c r="O978" s="22" t="str">
        <f t="shared" si="241"/>
        <v/>
      </c>
      <c r="P978" s="16"/>
      <c r="Q978" s="16"/>
      <c r="R978" s="16"/>
      <c r="S978" s="16"/>
      <c r="T978" s="16"/>
      <c r="U978" s="23">
        <f t="shared" si="242"/>
        <v>0</v>
      </c>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v>480</v>
      </c>
      <c r="BG978" s="23">
        <f t="shared" si="257"/>
        <v>480</v>
      </c>
      <c r="BH978" s="24">
        <f t="shared" si="243"/>
        <v>8</v>
      </c>
      <c r="BI978" s="25">
        <f t="shared" si="254"/>
        <v>0</v>
      </c>
      <c r="BJ978" s="25">
        <f t="shared" si="245"/>
        <v>0</v>
      </c>
      <c r="BK978" s="26">
        <f t="shared" si="246"/>
        <v>0</v>
      </c>
      <c r="BL978" s="26">
        <f t="shared" si="247"/>
        <v>0</v>
      </c>
      <c r="BM978" s="26">
        <f t="shared" si="248"/>
        <v>0</v>
      </c>
      <c r="BN978" s="27">
        <f t="shared" si="249"/>
        <v>8</v>
      </c>
      <c r="BO978" s="27">
        <f t="shared" si="250"/>
        <v>0</v>
      </c>
      <c r="BP978" s="27">
        <f t="shared" si="251"/>
        <v>0</v>
      </c>
      <c r="BQ978" s="28">
        <f t="shared" si="252"/>
        <v>0</v>
      </c>
      <c r="BR978" s="29"/>
      <c r="BS978" s="29"/>
      <c r="BT978" s="29"/>
      <c r="BU978" s="30"/>
      <c r="BV978" s="29"/>
      <c r="BW978" s="16">
        <f t="shared" si="255"/>
        <v>0</v>
      </c>
    </row>
    <row r="979" spans="1:75" x14ac:dyDescent="0.3">
      <c r="A979" s="14">
        <v>978</v>
      </c>
      <c r="B979" s="15">
        <v>46067</v>
      </c>
      <c r="C979" s="23" t="s">
        <v>38</v>
      </c>
      <c r="D979" s="17" t="str">
        <f t="shared" si="253"/>
        <v>IG</v>
      </c>
      <c r="E979" s="18" t="s">
        <v>73</v>
      </c>
      <c r="F979" s="18" t="s">
        <v>75</v>
      </c>
      <c r="G979" s="19" t="s">
        <v>89</v>
      </c>
      <c r="H979" s="19"/>
      <c r="I979" s="19"/>
      <c r="J979" s="20">
        <v>104299</v>
      </c>
      <c r="K979" s="21" t="str">
        <f>VLOOKUP(J979,'[2]Item List (3)'!A$1:B$110000,2,FALSE)</f>
        <v>IR.9916</v>
      </c>
      <c r="L979" s="20">
        <v>260104006</v>
      </c>
      <c r="M979" s="16" t="s">
        <v>138</v>
      </c>
      <c r="N979" s="16">
        <v>23</v>
      </c>
      <c r="O979" s="22">
        <f t="shared" si="241"/>
        <v>156.52173913043478</v>
      </c>
      <c r="P979" s="16">
        <v>1</v>
      </c>
      <c r="Q979" s="16">
        <v>216</v>
      </c>
      <c r="R979" s="16">
        <v>25</v>
      </c>
      <c r="S979" s="16">
        <v>39</v>
      </c>
      <c r="T979" s="16"/>
      <c r="U979" s="23">
        <f t="shared" si="242"/>
        <v>255</v>
      </c>
      <c r="V979" s="16">
        <v>180</v>
      </c>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v>300</v>
      </c>
      <c r="BC979" s="16"/>
      <c r="BD979" s="16"/>
      <c r="BE979" s="16"/>
      <c r="BF979" s="16"/>
      <c r="BG979" s="23">
        <f t="shared" si="257"/>
        <v>480</v>
      </c>
      <c r="BH979" s="24">
        <f t="shared" si="243"/>
        <v>8</v>
      </c>
      <c r="BI979" s="25">
        <f t="shared" si="254"/>
        <v>3</v>
      </c>
      <c r="BJ979" s="25">
        <f t="shared" si="245"/>
        <v>37.5</v>
      </c>
      <c r="BK979" s="26">
        <f t="shared" si="246"/>
        <v>54.30555555555555</v>
      </c>
      <c r="BL979" s="26">
        <f t="shared" si="247"/>
        <v>74.901960784313729</v>
      </c>
      <c r="BM979" s="26">
        <f t="shared" si="248"/>
        <v>15.253472222222223</v>
      </c>
      <c r="BN979" s="27">
        <f t="shared" si="249"/>
        <v>0</v>
      </c>
      <c r="BO979" s="27">
        <f t="shared" si="250"/>
        <v>1252.1739130434783</v>
      </c>
      <c r="BP979" s="27">
        <f t="shared" si="251"/>
        <v>5</v>
      </c>
      <c r="BQ979" s="28">
        <f t="shared" si="252"/>
        <v>782.60869565217388</v>
      </c>
      <c r="BR979" s="29"/>
      <c r="BS979" s="29"/>
      <c r="BT979" s="29"/>
      <c r="BU979" s="30"/>
      <c r="BV979" s="29"/>
      <c r="BW979" s="16">
        <f t="shared" si="255"/>
        <v>216</v>
      </c>
    </row>
    <row r="980" spans="1:75" x14ac:dyDescent="0.3">
      <c r="A980" s="14">
        <v>979</v>
      </c>
      <c r="B980" s="15">
        <v>46067</v>
      </c>
      <c r="C980" s="23" t="s">
        <v>40</v>
      </c>
      <c r="D980" s="17" t="str">
        <f t="shared" si="253"/>
        <v>IG</v>
      </c>
      <c r="E980" s="18" t="s">
        <v>73</v>
      </c>
      <c r="F980" s="18" t="s">
        <v>75</v>
      </c>
      <c r="G980" s="19" t="s">
        <v>124</v>
      </c>
      <c r="H980" s="19"/>
      <c r="I980" s="19"/>
      <c r="J980" s="20">
        <v>104299</v>
      </c>
      <c r="K980" s="21" t="str">
        <f>VLOOKUP(J980,'[2]Item List (3)'!A$1:B$110000,2,FALSE)</f>
        <v>IR.9916</v>
      </c>
      <c r="L980" s="20">
        <v>260104006</v>
      </c>
      <c r="M980" s="16" t="s">
        <v>138</v>
      </c>
      <c r="N980" s="16">
        <v>23</v>
      </c>
      <c r="O980" s="22">
        <f t="shared" si="241"/>
        <v>156.52173913043478</v>
      </c>
      <c r="P980" s="16">
        <v>1</v>
      </c>
      <c r="Q980" s="16">
        <v>55</v>
      </c>
      <c r="R980" s="16"/>
      <c r="S980" s="16"/>
      <c r="T980" s="16"/>
      <c r="U980" s="23">
        <f t="shared" si="242"/>
        <v>55</v>
      </c>
      <c r="V980" s="16">
        <v>30</v>
      </c>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v>450</v>
      </c>
      <c r="AS980" s="16"/>
      <c r="AT980" s="16"/>
      <c r="AU980" s="16"/>
      <c r="AV980" s="16"/>
      <c r="AW980" s="16"/>
      <c r="AX980" s="16"/>
      <c r="AY980" s="16"/>
      <c r="AZ980" s="16"/>
      <c r="BA980" s="16"/>
      <c r="BB980" s="16"/>
      <c r="BC980" s="16"/>
      <c r="BD980" s="16"/>
      <c r="BE980" s="16"/>
      <c r="BF980" s="16"/>
      <c r="BG980" s="23">
        <f t="shared" si="257"/>
        <v>480</v>
      </c>
      <c r="BH980" s="24">
        <f t="shared" si="243"/>
        <v>8</v>
      </c>
      <c r="BI980" s="25">
        <f t="shared" si="254"/>
        <v>0.5</v>
      </c>
      <c r="BJ980" s="25">
        <f t="shared" si="245"/>
        <v>6.25</v>
      </c>
      <c r="BK980" s="26">
        <f t="shared" si="246"/>
        <v>70.277777777777771</v>
      </c>
      <c r="BL980" s="26">
        <f t="shared" si="247"/>
        <v>100</v>
      </c>
      <c r="BM980" s="26">
        <f t="shared" si="248"/>
        <v>4.3923611111111107</v>
      </c>
      <c r="BN980" s="27">
        <f t="shared" si="249"/>
        <v>0</v>
      </c>
      <c r="BO980" s="27">
        <f t="shared" si="250"/>
        <v>1252.1739130434783</v>
      </c>
      <c r="BP980" s="27">
        <f t="shared" si="251"/>
        <v>7.5</v>
      </c>
      <c r="BQ980" s="28">
        <f t="shared" si="252"/>
        <v>1173.9130434782608</v>
      </c>
      <c r="BR980" s="29"/>
      <c r="BS980" s="29"/>
      <c r="BT980" s="29"/>
      <c r="BU980" s="30"/>
      <c r="BV980" s="29"/>
      <c r="BW980" s="16">
        <f t="shared" si="255"/>
        <v>55</v>
      </c>
    </row>
    <row r="981" spans="1:75" x14ac:dyDescent="0.3">
      <c r="A981" s="14">
        <v>980</v>
      </c>
      <c r="B981" s="15">
        <v>46067</v>
      </c>
      <c r="C981" s="23" t="s">
        <v>38</v>
      </c>
      <c r="D981" s="17" t="str">
        <f t="shared" si="253"/>
        <v>IG</v>
      </c>
      <c r="E981" s="18" t="s">
        <v>74</v>
      </c>
      <c r="F981" s="18" t="s">
        <v>75</v>
      </c>
      <c r="G981" s="19" t="s">
        <v>124</v>
      </c>
      <c r="H981" s="19"/>
      <c r="I981" s="19"/>
      <c r="J981" s="20">
        <v>100742</v>
      </c>
      <c r="K981" s="21" t="str">
        <f>VLOOKUP(J981,'[2]Item List (3)'!A$1:B$110000,2,FALSE)</f>
        <v>IR.IR 32X41X28</v>
      </c>
      <c r="L981" s="20">
        <v>260127002</v>
      </c>
      <c r="M981" s="16" t="s">
        <v>138</v>
      </c>
      <c r="N981" s="16">
        <v>35</v>
      </c>
      <c r="O981" s="22">
        <f t="shared" si="241"/>
        <v>102.85714285714286</v>
      </c>
      <c r="P981" s="16">
        <v>1</v>
      </c>
      <c r="Q981" s="16">
        <v>605</v>
      </c>
      <c r="R981" s="16">
        <v>8</v>
      </c>
      <c r="S981" s="16">
        <v>3</v>
      </c>
      <c r="T981" s="16"/>
      <c r="U981" s="23">
        <f t="shared" si="242"/>
        <v>608</v>
      </c>
      <c r="V981" s="16">
        <v>400</v>
      </c>
      <c r="W981" s="16"/>
      <c r="X981" s="16"/>
      <c r="Y981" s="16"/>
      <c r="Z981" s="16">
        <v>10</v>
      </c>
      <c r="AA981" s="16"/>
      <c r="AB981" s="16"/>
      <c r="AC981" s="16"/>
      <c r="AD981" s="16"/>
      <c r="AE981" s="16"/>
      <c r="AF981" s="16">
        <v>10</v>
      </c>
      <c r="AG981" s="16"/>
      <c r="AH981" s="16"/>
      <c r="AI981" s="16"/>
      <c r="AJ981" s="16"/>
      <c r="AK981" s="16"/>
      <c r="AL981" s="16"/>
      <c r="AM981" s="16"/>
      <c r="AN981" s="16"/>
      <c r="AO981" s="16"/>
      <c r="AP981" s="16">
        <v>30</v>
      </c>
      <c r="AQ981" s="16"/>
      <c r="AR981" s="16"/>
      <c r="AS981" s="16"/>
      <c r="AT981" s="16"/>
      <c r="AU981" s="16"/>
      <c r="AV981" s="16"/>
      <c r="AW981" s="16"/>
      <c r="AX981" s="16"/>
      <c r="AY981" s="16"/>
      <c r="AZ981" s="16">
        <v>30</v>
      </c>
      <c r="BA981" s="16"/>
      <c r="BB981" s="16"/>
      <c r="BC981" s="16"/>
      <c r="BD981" s="16"/>
      <c r="BE981" s="16"/>
      <c r="BF981" s="16"/>
      <c r="BG981" s="23">
        <f t="shared" si="257"/>
        <v>480</v>
      </c>
      <c r="BH981" s="24">
        <f t="shared" si="243"/>
        <v>8</v>
      </c>
      <c r="BI981" s="25">
        <f t="shared" si="254"/>
        <v>6.666666666666667</v>
      </c>
      <c r="BJ981" s="25">
        <f t="shared" si="245"/>
        <v>83.333333333333343</v>
      </c>
      <c r="BK981" s="26">
        <f t="shared" si="246"/>
        <v>88.666666666666671</v>
      </c>
      <c r="BL981" s="26">
        <f t="shared" si="247"/>
        <v>98.19078947368422</v>
      </c>
      <c r="BM981" s="26">
        <f t="shared" si="248"/>
        <v>72.552083333333357</v>
      </c>
      <c r="BN981" s="27">
        <f t="shared" si="249"/>
        <v>0.5</v>
      </c>
      <c r="BO981" s="27">
        <f t="shared" si="250"/>
        <v>771.42857142857144</v>
      </c>
      <c r="BP981" s="27">
        <f t="shared" si="251"/>
        <v>0.83333333333333326</v>
      </c>
      <c r="BQ981" s="28">
        <f t="shared" si="252"/>
        <v>85.714285714285708</v>
      </c>
      <c r="BR981" s="29"/>
      <c r="BS981" s="29"/>
      <c r="BT981" s="29"/>
      <c r="BU981" s="30"/>
      <c r="BV981" s="29"/>
      <c r="BW981" s="16">
        <f t="shared" si="255"/>
        <v>605</v>
      </c>
    </row>
    <row r="982" spans="1:75" x14ac:dyDescent="0.3">
      <c r="A982" s="14">
        <v>981</v>
      </c>
      <c r="B982" s="15">
        <v>46067</v>
      </c>
      <c r="C982" s="23" t="s">
        <v>40</v>
      </c>
      <c r="D982" s="17" t="str">
        <f t="shared" si="253"/>
        <v>IG</v>
      </c>
      <c r="E982" s="18" t="s">
        <v>74</v>
      </c>
      <c r="F982" s="18" t="s">
        <v>75</v>
      </c>
      <c r="G982" s="19" t="s">
        <v>77</v>
      </c>
      <c r="H982" s="19"/>
      <c r="I982" s="19"/>
      <c r="J982" s="20">
        <v>100742</v>
      </c>
      <c r="K982" s="21" t="str">
        <f>VLOOKUP(J982,'[2]Item List (3)'!A$1:B$110000,2,FALSE)</f>
        <v>IR.IR 32X41X28</v>
      </c>
      <c r="L982" s="20">
        <v>260127002</v>
      </c>
      <c r="M982" s="16" t="s">
        <v>138</v>
      </c>
      <c r="N982" s="16">
        <v>35</v>
      </c>
      <c r="O982" s="22">
        <f t="shared" si="241"/>
        <v>102.85714285714286</v>
      </c>
      <c r="P982" s="16">
        <v>1</v>
      </c>
      <c r="Q982" s="16">
        <v>642</v>
      </c>
      <c r="R982" s="16">
        <v>8</v>
      </c>
      <c r="S982" s="16">
        <v>6</v>
      </c>
      <c r="T982" s="16"/>
      <c r="U982" s="23">
        <f t="shared" si="242"/>
        <v>648</v>
      </c>
      <c r="V982" s="16">
        <v>425</v>
      </c>
      <c r="W982" s="16"/>
      <c r="X982" s="16"/>
      <c r="Y982" s="16"/>
      <c r="Z982" s="16">
        <v>10</v>
      </c>
      <c r="AA982" s="16"/>
      <c r="AB982" s="16"/>
      <c r="AC982" s="16"/>
      <c r="AD982" s="16"/>
      <c r="AE982" s="16">
        <v>5</v>
      </c>
      <c r="AF982" s="16"/>
      <c r="AG982" s="16"/>
      <c r="AH982" s="16"/>
      <c r="AI982" s="16"/>
      <c r="AJ982" s="16"/>
      <c r="AK982" s="16"/>
      <c r="AL982" s="16"/>
      <c r="AM982" s="16"/>
      <c r="AN982" s="16"/>
      <c r="AO982" s="16"/>
      <c r="AP982" s="16">
        <v>30</v>
      </c>
      <c r="AQ982" s="16"/>
      <c r="AR982" s="16"/>
      <c r="AS982" s="16"/>
      <c r="AT982" s="16"/>
      <c r="AU982" s="16"/>
      <c r="AV982" s="16"/>
      <c r="AW982" s="16"/>
      <c r="AX982" s="16"/>
      <c r="AY982" s="16"/>
      <c r="AZ982" s="16"/>
      <c r="BA982" s="16"/>
      <c r="BB982" s="16"/>
      <c r="BC982" s="16">
        <v>10</v>
      </c>
      <c r="BD982" s="16"/>
      <c r="BE982" s="16"/>
      <c r="BF982" s="16"/>
      <c r="BG982" s="23">
        <f t="shared" si="257"/>
        <v>480</v>
      </c>
      <c r="BH982" s="24">
        <f t="shared" si="243"/>
        <v>8</v>
      </c>
      <c r="BI982" s="25">
        <f t="shared" si="254"/>
        <v>7.083333333333333</v>
      </c>
      <c r="BJ982" s="25">
        <f t="shared" si="245"/>
        <v>88.541666666666657</v>
      </c>
      <c r="BK982" s="26">
        <f t="shared" si="246"/>
        <v>88.941176470588232</v>
      </c>
      <c r="BL982" s="26">
        <f t="shared" si="247"/>
        <v>97.839506172839506</v>
      </c>
      <c r="BM982" s="26">
        <f t="shared" si="248"/>
        <v>77.0486111111111</v>
      </c>
      <c r="BN982" s="27">
        <f t="shared" si="249"/>
        <v>0.5</v>
      </c>
      <c r="BO982" s="27">
        <f t="shared" si="250"/>
        <v>771.42857142857144</v>
      </c>
      <c r="BP982" s="27">
        <f t="shared" si="251"/>
        <v>0.41666666666666663</v>
      </c>
      <c r="BQ982" s="28">
        <f t="shared" si="252"/>
        <v>42.857142857142854</v>
      </c>
      <c r="BR982" s="29"/>
      <c r="BS982" s="29"/>
      <c r="BT982" s="29"/>
      <c r="BU982" s="30"/>
      <c r="BV982" s="29"/>
      <c r="BW982" s="16">
        <f t="shared" si="255"/>
        <v>642</v>
      </c>
    </row>
    <row r="983" spans="1:75" x14ac:dyDescent="0.3">
      <c r="A983" s="14">
        <v>982</v>
      </c>
      <c r="B983" s="15">
        <v>46067</v>
      </c>
      <c r="C983" s="23" t="s">
        <v>38</v>
      </c>
      <c r="D983" s="17" t="str">
        <f t="shared" si="253"/>
        <v>IG</v>
      </c>
      <c r="E983" s="18" t="s">
        <v>78</v>
      </c>
      <c r="F983" s="18" t="s">
        <v>75</v>
      </c>
      <c r="G983" s="19" t="s">
        <v>86</v>
      </c>
      <c r="H983" s="19"/>
      <c r="I983" s="19"/>
      <c r="J983" s="20">
        <v>104246</v>
      </c>
      <c r="K983" s="21" t="str">
        <f>VLOOKUP(J983,'[2]Item List (3)'!A$1:B$110000,2,FALSE)</f>
        <v>IN. 208</v>
      </c>
      <c r="L983" s="20"/>
      <c r="M983" s="16" t="s">
        <v>138</v>
      </c>
      <c r="N983" s="16"/>
      <c r="O983" s="22" t="str">
        <f t="shared" si="241"/>
        <v/>
      </c>
      <c r="P983" s="16"/>
      <c r="Q983" s="16"/>
      <c r="R983" s="16"/>
      <c r="S983" s="16"/>
      <c r="T983" s="16"/>
      <c r="U983" s="23">
        <f t="shared" si="242"/>
        <v>0</v>
      </c>
      <c r="V983" s="16"/>
      <c r="W983" s="16">
        <v>180</v>
      </c>
      <c r="X983" s="16"/>
      <c r="Y983" s="16"/>
      <c r="Z983" s="16"/>
      <c r="AA983" s="16"/>
      <c r="AB983" s="16"/>
      <c r="AC983" s="16"/>
      <c r="AD983" s="16"/>
      <c r="AE983" s="16"/>
      <c r="AF983" s="16"/>
      <c r="AG983" s="16"/>
      <c r="AH983" s="16"/>
      <c r="AI983" s="16"/>
      <c r="AJ983" s="16"/>
      <c r="AK983" s="16"/>
      <c r="AL983" s="16"/>
      <c r="AM983" s="16"/>
      <c r="AN983" s="16"/>
      <c r="AO983" s="16"/>
      <c r="AP983" s="16"/>
      <c r="AQ983" s="16"/>
      <c r="AR983" s="16">
        <v>300</v>
      </c>
      <c r="AS983" s="16"/>
      <c r="AT983" s="16"/>
      <c r="AU983" s="16"/>
      <c r="AV983" s="16"/>
      <c r="AW983" s="16"/>
      <c r="AX983" s="16"/>
      <c r="AY983" s="16"/>
      <c r="AZ983" s="16"/>
      <c r="BA983" s="16"/>
      <c r="BB983" s="16"/>
      <c r="BC983" s="16"/>
      <c r="BD983" s="16"/>
      <c r="BE983" s="16"/>
      <c r="BF983" s="16"/>
      <c r="BG983" s="23">
        <f t="shared" si="257"/>
        <v>480</v>
      </c>
      <c r="BH983" s="24">
        <f t="shared" si="243"/>
        <v>8</v>
      </c>
      <c r="BI983" s="25">
        <f t="shared" si="254"/>
        <v>0</v>
      </c>
      <c r="BJ983" s="25">
        <f t="shared" si="245"/>
        <v>0</v>
      </c>
      <c r="BK983" s="26">
        <f t="shared" si="246"/>
        <v>0</v>
      </c>
      <c r="BL983" s="26">
        <f t="shared" si="247"/>
        <v>0</v>
      </c>
      <c r="BM983" s="26">
        <f t="shared" si="248"/>
        <v>0</v>
      </c>
      <c r="BN983" s="27">
        <f t="shared" si="249"/>
        <v>3</v>
      </c>
      <c r="BO983" s="27">
        <f t="shared" si="250"/>
        <v>0</v>
      </c>
      <c r="BP983" s="27">
        <f t="shared" si="251"/>
        <v>5</v>
      </c>
      <c r="BQ983" s="28">
        <f t="shared" si="252"/>
        <v>0</v>
      </c>
      <c r="BR983" s="29"/>
      <c r="BS983" s="29"/>
      <c r="BT983" s="29"/>
      <c r="BU983" s="30"/>
      <c r="BV983" s="29"/>
      <c r="BW983" s="16">
        <f t="shared" si="255"/>
        <v>0</v>
      </c>
    </row>
    <row r="984" spans="1:75" x14ac:dyDescent="0.3">
      <c r="A984" s="14">
        <v>983</v>
      </c>
      <c r="B984" s="15">
        <v>46067</v>
      </c>
      <c r="C984" s="23" t="s">
        <v>40</v>
      </c>
      <c r="D984" s="17" t="str">
        <f t="shared" si="253"/>
        <v>IG</v>
      </c>
      <c r="E984" s="18" t="s">
        <v>78</v>
      </c>
      <c r="F984" s="18"/>
      <c r="G984" s="19"/>
      <c r="H984" s="19"/>
      <c r="I984" s="19"/>
      <c r="J984" s="20"/>
      <c r="K984" s="21" t="e">
        <f>VLOOKUP(J984,'[2]Item List (3)'!A$1:B$110000,2,FALSE)</f>
        <v>#N/A</v>
      </c>
      <c r="L984" s="20"/>
      <c r="M984" s="16" t="s">
        <v>138</v>
      </c>
      <c r="N984" s="16"/>
      <c r="O984" s="22" t="str">
        <f t="shared" si="241"/>
        <v/>
      </c>
      <c r="P984" s="16"/>
      <c r="Q984" s="16"/>
      <c r="R984" s="16"/>
      <c r="S984" s="16"/>
      <c r="T984" s="16"/>
      <c r="U984" s="23">
        <f t="shared" si="242"/>
        <v>0</v>
      </c>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v>480</v>
      </c>
      <c r="AS984" s="16"/>
      <c r="AT984" s="16"/>
      <c r="AU984" s="16"/>
      <c r="AV984" s="16"/>
      <c r="AW984" s="16"/>
      <c r="AX984" s="16"/>
      <c r="AY984" s="16"/>
      <c r="AZ984" s="16"/>
      <c r="BA984" s="16"/>
      <c r="BB984" s="16"/>
      <c r="BC984" s="16"/>
      <c r="BD984" s="16"/>
      <c r="BE984" s="16"/>
      <c r="BF984" s="16"/>
      <c r="BG984" s="23">
        <f t="shared" si="257"/>
        <v>480</v>
      </c>
      <c r="BH984" s="24">
        <f t="shared" si="243"/>
        <v>8</v>
      </c>
      <c r="BI984" s="25">
        <f t="shared" si="254"/>
        <v>0</v>
      </c>
      <c r="BJ984" s="25">
        <f t="shared" si="245"/>
        <v>0</v>
      </c>
      <c r="BK984" s="26">
        <f t="shared" si="246"/>
        <v>0</v>
      </c>
      <c r="BL984" s="26">
        <f t="shared" si="247"/>
        <v>0</v>
      </c>
      <c r="BM984" s="26">
        <f t="shared" si="248"/>
        <v>0</v>
      </c>
      <c r="BN984" s="27">
        <f t="shared" si="249"/>
        <v>0</v>
      </c>
      <c r="BO984" s="27">
        <f t="shared" si="250"/>
        <v>0</v>
      </c>
      <c r="BP984" s="27">
        <f t="shared" si="251"/>
        <v>8</v>
      </c>
      <c r="BQ984" s="28">
        <f t="shared" si="252"/>
        <v>0</v>
      </c>
      <c r="BR984" s="29"/>
      <c r="BS984" s="29"/>
      <c r="BT984" s="29"/>
      <c r="BU984" s="30"/>
      <c r="BV984" s="29"/>
      <c r="BW984" s="16">
        <f t="shared" si="255"/>
        <v>0</v>
      </c>
    </row>
    <row r="985" spans="1:75" x14ac:dyDescent="0.3">
      <c r="A985" s="14">
        <v>984</v>
      </c>
      <c r="B985" s="15">
        <v>46067</v>
      </c>
      <c r="C985" s="23" t="s">
        <v>38</v>
      </c>
      <c r="D985" s="17" t="str">
        <f t="shared" si="253"/>
        <v>IG</v>
      </c>
      <c r="E985" s="18" t="s">
        <v>79</v>
      </c>
      <c r="F985" s="18" t="s">
        <v>75</v>
      </c>
      <c r="G985" s="19" t="s">
        <v>117</v>
      </c>
      <c r="H985" s="19"/>
      <c r="I985" s="19"/>
      <c r="J985" s="20">
        <v>208497</v>
      </c>
      <c r="K985" s="21" t="str">
        <f>VLOOKUP(J985,'[2]Item List (3)'!A$1:B$110000,2,FALSE)</f>
        <v>NB.OR 95076</v>
      </c>
      <c r="L985" s="20">
        <v>260129019</v>
      </c>
      <c r="M985" s="16" t="s">
        <v>141</v>
      </c>
      <c r="N985" s="16">
        <v>35</v>
      </c>
      <c r="O985" s="22">
        <f t="shared" si="241"/>
        <v>102.85714285714286</v>
      </c>
      <c r="P985" s="16">
        <v>1</v>
      </c>
      <c r="Q985" s="16">
        <v>551</v>
      </c>
      <c r="R985" s="16">
        <v>19</v>
      </c>
      <c r="S985" s="16">
        <v>1</v>
      </c>
      <c r="T985" s="16"/>
      <c r="U985" s="23">
        <f t="shared" si="242"/>
        <v>552</v>
      </c>
      <c r="V985" s="16">
        <v>385</v>
      </c>
      <c r="W985" s="16"/>
      <c r="X985" s="16">
        <v>15</v>
      </c>
      <c r="Y985" s="16"/>
      <c r="Z985" s="16"/>
      <c r="AA985" s="16"/>
      <c r="AB985" s="16"/>
      <c r="AC985" s="16"/>
      <c r="AD985" s="16"/>
      <c r="AE985" s="16"/>
      <c r="AF985" s="16"/>
      <c r="AG985" s="16"/>
      <c r="AH985" s="16"/>
      <c r="AI985" s="16"/>
      <c r="AJ985" s="16"/>
      <c r="AK985" s="16"/>
      <c r="AL985" s="16"/>
      <c r="AM985" s="16"/>
      <c r="AN985" s="16"/>
      <c r="AO985" s="16"/>
      <c r="AP985" s="16">
        <v>10</v>
      </c>
      <c r="AQ985" s="16"/>
      <c r="AR985" s="16">
        <v>30</v>
      </c>
      <c r="AS985" s="16"/>
      <c r="AT985" s="16"/>
      <c r="AU985" s="16"/>
      <c r="AV985" s="16"/>
      <c r="AW985" s="16"/>
      <c r="AX985" s="16"/>
      <c r="AY985" s="16"/>
      <c r="AZ985" s="16">
        <v>30</v>
      </c>
      <c r="BA985" s="16"/>
      <c r="BB985" s="16"/>
      <c r="BC985" s="16">
        <v>10</v>
      </c>
      <c r="BD985" s="16"/>
      <c r="BE985" s="16"/>
      <c r="BF985" s="16"/>
      <c r="BG985" s="23">
        <f t="shared" si="257"/>
        <v>480</v>
      </c>
      <c r="BH985" s="24">
        <f t="shared" si="243"/>
        <v>8</v>
      </c>
      <c r="BI985" s="25">
        <f t="shared" si="254"/>
        <v>6.416666666666667</v>
      </c>
      <c r="BJ985" s="25">
        <f t="shared" si="245"/>
        <v>80.208333333333343</v>
      </c>
      <c r="BK985" s="26">
        <f t="shared" si="246"/>
        <v>83.636363636363626</v>
      </c>
      <c r="BL985" s="26">
        <f t="shared" si="247"/>
        <v>96.376811594202891</v>
      </c>
      <c r="BM985" s="26">
        <f t="shared" si="248"/>
        <v>64.652777777777771</v>
      </c>
      <c r="BN985" s="27">
        <f t="shared" si="249"/>
        <v>0.16666666666666666</v>
      </c>
      <c r="BO985" s="27">
        <f t="shared" si="250"/>
        <v>805.71428571428567</v>
      </c>
      <c r="BP985" s="27">
        <f t="shared" si="251"/>
        <v>1.4166666666666665</v>
      </c>
      <c r="BQ985" s="28">
        <f t="shared" si="252"/>
        <v>145.71428571428569</v>
      </c>
      <c r="BR985" s="29"/>
      <c r="BS985" s="29"/>
      <c r="BT985" s="29"/>
      <c r="BU985" s="30"/>
      <c r="BV985" s="29"/>
      <c r="BW985" s="16">
        <f t="shared" si="255"/>
        <v>551</v>
      </c>
    </row>
    <row r="986" spans="1:75" x14ac:dyDescent="0.3">
      <c r="A986" s="14">
        <v>985</v>
      </c>
      <c r="B986" s="15">
        <v>46067</v>
      </c>
      <c r="C986" s="23" t="s">
        <v>40</v>
      </c>
      <c r="D986" s="17" t="str">
        <f t="shared" si="253"/>
        <v>IG</v>
      </c>
      <c r="E986" s="18" t="s">
        <v>79</v>
      </c>
      <c r="F986" s="18" t="s">
        <v>75</v>
      </c>
      <c r="G986" s="19" t="s">
        <v>95</v>
      </c>
      <c r="H986" s="19"/>
      <c r="I986" s="19"/>
      <c r="J986" s="20">
        <v>208497</v>
      </c>
      <c r="K986" s="21" t="str">
        <f>VLOOKUP(J986,'[2]Item List (3)'!A$1:B$110000,2,FALSE)</f>
        <v>NB.OR 95076</v>
      </c>
      <c r="L986" s="20">
        <v>260129019</v>
      </c>
      <c r="M986" s="16" t="s">
        <v>141</v>
      </c>
      <c r="N986" s="16">
        <v>35</v>
      </c>
      <c r="O986" s="22">
        <f t="shared" si="241"/>
        <v>102.85714285714286</v>
      </c>
      <c r="P986" s="16">
        <v>1</v>
      </c>
      <c r="Q986" s="16">
        <v>728</v>
      </c>
      <c r="R986" s="16">
        <v>7</v>
      </c>
      <c r="S986" s="16"/>
      <c r="T986" s="16"/>
      <c r="U986" s="23">
        <f t="shared" si="242"/>
        <v>728</v>
      </c>
      <c r="V986" s="16">
        <v>460</v>
      </c>
      <c r="W986" s="16"/>
      <c r="X986" s="16"/>
      <c r="Y986" s="16"/>
      <c r="Z986" s="16"/>
      <c r="AA986" s="16"/>
      <c r="AB986" s="16"/>
      <c r="AC986" s="16"/>
      <c r="AD986" s="16"/>
      <c r="AE986" s="16"/>
      <c r="AF986" s="16"/>
      <c r="AG986" s="16"/>
      <c r="AH986" s="16"/>
      <c r="AI986" s="16"/>
      <c r="AJ986" s="16"/>
      <c r="AK986" s="16"/>
      <c r="AL986" s="16"/>
      <c r="AM986" s="16"/>
      <c r="AN986" s="16"/>
      <c r="AO986" s="16"/>
      <c r="AP986" s="16">
        <v>20</v>
      </c>
      <c r="AQ986" s="16"/>
      <c r="AR986" s="16"/>
      <c r="AS986" s="16"/>
      <c r="AT986" s="16"/>
      <c r="AU986" s="16"/>
      <c r="AV986" s="16"/>
      <c r="AW986" s="16"/>
      <c r="AX986" s="16"/>
      <c r="AY986" s="16"/>
      <c r="AZ986" s="16"/>
      <c r="BA986" s="16"/>
      <c r="BB986" s="16"/>
      <c r="BC986" s="16"/>
      <c r="BD986" s="16"/>
      <c r="BE986" s="16"/>
      <c r="BF986" s="16"/>
      <c r="BG986" s="23">
        <f t="shared" si="257"/>
        <v>480</v>
      </c>
      <c r="BH986" s="24">
        <f t="shared" si="243"/>
        <v>8</v>
      </c>
      <c r="BI986" s="25">
        <f t="shared" si="254"/>
        <v>7.666666666666667</v>
      </c>
      <c r="BJ986" s="25">
        <f t="shared" si="245"/>
        <v>95.833333333333343</v>
      </c>
      <c r="BK986" s="26">
        <f t="shared" si="246"/>
        <v>92.318840579710155</v>
      </c>
      <c r="BL986" s="26">
        <f t="shared" si="247"/>
        <v>99.038461538461547</v>
      </c>
      <c r="BM986" s="26">
        <f t="shared" si="248"/>
        <v>87.621527777777814</v>
      </c>
      <c r="BN986" s="27">
        <f t="shared" si="249"/>
        <v>0.33333333333333331</v>
      </c>
      <c r="BO986" s="27">
        <f t="shared" si="250"/>
        <v>788.57142857142856</v>
      </c>
      <c r="BP986" s="27">
        <f t="shared" si="251"/>
        <v>0</v>
      </c>
      <c r="BQ986" s="28">
        <f t="shared" si="252"/>
        <v>0</v>
      </c>
      <c r="BR986" s="29"/>
      <c r="BS986" s="29"/>
      <c r="BT986" s="29"/>
      <c r="BU986" s="30"/>
      <c r="BV986" s="29"/>
      <c r="BW986" s="16">
        <f t="shared" si="255"/>
        <v>728</v>
      </c>
    </row>
    <row r="987" spans="1:75" x14ac:dyDescent="0.3">
      <c r="A987" s="14">
        <v>986</v>
      </c>
      <c r="B987" s="15">
        <v>46067</v>
      </c>
      <c r="C987" s="23" t="s">
        <v>38</v>
      </c>
      <c r="D987" s="17" t="str">
        <f t="shared" si="253"/>
        <v>IG</v>
      </c>
      <c r="E987" s="18" t="s">
        <v>80</v>
      </c>
      <c r="F987" s="18" t="s">
        <v>75</v>
      </c>
      <c r="G987" s="19" t="s">
        <v>84</v>
      </c>
      <c r="H987" s="19"/>
      <c r="I987" s="19"/>
      <c r="J987" s="20">
        <v>208344.01</v>
      </c>
      <c r="K987" s="21" t="str">
        <f>VLOOKUP(J987,'[2]Item List (3)'!A$1:B$110000,2,FALSE)</f>
        <v>NA/RNA.OR 6905 SR</v>
      </c>
      <c r="L987" s="20">
        <v>260113006</v>
      </c>
      <c r="M987" s="16" t="s">
        <v>141</v>
      </c>
      <c r="N987" s="16">
        <v>45</v>
      </c>
      <c r="O987" s="22">
        <f t="shared" si="241"/>
        <v>80</v>
      </c>
      <c r="P987" s="16">
        <v>1</v>
      </c>
      <c r="Q987" s="16">
        <v>429</v>
      </c>
      <c r="R987" s="16">
        <v>20</v>
      </c>
      <c r="S987" s="16"/>
      <c r="T987" s="16"/>
      <c r="U987" s="23">
        <f t="shared" si="242"/>
        <v>429</v>
      </c>
      <c r="V987" s="16">
        <v>400</v>
      </c>
      <c r="W987" s="16"/>
      <c r="X987" s="16"/>
      <c r="Y987" s="16"/>
      <c r="Z987" s="16">
        <v>20</v>
      </c>
      <c r="AA987" s="16"/>
      <c r="AB987" s="16"/>
      <c r="AC987" s="16"/>
      <c r="AD987" s="16"/>
      <c r="AE987" s="16"/>
      <c r="AF987" s="16"/>
      <c r="AG987" s="16"/>
      <c r="AH987" s="16"/>
      <c r="AI987" s="16"/>
      <c r="AJ987" s="16">
        <v>20</v>
      </c>
      <c r="AK987" s="16"/>
      <c r="AL987" s="16"/>
      <c r="AM987" s="16"/>
      <c r="AN987" s="16"/>
      <c r="AO987" s="16"/>
      <c r="AP987" s="16">
        <v>10</v>
      </c>
      <c r="AQ987" s="16"/>
      <c r="AR987" s="16"/>
      <c r="AS987" s="16"/>
      <c r="AT987" s="16"/>
      <c r="AU987" s="16"/>
      <c r="AV987" s="16"/>
      <c r="AW987" s="16"/>
      <c r="AX987" s="16"/>
      <c r="AY987" s="16"/>
      <c r="AZ987" s="16">
        <v>30</v>
      </c>
      <c r="BA987" s="16"/>
      <c r="BB987" s="16"/>
      <c r="BC987" s="16"/>
      <c r="BD987" s="16"/>
      <c r="BE987" s="16"/>
      <c r="BF987" s="16"/>
      <c r="BG987" s="23">
        <f t="shared" si="257"/>
        <v>480</v>
      </c>
      <c r="BH987" s="24">
        <f t="shared" si="243"/>
        <v>8</v>
      </c>
      <c r="BI987" s="25">
        <f t="shared" si="254"/>
        <v>6.666666666666667</v>
      </c>
      <c r="BJ987" s="25">
        <f t="shared" si="245"/>
        <v>83.333333333333343</v>
      </c>
      <c r="BK987" s="26">
        <f t="shared" si="246"/>
        <v>80.4375</v>
      </c>
      <c r="BL987" s="26">
        <f t="shared" si="247"/>
        <v>95.337995337995338</v>
      </c>
      <c r="BM987" s="26">
        <f t="shared" si="248"/>
        <v>63.906250000000007</v>
      </c>
      <c r="BN987" s="27">
        <f t="shared" si="249"/>
        <v>0.16666666666666666</v>
      </c>
      <c r="BO987" s="27">
        <f t="shared" si="250"/>
        <v>626.66666666666663</v>
      </c>
      <c r="BP987" s="27">
        <f t="shared" si="251"/>
        <v>1.1666666666666665</v>
      </c>
      <c r="BQ987" s="28">
        <f t="shared" si="252"/>
        <v>93.333333333333314</v>
      </c>
      <c r="BR987" s="29"/>
      <c r="BS987" s="29"/>
      <c r="BT987" s="29"/>
      <c r="BU987" s="30"/>
      <c r="BV987" s="29"/>
      <c r="BW987" s="16">
        <f t="shared" si="255"/>
        <v>429</v>
      </c>
    </row>
    <row r="988" spans="1:75" x14ac:dyDescent="0.3">
      <c r="A988" s="14">
        <v>987</v>
      </c>
      <c r="B988" s="15">
        <v>46067</v>
      </c>
      <c r="C988" s="23" t="s">
        <v>40</v>
      </c>
      <c r="D988" s="17" t="str">
        <f t="shared" si="253"/>
        <v>IG</v>
      </c>
      <c r="E988" s="18" t="s">
        <v>80</v>
      </c>
      <c r="F988" s="18" t="s">
        <v>75</v>
      </c>
      <c r="G988" s="19" t="s">
        <v>89</v>
      </c>
      <c r="H988" s="19"/>
      <c r="I988" s="19"/>
      <c r="J988" s="20">
        <v>208344.01</v>
      </c>
      <c r="K988" s="21" t="str">
        <f>VLOOKUP(J988,'[2]Item List (3)'!A$1:B$110000,2,FALSE)</f>
        <v>NA/RNA.OR 6905 SR</v>
      </c>
      <c r="L988" s="20">
        <v>260113006</v>
      </c>
      <c r="M988" s="16" t="s">
        <v>141</v>
      </c>
      <c r="N988" s="16">
        <v>45</v>
      </c>
      <c r="O988" s="22">
        <f t="shared" si="241"/>
        <v>80</v>
      </c>
      <c r="P988" s="16">
        <v>1</v>
      </c>
      <c r="Q988" s="16">
        <v>433</v>
      </c>
      <c r="R988" s="16">
        <v>5</v>
      </c>
      <c r="S988" s="16">
        <v>7</v>
      </c>
      <c r="T988" s="16"/>
      <c r="U988" s="23">
        <f t="shared" si="242"/>
        <v>440</v>
      </c>
      <c r="V988" s="16">
        <v>455</v>
      </c>
      <c r="W988" s="16"/>
      <c r="X988" s="16"/>
      <c r="Y988" s="16"/>
      <c r="Z988" s="16"/>
      <c r="AA988" s="16"/>
      <c r="AB988" s="16"/>
      <c r="AC988" s="16"/>
      <c r="AD988" s="16"/>
      <c r="AE988" s="16"/>
      <c r="AF988" s="16"/>
      <c r="AG988" s="16"/>
      <c r="AH988" s="16"/>
      <c r="AI988" s="16"/>
      <c r="AJ988" s="16"/>
      <c r="AK988" s="16"/>
      <c r="AL988" s="16"/>
      <c r="AM988" s="16"/>
      <c r="AN988" s="16"/>
      <c r="AO988" s="16"/>
      <c r="AP988" s="16">
        <v>20</v>
      </c>
      <c r="AQ988" s="16"/>
      <c r="AR988" s="16"/>
      <c r="AS988" s="16"/>
      <c r="AT988" s="16"/>
      <c r="AU988" s="16"/>
      <c r="AV988" s="16"/>
      <c r="AW988" s="16"/>
      <c r="AX988" s="16"/>
      <c r="AY988" s="16"/>
      <c r="AZ988" s="16"/>
      <c r="BA988" s="16"/>
      <c r="BB988" s="16"/>
      <c r="BC988" s="16">
        <v>5</v>
      </c>
      <c r="BD988" s="16"/>
      <c r="BE988" s="16"/>
      <c r="BF988" s="16"/>
      <c r="BG988" s="23">
        <f t="shared" si="257"/>
        <v>480</v>
      </c>
      <c r="BH988" s="24">
        <f t="shared" si="243"/>
        <v>8</v>
      </c>
      <c r="BI988" s="25">
        <f t="shared" si="254"/>
        <v>7.583333333333333</v>
      </c>
      <c r="BJ988" s="25">
        <f t="shared" si="245"/>
        <v>94.791666666666657</v>
      </c>
      <c r="BK988" s="26">
        <f t="shared" si="246"/>
        <v>72.527472527472526</v>
      </c>
      <c r="BL988" s="26">
        <f t="shared" si="247"/>
        <v>97.27272727272728</v>
      </c>
      <c r="BM988" s="26">
        <f t="shared" si="248"/>
        <v>66.875</v>
      </c>
      <c r="BN988" s="27">
        <f t="shared" si="249"/>
        <v>0.33333333333333331</v>
      </c>
      <c r="BO988" s="27">
        <f t="shared" si="250"/>
        <v>613.33333333333337</v>
      </c>
      <c r="BP988" s="27">
        <f t="shared" si="251"/>
        <v>8.333333333333337E-2</v>
      </c>
      <c r="BQ988" s="28">
        <f t="shared" si="252"/>
        <v>6.6666666666666696</v>
      </c>
      <c r="BR988" s="29"/>
      <c r="BS988" s="29"/>
      <c r="BT988" s="29"/>
      <c r="BU988" s="30"/>
      <c r="BV988" s="29"/>
      <c r="BW988" s="16">
        <f t="shared" si="255"/>
        <v>433</v>
      </c>
    </row>
    <row r="989" spans="1:75" x14ac:dyDescent="0.3">
      <c r="A989" s="14">
        <v>988</v>
      </c>
      <c r="B989" s="15">
        <v>46067</v>
      </c>
      <c r="C989" s="23" t="s">
        <v>38</v>
      </c>
      <c r="D989" s="17" t="str">
        <f t="shared" si="253"/>
        <v>IG</v>
      </c>
      <c r="E989" s="18" t="s">
        <v>85</v>
      </c>
      <c r="F989" s="18" t="s">
        <v>75</v>
      </c>
      <c r="G989" s="19" t="s">
        <v>86</v>
      </c>
      <c r="H989" s="19" t="s">
        <v>127</v>
      </c>
      <c r="I989" s="19"/>
      <c r="J989" s="20">
        <v>208247</v>
      </c>
      <c r="K989" s="21" t="str">
        <f>VLOOKUP(J989,'[2]Item List (3)'!A$1:B$110000,2,FALSE)</f>
        <v>OR.209 YY2</v>
      </c>
      <c r="L989" s="20">
        <v>251221004</v>
      </c>
      <c r="M989" s="16" t="s">
        <v>141</v>
      </c>
      <c r="N989" s="16">
        <v>20</v>
      </c>
      <c r="O989" s="22">
        <f t="shared" si="241"/>
        <v>180</v>
      </c>
      <c r="P989" s="16">
        <v>1</v>
      </c>
      <c r="Q989" s="16">
        <v>993</v>
      </c>
      <c r="R989" s="16"/>
      <c r="S989" s="16">
        <v>25</v>
      </c>
      <c r="T989" s="16">
        <v>1</v>
      </c>
      <c r="U989" s="23">
        <f t="shared" si="242"/>
        <v>1019</v>
      </c>
      <c r="V989" s="16">
        <v>380</v>
      </c>
      <c r="W989" s="16"/>
      <c r="X989" s="16">
        <v>30</v>
      </c>
      <c r="Y989" s="16"/>
      <c r="Z989" s="16"/>
      <c r="AA989" s="16"/>
      <c r="AB989" s="16"/>
      <c r="AC989" s="16"/>
      <c r="AD989" s="16"/>
      <c r="AE989" s="16"/>
      <c r="AF989" s="16"/>
      <c r="AG989" s="16"/>
      <c r="AH989" s="16"/>
      <c r="AI989" s="16"/>
      <c r="AJ989" s="16"/>
      <c r="AK989" s="16"/>
      <c r="AL989" s="16"/>
      <c r="AM989" s="16"/>
      <c r="AN989" s="16"/>
      <c r="AO989" s="16"/>
      <c r="AP989" s="16">
        <v>40</v>
      </c>
      <c r="AQ989" s="16"/>
      <c r="AR989" s="16"/>
      <c r="AS989" s="16"/>
      <c r="AT989" s="16"/>
      <c r="AU989" s="16"/>
      <c r="AV989" s="16"/>
      <c r="AW989" s="16"/>
      <c r="AX989" s="16"/>
      <c r="AY989" s="16"/>
      <c r="AZ989" s="16">
        <v>30</v>
      </c>
      <c r="BA989" s="16"/>
      <c r="BB989" s="16"/>
      <c r="BC989" s="16"/>
      <c r="BD989" s="16"/>
      <c r="BE989" s="16"/>
      <c r="BF989" s="16"/>
      <c r="BG989" s="23">
        <f t="shared" si="257"/>
        <v>480</v>
      </c>
      <c r="BH989" s="24">
        <f t="shared" si="243"/>
        <v>8</v>
      </c>
      <c r="BI989" s="25">
        <f t="shared" si="254"/>
        <v>6.333333333333333</v>
      </c>
      <c r="BJ989" s="25">
        <f t="shared" si="245"/>
        <v>79.166666666666657</v>
      </c>
      <c r="BK989" s="26">
        <f t="shared" si="246"/>
        <v>89.385964912280699</v>
      </c>
      <c r="BL989" s="26">
        <f t="shared" si="247"/>
        <v>97.448478900883217</v>
      </c>
      <c r="BM989" s="26">
        <f t="shared" si="248"/>
        <v>68.958333333333314</v>
      </c>
      <c r="BN989" s="27">
        <f t="shared" si="249"/>
        <v>0.66666666666666663</v>
      </c>
      <c r="BO989" s="27">
        <f t="shared" si="250"/>
        <v>1320</v>
      </c>
      <c r="BP989" s="27">
        <f t="shared" si="251"/>
        <v>1</v>
      </c>
      <c r="BQ989" s="28">
        <f t="shared" si="252"/>
        <v>180</v>
      </c>
      <c r="BR989" s="29"/>
      <c r="BS989" s="29"/>
      <c r="BT989" s="29"/>
      <c r="BU989" s="30"/>
      <c r="BV989" s="29"/>
      <c r="BW989" s="16">
        <f t="shared" si="255"/>
        <v>993</v>
      </c>
    </row>
    <row r="990" spans="1:75" x14ac:dyDescent="0.3">
      <c r="A990" s="14">
        <v>989</v>
      </c>
      <c r="B990" s="15">
        <v>46067</v>
      </c>
      <c r="C990" s="23" t="s">
        <v>40</v>
      </c>
      <c r="D990" s="17" t="str">
        <f t="shared" si="253"/>
        <v>IG</v>
      </c>
      <c r="E990" s="18" t="s">
        <v>85</v>
      </c>
      <c r="F990" s="18" t="s">
        <v>75</v>
      </c>
      <c r="G990" s="19" t="s">
        <v>88</v>
      </c>
      <c r="H990" s="19"/>
      <c r="I990" s="19"/>
      <c r="J990" s="20">
        <v>208247</v>
      </c>
      <c r="K990" s="21" t="str">
        <f>VLOOKUP(J990,'[2]Item List (3)'!A$1:B$110000,2,FALSE)</f>
        <v>OR.209 YY2</v>
      </c>
      <c r="L990" s="20">
        <v>251221004</v>
      </c>
      <c r="M990" s="16" t="s">
        <v>141</v>
      </c>
      <c r="N990" s="16">
        <v>20</v>
      </c>
      <c r="O990" s="22">
        <f t="shared" si="241"/>
        <v>180</v>
      </c>
      <c r="P990" s="16">
        <v>1</v>
      </c>
      <c r="Q990" s="16">
        <v>1110</v>
      </c>
      <c r="R990" s="16">
        <v>39</v>
      </c>
      <c r="S990" s="16"/>
      <c r="T990" s="16">
        <v>2</v>
      </c>
      <c r="U990" s="23">
        <f t="shared" si="242"/>
        <v>1112</v>
      </c>
      <c r="V990" s="16">
        <v>435</v>
      </c>
      <c r="W990" s="16"/>
      <c r="X990" s="16"/>
      <c r="Y990" s="16"/>
      <c r="Z990" s="16"/>
      <c r="AA990" s="16"/>
      <c r="AB990" s="16"/>
      <c r="AC990" s="16"/>
      <c r="AD990" s="16"/>
      <c r="AE990" s="16"/>
      <c r="AF990" s="16"/>
      <c r="AG990" s="16"/>
      <c r="AH990" s="16"/>
      <c r="AI990" s="16"/>
      <c r="AJ990" s="16"/>
      <c r="AK990" s="16"/>
      <c r="AL990" s="16"/>
      <c r="AM990" s="16"/>
      <c r="AN990" s="16"/>
      <c r="AO990" s="16"/>
      <c r="AP990" s="16">
        <v>40</v>
      </c>
      <c r="AQ990" s="16"/>
      <c r="AR990" s="16"/>
      <c r="AS990" s="16"/>
      <c r="AT990" s="16"/>
      <c r="AU990" s="16"/>
      <c r="AV990" s="16"/>
      <c r="AW990" s="16"/>
      <c r="AX990" s="16"/>
      <c r="AY990" s="16"/>
      <c r="AZ990" s="16"/>
      <c r="BA990" s="16"/>
      <c r="BB990" s="16"/>
      <c r="BC990" s="16"/>
      <c r="BD990" s="16"/>
      <c r="BE990" s="16">
        <v>5</v>
      </c>
      <c r="BF990" s="16"/>
      <c r="BG990" s="23">
        <f t="shared" si="257"/>
        <v>480</v>
      </c>
      <c r="BH990" s="24">
        <f t="shared" si="243"/>
        <v>8</v>
      </c>
      <c r="BI990" s="25">
        <f t="shared" si="254"/>
        <v>7.25</v>
      </c>
      <c r="BJ990" s="25">
        <f t="shared" si="245"/>
        <v>90.625</v>
      </c>
      <c r="BK990" s="26">
        <f t="shared" si="246"/>
        <v>85.210727969348653</v>
      </c>
      <c r="BL990" s="26">
        <f t="shared" si="247"/>
        <v>96.312949640287769</v>
      </c>
      <c r="BM990" s="26">
        <f t="shared" si="248"/>
        <v>74.375</v>
      </c>
      <c r="BN990" s="27">
        <f t="shared" si="249"/>
        <v>0.75</v>
      </c>
      <c r="BO990" s="27">
        <f t="shared" si="250"/>
        <v>1305</v>
      </c>
      <c r="BP990" s="27">
        <f t="shared" si="251"/>
        <v>0</v>
      </c>
      <c r="BQ990" s="28">
        <f t="shared" si="252"/>
        <v>0</v>
      </c>
      <c r="BR990" s="29"/>
      <c r="BS990" s="29"/>
      <c r="BT990" s="29"/>
      <c r="BU990" s="30"/>
      <c r="BV990" s="29"/>
      <c r="BW990" s="16">
        <f t="shared" si="255"/>
        <v>1110</v>
      </c>
    </row>
    <row r="991" spans="1:75" x14ac:dyDescent="0.3">
      <c r="A991" s="14">
        <v>990</v>
      </c>
      <c r="B991" s="15">
        <v>46067</v>
      </c>
      <c r="C991" s="23" t="s">
        <v>38</v>
      </c>
      <c r="D991" s="17" t="str">
        <f t="shared" si="253"/>
        <v>IG</v>
      </c>
      <c r="E991" s="18" t="s">
        <v>87</v>
      </c>
      <c r="F991" s="18" t="s">
        <v>75</v>
      </c>
      <c r="G991" s="19" t="s">
        <v>92</v>
      </c>
      <c r="H991" s="19"/>
      <c r="I991" s="19"/>
      <c r="J991" s="20">
        <v>104247</v>
      </c>
      <c r="K991" s="21" t="str">
        <f>VLOOKUP(J991,'[2]Item List (3)'!A$1:B$110000,2,FALSE)</f>
        <v>IR.209</v>
      </c>
      <c r="L991" s="20">
        <v>251221001</v>
      </c>
      <c r="M991" s="16" t="s">
        <v>138</v>
      </c>
      <c r="N991" s="16">
        <v>25</v>
      </c>
      <c r="O991" s="22">
        <f t="shared" si="241"/>
        <v>144</v>
      </c>
      <c r="P991" s="16">
        <v>1</v>
      </c>
      <c r="Q991" s="16">
        <v>704</v>
      </c>
      <c r="R991" s="16">
        <v>60</v>
      </c>
      <c r="S991" s="16">
        <v>2</v>
      </c>
      <c r="T991" s="16">
        <v>13</v>
      </c>
      <c r="U991" s="23">
        <f t="shared" si="242"/>
        <v>719</v>
      </c>
      <c r="V991" s="16">
        <v>370</v>
      </c>
      <c r="W991" s="16"/>
      <c r="X991" s="16"/>
      <c r="Y991" s="16"/>
      <c r="Z991" s="16"/>
      <c r="AA991" s="16"/>
      <c r="AB991" s="16"/>
      <c r="AC991" s="16">
        <v>15</v>
      </c>
      <c r="AD991" s="16"/>
      <c r="AE991" s="16">
        <v>10</v>
      </c>
      <c r="AF991" s="16"/>
      <c r="AG991" s="16"/>
      <c r="AH991" s="16"/>
      <c r="AI991" s="16"/>
      <c r="AJ991" s="16"/>
      <c r="AK991" s="16"/>
      <c r="AL991" s="16"/>
      <c r="AM991" s="16"/>
      <c r="AN991" s="16"/>
      <c r="AO991" s="16"/>
      <c r="AP991" s="16">
        <v>20</v>
      </c>
      <c r="AQ991" s="16"/>
      <c r="AR991" s="16"/>
      <c r="AS991" s="16"/>
      <c r="AT991" s="16"/>
      <c r="AU991" s="16"/>
      <c r="AV991" s="16"/>
      <c r="AW991" s="16"/>
      <c r="AX991" s="16"/>
      <c r="AY991" s="16"/>
      <c r="AZ991" s="16">
        <v>40</v>
      </c>
      <c r="BA991" s="16">
        <v>10</v>
      </c>
      <c r="BB991" s="16"/>
      <c r="BC991" s="16">
        <v>10</v>
      </c>
      <c r="BD991" s="16"/>
      <c r="BE991" s="16">
        <v>5</v>
      </c>
      <c r="BF991" s="16"/>
      <c r="BG991" s="23">
        <f t="shared" si="257"/>
        <v>480</v>
      </c>
      <c r="BH991" s="24">
        <f t="shared" si="243"/>
        <v>8</v>
      </c>
      <c r="BI991" s="25">
        <f t="shared" si="254"/>
        <v>6.166666666666667</v>
      </c>
      <c r="BJ991" s="25">
        <f t="shared" si="245"/>
        <v>77.083333333333343</v>
      </c>
      <c r="BK991" s="26">
        <f t="shared" si="246"/>
        <v>80.968468468468473</v>
      </c>
      <c r="BL991" s="26">
        <f t="shared" si="247"/>
        <v>89.568845618915162</v>
      </c>
      <c r="BM991" s="26">
        <f t="shared" si="248"/>
        <v>55.902777777777793</v>
      </c>
      <c r="BN991" s="27">
        <f t="shared" si="249"/>
        <v>0.41666666666666669</v>
      </c>
      <c r="BO991" s="27">
        <f t="shared" si="250"/>
        <v>1092</v>
      </c>
      <c r="BP991" s="27">
        <f t="shared" si="251"/>
        <v>1.4166666666666665</v>
      </c>
      <c r="BQ991" s="28">
        <f t="shared" si="252"/>
        <v>203.99999999999997</v>
      </c>
      <c r="BR991" s="29"/>
      <c r="BS991" s="29"/>
      <c r="BT991" s="29"/>
      <c r="BU991" s="30"/>
      <c r="BV991" s="29"/>
      <c r="BW991" s="16">
        <f t="shared" si="255"/>
        <v>704</v>
      </c>
    </row>
    <row r="992" spans="1:75" x14ac:dyDescent="0.3">
      <c r="A992" s="14">
        <v>991</v>
      </c>
      <c r="B992" s="15">
        <v>46067</v>
      </c>
      <c r="C992" s="23" t="s">
        <v>40</v>
      </c>
      <c r="D992" s="17" t="str">
        <f t="shared" si="253"/>
        <v>IG</v>
      </c>
      <c r="E992" s="18" t="s">
        <v>87</v>
      </c>
      <c r="F992" s="18" t="s">
        <v>75</v>
      </c>
      <c r="G992" s="19" t="s">
        <v>64</v>
      </c>
      <c r="H992" s="19"/>
      <c r="I992" s="19"/>
      <c r="J992" s="20">
        <v>104247</v>
      </c>
      <c r="K992" s="21" t="str">
        <f>VLOOKUP(J992,'[2]Item List (3)'!A$1:B$110000,2,FALSE)</f>
        <v>IR.209</v>
      </c>
      <c r="L992" s="20">
        <v>251221001</v>
      </c>
      <c r="M992" s="16" t="s">
        <v>138</v>
      </c>
      <c r="N992" s="16">
        <v>25</v>
      </c>
      <c r="O992" s="22">
        <f t="shared" si="241"/>
        <v>144</v>
      </c>
      <c r="P992" s="16">
        <v>1</v>
      </c>
      <c r="Q992" s="16">
        <v>175</v>
      </c>
      <c r="R992" s="16">
        <v>27</v>
      </c>
      <c r="S992" s="16"/>
      <c r="T992" s="16">
        <v>12</v>
      </c>
      <c r="U992" s="23">
        <f t="shared" si="242"/>
        <v>187</v>
      </c>
      <c r="V992" s="16">
        <v>120</v>
      </c>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v>360</v>
      </c>
      <c r="AS992" s="16"/>
      <c r="AT992" s="16"/>
      <c r="AU992" s="16"/>
      <c r="AV992" s="16"/>
      <c r="AW992" s="16"/>
      <c r="AX992" s="16"/>
      <c r="AY992" s="16"/>
      <c r="AZ992" s="16"/>
      <c r="BA992" s="16"/>
      <c r="BB992" s="16"/>
      <c r="BC992" s="16"/>
      <c r="BD992" s="16"/>
      <c r="BE992" s="16"/>
      <c r="BF992" s="16"/>
      <c r="BG992" s="23">
        <f t="shared" si="257"/>
        <v>480</v>
      </c>
      <c r="BH992" s="24">
        <f t="shared" si="243"/>
        <v>8</v>
      </c>
      <c r="BI992" s="25">
        <f t="shared" si="254"/>
        <v>2</v>
      </c>
      <c r="BJ992" s="25">
        <f t="shared" si="245"/>
        <v>25</v>
      </c>
      <c r="BK992" s="26">
        <f t="shared" si="246"/>
        <v>64.930555555555557</v>
      </c>
      <c r="BL992" s="26">
        <f t="shared" si="247"/>
        <v>79.144385026737979</v>
      </c>
      <c r="BM992" s="26">
        <f t="shared" si="248"/>
        <v>12.847222222222223</v>
      </c>
      <c r="BN992" s="27">
        <f t="shared" si="249"/>
        <v>0</v>
      </c>
      <c r="BO992" s="27">
        <f t="shared" si="250"/>
        <v>1152</v>
      </c>
      <c r="BP992" s="27">
        <f t="shared" si="251"/>
        <v>6</v>
      </c>
      <c r="BQ992" s="28">
        <f t="shared" si="252"/>
        <v>864</v>
      </c>
      <c r="BR992" s="29"/>
      <c r="BS992" s="29"/>
      <c r="BT992" s="29"/>
      <c r="BU992" s="30"/>
      <c r="BV992" s="29"/>
      <c r="BW992" s="16">
        <f t="shared" si="255"/>
        <v>175</v>
      </c>
    </row>
    <row r="993" spans="1:75" x14ac:dyDescent="0.3">
      <c r="A993" s="14">
        <v>992</v>
      </c>
      <c r="B993" s="15">
        <v>46067</v>
      </c>
      <c r="C993" s="23" t="s">
        <v>38</v>
      </c>
      <c r="D993" s="17" t="str">
        <f t="shared" si="253"/>
        <v>IG</v>
      </c>
      <c r="E993" s="18" t="s">
        <v>90</v>
      </c>
      <c r="F993" s="18" t="s">
        <v>75</v>
      </c>
      <c r="G993" s="19" t="s">
        <v>71</v>
      </c>
      <c r="H993" s="19"/>
      <c r="I993" s="19"/>
      <c r="J993" s="20">
        <v>200497.11</v>
      </c>
      <c r="K993" s="21" t="str">
        <f>VLOOKUP(J993,'[2]Item List (3)'!A$1:B$110000,2,FALSE)</f>
        <v>OR.MNA6718G</v>
      </c>
      <c r="L993" s="20">
        <v>260129026</v>
      </c>
      <c r="M993" s="16" t="s">
        <v>141</v>
      </c>
      <c r="N993" s="16">
        <v>30</v>
      </c>
      <c r="O993" s="22">
        <f t="shared" si="241"/>
        <v>120</v>
      </c>
      <c r="P993" s="16">
        <v>1</v>
      </c>
      <c r="Q993" s="16">
        <v>854</v>
      </c>
      <c r="R993" s="16">
        <v>1</v>
      </c>
      <c r="S993" s="16">
        <v>3</v>
      </c>
      <c r="T993" s="16"/>
      <c r="U993" s="23">
        <f t="shared" si="242"/>
        <v>857</v>
      </c>
      <c r="V993" s="16">
        <v>465</v>
      </c>
      <c r="W993" s="16"/>
      <c r="X993" s="16"/>
      <c r="Y993" s="16"/>
      <c r="Z993" s="16"/>
      <c r="AA993" s="16"/>
      <c r="AB993" s="16"/>
      <c r="AC993" s="16"/>
      <c r="AD993" s="16"/>
      <c r="AE993" s="16">
        <v>5</v>
      </c>
      <c r="AF993" s="16"/>
      <c r="AG993" s="16"/>
      <c r="AH993" s="16"/>
      <c r="AI993" s="16"/>
      <c r="AJ993" s="16"/>
      <c r="AK993" s="16"/>
      <c r="AL993" s="16"/>
      <c r="AM993" s="16"/>
      <c r="AN993" s="16"/>
      <c r="AO993" s="16"/>
      <c r="AP993" s="16">
        <v>10</v>
      </c>
      <c r="AQ993" s="16"/>
      <c r="AR993" s="16"/>
      <c r="AS993" s="16"/>
      <c r="AT993" s="16"/>
      <c r="AU993" s="16"/>
      <c r="AV993" s="16"/>
      <c r="AW993" s="16"/>
      <c r="AX993" s="16"/>
      <c r="AY993" s="16"/>
      <c r="AZ993" s="16"/>
      <c r="BA993" s="16"/>
      <c r="BB993" s="16"/>
      <c r="BC993" s="16"/>
      <c r="BD993" s="16"/>
      <c r="BE993" s="16"/>
      <c r="BF993" s="16"/>
      <c r="BG993" s="23">
        <f t="shared" si="257"/>
        <v>480</v>
      </c>
      <c r="BH993" s="24">
        <f t="shared" si="243"/>
        <v>8</v>
      </c>
      <c r="BI993" s="25">
        <f t="shared" si="254"/>
        <v>7.75</v>
      </c>
      <c r="BJ993" s="25">
        <f t="shared" si="245"/>
        <v>96.875</v>
      </c>
      <c r="BK993" s="26">
        <f t="shared" si="246"/>
        <v>92.150537634408607</v>
      </c>
      <c r="BL993" s="26">
        <f t="shared" si="247"/>
        <v>99.533255542590425</v>
      </c>
      <c r="BM993" s="26">
        <f t="shared" si="248"/>
        <v>88.854166666666671</v>
      </c>
      <c r="BN993" s="27">
        <f t="shared" si="249"/>
        <v>0.16666666666666666</v>
      </c>
      <c r="BO993" s="27">
        <f t="shared" si="250"/>
        <v>940</v>
      </c>
      <c r="BP993" s="27">
        <f t="shared" si="251"/>
        <v>8.3333333333333343E-2</v>
      </c>
      <c r="BQ993" s="28">
        <f t="shared" si="252"/>
        <v>10.000000000000002</v>
      </c>
      <c r="BR993" s="29"/>
      <c r="BS993" s="29"/>
      <c r="BT993" s="29"/>
      <c r="BU993" s="30"/>
      <c r="BV993" s="29"/>
      <c r="BW993" s="16">
        <f t="shared" si="255"/>
        <v>854</v>
      </c>
    </row>
    <row r="994" spans="1:75" x14ac:dyDescent="0.3">
      <c r="A994" s="14">
        <v>993</v>
      </c>
      <c r="B994" s="15">
        <v>46067</v>
      </c>
      <c r="C994" s="23" t="s">
        <v>40</v>
      </c>
      <c r="D994" s="17" t="str">
        <f t="shared" si="253"/>
        <v>IG</v>
      </c>
      <c r="E994" s="18" t="s">
        <v>90</v>
      </c>
      <c r="F994" s="18" t="s">
        <v>75</v>
      </c>
      <c r="G994" s="19" t="s">
        <v>91</v>
      </c>
      <c r="H994" s="19"/>
      <c r="I994" s="19"/>
      <c r="J994" s="20">
        <v>200497.11</v>
      </c>
      <c r="K994" s="21" t="str">
        <f>VLOOKUP(J994,'[2]Item List (3)'!A$1:B$110000,2,FALSE)</f>
        <v>OR.MNA6718G</v>
      </c>
      <c r="L994" s="20">
        <v>260129026</v>
      </c>
      <c r="M994" s="16" t="s">
        <v>141</v>
      </c>
      <c r="N994" s="16">
        <v>30</v>
      </c>
      <c r="O994" s="22">
        <f t="shared" si="241"/>
        <v>120</v>
      </c>
      <c r="P994" s="16">
        <v>1</v>
      </c>
      <c r="Q994" s="16">
        <v>752</v>
      </c>
      <c r="R994" s="16">
        <v>3</v>
      </c>
      <c r="S994" s="16">
        <v>1</v>
      </c>
      <c r="T994" s="16"/>
      <c r="U994" s="23">
        <f t="shared" si="242"/>
        <v>753</v>
      </c>
      <c r="V994" s="16">
        <v>415</v>
      </c>
      <c r="W994" s="16"/>
      <c r="X994" s="16"/>
      <c r="Y994" s="16"/>
      <c r="Z994" s="16">
        <v>10</v>
      </c>
      <c r="AA994" s="16"/>
      <c r="AB994" s="16"/>
      <c r="AC994" s="16"/>
      <c r="AD994" s="16"/>
      <c r="AE994" s="16">
        <v>5</v>
      </c>
      <c r="AF994" s="16"/>
      <c r="AG994" s="16"/>
      <c r="AH994" s="16"/>
      <c r="AI994" s="16"/>
      <c r="AJ994" s="16"/>
      <c r="AK994" s="16"/>
      <c r="AL994" s="16"/>
      <c r="AM994" s="16"/>
      <c r="AN994" s="16"/>
      <c r="AO994" s="16"/>
      <c r="AP994" s="16">
        <v>10</v>
      </c>
      <c r="AQ994" s="16"/>
      <c r="AR994" s="16"/>
      <c r="AS994" s="16"/>
      <c r="AT994" s="16"/>
      <c r="AU994" s="16"/>
      <c r="AV994" s="16"/>
      <c r="AW994" s="16"/>
      <c r="AX994" s="16"/>
      <c r="AY994" s="16"/>
      <c r="AZ994" s="16">
        <v>40</v>
      </c>
      <c r="BA994" s="16"/>
      <c r="BB994" s="16"/>
      <c r="BC994" s="16"/>
      <c r="BD994" s="16"/>
      <c r="BE994" s="16"/>
      <c r="BF994" s="16"/>
      <c r="BG994" s="23">
        <f t="shared" si="257"/>
        <v>480</v>
      </c>
      <c r="BH994" s="24">
        <f t="shared" si="243"/>
        <v>8</v>
      </c>
      <c r="BI994" s="25">
        <f t="shared" si="254"/>
        <v>6.916666666666667</v>
      </c>
      <c r="BJ994" s="25">
        <f t="shared" si="245"/>
        <v>86.458333333333343</v>
      </c>
      <c r="BK994" s="26">
        <f t="shared" si="246"/>
        <v>90.722891566265062</v>
      </c>
      <c r="BL994" s="26">
        <f t="shared" si="247"/>
        <v>99.468791500664011</v>
      </c>
      <c r="BM994" s="26">
        <f t="shared" si="248"/>
        <v>78.020833333333343</v>
      </c>
      <c r="BN994" s="27">
        <f t="shared" si="249"/>
        <v>0.16666666666666666</v>
      </c>
      <c r="BO994" s="27">
        <f t="shared" si="250"/>
        <v>940</v>
      </c>
      <c r="BP994" s="27">
        <f t="shared" si="251"/>
        <v>0.91666666666666663</v>
      </c>
      <c r="BQ994" s="28">
        <f t="shared" si="252"/>
        <v>110</v>
      </c>
      <c r="BR994" s="29"/>
      <c r="BS994" s="29"/>
      <c r="BT994" s="29"/>
      <c r="BU994" s="30"/>
      <c r="BV994" s="29"/>
      <c r="BW994" s="16">
        <f t="shared" si="255"/>
        <v>752</v>
      </c>
    </row>
    <row r="995" spans="1:75" x14ac:dyDescent="0.3">
      <c r="A995" s="14">
        <v>994</v>
      </c>
      <c r="B995" s="15">
        <v>46067</v>
      </c>
      <c r="C995" s="23" t="s">
        <v>38</v>
      </c>
      <c r="D995" s="17" t="str">
        <f t="shared" si="253"/>
        <v>IG</v>
      </c>
      <c r="E995" s="18" t="s">
        <v>93</v>
      </c>
      <c r="F995" s="18" t="s">
        <v>75</v>
      </c>
      <c r="G995" s="19" t="s">
        <v>126</v>
      </c>
      <c r="H995" s="19"/>
      <c r="I995" s="19"/>
      <c r="J995" s="20">
        <v>201049.11</v>
      </c>
      <c r="K995" s="21" t="str">
        <f>VLOOKUP(J995,'[2]Item List (3)'!A$1:B$110000,2,FALSE)</f>
        <v>NUTR. OR 1542X</v>
      </c>
      <c r="L995" s="20">
        <v>251121004</v>
      </c>
      <c r="M995" s="16" t="s">
        <v>141</v>
      </c>
      <c r="N995" s="16">
        <v>50</v>
      </c>
      <c r="O995" s="22">
        <f t="shared" si="241"/>
        <v>72</v>
      </c>
      <c r="P995" s="16">
        <v>1</v>
      </c>
      <c r="Q995" s="16">
        <v>45</v>
      </c>
      <c r="R995" s="16">
        <v>26</v>
      </c>
      <c r="S995" s="16">
        <v>4</v>
      </c>
      <c r="T995" s="16"/>
      <c r="U995" s="23">
        <f t="shared" si="242"/>
        <v>49</v>
      </c>
      <c r="V995" s="16">
        <v>75</v>
      </c>
      <c r="W995" s="16"/>
      <c r="X995" s="16"/>
      <c r="Y995" s="16"/>
      <c r="Z995" s="16">
        <v>30</v>
      </c>
      <c r="AA995" s="16"/>
      <c r="AB995" s="16"/>
      <c r="AC995" s="16">
        <v>80</v>
      </c>
      <c r="AD995" s="16"/>
      <c r="AE995" s="16"/>
      <c r="AF995" s="16"/>
      <c r="AG995" s="16">
        <v>225</v>
      </c>
      <c r="AH995" s="16"/>
      <c r="AI995" s="16"/>
      <c r="AJ995" s="16"/>
      <c r="AK995" s="16"/>
      <c r="AL995" s="16"/>
      <c r="AM995" s="16"/>
      <c r="AN995" s="16"/>
      <c r="AO995" s="16"/>
      <c r="AP995" s="16"/>
      <c r="AQ995" s="16"/>
      <c r="AR995" s="16">
        <v>30</v>
      </c>
      <c r="AS995" s="16"/>
      <c r="AT995" s="16"/>
      <c r="AU995" s="16"/>
      <c r="AV995" s="16"/>
      <c r="AW995" s="16"/>
      <c r="AX995" s="16"/>
      <c r="AY995" s="16"/>
      <c r="AZ995" s="16">
        <v>40</v>
      </c>
      <c r="BA995" s="16"/>
      <c r="BB995" s="16"/>
      <c r="BC995" s="16"/>
      <c r="BD995" s="16"/>
      <c r="BE995" s="16"/>
      <c r="BF995" s="16"/>
      <c r="BG995" s="23">
        <f t="shared" si="257"/>
        <v>480</v>
      </c>
      <c r="BH995" s="24">
        <f t="shared" si="243"/>
        <v>8</v>
      </c>
      <c r="BI995" s="25">
        <f t="shared" si="254"/>
        <v>1.25</v>
      </c>
      <c r="BJ995" s="25">
        <f t="shared" si="245"/>
        <v>15.625</v>
      </c>
      <c r="BK995" s="26">
        <f t="shared" si="246"/>
        <v>54.444444444444443</v>
      </c>
      <c r="BL995" s="26">
        <f t="shared" si="247"/>
        <v>38.775510204081634</v>
      </c>
      <c r="BM995" s="26">
        <f t="shared" si="248"/>
        <v>3.2986111111111112</v>
      </c>
      <c r="BN995" s="27">
        <f t="shared" si="249"/>
        <v>0</v>
      </c>
      <c r="BO995" s="27">
        <f t="shared" si="250"/>
        <v>576</v>
      </c>
      <c r="BP995" s="27">
        <f t="shared" si="251"/>
        <v>6.75</v>
      </c>
      <c r="BQ995" s="28">
        <f t="shared" si="252"/>
        <v>486</v>
      </c>
      <c r="BR995" s="29"/>
      <c r="BS995" s="29"/>
      <c r="BT995" s="29"/>
      <c r="BU995" s="30"/>
      <c r="BV995" s="29"/>
      <c r="BW995" s="16">
        <f t="shared" si="255"/>
        <v>45</v>
      </c>
    </row>
    <row r="996" spans="1:75" x14ac:dyDescent="0.3">
      <c r="A996" s="14">
        <v>995</v>
      </c>
      <c r="B996" s="15">
        <v>46067</v>
      </c>
      <c r="C996" s="23" t="s">
        <v>40</v>
      </c>
      <c r="D996" s="17" t="str">
        <f t="shared" si="253"/>
        <v>IG</v>
      </c>
      <c r="E996" s="18" t="s">
        <v>93</v>
      </c>
      <c r="F996" s="18" t="s">
        <v>75</v>
      </c>
      <c r="G996" s="19" t="s">
        <v>126</v>
      </c>
      <c r="H996" s="19"/>
      <c r="I996" s="19"/>
      <c r="J996" s="20">
        <v>201049.11</v>
      </c>
      <c r="K996" s="21" t="str">
        <f>VLOOKUP(J996,'[2]Item List (3)'!A$1:B$110000,2,FALSE)</f>
        <v>NUTR. OR 1542X</v>
      </c>
      <c r="L996" s="20">
        <v>251121004</v>
      </c>
      <c r="M996" s="16" t="s">
        <v>141</v>
      </c>
      <c r="N996" s="16">
        <v>50</v>
      </c>
      <c r="O996" s="22">
        <f t="shared" si="241"/>
        <v>72</v>
      </c>
      <c r="P996" s="16">
        <v>1</v>
      </c>
      <c r="Q996" s="16">
        <v>87</v>
      </c>
      <c r="R996" s="16">
        <v>9</v>
      </c>
      <c r="S996" s="16">
        <v>4</v>
      </c>
      <c r="T996" s="16"/>
      <c r="U996" s="23">
        <f t="shared" si="242"/>
        <v>91</v>
      </c>
      <c r="V996" s="16">
        <v>110</v>
      </c>
      <c r="W996" s="16"/>
      <c r="X996" s="16"/>
      <c r="Y996" s="16"/>
      <c r="Z996" s="16"/>
      <c r="AA996" s="16"/>
      <c r="AB996" s="16"/>
      <c r="AC996" s="16"/>
      <c r="AD996" s="16"/>
      <c r="AE996" s="16"/>
      <c r="AF996" s="16"/>
      <c r="AG996" s="16"/>
      <c r="AH996" s="16"/>
      <c r="AI996" s="16"/>
      <c r="AJ996" s="16"/>
      <c r="AK996" s="16"/>
      <c r="AL996" s="16"/>
      <c r="AM996" s="16"/>
      <c r="AN996" s="16"/>
      <c r="AO996" s="16"/>
      <c r="AP996" s="16">
        <v>10</v>
      </c>
      <c r="AQ996" s="16"/>
      <c r="AR996" s="16">
        <v>360</v>
      </c>
      <c r="AS996" s="16"/>
      <c r="AT996" s="16"/>
      <c r="AU996" s="16"/>
      <c r="AV996" s="16"/>
      <c r="AW996" s="16"/>
      <c r="AX996" s="16"/>
      <c r="AY996" s="16"/>
      <c r="AZ996" s="16"/>
      <c r="BA996" s="16"/>
      <c r="BB996" s="16"/>
      <c r="BC996" s="16"/>
      <c r="BD996" s="16"/>
      <c r="BE996" s="16"/>
      <c r="BF996" s="16"/>
      <c r="BG996" s="23">
        <f t="shared" ref="BG996:BG1059" si="258">SUM(V996:BF996)</f>
        <v>480</v>
      </c>
      <c r="BH996" s="24">
        <f t="shared" si="243"/>
        <v>8</v>
      </c>
      <c r="BI996" s="25">
        <f t="shared" si="254"/>
        <v>1.833333333333333</v>
      </c>
      <c r="BJ996" s="25">
        <f t="shared" si="245"/>
        <v>22.916666666666664</v>
      </c>
      <c r="BK996" s="26">
        <f t="shared" si="246"/>
        <v>68.939393939393938</v>
      </c>
      <c r="BL996" s="26">
        <f t="shared" si="247"/>
        <v>85.714285714285708</v>
      </c>
      <c r="BM996" s="26">
        <f t="shared" si="248"/>
        <v>13.541666666666663</v>
      </c>
      <c r="BN996" s="27">
        <f t="shared" si="249"/>
        <v>0.16666666666666666</v>
      </c>
      <c r="BO996" s="27">
        <f t="shared" si="250"/>
        <v>564</v>
      </c>
      <c r="BP996" s="27">
        <f t="shared" si="251"/>
        <v>6</v>
      </c>
      <c r="BQ996" s="28">
        <f t="shared" si="252"/>
        <v>432</v>
      </c>
      <c r="BR996" s="29"/>
      <c r="BS996" s="29"/>
      <c r="BT996" s="29"/>
      <c r="BU996" s="30"/>
      <c r="BV996" s="29"/>
      <c r="BW996" s="16">
        <f t="shared" si="255"/>
        <v>87</v>
      </c>
    </row>
    <row r="997" spans="1:75" x14ac:dyDescent="0.3">
      <c r="A997" s="14">
        <v>996</v>
      </c>
      <c r="B997" s="15">
        <v>46067</v>
      </c>
      <c r="C997" s="23" t="s">
        <v>38</v>
      </c>
      <c r="D997" s="17" t="str">
        <f t="shared" si="253"/>
        <v>IG</v>
      </c>
      <c r="E997" s="18" t="s">
        <v>94</v>
      </c>
      <c r="F997" s="18" t="s">
        <v>75</v>
      </c>
      <c r="G997" s="19" t="s">
        <v>96</v>
      </c>
      <c r="H997" s="19"/>
      <c r="I997" s="19"/>
      <c r="J997" s="20">
        <v>208448</v>
      </c>
      <c r="K997" s="21" t="str">
        <f>VLOOKUP(J997,'[2]Item List (3)'!A$1:B$110000,2,FALSE)</f>
        <v>R.OR 448(JC 8007)</v>
      </c>
      <c r="L997" s="20">
        <v>251223010</v>
      </c>
      <c r="M997" s="16" t="s">
        <v>141</v>
      </c>
      <c r="N997" s="16">
        <v>30</v>
      </c>
      <c r="O997" s="22">
        <f t="shared" si="241"/>
        <v>120</v>
      </c>
      <c r="P997" s="16">
        <v>1</v>
      </c>
      <c r="Q997" s="16">
        <v>677</v>
      </c>
      <c r="R997" s="16">
        <v>18</v>
      </c>
      <c r="S997" s="16">
        <v>2</v>
      </c>
      <c r="T997" s="16"/>
      <c r="U997" s="23">
        <f t="shared" si="242"/>
        <v>679</v>
      </c>
      <c r="V997" s="16">
        <v>395</v>
      </c>
      <c r="W997" s="16"/>
      <c r="X997" s="16"/>
      <c r="Y997" s="16"/>
      <c r="Z997" s="16">
        <v>10</v>
      </c>
      <c r="AA997" s="16"/>
      <c r="AB997" s="16"/>
      <c r="AC997" s="16"/>
      <c r="AD997" s="16"/>
      <c r="AE997" s="16">
        <v>5</v>
      </c>
      <c r="AF997" s="16"/>
      <c r="AG997" s="16"/>
      <c r="AH997" s="16"/>
      <c r="AI997" s="16"/>
      <c r="AJ997" s="16"/>
      <c r="AK997" s="16"/>
      <c r="AL997" s="16"/>
      <c r="AM997" s="16"/>
      <c r="AN997" s="16"/>
      <c r="AO997" s="16"/>
      <c r="AP997" s="16">
        <v>20</v>
      </c>
      <c r="AQ997" s="16"/>
      <c r="AR997" s="16"/>
      <c r="AS997" s="16"/>
      <c r="AT997" s="16"/>
      <c r="AU997" s="16"/>
      <c r="AV997" s="16"/>
      <c r="AW997" s="16"/>
      <c r="AX997" s="16"/>
      <c r="AY997" s="16"/>
      <c r="AZ997" s="16">
        <v>40</v>
      </c>
      <c r="BA997" s="16"/>
      <c r="BB997" s="16"/>
      <c r="BC997" s="16">
        <v>10</v>
      </c>
      <c r="BD997" s="16"/>
      <c r="BE997" s="16"/>
      <c r="BF997" s="16"/>
      <c r="BG997" s="23">
        <f t="shared" si="258"/>
        <v>480</v>
      </c>
      <c r="BH997" s="24">
        <f t="shared" si="243"/>
        <v>8</v>
      </c>
      <c r="BI997" s="25">
        <f t="shared" si="254"/>
        <v>6.583333333333333</v>
      </c>
      <c r="BJ997" s="25">
        <f t="shared" si="245"/>
        <v>82.291666666666657</v>
      </c>
      <c r="BK997" s="26">
        <f t="shared" si="246"/>
        <v>85.949367088607602</v>
      </c>
      <c r="BL997" s="26">
        <f t="shared" si="247"/>
        <v>97.054491899852721</v>
      </c>
      <c r="BM997" s="26">
        <f t="shared" si="248"/>
        <v>68.645833333333329</v>
      </c>
      <c r="BN997" s="27">
        <f t="shared" si="249"/>
        <v>0.33333333333333331</v>
      </c>
      <c r="BO997" s="27">
        <f t="shared" si="250"/>
        <v>920</v>
      </c>
      <c r="BP997" s="27">
        <f t="shared" si="251"/>
        <v>1.0833333333333335</v>
      </c>
      <c r="BQ997" s="28">
        <f t="shared" si="252"/>
        <v>130.00000000000003</v>
      </c>
      <c r="BR997" s="29"/>
      <c r="BS997" s="29"/>
      <c r="BT997" s="29"/>
      <c r="BU997" s="30"/>
      <c r="BV997" s="29"/>
      <c r="BW997" s="16">
        <f t="shared" si="255"/>
        <v>677</v>
      </c>
    </row>
    <row r="998" spans="1:75" x14ac:dyDescent="0.3">
      <c r="A998" s="14">
        <v>997</v>
      </c>
      <c r="B998" s="15">
        <v>46067</v>
      </c>
      <c r="C998" s="23" t="s">
        <v>40</v>
      </c>
      <c r="D998" s="17" t="str">
        <f t="shared" si="253"/>
        <v>IG</v>
      </c>
      <c r="E998" s="18" t="s">
        <v>94</v>
      </c>
      <c r="F998" s="18" t="s">
        <v>75</v>
      </c>
      <c r="G998" s="19" t="s">
        <v>76</v>
      </c>
      <c r="H998" s="19"/>
      <c r="I998" s="19"/>
      <c r="J998" s="20">
        <v>208448</v>
      </c>
      <c r="K998" s="21" t="str">
        <f>VLOOKUP(J998,'[2]Item List (3)'!A$1:B$110000,2,FALSE)</f>
        <v>R.OR 448(JC 8007)</v>
      </c>
      <c r="L998" s="20">
        <v>251223010</v>
      </c>
      <c r="M998" s="16" t="s">
        <v>141</v>
      </c>
      <c r="N998" s="16">
        <v>30</v>
      </c>
      <c r="O998" s="22">
        <f t="shared" si="241"/>
        <v>120</v>
      </c>
      <c r="P998" s="16">
        <v>1</v>
      </c>
      <c r="Q998" s="16">
        <v>786</v>
      </c>
      <c r="R998" s="16">
        <v>8</v>
      </c>
      <c r="S998" s="16">
        <v>16</v>
      </c>
      <c r="T998" s="16"/>
      <c r="U998" s="23">
        <f t="shared" si="242"/>
        <v>802</v>
      </c>
      <c r="V998" s="16">
        <v>455</v>
      </c>
      <c r="W998" s="16"/>
      <c r="X998" s="16"/>
      <c r="Y998" s="16"/>
      <c r="Z998" s="16"/>
      <c r="AA998" s="16"/>
      <c r="AB998" s="16"/>
      <c r="AC998" s="16"/>
      <c r="AD998" s="16"/>
      <c r="AE998" s="16"/>
      <c r="AF998" s="16"/>
      <c r="AG998" s="16"/>
      <c r="AH998" s="16"/>
      <c r="AI998" s="16"/>
      <c r="AJ998" s="16"/>
      <c r="AK998" s="16"/>
      <c r="AL998" s="16"/>
      <c r="AM998" s="16"/>
      <c r="AN998" s="16"/>
      <c r="AO998" s="16"/>
      <c r="AP998" s="16">
        <v>20</v>
      </c>
      <c r="AQ998" s="16"/>
      <c r="AR998" s="16"/>
      <c r="AS998" s="16"/>
      <c r="AT998" s="16"/>
      <c r="AU998" s="16"/>
      <c r="AV998" s="16"/>
      <c r="AW998" s="16"/>
      <c r="AX998" s="16"/>
      <c r="AY998" s="16"/>
      <c r="AZ998" s="16"/>
      <c r="BA998" s="16"/>
      <c r="BB998" s="16"/>
      <c r="BC998" s="16"/>
      <c r="BD998" s="16"/>
      <c r="BE998" s="16">
        <v>5</v>
      </c>
      <c r="BF998" s="16"/>
      <c r="BG998" s="23">
        <f t="shared" si="258"/>
        <v>480</v>
      </c>
      <c r="BH998" s="24">
        <f t="shared" si="243"/>
        <v>8</v>
      </c>
      <c r="BI998" s="25">
        <f t="shared" si="254"/>
        <v>7.583333333333333</v>
      </c>
      <c r="BJ998" s="25">
        <f t="shared" si="245"/>
        <v>94.791666666666657</v>
      </c>
      <c r="BK998" s="26">
        <f t="shared" si="246"/>
        <v>88.131868131868131</v>
      </c>
      <c r="BL998" s="26">
        <f t="shared" si="247"/>
        <v>97.007481296758101</v>
      </c>
      <c r="BM998" s="26">
        <f t="shared" si="248"/>
        <v>81.041666666666671</v>
      </c>
      <c r="BN998" s="27">
        <f t="shared" si="249"/>
        <v>0.41666666666666669</v>
      </c>
      <c r="BO998" s="27">
        <f t="shared" si="250"/>
        <v>910</v>
      </c>
      <c r="BP998" s="27">
        <f t="shared" si="251"/>
        <v>0</v>
      </c>
      <c r="BQ998" s="28">
        <f t="shared" si="252"/>
        <v>0</v>
      </c>
      <c r="BR998" s="29"/>
      <c r="BS998" s="29"/>
      <c r="BT998" s="29"/>
      <c r="BU998" s="30"/>
      <c r="BV998" s="29"/>
      <c r="BW998" s="16">
        <f t="shared" si="255"/>
        <v>786</v>
      </c>
    </row>
    <row r="999" spans="1:75" x14ac:dyDescent="0.3">
      <c r="A999" s="14">
        <v>998</v>
      </c>
      <c r="B999" s="15">
        <v>46067</v>
      </c>
      <c r="C999" s="23" t="s">
        <v>38</v>
      </c>
      <c r="D999" s="17" t="str">
        <f t="shared" si="253"/>
        <v>IG</v>
      </c>
      <c r="E999" s="18" t="s">
        <v>97</v>
      </c>
      <c r="F999" s="18" t="s">
        <v>75</v>
      </c>
      <c r="G999" s="19" t="s">
        <v>67</v>
      </c>
      <c r="H999" s="19"/>
      <c r="I999" s="19"/>
      <c r="J999" s="20">
        <v>208281</v>
      </c>
      <c r="K999" s="21" t="str">
        <f>VLOOKUP(J999,'[2]Item List (3)'!A$1:B$110000,2,FALSE)</f>
        <v>D.OR 14536</v>
      </c>
      <c r="L999" s="20">
        <v>251230010</v>
      </c>
      <c r="M999" s="16" t="s">
        <v>141</v>
      </c>
      <c r="N999" s="16">
        <v>90</v>
      </c>
      <c r="O999" s="22">
        <f t="shared" si="241"/>
        <v>40</v>
      </c>
      <c r="P999" s="16">
        <v>1</v>
      </c>
      <c r="Q999" s="16">
        <v>135</v>
      </c>
      <c r="R999" s="16">
        <v>22</v>
      </c>
      <c r="S999" s="16">
        <v>1</v>
      </c>
      <c r="T999" s="16"/>
      <c r="U999" s="23">
        <f t="shared" si="242"/>
        <v>136</v>
      </c>
      <c r="V999" s="16">
        <v>295</v>
      </c>
      <c r="W999" s="16"/>
      <c r="X999" s="16">
        <v>15</v>
      </c>
      <c r="Y999" s="16"/>
      <c r="Z999" s="16"/>
      <c r="AA999" s="16"/>
      <c r="AB999" s="16"/>
      <c r="AC999" s="16"/>
      <c r="AD999" s="16"/>
      <c r="AE999" s="16"/>
      <c r="AF999" s="16"/>
      <c r="AG999" s="16"/>
      <c r="AH999" s="16"/>
      <c r="AI999" s="16"/>
      <c r="AJ999" s="16"/>
      <c r="AK999" s="16"/>
      <c r="AL999" s="16"/>
      <c r="AM999" s="16"/>
      <c r="AN999" s="16"/>
      <c r="AO999" s="16"/>
      <c r="AP999" s="16"/>
      <c r="AQ999" s="16"/>
      <c r="AR999" s="16">
        <v>110</v>
      </c>
      <c r="AS999" s="16"/>
      <c r="AT999" s="16"/>
      <c r="AU999" s="16"/>
      <c r="AV999" s="16"/>
      <c r="AW999" s="16"/>
      <c r="AX999" s="16"/>
      <c r="AY999" s="16"/>
      <c r="AZ999" s="16">
        <v>60</v>
      </c>
      <c r="BA999" s="16"/>
      <c r="BB999" s="16"/>
      <c r="BC999" s="16"/>
      <c r="BD999" s="16"/>
      <c r="BE999" s="16"/>
      <c r="BF999" s="16"/>
      <c r="BG999" s="23">
        <f t="shared" si="258"/>
        <v>480</v>
      </c>
      <c r="BH999" s="24">
        <f t="shared" si="243"/>
        <v>8</v>
      </c>
      <c r="BI999" s="25">
        <f t="shared" si="254"/>
        <v>4.9166666666666661</v>
      </c>
      <c r="BJ999" s="25">
        <f t="shared" si="245"/>
        <v>61.458333333333329</v>
      </c>
      <c r="BK999" s="26">
        <f t="shared" si="246"/>
        <v>69.152542372881371</v>
      </c>
      <c r="BL999" s="26">
        <f t="shared" si="247"/>
        <v>83.088235294117652</v>
      </c>
      <c r="BM999" s="26">
        <f t="shared" si="248"/>
        <v>35.312500000000014</v>
      </c>
      <c r="BN999" s="27">
        <f t="shared" si="249"/>
        <v>0</v>
      </c>
      <c r="BO999" s="27">
        <f t="shared" si="250"/>
        <v>320</v>
      </c>
      <c r="BP999" s="27">
        <f t="shared" si="251"/>
        <v>3.0833333333333335</v>
      </c>
      <c r="BQ999" s="28">
        <f t="shared" si="252"/>
        <v>123.33333333333333</v>
      </c>
      <c r="BR999" s="29"/>
      <c r="BS999" s="29"/>
      <c r="BT999" s="29"/>
      <c r="BU999" s="30"/>
      <c r="BV999" s="29"/>
      <c r="BW999" s="16">
        <f t="shared" si="255"/>
        <v>135</v>
      </c>
    </row>
    <row r="1000" spans="1:75" x14ac:dyDescent="0.3">
      <c r="A1000" s="14">
        <v>999</v>
      </c>
      <c r="B1000" s="15">
        <v>46067</v>
      </c>
      <c r="C1000" s="23" t="s">
        <v>40</v>
      </c>
      <c r="D1000" s="17" t="str">
        <f t="shared" si="253"/>
        <v>IG</v>
      </c>
      <c r="E1000" s="18" t="s">
        <v>97</v>
      </c>
      <c r="F1000" s="18"/>
      <c r="G1000" s="19"/>
      <c r="H1000" s="19"/>
      <c r="I1000" s="19"/>
      <c r="J1000" s="20"/>
      <c r="K1000" s="21" t="e">
        <f>VLOOKUP(J1000,'[2]Item List (3)'!A$1:B$110000,2,FALSE)</f>
        <v>#N/A</v>
      </c>
      <c r="L1000" s="20"/>
      <c r="M1000" s="16" t="s">
        <v>138</v>
      </c>
      <c r="N1000" s="16"/>
      <c r="O1000" s="22" t="str">
        <f t="shared" si="241"/>
        <v/>
      </c>
      <c r="P1000" s="16"/>
      <c r="Q1000" s="16"/>
      <c r="R1000" s="16"/>
      <c r="S1000" s="16"/>
      <c r="T1000" s="16"/>
      <c r="U1000" s="23">
        <f t="shared" si="242"/>
        <v>0</v>
      </c>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v>480</v>
      </c>
      <c r="AS1000" s="16"/>
      <c r="AT1000" s="16"/>
      <c r="AU1000" s="16"/>
      <c r="AV1000" s="16"/>
      <c r="AW1000" s="16"/>
      <c r="AX1000" s="16"/>
      <c r="AY1000" s="16"/>
      <c r="AZ1000" s="16"/>
      <c r="BA1000" s="16"/>
      <c r="BB1000" s="16"/>
      <c r="BC1000" s="16"/>
      <c r="BD1000" s="16"/>
      <c r="BE1000" s="16"/>
      <c r="BF1000" s="16"/>
      <c r="BG1000" s="23">
        <f t="shared" si="258"/>
        <v>480</v>
      </c>
      <c r="BH1000" s="24">
        <f t="shared" si="243"/>
        <v>8</v>
      </c>
      <c r="BI1000" s="25">
        <f t="shared" si="254"/>
        <v>0</v>
      </c>
      <c r="BJ1000" s="25">
        <f t="shared" si="245"/>
        <v>0</v>
      </c>
      <c r="BK1000" s="26">
        <f t="shared" si="246"/>
        <v>0</v>
      </c>
      <c r="BL1000" s="26">
        <f t="shared" si="247"/>
        <v>0</v>
      </c>
      <c r="BM1000" s="26">
        <f t="shared" si="248"/>
        <v>0</v>
      </c>
      <c r="BN1000" s="27">
        <f t="shared" si="249"/>
        <v>0</v>
      </c>
      <c r="BO1000" s="27">
        <f t="shared" si="250"/>
        <v>0</v>
      </c>
      <c r="BP1000" s="27">
        <f t="shared" si="251"/>
        <v>8</v>
      </c>
      <c r="BQ1000" s="28">
        <f t="shared" si="252"/>
        <v>0</v>
      </c>
      <c r="BR1000" s="29"/>
      <c r="BS1000" s="29"/>
      <c r="BT1000" s="29"/>
      <c r="BU1000" s="30"/>
      <c r="BV1000" s="29"/>
      <c r="BW1000" s="16">
        <f t="shared" si="255"/>
        <v>0</v>
      </c>
    </row>
    <row r="1001" spans="1:75" x14ac:dyDescent="0.3">
      <c r="A1001" s="14">
        <v>1000</v>
      </c>
      <c r="B1001" s="15">
        <v>46067</v>
      </c>
      <c r="C1001" s="23" t="s">
        <v>38</v>
      </c>
      <c r="D1001" s="17" t="str">
        <f t="shared" si="253"/>
        <v>IG</v>
      </c>
      <c r="E1001" s="18" t="s">
        <v>99</v>
      </c>
      <c r="F1001" s="18" t="s">
        <v>75</v>
      </c>
      <c r="G1001" s="19" t="s">
        <v>127</v>
      </c>
      <c r="H1001" s="19"/>
      <c r="I1001" s="19"/>
      <c r="J1001" s="20">
        <v>104247</v>
      </c>
      <c r="K1001" s="21" t="str">
        <f>VLOOKUP(J1001,'[2]Item List (3)'!A$1:B$110000,2,FALSE)</f>
        <v>IR.209</v>
      </c>
      <c r="L1001" s="20">
        <v>260104001</v>
      </c>
      <c r="M1001" s="16" t="s">
        <v>138</v>
      </c>
      <c r="N1001" s="16">
        <v>30</v>
      </c>
      <c r="O1001" s="22">
        <f t="shared" ref="O1001:O1064" si="259">IFERROR(3600/N1001,"")</f>
        <v>120</v>
      </c>
      <c r="P1001" s="16">
        <v>1</v>
      </c>
      <c r="Q1001" s="16">
        <v>336</v>
      </c>
      <c r="R1001" s="16">
        <v>2</v>
      </c>
      <c r="S1001" s="16"/>
      <c r="T1001" s="16"/>
      <c r="U1001" s="23">
        <f t="shared" ref="U1001:U1064" si="260">Q1001+S1001+T1001</f>
        <v>336</v>
      </c>
      <c r="V1001" s="16">
        <v>240</v>
      </c>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v>240</v>
      </c>
      <c r="AS1001" s="16"/>
      <c r="AT1001" s="16"/>
      <c r="AU1001" s="16"/>
      <c r="AV1001" s="16"/>
      <c r="AW1001" s="16"/>
      <c r="AX1001" s="16"/>
      <c r="AY1001" s="16"/>
      <c r="AZ1001" s="16"/>
      <c r="BA1001" s="16"/>
      <c r="BB1001" s="16"/>
      <c r="BC1001" s="16"/>
      <c r="BD1001" s="16"/>
      <c r="BE1001" s="16"/>
      <c r="BF1001" s="16"/>
      <c r="BG1001" s="23">
        <f t="shared" si="258"/>
        <v>480</v>
      </c>
      <c r="BH1001" s="24">
        <f t="shared" ref="BH1001:BH1064" si="261">BG1001/60</f>
        <v>8</v>
      </c>
      <c r="BI1001" s="25">
        <f t="shared" si="254"/>
        <v>4</v>
      </c>
      <c r="BJ1001" s="25">
        <f t="shared" ref="BJ1001:BJ1064" si="262">IFERROR(BI1001/BH1001*100,0)</f>
        <v>50</v>
      </c>
      <c r="BK1001" s="26">
        <f t="shared" ref="BK1001:BK1064" si="263">IFERROR(((U1001*N1001)/(BI1001*3600)*100),0)</f>
        <v>70</v>
      </c>
      <c r="BL1001" s="26">
        <f t="shared" ref="BL1001:BL1064" si="264">IFERROR(((U1001-(R1001+S1001+T1001))/U1001*100),0)</f>
        <v>99.404761904761912</v>
      </c>
      <c r="BM1001" s="26">
        <f t="shared" ref="BM1001:BM1064" si="265">IFERROR((((BJ1001*BK1001*BL1001)/1000000)*100),0)</f>
        <v>34.791666666666671</v>
      </c>
      <c r="BN1001" s="27">
        <f t="shared" ref="BN1001:BN1064" si="266">(W1001+AP1001+BE1001+BF1001)/60</f>
        <v>0</v>
      </c>
      <c r="BO1001" s="27">
        <f t="shared" ref="BO1001:BO1064" si="267">IFERROR(((BH1001-BN1001)*3600)/N1001,0)</f>
        <v>960</v>
      </c>
      <c r="BP1001" s="27">
        <f t="shared" ref="BP1001:BP1064" si="268">IFERROR(SUM(W1001:BF1001)/60-BN1001,0)</f>
        <v>4</v>
      </c>
      <c r="BQ1001" s="28">
        <f t="shared" ref="BQ1001:BQ1064" si="269">IFERROR(BP1001*3600/N1001,0)</f>
        <v>480</v>
      </c>
      <c r="BR1001" s="29"/>
      <c r="BS1001" s="29"/>
      <c r="BT1001" s="29"/>
      <c r="BU1001" s="30"/>
      <c r="BV1001" s="29"/>
      <c r="BW1001" s="16">
        <f t="shared" si="255"/>
        <v>336</v>
      </c>
    </row>
    <row r="1002" spans="1:75" x14ac:dyDescent="0.3">
      <c r="A1002" s="14">
        <v>1001</v>
      </c>
      <c r="B1002" s="15">
        <v>46067</v>
      </c>
      <c r="C1002" s="23" t="s">
        <v>40</v>
      </c>
      <c r="D1002" s="17" t="str">
        <f t="shared" si="253"/>
        <v>IG</v>
      </c>
      <c r="E1002" s="18" t="s">
        <v>99</v>
      </c>
      <c r="F1002" s="18"/>
      <c r="G1002" s="19"/>
      <c r="H1002" s="19"/>
      <c r="I1002" s="19"/>
      <c r="J1002" s="20"/>
      <c r="K1002" s="21" t="e">
        <f>VLOOKUP(J1002,'[2]Item List (3)'!A$1:B$110000,2,FALSE)</f>
        <v>#N/A</v>
      </c>
      <c r="L1002" s="20"/>
      <c r="M1002" s="16" t="s">
        <v>138</v>
      </c>
      <c r="N1002" s="16"/>
      <c r="O1002" s="22" t="str">
        <f t="shared" si="259"/>
        <v/>
      </c>
      <c r="P1002" s="16"/>
      <c r="Q1002" s="16"/>
      <c r="R1002" s="16"/>
      <c r="S1002" s="16"/>
      <c r="T1002" s="16"/>
      <c r="U1002" s="23">
        <f t="shared" si="260"/>
        <v>0</v>
      </c>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v>480</v>
      </c>
      <c r="AS1002" s="16"/>
      <c r="AT1002" s="16"/>
      <c r="AU1002" s="16"/>
      <c r="AV1002" s="16"/>
      <c r="AW1002" s="16"/>
      <c r="AX1002" s="16"/>
      <c r="AY1002" s="16"/>
      <c r="AZ1002" s="16"/>
      <c r="BA1002" s="16"/>
      <c r="BB1002" s="16"/>
      <c r="BC1002" s="16"/>
      <c r="BD1002" s="16"/>
      <c r="BE1002" s="16"/>
      <c r="BF1002" s="16"/>
      <c r="BG1002" s="23">
        <f t="shared" si="258"/>
        <v>480</v>
      </c>
      <c r="BH1002" s="24">
        <f t="shared" si="261"/>
        <v>8</v>
      </c>
      <c r="BI1002" s="25">
        <f t="shared" si="254"/>
        <v>0</v>
      </c>
      <c r="BJ1002" s="25">
        <f t="shared" si="262"/>
        <v>0</v>
      </c>
      <c r="BK1002" s="26">
        <f t="shared" si="263"/>
        <v>0</v>
      </c>
      <c r="BL1002" s="26">
        <f t="shared" si="264"/>
        <v>0</v>
      </c>
      <c r="BM1002" s="26">
        <f t="shared" si="265"/>
        <v>0</v>
      </c>
      <c r="BN1002" s="27">
        <f t="shared" si="266"/>
        <v>0</v>
      </c>
      <c r="BO1002" s="27">
        <f t="shared" si="267"/>
        <v>0</v>
      </c>
      <c r="BP1002" s="27">
        <f t="shared" si="268"/>
        <v>8</v>
      </c>
      <c r="BQ1002" s="28">
        <f t="shared" si="269"/>
        <v>0</v>
      </c>
      <c r="BR1002" s="29"/>
      <c r="BS1002" s="29"/>
      <c r="BT1002" s="29"/>
      <c r="BU1002" s="30"/>
      <c r="BV1002" s="29"/>
      <c r="BW1002" s="16">
        <f t="shared" si="255"/>
        <v>0</v>
      </c>
    </row>
    <row r="1003" spans="1:75" x14ac:dyDescent="0.3">
      <c r="A1003" s="14">
        <v>1002</v>
      </c>
      <c r="B1003" s="15">
        <v>46067</v>
      </c>
      <c r="C1003" s="23" t="s">
        <v>38</v>
      </c>
      <c r="D1003" s="17" t="str">
        <f t="shared" ref="D1003:D1066" si="270">LEFT(E1003,2)</f>
        <v>HO</v>
      </c>
      <c r="E1003" s="18" t="s">
        <v>100</v>
      </c>
      <c r="F1003" s="18" t="s">
        <v>101</v>
      </c>
      <c r="G1003" s="19" t="s">
        <v>98</v>
      </c>
      <c r="H1003" s="19"/>
      <c r="I1003" s="19"/>
      <c r="J1003" s="20">
        <v>208281</v>
      </c>
      <c r="K1003" s="21" t="str">
        <f>VLOOKUP(J1003,'[2]Item List (3)'!A$1:B$110000,2,FALSE)</f>
        <v>D.OR 14536</v>
      </c>
      <c r="L1003" s="20">
        <v>251230010</v>
      </c>
      <c r="M1003" s="16" t="s">
        <v>141</v>
      </c>
      <c r="N1003" s="16">
        <v>85</v>
      </c>
      <c r="O1003" s="22">
        <f t="shared" si="259"/>
        <v>42.352941176470587</v>
      </c>
      <c r="P1003" s="16">
        <v>1</v>
      </c>
      <c r="Q1003" s="16">
        <v>219</v>
      </c>
      <c r="R1003" s="16"/>
      <c r="S1003" s="16"/>
      <c r="T1003" s="16"/>
      <c r="U1003" s="23">
        <f t="shared" si="260"/>
        <v>219</v>
      </c>
      <c r="V1003" s="16">
        <v>375</v>
      </c>
      <c r="W1003" s="16"/>
      <c r="X1003" s="16"/>
      <c r="Y1003" s="16"/>
      <c r="Z1003" s="16"/>
      <c r="AA1003" s="16"/>
      <c r="AB1003" s="16"/>
      <c r="AC1003" s="16"/>
      <c r="AD1003" s="16"/>
      <c r="AE1003" s="16"/>
      <c r="AF1003" s="16"/>
      <c r="AG1003" s="16"/>
      <c r="AH1003" s="16"/>
      <c r="AI1003" s="16"/>
      <c r="AJ1003" s="16"/>
      <c r="AK1003" s="16"/>
      <c r="AL1003" s="16"/>
      <c r="AM1003" s="16"/>
      <c r="AN1003" s="16"/>
      <c r="AO1003" s="16"/>
      <c r="AP1003" s="16">
        <v>45</v>
      </c>
      <c r="AQ1003" s="16"/>
      <c r="AR1003" s="16"/>
      <c r="AS1003" s="16"/>
      <c r="AT1003" s="16"/>
      <c r="AU1003" s="16"/>
      <c r="AV1003" s="16"/>
      <c r="AW1003" s="16"/>
      <c r="AX1003" s="16"/>
      <c r="AY1003" s="16"/>
      <c r="AZ1003" s="16">
        <v>60</v>
      </c>
      <c r="BA1003" s="16"/>
      <c r="BB1003" s="16"/>
      <c r="BC1003" s="16"/>
      <c r="BD1003" s="16"/>
      <c r="BE1003" s="16"/>
      <c r="BF1003" s="16"/>
      <c r="BG1003" s="23">
        <f t="shared" si="258"/>
        <v>480</v>
      </c>
      <c r="BH1003" s="24">
        <f t="shared" si="261"/>
        <v>8</v>
      </c>
      <c r="BI1003" s="25">
        <f t="shared" si="254"/>
        <v>6.25</v>
      </c>
      <c r="BJ1003" s="25">
        <f t="shared" si="262"/>
        <v>78.125</v>
      </c>
      <c r="BK1003" s="26">
        <f t="shared" si="263"/>
        <v>82.733333333333334</v>
      </c>
      <c r="BL1003" s="26">
        <f t="shared" si="264"/>
        <v>100</v>
      </c>
      <c r="BM1003" s="26">
        <f t="shared" si="265"/>
        <v>64.635416666666686</v>
      </c>
      <c r="BN1003" s="27">
        <f t="shared" si="266"/>
        <v>0.75</v>
      </c>
      <c r="BO1003" s="27">
        <f t="shared" si="267"/>
        <v>307.05882352941177</v>
      </c>
      <c r="BP1003" s="27">
        <f t="shared" si="268"/>
        <v>1</v>
      </c>
      <c r="BQ1003" s="28">
        <f t="shared" si="269"/>
        <v>42.352941176470587</v>
      </c>
      <c r="BR1003" s="29"/>
      <c r="BS1003" s="29"/>
      <c r="BT1003" s="29"/>
      <c r="BU1003" s="30"/>
      <c r="BV1003" s="29"/>
      <c r="BW1003" s="16">
        <f t="shared" si="255"/>
        <v>219</v>
      </c>
    </row>
    <row r="1004" spans="1:75" x14ac:dyDescent="0.3">
      <c r="A1004" s="14">
        <v>1003</v>
      </c>
      <c r="B1004" s="15">
        <v>46067</v>
      </c>
      <c r="C1004" s="23" t="s">
        <v>40</v>
      </c>
      <c r="D1004" s="17" t="str">
        <f t="shared" si="270"/>
        <v>HO</v>
      </c>
      <c r="E1004" s="18" t="s">
        <v>100</v>
      </c>
      <c r="F1004" s="18" t="s">
        <v>101</v>
      </c>
      <c r="G1004" s="19" t="s">
        <v>98</v>
      </c>
      <c r="H1004" s="19"/>
      <c r="I1004" s="19"/>
      <c r="J1004" s="20">
        <v>208281</v>
      </c>
      <c r="K1004" s="21" t="str">
        <f>VLOOKUP(J1004,'[2]Item List (3)'!A$1:B$110000,2,FALSE)</f>
        <v>D.OR 14536</v>
      </c>
      <c r="L1004" s="20">
        <v>251230010</v>
      </c>
      <c r="M1004" s="16" t="s">
        <v>141</v>
      </c>
      <c r="N1004" s="16">
        <v>85</v>
      </c>
      <c r="O1004" s="22">
        <f t="shared" si="259"/>
        <v>42.352941176470587</v>
      </c>
      <c r="P1004" s="16">
        <v>1</v>
      </c>
      <c r="Q1004" s="16">
        <v>133</v>
      </c>
      <c r="R1004" s="16"/>
      <c r="S1004" s="16"/>
      <c r="T1004" s="16"/>
      <c r="U1004" s="23">
        <f t="shared" si="260"/>
        <v>133</v>
      </c>
      <c r="V1004" s="16">
        <v>240</v>
      </c>
      <c r="W1004" s="16"/>
      <c r="X1004" s="16"/>
      <c r="Y1004" s="16"/>
      <c r="Z1004" s="16"/>
      <c r="AA1004" s="16"/>
      <c r="AB1004" s="16"/>
      <c r="AC1004" s="16"/>
      <c r="AD1004" s="16"/>
      <c r="AE1004" s="16"/>
      <c r="AF1004" s="16"/>
      <c r="AG1004" s="16"/>
      <c r="AH1004" s="16"/>
      <c r="AI1004" s="16"/>
      <c r="AJ1004" s="16"/>
      <c r="AK1004" s="16"/>
      <c r="AL1004" s="16"/>
      <c r="AM1004" s="16"/>
      <c r="AN1004" s="16"/>
      <c r="AO1004" s="16"/>
      <c r="AP1004" s="16">
        <v>15</v>
      </c>
      <c r="AQ1004" s="16"/>
      <c r="AR1004" s="16">
        <v>225</v>
      </c>
      <c r="AS1004" s="16"/>
      <c r="AT1004" s="16"/>
      <c r="AU1004" s="16"/>
      <c r="AV1004" s="16"/>
      <c r="AW1004" s="16"/>
      <c r="AX1004" s="16"/>
      <c r="AY1004" s="16"/>
      <c r="AZ1004" s="16"/>
      <c r="BA1004" s="16"/>
      <c r="BB1004" s="16"/>
      <c r="BC1004" s="16"/>
      <c r="BD1004" s="16"/>
      <c r="BE1004" s="16"/>
      <c r="BF1004" s="16"/>
      <c r="BG1004" s="23">
        <f t="shared" si="258"/>
        <v>480</v>
      </c>
      <c r="BH1004" s="24">
        <f t="shared" si="261"/>
        <v>8</v>
      </c>
      <c r="BI1004" s="25">
        <f t="shared" si="254"/>
        <v>4</v>
      </c>
      <c r="BJ1004" s="25">
        <f t="shared" si="262"/>
        <v>50</v>
      </c>
      <c r="BK1004" s="26">
        <f t="shared" si="263"/>
        <v>78.506944444444443</v>
      </c>
      <c r="BL1004" s="26">
        <f t="shared" si="264"/>
        <v>100</v>
      </c>
      <c r="BM1004" s="26">
        <f t="shared" si="265"/>
        <v>39.253472222222221</v>
      </c>
      <c r="BN1004" s="27">
        <f t="shared" si="266"/>
        <v>0.25</v>
      </c>
      <c r="BO1004" s="27">
        <f t="shared" si="267"/>
        <v>328.23529411764707</v>
      </c>
      <c r="BP1004" s="27">
        <f t="shared" si="268"/>
        <v>3.75</v>
      </c>
      <c r="BQ1004" s="28">
        <f t="shared" si="269"/>
        <v>158.8235294117647</v>
      </c>
      <c r="BR1004" s="29"/>
      <c r="BS1004" s="29"/>
      <c r="BT1004" s="29"/>
      <c r="BU1004" s="30"/>
      <c r="BV1004" s="29"/>
      <c r="BW1004" s="16">
        <f t="shared" si="255"/>
        <v>133</v>
      </c>
    </row>
    <row r="1005" spans="1:75" x14ac:dyDescent="0.3">
      <c r="A1005" s="14">
        <v>1004</v>
      </c>
      <c r="B1005" s="15">
        <v>46067</v>
      </c>
      <c r="C1005" s="23" t="s">
        <v>38</v>
      </c>
      <c r="D1005" s="17" t="str">
        <f t="shared" si="270"/>
        <v>HO</v>
      </c>
      <c r="E1005" s="18" t="s">
        <v>104</v>
      </c>
      <c r="F1005" s="18" t="s">
        <v>101</v>
      </c>
      <c r="G1005" s="19" t="s">
        <v>106</v>
      </c>
      <c r="H1005" s="19"/>
      <c r="I1005" s="19"/>
      <c r="J1005" s="20">
        <v>208322.01</v>
      </c>
      <c r="K1005" s="21" t="str">
        <f>VLOOKUP(J1005,'[2]Item List (3)'!A$1:B$110000,2,FALSE)</f>
        <v>NA/RNA.OR 49/32</v>
      </c>
      <c r="L1005" s="20">
        <v>260101002</v>
      </c>
      <c r="M1005" s="16" t="s">
        <v>141</v>
      </c>
      <c r="N1005" s="16">
        <v>20</v>
      </c>
      <c r="O1005" s="22">
        <f t="shared" si="259"/>
        <v>180</v>
      </c>
      <c r="P1005" s="16">
        <v>1</v>
      </c>
      <c r="Q1005" s="16">
        <v>799</v>
      </c>
      <c r="R1005" s="16"/>
      <c r="S1005" s="16"/>
      <c r="T1005" s="16"/>
      <c r="U1005" s="23">
        <f t="shared" si="260"/>
        <v>799</v>
      </c>
      <c r="V1005" s="16">
        <v>240</v>
      </c>
      <c r="W1005" s="16"/>
      <c r="X1005" s="16"/>
      <c r="Y1005" s="16"/>
      <c r="Z1005" s="16"/>
      <c r="AA1005" s="16"/>
      <c r="AB1005" s="16"/>
      <c r="AC1005" s="16"/>
      <c r="AD1005" s="16"/>
      <c r="AE1005" s="16"/>
      <c r="AF1005" s="16"/>
      <c r="AG1005" s="16"/>
      <c r="AH1005" s="16"/>
      <c r="AI1005" s="16"/>
      <c r="AJ1005" s="16"/>
      <c r="AK1005" s="16"/>
      <c r="AL1005" s="16"/>
      <c r="AM1005" s="16"/>
      <c r="AN1005" s="16"/>
      <c r="AO1005" s="16"/>
      <c r="AP1005" s="16">
        <v>30</v>
      </c>
      <c r="AQ1005" s="16"/>
      <c r="AR1005" s="16"/>
      <c r="AS1005" s="16"/>
      <c r="AT1005" s="16"/>
      <c r="AU1005" s="16"/>
      <c r="AV1005" s="16"/>
      <c r="AW1005" s="16"/>
      <c r="AX1005" s="16"/>
      <c r="AY1005" s="16"/>
      <c r="AZ1005" s="16">
        <v>60</v>
      </c>
      <c r="BA1005" s="16"/>
      <c r="BB1005" s="16"/>
      <c r="BC1005" s="16"/>
      <c r="BD1005" s="16"/>
      <c r="BE1005" s="16"/>
      <c r="BF1005" s="16"/>
      <c r="BG1005" s="23">
        <f t="shared" si="258"/>
        <v>330</v>
      </c>
      <c r="BH1005" s="24">
        <f t="shared" si="261"/>
        <v>5.5</v>
      </c>
      <c r="BI1005" s="25">
        <f t="shared" si="254"/>
        <v>4</v>
      </c>
      <c r="BJ1005" s="25">
        <f t="shared" si="262"/>
        <v>72.727272727272734</v>
      </c>
      <c r="BK1005" s="26">
        <f t="shared" si="263"/>
        <v>110.97222222222223</v>
      </c>
      <c r="BL1005" s="26">
        <f t="shared" si="264"/>
        <v>100</v>
      </c>
      <c r="BM1005" s="26">
        <f t="shared" si="265"/>
        <v>80.707070707070713</v>
      </c>
      <c r="BN1005" s="27">
        <f t="shared" si="266"/>
        <v>0.5</v>
      </c>
      <c r="BO1005" s="27">
        <f t="shared" si="267"/>
        <v>900</v>
      </c>
      <c r="BP1005" s="27">
        <f t="shared" si="268"/>
        <v>1</v>
      </c>
      <c r="BQ1005" s="28">
        <f t="shared" si="269"/>
        <v>180</v>
      </c>
      <c r="BR1005" s="29"/>
      <c r="BS1005" s="29"/>
      <c r="BT1005" s="29"/>
      <c r="BU1005" s="30"/>
      <c r="BV1005" s="29"/>
      <c r="BW1005" s="16">
        <f t="shared" si="255"/>
        <v>799</v>
      </c>
    </row>
    <row r="1006" spans="1:75" x14ac:dyDescent="0.3">
      <c r="A1006" s="14">
        <v>1005</v>
      </c>
      <c r="B1006" s="15">
        <v>46067</v>
      </c>
      <c r="C1006" s="23" t="s">
        <v>38</v>
      </c>
      <c r="D1006" s="17" t="str">
        <f t="shared" si="270"/>
        <v>HO</v>
      </c>
      <c r="E1006" s="18" t="s">
        <v>104</v>
      </c>
      <c r="F1006" s="18" t="s">
        <v>101</v>
      </c>
      <c r="G1006" s="19" t="s">
        <v>106</v>
      </c>
      <c r="H1006" s="19"/>
      <c r="I1006" s="19"/>
      <c r="J1006" s="20">
        <v>208344.01</v>
      </c>
      <c r="K1006" s="21" t="str">
        <f>VLOOKUP(J1006,'[2]Item List (3)'!A$1:B$110000,2,FALSE)</f>
        <v>NA/RNA.OR 6905 SR</v>
      </c>
      <c r="L1006" s="20">
        <v>260113006</v>
      </c>
      <c r="M1006" s="16" t="s">
        <v>141</v>
      </c>
      <c r="N1006" s="16">
        <v>20</v>
      </c>
      <c r="O1006" s="22">
        <f t="shared" si="259"/>
        <v>180</v>
      </c>
      <c r="P1006" s="16">
        <v>1</v>
      </c>
      <c r="Q1006" s="16">
        <v>70</v>
      </c>
      <c r="R1006" s="16"/>
      <c r="S1006" s="16"/>
      <c r="T1006" s="16"/>
      <c r="U1006" s="23">
        <f t="shared" si="260"/>
        <v>70</v>
      </c>
      <c r="V1006" s="16">
        <v>90</v>
      </c>
      <c r="W1006" s="16">
        <v>60</v>
      </c>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23">
        <f t="shared" si="258"/>
        <v>150</v>
      </c>
      <c r="BH1006" s="24">
        <f t="shared" si="261"/>
        <v>2.5</v>
      </c>
      <c r="BI1006" s="25">
        <f t="shared" si="254"/>
        <v>1.5</v>
      </c>
      <c r="BJ1006" s="25">
        <f t="shared" si="262"/>
        <v>60</v>
      </c>
      <c r="BK1006" s="26">
        <f t="shared" si="263"/>
        <v>25.925925925925924</v>
      </c>
      <c r="BL1006" s="26">
        <f t="shared" si="264"/>
        <v>100</v>
      </c>
      <c r="BM1006" s="26">
        <f t="shared" si="265"/>
        <v>15.555555555555554</v>
      </c>
      <c r="BN1006" s="27">
        <f t="shared" si="266"/>
        <v>1</v>
      </c>
      <c r="BO1006" s="27">
        <f t="shared" si="267"/>
        <v>270</v>
      </c>
      <c r="BP1006" s="27">
        <f t="shared" si="268"/>
        <v>0</v>
      </c>
      <c r="BQ1006" s="28">
        <f t="shared" si="269"/>
        <v>0</v>
      </c>
      <c r="BR1006" s="29"/>
      <c r="BS1006" s="29"/>
      <c r="BT1006" s="29"/>
      <c r="BU1006" s="30"/>
      <c r="BV1006" s="29"/>
      <c r="BW1006" s="16">
        <f t="shared" si="255"/>
        <v>70</v>
      </c>
    </row>
    <row r="1007" spans="1:75" x14ac:dyDescent="0.3">
      <c r="A1007" s="14">
        <v>1006</v>
      </c>
      <c r="B1007" s="15">
        <v>46067</v>
      </c>
      <c r="C1007" s="23" t="s">
        <v>40</v>
      </c>
      <c r="D1007" s="17" t="str">
        <f t="shared" si="270"/>
        <v>HO</v>
      </c>
      <c r="E1007" s="18" t="s">
        <v>104</v>
      </c>
      <c r="F1007" s="18" t="s">
        <v>101</v>
      </c>
      <c r="G1007" s="19" t="s">
        <v>106</v>
      </c>
      <c r="H1007" s="19"/>
      <c r="I1007" s="19"/>
      <c r="J1007" s="20">
        <v>208433.01</v>
      </c>
      <c r="K1007" s="21" t="str">
        <f>VLOOKUP(J1007,'[2]Item List (3)'!A$1:B$110000,2,FALSE)</f>
        <v>R.OR 433(RNA 6902 SPL)</v>
      </c>
      <c r="L1007" s="20">
        <v>250113006</v>
      </c>
      <c r="M1007" s="16" t="s">
        <v>141</v>
      </c>
      <c r="N1007" s="16">
        <v>20</v>
      </c>
      <c r="O1007" s="22">
        <f t="shared" si="259"/>
        <v>180</v>
      </c>
      <c r="P1007" s="16">
        <v>1</v>
      </c>
      <c r="Q1007" s="16">
        <v>321</v>
      </c>
      <c r="R1007" s="16"/>
      <c r="S1007" s="16"/>
      <c r="T1007" s="16"/>
      <c r="U1007" s="23">
        <f t="shared" si="260"/>
        <v>321</v>
      </c>
      <c r="V1007" s="16">
        <v>120</v>
      </c>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c r="AR1007" s="16">
        <v>360</v>
      </c>
      <c r="AS1007" s="16"/>
      <c r="AT1007" s="16"/>
      <c r="AU1007" s="16"/>
      <c r="AV1007" s="16"/>
      <c r="AW1007" s="16"/>
      <c r="AX1007" s="16"/>
      <c r="AY1007" s="16"/>
      <c r="AZ1007" s="16"/>
      <c r="BA1007" s="16"/>
      <c r="BB1007" s="16"/>
      <c r="BC1007" s="16"/>
      <c r="BD1007" s="16"/>
      <c r="BE1007" s="16"/>
      <c r="BF1007" s="16"/>
      <c r="BG1007" s="23">
        <f t="shared" si="258"/>
        <v>480</v>
      </c>
      <c r="BH1007" s="24">
        <f t="shared" si="261"/>
        <v>8</v>
      </c>
      <c r="BI1007" s="25">
        <f t="shared" si="254"/>
        <v>2</v>
      </c>
      <c r="BJ1007" s="25">
        <f t="shared" si="262"/>
        <v>25</v>
      </c>
      <c r="BK1007" s="26">
        <f t="shared" si="263"/>
        <v>89.166666666666671</v>
      </c>
      <c r="BL1007" s="26">
        <f t="shared" si="264"/>
        <v>100</v>
      </c>
      <c r="BM1007" s="26">
        <f t="shared" si="265"/>
        <v>22.291666666666668</v>
      </c>
      <c r="BN1007" s="27">
        <f t="shared" si="266"/>
        <v>0</v>
      </c>
      <c r="BO1007" s="27">
        <f t="shared" si="267"/>
        <v>1440</v>
      </c>
      <c r="BP1007" s="27">
        <f t="shared" si="268"/>
        <v>6</v>
      </c>
      <c r="BQ1007" s="28">
        <f t="shared" si="269"/>
        <v>1080</v>
      </c>
      <c r="BR1007" s="29"/>
      <c r="BS1007" s="29"/>
      <c r="BT1007" s="29"/>
      <c r="BU1007" s="30"/>
      <c r="BV1007" s="29"/>
      <c r="BW1007" s="16">
        <f t="shared" si="255"/>
        <v>321</v>
      </c>
    </row>
    <row r="1008" spans="1:75" x14ac:dyDescent="0.3">
      <c r="A1008" s="14">
        <v>1007</v>
      </c>
      <c r="B1008" s="15">
        <v>46067</v>
      </c>
      <c r="C1008" s="23" t="s">
        <v>38</v>
      </c>
      <c r="D1008" s="17" t="str">
        <f t="shared" si="270"/>
        <v>HO</v>
      </c>
      <c r="E1008" s="18" t="s">
        <v>108</v>
      </c>
      <c r="F1008" s="18" t="s">
        <v>101</v>
      </c>
      <c r="G1008" s="19" t="s">
        <v>105</v>
      </c>
      <c r="H1008" s="19"/>
      <c r="I1008" s="19"/>
      <c r="J1008" s="20">
        <v>104281</v>
      </c>
      <c r="K1008" s="21" t="str">
        <f>VLOOKUP(J1008,'[2]Item List (3)'!A$1:B$110000,2,FALSE)</f>
        <v>D.IR 14536</v>
      </c>
      <c r="L1008" s="20">
        <v>251223015</v>
      </c>
      <c r="M1008" s="16" t="s">
        <v>138</v>
      </c>
      <c r="N1008" s="16"/>
      <c r="O1008" s="22" t="str">
        <f t="shared" si="259"/>
        <v/>
      </c>
      <c r="P1008" s="16">
        <v>1</v>
      </c>
      <c r="Q1008" s="16"/>
      <c r="R1008" s="16"/>
      <c r="S1008" s="16"/>
      <c r="T1008" s="16"/>
      <c r="U1008" s="23">
        <f t="shared" si="260"/>
        <v>0</v>
      </c>
      <c r="V1008" s="16"/>
      <c r="W1008" s="16">
        <v>80</v>
      </c>
      <c r="X1008" s="16">
        <v>40</v>
      </c>
      <c r="Y1008" s="16"/>
      <c r="Z1008" s="16"/>
      <c r="AA1008" s="16"/>
      <c r="AB1008" s="16"/>
      <c r="AC1008" s="16"/>
      <c r="AD1008" s="16"/>
      <c r="AE1008" s="16"/>
      <c r="AF1008" s="16"/>
      <c r="AG1008" s="16"/>
      <c r="AH1008" s="16"/>
      <c r="AI1008" s="16"/>
      <c r="AJ1008" s="16"/>
      <c r="AK1008" s="16"/>
      <c r="AL1008" s="16"/>
      <c r="AM1008" s="16"/>
      <c r="AN1008" s="16"/>
      <c r="AO1008" s="16"/>
      <c r="AP1008" s="16"/>
      <c r="AQ1008" s="16"/>
      <c r="AR1008" s="16">
        <v>360</v>
      </c>
      <c r="AS1008" s="16"/>
      <c r="AT1008" s="16"/>
      <c r="AU1008" s="16"/>
      <c r="AV1008" s="16"/>
      <c r="AW1008" s="16"/>
      <c r="AX1008" s="16"/>
      <c r="AY1008" s="16"/>
      <c r="AZ1008" s="16"/>
      <c r="BA1008" s="16"/>
      <c r="BB1008" s="16"/>
      <c r="BC1008" s="16"/>
      <c r="BD1008" s="16"/>
      <c r="BE1008" s="16"/>
      <c r="BF1008" s="16"/>
      <c r="BG1008" s="23">
        <f t="shared" si="258"/>
        <v>480</v>
      </c>
      <c r="BH1008" s="24">
        <f t="shared" si="261"/>
        <v>8</v>
      </c>
      <c r="BI1008" s="25">
        <f t="shared" si="254"/>
        <v>0</v>
      </c>
      <c r="BJ1008" s="25">
        <f t="shared" si="262"/>
        <v>0</v>
      </c>
      <c r="BK1008" s="26">
        <f t="shared" si="263"/>
        <v>0</v>
      </c>
      <c r="BL1008" s="26">
        <f t="shared" si="264"/>
        <v>0</v>
      </c>
      <c r="BM1008" s="26">
        <f t="shared" si="265"/>
        <v>0</v>
      </c>
      <c r="BN1008" s="27">
        <f t="shared" si="266"/>
        <v>1.3333333333333333</v>
      </c>
      <c r="BO1008" s="27">
        <f t="shared" si="267"/>
        <v>0</v>
      </c>
      <c r="BP1008" s="27">
        <f t="shared" si="268"/>
        <v>6.666666666666667</v>
      </c>
      <c r="BQ1008" s="28">
        <f t="shared" si="269"/>
        <v>0</v>
      </c>
      <c r="BR1008" s="29"/>
      <c r="BS1008" s="29"/>
      <c r="BT1008" s="29"/>
      <c r="BU1008" s="30"/>
      <c r="BV1008" s="29"/>
      <c r="BW1008" s="16">
        <f t="shared" si="255"/>
        <v>0</v>
      </c>
    </row>
    <row r="1009" spans="1:75" x14ac:dyDescent="0.3">
      <c r="A1009" s="14">
        <v>1008</v>
      </c>
      <c r="B1009" s="15">
        <v>46067</v>
      </c>
      <c r="C1009" s="23" t="s">
        <v>40</v>
      </c>
      <c r="D1009" s="17" t="str">
        <f t="shared" si="270"/>
        <v>HO</v>
      </c>
      <c r="E1009" s="18" t="s">
        <v>108</v>
      </c>
      <c r="F1009" s="18"/>
      <c r="G1009" s="19"/>
      <c r="H1009" s="19"/>
      <c r="I1009" s="19"/>
      <c r="J1009" s="20"/>
      <c r="K1009" s="21" t="e">
        <f>VLOOKUP(J1009,'[2]Item List (3)'!A$1:B$110000,2,FALSE)</f>
        <v>#N/A</v>
      </c>
      <c r="L1009" s="20"/>
      <c r="M1009" s="16" t="s">
        <v>138</v>
      </c>
      <c r="N1009" s="16"/>
      <c r="O1009" s="22" t="str">
        <f t="shared" si="259"/>
        <v/>
      </c>
      <c r="P1009" s="16"/>
      <c r="Q1009" s="16"/>
      <c r="R1009" s="16"/>
      <c r="S1009" s="16"/>
      <c r="T1009" s="16"/>
      <c r="U1009" s="23">
        <f t="shared" si="260"/>
        <v>0</v>
      </c>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c r="AR1009" s="16">
        <v>480</v>
      </c>
      <c r="AS1009" s="16"/>
      <c r="AT1009" s="16"/>
      <c r="AU1009" s="16"/>
      <c r="AV1009" s="16"/>
      <c r="AW1009" s="16"/>
      <c r="AX1009" s="16"/>
      <c r="AY1009" s="16"/>
      <c r="AZ1009" s="16"/>
      <c r="BA1009" s="16"/>
      <c r="BB1009" s="16"/>
      <c r="BC1009" s="16"/>
      <c r="BD1009" s="16"/>
      <c r="BE1009" s="16"/>
      <c r="BF1009" s="16"/>
      <c r="BG1009" s="23">
        <f t="shared" si="258"/>
        <v>480</v>
      </c>
      <c r="BH1009" s="24">
        <f t="shared" si="261"/>
        <v>8</v>
      </c>
      <c r="BI1009" s="25">
        <f t="shared" si="254"/>
        <v>0</v>
      </c>
      <c r="BJ1009" s="25">
        <f t="shared" si="262"/>
        <v>0</v>
      </c>
      <c r="BK1009" s="26">
        <f t="shared" si="263"/>
        <v>0</v>
      </c>
      <c r="BL1009" s="26">
        <f t="shared" si="264"/>
        <v>0</v>
      </c>
      <c r="BM1009" s="26">
        <f t="shared" si="265"/>
        <v>0</v>
      </c>
      <c r="BN1009" s="27">
        <f t="shared" si="266"/>
        <v>0</v>
      </c>
      <c r="BO1009" s="27">
        <f t="shared" si="267"/>
        <v>0</v>
      </c>
      <c r="BP1009" s="27">
        <f t="shared" si="268"/>
        <v>8</v>
      </c>
      <c r="BQ1009" s="28">
        <f t="shared" si="269"/>
        <v>0</v>
      </c>
      <c r="BR1009" s="29"/>
      <c r="BS1009" s="29"/>
      <c r="BT1009" s="29"/>
      <c r="BU1009" s="30"/>
      <c r="BV1009" s="29"/>
      <c r="BW1009" s="16">
        <f t="shared" si="255"/>
        <v>0</v>
      </c>
    </row>
    <row r="1010" spans="1:75" x14ac:dyDescent="0.3">
      <c r="A1010" s="14">
        <v>1009</v>
      </c>
      <c r="B1010" s="15">
        <v>46067</v>
      </c>
      <c r="C1010" s="23" t="s">
        <v>38</v>
      </c>
      <c r="D1010" s="17" t="str">
        <f t="shared" si="270"/>
        <v>HO</v>
      </c>
      <c r="E1010" s="18" t="s">
        <v>111</v>
      </c>
      <c r="F1010" s="18" t="s">
        <v>101</v>
      </c>
      <c r="G1010" s="19" t="s">
        <v>129</v>
      </c>
      <c r="H1010" s="19" t="s">
        <v>114</v>
      </c>
      <c r="I1010" s="19"/>
      <c r="J1010" s="20">
        <v>104299</v>
      </c>
      <c r="K1010" s="21" t="str">
        <f>VLOOKUP(J1010,'[2]Item List (3)'!A$1:B$110000,2,FALSE)</f>
        <v>IR.9916</v>
      </c>
      <c r="L1010" s="20">
        <v>251207010</v>
      </c>
      <c r="M1010" s="16" t="s">
        <v>138</v>
      </c>
      <c r="N1010" s="16">
        <v>15</v>
      </c>
      <c r="O1010" s="22">
        <f t="shared" si="259"/>
        <v>240</v>
      </c>
      <c r="P1010" s="16">
        <v>1</v>
      </c>
      <c r="Q1010" s="16">
        <v>1248</v>
      </c>
      <c r="R1010" s="16"/>
      <c r="S1010" s="16"/>
      <c r="T1010" s="16"/>
      <c r="U1010" s="23">
        <f t="shared" si="260"/>
        <v>1248</v>
      </c>
      <c r="V1010" s="16">
        <v>415</v>
      </c>
      <c r="W1010" s="16"/>
      <c r="X1010" s="16"/>
      <c r="Y1010" s="16"/>
      <c r="Z1010" s="16"/>
      <c r="AA1010" s="16"/>
      <c r="AB1010" s="16"/>
      <c r="AC1010" s="16"/>
      <c r="AD1010" s="16"/>
      <c r="AE1010" s="16"/>
      <c r="AF1010" s="16"/>
      <c r="AG1010" s="16"/>
      <c r="AH1010" s="16"/>
      <c r="AI1010" s="16"/>
      <c r="AJ1010" s="16"/>
      <c r="AK1010" s="16"/>
      <c r="AL1010" s="16"/>
      <c r="AM1010" s="16"/>
      <c r="AN1010" s="16">
        <v>35</v>
      </c>
      <c r="AO1010" s="16"/>
      <c r="AP1010" s="16">
        <v>20</v>
      </c>
      <c r="AQ1010" s="16"/>
      <c r="AR1010" s="16"/>
      <c r="AS1010" s="16"/>
      <c r="AT1010" s="16"/>
      <c r="AU1010" s="16"/>
      <c r="AV1010" s="16"/>
      <c r="AW1010" s="16"/>
      <c r="AX1010" s="16"/>
      <c r="AY1010" s="16"/>
      <c r="AZ1010" s="16"/>
      <c r="BA1010" s="16"/>
      <c r="BB1010" s="16"/>
      <c r="BC1010" s="16">
        <v>10</v>
      </c>
      <c r="BD1010" s="16"/>
      <c r="BE1010" s="16"/>
      <c r="BF1010" s="16"/>
      <c r="BG1010" s="23">
        <f t="shared" si="258"/>
        <v>480</v>
      </c>
      <c r="BH1010" s="24">
        <f t="shared" si="261"/>
        <v>8</v>
      </c>
      <c r="BI1010" s="25">
        <f t="shared" si="254"/>
        <v>6.916666666666667</v>
      </c>
      <c r="BJ1010" s="25">
        <f t="shared" si="262"/>
        <v>86.458333333333343</v>
      </c>
      <c r="BK1010" s="26">
        <f t="shared" si="263"/>
        <v>75.180722891566262</v>
      </c>
      <c r="BL1010" s="26">
        <f t="shared" si="264"/>
        <v>100</v>
      </c>
      <c r="BM1010" s="26">
        <f t="shared" si="265"/>
        <v>65</v>
      </c>
      <c r="BN1010" s="27">
        <f t="shared" si="266"/>
        <v>0.33333333333333331</v>
      </c>
      <c r="BO1010" s="27">
        <f t="shared" si="267"/>
        <v>1840</v>
      </c>
      <c r="BP1010" s="27">
        <f t="shared" si="268"/>
        <v>0.75</v>
      </c>
      <c r="BQ1010" s="28">
        <f t="shared" si="269"/>
        <v>180</v>
      </c>
      <c r="BR1010" s="29"/>
      <c r="BS1010" s="29"/>
      <c r="BT1010" s="29"/>
      <c r="BU1010" s="30"/>
      <c r="BV1010" s="29"/>
      <c r="BW1010" s="16">
        <f t="shared" si="255"/>
        <v>1248</v>
      </c>
    </row>
    <row r="1011" spans="1:75" x14ac:dyDescent="0.3">
      <c r="A1011" s="14">
        <v>1010</v>
      </c>
      <c r="B1011" s="15">
        <v>46067</v>
      </c>
      <c r="C1011" s="23" t="s">
        <v>40</v>
      </c>
      <c r="D1011" s="17" t="str">
        <f t="shared" si="270"/>
        <v>HO</v>
      </c>
      <c r="E1011" s="18" t="s">
        <v>111</v>
      </c>
      <c r="F1011" s="18" t="s">
        <v>101</v>
      </c>
      <c r="G1011" s="19" t="s">
        <v>114</v>
      </c>
      <c r="H1011" s="19"/>
      <c r="I1011" s="19"/>
      <c r="J1011" s="20">
        <v>104299</v>
      </c>
      <c r="K1011" s="21" t="str">
        <f>VLOOKUP(J1011,'[2]Item List (3)'!A$1:B$110000,2,FALSE)</f>
        <v>IR.9916</v>
      </c>
      <c r="L1011" s="20">
        <v>251207010</v>
      </c>
      <c r="M1011" s="16" t="s">
        <v>138</v>
      </c>
      <c r="N1011" s="16">
        <v>15</v>
      </c>
      <c r="O1011" s="22">
        <f t="shared" si="259"/>
        <v>240</v>
      </c>
      <c r="P1011" s="16">
        <v>1</v>
      </c>
      <c r="Q1011" s="16">
        <v>550</v>
      </c>
      <c r="R1011" s="16"/>
      <c r="S1011" s="16"/>
      <c r="T1011" s="16"/>
      <c r="U1011" s="23">
        <f t="shared" si="260"/>
        <v>550</v>
      </c>
      <c r="V1011" s="16">
        <v>145</v>
      </c>
      <c r="W1011" s="16"/>
      <c r="X1011" s="16"/>
      <c r="Y1011" s="16"/>
      <c r="Z1011" s="16"/>
      <c r="AA1011" s="16"/>
      <c r="AB1011" s="16"/>
      <c r="AC1011" s="16"/>
      <c r="AD1011" s="16"/>
      <c r="AE1011" s="16"/>
      <c r="AF1011" s="16"/>
      <c r="AG1011" s="16"/>
      <c r="AH1011" s="16"/>
      <c r="AI1011" s="16"/>
      <c r="AJ1011" s="16"/>
      <c r="AK1011" s="16"/>
      <c r="AL1011" s="16"/>
      <c r="AM1011" s="16"/>
      <c r="AN1011" s="16"/>
      <c r="AO1011" s="16"/>
      <c r="AP1011" s="16">
        <v>10</v>
      </c>
      <c r="AQ1011" s="16"/>
      <c r="AR1011" s="16">
        <v>325</v>
      </c>
      <c r="AS1011" s="16"/>
      <c r="AT1011" s="16"/>
      <c r="AU1011" s="16"/>
      <c r="AV1011" s="16"/>
      <c r="AW1011" s="16"/>
      <c r="AX1011" s="16"/>
      <c r="AY1011" s="16"/>
      <c r="AZ1011" s="16"/>
      <c r="BA1011" s="16"/>
      <c r="BB1011" s="16"/>
      <c r="BC1011" s="16"/>
      <c r="BD1011" s="16"/>
      <c r="BE1011" s="16"/>
      <c r="BF1011" s="16"/>
      <c r="BG1011" s="23">
        <f t="shared" si="258"/>
        <v>480</v>
      </c>
      <c r="BH1011" s="24">
        <f t="shared" si="261"/>
        <v>8</v>
      </c>
      <c r="BI1011" s="25">
        <f t="shared" si="254"/>
        <v>2.416666666666667</v>
      </c>
      <c r="BJ1011" s="25">
        <f t="shared" si="262"/>
        <v>30.208333333333336</v>
      </c>
      <c r="BK1011" s="26">
        <f t="shared" si="263"/>
        <v>94.827586206896527</v>
      </c>
      <c r="BL1011" s="26">
        <f t="shared" si="264"/>
        <v>100</v>
      </c>
      <c r="BM1011" s="26">
        <f t="shared" si="265"/>
        <v>28.645833333333332</v>
      </c>
      <c r="BN1011" s="27">
        <f t="shared" si="266"/>
        <v>0.16666666666666666</v>
      </c>
      <c r="BO1011" s="27">
        <f t="shared" si="267"/>
        <v>1880</v>
      </c>
      <c r="BP1011" s="27">
        <f t="shared" si="268"/>
        <v>5.4166666666666661</v>
      </c>
      <c r="BQ1011" s="28">
        <f t="shared" si="269"/>
        <v>1299.9999999999998</v>
      </c>
      <c r="BR1011" s="29"/>
      <c r="BS1011" s="29"/>
      <c r="BT1011" s="29"/>
      <c r="BU1011" s="30"/>
      <c r="BV1011" s="29"/>
      <c r="BW1011" s="16">
        <f t="shared" si="255"/>
        <v>550</v>
      </c>
    </row>
    <row r="1012" spans="1:75" x14ac:dyDescent="0.3">
      <c r="A1012" s="14">
        <v>1011</v>
      </c>
      <c r="B1012" s="15">
        <v>46067</v>
      </c>
      <c r="C1012" s="23" t="s">
        <v>38</v>
      </c>
      <c r="D1012" s="17" t="str">
        <f t="shared" si="270"/>
        <v>HO</v>
      </c>
      <c r="E1012" s="18" t="s">
        <v>113</v>
      </c>
      <c r="F1012" s="18"/>
      <c r="G1012" s="19"/>
      <c r="H1012" s="19"/>
      <c r="I1012" s="19"/>
      <c r="J1012" s="20"/>
      <c r="K1012" s="21" t="e">
        <f>VLOOKUP(J1012,'[2]Item List (3)'!A$1:B$110000,2,FALSE)</f>
        <v>#N/A</v>
      </c>
      <c r="L1012" s="20"/>
      <c r="M1012" s="16" t="s">
        <v>138</v>
      </c>
      <c r="N1012" s="16"/>
      <c r="O1012" s="22" t="str">
        <f t="shared" si="259"/>
        <v/>
      </c>
      <c r="P1012" s="16"/>
      <c r="Q1012" s="16"/>
      <c r="R1012" s="16"/>
      <c r="S1012" s="16"/>
      <c r="T1012" s="16"/>
      <c r="U1012" s="23">
        <f t="shared" si="260"/>
        <v>0</v>
      </c>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c r="AR1012" s="16"/>
      <c r="AS1012" s="16"/>
      <c r="AT1012" s="16"/>
      <c r="AU1012" s="16">
        <v>480</v>
      </c>
      <c r="AV1012" s="16"/>
      <c r="AW1012" s="16"/>
      <c r="AX1012" s="16"/>
      <c r="AY1012" s="16"/>
      <c r="AZ1012" s="16"/>
      <c r="BA1012" s="16"/>
      <c r="BB1012" s="16"/>
      <c r="BC1012" s="16"/>
      <c r="BD1012" s="16"/>
      <c r="BE1012" s="16"/>
      <c r="BF1012" s="16"/>
      <c r="BG1012" s="23">
        <f t="shared" si="258"/>
        <v>480</v>
      </c>
      <c r="BH1012" s="24">
        <f t="shared" si="261"/>
        <v>8</v>
      </c>
      <c r="BI1012" s="25">
        <f t="shared" si="254"/>
        <v>0</v>
      </c>
      <c r="BJ1012" s="25">
        <f t="shared" si="262"/>
        <v>0</v>
      </c>
      <c r="BK1012" s="26">
        <f t="shared" si="263"/>
        <v>0</v>
      </c>
      <c r="BL1012" s="26">
        <f t="shared" si="264"/>
        <v>0</v>
      </c>
      <c r="BM1012" s="26">
        <f t="shared" si="265"/>
        <v>0</v>
      </c>
      <c r="BN1012" s="27">
        <f t="shared" si="266"/>
        <v>0</v>
      </c>
      <c r="BO1012" s="27">
        <f t="shared" si="267"/>
        <v>0</v>
      </c>
      <c r="BP1012" s="27">
        <f t="shared" si="268"/>
        <v>8</v>
      </c>
      <c r="BQ1012" s="28">
        <f t="shared" si="269"/>
        <v>0</v>
      </c>
      <c r="BR1012" s="29"/>
      <c r="BS1012" s="29"/>
      <c r="BT1012" s="29"/>
      <c r="BU1012" s="30"/>
      <c r="BV1012" s="29"/>
      <c r="BW1012" s="16">
        <f t="shared" si="255"/>
        <v>0</v>
      </c>
    </row>
    <row r="1013" spans="1:75" x14ac:dyDescent="0.3">
      <c r="A1013" s="14">
        <v>1012</v>
      </c>
      <c r="B1013" s="15">
        <v>46067</v>
      </c>
      <c r="C1013" s="23" t="s">
        <v>40</v>
      </c>
      <c r="D1013" s="17" t="str">
        <f t="shared" si="270"/>
        <v>HO</v>
      </c>
      <c r="E1013" s="18" t="s">
        <v>113</v>
      </c>
      <c r="F1013" s="18" t="s">
        <v>101</v>
      </c>
      <c r="G1013" s="19" t="s">
        <v>114</v>
      </c>
      <c r="H1013" s="19"/>
      <c r="I1013" s="19"/>
      <c r="J1013" s="20">
        <v>208299</v>
      </c>
      <c r="K1013" s="21" t="str">
        <f>VLOOKUP(J1013,'[2]Item List (3)'!A$1:B$110000,2,FALSE)</f>
        <v>OR.9916</v>
      </c>
      <c r="L1013" s="20"/>
      <c r="M1013" s="16" t="s">
        <v>141</v>
      </c>
      <c r="N1013" s="16">
        <v>15</v>
      </c>
      <c r="O1013" s="22">
        <f t="shared" si="259"/>
        <v>240</v>
      </c>
      <c r="P1013" s="16">
        <v>1</v>
      </c>
      <c r="Q1013" s="16">
        <v>1276</v>
      </c>
      <c r="R1013" s="16"/>
      <c r="S1013" s="16"/>
      <c r="T1013" s="16"/>
      <c r="U1013" s="23">
        <f t="shared" si="260"/>
        <v>1276</v>
      </c>
      <c r="V1013" s="16">
        <v>330</v>
      </c>
      <c r="W1013" s="16"/>
      <c r="X1013" s="16">
        <v>30</v>
      </c>
      <c r="Y1013" s="16"/>
      <c r="Z1013" s="16"/>
      <c r="AA1013" s="16"/>
      <c r="AB1013" s="16"/>
      <c r="AC1013" s="16"/>
      <c r="AD1013" s="16"/>
      <c r="AE1013" s="16"/>
      <c r="AF1013" s="16"/>
      <c r="AG1013" s="16"/>
      <c r="AH1013" s="16"/>
      <c r="AI1013" s="16"/>
      <c r="AJ1013" s="16"/>
      <c r="AK1013" s="16"/>
      <c r="AL1013" s="16"/>
      <c r="AM1013" s="16"/>
      <c r="AN1013" s="16"/>
      <c r="AO1013" s="16"/>
      <c r="AP1013" s="16">
        <v>30</v>
      </c>
      <c r="AQ1013" s="16"/>
      <c r="AR1013" s="16"/>
      <c r="AS1013" s="16"/>
      <c r="AT1013" s="16"/>
      <c r="AU1013" s="16"/>
      <c r="AV1013" s="16"/>
      <c r="AW1013" s="16"/>
      <c r="AX1013" s="16">
        <v>90</v>
      </c>
      <c r="AY1013" s="16"/>
      <c r="AZ1013" s="16"/>
      <c r="BA1013" s="16"/>
      <c r="BB1013" s="16"/>
      <c r="BC1013" s="16"/>
      <c r="BD1013" s="16"/>
      <c r="BE1013" s="16"/>
      <c r="BF1013" s="16"/>
      <c r="BG1013" s="23">
        <f t="shared" si="258"/>
        <v>480</v>
      </c>
      <c r="BH1013" s="24">
        <f t="shared" si="261"/>
        <v>8</v>
      </c>
      <c r="BI1013" s="25">
        <f t="shared" si="254"/>
        <v>5.5</v>
      </c>
      <c r="BJ1013" s="25">
        <f t="shared" si="262"/>
        <v>68.75</v>
      </c>
      <c r="BK1013" s="26">
        <f t="shared" si="263"/>
        <v>96.666666666666671</v>
      </c>
      <c r="BL1013" s="26">
        <f t="shared" si="264"/>
        <v>100</v>
      </c>
      <c r="BM1013" s="26">
        <f t="shared" si="265"/>
        <v>66.458333333333343</v>
      </c>
      <c r="BN1013" s="27">
        <f t="shared" si="266"/>
        <v>0.5</v>
      </c>
      <c r="BO1013" s="27">
        <f t="shared" si="267"/>
        <v>1800</v>
      </c>
      <c r="BP1013" s="27">
        <f t="shared" si="268"/>
        <v>2</v>
      </c>
      <c r="BQ1013" s="28">
        <f t="shared" si="269"/>
        <v>480</v>
      </c>
      <c r="BR1013" s="29"/>
      <c r="BS1013" s="29"/>
      <c r="BT1013" s="29"/>
      <c r="BU1013" s="30"/>
      <c r="BV1013" s="29"/>
      <c r="BW1013" s="16">
        <f t="shared" si="255"/>
        <v>1276</v>
      </c>
    </row>
    <row r="1014" spans="1:75" x14ac:dyDescent="0.3">
      <c r="A1014" s="14">
        <v>1013</v>
      </c>
      <c r="B1014" s="15">
        <v>46067</v>
      </c>
      <c r="C1014" s="23" t="s">
        <v>38</v>
      </c>
      <c r="D1014" s="17" t="str">
        <f t="shared" si="270"/>
        <v>HO</v>
      </c>
      <c r="E1014" s="18" t="s">
        <v>115</v>
      </c>
      <c r="F1014" s="18" t="s">
        <v>101</v>
      </c>
      <c r="G1014" s="19" t="s">
        <v>105</v>
      </c>
      <c r="H1014" s="19" t="s">
        <v>46</v>
      </c>
      <c r="I1014" s="19" t="s">
        <v>114</v>
      </c>
      <c r="J1014" s="20">
        <v>104737</v>
      </c>
      <c r="K1014" s="21" t="str">
        <f>VLOOKUP(J1014,'[2]Item List (3)'!A$1:B$110000,2,FALSE)</f>
        <v>IR.IR 42X51.5X37</v>
      </c>
      <c r="L1014" s="20">
        <v>260121008</v>
      </c>
      <c r="M1014" s="16" t="s">
        <v>138</v>
      </c>
      <c r="N1014" s="16">
        <v>25</v>
      </c>
      <c r="O1014" s="22">
        <f t="shared" si="259"/>
        <v>144</v>
      </c>
      <c r="P1014" s="16">
        <v>1</v>
      </c>
      <c r="Q1014" s="16">
        <v>469</v>
      </c>
      <c r="R1014" s="16"/>
      <c r="S1014" s="16"/>
      <c r="T1014" s="16"/>
      <c r="U1014" s="23">
        <f t="shared" si="260"/>
        <v>469</v>
      </c>
      <c r="V1014" s="16">
        <v>210</v>
      </c>
      <c r="W1014" s="16"/>
      <c r="X1014" s="16"/>
      <c r="Y1014" s="16"/>
      <c r="Z1014" s="16"/>
      <c r="AA1014" s="16"/>
      <c r="AB1014" s="16"/>
      <c r="AC1014" s="16"/>
      <c r="AD1014" s="16"/>
      <c r="AE1014" s="16"/>
      <c r="AF1014" s="16"/>
      <c r="AG1014" s="16"/>
      <c r="AH1014" s="16"/>
      <c r="AI1014" s="16"/>
      <c r="AJ1014" s="16"/>
      <c r="AK1014" s="16"/>
      <c r="AL1014" s="16"/>
      <c r="AM1014" s="16"/>
      <c r="AN1014" s="16">
        <v>190</v>
      </c>
      <c r="AO1014" s="16"/>
      <c r="AP1014" s="16">
        <v>20</v>
      </c>
      <c r="AQ1014" s="16"/>
      <c r="AR1014" s="16">
        <v>60</v>
      </c>
      <c r="AS1014" s="16"/>
      <c r="AT1014" s="16"/>
      <c r="AU1014" s="16"/>
      <c r="AV1014" s="16"/>
      <c r="AW1014" s="16"/>
      <c r="AX1014" s="16"/>
      <c r="AY1014" s="16"/>
      <c r="AZ1014" s="16"/>
      <c r="BA1014" s="16"/>
      <c r="BB1014" s="16"/>
      <c r="BC1014" s="16"/>
      <c r="BD1014" s="16"/>
      <c r="BE1014" s="16"/>
      <c r="BF1014" s="16"/>
      <c r="BG1014" s="23">
        <f t="shared" si="258"/>
        <v>480</v>
      </c>
      <c r="BH1014" s="24">
        <f t="shared" si="261"/>
        <v>8</v>
      </c>
      <c r="BI1014" s="25">
        <f t="shared" si="254"/>
        <v>3.5</v>
      </c>
      <c r="BJ1014" s="25">
        <f t="shared" si="262"/>
        <v>43.75</v>
      </c>
      <c r="BK1014" s="26">
        <f t="shared" si="263"/>
        <v>93.055555555555557</v>
      </c>
      <c r="BL1014" s="26">
        <f t="shared" si="264"/>
        <v>100</v>
      </c>
      <c r="BM1014" s="26">
        <f t="shared" si="265"/>
        <v>40.711805555555557</v>
      </c>
      <c r="BN1014" s="27">
        <f t="shared" si="266"/>
        <v>0.33333333333333331</v>
      </c>
      <c r="BO1014" s="27">
        <f t="shared" si="267"/>
        <v>1104</v>
      </c>
      <c r="BP1014" s="27">
        <f t="shared" si="268"/>
        <v>4.166666666666667</v>
      </c>
      <c r="BQ1014" s="28">
        <f t="shared" si="269"/>
        <v>600.00000000000011</v>
      </c>
      <c r="BR1014" s="29"/>
      <c r="BS1014" s="29"/>
      <c r="BT1014" s="29"/>
      <c r="BU1014" s="30"/>
      <c r="BV1014" s="29"/>
      <c r="BW1014" s="16">
        <f t="shared" si="255"/>
        <v>469</v>
      </c>
    </row>
    <row r="1015" spans="1:75" x14ac:dyDescent="0.3">
      <c r="A1015" s="14">
        <v>1014</v>
      </c>
      <c r="B1015" s="15">
        <v>46067</v>
      </c>
      <c r="C1015" s="23" t="s">
        <v>40</v>
      </c>
      <c r="D1015" s="17" t="str">
        <f t="shared" si="270"/>
        <v>HO</v>
      </c>
      <c r="E1015" s="18" t="s">
        <v>115</v>
      </c>
      <c r="F1015" s="18"/>
      <c r="G1015" s="19"/>
      <c r="H1015" s="19"/>
      <c r="I1015" s="19"/>
      <c r="J1015" s="20"/>
      <c r="K1015" s="21" t="e">
        <f>VLOOKUP(J1015,'[2]Item List (3)'!A$1:B$110000,2,FALSE)</f>
        <v>#N/A</v>
      </c>
      <c r="L1015" s="20"/>
      <c r="M1015" s="16" t="s">
        <v>138</v>
      </c>
      <c r="N1015" s="16"/>
      <c r="O1015" s="22" t="str">
        <f t="shared" si="259"/>
        <v/>
      </c>
      <c r="P1015" s="16"/>
      <c r="Q1015" s="16"/>
      <c r="R1015" s="16"/>
      <c r="S1015" s="16"/>
      <c r="T1015" s="16"/>
      <c r="U1015" s="23">
        <f t="shared" si="260"/>
        <v>0</v>
      </c>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c r="AR1015" s="16">
        <v>480</v>
      </c>
      <c r="AS1015" s="16"/>
      <c r="AT1015" s="16"/>
      <c r="AU1015" s="16"/>
      <c r="AV1015" s="16"/>
      <c r="AW1015" s="16"/>
      <c r="AX1015" s="16"/>
      <c r="AY1015" s="16"/>
      <c r="AZ1015" s="16"/>
      <c r="BA1015" s="16"/>
      <c r="BB1015" s="16"/>
      <c r="BC1015" s="16"/>
      <c r="BD1015" s="16"/>
      <c r="BE1015" s="16"/>
      <c r="BF1015" s="16"/>
      <c r="BG1015" s="23">
        <f t="shared" si="258"/>
        <v>480</v>
      </c>
      <c r="BH1015" s="24">
        <f t="shared" si="261"/>
        <v>8</v>
      </c>
      <c r="BI1015" s="25">
        <f t="shared" ref="BI1015:BI1079" si="271">IFERROR(BH1015-SUM(W1015:BF1015)/60,0)</f>
        <v>0</v>
      </c>
      <c r="BJ1015" s="25">
        <f t="shared" si="262"/>
        <v>0</v>
      </c>
      <c r="BK1015" s="26">
        <f t="shared" si="263"/>
        <v>0</v>
      </c>
      <c r="BL1015" s="26">
        <f t="shared" si="264"/>
        <v>0</v>
      </c>
      <c r="BM1015" s="26">
        <f t="shared" si="265"/>
        <v>0</v>
      </c>
      <c r="BN1015" s="27">
        <f t="shared" si="266"/>
        <v>0</v>
      </c>
      <c r="BO1015" s="27">
        <f t="shared" si="267"/>
        <v>0</v>
      </c>
      <c r="BP1015" s="27">
        <f t="shared" si="268"/>
        <v>8</v>
      </c>
      <c r="BQ1015" s="28">
        <f t="shared" si="269"/>
        <v>0</v>
      </c>
      <c r="BR1015" s="29"/>
      <c r="BS1015" s="29"/>
      <c r="BT1015" s="29"/>
      <c r="BU1015" s="30"/>
      <c r="BV1015" s="29"/>
      <c r="BW1015" s="16">
        <f t="shared" si="255"/>
        <v>0</v>
      </c>
    </row>
    <row r="1016" spans="1:75" x14ac:dyDescent="0.3">
      <c r="A1016" s="14">
        <v>1015</v>
      </c>
      <c r="B1016" s="15">
        <v>46067</v>
      </c>
      <c r="C1016" s="23" t="s">
        <v>38</v>
      </c>
      <c r="D1016" s="17" t="str">
        <f t="shared" si="270"/>
        <v>HO</v>
      </c>
      <c r="E1016" s="18" t="s">
        <v>116</v>
      </c>
      <c r="F1016" s="18" t="s">
        <v>101</v>
      </c>
      <c r="G1016" s="19" t="s">
        <v>46</v>
      </c>
      <c r="H1016" s="19" t="s">
        <v>105</v>
      </c>
      <c r="I1016" s="19" t="s">
        <v>114</v>
      </c>
      <c r="J1016" s="20">
        <v>200497.11</v>
      </c>
      <c r="K1016" s="21" t="str">
        <f>VLOOKUP(J1016,'[2]Item List (3)'!A$1:B$110000,2,FALSE)</f>
        <v>OR.MNA6718G</v>
      </c>
      <c r="L1016" s="20">
        <v>260129020</v>
      </c>
      <c r="M1016" s="16" t="s">
        <v>141</v>
      </c>
      <c r="N1016" s="16">
        <v>15</v>
      </c>
      <c r="O1016" s="22">
        <f t="shared" si="259"/>
        <v>240</v>
      </c>
      <c r="P1016" s="16">
        <v>1</v>
      </c>
      <c r="Q1016" s="16">
        <v>1242</v>
      </c>
      <c r="R1016" s="16"/>
      <c r="S1016" s="16">
        <v>14</v>
      </c>
      <c r="T1016" s="16"/>
      <c r="U1016" s="23">
        <f t="shared" si="260"/>
        <v>1256</v>
      </c>
      <c r="V1016" s="16">
        <v>260</v>
      </c>
      <c r="W1016" s="16"/>
      <c r="X1016" s="16"/>
      <c r="Y1016" s="16"/>
      <c r="Z1016" s="16"/>
      <c r="AA1016" s="16"/>
      <c r="AB1016" s="16"/>
      <c r="AC1016" s="16"/>
      <c r="AD1016" s="16"/>
      <c r="AE1016" s="16"/>
      <c r="AF1016" s="16"/>
      <c r="AG1016" s="16"/>
      <c r="AH1016" s="16"/>
      <c r="AI1016" s="16"/>
      <c r="AJ1016" s="16"/>
      <c r="AK1016" s="16"/>
      <c r="AL1016" s="16"/>
      <c r="AM1016" s="16"/>
      <c r="AN1016" s="16"/>
      <c r="AO1016" s="16"/>
      <c r="AP1016" s="16">
        <v>10</v>
      </c>
      <c r="AQ1016" s="16"/>
      <c r="AR1016" s="16"/>
      <c r="AS1016" s="16"/>
      <c r="AT1016" s="16"/>
      <c r="AU1016" s="16"/>
      <c r="AV1016" s="16"/>
      <c r="AW1016" s="16"/>
      <c r="AX1016" s="16"/>
      <c r="AY1016" s="16"/>
      <c r="AZ1016" s="16"/>
      <c r="BA1016" s="16"/>
      <c r="BB1016" s="16"/>
      <c r="BC1016" s="16"/>
      <c r="BD1016" s="16"/>
      <c r="BE1016" s="16"/>
      <c r="BF1016" s="16"/>
      <c r="BG1016" s="23">
        <f t="shared" si="258"/>
        <v>270</v>
      </c>
      <c r="BH1016" s="24">
        <f t="shared" si="261"/>
        <v>4.5</v>
      </c>
      <c r="BI1016" s="25">
        <f t="shared" si="271"/>
        <v>4.333333333333333</v>
      </c>
      <c r="BJ1016" s="25">
        <f t="shared" si="262"/>
        <v>96.296296296296291</v>
      </c>
      <c r="BK1016" s="26">
        <f t="shared" si="263"/>
        <v>120.76923076923079</v>
      </c>
      <c r="BL1016" s="26">
        <f t="shared" si="264"/>
        <v>98.885350318471339</v>
      </c>
      <c r="BM1016" s="26">
        <f t="shared" si="265"/>
        <v>115.00000000000001</v>
      </c>
      <c r="BN1016" s="27">
        <f t="shared" si="266"/>
        <v>0.16666666666666666</v>
      </c>
      <c r="BO1016" s="27">
        <f t="shared" si="267"/>
        <v>1039.9999999999998</v>
      </c>
      <c r="BP1016" s="27">
        <f t="shared" si="268"/>
        <v>0</v>
      </c>
      <c r="BQ1016" s="28">
        <f t="shared" si="269"/>
        <v>0</v>
      </c>
      <c r="BR1016" s="29"/>
      <c r="BS1016" s="29"/>
      <c r="BT1016" s="29"/>
      <c r="BU1016" s="30"/>
      <c r="BV1016" s="29"/>
      <c r="BW1016" s="16">
        <f t="shared" si="255"/>
        <v>1242</v>
      </c>
    </row>
    <row r="1017" spans="1:75" x14ac:dyDescent="0.3">
      <c r="A1017" s="14">
        <v>1016</v>
      </c>
      <c r="B1017" s="15">
        <v>46067</v>
      </c>
      <c r="C1017" s="23" t="s">
        <v>38</v>
      </c>
      <c r="D1017" s="17" t="str">
        <f t="shared" si="270"/>
        <v>HO</v>
      </c>
      <c r="E1017" s="18" t="s">
        <v>116</v>
      </c>
      <c r="F1017" s="18" t="s">
        <v>101</v>
      </c>
      <c r="G1017" s="19" t="s">
        <v>46</v>
      </c>
      <c r="H1017" s="19" t="s">
        <v>105</v>
      </c>
      <c r="I1017" s="19" t="s">
        <v>114</v>
      </c>
      <c r="J1017" s="20">
        <v>208497</v>
      </c>
      <c r="K1017" s="21" t="str">
        <f>VLOOKUP(J1017,'[2]Item List (3)'!A$1:B$110000,2,FALSE)</f>
        <v>NB.OR 95076</v>
      </c>
      <c r="L1017" s="20"/>
      <c r="M1017" s="16" t="s">
        <v>141</v>
      </c>
      <c r="N1017" s="16">
        <v>15</v>
      </c>
      <c r="O1017" s="22">
        <f t="shared" si="259"/>
        <v>240</v>
      </c>
      <c r="P1017" s="16">
        <v>1</v>
      </c>
      <c r="Q1017" s="16"/>
      <c r="R1017" s="16"/>
      <c r="S1017" s="16"/>
      <c r="T1017" s="16"/>
      <c r="U1017" s="23">
        <f t="shared" si="260"/>
        <v>0</v>
      </c>
      <c r="V1017" s="16">
        <v>120</v>
      </c>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v>30</v>
      </c>
      <c r="BA1017" s="16"/>
      <c r="BB1017" s="16"/>
      <c r="BC1017" s="16">
        <v>60</v>
      </c>
      <c r="BD1017" s="16"/>
      <c r="BE1017" s="16"/>
      <c r="BF1017" s="16"/>
      <c r="BG1017" s="23">
        <f t="shared" si="258"/>
        <v>210</v>
      </c>
      <c r="BH1017" s="24">
        <f t="shared" si="261"/>
        <v>3.5</v>
      </c>
      <c r="BI1017" s="25">
        <f t="shared" si="271"/>
        <v>2</v>
      </c>
      <c r="BJ1017" s="25">
        <f t="shared" si="262"/>
        <v>57.142857142857139</v>
      </c>
      <c r="BK1017" s="26">
        <f t="shared" si="263"/>
        <v>0</v>
      </c>
      <c r="BL1017" s="26">
        <f t="shared" si="264"/>
        <v>0</v>
      </c>
      <c r="BM1017" s="26">
        <f t="shared" si="265"/>
        <v>0</v>
      </c>
      <c r="BN1017" s="27">
        <f t="shared" si="266"/>
        <v>0</v>
      </c>
      <c r="BO1017" s="27">
        <f t="shared" si="267"/>
        <v>840</v>
      </c>
      <c r="BP1017" s="27">
        <f t="shared" si="268"/>
        <v>1.5</v>
      </c>
      <c r="BQ1017" s="28">
        <f t="shared" si="269"/>
        <v>360</v>
      </c>
      <c r="BR1017" s="29"/>
      <c r="BS1017" s="29"/>
      <c r="BT1017" s="29"/>
      <c r="BU1017" s="30"/>
      <c r="BV1017" s="29"/>
      <c r="BW1017" s="16">
        <f t="shared" si="255"/>
        <v>0</v>
      </c>
    </row>
    <row r="1018" spans="1:75" x14ac:dyDescent="0.3">
      <c r="A1018" s="14">
        <v>1017</v>
      </c>
      <c r="B1018" s="15">
        <v>46067</v>
      </c>
      <c r="C1018" s="23" t="s">
        <v>40</v>
      </c>
      <c r="D1018" s="17" t="str">
        <f t="shared" si="270"/>
        <v>HO</v>
      </c>
      <c r="E1018" s="18" t="s">
        <v>116</v>
      </c>
      <c r="F1018" s="18" t="s">
        <v>101</v>
      </c>
      <c r="G1018" s="19" t="s">
        <v>109</v>
      </c>
      <c r="H1018" s="19" t="s">
        <v>129</v>
      </c>
      <c r="I1018" s="19"/>
      <c r="J1018" s="20">
        <v>208497</v>
      </c>
      <c r="K1018" s="21" t="str">
        <f>VLOOKUP(J1018,'[2]Item List (3)'!A$1:B$110000,2,FALSE)</f>
        <v>NB.OR 95076</v>
      </c>
      <c r="L1018" s="20">
        <v>260129019</v>
      </c>
      <c r="M1018" s="16" t="s">
        <v>141</v>
      </c>
      <c r="N1018" s="16">
        <v>15</v>
      </c>
      <c r="O1018" s="22">
        <f t="shared" si="259"/>
        <v>240</v>
      </c>
      <c r="P1018" s="16">
        <v>1</v>
      </c>
      <c r="Q1018" s="16">
        <v>1747</v>
      </c>
      <c r="R1018" s="16"/>
      <c r="S1018" s="16"/>
      <c r="T1018" s="16"/>
      <c r="U1018" s="23">
        <f t="shared" si="260"/>
        <v>1747</v>
      </c>
      <c r="V1018" s="16">
        <v>450</v>
      </c>
      <c r="W1018" s="16"/>
      <c r="X1018" s="16"/>
      <c r="Y1018" s="16"/>
      <c r="Z1018" s="16"/>
      <c r="AA1018" s="16"/>
      <c r="AB1018" s="16"/>
      <c r="AC1018" s="16"/>
      <c r="AD1018" s="16"/>
      <c r="AE1018" s="16"/>
      <c r="AF1018" s="16"/>
      <c r="AG1018" s="16"/>
      <c r="AH1018" s="16"/>
      <c r="AI1018" s="16"/>
      <c r="AJ1018" s="16"/>
      <c r="AK1018" s="16"/>
      <c r="AL1018" s="16"/>
      <c r="AM1018" s="16"/>
      <c r="AN1018" s="16"/>
      <c r="AO1018" s="16"/>
      <c r="AP1018" s="16">
        <v>30</v>
      </c>
      <c r="AQ1018" s="16"/>
      <c r="AR1018" s="16"/>
      <c r="AS1018" s="16"/>
      <c r="AT1018" s="16"/>
      <c r="AU1018" s="16"/>
      <c r="AV1018" s="16"/>
      <c r="AW1018" s="16"/>
      <c r="AX1018" s="16"/>
      <c r="AY1018" s="16"/>
      <c r="AZ1018" s="16"/>
      <c r="BA1018" s="16"/>
      <c r="BB1018" s="16"/>
      <c r="BC1018" s="16"/>
      <c r="BD1018" s="16"/>
      <c r="BE1018" s="16"/>
      <c r="BF1018" s="16"/>
      <c r="BG1018" s="23">
        <f t="shared" si="258"/>
        <v>480</v>
      </c>
      <c r="BH1018" s="24">
        <f t="shared" si="261"/>
        <v>8</v>
      </c>
      <c r="BI1018" s="25">
        <f t="shared" si="271"/>
        <v>7.5</v>
      </c>
      <c r="BJ1018" s="25">
        <f t="shared" si="262"/>
        <v>93.75</v>
      </c>
      <c r="BK1018" s="26">
        <f t="shared" si="263"/>
        <v>97.055555555555557</v>
      </c>
      <c r="BL1018" s="26">
        <f t="shared" si="264"/>
        <v>100</v>
      </c>
      <c r="BM1018" s="26">
        <f t="shared" si="265"/>
        <v>90.989583333333329</v>
      </c>
      <c r="BN1018" s="27">
        <f t="shared" si="266"/>
        <v>0.5</v>
      </c>
      <c r="BO1018" s="27">
        <f t="shared" si="267"/>
        <v>1800</v>
      </c>
      <c r="BP1018" s="27">
        <f t="shared" si="268"/>
        <v>0</v>
      </c>
      <c r="BQ1018" s="28">
        <f t="shared" si="269"/>
        <v>0</v>
      </c>
      <c r="BR1018" s="29"/>
      <c r="BS1018" s="29"/>
      <c r="BT1018" s="29"/>
      <c r="BU1018" s="30"/>
      <c r="BV1018" s="29"/>
      <c r="BW1018" s="16">
        <f t="shared" si="255"/>
        <v>1747</v>
      </c>
    </row>
    <row r="1019" spans="1:75" x14ac:dyDescent="0.3">
      <c r="A1019" s="14">
        <v>1018</v>
      </c>
      <c r="B1019" s="15">
        <v>46067</v>
      </c>
      <c r="C1019" s="23" t="s">
        <v>38</v>
      </c>
      <c r="D1019" s="17" t="str">
        <f t="shared" si="270"/>
        <v>HO</v>
      </c>
      <c r="E1019" s="18" t="s">
        <v>118</v>
      </c>
      <c r="F1019" s="18" t="s">
        <v>101</v>
      </c>
      <c r="G1019" s="19" t="s">
        <v>112</v>
      </c>
      <c r="H1019" s="19"/>
      <c r="I1019" s="19"/>
      <c r="J1019" s="20">
        <v>104247</v>
      </c>
      <c r="K1019" s="21" t="str">
        <f>VLOOKUP(J1019,'[2]Item List (3)'!A$1:B$110000,2,FALSE)</f>
        <v>IR.209</v>
      </c>
      <c r="L1019" s="20">
        <v>260104001</v>
      </c>
      <c r="M1019" s="16" t="s">
        <v>138</v>
      </c>
      <c r="N1019" s="16">
        <v>15</v>
      </c>
      <c r="O1019" s="22">
        <f t="shared" si="259"/>
        <v>240</v>
      </c>
      <c r="P1019" s="16">
        <v>1</v>
      </c>
      <c r="Q1019" s="16">
        <v>1242</v>
      </c>
      <c r="R1019" s="16"/>
      <c r="S1019" s="16"/>
      <c r="T1019" s="16"/>
      <c r="U1019" s="23">
        <f t="shared" si="260"/>
        <v>1242</v>
      </c>
      <c r="V1019" s="16">
        <v>325</v>
      </c>
      <c r="W1019" s="16"/>
      <c r="X1019" s="16"/>
      <c r="Y1019" s="16"/>
      <c r="Z1019" s="16"/>
      <c r="AA1019" s="16"/>
      <c r="AB1019" s="16"/>
      <c r="AC1019" s="16"/>
      <c r="AD1019" s="16"/>
      <c r="AE1019" s="16"/>
      <c r="AF1019" s="16"/>
      <c r="AG1019" s="16"/>
      <c r="AH1019" s="16"/>
      <c r="AI1019" s="16"/>
      <c r="AJ1019" s="16"/>
      <c r="AK1019" s="16"/>
      <c r="AL1019" s="16"/>
      <c r="AM1019" s="16"/>
      <c r="AN1019" s="16">
        <v>105</v>
      </c>
      <c r="AO1019" s="16"/>
      <c r="AP1019" s="16">
        <v>20</v>
      </c>
      <c r="AQ1019" s="16"/>
      <c r="AR1019" s="16"/>
      <c r="AS1019" s="16"/>
      <c r="AT1019" s="16"/>
      <c r="AU1019" s="16"/>
      <c r="AV1019" s="16"/>
      <c r="AW1019" s="16"/>
      <c r="AX1019" s="16"/>
      <c r="AY1019" s="16"/>
      <c r="AZ1019" s="16">
        <v>30</v>
      </c>
      <c r="BA1019" s="16"/>
      <c r="BB1019" s="16"/>
      <c r="BC1019" s="16"/>
      <c r="BD1019" s="16"/>
      <c r="BE1019" s="16"/>
      <c r="BF1019" s="16"/>
      <c r="BG1019" s="23">
        <f t="shared" si="258"/>
        <v>480</v>
      </c>
      <c r="BH1019" s="24">
        <f t="shared" si="261"/>
        <v>8</v>
      </c>
      <c r="BI1019" s="25">
        <f t="shared" si="271"/>
        <v>5.4166666666666661</v>
      </c>
      <c r="BJ1019" s="25">
        <f t="shared" si="262"/>
        <v>67.708333333333329</v>
      </c>
      <c r="BK1019" s="26">
        <f t="shared" si="263"/>
        <v>95.538461538461561</v>
      </c>
      <c r="BL1019" s="26">
        <f t="shared" si="264"/>
        <v>100</v>
      </c>
      <c r="BM1019" s="26">
        <f t="shared" si="265"/>
        <v>64.687500000000014</v>
      </c>
      <c r="BN1019" s="27">
        <f t="shared" si="266"/>
        <v>0.33333333333333331</v>
      </c>
      <c r="BO1019" s="27">
        <f t="shared" si="267"/>
        <v>1840</v>
      </c>
      <c r="BP1019" s="27">
        <f t="shared" si="268"/>
        <v>2.25</v>
      </c>
      <c r="BQ1019" s="28">
        <f t="shared" si="269"/>
        <v>540</v>
      </c>
      <c r="BR1019" s="29"/>
      <c r="BS1019" s="29"/>
      <c r="BT1019" s="29"/>
      <c r="BU1019" s="30"/>
      <c r="BV1019" s="29"/>
      <c r="BW1019" s="16">
        <f t="shared" si="255"/>
        <v>1242</v>
      </c>
    </row>
    <row r="1020" spans="1:75" x14ac:dyDescent="0.3">
      <c r="A1020" s="14">
        <v>1019</v>
      </c>
      <c r="B1020" s="15">
        <v>46067</v>
      </c>
      <c r="C1020" s="23" t="s">
        <v>40</v>
      </c>
      <c r="D1020" s="17" t="str">
        <f t="shared" si="270"/>
        <v>HO</v>
      </c>
      <c r="E1020" s="18" t="s">
        <v>118</v>
      </c>
      <c r="F1020" s="18" t="s">
        <v>101</v>
      </c>
      <c r="G1020" s="19" t="s">
        <v>102</v>
      </c>
      <c r="H1020" s="19"/>
      <c r="I1020" s="19"/>
      <c r="J1020" s="20">
        <v>104247</v>
      </c>
      <c r="K1020" s="21" t="str">
        <f>VLOOKUP(J1020,'[2]Item List (3)'!A$1:B$110000,2,FALSE)</f>
        <v>IR.209</v>
      </c>
      <c r="L1020" s="20"/>
      <c r="M1020" s="16" t="s">
        <v>138</v>
      </c>
      <c r="N1020" s="16"/>
      <c r="O1020" s="22" t="str">
        <f t="shared" si="259"/>
        <v/>
      </c>
      <c r="P1020" s="16"/>
      <c r="Q1020" s="16"/>
      <c r="R1020" s="16"/>
      <c r="S1020" s="16"/>
      <c r="T1020" s="16"/>
      <c r="U1020" s="23">
        <f t="shared" si="260"/>
        <v>0</v>
      </c>
      <c r="V1020" s="16"/>
      <c r="W1020" s="16"/>
      <c r="X1020" s="16"/>
      <c r="Y1020" s="16"/>
      <c r="Z1020" s="16"/>
      <c r="AA1020" s="16"/>
      <c r="AB1020" s="16"/>
      <c r="AC1020" s="16"/>
      <c r="AD1020" s="16"/>
      <c r="AE1020" s="16"/>
      <c r="AF1020" s="16"/>
      <c r="AG1020" s="16"/>
      <c r="AH1020" s="16"/>
      <c r="AI1020" s="16"/>
      <c r="AJ1020" s="16"/>
      <c r="AK1020" s="16"/>
      <c r="AL1020" s="16"/>
      <c r="AM1020" s="16"/>
      <c r="AN1020" s="16">
        <v>480</v>
      </c>
      <c r="AO1020" s="16"/>
      <c r="AP1020" s="16"/>
      <c r="AQ1020" s="16"/>
      <c r="AR1020" s="16"/>
      <c r="AS1020" s="16"/>
      <c r="AT1020" s="16"/>
      <c r="AU1020" s="16"/>
      <c r="AV1020" s="16"/>
      <c r="AW1020" s="16"/>
      <c r="AX1020" s="16"/>
      <c r="AY1020" s="16"/>
      <c r="AZ1020" s="16"/>
      <c r="BA1020" s="16"/>
      <c r="BB1020" s="16"/>
      <c r="BC1020" s="16"/>
      <c r="BD1020" s="16"/>
      <c r="BE1020" s="16"/>
      <c r="BF1020" s="16"/>
      <c r="BG1020" s="23">
        <f t="shared" si="258"/>
        <v>480</v>
      </c>
      <c r="BH1020" s="24">
        <f t="shared" si="261"/>
        <v>8</v>
      </c>
      <c r="BI1020" s="25">
        <f t="shared" si="271"/>
        <v>0</v>
      </c>
      <c r="BJ1020" s="25">
        <f t="shared" si="262"/>
        <v>0</v>
      </c>
      <c r="BK1020" s="26">
        <f t="shared" si="263"/>
        <v>0</v>
      </c>
      <c r="BL1020" s="26">
        <f t="shared" si="264"/>
        <v>0</v>
      </c>
      <c r="BM1020" s="26">
        <f t="shared" si="265"/>
        <v>0</v>
      </c>
      <c r="BN1020" s="27">
        <f t="shared" si="266"/>
        <v>0</v>
      </c>
      <c r="BO1020" s="27">
        <f t="shared" si="267"/>
        <v>0</v>
      </c>
      <c r="BP1020" s="27">
        <f t="shared" si="268"/>
        <v>8</v>
      </c>
      <c r="BQ1020" s="28">
        <f t="shared" si="269"/>
        <v>0</v>
      </c>
      <c r="BR1020" s="29"/>
      <c r="BS1020" s="29"/>
      <c r="BT1020" s="29"/>
      <c r="BU1020" s="30"/>
      <c r="BV1020" s="29"/>
      <c r="BW1020" s="16">
        <f t="shared" si="255"/>
        <v>0</v>
      </c>
    </row>
    <row r="1021" spans="1:75" x14ac:dyDescent="0.3">
      <c r="A1021" s="14">
        <v>1020</v>
      </c>
      <c r="B1021" s="15">
        <v>46067</v>
      </c>
      <c r="C1021" s="23" t="s">
        <v>38</v>
      </c>
      <c r="D1021" s="17" t="str">
        <f t="shared" si="270"/>
        <v>HO</v>
      </c>
      <c r="E1021" s="18" t="s">
        <v>119</v>
      </c>
      <c r="F1021" s="18" t="s">
        <v>101</v>
      </c>
      <c r="G1021" s="19" t="s">
        <v>112</v>
      </c>
      <c r="H1021" s="19"/>
      <c r="I1021" s="19"/>
      <c r="J1021" s="20">
        <v>208247</v>
      </c>
      <c r="K1021" s="21" t="str">
        <f>VLOOKUP(J1021,'[2]Item List (3)'!A$1:B$110000,2,FALSE)</f>
        <v>OR.209 YY2</v>
      </c>
      <c r="L1021" s="20">
        <v>260104004</v>
      </c>
      <c r="M1021" s="16" t="s">
        <v>141</v>
      </c>
      <c r="N1021" s="16">
        <v>20</v>
      </c>
      <c r="O1021" s="22">
        <f t="shared" si="259"/>
        <v>180</v>
      </c>
      <c r="P1021" s="16">
        <v>1</v>
      </c>
      <c r="Q1021" s="16">
        <v>1165</v>
      </c>
      <c r="R1021" s="16"/>
      <c r="S1021" s="16"/>
      <c r="T1021" s="16"/>
      <c r="U1021" s="23">
        <f t="shared" si="260"/>
        <v>1165</v>
      </c>
      <c r="V1021" s="16">
        <v>420</v>
      </c>
      <c r="W1021" s="16"/>
      <c r="X1021" s="16"/>
      <c r="Y1021" s="16"/>
      <c r="Z1021" s="16"/>
      <c r="AA1021" s="16"/>
      <c r="AB1021" s="16"/>
      <c r="AC1021" s="16"/>
      <c r="AD1021" s="16"/>
      <c r="AE1021" s="16"/>
      <c r="AF1021" s="16"/>
      <c r="AG1021" s="16"/>
      <c r="AH1021" s="16"/>
      <c r="AI1021" s="16"/>
      <c r="AJ1021" s="16"/>
      <c r="AK1021" s="16"/>
      <c r="AL1021" s="16"/>
      <c r="AM1021" s="16"/>
      <c r="AN1021" s="16"/>
      <c r="AO1021" s="16"/>
      <c r="AP1021" s="16">
        <v>30</v>
      </c>
      <c r="AQ1021" s="16"/>
      <c r="AR1021" s="16"/>
      <c r="AS1021" s="16"/>
      <c r="AT1021" s="16"/>
      <c r="AU1021" s="16"/>
      <c r="AV1021" s="16"/>
      <c r="AW1021" s="16"/>
      <c r="AX1021" s="16"/>
      <c r="AY1021" s="16"/>
      <c r="AZ1021" s="16">
        <v>30</v>
      </c>
      <c r="BA1021" s="16"/>
      <c r="BB1021" s="16"/>
      <c r="BC1021" s="16"/>
      <c r="BD1021" s="16"/>
      <c r="BE1021" s="16"/>
      <c r="BF1021" s="16"/>
      <c r="BG1021" s="23">
        <f t="shared" si="258"/>
        <v>480</v>
      </c>
      <c r="BH1021" s="24">
        <f t="shared" si="261"/>
        <v>8</v>
      </c>
      <c r="BI1021" s="25">
        <f t="shared" si="271"/>
        <v>7</v>
      </c>
      <c r="BJ1021" s="25">
        <f t="shared" si="262"/>
        <v>87.5</v>
      </c>
      <c r="BK1021" s="26">
        <f t="shared" si="263"/>
        <v>92.460317460317469</v>
      </c>
      <c r="BL1021" s="26">
        <f t="shared" si="264"/>
        <v>100</v>
      </c>
      <c r="BM1021" s="26">
        <f t="shared" si="265"/>
        <v>80.902777777777786</v>
      </c>
      <c r="BN1021" s="27">
        <f t="shared" si="266"/>
        <v>0.5</v>
      </c>
      <c r="BO1021" s="27">
        <f t="shared" si="267"/>
        <v>1350</v>
      </c>
      <c r="BP1021" s="27">
        <f t="shared" si="268"/>
        <v>0.5</v>
      </c>
      <c r="BQ1021" s="28">
        <f t="shared" si="269"/>
        <v>90</v>
      </c>
      <c r="BR1021" s="29"/>
      <c r="BS1021" s="29"/>
      <c r="BT1021" s="29"/>
      <c r="BU1021" s="30"/>
      <c r="BV1021" s="29"/>
      <c r="BW1021" s="16">
        <f t="shared" si="255"/>
        <v>1165</v>
      </c>
    </row>
    <row r="1022" spans="1:75" x14ac:dyDescent="0.3">
      <c r="A1022" s="14">
        <v>1021</v>
      </c>
      <c r="B1022" s="15">
        <v>46067</v>
      </c>
      <c r="C1022" s="23" t="s">
        <v>40</v>
      </c>
      <c r="D1022" s="17" t="str">
        <f t="shared" si="270"/>
        <v>HO</v>
      </c>
      <c r="E1022" s="18" t="s">
        <v>119</v>
      </c>
      <c r="F1022" s="18" t="s">
        <v>101</v>
      </c>
      <c r="G1022" s="19" t="s">
        <v>102</v>
      </c>
      <c r="H1022" s="19"/>
      <c r="I1022" s="19"/>
      <c r="J1022" s="20">
        <v>208247</v>
      </c>
      <c r="K1022" s="21" t="str">
        <f>VLOOKUP(J1022,'[2]Item List (3)'!A$1:B$110000,2,FALSE)</f>
        <v>OR.209 YY2</v>
      </c>
      <c r="L1022" s="20">
        <v>260104001</v>
      </c>
      <c r="M1022" s="16" t="s">
        <v>141</v>
      </c>
      <c r="N1022" s="16">
        <v>20</v>
      </c>
      <c r="O1022" s="22">
        <f t="shared" si="259"/>
        <v>180</v>
      </c>
      <c r="P1022" s="16">
        <v>1</v>
      </c>
      <c r="Q1022" s="16">
        <v>1260</v>
      </c>
      <c r="R1022" s="16"/>
      <c r="S1022" s="16"/>
      <c r="T1022" s="16"/>
      <c r="U1022" s="23">
        <f t="shared" si="260"/>
        <v>1260</v>
      </c>
      <c r="V1022" s="16">
        <v>450</v>
      </c>
      <c r="W1022" s="16"/>
      <c r="X1022" s="16"/>
      <c r="Y1022" s="16"/>
      <c r="Z1022" s="16"/>
      <c r="AA1022" s="16"/>
      <c r="AB1022" s="16"/>
      <c r="AC1022" s="16"/>
      <c r="AD1022" s="16"/>
      <c r="AE1022" s="16"/>
      <c r="AF1022" s="16"/>
      <c r="AG1022" s="16"/>
      <c r="AH1022" s="16"/>
      <c r="AI1022" s="16"/>
      <c r="AJ1022" s="16"/>
      <c r="AK1022" s="16"/>
      <c r="AL1022" s="16"/>
      <c r="AM1022" s="16"/>
      <c r="AN1022" s="16"/>
      <c r="AO1022" s="16"/>
      <c r="AP1022" s="16">
        <v>30</v>
      </c>
      <c r="AQ1022" s="16"/>
      <c r="AR1022" s="16"/>
      <c r="AS1022" s="16"/>
      <c r="AT1022" s="16"/>
      <c r="AU1022" s="16"/>
      <c r="AV1022" s="16"/>
      <c r="AW1022" s="16"/>
      <c r="AX1022" s="16"/>
      <c r="AY1022" s="16"/>
      <c r="AZ1022" s="16"/>
      <c r="BA1022" s="16"/>
      <c r="BB1022" s="16"/>
      <c r="BC1022" s="16"/>
      <c r="BD1022" s="16"/>
      <c r="BE1022" s="16"/>
      <c r="BF1022" s="16"/>
      <c r="BG1022" s="23">
        <f t="shared" si="258"/>
        <v>480</v>
      </c>
      <c r="BH1022" s="24">
        <f t="shared" si="261"/>
        <v>8</v>
      </c>
      <c r="BI1022" s="25">
        <f t="shared" si="271"/>
        <v>7.5</v>
      </c>
      <c r="BJ1022" s="25">
        <f t="shared" si="262"/>
        <v>93.75</v>
      </c>
      <c r="BK1022" s="26">
        <f t="shared" si="263"/>
        <v>93.333333333333329</v>
      </c>
      <c r="BL1022" s="26">
        <f t="shared" si="264"/>
        <v>100</v>
      </c>
      <c r="BM1022" s="26">
        <f t="shared" si="265"/>
        <v>87.5</v>
      </c>
      <c r="BN1022" s="27">
        <f t="shared" si="266"/>
        <v>0.5</v>
      </c>
      <c r="BO1022" s="27">
        <f t="shared" si="267"/>
        <v>1350</v>
      </c>
      <c r="BP1022" s="27">
        <f t="shared" si="268"/>
        <v>0</v>
      </c>
      <c r="BQ1022" s="28">
        <f t="shared" si="269"/>
        <v>0</v>
      </c>
      <c r="BR1022" s="29"/>
      <c r="BS1022" s="29"/>
      <c r="BT1022" s="29"/>
      <c r="BU1022" s="30"/>
      <c r="BV1022" s="29"/>
      <c r="BW1022" s="16">
        <f t="shared" si="255"/>
        <v>1260</v>
      </c>
    </row>
    <row r="1023" spans="1:75" x14ac:dyDescent="0.3">
      <c r="A1023" s="14">
        <v>1022</v>
      </c>
      <c r="B1023" s="15">
        <v>46068</v>
      </c>
      <c r="C1023" s="23" t="s">
        <v>38</v>
      </c>
      <c r="D1023" s="17" t="str">
        <f t="shared" si="270"/>
        <v>FG</v>
      </c>
      <c r="E1023" s="18" t="s">
        <v>39</v>
      </c>
      <c r="F1023" s="18" t="s">
        <v>47</v>
      </c>
      <c r="G1023" s="19" t="s">
        <v>120</v>
      </c>
      <c r="H1023" s="19" t="s">
        <v>121</v>
      </c>
      <c r="I1023" s="19"/>
      <c r="J1023" s="20">
        <v>208246</v>
      </c>
      <c r="K1023" s="21" t="str">
        <f>VLOOKUP(J1023,'[2]Item List (3)'!A$1:B$110000,2,FALSE)</f>
        <v>OR. 208 YY2</v>
      </c>
      <c r="L1023" s="20">
        <v>260129015</v>
      </c>
      <c r="M1023" s="16" t="s">
        <v>141</v>
      </c>
      <c r="N1023" s="16"/>
      <c r="O1023" s="22" t="str">
        <f t="shared" si="259"/>
        <v/>
      </c>
      <c r="P1023" s="16">
        <v>2</v>
      </c>
      <c r="Q1023" s="16">
        <v>3800</v>
      </c>
      <c r="R1023" s="16"/>
      <c r="S1023" s="16"/>
      <c r="T1023" s="16"/>
      <c r="U1023" s="23">
        <f t="shared" si="260"/>
        <v>3800</v>
      </c>
      <c r="V1023" s="16">
        <v>240</v>
      </c>
      <c r="W1023" s="16">
        <v>120</v>
      </c>
      <c r="X1023" s="16"/>
      <c r="Y1023" s="16"/>
      <c r="Z1023" s="16"/>
      <c r="AA1023" s="16"/>
      <c r="AB1023" s="16"/>
      <c r="AC1023" s="16"/>
      <c r="AD1023" s="16"/>
      <c r="AE1023" s="16"/>
      <c r="AF1023" s="16"/>
      <c r="AG1023" s="16"/>
      <c r="AH1023" s="16"/>
      <c r="AI1023" s="16"/>
      <c r="AJ1023" s="16"/>
      <c r="AK1023" s="16"/>
      <c r="AL1023" s="16"/>
      <c r="AM1023" s="16"/>
      <c r="AN1023" s="16"/>
      <c r="AO1023" s="16"/>
      <c r="AP1023" s="16"/>
      <c r="AQ1023" s="16">
        <v>60</v>
      </c>
      <c r="AR1023" s="16"/>
      <c r="AS1023" s="16"/>
      <c r="AT1023" s="16"/>
      <c r="AU1023" s="16"/>
      <c r="AV1023" s="16"/>
      <c r="AW1023" s="16"/>
      <c r="AX1023" s="16"/>
      <c r="AY1023" s="16"/>
      <c r="AZ1023" s="16"/>
      <c r="BA1023" s="16"/>
      <c r="BB1023" s="16"/>
      <c r="BC1023" s="16"/>
      <c r="BD1023" s="16"/>
      <c r="BE1023" s="16"/>
      <c r="BF1023" s="16"/>
      <c r="BG1023" s="23">
        <f t="shared" si="258"/>
        <v>420</v>
      </c>
      <c r="BH1023" s="24">
        <f t="shared" si="261"/>
        <v>7</v>
      </c>
      <c r="BI1023" s="25">
        <f t="shared" si="271"/>
        <v>4</v>
      </c>
      <c r="BJ1023" s="25">
        <f t="shared" si="262"/>
        <v>57.142857142857139</v>
      </c>
      <c r="BK1023" s="26">
        <f t="shared" si="263"/>
        <v>0</v>
      </c>
      <c r="BL1023" s="26">
        <f t="shared" si="264"/>
        <v>100</v>
      </c>
      <c r="BM1023" s="26">
        <f t="shared" si="265"/>
        <v>0</v>
      </c>
      <c r="BN1023" s="27">
        <f t="shared" si="266"/>
        <v>2</v>
      </c>
      <c r="BO1023" s="27">
        <f t="shared" si="267"/>
        <v>0</v>
      </c>
      <c r="BP1023" s="27">
        <f t="shared" si="268"/>
        <v>1</v>
      </c>
      <c r="BQ1023" s="28">
        <f t="shared" si="269"/>
        <v>0</v>
      </c>
      <c r="BR1023" s="29"/>
      <c r="BS1023" s="29"/>
      <c r="BT1023" s="29"/>
      <c r="BU1023" s="30"/>
      <c r="BV1023" s="29"/>
      <c r="BW1023" s="16">
        <f t="shared" si="255"/>
        <v>7600</v>
      </c>
    </row>
    <row r="1024" spans="1:75" x14ac:dyDescent="0.3">
      <c r="A1024" s="14">
        <v>1023</v>
      </c>
      <c r="B1024" s="15">
        <v>46068</v>
      </c>
      <c r="C1024" s="23" t="s">
        <v>38</v>
      </c>
      <c r="D1024" s="17" t="str">
        <f t="shared" si="270"/>
        <v>FG</v>
      </c>
      <c r="E1024" s="18" t="s">
        <v>39</v>
      </c>
      <c r="F1024" s="18" t="s">
        <v>41</v>
      </c>
      <c r="G1024" s="19" t="s">
        <v>120</v>
      </c>
      <c r="H1024" s="19" t="s">
        <v>121</v>
      </c>
      <c r="I1024" s="19"/>
      <c r="J1024" s="20">
        <v>208246</v>
      </c>
      <c r="K1024" s="21" t="str">
        <f>VLOOKUP(J1024,'[2]Item List (3)'!A$1:B$110000,2,FALSE)</f>
        <v>OR. 208 YY2</v>
      </c>
      <c r="L1024" s="20">
        <v>260129015</v>
      </c>
      <c r="M1024" s="16" t="s">
        <v>141</v>
      </c>
      <c r="N1024" s="16"/>
      <c r="O1024" s="22" t="str">
        <f t="shared" si="259"/>
        <v/>
      </c>
      <c r="P1024" s="16">
        <v>1</v>
      </c>
      <c r="Q1024" s="16">
        <v>1000</v>
      </c>
      <c r="R1024" s="16"/>
      <c r="S1024" s="16"/>
      <c r="T1024" s="16"/>
      <c r="U1024" s="23">
        <f t="shared" si="260"/>
        <v>1000</v>
      </c>
      <c r="V1024" s="16">
        <v>60</v>
      </c>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6"/>
      <c r="AY1024" s="16"/>
      <c r="AZ1024" s="16"/>
      <c r="BA1024" s="16"/>
      <c r="BB1024" s="16"/>
      <c r="BC1024" s="16"/>
      <c r="BD1024" s="16"/>
      <c r="BE1024" s="16"/>
      <c r="BF1024" s="16"/>
      <c r="BG1024" s="23">
        <f t="shared" si="258"/>
        <v>60</v>
      </c>
      <c r="BH1024" s="24">
        <f t="shared" si="261"/>
        <v>1</v>
      </c>
      <c r="BI1024" s="25">
        <f t="shared" si="271"/>
        <v>1</v>
      </c>
      <c r="BJ1024" s="25">
        <f t="shared" si="262"/>
        <v>100</v>
      </c>
      <c r="BK1024" s="26">
        <f t="shared" si="263"/>
        <v>0</v>
      </c>
      <c r="BL1024" s="26">
        <f t="shared" si="264"/>
        <v>100</v>
      </c>
      <c r="BM1024" s="26">
        <f t="shared" si="265"/>
        <v>0</v>
      </c>
      <c r="BN1024" s="27">
        <f t="shared" si="266"/>
        <v>0</v>
      </c>
      <c r="BO1024" s="27">
        <f t="shared" si="267"/>
        <v>0</v>
      </c>
      <c r="BP1024" s="27">
        <f t="shared" si="268"/>
        <v>0</v>
      </c>
      <c r="BQ1024" s="28">
        <f t="shared" si="269"/>
        <v>0</v>
      </c>
      <c r="BR1024" s="29"/>
      <c r="BS1024" s="29"/>
      <c r="BT1024" s="29"/>
      <c r="BU1024" s="30"/>
      <c r="BV1024" s="29"/>
      <c r="BW1024" s="16">
        <f t="shared" si="255"/>
        <v>1000</v>
      </c>
    </row>
    <row r="1025" spans="1:75" x14ac:dyDescent="0.3">
      <c r="A1025" s="14">
        <v>1024</v>
      </c>
      <c r="B1025" s="15">
        <v>46068</v>
      </c>
      <c r="C1025" s="23" t="s">
        <v>40</v>
      </c>
      <c r="D1025" s="17" t="str">
        <f t="shared" si="270"/>
        <v>FG</v>
      </c>
      <c r="E1025" s="18" t="s">
        <v>39</v>
      </c>
      <c r="F1025" s="18" t="s">
        <v>47</v>
      </c>
      <c r="G1025" s="19" t="s">
        <v>42</v>
      </c>
      <c r="H1025" s="19" t="s">
        <v>43</v>
      </c>
      <c r="I1025" s="19"/>
      <c r="J1025" s="20">
        <v>208246</v>
      </c>
      <c r="K1025" s="21" t="str">
        <f>VLOOKUP(J1025,'[2]Item List (3)'!A$1:B$110000,2,FALSE)</f>
        <v>OR. 208 YY2</v>
      </c>
      <c r="L1025" s="20">
        <v>260129015</v>
      </c>
      <c r="M1025" s="16" t="s">
        <v>141</v>
      </c>
      <c r="N1025" s="16"/>
      <c r="O1025" s="22" t="str">
        <f t="shared" si="259"/>
        <v/>
      </c>
      <c r="P1025" s="16">
        <v>1</v>
      </c>
      <c r="Q1025" s="16">
        <v>4800</v>
      </c>
      <c r="R1025" s="16"/>
      <c r="S1025" s="16"/>
      <c r="T1025" s="16"/>
      <c r="U1025" s="23">
        <f t="shared" si="260"/>
        <v>4800</v>
      </c>
      <c r="V1025" s="16">
        <v>360</v>
      </c>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v>30</v>
      </c>
      <c r="AR1025" s="16">
        <v>15</v>
      </c>
      <c r="AS1025" s="16"/>
      <c r="AT1025" s="16"/>
      <c r="AU1025" s="16"/>
      <c r="AV1025" s="16"/>
      <c r="AW1025" s="16"/>
      <c r="AX1025" s="16"/>
      <c r="AY1025" s="16"/>
      <c r="AZ1025" s="16"/>
      <c r="BA1025" s="16"/>
      <c r="BB1025" s="16"/>
      <c r="BC1025" s="16">
        <v>75</v>
      </c>
      <c r="BD1025" s="16"/>
      <c r="BE1025" s="16"/>
      <c r="BF1025" s="16"/>
      <c r="BG1025" s="23">
        <f t="shared" si="258"/>
        <v>480</v>
      </c>
      <c r="BH1025" s="24">
        <f t="shared" si="261"/>
        <v>8</v>
      </c>
      <c r="BI1025" s="25">
        <f t="shared" si="271"/>
        <v>6</v>
      </c>
      <c r="BJ1025" s="25">
        <f t="shared" si="262"/>
        <v>75</v>
      </c>
      <c r="BK1025" s="26">
        <f t="shared" si="263"/>
        <v>0</v>
      </c>
      <c r="BL1025" s="26">
        <f t="shared" si="264"/>
        <v>100</v>
      </c>
      <c r="BM1025" s="26">
        <f t="shared" si="265"/>
        <v>0</v>
      </c>
      <c r="BN1025" s="27">
        <f t="shared" si="266"/>
        <v>0</v>
      </c>
      <c r="BO1025" s="27">
        <f t="shared" si="267"/>
        <v>0</v>
      </c>
      <c r="BP1025" s="27">
        <f t="shared" si="268"/>
        <v>2</v>
      </c>
      <c r="BQ1025" s="28">
        <f t="shared" si="269"/>
        <v>0</v>
      </c>
      <c r="BR1025" s="29"/>
      <c r="BS1025" s="29"/>
      <c r="BT1025" s="29"/>
      <c r="BU1025" s="30"/>
      <c r="BV1025" s="29"/>
      <c r="BW1025" s="16">
        <f t="shared" si="255"/>
        <v>4800</v>
      </c>
    </row>
    <row r="1026" spans="1:75" x14ac:dyDescent="0.3">
      <c r="A1026" s="14">
        <v>1025</v>
      </c>
      <c r="B1026" s="15">
        <v>46068</v>
      </c>
      <c r="C1026" s="23" t="s">
        <v>38</v>
      </c>
      <c r="D1026" s="17" t="str">
        <f t="shared" si="270"/>
        <v>FG</v>
      </c>
      <c r="E1026" s="18" t="s">
        <v>44</v>
      </c>
      <c r="F1026" s="18"/>
      <c r="G1026" s="19"/>
      <c r="H1026" s="19"/>
      <c r="I1026" s="19"/>
      <c r="J1026" s="20"/>
      <c r="K1026" s="21" t="e">
        <f>VLOOKUP(J1026,'[2]Item List (3)'!A$1:B$110000,2,FALSE)</f>
        <v>#N/A</v>
      </c>
      <c r="L1026" s="20"/>
      <c r="M1026" s="16" t="s">
        <v>138</v>
      </c>
      <c r="N1026" s="16"/>
      <c r="O1026" s="22" t="str">
        <f t="shared" si="259"/>
        <v/>
      </c>
      <c r="P1026" s="16"/>
      <c r="Q1026" s="16"/>
      <c r="R1026" s="16"/>
      <c r="S1026" s="16"/>
      <c r="T1026" s="16"/>
      <c r="U1026" s="23">
        <f t="shared" si="260"/>
        <v>0</v>
      </c>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c r="AR1026" s="16">
        <v>480</v>
      </c>
      <c r="AS1026" s="16"/>
      <c r="AT1026" s="16"/>
      <c r="AU1026" s="16"/>
      <c r="AV1026" s="16"/>
      <c r="AW1026" s="16"/>
      <c r="AX1026" s="16"/>
      <c r="AY1026" s="16"/>
      <c r="AZ1026" s="16"/>
      <c r="BA1026" s="16"/>
      <c r="BB1026" s="16"/>
      <c r="BC1026" s="16"/>
      <c r="BD1026" s="16"/>
      <c r="BE1026" s="16"/>
      <c r="BF1026" s="16"/>
      <c r="BG1026" s="23">
        <f t="shared" si="258"/>
        <v>480</v>
      </c>
      <c r="BH1026" s="24">
        <f t="shared" si="261"/>
        <v>8</v>
      </c>
      <c r="BI1026" s="25">
        <f t="shared" si="271"/>
        <v>0</v>
      </c>
      <c r="BJ1026" s="25">
        <f t="shared" si="262"/>
        <v>0</v>
      </c>
      <c r="BK1026" s="26">
        <f t="shared" si="263"/>
        <v>0</v>
      </c>
      <c r="BL1026" s="26">
        <f t="shared" si="264"/>
        <v>0</v>
      </c>
      <c r="BM1026" s="26">
        <f t="shared" si="265"/>
        <v>0</v>
      </c>
      <c r="BN1026" s="27">
        <f t="shared" si="266"/>
        <v>0</v>
      </c>
      <c r="BO1026" s="27">
        <f t="shared" si="267"/>
        <v>0</v>
      </c>
      <c r="BP1026" s="27">
        <f t="shared" si="268"/>
        <v>8</v>
      </c>
      <c r="BQ1026" s="28">
        <f t="shared" si="269"/>
        <v>0</v>
      </c>
      <c r="BR1026" s="29"/>
      <c r="BS1026" s="29"/>
      <c r="BT1026" s="29"/>
      <c r="BU1026" s="30"/>
      <c r="BV1026" s="29"/>
      <c r="BW1026" s="16">
        <f t="shared" si="255"/>
        <v>0</v>
      </c>
    </row>
    <row r="1027" spans="1:75" x14ac:dyDescent="0.3">
      <c r="A1027" s="14">
        <v>1026</v>
      </c>
      <c r="B1027" s="15">
        <v>46068</v>
      </c>
      <c r="C1027" s="23" t="s">
        <v>40</v>
      </c>
      <c r="D1027" s="17" t="str">
        <f t="shared" si="270"/>
        <v>FG</v>
      </c>
      <c r="E1027" s="18" t="s">
        <v>44</v>
      </c>
      <c r="F1027" s="18" t="s">
        <v>47</v>
      </c>
      <c r="G1027" s="19" t="s">
        <v>46</v>
      </c>
      <c r="H1027" s="19" t="s">
        <v>48</v>
      </c>
      <c r="I1027" s="19"/>
      <c r="J1027" s="20">
        <v>208299</v>
      </c>
      <c r="K1027" s="21" t="str">
        <f>VLOOKUP(J1027,'[2]Item List (3)'!A$1:B$110000,2,FALSE)</f>
        <v>OR.9916</v>
      </c>
      <c r="L1027" s="20">
        <v>260104008</v>
      </c>
      <c r="M1027" s="16" t="s">
        <v>141</v>
      </c>
      <c r="N1027" s="16"/>
      <c r="O1027" s="22" t="str">
        <f t="shared" si="259"/>
        <v/>
      </c>
      <c r="P1027" s="16">
        <v>1</v>
      </c>
      <c r="Q1027" s="16">
        <v>6500</v>
      </c>
      <c r="R1027" s="16"/>
      <c r="S1027" s="16"/>
      <c r="T1027" s="16"/>
      <c r="U1027" s="23">
        <f t="shared" si="260"/>
        <v>6500</v>
      </c>
      <c r="V1027" s="16">
        <v>360</v>
      </c>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v>120</v>
      </c>
      <c r="AR1027" s="16"/>
      <c r="AS1027" s="16"/>
      <c r="AT1027" s="16"/>
      <c r="AU1027" s="16"/>
      <c r="AV1027" s="16"/>
      <c r="AW1027" s="16"/>
      <c r="AX1027" s="16"/>
      <c r="AY1027" s="16"/>
      <c r="AZ1027" s="16"/>
      <c r="BA1027" s="16"/>
      <c r="BB1027" s="16"/>
      <c r="BC1027" s="16"/>
      <c r="BD1027" s="16"/>
      <c r="BE1027" s="16"/>
      <c r="BF1027" s="16"/>
      <c r="BG1027" s="23">
        <f t="shared" si="258"/>
        <v>480</v>
      </c>
      <c r="BH1027" s="24">
        <f t="shared" si="261"/>
        <v>8</v>
      </c>
      <c r="BI1027" s="25">
        <f t="shared" si="271"/>
        <v>6</v>
      </c>
      <c r="BJ1027" s="25">
        <f t="shared" si="262"/>
        <v>75</v>
      </c>
      <c r="BK1027" s="26">
        <f t="shared" si="263"/>
        <v>0</v>
      </c>
      <c r="BL1027" s="26">
        <f t="shared" si="264"/>
        <v>100</v>
      </c>
      <c r="BM1027" s="26">
        <f t="shared" si="265"/>
        <v>0</v>
      </c>
      <c r="BN1027" s="27">
        <f t="shared" si="266"/>
        <v>0</v>
      </c>
      <c r="BO1027" s="27">
        <f t="shared" si="267"/>
        <v>0</v>
      </c>
      <c r="BP1027" s="27">
        <f t="shared" si="268"/>
        <v>2</v>
      </c>
      <c r="BQ1027" s="28">
        <f t="shared" si="269"/>
        <v>0</v>
      </c>
      <c r="BR1027" s="29"/>
      <c r="BS1027" s="29"/>
      <c r="BT1027" s="29"/>
      <c r="BU1027" s="30"/>
      <c r="BV1027" s="29"/>
      <c r="BW1027" s="16">
        <f t="shared" ref="BW1027:BW1090" si="272">Q1027*P1027</f>
        <v>6500</v>
      </c>
    </row>
    <row r="1028" spans="1:75" x14ac:dyDescent="0.3">
      <c r="A1028" s="14">
        <v>1027</v>
      </c>
      <c r="B1028" s="15">
        <v>46068</v>
      </c>
      <c r="C1028" s="23" t="s">
        <v>38</v>
      </c>
      <c r="D1028" s="17" t="str">
        <f t="shared" si="270"/>
        <v>CG</v>
      </c>
      <c r="E1028" s="18" t="s">
        <v>50</v>
      </c>
      <c r="F1028" s="18"/>
      <c r="G1028" s="19"/>
      <c r="H1028" s="19"/>
      <c r="I1028" s="19"/>
      <c r="J1028" s="20"/>
      <c r="K1028" s="21" t="e">
        <f>VLOOKUP(J1028,'[2]Item List (3)'!A$1:B$110000,2,FALSE)</f>
        <v>#N/A</v>
      </c>
      <c r="L1028" s="20"/>
      <c r="M1028" s="16" t="s">
        <v>138</v>
      </c>
      <c r="N1028" s="16"/>
      <c r="O1028" s="22" t="str">
        <f t="shared" si="259"/>
        <v/>
      </c>
      <c r="P1028" s="16"/>
      <c r="Q1028" s="16"/>
      <c r="R1028" s="16"/>
      <c r="S1028" s="16"/>
      <c r="T1028" s="16"/>
      <c r="U1028" s="23">
        <f t="shared" si="260"/>
        <v>0</v>
      </c>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c r="AR1028" s="16"/>
      <c r="AS1028" s="16"/>
      <c r="AT1028" s="16"/>
      <c r="AU1028" s="16"/>
      <c r="AV1028" s="16"/>
      <c r="AW1028" s="16"/>
      <c r="AX1028" s="16"/>
      <c r="AY1028" s="16"/>
      <c r="AZ1028" s="16"/>
      <c r="BA1028" s="16"/>
      <c r="BB1028" s="16"/>
      <c r="BC1028" s="16"/>
      <c r="BD1028" s="16"/>
      <c r="BE1028" s="16"/>
      <c r="BF1028" s="16">
        <v>480</v>
      </c>
      <c r="BG1028" s="23">
        <f t="shared" si="258"/>
        <v>480</v>
      </c>
      <c r="BH1028" s="24">
        <f t="shared" si="261"/>
        <v>8</v>
      </c>
      <c r="BI1028" s="25">
        <f t="shared" si="271"/>
        <v>0</v>
      </c>
      <c r="BJ1028" s="25">
        <f t="shared" si="262"/>
        <v>0</v>
      </c>
      <c r="BK1028" s="26">
        <f t="shared" si="263"/>
        <v>0</v>
      </c>
      <c r="BL1028" s="26">
        <f t="shared" si="264"/>
        <v>0</v>
      </c>
      <c r="BM1028" s="26">
        <f t="shared" si="265"/>
        <v>0</v>
      </c>
      <c r="BN1028" s="27">
        <f t="shared" si="266"/>
        <v>8</v>
      </c>
      <c r="BO1028" s="27">
        <f t="shared" si="267"/>
        <v>0</v>
      </c>
      <c r="BP1028" s="27">
        <f t="shared" si="268"/>
        <v>0</v>
      </c>
      <c r="BQ1028" s="28">
        <f t="shared" si="269"/>
        <v>0</v>
      </c>
      <c r="BR1028" s="29"/>
      <c r="BS1028" s="29"/>
      <c r="BT1028" s="29"/>
      <c r="BU1028" s="30"/>
      <c r="BV1028" s="29"/>
      <c r="BW1028" s="16">
        <f t="shared" si="272"/>
        <v>0</v>
      </c>
    </row>
    <row r="1029" spans="1:75" x14ac:dyDescent="0.3">
      <c r="A1029" s="14">
        <v>1028</v>
      </c>
      <c r="B1029" s="15">
        <v>46068</v>
      </c>
      <c r="C1029" s="23" t="s">
        <v>40</v>
      </c>
      <c r="D1029" s="17" t="str">
        <f t="shared" si="270"/>
        <v>CG</v>
      </c>
      <c r="E1029" s="18" t="s">
        <v>50</v>
      </c>
      <c r="F1029" s="18"/>
      <c r="G1029" s="19"/>
      <c r="H1029" s="19"/>
      <c r="I1029" s="19"/>
      <c r="J1029" s="20"/>
      <c r="K1029" s="21" t="e">
        <f>VLOOKUP(J1029,'[2]Item List (3)'!A$1:B$110000,2,FALSE)</f>
        <v>#N/A</v>
      </c>
      <c r="L1029" s="20"/>
      <c r="M1029" s="16" t="s">
        <v>138</v>
      </c>
      <c r="N1029" s="16"/>
      <c r="O1029" s="22" t="str">
        <f t="shared" si="259"/>
        <v/>
      </c>
      <c r="P1029" s="16"/>
      <c r="Q1029" s="16"/>
      <c r="R1029" s="16"/>
      <c r="S1029" s="16"/>
      <c r="T1029" s="16"/>
      <c r="U1029" s="23">
        <f t="shared" si="260"/>
        <v>0</v>
      </c>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c r="AR1029" s="16"/>
      <c r="AS1029" s="16"/>
      <c r="AT1029" s="16"/>
      <c r="AU1029" s="16"/>
      <c r="AV1029" s="16"/>
      <c r="AW1029" s="16"/>
      <c r="AX1029" s="16"/>
      <c r="AY1029" s="16"/>
      <c r="AZ1029" s="16"/>
      <c r="BA1029" s="16"/>
      <c r="BB1029" s="16"/>
      <c r="BC1029" s="16"/>
      <c r="BD1029" s="16"/>
      <c r="BE1029" s="16"/>
      <c r="BF1029" s="16">
        <v>480</v>
      </c>
      <c r="BG1029" s="23">
        <f t="shared" si="258"/>
        <v>480</v>
      </c>
      <c r="BH1029" s="24">
        <f t="shared" si="261"/>
        <v>8</v>
      </c>
      <c r="BI1029" s="25">
        <f t="shared" si="271"/>
        <v>0</v>
      </c>
      <c r="BJ1029" s="25">
        <f t="shared" si="262"/>
        <v>0</v>
      </c>
      <c r="BK1029" s="26">
        <f t="shared" si="263"/>
        <v>0</v>
      </c>
      <c r="BL1029" s="26">
        <f t="shared" si="264"/>
        <v>0</v>
      </c>
      <c r="BM1029" s="26">
        <f t="shared" si="265"/>
        <v>0</v>
      </c>
      <c r="BN1029" s="27">
        <f t="shared" si="266"/>
        <v>8</v>
      </c>
      <c r="BO1029" s="27">
        <f t="shared" si="267"/>
        <v>0</v>
      </c>
      <c r="BP1029" s="27">
        <f t="shared" si="268"/>
        <v>0</v>
      </c>
      <c r="BQ1029" s="28">
        <f t="shared" si="269"/>
        <v>0</v>
      </c>
      <c r="BR1029" s="29"/>
      <c r="BS1029" s="29"/>
      <c r="BT1029" s="29"/>
      <c r="BU1029" s="30"/>
      <c r="BV1029" s="29"/>
      <c r="BW1029" s="16">
        <f t="shared" si="272"/>
        <v>0</v>
      </c>
    </row>
    <row r="1030" spans="1:75" x14ac:dyDescent="0.3">
      <c r="A1030" s="14">
        <v>1029</v>
      </c>
      <c r="B1030" s="15">
        <v>46068</v>
      </c>
      <c r="C1030" s="23" t="s">
        <v>38</v>
      </c>
      <c r="D1030" s="17" t="str">
        <f t="shared" si="270"/>
        <v>CG</v>
      </c>
      <c r="E1030" s="18" t="s">
        <v>51</v>
      </c>
      <c r="F1030" s="18" t="s">
        <v>55</v>
      </c>
      <c r="G1030" s="19" t="s">
        <v>131</v>
      </c>
      <c r="H1030" s="19" t="s">
        <v>132</v>
      </c>
      <c r="I1030" s="19" t="s">
        <v>129</v>
      </c>
      <c r="J1030" s="20">
        <v>208417</v>
      </c>
      <c r="K1030" s="21" t="str">
        <f>VLOOKUP(J1030,'[2]Item List (3)'!A$1:B$110000,2,FALSE)</f>
        <v>JC.OR 8008</v>
      </c>
      <c r="L1030" s="20">
        <v>260110013</v>
      </c>
      <c r="M1030" s="16" t="s">
        <v>141</v>
      </c>
      <c r="N1030" s="16"/>
      <c r="O1030" s="22" t="str">
        <f t="shared" si="259"/>
        <v/>
      </c>
      <c r="P1030" s="16">
        <v>1</v>
      </c>
      <c r="Q1030" s="16">
        <v>1217</v>
      </c>
      <c r="R1030" s="16"/>
      <c r="S1030" s="16"/>
      <c r="T1030" s="16"/>
      <c r="U1030" s="23">
        <f t="shared" si="260"/>
        <v>1217</v>
      </c>
      <c r="V1030" s="16">
        <v>60</v>
      </c>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t="s">
        <v>169</v>
      </c>
      <c r="AR1030" s="16"/>
      <c r="AS1030" s="16"/>
      <c r="AT1030" s="16"/>
      <c r="AU1030" s="16"/>
      <c r="AV1030" s="16"/>
      <c r="AW1030" s="16"/>
      <c r="AX1030" s="16"/>
      <c r="AY1030" s="16"/>
      <c r="AZ1030" s="16"/>
      <c r="BA1030" s="16"/>
      <c r="BB1030" s="16"/>
      <c r="BC1030" s="16"/>
      <c r="BD1030" s="16"/>
      <c r="BE1030" s="16"/>
      <c r="BF1030" s="16"/>
      <c r="BG1030" s="23">
        <f t="shared" si="258"/>
        <v>60</v>
      </c>
      <c r="BH1030" s="24">
        <f t="shared" si="261"/>
        <v>1</v>
      </c>
      <c r="BI1030" s="25">
        <f t="shared" si="271"/>
        <v>1</v>
      </c>
      <c r="BJ1030" s="25">
        <f t="shared" si="262"/>
        <v>100</v>
      </c>
      <c r="BK1030" s="26">
        <f t="shared" si="263"/>
        <v>0</v>
      </c>
      <c r="BL1030" s="26">
        <f t="shared" si="264"/>
        <v>100</v>
      </c>
      <c r="BM1030" s="26">
        <f t="shared" si="265"/>
        <v>0</v>
      </c>
      <c r="BN1030" s="27">
        <f t="shared" si="266"/>
        <v>0</v>
      </c>
      <c r="BO1030" s="27">
        <f t="shared" si="267"/>
        <v>0</v>
      </c>
      <c r="BP1030" s="27">
        <f t="shared" si="268"/>
        <v>0</v>
      </c>
      <c r="BQ1030" s="28">
        <f t="shared" si="269"/>
        <v>0</v>
      </c>
      <c r="BR1030" s="29"/>
      <c r="BS1030" s="29"/>
      <c r="BT1030" s="29"/>
      <c r="BU1030" s="30"/>
      <c r="BV1030" s="29"/>
      <c r="BW1030" s="16">
        <f t="shared" si="272"/>
        <v>1217</v>
      </c>
    </row>
    <row r="1031" spans="1:75" x14ac:dyDescent="0.3">
      <c r="A1031" s="14">
        <v>1030</v>
      </c>
      <c r="B1031" s="15">
        <v>46068</v>
      </c>
      <c r="C1031" s="23" t="s">
        <v>38</v>
      </c>
      <c r="D1031" s="17" t="str">
        <f t="shared" si="270"/>
        <v>CG</v>
      </c>
      <c r="E1031" s="18" t="s">
        <v>51</v>
      </c>
      <c r="F1031" s="18" t="s">
        <v>55</v>
      </c>
      <c r="G1031" s="19" t="s">
        <v>131</v>
      </c>
      <c r="H1031" s="19" t="s">
        <v>132</v>
      </c>
      <c r="I1031" s="19" t="s">
        <v>129</v>
      </c>
      <c r="J1031" s="20">
        <v>208247</v>
      </c>
      <c r="K1031" s="21" t="str">
        <f>VLOOKUP(J1031,'[2]Item List (3)'!A$1:B$110000,2,FALSE)</f>
        <v>OR.209 YY2</v>
      </c>
      <c r="L1031" s="20"/>
      <c r="M1031" s="16" t="s">
        <v>141</v>
      </c>
      <c r="N1031" s="16"/>
      <c r="O1031" s="22" t="str">
        <f t="shared" si="259"/>
        <v/>
      </c>
      <c r="P1031" s="16">
        <v>1</v>
      </c>
      <c r="Q1031" s="16">
        <v>932</v>
      </c>
      <c r="R1031" s="16"/>
      <c r="S1031" s="16"/>
      <c r="T1031" s="16"/>
      <c r="U1031" s="23">
        <f t="shared" si="260"/>
        <v>932</v>
      </c>
      <c r="V1031" s="16">
        <v>60</v>
      </c>
      <c r="W1031" s="16">
        <v>60</v>
      </c>
      <c r="X1031" s="16"/>
      <c r="Y1031" s="16"/>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c r="BB1031" s="16"/>
      <c r="BC1031" s="16"/>
      <c r="BD1031" s="16"/>
      <c r="BE1031" s="16"/>
      <c r="BF1031" s="16"/>
      <c r="BG1031" s="23">
        <f t="shared" si="258"/>
        <v>120</v>
      </c>
      <c r="BH1031" s="24">
        <f t="shared" si="261"/>
        <v>2</v>
      </c>
      <c r="BI1031" s="25">
        <f t="shared" si="271"/>
        <v>1</v>
      </c>
      <c r="BJ1031" s="25">
        <f t="shared" si="262"/>
        <v>50</v>
      </c>
      <c r="BK1031" s="26">
        <f t="shared" si="263"/>
        <v>0</v>
      </c>
      <c r="BL1031" s="26">
        <f t="shared" si="264"/>
        <v>100</v>
      </c>
      <c r="BM1031" s="26">
        <f t="shared" si="265"/>
        <v>0</v>
      </c>
      <c r="BN1031" s="27">
        <f t="shared" si="266"/>
        <v>1</v>
      </c>
      <c r="BO1031" s="27">
        <f t="shared" si="267"/>
        <v>0</v>
      </c>
      <c r="BP1031" s="27">
        <f t="shared" si="268"/>
        <v>0</v>
      </c>
      <c r="BQ1031" s="28">
        <f t="shared" si="269"/>
        <v>0</v>
      </c>
      <c r="BR1031" s="29"/>
      <c r="BS1031" s="29"/>
      <c r="BT1031" s="29"/>
      <c r="BU1031" s="30"/>
      <c r="BV1031" s="29"/>
      <c r="BW1031" s="16">
        <f t="shared" si="272"/>
        <v>932</v>
      </c>
    </row>
    <row r="1032" spans="1:75" x14ac:dyDescent="0.3">
      <c r="A1032" s="14">
        <v>1031</v>
      </c>
      <c r="B1032" s="15">
        <v>46068</v>
      </c>
      <c r="C1032" s="23" t="s">
        <v>38</v>
      </c>
      <c r="D1032" s="17" t="str">
        <f t="shared" si="270"/>
        <v>CG</v>
      </c>
      <c r="E1032" s="18" t="s">
        <v>51</v>
      </c>
      <c r="F1032" s="18" t="s">
        <v>55</v>
      </c>
      <c r="G1032" s="19" t="s">
        <v>131</v>
      </c>
      <c r="H1032" s="19" t="s">
        <v>132</v>
      </c>
      <c r="I1032" s="19" t="s">
        <v>129</v>
      </c>
      <c r="J1032" s="20">
        <v>208497</v>
      </c>
      <c r="K1032" s="21" t="str">
        <f>VLOOKUP(J1032,'[2]Item List (3)'!A$1:B$110000,2,FALSE)</f>
        <v>NB.OR 95076</v>
      </c>
      <c r="L1032" s="20"/>
      <c r="M1032" s="16" t="s">
        <v>141</v>
      </c>
      <c r="N1032" s="16"/>
      <c r="O1032" s="22" t="str">
        <f t="shared" si="259"/>
        <v/>
      </c>
      <c r="P1032" s="16">
        <v>1</v>
      </c>
      <c r="Q1032" s="16">
        <v>2509</v>
      </c>
      <c r="R1032" s="16"/>
      <c r="S1032" s="16"/>
      <c r="T1032" s="16"/>
      <c r="U1032" s="23">
        <f t="shared" si="260"/>
        <v>2509</v>
      </c>
      <c r="V1032" s="16">
        <v>120</v>
      </c>
      <c r="W1032" s="16">
        <v>60</v>
      </c>
      <c r="X1032" s="16"/>
      <c r="Y1032" s="16"/>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c r="BB1032" s="16"/>
      <c r="BC1032" s="16"/>
      <c r="BD1032" s="16"/>
      <c r="BE1032" s="16"/>
      <c r="BF1032" s="16"/>
      <c r="BG1032" s="23">
        <f t="shared" si="258"/>
        <v>180</v>
      </c>
      <c r="BH1032" s="24">
        <f t="shared" si="261"/>
        <v>3</v>
      </c>
      <c r="BI1032" s="25">
        <f t="shared" si="271"/>
        <v>2</v>
      </c>
      <c r="BJ1032" s="25">
        <f t="shared" si="262"/>
        <v>66.666666666666657</v>
      </c>
      <c r="BK1032" s="26">
        <f t="shared" si="263"/>
        <v>0</v>
      </c>
      <c r="BL1032" s="26">
        <f t="shared" si="264"/>
        <v>100</v>
      </c>
      <c r="BM1032" s="26">
        <f t="shared" si="265"/>
        <v>0</v>
      </c>
      <c r="BN1032" s="27">
        <f t="shared" si="266"/>
        <v>1</v>
      </c>
      <c r="BO1032" s="27">
        <f t="shared" si="267"/>
        <v>0</v>
      </c>
      <c r="BP1032" s="27">
        <f t="shared" si="268"/>
        <v>0</v>
      </c>
      <c r="BQ1032" s="28">
        <f t="shared" si="269"/>
        <v>0</v>
      </c>
      <c r="BR1032" s="29"/>
      <c r="BS1032" s="29"/>
      <c r="BT1032" s="29"/>
      <c r="BU1032" s="30"/>
      <c r="BV1032" s="29"/>
      <c r="BW1032" s="16">
        <f t="shared" si="272"/>
        <v>2509</v>
      </c>
    </row>
    <row r="1033" spans="1:75" x14ac:dyDescent="0.3">
      <c r="A1033" s="14">
        <v>1032</v>
      </c>
      <c r="B1033" s="15">
        <v>46068</v>
      </c>
      <c r="C1033" s="23" t="s">
        <v>38</v>
      </c>
      <c r="D1033" s="17" t="str">
        <f t="shared" si="270"/>
        <v>CG</v>
      </c>
      <c r="E1033" s="18" t="s">
        <v>51</v>
      </c>
      <c r="F1033" s="18" t="s">
        <v>52</v>
      </c>
      <c r="G1033" s="19" t="s">
        <v>131</v>
      </c>
      <c r="H1033" s="19" t="s">
        <v>132</v>
      </c>
      <c r="I1033" s="19" t="s">
        <v>129</v>
      </c>
      <c r="J1033" s="20">
        <v>208497</v>
      </c>
      <c r="K1033" s="21" t="str">
        <f>VLOOKUP(J1033,'[2]Item List (3)'!A$1:B$110000,2,FALSE)</f>
        <v>NB.OR 95076</v>
      </c>
      <c r="L1033" s="20"/>
      <c r="M1033" s="16" t="s">
        <v>141</v>
      </c>
      <c r="N1033" s="16"/>
      <c r="O1033" s="22" t="str">
        <f t="shared" si="259"/>
        <v/>
      </c>
      <c r="P1033" s="16">
        <v>1</v>
      </c>
      <c r="Q1033" s="16">
        <v>3663</v>
      </c>
      <c r="R1033" s="16"/>
      <c r="S1033" s="16"/>
      <c r="T1033" s="16"/>
      <c r="U1033" s="23">
        <f t="shared" si="260"/>
        <v>3663</v>
      </c>
      <c r="V1033" s="16">
        <v>60</v>
      </c>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6"/>
      <c r="AY1033" s="16"/>
      <c r="AZ1033" s="16"/>
      <c r="BA1033" s="16"/>
      <c r="BB1033" s="16"/>
      <c r="BC1033" s="16"/>
      <c r="BD1033" s="16"/>
      <c r="BE1033" s="16"/>
      <c r="BF1033" s="16"/>
      <c r="BG1033" s="23">
        <f t="shared" si="258"/>
        <v>60</v>
      </c>
      <c r="BH1033" s="24">
        <f t="shared" si="261"/>
        <v>1</v>
      </c>
      <c r="BI1033" s="25">
        <f t="shared" si="271"/>
        <v>1</v>
      </c>
      <c r="BJ1033" s="25">
        <f t="shared" si="262"/>
        <v>100</v>
      </c>
      <c r="BK1033" s="26">
        <f t="shared" si="263"/>
        <v>0</v>
      </c>
      <c r="BL1033" s="26">
        <f t="shared" si="264"/>
        <v>100</v>
      </c>
      <c r="BM1033" s="26">
        <f t="shared" si="265"/>
        <v>0</v>
      </c>
      <c r="BN1033" s="27">
        <f t="shared" si="266"/>
        <v>0</v>
      </c>
      <c r="BO1033" s="27">
        <f t="shared" si="267"/>
        <v>0</v>
      </c>
      <c r="BP1033" s="27">
        <f t="shared" si="268"/>
        <v>0</v>
      </c>
      <c r="BQ1033" s="28">
        <f t="shared" si="269"/>
        <v>0</v>
      </c>
      <c r="BR1033" s="29"/>
      <c r="BS1033" s="29"/>
      <c r="BT1033" s="29"/>
      <c r="BU1033" s="30"/>
      <c r="BV1033" s="29"/>
      <c r="BW1033" s="16">
        <f t="shared" si="272"/>
        <v>3663</v>
      </c>
    </row>
    <row r="1034" spans="1:75" x14ac:dyDescent="0.3">
      <c r="A1034" s="14">
        <v>1033</v>
      </c>
      <c r="B1034" s="15">
        <v>46068</v>
      </c>
      <c r="C1034" s="23" t="s">
        <v>40</v>
      </c>
      <c r="D1034" s="17" t="str">
        <f t="shared" si="270"/>
        <v>CG</v>
      </c>
      <c r="E1034" s="18" t="s">
        <v>51</v>
      </c>
      <c r="F1034" s="18" t="s">
        <v>52</v>
      </c>
      <c r="G1034" s="19" t="s">
        <v>56</v>
      </c>
      <c r="H1034" s="19" t="s">
        <v>58</v>
      </c>
      <c r="I1034" s="19" t="s">
        <v>57</v>
      </c>
      <c r="J1034" s="20">
        <v>208497</v>
      </c>
      <c r="K1034" s="21" t="str">
        <f>VLOOKUP(J1034,'[2]Item List (3)'!A$1:B$110000,2,FALSE)</f>
        <v>NB.OR 95076</v>
      </c>
      <c r="L1034" s="20">
        <v>260129019</v>
      </c>
      <c r="M1034" s="16" t="s">
        <v>141</v>
      </c>
      <c r="N1034" s="16"/>
      <c r="O1034" s="22" t="str">
        <f t="shared" si="259"/>
        <v/>
      </c>
      <c r="P1034" s="16">
        <v>1</v>
      </c>
      <c r="Q1034" s="16">
        <v>1780</v>
      </c>
      <c r="R1034" s="16"/>
      <c r="S1034" s="16"/>
      <c r="T1034" s="16"/>
      <c r="U1034" s="23">
        <f t="shared" si="260"/>
        <v>1780</v>
      </c>
      <c r="V1034" s="16">
        <v>120</v>
      </c>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v>90</v>
      </c>
      <c r="AR1034" s="16">
        <v>15</v>
      </c>
      <c r="AS1034" s="16"/>
      <c r="AT1034" s="16"/>
      <c r="AU1034" s="16"/>
      <c r="AV1034" s="16"/>
      <c r="AW1034" s="16"/>
      <c r="AX1034" s="16"/>
      <c r="AY1034" s="16"/>
      <c r="AZ1034" s="16"/>
      <c r="BA1034" s="16"/>
      <c r="BB1034" s="16"/>
      <c r="BC1034" s="16"/>
      <c r="BD1034" s="16"/>
      <c r="BE1034" s="16"/>
      <c r="BF1034" s="16"/>
      <c r="BG1034" s="23">
        <f t="shared" si="258"/>
        <v>225</v>
      </c>
      <c r="BH1034" s="24">
        <f t="shared" si="261"/>
        <v>3.75</v>
      </c>
      <c r="BI1034" s="25">
        <f t="shared" si="271"/>
        <v>2</v>
      </c>
      <c r="BJ1034" s="25">
        <f t="shared" si="262"/>
        <v>53.333333333333336</v>
      </c>
      <c r="BK1034" s="26">
        <f t="shared" si="263"/>
        <v>0</v>
      </c>
      <c r="BL1034" s="26">
        <f t="shared" si="264"/>
        <v>100</v>
      </c>
      <c r="BM1034" s="26">
        <f t="shared" si="265"/>
        <v>0</v>
      </c>
      <c r="BN1034" s="27">
        <f t="shared" si="266"/>
        <v>0</v>
      </c>
      <c r="BO1034" s="27">
        <f t="shared" si="267"/>
        <v>0</v>
      </c>
      <c r="BP1034" s="27">
        <f t="shared" si="268"/>
        <v>1.75</v>
      </c>
      <c r="BQ1034" s="28">
        <f t="shared" si="269"/>
        <v>0</v>
      </c>
      <c r="BR1034" s="29"/>
      <c r="BS1034" s="29"/>
      <c r="BT1034" s="29"/>
      <c r="BU1034" s="30"/>
      <c r="BV1034" s="29"/>
      <c r="BW1034" s="16">
        <f t="shared" si="272"/>
        <v>1780</v>
      </c>
    </row>
    <row r="1035" spans="1:75" x14ac:dyDescent="0.3">
      <c r="A1035" s="14">
        <v>1034</v>
      </c>
      <c r="B1035" s="15">
        <v>46068</v>
      </c>
      <c r="C1035" s="23" t="s">
        <v>40</v>
      </c>
      <c r="D1035" s="17" t="str">
        <f t="shared" si="270"/>
        <v>CG</v>
      </c>
      <c r="E1035" s="18" t="s">
        <v>51</v>
      </c>
      <c r="F1035" s="18" t="s">
        <v>52</v>
      </c>
      <c r="G1035" s="19" t="s">
        <v>56</v>
      </c>
      <c r="H1035" s="19" t="s">
        <v>58</v>
      </c>
      <c r="I1035" s="19" t="s">
        <v>57</v>
      </c>
      <c r="J1035" s="20">
        <v>208497</v>
      </c>
      <c r="K1035" s="21" t="str">
        <f>VLOOKUP(J1035,'[2]Item List (3)'!A$1:B$110000,2,FALSE)</f>
        <v>NB.OR 95076</v>
      </c>
      <c r="L1035" s="20">
        <v>260129019</v>
      </c>
      <c r="M1035" s="16" t="s">
        <v>141</v>
      </c>
      <c r="N1035" s="16"/>
      <c r="O1035" s="22" t="str">
        <f t="shared" si="259"/>
        <v/>
      </c>
      <c r="P1035" s="16">
        <v>1</v>
      </c>
      <c r="Q1035" s="16">
        <v>5443</v>
      </c>
      <c r="R1035" s="16"/>
      <c r="S1035" s="16"/>
      <c r="T1035" s="16"/>
      <c r="U1035" s="23">
        <f t="shared" si="260"/>
        <v>5443</v>
      </c>
      <c r="V1035" s="16">
        <v>135</v>
      </c>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c r="AR1035" s="16"/>
      <c r="AS1035" s="16"/>
      <c r="AT1035" s="16"/>
      <c r="AU1035" s="16"/>
      <c r="AV1035" s="16"/>
      <c r="AW1035" s="16"/>
      <c r="AX1035" s="16"/>
      <c r="AY1035" s="16"/>
      <c r="AZ1035" s="16"/>
      <c r="BA1035" s="16"/>
      <c r="BB1035" s="16"/>
      <c r="BC1035" s="16"/>
      <c r="BD1035" s="16"/>
      <c r="BE1035" s="16"/>
      <c r="BF1035" s="16"/>
      <c r="BG1035" s="23">
        <f t="shared" si="258"/>
        <v>135</v>
      </c>
      <c r="BH1035" s="24">
        <f t="shared" si="261"/>
        <v>2.25</v>
      </c>
      <c r="BI1035" s="25">
        <f t="shared" si="271"/>
        <v>2.25</v>
      </c>
      <c r="BJ1035" s="25">
        <f t="shared" si="262"/>
        <v>100</v>
      </c>
      <c r="BK1035" s="26">
        <f t="shared" si="263"/>
        <v>0</v>
      </c>
      <c r="BL1035" s="26">
        <f t="shared" si="264"/>
        <v>100</v>
      </c>
      <c r="BM1035" s="26">
        <f t="shared" si="265"/>
        <v>0</v>
      </c>
      <c r="BN1035" s="27">
        <f t="shared" si="266"/>
        <v>0</v>
      </c>
      <c r="BO1035" s="27">
        <f t="shared" si="267"/>
        <v>0</v>
      </c>
      <c r="BP1035" s="27">
        <f t="shared" si="268"/>
        <v>0</v>
      </c>
      <c r="BQ1035" s="28">
        <f t="shared" si="269"/>
        <v>0</v>
      </c>
      <c r="BR1035" s="29"/>
      <c r="BS1035" s="29"/>
      <c r="BT1035" s="29"/>
      <c r="BU1035" s="30"/>
      <c r="BV1035" s="29"/>
      <c r="BW1035" s="16">
        <f t="shared" si="272"/>
        <v>5443</v>
      </c>
    </row>
    <row r="1036" spans="1:75" x14ac:dyDescent="0.3">
      <c r="A1036" s="14">
        <v>1035</v>
      </c>
      <c r="B1036" s="15">
        <v>46068</v>
      </c>
      <c r="C1036" s="23" t="s">
        <v>40</v>
      </c>
      <c r="D1036" s="17" t="str">
        <f t="shared" si="270"/>
        <v>CG</v>
      </c>
      <c r="E1036" s="18" t="s">
        <v>51</v>
      </c>
      <c r="F1036" s="18" t="s">
        <v>55</v>
      </c>
      <c r="G1036" s="19" t="s">
        <v>56</v>
      </c>
      <c r="H1036" s="19" t="s">
        <v>58</v>
      </c>
      <c r="I1036" s="19" t="s">
        <v>57</v>
      </c>
      <c r="J1036" s="20">
        <v>208497</v>
      </c>
      <c r="K1036" s="21" t="str">
        <f>VLOOKUP(J1036,'[2]Item List (3)'!A$1:B$110000,2,FALSE)</f>
        <v>NB.OR 95076</v>
      </c>
      <c r="L1036" s="20">
        <v>260129019</v>
      </c>
      <c r="M1036" s="16" t="s">
        <v>141</v>
      </c>
      <c r="N1036" s="16"/>
      <c r="O1036" s="22" t="str">
        <f t="shared" si="259"/>
        <v/>
      </c>
      <c r="P1036" s="16">
        <v>1</v>
      </c>
      <c r="Q1036" s="16">
        <v>3449</v>
      </c>
      <c r="R1036" s="16"/>
      <c r="S1036" s="16">
        <v>3</v>
      </c>
      <c r="T1036" s="16"/>
      <c r="U1036" s="23">
        <f t="shared" si="260"/>
        <v>3452</v>
      </c>
      <c r="V1036" s="16">
        <v>120</v>
      </c>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c r="BB1036" s="16"/>
      <c r="BC1036" s="16"/>
      <c r="BD1036" s="16"/>
      <c r="BE1036" s="16"/>
      <c r="BF1036" s="16"/>
      <c r="BG1036" s="23">
        <f t="shared" si="258"/>
        <v>120</v>
      </c>
      <c r="BH1036" s="24">
        <f t="shared" si="261"/>
        <v>2</v>
      </c>
      <c r="BI1036" s="25">
        <f t="shared" si="271"/>
        <v>2</v>
      </c>
      <c r="BJ1036" s="25">
        <f t="shared" si="262"/>
        <v>100</v>
      </c>
      <c r="BK1036" s="26">
        <f t="shared" si="263"/>
        <v>0</v>
      </c>
      <c r="BL1036" s="26">
        <f t="shared" si="264"/>
        <v>99.913093858632678</v>
      </c>
      <c r="BM1036" s="26">
        <f t="shared" si="265"/>
        <v>0</v>
      </c>
      <c r="BN1036" s="27">
        <f t="shared" si="266"/>
        <v>0</v>
      </c>
      <c r="BO1036" s="27">
        <f t="shared" si="267"/>
        <v>0</v>
      </c>
      <c r="BP1036" s="27">
        <f t="shared" si="268"/>
        <v>0</v>
      </c>
      <c r="BQ1036" s="28">
        <f t="shared" si="269"/>
        <v>0</v>
      </c>
      <c r="BR1036" s="29"/>
      <c r="BS1036" s="29"/>
      <c r="BT1036" s="29"/>
      <c r="BU1036" s="30"/>
      <c r="BV1036" s="29"/>
      <c r="BW1036" s="16">
        <f t="shared" si="272"/>
        <v>3449</v>
      </c>
    </row>
    <row r="1037" spans="1:75" x14ac:dyDescent="0.3">
      <c r="A1037" s="14">
        <v>1036</v>
      </c>
      <c r="B1037" s="15">
        <v>46068</v>
      </c>
      <c r="C1037" s="23" t="s">
        <v>38</v>
      </c>
      <c r="D1037" s="17" t="str">
        <f t="shared" si="270"/>
        <v>CG</v>
      </c>
      <c r="E1037" s="18" t="s">
        <v>59</v>
      </c>
      <c r="F1037" s="18" t="s">
        <v>122</v>
      </c>
      <c r="G1037" s="19" t="s">
        <v>53</v>
      </c>
      <c r="H1037" s="19" t="s">
        <v>54</v>
      </c>
      <c r="I1037" s="19" t="s">
        <v>132</v>
      </c>
      <c r="J1037" s="20">
        <v>200609.2</v>
      </c>
      <c r="K1037" s="21" t="str">
        <f>VLOOKUP(J1037,'[2]Item List (3)'!A$1:B$110000,2,FALSE)</f>
        <v>NF.OR 311</v>
      </c>
      <c r="L1037" s="20">
        <v>260129008</v>
      </c>
      <c r="M1037" s="16" t="s">
        <v>141</v>
      </c>
      <c r="N1037" s="16"/>
      <c r="O1037" s="22" t="str">
        <f t="shared" si="259"/>
        <v/>
      </c>
      <c r="P1037" s="16">
        <v>6</v>
      </c>
      <c r="Q1037" s="16">
        <v>978</v>
      </c>
      <c r="R1037" s="16"/>
      <c r="S1037" s="16"/>
      <c r="T1037" s="16"/>
      <c r="U1037" s="23">
        <f t="shared" si="260"/>
        <v>978</v>
      </c>
      <c r="V1037" s="16">
        <v>330</v>
      </c>
      <c r="W1037" s="16">
        <v>60</v>
      </c>
      <c r="X1037" s="16"/>
      <c r="Y1037" s="16"/>
      <c r="Z1037" s="16"/>
      <c r="AA1037" s="16"/>
      <c r="AB1037" s="16"/>
      <c r="AC1037" s="16"/>
      <c r="AD1037" s="16"/>
      <c r="AE1037" s="16"/>
      <c r="AF1037" s="16"/>
      <c r="AG1037" s="16"/>
      <c r="AH1037" s="16"/>
      <c r="AI1037" s="16"/>
      <c r="AJ1037" s="16"/>
      <c r="AK1037" s="16"/>
      <c r="AL1037" s="16"/>
      <c r="AM1037" s="16"/>
      <c r="AN1037" s="16"/>
      <c r="AO1037" s="16"/>
      <c r="AP1037" s="16"/>
      <c r="AQ1037" s="16">
        <v>90</v>
      </c>
      <c r="AR1037" s="16"/>
      <c r="AS1037" s="16"/>
      <c r="AT1037" s="16"/>
      <c r="AU1037" s="16"/>
      <c r="AV1037" s="16"/>
      <c r="AW1037" s="16"/>
      <c r="AX1037" s="16"/>
      <c r="AY1037" s="16"/>
      <c r="AZ1037" s="16"/>
      <c r="BA1037" s="16"/>
      <c r="BB1037" s="16"/>
      <c r="BC1037" s="16"/>
      <c r="BD1037" s="16"/>
      <c r="BE1037" s="16"/>
      <c r="BF1037" s="16"/>
      <c r="BG1037" s="23">
        <f t="shared" si="258"/>
        <v>480</v>
      </c>
      <c r="BH1037" s="24">
        <f t="shared" si="261"/>
        <v>8</v>
      </c>
      <c r="BI1037" s="25">
        <f t="shared" si="271"/>
        <v>5.5</v>
      </c>
      <c r="BJ1037" s="25">
        <f t="shared" si="262"/>
        <v>68.75</v>
      </c>
      <c r="BK1037" s="26">
        <f t="shared" si="263"/>
        <v>0</v>
      </c>
      <c r="BL1037" s="26">
        <f t="shared" si="264"/>
        <v>100</v>
      </c>
      <c r="BM1037" s="26">
        <f t="shared" si="265"/>
        <v>0</v>
      </c>
      <c r="BN1037" s="27">
        <f t="shared" si="266"/>
        <v>1</v>
      </c>
      <c r="BO1037" s="27">
        <f t="shared" si="267"/>
        <v>0</v>
      </c>
      <c r="BP1037" s="27">
        <f t="shared" si="268"/>
        <v>1.5</v>
      </c>
      <c r="BQ1037" s="28">
        <f t="shared" si="269"/>
        <v>0</v>
      </c>
      <c r="BR1037" s="29"/>
      <c r="BS1037" s="29"/>
      <c r="BT1037" s="29"/>
      <c r="BU1037" s="30"/>
      <c r="BV1037" s="29"/>
      <c r="BW1037" s="16">
        <f t="shared" si="272"/>
        <v>5868</v>
      </c>
    </row>
    <row r="1038" spans="1:75" x14ac:dyDescent="0.3">
      <c r="A1038" s="14">
        <v>1037</v>
      </c>
      <c r="B1038" s="15">
        <v>46068</v>
      </c>
      <c r="C1038" s="23" t="s">
        <v>40</v>
      </c>
      <c r="D1038" s="17" t="str">
        <f t="shared" si="270"/>
        <v>CG</v>
      </c>
      <c r="E1038" s="18" t="s">
        <v>59</v>
      </c>
      <c r="F1038" s="18"/>
      <c r="G1038" s="19"/>
      <c r="H1038" s="19"/>
      <c r="I1038" s="19"/>
      <c r="J1038" s="20"/>
      <c r="K1038" s="21" t="e">
        <f>VLOOKUP(J1038,'[2]Item List (3)'!A$1:B$110000,2,FALSE)</f>
        <v>#N/A</v>
      </c>
      <c r="L1038" s="20"/>
      <c r="M1038" s="16" t="s">
        <v>138</v>
      </c>
      <c r="N1038" s="16"/>
      <c r="O1038" s="22" t="str">
        <f t="shared" si="259"/>
        <v/>
      </c>
      <c r="P1038" s="16"/>
      <c r="Q1038" s="16"/>
      <c r="R1038" s="16"/>
      <c r="S1038" s="16"/>
      <c r="T1038" s="16"/>
      <c r="U1038" s="23">
        <f t="shared" si="260"/>
        <v>0</v>
      </c>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c r="AR1038" s="16">
        <v>480</v>
      </c>
      <c r="AS1038" s="16"/>
      <c r="AT1038" s="16"/>
      <c r="AU1038" s="16"/>
      <c r="AV1038" s="16"/>
      <c r="AW1038" s="16"/>
      <c r="AX1038" s="16"/>
      <c r="AY1038" s="16"/>
      <c r="AZ1038" s="16"/>
      <c r="BA1038" s="16"/>
      <c r="BB1038" s="16"/>
      <c r="BC1038" s="16"/>
      <c r="BD1038" s="16"/>
      <c r="BE1038" s="16"/>
      <c r="BF1038" s="16"/>
      <c r="BG1038" s="23">
        <f t="shared" si="258"/>
        <v>480</v>
      </c>
      <c r="BH1038" s="24">
        <f t="shared" si="261"/>
        <v>8</v>
      </c>
      <c r="BI1038" s="25">
        <f t="shared" si="271"/>
        <v>0</v>
      </c>
      <c r="BJ1038" s="25">
        <f t="shared" si="262"/>
        <v>0</v>
      </c>
      <c r="BK1038" s="26">
        <f t="shared" si="263"/>
        <v>0</v>
      </c>
      <c r="BL1038" s="26">
        <f t="shared" si="264"/>
        <v>0</v>
      </c>
      <c r="BM1038" s="26">
        <f t="shared" si="265"/>
        <v>0</v>
      </c>
      <c r="BN1038" s="27">
        <f t="shared" si="266"/>
        <v>0</v>
      </c>
      <c r="BO1038" s="27">
        <f t="shared" si="267"/>
        <v>0</v>
      </c>
      <c r="BP1038" s="27">
        <f t="shared" si="268"/>
        <v>8</v>
      </c>
      <c r="BQ1038" s="28">
        <f t="shared" si="269"/>
        <v>0</v>
      </c>
      <c r="BR1038" s="29"/>
      <c r="BS1038" s="29"/>
      <c r="BT1038" s="29"/>
      <c r="BU1038" s="30"/>
      <c r="BV1038" s="29"/>
      <c r="BW1038" s="16">
        <f t="shared" si="272"/>
        <v>0</v>
      </c>
    </row>
    <row r="1039" spans="1:75" x14ac:dyDescent="0.3">
      <c r="A1039" s="14">
        <v>1038</v>
      </c>
      <c r="B1039" s="15">
        <v>46068</v>
      </c>
      <c r="C1039" s="23" t="s">
        <v>38</v>
      </c>
      <c r="D1039" s="17" t="str">
        <f t="shared" si="270"/>
        <v>CG</v>
      </c>
      <c r="E1039" s="18" t="s">
        <v>60</v>
      </c>
      <c r="F1039" s="18"/>
      <c r="G1039" s="19"/>
      <c r="H1039" s="19"/>
      <c r="I1039" s="19"/>
      <c r="J1039" s="20"/>
      <c r="K1039" s="21" t="e">
        <f>VLOOKUP(J1039,'[2]Item List (3)'!A$1:B$110000,2,FALSE)</f>
        <v>#N/A</v>
      </c>
      <c r="L1039" s="20"/>
      <c r="M1039" s="16" t="s">
        <v>138</v>
      </c>
      <c r="N1039" s="16"/>
      <c r="O1039" s="22" t="str">
        <f t="shared" si="259"/>
        <v/>
      </c>
      <c r="P1039" s="16"/>
      <c r="Q1039" s="16"/>
      <c r="R1039" s="16"/>
      <c r="S1039" s="16"/>
      <c r="T1039" s="16"/>
      <c r="U1039" s="23">
        <f t="shared" si="260"/>
        <v>0</v>
      </c>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c r="AR1039" s="16">
        <v>480</v>
      </c>
      <c r="AS1039" s="16"/>
      <c r="AT1039" s="16"/>
      <c r="AU1039" s="16"/>
      <c r="AV1039" s="16"/>
      <c r="AW1039" s="16"/>
      <c r="AX1039" s="16"/>
      <c r="AY1039" s="16"/>
      <c r="AZ1039" s="16"/>
      <c r="BA1039" s="16"/>
      <c r="BB1039" s="16"/>
      <c r="BC1039" s="16"/>
      <c r="BD1039" s="16"/>
      <c r="BE1039" s="16"/>
      <c r="BF1039" s="16"/>
      <c r="BG1039" s="23">
        <f t="shared" si="258"/>
        <v>480</v>
      </c>
      <c r="BH1039" s="24">
        <f t="shared" si="261"/>
        <v>8</v>
      </c>
      <c r="BI1039" s="25">
        <f t="shared" si="271"/>
        <v>0</v>
      </c>
      <c r="BJ1039" s="25">
        <f t="shared" si="262"/>
        <v>0</v>
      </c>
      <c r="BK1039" s="26">
        <f t="shared" si="263"/>
        <v>0</v>
      </c>
      <c r="BL1039" s="26">
        <f t="shared" si="264"/>
        <v>0</v>
      </c>
      <c r="BM1039" s="26">
        <f t="shared" si="265"/>
        <v>0</v>
      </c>
      <c r="BN1039" s="27">
        <f t="shared" si="266"/>
        <v>0</v>
      </c>
      <c r="BO1039" s="27">
        <f t="shared" si="267"/>
        <v>0</v>
      </c>
      <c r="BP1039" s="27">
        <f t="shared" si="268"/>
        <v>8</v>
      </c>
      <c r="BQ1039" s="28">
        <f t="shared" si="269"/>
        <v>0</v>
      </c>
      <c r="BR1039" s="29"/>
      <c r="BS1039" s="29"/>
      <c r="BT1039" s="29"/>
      <c r="BU1039" s="30"/>
      <c r="BV1039" s="29"/>
      <c r="BW1039" s="16">
        <f t="shared" si="272"/>
        <v>0</v>
      </c>
    </row>
    <row r="1040" spans="1:75" x14ac:dyDescent="0.3">
      <c r="A1040" s="14">
        <v>1039</v>
      </c>
      <c r="B1040" s="15">
        <v>46068</v>
      </c>
      <c r="C1040" s="23" t="s">
        <v>40</v>
      </c>
      <c r="D1040" s="17" t="str">
        <f t="shared" si="270"/>
        <v>CG</v>
      </c>
      <c r="E1040" s="18" t="s">
        <v>60</v>
      </c>
      <c r="F1040" s="18"/>
      <c r="G1040" s="19"/>
      <c r="H1040" s="19"/>
      <c r="I1040" s="19"/>
      <c r="J1040" s="20"/>
      <c r="K1040" s="21" t="e">
        <f>VLOOKUP(J1040,'[2]Item List (3)'!A$1:B$110000,2,FALSE)</f>
        <v>#N/A</v>
      </c>
      <c r="L1040" s="20"/>
      <c r="M1040" s="16" t="s">
        <v>138</v>
      </c>
      <c r="N1040" s="16"/>
      <c r="O1040" s="22" t="str">
        <f t="shared" si="259"/>
        <v/>
      </c>
      <c r="P1040" s="16"/>
      <c r="Q1040" s="16"/>
      <c r="R1040" s="16"/>
      <c r="S1040" s="16"/>
      <c r="T1040" s="16"/>
      <c r="U1040" s="23">
        <f t="shared" si="260"/>
        <v>0</v>
      </c>
      <c r="V1040" s="16"/>
      <c r="W1040" s="16"/>
      <c r="X1040" s="16"/>
      <c r="Y1040" s="16"/>
      <c r="Z1040" s="16"/>
      <c r="AA1040" s="16"/>
      <c r="AB1040" s="16"/>
      <c r="AC1040" s="16"/>
      <c r="AD1040" s="16"/>
      <c r="AE1040" s="16"/>
      <c r="AF1040" s="16"/>
      <c r="AG1040" s="16"/>
      <c r="AH1040" s="16"/>
      <c r="AI1040" s="16"/>
      <c r="AJ1040" s="16"/>
      <c r="AK1040" s="16"/>
      <c r="AL1040" s="16"/>
      <c r="AM1040" s="16"/>
      <c r="AN1040" s="16"/>
      <c r="AO1040" s="16"/>
      <c r="AP1040" s="16"/>
      <c r="AQ1040" s="16"/>
      <c r="AR1040" s="16">
        <v>480</v>
      </c>
      <c r="AS1040" s="16"/>
      <c r="AT1040" s="16"/>
      <c r="AU1040" s="16"/>
      <c r="AV1040" s="16"/>
      <c r="AW1040" s="16"/>
      <c r="AX1040" s="16"/>
      <c r="AY1040" s="16"/>
      <c r="AZ1040" s="16"/>
      <c r="BA1040" s="16"/>
      <c r="BB1040" s="16"/>
      <c r="BC1040" s="16"/>
      <c r="BD1040" s="16"/>
      <c r="BE1040" s="16"/>
      <c r="BF1040" s="16"/>
      <c r="BG1040" s="23">
        <f t="shared" si="258"/>
        <v>480</v>
      </c>
      <c r="BH1040" s="24">
        <f t="shared" si="261"/>
        <v>8</v>
      </c>
      <c r="BI1040" s="25">
        <f t="shared" si="271"/>
        <v>0</v>
      </c>
      <c r="BJ1040" s="25">
        <f t="shared" si="262"/>
        <v>0</v>
      </c>
      <c r="BK1040" s="26">
        <f t="shared" si="263"/>
        <v>0</v>
      </c>
      <c r="BL1040" s="26">
        <f t="shared" si="264"/>
        <v>0</v>
      </c>
      <c r="BM1040" s="26">
        <f t="shared" si="265"/>
        <v>0</v>
      </c>
      <c r="BN1040" s="27">
        <f t="shared" si="266"/>
        <v>0</v>
      </c>
      <c r="BO1040" s="27">
        <f t="shared" si="267"/>
        <v>0</v>
      </c>
      <c r="BP1040" s="27">
        <f t="shared" si="268"/>
        <v>8</v>
      </c>
      <c r="BQ1040" s="28">
        <f t="shared" si="269"/>
        <v>0</v>
      </c>
      <c r="BR1040" s="29"/>
      <c r="BS1040" s="29"/>
      <c r="BT1040" s="29"/>
      <c r="BU1040" s="30"/>
      <c r="BV1040" s="29"/>
      <c r="BW1040" s="16">
        <f t="shared" si="272"/>
        <v>0</v>
      </c>
    </row>
    <row r="1041" spans="1:75" x14ac:dyDescent="0.3">
      <c r="A1041" s="14">
        <v>1040</v>
      </c>
      <c r="B1041" s="15">
        <v>46068</v>
      </c>
      <c r="C1041" s="23" t="s">
        <v>38</v>
      </c>
      <c r="D1041" s="17" t="str">
        <f t="shared" si="270"/>
        <v>EG</v>
      </c>
      <c r="E1041" s="18" t="s">
        <v>61</v>
      </c>
      <c r="F1041" s="18" t="s">
        <v>70</v>
      </c>
      <c r="G1041" s="19" t="s">
        <v>98</v>
      </c>
      <c r="H1041" s="19"/>
      <c r="I1041" s="19"/>
      <c r="J1041" s="20">
        <v>100742</v>
      </c>
      <c r="K1041" s="21" t="str">
        <f>VLOOKUP(J1041,'[2]Item List (3)'!A$1:B$110000,2,FALSE)</f>
        <v>IR.IR 32X41X28</v>
      </c>
      <c r="L1041" s="20">
        <v>260127002</v>
      </c>
      <c r="M1041" s="16" t="s">
        <v>138</v>
      </c>
      <c r="N1041" s="16">
        <v>30</v>
      </c>
      <c r="O1041" s="22">
        <f t="shared" si="259"/>
        <v>120</v>
      </c>
      <c r="P1041" s="16">
        <v>1</v>
      </c>
      <c r="Q1041" s="16">
        <v>851</v>
      </c>
      <c r="R1041" s="16">
        <v>5</v>
      </c>
      <c r="S1041" s="16"/>
      <c r="T1041" s="16"/>
      <c r="U1041" s="23">
        <f t="shared" si="260"/>
        <v>851</v>
      </c>
      <c r="V1041" s="16">
        <v>450</v>
      </c>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c r="BB1041" s="16">
        <v>30</v>
      </c>
      <c r="BC1041" s="16"/>
      <c r="BD1041" s="16"/>
      <c r="BE1041" s="16"/>
      <c r="BF1041" s="16"/>
      <c r="BG1041" s="23">
        <f t="shared" si="258"/>
        <v>480</v>
      </c>
      <c r="BH1041" s="24">
        <f t="shared" si="261"/>
        <v>8</v>
      </c>
      <c r="BI1041" s="25">
        <f t="shared" si="271"/>
        <v>7.5</v>
      </c>
      <c r="BJ1041" s="25">
        <f t="shared" si="262"/>
        <v>93.75</v>
      </c>
      <c r="BK1041" s="26">
        <f t="shared" si="263"/>
        <v>94.555555555555557</v>
      </c>
      <c r="BL1041" s="26">
        <f t="shared" si="264"/>
        <v>99.412455934195066</v>
      </c>
      <c r="BM1041" s="26">
        <f t="shared" si="265"/>
        <v>88.125000000000014</v>
      </c>
      <c r="BN1041" s="27">
        <f t="shared" si="266"/>
        <v>0</v>
      </c>
      <c r="BO1041" s="27">
        <f t="shared" si="267"/>
        <v>960</v>
      </c>
      <c r="BP1041" s="27">
        <f t="shared" si="268"/>
        <v>0.5</v>
      </c>
      <c r="BQ1041" s="28">
        <f t="shared" si="269"/>
        <v>60</v>
      </c>
      <c r="BR1041" s="29"/>
      <c r="BS1041" s="29"/>
      <c r="BT1041" s="29"/>
      <c r="BU1041" s="30"/>
      <c r="BV1041" s="29"/>
      <c r="BW1041" s="16">
        <f t="shared" si="272"/>
        <v>851</v>
      </c>
    </row>
    <row r="1042" spans="1:75" x14ac:dyDescent="0.3">
      <c r="A1042" s="14">
        <v>1041</v>
      </c>
      <c r="B1042" s="15">
        <v>46068</v>
      </c>
      <c r="C1042" s="23" t="s">
        <v>40</v>
      </c>
      <c r="D1042" s="17" t="str">
        <f t="shared" si="270"/>
        <v>EG</v>
      </c>
      <c r="E1042" s="18" t="s">
        <v>61</v>
      </c>
      <c r="F1042" s="18" t="s">
        <v>70</v>
      </c>
      <c r="G1042" s="19" t="s">
        <v>110</v>
      </c>
      <c r="H1042" s="19"/>
      <c r="I1042" s="19"/>
      <c r="J1042" s="20">
        <v>100742</v>
      </c>
      <c r="K1042" s="21" t="str">
        <f>VLOOKUP(J1042,'[2]Item List (3)'!A$1:B$110000,2,FALSE)</f>
        <v>IR.IR 32X41X28</v>
      </c>
      <c r="L1042" s="20">
        <v>260127002</v>
      </c>
      <c r="M1042" s="16" t="s">
        <v>138</v>
      </c>
      <c r="N1042" s="16">
        <v>30</v>
      </c>
      <c r="O1042" s="22">
        <f t="shared" si="259"/>
        <v>120</v>
      </c>
      <c r="P1042" s="16">
        <v>1</v>
      </c>
      <c r="Q1042" s="16">
        <v>853</v>
      </c>
      <c r="R1042" s="16">
        <v>7</v>
      </c>
      <c r="S1042" s="16">
        <v>1</v>
      </c>
      <c r="T1042" s="16"/>
      <c r="U1042" s="23">
        <f t="shared" si="260"/>
        <v>854</v>
      </c>
      <c r="V1042" s="16">
        <v>465</v>
      </c>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v>15</v>
      </c>
      <c r="BF1042" s="16"/>
      <c r="BG1042" s="23">
        <f t="shared" si="258"/>
        <v>480</v>
      </c>
      <c r="BH1042" s="24">
        <f t="shared" si="261"/>
        <v>8</v>
      </c>
      <c r="BI1042" s="25">
        <f t="shared" si="271"/>
        <v>7.75</v>
      </c>
      <c r="BJ1042" s="25">
        <f t="shared" si="262"/>
        <v>96.875</v>
      </c>
      <c r="BK1042" s="26">
        <f t="shared" si="263"/>
        <v>91.827956989247312</v>
      </c>
      <c r="BL1042" s="26">
        <f t="shared" si="264"/>
        <v>99.063231850117091</v>
      </c>
      <c r="BM1042" s="26">
        <f t="shared" si="265"/>
        <v>88.125</v>
      </c>
      <c r="BN1042" s="27">
        <f t="shared" si="266"/>
        <v>0.25</v>
      </c>
      <c r="BO1042" s="27">
        <f t="shared" si="267"/>
        <v>930</v>
      </c>
      <c r="BP1042" s="27">
        <f t="shared" si="268"/>
        <v>0</v>
      </c>
      <c r="BQ1042" s="28">
        <f t="shared" si="269"/>
        <v>0</v>
      </c>
      <c r="BR1042" s="29"/>
      <c r="BS1042" s="29"/>
      <c r="BT1042" s="29"/>
      <c r="BU1042" s="30"/>
      <c r="BV1042" s="29"/>
      <c r="BW1042" s="16">
        <f t="shared" si="272"/>
        <v>853</v>
      </c>
    </row>
    <row r="1043" spans="1:75" x14ac:dyDescent="0.3">
      <c r="A1043" s="14">
        <v>1042</v>
      </c>
      <c r="B1043" s="15">
        <v>46068</v>
      </c>
      <c r="C1043" s="23" t="s">
        <v>38</v>
      </c>
      <c r="D1043" s="17" t="str">
        <f t="shared" si="270"/>
        <v>EG</v>
      </c>
      <c r="E1043" s="18" t="s">
        <v>62</v>
      </c>
      <c r="F1043" s="18" t="s">
        <v>63</v>
      </c>
      <c r="G1043" s="19" t="s">
        <v>67</v>
      </c>
      <c r="H1043" s="19"/>
      <c r="I1043" s="19"/>
      <c r="J1043" s="20">
        <v>202101</v>
      </c>
      <c r="K1043" s="21" t="e">
        <f>VLOOKUP(J1043,'[2]Item List (3)'!A$1:B$110000,2,FALSE)</f>
        <v>#N/A</v>
      </c>
      <c r="L1043" s="20"/>
      <c r="M1043" s="16" t="s">
        <v>141</v>
      </c>
      <c r="N1043" s="16">
        <v>40</v>
      </c>
      <c r="O1043" s="22">
        <f t="shared" si="259"/>
        <v>90</v>
      </c>
      <c r="P1043" s="16">
        <v>1</v>
      </c>
      <c r="Q1043" s="16">
        <v>138</v>
      </c>
      <c r="R1043" s="16"/>
      <c r="S1043" s="16"/>
      <c r="T1043" s="16"/>
      <c r="U1043" s="23">
        <f t="shared" si="260"/>
        <v>138</v>
      </c>
      <c r="V1043" s="16">
        <v>125</v>
      </c>
      <c r="W1043" s="16"/>
      <c r="X1043" s="16">
        <v>200</v>
      </c>
      <c r="Y1043" s="16"/>
      <c r="Z1043" s="16"/>
      <c r="AA1043" s="16"/>
      <c r="AB1043" s="16"/>
      <c r="AC1043" s="16"/>
      <c r="AD1043" s="16"/>
      <c r="AE1043" s="16"/>
      <c r="AF1043" s="16"/>
      <c r="AG1043" s="16"/>
      <c r="AH1043" s="16"/>
      <c r="AI1043" s="16"/>
      <c r="AJ1043" s="16"/>
      <c r="AK1043" s="16"/>
      <c r="AL1043" s="16"/>
      <c r="AM1043" s="16"/>
      <c r="AN1043" s="16">
        <v>20</v>
      </c>
      <c r="AO1043" s="16"/>
      <c r="AP1043" s="16"/>
      <c r="AQ1043" s="16"/>
      <c r="AR1043" s="16">
        <v>120</v>
      </c>
      <c r="AS1043" s="16"/>
      <c r="AT1043" s="16"/>
      <c r="AU1043" s="16"/>
      <c r="AV1043" s="16"/>
      <c r="AW1043" s="16"/>
      <c r="AX1043" s="16"/>
      <c r="AY1043" s="16"/>
      <c r="AZ1043" s="16"/>
      <c r="BA1043" s="16"/>
      <c r="BB1043" s="16">
        <v>15</v>
      </c>
      <c r="BC1043" s="16"/>
      <c r="BD1043" s="16"/>
      <c r="BE1043" s="16"/>
      <c r="BF1043" s="16"/>
      <c r="BG1043" s="23">
        <f t="shared" si="258"/>
        <v>480</v>
      </c>
      <c r="BH1043" s="24">
        <f t="shared" si="261"/>
        <v>8</v>
      </c>
      <c r="BI1043" s="25">
        <f t="shared" si="271"/>
        <v>2.083333333333333</v>
      </c>
      <c r="BJ1043" s="25">
        <f t="shared" si="262"/>
        <v>26.041666666666664</v>
      </c>
      <c r="BK1043" s="26">
        <f t="shared" si="263"/>
        <v>73.600000000000009</v>
      </c>
      <c r="BL1043" s="26">
        <f t="shared" si="264"/>
        <v>100</v>
      </c>
      <c r="BM1043" s="26">
        <f t="shared" si="265"/>
        <v>19.166666666666668</v>
      </c>
      <c r="BN1043" s="27">
        <f t="shared" si="266"/>
        <v>0</v>
      </c>
      <c r="BO1043" s="27">
        <f t="shared" si="267"/>
        <v>720</v>
      </c>
      <c r="BP1043" s="27">
        <f t="shared" si="268"/>
        <v>5.916666666666667</v>
      </c>
      <c r="BQ1043" s="28">
        <f t="shared" si="269"/>
        <v>532.5</v>
      </c>
      <c r="BR1043" s="29"/>
      <c r="BS1043" s="29"/>
      <c r="BT1043" s="29"/>
      <c r="BU1043" s="30"/>
      <c r="BV1043" s="29"/>
      <c r="BW1043" s="16">
        <f t="shared" si="272"/>
        <v>138</v>
      </c>
    </row>
    <row r="1044" spans="1:75" x14ac:dyDescent="0.3">
      <c r="A1044" s="14">
        <v>1043</v>
      </c>
      <c r="B1044" s="15">
        <v>46068</v>
      </c>
      <c r="C1044" s="23" t="s">
        <v>40</v>
      </c>
      <c r="D1044" s="17" t="str">
        <f t="shared" si="270"/>
        <v>EG</v>
      </c>
      <c r="E1044" s="18" t="s">
        <v>62</v>
      </c>
      <c r="F1044" s="18"/>
      <c r="G1044" s="19"/>
      <c r="H1044" s="19"/>
      <c r="I1044" s="19"/>
      <c r="J1044" s="20"/>
      <c r="K1044" s="21" t="e">
        <f>VLOOKUP(J1044,'[2]Item List (3)'!A$1:B$110000,2,FALSE)</f>
        <v>#N/A</v>
      </c>
      <c r="L1044" s="20"/>
      <c r="M1044" s="16" t="s">
        <v>138</v>
      </c>
      <c r="N1044" s="16"/>
      <c r="O1044" s="22" t="str">
        <f t="shared" si="259"/>
        <v/>
      </c>
      <c r="P1044" s="16"/>
      <c r="Q1044" s="16"/>
      <c r="R1044" s="16"/>
      <c r="S1044" s="16"/>
      <c r="T1044" s="16"/>
      <c r="U1044" s="23">
        <f t="shared" si="260"/>
        <v>0</v>
      </c>
      <c r="V1044" s="16"/>
      <c r="W1044" s="16"/>
      <c r="X1044" s="16"/>
      <c r="Y1044" s="16"/>
      <c r="Z1044" s="16"/>
      <c r="AA1044" s="16"/>
      <c r="AB1044" s="16"/>
      <c r="AC1044" s="16"/>
      <c r="AD1044" s="16"/>
      <c r="AE1044" s="16"/>
      <c r="AF1044" s="16"/>
      <c r="AG1044" s="16"/>
      <c r="AH1044" s="16"/>
      <c r="AI1044" s="16"/>
      <c r="AJ1044" s="16"/>
      <c r="AK1044" s="16"/>
      <c r="AL1044" s="16"/>
      <c r="AM1044" s="16"/>
      <c r="AN1044" s="16"/>
      <c r="AO1044" s="16"/>
      <c r="AP1044" s="16"/>
      <c r="AQ1044" s="16"/>
      <c r="AR1044" s="16">
        <v>480</v>
      </c>
      <c r="AS1044" s="16"/>
      <c r="AT1044" s="16"/>
      <c r="AU1044" s="16"/>
      <c r="AV1044" s="16"/>
      <c r="AW1044" s="16"/>
      <c r="AX1044" s="16"/>
      <c r="AY1044" s="16"/>
      <c r="AZ1044" s="16"/>
      <c r="BA1044" s="16"/>
      <c r="BB1044" s="16"/>
      <c r="BC1044" s="16"/>
      <c r="BD1044" s="16"/>
      <c r="BE1044" s="16"/>
      <c r="BF1044" s="16"/>
      <c r="BG1044" s="23">
        <f t="shared" si="258"/>
        <v>480</v>
      </c>
      <c r="BH1044" s="24">
        <f t="shared" si="261"/>
        <v>8</v>
      </c>
      <c r="BI1044" s="25">
        <f t="shared" si="271"/>
        <v>0</v>
      </c>
      <c r="BJ1044" s="25">
        <f t="shared" si="262"/>
        <v>0</v>
      </c>
      <c r="BK1044" s="26">
        <f t="shared" si="263"/>
        <v>0</v>
      </c>
      <c r="BL1044" s="26">
        <f t="shared" si="264"/>
        <v>0</v>
      </c>
      <c r="BM1044" s="26">
        <f t="shared" si="265"/>
        <v>0</v>
      </c>
      <c r="BN1044" s="27">
        <f t="shared" si="266"/>
        <v>0</v>
      </c>
      <c r="BO1044" s="27">
        <f t="shared" si="267"/>
        <v>0</v>
      </c>
      <c r="BP1044" s="27">
        <f t="shared" si="268"/>
        <v>8</v>
      </c>
      <c r="BQ1044" s="28">
        <f t="shared" si="269"/>
        <v>0</v>
      </c>
      <c r="BR1044" s="29"/>
      <c r="BS1044" s="29"/>
      <c r="BT1044" s="29"/>
      <c r="BU1044" s="30"/>
      <c r="BV1044" s="29"/>
      <c r="BW1044" s="16">
        <f t="shared" si="272"/>
        <v>0</v>
      </c>
    </row>
    <row r="1045" spans="1:75" x14ac:dyDescent="0.3">
      <c r="A1045" s="14">
        <v>1044</v>
      </c>
      <c r="B1045" s="15">
        <v>46068</v>
      </c>
      <c r="C1045" s="23" t="s">
        <v>38</v>
      </c>
      <c r="D1045" s="17" t="str">
        <f t="shared" si="270"/>
        <v>EG</v>
      </c>
      <c r="E1045" s="18" t="s">
        <v>66</v>
      </c>
      <c r="F1045" s="18"/>
      <c r="G1045" s="19"/>
      <c r="H1045" s="19"/>
      <c r="I1045" s="19"/>
      <c r="J1045" s="20"/>
      <c r="K1045" s="21" t="e">
        <f>VLOOKUP(J1045,'[2]Item List (3)'!A$1:B$110000,2,FALSE)</f>
        <v>#N/A</v>
      </c>
      <c r="L1045" s="20"/>
      <c r="M1045" s="16" t="s">
        <v>138</v>
      </c>
      <c r="N1045" s="16"/>
      <c r="O1045" s="22" t="str">
        <f t="shared" si="259"/>
        <v/>
      </c>
      <c r="P1045" s="16"/>
      <c r="Q1045" s="16"/>
      <c r="R1045" s="16"/>
      <c r="S1045" s="16"/>
      <c r="T1045" s="16"/>
      <c r="U1045" s="23">
        <f t="shared" si="260"/>
        <v>0</v>
      </c>
      <c r="V1045" s="16"/>
      <c r="W1045" s="16"/>
      <c r="X1045" s="16"/>
      <c r="Y1045" s="16"/>
      <c r="Z1045" s="16"/>
      <c r="AA1045" s="16"/>
      <c r="AB1045" s="16"/>
      <c r="AC1045" s="16"/>
      <c r="AD1045" s="16"/>
      <c r="AE1045" s="16"/>
      <c r="AF1045" s="16"/>
      <c r="AG1045" s="16"/>
      <c r="AH1045" s="16"/>
      <c r="AI1045" s="16"/>
      <c r="AJ1045" s="16"/>
      <c r="AK1045" s="16"/>
      <c r="AL1045" s="16"/>
      <c r="AM1045" s="16"/>
      <c r="AN1045" s="16"/>
      <c r="AO1045" s="16"/>
      <c r="AP1045" s="16"/>
      <c r="AQ1045" s="16"/>
      <c r="AR1045" s="16">
        <v>480</v>
      </c>
      <c r="AS1045" s="16"/>
      <c r="AT1045" s="16"/>
      <c r="AU1045" s="16"/>
      <c r="AV1045" s="16"/>
      <c r="AW1045" s="16"/>
      <c r="AX1045" s="16"/>
      <c r="AY1045" s="16"/>
      <c r="AZ1045" s="16"/>
      <c r="BA1045" s="16"/>
      <c r="BB1045" s="16"/>
      <c r="BC1045" s="16"/>
      <c r="BD1045" s="16"/>
      <c r="BE1045" s="16"/>
      <c r="BF1045" s="16"/>
      <c r="BG1045" s="23">
        <f t="shared" si="258"/>
        <v>480</v>
      </c>
      <c r="BH1045" s="24">
        <f t="shared" si="261"/>
        <v>8</v>
      </c>
      <c r="BI1045" s="25">
        <f t="shared" si="271"/>
        <v>0</v>
      </c>
      <c r="BJ1045" s="25">
        <f t="shared" si="262"/>
        <v>0</v>
      </c>
      <c r="BK1045" s="26">
        <f t="shared" si="263"/>
        <v>0</v>
      </c>
      <c r="BL1045" s="26">
        <f t="shared" si="264"/>
        <v>0</v>
      </c>
      <c r="BM1045" s="26">
        <f t="shared" si="265"/>
        <v>0</v>
      </c>
      <c r="BN1045" s="27">
        <f t="shared" si="266"/>
        <v>0</v>
      </c>
      <c r="BO1045" s="27">
        <f t="shared" si="267"/>
        <v>0</v>
      </c>
      <c r="BP1045" s="27">
        <f t="shared" si="268"/>
        <v>8</v>
      </c>
      <c r="BQ1045" s="28">
        <f t="shared" si="269"/>
        <v>0</v>
      </c>
      <c r="BR1045" s="29"/>
      <c r="BS1045" s="29"/>
      <c r="BT1045" s="29"/>
      <c r="BU1045" s="30"/>
      <c r="BV1045" s="29"/>
      <c r="BW1045" s="16">
        <f t="shared" si="272"/>
        <v>0</v>
      </c>
    </row>
    <row r="1046" spans="1:75" x14ac:dyDescent="0.3">
      <c r="A1046" s="14">
        <v>1045</v>
      </c>
      <c r="B1046" s="15">
        <v>46068</v>
      </c>
      <c r="C1046" s="23" t="s">
        <v>40</v>
      </c>
      <c r="D1046" s="17" t="str">
        <f t="shared" si="270"/>
        <v>EG</v>
      </c>
      <c r="E1046" s="18" t="s">
        <v>66</v>
      </c>
      <c r="F1046" s="18" t="s">
        <v>63</v>
      </c>
      <c r="G1046" s="19" t="s">
        <v>67</v>
      </c>
      <c r="H1046" s="19"/>
      <c r="I1046" s="19"/>
      <c r="J1046" s="20">
        <v>208281</v>
      </c>
      <c r="K1046" s="21" t="str">
        <f>VLOOKUP(J1046,'[2]Item List (3)'!A$1:B$110000,2,FALSE)</f>
        <v>D.OR 14536</v>
      </c>
      <c r="L1046" s="20"/>
      <c r="M1046" s="16" t="s">
        <v>141</v>
      </c>
      <c r="N1046" s="16">
        <v>50</v>
      </c>
      <c r="O1046" s="22">
        <f t="shared" si="259"/>
        <v>72</v>
      </c>
      <c r="P1046" s="16">
        <v>1</v>
      </c>
      <c r="Q1046" s="16">
        <v>31</v>
      </c>
      <c r="R1046" s="16">
        <v>5</v>
      </c>
      <c r="S1046" s="16">
        <v>1</v>
      </c>
      <c r="T1046" s="16"/>
      <c r="U1046" s="23">
        <f t="shared" si="260"/>
        <v>32</v>
      </c>
      <c r="V1046" s="16">
        <v>50</v>
      </c>
      <c r="W1046" s="16"/>
      <c r="X1046" s="16">
        <v>10</v>
      </c>
      <c r="Y1046" s="16"/>
      <c r="Z1046" s="16"/>
      <c r="AA1046" s="16"/>
      <c r="AB1046" s="16"/>
      <c r="AC1046" s="16"/>
      <c r="AD1046" s="16"/>
      <c r="AE1046" s="16"/>
      <c r="AF1046" s="16"/>
      <c r="AG1046" s="16"/>
      <c r="AH1046" s="16"/>
      <c r="AI1046" s="16"/>
      <c r="AJ1046" s="16"/>
      <c r="AK1046" s="16"/>
      <c r="AL1046" s="16"/>
      <c r="AM1046" s="16"/>
      <c r="AN1046" s="16"/>
      <c r="AO1046" s="16"/>
      <c r="AP1046" s="16"/>
      <c r="AQ1046" s="16"/>
      <c r="AR1046" s="16">
        <v>420</v>
      </c>
      <c r="AS1046" s="16"/>
      <c r="AT1046" s="16"/>
      <c r="AU1046" s="16"/>
      <c r="AV1046" s="16"/>
      <c r="AW1046" s="16"/>
      <c r="AX1046" s="16"/>
      <c r="AY1046" s="16"/>
      <c r="AZ1046" s="16"/>
      <c r="BA1046" s="16"/>
      <c r="BB1046" s="16"/>
      <c r="BC1046" s="16"/>
      <c r="BD1046" s="16"/>
      <c r="BE1046" s="16"/>
      <c r="BF1046" s="16"/>
      <c r="BG1046" s="23">
        <f t="shared" si="258"/>
        <v>480</v>
      </c>
      <c r="BH1046" s="24">
        <f t="shared" si="261"/>
        <v>8</v>
      </c>
      <c r="BI1046" s="25">
        <f t="shared" si="271"/>
        <v>0.83333333333333304</v>
      </c>
      <c r="BJ1046" s="25">
        <f t="shared" si="262"/>
        <v>10.416666666666663</v>
      </c>
      <c r="BK1046" s="26">
        <f t="shared" si="263"/>
        <v>53.333333333333357</v>
      </c>
      <c r="BL1046" s="26">
        <f t="shared" si="264"/>
        <v>81.25</v>
      </c>
      <c r="BM1046" s="26">
        <f t="shared" si="265"/>
        <v>4.5138888888888884</v>
      </c>
      <c r="BN1046" s="27">
        <f t="shared" si="266"/>
        <v>0</v>
      </c>
      <c r="BO1046" s="27">
        <f t="shared" si="267"/>
        <v>576</v>
      </c>
      <c r="BP1046" s="27">
        <f t="shared" si="268"/>
        <v>7.166666666666667</v>
      </c>
      <c r="BQ1046" s="28">
        <f t="shared" si="269"/>
        <v>516</v>
      </c>
      <c r="BR1046" s="29"/>
      <c r="BS1046" s="29"/>
      <c r="BT1046" s="29"/>
      <c r="BU1046" s="30"/>
      <c r="BV1046" s="29"/>
      <c r="BW1046" s="16">
        <f t="shared" si="272"/>
        <v>31</v>
      </c>
    </row>
    <row r="1047" spans="1:75" x14ac:dyDescent="0.3">
      <c r="A1047" s="14">
        <v>1046</v>
      </c>
      <c r="B1047" s="15">
        <v>46068</v>
      </c>
      <c r="C1047" s="23" t="s">
        <v>38</v>
      </c>
      <c r="D1047" s="17" t="str">
        <f t="shared" si="270"/>
        <v>EG</v>
      </c>
      <c r="E1047" s="18" t="s">
        <v>69</v>
      </c>
      <c r="F1047" s="18" t="s">
        <v>70</v>
      </c>
      <c r="G1047" s="19" t="s">
        <v>106</v>
      </c>
      <c r="H1047" s="19"/>
      <c r="I1047" s="19"/>
      <c r="J1047" s="20">
        <v>104246</v>
      </c>
      <c r="K1047" s="21" t="str">
        <f>VLOOKUP(J1047,'[2]Item List (3)'!A$1:B$110000,2,FALSE)</f>
        <v>IN. 208</v>
      </c>
      <c r="L1047" s="20">
        <v>260120003</v>
      </c>
      <c r="M1047" s="16" t="s">
        <v>138</v>
      </c>
      <c r="N1047" s="16">
        <v>20</v>
      </c>
      <c r="O1047" s="22">
        <f t="shared" si="259"/>
        <v>180</v>
      </c>
      <c r="P1047" s="16">
        <v>1</v>
      </c>
      <c r="Q1047" s="16">
        <v>1240</v>
      </c>
      <c r="R1047" s="16"/>
      <c r="S1047" s="16"/>
      <c r="T1047" s="16"/>
      <c r="U1047" s="23">
        <f t="shared" si="260"/>
        <v>1240</v>
      </c>
      <c r="V1047" s="16">
        <v>450</v>
      </c>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v>30</v>
      </c>
      <c r="BC1047" s="16"/>
      <c r="BD1047" s="16"/>
      <c r="BE1047" s="16"/>
      <c r="BF1047" s="16"/>
      <c r="BG1047" s="23">
        <f t="shared" si="258"/>
        <v>480</v>
      </c>
      <c r="BH1047" s="24">
        <f t="shared" si="261"/>
        <v>8</v>
      </c>
      <c r="BI1047" s="25">
        <f t="shared" si="271"/>
        <v>7.5</v>
      </c>
      <c r="BJ1047" s="25">
        <f t="shared" si="262"/>
        <v>93.75</v>
      </c>
      <c r="BK1047" s="26">
        <f t="shared" si="263"/>
        <v>91.851851851851848</v>
      </c>
      <c r="BL1047" s="26">
        <f t="shared" si="264"/>
        <v>100</v>
      </c>
      <c r="BM1047" s="26">
        <f t="shared" si="265"/>
        <v>86.111111111111114</v>
      </c>
      <c r="BN1047" s="27">
        <f t="shared" si="266"/>
        <v>0</v>
      </c>
      <c r="BO1047" s="27">
        <f t="shared" si="267"/>
        <v>1440</v>
      </c>
      <c r="BP1047" s="27">
        <f t="shared" si="268"/>
        <v>0.5</v>
      </c>
      <c r="BQ1047" s="28">
        <f t="shared" si="269"/>
        <v>90</v>
      </c>
      <c r="BR1047" s="29"/>
      <c r="BS1047" s="29"/>
      <c r="BT1047" s="29"/>
      <c r="BU1047" s="30"/>
      <c r="BV1047" s="29"/>
      <c r="BW1047" s="16">
        <f t="shared" si="272"/>
        <v>1240</v>
      </c>
    </row>
    <row r="1048" spans="1:75" x14ac:dyDescent="0.3">
      <c r="A1048" s="14">
        <v>1047</v>
      </c>
      <c r="B1048" s="15">
        <v>46068</v>
      </c>
      <c r="C1048" s="23" t="s">
        <v>40</v>
      </c>
      <c r="D1048" s="17" t="str">
        <f t="shared" si="270"/>
        <v>EG</v>
      </c>
      <c r="E1048" s="18" t="s">
        <v>69</v>
      </c>
      <c r="F1048" s="18"/>
      <c r="G1048" s="19"/>
      <c r="H1048" s="19"/>
      <c r="I1048" s="19"/>
      <c r="J1048" s="20"/>
      <c r="K1048" s="21" t="e">
        <f>VLOOKUP(J1048,'[2]Item List (3)'!A$1:B$110000,2,FALSE)</f>
        <v>#N/A</v>
      </c>
      <c r="L1048" s="20"/>
      <c r="M1048" s="16" t="s">
        <v>138</v>
      </c>
      <c r="N1048" s="16"/>
      <c r="O1048" s="22" t="str">
        <f t="shared" si="259"/>
        <v/>
      </c>
      <c r="P1048" s="16"/>
      <c r="Q1048" s="16"/>
      <c r="R1048" s="16"/>
      <c r="S1048" s="16"/>
      <c r="T1048" s="16"/>
      <c r="U1048" s="23">
        <f t="shared" si="260"/>
        <v>0</v>
      </c>
      <c r="V1048" s="16"/>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c r="AR1048" s="16">
        <v>480</v>
      </c>
      <c r="AS1048" s="16"/>
      <c r="AT1048" s="16"/>
      <c r="AU1048" s="16"/>
      <c r="AV1048" s="16"/>
      <c r="AW1048" s="16"/>
      <c r="AX1048" s="16"/>
      <c r="AY1048" s="16"/>
      <c r="AZ1048" s="16"/>
      <c r="BA1048" s="16"/>
      <c r="BB1048" s="16"/>
      <c r="BC1048" s="16"/>
      <c r="BD1048" s="16"/>
      <c r="BE1048" s="16"/>
      <c r="BF1048" s="16"/>
      <c r="BG1048" s="23">
        <f t="shared" si="258"/>
        <v>480</v>
      </c>
      <c r="BH1048" s="24">
        <f t="shared" si="261"/>
        <v>8</v>
      </c>
      <c r="BI1048" s="25">
        <f t="shared" si="271"/>
        <v>0</v>
      </c>
      <c r="BJ1048" s="25">
        <f t="shared" si="262"/>
        <v>0</v>
      </c>
      <c r="BK1048" s="26">
        <f t="shared" si="263"/>
        <v>0</v>
      </c>
      <c r="BL1048" s="26">
        <f t="shared" si="264"/>
        <v>0</v>
      </c>
      <c r="BM1048" s="26">
        <f t="shared" si="265"/>
        <v>0</v>
      </c>
      <c r="BN1048" s="27">
        <f t="shared" si="266"/>
        <v>0</v>
      </c>
      <c r="BO1048" s="27">
        <f t="shared" si="267"/>
        <v>0</v>
      </c>
      <c r="BP1048" s="27">
        <f t="shared" si="268"/>
        <v>8</v>
      </c>
      <c r="BQ1048" s="28">
        <f t="shared" si="269"/>
        <v>0</v>
      </c>
      <c r="BR1048" s="29"/>
      <c r="BS1048" s="29"/>
      <c r="BT1048" s="29"/>
      <c r="BU1048" s="30"/>
      <c r="BV1048" s="29"/>
      <c r="BW1048" s="16">
        <f t="shared" si="272"/>
        <v>0</v>
      </c>
    </row>
    <row r="1049" spans="1:75" x14ac:dyDescent="0.3">
      <c r="A1049" s="14">
        <v>1048</v>
      </c>
      <c r="B1049" s="15">
        <v>46068</v>
      </c>
      <c r="C1049" s="23" t="s">
        <v>38</v>
      </c>
      <c r="D1049" s="17" t="str">
        <f t="shared" si="270"/>
        <v>EG</v>
      </c>
      <c r="E1049" s="18" t="s">
        <v>72</v>
      </c>
      <c r="F1049" s="18"/>
      <c r="G1049" s="19"/>
      <c r="H1049" s="19"/>
      <c r="I1049" s="19"/>
      <c r="J1049" s="20"/>
      <c r="K1049" s="21" t="e">
        <f>VLOOKUP(J1049,'[2]Item List (3)'!A$1:B$110000,2,FALSE)</f>
        <v>#N/A</v>
      </c>
      <c r="L1049" s="20"/>
      <c r="M1049" s="16" t="s">
        <v>138</v>
      </c>
      <c r="N1049" s="16"/>
      <c r="O1049" s="22" t="str">
        <f t="shared" si="259"/>
        <v/>
      </c>
      <c r="P1049" s="16"/>
      <c r="Q1049" s="16"/>
      <c r="R1049" s="16"/>
      <c r="S1049" s="16"/>
      <c r="T1049" s="16"/>
      <c r="U1049" s="23">
        <f t="shared" si="260"/>
        <v>0</v>
      </c>
      <c r="V1049" s="16"/>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c r="AR1049" s="16">
        <v>480</v>
      </c>
      <c r="AS1049" s="16"/>
      <c r="AT1049" s="16"/>
      <c r="AU1049" s="16"/>
      <c r="AV1049" s="16"/>
      <c r="AW1049" s="16"/>
      <c r="AX1049" s="16"/>
      <c r="AY1049" s="16"/>
      <c r="AZ1049" s="16"/>
      <c r="BA1049" s="16"/>
      <c r="BB1049" s="16"/>
      <c r="BC1049" s="16"/>
      <c r="BD1049" s="16"/>
      <c r="BE1049" s="16"/>
      <c r="BF1049" s="16"/>
      <c r="BG1049" s="23">
        <f t="shared" si="258"/>
        <v>480</v>
      </c>
      <c r="BH1049" s="24">
        <f t="shared" si="261"/>
        <v>8</v>
      </c>
      <c r="BI1049" s="25">
        <f t="shared" si="271"/>
        <v>0</v>
      </c>
      <c r="BJ1049" s="25">
        <f t="shared" si="262"/>
        <v>0</v>
      </c>
      <c r="BK1049" s="26">
        <f t="shared" si="263"/>
        <v>0</v>
      </c>
      <c r="BL1049" s="26">
        <f t="shared" si="264"/>
        <v>0</v>
      </c>
      <c r="BM1049" s="26">
        <f t="shared" si="265"/>
        <v>0</v>
      </c>
      <c r="BN1049" s="27">
        <f t="shared" si="266"/>
        <v>0</v>
      </c>
      <c r="BO1049" s="27">
        <f t="shared" si="267"/>
        <v>0</v>
      </c>
      <c r="BP1049" s="27">
        <f t="shared" si="268"/>
        <v>8</v>
      </c>
      <c r="BQ1049" s="28">
        <f t="shared" si="269"/>
        <v>0</v>
      </c>
      <c r="BR1049" s="29"/>
      <c r="BS1049" s="29"/>
      <c r="BT1049" s="29"/>
      <c r="BU1049" s="30"/>
      <c r="BV1049" s="29"/>
      <c r="BW1049" s="16">
        <f t="shared" si="272"/>
        <v>0</v>
      </c>
    </row>
    <row r="1050" spans="1:75" x14ac:dyDescent="0.3">
      <c r="A1050" s="14">
        <v>1049</v>
      </c>
      <c r="B1050" s="15">
        <v>46068</v>
      </c>
      <c r="C1050" s="23" t="s">
        <v>40</v>
      </c>
      <c r="D1050" s="17" t="str">
        <f t="shared" si="270"/>
        <v>EG</v>
      </c>
      <c r="E1050" s="18" t="s">
        <v>72</v>
      </c>
      <c r="F1050" s="18"/>
      <c r="G1050" s="19"/>
      <c r="H1050" s="19"/>
      <c r="I1050" s="19"/>
      <c r="J1050" s="20"/>
      <c r="K1050" s="21" t="e">
        <f>VLOOKUP(J1050,'[2]Item List (3)'!A$1:B$110000,2,FALSE)</f>
        <v>#N/A</v>
      </c>
      <c r="L1050" s="20"/>
      <c r="M1050" s="16" t="s">
        <v>138</v>
      </c>
      <c r="N1050" s="16"/>
      <c r="O1050" s="22" t="str">
        <f t="shared" si="259"/>
        <v/>
      </c>
      <c r="P1050" s="16"/>
      <c r="Q1050" s="16"/>
      <c r="R1050" s="16"/>
      <c r="S1050" s="16"/>
      <c r="T1050" s="16"/>
      <c r="U1050" s="23">
        <f t="shared" si="260"/>
        <v>0</v>
      </c>
      <c r="V1050" s="16"/>
      <c r="W1050" s="16"/>
      <c r="X1050" s="16"/>
      <c r="Y1050" s="16"/>
      <c r="Z1050" s="16"/>
      <c r="AA1050" s="16"/>
      <c r="AB1050" s="16"/>
      <c r="AC1050" s="16"/>
      <c r="AD1050" s="16"/>
      <c r="AE1050" s="16"/>
      <c r="AF1050" s="16"/>
      <c r="AG1050" s="16"/>
      <c r="AH1050" s="16"/>
      <c r="AI1050" s="16"/>
      <c r="AJ1050" s="16"/>
      <c r="AK1050" s="16"/>
      <c r="AL1050" s="16"/>
      <c r="AM1050" s="16"/>
      <c r="AN1050" s="16"/>
      <c r="AO1050" s="16"/>
      <c r="AP1050" s="16"/>
      <c r="AQ1050" s="16"/>
      <c r="AR1050" s="16">
        <v>480</v>
      </c>
      <c r="AS1050" s="16"/>
      <c r="AT1050" s="16"/>
      <c r="AU1050" s="16"/>
      <c r="AV1050" s="16"/>
      <c r="AW1050" s="16"/>
      <c r="AX1050" s="16"/>
      <c r="AY1050" s="16"/>
      <c r="AZ1050" s="16"/>
      <c r="BA1050" s="16"/>
      <c r="BB1050" s="16"/>
      <c r="BC1050" s="16"/>
      <c r="BD1050" s="16"/>
      <c r="BE1050" s="16"/>
      <c r="BF1050" s="16"/>
      <c r="BG1050" s="23">
        <f t="shared" si="258"/>
        <v>480</v>
      </c>
      <c r="BH1050" s="24">
        <f t="shared" si="261"/>
        <v>8</v>
      </c>
      <c r="BI1050" s="25">
        <f t="shared" si="271"/>
        <v>0</v>
      </c>
      <c r="BJ1050" s="25">
        <f t="shared" si="262"/>
        <v>0</v>
      </c>
      <c r="BK1050" s="26">
        <f t="shared" si="263"/>
        <v>0</v>
      </c>
      <c r="BL1050" s="26">
        <f t="shared" si="264"/>
        <v>0</v>
      </c>
      <c r="BM1050" s="26">
        <f t="shared" si="265"/>
        <v>0</v>
      </c>
      <c r="BN1050" s="27">
        <f t="shared" si="266"/>
        <v>0</v>
      </c>
      <c r="BO1050" s="27">
        <f t="shared" si="267"/>
        <v>0</v>
      </c>
      <c r="BP1050" s="27">
        <f t="shared" si="268"/>
        <v>8</v>
      </c>
      <c r="BQ1050" s="28">
        <f t="shared" si="269"/>
        <v>0</v>
      </c>
      <c r="BR1050" s="29"/>
      <c r="BS1050" s="29"/>
      <c r="BT1050" s="29"/>
      <c r="BU1050" s="30"/>
      <c r="BV1050" s="29"/>
      <c r="BW1050" s="16">
        <f t="shared" si="272"/>
        <v>0</v>
      </c>
    </row>
    <row r="1051" spans="1:75" x14ac:dyDescent="0.3">
      <c r="A1051" s="14">
        <v>1050</v>
      </c>
      <c r="B1051" s="15">
        <v>46068</v>
      </c>
      <c r="C1051" s="23" t="s">
        <v>38</v>
      </c>
      <c r="D1051" s="17" t="str">
        <f t="shared" si="270"/>
        <v>IG</v>
      </c>
      <c r="E1051" s="18" t="s">
        <v>73</v>
      </c>
      <c r="F1051" s="18" t="s">
        <v>75</v>
      </c>
      <c r="G1051" s="19" t="s">
        <v>83</v>
      </c>
      <c r="H1051" s="19"/>
      <c r="I1051" s="19"/>
      <c r="J1051" s="20">
        <v>104249</v>
      </c>
      <c r="K1051" s="21" t="str">
        <f>VLOOKUP(J1051,'[2]Item List (3)'!A$1:B$110000,2,FALSE)</f>
        <v>IW. BDA-4003</v>
      </c>
      <c r="L1051" s="20">
        <v>260120002</v>
      </c>
      <c r="M1051" s="16" t="s">
        <v>138</v>
      </c>
      <c r="N1051" s="16">
        <v>23</v>
      </c>
      <c r="O1051" s="22">
        <f t="shared" si="259"/>
        <v>156.52173913043478</v>
      </c>
      <c r="P1051" s="16">
        <v>1</v>
      </c>
      <c r="Q1051" s="16">
        <v>561</v>
      </c>
      <c r="R1051" s="16">
        <v>7</v>
      </c>
      <c r="S1051" s="16">
        <v>8</v>
      </c>
      <c r="T1051" s="16"/>
      <c r="U1051" s="23">
        <f t="shared" si="260"/>
        <v>569</v>
      </c>
      <c r="V1051" s="16">
        <v>230</v>
      </c>
      <c r="W1051" s="16">
        <v>240</v>
      </c>
      <c r="X1051" s="16"/>
      <c r="Y1051" s="16"/>
      <c r="Z1051" s="16"/>
      <c r="AA1051" s="16"/>
      <c r="AB1051" s="16"/>
      <c r="AC1051" s="16"/>
      <c r="AD1051" s="16"/>
      <c r="AE1051" s="16"/>
      <c r="AF1051" s="16"/>
      <c r="AG1051" s="16"/>
      <c r="AH1051" s="16"/>
      <c r="AI1051" s="16"/>
      <c r="AJ1051" s="16"/>
      <c r="AK1051" s="16"/>
      <c r="AL1051" s="16"/>
      <c r="AM1051" s="16"/>
      <c r="AN1051" s="16"/>
      <c r="AO1051" s="16"/>
      <c r="AP1051" s="16">
        <v>10</v>
      </c>
      <c r="AQ1051" s="16"/>
      <c r="AR1051" s="16"/>
      <c r="AS1051" s="16"/>
      <c r="AT1051" s="16"/>
      <c r="AU1051" s="16"/>
      <c r="AV1051" s="16"/>
      <c r="AW1051" s="16"/>
      <c r="AX1051" s="16"/>
      <c r="AY1051" s="16"/>
      <c r="AZ1051" s="16"/>
      <c r="BA1051" s="16"/>
      <c r="BB1051" s="16"/>
      <c r="BC1051" s="16"/>
      <c r="BD1051" s="16"/>
      <c r="BE1051" s="16"/>
      <c r="BF1051" s="16"/>
      <c r="BG1051" s="23">
        <f t="shared" si="258"/>
        <v>480</v>
      </c>
      <c r="BH1051" s="24">
        <f t="shared" si="261"/>
        <v>8</v>
      </c>
      <c r="BI1051" s="25">
        <f t="shared" si="271"/>
        <v>3.833333333333333</v>
      </c>
      <c r="BJ1051" s="25">
        <f t="shared" si="262"/>
        <v>47.916666666666664</v>
      </c>
      <c r="BK1051" s="26">
        <f t="shared" si="263"/>
        <v>94.833333333333343</v>
      </c>
      <c r="BL1051" s="26">
        <f t="shared" si="264"/>
        <v>97.363796133567661</v>
      </c>
      <c r="BM1051" s="26">
        <f t="shared" si="265"/>
        <v>44.243055555555557</v>
      </c>
      <c r="BN1051" s="27">
        <f t="shared" si="266"/>
        <v>4.166666666666667</v>
      </c>
      <c r="BO1051" s="27">
        <f t="shared" si="267"/>
        <v>599.99999999999989</v>
      </c>
      <c r="BP1051" s="27">
        <f t="shared" si="268"/>
        <v>0</v>
      </c>
      <c r="BQ1051" s="28">
        <f t="shared" si="269"/>
        <v>0</v>
      </c>
      <c r="BR1051" s="29"/>
      <c r="BS1051" s="29"/>
      <c r="BT1051" s="29"/>
      <c r="BU1051" s="30"/>
      <c r="BV1051" s="29"/>
      <c r="BW1051" s="16">
        <f t="shared" si="272"/>
        <v>561</v>
      </c>
    </row>
    <row r="1052" spans="1:75" x14ac:dyDescent="0.3">
      <c r="A1052" s="14">
        <v>1051</v>
      </c>
      <c r="B1052" s="15">
        <v>46068</v>
      </c>
      <c r="C1052" s="23" t="s">
        <v>40</v>
      </c>
      <c r="D1052" s="17" t="str">
        <f t="shared" si="270"/>
        <v>IG</v>
      </c>
      <c r="E1052" s="18" t="s">
        <v>73</v>
      </c>
      <c r="F1052" s="18" t="s">
        <v>75</v>
      </c>
      <c r="G1052" s="19" t="s">
        <v>89</v>
      </c>
      <c r="H1052" s="19"/>
      <c r="I1052" s="19"/>
      <c r="J1052" s="20">
        <v>104249</v>
      </c>
      <c r="K1052" s="21" t="str">
        <f>VLOOKUP(J1052,'[2]Item List (3)'!A$1:B$110000,2,FALSE)</f>
        <v>IW. BDA-4003</v>
      </c>
      <c r="L1052" s="20">
        <v>260120002</v>
      </c>
      <c r="M1052" s="16" t="s">
        <v>138</v>
      </c>
      <c r="N1052" s="16">
        <v>23</v>
      </c>
      <c r="O1052" s="22">
        <f t="shared" si="259"/>
        <v>156.52173913043478</v>
      </c>
      <c r="P1052" s="16">
        <v>1</v>
      </c>
      <c r="Q1052" s="16">
        <v>1104</v>
      </c>
      <c r="R1052" s="16">
        <v>11</v>
      </c>
      <c r="S1052" s="16">
        <v>26</v>
      </c>
      <c r="T1052" s="16"/>
      <c r="U1052" s="23">
        <f t="shared" si="260"/>
        <v>1130</v>
      </c>
      <c r="V1052" s="16">
        <v>430</v>
      </c>
      <c r="W1052" s="16"/>
      <c r="X1052" s="16"/>
      <c r="Y1052" s="16"/>
      <c r="Z1052" s="16"/>
      <c r="AA1052" s="16"/>
      <c r="AB1052" s="16"/>
      <c r="AC1052" s="16"/>
      <c r="AD1052" s="16"/>
      <c r="AE1052" s="16">
        <v>5</v>
      </c>
      <c r="AF1052" s="16"/>
      <c r="AG1052" s="16"/>
      <c r="AH1052" s="16"/>
      <c r="AI1052" s="16"/>
      <c r="AJ1052" s="16"/>
      <c r="AK1052" s="16"/>
      <c r="AL1052" s="16"/>
      <c r="AM1052" s="16"/>
      <c r="AN1052" s="16"/>
      <c r="AO1052" s="16"/>
      <c r="AP1052" s="16">
        <v>20</v>
      </c>
      <c r="AQ1052" s="16"/>
      <c r="AR1052" s="16">
        <v>25</v>
      </c>
      <c r="AS1052" s="16"/>
      <c r="AT1052" s="16"/>
      <c r="AU1052" s="16"/>
      <c r="AV1052" s="16"/>
      <c r="AW1052" s="16"/>
      <c r="AX1052" s="16"/>
      <c r="AY1052" s="16"/>
      <c r="AZ1052" s="16"/>
      <c r="BA1052" s="16"/>
      <c r="BB1052" s="16"/>
      <c r="BC1052" s="16"/>
      <c r="BD1052" s="16"/>
      <c r="BE1052" s="16"/>
      <c r="BF1052" s="16"/>
      <c r="BG1052" s="23">
        <f t="shared" si="258"/>
        <v>480</v>
      </c>
      <c r="BH1052" s="24">
        <f t="shared" si="261"/>
        <v>8</v>
      </c>
      <c r="BI1052" s="25">
        <f t="shared" si="271"/>
        <v>7.166666666666667</v>
      </c>
      <c r="BJ1052" s="25">
        <f t="shared" si="262"/>
        <v>89.583333333333343</v>
      </c>
      <c r="BK1052" s="26">
        <f t="shared" si="263"/>
        <v>100.73643410852713</v>
      </c>
      <c r="BL1052" s="26">
        <f t="shared" si="264"/>
        <v>96.725663716814154</v>
      </c>
      <c r="BM1052" s="26">
        <f t="shared" si="265"/>
        <v>87.288194444444443</v>
      </c>
      <c r="BN1052" s="27">
        <f t="shared" si="266"/>
        <v>0.33333333333333331</v>
      </c>
      <c r="BO1052" s="27">
        <f t="shared" si="267"/>
        <v>1200</v>
      </c>
      <c r="BP1052" s="27">
        <f t="shared" si="268"/>
        <v>0.5</v>
      </c>
      <c r="BQ1052" s="28">
        <f t="shared" si="269"/>
        <v>78.260869565217391</v>
      </c>
      <c r="BR1052" s="29"/>
      <c r="BS1052" s="29"/>
      <c r="BT1052" s="29"/>
      <c r="BU1052" s="30"/>
      <c r="BV1052" s="29"/>
      <c r="BW1052" s="16">
        <f t="shared" si="272"/>
        <v>1104</v>
      </c>
    </row>
    <row r="1053" spans="1:75" x14ac:dyDescent="0.3">
      <c r="A1053" s="14">
        <v>1052</v>
      </c>
      <c r="B1053" s="15">
        <v>46068</v>
      </c>
      <c r="C1053" s="23" t="s">
        <v>38</v>
      </c>
      <c r="D1053" s="17" t="str">
        <f t="shared" si="270"/>
        <v>IG</v>
      </c>
      <c r="E1053" s="18" t="s">
        <v>74</v>
      </c>
      <c r="F1053" s="18" t="s">
        <v>75</v>
      </c>
      <c r="G1053" s="19" t="s">
        <v>76</v>
      </c>
      <c r="H1053" s="19"/>
      <c r="I1053" s="19"/>
      <c r="J1053" s="20">
        <v>100742</v>
      </c>
      <c r="K1053" s="21" t="str">
        <f>VLOOKUP(J1053,'[2]Item List (3)'!A$1:B$110000,2,FALSE)</f>
        <v>IR.IR 32X41X28</v>
      </c>
      <c r="L1053" s="20">
        <v>260127002</v>
      </c>
      <c r="M1053" s="16" t="s">
        <v>138</v>
      </c>
      <c r="N1053" s="16">
        <v>35</v>
      </c>
      <c r="O1053" s="22">
        <f t="shared" si="259"/>
        <v>102.85714285714286</v>
      </c>
      <c r="P1053" s="16">
        <v>1</v>
      </c>
      <c r="Q1053" s="16">
        <v>689</v>
      </c>
      <c r="R1053" s="16">
        <v>6</v>
      </c>
      <c r="S1053" s="16">
        <v>3</v>
      </c>
      <c r="T1053" s="16">
        <v>1</v>
      </c>
      <c r="U1053" s="23">
        <f t="shared" si="260"/>
        <v>693</v>
      </c>
      <c r="V1053" s="16">
        <v>440</v>
      </c>
      <c r="W1053" s="16"/>
      <c r="X1053" s="16"/>
      <c r="Y1053" s="16"/>
      <c r="Z1053" s="16"/>
      <c r="AA1053" s="16"/>
      <c r="AB1053" s="16"/>
      <c r="AC1053" s="16"/>
      <c r="AD1053" s="16"/>
      <c r="AE1053" s="16"/>
      <c r="AF1053" s="16"/>
      <c r="AG1053" s="16"/>
      <c r="AH1053" s="16"/>
      <c r="AI1053" s="16"/>
      <c r="AJ1053" s="16"/>
      <c r="AK1053" s="16"/>
      <c r="AL1053" s="16"/>
      <c r="AM1053" s="16"/>
      <c r="AN1053" s="16"/>
      <c r="AO1053" s="16"/>
      <c r="AP1053" s="16">
        <v>20</v>
      </c>
      <c r="AQ1053" s="16"/>
      <c r="AR1053" s="16"/>
      <c r="AS1053" s="16"/>
      <c r="AT1053" s="16"/>
      <c r="AU1053" s="16"/>
      <c r="AV1053" s="16"/>
      <c r="AW1053" s="16"/>
      <c r="AX1053" s="16"/>
      <c r="AY1053" s="16"/>
      <c r="AZ1053" s="16"/>
      <c r="BA1053" s="16"/>
      <c r="BB1053" s="16"/>
      <c r="BC1053" s="16"/>
      <c r="BD1053" s="16"/>
      <c r="BE1053" s="16"/>
      <c r="BF1053" s="16"/>
      <c r="BG1053" s="23">
        <f t="shared" si="258"/>
        <v>460</v>
      </c>
      <c r="BH1053" s="24">
        <f t="shared" si="261"/>
        <v>7.666666666666667</v>
      </c>
      <c r="BI1053" s="25">
        <f t="shared" si="271"/>
        <v>7.3333333333333339</v>
      </c>
      <c r="BJ1053" s="25">
        <f t="shared" si="262"/>
        <v>95.652173913043484</v>
      </c>
      <c r="BK1053" s="26">
        <f t="shared" si="263"/>
        <v>91.874999999999986</v>
      </c>
      <c r="BL1053" s="26">
        <f t="shared" si="264"/>
        <v>98.55699855699855</v>
      </c>
      <c r="BM1053" s="26">
        <f t="shared" si="265"/>
        <v>86.61231884057969</v>
      </c>
      <c r="BN1053" s="27">
        <f t="shared" si="266"/>
        <v>0.33333333333333331</v>
      </c>
      <c r="BO1053" s="27">
        <f t="shared" si="267"/>
        <v>754.28571428571433</v>
      </c>
      <c r="BP1053" s="27">
        <f t="shared" si="268"/>
        <v>0</v>
      </c>
      <c r="BQ1053" s="28">
        <f t="shared" si="269"/>
        <v>0</v>
      </c>
      <c r="BR1053" s="29"/>
      <c r="BS1053" s="29"/>
      <c r="BT1053" s="29"/>
      <c r="BU1053" s="30"/>
      <c r="BV1053" s="29"/>
      <c r="BW1053" s="16">
        <f t="shared" si="272"/>
        <v>689</v>
      </c>
    </row>
    <row r="1054" spans="1:75" x14ac:dyDescent="0.3">
      <c r="A1054" s="14">
        <v>1053</v>
      </c>
      <c r="B1054" s="15">
        <v>46068</v>
      </c>
      <c r="C1054" s="23" t="s">
        <v>40</v>
      </c>
      <c r="D1054" s="17" t="str">
        <f t="shared" si="270"/>
        <v>IG</v>
      </c>
      <c r="E1054" s="18" t="s">
        <v>74</v>
      </c>
      <c r="F1054" s="18" t="s">
        <v>75</v>
      </c>
      <c r="G1054" s="19" t="s">
        <v>84</v>
      </c>
      <c r="H1054" s="19"/>
      <c r="I1054" s="19"/>
      <c r="J1054" s="20">
        <v>100742</v>
      </c>
      <c r="K1054" s="21" t="str">
        <f>VLOOKUP(J1054,'[2]Item List (3)'!A$1:B$110000,2,FALSE)</f>
        <v>IR.IR 32X41X28</v>
      </c>
      <c r="L1054" s="20">
        <v>260127002</v>
      </c>
      <c r="M1054" s="16" t="s">
        <v>138</v>
      </c>
      <c r="N1054" s="16">
        <v>35</v>
      </c>
      <c r="O1054" s="22">
        <f t="shared" si="259"/>
        <v>102.85714285714286</v>
      </c>
      <c r="P1054" s="16">
        <v>1</v>
      </c>
      <c r="Q1054" s="16">
        <v>627</v>
      </c>
      <c r="R1054" s="16">
        <v>5</v>
      </c>
      <c r="S1054" s="16">
        <v>5</v>
      </c>
      <c r="T1054" s="16"/>
      <c r="U1054" s="23">
        <f t="shared" si="260"/>
        <v>632</v>
      </c>
      <c r="V1054" s="16">
        <v>410</v>
      </c>
      <c r="W1054" s="16"/>
      <c r="X1054" s="16"/>
      <c r="Y1054" s="16"/>
      <c r="Z1054" s="16">
        <v>10</v>
      </c>
      <c r="AA1054" s="16"/>
      <c r="AB1054" s="16"/>
      <c r="AC1054" s="16"/>
      <c r="AD1054" s="16"/>
      <c r="AE1054" s="16">
        <v>5</v>
      </c>
      <c r="AF1054" s="16"/>
      <c r="AG1054" s="16"/>
      <c r="AH1054" s="16"/>
      <c r="AI1054" s="16"/>
      <c r="AJ1054" s="16"/>
      <c r="AK1054" s="16"/>
      <c r="AL1054" s="16"/>
      <c r="AM1054" s="16"/>
      <c r="AN1054" s="16"/>
      <c r="AO1054" s="16"/>
      <c r="AP1054" s="16">
        <v>30</v>
      </c>
      <c r="AQ1054" s="16"/>
      <c r="AR1054" s="16">
        <v>25</v>
      </c>
      <c r="AS1054" s="16"/>
      <c r="AT1054" s="16"/>
      <c r="AU1054" s="16"/>
      <c r="AV1054" s="16"/>
      <c r="AW1054" s="16"/>
      <c r="AX1054" s="16"/>
      <c r="AY1054" s="16"/>
      <c r="AZ1054" s="16"/>
      <c r="BA1054" s="16"/>
      <c r="BB1054" s="16"/>
      <c r="BC1054" s="16"/>
      <c r="BD1054" s="16"/>
      <c r="BE1054" s="16"/>
      <c r="BF1054" s="16"/>
      <c r="BG1054" s="23">
        <f t="shared" si="258"/>
        <v>480</v>
      </c>
      <c r="BH1054" s="24">
        <f t="shared" si="261"/>
        <v>8</v>
      </c>
      <c r="BI1054" s="25">
        <f t="shared" si="271"/>
        <v>6.833333333333333</v>
      </c>
      <c r="BJ1054" s="25">
        <f t="shared" si="262"/>
        <v>85.416666666666657</v>
      </c>
      <c r="BK1054" s="26">
        <f t="shared" si="263"/>
        <v>89.918699186991873</v>
      </c>
      <c r="BL1054" s="26">
        <f t="shared" si="264"/>
        <v>98.417721518987349</v>
      </c>
      <c r="BM1054" s="26">
        <f t="shared" si="265"/>
        <v>75.590277777777771</v>
      </c>
      <c r="BN1054" s="27">
        <f t="shared" si="266"/>
        <v>0.5</v>
      </c>
      <c r="BO1054" s="27">
        <f t="shared" si="267"/>
        <v>771.42857142857144</v>
      </c>
      <c r="BP1054" s="27">
        <f t="shared" si="268"/>
        <v>0.66666666666666674</v>
      </c>
      <c r="BQ1054" s="28">
        <f t="shared" si="269"/>
        <v>68.571428571428584</v>
      </c>
      <c r="BR1054" s="29"/>
      <c r="BS1054" s="29"/>
      <c r="BT1054" s="29"/>
      <c r="BU1054" s="30"/>
      <c r="BV1054" s="29"/>
      <c r="BW1054" s="16">
        <f t="shared" si="272"/>
        <v>627</v>
      </c>
    </row>
    <row r="1055" spans="1:75" x14ac:dyDescent="0.3">
      <c r="A1055" s="14">
        <v>1054</v>
      </c>
      <c r="B1055" s="15">
        <v>46068</v>
      </c>
      <c r="C1055" s="23" t="s">
        <v>38</v>
      </c>
      <c r="D1055" s="17" t="str">
        <f t="shared" si="270"/>
        <v>IG</v>
      </c>
      <c r="E1055" s="18" t="s">
        <v>78</v>
      </c>
      <c r="F1055" s="18"/>
      <c r="G1055" s="19"/>
      <c r="H1055" s="19"/>
      <c r="I1055" s="19"/>
      <c r="J1055" s="20"/>
      <c r="K1055" s="21" t="e">
        <f>VLOOKUP(J1055,'[2]Item List (3)'!A$1:B$110000,2,FALSE)</f>
        <v>#N/A</v>
      </c>
      <c r="L1055" s="20"/>
      <c r="M1055" s="16" t="s">
        <v>138</v>
      </c>
      <c r="N1055" s="16"/>
      <c r="O1055" s="22" t="str">
        <f t="shared" si="259"/>
        <v/>
      </c>
      <c r="P1055" s="16"/>
      <c r="Q1055" s="16"/>
      <c r="R1055" s="16"/>
      <c r="S1055" s="16"/>
      <c r="T1055" s="16"/>
      <c r="U1055" s="23">
        <f t="shared" si="260"/>
        <v>0</v>
      </c>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v>480</v>
      </c>
      <c r="AS1055" s="16"/>
      <c r="AT1055" s="16"/>
      <c r="AU1055" s="16"/>
      <c r="AV1055" s="16"/>
      <c r="AW1055" s="16"/>
      <c r="AX1055" s="16"/>
      <c r="AY1055" s="16"/>
      <c r="AZ1055" s="16"/>
      <c r="BA1055" s="16"/>
      <c r="BB1055" s="16"/>
      <c r="BC1055" s="16"/>
      <c r="BD1055" s="16"/>
      <c r="BE1055" s="16"/>
      <c r="BF1055" s="16"/>
      <c r="BG1055" s="23">
        <f t="shared" si="258"/>
        <v>480</v>
      </c>
      <c r="BH1055" s="24">
        <f t="shared" si="261"/>
        <v>8</v>
      </c>
      <c r="BI1055" s="25">
        <f t="shared" si="271"/>
        <v>0</v>
      </c>
      <c r="BJ1055" s="25">
        <f t="shared" si="262"/>
        <v>0</v>
      </c>
      <c r="BK1055" s="26">
        <f t="shared" si="263"/>
        <v>0</v>
      </c>
      <c r="BL1055" s="26">
        <f t="shared" si="264"/>
        <v>0</v>
      </c>
      <c r="BM1055" s="26">
        <f t="shared" si="265"/>
        <v>0</v>
      </c>
      <c r="BN1055" s="27">
        <f t="shared" si="266"/>
        <v>0</v>
      </c>
      <c r="BO1055" s="27">
        <f t="shared" si="267"/>
        <v>0</v>
      </c>
      <c r="BP1055" s="27">
        <f t="shared" si="268"/>
        <v>8</v>
      </c>
      <c r="BQ1055" s="28">
        <f t="shared" si="269"/>
        <v>0</v>
      </c>
      <c r="BR1055" s="29"/>
      <c r="BS1055" s="29"/>
      <c r="BT1055" s="29"/>
      <c r="BU1055" s="30"/>
      <c r="BV1055" s="29"/>
      <c r="BW1055" s="16">
        <f t="shared" si="272"/>
        <v>0</v>
      </c>
    </row>
    <row r="1056" spans="1:75" x14ac:dyDescent="0.3">
      <c r="A1056" s="14">
        <v>1055</v>
      </c>
      <c r="B1056" s="15">
        <v>46068</v>
      </c>
      <c r="C1056" s="23" t="s">
        <v>40</v>
      </c>
      <c r="D1056" s="17" t="str">
        <f t="shared" si="270"/>
        <v>IG</v>
      </c>
      <c r="E1056" s="18" t="s">
        <v>78</v>
      </c>
      <c r="F1056" s="18"/>
      <c r="G1056" s="19"/>
      <c r="H1056" s="19"/>
      <c r="I1056" s="19"/>
      <c r="J1056" s="20"/>
      <c r="K1056" s="21" t="e">
        <f>VLOOKUP(J1056,'[2]Item List (3)'!A$1:B$110000,2,FALSE)</f>
        <v>#N/A</v>
      </c>
      <c r="L1056" s="20"/>
      <c r="M1056" s="16" t="s">
        <v>138</v>
      </c>
      <c r="N1056" s="16"/>
      <c r="O1056" s="22" t="str">
        <f t="shared" si="259"/>
        <v/>
      </c>
      <c r="P1056" s="16"/>
      <c r="Q1056" s="16"/>
      <c r="R1056" s="16"/>
      <c r="S1056" s="16"/>
      <c r="T1056" s="16"/>
      <c r="U1056" s="23">
        <f t="shared" si="260"/>
        <v>0</v>
      </c>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v>480</v>
      </c>
      <c r="AS1056" s="16"/>
      <c r="AT1056" s="16"/>
      <c r="AU1056" s="16"/>
      <c r="AV1056" s="16"/>
      <c r="AW1056" s="16"/>
      <c r="AX1056" s="16"/>
      <c r="AY1056" s="16"/>
      <c r="AZ1056" s="16"/>
      <c r="BA1056" s="16"/>
      <c r="BB1056" s="16"/>
      <c r="BC1056" s="16"/>
      <c r="BD1056" s="16"/>
      <c r="BE1056" s="16"/>
      <c r="BF1056" s="16"/>
      <c r="BG1056" s="23">
        <f t="shared" si="258"/>
        <v>480</v>
      </c>
      <c r="BH1056" s="24">
        <f t="shared" si="261"/>
        <v>8</v>
      </c>
      <c r="BI1056" s="25">
        <f t="shared" si="271"/>
        <v>0</v>
      </c>
      <c r="BJ1056" s="25">
        <f t="shared" si="262"/>
        <v>0</v>
      </c>
      <c r="BK1056" s="26">
        <f t="shared" si="263"/>
        <v>0</v>
      </c>
      <c r="BL1056" s="26">
        <f t="shared" si="264"/>
        <v>0</v>
      </c>
      <c r="BM1056" s="26">
        <f t="shared" si="265"/>
        <v>0</v>
      </c>
      <c r="BN1056" s="27">
        <f t="shared" si="266"/>
        <v>0</v>
      </c>
      <c r="BO1056" s="27">
        <f t="shared" si="267"/>
        <v>0</v>
      </c>
      <c r="BP1056" s="27">
        <f t="shared" si="268"/>
        <v>8</v>
      </c>
      <c r="BQ1056" s="28">
        <f t="shared" si="269"/>
        <v>0</v>
      </c>
      <c r="BR1056" s="29"/>
      <c r="BS1056" s="29"/>
      <c r="BT1056" s="29"/>
      <c r="BU1056" s="30"/>
      <c r="BV1056" s="29"/>
      <c r="BW1056" s="16">
        <f t="shared" si="272"/>
        <v>0</v>
      </c>
    </row>
    <row r="1057" spans="1:75" x14ac:dyDescent="0.3">
      <c r="A1057" s="14">
        <v>1056</v>
      </c>
      <c r="B1057" s="15">
        <v>46068</v>
      </c>
      <c r="C1057" s="23" t="s">
        <v>38</v>
      </c>
      <c r="D1057" s="17" t="str">
        <f t="shared" si="270"/>
        <v>IG</v>
      </c>
      <c r="E1057" s="18" t="s">
        <v>79</v>
      </c>
      <c r="F1057" s="18" t="s">
        <v>75</v>
      </c>
      <c r="G1057" s="19" t="s">
        <v>95</v>
      </c>
      <c r="H1057" s="19"/>
      <c r="I1057" s="19"/>
      <c r="J1057" s="20">
        <v>208497</v>
      </c>
      <c r="K1057" s="21" t="str">
        <f>VLOOKUP(J1057,'[2]Item List (3)'!A$1:B$110000,2,FALSE)</f>
        <v>NB.OR 95076</v>
      </c>
      <c r="L1057" s="20">
        <v>260129019</v>
      </c>
      <c r="M1057" s="16" t="s">
        <v>141</v>
      </c>
      <c r="N1057" s="16">
        <v>35</v>
      </c>
      <c r="O1057" s="22">
        <f t="shared" si="259"/>
        <v>102.85714285714286</v>
      </c>
      <c r="P1057" s="16">
        <v>1</v>
      </c>
      <c r="Q1057" s="16">
        <v>548</v>
      </c>
      <c r="R1057" s="16">
        <v>92</v>
      </c>
      <c r="S1057" s="16">
        <v>10</v>
      </c>
      <c r="T1057" s="16">
        <v>1</v>
      </c>
      <c r="U1057" s="23">
        <f t="shared" si="260"/>
        <v>559</v>
      </c>
      <c r="V1057" s="16">
        <v>440</v>
      </c>
      <c r="W1057" s="16"/>
      <c r="X1057" s="16">
        <v>15</v>
      </c>
      <c r="Y1057" s="16"/>
      <c r="Z1057" s="16"/>
      <c r="AA1057" s="16"/>
      <c r="AB1057" s="16"/>
      <c r="AC1057" s="16"/>
      <c r="AD1057" s="16"/>
      <c r="AE1057" s="16">
        <v>5</v>
      </c>
      <c r="AF1057" s="16"/>
      <c r="AG1057" s="16"/>
      <c r="AH1057" s="16"/>
      <c r="AI1057" s="16"/>
      <c r="AJ1057" s="16"/>
      <c r="AK1057" s="16"/>
      <c r="AL1057" s="16"/>
      <c r="AM1057" s="16"/>
      <c r="AN1057" s="16"/>
      <c r="AO1057" s="16"/>
      <c r="AP1057" s="16">
        <v>20</v>
      </c>
      <c r="AQ1057" s="16"/>
      <c r="AR1057" s="16"/>
      <c r="AS1057" s="16"/>
      <c r="AT1057" s="16"/>
      <c r="AU1057" s="16"/>
      <c r="AV1057" s="16"/>
      <c r="AW1057" s="16"/>
      <c r="AX1057" s="16"/>
      <c r="AY1057" s="16"/>
      <c r="AZ1057" s="16"/>
      <c r="BA1057" s="16"/>
      <c r="BB1057" s="16"/>
      <c r="BC1057" s="16"/>
      <c r="BD1057" s="16"/>
      <c r="BE1057" s="16"/>
      <c r="BF1057" s="16"/>
      <c r="BG1057" s="23">
        <f t="shared" si="258"/>
        <v>480</v>
      </c>
      <c r="BH1057" s="24">
        <f t="shared" si="261"/>
        <v>8</v>
      </c>
      <c r="BI1057" s="25">
        <f t="shared" si="271"/>
        <v>7.333333333333333</v>
      </c>
      <c r="BJ1057" s="25">
        <f t="shared" si="262"/>
        <v>91.666666666666657</v>
      </c>
      <c r="BK1057" s="26">
        <f t="shared" si="263"/>
        <v>74.109848484848484</v>
      </c>
      <c r="BL1057" s="26">
        <f t="shared" si="264"/>
        <v>81.574239713774602</v>
      </c>
      <c r="BM1057" s="26">
        <f t="shared" si="265"/>
        <v>55.416666666666657</v>
      </c>
      <c r="BN1057" s="27">
        <f t="shared" si="266"/>
        <v>0.33333333333333331</v>
      </c>
      <c r="BO1057" s="27">
        <f t="shared" si="267"/>
        <v>788.57142857142856</v>
      </c>
      <c r="BP1057" s="27">
        <f t="shared" si="268"/>
        <v>0.33333333333333331</v>
      </c>
      <c r="BQ1057" s="28">
        <f t="shared" si="269"/>
        <v>34.285714285714285</v>
      </c>
      <c r="BR1057" s="29"/>
      <c r="BS1057" s="29"/>
      <c r="BT1057" s="29"/>
      <c r="BU1057" s="30"/>
      <c r="BV1057" s="29"/>
      <c r="BW1057" s="16">
        <f t="shared" si="272"/>
        <v>548</v>
      </c>
    </row>
    <row r="1058" spans="1:75" x14ac:dyDescent="0.3">
      <c r="A1058" s="14">
        <v>1057</v>
      </c>
      <c r="B1058" s="15">
        <v>46068</v>
      </c>
      <c r="C1058" s="23" t="s">
        <v>40</v>
      </c>
      <c r="D1058" s="17" t="str">
        <f t="shared" si="270"/>
        <v>IG</v>
      </c>
      <c r="E1058" s="18" t="s">
        <v>79</v>
      </c>
      <c r="F1058" s="18" t="s">
        <v>75</v>
      </c>
      <c r="G1058" s="19" t="s">
        <v>96</v>
      </c>
      <c r="H1058" s="19"/>
      <c r="I1058" s="19"/>
      <c r="J1058" s="20">
        <v>208497</v>
      </c>
      <c r="K1058" s="21" t="str">
        <f>VLOOKUP(J1058,'[2]Item List (3)'!A$1:B$110000,2,FALSE)</f>
        <v>NB.OR 95076</v>
      </c>
      <c r="L1058" s="20">
        <v>260129019</v>
      </c>
      <c r="M1058" s="16" t="s">
        <v>141</v>
      </c>
      <c r="N1058" s="16">
        <v>35</v>
      </c>
      <c r="O1058" s="22">
        <f t="shared" si="259"/>
        <v>102.85714285714286</v>
      </c>
      <c r="P1058" s="16">
        <v>1</v>
      </c>
      <c r="Q1058" s="16">
        <v>497</v>
      </c>
      <c r="R1058" s="16">
        <v>22</v>
      </c>
      <c r="S1058" s="16">
        <v>2</v>
      </c>
      <c r="T1058" s="16"/>
      <c r="U1058" s="23">
        <f t="shared" si="260"/>
        <v>499</v>
      </c>
      <c r="V1058" s="16">
        <v>330</v>
      </c>
      <c r="W1058" s="16"/>
      <c r="X1058" s="16"/>
      <c r="Y1058" s="16"/>
      <c r="Z1058" s="16">
        <v>20</v>
      </c>
      <c r="AA1058" s="16"/>
      <c r="AB1058" s="16"/>
      <c r="AC1058" s="16"/>
      <c r="AD1058" s="16"/>
      <c r="AE1058" s="16"/>
      <c r="AF1058" s="16"/>
      <c r="AG1058" s="16"/>
      <c r="AH1058" s="16"/>
      <c r="AI1058" s="16"/>
      <c r="AJ1058" s="16"/>
      <c r="AK1058" s="16"/>
      <c r="AL1058" s="16"/>
      <c r="AM1058" s="16"/>
      <c r="AN1058" s="16"/>
      <c r="AO1058" s="16"/>
      <c r="AP1058" s="16">
        <v>10</v>
      </c>
      <c r="AQ1058" s="16"/>
      <c r="AR1058" s="16">
        <v>120</v>
      </c>
      <c r="AS1058" s="16"/>
      <c r="AT1058" s="16"/>
      <c r="AU1058" s="16"/>
      <c r="AV1058" s="16"/>
      <c r="AW1058" s="16"/>
      <c r="AX1058" s="16"/>
      <c r="AY1058" s="16"/>
      <c r="AZ1058" s="16"/>
      <c r="BA1058" s="16"/>
      <c r="BB1058" s="16"/>
      <c r="BC1058" s="16"/>
      <c r="BD1058" s="16"/>
      <c r="BE1058" s="16"/>
      <c r="BF1058" s="16"/>
      <c r="BG1058" s="23">
        <f t="shared" si="258"/>
        <v>480</v>
      </c>
      <c r="BH1058" s="24">
        <f t="shared" si="261"/>
        <v>8</v>
      </c>
      <c r="BI1058" s="25">
        <f t="shared" si="271"/>
        <v>5.5</v>
      </c>
      <c r="BJ1058" s="25">
        <f t="shared" si="262"/>
        <v>68.75</v>
      </c>
      <c r="BK1058" s="26">
        <f t="shared" si="263"/>
        <v>88.207070707070713</v>
      </c>
      <c r="BL1058" s="26">
        <f t="shared" si="264"/>
        <v>95.190380761523045</v>
      </c>
      <c r="BM1058" s="26">
        <f t="shared" si="265"/>
        <v>57.72569444444445</v>
      </c>
      <c r="BN1058" s="27">
        <f t="shared" si="266"/>
        <v>0.16666666666666666</v>
      </c>
      <c r="BO1058" s="27">
        <f t="shared" si="267"/>
        <v>805.71428571428567</v>
      </c>
      <c r="BP1058" s="27">
        <f t="shared" si="268"/>
        <v>2.3333333333333335</v>
      </c>
      <c r="BQ1058" s="28">
        <f t="shared" si="269"/>
        <v>240</v>
      </c>
      <c r="BR1058" s="29"/>
      <c r="BS1058" s="29"/>
      <c r="BT1058" s="29"/>
      <c r="BU1058" s="30"/>
      <c r="BV1058" s="29"/>
      <c r="BW1058" s="16">
        <f t="shared" si="272"/>
        <v>497</v>
      </c>
    </row>
    <row r="1059" spans="1:75" x14ac:dyDescent="0.3">
      <c r="A1059" s="14">
        <v>1058</v>
      </c>
      <c r="B1059" s="15">
        <v>46068</v>
      </c>
      <c r="C1059" s="23" t="s">
        <v>38</v>
      </c>
      <c r="D1059" s="17" t="str">
        <f t="shared" si="270"/>
        <v>IG</v>
      </c>
      <c r="E1059" s="18" t="s">
        <v>80</v>
      </c>
      <c r="F1059" s="18"/>
      <c r="G1059" s="19"/>
      <c r="H1059" s="19"/>
      <c r="I1059" s="19"/>
      <c r="J1059" s="20"/>
      <c r="K1059" s="21" t="e">
        <f>VLOOKUP(J1059,'[2]Item List (3)'!A$1:B$110000,2,FALSE)</f>
        <v>#N/A</v>
      </c>
      <c r="L1059" s="20"/>
      <c r="M1059" s="16" t="s">
        <v>138</v>
      </c>
      <c r="N1059" s="16"/>
      <c r="O1059" s="22" t="str">
        <f t="shared" si="259"/>
        <v/>
      </c>
      <c r="P1059" s="16"/>
      <c r="Q1059" s="16"/>
      <c r="R1059" s="16"/>
      <c r="S1059" s="16"/>
      <c r="T1059" s="16"/>
      <c r="U1059" s="23">
        <f t="shared" si="260"/>
        <v>0</v>
      </c>
      <c r="V1059" s="16"/>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c r="AR1059" s="16">
        <v>480</v>
      </c>
      <c r="AS1059" s="16"/>
      <c r="AT1059" s="16"/>
      <c r="AU1059" s="16"/>
      <c r="AV1059" s="16"/>
      <c r="AW1059" s="16"/>
      <c r="AX1059" s="16"/>
      <c r="AY1059" s="16"/>
      <c r="AZ1059" s="16"/>
      <c r="BA1059" s="16"/>
      <c r="BB1059" s="16"/>
      <c r="BC1059" s="16"/>
      <c r="BD1059" s="16"/>
      <c r="BE1059" s="16"/>
      <c r="BF1059" s="16"/>
      <c r="BG1059" s="23">
        <f t="shared" si="258"/>
        <v>480</v>
      </c>
      <c r="BH1059" s="24">
        <f t="shared" si="261"/>
        <v>8</v>
      </c>
      <c r="BI1059" s="25">
        <f t="shared" si="271"/>
        <v>0</v>
      </c>
      <c r="BJ1059" s="25">
        <f t="shared" si="262"/>
        <v>0</v>
      </c>
      <c r="BK1059" s="26">
        <f t="shared" si="263"/>
        <v>0</v>
      </c>
      <c r="BL1059" s="26">
        <f t="shared" si="264"/>
        <v>0</v>
      </c>
      <c r="BM1059" s="26">
        <f t="shared" si="265"/>
        <v>0</v>
      </c>
      <c r="BN1059" s="27">
        <f t="shared" si="266"/>
        <v>0</v>
      </c>
      <c r="BO1059" s="27">
        <f t="shared" si="267"/>
        <v>0</v>
      </c>
      <c r="BP1059" s="27">
        <f t="shared" si="268"/>
        <v>8</v>
      </c>
      <c r="BQ1059" s="28">
        <f t="shared" si="269"/>
        <v>0</v>
      </c>
      <c r="BR1059" s="29"/>
      <c r="BS1059" s="29"/>
      <c r="BT1059" s="29"/>
      <c r="BU1059" s="30"/>
      <c r="BV1059" s="29"/>
      <c r="BW1059" s="16">
        <f t="shared" si="272"/>
        <v>0</v>
      </c>
    </row>
    <row r="1060" spans="1:75" x14ac:dyDescent="0.3">
      <c r="A1060" s="14">
        <v>1059</v>
      </c>
      <c r="B1060" s="15">
        <v>46068</v>
      </c>
      <c r="C1060" s="23" t="s">
        <v>40</v>
      </c>
      <c r="D1060" s="17" t="str">
        <f t="shared" si="270"/>
        <v>IG</v>
      </c>
      <c r="E1060" s="18" t="s">
        <v>80</v>
      </c>
      <c r="F1060" s="18" t="s">
        <v>75</v>
      </c>
      <c r="G1060" s="19" t="s">
        <v>96</v>
      </c>
      <c r="H1060" s="19"/>
      <c r="I1060" s="19"/>
      <c r="J1060" s="20">
        <v>208344.01</v>
      </c>
      <c r="K1060" s="21" t="str">
        <f>VLOOKUP(J1060,'[2]Item List (3)'!A$1:B$110000,2,FALSE)</f>
        <v>NA/RNA.OR 6905 SR</v>
      </c>
      <c r="L1060" s="20">
        <v>260113006</v>
      </c>
      <c r="M1060" s="16" t="s">
        <v>141</v>
      </c>
      <c r="N1060" s="16">
        <v>45</v>
      </c>
      <c r="O1060" s="22">
        <f t="shared" si="259"/>
        <v>80</v>
      </c>
      <c r="P1060" s="16">
        <v>1</v>
      </c>
      <c r="Q1060" s="16">
        <v>105</v>
      </c>
      <c r="R1060" s="16">
        <v>5</v>
      </c>
      <c r="S1060" s="16"/>
      <c r="T1060" s="16"/>
      <c r="U1060" s="23">
        <f t="shared" si="260"/>
        <v>105</v>
      </c>
      <c r="V1060" s="16">
        <v>100</v>
      </c>
      <c r="W1060" s="16"/>
      <c r="X1060" s="16"/>
      <c r="Y1060" s="16"/>
      <c r="Z1060" s="16"/>
      <c r="AA1060" s="16"/>
      <c r="AB1060" s="16"/>
      <c r="AC1060" s="16"/>
      <c r="AD1060" s="16"/>
      <c r="AE1060" s="16"/>
      <c r="AF1060" s="16"/>
      <c r="AG1060" s="16">
        <v>10</v>
      </c>
      <c r="AH1060" s="16"/>
      <c r="AI1060" s="16"/>
      <c r="AJ1060" s="16"/>
      <c r="AK1060" s="16"/>
      <c r="AL1060" s="16"/>
      <c r="AM1060" s="16"/>
      <c r="AN1060" s="16"/>
      <c r="AO1060" s="16"/>
      <c r="AP1060" s="16">
        <v>10</v>
      </c>
      <c r="AQ1060" s="16"/>
      <c r="AR1060" s="16">
        <v>360</v>
      </c>
      <c r="AS1060" s="16"/>
      <c r="AT1060" s="16"/>
      <c r="AU1060" s="16"/>
      <c r="AV1060" s="16"/>
      <c r="AW1060" s="16"/>
      <c r="AX1060" s="16"/>
      <c r="AY1060" s="16"/>
      <c r="AZ1060" s="16"/>
      <c r="BA1060" s="16"/>
      <c r="BB1060" s="16"/>
      <c r="BC1060" s="16"/>
      <c r="BD1060" s="16"/>
      <c r="BE1060" s="16"/>
      <c r="BF1060" s="16"/>
      <c r="BG1060" s="23">
        <f t="shared" ref="BG1060:BG1086" si="273">SUM(V1060:BF1060)</f>
        <v>480</v>
      </c>
      <c r="BH1060" s="24">
        <f t="shared" si="261"/>
        <v>8</v>
      </c>
      <c r="BI1060" s="25">
        <f t="shared" si="271"/>
        <v>1.666666666666667</v>
      </c>
      <c r="BJ1060" s="25">
        <f t="shared" si="262"/>
        <v>20.833333333333336</v>
      </c>
      <c r="BK1060" s="26">
        <f t="shared" si="263"/>
        <v>78.749999999999986</v>
      </c>
      <c r="BL1060" s="26">
        <f t="shared" si="264"/>
        <v>95.238095238095227</v>
      </c>
      <c r="BM1060" s="26">
        <f t="shared" si="265"/>
        <v>15.624999999999996</v>
      </c>
      <c r="BN1060" s="27">
        <f t="shared" si="266"/>
        <v>0.16666666666666666</v>
      </c>
      <c r="BO1060" s="27">
        <f t="shared" si="267"/>
        <v>626.66666666666663</v>
      </c>
      <c r="BP1060" s="27">
        <f t="shared" si="268"/>
        <v>6.1666666666666661</v>
      </c>
      <c r="BQ1060" s="28">
        <f t="shared" si="269"/>
        <v>493.33333333333326</v>
      </c>
      <c r="BR1060" s="29"/>
      <c r="BS1060" s="29"/>
      <c r="BT1060" s="29"/>
      <c r="BU1060" s="30"/>
      <c r="BV1060" s="29"/>
      <c r="BW1060" s="16">
        <f t="shared" si="272"/>
        <v>105</v>
      </c>
    </row>
    <row r="1061" spans="1:75" x14ac:dyDescent="0.3">
      <c r="A1061" s="14">
        <v>1060</v>
      </c>
      <c r="B1061" s="15">
        <v>46068</v>
      </c>
      <c r="C1061" s="23" t="s">
        <v>38</v>
      </c>
      <c r="D1061" s="17" t="str">
        <f t="shared" si="270"/>
        <v>IG</v>
      </c>
      <c r="E1061" s="18" t="s">
        <v>85</v>
      </c>
      <c r="F1061" s="18" t="s">
        <v>75</v>
      </c>
      <c r="G1061" s="19" t="s">
        <v>67</v>
      </c>
      <c r="H1061" s="19"/>
      <c r="I1061" s="19"/>
      <c r="J1061" s="20">
        <v>208247</v>
      </c>
      <c r="K1061" s="21" t="str">
        <f>VLOOKUP(J1061,'[2]Item List (3)'!A$1:B$110000,2,FALSE)</f>
        <v>OR.209 YY2</v>
      </c>
      <c r="L1061" s="20">
        <v>251221004</v>
      </c>
      <c r="M1061" s="16" t="s">
        <v>141</v>
      </c>
      <c r="N1061" s="16">
        <v>20</v>
      </c>
      <c r="O1061" s="22">
        <f t="shared" si="259"/>
        <v>180</v>
      </c>
      <c r="P1061" s="16">
        <v>1</v>
      </c>
      <c r="Q1061" s="16">
        <v>372</v>
      </c>
      <c r="R1061" s="16">
        <v>4</v>
      </c>
      <c r="S1061" s="16"/>
      <c r="T1061" s="16"/>
      <c r="U1061" s="23">
        <f t="shared" si="260"/>
        <v>372</v>
      </c>
      <c r="V1061" s="16">
        <v>140</v>
      </c>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c r="AR1061" s="16">
        <v>340</v>
      </c>
      <c r="AS1061" s="16"/>
      <c r="AT1061" s="16"/>
      <c r="AU1061" s="16"/>
      <c r="AV1061" s="16"/>
      <c r="AW1061" s="16"/>
      <c r="AX1061" s="16"/>
      <c r="AY1061" s="16"/>
      <c r="AZ1061" s="16"/>
      <c r="BA1061" s="16"/>
      <c r="BB1061" s="16"/>
      <c r="BC1061" s="16"/>
      <c r="BD1061" s="16"/>
      <c r="BE1061" s="16"/>
      <c r="BF1061" s="16"/>
      <c r="BG1061" s="23">
        <f t="shared" si="273"/>
        <v>480</v>
      </c>
      <c r="BH1061" s="24">
        <f t="shared" si="261"/>
        <v>8</v>
      </c>
      <c r="BI1061" s="25">
        <f t="shared" si="271"/>
        <v>2.333333333333333</v>
      </c>
      <c r="BJ1061" s="25">
        <f t="shared" si="262"/>
        <v>29.166666666666664</v>
      </c>
      <c r="BK1061" s="26">
        <f t="shared" si="263"/>
        <v>88.571428571428584</v>
      </c>
      <c r="BL1061" s="26">
        <f t="shared" si="264"/>
        <v>98.924731182795696</v>
      </c>
      <c r="BM1061" s="26">
        <f t="shared" si="265"/>
        <v>25.555555555555554</v>
      </c>
      <c r="BN1061" s="27">
        <f t="shared" si="266"/>
        <v>0</v>
      </c>
      <c r="BO1061" s="27">
        <f t="shared" si="267"/>
        <v>1440</v>
      </c>
      <c r="BP1061" s="27">
        <f t="shared" si="268"/>
        <v>5.666666666666667</v>
      </c>
      <c r="BQ1061" s="28">
        <f t="shared" si="269"/>
        <v>1020</v>
      </c>
      <c r="BR1061" s="29"/>
      <c r="BS1061" s="29"/>
      <c r="BT1061" s="29"/>
      <c r="BU1061" s="30"/>
      <c r="BV1061" s="29"/>
      <c r="BW1061" s="16">
        <f t="shared" si="272"/>
        <v>372</v>
      </c>
    </row>
    <row r="1062" spans="1:75" x14ac:dyDescent="0.3">
      <c r="A1062" s="14">
        <v>1061</v>
      </c>
      <c r="B1062" s="15">
        <v>46068</v>
      </c>
      <c r="C1062" s="23" t="s">
        <v>40</v>
      </c>
      <c r="D1062" s="17" t="str">
        <f t="shared" si="270"/>
        <v>IG</v>
      </c>
      <c r="E1062" s="18" t="s">
        <v>85</v>
      </c>
      <c r="F1062" s="18" t="s">
        <v>75</v>
      </c>
      <c r="G1062" s="19" t="s">
        <v>86</v>
      </c>
      <c r="H1062" s="19" t="s">
        <v>114</v>
      </c>
      <c r="I1062" s="19"/>
      <c r="J1062" s="20">
        <v>208247</v>
      </c>
      <c r="K1062" s="21" t="str">
        <f>VLOOKUP(J1062,'[2]Item List (3)'!A$1:B$110000,2,FALSE)</f>
        <v>OR.209 YY2</v>
      </c>
      <c r="L1062" s="20">
        <v>260104004</v>
      </c>
      <c r="M1062" s="16" t="s">
        <v>141</v>
      </c>
      <c r="N1062" s="16">
        <v>20</v>
      </c>
      <c r="O1062" s="22">
        <f t="shared" si="259"/>
        <v>180</v>
      </c>
      <c r="P1062" s="16">
        <v>1</v>
      </c>
      <c r="Q1062" s="16">
        <v>1162</v>
      </c>
      <c r="R1062" s="16"/>
      <c r="S1062" s="16"/>
      <c r="T1062" s="16"/>
      <c r="U1062" s="23">
        <f t="shared" si="260"/>
        <v>1162</v>
      </c>
      <c r="V1062" s="16">
        <v>440</v>
      </c>
      <c r="W1062" s="16"/>
      <c r="X1062" s="16"/>
      <c r="Y1062" s="16"/>
      <c r="Z1062" s="16"/>
      <c r="AA1062" s="16"/>
      <c r="AB1062" s="16"/>
      <c r="AC1062" s="16"/>
      <c r="AD1062" s="16"/>
      <c r="AE1062" s="16"/>
      <c r="AF1062" s="16"/>
      <c r="AG1062" s="16"/>
      <c r="AH1062" s="16"/>
      <c r="AI1062" s="16"/>
      <c r="AJ1062" s="16"/>
      <c r="AK1062" s="16"/>
      <c r="AL1062" s="16"/>
      <c r="AM1062" s="16"/>
      <c r="AN1062" s="16"/>
      <c r="AO1062" s="16"/>
      <c r="AP1062" s="16">
        <v>40</v>
      </c>
      <c r="AQ1062" s="16"/>
      <c r="AR1062" s="16"/>
      <c r="AS1062" s="16"/>
      <c r="AT1062" s="16"/>
      <c r="AU1062" s="16"/>
      <c r="AV1062" s="16"/>
      <c r="AW1062" s="16"/>
      <c r="AX1062" s="16"/>
      <c r="AY1062" s="16"/>
      <c r="AZ1062" s="16"/>
      <c r="BA1062" s="16"/>
      <c r="BB1062" s="16"/>
      <c r="BC1062" s="16"/>
      <c r="BD1062" s="16"/>
      <c r="BE1062" s="16"/>
      <c r="BF1062" s="16"/>
      <c r="BG1062" s="23">
        <f t="shared" si="273"/>
        <v>480</v>
      </c>
      <c r="BH1062" s="24">
        <f t="shared" si="261"/>
        <v>8</v>
      </c>
      <c r="BI1062" s="25">
        <f t="shared" si="271"/>
        <v>7.333333333333333</v>
      </c>
      <c r="BJ1062" s="25">
        <f t="shared" si="262"/>
        <v>91.666666666666657</v>
      </c>
      <c r="BK1062" s="26">
        <f t="shared" si="263"/>
        <v>88.030303030303031</v>
      </c>
      <c r="BL1062" s="26">
        <f t="shared" si="264"/>
        <v>100</v>
      </c>
      <c r="BM1062" s="26">
        <f t="shared" si="265"/>
        <v>80.694444444444429</v>
      </c>
      <c r="BN1062" s="27">
        <f t="shared" si="266"/>
        <v>0.66666666666666663</v>
      </c>
      <c r="BO1062" s="27">
        <f t="shared" si="267"/>
        <v>1320</v>
      </c>
      <c r="BP1062" s="27">
        <f t="shared" si="268"/>
        <v>0</v>
      </c>
      <c r="BQ1062" s="28">
        <f t="shared" si="269"/>
        <v>0</v>
      </c>
      <c r="BR1062" s="29"/>
      <c r="BS1062" s="29"/>
      <c r="BT1062" s="29"/>
      <c r="BU1062" s="30"/>
      <c r="BV1062" s="29"/>
      <c r="BW1062" s="16">
        <f t="shared" si="272"/>
        <v>1162</v>
      </c>
    </row>
    <row r="1063" spans="1:75" x14ac:dyDescent="0.3">
      <c r="A1063" s="14">
        <v>1062</v>
      </c>
      <c r="B1063" s="15">
        <v>46068</v>
      </c>
      <c r="C1063" s="23" t="s">
        <v>38</v>
      </c>
      <c r="D1063" s="17" t="str">
        <f t="shared" si="270"/>
        <v>IG</v>
      </c>
      <c r="E1063" s="18" t="s">
        <v>87</v>
      </c>
      <c r="F1063" s="18" t="s">
        <v>75</v>
      </c>
      <c r="G1063" s="19" t="s">
        <v>128</v>
      </c>
      <c r="H1063" s="19"/>
      <c r="I1063" s="19"/>
      <c r="J1063" s="20">
        <v>104247</v>
      </c>
      <c r="K1063" s="21" t="str">
        <f>VLOOKUP(J1063,'[2]Item List (3)'!A$1:B$110000,2,FALSE)</f>
        <v>IR.209</v>
      </c>
      <c r="L1063" s="20">
        <v>251221001</v>
      </c>
      <c r="M1063" s="16" t="s">
        <v>138</v>
      </c>
      <c r="N1063" s="16">
        <v>35</v>
      </c>
      <c r="O1063" s="22">
        <f t="shared" si="259"/>
        <v>102.85714285714286</v>
      </c>
      <c r="P1063" s="16">
        <v>1</v>
      </c>
      <c r="Q1063" s="16">
        <v>554</v>
      </c>
      <c r="R1063" s="16">
        <v>31</v>
      </c>
      <c r="S1063" s="16">
        <v>11</v>
      </c>
      <c r="T1063" s="16"/>
      <c r="U1063" s="23">
        <f t="shared" si="260"/>
        <v>565</v>
      </c>
      <c r="V1063" s="16">
        <v>340</v>
      </c>
      <c r="W1063" s="16"/>
      <c r="X1063" s="16">
        <v>50</v>
      </c>
      <c r="Y1063" s="16"/>
      <c r="Z1063" s="16"/>
      <c r="AA1063" s="16"/>
      <c r="AB1063" s="16"/>
      <c r="AC1063" s="16"/>
      <c r="AD1063" s="16"/>
      <c r="AE1063" s="16"/>
      <c r="AF1063" s="16"/>
      <c r="AG1063" s="16"/>
      <c r="AH1063" s="16"/>
      <c r="AI1063" s="16"/>
      <c r="AJ1063" s="16"/>
      <c r="AK1063" s="16"/>
      <c r="AL1063" s="16"/>
      <c r="AM1063" s="16"/>
      <c r="AN1063" s="16"/>
      <c r="AO1063" s="16"/>
      <c r="AP1063" s="16">
        <v>30</v>
      </c>
      <c r="AQ1063" s="16"/>
      <c r="AR1063" s="16">
        <v>30</v>
      </c>
      <c r="AS1063" s="16"/>
      <c r="AT1063" s="16"/>
      <c r="AU1063" s="16"/>
      <c r="AV1063" s="16"/>
      <c r="AW1063" s="16"/>
      <c r="AX1063" s="16">
        <v>30</v>
      </c>
      <c r="AY1063" s="16"/>
      <c r="AZ1063" s="16"/>
      <c r="BA1063" s="16"/>
      <c r="BB1063" s="16"/>
      <c r="BC1063" s="16"/>
      <c r="BD1063" s="16"/>
      <c r="BE1063" s="16"/>
      <c r="BF1063" s="16"/>
      <c r="BG1063" s="23">
        <f t="shared" si="273"/>
        <v>480</v>
      </c>
      <c r="BH1063" s="24">
        <f t="shared" si="261"/>
        <v>8</v>
      </c>
      <c r="BI1063" s="25"/>
      <c r="BJ1063" s="25"/>
      <c r="BK1063" s="26"/>
      <c r="BL1063" s="26"/>
      <c r="BM1063" s="26"/>
      <c r="BN1063" s="27"/>
      <c r="BO1063" s="27"/>
      <c r="BP1063" s="27"/>
      <c r="BQ1063" s="28"/>
      <c r="BR1063" s="29"/>
      <c r="BS1063" s="29"/>
      <c r="BT1063" s="29"/>
      <c r="BU1063" s="30"/>
      <c r="BV1063" s="29"/>
      <c r="BW1063" s="16">
        <f t="shared" si="272"/>
        <v>554</v>
      </c>
    </row>
    <row r="1064" spans="1:75" x14ac:dyDescent="0.3">
      <c r="A1064" s="14">
        <v>1063</v>
      </c>
      <c r="B1064" s="15">
        <v>46068</v>
      </c>
      <c r="C1064" s="23" t="s">
        <v>40</v>
      </c>
      <c r="D1064" s="17" t="str">
        <f t="shared" si="270"/>
        <v>IG</v>
      </c>
      <c r="E1064" s="18" t="s">
        <v>87</v>
      </c>
      <c r="F1064" s="18" t="s">
        <v>75</v>
      </c>
      <c r="G1064" s="19" t="s">
        <v>86</v>
      </c>
      <c r="H1064" s="19"/>
      <c r="I1064" s="19"/>
      <c r="J1064" s="20">
        <v>104247</v>
      </c>
      <c r="K1064" s="21" t="str">
        <f>VLOOKUP(J1064,'[2]Item List (3)'!A$1:B$110000,2,FALSE)</f>
        <v>IR.209</v>
      </c>
      <c r="L1064" s="20">
        <v>251221001</v>
      </c>
      <c r="M1064" s="16" t="s">
        <v>138</v>
      </c>
      <c r="N1064" s="16">
        <v>30</v>
      </c>
      <c r="O1064" s="22">
        <f t="shared" si="259"/>
        <v>120</v>
      </c>
      <c r="P1064" s="16">
        <v>1</v>
      </c>
      <c r="Q1064" s="16">
        <v>667</v>
      </c>
      <c r="R1064" s="16">
        <v>36</v>
      </c>
      <c r="S1064" s="16">
        <v>9</v>
      </c>
      <c r="T1064" s="16">
        <v>10</v>
      </c>
      <c r="U1064" s="23">
        <f t="shared" si="260"/>
        <v>686</v>
      </c>
      <c r="V1064" s="16">
        <v>400</v>
      </c>
      <c r="W1064" s="16"/>
      <c r="X1064" s="16"/>
      <c r="Y1064" s="16"/>
      <c r="Z1064" s="16"/>
      <c r="AA1064" s="16"/>
      <c r="AB1064" s="16"/>
      <c r="AC1064" s="16"/>
      <c r="AD1064" s="16"/>
      <c r="AE1064" s="16">
        <v>10</v>
      </c>
      <c r="AF1064" s="16"/>
      <c r="AG1064" s="16"/>
      <c r="AH1064" s="16"/>
      <c r="AI1064" s="16"/>
      <c r="AJ1064" s="16"/>
      <c r="AK1064" s="16"/>
      <c r="AL1064" s="16"/>
      <c r="AM1064" s="16"/>
      <c r="AN1064" s="16"/>
      <c r="AO1064" s="16"/>
      <c r="AP1064" s="16">
        <v>30</v>
      </c>
      <c r="AQ1064" s="16"/>
      <c r="AR1064" s="16">
        <v>30</v>
      </c>
      <c r="AS1064" s="16"/>
      <c r="AT1064" s="16"/>
      <c r="AU1064" s="16"/>
      <c r="AV1064" s="16"/>
      <c r="AW1064" s="16"/>
      <c r="AX1064" s="16"/>
      <c r="AY1064" s="16"/>
      <c r="AZ1064" s="16"/>
      <c r="BA1064" s="16"/>
      <c r="BB1064" s="16"/>
      <c r="BC1064" s="16">
        <v>10</v>
      </c>
      <c r="BD1064" s="16"/>
      <c r="BE1064" s="16"/>
      <c r="BF1064" s="16"/>
      <c r="BG1064" s="23">
        <f t="shared" si="273"/>
        <v>480</v>
      </c>
      <c r="BH1064" s="24">
        <f t="shared" si="261"/>
        <v>8</v>
      </c>
      <c r="BI1064" s="25">
        <f t="shared" si="271"/>
        <v>6.666666666666667</v>
      </c>
      <c r="BJ1064" s="25">
        <f t="shared" si="262"/>
        <v>83.333333333333343</v>
      </c>
      <c r="BK1064" s="26">
        <f t="shared" si="263"/>
        <v>85.75</v>
      </c>
      <c r="BL1064" s="26">
        <f t="shared" si="264"/>
        <v>91.982507288629733</v>
      </c>
      <c r="BM1064" s="26">
        <f t="shared" si="265"/>
        <v>65.729166666666671</v>
      </c>
      <c r="BN1064" s="27">
        <f t="shared" si="266"/>
        <v>0.5</v>
      </c>
      <c r="BO1064" s="27">
        <f t="shared" si="267"/>
        <v>900</v>
      </c>
      <c r="BP1064" s="27">
        <f t="shared" si="268"/>
        <v>0.83333333333333326</v>
      </c>
      <c r="BQ1064" s="28">
        <f t="shared" si="269"/>
        <v>99.999999999999986</v>
      </c>
      <c r="BR1064" s="29"/>
      <c r="BS1064" s="29"/>
      <c r="BT1064" s="29"/>
      <c r="BU1064" s="30"/>
      <c r="BV1064" s="29"/>
      <c r="BW1064" s="16">
        <f t="shared" si="272"/>
        <v>667</v>
      </c>
    </row>
    <row r="1065" spans="1:75" x14ac:dyDescent="0.3">
      <c r="A1065" s="14">
        <v>1064</v>
      </c>
      <c r="B1065" s="15">
        <v>46068</v>
      </c>
      <c r="C1065" s="23" t="s">
        <v>38</v>
      </c>
      <c r="D1065" s="17" t="str">
        <f t="shared" si="270"/>
        <v>IG</v>
      </c>
      <c r="E1065" s="18" t="s">
        <v>90</v>
      </c>
      <c r="F1065" s="18" t="s">
        <v>75</v>
      </c>
      <c r="G1065" s="19" t="s">
        <v>71</v>
      </c>
      <c r="H1065" s="19"/>
      <c r="I1065" s="19"/>
      <c r="J1065" s="20">
        <v>200497.11</v>
      </c>
      <c r="K1065" s="21" t="str">
        <f>VLOOKUP(J1065,'[2]Item List (3)'!A$1:B$110000,2,FALSE)</f>
        <v>OR.MNA6718G</v>
      </c>
      <c r="L1065" s="20">
        <v>260202011</v>
      </c>
      <c r="M1065" s="16" t="s">
        <v>141</v>
      </c>
      <c r="N1065" s="16">
        <v>30</v>
      </c>
      <c r="O1065" s="22">
        <f t="shared" ref="O1065:O1128" si="274">IFERROR(3600/N1065,"")</f>
        <v>120</v>
      </c>
      <c r="P1065" s="16">
        <v>1</v>
      </c>
      <c r="Q1065" s="16">
        <v>840</v>
      </c>
      <c r="R1065" s="16">
        <v>3</v>
      </c>
      <c r="S1065" s="16">
        <v>1</v>
      </c>
      <c r="T1065" s="16"/>
      <c r="U1065" s="23">
        <f t="shared" ref="U1065:U1128" si="275">Q1065+S1065+T1065</f>
        <v>841</v>
      </c>
      <c r="V1065" s="16">
        <v>465</v>
      </c>
      <c r="W1065" s="16"/>
      <c r="X1065" s="16"/>
      <c r="Y1065" s="16"/>
      <c r="Z1065" s="16"/>
      <c r="AA1065" s="16"/>
      <c r="AB1065" s="16"/>
      <c r="AC1065" s="16"/>
      <c r="AD1065" s="16"/>
      <c r="AE1065" s="16">
        <v>5</v>
      </c>
      <c r="AF1065" s="16"/>
      <c r="AG1065" s="16"/>
      <c r="AH1065" s="16"/>
      <c r="AI1065" s="16"/>
      <c r="AJ1065" s="16"/>
      <c r="AK1065" s="16"/>
      <c r="AL1065" s="16"/>
      <c r="AM1065" s="16"/>
      <c r="AN1065" s="16"/>
      <c r="AO1065" s="16"/>
      <c r="AP1065" s="16">
        <v>10</v>
      </c>
      <c r="AQ1065" s="16"/>
      <c r="AR1065" s="16"/>
      <c r="AS1065" s="16"/>
      <c r="AT1065" s="16"/>
      <c r="AU1065" s="16"/>
      <c r="AV1065" s="16"/>
      <c r="AW1065" s="16"/>
      <c r="AX1065" s="16"/>
      <c r="AY1065" s="16"/>
      <c r="AZ1065" s="16"/>
      <c r="BA1065" s="16"/>
      <c r="BB1065" s="16"/>
      <c r="BC1065" s="16"/>
      <c r="BD1065" s="16"/>
      <c r="BE1065" s="16"/>
      <c r="BF1065" s="16"/>
      <c r="BG1065" s="23">
        <f t="shared" si="273"/>
        <v>480</v>
      </c>
      <c r="BH1065" s="24">
        <f t="shared" ref="BH1065:BH1128" si="276">BG1065/60</f>
        <v>8</v>
      </c>
      <c r="BI1065" s="25">
        <f t="shared" si="271"/>
        <v>7.75</v>
      </c>
      <c r="BJ1065" s="25">
        <f t="shared" ref="BJ1065:BJ1129" si="277">IFERROR(BI1065/BH1065*100,0)</f>
        <v>96.875</v>
      </c>
      <c r="BK1065" s="26">
        <f t="shared" ref="BK1065:BK1129" si="278">IFERROR(((U1065*N1065)/(BI1065*3600)*100),0)</f>
        <v>90.430107526881727</v>
      </c>
      <c r="BL1065" s="26">
        <f t="shared" ref="BL1065:BL1129" si="279">IFERROR(((U1065-(R1065+S1065+T1065))/U1065*100),0)</f>
        <v>99.524375743162892</v>
      </c>
      <c r="BM1065" s="26">
        <f t="shared" ref="BM1065:BM1113" si="280">IFERROR((((BJ1065*BK1065*BL1065)/1000000)*100),0)</f>
        <v>87.1875</v>
      </c>
      <c r="BN1065" s="27">
        <f t="shared" ref="BN1065:BN1128" si="281">(W1065+AP1065+BE1065+BF1065)/60</f>
        <v>0.16666666666666666</v>
      </c>
      <c r="BO1065" s="27">
        <f t="shared" ref="BO1065:BO1128" si="282">IFERROR(((BH1065-BN1065)*3600)/N1065,0)</f>
        <v>940</v>
      </c>
      <c r="BP1065" s="27">
        <f t="shared" ref="BP1065:BP1128" si="283">IFERROR(SUM(W1065:BF1065)/60-BN1065,0)</f>
        <v>8.3333333333333343E-2</v>
      </c>
      <c r="BQ1065" s="28">
        <f t="shared" ref="BQ1065:BQ1128" si="284">IFERROR(BP1065*3600/N1065,0)</f>
        <v>10.000000000000002</v>
      </c>
      <c r="BR1065" s="29"/>
      <c r="BS1065" s="29"/>
      <c r="BT1065" s="29"/>
      <c r="BU1065" s="30"/>
      <c r="BV1065" s="29"/>
      <c r="BW1065" s="16">
        <f t="shared" si="272"/>
        <v>840</v>
      </c>
    </row>
    <row r="1066" spans="1:75" x14ac:dyDescent="0.3">
      <c r="A1066" s="14">
        <v>1065</v>
      </c>
      <c r="B1066" s="15">
        <v>46068</v>
      </c>
      <c r="C1066" s="23" t="s">
        <v>40</v>
      </c>
      <c r="D1066" s="17" t="str">
        <f t="shared" si="270"/>
        <v>IG</v>
      </c>
      <c r="E1066" s="18" t="s">
        <v>90</v>
      </c>
      <c r="F1066" s="18" t="s">
        <v>75</v>
      </c>
      <c r="G1066" s="19" t="s">
        <v>103</v>
      </c>
      <c r="H1066" s="19"/>
      <c r="I1066" s="19"/>
      <c r="J1066" s="20">
        <v>200497.11</v>
      </c>
      <c r="K1066" s="21" t="str">
        <f>VLOOKUP(J1066,'[2]Item List (3)'!A$1:B$110000,2,FALSE)</f>
        <v>OR.MNA6718G</v>
      </c>
      <c r="L1066" s="20">
        <v>260202011</v>
      </c>
      <c r="M1066" s="16" t="s">
        <v>141</v>
      </c>
      <c r="N1066" s="16">
        <v>30</v>
      </c>
      <c r="O1066" s="22">
        <f t="shared" si="274"/>
        <v>120</v>
      </c>
      <c r="P1066" s="16">
        <v>1</v>
      </c>
      <c r="Q1066" s="16">
        <v>700</v>
      </c>
      <c r="R1066" s="16">
        <v>12</v>
      </c>
      <c r="S1066" s="16">
        <v>1</v>
      </c>
      <c r="T1066" s="16"/>
      <c r="U1066" s="23">
        <f t="shared" si="275"/>
        <v>701</v>
      </c>
      <c r="V1066" s="16">
        <v>370</v>
      </c>
      <c r="W1066" s="16"/>
      <c r="X1066" s="16"/>
      <c r="Y1066" s="16"/>
      <c r="Z1066" s="16"/>
      <c r="AA1066" s="16"/>
      <c r="AB1066" s="16"/>
      <c r="AC1066" s="16"/>
      <c r="AD1066" s="16"/>
      <c r="AE1066" s="16">
        <v>5</v>
      </c>
      <c r="AF1066" s="16"/>
      <c r="AG1066" s="16"/>
      <c r="AH1066" s="16"/>
      <c r="AI1066" s="16"/>
      <c r="AJ1066" s="16"/>
      <c r="AK1066" s="16"/>
      <c r="AL1066" s="16"/>
      <c r="AM1066" s="16"/>
      <c r="AN1066" s="16"/>
      <c r="AO1066" s="16"/>
      <c r="AP1066" s="16">
        <v>10</v>
      </c>
      <c r="AQ1066" s="16"/>
      <c r="AR1066" s="16">
        <v>90</v>
      </c>
      <c r="AS1066" s="16"/>
      <c r="AT1066" s="16"/>
      <c r="AU1066" s="16"/>
      <c r="AV1066" s="16"/>
      <c r="AW1066" s="16"/>
      <c r="AX1066" s="16"/>
      <c r="AY1066" s="16"/>
      <c r="AZ1066" s="16"/>
      <c r="BA1066" s="16"/>
      <c r="BB1066" s="16"/>
      <c r="BC1066" s="16"/>
      <c r="BD1066" s="16"/>
      <c r="BE1066" s="16">
        <v>5</v>
      </c>
      <c r="BF1066" s="16"/>
      <c r="BG1066" s="23">
        <f t="shared" si="273"/>
        <v>480</v>
      </c>
      <c r="BH1066" s="24">
        <f t="shared" si="276"/>
        <v>8</v>
      </c>
      <c r="BI1066" s="25">
        <f t="shared" si="271"/>
        <v>6.166666666666667</v>
      </c>
      <c r="BJ1066" s="25">
        <f t="shared" si="277"/>
        <v>77.083333333333343</v>
      </c>
      <c r="BK1066" s="26">
        <f t="shared" si="278"/>
        <v>94.729729729729726</v>
      </c>
      <c r="BL1066" s="26">
        <f t="shared" si="279"/>
        <v>98.145506419400846</v>
      </c>
      <c r="BM1066" s="26">
        <f t="shared" si="280"/>
        <v>71.666666666666671</v>
      </c>
      <c r="BN1066" s="27">
        <f t="shared" si="281"/>
        <v>0.25</v>
      </c>
      <c r="BO1066" s="27">
        <f t="shared" si="282"/>
        <v>930</v>
      </c>
      <c r="BP1066" s="27">
        <f t="shared" si="283"/>
        <v>1.5833333333333333</v>
      </c>
      <c r="BQ1066" s="28">
        <f t="shared" si="284"/>
        <v>190</v>
      </c>
      <c r="BR1066" s="29"/>
      <c r="BS1066" s="29"/>
      <c r="BT1066" s="29"/>
      <c r="BU1066" s="30"/>
      <c r="BV1066" s="29"/>
      <c r="BW1066" s="16">
        <f t="shared" si="272"/>
        <v>700</v>
      </c>
    </row>
    <row r="1067" spans="1:75" x14ac:dyDescent="0.3">
      <c r="A1067" s="14">
        <v>1066</v>
      </c>
      <c r="B1067" s="15">
        <v>46068</v>
      </c>
      <c r="C1067" s="23" t="s">
        <v>38</v>
      </c>
      <c r="D1067" s="17" t="str">
        <f t="shared" ref="D1067:D1130" si="285">LEFT(E1067,2)</f>
        <v>IG</v>
      </c>
      <c r="E1067" s="18" t="s">
        <v>93</v>
      </c>
      <c r="F1067" s="18"/>
      <c r="G1067" s="19"/>
      <c r="H1067" s="19"/>
      <c r="I1067" s="19"/>
      <c r="J1067" s="20"/>
      <c r="K1067" s="21" t="e">
        <f>VLOOKUP(J1067,'[2]Item List (3)'!A$1:B$110000,2,FALSE)</f>
        <v>#N/A</v>
      </c>
      <c r="L1067" s="20"/>
      <c r="M1067" s="16" t="s">
        <v>138</v>
      </c>
      <c r="N1067" s="16"/>
      <c r="O1067" s="22" t="str">
        <f t="shared" si="274"/>
        <v/>
      </c>
      <c r="P1067" s="16"/>
      <c r="Q1067" s="16"/>
      <c r="R1067" s="16"/>
      <c r="S1067" s="16"/>
      <c r="T1067" s="16"/>
      <c r="U1067" s="23">
        <f t="shared" si="275"/>
        <v>0</v>
      </c>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c r="AR1067" s="16">
        <v>480</v>
      </c>
      <c r="AS1067" s="16"/>
      <c r="AT1067" s="16"/>
      <c r="AU1067" s="16"/>
      <c r="AV1067" s="16"/>
      <c r="AW1067" s="16"/>
      <c r="AX1067" s="16"/>
      <c r="AY1067" s="16"/>
      <c r="AZ1067" s="16"/>
      <c r="BA1067" s="16"/>
      <c r="BB1067" s="16"/>
      <c r="BC1067" s="16"/>
      <c r="BD1067" s="16"/>
      <c r="BE1067" s="16"/>
      <c r="BF1067" s="16"/>
      <c r="BG1067" s="23">
        <f t="shared" si="273"/>
        <v>480</v>
      </c>
      <c r="BH1067" s="24">
        <f t="shared" si="276"/>
        <v>8</v>
      </c>
      <c r="BI1067" s="25">
        <f t="shared" si="271"/>
        <v>0</v>
      </c>
      <c r="BJ1067" s="25">
        <f t="shared" si="277"/>
        <v>0</v>
      </c>
      <c r="BK1067" s="26">
        <f t="shared" si="278"/>
        <v>0</v>
      </c>
      <c r="BL1067" s="26">
        <f t="shared" si="279"/>
        <v>0</v>
      </c>
      <c r="BM1067" s="26">
        <f t="shared" si="280"/>
        <v>0</v>
      </c>
      <c r="BN1067" s="27">
        <f t="shared" si="281"/>
        <v>0</v>
      </c>
      <c r="BO1067" s="27">
        <f t="shared" si="282"/>
        <v>0</v>
      </c>
      <c r="BP1067" s="27">
        <f t="shared" si="283"/>
        <v>8</v>
      </c>
      <c r="BQ1067" s="28">
        <f t="shared" si="284"/>
        <v>0</v>
      </c>
      <c r="BR1067" s="29"/>
      <c r="BS1067" s="29"/>
      <c r="BT1067" s="29"/>
      <c r="BU1067" s="30"/>
      <c r="BV1067" s="29"/>
      <c r="BW1067" s="16">
        <f t="shared" si="272"/>
        <v>0</v>
      </c>
    </row>
    <row r="1068" spans="1:75" x14ac:dyDescent="0.3">
      <c r="A1068" s="14">
        <v>1067</v>
      </c>
      <c r="B1068" s="15">
        <v>46068</v>
      </c>
      <c r="C1068" s="23" t="s">
        <v>40</v>
      </c>
      <c r="D1068" s="17" t="str">
        <f t="shared" si="285"/>
        <v>IG</v>
      </c>
      <c r="E1068" s="18" t="s">
        <v>93</v>
      </c>
      <c r="F1068" s="18"/>
      <c r="G1068" s="19"/>
      <c r="H1068" s="19"/>
      <c r="I1068" s="19"/>
      <c r="J1068" s="20"/>
      <c r="K1068" s="21" t="e">
        <f>VLOOKUP(J1068,'[2]Item List (3)'!A$1:B$110000,2,FALSE)</f>
        <v>#N/A</v>
      </c>
      <c r="L1068" s="31"/>
      <c r="M1068" s="16" t="s">
        <v>8012</v>
      </c>
      <c r="N1068" s="16"/>
      <c r="O1068" s="22" t="str">
        <f t="shared" si="274"/>
        <v/>
      </c>
      <c r="P1068" s="16"/>
      <c r="Q1068" s="16"/>
      <c r="R1068" s="16"/>
      <c r="S1068" s="16"/>
      <c r="T1068" s="16"/>
      <c r="U1068" s="23">
        <f t="shared" si="275"/>
        <v>0</v>
      </c>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v>480</v>
      </c>
      <c r="AS1068" s="16"/>
      <c r="AT1068" s="16"/>
      <c r="AU1068" s="16"/>
      <c r="AV1068" s="16"/>
      <c r="AW1068" s="16"/>
      <c r="AX1068" s="16"/>
      <c r="AY1068" s="16"/>
      <c r="AZ1068" s="16"/>
      <c r="BA1068" s="16"/>
      <c r="BB1068" s="16"/>
      <c r="BC1068" s="16"/>
      <c r="BD1068" s="16"/>
      <c r="BE1068" s="16"/>
      <c r="BF1068" s="16"/>
      <c r="BG1068" s="23">
        <f t="shared" si="273"/>
        <v>480</v>
      </c>
      <c r="BH1068" s="24">
        <f t="shared" si="276"/>
        <v>8</v>
      </c>
      <c r="BI1068" s="25">
        <f t="shared" si="271"/>
        <v>0</v>
      </c>
      <c r="BJ1068" s="25">
        <f t="shared" si="277"/>
        <v>0</v>
      </c>
      <c r="BK1068" s="26">
        <f t="shared" si="278"/>
        <v>0</v>
      </c>
      <c r="BL1068" s="26">
        <f t="shared" si="279"/>
        <v>0</v>
      </c>
      <c r="BM1068" s="26">
        <f t="shared" si="280"/>
        <v>0</v>
      </c>
      <c r="BN1068" s="27">
        <f t="shared" si="281"/>
        <v>0</v>
      </c>
      <c r="BO1068" s="27">
        <f t="shared" si="282"/>
        <v>0</v>
      </c>
      <c r="BP1068" s="27">
        <f t="shared" si="283"/>
        <v>8</v>
      </c>
      <c r="BQ1068" s="28">
        <f t="shared" si="284"/>
        <v>0</v>
      </c>
      <c r="BR1068" s="29"/>
      <c r="BS1068" s="29"/>
      <c r="BT1068" s="29"/>
      <c r="BU1068" s="30"/>
      <c r="BV1068" s="29"/>
      <c r="BW1068" s="16">
        <f t="shared" si="272"/>
        <v>0</v>
      </c>
    </row>
    <row r="1069" spans="1:75" x14ac:dyDescent="0.3">
      <c r="A1069" s="14">
        <v>1068</v>
      </c>
      <c r="B1069" s="15">
        <v>46068</v>
      </c>
      <c r="C1069" s="23" t="s">
        <v>38</v>
      </c>
      <c r="D1069" s="17" t="str">
        <f t="shared" si="285"/>
        <v>IG</v>
      </c>
      <c r="E1069" s="18" t="s">
        <v>94</v>
      </c>
      <c r="F1069" s="18"/>
      <c r="G1069" s="19"/>
      <c r="H1069" s="19"/>
      <c r="I1069" s="19"/>
      <c r="J1069" s="20"/>
      <c r="K1069" s="21" t="e">
        <f>VLOOKUP(J1069,'[2]Item List (3)'!A$1:B$110000,2,FALSE)</f>
        <v>#N/A</v>
      </c>
      <c r="L1069" s="31"/>
      <c r="M1069" s="16" t="s">
        <v>138</v>
      </c>
      <c r="N1069" s="16"/>
      <c r="O1069" s="22" t="str">
        <f t="shared" si="274"/>
        <v/>
      </c>
      <c r="P1069" s="16"/>
      <c r="Q1069" s="16"/>
      <c r="R1069" s="16"/>
      <c r="S1069" s="16"/>
      <c r="T1069" s="16"/>
      <c r="U1069" s="23">
        <f t="shared" si="275"/>
        <v>0</v>
      </c>
      <c r="V1069" s="16"/>
      <c r="W1069" s="16"/>
      <c r="X1069" s="16"/>
      <c r="Y1069" s="16"/>
      <c r="Z1069" s="16"/>
      <c r="AA1069" s="16"/>
      <c r="AB1069" s="16"/>
      <c r="AC1069" s="16"/>
      <c r="AD1069" s="16"/>
      <c r="AE1069" s="16"/>
      <c r="AF1069" s="16"/>
      <c r="AG1069" s="16"/>
      <c r="AH1069" s="16"/>
      <c r="AI1069" s="16"/>
      <c r="AJ1069" s="16"/>
      <c r="AK1069" s="16"/>
      <c r="AL1069" s="16"/>
      <c r="AM1069" s="16"/>
      <c r="AN1069" s="16"/>
      <c r="AO1069" s="16"/>
      <c r="AP1069" s="16"/>
      <c r="AQ1069" s="16"/>
      <c r="AR1069" s="16">
        <v>480</v>
      </c>
      <c r="AS1069" s="16"/>
      <c r="AT1069" s="16"/>
      <c r="AU1069" s="16"/>
      <c r="AV1069" s="16"/>
      <c r="AW1069" s="16"/>
      <c r="AX1069" s="16"/>
      <c r="AY1069" s="16"/>
      <c r="AZ1069" s="16"/>
      <c r="BA1069" s="16"/>
      <c r="BB1069" s="16"/>
      <c r="BC1069" s="16"/>
      <c r="BD1069" s="16"/>
      <c r="BE1069" s="16"/>
      <c r="BF1069" s="16"/>
      <c r="BG1069" s="23">
        <f t="shared" si="273"/>
        <v>480</v>
      </c>
      <c r="BH1069" s="24">
        <f t="shared" si="276"/>
        <v>8</v>
      </c>
      <c r="BI1069" s="25">
        <f t="shared" si="271"/>
        <v>0</v>
      </c>
      <c r="BJ1069" s="25">
        <f t="shared" si="277"/>
        <v>0</v>
      </c>
      <c r="BK1069" s="26">
        <f t="shared" si="278"/>
        <v>0</v>
      </c>
      <c r="BL1069" s="26">
        <f t="shared" si="279"/>
        <v>0</v>
      </c>
      <c r="BM1069" s="26">
        <f t="shared" si="280"/>
        <v>0</v>
      </c>
      <c r="BN1069" s="27">
        <f t="shared" si="281"/>
        <v>0</v>
      </c>
      <c r="BO1069" s="27">
        <f t="shared" si="282"/>
        <v>0</v>
      </c>
      <c r="BP1069" s="27">
        <f t="shared" si="283"/>
        <v>8</v>
      </c>
      <c r="BQ1069" s="28">
        <f t="shared" si="284"/>
        <v>0</v>
      </c>
      <c r="BR1069" s="29"/>
      <c r="BS1069" s="29"/>
      <c r="BT1069" s="29"/>
      <c r="BU1069" s="30"/>
      <c r="BV1069" s="29"/>
      <c r="BW1069" s="16">
        <f t="shared" si="272"/>
        <v>0</v>
      </c>
    </row>
    <row r="1070" spans="1:75" x14ac:dyDescent="0.3">
      <c r="A1070" s="14">
        <v>1069</v>
      </c>
      <c r="B1070" s="15">
        <v>46068</v>
      </c>
      <c r="C1070" s="23" t="s">
        <v>40</v>
      </c>
      <c r="D1070" s="17" t="str">
        <f t="shared" si="285"/>
        <v>IG</v>
      </c>
      <c r="E1070" s="18" t="s">
        <v>94</v>
      </c>
      <c r="F1070" s="18"/>
      <c r="G1070" s="19"/>
      <c r="H1070" s="19"/>
      <c r="I1070" s="19"/>
      <c r="J1070" s="20"/>
      <c r="K1070" s="21" t="e">
        <f>VLOOKUP(J1070,'[2]Item List (3)'!A$1:B$110000,2,FALSE)</f>
        <v>#N/A</v>
      </c>
      <c r="L1070" s="20"/>
      <c r="M1070" s="16" t="s">
        <v>138</v>
      </c>
      <c r="N1070" s="16"/>
      <c r="O1070" s="22" t="str">
        <f t="shared" si="274"/>
        <v/>
      </c>
      <c r="P1070" s="16"/>
      <c r="Q1070" s="16"/>
      <c r="R1070" s="16"/>
      <c r="S1070" s="16"/>
      <c r="T1070" s="16"/>
      <c r="U1070" s="23">
        <f t="shared" si="275"/>
        <v>0</v>
      </c>
      <c r="V1070" s="16"/>
      <c r="W1070" s="16"/>
      <c r="X1070" s="16"/>
      <c r="Y1070" s="16"/>
      <c r="Z1070" s="16"/>
      <c r="AA1070" s="16"/>
      <c r="AB1070" s="16"/>
      <c r="AC1070" s="16"/>
      <c r="AD1070" s="16"/>
      <c r="AE1070" s="16"/>
      <c r="AF1070" s="16"/>
      <c r="AG1070" s="16"/>
      <c r="AH1070" s="16"/>
      <c r="AI1070" s="16"/>
      <c r="AJ1070" s="16"/>
      <c r="AK1070" s="16"/>
      <c r="AL1070" s="16"/>
      <c r="AM1070" s="16"/>
      <c r="AN1070" s="16"/>
      <c r="AO1070" s="16"/>
      <c r="AP1070" s="16"/>
      <c r="AQ1070" s="16"/>
      <c r="AR1070" s="16">
        <v>480</v>
      </c>
      <c r="AS1070" s="16"/>
      <c r="AT1070" s="16"/>
      <c r="AU1070" s="16"/>
      <c r="AV1070" s="16"/>
      <c r="AW1070" s="16"/>
      <c r="AX1070" s="16"/>
      <c r="AY1070" s="16"/>
      <c r="AZ1070" s="16"/>
      <c r="BA1070" s="16"/>
      <c r="BB1070" s="16"/>
      <c r="BC1070" s="16"/>
      <c r="BD1070" s="16"/>
      <c r="BE1070" s="16"/>
      <c r="BF1070" s="16"/>
      <c r="BG1070" s="23">
        <f t="shared" si="273"/>
        <v>480</v>
      </c>
      <c r="BH1070" s="24">
        <f t="shared" si="276"/>
        <v>8</v>
      </c>
      <c r="BI1070" s="25">
        <f t="shared" si="271"/>
        <v>0</v>
      </c>
      <c r="BJ1070" s="25">
        <f t="shared" si="277"/>
        <v>0</v>
      </c>
      <c r="BK1070" s="26">
        <f t="shared" si="278"/>
        <v>0</v>
      </c>
      <c r="BL1070" s="26">
        <f t="shared" si="279"/>
        <v>0</v>
      </c>
      <c r="BM1070" s="26">
        <f t="shared" si="280"/>
        <v>0</v>
      </c>
      <c r="BN1070" s="27">
        <f t="shared" si="281"/>
        <v>0</v>
      </c>
      <c r="BO1070" s="27">
        <f t="shared" si="282"/>
        <v>0</v>
      </c>
      <c r="BP1070" s="27">
        <f t="shared" si="283"/>
        <v>8</v>
      </c>
      <c r="BQ1070" s="28">
        <f t="shared" si="284"/>
        <v>0</v>
      </c>
      <c r="BR1070" s="29"/>
      <c r="BS1070" s="29"/>
      <c r="BT1070" s="29"/>
      <c r="BU1070" s="30"/>
      <c r="BV1070" s="29"/>
      <c r="BW1070" s="16">
        <f t="shared" si="272"/>
        <v>0</v>
      </c>
    </row>
    <row r="1071" spans="1:75" x14ac:dyDescent="0.3">
      <c r="A1071" s="14">
        <v>1070</v>
      </c>
      <c r="B1071" s="15">
        <v>46068</v>
      </c>
      <c r="C1071" s="23" t="s">
        <v>38</v>
      </c>
      <c r="D1071" s="17" t="str">
        <f t="shared" si="285"/>
        <v>IG</v>
      </c>
      <c r="E1071" s="18" t="s">
        <v>97</v>
      </c>
      <c r="F1071" s="18"/>
      <c r="G1071" s="19"/>
      <c r="H1071" s="19"/>
      <c r="I1071" s="19"/>
      <c r="J1071" s="20"/>
      <c r="K1071" s="21" t="e">
        <f>VLOOKUP(J1071,'[2]Item List (3)'!A$1:B$110000,2,FALSE)</f>
        <v>#N/A</v>
      </c>
      <c r="L1071" s="20"/>
      <c r="M1071" s="16" t="s">
        <v>138</v>
      </c>
      <c r="N1071" s="16"/>
      <c r="O1071" s="22" t="str">
        <f t="shared" si="274"/>
        <v/>
      </c>
      <c r="P1071" s="16"/>
      <c r="Q1071" s="16"/>
      <c r="R1071" s="16"/>
      <c r="S1071" s="16"/>
      <c r="T1071" s="16"/>
      <c r="U1071" s="23">
        <f t="shared" si="275"/>
        <v>0</v>
      </c>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c r="AR1071" s="16">
        <v>480</v>
      </c>
      <c r="AS1071" s="16"/>
      <c r="AT1071" s="16"/>
      <c r="AU1071" s="16"/>
      <c r="AV1071" s="16"/>
      <c r="AW1071" s="16"/>
      <c r="AX1071" s="16"/>
      <c r="AY1071" s="16"/>
      <c r="AZ1071" s="16"/>
      <c r="BA1071" s="16"/>
      <c r="BB1071" s="16"/>
      <c r="BC1071" s="16"/>
      <c r="BD1071" s="16"/>
      <c r="BE1071" s="16"/>
      <c r="BF1071" s="16"/>
      <c r="BG1071" s="23">
        <f t="shared" si="273"/>
        <v>480</v>
      </c>
      <c r="BH1071" s="24">
        <f t="shared" si="276"/>
        <v>8</v>
      </c>
      <c r="BI1071" s="25">
        <f t="shared" si="271"/>
        <v>0</v>
      </c>
      <c r="BJ1071" s="25">
        <f t="shared" si="277"/>
        <v>0</v>
      </c>
      <c r="BK1071" s="26">
        <f t="shared" si="278"/>
        <v>0</v>
      </c>
      <c r="BL1071" s="26">
        <f t="shared" si="279"/>
        <v>0</v>
      </c>
      <c r="BM1071" s="26">
        <f t="shared" si="280"/>
        <v>0</v>
      </c>
      <c r="BN1071" s="27">
        <f t="shared" si="281"/>
        <v>0</v>
      </c>
      <c r="BO1071" s="27">
        <f t="shared" si="282"/>
        <v>0</v>
      </c>
      <c r="BP1071" s="27">
        <f t="shared" si="283"/>
        <v>8</v>
      </c>
      <c r="BQ1071" s="28">
        <f t="shared" si="284"/>
        <v>0</v>
      </c>
      <c r="BR1071" s="29"/>
      <c r="BS1071" s="29"/>
      <c r="BT1071" s="29"/>
      <c r="BU1071" s="30"/>
      <c r="BV1071" s="29"/>
      <c r="BW1071" s="16">
        <f t="shared" si="272"/>
        <v>0</v>
      </c>
    </row>
    <row r="1072" spans="1:75" x14ac:dyDescent="0.3">
      <c r="A1072" s="14">
        <v>1071</v>
      </c>
      <c r="B1072" s="15">
        <v>46068</v>
      </c>
      <c r="C1072" s="23" t="s">
        <v>40</v>
      </c>
      <c r="D1072" s="17" t="str">
        <f t="shared" si="285"/>
        <v>IG</v>
      </c>
      <c r="E1072" s="18" t="s">
        <v>97</v>
      </c>
      <c r="F1072" s="18" t="s">
        <v>75</v>
      </c>
      <c r="G1072" s="19" t="s">
        <v>98</v>
      </c>
      <c r="H1072" s="19"/>
      <c r="I1072" s="19"/>
      <c r="J1072" s="20">
        <v>208281</v>
      </c>
      <c r="K1072" s="21" t="str">
        <f>VLOOKUP(J1072,'[2]Item List (3)'!A$1:B$110000,2,FALSE)</f>
        <v>D.OR 14536</v>
      </c>
      <c r="L1072" s="20">
        <v>251230010</v>
      </c>
      <c r="M1072" s="16" t="s">
        <v>141</v>
      </c>
      <c r="N1072" s="16">
        <v>90</v>
      </c>
      <c r="O1072" s="22">
        <f t="shared" si="274"/>
        <v>40</v>
      </c>
      <c r="P1072" s="16">
        <v>1</v>
      </c>
      <c r="Q1072" s="16">
        <v>18</v>
      </c>
      <c r="R1072" s="16">
        <v>7</v>
      </c>
      <c r="S1072" s="16"/>
      <c r="T1072" s="16"/>
      <c r="U1072" s="23">
        <f t="shared" si="275"/>
        <v>18</v>
      </c>
      <c r="V1072" s="16">
        <v>60</v>
      </c>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c r="BB1072" s="16"/>
      <c r="BC1072" s="16"/>
      <c r="BD1072" s="16"/>
      <c r="BE1072" s="16"/>
      <c r="BF1072" s="16"/>
      <c r="BG1072" s="23">
        <f t="shared" si="273"/>
        <v>60</v>
      </c>
      <c r="BH1072" s="24">
        <f t="shared" si="276"/>
        <v>1</v>
      </c>
      <c r="BI1072" s="25">
        <f t="shared" si="271"/>
        <v>1</v>
      </c>
      <c r="BJ1072" s="25">
        <f t="shared" si="277"/>
        <v>100</v>
      </c>
      <c r="BK1072" s="26">
        <f t="shared" si="278"/>
        <v>45</v>
      </c>
      <c r="BL1072" s="26">
        <f t="shared" si="279"/>
        <v>61.111111111111114</v>
      </c>
      <c r="BM1072" s="26">
        <f t="shared" si="280"/>
        <v>27.500000000000004</v>
      </c>
      <c r="BN1072" s="27">
        <f t="shared" si="281"/>
        <v>0</v>
      </c>
      <c r="BO1072" s="27">
        <f t="shared" si="282"/>
        <v>40</v>
      </c>
      <c r="BP1072" s="27">
        <f t="shared" si="283"/>
        <v>0</v>
      </c>
      <c r="BQ1072" s="28">
        <f t="shared" si="284"/>
        <v>0</v>
      </c>
      <c r="BR1072" s="29"/>
      <c r="BS1072" s="29"/>
      <c r="BT1072" s="29"/>
      <c r="BU1072" s="30"/>
      <c r="BV1072" s="29"/>
      <c r="BW1072" s="16">
        <f t="shared" si="272"/>
        <v>18</v>
      </c>
    </row>
    <row r="1073" spans="1:75" x14ac:dyDescent="0.3">
      <c r="A1073" s="14">
        <v>1072</v>
      </c>
      <c r="B1073" s="15">
        <v>46068</v>
      </c>
      <c r="C1073" s="23" t="s">
        <v>38</v>
      </c>
      <c r="D1073" s="17" t="str">
        <f t="shared" si="285"/>
        <v>IG</v>
      </c>
      <c r="E1073" s="18" t="s">
        <v>99</v>
      </c>
      <c r="F1073" s="18"/>
      <c r="G1073" s="19"/>
      <c r="H1073" s="19"/>
      <c r="I1073" s="19"/>
      <c r="J1073" s="20"/>
      <c r="K1073" s="21" t="e">
        <f>VLOOKUP(J1073,'[2]Item List (3)'!A$1:B$110000,2,FALSE)</f>
        <v>#N/A</v>
      </c>
      <c r="L1073" s="20"/>
      <c r="M1073" s="16" t="s">
        <v>138</v>
      </c>
      <c r="N1073" s="16"/>
      <c r="O1073" s="22" t="str">
        <f t="shared" si="274"/>
        <v/>
      </c>
      <c r="P1073" s="16"/>
      <c r="Q1073" s="16"/>
      <c r="R1073" s="16"/>
      <c r="S1073" s="16"/>
      <c r="T1073" s="16"/>
      <c r="U1073" s="23">
        <f t="shared" si="275"/>
        <v>0</v>
      </c>
      <c r="V1073" s="16"/>
      <c r="W1073" s="16"/>
      <c r="X1073" s="16"/>
      <c r="Y1073" s="16"/>
      <c r="Z1073" s="16"/>
      <c r="AA1073" s="16"/>
      <c r="AB1073" s="16"/>
      <c r="AC1073" s="16"/>
      <c r="AD1073" s="16"/>
      <c r="AE1073" s="16"/>
      <c r="AF1073" s="16"/>
      <c r="AG1073" s="16"/>
      <c r="AH1073" s="16"/>
      <c r="AI1073" s="16"/>
      <c r="AJ1073" s="16"/>
      <c r="AK1073" s="16"/>
      <c r="AL1073" s="16"/>
      <c r="AM1073" s="16"/>
      <c r="AN1073" s="16"/>
      <c r="AO1073" s="16"/>
      <c r="AP1073" s="16"/>
      <c r="AQ1073" s="16"/>
      <c r="AR1073" s="16">
        <v>480</v>
      </c>
      <c r="AS1073" s="16"/>
      <c r="AT1073" s="16"/>
      <c r="AU1073" s="16"/>
      <c r="AV1073" s="16"/>
      <c r="AW1073" s="16"/>
      <c r="AX1073" s="16"/>
      <c r="AY1073" s="16"/>
      <c r="AZ1073" s="16"/>
      <c r="BA1073" s="16"/>
      <c r="BB1073" s="16"/>
      <c r="BC1073" s="16"/>
      <c r="BD1073" s="16"/>
      <c r="BE1073" s="16"/>
      <c r="BF1073" s="16"/>
      <c r="BG1073" s="23">
        <f t="shared" si="273"/>
        <v>480</v>
      </c>
      <c r="BH1073" s="24">
        <f t="shared" si="276"/>
        <v>8</v>
      </c>
      <c r="BI1073" s="25">
        <f t="shared" si="271"/>
        <v>0</v>
      </c>
      <c r="BJ1073" s="25">
        <f t="shared" si="277"/>
        <v>0</v>
      </c>
      <c r="BK1073" s="26">
        <f t="shared" si="278"/>
        <v>0</v>
      </c>
      <c r="BL1073" s="26">
        <f t="shared" si="279"/>
        <v>0</v>
      </c>
      <c r="BM1073" s="26">
        <f t="shared" si="280"/>
        <v>0</v>
      </c>
      <c r="BN1073" s="27">
        <f t="shared" si="281"/>
        <v>0</v>
      </c>
      <c r="BO1073" s="27">
        <f t="shared" si="282"/>
        <v>0</v>
      </c>
      <c r="BP1073" s="27">
        <f t="shared" si="283"/>
        <v>8</v>
      </c>
      <c r="BQ1073" s="28">
        <f t="shared" si="284"/>
        <v>0</v>
      </c>
      <c r="BR1073" s="29"/>
      <c r="BS1073" s="29"/>
      <c r="BT1073" s="29"/>
      <c r="BU1073" s="30"/>
      <c r="BV1073" s="29"/>
      <c r="BW1073" s="16">
        <f t="shared" si="272"/>
        <v>0</v>
      </c>
    </row>
    <row r="1074" spans="1:75" x14ac:dyDescent="0.3">
      <c r="A1074" s="14">
        <v>1073</v>
      </c>
      <c r="B1074" s="15">
        <v>46068</v>
      </c>
      <c r="C1074" s="23" t="s">
        <v>40</v>
      </c>
      <c r="D1074" s="17" t="str">
        <f t="shared" si="285"/>
        <v>IG</v>
      </c>
      <c r="E1074" s="18" t="s">
        <v>99</v>
      </c>
      <c r="F1074" s="18"/>
      <c r="G1074" s="19"/>
      <c r="H1074" s="19"/>
      <c r="I1074" s="19"/>
      <c r="J1074" s="20"/>
      <c r="K1074" s="21" t="e">
        <f>VLOOKUP(J1074,'[2]Item List (3)'!A$1:B$110000,2,FALSE)</f>
        <v>#N/A</v>
      </c>
      <c r="L1074" s="20"/>
      <c r="M1074" s="16" t="s">
        <v>138</v>
      </c>
      <c r="N1074" s="16"/>
      <c r="O1074" s="22" t="str">
        <f t="shared" si="274"/>
        <v/>
      </c>
      <c r="P1074" s="16"/>
      <c r="Q1074" s="16"/>
      <c r="R1074" s="16"/>
      <c r="S1074" s="16"/>
      <c r="T1074" s="16"/>
      <c r="U1074" s="23">
        <f t="shared" si="275"/>
        <v>0</v>
      </c>
      <c r="V1074" s="16"/>
      <c r="W1074" s="16"/>
      <c r="X1074" s="16"/>
      <c r="Y1074" s="16"/>
      <c r="Z1074" s="16"/>
      <c r="AA1074" s="16"/>
      <c r="AB1074" s="16"/>
      <c r="AC1074" s="16"/>
      <c r="AD1074" s="16"/>
      <c r="AE1074" s="16"/>
      <c r="AF1074" s="16"/>
      <c r="AG1074" s="16"/>
      <c r="AH1074" s="16"/>
      <c r="AI1074" s="16"/>
      <c r="AJ1074" s="16"/>
      <c r="AK1074" s="16"/>
      <c r="AL1074" s="16"/>
      <c r="AM1074" s="16"/>
      <c r="AN1074" s="16"/>
      <c r="AO1074" s="16"/>
      <c r="AP1074" s="16"/>
      <c r="AQ1074" s="16"/>
      <c r="AR1074" s="16">
        <v>480</v>
      </c>
      <c r="AS1074" s="16"/>
      <c r="AT1074" s="16"/>
      <c r="AU1074" s="16"/>
      <c r="AV1074" s="16"/>
      <c r="AW1074" s="16"/>
      <c r="AX1074" s="16"/>
      <c r="AY1074" s="16"/>
      <c r="AZ1074" s="16"/>
      <c r="BA1074" s="16"/>
      <c r="BB1074" s="16"/>
      <c r="BC1074" s="16"/>
      <c r="BD1074" s="16"/>
      <c r="BE1074" s="16"/>
      <c r="BF1074" s="16"/>
      <c r="BG1074" s="23">
        <f t="shared" si="273"/>
        <v>480</v>
      </c>
      <c r="BH1074" s="24">
        <f t="shared" si="276"/>
        <v>8</v>
      </c>
      <c r="BI1074" s="25">
        <f t="shared" si="271"/>
        <v>0</v>
      </c>
      <c r="BJ1074" s="25">
        <f t="shared" si="277"/>
        <v>0</v>
      </c>
      <c r="BK1074" s="26">
        <f t="shared" si="278"/>
        <v>0</v>
      </c>
      <c r="BL1074" s="26">
        <f t="shared" si="279"/>
        <v>0</v>
      </c>
      <c r="BM1074" s="26">
        <f t="shared" si="280"/>
        <v>0</v>
      </c>
      <c r="BN1074" s="27">
        <f t="shared" si="281"/>
        <v>0</v>
      </c>
      <c r="BO1074" s="27">
        <f t="shared" si="282"/>
        <v>0</v>
      </c>
      <c r="BP1074" s="27">
        <f t="shared" si="283"/>
        <v>8</v>
      </c>
      <c r="BQ1074" s="28">
        <f t="shared" si="284"/>
        <v>0</v>
      </c>
      <c r="BR1074" s="29"/>
      <c r="BS1074" s="29"/>
      <c r="BT1074" s="29"/>
      <c r="BU1074" s="30"/>
      <c r="BV1074" s="29"/>
      <c r="BW1074" s="16">
        <f t="shared" si="272"/>
        <v>0</v>
      </c>
    </row>
    <row r="1075" spans="1:75" x14ac:dyDescent="0.3">
      <c r="A1075" s="14">
        <v>1074</v>
      </c>
      <c r="B1075" s="15">
        <v>46068</v>
      </c>
      <c r="C1075" s="23" t="s">
        <v>38</v>
      </c>
      <c r="D1075" s="17" t="str">
        <f t="shared" si="285"/>
        <v>HO</v>
      </c>
      <c r="E1075" s="18" t="s">
        <v>100</v>
      </c>
      <c r="F1075" s="18" t="s">
        <v>101</v>
      </c>
      <c r="G1075" s="19" t="s">
        <v>109</v>
      </c>
      <c r="H1075" s="19" t="s">
        <v>98</v>
      </c>
      <c r="I1075" s="19"/>
      <c r="J1075" s="20">
        <v>208281</v>
      </c>
      <c r="K1075" s="21" t="str">
        <f>VLOOKUP(J1075,'[2]Item List (3)'!A$1:B$110000,2,FALSE)</f>
        <v>D.OR 14536</v>
      </c>
      <c r="L1075" s="20">
        <v>2512300010</v>
      </c>
      <c r="M1075" s="16" t="s">
        <v>141</v>
      </c>
      <c r="N1075" s="16">
        <v>85</v>
      </c>
      <c r="O1075" s="22">
        <f t="shared" si="274"/>
        <v>42.352941176470587</v>
      </c>
      <c r="P1075" s="16">
        <v>1</v>
      </c>
      <c r="Q1075" s="16">
        <v>270</v>
      </c>
      <c r="R1075" s="16"/>
      <c r="S1075" s="16"/>
      <c r="T1075" s="16"/>
      <c r="U1075" s="23">
        <f t="shared" si="275"/>
        <v>270</v>
      </c>
      <c r="V1075" s="16">
        <v>465</v>
      </c>
      <c r="W1075" s="16"/>
      <c r="X1075" s="16"/>
      <c r="Y1075" s="16"/>
      <c r="Z1075" s="16"/>
      <c r="AA1075" s="16"/>
      <c r="AB1075" s="16"/>
      <c r="AC1075" s="16"/>
      <c r="AD1075" s="16"/>
      <c r="AE1075" s="16"/>
      <c r="AF1075" s="16"/>
      <c r="AG1075" s="16"/>
      <c r="AH1075" s="16"/>
      <c r="AI1075" s="16"/>
      <c r="AJ1075" s="16"/>
      <c r="AK1075" s="16"/>
      <c r="AL1075" s="16"/>
      <c r="AM1075" s="16"/>
      <c r="AN1075" s="16"/>
      <c r="AO1075" s="16"/>
      <c r="AP1075" s="16">
        <v>45</v>
      </c>
      <c r="AQ1075" s="16"/>
      <c r="AR1075" s="16"/>
      <c r="AS1075" s="16"/>
      <c r="AT1075" s="16"/>
      <c r="AU1075" s="16"/>
      <c r="AV1075" s="16"/>
      <c r="AW1075" s="16"/>
      <c r="AX1075" s="16"/>
      <c r="AY1075" s="16"/>
      <c r="AZ1075" s="16"/>
      <c r="BA1075" s="16"/>
      <c r="BB1075" s="16"/>
      <c r="BC1075" s="16"/>
      <c r="BD1075" s="16"/>
      <c r="BE1075" s="16"/>
      <c r="BF1075" s="16"/>
      <c r="BG1075" s="23">
        <f t="shared" si="273"/>
        <v>510</v>
      </c>
      <c r="BH1075" s="24">
        <f t="shared" si="276"/>
        <v>8.5</v>
      </c>
      <c r="BI1075" s="25">
        <f t="shared" si="271"/>
        <v>7.75</v>
      </c>
      <c r="BJ1075" s="25">
        <f t="shared" si="277"/>
        <v>91.17647058823529</v>
      </c>
      <c r="BK1075" s="26">
        <f t="shared" si="278"/>
        <v>82.258064516129039</v>
      </c>
      <c r="BL1075" s="26">
        <f t="shared" si="279"/>
        <v>100</v>
      </c>
      <c r="BM1075" s="26">
        <f t="shared" si="280"/>
        <v>75</v>
      </c>
      <c r="BN1075" s="27">
        <f t="shared" si="281"/>
        <v>0.75</v>
      </c>
      <c r="BO1075" s="27">
        <f t="shared" si="282"/>
        <v>328.23529411764707</v>
      </c>
      <c r="BP1075" s="27">
        <f t="shared" si="283"/>
        <v>0</v>
      </c>
      <c r="BQ1075" s="28">
        <f t="shared" si="284"/>
        <v>0</v>
      </c>
      <c r="BR1075" s="29"/>
      <c r="BS1075" s="29"/>
      <c r="BT1075" s="29"/>
      <c r="BU1075" s="30"/>
      <c r="BV1075" s="29"/>
      <c r="BW1075" s="16">
        <f t="shared" si="272"/>
        <v>270</v>
      </c>
    </row>
    <row r="1076" spans="1:75" x14ac:dyDescent="0.3">
      <c r="A1076" s="14">
        <v>1075</v>
      </c>
      <c r="B1076" s="15">
        <v>46068</v>
      </c>
      <c r="C1076" s="23" t="s">
        <v>40</v>
      </c>
      <c r="D1076" s="17" t="str">
        <f t="shared" si="285"/>
        <v>HO</v>
      </c>
      <c r="E1076" s="18" t="s">
        <v>100</v>
      </c>
      <c r="F1076" s="18" t="s">
        <v>101</v>
      </c>
      <c r="G1076" s="19" t="s">
        <v>109</v>
      </c>
      <c r="H1076" s="19"/>
      <c r="I1076" s="19"/>
      <c r="J1076" s="20">
        <v>208281</v>
      </c>
      <c r="K1076" s="21" t="str">
        <f>VLOOKUP(J1076,'[2]Item List (3)'!A$1:B$110000,2,FALSE)</f>
        <v>D.OR 14536</v>
      </c>
      <c r="L1076" s="20">
        <v>2512300010</v>
      </c>
      <c r="M1076" s="16" t="s">
        <v>141</v>
      </c>
      <c r="N1076" s="16">
        <v>85</v>
      </c>
      <c r="O1076" s="22">
        <f t="shared" si="274"/>
        <v>42.352941176470587</v>
      </c>
      <c r="P1076" s="16">
        <v>1</v>
      </c>
      <c r="Q1076" s="16">
        <v>34</v>
      </c>
      <c r="R1076" s="16"/>
      <c r="S1076" s="16"/>
      <c r="T1076" s="16"/>
      <c r="U1076" s="23">
        <f t="shared" si="275"/>
        <v>34</v>
      </c>
      <c r="V1076" s="16">
        <v>60</v>
      </c>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c r="AR1076" s="16">
        <v>420</v>
      </c>
      <c r="AS1076" s="16"/>
      <c r="AT1076" s="16"/>
      <c r="AU1076" s="16"/>
      <c r="AV1076" s="16"/>
      <c r="AW1076" s="16"/>
      <c r="AX1076" s="16"/>
      <c r="AY1076" s="16"/>
      <c r="AZ1076" s="16"/>
      <c r="BA1076" s="16"/>
      <c r="BB1076" s="16"/>
      <c r="BC1076" s="16"/>
      <c r="BD1076" s="16"/>
      <c r="BE1076" s="16"/>
      <c r="BF1076" s="16"/>
      <c r="BG1076" s="23">
        <f t="shared" si="273"/>
        <v>480</v>
      </c>
      <c r="BH1076" s="24">
        <f t="shared" si="276"/>
        <v>8</v>
      </c>
      <c r="BI1076" s="25">
        <f t="shared" si="271"/>
        <v>1</v>
      </c>
      <c r="BJ1076" s="25">
        <f t="shared" si="277"/>
        <v>12.5</v>
      </c>
      <c r="BK1076" s="26">
        <f t="shared" si="278"/>
        <v>80.277777777777786</v>
      </c>
      <c r="BL1076" s="26">
        <f t="shared" si="279"/>
        <v>100</v>
      </c>
      <c r="BM1076" s="26">
        <f t="shared" si="280"/>
        <v>10.034722222222223</v>
      </c>
      <c r="BN1076" s="27">
        <f t="shared" si="281"/>
        <v>0</v>
      </c>
      <c r="BO1076" s="27">
        <f t="shared" si="282"/>
        <v>338.8235294117647</v>
      </c>
      <c r="BP1076" s="27">
        <f t="shared" si="283"/>
        <v>7</v>
      </c>
      <c r="BQ1076" s="28">
        <f t="shared" si="284"/>
        <v>296.47058823529414</v>
      </c>
      <c r="BR1076" s="29"/>
      <c r="BS1076" s="29"/>
      <c r="BT1076" s="29"/>
      <c r="BU1076" s="30"/>
      <c r="BV1076" s="29"/>
      <c r="BW1076" s="16">
        <f t="shared" si="272"/>
        <v>34</v>
      </c>
    </row>
    <row r="1077" spans="1:75" x14ac:dyDescent="0.3">
      <c r="A1077" s="14">
        <v>1076</v>
      </c>
      <c r="B1077" s="15">
        <v>46068</v>
      </c>
      <c r="C1077" s="23" t="s">
        <v>38</v>
      </c>
      <c r="D1077" s="17" t="str">
        <f t="shared" si="285"/>
        <v>HO</v>
      </c>
      <c r="E1077" s="18" t="s">
        <v>104</v>
      </c>
      <c r="F1077" s="18" t="s">
        <v>101</v>
      </c>
      <c r="G1077" s="19" t="s">
        <v>106</v>
      </c>
      <c r="H1077" s="19"/>
      <c r="I1077" s="19"/>
      <c r="J1077" s="20">
        <v>208344.01</v>
      </c>
      <c r="K1077" s="21" t="str">
        <f>VLOOKUP(J1077,'[2]Item List (3)'!A$1:B$110000,2,FALSE)</f>
        <v>NA/RNA.OR 6905 SR</v>
      </c>
      <c r="L1077" s="20">
        <v>260113006</v>
      </c>
      <c r="M1077" s="16" t="s">
        <v>141</v>
      </c>
      <c r="N1077" s="16">
        <v>20</v>
      </c>
      <c r="O1077" s="22">
        <f t="shared" si="274"/>
        <v>180</v>
      </c>
      <c r="P1077" s="16">
        <v>1</v>
      </c>
      <c r="Q1077" s="16">
        <v>85</v>
      </c>
      <c r="R1077" s="16"/>
      <c r="S1077" s="16"/>
      <c r="T1077" s="16"/>
      <c r="U1077" s="23">
        <f t="shared" si="275"/>
        <v>85</v>
      </c>
      <c r="V1077" s="16">
        <v>30</v>
      </c>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v>450</v>
      </c>
      <c r="AS1077" s="16"/>
      <c r="AT1077" s="16"/>
      <c r="AU1077" s="16"/>
      <c r="AV1077" s="16"/>
      <c r="AW1077" s="16"/>
      <c r="AX1077" s="16"/>
      <c r="AY1077" s="16"/>
      <c r="AZ1077" s="16"/>
      <c r="BA1077" s="16"/>
      <c r="BB1077" s="16"/>
      <c r="BC1077" s="16"/>
      <c r="BD1077" s="16"/>
      <c r="BE1077" s="16"/>
      <c r="BF1077" s="16"/>
      <c r="BG1077" s="23">
        <f t="shared" si="273"/>
        <v>480</v>
      </c>
      <c r="BH1077" s="24">
        <f t="shared" si="276"/>
        <v>8</v>
      </c>
      <c r="BI1077" s="25">
        <f t="shared" si="271"/>
        <v>0.5</v>
      </c>
      <c r="BJ1077" s="25">
        <f t="shared" si="277"/>
        <v>6.25</v>
      </c>
      <c r="BK1077" s="26">
        <f t="shared" si="278"/>
        <v>94.444444444444443</v>
      </c>
      <c r="BL1077" s="26">
        <f t="shared" si="279"/>
        <v>100</v>
      </c>
      <c r="BM1077" s="26">
        <f t="shared" si="280"/>
        <v>5.9027777777777777</v>
      </c>
      <c r="BN1077" s="27">
        <f t="shared" si="281"/>
        <v>0</v>
      </c>
      <c r="BO1077" s="27">
        <f t="shared" si="282"/>
        <v>1440</v>
      </c>
      <c r="BP1077" s="27">
        <f t="shared" si="283"/>
        <v>7.5</v>
      </c>
      <c r="BQ1077" s="28">
        <f t="shared" si="284"/>
        <v>1350</v>
      </c>
      <c r="BR1077" s="29"/>
      <c r="BS1077" s="29"/>
      <c r="BT1077" s="29"/>
      <c r="BU1077" s="30"/>
      <c r="BV1077" s="29"/>
      <c r="BW1077" s="16">
        <f t="shared" si="272"/>
        <v>85</v>
      </c>
    </row>
    <row r="1078" spans="1:75" x14ac:dyDescent="0.3">
      <c r="A1078" s="14">
        <v>1077</v>
      </c>
      <c r="B1078" s="15">
        <v>46068</v>
      </c>
      <c r="C1078" s="23" t="s">
        <v>40</v>
      </c>
      <c r="D1078" s="17" t="str">
        <f t="shared" si="285"/>
        <v>HO</v>
      </c>
      <c r="E1078" s="18" t="s">
        <v>104</v>
      </c>
      <c r="F1078" s="18"/>
      <c r="G1078" s="19"/>
      <c r="H1078" s="19"/>
      <c r="I1078" s="19"/>
      <c r="J1078" s="20"/>
      <c r="K1078" s="21" t="e">
        <f>VLOOKUP(J1078,'[2]Item List (3)'!A$1:B$110000,2,FALSE)</f>
        <v>#N/A</v>
      </c>
      <c r="L1078" s="20"/>
      <c r="M1078" s="16" t="s">
        <v>138</v>
      </c>
      <c r="N1078" s="16"/>
      <c r="O1078" s="22" t="str">
        <f t="shared" si="274"/>
        <v/>
      </c>
      <c r="P1078" s="16"/>
      <c r="Q1078" s="16"/>
      <c r="R1078" s="16"/>
      <c r="S1078" s="16"/>
      <c r="T1078" s="16"/>
      <c r="U1078" s="23">
        <f t="shared" si="275"/>
        <v>0</v>
      </c>
      <c r="V1078" s="16"/>
      <c r="W1078" s="16"/>
      <c r="X1078" s="16"/>
      <c r="Y1078" s="16"/>
      <c r="Z1078" s="16"/>
      <c r="AA1078" s="16"/>
      <c r="AB1078" s="16"/>
      <c r="AC1078" s="16"/>
      <c r="AD1078" s="16"/>
      <c r="AE1078" s="16"/>
      <c r="AF1078" s="16"/>
      <c r="AG1078" s="16"/>
      <c r="AH1078" s="16"/>
      <c r="AI1078" s="16"/>
      <c r="AJ1078" s="16"/>
      <c r="AK1078" s="16"/>
      <c r="AL1078" s="16"/>
      <c r="AM1078" s="16"/>
      <c r="AN1078" s="16"/>
      <c r="AO1078" s="16"/>
      <c r="AP1078" s="16"/>
      <c r="AQ1078" s="16"/>
      <c r="AR1078" s="16"/>
      <c r="AS1078" s="16"/>
      <c r="AT1078" s="16"/>
      <c r="AU1078" s="16"/>
      <c r="AV1078" s="16"/>
      <c r="AW1078" s="16"/>
      <c r="AX1078" s="16"/>
      <c r="AY1078" s="16"/>
      <c r="AZ1078" s="16"/>
      <c r="BA1078" s="16"/>
      <c r="BB1078" s="16"/>
      <c r="BC1078" s="16"/>
      <c r="BD1078" s="16"/>
      <c r="BE1078" s="16"/>
      <c r="BF1078" s="16">
        <v>480</v>
      </c>
      <c r="BG1078" s="23">
        <f t="shared" si="273"/>
        <v>480</v>
      </c>
      <c r="BH1078" s="24">
        <f t="shared" si="276"/>
        <v>8</v>
      </c>
      <c r="BI1078" s="25">
        <f t="shared" si="271"/>
        <v>0</v>
      </c>
      <c r="BJ1078" s="25">
        <f t="shared" si="277"/>
        <v>0</v>
      </c>
      <c r="BK1078" s="26">
        <f t="shared" si="278"/>
        <v>0</v>
      </c>
      <c r="BL1078" s="26">
        <f t="shared" si="279"/>
        <v>0</v>
      </c>
      <c r="BM1078" s="26">
        <f t="shared" si="280"/>
        <v>0</v>
      </c>
      <c r="BN1078" s="27">
        <f t="shared" si="281"/>
        <v>8</v>
      </c>
      <c r="BO1078" s="27">
        <f t="shared" si="282"/>
        <v>0</v>
      </c>
      <c r="BP1078" s="27">
        <f t="shared" si="283"/>
        <v>0</v>
      </c>
      <c r="BQ1078" s="28">
        <f t="shared" si="284"/>
        <v>0</v>
      </c>
      <c r="BR1078" s="29"/>
      <c r="BS1078" s="29"/>
      <c r="BT1078" s="29"/>
      <c r="BU1078" s="30"/>
      <c r="BV1078" s="29"/>
      <c r="BW1078" s="16">
        <f t="shared" si="272"/>
        <v>0</v>
      </c>
    </row>
    <row r="1079" spans="1:75" x14ac:dyDescent="0.3">
      <c r="A1079" s="14">
        <v>1078</v>
      </c>
      <c r="B1079" s="15">
        <v>46068</v>
      </c>
      <c r="C1079" s="23" t="s">
        <v>38</v>
      </c>
      <c r="D1079" s="17" t="str">
        <f t="shared" si="285"/>
        <v>HO</v>
      </c>
      <c r="E1079" s="18" t="s">
        <v>108</v>
      </c>
      <c r="F1079" s="18"/>
      <c r="G1079" s="19"/>
      <c r="H1079" s="19"/>
      <c r="I1079" s="19"/>
      <c r="J1079" s="20"/>
      <c r="K1079" s="21" t="e">
        <f>VLOOKUP(J1079,'[2]Item List (3)'!A$1:B$110000,2,FALSE)</f>
        <v>#N/A</v>
      </c>
      <c r="L1079" s="20"/>
      <c r="M1079" s="16" t="s">
        <v>138</v>
      </c>
      <c r="N1079" s="16"/>
      <c r="O1079" s="22" t="str">
        <f t="shared" si="274"/>
        <v/>
      </c>
      <c r="P1079" s="16"/>
      <c r="Q1079" s="16"/>
      <c r="R1079" s="16"/>
      <c r="S1079" s="16"/>
      <c r="T1079" s="16"/>
      <c r="U1079" s="23">
        <f t="shared" si="275"/>
        <v>0</v>
      </c>
      <c r="V1079" s="16"/>
      <c r="W1079" s="16"/>
      <c r="X1079" s="16"/>
      <c r="Y1079" s="16"/>
      <c r="Z1079" s="16"/>
      <c r="AA1079" s="16"/>
      <c r="AB1079" s="16"/>
      <c r="AC1079" s="16"/>
      <c r="AD1079" s="16"/>
      <c r="AE1079" s="16"/>
      <c r="AF1079" s="16"/>
      <c r="AG1079" s="16"/>
      <c r="AH1079" s="16"/>
      <c r="AI1079" s="16"/>
      <c r="AJ1079" s="16"/>
      <c r="AK1079" s="16"/>
      <c r="AL1079" s="16"/>
      <c r="AM1079" s="16"/>
      <c r="AN1079" s="16"/>
      <c r="AO1079" s="16"/>
      <c r="AP1079" s="16"/>
      <c r="AQ1079" s="16"/>
      <c r="AR1079" s="16">
        <v>480</v>
      </c>
      <c r="AS1079" s="16"/>
      <c r="AT1079" s="16"/>
      <c r="AU1079" s="16"/>
      <c r="AV1079" s="16"/>
      <c r="AW1079" s="16"/>
      <c r="AX1079" s="16"/>
      <c r="AY1079" s="16"/>
      <c r="AZ1079" s="16"/>
      <c r="BA1079" s="16"/>
      <c r="BB1079" s="16"/>
      <c r="BC1079" s="16"/>
      <c r="BD1079" s="16"/>
      <c r="BE1079" s="16"/>
      <c r="BF1079" s="16"/>
      <c r="BG1079" s="23">
        <f t="shared" si="273"/>
        <v>480</v>
      </c>
      <c r="BH1079" s="24">
        <f t="shared" si="276"/>
        <v>8</v>
      </c>
      <c r="BI1079" s="25">
        <f t="shared" si="271"/>
        <v>0</v>
      </c>
      <c r="BJ1079" s="25">
        <f t="shared" si="277"/>
        <v>0</v>
      </c>
      <c r="BK1079" s="26">
        <f t="shared" si="278"/>
        <v>0</v>
      </c>
      <c r="BL1079" s="26">
        <f t="shared" si="279"/>
        <v>0</v>
      </c>
      <c r="BM1079" s="26">
        <f t="shared" si="280"/>
        <v>0</v>
      </c>
      <c r="BN1079" s="27">
        <f t="shared" si="281"/>
        <v>0</v>
      </c>
      <c r="BO1079" s="27">
        <f t="shared" si="282"/>
        <v>0</v>
      </c>
      <c r="BP1079" s="27">
        <f t="shared" si="283"/>
        <v>8</v>
      </c>
      <c r="BQ1079" s="28">
        <f t="shared" si="284"/>
        <v>0</v>
      </c>
      <c r="BR1079" s="29"/>
      <c r="BS1079" s="29"/>
      <c r="BT1079" s="29"/>
      <c r="BU1079" s="30"/>
      <c r="BV1079" s="29"/>
      <c r="BW1079" s="16">
        <f t="shared" si="272"/>
        <v>0</v>
      </c>
    </row>
    <row r="1080" spans="1:75" x14ac:dyDescent="0.3">
      <c r="A1080" s="14">
        <v>1079</v>
      </c>
      <c r="B1080" s="15">
        <v>46068</v>
      </c>
      <c r="C1080" s="23" t="s">
        <v>40</v>
      </c>
      <c r="D1080" s="17" t="str">
        <f t="shared" si="285"/>
        <v>HO</v>
      </c>
      <c r="E1080" s="18" t="s">
        <v>108</v>
      </c>
      <c r="F1080" s="18"/>
      <c r="G1080" s="19"/>
      <c r="H1080" s="19"/>
      <c r="I1080" s="19"/>
      <c r="J1080" s="20"/>
      <c r="K1080" s="21" t="e">
        <f>VLOOKUP(J1080,'[2]Item List (3)'!A$1:B$110000,2,FALSE)</f>
        <v>#N/A</v>
      </c>
      <c r="L1080" s="20"/>
      <c r="M1080" s="16" t="s">
        <v>138</v>
      </c>
      <c r="N1080" s="16"/>
      <c r="O1080" s="22" t="str">
        <f t="shared" si="274"/>
        <v/>
      </c>
      <c r="P1080" s="16"/>
      <c r="Q1080" s="16"/>
      <c r="R1080" s="16"/>
      <c r="S1080" s="16"/>
      <c r="T1080" s="16"/>
      <c r="U1080" s="23">
        <f t="shared" si="275"/>
        <v>0</v>
      </c>
      <c r="V1080" s="16"/>
      <c r="W1080" s="16"/>
      <c r="X1080" s="16"/>
      <c r="Y1080" s="16"/>
      <c r="Z1080" s="16"/>
      <c r="AA1080" s="16"/>
      <c r="AB1080" s="16"/>
      <c r="AC1080" s="16"/>
      <c r="AD1080" s="16"/>
      <c r="AE1080" s="16"/>
      <c r="AF1080" s="16"/>
      <c r="AG1080" s="16"/>
      <c r="AH1080" s="16"/>
      <c r="AI1080" s="16"/>
      <c r="AJ1080" s="16"/>
      <c r="AK1080" s="16"/>
      <c r="AL1080" s="16"/>
      <c r="AM1080" s="16"/>
      <c r="AN1080" s="16"/>
      <c r="AO1080" s="16"/>
      <c r="AP1080" s="16"/>
      <c r="AQ1080" s="16"/>
      <c r="AR1080" s="16">
        <v>480</v>
      </c>
      <c r="AS1080" s="16"/>
      <c r="AT1080" s="16"/>
      <c r="AU1080" s="16"/>
      <c r="AV1080" s="16"/>
      <c r="AW1080" s="16"/>
      <c r="AX1080" s="16"/>
      <c r="AY1080" s="16"/>
      <c r="AZ1080" s="16"/>
      <c r="BA1080" s="16"/>
      <c r="BB1080" s="16"/>
      <c r="BC1080" s="16"/>
      <c r="BD1080" s="16"/>
      <c r="BE1080" s="16"/>
      <c r="BF1080" s="16"/>
      <c r="BG1080" s="23">
        <f t="shared" si="273"/>
        <v>480</v>
      </c>
      <c r="BH1080" s="24">
        <f t="shared" si="276"/>
        <v>8</v>
      </c>
      <c r="BI1080" s="25">
        <f t="shared" ref="BI1080:BI1086" si="286">IFERROR(BH1080-SUM(W1080:BF1080)/60,0)</f>
        <v>0</v>
      </c>
      <c r="BJ1080" s="25">
        <f t="shared" si="277"/>
        <v>0</v>
      </c>
      <c r="BK1080" s="26">
        <f t="shared" si="278"/>
        <v>0</v>
      </c>
      <c r="BL1080" s="26">
        <f t="shared" si="279"/>
        <v>0</v>
      </c>
      <c r="BM1080" s="26">
        <f t="shared" si="280"/>
        <v>0</v>
      </c>
      <c r="BN1080" s="27">
        <f t="shared" si="281"/>
        <v>0</v>
      </c>
      <c r="BO1080" s="27">
        <f t="shared" si="282"/>
        <v>0</v>
      </c>
      <c r="BP1080" s="27">
        <f t="shared" si="283"/>
        <v>8</v>
      </c>
      <c r="BQ1080" s="28">
        <f t="shared" si="284"/>
        <v>0</v>
      </c>
      <c r="BR1080" s="29"/>
      <c r="BS1080" s="29"/>
      <c r="BT1080" s="29"/>
      <c r="BU1080" s="30"/>
      <c r="BV1080" s="29"/>
      <c r="BW1080" s="16">
        <f t="shared" si="272"/>
        <v>0</v>
      </c>
    </row>
    <row r="1081" spans="1:75" x14ac:dyDescent="0.3">
      <c r="A1081" s="14">
        <v>1080</v>
      </c>
      <c r="B1081" s="15">
        <v>46068</v>
      </c>
      <c r="C1081" s="23" t="s">
        <v>38</v>
      </c>
      <c r="D1081" s="17" t="str">
        <f t="shared" si="285"/>
        <v>HO</v>
      </c>
      <c r="E1081" s="18" t="s">
        <v>111</v>
      </c>
      <c r="F1081" s="18"/>
      <c r="G1081" s="19"/>
      <c r="H1081" s="19"/>
      <c r="I1081" s="19"/>
      <c r="J1081" s="20"/>
      <c r="K1081" s="21" t="e">
        <f>VLOOKUP(J1081,'[2]Item List (3)'!A$1:B$110000,2,FALSE)</f>
        <v>#N/A</v>
      </c>
      <c r="L1081" s="20"/>
      <c r="M1081" s="16" t="s">
        <v>138</v>
      </c>
      <c r="N1081" s="16"/>
      <c r="O1081" s="22" t="str">
        <f t="shared" si="274"/>
        <v/>
      </c>
      <c r="P1081" s="16"/>
      <c r="Q1081" s="16"/>
      <c r="R1081" s="16"/>
      <c r="S1081" s="16"/>
      <c r="T1081" s="16"/>
      <c r="U1081" s="23">
        <f t="shared" si="275"/>
        <v>0</v>
      </c>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c r="AT1081" s="16"/>
      <c r="AU1081" s="16">
        <v>480</v>
      </c>
      <c r="AV1081" s="16"/>
      <c r="AW1081" s="16"/>
      <c r="AX1081" s="16"/>
      <c r="AY1081" s="16"/>
      <c r="AZ1081" s="16"/>
      <c r="BA1081" s="16"/>
      <c r="BB1081" s="16"/>
      <c r="BC1081" s="16"/>
      <c r="BD1081" s="16"/>
      <c r="BE1081" s="16"/>
      <c r="BF1081" s="16"/>
      <c r="BG1081" s="23">
        <f t="shared" si="273"/>
        <v>480</v>
      </c>
      <c r="BH1081" s="24">
        <f t="shared" si="276"/>
        <v>8</v>
      </c>
      <c r="BI1081" s="25">
        <f t="shared" si="286"/>
        <v>0</v>
      </c>
      <c r="BJ1081" s="25">
        <f t="shared" si="277"/>
        <v>0</v>
      </c>
      <c r="BK1081" s="26">
        <f t="shared" si="278"/>
        <v>0</v>
      </c>
      <c r="BL1081" s="26">
        <f t="shared" si="279"/>
        <v>0</v>
      </c>
      <c r="BM1081" s="26">
        <f t="shared" si="280"/>
        <v>0</v>
      </c>
      <c r="BN1081" s="27">
        <f t="shared" si="281"/>
        <v>0</v>
      </c>
      <c r="BO1081" s="27">
        <f t="shared" si="282"/>
        <v>0</v>
      </c>
      <c r="BP1081" s="27">
        <f t="shared" si="283"/>
        <v>8</v>
      </c>
      <c r="BQ1081" s="28">
        <f t="shared" si="284"/>
        <v>0</v>
      </c>
      <c r="BR1081" s="29"/>
      <c r="BS1081" s="29"/>
      <c r="BT1081" s="29"/>
      <c r="BU1081" s="30"/>
      <c r="BV1081" s="29"/>
      <c r="BW1081" s="16">
        <f t="shared" si="272"/>
        <v>0</v>
      </c>
    </row>
    <row r="1082" spans="1:75" x14ac:dyDescent="0.3">
      <c r="A1082" s="14">
        <v>1081</v>
      </c>
      <c r="B1082" s="15">
        <v>46068</v>
      </c>
      <c r="C1082" s="23" t="s">
        <v>40</v>
      </c>
      <c r="D1082" s="17" t="str">
        <f t="shared" si="285"/>
        <v>HO</v>
      </c>
      <c r="E1082" s="18" t="s">
        <v>111</v>
      </c>
      <c r="F1082" s="18"/>
      <c r="G1082" s="19"/>
      <c r="H1082" s="19"/>
      <c r="I1082" s="19"/>
      <c r="J1082" s="20"/>
      <c r="K1082" s="21" t="e">
        <f>VLOOKUP(J1082,'[2]Item List (3)'!A$1:B$110000,2,FALSE)</f>
        <v>#N/A</v>
      </c>
      <c r="L1082" s="20"/>
      <c r="M1082" s="16" t="s">
        <v>138</v>
      </c>
      <c r="N1082" s="16"/>
      <c r="O1082" s="22" t="str">
        <f t="shared" si="274"/>
        <v/>
      </c>
      <c r="P1082" s="16"/>
      <c r="Q1082" s="16"/>
      <c r="R1082" s="16"/>
      <c r="S1082" s="16"/>
      <c r="T1082" s="16"/>
      <c r="U1082" s="23">
        <f t="shared" si="275"/>
        <v>0</v>
      </c>
      <c r="V1082" s="16"/>
      <c r="W1082" s="16"/>
      <c r="X1082" s="16"/>
      <c r="Y1082" s="16"/>
      <c r="Z1082" s="16"/>
      <c r="AA1082" s="16"/>
      <c r="AB1082" s="16"/>
      <c r="AC1082" s="16"/>
      <c r="AD1082" s="16"/>
      <c r="AE1082" s="16"/>
      <c r="AF1082" s="16"/>
      <c r="AG1082" s="16"/>
      <c r="AH1082" s="16"/>
      <c r="AI1082" s="16"/>
      <c r="AJ1082" s="16"/>
      <c r="AK1082" s="16"/>
      <c r="AL1082" s="16"/>
      <c r="AM1082" s="16"/>
      <c r="AN1082" s="16"/>
      <c r="AO1082" s="16"/>
      <c r="AP1082" s="16"/>
      <c r="AQ1082" s="16"/>
      <c r="AR1082" s="16">
        <v>480</v>
      </c>
      <c r="AS1082" s="16"/>
      <c r="AT1082" s="16"/>
      <c r="AU1082" s="16"/>
      <c r="AV1082" s="16"/>
      <c r="AW1082" s="16"/>
      <c r="AX1082" s="16"/>
      <c r="AY1082" s="16"/>
      <c r="AZ1082" s="16"/>
      <c r="BA1082" s="16"/>
      <c r="BB1082" s="16"/>
      <c r="BC1082" s="16"/>
      <c r="BD1082" s="16"/>
      <c r="BE1082" s="16"/>
      <c r="BF1082" s="16"/>
      <c r="BG1082" s="23">
        <f t="shared" si="273"/>
        <v>480</v>
      </c>
      <c r="BH1082" s="24">
        <f t="shared" si="276"/>
        <v>8</v>
      </c>
      <c r="BI1082" s="25">
        <f t="shared" si="286"/>
        <v>0</v>
      </c>
      <c r="BJ1082" s="25">
        <f t="shared" si="277"/>
        <v>0</v>
      </c>
      <c r="BK1082" s="26">
        <f t="shared" si="278"/>
        <v>0</v>
      </c>
      <c r="BL1082" s="26">
        <f t="shared" si="279"/>
        <v>0</v>
      </c>
      <c r="BM1082" s="26">
        <f t="shared" si="280"/>
        <v>0</v>
      </c>
      <c r="BN1082" s="27">
        <f t="shared" si="281"/>
        <v>0</v>
      </c>
      <c r="BO1082" s="27">
        <f t="shared" si="282"/>
        <v>0</v>
      </c>
      <c r="BP1082" s="27">
        <f t="shared" si="283"/>
        <v>8</v>
      </c>
      <c r="BQ1082" s="28">
        <f t="shared" si="284"/>
        <v>0</v>
      </c>
      <c r="BR1082" s="29"/>
      <c r="BS1082" s="29"/>
      <c r="BT1082" s="29"/>
      <c r="BU1082" s="30"/>
      <c r="BV1082" s="29"/>
      <c r="BW1082" s="16">
        <f t="shared" si="272"/>
        <v>0</v>
      </c>
    </row>
    <row r="1083" spans="1:75" x14ac:dyDescent="0.3">
      <c r="A1083" s="14">
        <v>1082</v>
      </c>
      <c r="B1083" s="15">
        <v>46068</v>
      </c>
      <c r="C1083" s="23" t="s">
        <v>38</v>
      </c>
      <c r="D1083" s="17" t="str">
        <f t="shared" si="285"/>
        <v>HO</v>
      </c>
      <c r="E1083" s="18" t="s">
        <v>113</v>
      </c>
      <c r="F1083" s="18"/>
      <c r="G1083" s="19"/>
      <c r="H1083" s="19"/>
      <c r="I1083" s="19"/>
      <c r="J1083" s="20"/>
      <c r="K1083" s="21" t="e">
        <f>VLOOKUP(J1083,'[2]Item List (3)'!A$1:B$110000,2,FALSE)</f>
        <v>#N/A</v>
      </c>
      <c r="L1083" s="20"/>
      <c r="M1083" s="16" t="s">
        <v>138</v>
      </c>
      <c r="N1083" s="16"/>
      <c r="O1083" s="22" t="str">
        <f t="shared" si="274"/>
        <v/>
      </c>
      <c r="P1083" s="16"/>
      <c r="Q1083" s="16"/>
      <c r="R1083" s="16"/>
      <c r="S1083" s="16"/>
      <c r="T1083" s="16"/>
      <c r="U1083" s="23">
        <f t="shared" si="275"/>
        <v>0</v>
      </c>
      <c r="V1083" s="16"/>
      <c r="W1083" s="16"/>
      <c r="X1083" s="16"/>
      <c r="Y1083" s="16"/>
      <c r="Z1083" s="16"/>
      <c r="AA1083" s="16"/>
      <c r="AB1083" s="16"/>
      <c r="AC1083" s="16"/>
      <c r="AD1083" s="16"/>
      <c r="AE1083" s="16"/>
      <c r="AF1083" s="16"/>
      <c r="AG1083" s="16"/>
      <c r="AH1083" s="16"/>
      <c r="AI1083" s="16"/>
      <c r="AJ1083" s="16"/>
      <c r="AK1083" s="16"/>
      <c r="AL1083" s="16"/>
      <c r="AM1083" s="16"/>
      <c r="AN1083" s="16"/>
      <c r="AO1083" s="16"/>
      <c r="AP1083" s="16"/>
      <c r="AQ1083" s="16"/>
      <c r="AR1083" s="16"/>
      <c r="AS1083" s="16"/>
      <c r="AT1083" s="16"/>
      <c r="AU1083" s="16">
        <v>480</v>
      </c>
      <c r="AV1083" s="16"/>
      <c r="AW1083" s="16"/>
      <c r="AX1083" s="16"/>
      <c r="AY1083" s="16"/>
      <c r="AZ1083" s="16"/>
      <c r="BA1083" s="16"/>
      <c r="BB1083" s="16"/>
      <c r="BC1083" s="16"/>
      <c r="BD1083" s="16"/>
      <c r="BE1083" s="16"/>
      <c r="BF1083" s="16"/>
      <c r="BG1083" s="23">
        <f t="shared" si="273"/>
        <v>480</v>
      </c>
      <c r="BH1083" s="24">
        <f t="shared" si="276"/>
        <v>8</v>
      </c>
      <c r="BI1083" s="25">
        <f t="shared" si="286"/>
        <v>0</v>
      </c>
      <c r="BJ1083" s="25">
        <f t="shared" si="277"/>
        <v>0</v>
      </c>
      <c r="BK1083" s="26">
        <f t="shared" si="278"/>
        <v>0</v>
      </c>
      <c r="BL1083" s="26">
        <f t="shared" si="279"/>
        <v>0</v>
      </c>
      <c r="BM1083" s="26">
        <f t="shared" si="280"/>
        <v>0</v>
      </c>
      <c r="BN1083" s="27">
        <f t="shared" si="281"/>
        <v>0</v>
      </c>
      <c r="BO1083" s="27">
        <f t="shared" si="282"/>
        <v>0</v>
      </c>
      <c r="BP1083" s="27">
        <f t="shared" si="283"/>
        <v>8</v>
      </c>
      <c r="BQ1083" s="28">
        <f t="shared" si="284"/>
        <v>0</v>
      </c>
      <c r="BR1083" s="29"/>
      <c r="BS1083" s="29"/>
      <c r="BT1083" s="29"/>
      <c r="BU1083" s="30"/>
      <c r="BV1083" s="29"/>
      <c r="BW1083" s="16">
        <f t="shared" si="272"/>
        <v>0</v>
      </c>
    </row>
    <row r="1084" spans="1:75" x14ac:dyDescent="0.3">
      <c r="A1084" s="14">
        <v>1083</v>
      </c>
      <c r="B1084" s="15">
        <v>46068</v>
      </c>
      <c r="C1084" s="23" t="s">
        <v>40</v>
      </c>
      <c r="D1084" s="17" t="str">
        <f t="shared" si="285"/>
        <v>HO</v>
      </c>
      <c r="E1084" s="18" t="s">
        <v>113</v>
      </c>
      <c r="F1084" s="18"/>
      <c r="G1084" s="19"/>
      <c r="H1084" s="19"/>
      <c r="I1084" s="19"/>
      <c r="J1084" s="20"/>
      <c r="K1084" s="21" t="e">
        <f>VLOOKUP(J1084,'[2]Item List (3)'!A$1:B$110000,2,FALSE)</f>
        <v>#N/A</v>
      </c>
      <c r="L1084" s="20"/>
      <c r="M1084" s="16" t="s">
        <v>138</v>
      </c>
      <c r="N1084" s="16"/>
      <c r="O1084" s="22" t="str">
        <f t="shared" si="274"/>
        <v/>
      </c>
      <c r="P1084" s="16"/>
      <c r="Q1084" s="16"/>
      <c r="R1084" s="16"/>
      <c r="S1084" s="16"/>
      <c r="T1084" s="16"/>
      <c r="U1084" s="23">
        <f t="shared" si="275"/>
        <v>0</v>
      </c>
      <c r="V1084" s="16"/>
      <c r="W1084" s="16"/>
      <c r="X1084" s="16"/>
      <c r="Y1084" s="16"/>
      <c r="Z1084" s="16"/>
      <c r="AA1084" s="16"/>
      <c r="AB1084" s="16"/>
      <c r="AC1084" s="16"/>
      <c r="AD1084" s="16"/>
      <c r="AE1084" s="16"/>
      <c r="AF1084" s="16"/>
      <c r="AG1084" s="16"/>
      <c r="AH1084" s="16"/>
      <c r="AI1084" s="16"/>
      <c r="AJ1084" s="16"/>
      <c r="AK1084" s="16"/>
      <c r="AL1084" s="16"/>
      <c r="AM1084" s="16"/>
      <c r="AN1084" s="16"/>
      <c r="AO1084" s="16"/>
      <c r="AP1084" s="16"/>
      <c r="AQ1084" s="16"/>
      <c r="AR1084" s="16">
        <v>480</v>
      </c>
      <c r="AS1084" s="16"/>
      <c r="AT1084" s="16"/>
      <c r="AU1084" s="16"/>
      <c r="AV1084" s="16"/>
      <c r="AW1084" s="16"/>
      <c r="AX1084" s="16"/>
      <c r="AY1084" s="16"/>
      <c r="AZ1084" s="16"/>
      <c r="BA1084" s="16"/>
      <c r="BB1084" s="16"/>
      <c r="BC1084" s="16"/>
      <c r="BD1084" s="16"/>
      <c r="BE1084" s="16"/>
      <c r="BF1084" s="16"/>
      <c r="BG1084" s="23">
        <f t="shared" si="273"/>
        <v>480</v>
      </c>
      <c r="BH1084" s="24">
        <f t="shared" si="276"/>
        <v>8</v>
      </c>
      <c r="BI1084" s="25">
        <f t="shared" si="286"/>
        <v>0</v>
      </c>
      <c r="BJ1084" s="25">
        <f t="shared" si="277"/>
        <v>0</v>
      </c>
      <c r="BK1084" s="26">
        <f t="shared" si="278"/>
        <v>0</v>
      </c>
      <c r="BL1084" s="26">
        <f t="shared" si="279"/>
        <v>0</v>
      </c>
      <c r="BM1084" s="26">
        <f t="shared" si="280"/>
        <v>0</v>
      </c>
      <c r="BN1084" s="27">
        <f t="shared" si="281"/>
        <v>0</v>
      </c>
      <c r="BO1084" s="27">
        <f t="shared" si="282"/>
        <v>0</v>
      </c>
      <c r="BP1084" s="27">
        <f t="shared" si="283"/>
        <v>8</v>
      </c>
      <c r="BQ1084" s="28">
        <f t="shared" si="284"/>
        <v>0</v>
      </c>
      <c r="BR1084" s="29"/>
      <c r="BS1084" s="29"/>
      <c r="BT1084" s="29"/>
      <c r="BU1084" s="30"/>
      <c r="BV1084" s="29"/>
      <c r="BW1084" s="16">
        <f t="shared" si="272"/>
        <v>0</v>
      </c>
    </row>
    <row r="1085" spans="1:75" x14ac:dyDescent="0.3">
      <c r="A1085" s="14">
        <v>1084</v>
      </c>
      <c r="B1085" s="15">
        <v>46068</v>
      </c>
      <c r="C1085" s="23" t="s">
        <v>38</v>
      </c>
      <c r="D1085" s="17" t="str">
        <f t="shared" si="285"/>
        <v>HO</v>
      </c>
      <c r="E1085" s="18" t="s">
        <v>115</v>
      </c>
      <c r="F1085" s="18" t="s">
        <v>101</v>
      </c>
      <c r="G1085" s="19" t="s">
        <v>102</v>
      </c>
      <c r="H1085" s="19"/>
      <c r="I1085" s="19"/>
      <c r="J1085" s="20">
        <v>104737</v>
      </c>
      <c r="K1085" s="21" t="str">
        <f>VLOOKUP(J1085,'[2]Item List (3)'!A$1:B$110000,2,FALSE)</f>
        <v>IR.IR 42X51.5X37</v>
      </c>
      <c r="L1085" s="20">
        <v>260121008</v>
      </c>
      <c r="M1085" s="16" t="s">
        <v>138</v>
      </c>
      <c r="N1085" s="16">
        <v>25</v>
      </c>
      <c r="O1085" s="22">
        <f t="shared" si="274"/>
        <v>144</v>
      </c>
      <c r="P1085" s="16">
        <v>1</v>
      </c>
      <c r="Q1085" s="16">
        <v>344</v>
      </c>
      <c r="R1085" s="16"/>
      <c r="S1085" s="16"/>
      <c r="T1085" s="16"/>
      <c r="U1085" s="23">
        <f t="shared" si="275"/>
        <v>344</v>
      </c>
      <c r="V1085" s="16">
        <v>150</v>
      </c>
      <c r="W1085" s="16"/>
      <c r="X1085" s="16"/>
      <c r="Y1085" s="16"/>
      <c r="Z1085" s="16"/>
      <c r="AA1085" s="16"/>
      <c r="AB1085" s="16"/>
      <c r="AC1085" s="16"/>
      <c r="AD1085" s="16"/>
      <c r="AE1085" s="16"/>
      <c r="AF1085" s="16"/>
      <c r="AG1085" s="16"/>
      <c r="AH1085" s="16"/>
      <c r="AI1085" s="16"/>
      <c r="AJ1085" s="16"/>
      <c r="AK1085" s="16"/>
      <c r="AL1085" s="16"/>
      <c r="AM1085" s="16"/>
      <c r="AN1085" s="16"/>
      <c r="AO1085" s="16"/>
      <c r="AP1085" s="16">
        <v>10</v>
      </c>
      <c r="AQ1085" s="16"/>
      <c r="AR1085" s="16">
        <v>320</v>
      </c>
      <c r="AS1085" s="16"/>
      <c r="AT1085" s="16"/>
      <c r="AU1085" s="16"/>
      <c r="AV1085" s="16"/>
      <c r="AW1085" s="16"/>
      <c r="AX1085" s="16"/>
      <c r="AY1085" s="16"/>
      <c r="AZ1085" s="16"/>
      <c r="BA1085" s="16"/>
      <c r="BB1085" s="16"/>
      <c r="BC1085" s="16"/>
      <c r="BD1085" s="16"/>
      <c r="BE1085" s="16"/>
      <c r="BF1085" s="16"/>
      <c r="BG1085" s="23">
        <f t="shared" si="273"/>
        <v>480</v>
      </c>
      <c r="BH1085" s="24">
        <f t="shared" si="276"/>
        <v>8</v>
      </c>
      <c r="BI1085" s="25">
        <f t="shared" si="286"/>
        <v>2.5</v>
      </c>
      <c r="BJ1085" s="25">
        <f t="shared" si="277"/>
        <v>31.25</v>
      </c>
      <c r="BK1085" s="26">
        <f t="shared" si="278"/>
        <v>95.555555555555557</v>
      </c>
      <c r="BL1085" s="26">
        <f t="shared" si="279"/>
        <v>100</v>
      </c>
      <c r="BM1085" s="26">
        <f t="shared" si="280"/>
        <v>29.861111111111111</v>
      </c>
      <c r="BN1085" s="27">
        <f t="shared" si="281"/>
        <v>0.16666666666666666</v>
      </c>
      <c r="BO1085" s="27">
        <f t="shared" si="282"/>
        <v>1128</v>
      </c>
      <c r="BP1085" s="27">
        <f t="shared" si="283"/>
        <v>5.333333333333333</v>
      </c>
      <c r="BQ1085" s="28">
        <f t="shared" si="284"/>
        <v>768</v>
      </c>
      <c r="BR1085" s="29"/>
      <c r="BS1085" s="29"/>
      <c r="BT1085" s="29"/>
      <c r="BU1085" s="30"/>
      <c r="BV1085" s="29"/>
      <c r="BW1085" s="16">
        <f t="shared" si="272"/>
        <v>344</v>
      </c>
    </row>
    <row r="1086" spans="1:75" x14ac:dyDescent="0.3">
      <c r="A1086" s="14">
        <v>1085</v>
      </c>
      <c r="B1086" s="15">
        <v>46068</v>
      </c>
      <c r="C1086" s="23" t="s">
        <v>40</v>
      </c>
      <c r="D1086" s="17" t="str">
        <f t="shared" si="285"/>
        <v>HO</v>
      </c>
      <c r="E1086" s="18" t="s">
        <v>115</v>
      </c>
      <c r="F1086" s="18"/>
      <c r="G1086" s="19"/>
      <c r="H1086" s="19"/>
      <c r="I1086" s="19"/>
      <c r="J1086" s="20"/>
      <c r="K1086" s="21" t="e">
        <f>VLOOKUP(J1086,'[2]Item List (3)'!A$1:B$110000,2,FALSE)</f>
        <v>#N/A</v>
      </c>
      <c r="L1086" s="20"/>
      <c r="M1086" s="16" t="s">
        <v>138</v>
      </c>
      <c r="N1086" s="16"/>
      <c r="O1086" s="22" t="str">
        <f t="shared" si="274"/>
        <v/>
      </c>
      <c r="P1086" s="16"/>
      <c r="Q1086" s="16"/>
      <c r="R1086" s="16"/>
      <c r="S1086" s="16"/>
      <c r="T1086" s="16"/>
      <c r="U1086" s="23">
        <f t="shared" si="275"/>
        <v>0</v>
      </c>
      <c r="V1086" s="16"/>
      <c r="W1086" s="16"/>
      <c r="X1086" s="16"/>
      <c r="Y1086" s="16"/>
      <c r="Z1086" s="16"/>
      <c r="AA1086" s="16"/>
      <c r="AB1086" s="16"/>
      <c r="AC1086" s="16"/>
      <c r="AD1086" s="16"/>
      <c r="AE1086" s="16"/>
      <c r="AF1086" s="16"/>
      <c r="AG1086" s="16"/>
      <c r="AH1086" s="16"/>
      <c r="AI1086" s="16"/>
      <c r="AJ1086" s="16"/>
      <c r="AK1086" s="16"/>
      <c r="AL1086" s="16"/>
      <c r="AM1086" s="16"/>
      <c r="AN1086" s="16"/>
      <c r="AO1086" s="16"/>
      <c r="AP1086" s="16"/>
      <c r="AQ1086" s="16"/>
      <c r="AR1086" s="16">
        <v>480</v>
      </c>
      <c r="AS1086" s="16"/>
      <c r="AT1086" s="16"/>
      <c r="AU1086" s="16"/>
      <c r="AV1086" s="16"/>
      <c r="AW1086" s="16"/>
      <c r="AX1086" s="16"/>
      <c r="AY1086" s="16"/>
      <c r="AZ1086" s="16"/>
      <c r="BA1086" s="16"/>
      <c r="BB1086" s="16"/>
      <c r="BC1086" s="16"/>
      <c r="BD1086" s="16"/>
      <c r="BE1086" s="16"/>
      <c r="BF1086" s="16"/>
      <c r="BG1086" s="23">
        <f t="shared" si="273"/>
        <v>480</v>
      </c>
      <c r="BH1086" s="24">
        <f t="shared" si="276"/>
        <v>8</v>
      </c>
      <c r="BI1086" s="25">
        <f t="shared" si="286"/>
        <v>0</v>
      </c>
      <c r="BJ1086" s="25">
        <f t="shared" si="277"/>
        <v>0</v>
      </c>
      <c r="BK1086" s="26">
        <f t="shared" si="278"/>
        <v>0</v>
      </c>
      <c r="BL1086" s="26">
        <f t="shared" si="279"/>
        <v>0</v>
      </c>
      <c r="BM1086" s="26">
        <f t="shared" si="280"/>
        <v>0</v>
      </c>
      <c r="BN1086" s="27">
        <f t="shared" si="281"/>
        <v>0</v>
      </c>
      <c r="BO1086" s="27">
        <f t="shared" si="282"/>
        <v>0</v>
      </c>
      <c r="BP1086" s="27">
        <f t="shared" si="283"/>
        <v>8</v>
      </c>
      <c r="BQ1086" s="28">
        <f t="shared" si="284"/>
        <v>0</v>
      </c>
      <c r="BR1086" s="29"/>
      <c r="BS1086" s="29"/>
      <c r="BT1086" s="29"/>
      <c r="BU1086" s="30"/>
      <c r="BV1086" s="29"/>
      <c r="BW1086" s="16">
        <f t="shared" si="272"/>
        <v>0</v>
      </c>
    </row>
    <row r="1087" spans="1:75" x14ac:dyDescent="0.3">
      <c r="A1087" s="14">
        <v>1086</v>
      </c>
      <c r="B1087" s="15">
        <v>46068</v>
      </c>
      <c r="C1087" s="23" t="s">
        <v>38</v>
      </c>
      <c r="D1087" s="17" t="str">
        <f t="shared" si="285"/>
        <v>HO</v>
      </c>
      <c r="E1087" s="18" t="s">
        <v>116</v>
      </c>
      <c r="F1087" s="18" t="s">
        <v>101</v>
      </c>
      <c r="G1087" s="19" t="s">
        <v>102</v>
      </c>
      <c r="H1087" s="19"/>
      <c r="I1087" s="19"/>
      <c r="J1087" s="20">
        <v>208497</v>
      </c>
      <c r="K1087" s="21" t="str">
        <f>VLOOKUP(J1087,'[2]Item List (3)'!A$1:B$110000,2,FALSE)</f>
        <v>NB.OR 95076</v>
      </c>
      <c r="L1087" s="20">
        <v>260129019</v>
      </c>
      <c r="M1087" s="16" t="s">
        <v>141</v>
      </c>
      <c r="N1087" s="16">
        <v>15</v>
      </c>
      <c r="O1087" s="22">
        <f t="shared" si="274"/>
        <v>240</v>
      </c>
      <c r="P1087" s="16">
        <v>1</v>
      </c>
      <c r="Q1087" s="16">
        <v>1195</v>
      </c>
      <c r="R1087" s="16"/>
      <c r="S1087" s="16"/>
      <c r="T1087" s="16"/>
      <c r="U1087" s="23">
        <f t="shared" si="275"/>
        <v>1195</v>
      </c>
      <c r="V1087" s="16">
        <v>340</v>
      </c>
      <c r="W1087" s="16"/>
      <c r="X1087" s="16"/>
      <c r="Y1087" s="16"/>
      <c r="Z1087" s="16"/>
      <c r="AA1087" s="16"/>
      <c r="AB1087" s="16"/>
      <c r="AC1087" s="16"/>
      <c r="AD1087" s="16"/>
      <c r="AE1087" s="16"/>
      <c r="AF1087" s="16"/>
      <c r="AG1087" s="16"/>
      <c r="AH1087" s="16"/>
      <c r="AI1087" s="16"/>
      <c r="AJ1087" s="16"/>
      <c r="AK1087" s="16"/>
      <c r="AL1087" s="16"/>
      <c r="AM1087" s="16"/>
      <c r="AN1087" s="16">
        <v>120</v>
      </c>
      <c r="AO1087" s="16"/>
      <c r="AP1087" s="16">
        <v>20</v>
      </c>
      <c r="AQ1087" s="16"/>
      <c r="AR1087" s="16"/>
      <c r="AS1087" s="16"/>
      <c r="AT1087" s="16"/>
      <c r="AU1087" s="16"/>
      <c r="AV1087" s="16"/>
      <c r="AW1087" s="16"/>
      <c r="AX1087" s="16"/>
      <c r="AY1087" s="16"/>
      <c r="AZ1087" s="16"/>
      <c r="BA1087" s="16"/>
      <c r="BB1087" s="16"/>
      <c r="BC1087" s="16"/>
      <c r="BD1087" s="16"/>
      <c r="BE1087" s="16"/>
      <c r="BF1087" s="16"/>
      <c r="BG1087" s="23">
        <f t="shared" ref="BG1087:BG1105" si="287">SUM(V1087:BF1087)</f>
        <v>480</v>
      </c>
      <c r="BH1087" s="24">
        <f t="shared" si="276"/>
        <v>8</v>
      </c>
      <c r="BI1087" s="25">
        <f t="shared" ref="BI1087:BI1106" si="288">IFERROR(BH1087-SUM(W1087:BF1087)/60,0)</f>
        <v>5.6666666666666661</v>
      </c>
      <c r="BJ1087" s="25">
        <f t="shared" si="277"/>
        <v>70.833333333333329</v>
      </c>
      <c r="BK1087" s="26">
        <f t="shared" si="278"/>
        <v>87.86764705882355</v>
      </c>
      <c r="BL1087" s="26">
        <f t="shared" si="279"/>
        <v>100</v>
      </c>
      <c r="BM1087" s="26">
        <f t="shared" si="280"/>
        <v>62.23958333333335</v>
      </c>
      <c r="BN1087" s="27">
        <f t="shared" si="281"/>
        <v>0.33333333333333331</v>
      </c>
      <c r="BO1087" s="27">
        <f t="shared" si="282"/>
        <v>1840</v>
      </c>
      <c r="BP1087" s="27">
        <f t="shared" si="283"/>
        <v>2</v>
      </c>
      <c r="BQ1087" s="28">
        <f t="shared" si="284"/>
        <v>480</v>
      </c>
      <c r="BR1087" s="29"/>
      <c r="BS1087" s="29"/>
      <c r="BT1087" s="29"/>
      <c r="BU1087" s="30"/>
      <c r="BV1087" s="29"/>
      <c r="BW1087" s="16">
        <f t="shared" si="272"/>
        <v>1195</v>
      </c>
    </row>
    <row r="1088" spans="1:75" x14ac:dyDescent="0.3">
      <c r="A1088" s="14">
        <v>1087</v>
      </c>
      <c r="B1088" s="15">
        <v>46068</v>
      </c>
      <c r="C1088" s="23" t="s">
        <v>40</v>
      </c>
      <c r="D1088" s="17" t="str">
        <f t="shared" si="285"/>
        <v>HO</v>
      </c>
      <c r="E1088" s="18" t="s">
        <v>116</v>
      </c>
      <c r="F1088" s="18"/>
      <c r="G1088" s="19"/>
      <c r="H1088" s="19"/>
      <c r="I1088" s="19"/>
      <c r="J1088" s="20"/>
      <c r="K1088" s="21" t="e">
        <f>VLOOKUP(J1088,'[2]Item List (3)'!A$1:B$110000,2,FALSE)</f>
        <v>#N/A</v>
      </c>
      <c r="L1088" s="20"/>
      <c r="M1088" s="16" t="s">
        <v>138</v>
      </c>
      <c r="N1088" s="16"/>
      <c r="O1088" s="22" t="str">
        <f t="shared" si="274"/>
        <v/>
      </c>
      <c r="P1088" s="16"/>
      <c r="Q1088" s="16"/>
      <c r="R1088" s="16"/>
      <c r="S1088" s="16"/>
      <c r="T1088" s="16"/>
      <c r="U1088" s="23">
        <f t="shared" si="275"/>
        <v>0</v>
      </c>
      <c r="V1088" s="16"/>
      <c r="W1088" s="16"/>
      <c r="X1088" s="16"/>
      <c r="Y1088" s="16"/>
      <c r="Z1088" s="16"/>
      <c r="AA1088" s="16"/>
      <c r="AB1088" s="16"/>
      <c r="AC1088" s="16"/>
      <c r="AD1088" s="16"/>
      <c r="AE1088" s="16"/>
      <c r="AF1088" s="16"/>
      <c r="AG1088" s="16"/>
      <c r="AH1088" s="16"/>
      <c r="AI1088" s="16"/>
      <c r="AJ1088" s="16"/>
      <c r="AK1088" s="16"/>
      <c r="AL1088" s="16"/>
      <c r="AM1088" s="16"/>
      <c r="AN1088" s="16"/>
      <c r="AO1088" s="16"/>
      <c r="AP1088" s="16"/>
      <c r="AQ1088" s="16"/>
      <c r="AR1088" s="16">
        <v>480</v>
      </c>
      <c r="AS1088" s="16"/>
      <c r="AT1088" s="16"/>
      <c r="AU1088" s="16"/>
      <c r="AV1088" s="16"/>
      <c r="AW1088" s="16"/>
      <c r="AX1088" s="16"/>
      <c r="AY1088" s="16"/>
      <c r="AZ1088" s="16"/>
      <c r="BA1088" s="16"/>
      <c r="BB1088" s="16"/>
      <c r="BC1088" s="16"/>
      <c r="BD1088" s="16"/>
      <c r="BE1088" s="16"/>
      <c r="BF1088" s="16"/>
      <c r="BG1088" s="23">
        <f t="shared" si="287"/>
        <v>480</v>
      </c>
      <c r="BH1088" s="24">
        <f t="shared" si="276"/>
        <v>8</v>
      </c>
      <c r="BI1088" s="25">
        <f t="shared" si="288"/>
        <v>0</v>
      </c>
      <c r="BJ1088" s="25">
        <f t="shared" si="277"/>
        <v>0</v>
      </c>
      <c r="BK1088" s="26">
        <f t="shared" si="278"/>
        <v>0</v>
      </c>
      <c r="BL1088" s="26">
        <f t="shared" si="279"/>
        <v>0</v>
      </c>
      <c r="BM1088" s="26">
        <f t="shared" si="280"/>
        <v>0</v>
      </c>
      <c r="BN1088" s="27">
        <f t="shared" si="281"/>
        <v>0</v>
      </c>
      <c r="BO1088" s="27">
        <f t="shared" si="282"/>
        <v>0</v>
      </c>
      <c r="BP1088" s="27">
        <f t="shared" si="283"/>
        <v>8</v>
      </c>
      <c r="BQ1088" s="28">
        <f t="shared" si="284"/>
        <v>0</v>
      </c>
      <c r="BR1088" s="29"/>
      <c r="BS1088" s="29"/>
      <c r="BT1088" s="29"/>
      <c r="BU1088" s="30"/>
      <c r="BV1088" s="29"/>
      <c r="BW1088" s="16">
        <f t="shared" si="272"/>
        <v>0</v>
      </c>
    </row>
    <row r="1089" spans="1:75" x14ac:dyDescent="0.3">
      <c r="A1089" s="14">
        <v>1088</v>
      </c>
      <c r="B1089" s="15">
        <v>46068</v>
      </c>
      <c r="C1089" s="23" t="s">
        <v>38</v>
      </c>
      <c r="D1089" s="17" t="str">
        <f t="shared" si="285"/>
        <v>HO</v>
      </c>
      <c r="E1089" s="18" t="s">
        <v>118</v>
      </c>
      <c r="F1089" s="18"/>
      <c r="G1089" s="19"/>
      <c r="H1089" s="19"/>
      <c r="I1089" s="19"/>
      <c r="J1089" s="20"/>
      <c r="K1089" s="21" t="e">
        <f>VLOOKUP(J1089,'[2]Item List (3)'!A$1:B$110000,2,FALSE)</f>
        <v>#N/A</v>
      </c>
      <c r="L1089" s="20"/>
      <c r="M1089" s="16" t="s">
        <v>138</v>
      </c>
      <c r="N1089" s="16"/>
      <c r="O1089" s="22" t="str">
        <f t="shared" si="274"/>
        <v/>
      </c>
      <c r="P1089" s="16"/>
      <c r="Q1089" s="16"/>
      <c r="R1089" s="16"/>
      <c r="S1089" s="16"/>
      <c r="T1089" s="16"/>
      <c r="U1089" s="23">
        <f t="shared" si="275"/>
        <v>0</v>
      </c>
      <c r="V1089" s="16"/>
      <c r="W1089" s="16"/>
      <c r="X1089" s="16"/>
      <c r="Y1089" s="16"/>
      <c r="Z1089" s="16"/>
      <c r="AA1089" s="16"/>
      <c r="AB1089" s="16"/>
      <c r="AC1089" s="16"/>
      <c r="AD1089" s="16"/>
      <c r="AE1089" s="16"/>
      <c r="AF1089" s="16"/>
      <c r="AG1089" s="16"/>
      <c r="AH1089" s="16"/>
      <c r="AI1089" s="16"/>
      <c r="AJ1089" s="16"/>
      <c r="AK1089" s="16"/>
      <c r="AL1089" s="16"/>
      <c r="AM1089" s="16"/>
      <c r="AN1089" s="16"/>
      <c r="AO1089" s="16"/>
      <c r="AP1089" s="16"/>
      <c r="AQ1089" s="16"/>
      <c r="AR1089" s="16"/>
      <c r="AS1089" s="16"/>
      <c r="AT1089" s="16"/>
      <c r="AU1089" s="16">
        <v>480</v>
      </c>
      <c r="AV1089" s="16"/>
      <c r="AW1089" s="16"/>
      <c r="AX1089" s="16"/>
      <c r="AY1089" s="16"/>
      <c r="AZ1089" s="16"/>
      <c r="BA1089" s="16"/>
      <c r="BB1089" s="16"/>
      <c r="BC1089" s="16"/>
      <c r="BD1089" s="16"/>
      <c r="BE1089" s="16"/>
      <c r="BF1089" s="16"/>
      <c r="BG1089" s="23">
        <f t="shared" si="287"/>
        <v>480</v>
      </c>
      <c r="BH1089" s="24">
        <f t="shared" si="276"/>
        <v>8</v>
      </c>
      <c r="BI1089" s="25">
        <f t="shared" si="288"/>
        <v>0</v>
      </c>
      <c r="BJ1089" s="25">
        <f t="shared" si="277"/>
        <v>0</v>
      </c>
      <c r="BK1089" s="26">
        <f t="shared" si="278"/>
        <v>0</v>
      </c>
      <c r="BL1089" s="26">
        <f t="shared" si="279"/>
        <v>0</v>
      </c>
      <c r="BM1089" s="26">
        <f t="shared" si="280"/>
        <v>0</v>
      </c>
      <c r="BN1089" s="27">
        <f t="shared" si="281"/>
        <v>0</v>
      </c>
      <c r="BO1089" s="27">
        <f t="shared" si="282"/>
        <v>0</v>
      </c>
      <c r="BP1089" s="27">
        <f t="shared" si="283"/>
        <v>8</v>
      </c>
      <c r="BQ1089" s="28">
        <f t="shared" si="284"/>
        <v>0</v>
      </c>
      <c r="BR1089" s="29"/>
      <c r="BS1089" s="29"/>
      <c r="BT1089" s="29"/>
      <c r="BU1089" s="30"/>
      <c r="BV1089" s="29"/>
      <c r="BW1089" s="16">
        <f t="shared" si="272"/>
        <v>0</v>
      </c>
    </row>
    <row r="1090" spans="1:75" x14ac:dyDescent="0.3">
      <c r="A1090" s="14">
        <v>1089</v>
      </c>
      <c r="B1090" s="15">
        <v>46068</v>
      </c>
      <c r="C1090" s="23" t="s">
        <v>40</v>
      </c>
      <c r="D1090" s="17" t="str">
        <f t="shared" si="285"/>
        <v>HO</v>
      </c>
      <c r="E1090" s="18" t="s">
        <v>118</v>
      </c>
      <c r="F1090" s="18"/>
      <c r="G1090" s="19"/>
      <c r="H1090" s="19"/>
      <c r="I1090" s="19"/>
      <c r="J1090" s="20"/>
      <c r="K1090" s="21" t="e">
        <f>VLOOKUP(J1090,'[2]Item List (3)'!A$1:B$110000,2,FALSE)</f>
        <v>#N/A</v>
      </c>
      <c r="L1090" s="20"/>
      <c r="M1090" s="16" t="s">
        <v>138</v>
      </c>
      <c r="N1090" s="16"/>
      <c r="O1090" s="22" t="str">
        <f t="shared" si="274"/>
        <v/>
      </c>
      <c r="P1090" s="16"/>
      <c r="Q1090" s="16"/>
      <c r="R1090" s="16"/>
      <c r="S1090" s="16"/>
      <c r="T1090" s="16"/>
      <c r="U1090" s="23">
        <f t="shared" si="275"/>
        <v>0</v>
      </c>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c r="AR1090" s="16">
        <v>480</v>
      </c>
      <c r="AS1090" s="16"/>
      <c r="AT1090" s="16"/>
      <c r="AU1090" s="16"/>
      <c r="AV1090" s="16"/>
      <c r="AW1090" s="16"/>
      <c r="AX1090" s="16"/>
      <c r="AY1090" s="16"/>
      <c r="AZ1090" s="16"/>
      <c r="BA1090" s="16"/>
      <c r="BB1090" s="16"/>
      <c r="BC1090" s="16"/>
      <c r="BD1090" s="16"/>
      <c r="BE1090" s="16"/>
      <c r="BF1090" s="16"/>
      <c r="BG1090" s="23">
        <f t="shared" si="287"/>
        <v>480</v>
      </c>
      <c r="BH1090" s="24">
        <f t="shared" si="276"/>
        <v>8</v>
      </c>
      <c r="BI1090" s="25">
        <f t="shared" si="288"/>
        <v>0</v>
      </c>
      <c r="BJ1090" s="25">
        <f t="shared" si="277"/>
        <v>0</v>
      </c>
      <c r="BK1090" s="26">
        <f t="shared" si="278"/>
        <v>0</v>
      </c>
      <c r="BL1090" s="26">
        <f t="shared" si="279"/>
        <v>0</v>
      </c>
      <c r="BM1090" s="26">
        <f t="shared" si="280"/>
        <v>0</v>
      </c>
      <c r="BN1090" s="27">
        <f t="shared" si="281"/>
        <v>0</v>
      </c>
      <c r="BO1090" s="27">
        <f t="shared" si="282"/>
        <v>0</v>
      </c>
      <c r="BP1090" s="27">
        <f t="shared" si="283"/>
        <v>8</v>
      </c>
      <c r="BQ1090" s="28">
        <f t="shared" si="284"/>
        <v>0</v>
      </c>
      <c r="BR1090" s="29"/>
      <c r="BS1090" s="29"/>
      <c r="BT1090" s="29"/>
      <c r="BU1090" s="30"/>
      <c r="BV1090" s="29"/>
      <c r="BW1090" s="16">
        <f t="shared" si="272"/>
        <v>0</v>
      </c>
    </row>
    <row r="1091" spans="1:75" x14ac:dyDescent="0.3">
      <c r="A1091" s="14">
        <v>1090</v>
      </c>
      <c r="B1091" s="15">
        <v>46068</v>
      </c>
      <c r="C1091" s="23" t="s">
        <v>38</v>
      </c>
      <c r="D1091" s="17" t="str">
        <f t="shared" si="285"/>
        <v>HO</v>
      </c>
      <c r="E1091" s="18" t="s">
        <v>119</v>
      </c>
      <c r="F1091" s="18" t="s">
        <v>101</v>
      </c>
      <c r="G1091" s="19" t="s">
        <v>105</v>
      </c>
      <c r="H1091" s="19"/>
      <c r="I1091" s="19"/>
      <c r="J1091" s="20">
        <v>208247</v>
      </c>
      <c r="K1091" s="21" t="str">
        <f>VLOOKUP(J1091,'[2]Item List (3)'!A$1:B$110000,2,FALSE)</f>
        <v>OR.209 YY2</v>
      </c>
      <c r="L1091" s="20">
        <v>260104004</v>
      </c>
      <c r="M1091" s="16" t="s">
        <v>141</v>
      </c>
      <c r="N1091" s="16">
        <v>20</v>
      </c>
      <c r="O1091" s="22">
        <f t="shared" si="274"/>
        <v>180</v>
      </c>
      <c r="P1091" s="16">
        <v>1</v>
      </c>
      <c r="Q1091" s="16">
        <v>1277</v>
      </c>
      <c r="R1091" s="16"/>
      <c r="S1091" s="16"/>
      <c r="T1091" s="16"/>
      <c r="U1091" s="23">
        <f t="shared" si="275"/>
        <v>1277</v>
      </c>
      <c r="V1091" s="16">
        <v>450</v>
      </c>
      <c r="W1091" s="16"/>
      <c r="X1091" s="16"/>
      <c r="Y1091" s="16"/>
      <c r="Z1091" s="16"/>
      <c r="AA1091" s="16"/>
      <c r="AB1091" s="16"/>
      <c r="AC1091" s="16"/>
      <c r="AD1091" s="16"/>
      <c r="AE1091" s="16"/>
      <c r="AF1091" s="16"/>
      <c r="AG1091" s="16"/>
      <c r="AH1091" s="16"/>
      <c r="AI1091" s="16"/>
      <c r="AJ1091" s="16"/>
      <c r="AK1091" s="16"/>
      <c r="AL1091" s="16"/>
      <c r="AM1091" s="16"/>
      <c r="AN1091" s="16"/>
      <c r="AO1091" s="16"/>
      <c r="AP1091" s="16">
        <v>30</v>
      </c>
      <c r="AQ1091" s="16"/>
      <c r="AR1091" s="16"/>
      <c r="AS1091" s="16"/>
      <c r="AT1091" s="16"/>
      <c r="AU1091" s="16"/>
      <c r="AV1091" s="16"/>
      <c r="AW1091" s="16"/>
      <c r="AX1091" s="16"/>
      <c r="AY1091" s="16"/>
      <c r="AZ1091" s="16"/>
      <c r="BA1091" s="16"/>
      <c r="BB1091" s="16"/>
      <c r="BC1091" s="16"/>
      <c r="BD1091" s="16"/>
      <c r="BE1091" s="16"/>
      <c r="BF1091" s="16"/>
      <c r="BG1091" s="23">
        <f t="shared" si="287"/>
        <v>480</v>
      </c>
      <c r="BH1091" s="24">
        <f t="shared" si="276"/>
        <v>8</v>
      </c>
      <c r="BI1091" s="25">
        <f t="shared" si="288"/>
        <v>7.5</v>
      </c>
      <c r="BJ1091" s="25">
        <f t="shared" si="277"/>
        <v>93.75</v>
      </c>
      <c r="BK1091" s="26">
        <f t="shared" si="278"/>
        <v>94.592592592592595</v>
      </c>
      <c r="BL1091" s="26">
        <f t="shared" si="279"/>
        <v>100</v>
      </c>
      <c r="BM1091" s="26">
        <f t="shared" si="280"/>
        <v>88.680555555555557</v>
      </c>
      <c r="BN1091" s="27">
        <f t="shared" si="281"/>
        <v>0.5</v>
      </c>
      <c r="BO1091" s="27">
        <f t="shared" si="282"/>
        <v>1350</v>
      </c>
      <c r="BP1091" s="27">
        <f t="shared" si="283"/>
        <v>0</v>
      </c>
      <c r="BQ1091" s="28">
        <f t="shared" si="284"/>
        <v>0</v>
      </c>
      <c r="BR1091" s="29"/>
      <c r="BS1091" s="29"/>
      <c r="BT1091" s="29"/>
      <c r="BU1091" s="30"/>
      <c r="BV1091" s="29"/>
      <c r="BW1091" s="16">
        <f t="shared" ref="BW1091:BW1154" si="289">Q1091*P1091</f>
        <v>1277</v>
      </c>
    </row>
    <row r="1092" spans="1:75" x14ac:dyDescent="0.3">
      <c r="A1092" s="14">
        <v>1091</v>
      </c>
      <c r="B1092" s="15">
        <v>46068</v>
      </c>
      <c r="C1092" s="23" t="s">
        <v>40</v>
      </c>
      <c r="D1092" s="17" t="str">
        <f t="shared" si="285"/>
        <v>HO</v>
      </c>
      <c r="E1092" s="18" t="s">
        <v>119</v>
      </c>
      <c r="F1092" s="18" t="s">
        <v>101</v>
      </c>
      <c r="G1092" s="19" t="s">
        <v>105</v>
      </c>
      <c r="H1092" s="19"/>
      <c r="I1092" s="19"/>
      <c r="J1092" s="20">
        <v>208247</v>
      </c>
      <c r="K1092" s="21" t="str">
        <f>VLOOKUP(J1092,'[2]Item List (3)'!A$1:B$110000,2,FALSE)</f>
        <v>OR.209 YY2</v>
      </c>
      <c r="L1092" s="20">
        <v>260104004</v>
      </c>
      <c r="M1092" s="16" t="s">
        <v>141</v>
      </c>
      <c r="N1092" s="16">
        <v>20</v>
      </c>
      <c r="O1092" s="22">
        <f t="shared" si="274"/>
        <v>180</v>
      </c>
      <c r="P1092" s="16">
        <v>1</v>
      </c>
      <c r="Q1092" s="16">
        <v>130</v>
      </c>
      <c r="R1092" s="16"/>
      <c r="S1092" s="16"/>
      <c r="T1092" s="16"/>
      <c r="U1092" s="23">
        <f t="shared" si="275"/>
        <v>130</v>
      </c>
      <c r="V1092" s="16">
        <v>50</v>
      </c>
      <c r="W1092" s="16"/>
      <c r="X1092" s="16"/>
      <c r="Y1092" s="16"/>
      <c r="Z1092" s="16"/>
      <c r="AA1092" s="16"/>
      <c r="AB1092" s="16"/>
      <c r="AC1092" s="16"/>
      <c r="AD1092" s="16"/>
      <c r="AE1092" s="16"/>
      <c r="AF1092" s="16"/>
      <c r="AG1092" s="16"/>
      <c r="AH1092" s="16"/>
      <c r="AI1092" s="16"/>
      <c r="AJ1092" s="16"/>
      <c r="AK1092" s="16"/>
      <c r="AL1092" s="16"/>
      <c r="AM1092" s="16"/>
      <c r="AN1092" s="16">
        <v>10</v>
      </c>
      <c r="AO1092" s="16"/>
      <c r="AP1092" s="16"/>
      <c r="AQ1092" s="16"/>
      <c r="AR1092" s="16">
        <v>420</v>
      </c>
      <c r="AS1092" s="16"/>
      <c r="AT1092" s="16"/>
      <c r="AU1092" s="16"/>
      <c r="AV1092" s="16"/>
      <c r="AW1092" s="16"/>
      <c r="AX1092" s="16"/>
      <c r="AY1092" s="16"/>
      <c r="AZ1092" s="16"/>
      <c r="BA1092" s="16"/>
      <c r="BB1092" s="16"/>
      <c r="BC1092" s="16"/>
      <c r="BD1092" s="16"/>
      <c r="BE1092" s="16"/>
      <c r="BF1092" s="16"/>
      <c r="BG1092" s="23">
        <f t="shared" si="287"/>
        <v>480</v>
      </c>
      <c r="BH1092" s="24">
        <f t="shared" si="276"/>
        <v>8</v>
      </c>
      <c r="BI1092" s="25">
        <f t="shared" si="288"/>
        <v>0.83333333333333304</v>
      </c>
      <c r="BJ1092" s="25">
        <f t="shared" si="277"/>
        <v>10.416666666666663</v>
      </c>
      <c r="BK1092" s="26">
        <f t="shared" si="278"/>
        <v>86.666666666666686</v>
      </c>
      <c r="BL1092" s="26">
        <f t="shared" si="279"/>
        <v>100</v>
      </c>
      <c r="BM1092" s="26">
        <f t="shared" si="280"/>
        <v>9.0277777777777768</v>
      </c>
      <c r="BN1092" s="27">
        <f t="shared" si="281"/>
        <v>0</v>
      </c>
      <c r="BO1092" s="27">
        <f t="shared" si="282"/>
        <v>1440</v>
      </c>
      <c r="BP1092" s="27">
        <f t="shared" si="283"/>
        <v>7.166666666666667</v>
      </c>
      <c r="BQ1092" s="28">
        <f t="shared" si="284"/>
        <v>1290</v>
      </c>
      <c r="BR1092" s="29"/>
      <c r="BS1092" s="29"/>
      <c r="BT1092" s="29"/>
      <c r="BU1092" s="30"/>
      <c r="BV1092" s="29"/>
      <c r="BW1092" s="16">
        <f t="shared" si="289"/>
        <v>130</v>
      </c>
    </row>
    <row r="1093" spans="1:75" x14ac:dyDescent="0.3">
      <c r="A1093" s="14">
        <v>1092</v>
      </c>
      <c r="B1093" s="15">
        <v>46069</v>
      </c>
      <c r="C1093" s="23" t="s">
        <v>38</v>
      </c>
      <c r="D1093" s="17" t="str">
        <f t="shared" si="285"/>
        <v>FG</v>
      </c>
      <c r="E1093" s="18" t="s">
        <v>39</v>
      </c>
      <c r="F1093" s="18" t="s">
        <v>47</v>
      </c>
      <c r="G1093" s="19" t="s">
        <v>120</v>
      </c>
      <c r="H1093" s="19" t="s">
        <v>46</v>
      </c>
      <c r="I1093" s="19"/>
      <c r="J1093" s="20">
        <v>208246</v>
      </c>
      <c r="K1093" s="21" t="str">
        <f>VLOOKUP(J1093,'[2]Item List (3)'!A$1:B$110000,2,FALSE)</f>
        <v>OR. 208 YY2</v>
      </c>
      <c r="L1093" s="20">
        <v>260129015</v>
      </c>
      <c r="M1093" s="16" t="s">
        <v>141</v>
      </c>
      <c r="N1093" s="16"/>
      <c r="O1093" s="22" t="str">
        <f t="shared" si="274"/>
        <v/>
      </c>
      <c r="P1093" s="16">
        <v>2</v>
      </c>
      <c r="Q1093" s="16">
        <v>3400</v>
      </c>
      <c r="R1093" s="16"/>
      <c r="S1093" s="16"/>
      <c r="T1093" s="16"/>
      <c r="U1093" s="23">
        <f t="shared" si="275"/>
        <v>3400</v>
      </c>
      <c r="V1093" s="16">
        <v>240</v>
      </c>
      <c r="W1093" s="16"/>
      <c r="X1093" s="16"/>
      <c r="Y1093" s="16"/>
      <c r="Z1093" s="16"/>
      <c r="AA1093" s="16"/>
      <c r="AB1093" s="16"/>
      <c r="AC1093" s="16"/>
      <c r="AD1093" s="16"/>
      <c r="AE1093" s="16"/>
      <c r="AF1093" s="16"/>
      <c r="AG1093" s="16"/>
      <c r="AH1093" s="16"/>
      <c r="AI1093" s="16"/>
      <c r="AJ1093" s="16"/>
      <c r="AK1093" s="16"/>
      <c r="AL1093" s="16"/>
      <c r="AM1093" s="16"/>
      <c r="AN1093" s="16"/>
      <c r="AO1093" s="16"/>
      <c r="AP1093" s="16"/>
      <c r="AQ1093" s="16"/>
      <c r="AR1093" s="16"/>
      <c r="AS1093" s="16"/>
      <c r="AT1093" s="16"/>
      <c r="AU1093" s="16"/>
      <c r="AV1093" s="16"/>
      <c r="AW1093" s="16"/>
      <c r="AX1093" s="16"/>
      <c r="AY1093" s="16"/>
      <c r="AZ1093" s="16"/>
      <c r="BA1093" s="16"/>
      <c r="BB1093" s="16"/>
      <c r="BC1093" s="16"/>
      <c r="BD1093" s="16"/>
      <c r="BE1093" s="16"/>
      <c r="BF1093" s="16"/>
      <c r="BG1093" s="23">
        <f t="shared" si="287"/>
        <v>240</v>
      </c>
      <c r="BH1093" s="24">
        <f t="shared" si="276"/>
        <v>4</v>
      </c>
      <c r="BI1093" s="25">
        <f t="shared" si="288"/>
        <v>4</v>
      </c>
      <c r="BJ1093" s="25">
        <f t="shared" si="277"/>
        <v>100</v>
      </c>
      <c r="BK1093" s="26">
        <f t="shared" si="278"/>
        <v>0</v>
      </c>
      <c r="BL1093" s="26">
        <f t="shared" si="279"/>
        <v>100</v>
      </c>
      <c r="BM1093" s="26">
        <f t="shared" si="280"/>
        <v>0</v>
      </c>
      <c r="BN1093" s="27">
        <f t="shared" si="281"/>
        <v>0</v>
      </c>
      <c r="BO1093" s="27">
        <f t="shared" si="282"/>
        <v>0</v>
      </c>
      <c r="BP1093" s="27">
        <f t="shared" si="283"/>
        <v>0</v>
      </c>
      <c r="BQ1093" s="28">
        <f t="shared" si="284"/>
        <v>0</v>
      </c>
      <c r="BR1093" s="29"/>
      <c r="BS1093" s="29"/>
      <c r="BT1093" s="29"/>
      <c r="BU1093" s="30"/>
      <c r="BV1093" s="29"/>
      <c r="BW1093" s="16">
        <f t="shared" si="289"/>
        <v>6800</v>
      </c>
    </row>
    <row r="1094" spans="1:75" x14ac:dyDescent="0.3">
      <c r="A1094" s="14">
        <v>1093</v>
      </c>
      <c r="B1094" s="15">
        <v>46069</v>
      </c>
      <c r="C1094" s="23" t="s">
        <v>38</v>
      </c>
      <c r="D1094" s="17" t="str">
        <f t="shared" si="285"/>
        <v>FG</v>
      </c>
      <c r="E1094" s="18" t="s">
        <v>39</v>
      </c>
      <c r="F1094" s="18" t="s">
        <v>47</v>
      </c>
      <c r="G1094" s="19" t="s">
        <v>120</v>
      </c>
      <c r="H1094" s="19" t="s">
        <v>46</v>
      </c>
      <c r="I1094" s="19"/>
      <c r="J1094" s="20">
        <v>200261</v>
      </c>
      <c r="K1094" s="21" t="str">
        <f>VLOOKUP(J1094,'[2]Item List (3)'!A$1:B$110000,2,FALSE)</f>
        <v>OR.211 YY4</v>
      </c>
      <c r="L1094" s="20">
        <v>260201002</v>
      </c>
      <c r="M1094" s="16" t="s">
        <v>141</v>
      </c>
      <c r="N1094" s="16"/>
      <c r="O1094" s="22" t="str">
        <f t="shared" si="274"/>
        <v/>
      </c>
      <c r="P1094" s="16">
        <v>1</v>
      </c>
      <c r="Q1094" s="16">
        <v>2876</v>
      </c>
      <c r="R1094" s="16"/>
      <c r="S1094" s="16"/>
      <c r="T1094" s="16"/>
      <c r="U1094" s="23">
        <f t="shared" si="275"/>
        <v>2876</v>
      </c>
      <c r="V1094" s="16">
        <v>120</v>
      </c>
      <c r="W1094" s="16">
        <v>120</v>
      </c>
      <c r="X1094" s="16"/>
      <c r="Y1094" s="16"/>
      <c r="Z1094" s="16"/>
      <c r="AA1094" s="16"/>
      <c r="AB1094" s="16"/>
      <c r="AC1094" s="16"/>
      <c r="AD1094" s="16"/>
      <c r="AE1094" s="16"/>
      <c r="AF1094" s="16"/>
      <c r="AG1094" s="16"/>
      <c r="AH1094" s="16"/>
      <c r="AI1094" s="16"/>
      <c r="AJ1094" s="16"/>
      <c r="AK1094" s="16"/>
      <c r="AL1094" s="16"/>
      <c r="AM1094" s="16"/>
      <c r="AN1094" s="16"/>
      <c r="AO1094" s="16"/>
      <c r="AP1094" s="16"/>
      <c r="AQ1094" s="16"/>
      <c r="AR1094" s="16"/>
      <c r="AS1094" s="16"/>
      <c r="AT1094" s="16"/>
      <c r="AU1094" s="16"/>
      <c r="AV1094" s="16"/>
      <c r="AW1094" s="16"/>
      <c r="AX1094" s="16"/>
      <c r="AY1094" s="16"/>
      <c r="AZ1094" s="16"/>
      <c r="BA1094" s="16"/>
      <c r="BB1094" s="16"/>
      <c r="BC1094" s="16"/>
      <c r="BD1094" s="16"/>
      <c r="BE1094" s="16"/>
      <c r="BF1094" s="16"/>
      <c r="BG1094" s="23">
        <f t="shared" si="287"/>
        <v>240</v>
      </c>
      <c r="BH1094" s="24">
        <f t="shared" si="276"/>
        <v>4</v>
      </c>
      <c r="BI1094" s="25">
        <f t="shared" si="288"/>
        <v>2</v>
      </c>
      <c r="BJ1094" s="25">
        <f t="shared" si="277"/>
        <v>50</v>
      </c>
      <c r="BK1094" s="26">
        <f t="shared" si="278"/>
        <v>0</v>
      </c>
      <c r="BL1094" s="26">
        <f t="shared" si="279"/>
        <v>100</v>
      </c>
      <c r="BM1094" s="26">
        <f t="shared" si="280"/>
        <v>0</v>
      </c>
      <c r="BN1094" s="27">
        <f t="shared" si="281"/>
        <v>2</v>
      </c>
      <c r="BO1094" s="27">
        <f t="shared" si="282"/>
        <v>0</v>
      </c>
      <c r="BP1094" s="27">
        <f t="shared" si="283"/>
        <v>0</v>
      </c>
      <c r="BQ1094" s="28">
        <f t="shared" si="284"/>
        <v>0</v>
      </c>
      <c r="BR1094" s="29"/>
      <c r="BS1094" s="29"/>
      <c r="BT1094" s="29"/>
      <c r="BU1094" s="30"/>
      <c r="BV1094" s="29"/>
      <c r="BW1094" s="16">
        <f t="shared" si="289"/>
        <v>2876</v>
      </c>
    </row>
    <row r="1095" spans="1:75" x14ac:dyDescent="0.3">
      <c r="A1095" s="14">
        <v>1094</v>
      </c>
      <c r="B1095" s="15">
        <v>46069</v>
      </c>
      <c r="C1095" s="23" t="s">
        <v>40</v>
      </c>
      <c r="D1095" s="17" t="str">
        <f t="shared" si="285"/>
        <v>FG</v>
      </c>
      <c r="E1095" s="18" t="s">
        <v>39</v>
      </c>
      <c r="F1095" s="18" t="s">
        <v>47</v>
      </c>
      <c r="G1095" s="19" t="s">
        <v>42</v>
      </c>
      <c r="H1095" s="19" t="s">
        <v>43</v>
      </c>
      <c r="I1095" s="19"/>
      <c r="J1095" s="20">
        <v>200261</v>
      </c>
      <c r="K1095" s="21" t="str">
        <f>VLOOKUP(J1095,'[2]Item List (3)'!A$1:B$110000,2,FALSE)</f>
        <v>OR.211 YY4</v>
      </c>
      <c r="L1095" s="20">
        <v>260201002</v>
      </c>
      <c r="M1095" s="16" t="s">
        <v>141</v>
      </c>
      <c r="N1095" s="16"/>
      <c r="O1095" s="22" t="str">
        <f t="shared" si="274"/>
        <v/>
      </c>
      <c r="P1095" s="16">
        <v>1</v>
      </c>
      <c r="Q1095" s="16">
        <v>5124</v>
      </c>
      <c r="R1095" s="16"/>
      <c r="S1095" s="16"/>
      <c r="T1095" s="16"/>
      <c r="U1095" s="23">
        <f t="shared" si="275"/>
        <v>5124</v>
      </c>
      <c r="V1095" s="16">
        <v>240</v>
      </c>
      <c r="W1095" s="16"/>
      <c r="X1095" s="16"/>
      <c r="Y1095" s="16"/>
      <c r="Z1095" s="16"/>
      <c r="AA1095" s="16"/>
      <c r="AB1095" s="16"/>
      <c r="AC1095" s="16"/>
      <c r="AD1095" s="16"/>
      <c r="AE1095" s="16"/>
      <c r="AF1095" s="16"/>
      <c r="AG1095" s="16"/>
      <c r="AH1095" s="16"/>
      <c r="AI1095" s="16"/>
      <c r="AJ1095" s="16"/>
      <c r="AK1095" s="16"/>
      <c r="AL1095" s="16"/>
      <c r="AM1095" s="16"/>
      <c r="AN1095" s="16"/>
      <c r="AO1095" s="16"/>
      <c r="AP1095" s="16"/>
      <c r="AQ1095" s="16">
        <v>30</v>
      </c>
      <c r="AR1095" s="16"/>
      <c r="AS1095" s="16"/>
      <c r="AT1095" s="16"/>
      <c r="AU1095" s="16"/>
      <c r="AV1095" s="16"/>
      <c r="AW1095" s="16"/>
      <c r="AX1095" s="16"/>
      <c r="AY1095" s="16"/>
      <c r="AZ1095" s="16"/>
      <c r="BA1095" s="16"/>
      <c r="BB1095" s="16"/>
      <c r="BC1095" s="16"/>
      <c r="BD1095" s="16"/>
      <c r="BE1095" s="16"/>
      <c r="BF1095" s="16"/>
      <c r="BG1095" s="23">
        <f t="shared" si="287"/>
        <v>270</v>
      </c>
      <c r="BH1095" s="24">
        <f t="shared" si="276"/>
        <v>4.5</v>
      </c>
      <c r="BI1095" s="25">
        <f t="shared" si="288"/>
        <v>4</v>
      </c>
      <c r="BJ1095" s="25">
        <f t="shared" si="277"/>
        <v>88.888888888888886</v>
      </c>
      <c r="BK1095" s="26">
        <f t="shared" si="278"/>
        <v>0</v>
      </c>
      <c r="BL1095" s="26">
        <f t="shared" si="279"/>
        <v>100</v>
      </c>
      <c r="BM1095" s="26">
        <f t="shared" si="280"/>
        <v>0</v>
      </c>
      <c r="BN1095" s="27">
        <f t="shared" si="281"/>
        <v>0</v>
      </c>
      <c r="BO1095" s="27">
        <f t="shared" si="282"/>
        <v>0</v>
      </c>
      <c r="BP1095" s="27">
        <f t="shared" si="283"/>
        <v>0.5</v>
      </c>
      <c r="BQ1095" s="28">
        <f t="shared" si="284"/>
        <v>0</v>
      </c>
      <c r="BR1095" s="29"/>
      <c r="BS1095" s="29"/>
      <c r="BT1095" s="29"/>
      <c r="BU1095" s="30"/>
      <c r="BV1095" s="29"/>
      <c r="BW1095" s="16">
        <f t="shared" si="289"/>
        <v>5124</v>
      </c>
    </row>
    <row r="1096" spans="1:75" x14ac:dyDescent="0.3">
      <c r="A1096" s="14">
        <v>1095</v>
      </c>
      <c r="B1096" s="15">
        <v>46069</v>
      </c>
      <c r="C1096" s="23" t="s">
        <v>40</v>
      </c>
      <c r="D1096" s="17" t="str">
        <f t="shared" si="285"/>
        <v>FG</v>
      </c>
      <c r="E1096" s="18" t="s">
        <v>39</v>
      </c>
      <c r="F1096" s="18" t="s">
        <v>41</v>
      </c>
      <c r="G1096" s="19" t="s">
        <v>42</v>
      </c>
      <c r="H1096" s="19" t="s">
        <v>43</v>
      </c>
      <c r="I1096" s="19"/>
      <c r="J1096" s="20">
        <v>100261</v>
      </c>
      <c r="K1096" s="21" t="str">
        <f>VLOOKUP(J1096,'[2]Item List (3)'!A$1:B$110000,2,FALSE)</f>
        <v>IR. 211 YY4</v>
      </c>
      <c r="L1096" s="20">
        <v>260210001</v>
      </c>
      <c r="M1096" s="16" t="s">
        <v>138</v>
      </c>
      <c r="N1096" s="16"/>
      <c r="O1096" s="22" t="str">
        <f t="shared" si="274"/>
        <v/>
      </c>
      <c r="P1096" s="16">
        <v>1</v>
      </c>
      <c r="Q1096" s="16">
        <v>1750</v>
      </c>
      <c r="R1096" s="16"/>
      <c r="S1096" s="16"/>
      <c r="T1096" s="16"/>
      <c r="U1096" s="23">
        <f t="shared" si="275"/>
        <v>1750</v>
      </c>
      <c r="V1096" s="16">
        <v>120</v>
      </c>
      <c r="W1096" s="16">
        <v>120</v>
      </c>
      <c r="X1096" s="16"/>
      <c r="Y1096" s="16"/>
      <c r="Z1096" s="16"/>
      <c r="AA1096" s="16"/>
      <c r="AB1096" s="16"/>
      <c r="AC1096" s="16"/>
      <c r="AD1096" s="16"/>
      <c r="AE1096" s="16"/>
      <c r="AF1096" s="16"/>
      <c r="AG1096" s="16"/>
      <c r="AH1096" s="16"/>
      <c r="AI1096" s="16"/>
      <c r="AJ1096" s="16"/>
      <c r="AK1096" s="16"/>
      <c r="AL1096" s="16"/>
      <c r="AM1096" s="16"/>
      <c r="AN1096" s="16"/>
      <c r="AO1096" s="16"/>
      <c r="AP1096" s="16"/>
      <c r="AQ1096" s="16"/>
      <c r="AR1096" s="16"/>
      <c r="AS1096" s="16"/>
      <c r="AT1096" s="16"/>
      <c r="AU1096" s="16"/>
      <c r="AV1096" s="16"/>
      <c r="AW1096" s="16"/>
      <c r="AX1096" s="16"/>
      <c r="AY1096" s="16"/>
      <c r="AZ1096" s="16"/>
      <c r="BA1096" s="16"/>
      <c r="BB1096" s="16"/>
      <c r="BC1096" s="16"/>
      <c r="BD1096" s="16"/>
      <c r="BE1096" s="16"/>
      <c r="BF1096" s="16"/>
      <c r="BG1096" s="23">
        <f t="shared" si="287"/>
        <v>240</v>
      </c>
      <c r="BH1096" s="24">
        <f t="shared" si="276"/>
        <v>4</v>
      </c>
      <c r="BI1096" s="25">
        <f t="shared" si="288"/>
        <v>2</v>
      </c>
      <c r="BJ1096" s="25">
        <f t="shared" si="277"/>
        <v>50</v>
      </c>
      <c r="BK1096" s="26">
        <f t="shared" si="278"/>
        <v>0</v>
      </c>
      <c r="BL1096" s="26">
        <f t="shared" si="279"/>
        <v>100</v>
      </c>
      <c r="BM1096" s="26">
        <f t="shared" si="280"/>
        <v>0</v>
      </c>
      <c r="BN1096" s="27">
        <f t="shared" si="281"/>
        <v>2</v>
      </c>
      <c r="BO1096" s="27">
        <f t="shared" si="282"/>
        <v>0</v>
      </c>
      <c r="BP1096" s="27">
        <f t="shared" si="283"/>
        <v>0</v>
      </c>
      <c r="BQ1096" s="28">
        <f t="shared" si="284"/>
        <v>0</v>
      </c>
      <c r="BR1096" s="29"/>
      <c r="BS1096" s="29"/>
      <c r="BT1096" s="29"/>
      <c r="BU1096" s="30"/>
      <c r="BV1096" s="29"/>
      <c r="BW1096" s="16">
        <f t="shared" si="289"/>
        <v>1750</v>
      </c>
    </row>
    <row r="1097" spans="1:75" x14ac:dyDescent="0.3">
      <c r="A1097" s="14">
        <v>1096</v>
      </c>
      <c r="B1097" s="15">
        <v>46069</v>
      </c>
      <c r="C1097" s="23" t="s">
        <v>38</v>
      </c>
      <c r="D1097" s="17" t="str">
        <f t="shared" si="285"/>
        <v>FG</v>
      </c>
      <c r="E1097" s="18" t="s">
        <v>44</v>
      </c>
      <c r="F1097" s="18" t="s">
        <v>47</v>
      </c>
      <c r="G1097" s="19" t="s">
        <v>136</v>
      </c>
      <c r="H1097" s="19" t="s">
        <v>121</v>
      </c>
      <c r="I1097" s="19"/>
      <c r="J1097" s="20">
        <v>208299</v>
      </c>
      <c r="K1097" s="21" t="str">
        <f>VLOOKUP(J1097,'[2]Item List (3)'!A$1:B$110000,2,FALSE)</f>
        <v>OR.9916</v>
      </c>
      <c r="L1097" s="20">
        <v>260106007</v>
      </c>
      <c r="M1097" s="16" t="s">
        <v>141</v>
      </c>
      <c r="N1097" s="16"/>
      <c r="O1097" s="22" t="str">
        <f t="shared" si="274"/>
        <v/>
      </c>
      <c r="P1097" s="16">
        <v>1</v>
      </c>
      <c r="Q1097" s="16">
        <v>1100</v>
      </c>
      <c r="R1097" s="16"/>
      <c r="S1097" s="16"/>
      <c r="T1097" s="16"/>
      <c r="U1097" s="23">
        <f t="shared" si="275"/>
        <v>1100</v>
      </c>
      <c r="V1097" s="16">
        <v>120</v>
      </c>
      <c r="W1097" s="16"/>
      <c r="X1097" s="16"/>
      <c r="Y1097" s="16"/>
      <c r="Z1097" s="16"/>
      <c r="AA1097" s="16"/>
      <c r="AB1097" s="16"/>
      <c r="AC1097" s="16"/>
      <c r="AD1097" s="16"/>
      <c r="AE1097" s="16"/>
      <c r="AF1097" s="16"/>
      <c r="AG1097" s="16"/>
      <c r="AH1097" s="16"/>
      <c r="AI1097" s="16"/>
      <c r="AJ1097" s="16"/>
      <c r="AK1097" s="16"/>
      <c r="AL1097" s="16"/>
      <c r="AM1097" s="16"/>
      <c r="AN1097" s="16"/>
      <c r="AO1097" s="16"/>
      <c r="AP1097" s="16"/>
      <c r="AQ1097" s="16">
        <v>60</v>
      </c>
      <c r="AR1097" s="16"/>
      <c r="AS1097" s="16"/>
      <c r="AT1097" s="16"/>
      <c r="AU1097" s="16"/>
      <c r="AV1097" s="16"/>
      <c r="AW1097" s="16"/>
      <c r="AX1097" s="16"/>
      <c r="AY1097" s="16"/>
      <c r="AZ1097" s="16"/>
      <c r="BA1097" s="16"/>
      <c r="BB1097" s="16"/>
      <c r="BC1097" s="16"/>
      <c r="BD1097" s="16"/>
      <c r="BE1097" s="16"/>
      <c r="BF1097" s="16"/>
      <c r="BG1097" s="23">
        <f t="shared" si="287"/>
        <v>180</v>
      </c>
      <c r="BH1097" s="24">
        <f t="shared" si="276"/>
        <v>3</v>
      </c>
      <c r="BI1097" s="25">
        <f t="shared" si="288"/>
        <v>2</v>
      </c>
      <c r="BJ1097" s="25">
        <f t="shared" si="277"/>
        <v>66.666666666666657</v>
      </c>
      <c r="BK1097" s="26">
        <f t="shared" si="278"/>
        <v>0</v>
      </c>
      <c r="BL1097" s="26">
        <f t="shared" si="279"/>
        <v>100</v>
      </c>
      <c r="BM1097" s="26">
        <f t="shared" si="280"/>
        <v>0</v>
      </c>
      <c r="BN1097" s="27">
        <f t="shared" si="281"/>
        <v>0</v>
      </c>
      <c r="BO1097" s="27">
        <f t="shared" si="282"/>
        <v>0</v>
      </c>
      <c r="BP1097" s="27">
        <f t="shared" si="283"/>
        <v>1</v>
      </c>
      <c r="BQ1097" s="28">
        <f t="shared" si="284"/>
        <v>0</v>
      </c>
      <c r="BR1097" s="29"/>
      <c r="BS1097" s="29"/>
      <c r="BT1097" s="29"/>
      <c r="BU1097" s="30"/>
      <c r="BV1097" s="29"/>
      <c r="BW1097" s="16">
        <f t="shared" si="289"/>
        <v>1100</v>
      </c>
    </row>
    <row r="1098" spans="1:75" x14ac:dyDescent="0.3">
      <c r="A1098" s="14">
        <v>1097</v>
      </c>
      <c r="B1098" s="15">
        <v>46069</v>
      </c>
      <c r="C1098" s="23" t="s">
        <v>38</v>
      </c>
      <c r="D1098" s="17" t="str">
        <f t="shared" si="285"/>
        <v>FG</v>
      </c>
      <c r="E1098" s="18" t="s">
        <v>44</v>
      </c>
      <c r="F1098" s="18" t="s">
        <v>47</v>
      </c>
      <c r="G1098" s="19" t="s">
        <v>136</v>
      </c>
      <c r="H1098" s="19" t="s">
        <v>121</v>
      </c>
      <c r="I1098" s="19"/>
      <c r="J1098" s="20">
        <v>201048</v>
      </c>
      <c r="K1098" s="21" t="str">
        <f>VLOOKUP(J1098,'[2]Item List (3)'!A$1:B$110000,2,FALSE)</f>
        <v>OR.3203 2RS</v>
      </c>
      <c r="L1098" s="20">
        <v>251029006</v>
      </c>
      <c r="M1098" s="16" t="s">
        <v>141</v>
      </c>
      <c r="N1098" s="16"/>
      <c r="O1098" s="22" t="str">
        <f t="shared" si="274"/>
        <v/>
      </c>
      <c r="P1098" s="16">
        <v>1</v>
      </c>
      <c r="Q1098" s="16">
        <v>2019</v>
      </c>
      <c r="R1098" s="16"/>
      <c r="S1098" s="16"/>
      <c r="T1098" s="16"/>
      <c r="U1098" s="23">
        <f t="shared" si="275"/>
        <v>2019</v>
      </c>
      <c r="V1098" s="16">
        <v>120</v>
      </c>
      <c r="W1098" s="16">
        <v>60</v>
      </c>
      <c r="X1098" s="16"/>
      <c r="Y1098" s="16"/>
      <c r="Z1098" s="16"/>
      <c r="AA1098" s="16"/>
      <c r="AB1098" s="16"/>
      <c r="AC1098" s="16"/>
      <c r="AD1098" s="16"/>
      <c r="AE1098" s="16"/>
      <c r="AF1098" s="16"/>
      <c r="AG1098" s="16"/>
      <c r="AH1098" s="16"/>
      <c r="AI1098" s="16"/>
      <c r="AJ1098" s="16"/>
      <c r="AK1098" s="16"/>
      <c r="AL1098" s="16"/>
      <c r="AM1098" s="16"/>
      <c r="AN1098" s="16"/>
      <c r="AO1098" s="16"/>
      <c r="AP1098" s="16"/>
      <c r="AQ1098" s="16">
        <v>120</v>
      </c>
      <c r="AR1098" s="16"/>
      <c r="AS1098" s="16"/>
      <c r="AT1098" s="16"/>
      <c r="AU1098" s="16"/>
      <c r="AV1098" s="16"/>
      <c r="AW1098" s="16"/>
      <c r="AX1098" s="16"/>
      <c r="AY1098" s="16"/>
      <c r="AZ1098" s="16"/>
      <c r="BA1098" s="16"/>
      <c r="BB1098" s="16"/>
      <c r="BC1098" s="16"/>
      <c r="BD1098" s="16"/>
      <c r="BE1098" s="16"/>
      <c r="BF1098" s="16"/>
      <c r="BG1098" s="23">
        <f t="shared" si="287"/>
        <v>300</v>
      </c>
      <c r="BH1098" s="24">
        <f t="shared" si="276"/>
        <v>5</v>
      </c>
      <c r="BI1098" s="25">
        <f t="shared" si="288"/>
        <v>2</v>
      </c>
      <c r="BJ1098" s="25">
        <f t="shared" si="277"/>
        <v>40</v>
      </c>
      <c r="BK1098" s="26">
        <f t="shared" si="278"/>
        <v>0</v>
      </c>
      <c r="BL1098" s="26">
        <f t="shared" si="279"/>
        <v>100</v>
      </c>
      <c r="BM1098" s="26">
        <f t="shared" si="280"/>
        <v>0</v>
      </c>
      <c r="BN1098" s="27">
        <f t="shared" si="281"/>
        <v>1</v>
      </c>
      <c r="BO1098" s="27">
        <f t="shared" si="282"/>
        <v>0</v>
      </c>
      <c r="BP1098" s="27">
        <f t="shared" si="283"/>
        <v>2</v>
      </c>
      <c r="BQ1098" s="28">
        <f t="shared" si="284"/>
        <v>0</v>
      </c>
      <c r="BR1098" s="29"/>
      <c r="BS1098" s="29"/>
      <c r="BT1098" s="29"/>
      <c r="BU1098" s="30"/>
      <c r="BV1098" s="29"/>
      <c r="BW1098" s="16">
        <f t="shared" si="289"/>
        <v>2019</v>
      </c>
    </row>
    <row r="1099" spans="1:75" x14ac:dyDescent="0.3">
      <c r="A1099" s="14">
        <v>1098</v>
      </c>
      <c r="B1099" s="15">
        <v>46069</v>
      </c>
      <c r="C1099" s="23" t="s">
        <v>40</v>
      </c>
      <c r="D1099" s="17" t="str">
        <f t="shared" si="285"/>
        <v>FG</v>
      </c>
      <c r="E1099" s="18" t="s">
        <v>44</v>
      </c>
      <c r="F1099" s="18" t="s">
        <v>47</v>
      </c>
      <c r="G1099" s="19" t="s">
        <v>46</v>
      </c>
      <c r="H1099" s="19" t="s">
        <v>58</v>
      </c>
      <c r="I1099" s="19"/>
      <c r="J1099" s="20">
        <v>100742</v>
      </c>
      <c r="K1099" s="21" t="str">
        <f>VLOOKUP(J1099,'[2]Item List (3)'!A$1:B$110000,2,FALSE)</f>
        <v>IR.IR 32X41X28</v>
      </c>
      <c r="L1099" s="20">
        <v>260127002</v>
      </c>
      <c r="M1099" s="16" t="s">
        <v>138</v>
      </c>
      <c r="N1099" s="16"/>
      <c r="O1099" s="22" t="str">
        <f t="shared" si="274"/>
        <v/>
      </c>
      <c r="P1099" s="16">
        <v>3</v>
      </c>
      <c r="Q1099" s="16">
        <v>1470</v>
      </c>
      <c r="R1099" s="16"/>
      <c r="S1099" s="16"/>
      <c r="T1099" s="16"/>
      <c r="U1099" s="23">
        <f t="shared" si="275"/>
        <v>1470</v>
      </c>
      <c r="V1099" s="16">
        <v>120</v>
      </c>
      <c r="W1099" s="16">
        <v>60</v>
      </c>
      <c r="X1099" s="16"/>
      <c r="Y1099" s="16"/>
      <c r="Z1099" s="16"/>
      <c r="AA1099" s="16"/>
      <c r="AB1099" s="16"/>
      <c r="AC1099" s="16"/>
      <c r="AD1099" s="16"/>
      <c r="AE1099" s="16"/>
      <c r="AF1099" s="16"/>
      <c r="AG1099" s="16"/>
      <c r="AH1099" s="16"/>
      <c r="AI1099" s="16"/>
      <c r="AJ1099" s="16"/>
      <c r="AK1099" s="16"/>
      <c r="AL1099" s="16"/>
      <c r="AM1099" s="16"/>
      <c r="AN1099" s="16"/>
      <c r="AO1099" s="16"/>
      <c r="AP1099" s="16"/>
      <c r="AQ1099" s="16">
        <v>60</v>
      </c>
      <c r="AR1099" s="16"/>
      <c r="AS1099" s="16"/>
      <c r="AT1099" s="16"/>
      <c r="AU1099" s="16"/>
      <c r="AV1099" s="16"/>
      <c r="AW1099" s="16"/>
      <c r="AX1099" s="16"/>
      <c r="AY1099" s="16"/>
      <c r="AZ1099" s="16"/>
      <c r="BA1099" s="16"/>
      <c r="BB1099" s="16"/>
      <c r="BC1099" s="16"/>
      <c r="BD1099" s="16"/>
      <c r="BE1099" s="16"/>
      <c r="BF1099" s="16"/>
      <c r="BG1099" s="23">
        <f t="shared" si="287"/>
        <v>240</v>
      </c>
      <c r="BH1099" s="24">
        <f t="shared" si="276"/>
        <v>4</v>
      </c>
      <c r="BI1099" s="25">
        <f t="shared" si="288"/>
        <v>2</v>
      </c>
      <c r="BJ1099" s="25">
        <f t="shared" si="277"/>
        <v>50</v>
      </c>
      <c r="BK1099" s="26">
        <f t="shared" si="278"/>
        <v>0</v>
      </c>
      <c r="BL1099" s="26">
        <f t="shared" si="279"/>
        <v>100</v>
      </c>
      <c r="BM1099" s="26">
        <f t="shared" si="280"/>
        <v>0</v>
      </c>
      <c r="BN1099" s="27">
        <f t="shared" si="281"/>
        <v>1</v>
      </c>
      <c r="BO1099" s="27">
        <f t="shared" si="282"/>
        <v>0</v>
      </c>
      <c r="BP1099" s="27">
        <f t="shared" si="283"/>
        <v>1</v>
      </c>
      <c r="BQ1099" s="28">
        <f t="shared" si="284"/>
        <v>0</v>
      </c>
      <c r="BR1099" s="29"/>
      <c r="BS1099" s="29"/>
      <c r="BT1099" s="29"/>
      <c r="BU1099" s="30"/>
      <c r="BV1099" s="29"/>
      <c r="BW1099" s="16">
        <f t="shared" si="289"/>
        <v>4410</v>
      </c>
    </row>
    <row r="1100" spans="1:75" x14ac:dyDescent="0.3">
      <c r="A1100" s="14">
        <v>1099</v>
      </c>
      <c r="B1100" s="15">
        <v>46069</v>
      </c>
      <c r="C1100" s="23" t="s">
        <v>40</v>
      </c>
      <c r="D1100" s="17" t="str">
        <f t="shared" si="285"/>
        <v>FG</v>
      </c>
      <c r="E1100" s="18" t="s">
        <v>44</v>
      </c>
      <c r="F1100" s="18" t="s">
        <v>47</v>
      </c>
      <c r="G1100" s="19" t="s">
        <v>46</v>
      </c>
      <c r="H1100" s="19" t="s">
        <v>58</v>
      </c>
      <c r="I1100" s="19"/>
      <c r="J1100" s="20">
        <v>200827.1</v>
      </c>
      <c r="K1100" s="21" t="str">
        <f>VLOOKUP(J1100,'[2]Item List (3)'!A$1:B$110000,2,FALSE)</f>
        <v>MNA.OR 4020</v>
      </c>
      <c r="L1100" s="20">
        <v>260116006</v>
      </c>
      <c r="M1100" s="16" t="s">
        <v>141</v>
      </c>
      <c r="N1100" s="16"/>
      <c r="O1100" s="22" t="str">
        <f t="shared" si="274"/>
        <v/>
      </c>
      <c r="P1100" s="16">
        <v>1</v>
      </c>
      <c r="Q1100" s="16">
        <v>4050</v>
      </c>
      <c r="R1100" s="16"/>
      <c r="S1100" s="16"/>
      <c r="T1100" s="16"/>
      <c r="U1100" s="23">
        <f t="shared" si="275"/>
        <v>4050</v>
      </c>
      <c r="V1100" s="16">
        <v>120</v>
      </c>
      <c r="W1100" s="16">
        <v>60</v>
      </c>
      <c r="X1100" s="16"/>
      <c r="Y1100" s="16"/>
      <c r="Z1100" s="16"/>
      <c r="AA1100" s="16"/>
      <c r="AB1100" s="16"/>
      <c r="AC1100" s="16"/>
      <c r="AD1100" s="16"/>
      <c r="AE1100" s="16"/>
      <c r="AF1100" s="16"/>
      <c r="AG1100" s="16"/>
      <c r="AH1100" s="16"/>
      <c r="AI1100" s="16"/>
      <c r="AJ1100" s="16"/>
      <c r="AK1100" s="16"/>
      <c r="AL1100" s="16"/>
      <c r="AM1100" s="16"/>
      <c r="AN1100" s="16"/>
      <c r="AO1100" s="16"/>
      <c r="AP1100" s="16"/>
      <c r="AQ1100" s="16">
        <v>60</v>
      </c>
      <c r="AR1100" s="16"/>
      <c r="AS1100" s="16"/>
      <c r="AT1100" s="16"/>
      <c r="AU1100" s="16"/>
      <c r="AV1100" s="16"/>
      <c r="AW1100" s="16"/>
      <c r="AX1100" s="16"/>
      <c r="AY1100" s="16"/>
      <c r="AZ1100" s="16"/>
      <c r="BA1100" s="16"/>
      <c r="BB1100" s="16"/>
      <c r="BC1100" s="16"/>
      <c r="BD1100" s="16"/>
      <c r="BE1100" s="16"/>
      <c r="BF1100" s="16"/>
      <c r="BG1100" s="23">
        <f t="shared" si="287"/>
        <v>240</v>
      </c>
      <c r="BH1100" s="24">
        <f t="shared" si="276"/>
        <v>4</v>
      </c>
      <c r="BI1100" s="25">
        <f t="shared" si="288"/>
        <v>2</v>
      </c>
      <c r="BJ1100" s="25">
        <f t="shared" si="277"/>
        <v>50</v>
      </c>
      <c r="BK1100" s="26">
        <f t="shared" si="278"/>
        <v>0</v>
      </c>
      <c r="BL1100" s="26">
        <f t="shared" si="279"/>
        <v>100</v>
      </c>
      <c r="BM1100" s="26">
        <f t="shared" si="280"/>
        <v>0</v>
      </c>
      <c r="BN1100" s="27">
        <f t="shared" si="281"/>
        <v>1</v>
      </c>
      <c r="BO1100" s="27">
        <f t="shared" si="282"/>
        <v>0</v>
      </c>
      <c r="BP1100" s="27">
        <f t="shared" si="283"/>
        <v>1</v>
      </c>
      <c r="BQ1100" s="28">
        <f t="shared" si="284"/>
        <v>0</v>
      </c>
      <c r="BR1100" s="29"/>
      <c r="BS1100" s="29"/>
      <c r="BT1100" s="29"/>
      <c r="BU1100" s="30"/>
      <c r="BV1100" s="29"/>
      <c r="BW1100" s="16">
        <f t="shared" si="289"/>
        <v>4050</v>
      </c>
    </row>
    <row r="1101" spans="1:75" x14ac:dyDescent="0.3">
      <c r="A1101" s="14">
        <v>1100</v>
      </c>
      <c r="B1101" s="15">
        <v>46069</v>
      </c>
      <c r="C1101" s="23" t="s">
        <v>38</v>
      </c>
      <c r="D1101" s="17" t="str">
        <f t="shared" si="285"/>
        <v>CG</v>
      </c>
      <c r="E1101" s="18" t="s">
        <v>50</v>
      </c>
      <c r="F1101" s="18"/>
      <c r="G1101" s="19"/>
      <c r="H1101" s="19"/>
      <c r="I1101" s="19"/>
      <c r="J1101" s="20"/>
      <c r="K1101" s="21" t="e">
        <f>VLOOKUP(J1101,'[2]Item List (3)'!A$1:B$110000,2,FALSE)</f>
        <v>#N/A</v>
      </c>
      <c r="L1101" s="20"/>
      <c r="M1101" s="16" t="s">
        <v>138</v>
      </c>
      <c r="N1101" s="16"/>
      <c r="O1101" s="22" t="str">
        <f t="shared" si="274"/>
        <v/>
      </c>
      <c r="P1101" s="16"/>
      <c r="Q1101" s="16"/>
      <c r="R1101" s="16"/>
      <c r="S1101" s="16"/>
      <c r="T1101" s="16"/>
      <c r="U1101" s="23">
        <f t="shared" si="275"/>
        <v>0</v>
      </c>
      <c r="V1101" s="16"/>
      <c r="W1101" s="16"/>
      <c r="X1101" s="16"/>
      <c r="Y1101" s="16"/>
      <c r="Z1101" s="16"/>
      <c r="AA1101" s="16"/>
      <c r="AB1101" s="16"/>
      <c r="AC1101" s="16"/>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c r="BB1101" s="16"/>
      <c r="BC1101" s="16"/>
      <c r="BD1101" s="16"/>
      <c r="BE1101" s="16"/>
      <c r="BF1101" s="16">
        <v>480</v>
      </c>
      <c r="BG1101" s="23">
        <f t="shared" si="287"/>
        <v>480</v>
      </c>
      <c r="BH1101" s="24">
        <f t="shared" si="276"/>
        <v>8</v>
      </c>
      <c r="BI1101" s="25">
        <f t="shared" si="288"/>
        <v>0</v>
      </c>
      <c r="BJ1101" s="25">
        <f t="shared" si="277"/>
        <v>0</v>
      </c>
      <c r="BK1101" s="26">
        <f t="shared" si="278"/>
        <v>0</v>
      </c>
      <c r="BL1101" s="26">
        <f t="shared" si="279"/>
        <v>0</v>
      </c>
      <c r="BM1101" s="26">
        <f t="shared" si="280"/>
        <v>0</v>
      </c>
      <c r="BN1101" s="27">
        <f t="shared" si="281"/>
        <v>8</v>
      </c>
      <c r="BO1101" s="27">
        <f t="shared" si="282"/>
        <v>0</v>
      </c>
      <c r="BP1101" s="27">
        <f t="shared" si="283"/>
        <v>0</v>
      </c>
      <c r="BQ1101" s="28">
        <f t="shared" si="284"/>
        <v>0</v>
      </c>
      <c r="BR1101" s="29"/>
      <c r="BS1101" s="29"/>
      <c r="BT1101" s="29"/>
      <c r="BU1101" s="30"/>
      <c r="BV1101" s="29"/>
      <c r="BW1101" s="16">
        <f t="shared" si="289"/>
        <v>0</v>
      </c>
    </row>
    <row r="1102" spans="1:75" x14ac:dyDescent="0.3">
      <c r="A1102" s="14">
        <v>1101</v>
      </c>
      <c r="B1102" s="15">
        <v>46069</v>
      </c>
      <c r="C1102" s="23" t="s">
        <v>40</v>
      </c>
      <c r="D1102" s="17" t="str">
        <f t="shared" si="285"/>
        <v>CG</v>
      </c>
      <c r="E1102" s="18" t="s">
        <v>50</v>
      </c>
      <c r="F1102" s="18"/>
      <c r="G1102" s="19"/>
      <c r="H1102" s="19"/>
      <c r="I1102" s="19"/>
      <c r="J1102" s="20"/>
      <c r="K1102" s="21" t="e">
        <f>VLOOKUP(J1102,'[2]Item List (3)'!A$1:B$110000,2,FALSE)</f>
        <v>#N/A</v>
      </c>
      <c r="L1102" s="20"/>
      <c r="M1102" s="16" t="s">
        <v>138</v>
      </c>
      <c r="N1102" s="16"/>
      <c r="O1102" s="22" t="str">
        <f t="shared" si="274"/>
        <v/>
      </c>
      <c r="P1102" s="16"/>
      <c r="Q1102" s="16"/>
      <c r="R1102" s="16"/>
      <c r="S1102" s="16"/>
      <c r="T1102" s="16"/>
      <c r="U1102" s="23">
        <f t="shared" si="275"/>
        <v>0</v>
      </c>
      <c r="V1102" s="16"/>
      <c r="W1102" s="16"/>
      <c r="X1102" s="16"/>
      <c r="Y1102" s="16"/>
      <c r="Z1102" s="16"/>
      <c r="AA1102" s="16"/>
      <c r="AB1102" s="16"/>
      <c r="AC1102" s="16"/>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c r="BB1102" s="16"/>
      <c r="BC1102" s="16"/>
      <c r="BD1102" s="16"/>
      <c r="BE1102" s="16"/>
      <c r="BF1102" s="16">
        <v>480</v>
      </c>
      <c r="BG1102" s="23">
        <f t="shared" si="287"/>
        <v>480</v>
      </c>
      <c r="BH1102" s="24">
        <f t="shared" si="276"/>
        <v>8</v>
      </c>
      <c r="BI1102" s="25">
        <f t="shared" si="288"/>
        <v>0</v>
      </c>
      <c r="BJ1102" s="25">
        <f t="shared" si="277"/>
        <v>0</v>
      </c>
      <c r="BK1102" s="26">
        <f t="shared" si="278"/>
        <v>0</v>
      </c>
      <c r="BL1102" s="26">
        <f t="shared" si="279"/>
        <v>0</v>
      </c>
      <c r="BM1102" s="26">
        <f t="shared" si="280"/>
        <v>0</v>
      </c>
      <c r="BN1102" s="27">
        <f t="shared" si="281"/>
        <v>8</v>
      </c>
      <c r="BO1102" s="27">
        <f t="shared" si="282"/>
        <v>0</v>
      </c>
      <c r="BP1102" s="27">
        <f t="shared" si="283"/>
        <v>0</v>
      </c>
      <c r="BQ1102" s="28">
        <f t="shared" si="284"/>
        <v>0</v>
      </c>
      <c r="BR1102" s="29"/>
      <c r="BS1102" s="29"/>
      <c r="BT1102" s="29"/>
      <c r="BU1102" s="30"/>
      <c r="BV1102" s="29"/>
      <c r="BW1102" s="16">
        <f t="shared" si="289"/>
        <v>0</v>
      </c>
    </row>
    <row r="1103" spans="1:75" x14ac:dyDescent="0.3">
      <c r="A1103" s="14">
        <v>1102</v>
      </c>
      <c r="B1103" s="15">
        <v>46069</v>
      </c>
      <c r="C1103" s="23" t="s">
        <v>38</v>
      </c>
      <c r="D1103" s="17" t="str">
        <f t="shared" si="285"/>
        <v>CG</v>
      </c>
      <c r="E1103" s="18" t="s">
        <v>51</v>
      </c>
      <c r="F1103" s="18" t="s">
        <v>55</v>
      </c>
      <c r="G1103" s="19" t="s">
        <v>131</v>
      </c>
      <c r="H1103" s="19" t="s">
        <v>132</v>
      </c>
      <c r="I1103" s="19" t="s">
        <v>123</v>
      </c>
      <c r="J1103" s="20">
        <v>208497</v>
      </c>
      <c r="K1103" s="21" t="str">
        <f>VLOOKUP(J1103,'[2]Item List (3)'!A$1:B$110000,2,FALSE)</f>
        <v>NB.OR 95076</v>
      </c>
      <c r="L1103" s="20">
        <v>260129019</v>
      </c>
      <c r="M1103" s="16" t="s">
        <v>141</v>
      </c>
      <c r="N1103" s="16"/>
      <c r="O1103" s="22" t="str">
        <f t="shared" si="274"/>
        <v/>
      </c>
      <c r="P1103" s="16">
        <v>1</v>
      </c>
      <c r="Q1103" s="16">
        <v>2011</v>
      </c>
      <c r="R1103" s="16"/>
      <c r="S1103" s="16">
        <v>4</v>
      </c>
      <c r="T1103" s="16"/>
      <c r="U1103" s="23">
        <f t="shared" si="275"/>
        <v>2015</v>
      </c>
      <c r="V1103" s="16">
        <v>120</v>
      </c>
      <c r="W1103" s="16"/>
      <c r="X1103" s="16"/>
      <c r="Y1103" s="16"/>
      <c r="Z1103" s="16"/>
      <c r="AA1103" s="16"/>
      <c r="AB1103" s="16"/>
      <c r="AC1103" s="16"/>
      <c r="AD1103" s="16"/>
      <c r="AE1103" s="16"/>
      <c r="AF1103" s="16"/>
      <c r="AG1103" s="16"/>
      <c r="AH1103" s="16"/>
      <c r="AI1103" s="16"/>
      <c r="AJ1103" s="16"/>
      <c r="AK1103" s="16"/>
      <c r="AL1103" s="16"/>
      <c r="AM1103" s="16"/>
      <c r="AN1103" s="16"/>
      <c r="AO1103" s="16"/>
      <c r="AP1103" s="16"/>
      <c r="AQ1103" s="16">
        <v>120</v>
      </c>
      <c r="AR1103" s="16"/>
      <c r="AS1103" s="16"/>
      <c r="AT1103" s="16"/>
      <c r="AU1103" s="16"/>
      <c r="AV1103" s="16"/>
      <c r="AW1103" s="16"/>
      <c r="AX1103" s="16"/>
      <c r="AY1103" s="16"/>
      <c r="AZ1103" s="16"/>
      <c r="BA1103" s="16"/>
      <c r="BB1103" s="16"/>
      <c r="BC1103" s="16"/>
      <c r="BD1103" s="16"/>
      <c r="BE1103" s="16"/>
      <c r="BF1103" s="16"/>
      <c r="BG1103" s="23">
        <f t="shared" si="287"/>
        <v>240</v>
      </c>
      <c r="BH1103" s="24">
        <f t="shared" si="276"/>
        <v>4</v>
      </c>
      <c r="BI1103" s="25">
        <f t="shared" si="288"/>
        <v>2</v>
      </c>
      <c r="BJ1103" s="25">
        <f t="shared" si="277"/>
        <v>50</v>
      </c>
      <c r="BK1103" s="26">
        <f t="shared" si="278"/>
        <v>0</v>
      </c>
      <c r="BL1103" s="26">
        <f t="shared" si="279"/>
        <v>99.801488833746902</v>
      </c>
      <c r="BM1103" s="26">
        <f t="shared" si="280"/>
        <v>0</v>
      </c>
      <c r="BN1103" s="27">
        <f t="shared" si="281"/>
        <v>0</v>
      </c>
      <c r="BO1103" s="27">
        <f t="shared" si="282"/>
        <v>0</v>
      </c>
      <c r="BP1103" s="27">
        <f t="shared" si="283"/>
        <v>2</v>
      </c>
      <c r="BQ1103" s="28">
        <f t="shared" si="284"/>
        <v>0</v>
      </c>
      <c r="BR1103" s="29"/>
      <c r="BS1103" s="29"/>
      <c r="BT1103" s="29"/>
      <c r="BU1103" s="30"/>
      <c r="BV1103" s="29"/>
      <c r="BW1103" s="16">
        <f t="shared" si="289"/>
        <v>2011</v>
      </c>
    </row>
    <row r="1104" spans="1:75" x14ac:dyDescent="0.3">
      <c r="A1104" s="14">
        <v>1103</v>
      </c>
      <c r="B1104" s="15">
        <v>46069</v>
      </c>
      <c r="C1104" s="23" t="s">
        <v>38</v>
      </c>
      <c r="D1104" s="17" t="str">
        <f t="shared" si="285"/>
        <v>CG</v>
      </c>
      <c r="E1104" s="18" t="s">
        <v>51</v>
      </c>
      <c r="F1104" s="18" t="s">
        <v>55</v>
      </c>
      <c r="G1104" s="19" t="s">
        <v>131</v>
      </c>
      <c r="H1104" s="19" t="s">
        <v>132</v>
      </c>
      <c r="I1104" s="19" t="s">
        <v>123</v>
      </c>
      <c r="J1104" s="20">
        <v>208246</v>
      </c>
      <c r="K1104" s="21" t="str">
        <f>VLOOKUP(J1104,'[2]Item List (3)'!A$1:B$110000,2,FALSE)</f>
        <v>OR. 208 YY2</v>
      </c>
      <c r="L1104" s="20"/>
      <c r="M1104" s="16" t="s">
        <v>141</v>
      </c>
      <c r="N1104" s="16"/>
      <c r="O1104" s="22" t="str">
        <f t="shared" si="274"/>
        <v/>
      </c>
      <c r="P1104" s="16">
        <v>3</v>
      </c>
      <c r="Q1104" s="16">
        <v>1140</v>
      </c>
      <c r="R1104" s="16"/>
      <c r="S1104" s="16"/>
      <c r="T1104" s="16"/>
      <c r="U1104" s="23">
        <f t="shared" si="275"/>
        <v>1140</v>
      </c>
      <c r="V1104" s="16">
        <v>60</v>
      </c>
      <c r="W1104" s="16">
        <v>120</v>
      </c>
      <c r="X1104" s="16"/>
      <c r="Y1104" s="16"/>
      <c r="Z1104" s="16"/>
      <c r="AA1104" s="16"/>
      <c r="AB1104" s="16"/>
      <c r="AC1104" s="16"/>
      <c r="AD1104" s="16"/>
      <c r="AE1104" s="16"/>
      <c r="AF1104" s="16"/>
      <c r="AG1104" s="16"/>
      <c r="AH1104" s="16"/>
      <c r="AI1104" s="16"/>
      <c r="AJ1104" s="16"/>
      <c r="AK1104" s="16"/>
      <c r="AL1104" s="16"/>
      <c r="AM1104" s="16"/>
      <c r="AN1104" s="16"/>
      <c r="AO1104" s="16"/>
      <c r="AP1104" s="16"/>
      <c r="AQ1104" s="16"/>
      <c r="AR1104" s="16"/>
      <c r="AS1104" s="16"/>
      <c r="AT1104" s="16"/>
      <c r="AU1104" s="16"/>
      <c r="AV1104" s="16"/>
      <c r="AW1104" s="16"/>
      <c r="AX1104" s="16"/>
      <c r="AY1104" s="16"/>
      <c r="AZ1104" s="16"/>
      <c r="BA1104" s="16"/>
      <c r="BB1104" s="16"/>
      <c r="BC1104" s="16"/>
      <c r="BD1104" s="16"/>
      <c r="BE1104" s="16"/>
      <c r="BF1104" s="16"/>
      <c r="BG1104" s="23">
        <f t="shared" si="287"/>
        <v>180</v>
      </c>
      <c r="BH1104" s="24">
        <f t="shared" si="276"/>
        <v>3</v>
      </c>
      <c r="BI1104" s="25">
        <f t="shared" si="288"/>
        <v>1</v>
      </c>
      <c r="BJ1104" s="25">
        <f t="shared" si="277"/>
        <v>33.333333333333329</v>
      </c>
      <c r="BK1104" s="26">
        <f t="shared" si="278"/>
        <v>0</v>
      </c>
      <c r="BL1104" s="26">
        <f t="shared" si="279"/>
        <v>100</v>
      </c>
      <c r="BM1104" s="26">
        <f t="shared" si="280"/>
        <v>0</v>
      </c>
      <c r="BN1104" s="27">
        <f t="shared" si="281"/>
        <v>2</v>
      </c>
      <c r="BO1104" s="27">
        <f t="shared" si="282"/>
        <v>0</v>
      </c>
      <c r="BP1104" s="27">
        <f t="shared" si="283"/>
        <v>0</v>
      </c>
      <c r="BQ1104" s="28">
        <f t="shared" si="284"/>
        <v>0</v>
      </c>
      <c r="BR1104" s="29"/>
      <c r="BS1104" s="29"/>
      <c r="BT1104" s="29"/>
      <c r="BU1104" s="30"/>
      <c r="BV1104" s="29"/>
      <c r="BW1104" s="16">
        <f t="shared" si="289"/>
        <v>3420</v>
      </c>
    </row>
    <row r="1105" spans="1:75" x14ac:dyDescent="0.3">
      <c r="A1105" s="14">
        <v>1104</v>
      </c>
      <c r="B1105" s="15">
        <v>46069</v>
      </c>
      <c r="C1105" s="23" t="s">
        <v>38</v>
      </c>
      <c r="D1105" s="17" t="str">
        <f t="shared" si="285"/>
        <v>CG</v>
      </c>
      <c r="E1105" s="18" t="s">
        <v>51</v>
      </c>
      <c r="F1105" s="18" t="s">
        <v>52</v>
      </c>
      <c r="G1105" s="19" t="s">
        <v>131</v>
      </c>
      <c r="H1105" s="19" t="s">
        <v>132</v>
      </c>
      <c r="I1105" s="19" t="s">
        <v>123</v>
      </c>
      <c r="J1105" s="20">
        <v>208246</v>
      </c>
      <c r="K1105" s="21" t="str">
        <f>VLOOKUP(J1105,'[2]Item List (3)'!A$1:B$110000,2,FALSE)</f>
        <v>OR. 208 YY2</v>
      </c>
      <c r="L1105" s="20"/>
      <c r="M1105" s="16" t="s">
        <v>141</v>
      </c>
      <c r="N1105" s="16"/>
      <c r="O1105" s="22" t="str">
        <f t="shared" si="274"/>
        <v/>
      </c>
      <c r="P1105" s="16">
        <v>1</v>
      </c>
      <c r="Q1105" s="16">
        <v>1352</v>
      </c>
      <c r="R1105" s="16"/>
      <c r="S1105" s="16"/>
      <c r="T1105" s="16"/>
      <c r="U1105" s="23">
        <f t="shared" si="275"/>
        <v>1352</v>
      </c>
      <c r="V1105" s="16">
        <v>60</v>
      </c>
      <c r="W1105" s="16"/>
      <c r="X1105" s="16"/>
      <c r="Y1105" s="16"/>
      <c r="Z1105" s="16"/>
      <c r="AA1105" s="16"/>
      <c r="AB1105" s="16"/>
      <c r="AC1105" s="16"/>
      <c r="AD1105" s="16"/>
      <c r="AE1105" s="16"/>
      <c r="AF1105" s="16"/>
      <c r="AG1105" s="16"/>
      <c r="AH1105" s="16"/>
      <c r="AI1105" s="16"/>
      <c r="AJ1105" s="16"/>
      <c r="AK1105" s="16"/>
      <c r="AL1105" s="16"/>
      <c r="AM1105" s="16"/>
      <c r="AN1105" s="16"/>
      <c r="AO1105" s="16"/>
      <c r="AP1105" s="16"/>
      <c r="AQ1105" s="16"/>
      <c r="AR1105" s="16"/>
      <c r="AS1105" s="16"/>
      <c r="AT1105" s="16"/>
      <c r="AU1105" s="16"/>
      <c r="AV1105" s="16"/>
      <c r="AW1105" s="16"/>
      <c r="AX1105" s="16"/>
      <c r="AY1105" s="16"/>
      <c r="AZ1105" s="16"/>
      <c r="BA1105" s="16"/>
      <c r="BB1105" s="16"/>
      <c r="BC1105" s="16"/>
      <c r="BD1105" s="16"/>
      <c r="BE1105" s="16"/>
      <c r="BF1105" s="16"/>
      <c r="BG1105" s="23">
        <f t="shared" si="287"/>
        <v>60</v>
      </c>
      <c r="BH1105" s="24">
        <f t="shared" si="276"/>
        <v>1</v>
      </c>
      <c r="BI1105" s="25">
        <f t="shared" si="288"/>
        <v>1</v>
      </c>
      <c r="BJ1105" s="25">
        <f t="shared" si="277"/>
        <v>100</v>
      </c>
      <c r="BK1105" s="26">
        <f t="shared" si="278"/>
        <v>0</v>
      </c>
      <c r="BL1105" s="26">
        <f t="shared" si="279"/>
        <v>100</v>
      </c>
      <c r="BM1105" s="26">
        <f t="shared" si="280"/>
        <v>0</v>
      </c>
      <c r="BN1105" s="27">
        <f t="shared" si="281"/>
        <v>0</v>
      </c>
      <c r="BO1105" s="27">
        <f t="shared" si="282"/>
        <v>0</v>
      </c>
      <c r="BP1105" s="27">
        <f t="shared" si="283"/>
        <v>0</v>
      </c>
      <c r="BQ1105" s="28">
        <f t="shared" si="284"/>
        <v>0</v>
      </c>
      <c r="BR1105" s="29"/>
      <c r="BS1105" s="29"/>
      <c r="BT1105" s="29"/>
      <c r="BU1105" s="30"/>
      <c r="BV1105" s="29"/>
      <c r="BW1105" s="16">
        <f t="shared" si="289"/>
        <v>1352</v>
      </c>
    </row>
    <row r="1106" spans="1:75" x14ac:dyDescent="0.3">
      <c r="A1106" s="14">
        <v>1105</v>
      </c>
      <c r="B1106" s="15">
        <v>46069</v>
      </c>
      <c r="C1106" s="23" t="s">
        <v>40</v>
      </c>
      <c r="D1106" s="17" t="str">
        <f t="shared" si="285"/>
        <v>CG</v>
      </c>
      <c r="E1106" s="18" t="s">
        <v>51</v>
      </c>
      <c r="F1106" s="18" t="s">
        <v>52</v>
      </c>
      <c r="G1106" s="19" t="s">
        <v>56</v>
      </c>
      <c r="H1106" s="19" t="s">
        <v>57</v>
      </c>
      <c r="I1106" s="19" t="s">
        <v>133</v>
      </c>
      <c r="J1106" s="20">
        <v>208246</v>
      </c>
      <c r="K1106" s="21" t="str">
        <f>VLOOKUP(J1106,'[2]Item List (3)'!A$1:B$110000,2,FALSE)</f>
        <v>OR. 208 YY2</v>
      </c>
      <c r="L1106" s="20">
        <v>260129015</v>
      </c>
      <c r="M1106" s="16" t="s">
        <v>141</v>
      </c>
      <c r="N1106" s="16"/>
      <c r="O1106" s="22" t="str">
        <f t="shared" si="274"/>
        <v/>
      </c>
      <c r="P1106" s="16">
        <v>1</v>
      </c>
      <c r="Q1106" s="16">
        <v>1210</v>
      </c>
      <c r="R1106" s="16"/>
      <c r="S1106" s="16"/>
      <c r="T1106" s="16"/>
      <c r="U1106" s="23">
        <f t="shared" si="275"/>
        <v>1210</v>
      </c>
      <c r="V1106" s="16">
        <v>60</v>
      </c>
      <c r="W1106" s="16"/>
      <c r="X1106" s="16">
        <v>40</v>
      </c>
      <c r="Y1106" s="16"/>
      <c r="Z1106" s="16"/>
      <c r="AA1106" s="16"/>
      <c r="AB1106" s="16"/>
      <c r="AC1106" s="16"/>
      <c r="AD1106" s="16"/>
      <c r="AE1106" s="16"/>
      <c r="AF1106" s="16"/>
      <c r="AG1106" s="16"/>
      <c r="AH1106" s="16"/>
      <c r="AI1106" s="16"/>
      <c r="AJ1106" s="16"/>
      <c r="AK1106" s="16"/>
      <c r="AL1106" s="16"/>
      <c r="AM1106" s="16"/>
      <c r="AN1106" s="16"/>
      <c r="AO1106" s="16"/>
      <c r="AP1106" s="16"/>
      <c r="AQ1106" s="16">
        <v>90</v>
      </c>
      <c r="AR1106" s="16"/>
      <c r="AS1106" s="16"/>
      <c r="AT1106" s="16"/>
      <c r="AU1106" s="16"/>
      <c r="AV1106" s="16"/>
      <c r="AW1106" s="16"/>
      <c r="AX1106" s="16"/>
      <c r="AY1106" s="16"/>
      <c r="AZ1106" s="16"/>
      <c r="BA1106" s="16"/>
      <c r="BB1106" s="16"/>
      <c r="BC1106" s="16"/>
      <c r="BD1106" s="16"/>
      <c r="BE1106" s="16"/>
      <c r="BF1106" s="16"/>
      <c r="BG1106" s="23">
        <f t="shared" ref="BG1106:BG1165" si="290">SUM(V1106:BF1106)</f>
        <v>190</v>
      </c>
      <c r="BH1106" s="24">
        <f t="shared" si="276"/>
        <v>3.1666666666666665</v>
      </c>
      <c r="BI1106" s="25">
        <f t="shared" si="288"/>
        <v>1</v>
      </c>
      <c r="BJ1106" s="25">
        <f t="shared" si="277"/>
        <v>31.578947368421055</v>
      </c>
      <c r="BK1106" s="26">
        <f t="shared" si="278"/>
        <v>0</v>
      </c>
      <c r="BL1106" s="26">
        <f t="shared" si="279"/>
        <v>100</v>
      </c>
      <c r="BM1106" s="26">
        <f t="shared" si="280"/>
        <v>0</v>
      </c>
      <c r="BN1106" s="27">
        <f t="shared" si="281"/>
        <v>0</v>
      </c>
      <c r="BO1106" s="27">
        <f t="shared" si="282"/>
        <v>0</v>
      </c>
      <c r="BP1106" s="27">
        <f t="shared" si="283"/>
        <v>2.1666666666666665</v>
      </c>
      <c r="BQ1106" s="28">
        <f t="shared" si="284"/>
        <v>0</v>
      </c>
      <c r="BR1106" s="29"/>
      <c r="BS1106" s="29"/>
      <c r="BT1106" s="29"/>
      <c r="BU1106" s="30"/>
      <c r="BV1106" s="29"/>
      <c r="BW1106" s="16">
        <f t="shared" si="289"/>
        <v>1210</v>
      </c>
    </row>
    <row r="1107" spans="1:75" x14ac:dyDescent="0.3">
      <c r="A1107" s="14">
        <v>1106</v>
      </c>
      <c r="B1107" s="15">
        <v>46069</v>
      </c>
      <c r="C1107" s="23" t="s">
        <v>40</v>
      </c>
      <c r="D1107" s="17" t="str">
        <f t="shared" si="285"/>
        <v>CG</v>
      </c>
      <c r="E1107" s="18" t="s">
        <v>51</v>
      </c>
      <c r="F1107" s="18" t="s">
        <v>52</v>
      </c>
      <c r="G1107" s="19" t="s">
        <v>56</v>
      </c>
      <c r="H1107" s="19" t="s">
        <v>57</v>
      </c>
      <c r="I1107" s="19" t="s">
        <v>133</v>
      </c>
      <c r="J1107" s="20">
        <v>208246</v>
      </c>
      <c r="K1107" s="21" t="str">
        <f>VLOOKUP(J1107,'[2]Item List (3)'!A$1:B$110000,2,FALSE)</f>
        <v>OR. 208 YY2</v>
      </c>
      <c r="L1107" s="20">
        <v>260129015</v>
      </c>
      <c r="M1107" s="16" t="s">
        <v>141</v>
      </c>
      <c r="N1107" s="16"/>
      <c r="O1107" s="22" t="str">
        <f t="shared" si="274"/>
        <v/>
      </c>
      <c r="P1107" s="16">
        <v>1</v>
      </c>
      <c r="Q1107" s="16">
        <v>4060</v>
      </c>
      <c r="R1107" s="16"/>
      <c r="S1107" s="16"/>
      <c r="T1107" s="16"/>
      <c r="U1107" s="23">
        <f t="shared" si="275"/>
        <v>4060</v>
      </c>
      <c r="V1107" s="16">
        <v>120</v>
      </c>
      <c r="W1107" s="16"/>
      <c r="X1107" s="16"/>
      <c r="Y1107" s="16"/>
      <c r="Z1107" s="16"/>
      <c r="AA1107" s="16"/>
      <c r="AB1107" s="16"/>
      <c r="AC1107" s="16"/>
      <c r="AD1107" s="16"/>
      <c r="AE1107" s="16"/>
      <c r="AF1107" s="16"/>
      <c r="AG1107" s="16"/>
      <c r="AH1107" s="16"/>
      <c r="AI1107" s="16"/>
      <c r="AJ1107" s="16"/>
      <c r="AK1107" s="16"/>
      <c r="AL1107" s="16"/>
      <c r="AM1107" s="16"/>
      <c r="AN1107" s="16"/>
      <c r="AO1107" s="16"/>
      <c r="AP1107" s="16"/>
      <c r="AQ1107" s="16"/>
      <c r="AR1107" s="16"/>
      <c r="AS1107" s="16"/>
      <c r="AT1107" s="16"/>
      <c r="AU1107" s="16"/>
      <c r="AV1107" s="16"/>
      <c r="AW1107" s="16"/>
      <c r="AX1107" s="16"/>
      <c r="AY1107" s="16"/>
      <c r="AZ1107" s="16"/>
      <c r="BA1107" s="16"/>
      <c r="BB1107" s="16"/>
      <c r="BC1107" s="16"/>
      <c r="BD1107" s="16"/>
      <c r="BE1107" s="16"/>
      <c r="BF1107" s="16"/>
      <c r="BG1107" s="23">
        <f t="shared" si="290"/>
        <v>120</v>
      </c>
      <c r="BH1107" s="24">
        <f t="shared" si="276"/>
        <v>2</v>
      </c>
      <c r="BI1107" s="25">
        <f t="shared" ref="BI1107:BI1170" si="291">IFERROR(BH1107-SUM(W1107:BF1107)/60,0)</f>
        <v>2</v>
      </c>
      <c r="BJ1107" s="25">
        <f t="shared" si="277"/>
        <v>100</v>
      </c>
      <c r="BK1107" s="26">
        <f t="shared" si="278"/>
        <v>0</v>
      </c>
      <c r="BL1107" s="26">
        <f t="shared" si="279"/>
        <v>100</v>
      </c>
      <c r="BM1107" s="26">
        <f t="shared" si="280"/>
        <v>0</v>
      </c>
      <c r="BN1107" s="27">
        <f t="shared" si="281"/>
        <v>0</v>
      </c>
      <c r="BO1107" s="27">
        <f t="shared" si="282"/>
        <v>0</v>
      </c>
      <c r="BP1107" s="27">
        <f t="shared" si="283"/>
        <v>0</v>
      </c>
      <c r="BQ1107" s="28">
        <f t="shared" si="284"/>
        <v>0</v>
      </c>
      <c r="BR1107" s="29"/>
      <c r="BS1107" s="29"/>
      <c r="BT1107" s="29"/>
      <c r="BU1107" s="30"/>
      <c r="BV1107" s="29"/>
      <c r="BW1107" s="16">
        <f t="shared" si="289"/>
        <v>4060</v>
      </c>
    </row>
    <row r="1108" spans="1:75" x14ac:dyDescent="0.3">
      <c r="A1108" s="14">
        <v>1107</v>
      </c>
      <c r="B1108" s="15">
        <v>46069</v>
      </c>
      <c r="C1108" s="23" t="s">
        <v>40</v>
      </c>
      <c r="D1108" s="17" t="str">
        <f t="shared" si="285"/>
        <v>CG</v>
      </c>
      <c r="E1108" s="18" t="s">
        <v>51</v>
      </c>
      <c r="F1108" s="18" t="s">
        <v>55</v>
      </c>
      <c r="G1108" s="19" t="s">
        <v>56</v>
      </c>
      <c r="H1108" s="19" t="s">
        <v>57</v>
      </c>
      <c r="I1108" s="19" t="s">
        <v>133</v>
      </c>
      <c r="J1108" s="20">
        <v>208246</v>
      </c>
      <c r="K1108" s="21" t="str">
        <f>VLOOKUP(J1108,'[2]Item List (3)'!A$1:B$110000,2,FALSE)</f>
        <v>OR. 208 YY2</v>
      </c>
      <c r="L1108" s="20">
        <v>260129015</v>
      </c>
      <c r="M1108" s="16" t="s">
        <v>141</v>
      </c>
      <c r="N1108" s="16"/>
      <c r="O1108" s="22" t="str">
        <f t="shared" si="274"/>
        <v/>
      </c>
      <c r="P1108" s="16">
        <v>1</v>
      </c>
      <c r="Q1108" s="16">
        <v>2832</v>
      </c>
      <c r="R1108" s="16"/>
      <c r="S1108" s="16">
        <v>24</v>
      </c>
      <c r="T1108" s="16"/>
      <c r="U1108" s="23">
        <f t="shared" si="275"/>
        <v>2856</v>
      </c>
      <c r="V1108" s="16">
        <v>110</v>
      </c>
      <c r="W1108" s="16"/>
      <c r="X1108" s="16"/>
      <c r="Y1108" s="16"/>
      <c r="Z1108" s="16"/>
      <c r="AA1108" s="16"/>
      <c r="AB1108" s="16"/>
      <c r="AC1108" s="16"/>
      <c r="AD1108" s="16"/>
      <c r="AE1108" s="16"/>
      <c r="AF1108" s="16"/>
      <c r="AG1108" s="16"/>
      <c r="AH1108" s="16"/>
      <c r="AI1108" s="16"/>
      <c r="AJ1108" s="16"/>
      <c r="AK1108" s="16"/>
      <c r="AL1108" s="16"/>
      <c r="AM1108" s="16"/>
      <c r="AN1108" s="16"/>
      <c r="AO1108" s="16"/>
      <c r="AP1108" s="16"/>
      <c r="AQ1108" s="16"/>
      <c r="AR1108" s="16"/>
      <c r="AS1108" s="16"/>
      <c r="AT1108" s="16"/>
      <c r="AU1108" s="16"/>
      <c r="AV1108" s="16"/>
      <c r="AW1108" s="16"/>
      <c r="AX1108" s="16"/>
      <c r="AY1108" s="16"/>
      <c r="AZ1108" s="16"/>
      <c r="BA1108" s="16"/>
      <c r="BB1108" s="16"/>
      <c r="BC1108" s="16"/>
      <c r="BD1108" s="16"/>
      <c r="BE1108" s="16"/>
      <c r="BF1108" s="16"/>
      <c r="BG1108" s="23">
        <f t="shared" si="290"/>
        <v>110</v>
      </c>
      <c r="BH1108" s="24">
        <f t="shared" si="276"/>
        <v>1.8333333333333333</v>
      </c>
      <c r="BI1108" s="25">
        <f t="shared" si="291"/>
        <v>1.8333333333333333</v>
      </c>
      <c r="BJ1108" s="25">
        <f t="shared" si="277"/>
        <v>100</v>
      </c>
      <c r="BK1108" s="26">
        <f t="shared" si="278"/>
        <v>0</v>
      </c>
      <c r="BL1108" s="26">
        <f t="shared" si="279"/>
        <v>99.159663865546221</v>
      </c>
      <c r="BM1108" s="26">
        <f t="shared" si="280"/>
        <v>0</v>
      </c>
      <c r="BN1108" s="27">
        <f t="shared" si="281"/>
        <v>0</v>
      </c>
      <c r="BO1108" s="27">
        <f t="shared" si="282"/>
        <v>0</v>
      </c>
      <c r="BP1108" s="27">
        <f t="shared" si="283"/>
        <v>0</v>
      </c>
      <c r="BQ1108" s="28">
        <f t="shared" si="284"/>
        <v>0</v>
      </c>
      <c r="BR1108" s="29"/>
      <c r="BS1108" s="29"/>
      <c r="BT1108" s="29"/>
      <c r="BU1108" s="30"/>
      <c r="BV1108" s="29"/>
      <c r="BW1108" s="16">
        <f t="shared" si="289"/>
        <v>2832</v>
      </c>
    </row>
    <row r="1109" spans="1:75" x14ac:dyDescent="0.3">
      <c r="A1109" s="14">
        <v>1108</v>
      </c>
      <c r="B1109" s="15">
        <v>46069</v>
      </c>
      <c r="C1109" s="23" t="s">
        <v>40</v>
      </c>
      <c r="D1109" s="17" t="str">
        <f t="shared" si="285"/>
        <v>CG</v>
      </c>
      <c r="E1109" s="18" t="s">
        <v>51</v>
      </c>
      <c r="F1109" s="18" t="s">
        <v>52</v>
      </c>
      <c r="G1109" s="19" t="s">
        <v>56</v>
      </c>
      <c r="H1109" s="19" t="s">
        <v>57</v>
      </c>
      <c r="I1109" s="19" t="s">
        <v>133</v>
      </c>
      <c r="J1109" s="20">
        <v>208246</v>
      </c>
      <c r="K1109" s="21" t="str">
        <f>VLOOKUP(J1109,'[2]Item List (3)'!A$1:B$110000,2,FALSE)</f>
        <v>OR. 208 YY2</v>
      </c>
      <c r="L1109" s="20">
        <v>260129015</v>
      </c>
      <c r="M1109" s="16" t="s">
        <v>141</v>
      </c>
      <c r="N1109" s="16"/>
      <c r="O1109" s="22" t="str">
        <f t="shared" si="274"/>
        <v/>
      </c>
      <c r="P1109" s="16">
        <v>1</v>
      </c>
      <c r="Q1109" s="16">
        <v>1393</v>
      </c>
      <c r="R1109" s="16"/>
      <c r="S1109" s="16"/>
      <c r="T1109" s="16"/>
      <c r="U1109" s="23">
        <f t="shared" si="275"/>
        <v>1393</v>
      </c>
      <c r="V1109" s="16">
        <v>60</v>
      </c>
      <c r="W1109" s="16"/>
      <c r="X1109" s="16"/>
      <c r="Y1109" s="16"/>
      <c r="Z1109" s="16"/>
      <c r="AA1109" s="16"/>
      <c r="AB1109" s="16"/>
      <c r="AC1109" s="16"/>
      <c r="AD1109" s="16"/>
      <c r="AE1109" s="16"/>
      <c r="AF1109" s="16"/>
      <c r="AG1109" s="16"/>
      <c r="AH1109" s="16"/>
      <c r="AI1109" s="16"/>
      <c r="AJ1109" s="16"/>
      <c r="AK1109" s="16"/>
      <c r="AL1109" s="16"/>
      <c r="AM1109" s="16"/>
      <c r="AN1109" s="16"/>
      <c r="AO1109" s="16"/>
      <c r="AP1109" s="16"/>
      <c r="AQ1109" s="16"/>
      <c r="AR1109" s="16"/>
      <c r="AS1109" s="16"/>
      <c r="AT1109" s="16"/>
      <c r="AU1109" s="16"/>
      <c r="AV1109" s="16"/>
      <c r="AW1109" s="16"/>
      <c r="AX1109" s="16"/>
      <c r="AY1109" s="16"/>
      <c r="AZ1109" s="16"/>
      <c r="BA1109" s="16"/>
      <c r="BB1109" s="16"/>
      <c r="BC1109" s="16"/>
      <c r="BD1109" s="16"/>
      <c r="BE1109" s="16"/>
      <c r="BF1109" s="16"/>
      <c r="BG1109" s="23">
        <f t="shared" si="290"/>
        <v>60</v>
      </c>
      <c r="BH1109" s="24">
        <f t="shared" si="276"/>
        <v>1</v>
      </c>
      <c r="BI1109" s="25">
        <f t="shared" si="291"/>
        <v>1</v>
      </c>
      <c r="BJ1109" s="25">
        <f t="shared" si="277"/>
        <v>100</v>
      </c>
      <c r="BK1109" s="26">
        <f t="shared" si="278"/>
        <v>0</v>
      </c>
      <c r="BL1109" s="26">
        <f t="shared" si="279"/>
        <v>100</v>
      </c>
      <c r="BM1109" s="26">
        <f t="shared" si="280"/>
        <v>0</v>
      </c>
      <c r="BN1109" s="27">
        <f t="shared" si="281"/>
        <v>0</v>
      </c>
      <c r="BO1109" s="27">
        <f t="shared" si="282"/>
        <v>0</v>
      </c>
      <c r="BP1109" s="27">
        <f t="shared" si="283"/>
        <v>0</v>
      </c>
      <c r="BQ1109" s="28">
        <f t="shared" si="284"/>
        <v>0</v>
      </c>
      <c r="BR1109" s="29"/>
      <c r="BS1109" s="29"/>
      <c r="BT1109" s="29"/>
      <c r="BU1109" s="30"/>
      <c r="BV1109" s="29"/>
      <c r="BW1109" s="16">
        <f t="shared" si="289"/>
        <v>1393</v>
      </c>
    </row>
    <row r="1110" spans="1:75" x14ac:dyDescent="0.3">
      <c r="A1110" s="14">
        <v>1109</v>
      </c>
      <c r="B1110" s="15">
        <v>46069</v>
      </c>
      <c r="C1110" s="23" t="s">
        <v>38</v>
      </c>
      <c r="D1110" s="17" t="str">
        <f t="shared" si="285"/>
        <v>CG</v>
      </c>
      <c r="E1110" s="18" t="s">
        <v>59</v>
      </c>
      <c r="F1110" s="18" t="s">
        <v>55</v>
      </c>
      <c r="G1110" s="19" t="s">
        <v>53</v>
      </c>
      <c r="H1110" s="19" t="s">
        <v>54</v>
      </c>
      <c r="I1110" s="19" t="s">
        <v>130</v>
      </c>
      <c r="J1110" s="20">
        <v>208281</v>
      </c>
      <c r="K1110" s="21" t="str">
        <f>VLOOKUP(J1110,'[2]Item List (3)'!A$1:B$110000,2,FALSE)</f>
        <v>D.OR 14536</v>
      </c>
      <c r="L1110" s="20"/>
      <c r="M1110" s="16" t="s">
        <v>141</v>
      </c>
      <c r="N1110" s="16"/>
      <c r="O1110" s="22" t="str">
        <f t="shared" si="274"/>
        <v/>
      </c>
      <c r="P1110" s="16">
        <v>4</v>
      </c>
      <c r="Q1110" s="16">
        <v>840</v>
      </c>
      <c r="R1110" s="16"/>
      <c r="S1110" s="16"/>
      <c r="T1110" s="16"/>
      <c r="U1110" s="23">
        <f t="shared" si="275"/>
        <v>840</v>
      </c>
      <c r="V1110" s="16">
        <v>180</v>
      </c>
      <c r="W1110" s="16">
        <v>75</v>
      </c>
      <c r="X1110" s="16"/>
      <c r="Y1110" s="16"/>
      <c r="Z1110" s="16"/>
      <c r="AA1110" s="16"/>
      <c r="AB1110" s="16"/>
      <c r="AC1110" s="16"/>
      <c r="AD1110" s="16"/>
      <c r="AE1110" s="16"/>
      <c r="AF1110" s="16"/>
      <c r="AG1110" s="16"/>
      <c r="AH1110" s="16"/>
      <c r="AI1110" s="16"/>
      <c r="AJ1110" s="16"/>
      <c r="AK1110" s="16"/>
      <c r="AL1110" s="16"/>
      <c r="AM1110" s="16"/>
      <c r="AN1110" s="16"/>
      <c r="AO1110" s="16"/>
      <c r="AP1110" s="16"/>
      <c r="AQ1110" s="16">
        <v>60</v>
      </c>
      <c r="AR1110" s="16"/>
      <c r="AS1110" s="16"/>
      <c r="AT1110" s="16"/>
      <c r="AU1110" s="16"/>
      <c r="AV1110" s="16"/>
      <c r="AW1110" s="16"/>
      <c r="AX1110" s="16"/>
      <c r="AY1110" s="16"/>
      <c r="AZ1110" s="16"/>
      <c r="BA1110" s="16"/>
      <c r="BB1110" s="16"/>
      <c r="BC1110" s="16"/>
      <c r="BD1110" s="16"/>
      <c r="BE1110" s="16"/>
      <c r="BF1110" s="16"/>
      <c r="BG1110" s="23">
        <f t="shared" si="290"/>
        <v>315</v>
      </c>
      <c r="BH1110" s="24">
        <f t="shared" si="276"/>
        <v>5.25</v>
      </c>
      <c r="BI1110" s="25">
        <f t="shared" si="291"/>
        <v>3</v>
      </c>
      <c r="BJ1110" s="25">
        <f t="shared" si="277"/>
        <v>57.142857142857139</v>
      </c>
      <c r="BK1110" s="26">
        <f t="shared" si="278"/>
        <v>0</v>
      </c>
      <c r="BL1110" s="26">
        <f t="shared" si="279"/>
        <v>100</v>
      </c>
      <c r="BM1110" s="26">
        <f t="shared" si="280"/>
        <v>0</v>
      </c>
      <c r="BN1110" s="27">
        <f t="shared" si="281"/>
        <v>1.25</v>
      </c>
      <c r="BO1110" s="27">
        <f t="shared" si="282"/>
        <v>0</v>
      </c>
      <c r="BP1110" s="27">
        <f t="shared" si="283"/>
        <v>1</v>
      </c>
      <c r="BQ1110" s="28">
        <f t="shared" si="284"/>
        <v>0</v>
      </c>
      <c r="BR1110" s="29"/>
      <c r="BS1110" s="29"/>
      <c r="BT1110" s="29"/>
      <c r="BU1110" s="30"/>
      <c r="BV1110" s="29"/>
      <c r="BW1110" s="16">
        <f t="shared" si="289"/>
        <v>3360</v>
      </c>
    </row>
    <row r="1111" spans="1:75" x14ac:dyDescent="0.3">
      <c r="A1111" s="14">
        <v>1110</v>
      </c>
      <c r="B1111" s="15">
        <v>46069</v>
      </c>
      <c r="C1111" s="23" t="s">
        <v>38</v>
      </c>
      <c r="D1111" s="17" t="str">
        <f t="shared" si="285"/>
        <v>CG</v>
      </c>
      <c r="E1111" s="18" t="s">
        <v>59</v>
      </c>
      <c r="F1111" s="18" t="s">
        <v>52</v>
      </c>
      <c r="G1111" s="19" t="s">
        <v>53</v>
      </c>
      <c r="H1111" s="19" t="s">
        <v>54</v>
      </c>
      <c r="I1111" s="19" t="s">
        <v>130</v>
      </c>
      <c r="J1111" s="20">
        <v>208332.01</v>
      </c>
      <c r="K1111" s="21" t="str">
        <f>VLOOKUP(J1111,'[2]Item List (3)'!A$1:B$110000,2,FALSE)</f>
        <v>NA/RNA.OR 6908</v>
      </c>
      <c r="L1111" s="20"/>
      <c r="M1111" s="16" t="s">
        <v>141</v>
      </c>
      <c r="N1111" s="16"/>
      <c r="O1111" s="22" t="str">
        <f t="shared" si="274"/>
        <v/>
      </c>
      <c r="P1111" s="16">
        <v>2</v>
      </c>
      <c r="Q1111" s="16">
        <v>470</v>
      </c>
      <c r="R1111" s="16"/>
      <c r="S1111" s="16"/>
      <c r="T1111" s="16"/>
      <c r="U1111" s="23">
        <f t="shared" si="275"/>
        <v>470</v>
      </c>
      <c r="V1111" s="16">
        <v>75</v>
      </c>
      <c r="W1111" s="16">
        <v>90</v>
      </c>
      <c r="X1111" s="16"/>
      <c r="Y1111" s="16"/>
      <c r="Z1111" s="16"/>
      <c r="AA1111" s="16"/>
      <c r="AB1111" s="16"/>
      <c r="AC1111" s="16"/>
      <c r="AD1111" s="16"/>
      <c r="AE1111" s="16"/>
      <c r="AF1111" s="16"/>
      <c r="AG1111" s="16"/>
      <c r="AH1111" s="16"/>
      <c r="AI1111" s="16"/>
      <c r="AJ1111" s="16"/>
      <c r="AK1111" s="16"/>
      <c r="AL1111" s="16"/>
      <c r="AM1111" s="16"/>
      <c r="AN1111" s="16"/>
      <c r="AO1111" s="16"/>
      <c r="AP1111" s="16"/>
      <c r="AQ1111" s="16"/>
      <c r="AR1111" s="16"/>
      <c r="AS1111" s="16"/>
      <c r="AT1111" s="16"/>
      <c r="AU1111" s="16"/>
      <c r="AV1111" s="16"/>
      <c r="AW1111" s="16"/>
      <c r="AX1111" s="16"/>
      <c r="AY1111" s="16"/>
      <c r="AZ1111" s="16"/>
      <c r="BA1111" s="16"/>
      <c r="BB1111" s="16"/>
      <c r="BC1111" s="16"/>
      <c r="BD1111" s="16"/>
      <c r="BE1111" s="16"/>
      <c r="BF1111" s="16"/>
      <c r="BG1111" s="23">
        <f t="shared" si="290"/>
        <v>165</v>
      </c>
      <c r="BH1111" s="24">
        <f t="shared" si="276"/>
        <v>2.75</v>
      </c>
      <c r="BI1111" s="25">
        <f t="shared" si="291"/>
        <v>1.25</v>
      </c>
      <c r="BJ1111" s="25">
        <f t="shared" si="277"/>
        <v>45.454545454545453</v>
      </c>
      <c r="BK1111" s="26">
        <f t="shared" si="278"/>
        <v>0</v>
      </c>
      <c r="BL1111" s="26">
        <f t="shared" si="279"/>
        <v>100</v>
      </c>
      <c r="BM1111" s="26">
        <f t="shared" si="280"/>
        <v>0</v>
      </c>
      <c r="BN1111" s="27">
        <f t="shared" si="281"/>
        <v>1.5</v>
      </c>
      <c r="BO1111" s="27">
        <f t="shared" si="282"/>
        <v>0</v>
      </c>
      <c r="BP1111" s="27">
        <f t="shared" si="283"/>
        <v>0</v>
      </c>
      <c r="BQ1111" s="28">
        <f t="shared" si="284"/>
        <v>0</v>
      </c>
      <c r="BR1111" s="29"/>
      <c r="BS1111" s="29"/>
      <c r="BT1111" s="29"/>
      <c r="BU1111" s="30"/>
      <c r="BV1111" s="29"/>
      <c r="BW1111" s="16">
        <f t="shared" si="289"/>
        <v>940</v>
      </c>
    </row>
    <row r="1112" spans="1:75" x14ac:dyDescent="0.3">
      <c r="A1112" s="14">
        <v>1111</v>
      </c>
      <c r="B1112" s="15">
        <v>46069</v>
      </c>
      <c r="C1112" s="23" t="s">
        <v>40</v>
      </c>
      <c r="D1112" s="17" t="str">
        <f t="shared" si="285"/>
        <v>CG</v>
      </c>
      <c r="E1112" s="18" t="s">
        <v>59</v>
      </c>
      <c r="F1112" s="18"/>
      <c r="G1112" s="19"/>
      <c r="H1112" s="19"/>
      <c r="I1112" s="19"/>
      <c r="J1112" s="20"/>
      <c r="K1112" s="21" t="e">
        <f>VLOOKUP(J1112,'[2]Item List (3)'!A$1:B$110000,2,FALSE)</f>
        <v>#N/A</v>
      </c>
      <c r="L1112" s="20"/>
      <c r="M1112" s="16" t="s">
        <v>138</v>
      </c>
      <c r="N1112" s="16"/>
      <c r="O1112" s="22" t="str">
        <f t="shared" si="274"/>
        <v/>
      </c>
      <c r="P1112" s="16"/>
      <c r="Q1112" s="16"/>
      <c r="R1112" s="16"/>
      <c r="S1112" s="16"/>
      <c r="T1112" s="16"/>
      <c r="U1112" s="23">
        <f t="shared" si="275"/>
        <v>0</v>
      </c>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6"/>
      <c r="AY1112" s="16"/>
      <c r="AZ1112" s="16"/>
      <c r="BA1112" s="16"/>
      <c r="BB1112" s="16"/>
      <c r="BC1112" s="16"/>
      <c r="BD1112" s="16"/>
      <c r="BE1112" s="16"/>
      <c r="BF1112" s="16">
        <v>480</v>
      </c>
      <c r="BG1112" s="23">
        <f t="shared" si="290"/>
        <v>480</v>
      </c>
      <c r="BH1112" s="24">
        <f t="shared" si="276"/>
        <v>8</v>
      </c>
      <c r="BI1112" s="25">
        <f t="shared" si="291"/>
        <v>0</v>
      </c>
      <c r="BJ1112" s="25">
        <f t="shared" si="277"/>
        <v>0</v>
      </c>
      <c r="BK1112" s="26">
        <f t="shared" si="278"/>
        <v>0</v>
      </c>
      <c r="BL1112" s="26">
        <f t="shared" si="279"/>
        <v>0</v>
      </c>
      <c r="BM1112" s="26">
        <f t="shared" si="280"/>
        <v>0</v>
      </c>
      <c r="BN1112" s="27">
        <f t="shared" si="281"/>
        <v>8</v>
      </c>
      <c r="BO1112" s="27">
        <f t="shared" si="282"/>
        <v>0</v>
      </c>
      <c r="BP1112" s="27">
        <f t="shared" si="283"/>
        <v>0</v>
      </c>
      <c r="BQ1112" s="28">
        <f t="shared" si="284"/>
        <v>0</v>
      </c>
      <c r="BR1112" s="29"/>
      <c r="BS1112" s="29"/>
      <c r="BT1112" s="29"/>
      <c r="BU1112" s="30"/>
      <c r="BV1112" s="29"/>
      <c r="BW1112" s="16">
        <f t="shared" si="289"/>
        <v>0</v>
      </c>
    </row>
    <row r="1113" spans="1:75" x14ac:dyDescent="0.3">
      <c r="A1113" s="14">
        <v>1112</v>
      </c>
      <c r="B1113" s="15">
        <v>46069</v>
      </c>
      <c r="C1113" s="23" t="s">
        <v>38</v>
      </c>
      <c r="D1113" s="17" t="str">
        <f t="shared" si="285"/>
        <v>EG</v>
      </c>
      <c r="E1113" s="18" t="s">
        <v>61</v>
      </c>
      <c r="F1113" s="18" t="s">
        <v>81</v>
      </c>
      <c r="G1113" s="19" t="s">
        <v>67</v>
      </c>
      <c r="H1113" s="19"/>
      <c r="I1113" s="19"/>
      <c r="J1113" s="20">
        <v>100742</v>
      </c>
      <c r="K1113" s="21" t="str">
        <f>VLOOKUP(J1113,'[2]Item List (3)'!A$1:B$110000,2,FALSE)</f>
        <v>IR.IR 32X41X28</v>
      </c>
      <c r="L1113" s="20">
        <v>251111011</v>
      </c>
      <c r="M1113" s="16" t="s">
        <v>138</v>
      </c>
      <c r="N1113" s="16">
        <v>30</v>
      </c>
      <c r="O1113" s="22">
        <f t="shared" si="274"/>
        <v>120</v>
      </c>
      <c r="P1113" s="16">
        <v>1</v>
      </c>
      <c r="Q1113" s="16">
        <v>68</v>
      </c>
      <c r="R1113" s="16"/>
      <c r="S1113" s="16"/>
      <c r="T1113" s="16"/>
      <c r="U1113" s="23">
        <f t="shared" si="275"/>
        <v>68</v>
      </c>
      <c r="V1113" s="16">
        <v>35</v>
      </c>
      <c r="W1113" s="16"/>
      <c r="X1113" s="16"/>
      <c r="Y1113" s="16"/>
      <c r="Z1113" s="16"/>
      <c r="AA1113" s="16"/>
      <c r="AB1113" s="16"/>
      <c r="AC1113" s="16"/>
      <c r="AD1113" s="16"/>
      <c r="AE1113" s="16"/>
      <c r="AF1113" s="16"/>
      <c r="AG1113" s="16"/>
      <c r="AH1113" s="16"/>
      <c r="AI1113" s="16"/>
      <c r="AJ1113" s="16"/>
      <c r="AK1113" s="16"/>
      <c r="AL1113" s="16"/>
      <c r="AM1113" s="16"/>
      <c r="AN1113" s="16">
        <v>25</v>
      </c>
      <c r="AO1113" s="16"/>
      <c r="AP1113" s="16"/>
      <c r="AQ1113" s="16"/>
      <c r="AR1113" s="16">
        <v>420</v>
      </c>
      <c r="AS1113" s="16"/>
      <c r="AT1113" s="16"/>
      <c r="AU1113" s="16"/>
      <c r="AV1113" s="16"/>
      <c r="AW1113" s="16"/>
      <c r="AX1113" s="16"/>
      <c r="AY1113" s="16"/>
      <c r="AZ1113" s="16"/>
      <c r="BA1113" s="16"/>
      <c r="BB1113" s="16"/>
      <c r="BC1113" s="16"/>
      <c r="BD1113" s="16"/>
      <c r="BE1113" s="16"/>
      <c r="BF1113" s="16"/>
      <c r="BG1113" s="23">
        <f t="shared" si="290"/>
        <v>480</v>
      </c>
      <c r="BH1113" s="24">
        <f t="shared" si="276"/>
        <v>8</v>
      </c>
      <c r="BI1113" s="25">
        <f t="shared" si="291"/>
        <v>0.58333333333333304</v>
      </c>
      <c r="BJ1113" s="25">
        <f t="shared" si="277"/>
        <v>7.2916666666666625</v>
      </c>
      <c r="BK1113" s="26">
        <f t="shared" si="278"/>
        <v>97.142857142857181</v>
      </c>
      <c r="BL1113" s="26">
        <f t="shared" si="279"/>
        <v>100</v>
      </c>
      <c r="BM1113" s="26">
        <f t="shared" si="280"/>
        <v>7.083333333333333</v>
      </c>
      <c r="BN1113" s="27">
        <f t="shared" si="281"/>
        <v>0</v>
      </c>
      <c r="BO1113" s="27">
        <f t="shared" si="282"/>
        <v>960</v>
      </c>
      <c r="BP1113" s="27">
        <f t="shared" si="283"/>
        <v>7.416666666666667</v>
      </c>
      <c r="BQ1113" s="28">
        <f t="shared" si="284"/>
        <v>890</v>
      </c>
      <c r="BR1113" s="29"/>
      <c r="BS1113" s="29"/>
      <c r="BT1113" s="29"/>
      <c r="BU1113" s="30"/>
      <c r="BV1113" s="29"/>
      <c r="BW1113" s="16">
        <f t="shared" si="289"/>
        <v>68</v>
      </c>
    </row>
    <row r="1114" spans="1:75" x14ac:dyDescent="0.3">
      <c r="A1114" s="14">
        <v>1113</v>
      </c>
      <c r="B1114" s="15">
        <v>46069</v>
      </c>
      <c r="C1114" s="23" t="s">
        <v>40</v>
      </c>
      <c r="D1114" s="17" t="str">
        <f t="shared" si="285"/>
        <v>EG</v>
      </c>
      <c r="E1114" s="18" t="s">
        <v>61</v>
      </c>
      <c r="F1114" s="18" t="s">
        <v>70</v>
      </c>
      <c r="G1114" s="19" t="s">
        <v>65</v>
      </c>
      <c r="H1114" s="19"/>
      <c r="I1114" s="19"/>
      <c r="J1114" s="20">
        <v>100742</v>
      </c>
      <c r="K1114" s="21" t="str">
        <f>VLOOKUP(J1114,'[2]Item List (3)'!A$1:B$110000,2,FALSE)</f>
        <v>IR.IR 32X41X28</v>
      </c>
      <c r="L1114" s="20">
        <v>260127002</v>
      </c>
      <c r="M1114" s="16" t="s">
        <v>138</v>
      </c>
      <c r="N1114" s="16">
        <v>30</v>
      </c>
      <c r="O1114" s="22">
        <f t="shared" si="274"/>
        <v>120</v>
      </c>
      <c r="P1114" s="16">
        <v>1</v>
      </c>
      <c r="Q1114" s="16">
        <v>526</v>
      </c>
      <c r="R1114" s="16">
        <v>2</v>
      </c>
      <c r="S1114" s="16">
        <v>1</v>
      </c>
      <c r="T1114" s="16"/>
      <c r="U1114" s="23">
        <f t="shared" si="275"/>
        <v>527</v>
      </c>
      <c r="V1114" s="16">
        <v>275</v>
      </c>
      <c r="W1114" s="16"/>
      <c r="X1114" s="16"/>
      <c r="Y1114" s="16"/>
      <c r="Z1114" s="16"/>
      <c r="AA1114" s="16"/>
      <c r="AB1114" s="16"/>
      <c r="AC1114" s="16"/>
      <c r="AD1114" s="16"/>
      <c r="AE1114" s="16"/>
      <c r="AF1114" s="16"/>
      <c r="AG1114" s="16"/>
      <c r="AH1114" s="16"/>
      <c r="AI1114" s="16"/>
      <c r="AJ1114" s="16"/>
      <c r="AK1114" s="16"/>
      <c r="AL1114" s="16"/>
      <c r="AM1114" s="16"/>
      <c r="AN1114" s="16">
        <v>205</v>
      </c>
      <c r="AO1114" s="16"/>
      <c r="AP1114" s="16"/>
      <c r="AQ1114" s="16"/>
      <c r="AR1114" s="16"/>
      <c r="AS1114" s="16"/>
      <c r="AT1114" s="16"/>
      <c r="AU1114" s="16"/>
      <c r="AV1114" s="16"/>
      <c r="AW1114" s="16"/>
      <c r="AX1114" s="16"/>
      <c r="AY1114" s="16"/>
      <c r="AZ1114" s="16"/>
      <c r="BA1114" s="16"/>
      <c r="BB1114" s="16"/>
      <c r="BC1114" s="16"/>
      <c r="BD1114" s="16"/>
      <c r="BE1114" s="16"/>
      <c r="BF1114" s="16"/>
      <c r="BG1114" s="23">
        <f t="shared" si="290"/>
        <v>480</v>
      </c>
      <c r="BH1114" s="24">
        <f t="shared" si="276"/>
        <v>8</v>
      </c>
      <c r="BI1114" s="25">
        <f t="shared" si="291"/>
        <v>4.5833333333333339</v>
      </c>
      <c r="BJ1114" s="25">
        <f t="shared" si="277"/>
        <v>57.291666666666671</v>
      </c>
      <c r="BK1114" s="26">
        <f t="shared" si="278"/>
        <v>95.818181818181799</v>
      </c>
      <c r="BL1114" s="26">
        <f t="shared" si="279"/>
        <v>99.430740037950656</v>
      </c>
      <c r="BM1114" s="26"/>
      <c r="BN1114" s="27">
        <f t="shared" si="281"/>
        <v>0</v>
      </c>
      <c r="BO1114" s="27">
        <f t="shared" si="282"/>
        <v>960</v>
      </c>
      <c r="BP1114" s="27">
        <f t="shared" si="283"/>
        <v>3.4166666666666665</v>
      </c>
      <c r="BQ1114" s="28">
        <f t="shared" si="284"/>
        <v>410</v>
      </c>
      <c r="BR1114" s="29"/>
      <c r="BS1114" s="29"/>
      <c r="BT1114" s="29"/>
      <c r="BU1114" s="30"/>
      <c r="BV1114" s="29"/>
      <c r="BW1114" s="16">
        <f t="shared" si="289"/>
        <v>526</v>
      </c>
    </row>
    <row r="1115" spans="1:75" x14ac:dyDescent="0.3">
      <c r="A1115" s="14">
        <v>1114</v>
      </c>
      <c r="B1115" s="15">
        <v>46069</v>
      </c>
      <c r="C1115" s="23" t="s">
        <v>38</v>
      </c>
      <c r="D1115" s="17" t="str">
        <f t="shared" si="285"/>
        <v>EG</v>
      </c>
      <c r="E1115" s="18" t="s">
        <v>62</v>
      </c>
      <c r="F1115" s="18"/>
      <c r="G1115" s="19"/>
      <c r="H1115" s="19"/>
      <c r="I1115" s="19"/>
      <c r="J1115" s="20"/>
      <c r="K1115" s="21" t="e">
        <f>VLOOKUP(J1115,'[2]Item List (3)'!A$1:B$110000,2,FALSE)</f>
        <v>#N/A</v>
      </c>
      <c r="L1115" s="20"/>
      <c r="M1115" s="16" t="s">
        <v>138</v>
      </c>
      <c r="N1115" s="16"/>
      <c r="O1115" s="22" t="str">
        <f t="shared" si="274"/>
        <v/>
      </c>
      <c r="P1115" s="16"/>
      <c r="Q1115" s="16"/>
      <c r="R1115" s="16"/>
      <c r="S1115" s="16"/>
      <c r="T1115" s="16"/>
      <c r="U1115" s="23">
        <f t="shared" si="275"/>
        <v>0</v>
      </c>
      <c r="V1115" s="16"/>
      <c r="W1115" s="16"/>
      <c r="X1115" s="16"/>
      <c r="Y1115" s="16"/>
      <c r="Z1115" s="16"/>
      <c r="AA1115" s="16"/>
      <c r="AB1115" s="16"/>
      <c r="AC1115" s="16"/>
      <c r="AD1115" s="16"/>
      <c r="AE1115" s="16"/>
      <c r="AF1115" s="16"/>
      <c r="AG1115" s="16"/>
      <c r="AH1115" s="16"/>
      <c r="AI1115" s="16"/>
      <c r="AJ1115" s="16"/>
      <c r="AK1115" s="16"/>
      <c r="AL1115" s="16"/>
      <c r="AM1115" s="16"/>
      <c r="AN1115" s="16"/>
      <c r="AO1115" s="16"/>
      <c r="AP1115" s="16"/>
      <c r="AQ1115" s="16"/>
      <c r="AR1115" s="16">
        <v>480</v>
      </c>
      <c r="AS1115" s="16"/>
      <c r="AT1115" s="16"/>
      <c r="AU1115" s="16"/>
      <c r="AV1115" s="16"/>
      <c r="AW1115" s="16"/>
      <c r="AX1115" s="16"/>
      <c r="AY1115" s="16"/>
      <c r="AZ1115" s="16"/>
      <c r="BA1115" s="16"/>
      <c r="BB1115" s="16"/>
      <c r="BC1115" s="16"/>
      <c r="BD1115" s="16"/>
      <c r="BE1115" s="16"/>
      <c r="BF1115" s="16"/>
      <c r="BG1115" s="23">
        <f t="shared" si="290"/>
        <v>480</v>
      </c>
      <c r="BH1115" s="24">
        <f t="shared" si="276"/>
        <v>8</v>
      </c>
      <c r="BI1115" s="25">
        <f t="shared" si="291"/>
        <v>0</v>
      </c>
      <c r="BJ1115" s="25">
        <f t="shared" si="277"/>
        <v>0</v>
      </c>
      <c r="BK1115" s="26">
        <f t="shared" si="278"/>
        <v>0</v>
      </c>
      <c r="BL1115" s="26">
        <f t="shared" si="279"/>
        <v>0</v>
      </c>
      <c r="BM1115" s="26">
        <f t="shared" ref="BM1115:BM1178" si="292">IFERROR((((BJ1115*BK1115*BL1115)/1000000)*100),0)</f>
        <v>0</v>
      </c>
      <c r="BN1115" s="27">
        <f t="shared" si="281"/>
        <v>0</v>
      </c>
      <c r="BO1115" s="27">
        <f t="shared" si="282"/>
        <v>0</v>
      </c>
      <c r="BP1115" s="27">
        <f t="shared" si="283"/>
        <v>8</v>
      </c>
      <c r="BQ1115" s="28">
        <f t="shared" si="284"/>
        <v>0</v>
      </c>
      <c r="BR1115" s="29"/>
      <c r="BS1115" s="29"/>
      <c r="BT1115" s="29"/>
      <c r="BU1115" s="30"/>
      <c r="BV1115" s="29"/>
      <c r="BW1115" s="16">
        <f t="shared" si="289"/>
        <v>0</v>
      </c>
    </row>
    <row r="1116" spans="1:75" x14ac:dyDescent="0.3">
      <c r="A1116" s="14">
        <v>1115</v>
      </c>
      <c r="B1116" s="15">
        <v>46069</v>
      </c>
      <c r="C1116" s="23" t="s">
        <v>40</v>
      </c>
      <c r="D1116" s="17" t="str">
        <f t="shared" si="285"/>
        <v>EG</v>
      </c>
      <c r="E1116" s="18" t="s">
        <v>62</v>
      </c>
      <c r="F1116" s="18" t="s">
        <v>63</v>
      </c>
      <c r="G1116" s="19" t="s">
        <v>83</v>
      </c>
      <c r="H1116" s="19"/>
      <c r="I1116" s="19"/>
      <c r="J1116" s="20">
        <v>208583</v>
      </c>
      <c r="K1116" s="21" t="str">
        <f>VLOOKUP(J1116,'[2]Item List (3)'!A$1:B$110000,2,FALSE)</f>
        <v>WS 81108</v>
      </c>
      <c r="L1116" s="20">
        <v>260112013</v>
      </c>
      <c r="M1116" s="16" t="s">
        <v>141</v>
      </c>
      <c r="N1116" s="16">
        <v>45</v>
      </c>
      <c r="O1116" s="22">
        <f t="shared" si="274"/>
        <v>80</v>
      </c>
      <c r="P1116" s="16">
        <v>1</v>
      </c>
      <c r="Q1116" s="16">
        <v>66</v>
      </c>
      <c r="R1116" s="16">
        <v>2</v>
      </c>
      <c r="S1116" s="16"/>
      <c r="T1116" s="16"/>
      <c r="U1116" s="23">
        <f t="shared" si="275"/>
        <v>66</v>
      </c>
      <c r="V1116" s="16">
        <v>60</v>
      </c>
      <c r="W1116" s="16">
        <v>60</v>
      </c>
      <c r="X1116" s="16"/>
      <c r="Y1116" s="16"/>
      <c r="Z1116" s="16"/>
      <c r="AA1116" s="16"/>
      <c r="AB1116" s="16"/>
      <c r="AC1116" s="16"/>
      <c r="AD1116" s="16"/>
      <c r="AE1116" s="16"/>
      <c r="AF1116" s="16"/>
      <c r="AG1116" s="16"/>
      <c r="AH1116" s="16"/>
      <c r="AI1116" s="16"/>
      <c r="AJ1116" s="16"/>
      <c r="AK1116" s="16"/>
      <c r="AL1116" s="16"/>
      <c r="AM1116" s="16"/>
      <c r="AN1116" s="16"/>
      <c r="AO1116" s="16"/>
      <c r="AP1116" s="16"/>
      <c r="AQ1116" s="16"/>
      <c r="AR1116" s="16">
        <v>360</v>
      </c>
      <c r="AS1116" s="16"/>
      <c r="AT1116" s="16"/>
      <c r="AU1116" s="16"/>
      <c r="AV1116" s="16"/>
      <c r="AW1116" s="16"/>
      <c r="AX1116" s="16"/>
      <c r="AY1116" s="16"/>
      <c r="AZ1116" s="16"/>
      <c r="BA1116" s="16"/>
      <c r="BB1116" s="16"/>
      <c r="BC1116" s="16"/>
      <c r="BD1116" s="16"/>
      <c r="BE1116" s="16"/>
      <c r="BF1116" s="16"/>
      <c r="BG1116" s="23">
        <f t="shared" si="290"/>
        <v>480</v>
      </c>
      <c r="BH1116" s="24">
        <f t="shared" si="276"/>
        <v>8</v>
      </c>
      <c r="BI1116" s="25">
        <f t="shared" si="291"/>
        <v>1</v>
      </c>
      <c r="BJ1116" s="25">
        <f t="shared" si="277"/>
        <v>12.5</v>
      </c>
      <c r="BK1116" s="26">
        <f t="shared" si="278"/>
        <v>82.5</v>
      </c>
      <c r="BL1116" s="26">
        <f t="shared" si="279"/>
        <v>96.969696969696969</v>
      </c>
      <c r="BM1116" s="26">
        <f t="shared" si="292"/>
        <v>10</v>
      </c>
      <c r="BN1116" s="27">
        <f t="shared" si="281"/>
        <v>1</v>
      </c>
      <c r="BO1116" s="27">
        <f t="shared" si="282"/>
        <v>560</v>
      </c>
      <c r="BP1116" s="27">
        <f t="shared" si="283"/>
        <v>6</v>
      </c>
      <c r="BQ1116" s="28">
        <f t="shared" si="284"/>
        <v>480</v>
      </c>
      <c r="BR1116" s="29"/>
      <c r="BS1116" s="29"/>
      <c r="BT1116" s="29"/>
      <c r="BU1116" s="30"/>
      <c r="BV1116" s="29"/>
      <c r="BW1116" s="16">
        <f t="shared" si="289"/>
        <v>66</v>
      </c>
    </row>
    <row r="1117" spans="1:75" x14ac:dyDescent="0.3">
      <c r="A1117" s="14">
        <v>1116</v>
      </c>
      <c r="B1117" s="15">
        <v>46069</v>
      </c>
      <c r="C1117" s="23" t="s">
        <v>38</v>
      </c>
      <c r="D1117" s="17" t="str">
        <f t="shared" si="285"/>
        <v>EG</v>
      </c>
      <c r="E1117" s="18" t="s">
        <v>66</v>
      </c>
      <c r="F1117" s="18" t="s">
        <v>63</v>
      </c>
      <c r="G1117" s="19" t="s">
        <v>65</v>
      </c>
      <c r="H1117" s="19"/>
      <c r="I1117" s="19"/>
      <c r="J1117" s="20">
        <v>208582</v>
      </c>
      <c r="K1117" s="21" t="str">
        <f>VLOOKUP(J1117,'[2]Item List (3)'!A$1:B$110000,2,FALSE)</f>
        <v>WS 81107</v>
      </c>
      <c r="L1117" s="20"/>
      <c r="M1117" s="16" t="s">
        <v>141</v>
      </c>
      <c r="N1117" s="16"/>
      <c r="O1117" s="22" t="str">
        <f t="shared" si="274"/>
        <v/>
      </c>
      <c r="P1117" s="16"/>
      <c r="Q1117" s="16"/>
      <c r="R1117" s="16"/>
      <c r="S1117" s="16"/>
      <c r="T1117" s="16"/>
      <c r="U1117" s="23">
        <f t="shared" si="275"/>
        <v>0</v>
      </c>
      <c r="V1117" s="16"/>
      <c r="W1117" s="16">
        <v>120</v>
      </c>
      <c r="X1117" s="16"/>
      <c r="Y1117" s="16"/>
      <c r="Z1117" s="16"/>
      <c r="AA1117" s="16"/>
      <c r="AB1117" s="16"/>
      <c r="AC1117" s="16"/>
      <c r="AD1117" s="16"/>
      <c r="AE1117" s="16"/>
      <c r="AF1117" s="16"/>
      <c r="AG1117" s="16"/>
      <c r="AH1117" s="16"/>
      <c r="AI1117" s="16"/>
      <c r="AJ1117" s="16"/>
      <c r="AK1117" s="16"/>
      <c r="AL1117" s="16"/>
      <c r="AM1117" s="16"/>
      <c r="AN1117" s="16"/>
      <c r="AO1117" s="16"/>
      <c r="AP1117" s="16"/>
      <c r="AQ1117" s="16"/>
      <c r="AR1117" s="16">
        <v>360</v>
      </c>
      <c r="AS1117" s="16"/>
      <c r="AT1117" s="16"/>
      <c r="AU1117" s="16"/>
      <c r="AV1117" s="16"/>
      <c r="AW1117" s="16"/>
      <c r="AX1117" s="16"/>
      <c r="AY1117" s="16"/>
      <c r="AZ1117" s="16"/>
      <c r="BA1117" s="16"/>
      <c r="BB1117" s="16"/>
      <c r="BC1117" s="16"/>
      <c r="BD1117" s="16"/>
      <c r="BE1117" s="16"/>
      <c r="BF1117" s="16"/>
      <c r="BG1117" s="23">
        <f t="shared" si="290"/>
        <v>480</v>
      </c>
      <c r="BH1117" s="24">
        <f t="shared" si="276"/>
        <v>8</v>
      </c>
      <c r="BI1117" s="25">
        <f t="shared" si="291"/>
        <v>0</v>
      </c>
      <c r="BJ1117" s="25">
        <f t="shared" si="277"/>
        <v>0</v>
      </c>
      <c r="BK1117" s="26">
        <f t="shared" si="278"/>
        <v>0</v>
      </c>
      <c r="BL1117" s="26">
        <f t="shared" si="279"/>
        <v>0</v>
      </c>
      <c r="BM1117" s="26">
        <f t="shared" si="292"/>
        <v>0</v>
      </c>
      <c r="BN1117" s="27">
        <f t="shared" si="281"/>
        <v>2</v>
      </c>
      <c r="BO1117" s="27">
        <f t="shared" si="282"/>
        <v>0</v>
      </c>
      <c r="BP1117" s="27">
        <f t="shared" si="283"/>
        <v>6</v>
      </c>
      <c r="BQ1117" s="28">
        <f t="shared" si="284"/>
        <v>0</v>
      </c>
      <c r="BR1117" s="29"/>
      <c r="BS1117" s="29"/>
      <c r="BT1117" s="29"/>
      <c r="BU1117" s="30"/>
      <c r="BV1117" s="29"/>
      <c r="BW1117" s="16">
        <f t="shared" si="289"/>
        <v>0</v>
      </c>
    </row>
    <row r="1118" spans="1:75" x14ac:dyDescent="0.3">
      <c r="A1118" s="14">
        <v>1117</v>
      </c>
      <c r="B1118" s="15">
        <v>46069</v>
      </c>
      <c r="C1118" s="23" t="s">
        <v>40</v>
      </c>
      <c r="D1118" s="17" t="str">
        <f t="shared" si="285"/>
        <v>EG</v>
      </c>
      <c r="E1118" s="18" t="s">
        <v>66</v>
      </c>
      <c r="F1118" s="18" t="s">
        <v>63</v>
      </c>
      <c r="G1118" s="19" t="s">
        <v>65</v>
      </c>
      <c r="H1118" s="19"/>
      <c r="I1118" s="19"/>
      <c r="J1118" s="20">
        <v>208582</v>
      </c>
      <c r="K1118" s="21" t="str">
        <f>VLOOKUP(J1118,'[2]Item List (3)'!A$1:B$110000,2,FALSE)</f>
        <v>WS 81107</v>
      </c>
      <c r="L1118" s="20">
        <v>260112012</v>
      </c>
      <c r="M1118" s="16" t="s">
        <v>141</v>
      </c>
      <c r="N1118" s="16">
        <v>40</v>
      </c>
      <c r="O1118" s="22">
        <f t="shared" si="274"/>
        <v>90</v>
      </c>
      <c r="P1118" s="16">
        <v>1</v>
      </c>
      <c r="Q1118" s="16">
        <v>188</v>
      </c>
      <c r="R1118" s="16">
        <v>4</v>
      </c>
      <c r="S1118" s="16"/>
      <c r="T1118" s="16"/>
      <c r="U1118" s="23">
        <f t="shared" si="275"/>
        <v>188</v>
      </c>
      <c r="V1118" s="16">
        <v>150</v>
      </c>
      <c r="W1118" s="16">
        <v>30</v>
      </c>
      <c r="X1118" s="16"/>
      <c r="Y1118" s="16"/>
      <c r="Z1118" s="16"/>
      <c r="AA1118" s="16"/>
      <c r="AB1118" s="16"/>
      <c r="AC1118" s="16"/>
      <c r="AD1118" s="16"/>
      <c r="AE1118" s="16"/>
      <c r="AF1118" s="16"/>
      <c r="AG1118" s="16"/>
      <c r="AH1118" s="16"/>
      <c r="AI1118" s="16"/>
      <c r="AJ1118" s="16"/>
      <c r="AK1118" s="16"/>
      <c r="AL1118" s="16"/>
      <c r="AM1118" s="16"/>
      <c r="AN1118" s="16"/>
      <c r="AO1118" s="16"/>
      <c r="AP1118" s="16"/>
      <c r="AQ1118" s="16"/>
      <c r="AR1118" s="16">
        <v>300</v>
      </c>
      <c r="AS1118" s="16"/>
      <c r="AT1118" s="16"/>
      <c r="AU1118" s="16"/>
      <c r="AV1118" s="16"/>
      <c r="AW1118" s="16"/>
      <c r="AX1118" s="16"/>
      <c r="AY1118" s="16"/>
      <c r="AZ1118" s="16"/>
      <c r="BA1118" s="16"/>
      <c r="BB1118" s="16"/>
      <c r="BC1118" s="16"/>
      <c r="BD1118" s="16"/>
      <c r="BE1118" s="16"/>
      <c r="BF1118" s="16"/>
      <c r="BG1118" s="23">
        <f t="shared" si="290"/>
        <v>480</v>
      </c>
      <c r="BH1118" s="24">
        <f t="shared" si="276"/>
        <v>8</v>
      </c>
      <c r="BI1118" s="25">
        <f t="shared" si="291"/>
        <v>2.5</v>
      </c>
      <c r="BJ1118" s="25">
        <f t="shared" si="277"/>
        <v>31.25</v>
      </c>
      <c r="BK1118" s="26">
        <f t="shared" si="278"/>
        <v>83.555555555555557</v>
      </c>
      <c r="BL1118" s="26">
        <f t="shared" si="279"/>
        <v>97.872340425531917</v>
      </c>
      <c r="BM1118" s="26">
        <f t="shared" si="292"/>
        <v>25.555555555555561</v>
      </c>
      <c r="BN1118" s="27">
        <f t="shared" si="281"/>
        <v>0.5</v>
      </c>
      <c r="BO1118" s="27">
        <f t="shared" si="282"/>
        <v>675</v>
      </c>
      <c r="BP1118" s="27">
        <f t="shared" si="283"/>
        <v>5</v>
      </c>
      <c r="BQ1118" s="28">
        <f t="shared" si="284"/>
        <v>450</v>
      </c>
      <c r="BR1118" s="29"/>
      <c r="BS1118" s="29"/>
      <c r="BT1118" s="29"/>
      <c r="BU1118" s="30"/>
      <c r="BV1118" s="29"/>
      <c r="BW1118" s="16">
        <f t="shared" si="289"/>
        <v>188</v>
      </c>
    </row>
    <row r="1119" spans="1:75" x14ac:dyDescent="0.3">
      <c r="A1119" s="14">
        <v>1118</v>
      </c>
      <c r="B1119" s="15">
        <v>46069</v>
      </c>
      <c r="C1119" s="23" t="s">
        <v>38</v>
      </c>
      <c r="D1119" s="17" t="str">
        <f t="shared" si="285"/>
        <v>EG</v>
      </c>
      <c r="E1119" s="18" t="s">
        <v>69</v>
      </c>
      <c r="F1119" s="18" t="s">
        <v>70</v>
      </c>
      <c r="G1119" s="19" t="s">
        <v>114</v>
      </c>
      <c r="H1119" s="19" t="s">
        <v>106</v>
      </c>
      <c r="I1119" s="19" t="s">
        <v>67</v>
      </c>
      <c r="J1119" s="20">
        <v>104246</v>
      </c>
      <c r="K1119" s="21" t="str">
        <f>VLOOKUP(J1119,'[2]Item List (3)'!A$1:B$110000,2,FALSE)</f>
        <v>IN. 208</v>
      </c>
      <c r="L1119" s="20">
        <v>260120003</v>
      </c>
      <c r="M1119" s="16" t="s">
        <v>138</v>
      </c>
      <c r="N1119" s="16">
        <v>20</v>
      </c>
      <c r="O1119" s="22">
        <f t="shared" si="274"/>
        <v>180</v>
      </c>
      <c r="P1119" s="16">
        <v>1</v>
      </c>
      <c r="Q1119" s="16">
        <v>1351</v>
      </c>
      <c r="R1119" s="16"/>
      <c r="S1119" s="16"/>
      <c r="T1119" s="16"/>
      <c r="U1119" s="23">
        <f t="shared" si="275"/>
        <v>1351</v>
      </c>
      <c r="V1119" s="16">
        <v>465</v>
      </c>
      <c r="W1119" s="16"/>
      <c r="X1119" s="16"/>
      <c r="Y1119" s="16"/>
      <c r="Z1119" s="16"/>
      <c r="AA1119" s="16"/>
      <c r="AB1119" s="16"/>
      <c r="AC1119" s="16"/>
      <c r="AD1119" s="16"/>
      <c r="AE1119" s="16"/>
      <c r="AF1119" s="16"/>
      <c r="AG1119" s="16"/>
      <c r="AH1119" s="16"/>
      <c r="AI1119" s="16"/>
      <c r="AJ1119" s="16"/>
      <c r="AK1119" s="16"/>
      <c r="AL1119" s="16"/>
      <c r="AM1119" s="16"/>
      <c r="AN1119" s="16"/>
      <c r="AO1119" s="16"/>
      <c r="AP1119" s="16"/>
      <c r="AQ1119" s="16"/>
      <c r="AR1119" s="16"/>
      <c r="AS1119" s="16"/>
      <c r="AT1119" s="16"/>
      <c r="AU1119" s="16"/>
      <c r="AV1119" s="16"/>
      <c r="AW1119" s="16"/>
      <c r="AX1119" s="16"/>
      <c r="AY1119" s="16"/>
      <c r="AZ1119" s="16">
        <v>15</v>
      </c>
      <c r="BA1119" s="16"/>
      <c r="BB1119" s="16"/>
      <c r="BC1119" s="16"/>
      <c r="BD1119" s="16"/>
      <c r="BE1119" s="16"/>
      <c r="BF1119" s="16"/>
      <c r="BG1119" s="23">
        <f t="shared" si="290"/>
        <v>480</v>
      </c>
      <c r="BH1119" s="24">
        <f t="shared" si="276"/>
        <v>8</v>
      </c>
      <c r="BI1119" s="25">
        <f t="shared" si="291"/>
        <v>7.75</v>
      </c>
      <c r="BJ1119" s="25">
        <f t="shared" si="277"/>
        <v>96.875</v>
      </c>
      <c r="BK1119" s="26">
        <f t="shared" si="278"/>
        <v>96.84587813620071</v>
      </c>
      <c r="BL1119" s="26">
        <f t="shared" si="279"/>
        <v>100</v>
      </c>
      <c r="BM1119" s="26">
        <f t="shared" si="292"/>
        <v>93.819444444444429</v>
      </c>
      <c r="BN1119" s="27">
        <f t="shared" si="281"/>
        <v>0</v>
      </c>
      <c r="BO1119" s="27">
        <f t="shared" si="282"/>
        <v>1440</v>
      </c>
      <c r="BP1119" s="27">
        <f t="shared" si="283"/>
        <v>0.25</v>
      </c>
      <c r="BQ1119" s="28">
        <f t="shared" si="284"/>
        <v>45</v>
      </c>
      <c r="BR1119" s="29"/>
      <c r="BS1119" s="29"/>
      <c r="BT1119" s="29"/>
      <c r="BU1119" s="30"/>
      <c r="BV1119" s="29"/>
      <c r="BW1119" s="16">
        <f t="shared" si="289"/>
        <v>1351</v>
      </c>
    </row>
    <row r="1120" spans="1:75" x14ac:dyDescent="0.3">
      <c r="A1120" s="14">
        <v>1119</v>
      </c>
      <c r="B1120" s="15">
        <v>46069</v>
      </c>
      <c r="C1120" s="23" t="s">
        <v>40</v>
      </c>
      <c r="D1120" s="17" t="str">
        <f t="shared" si="285"/>
        <v>EG</v>
      </c>
      <c r="E1120" s="18" t="s">
        <v>69</v>
      </c>
      <c r="F1120" s="18" t="s">
        <v>70</v>
      </c>
      <c r="G1120" s="19" t="s">
        <v>110</v>
      </c>
      <c r="H1120" s="19"/>
      <c r="I1120" s="19"/>
      <c r="J1120" s="20">
        <v>104246</v>
      </c>
      <c r="K1120" s="21" t="str">
        <f>VLOOKUP(J1120,'[2]Item List (3)'!A$1:B$110000,2,FALSE)</f>
        <v>IN. 208</v>
      </c>
      <c r="L1120" s="20">
        <v>260120003</v>
      </c>
      <c r="M1120" s="16" t="s">
        <v>138</v>
      </c>
      <c r="N1120" s="16">
        <v>20</v>
      </c>
      <c r="O1120" s="22">
        <f t="shared" si="274"/>
        <v>180</v>
      </c>
      <c r="P1120" s="16">
        <v>1</v>
      </c>
      <c r="Q1120" s="16">
        <v>1386</v>
      </c>
      <c r="R1120" s="16">
        <v>4</v>
      </c>
      <c r="S1120" s="16">
        <v>1</v>
      </c>
      <c r="T1120" s="16"/>
      <c r="U1120" s="23">
        <f t="shared" si="275"/>
        <v>1387</v>
      </c>
      <c r="V1120" s="16">
        <v>480</v>
      </c>
      <c r="W1120" s="16"/>
      <c r="X1120" s="16"/>
      <c r="Y1120" s="16"/>
      <c r="Z1120" s="16"/>
      <c r="AA1120" s="16"/>
      <c r="AB1120" s="16"/>
      <c r="AC1120" s="16"/>
      <c r="AD1120" s="16"/>
      <c r="AE1120" s="16"/>
      <c r="AF1120" s="16"/>
      <c r="AG1120" s="16"/>
      <c r="AH1120" s="16"/>
      <c r="AI1120" s="16"/>
      <c r="AJ1120" s="16"/>
      <c r="AK1120" s="16"/>
      <c r="AL1120" s="16"/>
      <c r="AM1120" s="16"/>
      <c r="AN1120" s="16"/>
      <c r="AO1120" s="16"/>
      <c r="AP1120" s="16"/>
      <c r="AQ1120" s="16"/>
      <c r="AR1120" s="16"/>
      <c r="AS1120" s="16"/>
      <c r="AT1120" s="16"/>
      <c r="AU1120" s="16"/>
      <c r="AV1120" s="16"/>
      <c r="AW1120" s="16"/>
      <c r="AX1120" s="16"/>
      <c r="AY1120" s="16"/>
      <c r="AZ1120" s="16"/>
      <c r="BA1120" s="16"/>
      <c r="BB1120" s="16"/>
      <c r="BC1120" s="16"/>
      <c r="BD1120" s="16"/>
      <c r="BE1120" s="16"/>
      <c r="BF1120" s="16"/>
      <c r="BG1120" s="23">
        <f t="shared" si="290"/>
        <v>480</v>
      </c>
      <c r="BH1120" s="24">
        <f t="shared" si="276"/>
        <v>8</v>
      </c>
      <c r="BI1120" s="25">
        <f t="shared" si="291"/>
        <v>8</v>
      </c>
      <c r="BJ1120" s="25">
        <f t="shared" si="277"/>
        <v>100</v>
      </c>
      <c r="BK1120" s="26">
        <f t="shared" si="278"/>
        <v>96.319444444444443</v>
      </c>
      <c r="BL1120" s="26">
        <f t="shared" si="279"/>
        <v>99.63950973323719</v>
      </c>
      <c r="BM1120" s="26">
        <f t="shared" si="292"/>
        <v>95.9722222222222</v>
      </c>
      <c r="BN1120" s="27">
        <f t="shared" si="281"/>
        <v>0</v>
      </c>
      <c r="BO1120" s="27">
        <f t="shared" si="282"/>
        <v>1440</v>
      </c>
      <c r="BP1120" s="27">
        <f t="shared" si="283"/>
        <v>0</v>
      </c>
      <c r="BQ1120" s="28">
        <f t="shared" si="284"/>
        <v>0</v>
      </c>
      <c r="BR1120" s="29"/>
      <c r="BS1120" s="29"/>
      <c r="BT1120" s="29"/>
      <c r="BU1120" s="30"/>
      <c r="BV1120" s="29"/>
      <c r="BW1120" s="16">
        <f t="shared" si="289"/>
        <v>1386</v>
      </c>
    </row>
    <row r="1121" spans="1:75" x14ac:dyDescent="0.3">
      <c r="A1121" s="14">
        <v>1120</v>
      </c>
      <c r="B1121" s="15">
        <v>46069</v>
      </c>
      <c r="C1121" s="23" t="s">
        <v>38</v>
      </c>
      <c r="D1121" s="17" t="str">
        <f t="shared" si="285"/>
        <v>EG</v>
      </c>
      <c r="E1121" s="18" t="s">
        <v>72</v>
      </c>
      <c r="F1121" s="18" t="s">
        <v>70</v>
      </c>
      <c r="G1121" s="19" t="s">
        <v>67</v>
      </c>
      <c r="H1121" s="19"/>
      <c r="I1121" s="19"/>
      <c r="J1121" s="20">
        <v>104246</v>
      </c>
      <c r="K1121" s="21" t="str">
        <f>VLOOKUP(J1121,'[2]Item List (3)'!A$1:B$110000,2,FALSE)</f>
        <v>IN. 208</v>
      </c>
      <c r="L1121" s="20">
        <v>260129016</v>
      </c>
      <c r="M1121" s="16" t="s">
        <v>138</v>
      </c>
      <c r="N1121" s="16">
        <v>40</v>
      </c>
      <c r="O1121" s="22">
        <f t="shared" si="274"/>
        <v>90</v>
      </c>
      <c r="P1121" s="16">
        <v>1</v>
      </c>
      <c r="Q1121" s="16">
        <v>40</v>
      </c>
      <c r="R1121" s="16"/>
      <c r="S1121" s="16"/>
      <c r="T1121" s="16"/>
      <c r="U1121" s="23">
        <f t="shared" si="275"/>
        <v>40</v>
      </c>
      <c r="V1121" s="16">
        <v>30</v>
      </c>
      <c r="W1121" s="16"/>
      <c r="X1121" s="16">
        <v>90</v>
      </c>
      <c r="Y1121" s="16"/>
      <c r="Z1121" s="16"/>
      <c r="AA1121" s="16"/>
      <c r="AB1121" s="16"/>
      <c r="AC1121" s="16"/>
      <c r="AD1121" s="16"/>
      <c r="AE1121" s="16"/>
      <c r="AF1121" s="16"/>
      <c r="AG1121" s="16"/>
      <c r="AH1121" s="16"/>
      <c r="AI1121" s="16"/>
      <c r="AJ1121" s="16"/>
      <c r="AK1121" s="16"/>
      <c r="AL1121" s="16"/>
      <c r="AM1121" s="16"/>
      <c r="AN1121" s="16"/>
      <c r="AO1121" s="16"/>
      <c r="AP1121" s="16"/>
      <c r="AQ1121" s="16"/>
      <c r="AR1121" s="16">
        <v>360</v>
      </c>
      <c r="AS1121" s="16"/>
      <c r="AT1121" s="16"/>
      <c r="AU1121" s="16"/>
      <c r="AV1121" s="16"/>
      <c r="AW1121" s="16"/>
      <c r="AX1121" s="16"/>
      <c r="AY1121" s="16"/>
      <c r="AZ1121" s="16"/>
      <c r="BA1121" s="16"/>
      <c r="BB1121" s="16"/>
      <c r="BC1121" s="16"/>
      <c r="BD1121" s="16"/>
      <c r="BE1121" s="16"/>
      <c r="BF1121" s="16"/>
      <c r="BG1121" s="23">
        <f t="shared" si="290"/>
        <v>480</v>
      </c>
      <c r="BH1121" s="24">
        <f t="shared" si="276"/>
        <v>8</v>
      </c>
      <c r="BI1121" s="25">
        <f t="shared" si="291"/>
        <v>0.5</v>
      </c>
      <c r="BJ1121" s="25">
        <f t="shared" si="277"/>
        <v>6.25</v>
      </c>
      <c r="BK1121" s="26">
        <f t="shared" si="278"/>
        <v>88.888888888888886</v>
      </c>
      <c r="BL1121" s="26">
        <f t="shared" si="279"/>
        <v>100</v>
      </c>
      <c r="BM1121" s="26">
        <f t="shared" si="292"/>
        <v>5.5555555555555554</v>
      </c>
      <c r="BN1121" s="27">
        <f t="shared" si="281"/>
        <v>0</v>
      </c>
      <c r="BO1121" s="27">
        <f t="shared" si="282"/>
        <v>720</v>
      </c>
      <c r="BP1121" s="27">
        <f t="shared" si="283"/>
        <v>7.5</v>
      </c>
      <c r="BQ1121" s="28">
        <f t="shared" si="284"/>
        <v>675</v>
      </c>
      <c r="BR1121" s="29"/>
      <c r="BS1121" s="29"/>
      <c r="BT1121" s="29"/>
      <c r="BU1121" s="30"/>
      <c r="BV1121" s="29"/>
      <c r="BW1121" s="16">
        <f t="shared" si="289"/>
        <v>40</v>
      </c>
    </row>
    <row r="1122" spans="1:75" x14ac:dyDescent="0.3">
      <c r="A1122" s="14">
        <v>1121</v>
      </c>
      <c r="B1122" s="15">
        <v>46069</v>
      </c>
      <c r="C1122" s="23" t="s">
        <v>40</v>
      </c>
      <c r="D1122" s="17" t="str">
        <f t="shared" si="285"/>
        <v>EG</v>
      </c>
      <c r="E1122" s="18" t="s">
        <v>72</v>
      </c>
      <c r="F1122" s="18" t="s">
        <v>70</v>
      </c>
      <c r="G1122" s="19" t="s">
        <v>67</v>
      </c>
      <c r="H1122" s="19"/>
      <c r="I1122" s="19"/>
      <c r="J1122" s="20">
        <v>104246</v>
      </c>
      <c r="K1122" s="21" t="str">
        <f>VLOOKUP(J1122,'[2]Item List (3)'!A$1:B$110000,2,FALSE)</f>
        <v>IN. 208</v>
      </c>
      <c r="L1122" s="20">
        <v>260129016</v>
      </c>
      <c r="M1122" s="16" t="s">
        <v>138</v>
      </c>
      <c r="N1122" s="16">
        <v>40</v>
      </c>
      <c r="O1122" s="22">
        <f t="shared" si="274"/>
        <v>90</v>
      </c>
      <c r="P1122" s="16">
        <v>1</v>
      </c>
      <c r="Q1122" s="16">
        <v>246</v>
      </c>
      <c r="R1122" s="16"/>
      <c r="S1122" s="16"/>
      <c r="T1122" s="16"/>
      <c r="U1122" s="23">
        <f t="shared" si="275"/>
        <v>246</v>
      </c>
      <c r="V1122" s="16">
        <v>180</v>
      </c>
      <c r="W1122" s="16"/>
      <c r="X1122" s="16"/>
      <c r="Y1122" s="16"/>
      <c r="Z1122" s="16"/>
      <c r="AA1122" s="16"/>
      <c r="AB1122" s="16"/>
      <c r="AC1122" s="16"/>
      <c r="AD1122" s="16"/>
      <c r="AE1122" s="16"/>
      <c r="AF1122" s="16"/>
      <c r="AG1122" s="16"/>
      <c r="AH1122" s="16"/>
      <c r="AI1122" s="16"/>
      <c r="AJ1122" s="16"/>
      <c r="AK1122" s="16"/>
      <c r="AL1122" s="16"/>
      <c r="AM1122" s="16"/>
      <c r="AN1122" s="16"/>
      <c r="AO1122" s="16"/>
      <c r="AP1122" s="16"/>
      <c r="AQ1122" s="16"/>
      <c r="AR1122" s="16">
        <v>300</v>
      </c>
      <c r="AS1122" s="16"/>
      <c r="AT1122" s="16"/>
      <c r="AU1122" s="16"/>
      <c r="AV1122" s="16"/>
      <c r="AW1122" s="16"/>
      <c r="AX1122" s="16"/>
      <c r="AY1122" s="16"/>
      <c r="AZ1122" s="16"/>
      <c r="BA1122" s="16"/>
      <c r="BB1122" s="16"/>
      <c r="BC1122" s="16"/>
      <c r="BD1122" s="16"/>
      <c r="BE1122" s="16"/>
      <c r="BF1122" s="16"/>
      <c r="BG1122" s="23">
        <f t="shared" si="290"/>
        <v>480</v>
      </c>
      <c r="BH1122" s="24">
        <f t="shared" si="276"/>
        <v>8</v>
      </c>
      <c r="BI1122" s="25">
        <f t="shared" si="291"/>
        <v>3</v>
      </c>
      <c r="BJ1122" s="25">
        <f t="shared" si="277"/>
        <v>37.5</v>
      </c>
      <c r="BK1122" s="26">
        <f t="shared" si="278"/>
        <v>91.111111111111114</v>
      </c>
      <c r="BL1122" s="26">
        <f t="shared" si="279"/>
        <v>100</v>
      </c>
      <c r="BM1122" s="26">
        <f t="shared" si="292"/>
        <v>34.166666666666664</v>
      </c>
      <c r="BN1122" s="27">
        <f t="shared" si="281"/>
        <v>0</v>
      </c>
      <c r="BO1122" s="27">
        <f t="shared" si="282"/>
        <v>720</v>
      </c>
      <c r="BP1122" s="27">
        <f t="shared" si="283"/>
        <v>5</v>
      </c>
      <c r="BQ1122" s="28">
        <f t="shared" si="284"/>
        <v>450</v>
      </c>
      <c r="BR1122" s="29"/>
      <c r="BS1122" s="29"/>
      <c r="BT1122" s="29"/>
      <c r="BU1122" s="30"/>
      <c r="BV1122" s="29"/>
      <c r="BW1122" s="16">
        <f t="shared" si="289"/>
        <v>246</v>
      </c>
    </row>
    <row r="1123" spans="1:75" x14ac:dyDescent="0.3">
      <c r="A1123" s="14">
        <v>1122</v>
      </c>
      <c r="B1123" s="15">
        <v>46069</v>
      </c>
      <c r="C1123" s="51" t="s">
        <v>38</v>
      </c>
      <c r="D1123" s="17" t="str">
        <f t="shared" si="285"/>
        <v>IG</v>
      </c>
      <c r="E1123" s="18" t="s">
        <v>73</v>
      </c>
      <c r="F1123" s="18" t="s">
        <v>75</v>
      </c>
      <c r="G1123" s="19" t="s">
        <v>95</v>
      </c>
      <c r="H1123" s="19"/>
      <c r="I1123" s="19"/>
      <c r="J1123" s="20">
        <v>104249</v>
      </c>
      <c r="K1123" s="21" t="str">
        <f>VLOOKUP(J1123,'[2]Item List (3)'!A$1:B$110000,2,FALSE)</f>
        <v>IW. BDA-4003</v>
      </c>
      <c r="L1123" s="20">
        <v>260120002</v>
      </c>
      <c r="M1123" s="16" t="s">
        <v>138</v>
      </c>
      <c r="N1123" s="16">
        <v>23</v>
      </c>
      <c r="O1123" s="22">
        <f t="shared" si="274"/>
        <v>156.52173913043478</v>
      </c>
      <c r="P1123" s="16">
        <v>1</v>
      </c>
      <c r="Q1123" s="12">
        <v>1089</v>
      </c>
      <c r="R1123" s="12">
        <v>27</v>
      </c>
      <c r="S1123" s="12">
        <v>24</v>
      </c>
      <c r="T1123" s="12"/>
      <c r="U1123" s="23">
        <f t="shared" si="275"/>
        <v>1113</v>
      </c>
      <c r="V1123" s="12">
        <v>440</v>
      </c>
      <c r="W1123" s="12"/>
      <c r="X1123" s="12"/>
      <c r="Y1123" s="12"/>
      <c r="Z1123" s="12">
        <v>15</v>
      </c>
      <c r="AA1123" s="12"/>
      <c r="AB1123" s="12"/>
      <c r="AC1123" s="12">
        <v>15</v>
      </c>
      <c r="AD1123" s="12"/>
      <c r="AE1123" s="12"/>
      <c r="AF1123" s="12"/>
      <c r="AG1123" s="12"/>
      <c r="AH1123" s="12"/>
      <c r="AI1123" s="12"/>
      <c r="AJ1123" s="12"/>
      <c r="AK1123" s="12"/>
      <c r="AL1123" s="12"/>
      <c r="AM1123" s="12"/>
      <c r="AN1123" s="12"/>
      <c r="AO1123" s="12"/>
      <c r="AP1123" s="12">
        <v>10</v>
      </c>
      <c r="AQ1123" s="12"/>
      <c r="AR1123" s="12"/>
      <c r="AS1123" s="12"/>
      <c r="AT1123" s="12"/>
      <c r="AU1123" s="12"/>
      <c r="AV1123" s="12"/>
      <c r="AW1123" s="12"/>
      <c r="AX1123" s="12"/>
      <c r="AY1123" s="12"/>
      <c r="AZ1123" s="12"/>
      <c r="BA1123" s="12"/>
      <c r="BB1123" s="12"/>
      <c r="BC1123" s="12"/>
      <c r="BD1123" s="12"/>
      <c r="BE1123" s="12"/>
      <c r="BF1123" s="12"/>
      <c r="BG1123" s="23">
        <f t="shared" si="290"/>
        <v>480</v>
      </c>
      <c r="BH1123" s="24">
        <f t="shared" si="276"/>
        <v>8</v>
      </c>
      <c r="BI1123" s="25">
        <f t="shared" si="291"/>
        <v>7.333333333333333</v>
      </c>
      <c r="BJ1123" s="25">
        <f t="shared" si="277"/>
        <v>91.666666666666657</v>
      </c>
      <c r="BK1123" s="26">
        <f t="shared" si="278"/>
        <v>96.965909090909079</v>
      </c>
      <c r="BL1123" s="26">
        <f t="shared" si="279"/>
        <v>95.417789757412393</v>
      </c>
      <c r="BM1123" s="26">
        <f t="shared" si="292"/>
        <v>84.812499999999986</v>
      </c>
      <c r="BN1123" s="27">
        <f t="shared" si="281"/>
        <v>0.16666666666666666</v>
      </c>
      <c r="BO1123" s="27">
        <f t="shared" si="282"/>
        <v>1226.0869565217392</v>
      </c>
      <c r="BP1123" s="27">
        <f t="shared" si="283"/>
        <v>0.5</v>
      </c>
      <c r="BQ1123" s="28">
        <f t="shared" si="284"/>
        <v>78.260869565217391</v>
      </c>
      <c r="BR1123" s="29">
        <v>1</v>
      </c>
      <c r="BS1123" s="29"/>
      <c r="BT1123" s="29"/>
      <c r="BU1123" s="30"/>
      <c r="BV1123" s="29"/>
      <c r="BW1123" s="16">
        <f t="shared" si="289"/>
        <v>1089</v>
      </c>
    </row>
    <row r="1124" spans="1:75" x14ac:dyDescent="0.3">
      <c r="A1124" s="14">
        <v>1123</v>
      </c>
      <c r="B1124" s="15">
        <v>46069</v>
      </c>
      <c r="C1124" s="23" t="s">
        <v>40</v>
      </c>
      <c r="D1124" s="17" t="str">
        <f t="shared" si="285"/>
        <v>IG</v>
      </c>
      <c r="E1124" s="18" t="s">
        <v>73</v>
      </c>
      <c r="F1124" s="18" t="s">
        <v>75</v>
      </c>
      <c r="G1124" s="19" t="s">
        <v>89</v>
      </c>
      <c r="H1124" s="19"/>
      <c r="I1124" s="19"/>
      <c r="J1124" s="20">
        <v>104249</v>
      </c>
      <c r="K1124" s="21" t="str">
        <f>VLOOKUP(J1124,'[2]Item List (3)'!A$1:B$110000,2,FALSE)</f>
        <v>IW. BDA-4003</v>
      </c>
      <c r="L1124" s="20">
        <v>260120002</v>
      </c>
      <c r="M1124" s="16" t="s">
        <v>138</v>
      </c>
      <c r="N1124" s="16">
        <v>23</v>
      </c>
      <c r="O1124" s="22">
        <f t="shared" si="274"/>
        <v>156.52173913043478</v>
      </c>
      <c r="P1124" s="16">
        <v>1</v>
      </c>
      <c r="Q1124" s="16">
        <v>1155</v>
      </c>
      <c r="R1124" s="16">
        <v>10</v>
      </c>
      <c r="S1124" s="16">
        <v>24</v>
      </c>
      <c r="T1124" s="16">
        <v>5</v>
      </c>
      <c r="U1124" s="23">
        <f t="shared" si="275"/>
        <v>1184</v>
      </c>
      <c r="V1124" s="16">
        <v>455</v>
      </c>
      <c r="W1124" s="16"/>
      <c r="X1124" s="16"/>
      <c r="Y1124" s="16"/>
      <c r="Z1124" s="16"/>
      <c r="AA1124" s="16"/>
      <c r="AB1124" s="16"/>
      <c r="AC1124" s="16"/>
      <c r="AD1124" s="16"/>
      <c r="AE1124" s="16">
        <v>5</v>
      </c>
      <c r="AF1124" s="16"/>
      <c r="AG1124" s="16"/>
      <c r="AH1124" s="16"/>
      <c r="AI1124" s="16"/>
      <c r="AJ1124" s="16"/>
      <c r="AK1124" s="16"/>
      <c r="AL1124" s="16"/>
      <c r="AM1124" s="16"/>
      <c r="AN1124" s="16"/>
      <c r="AO1124" s="16"/>
      <c r="AP1124" s="16">
        <v>20</v>
      </c>
      <c r="AQ1124" s="16"/>
      <c r="AR1124" s="16"/>
      <c r="AS1124" s="16"/>
      <c r="AT1124" s="16"/>
      <c r="AU1124" s="16"/>
      <c r="AV1124" s="16"/>
      <c r="AW1124" s="16"/>
      <c r="AX1124" s="16"/>
      <c r="AY1124" s="16"/>
      <c r="AZ1124" s="16"/>
      <c r="BA1124" s="16"/>
      <c r="BB1124" s="16"/>
      <c r="BC1124" s="16"/>
      <c r="BD1124" s="16"/>
      <c r="BE1124" s="16"/>
      <c r="BF1124" s="16"/>
      <c r="BG1124" s="23">
        <f t="shared" si="290"/>
        <v>480</v>
      </c>
      <c r="BH1124" s="24">
        <f t="shared" si="276"/>
        <v>8</v>
      </c>
      <c r="BI1124" s="25">
        <f t="shared" si="291"/>
        <v>7.583333333333333</v>
      </c>
      <c r="BJ1124" s="25">
        <f t="shared" si="277"/>
        <v>94.791666666666657</v>
      </c>
      <c r="BK1124" s="26">
        <f t="shared" si="278"/>
        <v>99.750915750915752</v>
      </c>
      <c r="BL1124" s="26">
        <f t="shared" si="279"/>
        <v>96.706081081081081</v>
      </c>
      <c r="BM1124" s="26">
        <f t="shared" si="292"/>
        <v>91.440972222222214</v>
      </c>
      <c r="BN1124" s="27">
        <f t="shared" si="281"/>
        <v>0.33333333333333331</v>
      </c>
      <c r="BO1124" s="27">
        <f t="shared" si="282"/>
        <v>1200</v>
      </c>
      <c r="BP1124" s="27">
        <f t="shared" si="283"/>
        <v>8.333333333333337E-2</v>
      </c>
      <c r="BQ1124" s="28">
        <f t="shared" si="284"/>
        <v>13.04347826086957</v>
      </c>
      <c r="BR1124" s="29">
        <v>3</v>
      </c>
      <c r="BS1124" s="29"/>
      <c r="BT1124" s="29">
        <v>1</v>
      </c>
      <c r="BU1124" s="30">
        <v>1</v>
      </c>
      <c r="BV1124" s="29"/>
      <c r="BW1124" s="16">
        <f t="shared" si="289"/>
        <v>1155</v>
      </c>
    </row>
    <row r="1125" spans="1:75" x14ac:dyDescent="0.3">
      <c r="A1125" s="14">
        <v>1124</v>
      </c>
      <c r="B1125" s="15">
        <v>46069</v>
      </c>
      <c r="C1125" s="23" t="s">
        <v>38</v>
      </c>
      <c r="D1125" s="17" t="str">
        <f t="shared" si="285"/>
        <v>IG</v>
      </c>
      <c r="E1125" s="18" t="s">
        <v>74</v>
      </c>
      <c r="F1125" s="18" t="s">
        <v>75</v>
      </c>
      <c r="G1125" s="19" t="s">
        <v>77</v>
      </c>
      <c r="H1125" s="19"/>
      <c r="I1125" s="19"/>
      <c r="J1125" s="20">
        <v>100742</v>
      </c>
      <c r="K1125" s="21" t="str">
        <f>VLOOKUP(J1125,'[2]Item List (3)'!A$1:B$110000,2,FALSE)</f>
        <v>IR.IR 32X41X28</v>
      </c>
      <c r="L1125" s="20">
        <v>260127002</v>
      </c>
      <c r="M1125" s="16" t="s">
        <v>138</v>
      </c>
      <c r="N1125" s="16">
        <v>35</v>
      </c>
      <c r="O1125" s="22">
        <f t="shared" si="274"/>
        <v>102.85714285714286</v>
      </c>
      <c r="P1125" s="16">
        <v>1</v>
      </c>
      <c r="Q1125" s="16">
        <v>642</v>
      </c>
      <c r="R1125" s="16">
        <v>7</v>
      </c>
      <c r="S1125" s="16">
        <v>6</v>
      </c>
      <c r="T1125" s="16"/>
      <c r="U1125" s="23">
        <f t="shared" si="275"/>
        <v>648</v>
      </c>
      <c r="V1125" s="16">
        <v>425</v>
      </c>
      <c r="W1125" s="16"/>
      <c r="X1125" s="16"/>
      <c r="Y1125" s="16"/>
      <c r="Z1125" s="16">
        <v>10</v>
      </c>
      <c r="AA1125" s="16"/>
      <c r="AB1125" s="16"/>
      <c r="AC1125" s="16"/>
      <c r="AD1125" s="16"/>
      <c r="AE1125" s="16">
        <v>5</v>
      </c>
      <c r="AF1125" s="16"/>
      <c r="AG1125" s="16"/>
      <c r="AH1125" s="16"/>
      <c r="AI1125" s="16"/>
      <c r="AJ1125" s="16"/>
      <c r="AK1125" s="16"/>
      <c r="AL1125" s="16"/>
      <c r="AM1125" s="16"/>
      <c r="AN1125" s="16"/>
      <c r="AO1125" s="16"/>
      <c r="AP1125" s="16">
        <v>30</v>
      </c>
      <c r="AQ1125" s="16"/>
      <c r="AR1125" s="16"/>
      <c r="AS1125" s="16"/>
      <c r="AT1125" s="16"/>
      <c r="AU1125" s="16"/>
      <c r="AV1125" s="16"/>
      <c r="AW1125" s="16"/>
      <c r="AX1125" s="16"/>
      <c r="AY1125" s="16"/>
      <c r="AZ1125" s="16"/>
      <c r="BA1125" s="16"/>
      <c r="BB1125" s="16"/>
      <c r="BC1125" s="16">
        <v>10</v>
      </c>
      <c r="BD1125" s="16"/>
      <c r="BE1125" s="16"/>
      <c r="BF1125" s="16"/>
      <c r="BG1125" s="23">
        <f t="shared" si="290"/>
        <v>480</v>
      </c>
      <c r="BH1125" s="24">
        <f t="shared" si="276"/>
        <v>8</v>
      </c>
      <c r="BI1125" s="25">
        <f t="shared" si="291"/>
        <v>7.083333333333333</v>
      </c>
      <c r="BJ1125" s="25">
        <f t="shared" si="277"/>
        <v>88.541666666666657</v>
      </c>
      <c r="BK1125" s="26">
        <f t="shared" si="278"/>
        <v>88.941176470588232</v>
      </c>
      <c r="BL1125" s="26">
        <f t="shared" si="279"/>
        <v>97.993827160493822</v>
      </c>
      <c r="BM1125" s="26">
        <f t="shared" si="292"/>
        <v>77.170138888888872</v>
      </c>
      <c r="BN1125" s="27">
        <f t="shared" si="281"/>
        <v>0.5</v>
      </c>
      <c r="BO1125" s="27">
        <f t="shared" si="282"/>
        <v>771.42857142857144</v>
      </c>
      <c r="BP1125" s="27">
        <f t="shared" si="283"/>
        <v>0.41666666666666663</v>
      </c>
      <c r="BQ1125" s="28">
        <f t="shared" si="284"/>
        <v>42.857142857142854</v>
      </c>
      <c r="BR1125" s="29"/>
      <c r="BS1125" s="29"/>
      <c r="BT1125" s="29"/>
      <c r="BU1125" s="30"/>
      <c r="BV1125" s="29"/>
      <c r="BW1125" s="16">
        <f t="shared" si="289"/>
        <v>642</v>
      </c>
    </row>
    <row r="1126" spans="1:75" x14ac:dyDescent="0.3">
      <c r="A1126" s="14">
        <v>1125</v>
      </c>
      <c r="B1126" s="15">
        <v>46069</v>
      </c>
      <c r="C1126" s="23" t="s">
        <v>40</v>
      </c>
      <c r="D1126" s="17" t="str">
        <f t="shared" si="285"/>
        <v>IG</v>
      </c>
      <c r="E1126" s="18" t="s">
        <v>74</v>
      </c>
      <c r="F1126" s="18" t="s">
        <v>75</v>
      </c>
      <c r="G1126" s="19" t="s">
        <v>124</v>
      </c>
      <c r="H1126" s="19"/>
      <c r="I1126" s="19"/>
      <c r="J1126" s="20">
        <v>100742</v>
      </c>
      <c r="K1126" s="21" t="str">
        <f>VLOOKUP(J1126,'[2]Item List (3)'!A$1:B$110000,2,FALSE)</f>
        <v>IR.IR 32X41X28</v>
      </c>
      <c r="L1126" s="20">
        <v>260127002</v>
      </c>
      <c r="M1126" s="16" t="s">
        <v>138</v>
      </c>
      <c r="N1126" s="16">
        <v>35</v>
      </c>
      <c r="O1126" s="22">
        <f t="shared" si="274"/>
        <v>102.85714285714286</v>
      </c>
      <c r="P1126" s="16">
        <v>1</v>
      </c>
      <c r="Q1126" s="16">
        <v>255</v>
      </c>
      <c r="R1126" s="16">
        <v>2</v>
      </c>
      <c r="S1126" s="16"/>
      <c r="T1126" s="16"/>
      <c r="U1126" s="23">
        <f t="shared" si="275"/>
        <v>255</v>
      </c>
      <c r="V1126" s="16">
        <v>170</v>
      </c>
      <c r="W1126" s="16"/>
      <c r="X1126" s="16"/>
      <c r="Y1126" s="16"/>
      <c r="Z1126" s="16"/>
      <c r="AA1126" s="16"/>
      <c r="AB1126" s="16"/>
      <c r="AC1126" s="16"/>
      <c r="AD1126" s="16"/>
      <c r="AE1126" s="16"/>
      <c r="AF1126" s="16"/>
      <c r="AG1126" s="16"/>
      <c r="AH1126" s="16"/>
      <c r="AI1126" s="16"/>
      <c r="AJ1126" s="16"/>
      <c r="AK1126" s="16"/>
      <c r="AL1126" s="16"/>
      <c r="AM1126" s="16"/>
      <c r="AN1126" s="16">
        <v>240</v>
      </c>
      <c r="AO1126" s="16"/>
      <c r="AP1126" s="16">
        <v>10</v>
      </c>
      <c r="AQ1126" s="16"/>
      <c r="AR1126" s="16"/>
      <c r="AS1126" s="16"/>
      <c r="AT1126" s="16"/>
      <c r="AU1126" s="16"/>
      <c r="AV1126" s="16"/>
      <c r="AW1126" s="16"/>
      <c r="AX1126" s="16"/>
      <c r="AY1126" s="16"/>
      <c r="AZ1126" s="16"/>
      <c r="BA1126" s="16"/>
      <c r="BB1126" s="16"/>
      <c r="BC1126" s="16"/>
      <c r="BD1126" s="16"/>
      <c r="BE1126" s="16"/>
      <c r="BF1126" s="16"/>
      <c r="BG1126" s="23">
        <f t="shared" si="290"/>
        <v>420</v>
      </c>
      <c r="BH1126" s="24">
        <f t="shared" si="276"/>
        <v>7</v>
      </c>
      <c r="BI1126" s="25">
        <f t="shared" si="291"/>
        <v>2.833333333333333</v>
      </c>
      <c r="BJ1126" s="25">
        <f t="shared" si="277"/>
        <v>40.476190476190474</v>
      </c>
      <c r="BK1126" s="26">
        <f t="shared" si="278"/>
        <v>87.500000000000014</v>
      </c>
      <c r="BL1126" s="26">
        <f t="shared" si="279"/>
        <v>99.215686274509807</v>
      </c>
      <c r="BM1126" s="26">
        <f t="shared" si="292"/>
        <v>35.138888888888893</v>
      </c>
      <c r="BN1126" s="27">
        <f t="shared" si="281"/>
        <v>0.16666666666666666</v>
      </c>
      <c r="BO1126" s="27">
        <f t="shared" si="282"/>
        <v>702.85714285714289</v>
      </c>
      <c r="BP1126" s="27">
        <f t="shared" si="283"/>
        <v>4</v>
      </c>
      <c r="BQ1126" s="28">
        <f t="shared" si="284"/>
        <v>411.42857142857144</v>
      </c>
      <c r="BR1126" s="29">
        <v>1</v>
      </c>
      <c r="BS1126" s="29"/>
      <c r="BT1126" s="29">
        <v>1</v>
      </c>
      <c r="BU1126" s="30">
        <v>1</v>
      </c>
      <c r="BV1126" s="29"/>
      <c r="BW1126" s="16">
        <f t="shared" si="289"/>
        <v>255</v>
      </c>
    </row>
    <row r="1127" spans="1:75" x14ac:dyDescent="0.3">
      <c r="A1127" s="14">
        <v>1126</v>
      </c>
      <c r="B1127" s="15">
        <v>46069</v>
      </c>
      <c r="C1127" s="23" t="s">
        <v>40</v>
      </c>
      <c r="D1127" s="17" t="str">
        <f t="shared" si="285"/>
        <v>IG</v>
      </c>
      <c r="E1127" s="18" t="s">
        <v>74</v>
      </c>
      <c r="F1127" s="18" t="s">
        <v>81</v>
      </c>
      <c r="G1127" s="19" t="s">
        <v>124</v>
      </c>
      <c r="H1127" s="19"/>
      <c r="I1127" s="19"/>
      <c r="J1127" s="20">
        <v>100742</v>
      </c>
      <c r="K1127" s="21" t="str">
        <f>VLOOKUP(J1127,'[2]Item List (3)'!A$1:B$110000,2,FALSE)</f>
        <v>IR.IR 32X41X28</v>
      </c>
      <c r="L1127" s="20">
        <v>260127002</v>
      </c>
      <c r="M1127" s="16" t="s">
        <v>138</v>
      </c>
      <c r="N1127" s="16">
        <v>35</v>
      </c>
      <c r="O1127" s="22">
        <f t="shared" si="274"/>
        <v>102.85714285714286</v>
      </c>
      <c r="P1127" s="16">
        <v>1</v>
      </c>
      <c r="Q1127" s="16">
        <v>65</v>
      </c>
      <c r="R1127" s="16"/>
      <c r="S1127" s="16">
        <v>3</v>
      </c>
      <c r="T1127" s="16"/>
      <c r="U1127" s="23">
        <f t="shared" si="275"/>
        <v>68</v>
      </c>
      <c r="V1127" s="16">
        <v>60</v>
      </c>
      <c r="W1127" s="16"/>
      <c r="X1127" s="16"/>
      <c r="Y1127" s="16"/>
      <c r="Z1127" s="16"/>
      <c r="AA1127" s="16"/>
      <c r="AB1127" s="16"/>
      <c r="AC1127" s="16"/>
      <c r="AD1127" s="16"/>
      <c r="AE1127" s="16"/>
      <c r="AF1127" s="16"/>
      <c r="AG1127" s="16"/>
      <c r="AH1127" s="16"/>
      <c r="AI1127" s="16"/>
      <c r="AJ1127" s="16"/>
      <c r="AK1127" s="16"/>
      <c r="AL1127" s="16"/>
      <c r="AM1127" s="16"/>
      <c r="AN1127" s="16"/>
      <c r="AO1127" s="16"/>
      <c r="AP1127" s="16"/>
      <c r="AQ1127" s="16"/>
      <c r="AR1127" s="16"/>
      <c r="AS1127" s="16"/>
      <c r="AT1127" s="16"/>
      <c r="AU1127" s="16"/>
      <c r="AV1127" s="16"/>
      <c r="AW1127" s="16"/>
      <c r="AX1127" s="16"/>
      <c r="AY1127" s="16"/>
      <c r="AZ1127" s="16"/>
      <c r="BA1127" s="16"/>
      <c r="BB1127" s="16"/>
      <c r="BC1127" s="16"/>
      <c r="BD1127" s="16"/>
      <c r="BE1127" s="16"/>
      <c r="BF1127" s="16"/>
      <c r="BG1127" s="23">
        <f t="shared" si="290"/>
        <v>60</v>
      </c>
      <c r="BH1127" s="24">
        <f t="shared" si="276"/>
        <v>1</v>
      </c>
      <c r="BI1127" s="25">
        <f t="shared" si="291"/>
        <v>1</v>
      </c>
      <c r="BJ1127" s="25">
        <f t="shared" si="277"/>
        <v>100</v>
      </c>
      <c r="BK1127" s="26">
        <f t="shared" si="278"/>
        <v>66.111111111111114</v>
      </c>
      <c r="BL1127" s="26">
        <f t="shared" si="279"/>
        <v>95.588235294117652</v>
      </c>
      <c r="BM1127" s="26">
        <f t="shared" si="292"/>
        <v>63.19444444444445</v>
      </c>
      <c r="BN1127" s="27">
        <f t="shared" si="281"/>
        <v>0</v>
      </c>
      <c r="BO1127" s="27">
        <f t="shared" si="282"/>
        <v>102.85714285714286</v>
      </c>
      <c r="BP1127" s="27">
        <f t="shared" si="283"/>
        <v>0</v>
      </c>
      <c r="BQ1127" s="28">
        <f t="shared" si="284"/>
        <v>0</v>
      </c>
      <c r="BR1127" s="29"/>
      <c r="BS1127" s="29"/>
      <c r="BT1127" s="29"/>
      <c r="BU1127" s="30"/>
      <c r="BV1127" s="29"/>
      <c r="BW1127" s="16">
        <f t="shared" si="289"/>
        <v>65</v>
      </c>
    </row>
    <row r="1128" spans="1:75" x14ac:dyDescent="0.3">
      <c r="A1128" s="14">
        <v>1127</v>
      </c>
      <c r="B1128" s="15">
        <v>46069</v>
      </c>
      <c r="C1128" s="23" t="s">
        <v>38</v>
      </c>
      <c r="D1128" s="17" t="str">
        <f t="shared" si="285"/>
        <v>IG</v>
      </c>
      <c r="E1128" s="18" t="s">
        <v>78</v>
      </c>
      <c r="F1128" s="18" t="s">
        <v>75</v>
      </c>
      <c r="G1128" s="19" t="s">
        <v>76</v>
      </c>
      <c r="H1128" s="19"/>
      <c r="I1128" s="19"/>
      <c r="J1128" s="20">
        <v>104246</v>
      </c>
      <c r="K1128" s="21" t="str">
        <f>VLOOKUP(J1128,'[2]Item List (3)'!A$1:B$110000,2,FALSE)</f>
        <v>IN. 208</v>
      </c>
      <c r="L1128" s="20">
        <v>260120003</v>
      </c>
      <c r="M1128" s="16" t="s">
        <v>138</v>
      </c>
      <c r="N1128" s="16">
        <v>25</v>
      </c>
      <c r="O1128" s="22">
        <f t="shared" si="274"/>
        <v>144</v>
      </c>
      <c r="P1128" s="16">
        <v>1</v>
      </c>
      <c r="Q1128" s="16">
        <v>627</v>
      </c>
      <c r="R1128" s="16">
        <v>18</v>
      </c>
      <c r="S1128" s="16">
        <v>17</v>
      </c>
      <c r="T1128" s="16"/>
      <c r="U1128" s="23">
        <f t="shared" si="275"/>
        <v>644</v>
      </c>
      <c r="V1128" s="16">
        <v>330</v>
      </c>
      <c r="W1128" s="16">
        <v>100</v>
      </c>
      <c r="X1128" s="16"/>
      <c r="Y1128" s="16">
        <v>15</v>
      </c>
      <c r="Z1128" s="16"/>
      <c r="AA1128" s="16"/>
      <c r="AB1128" s="16"/>
      <c r="AC1128" s="16"/>
      <c r="AD1128" s="16"/>
      <c r="AE1128" s="16">
        <v>5</v>
      </c>
      <c r="AF1128" s="16"/>
      <c r="AG1128" s="16"/>
      <c r="AH1128" s="16"/>
      <c r="AI1128" s="16"/>
      <c r="AJ1128" s="16"/>
      <c r="AK1128" s="16"/>
      <c r="AL1128" s="16"/>
      <c r="AM1128" s="16"/>
      <c r="AN1128" s="16"/>
      <c r="AO1128" s="16"/>
      <c r="AP1128" s="16">
        <v>20</v>
      </c>
      <c r="AQ1128" s="16"/>
      <c r="AR1128" s="16"/>
      <c r="AS1128" s="16"/>
      <c r="AT1128" s="16"/>
      <c r="AU1128" s="16"/>
      <c r="AV1128" s="16"/>
      <c r="AW1128" s="16"/>
      <c r="AX1128" s="16"/>
      <c r="AY1128" s="16"/>
      <c r="AZ1128" s="16"/>
      <c r="BA1128" s="16"/>
      <c r="BB1128" s="16"/>
      <c r="BC1128" s="16">
        <v>10</v>
      </c>
      <c r="BD1128" s="16"/>
      <c r="BE1128" s="16"/>
      <c r="BF1128" s="16"/>
      <c r="BG1128" s="23">
        <f t="shared" si="290"/>
        <v>480</v>
      </c>
      <c r="BH1128" s="24">
        <f t="shared" si="276"/>
        <v>8</v>
      </c>
      <c r="BI1128" s="25">
        <f t="shared" si="291"/>
        <v>5.5</v>
      </c>
      <c r="BJ1128" s="25">
        <f t="shared" si="277"/>
        <v>68.75</v>
      </c>
      <c r="BK1128" s="26">
        <f t="shared" si="278"/>
        <v>81.313131313131322</v>
      </c>
      <c r="BL1128" s="26">
        <f t="shared" si="279"/>
        <v>94.565217391304344</v>
      </c>
      <c r="BM1128" s="26">
        <f t="shared" si="292"/>
        <v>52.864583333333336</v>
      </c>
      <c r="BN1128" s="27">
        <f t="shared" si="281"/>
        <v>2</v>
      </c>
      <c r="BO1128" s="27">
        <f t="shared" si="282"/>
        <v>864</v>
      </c>
      <c r="BP1128" s="27">
        <f t="shared" si="283"/>
        <v>0.5</v>
      </c>
      <c r="BQ1128" s="28">
        <f t="shared" si="284"/>
        <v>72</v>
      </c>
      <c r="BR1128" s="29">
        <v>1</v>
      </c>
      <c r="BS1128" s="29"/>
      <c r="BT1128" s="29"/>
      <c r="BU1128" s="30"/>
      <c r="BV1128" s="29"/>
      <c r="BW1128" s="16">
        <f t="shared" si="289"/>
        <v>627</v>
      </c>
    </row>
    <row r="1129" spans="1:75" x14ac:dyDescent="0.3">
      <c r="A1129" s="14">
        <v>1128</v>
      </c>
      <c r="B1129" s="15">
        <v>46069</v>
      </c>
      <c r="C1129" s="23" t="s">
        <v>40</v>
      </c>
      <c r="D1129" s="17" t="str">
        <f t="shared" si="285"/>
        <v>IG</v>
      </c>
      <c r="E1129" s="18" t="s">
        <v>78</v>
      </c>
      <c r="F1129" s="18" t="s">
        <v>75</v>
      </c>
      <c r="G1129" s="19" t="s">
        <v>92</v>
      </c>
      <c r="H1129" s="19"/>
      <c r="I1129" s="19"/>
      <c r="J1129" s="20">
        <v>104246</v>
      </c>
      <c r="K1129" s="21" t="str">
        <f>VLOOKUP(J1129,'[2]Item List (3)'!A$1:B$110000,2,FALSE)</f>
        <v>IN. 208</v>
      </c>
      <c r="L1129" s="20">
        <v>260120003</v>
      </c>
      <c r="M1129" s="16" t="s">
        <v>138</v>
      </c>
      <c r="N1129" s="16">
        <v>25</v>
      </c>
      <c r="O1129" s="22">
        <f t="shared" ref="O1129:O1192" si="293">IFERROR(3600/N1129,"")</f>
        <v>144</v>
      </c>
      <c r="P1129" s="16">
        <v>1</v>
      </c>
      <c r="Q1129" s="16">
        <v>743</v>
      </c>
      <c r="R1129" s="16">
        <v>45</v>
      </c>
      <c r="S1129" s="16">
        <v>18</v>
      </c>
      <c r="T1129" s="16"/>
      <c r="U1129" s="23">
        <f t="shared" ref="U1129:U1192" si="294">Q1129+S1129+T1129</f>
        <v>761</v>
      </c>
      <c r="V1129" s="16">
        <v>395</v>
      </c>
      <c r="W1129" s="16"/>
      <c r="X1129" s="16"/>
      <c r="Y1129" s="16"/>
      <c r="Z1129" s="16"/>
      <c r="AA1129" s="16"/>
      <c r="AB1129" s="16"/>
      <c r="AC1129" s="16">
        <v>25</v>
      </c>
      <c r="AD1129" s="16"/>
      <c r="AE1129" s="16">
        <v>15</v>
      </c>
      <c r="AF1129" s="16"/>
      <c r="AG1129" s="16"/>
      <c r="AH1129" s="16"/>
      <c r="AI1129" s="16"/>
      <c r="AJ1129" s="16"/>
      <c r="AK1129" s="16"/>
      <c r="AL1129" s="16"/>
      <c r="AM1129" s="16"/>
      <c r="AN1129" s="16"/>
      <c r="AO1129" s="16"/>
      <c r="AP1129" s="16">
        <v>30</v>
      </c>
      <c r="AQ1129" s="16"/>
      <c r="AR1129" s="16"/>
      <c r="AS1129" s="16"/>
      <c r="AT1129" s="16"/>
      <c r="AU1129" s="16"/>
      <c r="AV1129" s="16"/>
      <c r="AW1129" s="16"/>
      <c r="AX1129" s="16"/>
      <c r="AY1129" s="16"/>
      <c r="AZ1129" s="16"/>
      <c r="BA1129" s="16"/>
      <c r="BB1129" s="16"/>
      <c r="BC1129" s="16">
        <v>10</v>
      </c>
      <c r="BD1129" s="16"/>
      <c r="BE1129" s="16">
        <v>5</v>
      </c>
      <c r="BF1129" s="16"/>
      <c r="BG1129" s="23">
        <f t="shared" si="290"/>
        <v>480</v>
      </c>
      <c r="BH1129" s="24">
        <f t="shared" ref="BH1129:BH1192" si="295">BG1129/60</f>
        <v>8</v>
      </c>
      <c r="BI1129" s="25">
        <f t="shared" si="291"/>
        <v>6.583333333333333</v>
      </c>
      <c r="BJ1129" s="25">
        <f t="shared" si="277"/>
        <v>82.291666666666657</v>
      </c>
      <c r="BK1129" s="26">
        <f t="shared" si="278"/>
        <v>80.274261603375535</v>
      </c>
      <c r="BL1129" s="26">
        <f t="shared" si="279"/>
        <v>91.721419185282528</v>
      </c>
      <c r="BM1129" s="26">
        <f t="shared" si="292"/>
        <v>60.590277777777779</v>
      </c>
      <c r="BN1129" s="27">
        <f t="shared" ref="BN1129:BN1192" si="296">(W1129+AP1129+BE1129+BF1129)/60</f>
        <v>0.58333333333333337</v>
      </c>
      <c r="BO1129" s="27">
        <f t="shared" ref="BO1129:BO1192" si="297">IFERROR(((BH1129-BN1129)*3600)/N1129,0)</f>
        <v>1068</v>
      </c>
      <c r="BP1129" s="27">
        <f t="shared" ref="BP1129:BP1192" si="298">IFERROR(SUM(W1129:BF1129)/60-BN1129,0)</f>
        <v>0.83333333333333337</v>
      </c>
      <c r="BQ1129" s="28">
        <f t="shared" ref="BQ1129:BQ1192" si="299">IFERROR(BP1129*3600/N1129,0)</f>
        <v>120</v>
      </c>
      <c r="BR1129" s="29">
        <v>1</v>
      </c>
      <c r="BS1129" s="29"/>
      <c r="BT1129" s="29"/>
      <c r="BU1129" s="30"/>
      <c r="BV1129" s="29"/>
      <c r="BW1129" s="16">
        <f t="shared" si="289"/>
        <v>743</v>
      </c>
    </row>
    <row r="1130" spans="1:75" x14ac:dyDescent="0.3">
      <c r="A1130" s="14">
        <v>1129</v>
      </c>
      <c r="B1130" s="15">
        <v>46069</v>
      </c>
      <c r="C1130" s="23" t="s">
        <v>38</v>
      </c>
      <c r="D1130" s="17" t="str">
        <f t="shared" si="285"/>
        <v>IG</v>
      </c>
      <c r="E1130" s="18" t="s">
        <v>79</v>
      </c>
      <c r="F1130" s="18" t="s">
        <v>75</v>
      </c>
      <c r="G1130" s="19" t="s">
        <v>91</v>
      </c>
      <c r="H1130" s="19"/>
      <c r="I1130" s="19"/>
      <c r="J1130" s="20">
        <v>208497</v>
      </c>
      <c r="K1130" s="21" t="str">
        <f>VLOOKUP(J1130,'[2]Item List (3)'!A$1:B$110000,2,FALSE)</f>
        <v>NB.OR 95076</v>
      </c>
      <c r="L1130" s="20">
        <v>260129019</v>
      </c>
      <c r="M1130" s="16" t="s">
        <v>141</v>
      </c>
      <c r="N1130" s="16">
        <v>35</v>
      </c>
      <c r="O1130" s="22">
        <f t="shared" si="293"/>
        <v>102.85714285714286</v>
      </c>
      <c r="P1130" s="16">
        <v>1</v>
      </c>
      <c r="Q1130" s="16">
        <v>539</v>
      </c>
      <c r="R1130" s="16">
        <v>46</v>
      </c>
      <c r="S1130" s="16"/>
      <c r="T1130" s="16"/>
      <c r="U1130" s="23">
        <f t="shared" si="294"/>
        <v>539</v>
      </c>
      <c r="V1130" s="16">
        <v>405</v>
      </c>
      <c r="W1130" s="16"/>
      <c r="X1130" s="16"/>
      <c r="Y1130" s="16"/>
      <c r="Z1130" s="16">
        <v>10</v>
      </c>
      <c r="AA1130" s="16"/>
      <c r="AB1130" s="16"/>
      <c r="AC1130" s="16">
        <v>45</v>
      </c>
      <c r="AD1130" s="16"/>
      <c r="AE1130" s="16">
        <v>5</v>
      </c>
      <c r="AF1130" s="16"/>
      <c r="AG1130" s="16"/>
      <c r="AH1130" s="16"/>
      <c r="AI1130" s="16"/>
      <c r="AJ1130" s="16"/>
      <c r="AK1130" s="16"/>
      <c r="AL1130" s="16"/>
      <c r="AM1130" s="16"/>
      <c r="AN1130" s="16"/>
      <c r="AO1130" s="16"/>
      <c r="AP1130" s="16">
        <v>10</v>
      </c>
      <c r="AQ1130" s="16"/>
      <c r="AR1130" s="16"/>
      <c r="AS1130" s="16"/>
      <c r="AT1130" s="16"/>
      <c r="AU1130" s="16"/>
      <c r="AV1130" s="16"/>
      <c r="AW1130" s="16"/>
      <c r="AX1130" s="16"/>
      <c r="AY1130" s="16"/>
      <c r="AZ1130" s="16"/>
      <c r="BA1130" s="16"/>
      <c r="BB1130" s="16"/>
      <c r="BC1130" s="16"/>
      <c r="BD1130" s="16"/>
      <c r="BE1130" s="16">
        <v>5</v>
      </c>
      <c r="BF1130" s="16"/>
      <c r="BG1130" s="23">
        <f t="shared" si="290"/>
        <v>480</v>
      </c>
      <c r="BH1130" s="24">
        <f t="shared" si="295"/>
        <v>8</v>
      </c>
      <c r="BI1130" s="25">
        <f t="shared" si="291"/>
        <v>6.75</v>
      </c>
      <c r="BJ1130" s="25">
        <f t="shared" ref="BJ1130:BJ1193" si="300">IFERROR(BI1130/BH1130*100,0)</f>
        <v>84.375</v>
      </c>
      <c r="BK1130" s="26">
        <f t="shared" ref="BK1130:BK1193" si="301">IFERROR(((U1130*N1130)/(BI1130*3600)*100),0)</f>
        <v>77.63374485596708</v>
      </c>
      <c r="BL1130" s="26">
        <f t="shared" ref="BL1130:BL1193" si="302">IFERROR(((U1130-(R1130+S1130+T1130))/U1130*100),0)</f>
        <v>91.465677179962896</v>
      </c>
      <c r="BM1130" s="26">
        <f t="shared" si="292"/>
        <v>59.91319444444445</v>
      </c>
      <c r="BN1130" s="27">
        <f t="shared" si="296"/>
        <v>0.25</v>
      </c>
      <c r="BO1130" s="27">
        <f t="shared" si="297"/>
        <v>797.14285714285711</v>
      </c>
      <c r="BP1130" s="27">
        <f t="shared" si="298"/>
        <v>1</v>
      </c>
      <c r="BQ1130" s="28">
        <f t="shared" si="299"/>
        <v>102.85714285714286</v>
      </c>
      <c r="BR1130" s="29">
        <v>1</v>
      </c>
      <c r="BS1130" s="29"/>
      <c r="BT1130" s="29"/>
      <c r="BU1130" s="30"/>
      <c r="BV1130" s="29"/>
      <c r="BW1130" s="16">
        <f t="shared" si="289"/>
        <v>539</v>
      </c>
    </row>
    <row r="1131" spans="1:75" x14ac:dyDescent="0.3">
      <c r="A1131" s="14">
        <v>1130</v>
      </c>
      <c r="B1131" s="15">
        <v>46069</v>
      </c>
      <c r="C1131" s="23" t="s">
        <v>40</v>
      </c>
      <c r="D1131" s="17" t="str">
        <f t="shared" ref="D1131:D1194" si="303">LEFT(E1131,2)</f>
        <v>IG</v>
      </c>
      <c r="E1131" s="18" t="s">
        <v>79</v>
      </c>
      <c r="F1131" s="18" t="s">
        <v>75</v>
      </c>
      <c r="G1131" s="19" t="s">
        <v>117</v>
      </c>
      <c r="H1131" s="19"/>
      <c r="I1131" s="19"/>
      <c r="J1131" s="20">
        <v>208497</v>
      </c>
      <c r="K1131" s="21" t="str">
        <f>VLOOKUP(J1131,'[2]Item List (3)'!A$1:B$110000,2,FALSE)</f>
        <v>NB.OR 95076</v>
      </c>
      <c r="L1131" s="20">
        <v>260129019</v>
      </c>
      <c r="M1131" s="16" t="s">
        <v>141</v>
      </c>
      <c r="N1131" s="16">
        <v>35</v>
      </c>
      <c r="O1131" s="22">
        <f t="shared" si="293"/>
        <v>102.85714285714286</v>
      </c>
      <c r="P1131" s="16">
        <v>1</v>
      </c>
      <c r="Q1131" s="16">
        <v>673</v>
      </c>
      <c r="R1131" s="16">
        <v>45</v>
      </c>
      <c r="S1131" s="16">
        <v>4</v>
      </c>
      <c r="T1131" s="16"/>
      <c r="U1131" s="23">
        <f t="shared" si="294"/>
        <v>677</v>
      </c>
      <c r="V1131" s="16">
        <v>455</v>
      </c>
      <c r="W1131" s="16"/>
      <c r="X1131" s="16"/>
      <c r="Y1131" s="16"/>
      <c r="Z1131" s="16"/>
      <c r="AA1131" s="16"/>
      <c r="AB1131" s="16"/>
      <c r="AC1131" s="16"/>
      <c r="AD1131" s="16"/>
      <c r="AE1131" s="16">
        <v>5</v>
      </c>
      <c r="AF1131" s="16"/>
      <c r="AG1131" s="16"/>
      <c r="AH1131" s="16"/>
      <c r="AI1131" s="16"/>
      <c r="AJ1131" s="16"/>
      <c r="AK1131" s="16"/>
      <c r="AL1131" s="16"/>
      <c r="AM1131" s="16"/>
      <c r="AN1131" s="16"/>
      <c r="AO1131" s="16"/>
      <c r="AP1131" s="16">
        <v>20</v>
      </c>
      <c r="AQ1131" s="16"/>
      <c r="AR1131" s="16"/>
      <c r="AS1131" s="16"/>
      <c r="AT1131" s="16"/>
      <c r="AU1131" s="16"/>
      <c r="AV1131" s="16"/>
      <c r="AW1131" s="16"/>
      <c r="AX1131" s="16"/>
      <c r="AY1131" s="16"/>
      <c r="AZ1131" s="16"/>
      <c r="BA1131" s="16"/>
      <c r="BB1131" s="16"/>
      <c r="BC1131" s="16"/>
      <c r="BD1131" s="16"/>
      <c r="BE1131" s="16"/>
      <c r="BF1131" s="16"/>
      <c r="BG1131" s="23">
        <f t="shared" si="290"/>
        <v>480</v>
      </c>
      <c r="BH1131" s="24">
        <f t="shared" si="295"/>
        <v>8</v>
      </c>
      <c r="BI1131" s="25">
        <f t="shared" si="291"/>
        <v>7.583333333333333</v>
      </c>
      <c r="BJ1131" s="25">
        <f t="shared" si="300"/>
        <v>94.791666666666657</v>
      </c>
      <c r="BK1131" s="26">
        <f t="shared" si="301"/>
        <v>86.794871794871796</v>
      </c>
      <c r="BL1131" s="26">
        <f t="shared" si="302"/>
        <v>92.762186115214178</v>
      </c>
      <c r="BM1131" s="26">
        <f t="shared" si="292"/>
        <v>76.319444444444443</v>
      </c>
      <c r="BN1131" s="27">
        <f t="shared" si="296"/>
        <v>0.33333333333333331</v>
      </c>
      <c r="BO1131" s="27">
        <f t="shared" si="297"/>
        <v>788.57142857142856</v>
      </c>
      <c r="BP1131" s="27">
        <f t="shared" si="298"/>
        <v>8.333333333333337E-2</v>
      </c>
      <c r="BQ1131" s="28">
        <f t="shared" si="299"/>
        <v>8.5714285714285747</v>
      </c>
      <c r="BR1131" s="29"/>
      <c r="BS1131" s="29"/>
      <c r="BT1131" s="29"/>
      <c r="BU1131" s="30"/>
      <c r="BV1131" s="29"/>
      <c r="BW1131" s="16">
        <f t="shared" si="289"/>
        <v>673</v>
      </c>
    </row>
    <row r="1132" spans="1:75" x14ac:dyDescent="0.3">
      <c r="A1132" s="14">
        <v>1131</v>
      </c>
      <c r="B1132" s="15">
        <v>46069</v>
      </c>
      <c r="C1132" s="23" t="s">
        <v>38</v>
      </c>
      <c r="D1132" s="17" t="str">
        <f t="shared" si="303"/>
        <v>IG</v>
      </c>
      <c r="E1132" s="18" t="s">
        <v>80</v>
      </c>
      <c r="F1132" s="18" t="s">
        <v>75</v>
      </c>
      <c r="G1132" s="19" t="s">
        <v>128</v>
      </c>
      <c r="H1132" s="19" t="s">
        <v>64</v>
      </c>
      <c r="I1132" s="19"/>
      <c r="J1132" s="20">
        <v>208344.01</v>
      </c>
      <c r="K1132" s="21" t="str">
        <f>VLOOKUP(J1132,'[2]Item List (3)'!A$1:B$110000,2,FALSE)</f>
        <v>NA/RNA.OR 6905 SR</v>
      </c>
      <c r="L1132" s="20">
        <v>260113006</v>
      </c>
      <c r="M1132" s="16" t="s">
        <v>141</v>
      </c>
      <c r="N1132" s="16">
        <v>45</v>
      </c>
      <c r="O1132" s="22">
        <f t="shared" si="293"/>
        <v>80</v>
      </c>
      <c r="P1132" s="16">
        <v>1</v>
      </c>
      <c r="Q1132" s="16">
        <v>459</v>
      </c>
      <c r="R1132" s="16">
        <v>17</v>
      </c>
      <c r="S1132" s="16">
        <v>2</v>
      </c>
      <c r="T1132" s="16"/>
      <c r="U1132" s="23">
        <f t="shared" si="294"/>
        <v>461</v>
      </c>
      <c r="V1132" s="16">
        <v>440</v>
      </c>
      <c r="W1132" s="16"/>
      <c r="X1132" s="16"/>
      <c r="Y1132" s="16"/>
      <c r="Z1132" s="16">
        <v>15</v>
      </c>
      <c r="AA1132" s="16"/>
      <c r="AB1132" s="16"/>
      <c r="AC1132" s="16"/>
      <c r="AD1132" s="16"/>
      <c r="AE1132" s="16"/>
      <c r="AF1132" s="16"/>
      <c r="AG1132" s="16"/>
      <c r="AH1132" s="16"/>
      <c r="AI1132" s="16"/>
      <c r="AJ1132" s="16">
        <v>15</v>
      </c>
      <c r="AK1132" s="16"/>
      <c r="AL1132" s="16"/>
      <c r="AM1132" s="16"/>
      <c r="AN1132" s="16"/>
      <c r="AO1132" s="16"/>
      <c r="AP1132" s="16">
        <v>10</v>
      </c>
      <c r="AQ1132" s="16"/>
      <c r="AR1132" s="16"/>
      <c r="AS1132" s="16"/>
      <c r="AT1132" s="16"/>
      <c r="AU1132" s="16"/>
      <c r="AV1132" s="16"/>
      <c r="AW1132" s="16"/>
      <c r="AX1132" s="16"/>
      <c r="AY1132" s="16"/>
      <c r="AZ1132" s="16"/>
      <c r="BA1132" s="16"/>
      <c r="BB1132" s="16"/>
      <c r="BC1132" s="16"/>
      <c r="BD1132" s="16"/>
      <c r="BE1132" s="16"/>
      <c r="BF1132" s="16"/>
      <c r="BG1132" s="23">
        <f t="shared" si="290"/>
        <v>480</v>
      </c>
      <c r="BH1132" s="24">
        <f t="shared" si="295"/>
        <v>8</v>
      </c>
      <c r="BI1132" s="25">
        <f t="shared" si="291"/>
        <v>7.333333333333333</v>
      </c>
      <c r="BJ1132" s="25">
        <f t="shared" si="300"/>
        <v>91.666666666666657</v>
      </c>
      <c r="BK1132" s="26">
        <f t="shared" si="301"/>
        <v>78.579545454545453</v>
      </c>
      <c r="BL1132" s="26">
        <f t="shared" si="302"/>
        <v>95.878524945770067</v>
      </c>
      <c r="BM1132" s="26">
        <f t="shared" si="292"/>
        <v>69.0625</v>
      </c>
      <c r="BN1132" s="27">
        <f t="shared" si="296"/>
        <v>0.16666666666666666</v>
      </c>
      <c r="BO1132" s="27">
        <f t="shared" si="297"/>
        <v>626.66666666666663</v>
      </c>
      <c r="BP1132" s="27">
        <f t="shared" si="298"/>
        <v>0.5</v>
      </c>
      <c r="BQ1132" s="28">
        <f t="shared" si="299"/>
        <v>40</v>
      </c>
      <c r="BR1132" s="29"/>
      <c r="BS1132" s="29"/>
      <c r="BT1132" s="29"/>
      <c r="BU1132" s="30"/>
      <c r="BV1132" s="29"/>
      <c r="BW1132" s="16">
        <f t="shared" si="289"/>
        <v>459</v>
      </c>
    </row>
    <row r="1133" spans="1:75" x14ac:dyDescent="0.3">
      <c r="A1133" s="14">
        <v>1132</v>
      </c>
      <c r="B1133" s="15">
        <v>46069</v>
      </c>
      <c r="C1133" s="23" t="s">
        <v>40</v>
      </c>
      <c r="D1133" s="17" t="str">
        <f t="shared" si="303"/>
        <v>IG</v>
      </c>
      <c r="E1133" s="18" t="s">
        <v>80</v>
      </c>
      <c r="F1133" s="18" t="s">
        <v>75</v>
      </c>
      <c r="G1133" s="19" t="s">
        <v>84</v>
      </c>
      <c r="H1133" s="19"/>
      <c r="I1133" s="19"/>
      <c r="J1133" s="20">
        <v>208344.01</v>
      </c>
      <c r="K1133" s="21" t="str">
        <f>VLOOKUP(J1133,'[2]Item List (3)'!A$1:B$110000,2,FALSE)</f>
        <v>NA/RNA.OR 6905 SR</v>
      </c>
      <c r="L1133" s="20">
        <v>260113006</v>
      </c>
      <c r="M1133" s="16" t="s">
        <v>141</v>
      </c>
      <c r="N1133" s="16">
        <v>45</v>
      </c>
      <c r="O1133" s="22">
        <f t="shared" si="293"/>
        <v>80</v>
      </c>
      <c r="P1133" s="16">
        <v>1</v>
      </c>
      <c r="Q1133" s="16">
        <v>459</v>
      </c>
      <c r="R1133" s="16">
        <v>22</v>
      </c>
      <c r="S1133" s="16"/>
      <c r="T1133" s="16"/>
      <c r="U1133" s="23">
        <f t="shared" si="294"/>
        <v>459</v>
      </c>
      <c r="V1133" s="16">
        <v>435</v>
      </c>
      <c r="W1133" s="16"/>
      <c r="X1133" s="16"/>
      <c r="Y1133" s="16"/>
      <c r="Z1133" s="16"/>
      <c r="AA1133" s="16"/>
      <c r="AB1133" s="16"/>
      <c r="AC1133" s="16"/>
      <c r="AD1133" s="16"/>
      <c r="AE1133" s="16">
        <v>5</v>
      </c>
      <c r="AF1133" s="16"/>
      <c r="AG1133" s="16"/>
      <c r="AH1133" s="16"/>
      <c r="AI1133" s="16"/>
      <c r="AJ1133" s="16">
        <v>20</v>
      </c>
      <c r="AK1133" s="16"/>
      <c r="AL1133" s="16"/>
      <c r="AM1133" s="16"/>
      <c r="AN1133" s="16"/>
      <c r="AO1133" s="16"/>
      <c r="AP1133" s="16">
        <v>20</v>
      </c>
      <c r="AQ1133" s="16"/>
      <c r="AR1133" s="16"/>
      <c r="AS1133" s="16"/>
      <c r="AT1133" s="16"/>
      <c r="AU1133" s="16"/>
      <c r="AV1133" s="16"/>
      <c r="AW1133" s="16"/>
      <c r="AX1133" s="16"/>
      <c r="AY1133" s="16"/>
      <c r="AZ1133" s="16"/>
      <c r="BA1133" s="16"/>
      <c r="BB1133" s="16"/>
      <c r="BC1133" s="16"/>
      <c r="BD1133" s="16"/>
      <c r="BE1133" s="16"/>
      <c r="BF1133" s="16"/>
      <c r="BG1133" s="23">
        <f t="shared" si="290"/>
        <v>480</v>
      </c>
      <c r="BH1133" s="24">
        <f t="shared" si="295"/>
        <v>8</v>
      </c>
      <c r="BI1133" s="25">
        <f t="shared" si="291"/>
        <v>7.25</v>
      </c>
      <c r="BJ1133" s="25">
        <f t="shared" si="300"/>
        <v>90.625</v>
      </c>
      <c r="BK1133" s="26">
        <f t="shared" si="301"/>
        <v>79.137931034482762</v>
      </c>
      <c r="BL1133" s="26">
        <f t="shared" si="302"/>
        <v>95.20697167755992</v>
      </c>
      <c r="BM1133" s="26">
        <f t="shared" si="292"/>
        <v>68.28125</v>
      </c>
      <c r="BN1133" s="27">
        <f t="shared" si="296"/>
        <v>0.33333333333333331</v>
      </c>
      <c r="BO1133" s="27">
        <f t="shared" si="297"/>
        <v>613.33333333333337</v>
      </c>
      <c r="BP1133" s="27">
        <f t="shared" si="298"/>
        <v>0.41666666666666669</v>
      </c>
      <c r="BQ1133" s="28">
        <f t="shared" si="299"/>
        <v>33.333333333333336</v>
      </c>
      <c r="BR1133" s="29"/>
      <c r="BS1133" s="29"/>
      <c r="BT1133" s="29"/>
      <c r="BU1133" s="30"/>
      <c r="BV1133" s="29"/>
      <c r="BW1133" s="16">
        <f t="shared" si="289"/>
        <v>459</v>
      </c>
    </row>
    <row r="1134" spans="1:75" x14ac:dyDescent="0.3">
      <c r="A1134" s="14">
        <v>1133</v>
      </c>
      <c r="B1134" s="15">
        <v>46069</v>
      </c>
      <c r="C1134" s="23" t="s">
        <v>38</v>
      </c>
      <c r="D1134" s="17" t="str">
        <f t="shared" si="303"/>
        <v>IG</v>
      </c>
      <c r="E1134" s="18" t="s">
        <v>85</v>
      </c>
      <c r="F1134" s="18" t="s">
        <v>75</v>
      </c>
      <c r="G1134" s="19" t="s">
        <v>83</v>
      </c>
      <c r="H1134" s="19"/>
      <c r="I1134" s="19"/>
      <c r="J1134" s="20">
        <v>208247</v>
      </c>
      <c r="K1134" s="21" t="str">
        <f>VLOOKUP(J1134,'[2]Item List (3)'!A$1:B$110000,2,FALSE)</f>
        <v>OR.209 YY2</v>
      </c>
      <c r="L1134" s="20">
        <v>251221004</v>
      </c>
      <c r="M1134" s="16" t="s">
        <v>141</v>
      </c>
      <c r="N1134" s="16">
        <v>20</v>
      </c>
      <c r="O1134" s="22">
        <f t="shared" si="293"/>
        <v>180</v>
      </c>
      <c r="P1134" s="16">
        <v>1</v>
      </c>
      <c r="Q1134" s="16">
        <v>54</v>
      </c>
      <c r="R1134" s="16">
        <v>2</v>
      </c>
      <c r="S1134" s="16"/>
      <c r="T1134" s="16"/>
      <c r="U1134" s="23">
        <f t="shared" si="294"/>
        <v>54</v>
      </c>
      <c r="V1134" s="16">
        <v>30</v>
      </c>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6"/>
      <c r="AY1134" s="16"/>
      <c r="AZ1134" s="16"/>
      <c r="BA1134" s="16"/>
      <c r="BB1134" s="16"/>
      <c r="BC1134" s="16"/>
      <c r="BD1134" s="16"/>
      <c r="BE1134" s="16"/>
      <c r="BF1134" s="16"/>
      <c r="BG1134" s="23">
        <f t="shared" si="290"/>
        <v>30</v>
      </c>
      <c r="BH1134" s="24">
        <f t="shared" si="295"/>
        <v>0.5</v>
      </c>
      <c r="BI1134" s="25">
        <f t="shared" si="291"/>
        <v>0.5</v>
      </c>
      <c r="BJ1134" s="25">
        <f t="shared" si="300"/>
        <v>100</v>
      </c>
      <c r="BK1134" s="26">
        <f t="shared" si="301"/>
        <v>60</v>
      </c>
      <c r="BL1134" s="26">
        <f t="shared" si="302"/>
        <v>96.296296296296291</v>
      </c>
      <c r="BM1134" s="26">
        <f t="shared" si="292"/>
        <v>57.777777777777771</v>
      </c>
      <c r="BN1134" s="27">
        <f t="shared" si="296"/>
        <v>0</v>
      </c>
      <c r="BO1134" s="27">
        <f t="shared" si="297"/>
        <v>90</v>
      </c>
      <c r="BP1134" s="27">
        <f t="shared" si="298"/>
        <v>0</v>
      </c>
      <c r="BQ1134" s="28">
        <f t="shared" si="299"/>
        <v>0</v>
      </c>
      <c r="BR1134" s="29"/>
      <c r="BS1134" s="29"/>
      <c r="BT1134" s="29"/>
      <c r="BU1134" s="30"/>
      <c r="BV1134" s="29"/>
      <c r="BW1134" s="16">
        <f t="shared" si="289"/>
        <v>54</v>
      </c>
    </row>
    <row r="1135" spans="1:75" x14ac:dyDescent="0.3">
      <c r="A1135" s="14">
        <v>1134</v>
      </c>
      <c r="B1135" s="15">
        <v>46069</v>
      </c>
      <c r="C1135" s="23" t="s">
        <v>38</v>
      </c>
      <c r="D1135" s="17" t="str">
        <f t="shared" si="303"/>
        <v>IG</v>
      </c>
      <c r="E1135" s="18" t="s">
        <v>85</v>
      </c>
      <c r="F1135" s="18" t="s">
        <v>75</v>
      </c>
      <c r="G1135" s="19" t="s">
        <v>83</v>
      </c>
      <c r="H1135" s="19"/>
      <c r="I1135" s="19"/>
      <c r="J1135" s="20">
        <v>208246</v>
      </c>
      <c r="K1135" s="21" t="str">
        <f>VLOOKUP(J1135,'[2]Item List (3)'!A$1:B$110000,2,FALSE)</f>
        <v>OR. 208 YY2</v>
      </c>
      <c r="L1135" s="20">
        <v>260129015</v>
      </c>
      <c r="M1135" s="16" t="s">
        <v>141</v>
      </c>
      <c r="N1135" s="16">
        <v>20</v>
      </c>
      <c r="O1135" s="22">
        <f t="shared" si="293"/>
        <v>180</v>
      </c>
      <c r="P1135" s="16">
        <v>1</v>
      </c>
      <c r="Q1135" s="16">
        <v>54</v>
      </c>
      <c r="R1135" s="16">
        <v>4</v>
      </c>
      <c r="S1135" s="16"/>
      <c r="T1135" s="16"/>
      <c r="U1135" s="23">
        <f t="shared" si="294"/>
        <v>54</v>
      </c>
      <c r="V1135" s="16">
        <v>30</v>
      </c>
      <c r="W1135" s="16">
        <v>240</v>
      </c>
      <c r="X1135" s="16"/>
      <c r="Y1135" s="16"/>
      <c r="Z1135" s="16"/>
      <c r="AA1135" s="16"/>
      <c r="AB1135" s="16"/>
      <c r="AC1135" s="16"/>
      <c r="AD1135" s="16"/>
      <c r="AE1135" s="16"/>
      <c r="AF1135" s="16"/>
      <c r="AG1135" s="16"/>
      <c r="AH1135" s="16"/>
      <c r="AI1135" s="16"/>
      <c r="AJ1135" s="16"/>
      <c r="AK1135" s="16"/>
      <c r="AL1135" s="16"/>
      <c r="AM1135" s="16"/>
      <c r="AN1135" s="16">
        <v>180</v>
      </c>
      <c r="AO1135" s="16"/>
      <c r="AP1135" s="16"/>
      <c r="AQ1135" s="16"/>
      <c r="AR1135" s="16"/>
      <c r="AS1135" s="16"/>
      <c r="AT1135" s="16"/>
      <c r="AU1135" s="16"/>
      <c r="AV1135" s="16"/>
      <c r="AW1135" s="16"/>
      <c r="AX1135" s="16"/>
      <c r="AY1135" s="16"/>
      <c r="AZ1135" s="16"/>
      <c r="BA1135" s="16"/>
      <c r="BB1135" s="16"/>
      <c r="BC1135" s="16"/>
      <c r="BD1135" s="16"/>
      <c r="BE1135" s="16"/>
      <c r="BF1135" s="16"/>
      <c r="BG1135" s="23">
        <f t="shared" si="290"/>
        <v>450</v>
      </c>
      <c r="BH1135" s="24">
        <f t="shared" si="295"/>
        <v>7.5</v>
      </c>
      <c r="BI1135" s="25">
        <f t="shared" si="291"/>
        <v>0.5</v>
      </c>
      <c r="BJ1135" s="25">
        <f t="shared" si="300"/>
        <v>6.666666666666667</v>
      </c>
      <c r="BK1135" s="26">
        <f t="shared" si="301"/>
        <v>60</v>
      </c>
      <c r="BL1135" s="26">
        <f t="shared" si="302"/>
        <v>92.592592592592595</v>
      </c>
      <c r="BM1135" s="26">
        <f t="shared" si="292"/>
        <v>3.7037037037037033</v>
      </c>
      <c r="BN1135" s="27">
        <f t="shared" si="296"/>
        <v>4</v>
      </c>
      <c r="BO1135" s="27">
        <f t="shared" si="297"/>
        <v>630</v>
      </c>
      <c r="BP1135" s="27">
        <f t="shared" si="298"/>
        <v>3</v>
      </c>
      <c r="BQ1135" s="28">
        <f t="shared" si="299"/>
        <v>540</v>
      </c>
      <c r="BR1135" s="29"/>
      <c r="BS1135" s="29"/>
      <c r="BT1135" s="29"/>
      <c r="BU1135" s="30"/>
      <c r="BV1135" s="29"/>
      <c r="BW1135" s="16">
        <f t="shared" si="289"/>
        <v>54</v>
      </c>
    </row>
    <row r="1136" spans="1:75" x14ac:dyDescent="0.3">
      <c r="A1136" s="14">
        <v>1135</v>
      </c>
      <c r="B1136" s="15">
        <v>46069</v>
      </c>
      <c r="C1136" s="23" t="s">
        <v>40</v>
      </c>
      <c r="D1136" s="17" t="str">
        <f t="shared" si="303"/>
        <v>IG</v>
      </c>
      <c r="E1136" s="18" t="s">
        <v>85</v>
      </c>
      <c r="F1136" s="18" t="s">
        <v>75</v>
      </c>
      <c r="G1136" s="19" t="s">
        <v>86</v>
      </c>
      <c r="H1136" s="19"/>
      <c r="I1136" s="19"/>
      <c r="J1136" s="20">
        <v>208246</v>
      </c>
      <c r="K1136" s="21" t="str">
        <f>VLOOKUP(J1136,'[2]Item List (3)'!A$1:B$110000,2,FALSE)</f>
        <v>OR. 208 YY2</v>
      </c>
      <c r="L1136" s="20">
        <v>260129015</v>
      </c>
      <c r="M1136" s="16" t="s">
        <v>141</v>
      </c>
      <c r="N1136" s="16">
        <v>20</v>
      </c>
      <c r="O1136" s="22">
        <f t="shared" si="293"/>
        <v>180</v>
      </c>
      <c r="P1136" s="16">
        <v>1</v>
      </c>
      <c r="Q1136" s="16">
        <v>1250</v>
      </c>
      <c r="R1136" s="16">
        <v>8</v>
      </c>
      <c r="S1136" s="16">
        <v>2</v>
      </c>
      <c r="T1136" s="16"/>
      <c r="U1136" s="23">
        <f t="shared" si="294"/>
        <v>1252</v>
      </c>
      <c r="V1136" s="16">
        <v>460</v>
      </c>
      <c r="W1136" s="16"/>
      <c r="X1136" s="16"/>
      <c r="Y1136" s="16"/>
      <c r="Z1136" s="16"/>
      <c r="AA1136" s="16"/>
      <c r="AB1136" s="16"/>
      <c r="AC1136" s="16"/>
      <c r="AD1136" s="16"/>
      <c r="AE1136" s="16"/>
      <c r="AF1136" s="16"/>
      <c r="AG1136" s="16"/>
      <c r="AH1136" s="16"/>
      <c r="AI1136" s="16"/>
      <c r="AJ1136" s="16"/>
      <c r="AK1136" s="16"/>
      <c r="AL1136" s="16"/>
      <c r="AM1136" s="16"/>
      <c r="AN1136" s="16"/>
      <c r="AO1136" s="16"/>
      <c r="AP1136" s="16">
        <v>20</v>
      </c>
      <c r="AQ1136" s="16"/>
      <c r="AR1136" s="16"/>
      <c r="AS1136" s="16"/>
      <c r="AT1136" s="16"/>
      <c r="AU1136" s="16"/>
      <c r="AV1136" s="16"/>
      <c r="AW1136" s="16"/>
      <c r="AX1136" s="16"/>
      <c r="AY1136" s="16"/>
      <c r="AZ1136" s="16"/>
      <c r="BA1136" s="16"/>
      <c r="BB1136" s="16"/>
      <c r="BC1136" s="16"/>
      <c r="BD1136" s="16"/>
      <c r="BE1136" s="16"/>
      <c r="BF1136" s="16"/>
      <c r="BG1136" s="23">
        <f t="shared" si="290"/>
        <v>480</v>
      </c>
      <c r="BH1136" s="24">
        <f t="shared" si="295"/>
        <v>8</v>
      </c>
      <c r="BI1136" s="25">
        <f t="shared" si="291"/>
        <v>7.666666666666667</v>
      </c>
      <c r="BJ1136" s="25">
        <f t="shared" si="300"/>
        <v>95.833333333333343</v>
      </c>
      <c r="BK1136" s="26">
        <f t="shared" si="301"/>
        <v>90.724637681159422</v>
      </c>
      <c r="BL1136" s="26">
        <f t="shared" si="302"/>
        <v>99.201277955271564</v>
      </c>
      <c r="BM1136" s="26">
        <f t="shared" si="292"/>
        <v>86.250000000000014</v>
      </c>
      <c r="BN1136" s="27">
        <f t="shared" si="296"/>
        <v>0.33333333333333331</v>
      </c>
      <c r="BO1136" s="27">
        <f t="shared" si="297"/>
        <v>1380</v>
      </c>
      <c r="BP1136" s="27">
        <f t="shared" si="298"/>
        <v>0</v>
      </c>
      <c r="BQ1136" s="28">
        <f t="shared" si="299"/>
        <v>0</v>
      </c>
      <c r="BR1136" s="29">
        <v>1</v>
      </c>
      <c r="BS1136" s="29"/>
      <c r="BT1136" s="29">
        <v>1</v>
      </c>
      <c r="BU1136" s="30">
        <v>1</v>
      </c>
      <c r="BV1136" s="29"/>
      <c r="BW1136" s="16">
        <f t="shared" si="289"/>
        <v>1250</v>
      </c>
    </row>
    <row r="1137" spans="1:75" x14ac:dyDescent="0.3">
      <c r="A1137" s="14">
        <v>1136</v>
      </c>
      <c r="B1137" s="15">
        <v>46069</v>
      </c>
      <c r="C1137" s="23" t="s">
        <v>38</v>
      </c>
      <c r="D1137" s="17" t="str">
        <f t="shared" si="303"/>
        <v>IG</v>
      </c>
      <c r="E1137" s="18" t="s">
        <v>87</v>
      </c>
      <c r="F1137" s="18" t="s">
        <v>75</v>
      </c>
      <c r="G1137" s="19" t="s">
        <v>64</v>
      </c>
      <c r="H1137" s="19" t="s">
        <v>126</v>
      </c>
      <c r="I1137" s="19"/>
      <c r="J1137" s="20">
        <v>104247</v>
      </c>
      <c r="K1137" s="21" t="str">
        <f>VLOOKUP(J1137,'[2]Item List (3)'!A$1:B$110000,2,FALSE)</f>
        <v>IR.209</v>
      </c>
      <c r="L1137" s="20">
        <v>251221001</v>
      </c>
      <c r="M1137" s="16" t="s">
        <v>138</v>
      </c>
      <c r="N1137" s="16">
        <v>30</v>
      </c>
      <c r="O1137" s="22">
        <f t="shared" si="293"/>
        <v>120</v>
      </c>
      <c r="P1137" s="16">
        <v>1</v>
      </c>
      <c r="Q1137" s="16">
        <v>335</v>
      </c>
      <c r="R1137" s="16">
        <v>33</v>
      </c>
      <c r="S1137" s="16"/>
      <c r="T1137" s="16">
        <v>18</v>
      </c>
      <c r="U1137" s="23">
        <f t="shared" si="294"/>
        <v>353</v>
      </c>
      <c r="V1137" s="16">
        <v>265</v>
      </c>
      <c r="W1137" s="16"/>
      <c r="X1137" s="16">
        <v>10</v>
      </c>
      <c r="Y1137" s="16"/>
      <c r="Z1137" s="16"/>
      <c r="AA1137" s="16"/>
      <c r="AB1137" s="16"/>
      <c r="AC1137" s="16"/>
      <c r="AD1137" s="16"/>
      <c r="AE1137" s="16"/>
      <c r="AF1137" s="16"/>
      <c r="AG1137" s="16"/>
      <c r="AH1137" s="16"/>
      <c r="AI1137" s="16"/>
      <c r="AJ1137" s="16"/>
      <c r="AK1137" s="16"/>
      <c r="AL1137" s="16"/>
      <c r="AM1137" s="16"/>
      <c r="AN1137" s="16"/>
      <c r="AO1137" s="16"/>
      <c r="AP1137" s="16">
        <v>10</v>
      </c>
      <c r="AQ1137" s="16"/>
      <c r="AR1137" s="16">
        <v>35</v>
      </c>
      <c r="AS1137" s="16"/>
      <c r="AT1137" s="16"/>
      <c r="AU1137" s="16"/>
      <c r="AV1137" s="16"/>
      <c r="AW1137" s="16"/>
      <c r="AX1137" s="16"/>
      <c r="AY1137" s="16"/>
      <c r="AZ1137" s="16"/>
      <c r="BA1137" s="16"/>
      <c r="BB1137" s="16"/>
      <c r="BC1137" s="16">
        <v>40</v>
      </c>
      <c r="BD1137" s="16"/>
      <c r="BE1137" s="16"/>
      <c r="BF1137" s="16"/>
      <c r="BG1137" s="23">
        <f t="shared" si="290"/>
        <v>360</v>
      </c>
      <c r="BH1137" s="24">
        <f t="shared" si="295"/>
        <v>6</v>
      </c>
      <c r="BI1137" s="25">
        <f t="shared" si="291"/>
        <v>4.416666666666667</v>
      </c>
      <c r="BJ1137" s="25">
        <f t="shared" si="300"/>
        <v>73.611111111111114</v>
      </c>
      <c r="BK1137" s="26">
        <f t="shared" si="301"/>
        <v>66.603773584905653</v>
      </c>
      <c r="BL1137" s="26">
        <f t="shared" si="302"/>
        <v>85.552407932011334</v>
      </c>
      <c r="BM1137" s="26">
        <f t="shared" si="292"/>
        <v>41.944444444444443</v>
      </c>
      <c r="BN1137" s="27">
        <f t="shared" si="296"/>
        <v>0.16666666666666666</v>
      </c>
      <c r="BO1137" s="27">
        <f t="shared" si="297"/>
        <v>700</v>
      </c>
      <c r="BP1137" s="27">
        <f t="shared" si="298"/>
        <v>1.4166666666666665</v>
      </c>
      <c r="BQ1137" s="28">
        <f t="shared" si="299"/>
        <v>169.99999999999997</v>
      </c>
      <c r="BR1137" s="29">
        <v>1</v>
      </c>
      <c r="BS1137" s="29"/>
      <c r="BT1137" s="29"/>
      <c r="BU1137" s="30"/>
      <c r="BV1137" s="29"/>
      <c r="BW1137" s="16">
        <f t="shared" si="289"/>
        <v>335</v>
      </c>
    </row>
    <row r="1138" spans="1:75" x14ac:dyDescent="0.3">
      <c r="A1138" s="14">
        <v>1137</v>
      </c>
      <c r="B1138" s="15">
        <v>46069</v>
      </c>
      <c r="C1138" s="23" t="s">
        <v>38</v>
      </c>
      <c r="D1138" s="17" t="str">
        <f t="shared" si="303"/>
        <v>IG</v>
      </c>
      <c r="E1138" s="18" t="s">
        <v>87</v>
      </c>
      <c r="F1138" s="18" t="s">
        <v>75</v>
      </c>
      <c r="G1138" s="19" t="s">
        <v>64</v>
      </c>
      <c r="H1138" s="19" t="s">
        <v>126</v>
      </c>
      <c r="I1138" s="19"/>
      <c r="J1138" s="20">
        <v>100261</v>
      </c>
      <c r="K1138" s="21" t="str">
        <f>VLOOKUP(J1138,'[2]Item List (3)'!A$1:B$110000,2,FALSE)</f>
        <v>IR. 211 YY4</v>
      </c>
      <c r="L1138" s="20"/>
      <c r="M1138" s="16" t="s">
        <v>138</v>
      </c>
      <c r="N1138" s="16"/>
      <c r="O1138" s="22" t="str">
        <f t="shared" si="293"/>
        <v/>
      </c>
      <c r="P1138" s="16"/>
      <c r="Q1138" s="16"/>
      <c r="R1138" s="16"/>
      <c r="S1138" s="16"/>
      <c r="T1138" s="16"/>
      <c r="U1138" s="23">
        <f t="shared" si="294"/>
        <v>0</v>
      </c>
      <c r="V1138" s="16"/>
      <c r="W1138" s="16">
        <v>120</v>
      </c>
      <c r="X1138" s="16"/>
      <c r="Y1138" s="16"/>
      <c r="Z1138" s="16"/>
      <c r="AA1138" s="16"/>
      <c r="AB1138" s="16"/>
      <c r="AC1138" s="16"/>
      <c r="AD1138" s="16"/>
      <c r="AE1138" s="16"/>
      <c r="AF1138" s="16"/>
      <c r="AG1138" s="16"/>
      <c r="AH1138" s="16"/>
      <c r="AI1138" s="16"/>
      <c r="AJ1138" s="16"/>
      <c r="AK1138" s="16"/>
      <c r="AL1138" s="16"/>
      <c r="AM1138" s="16"/>
      <c r="AN1138" s="16"/>
      <c r="AO1138" s="16"/>
      <c r="AP1138" s="16"/>
      <c r="AQ1138" s="16"/>
      <c r="AR1138" s="16"/>
      <c r="AS1138" s="16"/>
      <c r="AT1138" s="16"/>
      <c r="AU1138" s="16"/>
      <c r="AV1138" s="16"/>
      <c r="AW1138" s="16"/>
      <c r="AX1138" s="16"/>
      <c r="AY1138" s="16"/>
      <c r="AZ1138" s="16"/>
      <c r="BA1138" s="16"/>
      <c r="BB1138" s="16"/>
      <c r="BC1138" s="16"/>
      <c r="BD1138" s="16"/>
      <c r="BE1138" s="16"/>
      <c r="BF1138" s="16"/>
      <c r="BG1138" s="23">
        <f t="shared" si="290"/>
        <v>120</v>
      </c>
      <c r="BH1138" s="24">
        <f t="shared" si="295"/>
        <v>2</v>
      </c>
      <c r="BI1138" s="25">
        <f t="shared" si="291"/>
        <v>0</v>
      </c>
      <c r="BJ1138" s="25">
        <f t="shared" si="300"/>
        <v>0</v>
      </c>
      <c r="BK1138" s="26">
        <f t="shared" si="301"/>
        <v>0</v>
      </c>
      <c r="BL1138" s="26">
        <f t="shared" si="302"/>
        <v>0</v>
      </c>
      <c r="BM1138" s="26">
        <f t="shared" si="292"/>
        <v>0</v>
      </c>
      <c r="BN1138" s="27">
        <f t="shared" si="296"/>
        <v>2</v>
      </c>
      <c r="BO1138" s="27">
        <f t="shared" si="297"/>
        <v>0</v>
      </c>
      <c r="BP1138" s="27">
        <f t="shared" si="298"/>
        <v>0</v>
      </c>
      <c r="BQ1138" s="28">
        <f t="shared" si="299"/>
        <v>0</v>
      </c>
      <c r="BR1138" s="29"/>
      <c r="BS1138" s="29"/>
      <c r="BT1138" s="29"/>
      <c r="BU1138" s="30"/>
      <c r="BV1138" s="29"/>
      <c r="BW1138" s="16">
        <f t="shared" si="289"/>
        <v>0</v>
      </c>
    </row>
    <row r="1139" spans="1:75" x14ac:dyDescent="0.3">
      <c r="A1139" s="14">
        <v>1138</v>
      </c>
      <c r="B1139" s="15">
        <v>46069</v>
      </c>
      <c r="C1139" s="23" t="s">
        <v>40</v>
      </c>
      <c r="D1139" s="17" t="str">
        <f t="shared" si="303"/>
        <v>IG</v>
      </c>
      <c r="E1139" s="18" t="s">
        <v>87</v>
      </c>
      <c r="F1139" s="18" t="s">
        <v>75</v>
      </c>
      <c r="G1139" s="19" t="s">
        <v>126</v>
      </c>
      <c r="H1139" s="19"/>
      <c r="I1139" s="19"/>
      <c r="J1139" s="20">
        <v>202100</v>
      </c>
      <c r="K1139" s="21" t="e">
        <f>VLOOKUP(J1139,'[2]Item List (3)'!A$1:B$110000,2,FALSE)</f>
        <v>#N/A</v>
      </c>
      <c r="L1139" s="20"/>
      <c r="M1139" s="16" t="s">
        <v>141</v>
      </c>
      <c r="N1139" s="16">
        <v>55</v>
      </c>
      <c r="O1139" s="22">
        <f t="shared" si="293"/>
        <v>65.454545454545453</v>
      </c>
      <c r="P1139" s="16">
        <v>1</v>
      </c>
      <c r="Q1139" s="16">
        <v>214</v>
      </c>
      <c r="R1139" s="16"/>
      <c r="S1139" s="16">
        <v>1</v>
      </c>
      <c r="T1139" s="16"/>
      <c r="U1139" s="23">
        <f t="shared" si="294"/>
        <v>215</v>
      </c>
      <c r="V1139" s="16">
        <v>245</v>
      </c>
      <c r="W1139" s="16">
        <v>135</v>
      </c>
      <c r="X1139" s="16"/>
      <c r="Y1139" s="16"/>
      <c r="Z1139" s="16"/>
      <c r="AA1139" s="16"/>
      <c r="AB1139" s="16"/>
      <c r="AC1139" s="16">
        <v>30</v>
      </c>
      <c r="AD1139" s="16"/>
      <c r="AE1139" s="16"/>
      <c r="AF1139" s="16"/>
      <c r="AG1139" s="16"/>
      <c r="AH1139" s="16"/>
      <c r="AI1139" s="16"/>
      <c r="AJ1139" s="16"/>
      <c r="AK1139" s="16"/>
      <c r="AL1139" s="16"/>
      <c r="AM1139" s="16"/>
      <c r="AN1139" s="16"/>
      <c r="AO1139" s="16">
        <v>60</v>
      </c>
      <c r="AP1139" s="16">
        <v>10</v>
      </c>
      <c r="AQ1139" s="16"/>
      <c r="AR1139" s="16"/>
      <c r="AS1139" s="16"/>
      <c r="AT1139" s="16"/>
      <c r="AU1139" s="16"/>
      <c r="AV1139" s="16"/>
      <c r="AW1139" s="16"/>
      <c r="AX1139" s="16"/>
      <c r="AY1139" s="16"/>
      <c r="AZ1139" s="16"/>
      <c r="BA1139" s="16"/>
      <c r="BB1139" s="16"/>
      <c r="BC1139" s="16"/>
      <c r="BD1139" s="16"/>
      <c r="BE1139" s="16"/>
      <c r="BF1139" s="16"/>
      <c r="BG1139" s="23">
        <f t="shared" si="290"/>
        <v>480</v>
      </c>
      <c r="BH1139" s="24">
        <f t="shared" si="295"/>
        <v>8</v>
      </c>
      <c r="BI1139" s="25">
        <f t="shared" si="291"/>
        <v>4.0833333333333339</v>
      </c>
      <c r="BJ1139" s="25">
        <f t="shared" si="300"/>
        <v>51.041666666666671</v>
      </c>
      <c r="BK1139" s="26">
        <f t="shared" si="301"/>
        <v>80.442176870748298</v>
      </c>
      <c r="BL1139" s="26">
        <f t="shared" si="302"/>
        <v>99.534883720930239</v>
      </c>
      <c r="BM1139" s="26">
        <f t="shared" si="292"/>
        <v>40.868055555555557</v>
      </c>
      <c r="BN1139" s="27">
        <f t="shared" si="296"/>
        <v>2.4166666666666665</v>
      </c>
      <c r="BO1139" s="27">
        <f t="shared" si="297"/>
        <v>365.4545454545455</v>
      </c>
      <c r="BP1139" s="27">
        <f t="shared" si="298"/>
        <v>1.5</v>
      </c>
      <c r="BQ1139" s="28">
        <f t="shared" si="299"/>
        <v>98.181818181818187</v>
      </c>
      <c r="BR1139" s="29"/>
      <c r="BS1139" s="29"/>
      <c r="BT1139" s="29"/>
      <c r="BU1139" s="30"/>
      <c r="BV1139" s="29"/>
      <c r="BW1139" s="16">
        <f t="shared" si="289"/>
        <v>214</v>
      </c>
    </row>
    <row r="1140" spans="1:75" x14ac:dyDescent="0.3">
      <c r="A1140" s="14">
        <v>1139</v>
      </c>
      <c r="B1140" s="15">
        <v>46069</v>
      </c>
      <c r="C1140" s="23" t="s">
        <v>38</v>
      </c>
      <c r="D1140" s="17" t="str">
        <f t="shared" si="303"/>
        <v>IG</v>
      </c>
      <c r="E1140" s="18" t="s">
        <v>90</v>
      </c>
      <c r="F1140" s="18" t="s">
        <v>75</v>
      </c>
      <c r="G1140" s="19" t="s">
        <v>71</v>
      </c>
      <c r="H1140" s="19"/>
      <c r="I1140" s="19"/>
      <c r="J1140" s="20">
        <v>200497.11</v>
      </c>
      <c r="K1140" s="21" t="str">
        <f>VLOOKUP(J1140,'[2]Item List (3)'!A$1:B$110000,2,FALSE)</f>
        <v>OR.MNA6718G</v>
      </c>
      <c r="L1140" s="20">
        <v>260202011</v>
      </c>
      <c r="M1140" s="16" t="s">
        <v>141</v>
      </c>
      <c r="N1140" s="16">
        <v>30</v>
      </c>
      <c r="O1140" s="22">
        <f t="shared" si="293"/>
        <v>120</v>
      </c>
      <c r="P1140" s="16">
        <v>1</v>
      </c>
      <c r="Q1140" s="16">
        <v>839</v>
      </c>
      <c r="R1140" s="16">
        <v>8</v>
      </c>
      <c r="S1140" s="16"/>
      <c r="T1140" s="16"/>
      <c r="U1140" s="23">
        <f t="shared" si="294"/>
        <v>839</v>
      </c>
      <c r="V1140" s="16">
        <v>465</v>
      </c>
      <c r="W1140" s="16"/>
      <c r="X1140" s="16"/>
      <c r="Y1140" s="16"/>
      <c r="Z1140" s="16"/>
      <c r="AA1140" s="16"/>
      <c r="AB1140" s="16"/>
      <c r="AC1140" s="16"/>
      <c r="AD1140" s="16"/>
      <c r="AE1140" s="16">
        <v>5</v>
      </c>
      <c r="AF1140" s="16"/>
      <c r="AG1140" s="16"/>
      <c r="AH1140" s="16"/>
      <c r="AI1140" s="16"/>
      <c r="AJ1140" s="16"/>
      <c r="AK1140" s="16"/>
      <c r="AL1140" s="16"/>
      <c r="AM1140" s="16"/>
      <c r="AN1140" s="16"/>
      <c r="AO1140" s="16"/>
      <c r="AP1140" s="16">
        <v>10</v>
      </c>
      <c r="AQ1140" s="16"/>
      <c r="AR1140" s="16"/>
      <c r="AS1140" s="16"/>
      <c r="AT1140" s="16"/>
      <c r="AU1140" s="16"/>
      <c r="AV1140" s="16"/>
      <c r="AW1140" s="16"/>
      <c r="AX1140" s="16"/>
      <c r="AY1140" s="16"/>
      <c r="AZ1140" s="16"/>
      <c r="BA1140" s="16"/>
      <c r="BB1140" s="16"/>
      <c r="BC1140" s="16"/>
      <c r="BD1140" s="16"/>
      <c r="BE1140" s="16"/>
      <c r="BF1140" s="16"/>
      <c r="BG1140" s="23">
        <f t="shared" si="290"/>
        <v>480</v>
      </c>
      <c r="BH1140" s="24">
        <f t="shared" si="295"/>
        <v>8</v>
      </c>
      <c r="BI1140" s="25">
        <f t="shared" si="291"/>
        <v>7.75</v>
      </c>
      <c r="BJ1140" s="25">
        <f t="shared" si="300"/>
        <v>96.875</v>
      </c>
      <c r="BK1140" s="26">
        <f t="shared" si="301"/>
        <v>90.215053763440849</v>
      </c>
      <c r="BL1140" s="26">
        <f t="shared" si="302"/>
        <v>99.046483909415969</v>
      </c>
      <c r="BM1140" s="26">
        <f t="shared" si="292"/>
        <v>86.562499999999986</v>
      </c>
      <c r="BN1140" s="27">
        <f t="shared" si="296"/>
        <v>0.16666666666666666</v>
      </c>
      <c r="BO1140" s="27">
        <f t="shared" si="297"/>
        <v>940</v>
      </c>
      <c r="BP1140" s="27">
        <f t="shared" si="298"/>
        <v>8.3333333333333343E-2</v>
      </c>
      <c r="BQ1140" s="28">
        <f t="shared" si="299"/>
        <v>10.000000000000002</v>
      </c>
      <c r="BR1140" s="29">
        <v>1</v>
      </c>
      <c r="BS1140" s="29"/>
      <c r="BT1140" s="29"/>
      <c r="BU1140" s="30"/>
      <c r="BV1140" s="29"/>
      <c r="BW1140" s="16">
        <f t="shared" si="289"/>
        <v>839</v>
      </c>
    </row>
    <row r="1141" spans="1:75" x14ac:dyDescent="0.3">
      <c r="A1141" s="14">
        <v>1140</v>
      </c>
      <c r="B1141" s="15">
        <v>46069</v>
      </c>
      <c r="C1141" s="23" t="s">
        <v>40</v>
      </c>
      <c r="D1141" s="17" t="str">
        <f t="shared" si="303"/>
        <v>IG</v>
      </c>
      <c r="E1141" s="18" t="s">
        <v>90</v>
      </c>
      <c r="F1141" s="18" t="s">
        <v>75</v>
      </c>
      <c r="G1141" s="19" t="s">
        <v>103</v>
      </c>
      <c r="H1141" s="19"/>
      <c r="I1141" s="19"/>
      <c r="J1141" s="20">
        <v>200497.11</v>
      </c>
      <c r="K1141" s="21" t="str">
        <f>VLOOKUP(J1141,'[2]Item List (3)'!A$1:B$110000,2,FALSE)</f>
        <v>OR.MNA6718G</v>
      </c>
      <c r="L1141" s="20">
        <v>260202011</v>
      </c>
      <c r="M1141" s="16" t="s">
        <v>141</v>
      </c>
      <c r="N1141" s="16">
        <v>30</v>
      </c>
      <c r="O1141" s="22">
        <f t="shared" si="293"/>
        <v>120</v>
      </c>
      <c r="P1141" s="16">
        <v>1</v>
      </c>
      <c r="Q1141" s="16">
        <v>581</v>
      </c>
      <c r="R1141" s="16">
        <v>18</v>
      </c>
      <c r="S1141" s="16">
        <v>17</v>
      </c>
      <c r="T1141" s="16"/>
      <c r="U1141" s="23">
        <f t="shared" si="294"/>
        <v>598</v>
      </c>
      <c r="V1141" s="16">
        <v>390</v>
      </c>
      <c r="W1141" s="16"/>
      <c r="X1141" s="16">
        <v>10</v>
      </c>
      <c r="Y1141" s="16"/>
      <c r="Z1141" s="16"/>
      <c r="AA1141" s="16"/>
      <c r="AB1141" s="16"/>
      <c r="AC1141" s="16"/>
      <c r="AD1141" s="16"/>
      <c r="AE1141" s="16">
        <v>10</v>
      </c>
      <c r="AF1141" s="16"/>
      <c r="AG1141" s="16"/>
      <c r="AH1141" s="16"/>
      <c r="AI1141" s="16"/>
      <c r="AJ1141" s="16"/>
      <c r="AK1141" s="16"/>
      <c r="AL1141" s="16"/>
      <c r="AM1141" s="16"/>
      <c r="AN1141" s="16"/>
      <c r="AO1141" s="16"/>
      <c r="AP1141" s="16">
        <v>10</v>
      </c>
      <c r="AQ1141" s="16"/>
      <c r="AR1141" s="16"/>
      <c r="AS1141" s="16"/>
      <c r="AT1141" s="16"/>
      <c r="AU1141" s="16"/>
      <c r="AV1141" s="16"/>
      <c r="AW1141" s="16"/>
      <c r="AX1141" s="16"/>
      <c r="AY1141" s="16"/>
      <c r="AZ1141" s="16"/>
      <c r="BA1141" s="16"/>
      <c r="BB1141" s="16"/>
      <c r="BC1141" s="16">
        <v>60</v>
      </c>
      <c r="BD1141" s="16"/>
      <c r="BE1141" s="16"/>
      <c r="BF1141" s="16"/>
      <c r="BG1141" s="23">
        <f t="shared" si="290"/>
        <v>480</v>
      </c>
      <c r="BH1141" s="24">
        <f t="shared" si="295"/>
        <v>8</v>
      </c>
      <c r="BI1141" s="25">
        <f t="shared" si="291"/>
        <v>6.5</v>
      </c>
      <c r="BJ1141" s="25">
        <f t="shared" si="300"/>
        <v>81.25</v>
      </c>
      <c r="BK1141" s="26">
        <f t="shared" si="301"/>
        <v>76.666666666666671</v>
      </c>
      <c r="BL1141" s="26">
        <f t="shared" si="302"/>
        <v>94.147157190635454</v>
      </c>
      <c r="BM1141" s="26">
        <f t="shared" si="292"/>
        <v>58.645833333333343</v>
      </c>
      <c r="BN1141" s="27">
        <f t="shared" si="296"/>
        <v>0.16666666666666666</v>
      </c>
      <c r="BO1141" s="27">
        <f t="shared" si="297"/>
        <v>940</v>
      </c>
      <c r="BP1141" s="27">
        <f t="shared" si="298"/>
        <v>1.3333333333333333</v>
      </c>
      <c r="BQ1141" s="28">
        <f t="shared" si="299"/>
        <v>160</v>
      </c>
      <c r="BR1141" s="29"/>
      <c r="BS1141" s="29"/>
      <c r="BT1141" s="29"/>
      <c r="BU1141" s="30"/>
      <c r="BV1141" s="29"/>
      <c r="BW1141" s="16">
        <f t="shared" si="289"/>
        <v>581</v>
      </c>
    </row>
    <row r="1142" spans="1:75" x14ac:dyDescent="0.3">
      <c r="A1142" s="14">
        <v>1141</v>
      </c>
      <c r="B1142" s="15">
        <v>46069</v>
      </c>
      <c r="C1142" s="23" t="s">
        <v>38</v>
      </c>
      <c r="D1142" s="17" t="str">
        <f t="shared" si="303"/>
        <v>IG</v>
      </c>
      <c r="E1142" s="18" t="s">
        <v>93</v>
      </c>
      <c r="F1142" s="18"/>
      <c r="G1142" s="19"/>
      <c r="H1142" s="19"/>
      <c r="I1142" s="19"/>
      <c r="J1142" s="20"/>
      <c r="K1142" s="21" t="e">
        <f>VLOOKUP(J1142,'[2]Item List (3)'!A$1:B$110000,2,FALSE)</f>
        <v>#N/A</v>
      </c>
      <c r="L1142" s="20"/>
      <c r="M1142" s="16" t="s">
        <v>138</v>
      </c>
      <c r="N1142" s="16"/>
      <c r="O1142" s="22" t="str">
        <f t="shared" si="293"/>
        <v/>
      </c>
      <c r="P1142" s="16"/>
      <c r="Q1142" s="16"/>
      <c r="R1142" s="16"/>
      <c r="S1142" s="16"/>
      <c r="T1142" s="16"/>
      <c r="U1142" s="23">
        <f t="shared" si="294"/>
        <v>0</v>
      </c>
      <c r="V1142" s="16"/>
      <c r="W1142" s="16"/>
      <c r="X1142" s="16"/>
      <c r="Y1142" s="16"/>
      <c r="Z1142" s="16"/>
      <c r="AA1142" s="16"/>
      <c r="AB1142" s="16"/>
      <c r="AC1142" s="16"/>
      <c r="AD1142" s="16"/>
      <c r="AE1142" s="16"/>
      <c r="AF1142" s="16"/>
      <c r="AG1142" s="16"/>
      <c r="AH1142" s="16"/>
      <c r="AI1142" s="16"/>
      <c r="AJ1142" s="16"/>
      <c r="AK1142" s="16"/>
      <c r="AL1142" s="16"/>
      <c r="AM1142" s="16"/>
      <c r="AN1142" s="16"/>
      <c r="AO1142" s="16"/>
      <c r="AP1142" s="16"/>
      <c r="AQ1142" s="16"/>
      <c r="AR1142" s="16">
        <v>480</v>
      </c>
      <c r="AS1142" s="16"/>
      <c r="AT1142" s="16"/>
      <c r="AU1142" s="16"/>
      <c r="AV1142" s="16"/>
      <c r="AW1142" s="16"/>
      <c r="AX1142" s="16"/>
      <c r="AY1142" s="16"/>
      <c r="AZ1142" s="16"/>
      <c r="BA1142" s="16"/>
      <c r="BB1142" s="16"/>
      <c r="BC1142" s="16"/>
      <c r="BD1142" s="16"/>
      <c r="BE1142" s="16"/>
      <c r="BF1142" s="16"/>
      <c r="BG1142" s="23">
        <f t="shared" si="290"/>
        <v>480</v>
      </c>
      <c r="BH1142" s="24">
        <f t="shared" si="295"/>
        <v>8</v>
      </c>
      <c r="BI1142" s="25">
        <f t="shared" si="291"/>
        <v>0</v>
      </c>
      <c r="BJ1142" s="25">
        <f t="shared" si="300"/>
        <v>0</v>
      </c>
      <c r="BK1142" s="26">
        <f t="shared" si="301"/>
        <v>0</v>
      </c>
      <c r="BL1142" s="26">
        <f t="shared" si="302"/>
        <v>0</v>
      </c>
      <c r="BM1142" s="26">
        <f t="shared" si="292"/>
        <v>0</v>
      </c>
      <c r="BN1142" s="27">
        <f t="shared" si="296"/>
        <v>0</v>
      </c>
      <c r="BO1142" s="27">
        <f t="shared" si="297"/>
        <v>0</v>
      </c>
      <c r="BP1142" s="27">
        <f t="shared" si="298"/>
        <v>8</v>
      </c>
      <c r="BQ1142" s="28">
        <f t="shared" si="299"/>
        <v>0</v>
      </c>
      <c r="BR1142" s="29"/>
      <c r="BS1142" s="29"/>
      <c r="BT1142" s="29"/>
      <c r="BU1142" s="30"/>
      <c r="BV1142" s="29"/>
      <c r="BW1142" s="16">
        <f t="shared" si="289"/>
        <v>0</v>
      </c>
    </row>
    <row r="1143" spans="1:75" x14ac:dyDescent="0.3">
      <c r="A1143" s="14">
        <v>1142</v>
      </c>
      <c r="B1143" s="15">
        <v>46069</v>
      </c>
      <c r="C1143" s="23" t="s">
        <v>40</v>
      </c>
      <c r="D1143" s="17" t="str">
        <f t="shared" si="303"/>
        <v>IG</v>
      </c>
      <c r="E1143" s="18" t="s">
        <v>93</v>
      </c>
      <c r="F1143" s="18" t="s">
        <v>75</v>
      </c>
      <c r="G1143" s="19" t="s">
        <v>96</v>
      </c>
      <c r="H1143" s="19"/>
      <c r="I1143" s="19"/>
      <c r="J1143" s="20">
        <v>201049.11</v>
      </c>
      <c r="K1143" s="21" t="str">
        <f>VLOOKUP(J1143,'[2]Item List (3)'!A$1:B$110000,2,FALSE)</f>
        <v>NUTR. OR 1542X</v>
      </c>
      <c r="L1143" s="20">
        <v>251121004</v>
      </c>
      <c r="M1143" s="16" t="s">
        <v>141</v>
      </c>
      <c r="N1143" s="16">
        <v>50</v>
      </c>
      <c r="O1143" s="22">
        <f t="shared" si="293"/>
        <v>72</v>
      </c>
      <c r="P1143" s="16">
        <v>1</v>
      </c>
      <c r="Q1143" s="16">
        <v>238</v>
      </c>
      <c r="R1143" s="16">
        <v>50</v>
      </c>
      <c r="S1143" s="16">
        <v>5</v>
      </c>
      <c r="T1143" s="16"/>
      <c r="U1143" s="23">
        <f t="shared" si="294"/>
        <v>243</v>
      </c>
      <c r="V1143" s="16">
        <v>375</v>
      </c>
      <c r="W1143" s="16"/>
      <c r="X1143" s="16">
        <v>10</v>
      </c>
      <c r="Y1143" s="16"/>
      <c r="Z1143" s="16">
        <v>10</v>
      </c>
      <c r="AA1143" s="16"/>
      <c r="AB1143" s="16"/>
      <c r="AC1143" s="16">
        <v>10</v>
      </c>
      <c r="AD1143" s="16"/>
      <c r="AE1143" s="16">
        <v>15</v>
      </c>
      <c r="AF1143" s="16"/>
      <c r="AG1143" s="16">
        <v>20</v>
      </c>
      <c r="AH1143" s="16"/>
      <c r="AI1143" s="16"/>
      <c r="AJ1143" s="16"/>
      <c r="AK1143" s="16"/>
      <c r="AL1143" s="16"/>
      <c r="AM1143" s="16"/>
      <c r="AN1143" s="16"/>
      <c r="AO1143" s="16"/>
      <c r="AP1143" s="16">
        <v>10</v>
      </c>
      <c r="AQ1143" s="16"/>
      <c r="AR1143" s="16"/>
      <c r="AS1143" s="16"/>
      <c r="AT1143" s="16"/>
      <c r="AU1143" s="16"/>
      <c r="AV1143" s="16"/>
      <c r="AW1143" s="16"/>
      <c r="AX1143" s="16">
        <v>30</v>
      </c>
      <c r="AY1143" s="16"/>
      <c r="AZ1143" s="16"/>
      <c r="BA1143" s="16"/>
      <c r="BB1143" s="16"/>
      <c r="BC1143" s="16"/>
      <c r="BD1143" s="16"/>
      <c r="BE1143" s="16"/>
      <c r="BF1143" s="16"/>
      <c r="BG1143" s="23">
        <f t="shared" si="290"/>
        <v>480</v>
      </c>
      <c r="BH1143" s="24">
        <f t="shared" si="295"/>
        <v>8</v>
      </c>
      <c r="BI1143" s="25">
        <f t="shared" si="291"/>
        <v>6.25</v>
      </c>
      <c r="BJ1143" s="25">
        <f t="shared" si="300"/>
        <v>78.125</v>
      </c>
      <c r="BK1143" s="26">
        <f t="shared" si="301"/>
        <v>54</v>
      </c>
      <c r="BL1143" s="26">
        <f t="shared" si="302"/>
        <v>77.36625514403292</v>
      </c>
      <c r="BM1143" s="26">
        <f t="shared" si="292"/>
        <v>32.638888888888893</v>
      </c>
      <c r="BN1143" s="27">
        <f t="shared" si="296"/>
        <v>0.16666666666666666</v>
      </c>
      <c r="BO1143" s="27">
        <f t="shared" si="297"/>
        <v>564</v>
      </c>
      <c r="BP1143" s="27">
        <f t="shared" si="298"/>
        <v>1.5833333333333333</v>
      </c>
      <c r="BQ1143" s="28">
        <f t="shared" si="299"/>
        <v>114</v>
      </c>
      <c r="BR1143" s="29"/>
      <c r="BS1143" s="29"/>
      <c r="BT1143" s="29"/>
      <c r="BU1143" s="30"/>
      <c r="BV1143" s="29"/>
      <c r="BW1143" s="16">
        <f t="shared" si="289"/>
        <v>238</v>
      </c>
    </row>
    <row r="1144" spans="1:75" x14ac:dyDescent="0.3">
      <c r="A1144" s="14">
        <v>1143</v>
      </c>
      <c r="B1144" s="15">
        <v>46069</v>
      </c>
      <c r="C1144" s="23" t="s">
        <v>38</v>
      </c>
      <c r="D1144" s="17" t="str">
        <f t="shared" si="303"/>
        <v>IG</v>
      </c>
      <c r="E1144" s="18" t="s">
        <v>94</v>
      </c>
      <c r="F1144" s="18"/>
      <c r="G1144" s="19"/>
      <c r="H1144" s="19"/>
      <c r="I1144" s="19"/>
      <c r="J1144" s="20"/>
      <c r="K1144" s="21" t="e">
        <f>VLOOKUP(J1144,'[2]Item List (3)'!A$1:B$110000,2,FALSE)</f>
        <v>#N/A</v>
      </c>
      <c r="L1144" s="20"/>
      <c r="M1144" s="16" t="s">
        <v>138</v>
      </c>
      <c r="N1144" s="16"/>
      <c r="O1144" s="22" t="str">
        <f t="shared" si="293"/>
        <v/>
      </c>
      <c r="P1144" s="16"/>
      <c r="Q1144" s="16"/>
      <c r="R1144" s="16"/>
      <c r="S1144" s="16"/>
      <c r="T1144" s="16"/>
      <c r="U1144" s="23">
        <f t="shared" si="294"/>
        <v>0</v>
      </c>
      <c r="V1144" s="16"/>
      <c r="W1144" s="16"/>
      <c r="X1144" s="16"/>
      <c r="Y1144" s="16"/>
      <c r="Z1144" s="16"/>
      <c r="AA1144" s="16"/>
      <c r="AB1144" s="16"/>
      <c r="AC1144" s="16"/>
      <c r="AD1144" s="16"/>
      <c r="AE1144" s="16"/>
      <c r="AF1144" s="16"/>
      <c r="AG1144" s="16"/>
      <c r="AH1144" s="16"/>
      <c r="AI1144" s="16"/>
      <c r="AJ1144" s="16"/>
      <c r="AK1144" s="16"/>
      <c r="AL1144" s="16"/>
      <c r="AM1144" s="16"/>
      <c r="AN1144" s="16"/>
      <c r="AO1144" s="16"/>
      <c r="AP1144" s="16"/>
      <c r="AQ1144" s="16"/>
      <c r="AR1144" s="16">
        <v>480</v>
      </c>
      <c r="AS1144" s="16"/>
      <c r="AT1144" s="16"/>
      <c r="AU1144" s="16"/>
      <c r="AV1144" s="16"/>
      <c r="AW1144" s="16"/>
      <c r="AX1144" s="16"/>
      <c r="AY1144" s="16"/>
      <c r="AZ1144" s="16"/>
      <c r="BA1144" s="16"/>
      <c r="BB1144" s="16"/>
      <c r="BC1144" s="16"/>
      <c r="BD1144" s="16"/>
      <c r="BE1144" s="16"/>
      <c r="BF1144" s="16"/>
      <c r="BG1144" s="23">
        <f t="shared" si="290"/>
        <v>480</v>
      </c>
      <c r="BH1144" s="24">
        <f t="shared" si="295"/>
        <v>8</v>
      </c>
      <c r="BI1144" s="25">
        <f t="shared" si="291"/>
        <v>0</v>
      </c>
      <c r="BJ1144" s="25">
        <f t="shared" si="300"/>
        <v>0</v>
      </c>
      <c r="BK1144" s="26">
        <f t="shared" si="301"/>
        <v>0</v>
      </c>
      <c r="BL1144" s="26">
        <f t="shared" si="302"/>
        <v>0</v>
      </c>
      <c r="BM1144" s="26">
        <f t="shared" si="292"/>
        <v>0</v>
      </c>
      <c r="BN1144" s="27">
        <f t="shared" si="296"/>
        <v>0</v>
      </c>
      <c r="BO1144" s="27">
        <f t="shared" si="297"/>
        <v>0</v>
      </c>
      <c r="BP1144" s="27">
        <f t="shared" si="298"/>
        <v>8</v>
      </c>
      <c r="BQ1144" s="28">
        <f t="shared" si="299"/>
        <v>0</v>
      </c>
      <c r="BR1144" s="29"/>
      <c r="BS1144" s="29"/>
      <c r="BT1144" s="29"/>
      <c r="BU1144" s="30"/>
      <c r="BV1144" s="29"/>
      <c r="BW1144" s="16">
        <f t="shared" si="289"/>
        <v>0</v>
      </c>
    </row>
    <row r="1145" spans="1:75" x14ac:dyDescent="0.3">
      <c r="A1145" s="14">
        <v>1144</v>
      </c>
      <c r="B1145" s="15">
        <v>46069</v>
      </c>
      <c r="C1145" s="23" t="s">
        <v>40</v>
      </c>
      <c r="D1145" s="17" t="str">
        <f t="shared" si="303"/>
        <v>IG</v>
      </c>
      <c r="E1145" s="18" t="s">
        <v>94</v>
      </c>
      <c r="F1145" s="18"/>
      <c r="G1145" s="19"/>
      <c r="H1145" s="19"/>
      <c r="I1145" s="19"/>
      <c r="J1145" s="20"/>
      <c r="K1145" s="21" t="e">
        <f>VLOOKUP(J1145,'[2]Item List (3)'!A$1:B$110000,2,FALSE)</f>
        <v>#N/A</v>
      </c>
      <c r="L1145" s="20"/>
      <c r="M1145" s="16" t="s">
        <v>138</v>
      </c>
      <c r="N1145" s="16"/>
      <c r="O1145" s="22" t="str">
        <f t="shared" si="293"/>
        <v/>
      </c>
      <c r="P1145" s="16"/>
      <c r="Q1145" s="16"/>
      <c r="R1145" s="16"/>
      <c r="S1145" s="16"/>
      <c r="T1145" s="16"/>
      <c r="U1145" s="23">
        <f t="shared" si="294"/>
        <v>0</v>
      </c>
      <c r="V1145" s="16"/>
      <c r="W1145" s="16"/>
      <c r="X1145" s="16"/>
      <c r="Y1145" s="16"/>
      <c r="Z1145" s="16"/>
      <c r="AA1145" s="16"/>
      <c r="AB1145" s="16"/>
      <c r="AC1145" s="16"/>
      <c r="AD1145" s="16"/>
      <c r="AE1145" s="16"/>
      <c r="AF1145" s="16"/>
      <c r="AG1145" s="16"/>
      <c r="AH1145" s="16"/>
      <c r="AI1145" s="16"/>
      <c r="AJ1145" s="16"/>
      <c r="AK1145" s="16"/>
      <c r="AL1145" s="16"/>
      <c r="AM1145" s="16"/>
      <c r="AN1145" s="16"/>
      <c r="AO1145" s="16"/>
      <c r="AP1145" s="16"/>
      <c r="AQ1145" s="16"/>
      <c r="AR1145" s="16">
        <v>480</v>
      </c>
      <c r="AS1145" s="16"/>
      <c r="AT1145" s="16"/>
      <c r="AU1145" s="16"/>
      <c r="AV1145" s="16"/>
      <c r="AW1145" s="16"/>
      <c r="AX1145" s="16"/>
      <c r="AY1145" s="16"/>
      <c r="AZ1145" s="16"/>
      <c r="BA1145" s="16"/>
      <c r="BB1145" s="16"/>
      <c r="BC1145" s="16"/>
      <c r="BD1145" s="16"/>
      <c r="BE1145" s="16"/>
      <c r="BF1145" s="16"/>
      <c r="BG1145" s="23">
        <f t="shared" si="290"/>
        <v>480</v>
      </c>
      <c r="BH1145" s="24">
        <f t="shared" si="295"/>
        <v>8</v>
      </c>
      <c r="BI1145" s="25">
        <f t="shared" si="291"/>
        <v>0</v>
      </c>
      <c r="BJ1145" s="25">
        <f t="shared" si="300"/>
        <v>0</v>
      </c>
      <c r="BK1145" s="26">
        <f t="shared" si="301"/>
        <v>0</v>
      </c>
      <c r="BL1145" s="26">
        <f t="shared" si="302"/>
        <v>0</v>
      </c>
      <c r="BM1145" s="26">
        <f t="shared" si="292"/>
        <v>0</v>
      </c>
      <c r="BN1145" s="27">
        <f t="shared" si="296"/>
        <v>0</v>
      </c>
      <c r="BO1145" s="27">
        <f t="shared" si="297"/>
        <v>0</v>
      </c>
      <c r="BP1145" s="27">
        <f t="shared" si="298"/>
        <v>8</v>
      </c>
      <c r="BQ1145" s="28">
        <f t="shared" si="299"/>
        <v>0</v>
      </c>
      <c r="BR1145" s="29"/>
      <c r="BS1145" s="29"/>
      <c r="BT1145" s="29"/>
      <c r="BU1145" s="30"/>
      <c r="BV1145" s="29"/>
      <c r="BW1145" s="16">
        <f t="shared" si="289"/>
        <v>0</v>
      </c>
    </row>
    <row r="1146" spans="1:75" x14ac:dyDescent="0.3">
      <c r="A1146" s="14">
        <v>1145</v>
      </c>
      <c r="B1146" s="15">
        <v>46069</v>
      </c>
      <c r="C1146" s="23" t="s">
        <v>38</v>
      </c>
      <c r="D1146" s="17" t="str">
        <f t="shared" si="303"/>
        <v>IG</v>
      </c>
      <c r="E1146" s="18" t="s">
        <v>97</v>
      </c>
      <c r="F1146" s="18" t="s">
        <v>75</v>
      </c>
      <c r="G1146" s="19" t="s">
        <v>98</v>
      </c>
      <c r="H1146" s="19"/>
      <c r="I1146" s="19"/>
      <c r="J1146" s="20">
        <v>208281</v>
      </c>
      <c r="K1146" s="21" t="str">
        <f>VLOOKUP(J1146,'[2]Item List (3)'!A$1:B$110000,2,FALSE)</f>
        <v>D.OR 14536</v>
      </c>
      <c r="L1146" s="20">
        <v>251230010</v>
      </c>
      <c r="M1146" s="16" t="s">
        <v>141</v>
      </c>
      <c r="N1146" s="16">
        <v>90</v>
      </c>
      <c r="O1146" s="22">
        <f t="shared" si="293"/>
        <v>40</v>
      </c>
      <c r="P1146" s="16">
        <v>1</v>
      </c>
      <c r="Q1146" s="16">
        <v>224</v>
      </c>
      <c r="R1146" s="16">
        <v>17</v>
      </c>
      <c r="S1146" s="16">
        <v>6</v>
      </c>
      <c r="T1146" s="16"/>
      <c r="U1146" s="23">
        <f t="shared" si="294"/>
        <v>230</v>
      </c>
      <c r="V1146" s="16">
        <v>435</v>
      </c>
      <c r="W1146" s="16"/>
      <c r="X1146" s="16"/>
      <c r="Y1146" s="16"/>
      <c r="Z1146" s="16"/>
      <c r="AA1146" s="16"/>
      <c r="AB1146" s="16"/>
      <c r="AC1146" s="16"/>
      <c r="AD1146" s="16"/>
      <c r="AE1146" s="16"/>
      <c r="AF1146" s="16"/>
      <c r="AG1146" s="16"/>
      <c r="AH1146" s="16"/>
      <c r="AI1146" s="16"/>
      <c r="AJ1146" s="16"/>
      <c r="AK1146" s="16"/>
      <c r="AL1146" s="16"/>
      <c r="AM1146" s="16"/>
      <c r="AN1146" s="16"/>
      <c r="AO1146" s="16"/>
      <c r="AP1146" s="16"/>
      <c r="AQ1146" s="16"/>
      <c r="AR1146" s="16"/>
      <c r="AS1146" s="16"/>
      <c r="AT1146" s="16"/>
      <c r="AU1146" s="16"/>
      <c r="AV1146" s="16"/>
      <c r="AW1146" s="16"/>
      <c r="AX1146" s="16">
        <v>30</v>
      </c>
      <c r="AY1146" s="16"/>
      <c r="AZ1146" s="16">
        <v>15</v>
      </c>
      <c r="BA1146" s="16"/>
      <c r="BB1146" s="16"/>
      <c r="BC1146" s="16"/>
      <c r="BD1146" s="16"/>
      <c r="BE1146" s="16"/>
      <c r="BF1146" s="16"/>
      <c r="BG1146" s="23">
        <f t="shared" si="290"/>
        <v>480</v>
      </c>
      <c r="BH1146" s="24">
        <f t="shared" si="295"/>
        <v>8</v>
      </c>
      <c r="BI1146" s="25">
        <f t="shared" si="291"/>
        <v>7.25</v>
      </c>
      <c r="BJ1146" s="25">
        <f t="shared" si="300"/>
        <v>90.625</v>
      </c>
      <c r="BK1146" s="26">
        <f t="shared" si="301"/>
        <v>79.310344827586206</v>
      </c>
      <c r="BL1146" s="26">
        <f t="shared" si="302"/>
        <v>90</v>
      </c>
      <c r="BM1146" s="26">
        <f t="shared" si="292"/>
        <v>64.6875</v>
      </c>
      <c r="BN1146" s="27">
        <f t="shared" si="296"/>
        <v>0</v>
      </c>
      <c r="BO1146" s="27">
        <f t="shared" si="297"/>
        <v>320</v>
      </c>
      <c r="BP1146" s="27">
        <f t="shared" si="298"/>
        <v>0.75</v>
      </c>
      <c r="BQ1146" s="28">
        <f t="shared" si="299"/>
        <v>30</v>
      </c>
      <c r="BR1146" s="29"/>
      <c r="BS1146" s="29"/>
      <c r="BT1146" s="29"/>
      <c r="BU1146" s="30"/>
      <c r="BV1146" s="29"/>
      <c r="BW1146" s="16">
        <f t="shared" si="289"/>
        <v>224</v>
      </c>
    </row>
    <row r="1147" spans="1:75" x14ac:dyDescent="0.3">
      <c r="A1147" s="14">
        <v>1146</v>
      </c>
      <c r="B1147" s="15">
        <v>46069</v>
      </c>
      <c r="C1147" s="23" t="s">
        <v>40</v>
      </c>
      <c r="D1147" s="17" t="str">
        <f t="shared" si="303"/>
        <v>IG</v>
      </c>
      <c r="E1147" s="18" t="s">
        <v>97</v>
      </c>
      <c r="F1147" s="18"/>
      <c r="G1147" s="19"/>
      <c r="H1147" s="19"/>
      <c r="I1147" s="19"/>
      <c r="J1147" s="20"/>
      <c r="K1147" s="21" t="e">
        <f>VLOOKUP(J1147,'[2]Item List (3)'!A$1:B$110000,2,FALSE)</f>
        <v>#N/A</v>
      </c>
      <c r="L1147" s="20"/>
      <c r="M1147" s="16" t="s">
        <v>138</v>
      </c>
      <c r="N1147" s="16"/>
      <c r="O1147" s="22" t="str">
        <f t="shared" si="293"/>
        <v/>
      </c>
      <c r="P1147" s="16"/>
      <c r="Q1147" s="16"/>
      <c r="R1147" s="16"/>
      <c r="S1147" s="16"/>
      <c r="T1147" s="16"/>
      <c r="U1147" s="23">
        <f t="shared" si="294"/>
        <v>0</v>
      </c>
      <c r="V1147" s="16"/>
      <c r="W1147" s="16"/>
      <c r="X1147" s="16"/>
      <c r="Y1147" s="16"/>
      <c r="Z1147" s="16"/>
      <c r="AA1147" s="16"/>
      <c r="AB1147" s="16"/>
      <c r="AC1147" s="16"/>
      <c r="AD1147" s="16"/>
      <c r="AE1147" s="16"/>
      <c r="AF1147" s="16"/>
      <c r="AG1147" s="16"/>
      <c r="AH1147" s="16"/>
      <c r="AI1147" s="16"/>
      <c r="AJ1147" s="16"/>
      <c r="AK1147" s="16"/>
      <c r="AL1147" s="16"/>
      <c r="AM1147" s="16"/>
      <c r="AN1147" s="16"/>
      <c r="AO1147" s="16"/>
      <c r="AP1147" s="16"/>
      <c r="AQ1147" s="16"/>
      <c r="AR1147" s="16"/>
      <c r="AS1147" s="16"/>
      <c r="AT1147" s="16"/>
      <c r="AU1147" s="16"/>
      <c r="AV1147" s="16"/>
      <c r="AW1147" s="16"/>
      <c r="AX1147" s="16"/>
      <c r="AY1147" s="16"/>
      <c r="AZ1147" s="16"/>
      <c r="BA1147" s="16"/>
      <c r="BB1147" s="16"/>
      <c r="BC1147" s="16"/>
      <c r="BD1147" s="16"/>
      <c r="BE1147" s="16"/>
      <c r="BF1147" s="16">
        <v>480</v>
      </c>
      <c r="BG1147" s="23">
        <f t="shared" si="290"/>
        <v>480</v>
      </c>
      <c r="BH1147" s="24">
        <f t="shared" si="295"/>
        <v>8</v>
      </c>
      <c r="BI1147" s="25">
        <f t="shared" si="291"/>
        <v>0</v>
      </c>
      <c r="BJ1147" s="25">
        <f t="shared" si="300"/>
        <v>0</v>
      </c>
      <c r="BK1147" s="26">
        <f t="shared" si="301"/>
        <v>0</v>
      </c>
      <c r="BL1147" s="26">
        <f t="shared" si="302"/>
        <v>0</v>
      </c>
      <c r="BM1147" s="26">
        <f t="shared" si="292"/>
        <v>0</v>
      </c>
      <c r="BN1147" s="27">
        <f t="shared" si="296"/>
        <v>8</v>
      </c>
      <c r="BO1147" s="27">
        <f t="shared" si="297"/>
        <v>0</v>
      </c>
      <c r="BP1147" s="27">
        <f t="shared" si="298"/>
        <v>0</v>
      </c>
      <c r="BQ1147" s="28">
        <f t="shared" si="299"/>
        <v>0</v>
      </c>
      <c r="BR1147" s="29"/>
      <c r="BS1147" s="29"/>
      <c r="BT1147" s="29"/>
      <c r="BU1147" s="30"/>
      <c r="BV1147" s="29"/>
      <c r="BW1147" s="16">
        <f t="shared" si="289"/>
        <v>0</v>
      </c>
    </row>
    <row r="1148" spans="1:75" x14ac:dyDescent="0.3">
      <c r="A1148" s="14">
        <v>1147</v>
      </c>
      <c r="B1148" s="15">
        <v>46069</v>
      </c>
      <c r="C1148" s="23" t="s">
        <v>38</v>
      </c>
      <c r="D1148" s="17" t="str">
        <f t="shared" si="303"/>
        <v>IG</v>
      </c>
      <c r="E1148" s="18" t="s">
        <v>99</v>
      </c>
      <c r="F1148" s="18"/>
      <c r="G1148" s="19"/>
      <c r="H1148" s="19"/>
      <c r="I1148" s="19"/>
      <c r="J1148" s="20"/>
      <c r="K1148" s="21" t="e">
        <f>VLOOKUP(J1148,'[2]Item List (3)'!A$1:B$110000,2,FALSE)</f>
        <v>#N/A</v>
      </c>
      <c r="L1148" s="20"/>
      <c r="M1148" s="16" t="s">
        <v>138</v>
      </c>
      <c r="N1148" s="16"/>
      <c r="O1148" s="22" t="str">
        <f t="shared" si="293"/>
        <v/>
      </c>
      <c r="P1148" s="16"/>
      <c r="Q1148" s="16"/>
      <c r="R1148" s="16"/>
      <c r="S1148" s="16"/>
      <c r="T1148" s="16"/>
      <c r="U1148" s="23">
        <f t="shared" si="294"/>
        <v>0</v>
      </c>
      <c r="V1148" s="16"/>
      <c r="W1148" s="16"/>
      <c r="X1148" s="16"/>
      <c r="Y1148" s="16"/>
      <c r="Z1148" s="16"/>
      <c r="AA1148" s="16"/>
      <c r="AB1148" s="16"/>
      <c r="AC1148" s="16"/>
      <c r="AD1148" s="16"/>
      <c r="AE1148" s="16"/>
      <c r="AF1148" s="16"/>
      <c r="AG1148" s="16"/>
      <c r="AH1148" s="16"/>
      <c r="AI1148" s="16"/>
      <c r="AJ1148" s="16"/>
      <c r="AK1148" s="16"/>
      <c r="AL1148" s="16"/>
      <c r="AM1148" s="16"/>
      <c r="AN1148" s="16"/>
      <c r="AO1148" s="16"/>
      <c r="AP1148" s="16"/>
      <c r="AQ1148" s="16"/>
      <c r="AR1148" s="16">
        <v>480</v>
      </c>
      <c r="AS1148" s="16"/>
      <c r="AT1148" s="16"/>
      <c r="AU1148" s="16"/>
      <c r="AV1148" s="16"/>
      <c r="AW1148" s="16"/>
      <c r="AX1148" s="16"/>
      <c r="AY1148" s="16"/>
      <c r="AZ1148" s="16"/>
      <c r="BA1148" s="16"/>
      <c r="BB1148" s="16"/>
      <c r="BC1148" s="16"/>
      <c r="BD1148" s="16"/>
      <c r="BE1148" s="16"/>
      <c r="BF1148" s="16"/>
      <c r="BG1148" s="23">
        <f t="shared" si="290"/>
        <v>480</v>
      </c>
      <c r="BH1148" s="24">
        <f t="shared" si="295"/>
        <v>8</v>
      </c>
      <c r="BI1148" s="25">
        <f t="shared" si="291"/>
        <v>0</v>
      </c>
      <c r="BJ1148" s="25">
        <f t="shared" si="300"/>
        <v>0</v>
      </c>
      <c r="BK1148" s="26">
        <f t="shared" si="301"/>
        <v>0</v>
      </c>
      <c r="BL1148" s="26">
        <f t="shared" si="302"/>
        <v>0</v>
      </c>
      <c r="BM1148" s="26">
        <f t="shared" si="292"/>
        <v>0</v>
      </c>
      <c r="BN1148" s="27">
        <f t="shared" si="296"/>
        <v>0</v>
      </c>
      <c r="BO1148" s="27">
        <f t="shared" si="297"/>
        <v>0</v>
      </c>
      <c r="BP1148" s="27">
        <f t="shared" si="298"/>
        <v>8</v>
      </c>
      <c r="BQ1148" s="28">
        <f t="shared" si="299"/>
        <v>0</v>
      </c>
      <c r="BR1148" s="29"/>
      <c r="BS1148" s="29"/>
      <c r="BT1148" s="29"/>
      <c r="BU1148" s="30"/>
      <c r="BV1148" s="29"/>
      <c r="BW1148" s="16">
        <f t="shared" si="289"/>
        <v>0</v>
      </c>
    </row>
    <row r="1149" spans="1:75" x14ac:dyDescent="0.3">
      <c r="A1149" s="14">
        <v>1148</v>
      </c>
      <c r="B1149" s="15">
        <v>46069</v>
      </c>
      <c r="C1149" s="23" t="s">
        <v>40</v>
      </c>
      <c r="D1149" s="17" t="str">
        <f t="shared" si="303"/>
        <v>IG</v>
      </c>
      <c r="E1149" s="18" t="s">
        <v>99</v>
      </c>
      <c r="F1149" s="18" t="s">
        <v>75</v>
      </c>
      <c r="G1149" s="19" t="s">
        <v>95</v>
      </c>
      <c r="H1149" s="19"/>
      <c r="I1149" s="19"/>
      <c r="J1149" s="20">
        <v>104246</v>
      </c>
      <c r="K1149" s="21" t="str">
        <f>VLOOKUP(J1149,'[2]Item List (3)'!A$1:B$110000,2,FALSE)</f>
        <v>IN. 208</v>
      </c>
      <c r="L1149" s="20">
        <v>260129016</v>
      </c>
      <c r="M1149" s="16" t="s">
        <v>138</v>
      </c>
      <c r="N1149" s="16">
        <v>30</v>
      </c>
      <c r="O1149" s="22">
        <f t="shared" si="293"/>
        <v>120</v>
      </c>
      <c r="P1149" s="16">
        <v>1</v>
      </c>
      <c r="Q1149" s="16">
        <v>130</v>
      </c>
      <c r="R1149" s="16">
        <v>17</v>
      </c>
      <c r="S1149" s="16">
        <v>1</v>
      </c>
      <c r="T1149" s="16"/>
      <c r="U1149" s="23">
        <f t="shared" si="294"/>
        <v>131</v>
      </c>
      <c r="V1149" s="16">
        <v>110</v>
      </c>
      <c r="W1149" s="16"/>
      <c r="X1149" s="16"/>
      <c r="Y1149" s="16"/>
      <c r="Z1149" s="16">
        <v>10</v>
      </c>
      <c r="AA1149" s="16"/>
      <c r="AB1149" s="16"/>
      <c r="AC1149" s="16"/>
      <c r="AD1149" s="16"/>
      <c r="AE1149" s="16"/>
      <c r="AF1149" s="16"/>
      <c r="AG1149" s="16"/>
      <c r="AH1149" s="16"/>
      <c r="AI1149" s="16"/>
      <c r="AJ1149" s="16"/>
      <c r="AK1149" s="16"/>
      <c r="AL1149" s="16"/>
      <c r="AM1149" s="16"/>
      <c r="AN1149" s="16"/>
      <c r="AO1149" s="16"/>
      <c r="AP1149" s="16"/>
      <c r="AQ1149" s="16"/>
      <c r="AR1149" s="16">
        <v>360</v>
      </c>
      <c r="AS1149" s="16"/>
      <c r="AT1149" s="16"/>
      <c r="AU1149" s="16"/>
      <c r="AV1149" s="16"/>
      <c r="AW1149" s="16"/>
      <c r="AX1149" s="16"/>
      <c r="AY1149" s="16"/>
      <c r="AZ1149" s="16"/>
      <c r="BA1149" s="16"/>
      <c r="BB1149" s="16"/>
      <c r="BC1149" s="16"/>
      <c r="BD1149" s="16"/>
      <c r="BE1149" s="16"/>
      <c r="BF1149" s="16"/>
      <c r="BG1149" s="23">
        <f t="shared" si="290"/>
        <v>480</v>
      </c>
      <c r="BH1149" s="24">
        <f t="shared" si="295"/>
        <v>8</v>
      </c>
      <c r="BI1149" s="25">
        <f t="shared" si="291"/>
        <v>1.833333333333333</v>
      </c>
      <c r="BJ1149" s="25">
        <f t="shared" si="300"/>
        <v>22.916666666666664</v>
      </c>
      <c r="BK1149" s="26">
        <f t="shared" si="301"/>
        <v>59.545454545454554</v>
      </c>
      <c r="BL1149" s="26">
        <f t="shared" si="302"/>
        <v>86.25954198473282</v>
      </c>
      <c r="BM1149" s="26">
        <f t="shared" si="292"/>
        <v>11.770833333333334</v>
      </c>
      <c r="BN1149" s="27">
        <f t="shared" si="296"/>
        <v>0</v>
      </c>
      <c r="BO1149" s="27">
        <f t="shared" si="297"/>
        <v>960</v>
      </c>
      <c r="BP1149" s="27">
        <f t="shared" si="298"/>
        <v>6.166666666666667</v>
      </c>
      <c r="BQ1149" s="28">
        <f t="shared" si="299"/>
        <v>740</v>
      </c>
      <c r="BR1149" s="29">
        <v>3</v>
      </c>
      <c r="BS1149" s="29"/>
      <c r="BT1149" s="29"/>
      <c r="BU1149" s="30"/>
      <c r="BV1149" s="29"/>
      <c r="BW1149" s="16">
        <f t="shared" si="289"/>
        <v>130</v>
      </c>
    </row>
    <row r="1150" spans="1:75" x14ac:dyDescent="0.3">
      <c r="A1150" s="14">
        <v>1149</v>
      </c>
      <c r="B1150" s="15">
        <v>46069</v>
      </c>
      <c r="C1150" s="23" t="s">
        <v>38</v>
      </c>
      <c r="D1150" s="17" t="str">
        <f t="shared" si="303"/>
        <v>HO</v>
      </c>
      <c r="E1150" s="18" t="s">
        <v>100</v>
      </c>
      <c r="F1150" s="18"/>
      <c r="G1150" s="19"/>
      <c r="H1150" s="19"/>
      <c r="I1150" s="19"/>
      <c r="J1150" s="20"/>
      <c r="K1150" s="21" t="e">
        <f>VLOOKUP(J1150,'[2]Item List (3)'!A$1:B$110000,2,FALSE)</f>
        <v>#N/A</v>
      </c>
      <c r="L1150" s="20"/>
      <c r="M1150" s="16" t="s">
        <v>138</v>
      </c>
      <c r="N1150" s="16"/>
      <c r="O1150" s="22" t="str">
        <f t="shared" si="293"/>
        <v/>
      </c>
      <c r="P1150" s="16"/>
      <c r="Q1150" s="16"/>
      <c r="R1150" s="16"/>
      <c r="S1150" s="16"/>
      <c r="T1150" s="16"/>
      <c r="U1150" s="23">
        <f t="shared" si="294"/>
        <v>0</v>
      </c>
      <c r="V1150" s="16"/>
      <c r="W1150" s="16"/>
      <c r="X1150" s="16"/>
      <c r="Y1150" s="16"/>
      <c r="Z1150" s="16"/>
      <c r="AA1150" s="16"/>
      <c r="AB1150" s="16"/>
      <c r="AC1150" s="16"/>
      <c r="AD1150" s="16"/>
      <c r="AE1150" s="16"/>
      <c r="AF1150" s="16"/>
      <c r="AG1150" s="16"/>
      <c r="AH1150" s="16"/>
      <c r="AI1150" s="16"/>
      <c r="AJ1150" s="16"/>
      <c r="AK1150" s="16"/>
      <c r="AL1150" s="16"/>
      <c r="AM1150" s="16"/>
      <c r="AN1150" s="16"/>
      <c r="AO1150" s="16"/>
      <c r="AP1150" s="16"/>
      <c r="AQ1150" s="16"/>
      <c r="AR1150" s="16">
        <v>480</v>
      </c>
      <c r="AS1150" s="16"/>
      <c r="AT1150" s="16"/>
      <c r="AU1150" s="16"/>
      <c r="AV1150" s="16"/>
      <c r="AW1150" s="16"/>
      <c r="AX1150" s="16"/>
      <c r="AY1150" s="16"/>
      <c r="AZ1150" s="16"/>
      <c r="BA1150" s="16"/>
      <c r="BB1150" s="16"/>
      <c r="BC1150" s="16"/>
      <c r="BD1150" s="16"/>
      <c r="BE1150" s="16"/>
      <c r="BF1150" s="16"/>
      <c r="BG1150" s="23">
        <f t="shared" si="290"/>
        <v>480</v>
      </c>
      <c r="BH1150" s="24">
        <f t="shared" si="295"/>
        <v>8</v>
      </c>
      <c r="BI1150" s="25">
        <f t="shared" si="291"/>
        <v>0</v>
      </c>
      <c r="BJ1150" s="25">
        <f t="shared" si="300"/>
        <v>0</v>
      </c>
      <c r="BK1150" s="26">
        <f t="shared" si="301"/>
        <v>0</v>
      </c>
      <c r="BL1150" s="26">
        <f t="shared" si="302"/>
        <v>0</v>
      </c>
      <c r="BM1150" s="26">
        <f t="shared" si="292"/>
        <v>0</v>
      </c>
      <c r="BN1150" s="27">
        <f t="shared" si="296"/>
        <v>0</v>
      </c>
      <c r="BO1150" s="27">
        <f t="shared" si="297"/>
        <v>0</v>
      </c>
      <c r="BP1150" s="27">
        <f t="shared" si="298"/>
        <v>8</v>
      </c>
      <c r="BQ1150" s="28">
        <f t="shared" si="299"/>
        <v>0</v>
      </c>
      <c r="BR1150" s="29"/>
      <c r="BS1150" s="29"/>
      <c r="BT1150" s="29"/>
      <c r="BU1150" s="30"/>
      <c r="BV1150" s="29"/>
      <c r="BW1150" s="16">
        <f t="shared" si="289"/>
        <v>0</v>
      </c>
    </row>
    <row r="1151" spans="1:75" x14ac:dyDescent="0.3">
      <c r="A1151" s="14">
        <v>1150</v>
      </c>
      <c r="B1151" s="15">
        <v>46069</v>
      </c>
      <c r="C1151" s="23" t="s">
        <v>40</v>
      </c>
      <c r="D1151" s="17" t="str">
        <f t="shared" si="303"/>
        <v>HO</v>
      </c>
      <c r="E1151" s="18" t="s">
        <v>100</v>
      </c>
      <c r="F1151" s="18" t="s">
        <v>101</v>
      </c>
      <c r="G1151" s="19" t="s">
        <v>98</v>
      </c>
      <c r="H1151" s="19"/>
      <c r="I1151" s="19"/>
      <c r="J1151" s="20">
        <v>208281</v>
      </c>
      <c r="K1151" s="21" t="str">
        <f>VLOOKUP(J1151,'[2]Item List (3)'!A$1:B$110000,2,FALSE)</f>
        <v>D.OR 14536</v>
      </c>
      <c r="L1151" s="20">
        <v>251230010</v>
      </c>
      <c r="M1151" s="16" t="s">
        <v>141</v>
      </c>
      <c r="N1151" s="16">
        <v>85</v>
      </c>
      <c r="O1151" s="22">
        <f t="shared" si="293"/>
        <v>42.352941176470587</v>
      </c>
      <c r="P1151" s="16">
        <v>1</v>
      </c>
      <c r="Q1151" s="16">
        <v>98</v>
      </c>
      <c r="R1151" s="16"/>
      <c r="S1151" s="16"/>
      <c r="T1151" s="16"/>
      <c r="U1151" s="23">
        <f t="shared" si="294"/>
        <v>98</v>
      </c>
      <c r="V1151" s="16">
        <v>165</v>
      </c>
      <c r="W1151" s="16"/>
      <c r="X1151" s="16"/>
      <c r="Y1151" s="16"/>
      <c r="Z1151" s="16"/>
      <c r="AA1151" s="16"/>
      <c r="AB1151" s="16"/>
      <c r="AC1151" s="16"/>
      <c r="AD1151" s="16"/>
      <c r="AE1151" s="16"/>
      <c r="AF1151" s="16"/>
      <c r="AG1151" s="16"/>
      <c r="AH1151" s="16"/>
      <c r="AI1151" s="16"/>
      <c r="AJ1151" s="16"/>
      <c r="AK1151" s="16"/>
      <c r="AL1151" s="16"/>
      <c r="AM1151" s="16"/>
      <c r="AN1151" s="16"/>
      <c r="AO1151" s="16"/>
      <c r="AP1151" s="16">
        <v>15</v>
      </c>
      <c r="AQ1151" s="16"/>
      <c r="AR1151" s="16">
        <v>300</v>
      </c>
      <c r="AS1151" s="16"/>
      <c r="AT1151" s="16"/>
      <c r="AU1151" s="16"/>
      <c r="AV1151" s="16"/>
      <c r="AW1151" s="16"/>
      <c r="AX1151" s="16"/>
      <c r="AY1151" s="16"/>
      <c r="AZ1151" s="16"/>
      <c r="BA1151" s="16"/>
      <c r="BB1151" s="16"/>
      <c r="BC1151" s="16"/>
      <c r="BD1151" s="16"/>
      <c r="BE1151" s="16"/>
      <c r="BF1151" s="16"/>
      <c r="BG1151" s="23">
        <f t="shared" si="290"/>
        <v>480</v>
      </c>
      <c r="BH1151" s="24">
        <f t="shared" si="295"/>
        <v>8</v>
      </c>
      <c r="BI1151" s="25">
        <f t="shared" si="291"/>
        <v>2.75</v>
      </c>
      <c r="BJ1151" s="25">
        <f t="shared" si="300"/>
        <v>34.375</v>
      </c>
      <c r="BK1151" s="26">
        <f t="shared" si="301"/>
        <v>84.141414141414145</v>
      </c>
      <c r="BL1151" s="26">
        <f t="shared" si="302"/>
        <v>100</v>
      </c>
      <c r="BM1151" s="26">
        <f t="shared" si="292"/>
        <v>28.923611111111114</v>
      </c>
      <c r="BN1151" s="27">
        <f t="shared" si="296"/>
        <v>0.25</v>
      </c>
      <c r="BO1151" s="27">
        <f t="shared" si="297"/>
        <v>328.23529411764707</v>
      </c>
      <c r="BP1151" s="27">
        <f t="shared" si="298"/>
        <v>5</v>
      </c>
      <c r="BQ1151" s="28">
        <f t="shared" si="299"/>
        <v>211.76470588235293</v>
      </c>
      <c r="BR1151" s="29"/>
      <c r="BS1151" s="29"/>
      <c r="BT1151" s="29"/>
      <c r="BU1151" s="30"/>
      <c r="BV1151" s="29"/>
      <c r="BW1151" s="16">
        <f t="shared" si="289"/>
        <v>98</v>
      </c>
    </row>
    <row r="1152" spans="1:75" x14ac:dyDescent="0.3">
      <c r="A1152" s="14">
        <v>1151</v>
      </c>
      <c r="B1152" s="15">
        <v>46069</v>
      </c>
      <c r="C1152" s="23" t="s">
        <v>38</v>
      </c>
      <c r="D1152" s="17" t="str">
        <f t="shared" si="303"/>
        <v>HO</v>
      </c>
      <c r="E1152" s="18" t="s">
        <v>104</v>
      </c>
      <c r="F1152" s="18" t="s">
        <v>101</v>
      </c>
      <c r="G1152" s="19" t="s">
        <v>106</v>
      </c>
      <c r="H1152" s="19"/>
      <c r="I1152" s="19"/>
      <c r="J1152" s="20">
        <v>208433.01</v>
      </c>
      <c r="K1152" s="21" t="str">
        <f>VLOOKUP(J1152,'[2]Item List (3)'!A$1:B$110000,2,FALSE)</f>
        <v>R.OR 433(RNA 6902 SPL)</v>
      </c>
      <c r="L1152" s="20">
        <v>260113006</v>
      </c>
      <c r="M1152" s="16" t="s">
        <v>141</v>
      </c>
      <c r="N1152" s="16">
        <v>20</v>
      </c>
      <c r="O1152" s="22">
        <f t="shared" si="293"/>
        <v>180</v>
      </c>
      <c r="P1152" s="16">
        <v>1</v>
      </c>
      <c r="Q1152" s="16">
        <v>280</v>
      </c>
      <c r="R1152" s="16"/>
      <c r="S1152" s="16"/>
      <c r="T1152" s="16"/>
      <c r="U1152" s="23">
        <f t="shared" si="294"/>
        <v>280</v>
      </c>
      <c r="V1152" s="16">
        <v>105</v>
      </c>
      <c r="W1152" s="16"/>
      <c r="X1152" s="16"/>
      <c r="Y1152" s="16"/>
      <c r="Z1152" s="16"/>
      <c r="AA1152" s="16"/>
      <c r="AB1152" s="16"/>
      <c r="AC1152" s="16"/>
      <c r="AD1152" s="16"/>
      <c r="AE1152" s="16"/>
      <c r="AF1152" s="16"/>
      <c r="AG1152" s="16"/>
      <c r="AH1152" s="16"/>
      <c r="AI1152" s="16"/>
      <c r="AJ1152" s="16"/>
      <c r="AK1152" s="16"/>
      <c r="AL1152" s="16"/>
      <c r="AM1152" s="16"/>
      <c r="AN1152" s="16"/>
      <c r="AO1152" s="16"/>
      <c r="AP1152" s="16">
        <v>15</v>
      </c>
      <c r="AQ1152" s="16"/>
      <c r="AR1152" s="16">
        <v>360</v>
      </c>
      <c r="AS1152" s="16"/>
      <c r="AT1152" s="16"/>
      <c r="AU1152" s="16"/>
      <c r="AV1152" s="16"/>
      <c r="AW1152" s="16"/>
      <c r="AX1152" s="16"/>
      <c r="AY1152" s="16"/>
      <c r="AZ1152" s="16"/>
      <c r="BA1152" s="16"/>
      <c r="BB1152" s="16"/>
      <c r="BC1152" s="16"/>
      <c r="BD1152" s="16"/>
      <c r="BE1152" s="16"/>
      <c r="BF1152" s="16"/>
      <c r="BG1152" s="23">
        <f t="shared" si="290"/>
        <v>480</v>
      </c>
      <c r="BH1152" s="24">
        <f t="shared" si="295"/>
        <v>8</v>
      </c>
      <c r="BI1152" s="25">
        <f t="shared" si="291"/>
        <v>1.75</v>
      </c>
      <c r="BJ1152" s="25">
        <f t="shared" si="300"/>
        <v>21.875</v>
      </c>
      <c r="BK1152" s="26">
        <f t="shared" si="301"/>
        <v>88.888888888888886</v>
      </c>
      <c r="BL1152" s="26">
        <f t="shared" si="302"/>
        <v>100</v>
      </c>
      <c r="BM1152" s="26">
        <f t="shared" si="292"/>
        <v>19.444444444444446</v>
      </c>
      <c r="BN1152" s="27">
        <f t="shared" si="296"/>
        <v>0.25</v>
      </c>
      <c r="BO1152" s="27">
        <f t="shared" si="297"/>
        <v>1395</v>
      </c>
      <c r="BP1152" s="27">
        <f t="shared" si="298"/>
        <v>6</v>
      </c>
      <c r="BQ1152" s="28">
        <f t="shared" si="299"/>
        <v>1080</v>
      </c>
      <c r="BR1152" s="29"/>
      <c r="BS1152" s="29"/>
      <c r="BT1152" s="29"/>
      <c r="BU1152" s="30"/>
      <c r="BV1152" s="29"/>
      <c r="BW1152" s="16">
        <f t="shared" si="289"/>
        <v>280</v>
      </c>
    </row>
    <row r="1153" spans="1:75" x14ac:dyDescent="0.3">
      <c r="A1153" s="14">
        <v>1152</v>
      </c>
      <c r="B1153" s="15">
        <v>46069</v>
      </c>
      <c r="C1153" s="23" t="s">
        <v>40</v>
      </c>
      <c r="D1153" s="17" t="str">
        <f t="shared" si="303"/>
        <v>HO</v>
      </c>
      <c r="E1153" s="18" t="s">
        <v>104</v>
      </c>
      <c r="F1153" s="18" t="s">
        <v>101</v>
      </c>
      <c r="G1153" s="19" t="s">
        <v>106</v>
      </c>
      <c r="H1153" s="19"/>
      <c r="I1153" s="19"/>
      <c r="J1153" s="20">
        <v>208433.01</v>
      </c>
      <c r="K1153" s="21" t="str">
        <f>VLOOKUP(J1153,'[2]Item List (3)'!A$1:B$110000,2,FALSE)</f>
        <v>R.OR 433(RNA 6902 SPL)</v>
      </c>
      <c r="L1153" s="20">
        <v>260113006</v>
      </c>
      <c r="M1153" s="16" t="s">
        <v>141</v>
      </c>
      <c r="N1153" s="16">
        <v>20</v>
      </c>
      <c r="O1153" s="22">
        <f t="shared" si="293"/>
        <v>180</v>
      </c>
      <c r="P1153" s="16">
        <v>1</v>
      </c>
      <c r="Q1153" s="16">
        <v>321</v>
      </c>
      <c r="R1153" s="16"/>
      <c r="S1153" s="16"/>
      <c r="T1153" s="16"/>
      <c r="U1153" s="23">
        <f t="shared" si="294"/>
        <v>321</v>
      </c>
      <c r="V1153" s="16">
        <v>120</v>
      </c>
      <c r="W1153" s="16"/>
      <c r="X1153" s="16"/>
      <c r="Y1153" s="16"/>
      <c r="Z1153" s="16"/>
      <c r="AA1153" s="16"/>
      <c r="AB1153" s="16"/>
      <c r="AC1153" s="16"/>
      <c r="AD1153" s="16"/>
      <c r="AE1153" s="16"/>
      <c r="AF1153" s="16"/>
      <c r="AG1153" s="16"/>
      <c r="AH1153" s="16"/>
      <c r="AI1153" s="16"/>
      <c r="AJ1153" s="16"/>
      <c r="AK1153" s="16"/>
      <c r="AL1153" s="16"/>
      <c r="AM1153" s="16"/>
      <c r="AN1153" s="16"/>
      <c r="AO1153" s="16"/>
      <c r="AP1153" s="16"/>
      <c r="AQ1153" s="16"/>
      <c r="AR1153" s="16">
        <v>360</v>
      </c>
      <c r="AS1153" s="16"/>
      <c r="AT1153" s="16"/>
      <c r="AU1153" s="16"/>
      <c r="AV1153" s="16"/>
      <c r="AW1153" s="16"/>
      <c r="AX1153" s="16"/>
      <c r="AY1153" s="16"/>
      <c r="AZ1153" s="16"/>
      <c r="BA1153" s="16"/>
      <c r="BB1153" s="16"/>
      <c r="BC1153" s="16"/>
      <c r="BD1153" s="16"/>
      <c r="BE1153" s="16"/>
      <c r="BF1153" s="16"/>
      <c r="BG1153" s="23">
        <f t="shared" si="290"/>
        <v>480</v>
      </c>
      <c r="BH1153" s="24">
        <f t="shared" si="295"/>
        <v>8</v>
      </c>
      <c r="BI1153" s="25">
        <f t="shared" si="291"/>
        <v>2</v>
      </c>
      <c r="BJ1153" s="25">
        <f t="shared" si="300"/>
        <v>25</v>
      </c>
      <c r="BK1153" s="26">
        <f t="shared" si="301"/>
        <v>89.166666666666671</v>
      </c>
      <c r="BL1153" s="26">
        <f t="shared" si="302"/>
        <v>100</v>
      </c>
      <c r="BM1153" s="26">
        <f t="shared" si="292"/>
        <v>22.291666666666668</v>
      </c>
      <c r="BN1153" s="27">
        <f t="shared" si="296"/>
        <v>0</v>
      </c>
      <c r="BO1153" s="27">
        <f t="shared" si="297"/>
        <v>1440</v>
      </c>
      <c r="BP1153" s="27">
        <f t="shared" si="298"/>
        <v>6</v>
      </c>
      <c r="BQ1153" s="28">
        <f t="shared" si="299"/>
        <v>1080</v>
      </c>
      <c r="BR1153" s="29"/>
      <c r="BS1153" s="29"/>
      <c r="BT1153" s="29"/>
      <c r="BU1153" s="30"/>
      <c r="BV1153" s="29"/>
      <c r="BW1153" s="16">
        <f t="shared" si="289"/>
        <v>321</v>
      </c>
    </row>
    <row r="1154" spans="1:75" x14ac:dyDescent="0.3">
      <c r="A1154" s="14">
        <v>1153</v>
      </c>
      <c r="B1154" s="15">
        <v>46069</v>
      </c>
      <c r="C1154" s="23" t="s">
        <v>38</v>
      </c>
      <c r="D1154" s="17" t="str">
        <f t="shared" si="303"/>
        <v>HO</v>
      </c>
      <c r="E1154" s="18" t="s">
        <v>108</v>
      </c>
      <c r="F1154" s="18" t="s">
        <v>101</v>
      </c>
      <c r="G1154" s="19" t="s">
        <v>107</v>
      </c>
      <c r="H1154" s="19"/>
      <c r="I1154" s="19"/>
      <c r="J1154" s="20">
        <v>104781</v>
      </c>
      <c r="K1154" s="21" t="e">
        <f>VLOOKUP(J1154,'[2]Item List (3)'!A$1:B$110000,2,FALSE)</f>
        <v>#N/A</v>
      </c>
      <c r="L1154" s="20">
        <v>251223015</v>
      </c>
      <c r="M1154" s="16" t="s">
        <v>138</v>
      </c>
      <c r="N1154" s="16">
        <v>70</v>
      </c>
      <c r="O1154" s="22">
        <f t="shared" si="293"/>
        <v>51.428571428571431</v>
      </c>
      <c r="P1154" s="16">
        <v>1</v>
      </c>
      <c r="Q1154" s="16">
        <v>68</v>
      </c>
      <c r="R1154" s="16"/>
      <c r="S1154" s="16"/>
      <c r="T1154" s="16"/>
      <c r="U1154" s="23">
        <f t="shared" si="294"/>
        <v>68</v>
      </c>
      <c r="V1154" s="16">
        <v>120</v>
      </c>
      <c r="W1154" s="16"/>
      <c r="X1154" s="16"/>
      <c r="Y1154" s="16"/>
      <c r="Z1154" s="16"/>
      <c r="AA1154" s="16"/>
      <c r="AB1154" s="16"/>
      <c r="AC1154" s="16"/>
      <c r="AD1154" s="16"/>
      <c r="AE1154" s="16"/>
      <c r="AF1154" s="16"/>
      <c r="AG1154" s="16"/>
      <c r="AH1154" s="16"/>
      <c r="AI1154" s="16"/>
      <c r="AJ1154" s="16"/>
      <c r="AK1154" s="16"/>
      <c r="AL1154" s="16"/>
      <c r="AM1154" s="16"/>
      <c r="AN1154" s="16"/>
      <c r="AO1154" s="16"/>
      <c r="AP1154" s="16"/>
      <c r="AQ1154" s="16"/>
      <c r="AR1154" s="16">
        <v>360</v>
      </c>
      <c r="AS1154" s="16"/>
      <c r="AT1154" s="16"/>
      <c r="AU1154" s="16"/>
      <c r="AV1154" s="16"/>
      <c r="AW1154" s="16"/>
      <c r="AX1154" s="16"/>
      <c r="AY1154" s="16"/>
      <c r="AZ1154" s="16"/>
      <c r="BA1154" s="16"/>
      <c r="BB1154" s="16"/>
      <c r="BC1154" s="16"/>
      <c r="BD1154" s="16"/>
      <c r="BE1154" s="16"/>
      <c r="BF1154" s="16"/>
      <c r="BG1154" s="23">
        <f t="shared" si="290"/>
        <v>480</v>
      </c>
      <c r="BH1154" s="24">
        <f t="shared" si="295"/>
        <v>8</v>
      </c>
      <c r="BI1154" s="25">
        <f t="shared" si="291"/>
        <v>2</v>
      </c>
      <c r="BJ1154" s="25">
        <f t="shared" si="300"/>
        <v>25</v>
      </c>
      <c r="BK1154" s="26">
        <f t="shared" si="301"/>
        <v>66.111111111111114</v>
      </c>
      <c r="BL1154" s="26">
        <f t="shared" si="302"/>
        <v>100</v>
      </c>
      <c r="BM1154" s="26">
        <f t="shared" si="292"/>
        <v>16.527777777777779</v>
      </c>
      <c r="BN1154" s="27">
        <f t="shared" si="296"/>
        <v>0</v>
      </c>
      <c r="BO1154" s="27">
        <f t="shared" si="297"/>
        <v>411.42857142857144</v>
      </c>
      <c r="BP1154" s="27">
        <f t="shared" si="298"/>
        <v>6</v>
      </c>
      <c r="BQ1154" s="28">
        <f t="shared" si="299"/>
        <v>308.57142857142856</v>
      </c>
      <c r="BR1154" s="29"/>
      <c r="BS1154" s="29"/>
      <c r="BT1154" s="29"/>
      <c r="BU1154" s="30"/>
      <c r="BV1154" s="29"/>
      <c r="BW1154" s="16">
        <f t="shared" si="289"/>
        <v>68</v>
      </c>
    </row>
    <row r="1155" spans="1:75" x14ac:dyDescent="0.3">
      <c r="A1155" s="14">
        <v>1154</v>
      </c>
      <c r="B1155" s="15">
        <v>46069</v>
      </c>
      <c r="C1155" s="23" t="s">
        <v>40</v>
      </c>
      <c r="D1155" s="17" t="str">
        <f t="shared" si="303"/>
        <v>HO</v>
      </c>
      <c r="E1155" s="18" t="s">
        <v>108</v>
      </c>
      <c r="F1155" s="18"/>
      <c r="G1155" s="19"/>
      <c r="H1155" s="19"/>
      <c r="I1155" s="19"/>
      <c r="J1155" s="20"/>
      <c r="K1155" s="21" t="e">
        <f>VLOOKUP(J1155,'[2]Item List (3)'!A$1:B$110000,2,FALSE)</f>
        <v>#N/A</v>
      </c>
      <c r="L1155" s="20"/>
      <c r="M1155" s="16" t="s">
        <v>138</v>
      </c>
      <c r="N1155" s="16"/>
      <c r="O1155" s="22" t="str">
        <f t="shared" si="293"/>
        <v/>
      </c>
      <c r="P1155" s="16"/>
      <c r="Q1155" s="16"/>
      <c r="R1155" s="16"/>
      <c r="S1155" s="16"/>
      <c r="T1155" s="16"/>
      <c r="U1155" s="23">
        <f t="shared" si="294"/>
        <v>0</v>
      </c>
      <c r="V1155" s="16"/>
      <c r="W1155" s="16"/>
      <c r="X1155" s="16"/>
      <c r="Y1155" s="16"/>
      <c r="Z1155" s="16"/>
      <c r="AA1155" s="16"/>
      <c r="AB1155" s="16"/>
      <c r="AC1155" s="16"/>
      <c r="AD1155" s="16"/>
      <c r="AE1155" s="16"/>
      <c r="AF1155" s="16"/>
      <c r="AG1155" s="16"/>
      <c r="AH1155" s="16"/>
      <c r="AI1155" s="16"/>
      <c r="AJ1155" s="16"/>
      <c r="AK1155" s="16"/>
      <c r="AL1155" s="16"/>
      <c r="AM1155" s="16"/>
      <c r="AN1155" s="16"/>
      <c r="AO1155" s="16"/>
      <c r="AP1155" s="16"/>
      <c r="AQ1155" s="16"/>
      <c r="AR1155" s="16"/>
      <c r="AS1155" s="16"/>
      <c r="AT1155" s="16"/>
      <c r="AU1155" s="16"/>
      <c r="AV1155" s="16"/>
      <c r="AW1155" s="16"/>
      <c r="AX1155" s="16"/>
      <c r="AY1155" s="16"/>
      <c r="AZ1155" s="16"/>
      <c r="BA1155" s="16"/>
      <c r="BB1155" s="16"/>
      <c r="BC1155" s="16"/>
      <c r="BD1155" s="16"/>
      <c r="BE1155" s="16"/>
      <c r="BF1155" s="16">
        <v>480</v>
      </c>
      <c r="BG1155" s="23">
        <f t="shared" si="290"/>
        <v>480</v>
      </c>
      <c r="BH1155" s="24">
        <f t="shared" si="295"/>
        <v>8</v>
      </c>
      <c r="BI1155" s="25">
        <f t="shared" si="291"/>
        <v>0</v>
      </c>
      <c r="BJ1155" s="25">
        <f t="shared" si="300"/>
        <v>0</v>
      </c>
      <c r="BK1155" s="26">
        <f t="shared" si="301"/>
        <v>0</v>
      </c>
      <c r="BL1155" s="26">
        <f t="shared" si="302"/>
        <v>0</v>
      </c>
      <c r="BM1155" s="26">
        <f t="shared" si="292"/>
        <v>0</v>
      </c>
      <c r="BN1155" s="27">
        <f t="shared" si="296"/>
        <v>8</v>
      </c>
      <c r="BO1155" s="27">
        <f t="shared" si="297"/>
        <v>0</v>
      </c>
      <c r="BP1155" s="27">
        <f t="shared" si="298"/>
        <v>0</v>
      </c>
      <c r="BQ1155" s="28">
        <f t="shared" si="299"/>
        <v>0</v>
      </c>
      <c r="BR1155" s="29"/>
      <c r="BS1155" s="29"/>
      <c r="BT1155" s="29"/>
      <c r="BU1155" s="30"/>
      <c r="BV1155" s="29"/>
      <c r="BW1155" s="16">
        <f t="shared" ref="BW1155:BW1218" si="304">Q1155*P1155</f>
        <v>0</v>
      </c>
    </row>
    <row r="1156" spans="1:75" x14ac:dyDescent="0.3">
      <c r="A1156" s="14">
        <v>1155</v>
      </c>
      <c r="B1156" s="15">
        <v>46069</v>
      </c>
      <c r="C1156" s="23" t="s">
        <v>38</v>
      </c>
      <c r="D1156" s="17" t="str">
        <f t="shared" si="303"/>
        <v>HO</v>
      </c>
      <c r="E1156" s="18" t="s">
        <v>111</v>
      </c>
      <c r="F1156" s="18" t="s">
        <v>101</v>
      </c>
      <c r="G1156" s="19" t="s">
        <v>129</v>
      </c>
      <c r="H1156" s="19"/>
      <c r="I1156" s="19"/>
      <c r="J1156" s="20">
        <v>104299</v>
      </c>
      <c r="K1156" s="21" t="str">
        <f>VLOOKUP(J1156,'[2]Item List (3)'!A$1:B$110000,2,FALSE)</f>
        <v>IR.9916</v>
      </c>
      <c r="L1156" s="20">
        <v>251207010</v>
      </c>
      <c r="M1156" s="16" t="s">
        <v>138</v>
      </c>
      <c r="N1156" s="16">
        <v>15</v>
      </c>
      <c r="O1156" s="22">
        <f t="shared" si="293"/>
        <v>240</v>
      </c>
      <c r="P1156" s="16">
        <v>1</v>
      </c>
      <c r="Q1156" s="16">
        <v>1744</v>
      </c>
      <c r="R1156" s="16"/>
      <c r="S1156" s="16"/>
      <c r="T1156" s="16"/>
      <c r="U1156" s="23">
        <f t="shared" si="294"/>
        <v>1744</v>
      </c>
      <c r="V1156" s="16">
        <v>450</v>
      </c>
      <c r="W1156" s="16"/>
      <c r="X1156" s="16"/>
      <c r="Y1156" s="16"/>
      <c r="Z1156" s="16"/>
      <c r="AA1156" s="16"/>
      <c r="AB1156" s="16"/>
      <c r="AC1156" s="16"/>
      <c r="AD1156" s="16"/>
      <c r="AE1156" s="16"/>
      <c r="AF1156" s="16"/>
      <c r="AG1156" s="16"/>
      <c r="AH1156" s="16"/>
      <c r="AI1156" s="16"/>
      <c r="AJ1156" s="16"/>
      <c r="AK1156" s="16"/>
      <c r="AL1156" s="16"/>
      <c r="AM1156" s="16"/>
      <c r="AN1156" s="16"/>
      <c r="AO1156" s="16"/>
      <c r="AP1156" s="16">
        <v>30</v>
      </c>
      <c r="AQ1156" s="16"/>
      <c r="AR1156" s="16"/>
      <c r="AS1156" s="16"/>
      <c r="AT1156" s="16"/>
      <c r="AU1156" s="16"/>
      <c r="AV1156" s="16"/>
      <c r="AW1156" s="16"/>
      <c r="AX1156" s="16"/>
      <c r="AY1156" s="16"/>
      <c r="AZ1156" s="16"/>
      <c r="BA1156" s="16"/>
      <c r="BB1156" s="16"/>
      <c r="BC1156" s="16"/>
      <c r="BD1156" s="16"/>
      <c r="BE1156" s="16"/>
      <c r="BF1156" s="16"/>
      <c r="BG1156" s="23">
        <f t="shared" si="290"/>
        <v>480</v>
      </c>
      <c r="BH1156" s="24">
        <f t="shared" si="295"/>
        <v>8</v>
      </c>
      <c r="BI1156" s="25">
        <f t="shared" si="291"/>
        <v>7.5</v>
      </c>
      <c r="BJ1156" s="25">
        <f t="shared" si="300"/>
        <v>93.75</v>
      </c>
      <c r="BK1156" s="26">
        <f t="shared" si="301"/>
        <v>96.888888888888886</v>
      </c>
      <c r="BL1156" s="26">
        <f t="shared" si="302"/>
        <v>100</v>
      </c>
      <c r="BM1156" s="26">
        <f t="shared" si="292"/>
        <v>90.833333333333329</v>
      </c>
      <c r="BN1156" s="27">
        <f t="shared" si="296"/>
        <v>0.5</v>
      </c>
      <c r="BO1156" s="27">
        <f t="shared" si="297"/>
        <v>1800</v>
      </c>
      <c r="BP1156" s="27">
        <f t="shared" si="298"/>
        <v>0</v>
      </c>
      <c r="BQ1156" s="28">
        <f t="shared" si="299"/>
        <v>0</v>
      </c>
      <c r="BR1156" s="29"/>
      <c r="BS1156" s="29"/>
      <c r="BT1156" s="29"/>
      <c r="BU1156" s="30"/>
      <c r="BV1156" s="29"/>
      <c r="BW1156" s="16">
        <f t="shared" si="304"/>
        <v>1744</v>
      </c>
    </row>
    <row r="1157" spans="1:75" x14ac:dyDescent="0.3">
      <c r="A1157" s="14">
        <v>1156</v>
      </c>
      <c r="B1157" s="15">
        <v>46069</v>
      </c>
      <c r="C1157" s="23" t="s">
        <v>40</v>
      </c>
      <c r="D1157" s="17" t="str">
        <f t="shared" si="303"/>
        <v>HO</v>
      </c>
      <c r="E1157" s="18" t="s">
        <v>111</v>
      </c>
      <c r="F1157" s="18" t="s">
        <v>101</v>
      </c>
      <c r="G1157" s="19" t="s">
        <v>114</v>
      </c>
      <c r="H1157" s="19"/>
      <c r="I1157" s="19"/>
      <c r="J1157" s="20">
        <v>104299</v>
      </c>
      <c r="K1157" s="21" t="str">
        <f>VLOOKUP(J1157,'[2]Item List (3)'!A$1:B$110000,2,FALSE)</f>
        <v>IR.9916</v>
      </c>
      <c r="L1157" s="20">
        <v>251207010</v>
      </c>
      <c r="M1157" s="16" t="s">
        <v>138</v>
      </c>
      <c r="N1157" s="16">
        <v>15</v>
      </c>
      <c r="O1157" s="22">
        <f t="shared" si="293"/>
        <v>240</v>
      </c>
      <c r="P1157" s="16">
        <v>1</v>
      </c>
      <c r="Q1157" s="16">
        <v>1741</v>
      </c>
      <c r="R1157" s="16"/>
      <c r="S1157" s="16"/>
      <c r="T1157" s="16"/>
      <c r="U1157" s="23">
        <f t="shared" si="294"/>
        <v>1741</v>
      </c>
      <c r="V1157" s="16">
        <v>450</v>
      </c>
      <c r="W1157" s="16"/>
      <c r="X1157" s="16"/>
      <c r="Y1157" s="16"/>
      <c r="Z1157" s="16"/>
      <c r="AA1157" s="16"/>
      <c r="AB1157" s="16"/>
      <c r="AC1157" s="16"/>
      <c r="AD1157" s="16"/>
      <c r="AE1157" s="16"/>
      <c r="AF1157" s="16"/>
      <c r="AG1157" s="16"/>
      <c r="AH1157" s="16"/>
      <c r="AI1157" s="16"/>
      <c r="AJ1157" s="16"/>
      <c r="AK1157" s="16"/>
      <c r="AL1157" s="16"/>
      <c r="AM1157" s="16"/>
      <c r="AN1157" s="16"/>
      <c r="AO1157" s="16"/>
      <c r="AP1157" s="16">
        <v>30</v>
      </c>
      <c r="AQ1157" s="16"/>
      <c r="AR1157" s="16"/>
      <c r="AS1157" s="16"/>
      <c r="AT1157" s="16"/>
      <c r="AU1157" s="16"/>
      <c r="AV1157" s="16"/>
      <c r="AW1157" s="16"/>
      <c r="AX1157" s="16"/>
      <c r="AY1157" s="16"/>
      <c r="AZ1157" s="16"/>
      <c r="BA1157" s="16"/>
      <c r="BB1157" s="16"/>
      <c r="BC1157" s="16"/>
      <c r="BD1157" s="16"/>
      <c r="BE1157" s="16"/>
      <c r="BF1157" s="16"/>
      <c r="BG1157" s="23">
        <f t="shared" si="290"/>
        <v>480</v>
      </c>
      <c r="BH1157" s="24">
        <f t="shared" si="295"/>
        <v>8</v>
      </c>
      <c r="BI1157" s="25">
        <f t="shared" si="291"/>
        <v>7.5</v>
      </c>
      <c r="BJ1157" s="25">
        <f t="shared" si="300"/>
        <v>93.75</v>
      </c>
      <c r="BK1157" s="26">
        <f t="shared" si="301"/>
        <v>96.722222222222214</v>
      </c>
      <c r="BL1157" s="26">
        <f t="shared" si="302"/>
        <v>100</v>
      </c>
      <c r="BM1157" s="26">
        <f t="shared" si="292"/>
        <v>90.677083333333329</v>
      </c>
      <c r="BN1157" s="27">
        <f t="shared" si="296"/>
        <v>0.5</v>
      </c>
      <c r="BO1157" s="27">
        <f t="shared" si="297"/>
        <v>1800</v>
      </c>
      <c r="BP1157" s="27">
        <f t="shared" si="298"/>
        <v>0</v>
      </c>
      <c r="BQ1157" s="28">
        <f t="shared" si="299"/>
        <v>0</v>
      </c>
      <c r="BR1157" s="29"/>
      <c r="BS1157" s="29"/>
      <c r="BT1157" s="29"/>
      <c r="BU1157" s="30"/>
      <c r="BV1157" s="29"/>
      <c r="BW1157" s="16">
        <f t="shared" si="304"/>
        <v>1741</v>
      </c>
    </row>
    <row r="1158" spans="1:75" x14ac:dyDescent="0.3">
      <c r="A1158" s="14">
        <v>1157</v>
      </c>
      <c r="B1158" s="15">
        <v>46069</v>
      </c>
      <c r="C1158" s="23" t="s">
        <v>38</v>
      </c>
      <c r="D1158" s="17" t="str">
        <f t="shared" si="303"/>
        <v>HO</v>
      </c>
      <c r="E1158" s="18" t="s">
        <v>113</v>
      </c>
      <c r="F1158" s="18" t="s">
        <v>101</v>
      </c>
      <c r="G1158" s="19" t="s">
        <v>109</v>
      </c>
      <c r="H1158" s="19"/>
      <c r="I1158" s="19"/>
      <c r="J1158" s="20">
        <v>208299</v>
      </c>
      <c r="K1158" s="21" t="str">
        <f>VLOOKUP(J1158,'[2]Item List (3)'!A$1:B$110000,2,FALSE)</f>
        <v>OR.9916</v>
      </c>
      <c r="L1158" s="20">
        <v>260106007</v>
      </c>
      <c r="M1158" s="16" t="s">
        <v>141</v>
      </c>
      <c r="N1158" s="16">
        <v>15</v>
      </c>
      <c r="O1158" s="22">
        <f t="shared" si="293"/>
        <v>240</v>
      </c>
      <c r="P1158" s="16">
        <v>1</v>
      </c>
      <c r="Q1158" s="16">
        <v>1746</v>
      </c>
      <c r="R1158" s="16"/>
      <c r="S1158" s="16"/>
      <c r="T1158" s="16"/>
      <c r="U1158" s="23">
        <f t="shared" si="294"/>
        <v>1746</v>
      </c>
      <c r="V1158" s="16">
        <v>450</v>
      </c>
      <c r="W1158" s="16"/>
      <c r="X1158" s="16"/>
      <c r="Y1158" s="16"/>
      <c r="Z1158" s="16"/>
      <c r="AA1158" s="16"/>
      <c r="AB1158" s="16"/>
      <c r="AC1158" s="16"/>
      <c r="AD1158" s="16"/>
      <c r="AE1158" s="16"/>
      <c r="AF1158" s="16"/>
      <c r="AG1158" s="16"/>
      <c r="AH1158" s="16"/>
      <c r="AI1158" s="16"/>
      <c r="AJ1158" s="16"/>
      <c r="AK1158" s="16"/>
      <c r="AL1158" s="16"/>
      <c r="AM1158" s="16"/>
      <c r="AN1158" s="16"/>
      <c r="AO1158" s="16"/>
      <c r="AP1158" s="16">
        <v>30</v>
      </c>
      <c r="AQ1158" s="16"/>
      <c r="AR1158" s="16"/>
      <c r="AS1158" s="16"/>
      <c r="AT1158" s="16"/>
      <c r="AU1158" s="16"/>
      <c r="AV1158" s="16"/>
      <c r="AW1158" s="16"/>
      <c r="AX1158" s="16"/>
      <c r="AY1158" s="16"/>
      <c r="AZ1158" s="16"/>
      <c r="BA1158" s="16"/>
      <c r="BB1158" s="16"/>
      <c r="BC1158" s="16"/>
      <c r="BD1158" s="16"/>
      <c r="BE1158" s="16"/>
      <c r="BF1158" s="16"/>
      <c r="BG1158" s="23">
        <f t="shared" si="290"/>
        <v>480</v>
      </c>
      <c r="BH1158" s="24">
        <f t="shared" si="295"/>
        <v>8</v>
      </c>
      <c r="BI1158" s="25">
        <f t="shared" si="291"/>
        <v>7.5</v>
      </c>
      <c r="BJ1158" s="25">
        <f t="shared" si="300"/>
        <v>93.75</v>
      </c>
      <c r="BK1158" s="26">
        <f t="shared" si="301"/>
        <v>97</v>
      </c>
      <c r="BL1158" s="26">
        <f t="shared" si="302"/>
        <v>100</v>
      </c>
      <c r="BM1158" s="26">
        <f t="shared" si="292"/>
        <v>90.9375</v>
      </c>
      <c r="BN1158" s="27">
        <f t="shared" si="296"/>
        <v>0.5</v>
      </c>
      <c r="BO1158" s="27">
        <f t="shared" si="297"/>
        <v>1800</v>
      </c>
      <c r="BP1158" s="27">
        <f t="shared" si="298"/>
        <v>0</v>
      </c>
      <c r="BQ1158" s="28">
        <f t="shared" si="299"/>
        <v>0</v>
      </c>
      <c r="BR1158" s="29"/>
      <c r="BS1158" s="29"/>
      <c r="BT1158" s="29"/>
      <c r="BU1158" s="30"/>
      <c r="BV1158" s="29"/>
      <c r="BW1158" s="16">
        <f t="shared" si="304"/>
        <v>1746</v>
      </c>
    </row>
    <row r="1159" spans="1:75" x14ac:dyDescent="0.3">
      <c r="A1159" s="14">
        <v>1158</v>
      </c>
      <c r="B1159" s="15">
        <v>46069</v>
      </c>
      <c r="C1159" s="23" t="s">
        <v>40</v>
      </c>
      <c r="D1159" s="17" t="str">
        <f t="shared" si="303"/>
        <v>HO</v>
      </c>
      <c r="E1159" s="18" t="s">
        <v>113</v>
      </c>
      <c r="F1159" s="18" t="s">
        <v>101</v>
      </c>
      <c r="G1159" s="19" t="s">
        <v>112</v>
      </c>
      <c r="H1159" s="19"/>
      <c r="I1159" s="19"/>
      <c r="J1159" s="20">
        <v>208299</v>
      </c>
      <c r="K1159" s="21" t="str">
        <f>VLOOKUP(J1159,'[2]Item List (3)'!A$1:B$110000,2,FALSE)</f>
        <v>OR.9916</v>
      </c>
      <c r="L1159" s="20">
        <v>260106007</v>
      </c>
      <c r="M1159" s="16" t="s">
        <v>141</v>
      </c>
      <c r="N1159" s="16">
        <v>15</v>
      </c>
      <c r="O1159" s="22">
        <f t="shared" si="293"/>
        <v>240</v>
      </c>
      <c r="P1159" s="16">
        <v>1</v>
      </c>
      <c r="Q1159" s="16">
        <v>1735</v>
      </c>
      <c r="R1159" s="16"/>
      <c r="S1159" s="16"/>
      <c r="T1159" s="16"/>
      <c r="U1159" s="23">
        <f t="shared" si="294"/>
        <v>1735</v>
      </c>
      <c r="V1159" s="16">
        <v>450</v>
      </c>
      <c r="W1159" s="16"/>
      <c r="X1159" s="16"/>
      <c r="Y1159" s="16"/>
      <c r="Z1159" s="16"/>
      <c r="AA1159" s="16"/>
      <c r="AB1159" s="16"/>
      <c r="AC1159" s="16"/>
      <c r="AD1159" s="16"/>
      <c r="AE1159" s="16"/>
      <c r="AF1159" s="16"/>
      <c r="AG1159" s="16"/>
      <c r="AH1159" s="16"/>
      <c r="AI1159" s="16"/>
      <c r="AJ1159" s="16"/>
      <c r="AK1159" s="16"/>
      <c r="AL1159" s="16"/>
      <c r="AM1159" s="16"/>
      <c r="AN1159" s="16"/>
      <c r="AO1159" s="16"/>
      <c r="AP1159" s="16">
        <v>30</v>
      </c>
      <c r="AQ1159" s="16"/>
      <c r="AR1159" s="16"/>
      <c r="AS1159" s="16"/>
      <c r="AT1159" s="16"/>
      <c r="AU1159" s="16"/>
      <c r="AV1159" s="16"/>
      <c r="AW1159" s="16"/>
      <c r="AX1159" s="16"/>
      <c r="AY1159" s="16"/>
      <c r="AZ1159" s="16"/>
      <c r="BA1159" s="16"/>
      <c r="BB1159" s="16"/>
      <c r="BC1159" s="16"/>
      <c r="BD1159" s="16"/>
      <c r="BE1159" s="16"/>
      <c r="BF1159" s="16"/>
      <c r="BG1159" s="23">
        <f t="shared" si="290"/>
        <v>480</v>
      </c>
      <c r="BH1159" s="24">
        <f t="shared" si="295"/>
        <v>8</v>
      </c>
      <c r="BI1159" s="25">
        <f t="shared" si="291"/>
        <v>7.5</v>
      </c>
      <c r="BJ1159" s="25">
        <f t="shared" si="300"/>
        <v>93.75</v>
      </c>
      <c r="BK1159" s="26">
        <f t="shared" si="301"/>
        <v>96.388888888888886</v>
      </c>
      <c r="BL1159" s="26">
        <f t="shared" si="302"/>
        <v>100</v>
      </c>
      <c r="BM1159" s="26">
        <f t="shared" si="292"/>
        <v>90.364583333333343</v>
      </c>
      <c r="BN1159" s="27">
        <f t="shared" si="296"/>
        <v>0.5</v>
      </c>
      <c r="BO1159" s="27">
        <f t="shared" si="297"/>
        <v>1800</v>
      </c>
      <c r="BP1159" s="27">
        <f t="shared" si="298"/>
        <v>0</v>
      </c>
      <c r="BQ1159" s="28">
        <f t="shared" si="299"/>
        <v>0</v>
      </c>
      <c r="BR1159" s="29"/>
      <c r="BS1159" s="29"/>
      <c r="BT1159" s="29"/>
      <c r="BU1159" s="30"/>
      <c r="BV1159" s="29"/>
      <c r="BW1159" s="16">
        <f t="shared" si="304"/>
        <v>1735</v>
      </c>
    </row>
    <row r="1160" spans="1:75" x14ac:dyDescent="0.3">
      <c r="A1160" s="14">
        <v>1159</v>
      </c>
      <c r="B1160" s="15">
        <v>46069</v>
      </c>
      <c r="C1160" s="23" t="s">
        <v>38</v>
      </c>
      <c r="D1160" s="17" t="str">
        <f t="shared" si="303"/>
        <v>HO</v>
      </c>
      <c r="E1160" s="18" t="s">
        <v>115</v>
      </c>
      <c r="F1160" s="18" t="s">
        <v>101</v>
      </c>
      <c r="G1160" s="19" t="s">
        <v>67</v>
      </c>
      <c r="H1160" s="19"/>
      <c r="I1160" s="19"/>
      <c r="J1160" s="20">
        <v>104737</v>
      </c>
      <c r="K1160" s="21" t="str">
        <f>VLOOKUP(J1160,'[2]Item List (3)'!A$1:B$110000,2,FALSE)</f>
        <v>IR.IR 42X51.5X37</v>
      </c>
      <c r="L1160" s="20">
        <v>260121008</v>
      </c>
      <c r="M1160" s="16" t="s">
        <v>138</v>
      </c>
      <c r="N1160" s="16">
        <v>25</v>
      </c>
      <c r="O1160" s="22">
        <f t="shared" si="293"/>
        <v>144</v>
      </c>
      <c r="P1160" s="16">
        <v>1</v>
      </c>
      <c r="Q1160" s="16">
        <v>650</v>
      </c>
      <c r="R1160" s="16"/>
      <c r="S1160" s="16"/>
      <c r="T1160" s="16"/>
      <c r="U1160" s="23">
        <f t="shared" si="294"/>
        <v>650</v>
      </c>
      <c r="V1160" s="16">
        <v>285</v>
      </c>
      <c r="W1160" s="16"/>
      <c r="X1160" s="16"/>
      <c r="Y1160" s="16"/>
      <c r="Z1160" s="16"/>
      <c r="AA1160" s="16"/>
      <c r="AB1160" s="16"/>
      <c r="AC1160" s="16"/>
      <c r="AD1160" s="16"/>
      <c r="AE1160" s="16"/>
      <c r="AF1160" s="16"/>
      <c r="AG1160" s="16"/>
      <c r="AH1160" s="16"/>
      <c r="AI1160" s="16"/>
      <c r="AJ1160" s="16"/>
      <c r="AK1160" s="16"/>
      <c r="AL1160" s="16"/>
      <c r="AM1160" s="16"/>
      <c r="AN1160" s="16">
        <v>120</v>
      </c>
      <c r="AO1160" s="16"/>
      <c r="AP1160" s="16">
        <v>20</v>
      </c>
      <c r="AQ1160" s="16"/>
      <c r="AR1160" s="16">
        <v>30</v>
      </c>
      <c r="AS1160" s="16"/>
      <c r="AT1160" s="16"/>
      <c r="AU1160" s="16"/>
      <c r="AV1160" s="16"/>
      <c r="AW1160" s="16"/>
      <c r="AX1160" s="16"/>
      <c r="AY1160" s="16"/>
      <c r="AZ1160" s="16">
        <v>15</v>
      </c>
      <c r="BA1160" s="16"/>
      <c r="BB1160" s="16"/>
      <c r="BC1160" s="16">
        <v>10</v>
      </c>
      <c r="BD1160" s="16"/>
      <c r="BE1160" s="16"/>
      <c r="BF1160" s="16"/>
      <c r="BG1160" s="23">
        <f t="shared" si="290"/>
        <v>480</v>
      </c>
      <c r="BH1160" s="24">
        <f t="shared" si="295"/>
        <v>8</v>
      </c>
      <c r="BI1160" s="25">
        <f t="shared" si="291"/>
        <v>4.75</v>
      </c>
      <c r="BJ1160" s="25">
        <f t="shared" si="300"/>
        <v>59.375</v>
      </c>
      <c r="BK1160" s="26">
        <f t="shared" si="301"/>
        <v>95.029239766081872</v>
      </c>
      <c r="BL1160" s="26">
        <f t="shared" si="302"/>
        <v>100</v>
      </c>
      <c r="BM1160" s="26">
        <f t="shared" si="292"/>
        <v>56.423611111111114</v>
      </c>
      <c r="BN1160" s="27">
        <f t="shared" si="296"/>
        <v>0.33333333333333331</v>
      </c>
      <c r="BO1160" s="27">
        <f t="shared" si="297"/>
        <v>1104</v>
      </c>
      <c r="BP1160" s="27">
        <f t="shared" si="298"/>
        <v>2.9166666666666665</v>
      </c>
      <c r="BQ1160" s="28">
        <f t="shared" si="299"/>
        <v>420</v>
      </c>
      <c r="BR1160" s="29"/>
      <c r="BS1160" s="29"/>
      <c r="BT1160" s="29"/>
      <c r="BU1160" s="30"/>
      <c r="BV1160" s="29"/>
      <c r="BW1160" s="16">
        <f t="shared" si="304"/>
        <v>650</v>
      </c>
    </row>
    <row r="1161" spans="1:75" x14ac:dyDescent="0.3">
      <c r="A1161" s="14">
        <v>1160</v>
      </c>
      <c r="B1161" s="15">
        <v>46069</v>
      </c>
      <c r="C1161" s="23" t="s">
        <v>40</v>
      </c>
      <c r="D1161" s="17" t="str">
        <f t="shared" si="303"/>
        <v>HO</v>
      </c>
      <c r="E1161" s="18" t="s">
        <v>115</v>
      </c>
      <c r="F1161" s="18" t="s">
        <v>101</v>
      </c>
      <c r="G1161" s="19" t="s">
        <v>107</v>
      </c>
      <c r="H1161" s="19"/>
      <c r="I1161" s="19"/>
      <c r="J1161" s="20">
        <v>104737</v>
      </c>
      <c r="K1161" s="21" t="str">
        <f>VLOOKUP(J1161,'[2]Item List (3)'!A$1:B$110000,2,FALSE)</f>
        <v>IR.IR 42X51.5X37</v>
      </c>
      <c r="L1161" s="20">
        <v>260121008</v>
      </c>
      <c r="M1161" s="16" t="s">
        <v>138</v>
      </c>
      <c r="N1161" s="16">
        <v>25</v>
      </c>
      <c r="O1161" s="22">
        <f t="shared" si="293"/>
        <v>144</v>
      </c>
      <c r="P1161" s="16">
        <v>1</v>
      </c>
      <c r="Q1161" s="16">
        <v>720</v>
      </c>
      <c r="R1161" s="16"/>
      <c r="S1161" s="16"/>
      <c r="T1161" s="16"/>
      <c r="U1161" s="23">
        <f t="shared" si="294"/>
        <v>720</v>
      </c>
      <c r="V1161" s="16">
        <v>320</v>
      </c>
      <c r="W1161" s="16"/>
      <c r="X1161" s="16"/>
      <c r="Y1161" s="16"/>
      <c r="Z1161" s="16"/>
      <c r="AA1161" s="16"/>
      <c r="AB1161" s="16"/>
      <c r="AC1161" s="16"/>
      <c r="AD1161" s="16"/>
      <c r="AE1161" s="16"/>
      <c r="AF1161" s="16"/>
      <c r="AG1161" s="16"/>
      <c r="AH1161" s="16"/>
      <c r="AI1161" s="16"/>
      <c r="AJ1161" s="16"/>
      <c r="AK1161" s="16"/>
      <c r="AL1161" s="16"/>
      <c r="AM1161" s="16"/>
      <c r="AN1161" s="16">
        <v>140</v>
      </c>
      <c r="AO1161" s="16"/>
      <c r="AP1161" s="16">
        <v>20</v>
      </c>
      <c r="AQ1161" s="16"/>
      <c r="AR1161" s="16"/>
      <c r="AS1161" s="16"/>
      <c r="AT1161" s="16"/>
      <c r="AU1161" s="16"/>
      <c r="AV1161" s="16"/>
      <c r="AW1161" s="16"/>
      <c r="AX1161" s="16"/>
      <c r="AY1161" s="16"/>
      <c r="AZ1161" s="16"/>
      <c r="BA1161" s="16"/>
      <c r="BB1161" s="16"/>
      <c r="BC1161" s="16"/>
      <c r="BD1161" s="16"/>
      <c r="BE1161" s="16"/>
      <c r="BF1161" s="16"/>
      <c r="BG1161" s="23">
        <f t="shared" si="290"/>
        <v>480</v>
      </c>
      <c r="BH1161" s="24">
        <f t="shared" si="295"/>
        <v>8</v>
      </c>
      <c r="BI1161" s="25">
        <f t="shared" si="291"/>
        <v>5.3333333333333339</v>
      </c>
      <c r="BJ1161" s="25">
        <f t="shared" si="300"/>
        <v>66.666666666666671</v>
      </c>
      <c r="BK1161" s="26">
        <f t="shared" si="301"/>
        <v>93.749999999999972</v>
      </c>
      <c r="BL1161" s="26">
        <f t="shared" si="302"/>
        <v>100</v>
      </c>
      <c r="BM1161" s="26">
        <f t="shared" si="292"/>
        <v>62.499999999999979</v>
      </c>
      <c r="BN1161" s="27">
        <f t="shared" si="296"/>
        <v>0.33333333333333331</v>
      </c>
      <c r="BO1161" s="27">
        <f t="shared" si="297"/>
        <v>1104</v>
      </c>
      <c r="BP1161" s="27">
        <f t="shared" si="298"/>
        <v>2.333333333333333</v>
      </c>
      <c r="BQ1161" s="28">
        <f t="shared" si="299"/>
        <v>335.99999999999994</v>
      </c>
      <c r="BR1161" s="29"/>
      <c r="BS1161" s="29"/>
      <c r="BT1161" s="29"/>
      <c r="BU1161" s="30"/>
      <c r="BV1161" s="29"/>
      <c r="BW1161" s="16">
        <f t="shared" si="304"/>
        <v>720</v>
      </c>
    </row>
    <row r="1162" spans="1:75" x14ac:dyDescent="0.3">
      <c r="A1162" s="14">
        <v>1161</v>
      </c>
      <c r="B1162" s="15">
        <v>46069</v>
      </c>
      <c r="C1162" s="23" t="s">
        <v>38</v>
      </c>
      <c r="D1162" s="17" t="str">
        <f t="shared" si="303"/>
        <v>HO</v>
      </c>
      <c r="E1162" s="18" t="s">
        <v>116</v>
      </c>
      <c r="F1162" s="18" t="s">
        <v>101</v>
      </c>
      <c r="G1162" s="19" t="s">
        <v>102</v>
      </c>
      <c r="H1162" s="19"/>
      <c r="I1162" s="19"/>
      <c r="J1162" s="20">
        <v>208497</v>
      </c>
      <c r="K1162" s="21" t="str">
        <f>VLOOKUP(J1162,'[2]Item List (3)'!A$1:B$110000,2,FALSE)</f>
        <v>NB.OR 95076</v>
      </c>
      <c r="L1162" s="20">
        <v>260129019</v>
      </c>
      <c r="M1162" s="16" t="s">
        <v>141</v>
      </c>
      <c r="N1162" s="16">
        <v>15</v>
      </c>
      <c r="O1162" s="22">
        <f t="shared" si="293"/>
        <v>240</v>
      </c>
      <c r="P1162" s="16">
        <v>1</v>
      </c>
      <c r="Q1162" s="16">
        <v>800</v>
      </c>
      <c r="R1162" s="16"/>
      <c r="S1162" s="16"/>
      <c r="T1162" s="16"/>
      <c r="U1162" s="23">
        <f t="shared" si="294"/>
        <v>800</v>
      </c>
      <c r="V1162" s="16">
        <v>180</v>
      </c>
      <c r="W1162" s="16"/>
      <c r="X1162" s="16"/>
      <c r="Y1162" s="16"/>
      <c r="Z1162" s="16"/>
      <c r="AA1162" s="16"/>
      <c r="AB1162" s="16"/>
      <c r="AC1162" s="16"/>
      <c r="AD1162" s="16"/>
      <c r="AE1162" s="16"/>
      <c r="AF1162" s="16"/>
      <c r="AG1162" s="16"/>
      <c r="AH1162" s="16"/>
      <c r="AI1162" s="16"/>
      <c r="AJ1162" s="16"/>
      <c r="AK1162" s="16"/>
      <c r="AL1162" s="16"/>
      <c r="AM1162" s="16"/>
      <c r="AN1162" s="16"/>
      <c r="AO1162" s="16"/>
      <c r="AP1162" s="16">
        <v>10</v>
      </c>
      <c r="AQ1162" s="16"/>
      <c r="AR1162" s="16"/>
      <c r="AS1162" s="16"/>
      <c r="AT1162" s="16"/>
      <c r="AU1162" s="16"/>
      <c r="AV1162" s="16"/>
      <c r="AW1162" s="16"/>
      <c r="AX1162" s="16"/>
      <c r="AY1162" s="16"/>
      <c r="AZ1162" s="16"/>
      <c r="BA1162" s="16"/>
      <c r="BB1162" s="16"/>
      <c r="BC1162" s="16"/>
      <c r="BD1162" s="16"/>
      <c r="BE1162" s="16"/>
      <c r="BF1162" s="16"/>
      <c r="BG1162" s="23">
        <f t="shared" si="290"/>
        <v>190</v>
      </c>
      <c r="BH1162" s="24">
        <f t="shared" si="295"/>
        <v>3.1666666666666665</v>
      </c>
      <c r="BI1162" s="25">
        <f t="shared" si="291"/>
        <v>3</v>
      </c>
      <c r="BJ1162" s="25">
        <f t="shared" si="300"/>
        <v>94.736842105263165</v>
      </c>
      <c r="BK1162" s="26">
        <f t="shared" si="301"/>
        <v>111.11111111111111</v>
      </c>
      <c r="BL1162" s="26">
        <f t="shared" si="302"/>
        <v>100</v>
      </c>
      <c r="BM1162" s="26">
        <f t="shared" si="292"/>
        <v>105.26315789473686</v>
      </c>
      <c r="BN1162" s="27">
        <f t="shared" si="296"/>
        <v>0.16666666666666666</v>
      </c>
      <c r="BO1162" s="27">
        <f t="shared" si="297"/>
        <v>720</v>
      </c>
      <c r="BP1162" s="27">
        <f t="shared" si="298"/>
        <v>0</v>
      </c>
      <c r="BQ1162" s="28">
        <f t="shared" si="299"/>
        <v>0</v>
      </c>
      <c r="BR1162" s="29"/>
      <c r="BS1162" s="29"/>
      <c r="BT1162" s="29"/>
      <c r="BU1162" s="30"/>
      <c r="BV1162" s="29"/>
      <c r="BW1162" s="16">
        <f t="shared" si="304"/>
        <v>800</v>
      </c>
    </row>
    <row r="1163" spans="1:75" x14ac:dyDescent="0.3">
      <c r="A1163" s="14">
        <v>1162</v>
      </c>
      <c r="B1163" s="15">
        <v>46069</v>
      </c>
      <c r="C1163" s="23" t="s">
        <v>38</v>
      </c>
      <c r="D1163" s="17" t="str">
        <f t="shared" si="303"/>
        <v>HO</v>
      </c>
      <c r="E1163" s="18" t="s">
        <v>116</v>
      </c>
      <c r="F1163" s="18" t="s">
        <v>101</v>
      </c>
      <c r="G1163" s="19" t="s">
        <v>102</v>
      </c>
      <c r="H1163" s="19"/>
      <c r="I1163" s="19"/>
      <c r="J1163" s="20">
        <v>200497.11</v>
      </c>
      <c r="K1163" s="21" t="str">
        <f>VLOOKUP(J1163,'[2]Item List (3)'!A$1:B$110000,2,FALSE)</f>
        <v>OR.MNA6718G</v>
      </c>
      <c r="L1163" s="20">
        <v>260129020</v>
      </c>
      <c r="M1163" s="16" t="s">
        <v>141</v>
      </c>
      <c r="N1163" s="16">
        <v>15</v>
      </c>
      <c r="O1163" s="22">
        <f t="shared" si="293"/>
        <v>240</v>
      </c>
      <c r="P1163" s="16">
        <v>1</v>
      </c>
      <c r="Q1163" s="16">
        <v>567</v>
      </c>
      <c r="R1163" s="16"/>
      <c r="S1163" s="16"/>
      <c r="T1163" s="16"/>
      <c r="U1163" s="23">
        <f t="shared" si="294"/>
        <v>567</v>
      </c>
      <c r="V1163" s="16">
        <v>170</v>
      </c>
      <c r="W1163" s="16">
        <v>120</v>
      </c>
      <c r="X1163" s="16"/>
      <c r="Y1163" s="16"/>
      <c r="Z1163" s="16"/>
      <c r="AA1163" s="16"/>
      <c r="AB1163" s="16"/>
      <c r="AC1163" s="16"/>
      <c r="AD1163" s="16"/>
      <c r="AE1163" s="16"/>
      <c r="AF1163" s="16"/>
      <c r="AG1163" s="16"/>
      <c r="AH1163" s="16"/>
      <c r="AI1163" s="16"/>
      <c r="AJ1163" s="16"/>
      <c r="AK1163" s="16"/>
      <c r="AL1163" s="16"/>
      <c r="AM1163" s="16"/>
      <c r="AN1163" s="16"/>
      <c r="AO1163" s="16"/>
      <c r="AP1163" s="16"/>
      <c r="AQ1163" s="16"/>
      <c r="AR1163" s="16"/>
      <c r="AS1163" s="16"/>
      <c r="AT1163" s="16"/>
      <c r="AU1163" s="16"/>
      <c r="AV1163" s="16"/>
      <c r="AW1163" s="16"/>
      <c r="AX1163" s="16"/>
      <c r="AY1163" s="16"/>
      <c r="AZ1163" s="16"/>
      <c r="BA1163" s="16"/>
      <c r="BB1163" s="16"/>
      <c r="BC1163" s="16"/>
      <c r="BD1163" s="16"/>
      <c r="BE1163" s="16"/>
      <c r="BF1163" s="16"/>
      <c r="BG1163" s="23">
        <f t="shared" si="290"/>
        <v>290</v>
      </c>
      <c r="BH1163" s="24">
        <f t="shared" si="295"/>
        <v>4.833333333333333</v>
      </c>
      <c r="BI1163" s="25">
        <f t="shared" si="291"/>
        <v>2.833333333333333</v>
      </c>
      <c r="BJ1163" s="25">
        <f t="shared" si="300"/>
        <v>58.620689655172406</v>
      </c>
      <c r="BK1163" s="26">
        <f t="shared" si="301"/>
        <v>83.382352941176492</v>
      </c>
      <c r="BL1163" s="26">
        <f t="shared" si="302"/>
        <v>100</v>
      </c>
      <c r="BM1163" s="26">
        <f t="shared" si="292"/>
        <v>48.879310344827587</v>
      </c>
      <c r="BN1163" s="27">
        <f t="shared" si="296"/>
        <v>2</v>
      </c>
      <c r="BO1163" s="27">
        <f t="shared" si="297"/>
        <v>679.99999999999989</v>
      </c>
      <c r="BP1163" s="27">
        <f t="shared" si="298"/>
        <v>0</v>
      </c>
      <c r="BQ1163" s="28">
        <f t="shared" si="299"/>
        <v>0</v>
      </c>
      <c r="BR1163" s="29"/>
      <c r="BS1163" s="29"/>
      <c r="BT1163" s="29"/>
      <c r="BU1163" s="30"/>
      <c r="BV1163" s="29"/>
      <c r="BW1163" s="16">
        <f t="shared" si="304"/>
        <v>567</v>
      </c>
    </row>
    <row r="1164" spans="1:75" x14ac:dyDescent="0.3">
      <c r="A1164" s="14">
        <v>1163</v>
      </c>
      <c r="B1164" s="15">
        <v>46069</v>
      </c>
      <c r="C1164" s="23" t="s">
        <v>40</v>
      </c>
      <c r="D1164" s="17" t="str">
        <f t="shared" si="303"/>
        <v>HO</v>
      </c>
      <c r="E1164" s="18" t="s">
        <v>116</v>
      </c>
      <c r="F1164" s="18" t="s">
        <v>101</v>
      </c>
      <c r="G1164" s="19" t="s">
        <v>48</v>
      </c>
      <c r="H1164" s="19"/>
      <c r="I1164" s="19"/>
      <c r="J1164" s="20">
        <v>200497.11</v>
      </c>
      <c r="K1164" s="21" t="str">
        <f>VLOOKUP(J1164,'[2]Item List (3)'!A$1:B$110000,2,FALSE)</f>
        <v>OR.MNA6718G</v>
      </c>
      <c r="L1164" s="20">
        <v>260202011</v>
      </c>
      <c r="M1164" s="16" t="s">
        <v>141</v>
      </c>
      <c r="N1164" s="16">
        <v>15</v>
      </c>
      <c r="O1164" s="22">
        <f t="shared" si="293"/>
        <v>240</v>
      </c>
      <c r="P1164" s="16">
        <v>1</v>
      </c>
      <c r="Q1164" s="16">
        <v>1740</v>
      </c>
      <c r="R1164" s="16"/>
      <c r="S1164" s="16"/>
      <c r="T1164" s="16"/>
      <c r="U1164" s="23">
        <f t="shared" si="294"/>
        <v>1740</v>
      </c>
      <c r="V1164" s="16">
        <v>450</v>
      </c>
      <c r="W1164" s="16"/>
      <c r="X1164" s="16"/>
      <c r="Y1164" s="16"/>
      <c r="Z1164" s="16"/>
      <c r="AA1164" s="16"/>
      <c r="AB1164" s="16"/>
      <c r="AC1164" s="16"/>
      <c r="AD1164" s="16"/>
      <c r="AE1164" s="16"/>
      <c r="AF1164" s="16"/>
      <c r="AG1164" s="16"/>
      <c r="AH1164" s="16"/>
      <c r="AI1164" s="16"/>
      <c r="AJ1164" s="16"/>
      <c r="AK1164" s="16"/>
      <c r="AL1164" s="16"/>
      <c r="AM1164" s="16"/>
      <c r="AN1164" s="16"/>
      <c r="AO1164" s="16"/>
      <c r="AP1164" s="16">
        <v>30</v>
      </c>
      <c r="AQ1164" s="16"/>
      <c r="AR1164" s="16"/>
      <c r="AS1164" s="16"/>
      <c r="AT1164" s="16"/>
      <c r="AU1164" s="16"/>
      <c r="AV1164" s="16"/>
      <c r="AW1164" s="16"/>
      <c r="AX1164" s="16"/>
      <c r="AY1164" s="16"/>
      <c r="AZ1164" s="16"/>
      <c r="BA1164" s="16"/>
      <c r="BB1164" s="16"/>
      <c r="BC1164" s="16"/>
      <c r="BD1164" s="16"/>
      <c r="BE1164" s="16"/>
      <c r="BF1164" s="16"/>
      <c r="BG1164" s="23">
        <f t="shared" si="290"/>
        <v>480</v>
      </c>
      <c r="BH1164" s="24">
        <f t="shared" si="295"/>
        <v>8</v>
      </c>
      <c r="BI1164" s="25">
        <f t="shared" si="291"/>
        <v>7.5</v>
      </c>
      <c r="BJ1164" s="25">
        <f t="shared" si="300"/>
        <v>93.75</v>
      </c>
      <c r="BK1164" s="26">
        <f t="shared" si="301"/>
        <v>96.666666666666671</v>
      </c>
      <c r="BL1164" s="26">
        <f t="shared" si="302"/>
        <v>100</v>
      </c>
      <c r="BM1164" s="26">
        <f t="shared" si="292"/>
        <v>90.625</v>
      </c>
      <c r="BN1164" s="27">
        <f t="shared" si="296"/>
        <v>0.5</v>
      </c>
      <c r="BO1164" s="27">
        <f t="shared" si="297"/>
        <v>1800</v>
      </c>
      <c r="BP1164" s="27">
        <f t="shared" si="298"/>
        <v>0</v>
      </c>
      <c r="BQ1164" s="28">
        <f t="shared" si="299"/>
        <v>0</v>
      </c>
      <c r="BR1164" s="29"/>
      <c r="BS1164" s="29"/>
      <c r="BT1164" s="29"/>
      <c r="BU1164" s="30"/>
      <c r="BV1164" s="29"/>
      <c r="BW1164" s="16">
        <f t="shared" si="304"/>
        <v>1740</v>
      </c>
    </row>
    <row r="1165" spans="1:75" x14ac:dyDescent="0.3">
      <c r="A1165" s="14">
        <v>1164</v>
      </c>
      <c r="B1165" s="15">
        <v>46069</v>
      </c>
      <c r="C1165" s="23" t="s">
        <v>38</v>
      </c>
      <c r="D1165" s="17" t="str">
        <f t="shared" si="303"/>
        <v>HO</v>
      </c>
      <c r="E1165" s="18" t="s">
        <v>118</v>
      </c>
      <c r="F1165" s="18" t="s">
        <v>101</v>
      </c>
      <c r="G1165" s="19" t="s">
        <v>105</v>
      </c>
      <c r="H1165" s="19"/>
      <c r="I1165" s="19"/>
      <c r="J1165" s="20">
        <v>104247</v>
      </c>
      <c r="K1165" s="21" t="str">
        <f>VLOOKUP(J1165,'[2]Item List (3)'!A$1:B$110000,2,FALSE)</f>
        <v>IR.209</v>
      </c>
      <c r="L1165" s="20">
        <v>260104001</v>
      </c>
      <c r="M1165" s="16" t="s">
        <v>138</v>
      </c>
      <c r="N1165" s="16">
        <v>15</v>
      </c>
      <c r="O1165" s="22">
        <f t="shared" si="293"/>
        <v>240</v>
      </c>
      <c r="P1165" s="16">
        <v>1</v>
      </c>
      <c r="Q1165" s="16">
        <v>1644</v>
      </c>
      <c r="R1165" s="16"/>
      <c r="S1165" s="16"/>
      <c r="T1165" s="16"/>
      <c r="U1165" s="23">
        <f t="shared" si="294"/>
        <v>1644</v>
      </c>
      <c r="V1165" s="16">
        <v>430</v>
      </c>
      <c r="W1165" s="16"/>
      <c r="X1165" s="16"/>
      <c r="Y1165" s="16"/>
      <c r="Z1165" s="16"/>
      <c r="AA1165" s="16"/>
      <c r="AB1165" s="16"/>
      <c r="AC1165" s="16"/>
      <c r="AD1165" s="16"/>
      <c r="AE1165" s="16"/>
      <c r="AF1165" s="16"/>
      <c r="AG1165" s="16"/>
      <c r="AH1165" s="16"/>
      <c r="AI1165" s="16"/>
      <c r="AJ1165" s="16"/>
      <c r="AK1165" s="16"/>
      <c r="AL1165" s="16"/>
      <c r="AM1165" s="16"/>
      <c r="AN1165" s="16"/>
      <c r="AO1165" s="16"/>
      <c r="AP1165" s="16">
        <v>30</v>
      </c>
      <c r="AQ1165" s="16"/>
      <c r="AR1165" s="16"/>
      <c r="AS1165" s="16"/>
      <c r="AT1165" s="16"/>
      <c r="AU1165" s="16"/>
      <c r="AV1165" s="16"/>
      <c r="AW1165" s="16"/>
      <c r="AX1165" s="16"/>
      <c r="AY1165" s="16"/>
      <c r="AZ1165" s="16"/>
      <c r="BA1165" s="16"/>
      <c r="BB1165" s="16"/>
      <c r="BC1165" s="16">
        <v>20</v>
      </c>
      <c r="BD1165" s="16"/>
      <c r="BE1165" s="16"/>
      <c r="BF1165" s="16"/>
      <c r="BG1165" s="23">
        <f t="shared" si="290"/>
        <v>480</v>
      </c>
      <c r="BH1165" s="24">
        <f t="shared" si="295"/>
        <v>8</v>
      </c>
      <c r="BI1165" s="25">
        <f t="shared" si="291"/>
        <v>7.166666666666667</v>
      </c>
      <c r="BJ1165" s="25">
        <f t="shared" si="300"/>
        <v>89.583333333333343</v>
      </c>
      <c r="BK1165" s="26">
        <f t="shared" si="301"/>
        <v>95.581395348837205</v>
      </c>
      <c r="BL1165" s="26">
        <f t="shared" si="302"/>
        <v>100</v>
      </c>
      <c r="BM1165" s="26">
        <f t="shared" si="292"/>
        <v>85.625</v>
      </c>
      <c r="BN1165" s="27">
        <f t="shared" si="296"/>
        <v>0.5</v>
      </c>
      <c r="BO1165" s="27">
        <f t="shared" si="297"/>
        <v>1800</v>
      </c>
      <c r="BP1165" s="27">
        <f t="shared" si="298"/>
        <v>0.33333333333333337</v>
      </c>
      <c r="BQ1165" s="28">
        <f t="shared" si="299"/>
        <v>80.000000000000014</v>
      </c>
      <c r="BR1165" s="29"/>
      <c r="BS1165" s="29"/>
      <c r="BT1165" s="29"/>
      <c r="BU1165" s="30"/>
      <c r="BV1165" s="29"/>
      <c r="BW1165" s="16">
        <f t="shared" si="304"/>
        <v>1644</v>
      </c>
    </row>
    <row r="1166" spans="1:75" x14ac:dyDescent="0.3">
      <c r="A1166" s="14">
        <v>1165</v>
      </c>
      <c r="B1166" s="15">
        <v>46069</v>
      </c>
      <c r="C1166" s="23" t="s">
        <v>40</v>
      </c>
      <c r="D1166" s="17" t="str">
        <f t="shared" si="303"/>
        <v>HO</v>
      </c>
      <c r="E1166" s="18" t="s">
        <v>118</v>
      </c>
      <c r="F1166" s="18" t="s">
        <v>101</v>
      </c>
      <c r="G1166" s="19" t="s">
        <v>107</v>
      </c>
      <c r="H1166" s="19"/>
      <c r="I1166" s="19"/>
      <c r="J1166" s="20">
        <v>104247</v>
      </c>
      <c r="K1166" s="21" t="str">
        <f>VLOOKUP(J1166,'[2]Item List (3)'!A$1:B$110000,2,FALSE)</f>
        <v>IR.209</v>
      </c>
      <c r="L1166" s="20">
        <v>260104001</v>
      </c>
      <c r="M1166" s="16" t="s">
        <v>138</v>
      </c>
      <c r="N1166" s="16">
        <v>15</v>
      </c>
      <c r="O1166" s="22">
        <f t="shared" si="293"/>
        <v>240</v>
      </c>
      <c r="P1166" s="16">
        <v>1</v>
      </c>
      <c r="Q1166" s="16">
        <v>238</v>
      </c>
      <c r="R1166" s="16"/>
      <c r="S1166" s="16"/>
      <c r="T1166" s="16"/>
      <c r="U1166" s="23">
        <f t="shared" si="294"/>
        <v>238</v>
      </c>
      <c r="V1166" s="16">
        <v>60</v>
      </c>
      <c r="W1166" s="16">
        <v>90</v>
      </c>
      <c r="X1166" s="16"/>
      <c r="Y1166" s="16"/>
      <c r="Z1166" s="16"/>
      <c r="AA1166" s="16"/>
      <c r="AB1166" s="16"/>
      <c r="AC1166" s="16"/>
      <c r="AD1166" s="16"/>
      <c r="AE1166" s="16"/>
      <c r="AF1166" s="16"/>
      <c r="AG1166" s="16"/>
      <c r="AH1166" s="16"/>
      <c r="AI1166" s="16"/>
      <c r="AJ1166" s="16"/>
      <c r="AK1166" s="16"/>
      <c r="AL1166" s="16"/>
      <c r="AM1166" s="16"/>
      <c r="AN1166" s="16"/>
      <c r="AO1166" s="16"/>
      <c r="AP1166" s="16"/>
      <c r="AQ1166" s="16"/>
      <c r="AR1166" s="16">
        <v>330</v>
      </c>
      <c r="AS1166" s="16"/>
      <c r="AT1166" s="16"/>
      <c r="AU1166" s="16"/>
      <c r="AV1166" s="16"/>
      <c r="AW1166" s="16"/>
      <c r="AX1166" s="16"/>
      <c r="AY1166" s="16"/>
      <c r="AZ1166" s="16"/>
      <c r="BA1166" s="16"/>
      <c r="BB1166" s="16"/>
      <c r="BC1166" s="16"/>
      <c r="BD1166" s="16"/>
      <c r="BE1166" s="16"/>
      <c r="BF1166" s="16"/>
      <c r="BG1166" s="23">
        <f t="shared" ref="BG1166:BG1229" si="305">SUM(V1166:BF1166)</f>
        <v>480</v>
      </c>
      <c r="BH1166" s="24">
        <f t="shared" si="295"/>
        <v>8</v>
      </c>
      <c r="BI1166" s="25">
        <f t="shared" si="291"/>
        <v>1</v>
      </c>
      <c r="BJ1166" s="25">
        <f t="shared" si="300"/>
        <v>12.5</v>
      </c>
      <c r="BK1166" s="26">
        <f t="shared" si="301"/>
        <v>99.166666666666671</v>
      </c>
      <c r="BL1166" s="26">
        <f t="shared" si="302"/>
        <v>100</v>
      </c>
      <c r="BM1166" s="26">
        <f t="shared" si="292"/>
        <v>12.395833333333334</v>
      </c>
      <c r="BN1166" s="27">
        <f t="shared" si="296"/>
        <v>1.5</v>
      </c>
      <c r="BO1166" s="27">
        <f t="shared" si="297"/>
        <v>1560</v>
      </c>
      <c r="BP1166" s="27">
        <f t="shared" si="298"/>
        <v>5.5</v>
      </c>
      <c r="BQ1166" s="28">
        <f t="shared" si="299"/>
        <v>1320</v>
      </c>
      <c r="BR1166" s="29"/>
      <c r="BS1166" s="29"/>
      <c r="BT1166" s="29"/>
      <c r="BU1166" s="30"/>
      <c r="BV1166" s="29"/>
      <c r="BW1166" s="16">
        <f t="shared" si="304"/>
        <v>238</v>
      </c>
    </row>
    <row r="1167" spans="1:75" x14ac:dyDescent="0.3">
      <c r="A1167" s="14">
        <v>1166</v>
      </c>
      <c r="B1167" s="15">
        <v>46069</v>
      </c>
      <c r="C1167" s="23" t="s">
        <v>38</v>
      </c>
      <c r="D1167" s="17" t="str">
        <f t="shared" si="303"/>
        <v>HO</v>
      </c>
      <c r="E1167" s="18" t="s">
        <v>119</v>
      </c>
      <c r="F1167" s="18" t="s">
        <v>101</v>
      </c>
      <c r="G1167" s="19" t="s">
        <v>105</v>
      </c>
      <c r="H1167" s="19"/>
      <c r="I1167" s="19"/>
      <c r="J1167" s="20">
        <v>208247</v>
      </c>
      <c r="K1167" s="21" t="str">
        <f>VLOOKUP(J1167,'[2]Item List (3)'!A$1:B$110000,2,FALSE)</f>
        <v>OR.209 YY2</v>
      </c>
      <c r="L1167" s="20">
        <v>260104005</v>
      </c>
      <c r="M1167" s="16" t="s">
        <v>141</v>
      </c>
      <c r="N1167" s="16">
        <v>20</v>
      </c>
      <c r="O1167" s="22">
        <f t="shared" si="293"/>
        <v>180</v>
      </c>
      <c r="P1167" s="16">
        <v>1</v>
      </c>
      <c r="Q1167" s="16">
        <v>1116</v>
      </c>
      <c r="R1167" s="16"/>
      <c r="S1167" s="16"/>
      <c r="T1167" s="16"/>
      <c r="U1167" s="23">
        <f t="shared" si="294"/>
        <v>1116</v>
      </c>
      <c r="V1167" s="16">
        <v>400</v>
      </c>
      <c r="W1167" s="16"/>
      <c r="X1167" s="16">
        <v>50</v>
      </c>
      <c r="Y1167" s="16"/>
      <c r="Z1167" s="16"/>
      <c r="AA1167" s="16"/>
      <c r="AB1167" s="16"/>
      <c r="AC1167" s="16"/>
      <c r="AD1167" s="16"/>
      <c r="AE1167" s="16"/>
      <c r="AF1167" s="16"/>
      <c r="AG1167" s="16"/>
      <c r="AH1167" s="16"/>
      <c r="AI1167" s="16"/>
      <c r="AJ1167" s="16"/>
      <c r="AK1167" s="16"/>
      <c r="AL1167" s="16"/>
      <c r="AM1167" s="16"/>
      <c r="AN1167" s="16"/>
      <c r="AO1167" s="16"/>
      <c r="AP1167" s="16">
        <v>30</v>
      </c>
      <c r="AQ1167" s="16"/>
      <c r="AR1167" s="16"/>
      <c r="AS1167" s="16"/>
      <c r="AT1167" s="16"/>
      <c r="AU1167" s="16"/>
      <c r="AV1167" s="16"/>
      <c r="AW1167" s="16"/>
      <c r="AX1167" s="16"/>
      <c r="AY1167" s="16"/>
      <c r="AZ1167" s="16"/>
      <c r="BA1167" s="16"/>
      <c r="BB1167" s="16"/>
      <c r="BC1167" s="16"/>
      <c r="BD1167" s="16"/>
      <c r="BE1167" s="16"/>
      <c r="BF1167" s="16"/>
      <c r="BG1167" s="23">
        <f t="shared" si="305"/>
        <v>480</v>
      </c>
      <c r="BH1167" s="24">
        <f t="shared" si="295"/>
        <v>8</v>
      </c>
      <c r="BI1167" s="25">
        <f t="shared" si="291"/>
        <v>6.666666666666667</v>
      </c>
      <c r="BJ1167" s="25">
        <f t="shared" si="300"/>
        <v>83.333333333333343</v>
      </c>
      <c r="BK1167" s="26">
        <f t="shared" si="301"/>
        <v>93</v>
      </c>
      <c r="BL1167" s="26">
        <f t="shared" si="302"/>
        <v>100</v>
      </c>
      <c r="BM1167" s="26">
        <f t="shared" si="292"/>
        <v>77.500000000000014</v>
      </c>
      <c r="BN1167" s="27">
        <f t="shared" si="296"/>
        <v>0.5</v>
      </c>
      <c r="BO1167" s="27">
        <f t="shared" si="297"/>
        <v>1350</v>
      </c>
      <c r="BP1167" s="27">
        <f t="shared" si="298"/>
        <v>0.83333333333333326</v>
      </c>
      <c r="BQ1167" s="28">
        <f t="shared" si="299"/>
        <v>149.99999999999997</v>
      </c>
      <c r="BR1167" s="29"/>
      <c r="BS1167" s="29"/>
      <c r="BT1167" s="29"/>
      <c r="BU1167" s="30"/>
      <c r="BV1167" s="29"/>
      <c r="BW1167" s="16">
        <f t="shared" si="304"/>
        <v>1116</v>
      </c>
    </row>
    <row r="1168" spans="1:75" x14ac:dyDescent="0.3">
      <c r="A1168" s="14">
        <v>1167</v>
      </c>
      <c r="B1168" s="15">
        <v>46069</v>
      </c>
      <c r="C1168" s="23" t="s">
        <v>40</v>
      </c>
      <c r="D1168" s="17" t="str">
        <f t="shared" si="303"/>
        <v>HO</v>
      </c>
      <c r="E1168" s="18" t="s">
        <v>119</v>
      </c>
      <c r="F1168" s="18" t="s">
        <v>101</v>
      </c>
      <c r="G1168" s="19" t="s">
        <v>107</v>
      </c>
      <c r="H1168" s="19"/>
      <c r="I1168" s="19"/>
      <c r="J1168" s="20">
        <v>208247</v>
      </c>
      <c r="K1168" s="21" t="str">
        <f>VLOOKUP(J1168,'[2]Item List (3)'!A$1:B$110000,2,FALSE)</f>
        <v>OR.209 YY2</v>
      </c>
      <c r="L1168" s="20">
        <v>260104005</v>
      </c>
      <c r="M1168" s="16" t="s">
        <v>141</v>
      </c>
      <c r="N1168" s="16">
        <v>20</v>
      </c>
      <c r="O1168" s="22">
        <f t="shared" si="293"/>
        <v>180</v>
      </c>
      <c r="P1168" s="16">
        <v>1</v>
      </c>
      <c r="Q1168" s="16">
        <v>163</v>
      </c>
      <c r="R1168" s="16"/>
      <c r="S1168" s="16"/>
      <c r="T1168" s="16"/>
      <c r="U1168" s="23">
        <f t="shared" si="294"/>
        <v>163</v>
      </c>
      <c r="V1168" s="16">
        <v>60</v>
      </c>
      <c r="W1168" s="16"/>
      <c r="X1168" s="16"/>
      <c r="Y1168" s="16"/>
      <c r="Z1168" s="16"/>
      <c r="AA1168" s="16"/>
      <c r="AB1168" s="16"/>
      <c r="AC1168" s="16"/>
      <c r="AD1168" s="16"/>
      <c r="AE1168" s="16"/>
      <c r="AF1168" s="16"/>
      <c r="AG1168" s="16"/>
      <c r="AH1168" s="16"/>
      <c r="AI1168" s="16"/>
      <c r="AJ1168" s="16"/>
      <c r="AK1168" s="16"/>
      <c r="AL1168" s="16"/>
      <c r="AM1168" s="16"/>
      <c r="AN1168" s="16"/>
      <c r="AO1168" s="16"/>
      <c r="AP1168" s="16"/>
      <c r="AQ1168" s="16"/>
      <c r="AR1168" s="16">
        <v>420</v>
      </c>
      <c r="AS1168" s="16"/>
      <c r="AT1168" s="16"/>
      <c r="AU1168" s="16"/>
      <c r="AV1168" s="16"/>
      <c r="AW1168" s="16"/>
      <c r="AX1168" s="16"/>
      <c r="AY1168" s="16"/>
      <c r="AZ1168" s="16"/>
      <c r="BA1168" s="16"/>
      <c r="BB1168" s="16"/>
      <c r="BC1168" s="16"/>
      <c r="BD1168" s="16"/>
      <c r="BE1168" s="16"/>
      <c r="BF1168" s="16"/>
      <c r="BG1168" s="23">
        <f t="shared" si="305"/>
        <v>480</v>
      </c>
      <c r="BH1168" s="24">
        <f t="shared" si="295"/>
        <v>8</v>
      </c>
      <c r="BI1168" s="25">
        <f t="shared" si="291"/>
        <v>1</v>
      </c>
      <c r="BJ1168" s="25">
        <f t="shared" si="300"/>
        <v>12.5</v>
      </c>
      <c r="BK1168" s="26">
        <f t="shared" si="301"/>
        <v>90.555555555555557</v>
      </c>
      <c r="BL1168" s="26">
        <f t="shared" si="302"/>
        <v>100</v>
      </c>
      <c r="BM1168" s="26">
        <f t="shared" si="292"/>
        <v>11.319444444444446</v>
      </c>
      <c r="BN1168" s="27">
        <f t="shared" si="296"/>
        <v>0</v>
      </c>
      <c r="BO1168" s="27">
        <f t="shared" si="297"/>
        <v>1440</v>
      </c>
      <c r="BP1168" s="27">
        <f t="shared" si="298"/>
        <v>7</v>
      </c>
      <c r="BQ1168" s="28">
        <f t="shared" si="299"/>
        <v>1260</v>
      </c>
      <c r="BR1168" s="29"/>
      <c r="BS1168" s="29"/>
      <c r="BT1168" s="29"/>
      <c r="BU1168" s="30"/>
      <c r="BV1168" s="29"/>
      <c r="BW1168" s="16">
        <f t="shared" si="304"/>
        <v>163</v>
      </c>
    </row>
    <row r="1169" spans="1:75" x14ac:dyDescent="0.3">
      <c r="A1169" s="14">
        <v>1168</v>
      </c>
      <c r="B1169" s="15">
        <v>46070</v>
      </c>
      <c r="C1169" s="23" t="s">
        <v>38</v>
      </c>
      <c r="D1169" s="17" t="str">
        <f t="shared" si="303"/>
        <v>FG</v>
      </c>
      <c r="E1169" s="18" t="s">
        <v>39</v>
      </c>
      <c r="F1169" s="18" t="s">
        <v>47</v>
      </c>
      <c r="G1169" s="19" t="s">
        <v>120</v>
      </c>
      <c r="H1169" s="19" t="s">
        <v>130</v>
      </c>
      <c r="I1169" s="19"/>
      <c r="J1169" s="20">
        <v>100261</v>
      </c>
      <c r="K1169" s="21" t="str">
        <f>VLOOKUP(J1169,'[2]Item List (3)'!A$1:B$110000,2,FALSE)</f>
        <v>IR. 211 YY4</v>
      </c>
      <c r="L1169" s="20">
        <v>260210001</v>
      </c>
      <c r="M1169" s="16" t="s">
        <v>138</v>
      </c>
      <c r="N1169" s="16"/>
      <c r="O1169" s="22" t="str">
        <f t="shared" si="293"/>
        <v/>
      </c>
      <c r="P1169" s="16">
        <v>1</v>
      </c>
      <c r="Q1169" s="16">
        <v>7422</v>
      </c>
      <c r="R1169" s="16"/>
      <c r="S1169" s="16"/>
      <c r="T1169" s="16"/>
      <c r="U1169" s="23">
        <f t="shared" si="294"/>
        <v>7422</v>
      </c>
      <c r="V1169" s="16">
        <v>420</v>
      </c>
      <c r="W1169" s="16"/>
      <c r="X1169" s="16"/>
      <c r="Y1169" s="16"/>
      <c r="Z1169" s="16"/>
      <c r="AA1169" s="16"/>
      <c r="AB1169" s="16"/>
      <c r="AC1169" s="16"/>
      <c r="AD1169" s="16"/>
      <c r="AE1169" s="16"/>
      <c r="AF1169" s="16"/>
      <c r="AG1169" s="16"/>
      <c r="AH1169" s="16"/>
      <c r="AI1169" s="16"/>
      <c r="AJ1169" s="16"/>
      <c r="AK1169" s="16"/>
      <c r="AL1169" s="16"/>
      <c r="AM1169" s="16"/>
      <c r="AN1169" s="16"/>
      <c r="AO1169" s="16"/>
      <c r="AP1169" s="16"/>
      <c r="AQ1169" s="16"/>
      <c r="AR1169" s="16"/>
      <c r="AS1169" s="16"/>
      <c r="AT1169" s="16"/>
      <c r="AU1169" s="16"/>
      <c r="AV1169" s="16"/>
      <c r="AW1169" s="16"/>
      <c r="AX1169" s="16"/>
      <c r="AY1169" s="16"/>
      <c r="AZ1169" s="16"/>
      <c r="BA1169" s="16"/>
      <c r="BB1169" s="16"/>
      <c r="BC1169" s="16"/>
      <c r="BD1169" s="16"/>
      <c r="BE1169" s="16"/>
      <c r="BF1169" s="16"/>
      <c r="BG1169" s="23">
        <f t="shared" si="305"/>
        <v>420</v>
      </c>
      <c r="BH1169" s="24">
        <f t="shared" si="295"/>
        <v>7</v>
      </c>
      <c r="BI1169" s="25">
        <f t="shared" si="291"/>
        <v>7</v>
      </c>
      <c r="BJ1169" s="25">
        <f t="shared" si="300"/>
        <v>100</v>
      </c>
      <c r="BK1169" s="26">
        <f t="shared" si="301"/>
        <v>0</v>
      </c>
      <c r="BL1169" s="26">
        <f t="shared" si="302"/>
        <v>100</v>
      </c>
      <c r="BM1169" s="26">
        <f t="shared" si="292"/>
        <v>0</v>
      </c>
      <c r="BN1169" s="27">
        <f t="shared" si="296"/>
        <v>0</v>
      </c>
      <c r="BO1169" s="27">
        <f t="shared" si="297"/>
        <v>0</v>
      </c>
      <c r="BP1169" s="27">
        <f t="shared" si="298"/>
        <v>0</v>
      </c>
      <c r="BQ1169" s="28">
        <f t="shared" si="299"/>
        <v>0</v>
      </c>
      <c r="BR1169" s="29"/>
      <c r="BS1169" s="29"/>
      <c r="BT1169" s="29"/>
      <c r="BU1169" s="30"/>
      <c r="BV1169" s="29"/>
      <c r="BW1169" s="16">
        <f t="shared" si="304"/>
        <v>7422</v>
      </c>
    </row>
    <row r="1170" spans="1:75" x14ac:dyDescent="0.3">
      <c r="A1170" s="14">
        <v>1169</v>
      </c>
      <c r="B1170" s="15">
        <v>46070</v>
      </c>
      <c r="C1170" s="23" t="s">
        <v>38</v>
      </c>
      <c r="D1170" s="17" t="str">
        <f t="shared" si="303"/>
        <v>FG</v>
      </c>
      <c r="E1170" s="18" t="s">
        <v>39</v>
      </c>
      <c r="F1170" s="18"/>
      <c r="G1170" s="19" t="s">
        <v>120</v>
      </c>
      <c r="H1170" s="19" t="s">
        <v>130</v>
      </c>
      <c r="I1170" s="19"/>
      <c r="J1170" s="20">
        <v>200827.1</v>
      </c>
      <c r="K1170" s="21" t="str">
        <f>VLOOKUP(J1170,'[2]Item List (3)'!A$1:B$110000,2,FALSE)</f>
        <v>MNA.OR 4020</v>
      </c>
      <c r="L1170" s="20"/>
      <c r="M1170" s="16" t="s">
        <v>141</v>
      </c>
      <c r="N1170" s="16"/>
      <c r="O1170" s="22" t="str">
        <f t="shared" si="293"/>
        <v/>
      </c>
      <c r="P1170" s="16"/>
      <c r="Q1170" s="16"/>
      <c r="R1170" s="16"/>
      <c r="S1170" s="16"/>
      <c r="T1170" s="16"/>
      <c r="U1170" s="23">
        <f t="shared" si="294"/>
        <v>0</v>
      </c>
      <c r="V1170" s="16"/>
      <c r="W1170" s="16">
        <v>60</v>
      </c>
      <c r="X1170" s="16"/>
      <c r="Y1170" s="16"/>
      <c r="Z1170" s="16"/>
      <c r="AA1170" s="16"/>
      <c r="AB1170" s="16"/>
      <c r="AC1170" s="16"/>
      <c r="AD1170" s="16"/>
      <c r="AE1170" s="16"/>
      <c r="AF1170" s="16"/>
      <c r="AG1170" s="16"/>
      <c r="AH1170" s="16"/>
      <c r="AI1170" s="16"/>
      <c r="AJ1170" s="16"/>
      <c r="AK1170" s="16"/>
      <c r="AL1170" s="16"/>
      <c r="AM1170" s="16"/>
      <c r="AN1170" s="16"/>
      <c r="AO1170" s="16"/>
      <c r="AP1170" s="16"/>
      <c r="AQ1170" s="16"/>
      <c r="AR1170" s="16"/>
      <c r="AS1170" s="16"/>
      <c r="AT1170" s="16"/>
      <c r="AU1170" s="16"/>
      <c r="AV1170" s="16"/>
      <c r="AW1170" s="16"/>
      <c r="AX1170" s="16"/>
      <c r="AY1170" s="16"/>
      <c r="AZ1170" s="16"/>
      <c r="BA1170" s="16"/>
      <c r="BB1170" s="16"/>
      <c r="BC1170" s="16"/>
      <c r="BD1170" s="16"/>
      <c r="BE1170" s="16"/>
      <c r="BF1170" s="16"/>
      <c r="BG1170" s="23">
        <f t="shared" si="305"/>
        <v>60</v>
      </c>
      <c r="BH1170" s="24">
        <f t="shared" si="295"/>
        <v>1</v>
      </c>
      <c r="BI1170" s="25">
        <f t="shared" si="291"/>
        <v>0</v>
      </c>
      <c r="BJ1170" s="25">
        <f t="shared" si="300"/>
        <v>0</v>
      </c>
      <c r="BK1170" s="26">
        <f t="shared" si="301"/>
        <v>0</v>
      </c>
      <c r="BL1170" s="26">
        <f t="shared" si="302"/>
        <v>0</v>
      </c>
      <c r="BM1170" s="26">
        <f t="shared" si="292"/>
        <v>0</v>
      </c>
      <c r="BN1170" s="27">
        <f t="shared" si="296"/>
        <v>1</v>
      </c>
      <c r="BO1170" s="27">
        <f t="shared" si="297"/>
        <v>0</v>
      </c>
      <c r="BP1170" s="27">
        <f t="shared" si="298"/>
        <v>0</v>
      </c>
      <c r="BQ1170" s="28">
        <f t="shared" si="299"/>
        <v>0</v>
      </c>
      <c r="BR1170" s="29"/>
      <c r="BS1170" s="29"/>
      <c r="BT1170" s="29"/>
      <c r="BU1170" s="30"/>
      <c r="BV1170" s="29"/>
      <c r="BW1170" s="16">
        <f t="shared" si="304"/>
        <v>0</v>
      </c>
    </row>
    <row r="1171" spans="1:75" x14ac:dyDescent="0.3">
      <c r="A1171" s="14">
        <v>1170</v>
      </c>
      <c r="B1171" s="15">
        <v>46070</v>
      </c>
      <c r="C1171" s="23" t="s">
        <v>40</v>
      </c>
      <c r="D1171" s="17" t="str">
        <f t="shared" si="303"/>
        <v>FG</v>
      </c>
      <c r="E1171" s="18" t="s">
        <v>39</v>
      </c>
      <c r="F1171" s="18" t="s">
        <v>47</v>
      </c>
      <c r="G1171" s="19" t="s">
        <v>42</v>
      </c>
      <c r="H1171" s="19" t="s">
        <v>43</v>
      </c>
      <c r="I1171" s="19"/>
      <c r="J1171" s="20">
        <v>200827.1</v>
      </c>
      <c r="K1171" s="21" t="str">
        <f>VLOOKUP(J1171,'[2]Item List (3)'!A$1:B$110000,2,FALSE)</f>
        <v>MNA.OR 4020</v>
      </c>
      <c r="L1171" s="20">
        <v>260116006</v>
      </c>
      <c r="M1171" s="16" t="s">
        <v>141</v>
      </c>
      <c r="N1171" s="16"/>
      <c r="O1171" s="22" t="str">
        <f t="shared" si="293"/>
        <v/>
      </c>
      <c r="P1171" s="16">
        <v>1</v>
      </c>
      <c r="Q1171" s="16">
        <v>8049</v>
      </c>
      <c r="R1171" s="16"/>
      <c r="S1171" s="16">
        <v>2</v>
      </c>
      <c r="T1171" s="16"/>
      <c r="U1171" s="23">
        <f t="shared" si="294"/>
        <v>8051</v>
      </c>
      <c r="V1171" s="16">
        <v>210</v>
      </c>
      <c r="W1171" s="16">
        <v>60</v>
      </c>
      <c r="X1171" s="16"/>
      <c r="Y1171" s="16"/>
      <c r="Z1171" s="16"/>
      <c r="AA1171" s="16"/>
      <c r="AB1171" s="16"/>
      <c r="AC1171" s="16"/>
      <c r="AD1171" s="16"/>
      <c r="AE1171" s="16"/>
      <c r="AF1171" s="16"/>
      <c r="AG1171" s="16"/>
      <c r="AH1171" s="16"/>
      <c r="AI1171" s="16"/>
      <c r="AJ1171" s="16"/>
      <c r="AK1171" s="16"/>
      <c r="AL1171" s="16"/>
      <c r="AM1171" s="16"/>
      <c r="AN1171" s="16"/>
      <c r="AO1171" s="16"/>
      <c r="AP1171" s="16"/>
      <c r="AQ1171" s="16"/>
      <c r="AR1171" s="16">
        <v>30</v>
      </c>
      <c r="AS1171" s="16"/>
      <c r="AT1171" s="16"/>
      <c r="AU1171" s="16"/>
      <c r="AV1171" s="16"/>
      <c r="AW1171" s="16"/>
      <c r="AX1171" s="16"/>
      <c r="AY1171" s="16"/>
      <c r="AZ1171" s="16"/>
      <c r="BA1171" s="16"/>
      <c r="BB1171" s="16"/>
      <c r="BC1171" s="16"/>
      <c r="BD1171" s="16"/>
      <c r="BE1171" s="16"/>
      <c r="BF1171" s="16"/>
      <c r="BG1171" s="23">
        <f t="shared" si="305"/>
        <v>300</v>
      </c>
      <c r="BH1171" s="24">
        <f t="shared" si="295"/>
        <v>5</v>
      </c>
      <c r="BI1171" s="25">
        <f t="shared" ref="BI1171:BI1229" si="306">IFERROR(BH1171-SUM(W1171:BF1171)/60,0)</f>
        <v>3.5</v>
      </c>
      <c r="BJ1171" s="25">
        <f t="shared" si="300"/>
        <v>70</v>
      </c>
      <c r="BK1171" s="26">
        <f t="shared" si="301"/>
        <v>0</v>
      </c>
      <c r="BL1171" s="26">
        <f t="shared" si="302"/>
        <v>99.975158365420441</v>
      </c>
      <c r="BM1171" s="26">
        <f t="shared" si="292"/>
        <v>0</v>
      </c>
      <c r="BN1171" s="27">
        <f t="shared" si="296"/>
        <v>1</v>
      </c>
      <c r="BO1171" s="27">
        <f t="shared" si="297"/>
        <v>0</v>
      </c>
      <c r="BP1171" s="27">
        <f t="shared" si="298"/>
        <v>0.5</v>
      </c>
      <c r="BQ1171" s="28">
        <f t="shared" si="299"/>
        <v>0</v>
      </c>
      <c r="BR1171" s="29"/>
      <c r="BS1171" s="29"/>
      <c r="BT1171" s="29"/>
      <c r="BU1171" s="30"/>
      <c r="BV1171" s="29"/>
      <c r="BW1171" s="16">
        <f t="shared" si="304"/>
        <v>8049</v>
      </c>
    </row>
    <row r="1172" spans="1:75" x14ac:dyDescent="0.3">
      <c r="A1172" s="14">
        <v>1171</v>
      </c>
      <c r="B1172" s="15">
        <v>46070</v>
      </c>
      <c r="C1172" s="23" t="s">
        <v>40</v>
      </c>
      <c r="D1172" s="17" t="str">
        <f t="shared" si="303"/>
        <v>FG</v>
      </c>
      <c r="E1172" s="18" t="s">
        <v>39</v>
      </c>
      <c r="F1172" s="18" t="s">
        <v>47</v>
      </c>
      <c r="G1172" s="19" t="s">
        <v>42</v>
      </c>
      <c r="H1172" s="19" t="s">
        <v>43</v>
      </c>
      <c r="I1172" s="19"/>
      <c r="J1172" s="20">
        <v>200827.1</v>
      </c>
      <c r="K1172" s="21" t="str">
        <f>VLOOKUP(J1172,'[2]Item List (3)'!A$1:B$110000,2,FALSE)</f>
        <v>MNA.OR 4020</v>
      </c>
      <c r="L1172" s="20">
        <v>260201001</v>
      </c>
      <c r="M1172" s="16" t="s">
        <v>141</v>
      </c>
      <c r="N1172" s="16"/>
      <c r="O1172" s="22" t="str">
        <f t="shared" si="293"/>
        <v/>
      </c>
      <c r="P1172" s="16">
        <v>1</v>
      </c>
      <c r="Q1172" s="16">
        <v>3712</v>
      </c>
      <c r="R1172" s="16"/>
      <c r="S1172" s="16"/>
      <c r="T1172" s="16"/>
      <c r="U1172" s="23">
        <f t="shared" si="294"/>
        <v>3712</v>
      </c>
      <c r="V1172" s="16">
        <v>180</v>
      </c>
      <c r="W1172" s="16"/>
      <c r="X1172" s="16"/>
      <c r="Y1172" s="16"/>
      <c r="Z1172" s="16"/>
      <c r="AA1172" s="16"/>
      <c r="AB1172" s="16"/>
      <c r="AC1172" s="16"/>
      <c r="AD1172" s="16"/>
      <c r="AE1172" s="16"/>
      <c r="AF1172" s="16"/>
      <c r="AG1172" s="16"/>
      <c r="AH1172" s="16"/>
      <c r="AI1172" s="16"/>
      <c r="AJ1172" s="16"/>
      <c r="AK1172" s="16"/>
      <c r="AL1172" s="16"/>
      <c r="AM1172" s="16"/>
      <c r="AN1172" s="16"/>
      <c r="AO1172" s="16"/>
      <c r="AP1172" s="16"/>
      <c r="AQ1172" s="16"/>
      <c r="AR1172" s="16"/>
      <c r="AS1172" s="16"/>
      <c r="AT1172" s="16"/>
      <c r="AU1172" s="16"/>
      <c r="AV1172" s="16"/>
      <c r="AW1172" s="16"/>
      <c r="AX1172" s="16"/>
      <c r="AY1172" s="16"/>
      <c r="AZ1172" s="16"/>
      <c r="BA1172" s="16"/>
      <c r="BB1172" s="16"/>
      <c r="BC1172" s="16"/>
      <c r="BD1172" s="16"/>
      <c r="BE1172" s="16"/>
      <c r="BF1172" s="16"/>
      <c r="BG1172" s="23">
        <f t="shared" si="305"/>
        <v>180</v>
      </c>
      <c r="BH1172" s="24">
        <f t="shared" si="295"/>
        <v>3</v>
      </c>
      <c r="BI1172" s="25">
        <f t="shared" si="306"/>
        <v>3</v>
      </c>
      <c r="BJ1172" s="25">
        <f t="shared" si="300"/>
        <v>100</v>
      </c>
      <c r="BK1172" s="26">
        <f t="shared" si="301"/>
        <v>0</v>
      </c>
      <c r="BL1172" s="26">
        <f t="shared" si="302"/>
        <v>100</v>
      </c>
      <c r="BM1172" s="26">
        <f t="shared" si="292"/>
        <v>0</v>
      </c>
      <c r="BN1172" s="27">
        <f t="shared" si="296"/>
        <v>0</v>
      </c>
      <c r="BO1172" s="27">
        <f t="shared" si="297"/>
        <v>0</v>
      </c>
      <c r="BP1172" s="27">
        <f t="shared" si="298"/>
        <v>0</v>
      </c>
      <c r="BQ1172" s="28">
        <f t="shared" si="299"/>
        <v>0</v>
      </c>
      <c r="BR1172" s="29"/>
      <c r="BS1172" s="29"/>
      <c r="BT1172" s="29"/>
      <c r="BU1172" s="30"/>
      <c r="BV1172" s="29"/>
      <c r="BW1172" s="16">
        <f t="shared" si="304"/>
        <v>3712</v>
      </c>
    </row>
    <row r="1173" spans="1:75" x14ac:dyDescent="0.3">
      <c r="A1173" s="14">
        <v>1172</v>
      </c>
      <c r="B1173" s="15">
        <v>46070</v>
      </c>
      <c r="C1173" s="23" t="s">
        <v>38</v>
      </c>
      <c r="D1173" s="17" t="str">
        <f t="shared" si="303"/>
        <v>FG</v>
      </c>
      <c r="E1173" s="18" t="s">
        <v>44</v>
      </c>
      <c r="F1173" s="18" t="s">
        <v>47</v>
      </c>
      <c r="G1173" s="19" t="s">
        <v>136</v>
      </c>
      <c r="H1173" s="19" t="s">
        <v>121</v>
      </c>
      <c r="I1173" s="19"/>
      <c r="J1173" s="20">
        <v>100742</v>
      </c>
      <c r="K1173" s="21" t="str">
        <f>VLOOKUP(J1173,'[2]Item List (3)'!A$1:B$110000,2,FALSE)</f>
        <v>IR.IR 32X41X28</v>
      </c>
      <c r="L1173" s="20">
        <v>260123002</v>
      </c>
      <c r="M1173" s="16" t="s">
        <v>138</v>
      </c>
      <c r="N1173" s="16"/>
      <c r="O1173" s="22" t="str">
        <f t="shared" si="293"/>
        <v/>
      </c>
      <c r="P1173" s="16">
        <v>1</v>
      </c>
      <c r="Q1173" s="16">
        <v>1715</v>
      </c>
      <c r="R1173" s="16"/>
      <c r="S1173" s="16"/>
      <c r="T1173" s="16"/>
      <c r="U1173" s="23">
        <f t="shared" si="294"/>
        <v>1715</v>
      </c>
      <c r="V1173" s="16">
        <v>180</v>
      </c>
      <c r="W1173" s="16">
        <v>60</v>
      </c>
      <c r="X1173" s="16"/>
      <c r="Y1173" s="16"/>
      <c r="Z1173" s="16"/>
      <c r="AA1173" s="16"/>
      <c r="AB1173" s="16"/>
      <c r="AC1173" s="16"/>
      <c r="AD1173" s="16"/>
      <c r="AE1173" s="16"/>
      <c r="AF1173" s="16"/>
      <c r="AG1173" s="16"/>
      <c r="AH1173" s="16"/>
      <c r="AI1173" s="16"/>
      <c r="AJ1173" s="16"/>
      <c r="AK1173" s="16"/>
      <c r="AL1173" s="16"/>
      <c r="AM1173" s="16"/>
      <c r="AN1173" s="16"/>
      <c r="AO1173" s="16"/>
      <c r="AP1173" s="16">
        <v>120</v>
      </c>
      <c r="AQ1173" s="16">
        <v>120</v>
      </c>
      <c r="AR1173" s="16"/>
      <c r="AS1173" s="16"/>
      <c r="AT1173" s="16"/>
      <c r="AU1173" s="16"/>
      <c r="AV1173" s="16"/>
      <c r="AW1173" s="16"/>
      <c r="AX1173" s="16"/>
      <c r="AY1173" s="16"/>
      <c r="AZ1173" s="16"/>
      <c r="BA1173" s="16"/>
      <c r="BB1173" s="16"/>
      <c r="BC1173" s="16"/>
      <c r="BD1173" s="16"/>
      <c r="BE1173" s="16"/>
      <c r="BF1173" s="16"/>
      <c r="BG1173" s="23">
        <f t="shared" si="305"/>
        <v>480</v>
      </c>
      <c r="BH1173" s="24">
        <f t="shared" si="295"/>
        <v>8</v>
      </c>
      <c r="BI1173" s="25">
        <f t="shared" si="306"/>
        <v>3</v>
      </c>
      <c r="BJ1173" s="25">
        <f t="shared" si="300"/>
        <v>37.5</v>
      </c>
      <c r="BK1173" s="26">
        <f t="shared" si="301"/>
        <v>0</v>
      </c>
      <c r="BL1173" s="26">
        <f t="shared" si="302"/>
        <v>100</v>
      </c>
      <c r="BM1173" s="26">
        <f t="shared" si="292"/>
        <v>0</v>
      </c>
      <c r="BN1173" s="27">
        <f t="shared" si="296"/>
        <v>3</v>
      </c>
      <c r="BO1173" s="27">
        <f t="shared" si="297"/>
        <v>0</v>
      </c>
      <c r="BP1173" s="27">
        <f t="shared" si="298"/>
        <v>2</v>
      </c>
      <c r="BQ1173" s="28">
        <f t="shared" si="299"/>
        <v>0</v>
      </c>
      <c r="BR1173" s="29"/>
      <c r="BS1173" s="29"/>
      <c r="BT1173" s="29"/>
      <c r="BU1173" s="30"/>
      <c r="BV1173" s="29"/>
      <c r="BW1173" s="16">
        <f t="shared" si="304"/>
        <v>1715</v>
      </c>
    </row>
    <row r="1174" spans="1:75" x14ac:dyDescent="0.3">
      <c r="A1174" s="14">
        <v>1173</v>
      </c>
      <c r="B1174" s="15">
        <v>46070</v>
      </c>
      <c r="C1174" s="23" t="s">
        <v>40</v>
      </c>
      <c r="D1174" s="17" t="str">
        <f t="shared" si="303"/>
        <v>FG</v>
      </c>
      <c r="E1174" s="18" t="s">
        <v>44</v>
      </c>
      <c r="F1174" s="18" t="s">
        <v>47</v>
      </c>
      <c r="G1174" s="19" t="s">
        <v>46</v>
      </c>
      <c r="H1174" s="19" t="s">
        <v>58</v>
      </c>
      <c r="I1174" s="19"/>
      <c r="J1174" s="20">
        <v>100742</v>
      </c>
      <c r="K1174" s="21" t="str">
        <f>VLOOKUP(J1174,'[2]Item List (3)'!A$1:B$110000,2,FALSE)</f>
        <v>IR.IR 32X41X28</v>
      </c>
      <c r="L1174" s="20">
        <v>260123002</v>
      </c>
      <c r="M1174" s="16" t="s">
        <v>138</v>
      </c>
      <c r="N1174" s="16"/>
      <c r="O1174" s="22" t="str">
        <f t="shared" si="293"/>
        <v/>
      </c>
      <c r="P1174" s="16">
        <v>1</v>
      </c>
      <c r="Q1174" s="16">
        <v>1600</v>
      </c>
      <c r="R1174" s="16"/>
      <c r="S1174" s="16"/>
      <c r="T1174" s="16"/>
      <c r="U1174" s="23">
        <f t="shared" si="294"/>
        <v>1600</v>
      </c>
      <c r="V1174" s="16">
        <v>360</v>
      </c>
      <c r="W1174" s="16"/>
      <c r="X1174" s="16"/>
      <c r="Y1174" s="16"/>
      <c r="Z1174" s="16"/>
      <c r="AA1174" s="16"/>
      <c r="AB1174" s="16"/>
      <c r="AC1174" s="16"/>
      <c r="AD1174" s="16"/>
      <c r="AE1174" s="16"/>
      <c r="AF1174" s="16"/>
      <c r="AG1174" s="16"/>
      <c r="AH1174" s="16"/>
      <c r="AI1174" s="16"/>
      <c r="AJ1174" s="16"/>
      <c r="AK1174" s="16"/>
      <c r="AL1174" s="16"/>
      <c r="AM1174" s="16"/>
      <c r="AN1174" s="16"/>
      <c r="AO1174" s="16"/>
      <c r="AP1174" s="16"/>
      <c r="AQ1174" s="16">
        <v>120</v>
      </c>
      <c r="AR1174" s="16"/>
      <c r="AS1174" s="16"/>
      <c r="AT1174" s="16"/>
      <c r="AU1174" s="16"/>
      <c r="AV1174" s="16"/>
      <c r="AW1174" s="16"/>
      <c r="AX1174" s="16"/>
      <c r="AY1174" s="16"/>
      <c r="AZ1174" s="16"/>
      <c r="BA1174" s="16"/>
      <c r="BB1174" s="16"/>
      <c r="BC1174" s="16"/>
      <c r="BD1174" s="16"/>
      <c r="BE1174" s="16"/>
      <c r="BF1174" s="16"/>
      <c r="BG1174" s="23">
        <f t="shared" si="305"/>
        <v>480</v>
      </c>
      <c r="BH1174" s="24">
        <f t="shared" si="295"/>
        <v>8</v>
      </c>
      <c r="BI1174" s="25">
        <f t="shared" si="306"/>
        <v>6</v>
      </c>
      <c r="BJ1174" s="25">
        <f t="shared" si="300"/>
        <v>75</v>
      </c>
      <c r="BK1174" s="26">
        <f t="shared" si="301"/>
        <v>0</v>
      </c>
      <c r="BL1174" s="26">
        <f t="shared" si="302"/>
        <v>100</v>
      </c>
      <c r="BM1174" s="26">
        <f t="shared" si="292"/>
        <v>0</v>
      </c>
      <c r="BN1174" s="27">
        <f t="shared" si="296"/>
        <v>0</v>
      </c>
      <c r="BO1174" s="27">
        <f t="shared" si="297"/>
        <v>0</v>
      </c>
      <c r="BP1174" s="27">
        <f t="shared" si="298"/>
        <v>2</v>
      </c>
      <c r="BQ1174" s="28">
        <f t="shared" si="299"/>
        <v>0</v>
      </c>
      <c r="BR1174" s="29"/>
      <c r="BS1174" s="29"/>
      <c r="BT1174" s="29"/>
      <c r="BU1174" s="30"/>
      <c r="BV1174" s="29"/>
      <c r="BW1174" s="16">
        <f t="shared" si="304"/>
        <v>1600</v>
      </c>
    </row>
    <row r="1175" spans="1:75" x14ac:dyDescent="0.3">
      <c r="A1175" s="14">
        <v>1174</v>
      </c>
      <c r="B1175" s="15">
        <v>46070</v>
      </c>
      <c r="C1175" s="23" t="s">
        <v>38</v>
      </c>
      <c r="D1175" s="17" t="str">
        <f t="shared" si="303"/>
        <v>CG</v>
      </c>
      <c r="E1175" s="18" t="s">
        <v>50</v>
      </c>
      <c r="F1175" s="18"/>
      <c r="G1175" s="19"/>
      <c r="H1175" s="19"/>
      <c r="I1175" s="19"/>
      <c r="J1175" s="20"/>
      <c r="K1175" s="21" t="e">
        <f>VLOOKUP(J1175,'[2]Item List (3)'!A$1:B$110000,2,FALSE)</f>
        <v>#N/A</v>
      </c>
      <c r="L1175" s="20"/>
      <c r="M1175" s="16" t="s">
        <v>138</v>
      </c>
      <c r="N1175" s="16"/>
      <c r="O1175" s="22" t="str">
        <f t="shared" si="293"/>
        <v/>
      </c>
      <c r="P1175" s="16"/>
      <c r="Q1175" s="16"/>
      <c r="R1175" s="16"/>
      <c r="S1175" s="16"/>
      <c r="T1175" s="16"/>
      <c r="U1175" s="23">
        <f t="shared" si="294"/>
        <v>0</v>
      </c>
      <c r="V1175" s="16"/>
      <c r="W1175" s="16"/>
      <c r="X1175" s="16"/>
      <c r="Y1175" s="16"/>
      <c r="Z1175" s="16"/>
      <c r="AA1175" s="16"/>
      <c r="AB1175" s="16"/>
      <c r="AC1175" s="16"/>
      <c r="AD1175" s="16"/>
      <c r="AE1175" s="16"/>
      <c r="AF1175" s="16"/>
      <c r="AG1175" s="16"/>
      <c r="AH1175" s="16"/>
      <c r="AI1175" s="16"/>
      <c r="AJ1175" s="16"/>
      <c r="AK1175" s="16"/>
      <c r="AL1175" s="16"/>
      <c r="AM1175" s="16"/>
      <c r="AN1175" s="16"/>
      <c r="AO1175" s="16"/>
      <c r="AP1175" s="16"/>
      <c r="AQ1175" s="16"/>
      <c r="AR1175" s="16"/>
      <c r="AS1175" s="16"/>
      <c r="AT1175" s="16"/>
      <c r="AU1175" s="16"/>
      <c r="AV1175" s="16"/>
      <c r="AW1175" s="16"/>
      <c r="AX1175" s="16"/>
      <c r="AY1175" s="16"/>
      <c r="AZ1175" s="16"/>
      <c r="BA1175" s="16"/>
      <c r="BB1175" s="16"/>
      <c r="BC1175" s="16"/>
      <c r="BD1175" s="16"/>
      <c r="BE1175" s="16"/>
      <c r="BF1175" s="16">
        <v>480</v>
      </c>
      <c r="BG1175" s="23">
        <f t="shared" si="305"/>
        <v>480</v>
      </c>
      <c r="BH1175" s="24">
        <f t="shared" si="295"/>
        <v>8</v>
      </c>
      <c r="BI1175" s="25">
        <f t="shared" si="306"/>
        <v>0</v>
      </c>
      <c r="BJ1175" s="25">
        <f t="shared" si="300"/>
        <v>0</v>
      </c>
      <c r="BK1175" s="26">
        <f t="shared" si="301"/>
        <v>0</v>
      </c>
      <c r="BL1175" s="26">
        <f t="shared" si="302"/>
        <v>0</v>
      </c>
      <c r="BM1175" s="26">
        <f t="shared" si="292"/>
        <v>0</v>
      </c>
      <c r="BN1175" s="27">
        <f t="shared" si="296"/>
        <v>8</v>
      </c>
      <c r="BO1175" s="27">
        <f t="shared" si="297"/>
        <v>0</v>
      </c>
      <c r="BP1175" s="27">
        <f t="shared" si="298"/>
        <v>0</v>
      </c>
      <c r="BQ1175" s="28">
        <f t="shared" si="299"/>
        <v>0</v>
      </c>
      <c r="BR1175" s="29"/>
      <c r="BS1175" s="29"/>
      <c r="BT1175" s="29"/>
      <c r="BU1175" s="30"/>
      <c r="BV1175" s="29"/>
      <c r="BW1175" s="16">
        <f t="shared" si="304"/>
        <v>0</v>
      </c>
    </row>
    <row r="1176" spans="1:75" x14ac:dyDescent="0.3">
      <c r="A1176" s="14">
        <v>1175</v>
      </c>
      <c r="B1176" s="15">
        <v>46070</v>
      </c>
      <c r="C1176" s="23" t="s">
        <v>40</v>
      </c>
      <c r="D1176" s="17" t="str">
        <f t="shared" si="303"/>
        <v>CG</v>
      </c>
      <c r="E1176" s="18" t="s">
        <v>50</v>
      </c>
      <c r="F1176" s="18"/>
      <c r="G1176" s="19"/>
      <c r="H1176" s="19"/>
      <c r="I1176" s="19"/>
      <c r="J1176" s="20"/>
      <c r="K1176" s="21" t="e">
        <f>VLOOKUP(J1176,'[2]Item List (3)'!A$1:B$110000,2,FALSE)</f>
        <v>#N/A</v>
      </c>
      <c r="L1176" s="20"/>
      <c r="M1176" s="16" t="s">
        <v>138</v>
      </c>
      <c r="N1176" s="16"/>
      <c r="O1176" s="22" t="str">
        <f t="shared" si="293"/>
        <v/>
      </c>
      <c r="P1176" s="16"/>
      <c r="Q1176" s="16"/>
      <c r="R1176" s="16"/>
      <c r="S1176" s="16"/>
      <c r="T1176" s="16"/>
      <c r="U1176" s="23">
        <f t="shared" si="294"/>
        <v>0</v>
      </c>
      <c r="V1176" s="16"/>
      <c r="W1176" s="16"/>
      <c r="X1176" s="16"/>
      <c r="Y1176" s="16"/>
      <c r="Z1176" s="16"/>
      <c r="AA1176" s="16"/>
      <c r="AB1176" s="16"/>
      <c r="AC1176" s="16"/>
      <c r="AD1176" s="16"/>
      <c r="AE1176" s="16"/>
      <c r="AF1176" s="16"/>
      <c r="AG1176" s="16"/>
      <c r="AH1176" s="16"/>
      <c r="AI1176" s="16"/>
      <c r="AJ1176" s="16"/>
      <c r="AK1176" s="16"/>
      <c r="AL1176" s="16"/>
      <c r="AM1176" s="16"/>
      <c r="AN1176" s="16"/>
      <c r="AO1176" s="16"/>
      <c r="AP1176" s="16"/>
      <c r="AQ1176" s="16"/>
      <c r="AR1176" s="16"/>
      <c r="AS1176" s="16"/>
      <c r="AT1176" s="16"/>
      <c r="AU1176" s="16"/>
      <c r="AV1176" s="16"/>
      <c r="AW1176" s="16"/>
      <c r="AX1176" s="16"/>
      <c r="AY1176" s="16"/>
      <c r="AZ1176" s="16"/>
      <c r="BA1176" s="16"/>
      <c r="BB1176" s="16"/>
      <c r="BC1176" s="16"/>
      <c r="BD1176" s="16"/>
      <c r="BE1176" s="16"/>
      <c r="BF1176" s="16">
        <v>480</v>
      </c>
      <c r="BG1176" s="23">
        <f t="shared" si="305"/>
        <v>480</v>
      </c>
      <c r="BH1176" s="24">
        <f t="shared" si="295"/>
        <v>8</v>
      </c>
      <c r="BI1176" s="25">
        <f t="shared" si="306"/>
        <v>0</v>
      </c>
      <c r="BJ1176" s="25">
        <f t="shared" si="300"/>
        <v>0</v>
      </c>
      <c r="BK1176" s="26">
        <f t="shared" si="301"/>
        <v>0</v>
      </c>
      <c r="BL1176" s="26">
        <f t="shared" si="302"/>
        <v>0</v>
      </c>
      <c r="BM1176" s="26">
        <f t="shared" si="292"/>
        <v>0</v>
      </c>
      <c r="BN1176" s="27">
        <f t="shared" si="296"/>
        <v>8</v>
      </c>
      <c r="BO1176" s="27">
        <f t="shared" si="297"/>
        <v>0</v>
      </c>
      <c r="BP1176" s="27">
        <f t="shared" si="298"/>
        <v>0</v>
      </c>
      <c r="BQ1176" s="28">
        <f t="shared" si="299"/>
        <v>0</v>
      </c>
      <c r="BR1176" s="29"/>
      <c r="BS1176" s="29"/>
      <c r="BT1176" s="29"/>
      <c r="BU1176" s="30"/>
      <c r="BV1176" s="29"/>
      <c r="BW1176" s="16">
        <f t="shared" si="304"/>
        <v>0</v>
      </c>
    </row>
    <row r="1177" spans="1:75" x14ac:dyDescent="0.3">
      <c r="A1177" s="14">
        <v>1176</v>
      </c>
      <c r="B1177" s="15">
        <v>46070</v>
      </c>
      <c r="C1177" s="23" t="s">
        <v>38</v>
      </c>
      <c r="D1177" s="17" t="str">
        <f t="shared" si="303"/>
        <v>CG</v>
      </c>
      <c r="E1177" s="18" t="s">
        <v>51</v>
      </c>
      <c r="F1177" s="18" t="s">
        <v>52</v>
      </c>
      <c r="G1177" s="19" t="s">
        <v>123</v>
      </c>
      <c r="H1177" s="19" t="s">
        <v>168</v>
      </c>
      <c r="I1177" s="19"/>
      <c r="J1177" s="20">
        <v>208246</v>
      </c>
      <c r="K1177" s="21" t="str">
        <f>VLOOKUP(J1177,'[2]Item List (3)'!A$1:B$110000,2,FALSE)</f>
        <v>OR. 208 YY2</v>
      </c>
      <c r="L1177" s="20"/>
      <c r="M1177" s="16" t="s">
        <v>141</v>
      </c>
      <c r="N1177" s="16"/>
      <c r="O1177" s="22" t="str">
        <f t="shared" si="293"/>
        <v/>
      </c>
      <c r="P1177" s="16">
        <v>1</v>
      </c>
      <c r="Q1177" s="16">
        <v>4772</v>
      </c>
      <c r="R1177" s="16"/>
      <c r="S1177" s="16"/>
      <c r="T1177" s="16"/>
      <c r="U1177" s="23">
        <f t="shared" si="294"/>
        <v>4772</v>
      </c>
      <c r="V1177" s="16">
        <v>180</v>
      </c>
      <c r="W1177" s="16"/>
      <c r="X1177" s="16">
        <v>60</v>
      </c>
      <c r="Y1177" s="16"/>
      <c r="Z1177" s="16"/>
      <c r="AA1177" s="16"/>
      <c r="AB1177" s="16"/>
      <c r="AC1177" s="16"/>
      <c r="AD1177" s="16"/>
      <c r="AE1177" s="16"/>
      <c r="AF1177" s="16"/>
      <c r="AG1177" s="16"/>
      <c r="AH1177" s="16"/>
      <c r="AI1177" s="16"/>
      <c r="AJ1177" s="16"/>
      <c r="AK1177" s="16"/>
      <c r="AL1177" s="16"/>
      <c r="AM1177" s="16"/>
      <c r="AN1177" s="16"/>
      <c r="AO1177" s="16"/>
      <c r="AP1177" s="16"/>
      <c r="AQ1177" s="16">
        <v>45</v>
      </c>
      <c r="AR1177" s="16">
        <v>60</v>
      </c>
      <c r="AS1177" s="16"/>
      <c r="AT1177" s="16"/>
      <c r="AU1177" s="16"/>
      <c r="AV1177" s="16"/>
      <c r="AW1177" s="16"/>
      <c r="AX1177" s="16"/>
      <c r="AY1177" s="16"/>
      <c r="AZ1177" s="16"/>
      <c r="BA1177" s="16"/>
      <c r="BB1177" s="16"/>
      <c r="BC1177" s="16"/>
      <c r="BD1177" s="16"/>
      <c r="BE1177" s="16"/>
      <c r="BF1177" s="16"/>
      <c r="BG1177" s="23">
        <f t="shared" si="305"/>
        <v>345</v>
      </c>
      <c r="BH1177" s="24">
        <f t="shared" si="295"/>
        <v>5.75</v>
      </c>
      <c r="BI1177" s="25">
        <f t="shared" si="306"/>
        <v>3</v>
      </c>
      <c r="BJ1177" s="25">
        <f t="shared" si="300"/>
        <v>52.173913043478258</v>
      </c>
      <c r="BK1177" s="26">
        <f t="shared" si="301"/>
        <v>0</v>
      </c>
      <c r="BL1177" s="26">
        <f t="shared" si="302"/>
        <v>100</v>
      </c>
      <c r="BM1177" s="26">
        <f t="shared" si="292"/>
        <v>0</v>
      </c>
      <c r="BN1177" s="27">
        <f t="shared" si="296"/>
        <v>0</v>
      </c>
      <c r="BO1177" s="27">
        <f t="shared" si="297"/>
        <v>0</v>
      </c>
      <c r="BP1177" s="27">
        <f t="shared" si="298"/>
        <v>2.75</v>
      </c>
      <c r="BQ1177" s="28">
        <f t="shared" si="299"/>
        <v>0</v>
      </c>
      <c r="BR1177" s="29"/>
      <c r="BS1177" s="29"/>
      <c r="BT1177" s="29"/>
      <c r="BU1177" s="30"/>
      <c r="BV1177" s="29"/>
      <c r="BW1177" s="16">
        <f t="shared" si="304"/>
        <v>4772</v>
      </c>
    </row>
    <row r="1178" spans="1:75" x14ac:dyDescent="0.3">
      <c r="A1178" s="14">
        <v>1177</v>
      </c>
      <c r="B1178" s="15">
        <v>46070</v>
      </c>
      <c r="C1178" s="23" t="s">
        <v>38</v>
      </c>
      <c r="D1178" s="17" t="str">
        <f t="shared" si="303"/>
        <v>CG</v>
      </c>
      <c r="E1178" s="18" t="s">
        <v>51</v>
      </c>
      <c r="F1178" s="18" t="s">
        <v>52</v>
      </c>
      <c r="G1178" s="19" t="s">
        <v>123</v>
      </c>
      <c r="H1178" s="19" t="s">
        <v>168</v>
      </c>
      <c r="I1178" s="19"/>
      <c r="J1178" s="20">
        <v>208246</v>
      </c>
      <c r="K1178" s="21" t="str">
        <f>VLOOKUP(J1178,'[2]Item List (3)'!A$1:B$110000,2,FALSE)</f>
        <v>OR. 208 YY2</v>
      </c>
      <c r="L1178" s="20"/>
      <c r="M1178" s="16" t="s">
        <v>141</v>
      </c>
      <c r="N1178" s="16"/>
      <c r="O1178" s="22" t="str">
        <f t="shared" si="293"/>
        <v/>
      </c>
      <c r="P1178" s="16">
        <v>1</v>
      </c>
      <c r="Q1178" s="16">
        <v>3872</v>
      </c>
      <c r="R1178" s="16"/>
      <c r="S1178" s="16"/>
      <c r="T1178" s="16"/>
      <c r="U1178" s="23">
        <f t="shared" si="294"/>
        <v>3872</v>
      </c>
      <c r="V1178" s="16">
        <v>135</v>
      </c>
      <c r="W1178" s="16"/>
      <c r="X1178" s="16"/>
      <c r="Y1178" s="16"/>
      <c r="Z1178" s="16"/>
      <c r="AA1178" s="16"/>
      <c r="AB1178" s="16"/>
      <c r="AC1178" s="16"/>
      <c r="AD1178" s="16"/>
      <c r="AE1178" s="16"/>
      <c r="AF1178" s="16"/>
      <c r="AG1178" s="16"/>
      <c r="AH1178" s="16"/>
      <c r="AI1178" s="16"/>
      <c r="AJ1178" s="16"/>
      <c r="AK1178" s="16"/>
      <c r="AL1178" s="16"/>
      <c r="AM1178" s="16"/>
      <c r="AN1178" s="16"/>
      <c r="AO1178" s="16"/>
      <c r="AP1178" s="16"/>
      <c r="AQ1178" s="16"/>
      <c r="AR1178" s="16"/>
      <c r="AS1178" s="16"/>
      <c r="AT1178" s="16"/>
      <c r="AU1178" s="16"/>
      <c r="AV1178" s="16"/>
      <c r="AW1178" s="16"/>
      <c r="AX1178" s="16"/>
      <c r="AY1178" s="16"/>
      <c r="AZ1178" s="16"/>
      <c r="BA1178" s="16"/>
      <c r="BB1178" s="16"/>
      <c r="BC1178" s="16"/>
      <c r="BD1178" s="16"/>
      <c r="BE1178" s="16"/>
      <c r="BF1178" s="16"/>
      <c r="BG1178" s="23">
        <f t="shared" si="305"/>
        <v>135</v>
      </c>
      <c r="BH1178" s="24">
        <f t="shared" si="295"/>
        <v>2.25</v>
      </c>
      <c r="BI1178" s="25">
        <f t="shared" si="306"/>
        <v>2.25</v>
      </c>
      <c r="BJ1178" s="25">
        <f t="shared" si="300"/>
        <v>100</v>
      </c>
      <c r="BK1178" s="26">
        <f t="shared" si="301"/>
        <v>0</v>
      </c>
      <c r="BL1178" s="26">
        <f t="shared" si="302"/>
        <v>100</v>
      </c>
      <c r="BM1178" s="26">
        <f t="shared" si="292"/>
        <v>0</v>
      </c>
      <c r="BN1178" s="27">
        <f t="shared" si="296"/>
        <v>0</v>
      </c>
      <c r="BO1178" s="27">
        <f t="shared" si="297"/>
        <v>0</v>
      </c>
      <c r="BP1178" s="27">
        <f t="shared" si="298"/>
        <v>0</v>
      </c>
      <c r="BQ1178" s="28">
        <f t="shared" si="299"/>
        <v>0</v>
      </c>
      <c r="BR1178" s="29"/>
      <c r="BS1178" s="29"/>
      <c r="BT1178" s="29"/>
      <c r="BU1178" s="30"/>
      <c r="BV1178" s="29"/>
      <c r="BW1178" s="16">
        <f t="shared" si="304"/>
        <v>3872</v>
      </c>
    </row>
    <row r="1179" spans="1:75" x14ac:dyDescent="0.3">
      <c r="A1179" s="14">
        <v>1178</v>
      </c>
      <c r="B1179" s="15">
        <v>46070</v>
      </c>
      <c r="C1179" s="23" t="s">
        <v>40</v>
      </c>
      <c r="D1179" s="17" t="str">
        <f t="shared" si="303"/>
        <v>CG</v>
      </c>
      <c r="E1179" s="18" t="s">
        <v>51</v>
      </c>
      <c r="F1179" s="18" t="s">
        <v>52</v>
      </c>
      <c r="G1179" s="19" t="s">
        <v>56</v>
      </c>
      <c r="H1179" s="19"/>
      <c r="I1179" s="19"/>
      <c r="J1179" s="20">
        <v>208246</v>
      </c>
      <c r="K1179" s="21" t="str">
        <f>VLOOKUP(J1179,'[2]Item List (3)'!A$1:B$110000,2,FALSE)</f>
        <v>OR. 208 YY2</v>
      </c>
      <c r="L1179" s="20">
        <v>260129015</v>
      </c>
      <c r="M1179" s="16" t="s">
        <v>141</v>
      </c>
      <c r="N1179" s="16"/>
      <c r="O1179" s="22" t="str">
        <f t="shared" si="293"/>
        <v/>
      </c>
      <c r="P1179" s="16">
        <v>1</v>
      </c>
      <c r="Q1179" s="16">
        <v>2097</v>
      </c>
      <c r="R1179" s="16"/>
      <c r="S1179" s="16"/>
      <c r="T1179" s="16"/>
      <c r="U1179" s="23">
        <f t="shared" si="294"/>
        <v>2097</v>
      </c>
      <c r="V1179" s="16">
        <v>105</v>
      </c>
      <c r="W1179" s="16"/>
      <c r="X1179" s="16">
        <v>150</v>
      </c>
      <c r="Y1179" s="16"/>
      <c r="Z1179" s="16"/>
      <c r="AA1179" s="16"/>
      <c r="AB1179" s="16"/>
      <c r="AC1179" s="16"/>
      <c r="AD1179" s="16"/>
      <c r="AE1179" s="16"/>
      <c r="AF1179" s="16"/>
      <c r="AG1179" s="16"/>
      <c r="AH1179" s="16"/>
      <c r="AI1179" s="16"/>
      <c r="AJ1179" s="16"/>
      <c r="AK1179" s="16"/>
      <c r="AL1179" s="16"/>
      <c r="AM1179" s="16"/>
      <c r="AN1179" s="16"/>
      <c r="AO1179" s="16"/>
      <c r="AP1179" s="16"/>
      <c r="AQ1179" s="16">
        <v>165</v>
      </c>
      <c r="AR1179" s="16"/>
      <c r="AS1179" s="16"/>
      <c r="AT1179" s="16"/>
      <c r="AU1179" s="16"/>
      <c r="AV1179" s="16"/>
      <c r="AW1179" s="16"/>
      <c r="AX1179" s="16"/>
      <c r="AY1179" s="16"/>
      <c r="AZ1179" s="16"/>
      <c r="BA1179" s="16"/>
      <c r="BB1179" s="16"/>
      <c r="BC1179" s="16"/>
      <c r="BD1179" s="16"/>
      <c r="BE1179" s="16"/>
      <c r="BF1179" s="16"/>
      <c r="BG1179" s="23">
        <f t="shared" si="305"/>
        <v>420</v>
      </c>
      <c r="BH1179" s="24">
        <f t="shared" si="295"/>
        <v>7</v>
      </c>
      <c r="BI1179" s="25">
        <f t="shared" si="306"/>
        <v>1.75</v>
      </c>
      <c r="BJ1179" s="25">
        <f t="shared" si="300"/>
        <v>25</v>
      </c>
      <c r="BK1179" s="26">
        <f t="shared" si="301"/>
        <v>0</v>
      </c>
      <c r="BL1179" s="26">
        <f t="shared" si="302"/>
        <v>100</v>
      </c>
      <c r="BM1179" s="26">
        <f t="shared" ref="BM1179:BM1242" si="307">IFERROR((((BJ1179*BK1179*BL1179)/1000000)*100),0)</f>
        <v>0</v>
      </c>
      <c r="BN1179" s="27">
        <f t="shared" si="296"/>
        <v>0</v>
      </c>
      <c r="BO1179" s="27">
        <f t="shared" si="297"/>
        <v>0</v>
      </c>
      <c r="BP1179" s="27">
        <f t="shared" si="298"/>
        <v>5.25</v>
      </c>
      <c r="BQ1179" s="28">
        <f t="shared" si="299"/>
        <v>0</v>
      </c>
      <c r="BR1179" s="29"/>
      <c r="BS1179" s="29"/>
      <c r="BT1179" s="29"/>
      <c r="BU1179" s="30"/>
      <c r="BV1179" s="29"/>
      <c r="BW1179" s="16">
        <f t="shared" si="304"/>
        <v>2097</v>
      </c>
    </row>
    <row r="1180" spans="1:75" x14ac:dyDescent="0.3">
      <c r="A1180" s="14">
        <v>1179</v>
      </c>
      <c r="B1180" s="15">
        <v>46070</v>
      </c>
      <c r="C1180" s="23" t="s">
        <v>40</v>
      </c>
      <c r="D1180" s="17" t="str">
        <f t="shared" si="303"/>
        <v>CG</v>
      </c>
      <c r="E1180" s="18" t="s">
        <v>51</v>
      </c>
      <c r="F1180" s="18" t="s">
        <v>55</v>
      </c>
      <c r="G1180" s="19" t="s">
        <v>56</v>
      </c>
      <c r="H1180" s="19"/>
      <c r="I1180" s="19"/>
      <c r="J1180" s="20">
        <v>208246</v>
      </c>
      <c r="K1180" s="21" t="str">
        <f>VLOOKUP(J1180,'[2]Item List (3)'!A$1:B$110000,2,FALSE)</f>
        <v>OR. 208 YY2</v>
      </c>
      <c r="L1180" s="20">
        <v>260129015</v>
      </c>
      <c r="M1180" s="16" t="s">
        <v>141</v>
      </c>
      <c r="N1180" s="16"/>
      <c r="O1180" s="22" t="str">
        <f t="shared" si="293"/>
        <v/>
      </c>
      <c r="P1180" s="16">
        <v>1</v>
      </c>
      <c r="Q1180" s="16">
        <v>2546</v>
      </c>
      <c r="R1180" s="16"/>
      <c r="S1180" s="16">
        <v>4</v>
      </c>
      <c r="T1180" s="16"/>
      <c r="U1180" s="23">
        <f t="shared" si="294"/>
        <v>2550</v>
      </c>
      <c r="V1180" s="16">
        <v>60</v>
      </c>
      <c r="W1180" s="16"/>
      <c r="X1180" s="16"/>
      <c r="Y1180" s="16"/>
      <c r="Z1180" s="16"/>
      <c r="AA1180" s="16"/>
      <c r="AB1180" s="16"/>
      <c r="AC1180" s="16"/>
      <c r="AD1180" s="16"/>
      <c r="AE1180" s="16"/>
      <c r="AF1180" s="16"/>
      <c r="AG1180" s="16"/>
      <c r="AH1180" s="16"/>
      <c r="AI1180" s="16"/>
      <c r="AJ1180" s="16"/>
      <c r="AK1180" s="16"/>
      <c r="AL1180" s="16"/>
      <c r="AM1180" s="16"/>
      <c r="AN1180" s="16"/>
      <c r="AO1180" s="16"/>
      <c r="AP1180" s="16"/>
      <c r="AQ1180" s="16"/>
      <c r="AR1180" s="16"/>
      <c r="AS1180" s="16"/>
      <c r="AT1180" s="16"/>
      <c r="AU1180" s="16"/>
      <c r="AV1180" s="16"/>
      <c r="AW1180" s="16"/>
      <c r="AX1180" s="16"/>
      <c r="AY1180" s="16"/>
      <c r="AZ1180" s="16"/>
      <c r="BA1180" s="16"/>
      <c r="BB1180" s="16"/>
      <c r="BC1180" s="16"/>
      <c r="BD1180" s="16"/>
      <c r="BE1180" s="16"/>
      <c r="BF1180" s="16"/>
      <c r="BG1180" s="23">
        <f t="shared" si="305"/>
        <v>60</v>
      </c>
      <c r="BH1180" s="24">
        <f t="shared" si="295"/>
        <v>1</v>
      </c>
      <c r="BI1180" s="25">
        <f t="shared" si="306"/>
        <v>1</v>
      </c>
      <c r="BJ1180" s="25">
        <f t="shared" si="300"/>
        <v>100</v>
      </c>
      <c r="BK1180" s="26">
        <f t="shared" si="301"/>
        <v>0</v>
      </c>
      <c r="BL1180" s="26">
        <f t="shared" si="302"/>
        <v>99.843137254901961</v>
      </c>
      <c r="BM1180" s="26">
        <f t="shared" si="307"/>
        <v>0</v>
      </c>
      <c r="BN1180" s="27">
        <f t="shared" si="296"/>
        <v>0</v>
      </c>
      <c r="BO1180" s="27">
        <f t="shared" si="297"/>
        <v>0</v>
      </c>
      <c r="BP1180" s="27">
        <f t="shared" si="298"/>
        <v>0</v>
      </c>
      <c r="BQ1180" s="28">
        <f t="shared" si="299"/>
        <v>0</v>
      </c>
      <c r="BR1180" s="29"/>
      <c r="BS1180" s="29"/>
      <c r="BT1180" s="29"/>
      <c r="BU1180" s="30"/>
      <c r="BV1180" s="29"/>
      <c r="BW1180" s="16">
        <f t="shared" si="304"/>
        <v>2546</v>
      </c>
    </row>
    <row r="1181" spans="1:75" x14ac:dyDescent="0.3">
      <c r="A1181" s="14">
        <v>1180</v>
      </c>
      <c r="B1181" s="15">
        <v>46070</v>
      </c>
      <c r="C1181" s="23" t="s">
        <v>38</v>
      </c>
      <c r="D1181" s="17" t="str">
        <f t="shared" si="303"/>
        <v>CG</v>
      </c>
      <c r="E1181" s="18" t="s">
        <v>59</v>
      </c>
      <c r="F1181" s="18" t="s">
        <v>122</v>
      </c>
      <c r="G1181" s="19" t="s">
        <v>53</v>
      </c>
      <c r="H1181" s="19" t="s">
        <v>54</v>
      </c>
      <c r="I1181" s="19" t="s">
        <v>123</v>
      </c>
      <c r="J1181" s="20">
        <v>208332.01</v>
      </c>
      <c r="K1181" s="21" t="str">
        <f>VLOOKUP(J1181,'[2]Item List (3)'!A$1:B$110000,2,FALSE)</f>
        <v>NA/RNA.OR 6908</v>
      </c>
      <c r="L1181" s="20">
        <v>251204014</v>
      </c>
      <c r="M1181" s="16" t="s">
        <v>141</v>
      </c>
      <c r="N1181" s="16"/>
      <c r="O1181" s="22" t="str">
        <f t="shared" si="293"/>
        <v/>
      </c>
      <c r="P1181" s="16">
        <v>3</v>
      </c>
      <c r="Q1181" s="16">
        <v>470</v>
      </c>
      <c r="R1181" s="16">
        <f>470*3</f>
        <v>1410</v>
      </c>
      <c r="S1181" s="16"/>
      <c r="T1181" s="16"/>
      <c r="U1181" s="23">
        <f t="shared" si="294"/>
        <v>470</v>
      </c>
      <c r="V1181" s="16">
        <v>150</v>
      </c>
      <c r="W1181" s="16"/>
      <c r="X1181" s="16"/>
      <c r="Y1181" s="16"/>
      <c r="Z1181" s="16"/>
      <c r="AA1181" s="16"/>
      <c r="AB1181" s="16"/>
      <c r="AC1181" s="16"/>
      <c r="AD1181" s="16"/>
      <c r="AE1181" s="16"/>
      <c r="AF1181" s="16"/>
      <c r="AG1181" s="16"/>
      <c r="AH1181" s="16"/>
      <c r="AI1181" s="16"/>
      <c r="AJ1181" s="16"/>
      <c r="AK1181" s="16"/>
      <c r="AL1181" s="16"/>
      <c r="AM1181" s="16"/>
      <c r="AN1181" s="16"/>
      <c r="AO1181" s="16"/>
      <c r="AP1181" s="16"/>
      <c r="AQ1181" s="16">
        <v>90</v>
      </c>
      <c r="AR1181" s="16"/>
      <c r="AS1181" s="16"/>
      <c r="AT1181" s="16"/>
      <c r="AU1181" s="16"/>
      <c r="AV1181" s="16"/>
      <c r="AW1181" s="16"/>
      <c r="AX1181" s="16"/>
      <c r="AY1181" s="16"/>
      <c r="AZ1181" s="16"/>
      <c r="BA1181" s="16"/>
      <c r="BB1181" s="16"/>
      <c r="BC1181" s="16"/>
      <c r="BD1181" s="16"/>
      <c r="BE1181" s="16"/>
      <c r="BF1181" s="16"/>
      <c r="BG1181" s="23">
        <f t="shared" si="305"/>
        <v>240</v>
      </c>
      <c r="BH1181" s="24">
        <f t="shared" si="295"/>
        <v>4</v>
      </c>
      <c r="BI1181" s="25">
        <f t="shared" si="306"/>
        <v>2.5</v>
      </c>
      <c r="BJ1181" s="25">
        <f t="shared" si="300"/>
        <v>62.5</v>
      </c>
      <c r="BK1181" s="26">
        <f t="shared" si="301"/>
        <v>0</v>
      </c>
      <c r="BL1181" s="26">
        <f t="shared" si="302"/>
        <v>-200</v>
      </c>
      <c r="BM1181" s="26">
        <f t="shared" si="307"/>
        <v>0</v>
      </c>
      <c r="BN1181" s="27">
        <f t="shared" si="296"/>
        <v>0</v>
      </c>
      <c r="BO1181" s="27">
        <f t="shared" si="297"/>
        <v>0</v>
      </c>
      <c r="BP1181" s="27">
        <f t="shared" si="298"/>
        <v>1.5</v>
      </c>
      <c r="BQ1181" s="28">
        <f t="shared" si="299"/>
        <v>0</v>
      </c>
      <c r="BR1181" s="29"/>
      <c r="BS1181" s="29"/>
      <c r="BT1181" s="29"/>
      <c r="BU1181" s="30"/>
      <c r="BV1181" s="29"/>
      <c r="BW1181" s="16">
        <f t="shared" si="304"/>
        <v>1410</v>
      </c>
    </row>
    <row r="1182" spans="1:75" x14ac:dyDescent="0.3">
      <c r="A1182" s="14">
        <v>1181</v>
      </c>
      <c r="B1182" s="15">
        <v>46070</v>
      </c>
      <c r="C1182" s="23" t="s">
        <v>38</v>
      </c>
      <c r="D1182" s="17" t="str">
        <f t="shared" si="303"/>
        <v>CG</v>
      </c>
      <c r="E1182" s="18" t="s">
        <v>59</v>
      </c>
      <c r="F1182" s="18" t="s">
        <v>55</v>
      </c>
      <c r="G1182" s="19" t="s">
        <v>53</v>
      </c>
      <c r="H1182" s="19" t="s">
        <v>54</v>
      </c>
      <c r="I1182" s="19" t="s">
        <v>123</v>
      </c>
      <c r="J1182" s="20">
        <v>200827.1</v>
      </c>
      <c r="K1182" s="21" t="str">
        <f>VLOOKUP(J1182,'[2]Item List (3)'!A$1:B$110000,2,FALSE)</f>
        <v>MNA.OR 4020</v>
      </c>
      <c r="L1182" s="20"/>
      <c r="M1182" s="16" t="s">
        <v>141</v>
      </c>
      <c r="N1182" s="16"/>
      <c r="O1182" s="22" t="str">
        <f t="shared" si="293"/>
        <v/>
      </c>
      <c r="P1182" s="16">
        <v>4</v>
      </c>
      <c r="Q1182" s="16">
        <v>1055</v>
      </c>
      <c r="R1182" s="16">
        <f>1055*4</f>
        <v>4220</v>
      </c>
      <c r="S1182" s="16"/>
      <c r="T1182" s="16"/>
      <c r="U1182" s="23">
        <f t="shared" si="294"/>
        <v>1055</v>
      </c>
      <c r="V1182" s="16">
        <v>180</v>
      </c>
      <c r="W1182" s="16">
        <v>60</v>
      </c>
      <c r="X1182" s="16"/>
      <c r="Y1182" s="16"/>
      <c r="Z1182" s="16"/>
      <c r="AA1182" s="16"/>
      <c r="AB1182" s="16"/>
      <c r="AC1182" s="16"/>
      <c r="AD1182" s="16"/>
      <c r="AE1182" s="16"/>
      <c r="AF1182" s="16"/>
      <c r="AG1182" s="16"/>
      <c r="AH1182" s="16"/>
      <c r="AI1182" s="16"/>
      <c r="AJ1182" s="16"/>
      <c r="AK1182" s="16"/>
      <c r="AL1182" s="16"/>
      <c r="AM1182" s="16"/>
      <c r="AN1182" s="16"/>
      <c r="AO1182" s="16"/>
      <c r="AP1182" s="16"/>
      <c r="AQ1182" s="16"/>
      <c r="AR1182" s="16"/>
      <c r="AS1182" s="16"/>
      <c r="AT1182" s="16"/>
      <c r="AU1182" s="16"/>
      <c r="AV1182" s="16"/>
      <c r="AW1182" s="16"/>
      <c r="AX1182" s="16"/>
      <c r="AY1182" s="16"/>
      <c r="AZ1182" s="16"/>
      <c r="BA1182" s="16"/>
      <c r="BB1182" s="16"/>
      <c r="BC1182" s="16"/>
      <c r="BD1182" s="16"/>
      <c r="BE1182" s="16"/>
      <c r="BF1182" s="16"/>
      <c r="BG1182" s="23">
        <f t="shared" si="305"/>
        <v>240</v>
      </c>
      <c r="BH1182" s="24">
        <f t="shared" si="295"/>
        <v>4</v>
      </c>
      <c r="BI1182" s="25">
        <f t="shared" si="306"/>
        <v>3</v>
      </c>
      <c r="BJ1182" s="25">
        <f t="shared" si="300"/>
        <v>75</v>
      </c>
      <c r="BK1182" s="26">
        <f t="shared" si="301"/>
        <v>0</v>
      </c>
      <c r="BL1182" s="26">
        <f t="shared" si="302"/>
        <v>-300</v>
      </c>
      <c r="BM1182" s="26">
        <f t="shared" si="307"/>
        <v>0</v>
      </c>
      <c r="BN1182" s="27">
        <f t="shared" si="296"/>
        <v>1</v>
      </c>
      <c r="BO1182" s="27">
        <f t="shared" si="297"/>
        <v>0</v>
      </c>
      <c r="BP1182" s="27">
        <f t="shared" si="298"/>
        <v>0</v>
      </c>
      <c r="BQ1182" s="28">
        <f t="shared" si="299"/>
        <v>0</v>
      </c>
      <c r="BR1182" s="29"/>
      <c r="BS1182" s="29"/>
      <c r="BT1182" s="29"/>
      <c r="BU1182" s="30"/>
      <c r="BV1182" s="29"/>
      <c r="BW1182" s="16">
        <f t="shared" si="304"/>
        <v>4220</v>
      </c>
    </row>
    <row r="1183" spans="1:75" x14ac:dyDescent="0.3">
      <c r="A1183" s="14">
        <v>1182</v>
      </c>
      <c r="B1183" s="15">
        <v>46070</v>
      </c>
      <c r="C1183" s="23" t="s">
        <v>40</v>
      </c>
      <c r="D1183" s="17" t="str">
        <f t="shared" si="303"/>
        <v>CG</v>
      </c>
      <c r="E1183" s="18" t="s">
        <v>59</v>
      </c>
      <c r="F1183" s="18" t="s">
        <v>52</v>
      </c>
      <c r="G1183" s="19" t="s">
        <v>54</v>
      </c>
      <c r="H1183" s="19" t="s">
        <v>48</v>
      </c>
      <c r="I1183" s="19" t="s">
        <v>46</v>
      </c>
      <c r="J1183" s="20">
        <v>200827.1</v>
      </c>
      <c r="K1183" s="21" t="str">
        <f>VLOOKUP(J1183,'[2]Item List (3)'!A$1:B$110000,2,FALSE)</f>
        <v>MNA.OR 4020</v>
      </c>
      <c r="L1183" s="20">
        <v>260201001</v>
      </c>
      <c r="M1183" s="16" t="s">
        <v>141</v>
      </c>
      <c r="N1183" s="16"/>
      <c r="O1183" s="22" t="str">
        <f t="shared" si="293"/>
        <v/>
      </c>
      <c r="P1183" s="16">
        <v>1</v>
      </c>
      <c r="Q1183" s="16">
        <v>3538</v>
      </c>
      <c r="R1183" s="16"/>
      <c r="S1183" s="16"/>
      <c r="T1183" s="16"/>
      <c r="U1183" s="23">
        <f t="shared" si="294"/>
        <v>3538</v>
      </c>
      <c r="V1183" s="16">
        <v>150</v>
      </c>
      <c r="W1183" s="16"/>
      <c r="X1183" s="16"/>
      <c r="Y1183" s="16"/>
      <c r="Z1183" s="16"/>
      <c r="AA1183" s="16"/>
      <c r="AB1183" s="16"/>
      <c r="AC1183" s="16"/>
      <c r="AD1183" s="16"/>
      <c r="AE1183" s="16"/>
      <c r="AF1183" s="16"/>
      <c r="AG1183" s="16"/>
      <c r="AH1183" s="16"/>
      <c r="AI1183" s="16"/>
      <c r="AJ1183" s="16"/>
      <c r="AK1183" s="16"/>
      <c r="AL1183" s="16"/>
      <c r="AM1183" s="16"/>
      <c r="AN1183" s="16"/>
      <c r="AO1183" s="16"/>
      <c r="AP1183" s="16"/>
      <c r="AQ1183" s="16">
        <v>75</v>
      </c>
      <c r="AR1183" s="16"/>
      <c r="AS1183" s="16"/>
      <c r="AT1183" s="16"/>
      <c r="AU1183" s="16"/>
      <c r="AV1183" s="16"/>
      <c r="AW1183" s="16"/>
      <c r="AX1183" s="16"/>
      <c r="AY1183" s="16"/>
      <c r="AZ1183" s="16"/>
      <c r="BA1183" s="16"/>
      <c r="BB1183" s="16"/>
      <c r="BC1183" s="16"/>
      <c r="BD1183" s="16"/>
      <c r="BE1183" s="16"/>
      <c r="BF1183" s="16"/>
      <c r="BG1183" s="23">
        <f t="shared" si="305"/>
        <v>225</v>
      </c>
      <c r="BH1183" s="24">
        <f t="shared" si="295"/>
        <v>3.75</v>
      </c>
      <c r="BI1183" s="25">
        <f t="shared" si="306"/>
        <v>2.5</v>
      </c>
      <c r="BJ1183" s="25">
        <f t="shared" si="300"/>
        <v>66.666666666666657</v>
      </c>
      <c r="BK1183" s="26">
        <f t="shared" si="301"/>
        <v>0</v>
      </c>
      <c r="BL1183" s="26">
        <f t="shared" si="302"/>
        <v>100</v>
      </c>
      <c r="BM1183" s="26">
        <f t="shared" si="307"/>
        <v>0</v>
      </c>
      <c r="BN1183" s="27">
        <f t="shared" si="296"/>
        <v>0</v>
      </c>
      <c r="BO1183" s="27">
        <f t="shared" si="297"/>
        <v>0</v>
      </c>
      <c r="BP1183" s="27">
        <f t="shared" si="298"/>
        <v>1.25</v>
      </c>
      <c r="BQ1183" s="28">
        <f t="shared" si="299"/>
        <v>0</v>
      </c>
      <c r="BR1183" s="29"/>
      <c r="BS1183" s="29"/>
      <c r="BT1183" s="29"/>
      <c r="BU1183" s="30"/>
      <c r="BV1183" s="29"/>
      <c r="BW1183" s="16">
        <f t="shared" si="304"/>
        <v>3538</v>
      </c>
    </row>
    <row r="1184" spans="1:75" x14ac:dyDescent="0.3">
      <c r="A1184" s="14">
        <v>1183</v>
      </c>
      <c r="B1184" s="15">
        <v>46070</v>
      </c>
      <c r="C1184" s="23" t="s">
        <v>40</v>
      </c>
      <c r="D1184" s="17" t="str">
        <f t="shared" si="303"/>
        <v>CG</v>
      </c>
      <c r="E1184" s="18" t="s">
        <v>59</v>
      </c>
      <c r="F1184" s="18" t="s">
        <v>52</v>
      </c>
      <c r="G1184" s="19" t="s">
        <v>54</v>
      </c>
      <c r="H1184" s="19" t="s">
        <v>48</v>
      </c>
      <c r="I1184" s="19" t="s">
        <v>46</v>
      </c>
      <c r="J1184" s="20">
        <v>200827.1</v>
      </c>
      <c r="K1184" s="21" t="str">
        <f>VLOOKUP(J1184,'[2]Item List (3)'!A$1:B$110000,2,FALSE)</f>
        <v>MNA.OR 4020</v>
      </c>
      <c r="L1184" s="20">
        <v>260201001</v>
      </c>
      <c r="M1184" s="16" t="s">
        <v>141</v>
      </c>
      <c r="N1184" s="16"/>
      <c r="O1184" s="22" t="str">
        <f t="shared" si="293"/>
        <v/>
      </c>
      <c r="P1184" s="16">
        <v>1</v>
      </c>
      <c r="Q1184" s="16">
        <v>3538</v>
      </c>
      <c r="R1184" s="16"/>
      <c r="S1184" s="16"/>
      <c r="T1184" s="16"/>
      <c r="U1184" s="23">
        <f t="shared" si="294"/>
        <v>3538</v>
      </c>
      <c r="V1184" s="16">
        <v>150</v>
      </c>
      <c r="W1184" s="16"/>
      <c r="X1184" s="16"/>
      <c r="Y1184" s="16"/>
      <c r="Z1184" s="16"/>
      <c r="AA1184" s="16"/>
      <c r="AB1184" s="16"/>
      <c r="AC1184" s="16"/>
      <c r="AD1184" s="16"/>
      <c r="AE1184" s="16"/>
      <c r="AF1184" s="16"/>
      <c r="AG1184" s="16"/>
      <c r="AH1184" s="16"/>
      <c r="AI1184" s="16"/>
      <c r="AJ1184" s="16"/>
      <c r="AK1184" s="16"/>
      <c r="AL1184" s="16"/>
      <c r="AM1184" s="16"/>
      <c r="AN1184" s="16"/>
      <c r="AO1184" s="16"/>
      <c r="AP1184" s="16"/>
      <c r="AQ1184" s="16"/>
      <c r="AR1184" s="16"/>
      <c r="AS1184" s="16"/>
      <c r="AT1184" s="16"/>
      <c r="AU1184" s="16"/>
      <c r="AV1184" s="16"/>
      <c r="AW1184" s="16"/>
      <c r="AX1184" s="16"/>
      <c r="AY1184" s="16"/>
      <c r="AZ1184" s="16"/>
      <c r="BA1184" s="16"/>
      <c r="BB1184" s="16"/>
      <c r="BC1184" s="16"/>
      <c r="BD1184" s="16"/>
      <c r="BE1184" s="16"/>
      <c r="BF1184" s="16"/>
      <c r="BG1184" s="23">
        <f t="shared" si="305"/>
        <v>150</v>
      </c>
      <c r="BH1184" s="24">
        <f t="shared" si="295"/>
        <v>2.5</v>
      </c>
      <c r="BI1184" s="25">
        <f t="shared" si="306"/>
        <v>2.5</v>
      </c>
      <c r="BJ1184" s="25">
        <f t="shared" si="300"/>
        <v>100</v>
      </c>
      <c r="BK1184" s="26">
        <f t="shared" si="301"/>
        <v>0</v>
      </c>
      <c r="BL1184" s="26">
        <f t="shared" si="302"/>
        <v>100</v>
      </c>
      <c r="BM1184" s="26">
        <f t="shared" si="307"/>
        <v>0</v>
      </c>
      <c r="BN1184" s="27">
        <f t="shared" si="296"/>
        <v>0</v>
      </c>
      <c r="BO1184" s="27">
        <f t="shared" si="297"/>
        <v>0</v>
      </c>
      <c r="BP1184" s="27">
        <f t="shared" si="298"/>
        <v>0</v>
      </c>
      <c r="BQ1184" s="28">
        <f t="shared" si="299"/>
        <v>0</v>
      </c>
      <c r="BR1184" s="29"/>
      <c r="BS1184" s="29"/>
      <c r="BT1184" s="29"/>
      <c r="BU1184" s="30"/>
      <c r="BV1184" s="29"/>
      <c r="BW1184" s="16">
        <f t="shared" si="304"/>
        <v>3538</v>
      </c>
    </row>
    <row r="1185" spans="1:75" x14ac:dyDescent="0.3">
      <c r="A1185" s="14">
        <v>1184</v>
      </c>
      <c r="B1185" s="15">
        <v>46070</v>
      </c>
      <c r="C1185" s="23" t="s">
        <v>40</v>
      </c>
      <c r="D1185" s="17" t="str">
        <f t="shared" si="303"/>
        <v>CG</v>
      </c>
      <c r="E1185" s="18" t="s">
        <v>59</v>
      </c>
      <c r="F1185" s="18" t="s">
        <v>52</v>
      </c>
      <c r="G1185" s="19" t="s">
        <v>54</v>
      </c>
      <c r="H1185" s="19" t="s">
        <v>48</v>
      </c>
      <c r="I1185" s="19" t="s">
        <v>46</v>
      </c>
      <c r="J1185" s="20">
        <v>200827.1</v>
      </c>
      <c r="K1185" s="21" t="str">
        <f>VLOOKUP(J1185,'[2]Item List (3)'!A$1:B$110000,2,FALSE)</f>
        <v>MNA.OR 4020</v>
      </c>
      <c r="L1185" s="20">
        <v>260201001</v>
      </c>
      <c r="M1185" s="16" t="s">
        <v>141</v>
      </c>
      <c r="N1185" s="16"/>
      <c r="O1185" s="22" t="str">
        <f t="shared" si="293"/>
        <v/>
      </c>
      <c r="P1185" s="16">
        <v>1</v>
      </c>
      <c r="Q1185" s="16">
        <v>2032</v>
      </c>
      <c r="R1185" s="16"/>
      <c r="S1185" s="16"/>
      <c r="T1185" s="16"/>
      <c r="U1185" s="23">
        <f t="shared" si="294"/>
        <v>2032</v>
      </c>
      <c r="V1185" s="16">
        <v>105</v>
      </c>
      <c r="W1185" s="16"/>
      <c r="X1185" s="16"/>
      <c r="Y1185" s="16"/>
      <c r="Z1185" s="16"/>
      <c r="AA1185" s="16"/>
      <c r="AB1185" s="16"/>
      <c r="AC1185" s="16"/>
      <c r="AD1185" s="16"/>
      <c r="AE1185" s="16"/>
      <c r="AF1185" s="16"/>
      <c r="AG1185" s="16"/>
      <c r="AH1185" s="16"/>
      <c r="AI1185" s="16"/>
      <c r="AJ1185" s="16"/>
      <c r="AK1185" s="16"/>
      <c r="AL1185" s="16"/>
      <c r="AM1185" s="16"/>
      <c r="AN1185" s="16"/>
      <c r="AO1185" s="16"/>
      <c r="AP1185" s="16"/>
      <c r="AQ1185" s="16"/>
      <c r="AR1185" s="16"/>
      <c r="AS1185" s="16"/>
      <c r="AT1185" s="16"/>
      <c r="AU1185" s="16"/>
      <c r="AV1185" s="16"/>
      <c r="AW1185" s="16"/>
      <c r="AX1185" s="16"/>
      <c r="AY1185" s="16"/>
      <c r="AZ1185" s="16"/>
      <c r="BA1185" s="16"/>
      <c r="BB1185" s="16"/>
      <c r="BC1185" s="16"/>
      <c r="BD1185" s="16"/>
      <c r="BE1185" s="16"/>
      <c r="BF1185" s="16"/>
      <c r="BG1185" s="23">
        <f t="shared" si="305"/>
        <v>105</v>
      </c>
      <c r="BH1185" s="24">
        <f t="shared" si="295"/>
        <v>1.75</v>
      </c>
      <c r="BI1185" s="25">
        <f t="shared" si="306"/>
        <v>1.75</v>
      </c>
      <c r="BJ1185" s="25">
        <f t="shared" si="300"/>
        <v>100</v>
      </c>
      <c r="BK1185" s="26">
        <f t="shared" si="301"/>
        <v>0</v>
      </c>
      <c r="BL1185" s="26">
        <f t="shared" si="302"/>
        <v>100</v>
      </c>
      <c r="BM1185" s="26">
        <f t="shared" si="307"/>
        <v>0</v>
      </c>
      <c r="BN1185" s="27">
        <f t="shared" si="296"/>
        <v>0</v>
      </c>
      <c r="BO1185" s="27">
        <f t="shared" si="297"/>
        <v>0</v>
      </c>
      <c r="BP1185" s="27">
        <f t="shared" si="298"/>
        <v>0</v>
      </c>
      <c r="BQ1185" s="28">
        <f t="shared" si="299"/>
        <v>0</v>
      </c>
      <c r="BR1185" s="29"/>
      <c r="BS1185" s="29"/>
      <c r="BT1185" s="29"/>
      <c r="BU1185" s="30"/>
      <c r="BV1185" s="29"/>
      <c r="BW1185" s="16">
        <f t="shared" si="304"/>
        <v>2032</v>
      </c>
    </row>
    <row r="1186" spans="1:75" x14ac:dyDescent="0.3">
      <c r="A1186" s="14">
        <v>1185</v>
      </c>
      <c r="B1186" s="15">
        <v>46070</v>
      </c>
      <c r="C1186" s="23" t="s">
        <v>38</v>
      </c>
      <c r="D1186" s="17" t="str">
        <f t="shared" si="303"/>
        <v>CG</v>
      </c>
      <c r="E1186" s="18" t="s">
        <v>60</v>
      </c>
      <c r="F1186" s="18"/>
      <c r="G1186" s="19"/>
      <c r="H1186" s="19"/>
      <c r="I1186" s="19"/>
      <c r="J1186" s="20"/>
      <c r="K1186" s="21" t="e">
        <f>VLOOKUP(J1186,'[2]Item List (3)'!A$1:B$110000,2,FALSE)</f>
        <v>#N/A</v>
      </c>
      <c r="L1186" s="20"/>
      <c r="M1186" s="16" t="s">
        <v>138</v>
      </c>
      <c r="N1186" s="16"/>
      <c r="O1186" s="22" t="str">
        <f t="shared" si="293"/>
        <v/>
      </c>
      <c r="P1186" s="16"/>
      <c r="Q1186" s="16"/>
      <c r="R1186" s="16"/>
      <c r="S1186" s="16"/>
      <c r="T1186" s="16"/>
      <c r="U1186" s="23">
        <f t="shared" si="294"/>
        <v>0</v>
      </c>
      <c r="V1186" s="16"/>
      <c r="W1186" s="16"/>
      <c r="X1186" s="16"/>
      <c r="Y1186" s="16"/>
      <c r="Z1186" s="16"/>
      <c r="AA1186" s="16"/>
      <c r="AB1186" s="16"/>
      <c r="AC1186" s="16"/>
      <c r="AD1186" s="16"/>
      <c r="AE1186" s="16"/>
      <c r="AF1186" s="16"/>
      <c r="AG1186" s="16"/>
      <c r="AH1186" s="16"/>
      <c r="AI1186" s="16"/>
      <c r="AJ1186" s="16"/>
      <c r="AK1186" s="16"/>
      <c r="AL1186" s="16"/>
      <c r="AM1186" s="16"/>
      <c r="AN1186" s="16"/>
      <c r="AO1186" s="16"/>
      <c r="AP1186" s="16"/>
      <c r="AQ1186" s="16"/>
      <c r="AR1186" s="16">
        <v>480</v>
      </c>
      <c r="AS1186" s="16"/>
      <c r="AT1186" s="16"/>
      <c r="AU1186" s="16"/>
      <c r="AV1186" s="16"/>
      <c r="AW1186" s="16"/>
      <c r="AX1186" s="16"/>
      <c r="AY1186" s="16"/>
      <c r="AZ1186" s="16"/>
      <c r="BA1186" s="16"/>
      <c r="BB1186" s="16"/>
      <c r="BC1186" s="16"/>
      <c r="BD1186" s="16"/>
      <c r="BE1186" s="16"/>
      <c r="BF1186" s="16"/>
      <c r="BG1186" s="23">
        <f t="shared" si="305"/>
        <v>480</v>
      </c>
      <c r="BH1186" s="24">
        <f t="shared" si="295"/>
        <v>8</v>
      </c>
      <c r="BI1186" s="25">
        <f t="shared" si="306"/>
        <v>0</v>
      </c>
      <c r="BJ1186" s="25">
        <f t="shared" si="300"/>
        <v>0</v>
      </c>
      <c r="BK1186" s="26">
        <f t="shared" si="301"/>
        <v>0</v>
      </c>
      <c r="BL1186" s="26">
        <f t="shared" si="302"/>
        <v>0</v>
      </c>
      <c r="BM1186" s="26">
        <f t="shared" si="307"/>
        <v>0</v>
      </c>
      <c r="BN1186" s="27">
        <f t="shared" si="296"/>
        <v>0</v>
      </c>
      <c r="BO1186" s="27">
        <f t="shared" si="297"/>
        <v>0</v>
      </c>
      <c r="BP1186" s="27">
        <f t="shared" si="298"/>
        <v>8</v>
      </c>
      <c r="BQ1186" s="28">
        <f t="shared" si="299"/>
        <v>0</v>
      </c>
      <c r="BR1186" s="29"/>
      <c r="BS1186" s="29"/>
      <c r="BT1186" s="29"/>
      <c r="BU1186" s="30"/>
      <c r="BV1186" s="29"/>
      <c r="BW1186" s="16">
        <f t="shared" si="304"/>
        <v>0</v>
      </c>
    </row>
    <row r="1187" spans="1:75" x14ac:dyDescent="0.3">
      <c r="A1187" s="14">
        <v>1186</v>
      </c>
      <c r="B1187" s="15">
        <v>46070</v>
      </c>
      <c r="C1187" s="23" t="s">
        <v>40</v>
      </c>
      <c r="D1187" s="17" t="str">
        <f t="shared" si="303"/>
        <v>CG</v>
      </c>
      <c r="E1187" s="18" t="s">
        <v>60</v>
      </c>
      <c r="F1187" s="18"/>
      <c r="G1187" s="19"/>
      <c r="H1187" s="19"/>
      <c r="I1187" s="19"/>
      <c r="J1187" s="20"/>
      <c r="K1187" s="21" t="e">
        <f>VLOOKUP(J1187,'[2]Item List (3)'!A$1:B$110000,2,FALSE)</f>
        <v>#N/A</v>
      </c>
      <c r="L1187" s="20"/>
      <c r="M1187" s="16" t="s">
        <v>138</v>
      </c>
      <c r="N1187" s="16"/>
      <c r="O1187" s="22" t="str">
        <f t="shared" si="293"/>
        <v/>
      </c>
      <c r="P1187" s="16"/>
      <c r="Q1187" s="16"/>
      <c r="R1187" s="16"/>
      <c r="S1187" s="16"/>
      <c r="T1187" s="16"/>
      <c r="U1187" s="23">
        <f t="shared" si="294"/>
        <v>0</v>
      </c>
      <c r="V1187" s="16"/>
      <c r="W1187" s="16"/>
      <c r="X1187" s="16"/>
      <c r="Y1187" s="16"/>
      <c r="Z1187" s="16"/>
      <c r="AA1187" s="16"/>
      <c r="AB1187" s="16"/>
      <c r="AC1187" s="16"/>
      <c r="AD1187" s="16"/>
      <c r="AE1187" s="16"/>
      <c r="AF1187" s="16"/>
      <c r="AG1187" s="16"/>
      <c r="AH1187" s="16"/>
      <c r="AI1187" s="16"/>
      <c r="AJ1187" s="16"/>
      <c r="AK1187" s="16"/>
      <c r="AL1187" s="16"/>
      <c r="AM1187" s="16"/>
      <c r="AN1187" s="16"/>
      <c r="AO1187" s="16"/>
      <c r="AP1187" s="16"/>
      <c r="AQ1187" s="16"/>
      <c r="AR1187" s="16">
        <v>480</v>
      </c>
      <c r="AS1187" s="16"/>
      <c r="AT1187" s="16"/>
      <c r="AU1187" s="16"/>
      <c r="AV1187" s="16"/>
      <c r="AW1187" s="16"/>
      <c r="AX1187" s="16"/>
      <c r="AY1187" s="16"/>
      <c r="AZ1187" s="16"/>
      <c r="BA1187" s="16"/>
      <c r="BB1187" s="16"/>
      <c r="BC1187" s="16"/>
      <c r="BD1187" s="16"/>
      <c r="BE1187" s="16"/>
      <c r="BF1187" s="16"/>
      <c r="BG1187" s="23">
        <f t="shared" si="305"/>
        <v>480</v>
      </c>
      <c r="BH1187" s="24">
        <f t="shared" si="295"/>
        <v>8</v>
      </c>
      <c r="BI1187" s="25">
        <f t="shared" si="306"/>
        <v>0</v>
      </c>
      <c r="BJ1187" s="25">
        <f t="shared" si="300"/>
        <v>0</v>
      </c>
      <c r="BK1187" s="26">
        <f t="shared" si="301"/>
        <v>0</v>
      </c>
      <c r="BL1187" s="26">
        <f t="shared" si="302"/>
        <v>0</v>
      </c>
      <c r="BM1187" s="26">
        <f t="shared" si="307"/>
        <v>0</v>
      </c>
      <c r="BN1187" s="27">
        <f t="shared" si="296"/>
        <v>0</v>
      </c>
      <c r="BO1187" s="27">
        <f t="shared" si="297"/>
        <v>0</v>
      </c>
      <c r="BP1187" s="27">
        <f t="shared" si="298"/>
        <v>8</v>
      </c>
      <c r="BQ1187" s="28">
        <f t="shared" si="299"/>
        <v>0</v>
      </c>
      <c r="BR1187" s="29"/>
      <c r="BS1187" s="29"/>
      <c r="BT1187" s="29"/>
      <c r="BU1187" s="30"/>
      <c r="BV1187" s="29"/>
      <c r="BW1187" s="16">
        <f t="shared" si="304"/>
        <v>0</v>
      </c>
    </row>
    <row r="1188" spans="1:75" x14ac:dyDescent="0.3">
      <c r="A1188" s="14">
        <v>1187</v>
      </c>
      <c r="B1188" s="15">
        <v>46070</v>
      </c>
      <c r="C1188" s="23" t="s">
        <v>38</v>
      </c>
      <c r="D1188" s="17" t="str">
        <f t="shared" si="303"/>
        <v>EG</v>
      </c>
      <c r="E1188" s="18" t="s">
        <v>61</v>
      </c>
      <c r="F1188" s="18" t="s">
        <v>70</v>
      </c>
      <c r="G1188" s="19" t="s">
        <v>98</v>
      </c>
      <c r="H1188" s="19"/>
      <c r="I1188" s="19"/>
      <c r="J1188" s="20">
        <v>100742</v>
      </c>
      <c r="K1188" s="21" t="str">
        <f>VLOOKUP(J1188,'[2]Item List (3)'!A$1:B$110000,2,FALSE)</f>
        <v>IR.IR 32X41X28</v>
      </c>
      <c r="L1188" s="20">
        <v>260123002</v>
      </c>
      <c r="M1188" s="16" t="s">
        <v>138</v>
      </c>
      <c r="N1188" s="16">
        <v>30</v>
      </c>
      <c r="O1188" s="22">
        <f t="shared" si="293"/>
        <v>120</v>
      </c>
      <c r="P1188" s="16">
        <v>1</v>
      </c>
      <c r="Q1188" s="16">
        <v>910</v>
      </c>
      <c r="R1188" s="16">
        <v>5</v>
      </c>
      <c r="S1188" s="16"/>
      <c r="T1188" s="16"/>
      <c r="U1188" s="23">
        <f t="shared" si="294"/>
        <v>910</v>
      </c>
      <c r="V1188" s="16">
        <v>480</v>
      </c>
      <c r="W1188" s="16"/>
      <c r="X1188" s="16"/>
      <c r="Y1188" s="16"/>
      <c r="Z1188" s="16"/>
      <c r="AA1188" s="16"/>
      <c r="AB1188" s="16"/>
      <c r="AC1188" s="16"/>
      <c r="AD1188" s="16"/>
      <c r="AE1188" s="16"/>
      <c r="AF1188" s="16"/>
      <c r="AG1188" s="16"/>
      <c r="AH1188" s="16"/>
      <c r="AI1188" s="16"/>
      <c r="AJ1188" s="16"/>
      <c r="AK1188" s="16"/>
      <c r="AL1188" s="16"/>
      <c r="AM1188" s="16"/>
      <c r="AN1188" s="16"/>
      <c r="AO1188" s="16"/>
      <c r="AP1188" s="16"/>
      <c r="AQ1188" s="16"/>
      <c r="AR1188" s="16"/>
      <c r="AS1188" s="16"/>
      <c r="AT1188" s="16"/>
      <c r="AU1188" s="16"/>
      <c r="AV1188" s="16"/>
      <c r="AW1188" s="16"/>
      <c r="AX1188" s="16"/>
      <c r="AY1188" s="16"/>
      <c r="AZ1188" s="16"/>
      <c r="BA1188" s="16"/>
      <c r="BB1188" s="16"/>
      <c r="BC1188" s="16"/>
      <c r="BD1188" s="16"/>
      <c r="BE1188" s="16"/>
      <c r="BF1188" s="16"/>
      <c r="BG1188" s="23">
        <f t="shared" si="305"/>
        <v>480</v>
      </c>
      <c r="BH1188" s="24">
        <f t="shared" si="295"/>
        <v>8</v>
      </c>
      <c r="BI1188" s="25">
        <f t="shared" si="306"/>
        <v>8</v>
      </c>
      <c r="BJ1188" s="25">
        <f t="shared" si="300"/>
        <v>100</v>
      </c>
      <c r="BK1188" s="26">
        <f t="shared" si="301"/>
        <v>94.791666666666657</v>
      </c>
      <c r="BL1188" s="26">
        <f t="shared" si="302"/>
        <v>99.45054945054946</v>
      </c>
      <c r="BM1188" s="26">
        <f t="shared" si="307"/>
        <v>94.270833333333343</v>
      </c>
      <c r="BN1188" s="27">
        <f t="shared" si="296"/>
        <v>0</v>
      </c>
      <c r="BO1188" s="27">
        <f t="shared" si="297"/>
        <v>960</v>
      </c>
      <c r="BP1188" s="27">
        <f t="shared" si="298"/>
        <v>0</v>
      </c>
      <c r="BQ1188" s="28">
        <f t="shared" si="299"/>
        <v>0</v>
      </c>
      <c r="BR1188" s="29"/>
      <c r="BS1188" s="29"/>
      <c r="BT1188" s="29"/>
      <c r="BU1188" s="30"/>
      <c r="BV1188" s="29"/>
      <c r="BW1188" s="16">
        <f t="shared" si="304"/>
        <v>910</v>
      </c>
    </row>
    <row r="1189" spans="1:75" x14ac:dyDescent="0.3">
      <c r="A1189" s="14">
        <v>1188</v>
      </c>
      <c r="B1189" s="15">
        <v>46070</v>
      </c>
      <c r="C1189" s="23" t="s">
        <v>40</v>
      </c>
      <c r="D1189" s="17" t="str">
        <f t="shared" si="303"/>
        <v>EG</v>
      </c>
      <c r="E1189" s="18" t="s">
        <v>61</v>
      </c>
      <c r="F1189" s="18" t="s">
        <v>70</v>
      </c>
      <c r="G1189" s="19" t="s">
        <v>65</v>
      </c>
      <c r="H1189" s="19"/>
      <c r="I1189" s="19"/>
      <c r="J1189" s="20">
        <v>100742</v>
      </c>
      <c r="K1189" s="21" t="str">
        <f>VLOOKUP(J1189,'[2]Item List (3)'!A$1:B$110000,2,FALSE)</f>
        <v>IR.IR 32X41X28</v>
      </c>
      <c r="L1189" s="20">
        <v>260123002</v>
      </c>
      <c r="M1189" s="16" t="s">
        <v>138</v>
      </c>
      <c r="N1189" s="16">
        <v>30</v>
      </c>
      <c r="O1189" s="22">
        <f t="shared" si="293"/>
        <v>120</v>
      </c>
      <c r="P1189" s="16">
        <v>1</v>
      </c>
      <c r="Q1189" s="16">
        <v>930</v>
      </c>
      <c r="R1189" s="16"/>
      <c r="S1189" s="16"/>
      <c r="T1189" s="16"/>
      <c r="U1189" s="23">
        <f t="shared" si="294"/>
        <v>930</v>
      </c>
      <c r="V1189" s="16">
        <v>480</v>
      </c>
      <c r="W1189" s="16"/>
      <c r="X1189" s="16"/>
      <c r="Y1189" s="16"/>
      <c r="Z1189" s="16"/>
      <c r="AA1189" s="16"/>
      <c r="AB1189" s="16"/>
      <c r="AC1189" s="16"/>
      <c r="AD1189" s="16"/>
      <c r="AE1189" s="16"/>
      <c r="AF1189" s="16"/>
      <c r="AG1189" s="16"/>
      <c r="AH1189" s="16"/>
      <c r="AI1189" s="16"/>
      <c r="AJ1189" s="16"/>
      <c r="AK1189" s="16"/>
      <c r="AL1189" s="16"/>
      <c r="AM1189" s="16"/>
      <c r="AN1189" s="16"/>
      <c r="AO1189" s="16"/>
      <c r="AP1189" s="16"/>
      <c r="AQ1189" s="16"/>
      <c r="AR1189" s="16"/>
      <c r="AS1189" s="16"/>
      <c r="AT1189" s="16"/>
      <c r="AU1189" s="16"/>
      <c r="AV1189" s="16"/>
      <c r="AW1189" s="16"/>
      <c r="AX1189" s="16"/>
      <c r="AY1189" s="16"/>
      <c r="AZ1189" s="16"/>
      <c r="BA1189" s="16"/>
      <c r="BB1189" s="16"/>
      <c r="BC1189" s="16"/>
      <c r="BD1189" s="16"/>
      <c r="BE1189" s="16"/>
      <c r="BF1189" s="16"/>
      <c r="BG1189" s="23">
        <f t="shared" si="305"/>
        <v>480</v>
      </c>
      <c r="BH1189" s="24">
        <f t="shared" si="295"/>
        <v>8</v>
      </c>
      <c r="BI1189" s="25">
        <f t="shared" si="306"/>
        <v>8</v>
      </c>
      <c r="BJ1189" s="25">
        <f t="shared" si="300"/>
        <v>100</v>
      </c>
      <c r="BK1189" s="26">
        <f t="shared" si="301"/>
        <v>96.875</v>
      </c>
      <c r="BL1189" s="26">
        <f t="shared" si="302"/>
        <v>100</v>
      </c>
      <c r="BM1189" s="26">
        <f t="shared" si="307"/>
        <v>96.875</v>
      </c>
      <c r="BN1189" s="27">
        <f t="shared" si="296"/>
        <v>0</v>
      </c>
      <c r="BO1189" s="27">
        <f t="shared" si="297"/>
        <v>960</v>
      </c>
      <c r="BP1189" s="27">
        <f t="shared" si="298"/>
        <v>0</v>
      </c>
      <c r="BQ1189" s="28">
        <f t="shared" si="299"/>
        <v>0</v>
      </c>
      <c r="BR1189" s="29"/>
      <c r="BS1189" s="29"/>
      <c r="BT1189" s="29"/>
      <c r="BU1189" s="30"/>
      <c r="BV1189" s="29"/>
      <c r="BW1189" s="16">
        <f t="shared" si="304"/>
        <v>930</v>
      </c>
    </row>
    <row r="1190" spans="1:75" x14ac:dyDescent="0.3">
      <c r="A1190" s="14">
        <v>1189</v>
      </c>
      <c r="B1190" s="15">
        <v>46070</v>
      </c>
      <c r="C1190" s="23" t="s">
        <v>38</v>
      </c>
      <c r="D1190" s="17" t="str">
        <f t="shared" si="303"/>
        <v>EG</v>
      </c>
      <c r="E1190" s="18" t="s">
        <v>62</v>
      </c>
      <c r="F1190" s="18"/>
      <c r="G1190" s="19"/>
      <c r="H1190" s="19"/>
      <c r="I1190" s="19"/>
      <c r="J1190" s="20"/>
      <c r="K1190" s="21" t="e">
        <f>VLOOKUP(J1190,'[2]Item List (3)'!A$1:B$110000,2,FALSE)</f>
        <v>#N/A</v>
      </c>
      <c r="L1190" s="20"/>
      <c r="M1190" s="16" t="s">
        <v>138</v>
      </c>
      <c r="N1190" s="16"/>
      <c r="O1190" s="22" t="str">
        <f t="shared" si="293"/>
        <v/>
      </c>
      <c r="P1190" s="16"/>
      <c r="Q1190" s="16"/>
      <c r="R1190" s="16"/>
      <c r="S1190" s="16"/>
      <c r="T1190" s="16"/>
      <c r="U1190" s="23">
        <f t="shared" si="294"/>
        <v>0</v>
      </c>
      <c r="V1190" s="16"/>
      <c r="W1190" s="16"/>
      <c r="X1190" s="16"/>
      <c r="Y1190" s="16"/>
      <c r="Z1190" s="16"/>
      <c r="AA1190" s="16"/>
      <c r="AB1190" s="16"/>
      <c r="AC1190" s="16"/>
      <c r="AD1190" s="16"/>
      <c r="AE1190" s="16"/>
      <c r="AF1190" s="16"/>
      <c r="AG1190" s="16"/>
      <c r="AH1190" s="16"/>
      <c r="AI1190" s="16"/>
      <c r="AJ1190" s="16"/>
      <c r="AK1190" s="16"/>
      <c r="AL1190" s="16"/>
      <c r="AM1190" s="16"/>
      <c r="AN1190" s="16"/>
      <c r="AO1190" s="16"/>
      <c r="AP1190" s="16"/>
      <c r="AQ1190" s="16"/>
      <c r="AR1190" s="16">
        <v>480</v>
      </c>
      <c r="AS1190" s="16"/>
      <c r="AT1190" s="16"/>
      <c r="AU1190" s="16"/>
      <c r="AV1190" s="16"/>
      <c r="AW1190" s="16"/>
      <c r="AX1190" s="16"/>
      <c r="AY1190" s="16"/>
      <c r="AZ1190" s="16"/>
      <c r="BA1190" s="16"/>
      <c r="BB1190" s="16"/>
      <c r="BC1190" s="16"/>
      <c r="BD1190" s="16"/>
      <c r="BE1190" s="16"/>
      <c r="BF1190" s="16"/>
      <c r="BG1190" s="23">
        <f t="shared" si="305"/>
        <v>480</v>
      </c>
      <c r="BH1190" s="24">
        <f t="shared" si="295"/>
        <v>8</v>
      </c>
      <c r="BI1190" s="25">
        <f t="shared" si="306"/>
        <v>0</v>
      </c>
      <c r="BJ1190" s="25">
        <f t="shared" si="300"/>
        <v>0</v>
      </c>
      <c r="BK1190" s="26">
        <f t="shared" si="301"/>
        <v>0</v>
      </c>
      <c r="BL1190" s="26">
        <f t="shared" si="302"/>
        <v>0</v>
      </c>
      <c r="BM1190" s="26">
        <f t="shared" si="307"/>
        <v>0</v>
      </c>
      <c r="BN1190" s="27">
        <f t="shared" si="296"/>
        <v>0</v>
      </c>
      <c r="BO1190" s="27">
        <f t="shared" si="297"/>
        <v>0</v>
      </c>
      <c r="BP1190" s="27">
        <f t="shared" si="298"/>
        <v>8</v>
      </c>
      <c r="BQ1190" s="28">
        <f t="shared" si="299"/>
        <v>0</v>
      </c>
      <c r="BR1190" s="29"/>
      <c r="BS1190" s="29"/>
      <c r="BT1190" s="29"/>
      <c r="BU1190" s="30"/>
      <c r="BV1190" s="29"/>
      <c r="BW1190" s="16">
        <f t="shared" si="304"/>
        <v>0</v>
      </c>
    </row>
    <row r="1191" spans="1:75" x14ac:dyDescent="0.3">
      <c r="A1191" s="14">
        <v>1190</v>
      </c>
      <c r="B1191" s="15">
        <v>46070</v>
      </c>
      <c r="C1191" s="23" t="s">
        <v>40</v>
      </c>
      <c r="D1191" s="17" t="str">
        <f t="shared" si="303"/>
        <v>EG</v>
      </c>
      <c r="E1191" s="18" t="s">
        <v>62</v>
      </c>
      <c r="F1191" s="18"/>
      <c r="G1191" s="19"/>
      <c r="H1191" s="19"/>
      <c r="I1191" s="19"/>
      <c r="J1191" s="20"/>
      <c r="K1191" s="21" t="e">
        <f>VLOOKUP(J1191,'[2]Item List (3)'!A$1:B$110000,2,FALSE)</f>
        <v>#N/A</v>
      </c>
      <c r="L1191" s="20"/>
      <c r="M1191" s="16" t="s">
        <v>138</v>
      </c>
      <c r="N1191" s="16"/>
      <c r="O1191" s="22" t="str">
        <f t="shared" si="293"/>
        <v/>
      </c>
      <c r="P1191" s="16"/>
      <c r="Q1191" s="16"/>
      <c r="R1191" s="16"/>
      <c r="S1191" s="16"/>
      <c r="T1191" s="16"/>
      <c r="U1191" s="23">
        <f t="shared" si="294"/>
        <v>0</v>
      </c>
      <c r="V1191" s="16"/>
      <c r="W1191" s="16"/>
      <c r="X1191" s="16"/>
      <c r="Y1191" s="16"/>
      <c r="Z1191" s="16"/>
      <c r="AA1191" s="16"/>
      <c r="AB1191" s="16"/>
      <c r="AC1191" s="16"/>
      <c r="AD1191" s="16"/>
      <c r="AE1191" s="16"/>
      <c r="AF1191" s="16"/>
      <c r="AG1191" s="16"/>
      <c r="AH1191" s="16"/>
      <c r="AI1191" s="16"/>
      <c r="AJ1191" s="16"/>
      <c r="AK1191" s="16"/>
      <c r="AL1191" s="16"/>
      <c r="AM1191" s="16"/>
      <c r="AN1191" s="16"/>
      <c r="AO1191" s="16"/>
      <c r="AP1191" s="16"/>
      <c r="AQ1191" s="16"/>
      <c r="AR1191" s="16"/>
      <c r="AS1191" s="16"/>
      <c r="AT1191" s="16"/>
      <c r="AU1191" s="16"/>
      <c r="AV1191" s="16"/>
      <c r="AW1191" s="16"/>
      <c r="AX1191" s="16"/>
      <c r="AY1191" s="16"/>
      <c r="AZ1191" s="16"/>
      <c r="BA1191" s="16"/>
      <c r="BB1191" s="16"/>
      <c r="BC1191" s="16"/>
      <c r="BD1191" s="16"/>
      <c r="BE1191" s="16"/>
      <c r="BF1191" s="16">
        <v>480</v>
      </c>
      <c r="BG1191" s="23">
        <f t="shared" si="305"/>
        <v>480</v>
      </c>
      <c r="BH1191" s="24">
        <f t="shared" si="295"/>
        <v>8</v>
      </c>
      <c r="BI1191" s="25">
        <f t="shared" si="306"/>
        <v>0</v>
      </c>
      <c r="BJ1191" s="25">
        <f t="shared" si="300"/>
        <v>0</v>
      </c>
      <c r="BK1191" s="26">
        <f t="shared" si="301"/>
        <v>0</v>
      </c>
      <c r="BL1191" s="26">
        <f t="shared" si="302"/>
        <v>0</v>
      </c>
      <c r="BM1191" s="26">
        <f t="shared" si="307"/>
        <v>0</v>
      </c>
      <c r="BN1191" s="27">
        <f t="shared" si="296"/>
        <v>8</v>
      </c>
      <c r="BO1191" s="27">
        <f t="shared" si="297"/>
        <v>0</v>
      </c>
      <c r="BP1191" s="27">
        <f t="shared" si="298"/>
        <v>0</v>
      </c>
      <c r="BQ1191" s="28">
        <f t="shared" si="299"/>
        <v>0</v>
      </c>
      <c r="BR1191" s="29"/>
      <c r="BS1191" s="29"/>
      <c r="BT1191" s="29"/>
      <c r="BU1191" s="30"/>
      <c r="BV1191" s="29"/>
      <c r="BW1191" s="16">
        <f t="shared" si="304"/>
        <v>0</v>
      </c>
    </row>
    <row r="1192" spans="1:75" x14ac:dyDescent="0.3">
      <c r="A1192" s="14">
        <v>1191</v>
      </c>
      <c r="B1192" s="15">
        <v>46070</v>
      </c>
      <c r="C1192" s="23" t="s">
        <v>38</v>
      </c>
      <c r="D1192" s="17" t="str">
        <f t="shared" si="303"/>
        <v>EG</v>
      </c>
      <c r="E1192" s="18" t="s">
        <v>66</v>
      </c>
      <c r="F1192" s="18" t="s">
        <v>63</v>
      </c>
      <c r="G1192" s="19" t="s">
        <v>88</v>
      </c>
      <c r="H1192" s="19"/>
      <c r="I1192" s="19"/>
      <c r="J1192" s="20">
        <v>208582</v>
      </c>
      <c r="K1192" s="21" t="str">
        <f>VLOOKUP(J1192,'[2]Item List (3)'!A$1:B$110000,2,FALSE)</f>
        <v>WS 81107</v>
      </c>
      <c r="L1192" s="20">
        <v>260112012</v>
      </c>
      <c r="M1192" s="16" t="s">
        <v>141</v>
      </c>
      <c r="N1192" s="16">
        <v>40</v>
      </c>
      <c r="O1192" s="22">
        <f t="shared" si="293"/>
        <v>90</v>
      </c>
      <c r="P1192" s="16">
        <v>1</v>
      </c>
      <c r="Q1192" s="16">
        <v>40</v>
      </c>
      <c r="R1192" s="16">
        <v>2</v>
      </c>
      <c r="S1192" s="16"/>
      <c r="T1192" s="16"/>
      <c r="U1192" s="23">
        <f t="shared" si="294"/>
        <v>40</v>
      </c>
      <c r="V1192" s="16">
        <v>55</v>
      </c>
      <c r="W1192" s="16"/>
      <c r="X1192" s="16">
        <v>45</v>
      </c>
      <c r="Y1192" s="16"/>
      <c r="Z1192" s="16"/>
      <c r="AA1192" s="16"/>
      <c r="AB1192" s="16"/>
      <c r="AC1192" s="16"/>
      <c r="AD1192" s="16"/>
      <c r="AE1192" s="16"/>
      <c r="AF1192" s="16"/>
      <c r="AG1192" s="16"/>
      <c r="AH1192" s="16"/>
      <c r="AI1192" s="16"/>
      <c r="AJ1192" s="16"/>
      <c r="AK1192" s="16"/>
      <c r="AL1192" s="16"/>
      <c r="AM1192" s="16"/>
      <c r="AN1192" s="16"/>
      <c r="AO1192" s="16">
        <v>15</v>
      </c>
      <c r="AP1192" s="16"/>
      <c r="AQ1192" s="16"/>
      <c r="AR1192" s="16">
        <v>360</v>
      </c>
      <c r="AS1192" s="16"/>
      <c r="AT1192" s="16"/>
      <c r="AU1192" s="16"/>
      <c r="AV1192" s="16"/>
      <c r="AW1192" s="16"/>
      <c r="AX1192" s="16"/>
      <c r="AY1192" s="16"/>
      <c r="AZ1192" s="16"/>
      <c r="BA1192" s="16"/>
      <c r="BB1192" s="16"/>
      <c r="BC1192" s="16"/>
      <c r="BD1192" s="16"/>
      <c r="BE1192" s="16">
        <v>5</v>
      </c>
      <c r="BF1192" s="16"/>
      <c r="BG1192" s="23">
        <f t="shared" si="305"/>
        <v>480</v>
      </c>
      <c r="BH1192" s="24">
        <f t="shared" si="295"/>
        <v>8</v>
      </c>
      <c r="BI1192" s="25">
        <f t="shared" si="306"/>
        <v>0.91666666666666696</v>
      </c>
      <c r="BJ1192" s="25">
        <f t="shared" si="300"/>
        <v>11.458333333333337</v>
      </c>
      <c r="BK1192" s="26">
        <f t="shared" si="301"/>
        <v>48.48484848484847</v>
      </c>
      <c r="BL1192" s="26">
        <f t="shared" si="302"/>
        <v>95</v>
      </c>
      <c r="BM1192" s="26">
        <f t="shared" si="307"/>
        <v>5.2777777777777768</v>
      </c>
      <c r="BN1192" s="27">
        <f t="shared" si="296"/>
        <v>8.3333333333333329E-2</v>
      </c>
      <c r="BO1192" s="27">
        <f t="shared" si="297"/>
        <v>712.5</v>
      </c>
      <c r="BP1192" s="27">
        <f t="shared" si="298"/>
        <v>7</v>
      </c>
      <c r="BQ1192" s="28">
        <f t="shared" si="299"/>
        <v>630</v>
      </c>
      <c r="BR1192" s="29"/>
      <c r="BS1192" s="29"/>
      <c r="BT1192" s="29"/>
      <c r="BU1192" s="30"/>
      <c r="BV1192" s="29"/>
      <c r="BW1192" s="16">
        <f t="shared" si="304"/>
        <v>40</v>
      </c>
    </row>
    <row r="1193" spans="1:75" x14ac:dyDescent="0.3">
      <c r="A1193" s="14">
        <v>1192</v>
      </c>
      <c r="B1193" s="15">
        <v>46070</v>
      </c>
      <c r="C1193" s="23" t="s">
        <v>40</v>
      </c>
      <c r="D1193" s="17" t="str">
        <f t="shared" si="303"/>
        <v>EG</v>
      </c>
      <c r="E1193" s="18" t="s">
        <v>66</v>
      </c>
      <c r="F1193" s="18" t="s">
        <v>63</v>
      </c>
      <c r="G1193" s="19" t="s">
        <v>98</v>
      </c>
      <c r="H1193" s="19"/>
      <c r="I1193" s="19"/>
      <c r="J1193" s="20">
        <v>208582</v>
      </c>
      <c r="K1193" s="21" t="str">
        <f>VLOOKUP(J1193,'[2]Item List (3)'!A$1:B$110000,2,FALSE)</f>
        <v>WS 81107</v>
      </c>
      <c r="L1193" s="20">
        <v>260112012</v>
      </c>
      <c r="M1193" s="16" t="s">
        <v>141</v>
      </c>
      <c r="N1193" s="16">
        <v>40</v>
      </c>
      <c r="O1193" s="22">
        <f t="shared" ref="O1193:O1204" si="308">IFERROR(3600/N1193,"")</f>
        <v>90</v>
      </c>
      <c r="P1193" s="16">
        <v>1</v>
      </c>
      <c r="Q1193" s="16">
        <v>233</v>
      </c>
      <c r="R1193" s="16"/>
      <c r="S1193" s="16"/>
      <c r="T1193" s="16"/>
      <c r="U1193" s="23">
        <f t="shared" ref="U1193:U1256" si="309">Q1193+S1193+T1193</f>
        <v>233</v>
      </c>
      <c r="V1193" s="16">
        <v>180</v>
      </c>
      <c r="W1193" s="16"/>
      <c r="X1193" s="16"/>
      <c r="Y1193" s="16"/>
      <c r="Z1193" s="16"/>
      <c r="AA1193" s="16"/>
      <c r="AB1193" s="16"/>
      <c r="AC1193" s="16"/>
      <c r="AD1193" s="16"/>
      <c r="AE1193" s="16"/>
      <c r="AF1193" s="16"/>
      <c r="AG1193" s="16"/>
      <c r="AH1193" s="16"/>
      <c r="AI1193" s="16"/>
      <c r="AJ1193" s="16"/>
      <c r="AK1193" s="16"/>
      <c r="AL1193" s="16"/>
      <c r="AM1193" s="16"/>
      <c r="AN1193" s="16"/>
      <c r="AO1193" s="16"/>
      <c r="AP1193" s="16"/>
      <c r="AQ1193" s="16"/>
      <c r="AR1193" s="16">
        <v>300</v>
      </c>
      <c r="AS1193" s="16"/>
      <c r="AT1193" s="16"/>
      <c r="AU1193" s="16"/>
      <c r="AV1193" s="16"/>
      <c r="AW1193" s="16"/>
      <c r="AX1193" s="16"/>
      <c r="AY1193" s="16"/>
      <c r="AZ1193" s="16"/>
      <c r="BA1193" s="16"/>
      <c r="BB1193" s="16"/>
      <c r="BC1193" s="16"/>
      <c r="BD1193" s="16"/>
      <c r="BE1193" s="16"/>
      <c r="BF1193" s="16"/>
      <c r="BG1193" s="23">
        <f t="shared" si="305"/>
        <v>480</v>
      </c>
      <c r="BH1193" s="24">
        <f t="shared" ref="BH1193:BH1229" si="310">BG1193/60</f>
        <v>8</v>
      </c>
      <c r="BI1193" s="25">
        <f t="shared" si="306"/>
        <v>3</v>
      </c>
      <c r="BJ1193" s="25">
        <f t="shared" si="300"/>
        <v>37.5</v>
      </c>
      <c r="BK1193" s="26">
        <f t="shared" si="301"/>
        <v>86.296296296296291</v>
      </c>
      <c r="BL1193" s="26">
        <f t="shared" si="302"/>
        <v>100</v>
      </c>
      <c r="BM1193" s="26">
        <f t="shared" si="307"/>
        <v>32.361111111111107</v>
      </c>
      <c r="BN1193" s="27">
        <f t="shared" ref="BN1193:BN1229" si="311">(W1193+AP1193+BE1193+BF1193)/60</f>
        <v>0</v>
      </c>
      <c r="BO1193" s="27">
        <f t="shared" ref="BO1193:BO1229" si="312">IFERROR(((BH1193-BN1193)*3600)/N1193,0)</f>
        <v>720</v>
      </c>
      <c r="BP1193" s="27">
        <f t="shared" ref="BP1193:BP1229" si="313">IFERROR(SUM(W1193:BF1193)/60-BN1193,0)</f>
        <v>5</v>
      </c>
      <c r="BQ1193" s="28">
        <f t="shared" ref="BQ1193:BQ1229" si="314">IFERROR(BP1193*3600/N1193,0)</f>
        <v>450</v>
      </c>
      <c r="BR1193" s="29"/>
      <c r="BS1193" s="29"/>
      <c r="BT1193" s="29"/>
      <c r="BU1193" s="30"/>
      <c r="BV1193" s="29"/>
      <c r="BW1193" s="16">
        <f t="shared" si="304"/>
        <v>233</v>
      </c>
    </row>
    <row r="1194" spans="1:75" x14ac:dyDescent="0.3">
      <c r="A1194" s="14">
        <v>1193</v>
      </c>
      <c r="B1194" s="15">
        <v>46070</v>
      </c>
      <c r="C1194" s="23" t="s">
        <v>38</v>
      </c>
      <c r="D1194" s="17" t="str">
        <f t="shared" si="303"/>
        <v>EG</v>
      </c>
      <c r="E1194" s="18" t="s">
        <v>69</v>
      </c>
      <c r="F1194" s="18" t="s">
        <v>70</v>
      </c>
      <c r="G1194" s="19" t="s">
        <v>83</v>
      </c>
      <c r="H1194" s="19" t="s">
        <v>109</v>
      </c>
      <c r="I1194" s="19"/>
      <c r="J1194" s="20">
        <v>104246</v>
      </c>
      <c r="K1194" s="21" t="str">
        <f>VLOOKUP(J1194,'[2]Item List (3)'!A$1:B$110000,2,FALSE)</f>
        <v>IN. 208</v>
      </c>
      <c r="L1194" s="20">
        <v>260120003</v>
      </c>
      <c r="M1194" s="16" t="s">
        <v>138</v>
      </c>
      <c r="N1194" s="16">
        <v>20</v>
      </c>
      <c r="O1194" s="22">
        <f t="shared" si="308"/>
        <v>180</v>
      </c>
      <c r="P1194" s="16">
        <v>1</v>
      </c>
      <c r="Q1194" s="16">
        <v>75</v>
      </c>
      <c r="R1194" s="16">
        <v>5</v>
      </c>
      <c r="S1194" s="16"/>
      <c r="T1194" s="16"/>
      <c r="U1194" s="23">
        <f t="shared" si="309"/>
        <v>75</v>
      </c>
      <c r="V1194" s="16">
        <v>30</v>
      </c>
      <c r="W1194" s="16"/>
      <c r="X1194" s="16"/>
      <c r="Y1194" s="16"/>
      <c r="Z1194" s="16"/>
      <c r="AA1194" s="16"/>
      <c r="AB1194" s="16"/>
      <c r="AC1194" s="16"/>
      <c r="AD1194" s="16"/>
      <c r="AE1194" s="16"/>
      <c r="AF1194" s="16"/>
      <c r="AG1194" s="16"/>
      <c r="AH1194" s="16"/>
      <c r="AI1194" s="16"/>
      <c r="AJ1194" s="16"/>
      <c r="AK1194" s="16"/>
      <c r="AL1194" s="16"/>
      <c r="AM1194" s="16"/>
      <c r="AN1194" s="16"/>
      <c r="AO1194" s="16"/>
      <c r="AP1194" s="16"/>
      <c r="AQ1194" s="16"/>
      <c r="AR1194" s="16"/>
      <c r="AS1194" s="16"/>
      <c r="AT1194" s="16"/>
      <c r="AU1194" s="16"/>
      <c r="AV1194" s="16"/>
      <c r="AW1194" s="16"/>
      <c r="AX1194" s="16"/>
      <c r="AY1194" s="16"/>
      <c r="AZ1194" s="16"/>
      <c r="BA1194" s="16"/>
      <c r="BB1194" s="16"/>
      <c r="BC1194" s="16"/>
      <c r="BD1194" s="16"/>
      <c r="BE1194" s="16"/>
      <c r="BF1194" s="16"/>
      <c r="BG1194" s="23">
        <f t="shared" si="305"/>
        <v>30</v>
      </c>
      <c r="BH1194" s="24">
        <f t="shared" si="310"/>
        <v>0.5</v>
      </c>
      <c r="BI1194" s="25">
        <f t="shared" si="306"/>
        <v>0.5</v>
      </c>
      <c r="BJ1194" s="25">
        <f t="shared" ref="BJ1194:BJ1229" si="315">IFERROR(BI1194/BH1194*100,0)</f>
        <v>100</v>
      </c>
      <c r="BK1194" s="26">
        <f t="shared" ref="BK1194:BK1229" si="316">IFERROR(((U1194*N1194)/(BI1194*3600)*100),0)</f>
        <v>83.333333333333343</v>
      </c>
      <c r="BL1194" s="26">
        <f t="shared" ref="BL1194:BL1229" si="317">IFERROR(((U1194-(R1194+S1194+T1194))/U1194*100),0)</f>
        <v>93.333333333333329</v>
      </c>
      <c r="BM1194" s="26">
        <f t="shared" si="307"/>
        <v>77.777777777777786</v>
      </c>
      <c r="BN1194" s="27">
        <f t="shared" si="311"/>
        <v>0</v>
      </c>
      <c r="BO1194" s="27">
        <f t="shared" si="312"/>
        <v>90</v>
      </c>
      <c r="BP1194" s="27">
        <f t="shared" si="313"/>
        <v>0</v>
      </c>
      <c r="BQ1194" s="28">
        <f t="shared" si="314"/>
        <v>0</v>
      </c>
      <c r="BR1194" s="29"/>
      <c r="BS1194" s="29"/>
      <c r="BT1194" s="29"/>
      <c r="BU1194" s="30"/>
      <c r="BV1194" s="29"/>
      <c r="BW1194" s="16">
        <f t="shared" si="304"/>
        <v>75</v>
      </c>
    </row>
    <row r="1195" spans="1:75" x14ac:dyDescent="0.3">
      <c r="A1195" s="14">
        <v>1194</v>
      </c>
      <c r="B1195" s="15">
        <v>46070</v>
      </c>
      <c r="C1195" s="23" t="s">
        <v>38</v>
      </c>
      <c r="D1195" s="17" t="str">
        <f t="shared" ref="D1195:D1258" si="318">LEFT(E1195,2)</f>
        <v>EG</v>
      </c>
      <c r="E1195" s="18" t="s">
        <v>69</v>
      </c>
      <c r="F1195" s="18" t="s">
        <v>70</v>
      </c>
      <c r="G1195" s="19" t="s">
        <v>83</v>
      </c>
      <c r="H1195" s="19" t="s">
        <v>109</v>
      </c>
      <c r="I1195" s="19"/>
      <c r="J1195" s="20">
        <v>100261</v>
      </c>
      <c r="K1195" s="21" t="str">
        <f>VLOOKUP(J1195,'[2]Item List (3)'!A$1:B$110000,2,FALSE)</f>
        <v>IR. 211 YY4</v>
      </c>
      <c r="L1195" s="20">
        <v>260210004</v>
      </c>
      <c r="M1195" s="16" t="s">
        <v>138</v>
      </c>
      <c r="N1195" s="16">
        <v>20</v>
      </c>
      <c r="O1195" s="22">
        <f t="shared" si="308"/>
        <v>180</v>
      </c>
      <c r="P1195" s="16">
        <v>1</v>
      </c>
      <c r="Q1195" s="16">
        <v>300</v>
      </c>
      <c r="R1195" s="16"/>
      <c r="S1195" s="16"/>
      <c r="T1195" s="16"/>
      <c r="U1195" s="23">
        <f t="shared" si="309"/>
        <v>300</v>
      </c>
      <c r="V1195" s="16">
        <v>120</v>
      </c>
      <c r="W1195" s="16">
        <v>180</v>
      </c>
      <c r="X1195" s="16"/>
      <c r="Y1195" s="16"/>
      <c r="Z1195" s="16"/>
      <c r="AA1195" s="16"/>
      <c r="AB1195" s="16"/>
      <c r="AC1195" s="16"/>
      <c r="AD1195" s="16"/>
      <c r="AE1195" s="16"/>
      <c r="AF1195" s="16"/>
      <c r="AG1195" s="16"/>
      <c r="AH1195" s="16"/>
      <c r="AI1195" s="16"/>
      <c r="AJ1195" s="16"/>
      <c r="AK1195" s="16"/>
      <c r="AL1195" s="16"/>
      <c r="AM1195" s="16"/>
      <c r="AN1195" s="16"/>
      <c r="AO1195" s="16"/>
      <c r="AP1195" s="16"/>
      <c r="AQ1195" s="16"/>
      <c r="AR1195" s="16">
        <v>150</v>
      </c>
      <c r="AS1195" s="16"/>
      <c r="AT1195" s="16"/>
      <c r="AU1195" s="16"/>
      <c r="AV1195" s="16"/>
      <c r="AW1195" s="16"/>
      <c r="AX1195" s="16"/>
      <c r="AY1195" s="16"/>
      <c r="AZ1195" s="16"/>
      <c r="BA1195" s="16"/>
      <c r="BB1195" s="16"/>
      <c r="BC1195" s="16"/>
      <c r="BD1195" s="16"/>
      <c r="BE1195" s="16"/>
      <c r="BF1195" s="16"/>
      <c r="BG1195" s="23">
        <f t="shared" si="305"/>
        <v>450</v>
      </c>
      <c r="BH1195" s="24">
        <f t="shared" si="310"/>
        <v>7.5</v>
      </c>
      <c r="BI1195" s="25">
        <f t="shared" si="306"/>
        <v>2</v>
      </c>
      <c r="BJ1195" s="25">
        <f t="shared" si="315"/>
        <v>26.666666666666668</v>
      </c>
      <c r="BK1195" s="26">
        <f t="shared" si="316"/>
        <v>83.333333333333343</v>
      </c>
      <c r="BL1195" s="26">
        <f t="shared" si="317"/>
        <v>100</v>
      </c>
      <c r="BM1195" s="26">
        <f t="shared" si="307"/>
        <v>22.222222222222225</v>
      </c>
      <c r="BN1195" s="27">
        <f t="shared" si="311"/>
        <v>3</v>
      </c>
      <c r="BO1195" s="27">
        <f t="shared" si="312"/>
        <v>810</v>
      </c>
      <c r="BP1195" s="27">
        <f t="shared" si="313"/>
        <v>2.5</v>
      </c>
      <c r="BQ1195" s="28">
        <f t="shared" si="314"/>
        <v>450</v>
      </c>
      <c r="BR1195" s="29"/>
      <c r="BS1195" s="29"/>
      <c r="BT1195" s="29"/>
      <c r="BU1195" s="30"/>
      <c r="BV1195" s="29"/>
      <c r="BW1195" s="16">
        <f t="shared" si="304"/>
        <v>300</v>
      </c>
    </row>
    <row r="1196" spans="1:75" x14ac:dyDescent="0.3">
      <c r="A1196" s="14">
        <v>1195</v>
      </c>
      <c r="B1196" s="15">
        <v>46070</v>
      </c>
      <c r="C1196" s="23" t="s">
        <v>40</v>
      </c>
      <c r="D1196" s="17" t="str">
        <f t="shared" si="318"/>
        <v>EG</v>
      </c>
      <c r="E1196" s="18" t="s">
        <v>69</v>
      </c>
      <c r="F1196" s="18" t="s">
        <v>70</v>
      </c>
      <c r="G1196" s="19" t="s">
        <v>103</v>
      </c>
      <c r="H1196" s="19"/>
      <c r="I1196" s="19"/>
      <c r="J1196" s="20">
        <v>100261</v>
      </c>
      <c r="K1196" s="21" t="str">
        <f>VLOOKUP(J1196,'[2]Item List (3)'!A$1:B$110000,2,FALSE)</f>
        <v>IR. 211 YY4</v>
      </c>
      <c r="L1196" s="20">
        <v>260210004</v>
      </c>
      <c r="M1196" s="16" t="s">
        <v>138</v>
      </c>
      <c r="N1196" s="16">
        <v>20</v>
      </c>
      <c r="O1196" s="22">
        <f t="shared" si="308"/>
        <v>180</v>
      </c>
      <c r="P1196" s="16">
        <v>1</v>
      </c>
      <c r="Q1196" s="16">
        <v>1374</v>
      </c>
      <c r="R1196" s="16"/>
      <c r="S1196" s="16"/>
      <c r="T1196" s="16"/>
      <c r="U1196" s="23">
        <f t="shared" si="309"/>
        <v>1374</v>
      </c>
      <c r="V1196" s="16">
        <v>480</v>
      </c>
      <c r="W1196" s="16"/>
      <c r="X1196" s="16"/>
      <c r="Y1196" s="16"/>
      <c r="Z1196" s="16"/>
      <c r="AA1196" s="16"/>
      <c r="AB1196" s="16"/>
      <c r="AC1196" s="16"/>
      <c r="AD1196" s="16"/>
      <c r="AE1196" s="16"/>
      <c r="AF1196" s="16"/>
      <c r="AG1196" s="16"/>
      <c r="AH1196" s="16"/>
      <c r="AI1196" s="16"/>
      <c r="AJ1196" s="16"/>
      <c r="AK1196" s="16"/>
      <c r="AL1196" s="16"/>
      <c r="AM1196" s="16"/>
      <c r="AN1196" s="16"/>
      <c r="AO1196" s="16"/>
      <c r="AP1196" s="16"/>
      <c r="AQ1196" s="16"/>
      <c r="AR1196" s="16"/>
      <c r="AS1196" s="16"/>
      <c r="AT1196" s="16"/>
      <c r="AU1196" s="16"/>
      <c r="AV1196" s="16"/>
      <c r="AW1196" s="16"/>
      <c r="AX1196" s="16"/>
      <c r="AY1196" s="16"/>
      <c r="AZ1196" s="16"/>
      <c r="BA1196" s="16"/>
      <c r="BB1196" s="16"/>
      <c r="BC1196" s="16"/>
      <c r="BD1196" s="16"/>
      <c r="BE1196" s="16"/>
      <c r="BF1196" s="16"/>
      <c r="BG1196" s="23">
        <f t="shared" si="305"/>
        <v>480</v>
      </c>
      <c r="BH1196" s="24">
        <f t="shared" si="310"/>
        <v>8</v>
      </c>
      <c r="BI1196" s="25">
        <f t="shared" si="306"/>
        <v>8</v>
      </c>
      <c r="BJ1196" s="25">
        <f t="shared" si="315"/>
        <v>100</v>
      </c>
      <c r="BK1196" s="26">
        <f t="shared" si="316"/>
        <v>95.416666666666671</v>
      </c>
      <c r="BL1196" s="26">
        <f t="shared" si="317"/>
        <v>100</v>
      </c>
      <c r="BM1196" s="26">
        <f t="shared" si="307"/>
        <v>95.416666666666671</v>
      </c>
      <c r="BN1196" s="27">
        <f t="shared" si="311"/>
        <v>0</v>
      </c>
      <c r="BO1196" s="27">
        <f t="shared" si="312"/>
        <v>1440</v>
      </c>
      <c r="BP1196" s="27">
        <f t="shared" si="313"/>
        <v>0</v>
      </c>
      <c r="BQ1196" s="28">
        <f t="shared" si="314"/>
        <v>0</v>
      </c>
      <c r="BR1196" s="29"/>
      <c r="BS1196" s="29"/>
      <c r="BT1196" s="29"/>
      <c r="BU1196" s="30"/>
      <c r="BV1196" s="29"/>
      <c r="BW1196" s="16">
        <f t="shared" si="304"/>
        <v>1374</v>
      </c>
    </row>
    <row r="1197" spans="1:75" x14ac:dyDescent="0.3">
      <c r="A1197" s="14">
        <v>1196</v>
      </c>
      <c r="B1197" s="15">
        <v>46070</v>
      </c>
      <c r="C1197" s="23" t="s">
        <v>38</v>
      </c>
      <c r="D1197" s="17" t="str">
        <f t="shared" si="318"/>
        <v>EG</v>
      </c>
      <c r="E1197" s="18" t="s">
        <v>72</v>
      </c>
      <c r="F1197" s="18" t="s">
        <v>70</v>
      </c>
      <c r="G1197" s="19" t="s">
        <v>127</v>
      </c>
      <c r="H1197" s="19"/>
      <c r="I1197" s="19"/>
      <c r="J1197" s="20">
        <v>104246</v>
      </c>
      <c r="K1197" s="21" t="str">
        <f>VLOOKUP(J1197,'[2]Item List (3)'!A$1:B$110000,2,FALSE)</f>
        <v>IN. 208</v>
      </c>
      <c r="L1197" s="20">
        <v>260129016</v>
      </c>
      <c r="M1197" s="16" t="s">
        <v>138</v>
      </c>
      <c r="N1197" s="16">
        <v>40</v>
      </c>
      <c r="O1197" s="22">
        <f t="shared" si="308"/>
        <v>90</v>
      </c>
      <c r="P1197" s="16">
        <v>1</v>
      </c>
      <c r="Q1197" s="16">
        <v>579</v>
      </c>
      <c r="R1197" s="16"/>
      <c r="S1197" s="16"/>
      <c r="T1197" s="16"/>
      <c r="U1197" s="23">
        <f t="shared" si="309"/>
        <v>579</v>
      </c>
      <c r="V1197" s="16">
        <v>420</v>
      </c>
      <c r="W1197" s="16"/>
      <c r="X1197" s="16"/>
      <c r="Y1197" s="16"/>
      <c r="Z1197" s="16"/>
      <c r="AA1197" s="16"/>
      <c r="AB1197" s="16"/>
      <c r="AC1197" s="16"/>
      <c r="AD1197" s="16"/>
      <c r="AE1197" s="16"/>
      <c r="AF1197" s="16"/>
      <c r="AG1197" s="16"/>
      <c r="AH1197" s="16"/>
      <c r="AI1197" s="16"/>
      <c r="AJ1197" s="16"/>
      <c r="AK1197" s="16"/>
      <c r="AL1197" s="16"/>
      <c r="AM1197" s="16"/>
      <c r="AN1197" s="16"/>
      <c r="AO1197" s="16"/>
      <c r="AP1197" s="16"/>
      <c r="AQ1197" s="16"/>
      <c r="AR1197" s="16">
        <v>60</v>
      </c>
      <c r="AS1197" s="16"/>
      <c r="AT1197" s="16"/>
      <c r="AU1197" s="16"/>
      <c r="AV1197" s="16"/>
      <c r="AW1197" s="16"/>
      <c r="AX1197" s="16"/>
      <c r="AY1197" s="16"/>
      <c r="AZ1197" s="16"/>
      <c r="BA1197" s="16"/>
      <c r="BB1197" s="16"/>
      <c r="BC1197" s="16"/>
      <c r="BD1197" s="16"/>
      <c r="BE1197" s="16"/>
      <c r="BF1197" s="16"/>
      <c r="BG1197" s="23">
        <f t="shared" si="305"/>
        <v>480</v>
      </c>
      <c r="BH1197" s="24">
        <f t="shared" si="310"/>
        <v>8</v>
      </c>
      <c r="BI1197" s="25">
        <f t="shared" si="306"/>
        <v>7</v>
      </c>
      <c r="BJ1197" s="25">
        <f t="shared" si="315"/>
        <v>87.5</v>
      </c>
      <c r="BK1197" s="26">
        <f t="shared" si="316"/>
        <v>91.904761904761898</v>
      </c>
      <c r="BL1197" s="26">
        <f t="shared" si="317"/>
        <v>100</v>
      </c>
      <c r="BM1197" s="26">
        <f t="shared" si="307"/>
        <v>80.416666666666657</v>
      </c>
      <c r="BN1197" s="27">
        <f t="shared" si="311"/>
        <v>0</v>
      </c>
      <c r="BO1197" s="27">
        <f t="shared" si="312"/>
        <v>720</v>
      </c>
      <c r="BP1197" s="27">
        <f t="shared" si="313"/>
        <v>1</v>
      </c>
      <c r="BQ1197" s="28">
        <f t="shared" si="314"/>
        <v>90</v>
      </c>
      <c r="BR1197" s="29">
        <v>1</v>
      </c>
      <c r="BS1197" s="29"/>
      <c r="BT1197" s="29"/>
      <c r="BU1197" s="30"/>
      <c r="BV1197" s="29"/>
      <c r="BW1197" s="16">
        <f t="shared" si="304"/>
        <v>579</v>
      </c>
    </row>
    <row r="1198" spans="1:75" x14ac:dyDescent="0.3">
      <c r="A1198" s="14">
        <v>1197</v>
      </c>
      <c r="B1198" s="15">
        <v>46070</v>
      </c>
      <c r="C1198" s="23" t="s">
        <v>40</v>
      </c>
      <c r="D1198" s="17" t="str">
        <f t="shared" si="318"/>
        <v>EG</v>
      </c>
      <c r="E1198" s="18" t="s">
        <v>72</v>
      </c>
      <c r="F1198" s="18" t="s">
        <v>70</v>
      </c>
      <c r="G1198" s="19" t="s">
        <v>127</v>
      </c>
      <c r="H1198" s="19"/>
      <c r="I1198" s="19"/>
      <c r="J1198" s="20">
        <v>104246</v>
      </c>
      <c r="K1198" s="21" t="str">
        <f>VLOOKUP(J1198,'[2]Item List (3)'!A$1:B$110000,2,FALSE)</f>
        <v>IN. 208</v>
      </c>
      <c r="L1198" s="20">
        <v>260129016</v>
      </c>
      <c r="M1198" s="16" t="s">
        <v>138</v>
      </c>
      <c r="N1198" s="16">
        <v>40</v>
      </c>
      <c r="O1198" s="22">
        <f t="shared" si="308"/>
        <v>90</v>
      </c>
      <c r="P1198" s="16">
        <v>1</v>
      </c>
      <c r="Q1198" s="16">
        <v>254</v>
      </c>
      <c r="R1198" s="16"/>
      <c r="S1198" s="16"/>
      <c r="T1198" s="16"/>
      <c r="U1198" s="23">
        <f t="shared" si="309"/>
        <v>254</v>
      </c>
      <c r="V1198" s="16">
        <v>180</v>
      </c>
      <c r="W1198" s="16"/>
      <c r="X1198" s="16"/>
      <c r="Y1198" s="16"/>
      <c r="Z1198" s="16"/>
      <c r="AA1198" s="16"/>
      <c r="AB1198" s="16"/>
      <c r="AC1198" s="16"/>
      <c r="AD1198" s="16"/>
      <c r="AE1198" s="16"/>
      <c r="AF1198" s="16"/>
      <c r="AG1198" s="16"/>
      <c r="AH1198" s="16"/>
      <c r="AI1198" s="16"/>
      <c r="AJ1198" s="16"/>
      <c r="AK1198" s="16"/>
      <c r="AL1198" s="16"/>
      <c r="AM1198" s="16"/>
      <c r="AN1198" s="16"/>
      <c r="AO1198" s="16"/>
      <c r="AP1198" s="16"/>
      <c r="AQ1198" s="16"/>
      <c r="AR1198" s="16">
        <v>300</v>
      </c>
      <c r="AS1198" s="16"/>
      <c r="AT1198" s="16"/>
      <c r="AU1198" s="16"/>
      <c r="AV1198" s="16"/>
      <c r="AW1198" s="16"/>
      <c r="AX1198" s="16"/>
      <c r="AY1198" s="16"/>
      <c r="AZ1198" s="16"/>
      <c r="BA1198" s="16"/>
      <c r="BB1198" s="16"/>
      <c r="BC1198" s="16"/>
      <c r="BD1198" s="16"/>
      <c r="BE1198" s="16"/>
      <c r="BF1198" s="16"/>
      <c r="BG1198" s="23">
        <f t="shared" si="305"/>
        <v>480</v>
      </c>
      <c r="BH1198" s="24">
        <f t="shared" si="310"/>
        <v>8</v>
      </c>
      <c r="BI1198" s="25">
        <f t="shared" si="306"/>
        <v>3</v>
      </c>
      <c r="BJ1198" s="25">
        <f t="shared" si="315"/>
        <v>37.5</v>
      </c>
      <c r="BK1198" s="26">
        <f t="shared" si="316"/>
        <v>94.074074074074076</v>
      </c>
      <c r="BL1198" s="26">
        <f t="shared" si="317"/>
        <v>100</v>
      </c>
      <c r="BM1198" s="26">
        <f t="shared" si="307"/>
        <v>35.277777777777779</v>
      </c>
      <c r="BN1198" s="27">
        <f t="shared" si="311"/>
        <v>0</v>
      </c>
      <c r="BO1198" s="27">
        <f t="shared" si="312"/>
        <v>720</v>
      </c>
      <c r="BP1198" s="27">
        <f t="shared" si="313"/>
        <v>5</v>
      </c>
      <c r="BQ1198" s="28">
        <f t="shared" si="314"/>
        <v>450</v>
      </c>
      <c r="BR1198" s="29"/>
      <c r="BS1198" s="29"/>
      <c r="BT1198" s="29"/>
      <c r="BU1198" s="30"/>
      <c r="BV1198" s="29"/>
      <c r="BW1198" s="16">
        <f t="shared" si="304"/>
        <v>254</v>
      </c>
    </row>
    <row r="1199" spans="1:75" x14ac:dyDescent="0.3">
      <c r="A1199" s="14">
        <v>1198</v>
      </c>
      <c r="B1199" s="15">
        <v>46070</v>
      </c>
      <c r="C1199" s="23" t="s">
        <v>38</v>
      </c>
      <c r="D1199" s="17" t="str">
        <f t="shared" si="318"/>
        <v>IG</v>
      </c>
      <c r="E1199" s="18" t="s">
        <v>73</v>
      </c>
      <c r="F1199" s="18" t="s">
        <v>75</v>
      </c>
      <c r="G1199" s="19" t="s">
        <v>95</v>
      </c>
      <c r="H1199" s="19"/>
      <c r="I1199" s="19"/>
      <c r="J1199" s="20">
        <v>104249</v>
      </c>
      <c r="K1199" s="21" t="str">
        <f>VLOOKUP(J1199,'[2]Item List (3)'!A$1:B$110000,2,FALSE)</f>
        <v>IW. BDA-4003</v>
      </c>
      <c r="L1199" s="20">
        <v>260120002</v>
      </c>
      <c r="M1199" s="16" t="s">
        <v>138</v>
      </c>
      <c r="N1199" s="16">
        <v>23</v>
      </c>
      <c r="O1199" s="22">
        <f t="shared" si="308"/>
        <v>156.52173913043478</v>
      </c>
      <c r="P1199" s="16">
        <v>1</v>
      </c>
      <c r="Q1199" s="16">
        <v>1193</v>
      </c>
      <c r="R1199" s="16">
        <v>7</v>
      </c>
      <c r="S1199" s="16">
        <v>7</v>
      </c>
      <c r="T1199" s="16"/>
      <c r="U1199" s="23">
        <f t="shared" si="309"/>
        <v>1200</v>
      </c>
      <c r="V1199" s="16">
        <v>460</v>
      </c>
      <c r="W1199" s="16"/>
      <c r="X1199" s="16"/>
      <c r="Y1199" s="16"/>
      <c r="Z1199" s="16"/>
      <c r="AA1199" s="16"/>
      <c r="AB1199" s="16"/>
      <c r="AC1199" s="16"/>
      <c r="AD1199" s="16"/>
      <c r="AE1199" s="16"/>
      <c r="AF1199" s="16"/>
      <c r="AG1199" s="16"/>
      <c r="AH1199" s="16"/>
      <c r="AI1199" s="16"/>
      <c r="AJ1199" s="16"/>
      <c r="AK1199" s="16"/>
      <c r="AL1199" s="16"/>
      <c r="AM1199" s="16"/>
      <c r="AN1199" s="16"/>
      <c r="AO1199" s="16"/>
      <c r="AP1199" s="16">
        <v>20</v>
      </c>
      <c r="AQ1199" s="16"/>
      <c r="AR1199" s="16"/>
      <c r="AS1199" s="16"/>
      <c r="AT1199" s="16"/>
      <c r="AU1199" s="16"/>
      <c r="AV1199" s="16"/>
      <c r="AW1199" s="16"/>
      <c r="AX1199" s="16"/>
      <c r="AY1199" s="16"/>
      <c r="AZ1199" s="16"/>
      <c r="BA1199" s="16"/>
      <c r="BB1199" s="16"/>
      <c r="BC1199" s="16"/>
      <c r="BD1199" s="16"/>
      <c r="BE1199" s="16"/>
      <c r="BF1199" s="16"/>
      <c r="BG1199" s="23">
        <f t="shared" si="305"/>
        <v>480</v>
      </c>
      <c r="BH1199" s="24">
        <f t="shared" si="310"/>
        <v>8</v>
      </c>
      <c r="BI1199" s="25">
        <f t="shared" si="306"/>
        <v>7.666666666666667</v>
      </c>
      <c r="BJ1199" s="25">
        <f t="shared" si="315"/>
        <v>95.833333333333343</v>
      </c>
      <c r="BK1199" s="26">
        <f t="shared" si="316"/>
        <v>100</v>
      </c>
      <c r="BL1199" s="26">
        <f t="shared" si="317"/>
        <v>98.833333333333329</v>
      </c>
      <c r="BM1199" s="26">
        <f t="shared" si="307"/>
        <v>94.715277777777771</v>
      </c>
      <c r="BN1199" s="27">
        <f t="shared" si="311"/>
        <v>0.33333333333333331</v>
      </c>
      <c r="BO1199" s="27">
        <f t="shared" si="312"/>
        <v>1200</v>
      </c>
      <c r="BP1199" s="27">
        <f t="shared" si="313"/>
        <v>0</v>
      </c>
      <c r="BQ1199" s="28">
        <f t="shared" si="314"/>
        <v>0</v>
      </c>
      <c r="BR1199" s="29">
        <v>1</v>
      </c>
      <c r="BS1199" s="29"/>
      <c r="BT1199" s="29"/>
      <c r="BU1199" s="30"/>
      <c r="BV1199" s="29"/>
      <c r="BW1199" s="16">
        <f t="shared" si="304"/>
        <v>1193</v>
      </c>
    </row>
    <row r="1200" spans="1:75" x14ac:dyDescent="0.3">
      <c r="A1200" s="14">
        <v>1199</v>
      </c>
      <c r="B1200" s="15">
        <v>46070</v>
      </c>
      <c r="C1200" s="23" t="s">
        <v>40</v>
      </c>
      <c r="D1200" s="17" t="str">
        <f t="shared" si="318"/>
        <v>IG</v>
      </c>
      <c r="E1200" s="18" t="s">
        <v>73</v>
      </c>
      <c r="F1200" s="18" t="s">
        <v>75</v>
      </c>
      <c r="G1200" s="19" t="s">
        <v>89</v>
      </c>
      <c r="H1200" s="19"/>
      <c r="I1200" s="19"/>
      <c r="J1200" s="20">
        <v>104249</v>
      </c>
      <c r="K1200" s="21" t="str">
        <f>VLOOKUP(J1200,'[2]Item List (3)'!A$1:B$110000,2,FALSE)</f>
        <v>IW. BDA-4003</v>
      </c>
      <c r="L1200" s="20">
        <v>260120002</v>
      </c>
      <c r="M1200" s="16" t="s">
        <v>138</v>
      </c>
      <c r="N1200" s="16">
        <v>23</v>
      </c>
      <c r="O1200" s="22">
        <f t="shared" si="308"/>
        <v>156.52173913043478</v>
      </c>
      <c r="P1200" s="16">
        <v>1</v>
      </c>
      <c r="Q1200" s="16">
        <v>1228</v>
      </c>
      <c r="R1200" s="16">
        <v>2</v>
      </c>
      <c r="S1200" s="16">
        <v>8</v>
      </c>
      <c r="T1200" s="16"/>
      <c r="U1200" s="23">
        <f t="shared" si="309"/>
        <v>1236</v>
      </c>
      <c r="V1200" s="16">
        <v>470</v>
      </c>
      <c r="W1200" s="16"/>
      <c r="X1200" s="16"/>
      <c r="Y1200" s="16"/>
      <c r="Z1200" s="16"/>
      <c r="AA1200" s="16"/>
      <c r="AB1200" s="16"/>
      <c r="AC1200" s="16"/>
      <c r="AD1200" s="16"/>
      <c r="AE1200" s="16"/>
      <c r="AF1200" s="16"/>
      <c r="AG1200" s="16"/>
      <c r="AH1200" s="16"/>
      <c r="AI1200" s="16"/>
      <c r="AJ1200" s="16"/>
      <c r="AK1200" s="16"/>
      <c r="AL1200" s="16"/>
      <c r="AM1200" s="16"/>
      <c r="AN1200" s="16"/>
      <c r="AO1200" s="16"/>
      <c r="AP1200" s="16">
        <v>10</v>
      </c>
      <c r="AQ1200" s="16"/>
      <c r="AR1200" s="16"/>
      <c r="AS1200" s="16"/>
      <c r="AT1200" s="16"/>
      <c r="AU1200" s="16"/>
      <c r="AV1200" s="16"/>
      <c r="AW1200" s="16"/>
      <c r="AX1200" s="16"/>
      <c r="AY1200" s="16"/>
      <c r="AZ1200" s="16"/>
      <c r="BA1200" s="16"/>
      <c r="BB1200" s="16"/>
      <c r="BC1200" s="16"/>
      <c r="BD1200" s="16"/>
      <c r="BE1200" s="16"/>
      <c r="BF1200" s="16"/>
      <c r="BG1200" s="23">
        <f t="shared" si="305"/>
        <v>480</v>
      </c>
      <c r="BH1200" s="24">
        <f t="shared" si="310"/>
        <v>8</v>
      </c>
      <c r="BI1200" s="25">
        <f t="shared" si="306"/>
        <v>7.833333333333333</v>
      </c>
      <c r="BJ1200" s="25">
        <f t="shared" si="315"/>
        <v>97.916666666666657</v>
      </c>
      <c r="BK1200" s="26">
        <f t="shared" si="316"/>
        <v>100.80851063829788</v>
      </c>
      <c r="BL1200" s="26">
        <f t="shared" si="317"/>
        <v>99.190938511326863</v>
      </c>
      <c r="BM1200" s="26">
        <f t="shared" si="307"/>
        <v>97.909722222222214</v>
      </c>
      <c r="BN1200" s="27">
        <f t="shared" si="311"/>
        <v>0.16666666666666666</v>
      </c>
      <c r="BO1200" s="27">
        <f t="shared" si="312"/>
        <v>1226.0869565217392</v>
      </c>
      <c r="BP1200" s="27">
        <f t="shared" si="313"/>
        <v>0</v>
      </c>
      <c r="BQ1200" s="28">
        <f t="shared" si="314"/>
        <v>0</v>
      </c>
      <c r="BR1200" s="29">
        <v>1</v>
      </c>
      <c r="BS1200" s="29"/>
      <c r="BT1200" s="29">
        <v>1</v>
      </c>
      <c r="BU1200" s="30">
        <v>1</v>
      </c>
      <c r="BV1200" s="29"/>
      <c r="BW1200" s="16">
        <f t="shared" si="304"/>
        <v>1228</v>
      </c>
    </row>
    <row r="1201" spans="1:75" x14ac:dyDescent="0.3">
      <c r="A1201" s="14">
        <v>1200</v>
      </c>
      <c r="B1201" s="15">
        <v>46070</v>
      </c>
      <c r="C1201" s="23" t="s">
        <v>38</v>
      </c>
      <c r="D1201" s="17" t="str">
        <f t="shared" si="318"/>
        <v>IG</v>
      </c>
      <c r="E1201" s="18" t="s">
        <v>74</v>
      </c>
      <c r="F1201" s="18" t="s">
        <v>75</v>
      </c>
      <c r="G1201" s="19" t="s">
        <v>77</v>
      </c>
      <c r="H1201" s="19"/>
      <c r="I1201" s="19"/>
      <c r="J1201" s="20">
        <v>100742</v>
      </c>
      <c r="K1201" s="21" t="str">
        <f>VLOOKUP(J1201,'[2]Item List (3)'!A$1:B$110000,2,FALSE)</f>
        <v>IR.IR 32X41X28</v>
      </c>
      <c r="L1201" s="20">
        <v>260127002</v>
      </c>
      <c r="M1201" s="16" t="s">
        <v>138</v>
      </c>
      <c r="N1201" s="16">
        <v>35</v>
      </c>
      <c r="O1201" s="22">
        <f t="shared" si="308"/>
        <v>102.85714285714286</v>
      </c>
      <c r="P1201" s="16">
        <v>1</v>
      </c>
      <c r="Q1201" s="16">
        <v>643</v>
      </c>
      <c r="R1201" s="16">
        <v>11</v>
      </c>
      <c r="S1201" s="16">
        <v>11</v>
      </c>
      <c r="T1201" s="16"/>
      <c r="U1201" s="23">
        <f t="shared" si="309"/>
        <v>654</v>
      </c>
      <c r="V1201" s="16">
        <v>425</v>
      </c>
      <c r="W1201" s="16"/>
      <c r="X1201" s="16"/>
      <c r="Y1201" s="16"/>
      <c r="Z1201" s="16">
        <v>10</v>
      </c>
      <c r="AA1201" s="16"/>
      <c r="AB1201" s="16"/>
      <c r="AC1201" s="16"/>
      <c r="AD1201" s="16"/>
      <c r="AE1201" s="16">
        <v>5</v>
      </c>
      <c r="AF1201" s="16"/>
      <c r="AG1201" s="16"/>
      <c r="AH1201" s="16"/>
      <c r="AI1201" s="16"/>
      <c r="AJ1201" s="16"/>
      <c r="AK1201" s="16"/>
      <c r="AL1201" s="16"/>
      <c r="AM1201" s="16"/>
      <c r="AN1201" s="16"/>
      <c r="AO1201" s="16"/>
      <c r="AP1201" s="16">
        <v>30</v>
      </c>
      <c r="AQ1201" s="16"/>
      <c r="AR1201" s="16"/>
      <c r="AS1201" s="16"/>
      <c r="AT1201" s="16"/>
      <c r="AU1201" s="16"/>
      <c r="AV1201" s="16"/>
      <c r="AW1201" s="16"/>
      <c r="AX1201" s="16"/>
      <c r="AY1201" s="16"/>
      <c r="AZ1201" s="16"/>
      <c r="BA1201" s="16"/>
      <c r="BB1201" s="16"/>
      <c r="BC1201" s="16">
        <v>10</v>
      </c>
      <c r="BD1201" s="16"/>
      <c r="BE1201" s="16"/>
      <c r="BF1201" s="16"/>
      <c r="BG1201" s="23">
        <f t="shared" si="305"/>
        <v>480</v>
      </c>
      <c r="BH1201" s="24">
        <f t="shared" si="310"/>
        <v>8</v>
      </c>
      <c r="BI1201" s="25">
        <f t="shared" si="306"/>
        <v>7.083333333333333</v>
      </c>
      <c r="BJ1201" s="25">
        <f t="shared" si="315"/>
        <v>88.541666666666657</v>
      </c>
      <c r="BK1201" s="26">
        <f t="shared" si="316"/>
        <v>89.764705882352942</v>
      </c>
      <c r="BL1201" s="26">
        <f t="shared" si="317"/>
        <v>96.63608562691131</v>
      </c>
      <c r="BM1201" s="26">
        <f t="shared" si="307"/>
        <v>76.805555555555543</v>
      </c>
      <c r="BN1201" s="27">
        <f t="shared" si="311"/>
        <v>0.5</v>
      </c>
      <c r="BO1201" s="27">
        <f t="shared" si="312"/>
        <v>771.42857142857144</v>
      </c>
      <c r="BP1201" s="27">
        <f t="shared" si="313"/>
        <v>0.41666666666666663</v>
      </c>
      <c r="BQ1201" s="28">
        <f t="shared" si="314"/>
        <v>42.857142857142854</v>
      </c>
      <c r="BR1201" s="29"/>
      <c r="BS1201" s="29"/>
      <c r="BT1201" s="29"/>
      <c r="BU1201" s="30"/>
      <c r="BV1201" s="29"/>
      <c r="BW1201" s="16">
        <f t="shared" si="304"/>
        <v>643</v>
      </c>
    </row>
    <row r="1202" spans="1:75" x14ac:dyDescent="0.3">
      <c r="A1202" s="14">
        <v>1201</v>
      </c>
      <c r="B1202" s="15">
        <v>46070</v>
      </c>
      <c r="C1202" s="23" t="s">
        <v>40</v>
      </c>
      <c r="D1202" s="17" t="str">
        <f t="shared" si="318"/>
        <v>IG</v>
      </c>
      <c r="E1202" s="18" t="s">
        <v>74</v>
      </c>
      <c r="F1202" s="18" t="s">
        <v>75</v>
      </c>
      <c r="G1202" s="19" t="s">
        <v>124</v>
      </c>
      <c r="H1202" s="19"/>
      <c r="I1202" s="19"/>
      <c r="J1202" s="20">
        <v>100742</v>
      </c>
      <c r="K1202" s="21" t="str">
        <f>VLOOKUP(J1202,'[2]Item List (3)'!A$1:B$110000,2,FALSE)</f>
        <v>IR.IR 32X41X28</v>
      </c>
      <c r="L1202" s="20">
        <v>260127002</v>
      </c>
      <c r="M1202" s="16" t="s">
        <v>138</v>
      </c>
      <c r="N1202" s="16">
        <v>35</v>
      </c>
      <c r="O1202" s="22">
        <f t="shared" si="308"/>
        <v>102.85714285714286</v>
      </c>
      <c r="P1202" s="16">
        <v>1</v>
      </c>
      <c r="Q1202" s="16">
        <v>678</v>
      </c>
      <c r="R1202" s="16">
        <v>6</v>
      </c>
      <c r="S1202" s="16">
        <v>4</v>
      </c>
      <c r="T1202" s="16"/>
      <c r="U1202" s="23">
        <f t="shared" si="309"/>
        <v>682</v>
      </c>
      <c r="V1202" s="16">
        <v>440</v>
      </c>
      <c r="W1202" s="16"/>
      <c r="X1202" s="16">
        <v>10</v>
      </c>
      <c r="Y1202" s="16"/>
      <c r="Z1202" s="16"/>
      <c r="AA1202" s="16"/>
      <c r="AB1202" s="16"/>
      <c r="AC1202" s="16"/>
      <c r="AD1202" s="16"/>
      <c r="AE1202" s="16"/>
      <c r="AF1202" s="16"/>
      <c r="AG1202" s="16"/>
      <c r="AH1202" s="16"/>
      <c r="AI1202" s="16"/>
      <c r="AJ1202" s="16"/>
      <c r="AK1202" s="16"/>
      <c r="AL1202" s="16"/>
      <c r="AM1202" s="16"/>
      <c r="AN1202" s="16"/>
      <c r="AO1202" s="16"/>
      <c r="AP1202" s="16">
        <v>30</v>
      </c>
      <c r="AQ1202" s="16"/>
      <c r="AR1202" s="16"/>
      <c r="AS1202" s="16"/>
      <c r="AT1202" s="16"/>
      <c r="AU1202" s="16"/>
      <c r="AV1202" s="16"/>
      <c r="AW1202" s="16"/>
      <c r="AX1202" s="16"/>
      <c r="AY1202" s="16"/>
      <c r="AZ1202" s="16"/>
      <c r="BA1202" s="16"/>
      <c r="BB1202" s="16"/>
      <c r="BC1202" s="16"/>
      <c r="BD1202" s="16"/>
      <c r="BE1202" s="16"/>
      <c r="BF1202" s="16"/>
      <c r="BG1202" s="23">
        <f t="shared" si="305"/>
        <v>480</v>
      </c>
      <c r="BH1202" s="24">
        <f t="shared" si="310"/>
        <v>8</v>
      </c>
      <c r="BI1202" s="25">
        <f t="shared" si="306"/>
        <v>7.333333333333333</v>
      </c>
      <c r="BJ1202" s="25">
        <f t="shared" si="315"/>
        <v>91.666666666666657</v>
      </c>
      <c r="BK1202" s="26">
        <f t="shared" si="316"/>
        <v>90.416666666666671</v>
      </c>
      <c r="BL1202" s="26">
        <f t="shared" si="317"/>
        <v>98.533724340175951</v>
      </c>
      <c r="BM1202" s="26">
        <f t="shared" si="307"/>
        <v>81.666666666666657</v>
      </c>
      <c r="BN1202" s="27">
        <f t="shared" si="311"/>
        <v>0.5</v>
      </c>
      <c r="BO1202" s="27">
        <f t="shared" si="312"/>
        <v>771.42857142857144</v>
      </c>
      <c r="BP1202" s="27">
        <f t="shared" si="313"/>
        <v>0.16666666666666663</v>
      </c>
      <c r="BQ1202" s="28">
        <f t="shared" si="314"/>
        <v>17.142857142857139</v>
      </c>
      <c r="BR1202" s="29"/>
      <c r="BS1202" s="29"/>
      <c r="BT1202" s="29"/>
      <c r="BU1202" s="30"/>
      <c r="BV1202" s="29"/>
      <c r="BW1202" s="16">
        <f t="shared" si="304"/>
        <v>678</v>
      </c>
    </row>
    <row r="1203" spans="1:75" x14ac:dyDescent="0.3">
      <c r="A1203" s="14">
        <v>1202</v>
      </c>
      <c r="B1203" s="15">
        <v>46070</v>
      </c>
      <c r="C1203" s="23" t="s">
        <v>38</v>
      </c>
      <c r="D1203" s="17" t="str">
        <f t="shared" si="318"/>
        <v>IG</v>
      </c>
      <c r="E1203" s="18" t="s">
        <v>78</v>
      </c>
      <c r="F1203" s="18" t="s">
        <v>75</v>
      </c>
      <c r="G1203" s="19" t="s">
        <v>127</v>
      </c>
      <c r="H1203" s="19" t="s">
        <v>64</v>
      </c>
      <c r="I1203" s="19"/>
      <c r="J1203" s="20">
        <v>104246</v>
      </c>
      <c r="K1203" s="21" t="str">
        <f>VLOOKUP(J1203,'[2]Item List (3)'!A$1:B$110000,2,FALSE)</f>
        <v>IN. 208</v>
      </c>
      <c r="L1203" s="20">
        <v>260120003</v>
      </c>
      <c r="M1203" s="16" t="s">
        <v>138</v>
      </c>
      <c r="N1203" s="16">
        <v>25</v>
      </c>
      <c r="O1203" s="22">
        <f t="shared" si="308"/>
        <v>144</v>
      </c>
      <c r="P1203" s="16">
        <v>1</v>
      </c>
      <c r="Q1203" s="16">
        <v>469</v>
      </c>
      <c r="R1203" s="16">
        <v>50</v>
      </c>
      <c r="S1203" s="16">
        <v>19</v>
      </c>
      <c r="T1203" s="16"/>
      <c r="U1203" s="23">
        <f t="shared" si="309"/>
        <v>488</v>
      </c>
      <c r="V1203" s="16">
        <v>400</v>
      </c>
      <c r="W1203" s="16"/>
      <c r="X1203" s="16"/>
      <c r="Y1203" s="16"/>
      <c r="Z1203" s="16">
        <v>20</v>
      </c>
      <c r="AA1203" s="16"/>
      <c r="AB1203" s="16"/>
      <c r="AC1203" s="16">
        <v>30</v>
      </c>
      <c r="AD1203" s="16"/>
      <c r="AE1203" s="16">
        <v>10</v>
      </c>
      <c r="AF1203" s="16"/>
      <c r="AG1203" s="16"/>
      <c r="AH1203" s="16"/>
      <c r="AI1203" s="16"/>
      <c r="AJ1203" s="16"/>
      <c r="AK1203" s="16"/>
      <c r="AL1203" s="16"/>
      <c r="AM1203" s="16"/>
      <c r="AN1203" s="16"/>
      <c r="AO1203" s="16"/>
      <c r="AP1203" s="16">
        <v>20</v>
      </c>
      <c r="AQ1203" s="16"/>
      <c r="AR1203" s="16"/>
      <c r="AS1203" s="16"/>
      <c r="AT1203" s="16"/>
      <c r="AU1203" s="16"/>
      <c r="AV1203" s="16"/>
      <c r="AW1203" s="16"/>
      <c r="AX1203" s="16"/>
      <c r="AY1203" s="16"/>
      <c r="AZ1203" s="16"/>
      <c r="BA1203" s="16"/>
      <c r="BB1203" s="16"/>
      <c r="BC1203" s="16"/>
      <c r="BD1203" s="16"/>
      <c r="BE1203" s="16"/>
      <c r="BF1203" s="16"/>
      <c r="BG1203" s="23">
        <f t="shared" si="305"/>
        <v>480</v>
      </c>
      <c r="BH1203" s="24">
        <f t="shared" si="310"/>
        <v>8</v>
      </c>
      <c r="BI1203" s="25">
        <f t="shared" si="306"/>
        <v>6.666666666666667</v>
      </c>
      <c r="BJ1203" s="25">
        <f t="shared" si="315"/>
        <v>83.333333333333343</v>
      </c>
      <c r="BK1203" s="26">
        <f t="shared" si="316"/>
        <v>50.833333333333329</v>
      </c>
      <c r="BL1203" s="26">
        <f t="shared" si="317"/>
        <v>85.860655737704917</v>
      </c>
      <c r="BM1203" s="26">
        <f t="shared" si="307"/>
        <v>36.371527777777779</v>
      </c>
      <c r="BN1203" s="27">
        <f t="shared" si="311"/>
        <v>0.33333333333333331</v>
      </c>
      <c r="BO1203" s="27">
        <f t="shared" si="312"/>
        <v>1104</v>
      </c>
      <c r="BP1203" s="27">
        <f t="shared" si="313"/>
        <v>1</v>
      </c>
      <c r="BQ1203" s="28">
        <f t="shared" si="314"/>
        <v>144</v>
      </c>
      <c r="BR1203" s="29"/>
      <c r="BS1203" s="29"/>
      <c r="BT1203" s="29"/>
      <c r="BU1203" s="30"/>
      <c r="BV1203" s="29"/>
      <c r="BW1203" s="16">
        <f t="shared" si="304"/>
        <v>469</v>
      </c>
    </row>
    <row r="1204" spans="1:75" x14ac:dyDescent="0.3">
      <c r="A1204" s="14">
        <v>1203</v>
      </c>
      <c r="B1204" s="15">
        <v>46070</v>
      </c>
      <c r="C1204" s="23" t="s">
        <v>40</v>
      </c>
      <c r="D1204" s="17" t="str">
        <f t="shared" si="318"/>
        <v>IG</v>
      </c>
      <c r="E1204" s="18" t="s">
        <v>78</v>
      </c>
      <c r="F1204" s="18" t="s">
        <v>75</v>
      </c>
      <c r="G1204" s="19" t="s">
        <v>92</v>
      </c>
      <c r="H1204" s="19"/>
      <c r="I1204" s="19"/>
      <c r="J1204" s="20">
        <v>104246</v>
      </c>
      <c r="K1204" s="21" t="str">
        <f>VLOOKUP(J1204,'[2]Item List (3)'!A$1:B$110000,2,FALSE)</f>
        <v>IN. 208</v>
      </c>
      <c r="L1204" s="20">
        <v>260120003</v>
      </c>
      <c r="M1204" s="16" t="s">
        <v>138</v>
      </c>
      <c r="N1204" s="16">
        <v>25</v>
      </c>
      <c r="O1204" s="22">
        <f t="shared" si="308"/>
        <v>144</v>
      </c>
      <c r="P1204" s="16">
        <v>1</v>
      </c>
      <c r="Q1204" s="16">
        <v>470</v>
      </c>
      <c r="R1204" s="16">
        <v>65</v>
      </c>
      <c r="S1204" s="16">
        <v>23</v>
      </c>
      <c r="T1204" s="16"/>
      <c r="U1204" s="23">
        <f t="shared" si="309"/>
        <v>493</v>
      </c>
      <c r="V1204" s="16">
        <v>350</v>
      </c>
      <c r="W1204" s="16"/>
      <c r="X1204" s="16"/>
      <c r="Y1204" s="16"/>
      <c r="Z1204" s="16">
        <v>45</v>
      </c>
      <c r="AA1204" s="16"/>
      <c r="AB1204" s="16"/>
      <c r="AC1204" s="16">
        <v>50</v>
      </c>
      <c r="AD1204" s="16"/>
      <c r="AE1204" s="16">
        <v>15</v>
      </c>
      <c r="AF1204" s="16"/>
      <c r="AG1204" s="16"/>
      <c r="AH1204" s="16"/>
      <c r="AI1204" s="16"/>
      <c r="AJ1204" s="16"/>
      <c r="AK1204" s="16"/>
      <c r="AL1204" s="16"/>
      <c r="AM1204" s="16"/>
      <c r="AN1204" s="16"/>
      <c r="AO1204" s="16"/>
      <c r="AP1204" s="16">
        <v>20</v>
      </c>
      <c r="AQ1204" s="16"/>
      <c r="AR1204" s="16"/>
      <c r="AS1204" s="16"/>
      <c r="AT1204" s="16"/>
      <c r="AU1204" s="16"/>
      <c r="AV1204" s="16"/>
      <c r="AW1204" s="16"/>
      <c r="AX1204" s="16"/>
      <c r="AY1204" s="16"/>
      <c r="AZ1204" s="16"/>
      <c r="BA1204" s="16"/>
      <c r="BB1204" s="16"/>
      <c r="BC1204" s="16"/>
      <c r="BD1204" s="16"/>
      <c r="BE1204" s="16"/>
      <c r="BF1204" s="16"/>
      <c r="BG1204" s="23">
        <f t="shared" si="305"/>
        <v>480</v>
      </c>
      <c r="BH1204" s="24">
        <f t="shared" si="310"/>
        <v>8</v>
      </c>
      <c r="BI1204" s="25">
        <f t="shared" si="306"/>
        <v>5.8333333333333339</v>
      </c>
      <c r="BJ1204" s="25">
        <f t="shared" si="315"/>
        <v>72.916666666666671</v>
      </c>
      <c r="BK1204" s="26">
        <f t="shared" si="316"/>
        <v>58.690476190476183</v>
      </c>
      <c r="BL1204" s="26">
        <f t="shared" si="317"/>
        <v>82.150101419878297</v>
      </c>
      <c r="BM1204" s="26">
        <f t="shared" si="307"/>
        <v>35.15625</v>
      </c>
      <c r="BN1204" s="27">
        <f t="shared" si="311"/>
        <v>0.33333333333333331</v>
      </c>
      <c r="BO1204" s="27">
        <f t="shared" si="312"/>
        <v>1104</v>
      </c>
      <c r="BP1204" s="27">
        <f t="shared" si="313"/>
        <v>1.8333333333333333</v>
      </c>
      <c r="BQ1204" s="28">
        <f t="shared" si="314"/>
        <v>264</v>
      </c>
      <c r="BR1204" s="29">
        <v>1</v>
      </c>
      <c r="BS1204" s="29"/>
      <c r="BT1204" s="29"/>
      <c r="BU1204" s="30"/>
      <c r="BV1204" s="29"/>
      <c r="BW1204" s="16">
        <f t="shared" si="304"/>
        <v>470</v>
      </c>
    </row>
    <row r="1205" spans="1:75" x14ac:dyDescent="0.3">
      <c r="A1205" s="14">
        <v>1204</v>
      </c>
      <c r="B1205" s="15">
        <v>46070</v>
      </c>
      <c r="C1205" s="23" t="s">
        <v>38</v>
      </c>
      <c r="D1205" s="17" t="str">
        <f t="shared" si="318"/>
        <v>IG</v>
      </c>
      <c r="E1205" s="18" t="s">
        <v>79</v>
      </c>
      <c r="F1205" s="18" t="s">
        <v>75</v>
      </c>
      <c r="G1205" s="19" t="s">
        <v>91</v>
      </c>
      <c r="H1205" s="19"/>
      <c r="I1205" s="19"/>
      <c r="J1205" s="20">
        <v>208497</v>
      </c>
      <c r="K1205" s="21" t="str">
        <f>VLOOKUP(J1205,'[2]Item List (3)'!A$1:B$110000,2,FALSE)</f>
        <v>NB.OR 95076</v>
      </c>
      <c r="L1205" s="20">
        <v>260129019</v>
      </c>
      <c r="M1205" s="16" t="s">
        <v>141</v>
      </c>
      <c r="N1205" s="16">
        <v>35</v>
      </c>
      <c r="O1205" s="22">
        <f>IFERROR(3600/N1205,"")</f>
        <v>102.85714285714286</v>
      </c>
      <c r="P1205" s="16">
        <v>1</v>
      </c>
      <c r="Q1205" s="16">
        <v>602</v>
      </c>
      <c r="R1205" s="16">
        <v>31</v>
      </c>
      <c r="S1205" s="16">
        <v>1</v>
      </c>
      <c r="T1205" s="16"/>
      <c r="U1205" s="23">
        <f t="shared" si="309"/>
        <v>603</v>
      </c>
      <c r="V1205" s="16">
        <v>435</v>
      </c>
      <c r="W1205" s="16"/>
      <c r="X1205" s="16"/>
      <c r="Y1205" s="16"/>
      <c r="Z1205" s="16">
        <v>10</v>
      </c>
      <c r="AA1205" s="16"/>
      <c r="AB1205" s="16"/>
      <c r="AC1205" s="16"/>
      <c r="AD1205" s="16"/>
      <c r="AE1205" s="16">
        <v>10</v>
      </c>
      <c r="AF1205" s="16"/>
      <c r="AG1205" s="16"/>
      <c r="AH1205" s="16"/>
      <c r="AI1205" s="16"/>
      <c r="AJ1205" s="16"/>
      <c r="AK1205" s="16"/>
      <c r="AL1205" s="16"/>
      <c r="AM1205" s="16"/>
      <c r="AN1205" s="16"/>
      <c r="AO1205" s="16"/>
      <c r="AP1205" s="16">
        <v>20</v>
      </c>
      <c r="AQ1205" s="16"/>
      <c r="AR1205" s="16"/>
      <c r="AS1205" s="16"/>
      <c r="AT1205" s="16"/>
      <c r="AU1205" s="16"/>
      <c r="AV1205" s="16"/>
      <c r="AW1205" s="16"/>
      <c r="AX1205" s="16"/>
      <c r="AY1205" s="16"/>
      <c r="AZ1205" s="16"/>
      <c r="BA1205" s="16"/>
      <c r="BB1205" s="16"/>
      <c r="BC1205" s="16"/>
      <c r="BD1205" s="16"/>
      <c r="BE1205" s="16">
        <v>5</v>
      </c>
      <c r="BF1205" s="16"/>
      <c r="BG1205" s="23">
        <f t="shared" si="305"/>
        <v>480</v>
      </c>
      <c r="BH1205" s="24">
        <f t="shared" si="310"/>
        <v>8</v>
      </c>
      <c r="BI1205" s="25">
        <f t="shared" si="306"/>
        <v>7.25</v>
      </c>
      <c r="BJ1205" s="25">
        <f t="shared" si="315"/>
        <v>90.625</v>
      </c>
      <c r="BK1205" s="26">
        <f t="shared" si="316"/>
        <v>80.862068965517238</v>
      </c>
      <c r="BL1205" s="26">
        <f t="shared" si="317"/>
        <v>94.693200663349913</v>
      </c>
      <c r="BM1205" s="26">
        <f t="shared" si="307"/>
        <v>69.392361111111114</v>
      </c>
      <c r="BN1205" s="27">
        <f t="shared" si="311"/>
        <v>0.41666666666666669</v>
      </c>
      <c r="BO1205" s="27">
        <f t="shared" si="312"/>
        <v>780</v>
      </c>
      <c r="BP1205" s="27">
        <f t="shared" si="313"/>
        <v>0.33333333333333331</v>
      </c>
      <c r="BQ1205" s="28">
        <f t="shared" si="314"/>
        <v>34.285714285714285</v>
      </c>
      <c r="BR1205" s="29">
        <v>1</v>
      </c>
      <c r="BS1205" s="29"/>
      <c r="BT1205" s="29"/>
      <c r="BU1205" s="30"/>
      <c r="BV1205" s="29"/>
      <c r="BW1205" s="16">
        <f t="shared" si="304"/>
        <v>602</v>
      </c>
    </row>
    <row r="1206" spans="1:75" x14ac:dyDescent="0.3">
      <c r="A1206" s="14">
        <v>1205</v>
      </c>
      <c r="B1206" s="15">
        <v>46070</v>
      </c>
      <c r="C1206" s="23" t="s">
        <v>40</v>
      </c>
      <c r="D1206" s="17" t="str">
        <f t="shared" si="318"/>
        <v>IG</v>
      </c>
      <c r="E1206" s="18" t="s">
        <v>79</v>
      </c>
      <c r="F1206" s="18" t="s">
        <v>75</v>
      </c>
      <c r="G1206" s="19" t="s">
        <v>117</v>
      </c>
      <c r="H1206" s="19"/>
      <c r="I1206" s="19"/>
      <c r="J1206" s="20">
        <v>208497</v>
      </c>
      <c r="K1206" s="21" t="str">
        <f>VLOOKUP(J1206,'[2]Item List (3)'!A$1:B$110000,2,FALSE)</f>
        <v>NB.OR 95076</v>
      </c>
      <c r="L1206" s="20">
        <v>260129019</v>
      </c>
      <c r="M1206" s="16" t="s">
        <v>141</v>
      </c>
      <c r="N1206" s="16">
        <v>35</v>
      </c>
      <c r="O1206" s="22">
        <f>IFERROR(3600/N1206,"")</f>
        <v>102.85714285714286</v>
      </c>
      <c r="P1206" s="16">
        <v>1</v>
      </c>
      <c r="Q1206" s="16">
        <v>635</v>
      </c>
      <c r="R1206" s="16">
        <v>30</v>
      </c>
      <c r="S1206" s="16">
        <v>21</v>
      </c>
      <c r="T1206" s="16"/>
      <c r="U1206" s="23">
        <f t="shared" si="309"/>
        <v>656</v>
      </c>
      <c r="V1206" s="16">
        <v>440</v>
      </c>
      <c r="W1206" s="16"/>
      <c r="X1206" s="16"/>
      <c r="Y1206" s="16"/>
      <c r="Z1206" s="16"/>
      <c r="AA1206" s="16"/>
      <c r="AB1206" s="16"/>
      <c r="AC1206" s="16">
        <v>10</v>
      </c>
      <c r="AD1206" s="16"/>
      <c r="AE1206" s="16">
        <v>5</v>
      </c>
      <c r="AF1206" s="16"/>
      <c r="AG1206" s="16"/>
      <c r="AH1206" s="16"/>
      <c r="AI1206" s="16"/>
      <c r="AJ1206" s="16"/>
      <c r="AK1206" s="16"/>
      <c r="AL1206" s="16"/>
      <c r="AM1206" s="16"/>
      <c r="AN1206" s="16"/>
      <c r="AO1206" s="16"/>
      <c r="AP1206" s="16">
        <v>20</v>
      </c>
      <c r="AQ1206" s="16"/>
      <c r="AR1206" s="16"/>
      <c r="AS1206" s="16"/>
      <c r="AT1206" s="16"/>
      <c r="AU1206" s="16"/>
      <c r="AV1206" s="16"/>
      <c r="AW1206" s="16"/>
      <c r="AX1206" s="16"/>
      <c r="AY1206" s="16"/>
      <c r="AZ1206" s="16"/>
      <c r="BA1206" s="16"/>
      <c r="BB1206" s="16"/>
      <c r="BC1206" s="16"/>
      <c r="BD1206" s="16"/>
      <c r="BE1206" s="16">
        <v>5</v>
      </c>
      <c r="BF1206" s="16"/>
      <c r="BG1206" s="23">
        <f t="shared" si="305"/>
        <v>480</v>
      </c>
      <c r="BH1206" s="24">
        <f t="shared" si="310"/>
        <v>8</v>
      </c>
      <c r="BI1206" s="25">
        <f t="shared" si="306"/>
        <v>7.333333333333333</v>
      </c>
      <c r="BJ1206" s="25">
        <f t="shared" si="315"/>
        <v>91.666666666666657</v>
      </c>
      <c r="BK1206" s="26">
        <f t="shared" si="316"/>
        <v>86.969696969696969</v>
      </c>
      <c r="BL1206" s="26">
        <f t="shared" si="317"/>
        <v>92.225609756097555</v>
      </c>
      <c r="BM1206" s="26">
        <f t="shared" si="307"/>
        <v>73.524305555555543</v>
      </c>
      <c r="BN1206" s="27">
        <f t="shared" si="311"/>
        <v>0.41666666666666669</v>
      </c>
      <c r="BO1206" s="27">
        <f t="shared" si="312"/>
        <v>780</v>
      </c>
      <c r="BP1206" s="27">
        <f t="shared" si="313"/>
        <v>0.24999999999999994</v>
      </c>
      <c r="BQ1206" s="28">
        <f t="shared" si="314"/>
        <v>25.714285714285708</v>
      </c>
      <c r="BR1206" s="29"/>
      <c r="BS1206" s="29"/>
      <c r="BT1206" s="29"/>
      <c r="BU1206" s="30"/>
      <c r="BV1206" s="29"/>
      <c r="BW1206" s="16">
        <f t="shared" si="304"/>
        <v>635</v>
      </c>
    </row>
    <row r="1207" spans="1:75" x14ac:dyDescent="0.3">
      <c r="A1207" s="14">
        <v>1206</v>
      </c>
      <c r="B1207" s="15">
        <v>46070</v>
      </c>
      <c r="C1207" s="23" t="s">
        <v>38</v>
      </c>
      <c r="D1207" s="17" t="str">
        <f t="shared" si="318"/>
        <v>IG</v>
      </c>
      <c r="E1207" s="18" t="s">
        <v>80</v>
      </c>
      <c r="F1207" s="18" t="s">
        <v>75</v>
      </c>
      <c r="G1207" s="19" t="s">
        <v>126</v>
      </c>
      <c r="H1207" s="19"/>
      <c r="I1207" s="19"/>
      <c r="J1207" s="20">
        <v>208332.01</v>
      </c>
      <c r="K1207" s="21" t="str">
        <f>VLOOKUP(J1207,'[2]Item List (3)'!A$1:B$110000,2,FALSE)</f>
        <v>NA/RNA.OR 6908</v>
      </c>
      <c r="L1207" s="20">
        <v>251204014</v>
      </c>
      <c r="M1207" s="16" t="s">
        <v>141</v>
      </c>
      <c r="N1207" s="16"/>
      <c r="O1207" s="22" t="str">
        <f t="shared" ref="O1207:O1270" si="319">IFERROR(3600/N1207,"")</f>
        <v/>
      </c>
      <c r="P1207" s="16">
        <v>1</v>
      </c>
      <c r="Q1207" s="16"/>
      <c r="R1207" s="16"/>
      <c r="S1207" s="16"/>
      <c r="T1207" s="16"/>
      <c r="U1207" s="23">
        <f t="shared" si="309"/>
        <v>0</v>
      </c>
      <c r="V1207" s="16"/>
      <c r="W1207" s="16">
        <v>120</v>
      </c>
      <c r="X1207" s="16"/>
      <c r="Y1207" s="16"/>
      <c r="Z1207" s="16"/>
      <c r="AA1207" s="16"/>
      <c r="AB1207" s="16"/>
      <c r="AC1207" s="16"/>
      <c r="AD1207" s="16"/>
      <c r="AE1207" s="16"/>
      <c r="AF1207" s="16"/>
      <c r="AG1207" s="16"/>
      <c r="AH1207" s="16"/>
      <c r="AI1207" s="16"/>
      <c r="AJ1207" s="16"/>
      <c r="AK1207" s="16"/>
      <c r="AL1207" s="16"/>
      <c r="AM1207" s="16"/>
      <c r="AN1207" s="16"/>
      <c r="AO1207" s="16"/>
      <c r="AP1207" s="16"/>
      <c r="AQ1207" s="16"/>
      <c r="AR1207" s="16">
        <v>360</v>
      </c>
      <c r="AS1207" s="16"/>
      <c r="AT1207" s="16"/>
      <c r="AU1207" s="16"/>
      <c r="AV1207" s="16"/>
      <c r="AW1207" s="16"/>
      <c r="AX1207" s="16"/>
      <c r="AY1207" s="16"/>
      <c r="AZ1207" s="16"/>
      <c r="BA1207" s="16"/>
      <c r="BB1207" s="16"/>
      <c r="BC1207" s="16"/>
      <c r="BD1207" s="16"/>
      <c r="BE1207" s="16"/>
      <c r="BF1207" s="16"/>
      <c r="BG1207" s="23">
        <f t="shared" si="305"/>
        <v>480</v>
      </c>
      <c r="BH1207" s="24">
        <f t="shared" si="310"/>
        <v>8</v>
      </c>
      <c r="BI1207" s="25">
        <f t="shared" si="306"/>
        <v>0</v>
      </c>
      <c r="BJ1207" s="25">
        <f t="shared" si="315"/>
        <v>0</v>
      </c>
      <c r="BK1207" s="26">
        <f t="shared" si="316"/>
        <v>0</v>
      </c>
      <c r="BL1207" s="26">
        <f t="shared" si="317"/>
        <v>0</v>
      </c>
      <c r="BM1207" s="26">
        <f t="shared" si="307"/>
        <v>0</v>
      </c>
      <c r="BN1207" s="27">
        <f t="shared" si="311"/>
        <v>2</v>
      </c>
      <c r="BO1207" s="27">
        <f t="shared" si="312"/>
        <v>0</v>
      </c>
      <c r="BP1207" s="27">
        <f t="shared" si="313"/>
        <v>6</v>
      </c>
      <c r="BQ1207" s="28">
        <f t="shared" si="314"/>
        <v>0</v>
      </c>
      <c r="BR1207" s="29"/>
      <c r="BS1207" s="29"/>
      <c r="BT1207" s="29"/>
      <c r="BU1207" s="30"/>
      <c r="BV1207" s="29"/>
      <c r="BW1207" s="16">
        <f t="shared" si="304"/>
        <v>0</v>
      </c>
    </row>
    <row r="1208" spans="1:75" x14ac:dyDescent="0.3">
      <c r="A1208" s="14">
        <v>1207</v>
      </c>
      <c r="B1208" s="15">
        <v>46070</v>
      </c>
      <c r="C1208" s="23" t="s">
        <v>40</v>
      </c>
      <c r="D1208" s="17" t="str">
        <f t="shared" si="318"/>
        <v>IG</v>
      </c>
      <c r="E1208" s="18" t="s">
        <v>80</v>
      </c>
      <c r="F1208" s="18" t="s">
        <v>75</v>
      </c>
      <c r="G1208" s="19" t="s">
        <v>126</v>
      </c>
      <c r="H1208" s="19"/>
      <c r="I1208" s="19"/>
      <c r="J1208" s="20">
        <v>208332.01</v>
      </c>
      <c r="K1208" s="21" t="str">
        <f>VLOOKUP(J1208,'[2]Item List (3)'!A$1:B$110000,2,FALSE)</f>
        <v>NA/RNA.OR 6908</v>
      </c>
      <c r="L1208" s="20">
        <v>251204014</v>
      </c>
      <c r="M1208" s="16" t="s">
        <v>141</v>
      </c>
      <c r="N1208" s="16">
        <v>100</v>
      </c>
      <c r="O1208" s="22">
        <f t="shared" si="319"/>
        <v>36</v>
      </c>
      <c r="P1208" s="16">
        <v>1</v>
      </c>
      <c r="Q1208" s="16">
        <v>82</v>
      </c>
      <c r="R1208" s="16">
        <v>47</v>
      </c>
      <c r="S1208" s="16">
        <v>2</v>
      </c>
      <c r="T1208" s="16"/>
      <c r="U1208" s="23">
        <f t="shared" si="309"/>
        <v>84</v>
      </c>
      <c r="V1208" s="16">
        <v>240</v>
      </c>
      <c r="W1208" s="16"/>
      <c r="X1208" s="16">
        <v>60</v>
      </c>
      <c r="Y1208" s="16">
        <v>180</v>
      </c>
      <c r="Z1208" s="16"/>
      <c r="AA1208" s="16"/>
      <c r="AB1208" s="16"/>
      <c r="AC1208" s="16"/>
      <c r="AD1208" s="16"/>
      <c r="AE1208" s="16"/>
      <c r="AF1208" s="16"/>
      <c r="AG1208" s="16"/>
      <c r="AH1208" s="16"/>
      <c r="AI1208" s="16"/>
      <c r="AJ1208" s="16"/>
      <c r="AK1208" s="16"/>
      <c r="AL1208" s="16"/>
      <c r="AM1208" s="16"/>
      <c r="AN1208" s="16"/>
      <c r="AO1208" s="16"/>
      <c r="AP1208" s="16"/>
      <c r="AQ1208" s="16"/>
      <c r="AR1208" s="16"/>
      <c r="AS1208" s="16"/>
      <c r="AT1208" s="16"/>
      <c r="AU1208" s="16"/>
      <c r="AV1208" s="16"/>
      <c r="AW1208" s="16"/>
      <c r="AX1208" s="16"/>
      <c r="AY1208" s="16"/>
      <c r="AZ1208" s="16"/>
      <c r="BA1208" s="16"/>
      <c r="BB1208" s="16"/>
      <c r="BC1208" s="16"/>
      <c r="BD1208" s="16"/>
      <c r="BE1208" s="16"/>
      <c r="BF1208" s="16"/>
      <c r="BG1208" s="23">
        <f t="shared" si="305"/>
        <v>480</v>
      </c>
      <c r="BH1208" s="24">
        <f t="shared" si="310"/>
        <v>8</v>
      </c>
      <c r="BI1208" s="25">
        <f t="shared" si="306"/>
        <v>4</v>
      </c>
      <c r="BJ1208" s="25">
        <f t="shared" si="315"/>
        <v>50</v>
      </c>
      <c r="BK1208" s="26">
        <f t="shared" si="316"/>
        <v>58.333333333333336</v>
      </c>
      <c r="BL1208" s="26">
        <f t="shared" si="317"/>
        <v>41.666666666666671</v>
      </c>
      <c r="BM1208" s="26">
        <f t="shared" si="307"/>
        <v>12.15277777777778</v>
      </c>
      <c r="BN1208" s="27">
        <f t="shared" si="311"/>
        <v>0</v>
      </c>
      <c r="BO1208" s="27">
        <f t="shared" si="312"/>
        <v>288</v>
      </c>
      <c r="BP1208" s="27">
        <f t="shared" si="313"/>
        <v>4</v>
      </c>
      <c r="BQ1208" s="28">
        <f t="shared" si="314"/>
        <v>144</v>
      </c>
      <c r="BR1208" s="29"/>
      <c r="BS1208" s="29"/>
      <c r="BT1208" s="29"/>
      <c r="BU1208" s="30"/>
      <c r="BV1208" s="29"/>
      <c r="BW1208" s="16">
        <f t="shared" si="304"/>
        <v>82</v>
      </c>
    </row>
    <row r="1209" spans="1:75" x14ac:dyDescent="0.3">
      <c r="A1209" s="14">
        <v>1208</v>
      </c>
      <c r="B1209" s="15">
        <v>46070</v>
      </c>
      <c r="C1209" s="23" t="s">
        <v>38</v>
      </c>
      <c r="D1209" s="17" t="str">
        <f t="shared" si="318"/>
        <v>IG</v>
      </c>
      <c r="E1209" s="18" t="s">
        <v>85</v>
      </c>
      <c r="F1209" s="18" t="s">
        <v>75</v>
      </c>
      <c r="G1209" s="19" t="s">
        <v>88</v>
      </c>
      <c r="H1209" s="19"/>
      <c r="I1209" s="19"/>
      <c r="J1209" s="20">
        <v>208246</v>
      </c>
      <c r="K1209" s="21" t="str">
        <f>VLOOKUP(J1209,'[2]Item List (3)'!A$1:B$110000,2,FALSE)</f>
        <v>OR. 208 YY2</v>
      </c>
      <c r="L1209" s="20">
        <v>260129015</v>
      </c>
      <c r="M1209" s="16" t="s">
        <v>141</v>
      </c>
      <c r="N1209" s="16">
        <v>20</v>
      </c>
      <c r="O1209" s="22">
        <f t="shared" si="319"/>
        <v>180</v>
      </c>
      <c r="P1209" s="16">
        <v>1</v>
      </c>
      <c r="Q1209" s="16">
        <v>1012</v>
      </c>
      <c r="R1209" s="16">
        <v>16</v>
      </c>
      <c r="S1209" s="16"/>
      <c r="T1209" s="16"/>
      <c r="U1209" s="23">
        <f t="shared" si="309"/>
        <v>1012</v>
      </c>
      <c r="V1209" s="16">
        <v>440</v>
      </c>
      <c r="W1209" s="16"/>
      <c r="X1209" s="16"/>
      <c r="Y1209" s="16"/>
      <c r="Z1209" s="16"/>
      <c r="AA1209" s="16"/>
      <c r="AB1209" s="16"/>
      <c r="AC1209" s="16"/>
      <c r="AD1209" s="16"/>
      <c r="AE1209" s="16"/>
      <c r="AF1209" s="16"/>
      <c r="AG1209" s="16"/>
      <c r="AH1209" s="16"/>
      <c r="AI1209" s="16"/>
      <c r="AJ1209" s="16"/>
      <c r="AK1209" s="16"/>
      <c r="AL1209" s="16"/>
      <c r="AM1209" s="16"/>
      <c r="AN1209" s="16"/>
      <c r="AO1209" s="16"/>
      <c r="AP1209" s="16">
        <v>40</v>
      </c>
      <c r="AQ1209" s="16"/>
      <c r="AR1209" s="16"/>
      <c r="AS1209" s="16"/>
      <c r="AT1209" s="16"/>
      <c r="AU1209" s="16"/>
      <c r="AV1209" s="16"/>
      <c r="AW1209" s="16"/>
      <c r="AX1209" s="16"/>
      <c r="AY1209" s="16"/>
      <c r="AZ1209" s="16"/>
      <c r="BA1209" s="16"/>
      <c r="BB1209" s="16"/>
      <c r="BC1209" s="16"/>
      <c r="BD1209" s="16"/>
      <c r="BE1209" s="16"/>
      <c r="BF1209" s="16"/>
      <c r="BG1209" s="23">
        <f t="shared" si="305"/>
        <v>480</v>
      </c>
      <c r="BH1209" s="24">
        <f t="shared" si="310"/>
        <v>8</v>
      </c>
      <c r="BI1209" s="25">
        <f t="shared" si="306"/>
        <v>7.333333333333333</v>
      </c>
      <c r="BJ1209" s="25">
        <f t="shared" si="315"/>
        <v>91.666666666666657</v>
      </c>
      <c r="BK1209" s="26">
        <f t="shared" si="316"/>
        <v>76.666666666666671</v>
      </c>
      <c r="BL1209" s="26">
        <f t="shared" si="317"/>
        <v>98.418972332015812</v>
      </c>
      <c r="BM1209" s="26">
        <f t="shared" si="307"/>
        <v>69.166666666666671</v>
      </c>
      <c r="BN1209" s="27">
        <f t="shared" si="311"/>
        <v>0.66666666666666663</v>
      </c>
      <c r="BO1209" s="27">
        <f t="shared" si="312"/>
        <v>1320</v>
      </c>
      <c r="BP1209" s="27">
        <f t="shared" si="313"/>
        <v>0</v>
      </c>
      <c r="BQ1209" s="28">
        <f t="shared" si="314"/>
        <v>0</v>
      </c>
      <c r="BR1209" s="29"/>
      <c r="BS1209" s="29"/>
      <c r="BT1209" s="29"/>
      <c r="BU1209" s="30"/>
      <c r="BV1209" s="29"/>
      <c r="BW1209" s="16">
        <f t="shared" si="304"/>
        <v>1012</v>
      </c>
    </row>
    <row r="1210" spans="1:75" x14ac:dyDescent="0.3">
      <c r="A1210" s="14">
        <v>1209</v>
      </c>
      <c r="B1210" s="15">
        <v>46070</v>
      </c>
      <c r="C1210" s="23" t="s">
        <v>40</v>
      </c>
      <c r="D1210" s="17" t="str">
        <f t="shared" si="318"/>
        <v>IG</v>
      </c>
      <c r="E1210" s="18" t="s">
        <v>85</v>
      </c>
      <c r="F1210" s="18" t="s">
        <v>75</v>
      </c>
      <c r="G1210" s="19" t="s">
        <v>86</v>
      </c>
      <c r="H1210" s="19"/>
      <c r="I1210" s="19"/>
      <c r="J1210" s="20">
        <v>208246</v>
      </c>
      <c r="K1210" s="21" t="str">
        <f>VLOOKUP(J1210,'[2]Item List (3)'!A$1:B$110000,2,FALSE)</f>
        <v>OR. 208 YY2</v>
      </c>
      <c r="L1210" s="20">
        <v>260129015</v>
      </c>
      <c r="M1210" s="16" t="s">
        <v>141</v>
      </c>
      <c r="N1210" s="16">
        <v>20</v>
      </c>
      <c r="O1210" s="22">
        <f t="shared" si="319"/>
        <v>180</v>
      </c>
      <c r="P1210" s="16">
        <v>1</v>
      </c>
      <c r="Q1210" s="16">
        <v>1244</v>
      </c>
      <c r="R1210" s="16">
        <v>8</v>
      </c>
      <c r="S1210" s="16">
        <v>8</v>
      </c>
      <c r="T1210" s="16"/>
      <c r="U1210" s="23">
        <f t="shared" si="309"/>
        <v>1252</v>
      </c>
      <c r="V1210" s="16">
        <v>460</v>
      </c>
      <c r="W1210" s="16"/>
      <c r="X1210" s="16"/>
      <c r="Y1210" s="16"/>
      <c r="Z1210" s="16"/>
      <c r="AA1210" s="16"/>
      <c r="AB1210" s="16"/>
      <c r="AC1210" s="16"/>
      <c r="AD1210" s="16"/>
      <c r="AE1210" s="16"/>
      <c r="AF1210" s="16"/>
      <c r="AG1210" s="16"/>
      <c r="AH1210" s="16"/>
      <c r="AI1210" s="16"/>
      <c r="AJ1210" s="16"/>
      <c r="AK1210" s="16"/>
      <c r="AL1210" s="16"/>
      <c r="AM1210" s="16"/>
      <c r="AN1210" s="16"/>
      <c r="AO1210" s="16"/>
      <c r="AP1210" s="16">
        <v>20</v>
      </c>
      <c r="AQ1210" s="16"/>
      <c r="AR1210" s="16"/>
      <c r="AS1210" s="16"/>
      <c r="AT1210" s="16"/>
      <c r="AU1210" s="16"/>
      <c r="AV1210" s="16"/>
      <c r="AW1210" s="16"/>
      <c r="AX1210" s="16"/>
      <c r="AY1210" s="16"/>
      <c r="AZ1210" s="16"/>
      <c r="BA1210" s="16"/>
      <c r="BB1210" s="16"/>
      <c r="BC1210" s="16"/>
      <c r="BD1210" s="16"/>
      <c r="BE1210" s="16"/>
      <c r="BF1210" s="16"/>
      <c r="BG1210" s="23">
        <f t="shared" si="305"/>
        <v>480</v>
      </c>
      <c r="BH1210" s="24">
        <f t="shared" si="310"/>
        <v>8</v>
      </c>
      <c r="BI1210" s="25">
        <f t="shared" si="306"/>
        <v>7.666666666666667</v>
      </c>
      <c r="BJ1210" s="25">
        <f t="shared" si="315"/>
        <v>95.833333333333343</v>
      </c>
      <c r="BK1210" s="26">
        <f t="shared" si="316"/>
        <v>90.724637681159422</v>
      </c>
      <c r="BL1210" s="26">
        <f t="shared" si="317"/>
        <v>98.722044728434497</v>
      </c>
      <c r="BM1210" s="26">
        <f t="shared" si="307"/>
        <v>85.833333333333343</v>
      </c>
      <c r="BN1210" s="27">
        <f t="shared" si="311"/>
        <v>0.33333333333333331</v>
      </c>
      <c r="BO1210" s="27">
        <f t="shared" si="312"/>
        <v>1380</v>
      </c>
      <c r="BP1210" s="27">
        <f t="shared" si="313"/>
        <v>0</v>
      </c>
      <c r="BQ1210" s="28">
        <f t="shared" si="314"/>
        <v>0</v>
      </c>
      <c r="BR1210" s="29">
        <v>1</v>
      </c>
      <c r="BS1210" s="29"/>
      <c r="BT1210" s="29">
        <v>1</v>
      </c>
      <c r="BU1210" s="30">
        <v>1</v>
      </c>
      <c r="BV1210" s="29"/>
      <c r="BW1210" s="16">
        <f t="shared" si="304"/>
        <v>1244</v>
      </c>
    </row>
    <row r="1211" spans="1:75" x14ac:dyDescent="0.3">
      <c r="A1211" s="14">
        <v>1210</v>
      </c>
      <c r="B1211" s="15">
        <v>46070</v>
      </c>
      <c r="C1211" s="23" t="s">
        <v>38</v>
      </c>
      <c r="D1211" s="17" t="str">
        <f t="shared" si="318"/>
        <v>IG</v>
      </c>
      <c r="E1211" s="18" t="s">
        <v>87</v>
      </c>
      <c r="F1211" s="18" t="s">
        <v>75</v>
      </c>
      <c r="G1211" s="19" t="s">
        <v>83</v>
      </c>
      <c r="H1211" s="19"/>
      <c r="I1211" s="19"/>
      <c r="J1211" s="20">
        <v>100261</v>
      </c>
      <c r="K1211" s="21" t="str">
        <f>VLOOKUP(J1211,'[2]Item List (3)'!A$1:B$110000,2,FALSE)</f>
        <v>IR. 211 YY4</v>
      </c>
      <c r="L1211" s="20"/>
      <c r="M1211" s="16" t="s">
        <v>138</v>
      </c>
      <c r="N1211" s="16">
        <v>30</v>
      </c>
      <c r="O1211" s="22">
        <f t="shared" si="319"/>
        <v>120</v>
      </c>
      <c r="P1211" s="16">
        <v>1</v>
      </c>
      <c r="Q1211" s="16">
        <v>49</v>
      </c>
      <c r="R1211" s="16">
        <v>20</v>
      </c>
      <c r="S1211" s="16">
        <v>5</v>
      </c>
      <c r="T1211" s="16">
        <v>5</v>
      </c>
      <c r="U1211" s="23">
        <f t="shared" si="309"/>
        <v>59</v>
      </c>
      <c r="V1211" s="16">
        <v>60</v>
      </c>
      <c r="W1211" s="16">
        <v>270</v>
      </c>
      <c r="X1211" s="16"/>
      <c r="Y1211" s="16"/>
      <c r="Z1211" s="16"/>
      <c r="AA1211" s="16"/>
      <c r="AB1211" s="16"/>
      <c r="AC1211" s="16"/>
      <c r="AD1211" s="16"/>
      <c r="AE1211" s="16"/>
      <c r="AF1211" s="16"/>
      <c r="AG1211" s="16"/>
      <c r="AH1211" s="16"/>
      <c r="AI1211" s="16"/>
      <c r="AJ1211" s="16"/>
      <c r="AK1211" s="16"/>
      <c r="AL1211" s="16"/>
      <c r="AM1211" s="16"/>
      <c r="AN1211" s="16"/>
      <c r="AO1211" s="16"/>
      <c r="AP1211" s="16"/>
      <c r="AQ1211" s="16"/>
      <c r="AR1211" s="16">
        <v>150</v>
      </c>
      <c r="AS1211" s="16"/>
      <c r="AT1211" s="16"/>
      <c r="AU1211" s="16"/>
      <c r="AV1211" s="16"/>
      <c r="AW1211" s="16"/>
      <c r="AX1211" s="16"/>
      <c r="AY1211" s="16"/>
      <c r="AZ1211" s="16"/>
      <c r="BA1211" s="16"/>
      <c r="BB1211" s="16"/>
      <c r="BC1211" s="16"/>
      <c r="BD1211" s="16"/>
      <c r="BE1211" s="16"/>
      <c r="BF1211" s="16"/>
      <c r="BG1211" s="23">
        <f t="shared" si="305"/>
        <v>480</v>
      </c>
      <c r="BH1211" s="24">
        <f t="shared" si="310"/>
        <v>8</v>
      </c>
      <c r="BI1211" s="25">
        <f t="shared" si="306"/>
        <v>1</v>
      </c>
      <c r="BJ1211" s="25">
        <f t="shared" si="315"/>
        <v>12.5</v>
      </c>
      <c r="BK1211" s="26">
        <f t="shared" si="316"/>
        <v>49.166666666666664</v>
      </c>
      <c r="BL1211" s="26">
        <f t="shared" si="317"/>
        <v>49.152542372881356</v>
      </c>
      <c r="BM1211" s="26">
        <f t="shared" si="307"/>
        <v>3.020833333333333</v>
      </c>
      <c r="BN1211" s="27">
        <f t="shared" si="311"/>
        <v>4.5</v>
      </c>
      <c r="BO1211" s="27">
        <f t="shared" si="312"/>
        <v>420</v>
      </c>
      <c r="BP1211" s="27">
        <f t="shared" si="313"/>
        <v>2.5</v>
      </c>
      <c r="BQ1211" s="28">
        <f t="shared" si="314"/>
        <v>300</v>
      </c>
      <c r="BR1211" s="29"/>
      <c r="BS1211" s="29"/>
      <c r="BT1211" s="29"/>
      <c r="BU1211" s="30"/>
      <c r="BV1211" s="29"/>
      <c r="BW1211" s="16">
        <f t="shared" si="304"/>
        <v>49</v>
      </c>
    </row>
    <row r="1212" spans="1:75" x14ac:dyDescent="0.3">
      <c r="A1212" s="14">
        <v>1211</v>
      </c>
      <c r="B1212" s="15">
        <v>46070</v>
      </c>
      <c r="C1212" s="23" t="s">
        <v>40</v>
      </c>
      <c r="D1212" s="17" t="str">
        <f t="shared" si="318"/>
        <v>IG</v>
      </c>
      <c r="E1212" s="18" t="s">
        <v>87</v>
      </c>
      <c r="F1212" s="18" t="s">
        <v>75</v>
      </c>
      <c r="G1212" s="19" t="s">
        <v>95</v>
      </c>
      <c r="H1212" s="19"/>
      <c r="I1212" s="19"/>
      <c r="J1212" s="20">
        <v>100261</v>
      </c>
      <c r="K1212" s="21" t="str">
        <f>VLOOKUP(J1212,'[2]Item List (3)'!A$1:B$110000,2,FALSE)</f>
        <v>IR. 211 YY4</v>
      </c>
      <c r="L1212" s="20">
        <v>260210004</v>
      </c>
      <c r="M1212" s="16" t="s">
        <v>138</v>
      </c>
      <c r="N1212" s="16">
        <v>35</v>
      </c>
      <c r="O1212" s="22">
        <f t="shared" si="319"/>
        <v>102.85714285714286</v>
      </c>
      <c r="P1212" s="16">
        <v>1</v>
      </c>
      <c r="Q1212" s="16">
        <v>484</v>
      </c>
      <c r="R1212" s="16">
        <v>55</v>
      </c>
      <c r="S1212" s="16">
        <v>30</v>
      </c>
      <c r="T1212" s="16">
        <v>14</v>
      </c>
      <c r="U1212" s="23">
        <f t="shared" si="309"/>
        <v>528</v>
      </c>
      <c r="V1212" s="16">
        <v>350</v>
      </c>
      <c r="W1212" s="16"/>
      <c r="X1212" s="16">
        <v>50</v>
      </c>
      <c r="Y1212" s="16"/>
      <c r="Z1212" s="16">
        <v>15</v>
      </c>
      <c r="AA1212" s="16"/>
      <c r="AB1212" s="16"/>
      <c r="AC1212" s="16">
        <v>30</v>
      </c>
      <c r="AD1212" s="16"/>
      <c r="AE1212" s="16">
        <v>5</v>
      </c>
      <c r="AF1212" s="16"/>
      <c r="AG1212" s="16"/>
      <c r="AH1212" s="16"/>
      <c r="AI1212" s="16"/>
      <c r="AJ1212" s="16"/>
      <c r="AK1212" s="16"/>
      <c r="AL1212" s="16"/>
      <c r="AM1212" s="16"/>
      <c r="AN1212" s="16"/>
      <c r="AO1212" s="16"/>
      <c r="AP1212" s="16">
        <v>20</v>
      </c>
      <c r="AQ1212" s="16"/>
      <c r="AR1212" s="16"/>
      <c r="AS1212" s="16"/>
      <c r="AT1212" s="16"/>
      <c r="AU1212" s="16"/>
      <c r="AV1212" s="16"/>
      <c r="AW1212" s="16"/>
      <c r="AX1212" s="16"/>
      <c r="AY1212" s="16"/>
      <c r="AZ1212" s="16"/>
      <c r="BA1212" s="16"/>
      <c r="BB1212" s="16"/>
      <c r="BC1212" s="16">
        <v>10</v>
      </c>
      <c r="BD1212" s="16"/>
      <c r="BE1212" s="16"/>
      <c r="BF1212" s="16"/>
      <c r="BG1212" s="23">
        <f t="shared" si="305"/>
        <v>480</v>
      </c>
      <c r="BH1212" s="24">
        <f t="shared" si="310"/>
        <v>8</v>
      </c>
      <c r="BI1212" s="25">
        <f t="shared" si="306"/>
        <v>5.8333333333333339</v>
      </c>
      <c r="BJ1212" s="25">
        <f t="shared" si="315"/>
        <v>72.916666666666671</v>
      </c>
      <c r="BK1212" s="26">
        <f t="shared" si="316"/>
        <v>87.999999999999986</v>
      </c>
      <c r="BL1212" s="26">
        <f t="shared" si="317"/>
        <v>81.25</v>
      </c>
      <c r="BM1212" s="26">
        <f t="shared" si="307"/>
        <v>52.135416666666664</v>
      </c>
      <c r="BN1212" s="27">
        <f t="shared" si="311"/>
        <v>0.33333333333333331</v>
      </c>
      <c r="BO1212" s="27">
        <f t="shared" si="312"/>
        <v>788.57142857142856</v>
      </c>
      <c r="BP1212" s="27">
        <f t="shared" si="313"/>
        <v>1.8333333333333333</v>
      </c>
      <c r="BQ1212" s="28">
        <f t="shared" si="314"/>
        <v>188.57142857142858</v>
      </c>
      <c r="BR1212" s="29">
        <v>1</v>
      </c>
      <c r="BS1212" s="29"/>
      <c r="BT1212" s="29"/>
      <c r="BU1212" s="30"/>
      <c r="BV1212" s="29"/>
      <c r="BW1212" s="16">
        <f t="shared" si="304"/>
        <v>484</v>
      </c>
    </row>
    <row r="1213" spans="1:75" x14ac:dyDescent="0.3">
      <c r="A1213" s="14">
        <v>1212</v>
      </c>
      <c r="B1213" s="15">
        <v>46070</v>
      </c>
      <c r="C1213" s="23" t="s">
        <v>38</v>
      </c>
      <c r="D1213" s="17" t="str">
        <f t="shared" si="318"/>
        <v>IG</v>
      </c>
      <c r="E1213" s="18" t="s">
        <v>90</v>
      </c>
      <c r="F1213" s="18" t="s">
        <v>75</v>
      </c>
      <c r="G1213" s="19" t="s">
        <v>83</v>
      </c>
      <c r="H1213" s="19"/>
      <c r="I1213" s="19"/>
      <c r="J1213" s="20">
        <v>200827.1</v>
      </c>
      <c r="K1213" s="21" t="str">
        <f>VLOOKUP(J1213,'[2]Item List (3)'!A$1:B$110000,2,FALSE)</f>
        <v>MNA.OR 4020</v>
      </c>
      <c r="L1213" s="20">
        <v>260116006</v>
      </c>
      <c r="M1213" s="16" t="s">
        <v>141</v>
      </c>
      <c r="N1213" s="16">
        <v>25</v>
      </c>
      <c r="O1213" s="22">
        <f t="shared" si="319"/>
        <v>144</v>
      </c>
      <c r="P1213" s="16">
        <v>1</v>
      </c>
      <c r="Q1213" s="16">
        <v>32</v>
      </c>
      <c r="R1213" s="16">
        <v>5</v>
      </c>
      <c r="S1213" s="16"/>
      <c r="T1213" s="16"/>
      <c r="U1213" s="23">
        <f t="shared" si="309"/>
        <v>32</v>
      </c>
      <c r="V1213" s="16">
        <v>20</v>
      </c>
      <c r="W1213" s="16">
        <v>240</v>
      </c>
      <c r="X1213" s="16"/>
      <c r="Y1213" s="16"/>
      <c r="Z1213" s="16"/>
      <c r="AA1213" s="16"/>
      <c r="AB1213" s="16"/>
      <c r="AC1213" s="16"/>
      <c r="AD1213" s="16"/>
      <c r="AE1213" s="16"/>
      <c r="AF1213" s="16"/>
      <c r="AG1213" s="16"/>
      <c r="AH1213" s="16"/>
      <c r="AI1213" s="16"/>
      <c r="AJ1213" s="16"/>
      <c r="AK1213" s="16"/>
      <c r="AL1213" s="16"/>
      <c r="AM1213" s="16"/>
      <c r="AN1213" s="16"/>
      <c r="AO1213" s="16"/>
      <c r="AP1213" s="16"/>
      <c r="AQ1213" s="16"/>
      <c r="AR1213" s="16">
        <v>220</v>
      </c>
      <c r="AS1213" s="16"/>
      <c r="AT1213" s="16"/>
      <c r="AU1213" s="16"/>
      <c r="AV1213" s="16"/>
      <c r="AW1213" s="16"/>
      <c r="AX1213" s="16"/>
      <c r="AY1213" s="16"/>
      <c r="AZ1213" s="16"/>
      <c r="BA1213" s="16"/>
      <c r="BB1213" s="16"/>
      <c r="BC1213" s="16"/>
      <c r="BD1213" s="16"/>
      <c r="BE1213" s="16"/>
      <c r="BF1213" s="16"/>
      <c r="BG1213" s="23">
        <f t="shared" si="305"/>
        <v>480</v>
      </c>
      <c r="BH1213" s="24">
        <f t="shared" si="310"/>
        <v>8</v>
      </c>
      <c r="BI1213" s="25">
        <f t="shared" si="306"/>
        <v>0.33333333333333304</v>
      </c>
      <c r="BJ1213" s="25">
        <f t="shared" si="315"/>
        <v>4.1666666666666625</v>
      </c>
      <c r="BK1213" s="26">
        <f t="shared" si="316"/>
        <v>66.666666666666728</v>
      </c>
      <c r="BL1213" s="26">
        <f t="shared" si="317"/>
        <v>84.375</v>
      </c>
      <c r="BM1213" s="26">
        <f t="shared" si="307"/>
        <v>2.34375</v>
      </c>
      <c r="BN1213" s="27">
        <f t="shared" si="311"/>
        <v>4</v>
      </c>
      <c r="BO1213" s="27">
        <f t="shared" si="312"/>
        <v>576</v>
      </c>
      <c r="BP1213" s="27">
        <f t="shared" si="313"/>
        <v>3.666666666666667</v>
      </c>
      <c r="BQ1213" s="28">
        <f t="shared" si="314"/>
        <v>528.00000000000011</v>
      </c>
      <c r="BR1213" s="29"/>
      <c r="BS1213" s="29"/>
      <c r="BT1213" s="29"/>
      <c r="BU1213" s="30"/>
      <c r="BV1213" s="29"/>
      <c r="BW1213" s="16">
        <f t="shared" si="304"/>
        <v>32</v>
      </c>
    </row>
    <row r="1214" spans="1:75" x14ac:dyDescent="0.3">
      <c r="A1214" s="14">
        <v>1213</v>
      </c>
      <c r="B1214" s="15">
        <v>46070</v>
      </c>
      <c r="C1214" s="23" t="s">
        <v>40</v>
      </c>
      <c r="D1214" s="17" t="str">
        <f t="shared" si="318"/>
        <v>IG</v>
      </c>
      <c r="E1214" s="18" t="s">
        <v>90</v>
      </c>
      <c r="F1214" s="18" t="s">
        <v>75</v>
      </c>
      <c r="G1214" s="19" t="s">
        <v>84</v>
      </c>
      <c r="H1214" s="19" t="s">
        <v>95</v>
      </c>
      <c r="I1214" s="19"/>
      <c r="J1214" s="20">
        <v>200827.1</v>
      </c>
      <c r="K1214" s="21" t="str">
        <f>VLOOKUP(J1214,'[2]Item List (3)'!A$1:B$110000,2,FALSE)</f>
        <v>MNA.OR 4020</v>
      </c>
      <c r="L1214" s="20">
        <v>260116006</v>
      </c>
      <c r="M1214" s="16" t="s">
        <v>141</v>
      </c>
      <c r="N1214" s="16">
        <v>30</v>
      </c>
      <c r="O1214" s="22">
        <f t="shared" si="319"/>
        <v>120</v>
      </c>
      <c r="P1214" s="16">
        <v>1</v>
      </c>
      <c r="Q1214" s="16">
        <v>633</v>
      </c>
      <c r="R1214" s="16">
        <v>7</v>
      </c>
      <c r="S1214" s="16">
        <v>9</v>
      </c>
      <c r="T1214" s="16"/>
      <c r="U1214" s="23">
        <f t="shared" si="309"/>
        <v>642</v>
      </c>
      <c r="V1214" s="16">
        <v>330</v>
      </c>
      <c r="W1214" s="16"/>
      <c r="X1214" s="16">
        <v>120</v>
      </c>
      <c r="Y1214" s="16"/>
      <c r="Z1214" s="16"/>
      <c r="AA1214" s="16"/>
      <c r="AB1214" s="16"/>
      <c r="AC1214" s="16"/>
      <c r="AD1214" s="16"/>
      <c r="AE1214" s="16"/>
      <c r="AF1214" s="16"/>
      <c r="AG1214" s="16"/>
      <c r="AH1214" s="16"/>
      <c r="AI1214" s="16"/>
      <c r="AJ1214" s="16"/>
      <c r="AK1214" s="16"/>
      <c r="AL1214" s="16"/>
      <c r="AM1214" s="16"/>
      <c r="AN1214" s="16"/>
      <c r="AO1214" s="16"/>
      <c r="AP1214" s="16">
        <v>30</v>
      </c>
      <c r="AQ1214" s="16"/>
      <c r="AR1214" s="16"/>
      <c r="AS1214" s="16"/>
      <c r="AT1214" s="16"/>
      <c r="AU1214" s="16"/>
      <c r="AV1214" s="16"/>
      <c r="AW1214" s="16"/>
      <c r="AX1214" s="16"/>
      <c r="AY1214" s="16"/>
      <c r="AZ1214" s="16"/>
      <c r="BA1214" s="16"/>
      <c r="BB1214" s="16"/>
      <c r="BC1214" s="16"/>
      <c r="BD1214" s="16"/>
      <c r="BE1214" s="16"/>
      <c r="BF1214" s="16"/>
      <c r="BG1214" s="23">
        <f t="shared" si="305"/>
        <v>480</v>
      </c>
      <c r="BH1214" s="24">
        <f t="shared" si="310"/>
        <v>8</v>
      </c>
      <c r="BI1214" s="25">
        <f t="shared" si="306"/>
        <v>5.5</v>
      </c>
      <c r="BJ1214" s="25">
        <f t="shared" si="315"/>
        <v>68.75</v>
      </c>
      <c r="BK1214" s="26">
        <f t="shared" si="316"/>
        <v>97.27272727272728</v>
      </c>
      <c r="BL1214" s="26">
        <f t="shared" si="317"/>
        <v>97.507788161993773</v>
      </c>
      <c r="BM1214" s="26">
        <f t="shared" si="307"/>
        <v>65.208333333333343</v>
      </c>
      <c r="BN1214" s="27">
        <f t="shared" si="311"/>
        <v>0.5</v>
      </c>
      <c r="BO1214" s="27">
        <f t="shared" si="312"/>
        <v>900</v>
      </c>
      <c r="BP1214" s="27">
        <f t="shared" si="313"/>
        <v>2</v>
      </c>
      <c r="BQ1214" s="28">
        <f t="shared" si="314"/>
        <v>240</v>
      </c>
      <c r="BR1214" s="29"/>
      <c r="BS1214" s="29"/>
      <c r="BT1214" s="29"/>
      <c r="BU1214" s="30"/>
      <c r="BV1214" s="29"/>
      <c r="BW1214" s="16">
        <f t="shared" si="304"/>
        <v>633</v>
      </c>
    </row>
    <row r="1215" spans="1:75" x14ac:dyDescent="0.3">
      <c r="A1215" s="14">
        <v>1214</v>
      </c>
      <c r="B1215" s="15">
        <v>46070</v>
      </c>
      <c r="C1215" s="23" t="s">
        <v>38</v>
      </c>
      <c r="D1215" s="17" t="str">
        <f t="shared" si="318"/>
        <v>IG</v>
      </c>
      <c r="E1215" s="18" t="s">
        <v>93</v>
      </c>
      <c r="F1215" s="18" t="s">
        <v>75</v>
      </c>
      <c r="G1215" s="19" t="s">
        <v>76</v>
      </c>
      <c r="H1215" s="19"/>
      <c r="I1215" s="19"/>
      <c r="J1215" s="20">
        <v>201049.11</v>
      </c>
      <c r="K1215" s="21" t="str">
        <f>VLOOKUP(J1215,'[2]Item List (3)'!A$1:B$110000,2,FALSE)</f>
        <v>NUTR. OR 1542X</v>
      </c>
      <c r="L1215" s="20">
        <v>251121004</v>
      </c>
      <c r="M1215" s="16" t="s">
        <v>141</v>
      </c>
      <c r="N1215" s="16">
        <v>50</v>
      </c>
      <c r="O1215" s="22">
        <f t="shared" si="319"/>
        <v>72</v>
      </c>
      <c r="P1215" s="16">
        <v>1</v>
      </c>
      <c r="Q1215" s="16">
        <v>273</v>
      </c>
      <c r="R1215" s="16">
        <v>36</v>
      </c>
      <c r="S1215" s="16">
        <v>1</v>
      </c>
      <c r="T1215" s="16"/>
      <c r="U1215" s="23">
        <f t="shared" si="309"/>
        <v>274</v>
      </c>
      <c r="V1215" s="16">
        <v>400</v>
      </c>
      <c r="W1215" s="16"/>
      <c r="X1215" s="16"/>
      <c r="Y1215" s="16"/>
      <c r="Z1215" s="16">
        <v>30</v>
      </c>
      <c r="AA1215" s="16"/>
      <c r="AB1215" s="16"/>
      <c r="AC1215" s="16"/>
      <c r="AD1215" s="16"/>
      <c r="AE1215" s="16"/>
      <c r="AF1215" s="16"/>
      <c r="AG1215" s="16"/>
      <c r="AH1215" s="16"/>
      <c r="AI1215" s="16"/>
      <c r="AJ1215" s="16">
        <v>30</v>
      </c>
      <c r="AK1215" s="16"/>
      <c r="AL1215" s="16"/>
      <c r="AM1215" s="16"/>
      <c r="AN1215" s="16"/>
      <c r="AO1215" s="16"/>
      <c r="AP1215" s="16">
        <v>20</v>
      </c>
      <c r="AQ1215" s="16"/>
      <c r="AR1215" s="16"/>
      <c r="AS1215" s="16"/>
      <c r="AT1215" s="16"/>
      <c r="AU1215" s="16"/>
      <c r="AV1215" s="16"/>
      <c r="AW1215" s="16"/>
      <c r="AX1215" s="16"/>
      <c r="AY1215" s="16"/>
      <c r="AZ1215" s="16"/>
      <c r="BA1215" s="16"/>
      <c r="BB1215" s="16"/>
      <c r="BC1215" s="16"/>
      <c r="BD1215" s="16"/>
      <c r="BE1215" s="16"/>
      <c r="BF1215" s="16"/>
      <c r="BG1215" s="23">
        <f t="shared" si="305"/>
        <v>480</v>
      </c>
      <c r="BH1215" s="24">
        <f t="shared" si="310"/>
        <v>8</v>
      </c>
      <c r="BI1215" s="25">
        <f t="shared" si="306"/>
        <v>6.666666666666667</v>
      </c>
      <c r="BJ1215" s="25">
        <f t="shared" si="315"/>
        <v>83.333333333333343</v>
      </c>
      <c r="BK1215" s="26">
        <f t="shared" si="316"/>
        <v>57.083333333333329</v>
      </c>
      <c r="BL1215" s="26">
        <f t="shared" si="317"/>
        <v>86.496350364963504</v>
      </c>
      <c r="BM1215" s="26">
        <f t="shared" si="307"/>
        <v>41.145833333333329</v>
      </c>
      <c r="BN1215" s="27">
        <f t="shared" si="311"/>
        <v>0.33333333333333331</v>
      </c>
      <c r="BO1215" s="27">
        <f t="shared" si="312"/>
        <v>552</v>
      </c>
      <c r="BP1215" s="27">
        <f t="shared" si="313"/>
        <v>1</v>
      </c>
      <c r="BQ1215" s="28">
        <f t="shared" si="314"/>
        <v>72</v>
      </c>
      <c r="BR1215" s="29"/>
      <c r="BS1215" s="29"/>
      <c r="BT1215" s="29"/>
      <c r="BU1215" s="30"/>
      <c r="BV1215" s="29"/>
      <c r="BW1215" s="16">
        <f t="shared" si="304"/>
        <v>273</v>
      </c>
    </row>
    <row r="1216" spans="1:75" x14ac:dyDescent="0.3">
      <c r="A1216" s="14">
        <v>1215</v>
      </c>
      <c r="B1216" s="15">
        <v>46070</v>
      </c>
      <c r="C1216" s="23" t="s">
        <v>40</v>
      </c>
      <c r="D1216" s="17" t="str">
        <f t="shared" si="318"/>
        <v>IG</v>
      </c>
      <c r="E1216" s="18" t="s">
        <v>93</v>
      </c>
      <c r="F1216" s="18"/>
      <c r="G1216" s="19"/>
      <c r="H1216" s="19"/>
      <c r="I1216" s="19"/>
      <c r="J1216" s="20"/>
      <c r="K1216" s="21" t="e">
        <f>VLOOKUP(J1216,'[2]Item List (3)'!A$1:B$110000,2,FALSE)</f>
        <v>#N/A</v>
      </c>
      <c r="L1216" s="20"/>
      <c r="M1216" s="16" t="s">
        <v>138</v>
      </c>
      <c r="N1216" s="16"/>
      <c r="O1216" s="22" t="str">
        <f t="shared" si="319"/>
        <v/>
      </c>
      <c r="P1216" s="16"/>
      <c r="Q1216" s="16"/>
      <c r="R1216" s="16"/>
      <c r="S1216" s="16"/>
      <c r="T1216" s="16"/>
      <c r="U1216" s="23">
        <f t="shared" si="309"/>
        <v>0</v>
      </c>
      <c r="V1216" s="16"/>
      <c r="W1216" s="16"/>
      <c r="X1216" s="16"/>
      <c r="Y1216" s="16"/>
      <c r="Z1216" s="16"/>
      <c r="AA1216" s="16"/>
      <c r="AB1216" s="16"/>
      <c r="AC1216" s="16"/>
      <c r="AD1216" s="16"/>
      <c r="AE1216" s="16"/>
      <c r="AF1216" s="16"/>
      <c r="AG1216" s="16"/>
      <c r="AH1216" s="16"/>
      <c r="AI1216" s="16"/>
      <c r="AJ1216" s="16"/>
      <c r="AK1216" s="16"/>
      <c r="AL1216" s="16"/>
      <c r="AM1216" s="16"/>
      <c r="AN1216" s="16"/>
      <c r="AO1216" s="16"/>
      <c r="AP1216" s="16"/>
      <c r="AQ1216" s="16"/>
      <c r="AR1216" s="16"/>
      <c r="AS1216" s="16"/>
      <c r="AT1216" s="16"/>
      <c r="AU1216" s="16"/>
      <c r="AV1216" s="16"/>
      <c r="AW1216" s="16"/>
      <c r="AX1216" s="16"/>
      <c r="AY1216" s="16"/>
      <c r="AZ1216" s="16"/>
      <c r="BA1216" s="16"/>
      <c r="BB1216" s="16"/>
      <c r="BC1216" s="16"/>
      <c r="BD1216" s="16"/>
      <c r="BE1216" s="16"/>
      <c r="BF1216" s="16">
        <v>480</v>
      </c>
      <c r="BG1216" s="23">
        <f t="shared" si="305"/>
        <v>480</v>
      </c>
      <c r="BH1216" s="24">
        <f t="shared" si="310"/>
        <v>8</v>
      </c>
      <c r="BI1216" s="25">
        <f t="shared" si="306"/>
        <v>0</v>
      </c>
      <c r="BJ1216" s="25">
        <f t="shared" si="315"/>
        <v>0</v>
      </c>
      <c r="BK1216" s="26">
        <f t="shared" si="316"/>
        <v>0</v>
      </c>
      <c r="BL1216" s="26">
        <f t="shared" si="317"/>
        <v>0</v>
      </c>
      <c r="BM1216" s="26">
        <f t="shared" si="307"/>
        <v>0</v>
      </c>
      <c r="BN1216" s="27">
        <f t="shared" si="311"/>
        <v>8</v>
      </c>
      <c r="BO1216" s="27">
        <f t="shared" si="312"/>
        <v>0</v>
      </c>
      <c r="BP1216" s="27">
        <f t="shared" si="313"/>
        <v>0</v>
      </c>
      <c r="BQ1216" s="28">
        <f t="shared" si="314"/>
        <v>0</v>
      </c>
      <c r="BR1216" s="29"/>
      <c r="BS1216" s="29"/>
      <c r="BT1216" s="29"/>
      <c r="BU1216" s="30"/>
      <c r="BV1216" s="29"/>
      <c r="BW1216" s="16">
        <f t="shared" si="304"/>
        <v>0</v>
      </c>
    </row>
    <row r="1217" spans="1:75" x14ac:dyDescent="0.3">
      <c r="A1217" s="14">
        <v>1216</v>
      </c>
      <c r="B1217" s="15">
        <v>46070</v>
      </c>
      <c r="C1217" s="23" t="s">
        <v>38</v>
      </c>
      <c r="D1217" s="17" t="str">
        <f t="shared" si="318"/>
        <v>IG</v>
      </c>
      <c r="E1217" s="18" t="s">
        <v>94</v>
      </c>
      <c r="F1217" s="18" t="s">
        <v>75</v>
      </c>
      <c r="G1217" s="19" t="s">
        <v>128</v>
      </c>
      <c r="H1217" s="19"/>
      <c r="I1217" s="19"/>
      <c r="J1217" s="20">
        <v>208417</v>
      </c>
      <c r="K1217" s="21" t="str">
        <f>VLOOKUP(J1217,'[2]Item List (3)'!A$1:B$110000,2,FALSE)</f>
        <v>JC.OR 8008</v>
      </c>
      <c r="L1217" s="20">
        <v>260110013</v>
      </c>
      <c r="M1217" s="16" t="s">
        <v>141</v>
      </c>
      <c r="N1217" s="16">
        <v>30</v>
      </c>
      <c r="O1217" s="22">
        <f t="shared" si="319"/>
        <v>120</v>
      </c>
      <c r="P1217" s="16">
        <v>1</v>
      </c>
      <c r="Q1217" s="16">
        <v>416</v>
      </c>
      <c r="R1217" s="16">
        <v>27</v>
      </c>
      <c r="S1217" s="16">
        <v>20</v>
      </c>
      <c r="T1217" s="16"/>
      <c r="U1217" s="23">
        <f t="shared" si="309"/>
        <v>436</v>
      </c>
      <c r="V1217" s="16">
        <v>265</v>
      </c>
      <c r="W1217" s="16"/>
      <c r="X1217" s="16">
        <v>205</v>
      </c>
      <c r="Y1217" s="16"/>
      <c r="Z1217" s="16"/>
      <c r="AA1217" s="16"/>
      <c r="AB1217" s="16"/>
      <c r="AC1217" s="16"/>
      <c r="AD1217" s="16"/>
      <c r="AE1217" s="16"/>
      <c r="AF1217" s="16"/>
      <c r="AG1217" s="16"/>
      <c r="AH1217" s="16"/>
      <c r="AI1217" s="16"/>
      <c r="AJ1217" s="16"/>
      <c r="AK1217" s="16"/>
      <c r="AL1217" s="16"/>
      <c r="AM1217" s="16"/>
      <c r="AN1217" s="16"/>
      <c r="AO1217" s="16"/>
      <c r="AP1217" s="16">
        <v>10</v>
      </c>
      <c r="AQ1217" s="16"/>
      <c r="AR1217" s="16"/>
      <c r="AS1217" s="16"/>
      <c r="AT1217" s="16"/>
      <c r="AU1217" s="16"/>
      <c r="AV1217" s="16"/>
      <c r="AW1217" s="16"/>
      <c r="AX1217" s="16"/>
      <c r="AY1217" s="16"/>
      <c r="AZ1217" s="16"/>
      <c r="BA1217" s="16"/>
      <c r="BB1217" s="16"/>
      <c r="BC1217" s="16"/>
      <c r="BD1217" s="16"/>
      <c r="BE1217" s="16"/>
      <c r="BF1217" s="16"/>
      <c r="BG1217" s="23">
        <f t="shared" si="305"/>
        <v>480</v>
      </c>
      <c r="BH1217" s="24">
        <f t="shared" si="310"/>
        <v>8</v>
      </c>
      <c r="BI1217" s="25">
        <f t="shared" si="306"/>
        <v>4.4166666666666661</v>
      </c>
      <c r="BJ1217" s="25">
        <f t="shared" si="315"/>
        <v>55.208333333333329</v>
      </c>
      <c r="BK1217" s="26">
        <f t="shared" si="316"/>
        <v>82.264150943396231</v>
      </c>
      <c r="BL1217" s="26">
        <f t="shared" si="317"/>
        <v>89.22018348623854</v>
      </c>
      <c r="BM1217" s="26">
        <f t="shared" si="307"/>
        <v>40.520833333333343</v>
      </c>
      <c r="BN1217" s="27">
        <f t="shared" si="311"/>
        <v>0.16666666666666666</v>
      </c>
      <c r="BO1217" s="27">
        <f t="shared" si="312"/>
        <v>940</v>
      </c>
      <c r="BP1217" s="27">
        <f t="shared" si="313"/>
        <v>3.416666666666667</v>
      </c>
      <c r="BQ1217" s="28">
        <f t="shared" si="314"/>
        <v>410.00000000000006</v>
      </c>
      <c r="BR1217" s="29"/>
      <c r="BS1217" s="29">
        <v>1</v>
      </c>
      <c r="BT1217" s="29"/>
      <c r="BU1217" s="30"/>
      <c r="BV1217" s="29"/>
      <c r="BW1217" s="16">
        <f t="shared" si="304"/>
        <v>416</v>
      </c>
    </row>
    <row r="1218" spans="1:75" x14ac:dyDescent="0.3">
      <c r="A1218" s="14">
        <v>1217</v>
      </c>
      <c r="B1218" s="15">
        <v>46070</v>
      </c>
      <c r="C1218" s="23" t="s">
        <v>40</v>
      </c>
      <c r="D1218" s="17" t="str">
        <f t="shared" si="318"/>
        <v>IG</v>
      </c>
      <c r="E1218" s="18" t="s">
        <v>94</v>
      </c>
      <c r="F1218" s="18" t="s">
        <v>75</v>
      </c>
      <c r="G1218" s="19" t="s">
        <v>96</v>
      </c>
      <c r="H1218" s="19"/>
      <c r="I1218" s="19"/>
      <c r="J1218" s="20">
        <v>208417</v>
      </c>
      <c r="K1218" s="21" t="str">
        <f>VLOOKUP(J1218,'[2]Item List (3)'!A$1:B$110000,2,FALSE)</f>
        <v>JC.OR 8008</v>
      </c>
      <c r="L1218" s="20">
        <v>260110013</v>
      </c>
      <c r="M1218" s="16" t="s">
        <v>141</v>
      </c>
      <c r="N1218" s="16">
        <v>30</v>
      </c>
      <c r="O1218" s="22">
        <f t="shared" si="319"/>
        <v>120</v>
      </c>
      <c r="P1218" s="16">
        <v>1</v>
      </c>
      <c r="Q1218" s="16">
        <v>546</v>
      </c>
      <c r="R1218" s="16">
        <v>19</v>
      </c>
      <c r="S1218" s="16">
        <v>60</v>
      </c>
      <c r="T1218" s="16"/>
      <c r="U1218" s="23">
        <f t="shared" si="309"/>
        <v>606</v>
      </c>
      <c r="V1218" s="16">
        <v>330</v>
      </c>
      <c r="W1218" s="16"/>
      <c r="X1218" s="16">
        <v>60</v>
      </c>
      <c r="Y1218" s="16">
        <v>10</v>
      </c>
      <c r="Z1218" s="16"/>
      <c r="AA1218" s="16"/>
      <c r="AB1218" s="16"/>
      <c r="AC1218" s="16">
        <v>15</v>
      </c>
      <c r="AD1218" s="16"/>
      <c r="AE1218" s="16">
        <v>10</v>
      </c>
      <c r="AF1218" s="16"/>
      <c r="AG1218" s="16">
        <v>10</v>
      </c>
      <c r="AH1218" s="16"/>
      <c r="AI1218" s="16"/>
      <c r="AJ1218" s="16"/>
      <c r="AK1218" s="16"/>
      <c r="AL1218" s="16"/>
      <c r="AM1218" s="16"/>
      <c r="AN1218" s="16"/>
      <c r="AO1218" s="16"/>
      <c r="AP1218" s="16">
        <v>20</v>
      </c>
      <c r="AQ1218" s="16"/>
      <c r="AR1218" s="16"/>
      <c r="AS1218" s="16"/>
      <c r="AT1218" s="16"/>
      <c r="AU1218" s="16"/>
      <c r="AV1218" s="16"/>
      <c r="AW1218" s="16"/>
      <c r="AX1218" s="16">
        <v>15</v>
      </c>
      <c r="AY1218" s="16"/>
      <c r="AZ1218" s="16"/>
      <c r="BA1218" s="16"/>
      <c r="BB1218" s="16"/>
      <c r="BC1218" s="16">
        <v>10</v>
      </c>
      <c r="BD1218" s="16"/>
      <c r="BE1218" s="16"/>
      <c r="BF1218" s="16"/>
      <c r="BG1218" s="23">
        <f t="shared" si="305"/>
        <v>480</v>
      </c>
      <c r="BH1218" s="24">
        <f t="shared" si="310"/>
        <v>8</v>
      </c>
      <c r="BI1218" s="25">
        <f t="shared" si="306"/>
        <v>5.5</v>
      </c>
      <c r="BJ1218" s="25">
        <f t="shared" si="315"/>
        <v>68.75</v>
      </c>
      <c r="BK1218" s="26">
        <f t="shared" si="316"/>
        <v>91.818181818181827</v>
      </c>
      <c r="BL1218" s="26">
        <f t="shared" si="317"/>
        <v>86.963696369636963</v>
      </c>
      <c r="BM1218" s="26">
        <f t="shared" si="307"/>
        <v>54.895833333333336</v>
      </c>
      <c r="BN1218" s="27">
        <f t="shared" si="311"/>
        <v>0.33333333333333331</v>
      </c>
      <c r="BO1218" s="27">
        <f t="shared" si="312"/>
        <v>920</v>
      </c>
      <c r="BP1218" s="27">
        <f t="shared" si="313"/>
        <v>2.1666666666666665</v>
      </c>
      <c r="BQ1218" s="28">
        <f t="shared" si="314"/>
        <v>259.99999999999994</v>
      </c>
      <c r="BR1218" s="29"/>
      <c r="BS1218" s="29">
        <v>1</v>
      </c>
      <c r="BT1218" s="29"/>
      <c r="BU1218" s="30"/>
      <c r="BV1218" s="29"/>
      <c r="BW1218" s="16">
        <f t="shared" si="304"/>
        <v>546</v>
      </c>
    </row>
    <row r="1219" spans="1:75" x14ac:dyDescent="0.3">
      <c r="A1219" s="14">
        <v>1218</v>
      </c>
      <c r="B1219" s="15">
        <v>46070</v>
      </c>
      <c r="C1219" s="23" t="s">
        <v>38</v>
      </c>
      <c r="D1219" s="17" t="str">
        <f t="shared" si="318"/>
        <v>IG</v>
      </c>
      <c r="E1219" s="18" t="s">
        <v>97</v>
      </c>
      <c r="F1219" s="18"/>
      <c r="G1219" s="19"/>
      <c r="H1219" s="19"/>
      <c r="I1219" s="19"/>
      <c r="J1219" s="20"/>
      <c r="K1219" s="21" t="e">
        <f>VLOOKUP(J1219,'[2]Item List (3)'!A$1:B$110000,2,FALSE)</f>
        <v>#N/A</v>
      </c>
      <c r="L1219" s="20"/>
      <c r="M1219" s="16" t="s">
        <v>138</v>
      </c>
      <c r="N1219" s="16"/>
      <c r="O1219" s="22" t="str">
        <f t="shared" si="319"/>
        <v/>
      </c>
      <c r="P1219" s="16"/>
      <c r="Q1219" s="16"/>
      <c r="R1219" s="16"/>
      <c r="S1219" s="16"/>
      <c r="T1219" s="16"/>
      <c r="U1219" s="23">
        <f t="shared" si="309"/>
        <v>0</v>
      </c>
      <c r="V1219" s="16"/>
      <c r="W1219" s="16"/>
      <c r="X1219" s="16"/>
      <c r="Y1219" s="16"/>
      <c r="Z1219" s="16"/>
      <c r="AA1219" s="16"/>
      <c r="AB1219" s="16"/>
      <c r="AC1219" s="16"/>
      <c r="AD1219" s="16"/>
      <c r="AE1219" s="16"/>
      <c r="AF1219" s="16"/>
      <c r="AG1219" s="16"/>
      <c r="AH1219" s="16"/>
      <c r="AI1219" s="16"/>
      <c r="AJ1219" s="16"/>
      <c r="AK1219" s="16"/>
      <c r="AL1219" s="16"/>
      <c r="AM1219" s="16"/>
      <c r="AN1219" s="16"/>
      <c r="AO1219" s="16"/>
      <c r="AP1219" s="16"/>
      <c r="AQ1219" s="16"/>
      <c r="AR1219" s="16">
        <v>480</v>
      </c>
      <c r="AS1219" s="16"/>
      <c r="AT1219" s="16"/>
      <c r="AU1219" s="16"/>
      <c r="AV1219" s="16"/>
      <c r="AW1219" s="16"/>
      <c r="AX1219" s="16"/>
      <c r="AY1219" s="16"/>
      <c r="AZ1219" s="16"/>
      <c r="BA1219" s="16"/>
      <c r="BB1219" s="16"/>
      <c r="BC1219" s="16"/>
      <c r="BD1219" s="16"/>
      <c r="BE1219" s="16"/>
      <c r="BF1219" s="16"/>
      <c r="BG1219" s="23">
        <f t="shared" si="305"/>
        <v>480</v>
      </c>
      <c r="BH1219" s="24">
        <f t="shared" si="310"/>
        <v>8</v>
      </c>
      <c r="BI1219" s="25">
        <f t="shared" si="306"/>
        <v>0</v>
      </c>
      <c r="BJ1219" s="25">
        <f t="shared" si="315"/>
        <v>0</v>
      </c>
      <c r="BK1219" s="26">
        <f t="shared" si="316"/>
        <v>0</v>
      </c>
      <c r="BL1219" s="26">
        <f t="shared" si="317"/>
        <v>0</v>
      </c>
      <c r="BM1219" s="26">
        <f t="shared" si="307"/>
        <v>0</v>
      </c>
      <c r="BN1219" s="27">
        <f t="shared" si="311"/>
        <v>0</v>
      </c>
      <c r="BO1219" s="27">
        <f t="shared" si="312"/>
        <v>0</v>
      </c>
      <c r="BP1219" s="27">
        <f t="shared" si="313"/>
        <v>8</v>
      </c>
      <c r="BQ1219" s="28">
        <f t="shared" si="314"/>
        <v>0</v>
      </c>
      <c r="BR1219" s="29"/>
      <c r="BS1219" s="29"/>
      <c r="BT1219" s="29"/>
      <c r="BU1219" s="30"/>
      <c r="BV1219" s="29"/>
      <c r="BW1219" s="16">
        <f t="shared" ref="BW1219:BW1282" si="320">Q1219*P1219</f>
        <v>0</v>
      </c>
    </row>
    <row r="1220" spans="1:75" x14ac:dyDescent="0.3">
      <c r="A1220" s="14">
        <v>1219</v>
      </c>
      <c r="B1220" s="15">
        <v>46070</v>
      </c>
      <c r="C1220" s="23" t="s">
        <v>40</v>
      </c>
      <c r="D1220" s="17" t="str">
        <f t="shared" si="318"/>
        <v>IG</v>
      </c>
      <c r="E1220" s="18" t="s">
        <v>97</v>
      </c>
      <c r="F1220" s="18"/>
      <c r="G1220" s="19"/>
      <c r="H1220" s="19"/>
      <c r="I1220" s="19"/>
      <c r="J1220" s="20"/>
      <c r="K1220" s="21" t="e">
        <f>VLOOKUP(J1220,'[2]Item List (3)'!A$1:B$110000,2,FALSE)</f>
        <v>#N/A</v>
      </c>
      <c r="L1220" s="20"/>
      <c r="M1220" s="16" t="s">
        <v>138</v>
      </c>
      <c r="N1220" s="16"/>
      <c r="O1220" s="22" t="str">
        <f t="shared" si="319"/>
        <v/>
      </c>
      <c r="P1220" s="16"/>
      <c r="Q1220" s="16"/>
      <c r="R1220" s="16"/>
      <c r="S1220" s="16"/>
      <c r="T1220" s="16"/>
      <c r="U1220" s="23">
        <f t="shared" si="309"/>
        <v>0</v>
      </c>
      <c r="V1220" s="16"/>
      <c r="W1220" s="16"/>
      <c r="X1220" s="16"/>
      <c r="Y1220" s="16"/>
      <c r="Z1220" s="16"/>
      <c r="AA1220" s="16"/>
      <c r="AB1220" s="16"/>
      <c r="AC1220" s="16"/>
      <c r="AD1220" s="16"/>
      <c r="AE1220" s="16"/>
      <c r="AF1220" s="16"/>
      <c r="AG1220" s="16"/>
      <c r="AH1220" s="16"/>
      <c r="AI1220" s="16"/>
      <c r="AJ1220" s="16"/>
      <c r="AK1220" s="16"/>
      <c r="AL1220" s="16"/>
      <c r="AM1220" s="16"/>
      <c r="AN1220" s="16"/>
      <c r="AO1220" s="16"/>
      <c r="AP1220" s="16"/>
      <c r="AQ1220" s="16"/>
      <c r="AR1220" s="16"/>
      <c r="AS1220" s="16"/>
      <c r="AT1220" s="16"/>
      <c r="AU1220" s="16"/>
      <c r="AV1220" s="16"/>
      <c r="AW1220" s="16"/>
      <c r="AX1220" s="16"/>
      <c r="AY1220" s="16"/>
      <c r="AZ1220" s="16"/>
      <c r="BA1220" s="16"/>
      <c r="BB1220" s="16"/>
      <c r="BC1220" s="16"/>
      <c r="BD1220" s="16"/>
      <c r="BE1220" s="16"/>
      <c r="BF1220" s="16">
        <v>480</v>
      </c>
      <c r="BG1220" s="23">
        <f t="shared" si="305"/>
        <v>480</v>
      </c>
      <c r="BH1220" s="24">
        <f t="shared" si="310"/>
        <v>8</v>
      </c>
      <c r="BI1220" s="25">
        <f t="shared" si="306"/>
        <v>0</v>
      </c>
      <c r="BJ1220" s="25">
        <f t="shared" si="315"/>
        <v>0</v>
      </c>
      <c r="BK1220" s="26">
        <f t="shared" si="316"/>
        <v>0</v>
      </c>
      <c r="BL1220" s="26">
        <f t="shared" si="317"/>
        <v>0</v>
      </c>
      <c r="BM1220" s="26">
        <f t="shared" si="307"/>
        <v>0</v>
      </c>
      <c r="BN1220" s="27">
        <f t="shared" si="311"/>
        <v>8</v>
      </c>
      <c r="BO1220" s="27">
        <f t="shared" si="312"/>
        <v>0</v>
      </c>
      <c r="BP1220" s="27">
        <f t="shared" si="313"/>
        <v>0</v>
      </c>
      <c r="BQ1220" s="28">
        <f t="shared" si="314"/>
        <v>0</v>
      </c>
      <c r="BR1220" s="29"/>
      <c r="BS1220" s="29"/>
      <c r="BT1220" s="29"/>
      <c r="BU1220" s="30"/>
      <c r="BV1220" s="29"/>
      <c r="BW1220" s="16">
        <f t="shared" si="320"/>
        <v>0</v>
      </c>
    </row>
    <row r="1221" spans="1:75" x14ac:dyDescent="0.3">
      <c r="A1221" s="14">
        <v>1220</v>
      </c>
      <c r="B1221" s="15">
        <v>46070</v>
      </c>
      <c r="C1221" s="23" t="s">
        <v>38</v>
      </c>
      <c r="D1221" s="17" t="str">
        <f t="shared" si="318"/>
        <v>IG</v>
      </c>
      <c r="E1221" s="18" t="s">
        <v>99</v>
      </c>
      <c r="F1221" s="18" t="s">
        <v>75</v>
      </c>
      <c r="G1221" s="19" t="s">
        <v>67</v>
      </c>
      <c r="H1221" s="19"/>
      <c r="I1221" s="19"/>
      <c r="J1221" s="20">
        <v>104246</v>
      </c>
      <c r="K1221" s="21" t="str">
        <f>VLOOKUP(J1221,'[2]Item List (3)'!A$1:B$110000,2,FALSE)</f>
        <v>IN. 208</v>
      </c>
      <c r="L1221" s="20">
        <v>260129016</v>
      </c>
      <c r="M1221" s="16" t="s">
        <v>138</v>
      </c>
      <c r="N1221" s="16">
        <v>30</v>
      </c>
      <c r="O1221" s="22">
        <f t="shared" si="319"/>
        <v>120</v>
      </c>
      <c r="P1221" s="16">
        <v>1</v>
      </c>
      <c r="Q1221" s="16">
        <v>627</v>
      </c>
      <c r="R1221" s="16">
        <v>20</v>
      </c>
      <c r="S1221" s="16">
        <v>1</v>
      </c>
      <c r="T1221" s="16"/>
      <c r="U1221" s="23">
        <f t="shared" si="309"/>
        <v>628</v>
      </c>
      <c r="V1221" s="16">
        <v>405</v>
      </c>
      <c r="W1221" s="16"/>
      <c r="X1221" s="16">
        <v>50</v>
      </c>
      <c r="Y1221" s="16"/>
      <c r="Z1221" s="16"/>
      <c r="AA1221" s="16"/>
      <c r="AB1221" s="16"/>
      <c r="AC1221" s="16"/>
      <c r="AD1221" s="16"/>
      <c r="AE1221" s="16"/>
      <c r="AF1221" s="16"/>
      <c r="AG1221" s="16"/>
      <c r="AH1221" s="16"/>
      <c r="AI1221" s="16"/>
      <c r="AJ1221" s="16"/>
      <c r="AK1221" s="16"/>
      <c r="AL1221" s="16"/>
      <c r="AM1221" s="16"/>
      <c r="AN1221" s="16"/>
      <c r="AO1221" s="16"/>
      <c r="AP1221" s="16">
        <v>20</v>
      </c>
      <c r="AQ1221" s="16"/>
      <c r="AR1221" s="16"/>
      <c r="AS1221" s="16"/>
      <c r="AT1221" s="16"/>
      <c r="AU1221" s="16"/>
      <c r="AV1221" s="16"/>
      <c r="AW1221" s="16"/>
      <c r="AX1221" s="16"/>
      <c r="AY1221" s="16"/>
      <c r="AZ1221" s="16"/>
      <c r="BA1221" s="16"/>
      <c r="BB1221" s="16"/>
      <c r="BC1221" s="16"/>
      <c r="BD1221" s="16"/>
      <c r="BE1221" s="16">
        <v>5</v>
      </c>
      <c r="BF1221" s="16"/>
      <c r="BG1221" s="23">
        <f t="shared" si="305"/>
        <v>480</v>
      </c>
      <c r="BH1221" s="24">
        <f t="shared" si="310"/>
        <v>8</v>
      </c>
      <c r="BI1221" s="25">
        <f t="shared" si="306"/>
        <v>6.75</v>
      </c>
      <c r="BJ1221" s="25">
        <f t="shared" si="315"/>
        <v>84.375</v>
      </c>
      <c r="BK1221" s="26">
        <f t="shared" si="316"/>
        <v>77.530864197530875</v>
      </c>
      <c r="BL1221" s="26">
        <f t="shared" si="317"/>
        <v>96.656050955414003</v>
      </c>
      <c r="BM1221" s="26">
        <f t="shared" si="307"/>
        <v>63.229166666666671</v>
      </c>
      <c r="BN1221" s="27">
        <f t="shared" si="311"/>
        <v>0.41666666666666669</v>
      </c>
      <c r="BO1221" s="27">
        <f t="shared" si="312"/>
        <v>910</v>
      </c>
      <c r="BP1221" s="27">
        <f t="shared" si="313"/>
        <v>0.83333333333333326</v>
      </c>
      <c r="BQ1221" s="28">
        <f t="shared" si="314"/>
        <v>99.999999999999986</v>
      </c>
      <c r="BR1221" s="29"/>
      <c r="BS1221" s="29"/>
      <c r="BT1221" s="29"/>
      <c r="BU1221" s="30"/>
      <c r="BV1221" s="29"/>
      <c r="BW1221" s="16">
        <f t="shared" si="320"/>
        <v>627</v>
      </c>
    </row>
    <row r="1222" spans="1:75" x14ac:dyDescent="0.3">
      <c r="A1222" s="14">
        <v>1221</v>
      </c>
      <c r="B1222" s="15">
        <v>46070</v>
      </c>
      <c r="C1222" s="23" t="s">
        <v>40</v>
      </c>
      <c r="D1222" s="17" t="str">
        <f t="shared" si="318"/>
        <v>IG</v>
      </c>
      <c r="E1222" s="18" t="s">
        <v>99</v>
      </c>
      <c r="F1222" s="18" t="s">
        <v>75</v>
      </c>
      <c r="G1222" s="19" t="s">
        <v>67</v>
      </c>
      <c r="H1222" s="19"/>
      <c r="I1222" s="19"/>
      <c r="J1222" s="20">
        <v>104246</v>
      </c>
      <c r="K1222" s="21" t="str">
        <f>VLOOKUP(J1222,'[2]Item List (3)'!A$1:B$110000,2,FALSE)</f>
        <v>IN. 208</v>
      </c>
      <c r="L1222" s="20">
        <v>260129016</v>
      </c>
      <c r="M1222" s="16" t="s">
        <v>138</v>
      </c>
      <c r="N1222" s="16">
        <v>30</v>
      </c>
      <c r="O1222" s="22">
        <f t="shared" si="319"/>
        <v>120</v>
      </c>
      <c r="P1222" s="16">
        <v>1</v>
      </c>
      <c r="Q1222" s="16">
        <v>276</v>
      </c>
      <c r="R1222" s="16">
        <v>5</v>
      </c>
      <c r="S1222" s="16"/>
      <c r="T1222" s="16"/>
      <c r="U1222" s="23">
        <f t="shared" si="309"/>
        <v>276</v>
      </c>
      <c r="V1222" s="16">
        <v>170</v>
      </c>
      <c r="W1222" s="16"/>
      <c r="X1222" s="16">
        <v>10</v>
      </c>
      <c r="Y1222" s="16"/>
      <c r="Z1222" s="16"/>
      <c r="AA1222" s="16"/>
      <c r="AB1222" s="16"/>
      <c r="AC1222" s="16"/>
      <c r="AD1222" s="16"/>
      <c r="AE1222" s="16"/>
      <c r="AF1222" s="16"/>
      <c r="AG1222" s="16"/>
      <c r="AH1222" s="16"/>
      <c r="AI1222" s="16"/>
      <c r="AJ1222" s="16"/>
      <c r="AK1222" s="16"/>
      <c r="AL1222" s="16"/>
      <c r="AM1222" s="16"/>
      <c r="AN1222" s="16"/>
      <c r="AO1222" s="16"/>
      <c r="AP1222" s="16"/>
      <c r="AQ1222" s="16"/>
      <c r="AR1222" s="33">
        <v>300</v>
      </c>
      <c r="AS1222" s="16"/>
      <c r="AT1222" s="16"/>
      <c r="AU1222" s="16"/>
      <c r="AV1222" s="16"/>
      <c r="AW1222" s="16"/>
      <c r="AX1222" s="16"/>
      <c r="AY1222" s="16"/>
      <c r="AZ1222" s="16"/>
      <c r="BA1222" s="16"/>
      <c r="BB1222" s="16"/>
      <c r="BC1222" s="16"/>
      <c r="BD1222" s="16"/>
      <c r="BE1222" s="16"/>
      <c r="BF1222" s="16"/>
      <c r="BG1222" s="23">
        <f t="shared" si="305"/>
        <v>480</v>
      </c>
      <c r="BH1222" s="24">
        <f t="shared" si="310"/>
        <v>8</v>
      </c>
      <c r="BI1222" s="25">
        <f t="shared" si="306"/>
        <v>2.833333333333333</v>
      </c>
      <c r="BJ1222" s="25">
        <f t="shared" si="315"/>
        <v>35.416666666666664</v>
      </c>
      <c r="BK1222" s="26">
        <f t="shared" si="316"/>
        <v>81.176470588235304</v>
      </c>
      <c r="BL1222" s="26">
        <f t="shared" si="317"/>
        <v>98.188405797101453</v>
      </c>
      <c r="BM1222" s="26">
        <f t="shared" si="307"/>
        <v>28.229166666666668</v>
      </c>
      <c r="BN1222" s="27">
        <f t="shared" si="311"/>
        <v>0</v>
      </c>
      <c r="BO1222" s="27">
        <f t="shared" si="312"/>
        <v>960</v>
      </c>
      <c r="BP1222" s="27">
        <f t="shared" si="313"/>
        <v>5.166666666666667</v>
      </c>
      <c r="BQ1222" s="28">
        <f t="shared" si="314"/>
        <v>620</v>
      </c>
      <c r="BR1222" s="29"/>
      <c r="BS1222" s="29"/>
      <c r="BT1222" s="29"/>
      <c r="BU1222" s="30"/>
      <c r="BV1222" s="29"/>
      <c r="BW1222" s="16">
        <f t="shared" si="320"/>
        <v>276</v>
      </c>
    </row>
    <row r="1223" spans="1:75" x14ac:dyDescent="0.3">
      <c r="A1223" s="14">
        <v>1222</v>
      </c>
      <c r="B1223" s="15">
        <v>46070</v>
      </c>
      <c r="C1223" s="23" t="s">
        <v>38</v>
      </c>
      <c r="D1223" s="17" t="str">
        <f t="shared" si="318"/>
        <v>HO</v>
      </c>
      <c r="E1223" s="18" t="s">
        <v>100</v>
      </c>
      <c r="F1223" s="18" t="s">
        <v>101</v>
      </c>
      <c r="G1223" s="19" t="s">
        <v>46</v>
      </c>
      <c r="H1223" s="19"/>
      <c r="I1223" s="19"/>
      <c r="J1223" s="20">
        <v>208281</v>
      </c>
      <c r="K1223" s="21" t="str">
        <f>VLOOKUP(J1223,'[2]Item List (3)'!A$1:B$110000,2,FALSE)</f>
        <v>D.OR 14536</v>
      </c>
      <c r="L1223" s="20">
        <v>251230010</v>
      </c>
      <c r="M1223" s="16" t="s">
        <v>141</v>
      </c>
      <c r="N1223" s="16">
        <v>70</v>
      </c>
      <c r="O1223" s="22">
        <f t="shared" si="319"/>
        <v>51.428571428571431</v>
      </c>
      <c r="P1223" s="16">
        <v>1</v>
      </c>
      <c r="Q1223" s="16">
        <v>142</v>
      </c>
      <c r="R1223" s="16"/>
      <c r="S1223" s="16"/>
      <c r="T1223" s="16"/>
      <c r="U1223" s="23">
        <f t="shared" si="309"/>
        <v>142</v>
      </c>
      <c r="V1223" s="16">
        <v>270</v>
      </c>
      <c r="W1223" s="16"/>
      <c r="X1223" s="16">
        <v>30</v>
      </c>
      <c r="Y1223" s="16"/>
      <c r="Z1223" s="16"/>
      <c r="AA1223" s="16"/>
      <c r="AB1223" s="16"/>
      <c r="AC1223" s="16"/>
      <c r="AD1223" s="16"/>
      <c r="AE1223" s="16"/>
      <c r="AF1223" s="16"/>
      <c r="AG1223" s="16"/>
      <c r="AH1223" s="16"/>
      <c r="AI1223" s="16"/>
      <c r="AJ1223" s="16"/>
      <c r="AK1223" s="16"/>
      <c r="AL1223" s="16"/>
      <c r="AM1223" s="16"/>
      <c r="AN1223" s="16"/>
      <c r="AO1223" s="16"/>
      <c r="AP1223" s="16">
        <v>30</v>
      </c>
      <c r="AQ1223" s="16"/>
      <c r="AR1223" s="16">
        <v>30</v>
      </c>
      <c r="AS1223" s="16"/>
      <c r="AT1223" s="16"/>
      <c r="AU1223" s="16"/>
      <c r="AV1223" s="16"/>
      <c r="AW1223" s="16"/>
      <c r="AX1223" s="16"/>
      <c r="AY1223" s="16"/>
      <c r="AZ1223" s="16"/>
      <c r="BA1223" s="16"/>
      <c r="BB1223" s="16"/>
      <c r="BC1223" s="16"/>
      <c r="BD1223" s="16"/>
      <c r="BE1223" s="16"/>
      <c r="BF1223" s="16"/>
      <c r="BG1223" s="23">
        <f t="shared" si="305"/>
        <v>360</v>
      </c>
      <c r="BH1223" s="24">
        <f t="shared" si="310"/>
        <v>6</v>
      </c>
      <c r="BI1223" s="25">
        <f t="shared" si="306"/>
        <v>4.5</v>
      </c>
      <c r="BJ1223" s="25">
        <f t="shared" si="315"/>
        <v>75</v>
      </c>
      <c r="BK1223" s="26">
        <f t="shared" si="316"/>
        <v>61.358024691358025</v>
      </c>
      <c r="BL1223" s="26">
        <f t="shared" si="317"/>
        <v>100</v>
      </c>
      <c r="BM1223" s="26">
        <f t="shared" si="307"/>
        <v>46.018518518518526</v>
      </c>
      <c r="BN1223" s="27">
        <f t="shared" si="311"/>
        <v>0.5</v>
      </c>
      <c r="BO1223" s="27">
        <f t="shared" si="312"/>
        <v>282.85714285714283</v>
      </c>
      <c r="BP1223" s="27">
        <f t="shared" si="313"/>
        <v>1</v>
      </c>
      <c r="BQ1223" s="28">
        <f t="shared" si="314"/>
        <v>51.428571428571431</v>
      </c>
      <c r="BR1223" s="29"/>
      <c r="BS1223" s="29"/>
      <c r="BT1223" s="29"/>
      <c r="BU1223" s="30"/>
      <c r="BV1223" s="29"/>
      <c r="BW1223" s="16">
        <f t="shared" si="320"/>
        <v>142</v>
      </c>
    </row>
    <row r="1224" spans="1:75" x14ac:dyDescent="0.3">
      <c r="A1224" s="14">
        <v>1223</v>
      </c>
      <c r="B1224" s="15">
        <v>46070</v>
      </c>
      <c r="C1224" s="23" t="s">
        <v>38</v>
      </c>
      <c r="D1224" s="17" t="str">
        <f t="shared" si="318"/>
        <v>HO</v>
      </c>
      <c r="E1224" s="18" t="s">
        <v>100</v>
      </c>
      <c r="F1224" s="18" t="s">
        <v>101</v>
      </c>
      <c r="G1224" s="19" t="s">
        <v>46</v>
      </c>
      <c r="H1224" s="19"/>
      <c r="I1224" s="19"/>
      <c r="J1224" s="20">
        <v>100282.4</v>
      </c>
      <c r="K1224" s="21" t="str">
        <f>VLOOKUP(J1224,'[2]Item List (3)'!A$1:B$110000,2,FALSE)</f>
        <v>D.IR 14537 SPL</v>
      </c>
      <c r="L1224" s="20"/>
      <c r="M1224" s="16" t="s">
        <v>138</v>
      </c>
      <c r="N1224" s="16"/>
      <c r="O1224" s="22" t="str">
        <f t="shared" si="319"/>
        <v/>
      </c>
      <c r="P1224" s="16"/>
      <c r="Q1224" s="16"/>
      <c r="R1224" s="16"/>
      <c r="S1224" s="16"/>
      <c r="T1224" s="16"/>
      <c r="U1224" s="23">
        <f t="shared" si="309"/>
        <v>0</v>
      </c>
      <c r="V1224" s="16"/>
      <c r="W1224" s="16">
        <v>120</v>
      </c>
      <c r="X1224" s="16"/>
      <c r="Y1224" s="16"/>
      <c r="Z1224" s="16"/>
      <c r="AA1224" s="16"/>
      <c r="AB1224" s="16"/>
      <c r="AC1224" s="16"/>
      <c r="AD1224" s="16"/>
      <c r="AE1224" s="16"/>
      <c r="AF1224" s="16"/>
      <c r="AG1224" s="16"/>
      <c r="AH1224" s="16"/>
      <c r="AI1224" s="16"/>
      <c r="AJ1224" s="16"/>
      <c r="AK1224" s="16"/>
      <c r="AL1224" s="16"/>
      <c r="AM1224" s="16"/>
      <c r="AN1224" s="16"/>
      <c r="AO1224" s="16"/>
      <c r="AP1224" s="16"/>
      <c r="AQ1224" s="16"/>
      <c r="AR1224" s="16"/>
      <c r="AS1224" s="16"/>
      <c r="AT1224" s="16"/>
      <c r="AU1224" s="16"/>
      <c r="AV1224" s="16"/>
      <c r="AW1224" s="16"/>
      <c r="AX1224" s="16"/>
      <c r="AY1224" s="16"/>
      <c r="AZ1224" s="16"/>
      <c r="BA1224" s="16"/>
      <c r="BB1224" s="16"/>
      <c r="BC1224" s="16"/>
      <c r="BD1224" s="16"/>
      <c r="BE1224" s="16"/>
      <c r="BF1224" s="16"/>
      <c r="BG1224" s="23">
        <f t="shared" si="305"/>
        <v>120</v>
      </c>
      <c r="BH1224" s="24">
        <f t="shared" si="310"/>
        <v>2</v>
      </c>
      <c r="BI1224" s="25">
        <f t="shared" si="306"/>
        <v>0</v>
      </c>
      <c r="BJ1224" s="25">
        <f t="shared" si="315"/>
        <v>0</v>
      </c>
      <c r="BK1224" s="26">
        <f t="shared" si="316"/>
        <v>0</v>
      </c>
      <c r="BL1224" s="26">
        <f t="shared" si="317"/>
        <v>0</v>
      </c>
      <c r="BM1224" s="26">
        <f t="shared" si="307"/>
        <v>0</v>
      </c>
      <c r="BN1224" s="27">
        <f t="shared" si="311"/>
        <v>2</v>
      </c>
      <c r="BO1224" s="27">
        <f t="shared" si="312"/>
        <v>0</v>
      </c>
      <c r="BP1224" s="27">
        <f t="shared" si="313"/>
        <v>0</v>
      </c>
      <c r="BQ1224" s="28">
        <f t="shared" si="314"/>
        <v>0</v>
      </c>
      <c r="BR1224" s="29"/>
      <c r="BS1224" s="29"/>
      <c r="BT1224" s="29"/>
      <c r="BU1224" s="30"/>
      <c r="BV1224" s="29"/>
      <c r="BW1224" s="16">
        <f t="shared" si="320"/>
        <v>0</v>
      </c>
    </row>
    <row r="1225" spans="1:75" x14ac:dyDescent="0.3">
      <c r="A1225" s="14">
        <v>1224</v>
      </c>
      <c r="B1225" s="15">
        <v>46070</v>
      </c>
      <c r="C1225" s="23" t="s">
        <v>40</v>
      </c>
      <c r="D1225" s="17" t="str">
        <f t="shared" si="318"/>
        <v>HO</v>
      </c>
      <c r="E1225" s="18" t="s">
        <v>100</v>
      </c>
      <c r="F1225" s="18" t="s">
        <v>101</v>
      </c>
      <c r="G1225" s="19" t="s">
        <v>110</v>
      </c>
      <c r="H1225" s="19"/>
      <c r="I1225" s="19"/>
      <c r="J1225" s="20">
        <v>100282.4</v>
      </c>
      <c r="K1225" s="21" t="str">
        <f>VLOOKUP(J1225,'[2]Item List (3)'!A$1:B$110000,2,FALSE)</f>
        <v>D.IR 14537 SPL</v>
      </c>
      <c r="L1225" s="20">
        <v>251225005</v>
      </c>
      <c r="M1225" s="16" t="s">
        <v>138</v>
      </c>
      <c r="N1225" s="16">
        <v>70</v>
      </c>
      <c r="O1225" s="22">
        <f t="shared" si="319"/>
        <v>51.428571428571431</v>
      </c>
      <c r="P1225" s="16">
        <v>1</v>
      </c>
      <c r="Q1225" s="16">
        <v>263</v>
      </c>
      <c r="R1225" s="16"/>
      <c r="S1225" s="16"/>
      <c r="T1225" s="16"/>
      <c r="U1225" s="23">
        <f t="shared" si="309"/>
        <v>263</v>
      </c>
      <c r="V1225" s="16">
        <v>450</v>
      </c>
      <c r="W1225" s="16"/>
      <c r="X1225" s="16"/>
      <c r="Y1225" s="16"/>
      <c r="Z1225" s="16"/>
      <c r="AA1225" s="16"/>
      <c r="AB1225" s="16"/>
      <c r="AC1225" s="16"/>
      <c r="AD1225" s="16"/>
      <c r="AE1225" s="16"/>
      <c r="AF1225" s="16"/>
      <c r="AG1225" s="16"/>
      <c r="AH1225" s="16"/>
      <c r="AI1225" s="16"/>
      <c r="AJ1225" s="16"/>
      <c r="AK1225" s="16"/>
      <c r="AL1225" s="16"/>
      <c r="AM1225" s="16"/>
      <c r="AN1225" s="16"/>
      <c r="AO1225" s="16"/>
      <c r="AP1225" s="16">
        <v>30</v>
      </c>
      <c r="AQ1225" s="16"/>
      <c r="AR1225" s="16"/>
      <c r="AS1225" s="16"/>
      <c r="AT1225" s="16"/>
      <c r="AU1225" s="16"/>
      <c r="AV1225" s="16"/>
      <c r="AW1225" s="16"/>
      <c r="AX1225" s="16"/>
      <c r="AY1225" s="16"/>
      <c r="AZ1225" s="16"/>
      <c r="BA1225" s="16"/>
      <c r="BB1225" s="16"/>
      <c r="BC1225" s="16"/>
      <c r="BD1225" s="16"/>
      <c r="BE1225" s="16"/>
      <c r="BF1225" s="16"/>
      <c r="BG1225" s="23">
        <f t="shared" si="305"/>
        <v>480</v>
      </c>
      <c r="BH1225" s="24">
        <f t="shared" si="310"/>
        <v>8</v>
      </c>
      <c r="BI1225" s="25">
        <f t="shared" si="306"/>
        <v>7.5</v>
      </c>
      <c r="BJ1225" s="25">
        <f t="shared" si="315"/>
        <v>93.75</v>
      </c>
      <c r="BK1225" s="26">
        <f t="shared" si="316"/>
        <v>68.185185185185176</v>
      </c>
      <c r="BL1225" s="26">
        <f t="shared" si="317"/>
        <v>100</v>
      </c>
      <c r="BM1225" s="26">
        <f t="shared" si="307"/>
        <v>63.9236111111111</v>
      </c>
      <c r="BN1225" s="27">
        <f t="shared" si="311"/>
        <v>0.5</v>
      </c>
      <c r="BO1225" s="27">
        <f t="shared" si="312"/>
        <v>385.71428571428572</v>
      </c>
      <c r="BP1225" s="27">
        <f t="shared" si="313"/>
        <v>0</v>
      </c>
      <c r="BQ1225" s="28">
        <f t="shared" si="314"/>
        <v>0</v>
      </c>
      <c r="BR1225" s="29"/>
      <c r="BS1225" s="29"/>
      <c r="BT1225" s="29"/>
      <c r="BU1225" s="30"/>
      <c r="BV1225" s="29"/>
      <c r="BW1225" s="16">
        <f t="shared" si="320"/>
        <v>263</v>
      </c>
    </row>
    <row r="1226" spans="1:75" x14ac:dyDescent="0.3">
      <c r="A1226" s="14">
        <v>1225</v>
      </c>
      <c r="B1226" s="15">
        <v>46070</v>
      </c>
      <c r="C1226" s="23" t="s">
        <v>38</v>
      </c>
      <c r="D1226" s="17" t="str">
        <f t="shared" si="318"/>
        <v>HO</v>
      </c>
      <c r="E1226" s="18" t="s">
        <v>104</v>
      </c>
      <c r="F1226" s="18" t="s">
        <v>101</v>
      </c>
      <c r="G1226" s="19" t="s">
        <v>106</v>
      </c>
      <c r="H1226" s="19"/>
      <c r="I1226" s="19"/>
      <c r="J1226" s="20">
        <v>208344.01</v>
      </c>
      <c r="K1226" s="21" t="str">
        <f>VLOOKUP(J1226,'[2]Item List (3)'!A$1:B$110000,2,FALSE)</f>
        <v>NA/RNA.OR 6905 SR</v>
      </c>
      <c r="L1226" s="20">
        <v>260112002</v>
      </c>
      <c r="M1226" s="16" t="s">
        <v>141</v>
      </c>
      <c r="N1226" s="16">
        <v>20</v>
      </c>
      <c r="O1226" s="22">
        <f t="shared" si="319"/>
        <v>180</v>
      </c>
      <c r="P1226" s="16">
        <v>1</v>
      </c>
      <c r="Q1226" s="16">
        <v>1046</v>
      </c>
      <c r="R1226" s="16"/>
      <c r="S1226" s="16"/>
      <c r="T1226" s="16"/>
      <c r="U1226" s="23">
        <f t="shared" si="309"/>
        <v>1046</v>
      </c>
      <c r="V1226" s="16">
        <v>390</v>
      </c>
      <c r="W1226" s="16"/>
      <c r="X1226" s="16"/>
      <c r="Y1226" s="16"/>
      <c r="Z1226" s="16"/>
      <c r="AA1226" s="16"/>
      <c r="AB1226" s="16"/>
      <c r="AC1226" s="16"/>
      <c r="AD1226" s="16"/>
      <c r="AE1226" s="16"/>
      <c r="AF1226" s="16"/>
      <c r="AG1226" s="16"/>
      <c r="AH1226" s="16"/>
      <c r="AI1226" s="16"/>
      <c r="AJ1226" s="16"/>
      <c r="AK1226" s="16"/>
      <c r="AL1226" s="16"/>
      <c r="AM1226" s="16"/>
      <c r="AN1226" s="16"/>
      <c r="AO1226" s="16"/>
      <c r="AP1226" s="16">
        <v>45</v>
      </c>
      <c r="AQ1226" s="16"/>
      <c r="AR1226" s="16"/>
      <c r="AS1226" s="16"/>
      <c r="AT1226" s="16"/>
      <c r="AU1226" s="16"/>
      <c r="AV1226" s="16"/>
      <c r="AW1226" s="16"/>
      <c r="AX1226" s="16"/>
      <c r="AY1226" s="16"/>
      <c r="AZ1226" s="16"/>
      <c r="BA1226" s="16"/>
      <c r="BB1226" s="16"/>
      <c r="BC1226" s="16"/>
      <c r="BD1226" s="16"/>
      <c r="BE1226" s="16"/>
      <c r="BF1226" s="16"/>
      <c r="BG1226" s="23">
        <f t="shared" si="305"/>
        <v>435</v>
      </c>
      <c r="BH1226" s="24">
        <f t="shared" si="310"/>
        <v>7.25</v>
      </c>
      <c r="BI1226" s="25">
        <f t="shared" si="306"/>
        <v>6.5</v>
      </c>
      <c r="BJ1226" s="25">
        <f t="shared" si="315"/>
        <v>89.65517241379311</v>
      </c>
      <c r="BK1226" s="26">
        <f t="shared" si="316"/>
        <v>89.401709401709411</v>
      </c>
      <c r="BL1226" s="26">
        <f t="shared" si="317"/>
        <v>100</v>
      </c>
      <c r="BM1226" s="26">
        <f t="shared" si="307"/>
        <v>80.153256704980862</v>
      </c>
      <c r="BN1226" s="27">
        <f t="shared" si="311"/>
        <v>0.75</v>
      </c>
      <c r="BO1226" s="27">
        <f t="shared" si="312"/>
        <v>1170</v>
      </c>
      <c r="BP1226" s="27">
        <f t="shared" si="313"/>
        <v>0</v>
      </c>
      <c r="BQ1226" s="28">
        <f t="shared" si="314"/>
        <v>0</v>
      </c>
      <c r="BR1226" s="29"/>
      <c r="BS1226" s="29"/>
      <c r="BT1226" s="29"/>
      <c r="BU1226" s="30"/>
      <c r="BV1226" s="29"/>
      <c r="BW1226" s="16">
        <f t="shared" si="320"/>
        <v>1046</v>
      </c>
    </row>
    <row r="1227" spans="1:75" x14ac:dyDescent="0.3">
      <c r="A1227" s="14">
        <v>1226</v>
      </c>
      <c r="B1227" s="15">
        <v>46070</v>
      </c>
      <c r="C1227" s="23" t="s">
        <v>38</v>
      </c>
      <c r="D1227" s="17" t="str">
        <f t="shared" si="318"/>
        <v>HO</v>
      </c>
      <c r="E1227" s="18" t="s">
        <v>104</v>
      </c>
      <c r="F1227" s="18" t="s">
        <v>101</v>
      </c>
      <c r="G1227" s="19" t="s">
        <v>106</v>
      </c>
      <c r="H1227" s="19"/>
      <c r="I1227" s="19"/>
      <c r="J1227" s="20">
        <v>201049.11</v>
      </c>
      <c r="K1227" s="21" t="str">
        <f>VLOOKUP(J1227,'[2]Item List (3)'!A$1:B$110000,2,FALSE)</f>
        <v>NUTR. OR 1542X</v>
      </c>
      <c r="L1227" s="20"/>
      <c r="M1227" s="16" t="s">
        <v>141</v>
      </c>
      <c r="N1227" s="16"/>
      <c r="O1227" s="22" t="str">
        <f t="shared" si="319"/>
        <v/>
      </c>
      <c r="P1227" s="16"/>
      <c r="Q1227" s="16"/>
      <c r="R1227" s="16"/>
      <c r="S1227" s="16"/>
      <c r="T1227" s="16"/>
      <c r="U1227" s="23">
        <f t="shared" si="309"/>
        <v>0</v>
      </c>
      <c r="V1227" s="16"/>
      <c r="W1227" s="16">
        <v>45</v>
      </c>
      <c r="X1227" s="16"/>
      <c r="Y1227" s="16"/>
      <c r="Z1227" s="16"/>
      <c r="AA1227" s="16"/>
      <c r="AB1227" s="16"/>
      <c r="AC1227" s="16"/>
      <c r="AD1227" s="16"/>
      <c r="AE1227" s="16"/>
      <c r="AF1227" s="16"/>
      <c r="AG1227" s="16"/>
      <c r="AH1227" s="16"/>
      <c r="AI1227" s="16"/>
      <c r="AJ1227" s="16"/>
      <c r="AK1227" s="16"/>
      <c r="AL1227" s="16"/>
      <c r="AM1227" s="16"/>
      <c r="AN1227" s="16"/>
      <c r="AO1227" s="16"/>
      <c r="AP1227" s="16"/>
      <c r="AQ1227" s="16"/>
      <c r="AR1227" s="16"/>
      <c r="AS1227" s="16"/>
      <c r="AT1227" s="16"/>
      <c r="AU1227" s="16"/>
      <c r="AV1227" s="16"/>
      <c r="AW1227" s="16"/>
      <c r="AX1227" s="16"/>
      <c r="AY1227" s="16"/>
      <c r="AZ1227" s="16"/>
      <c r="BA1227" s="16"/>
      <c r="BB1227" s="16"/>
      <c r="BC1227" s="16"/>
      <c r="BD1227" s="16"/>
      <c r="BE1227" s="16"/>
      <c r="BF1227" s="16"/>
      <c r="BG1227" s="23">
        <f t="shared" si="305"/>
        <v>45</v>
      </c>
      <c r="BH1227" s="24">
        <f t="shared" si="310"/>
        <v>0.75</v>
      </c>
      <c r="BI1227" s="25">
        <f t="shared" si="306"/>
        <v>0</v>
      </c>
      <c r="BJ1227" s="25">
        <f t="shared" si="315"/>
        <v>0</v>
      </c>
      <c r="BK1227" s="26">
        <f t="shared" si="316"/>
        <v>0</v>
      </c>
      <c r="BL1227" s="26">
        <f t="shared" si="317"/>
        <v>0</v>
      </c>
      <c r="BM1227" s="26">
        <f t="shared" si="307"/>
        <v>0</v>
      </c>
      <c r="BN1227" s="27">
        <f t="shared" si="311"/>
        <v>0.75</v>
      </c>
      <c r="BO1227" s="27">
        <f t="shared" si="312"/>
        <v>0</v>
      </c>
      <c r="BP1227" s="27">
        <f t="shared" si="313"/>
        <v>0</v>
      </c>
      <c r="BQ1227" s="28">
        <f t="shared" si="314"/>
        <v>0</v>
      </c>
      <c r="BR1227" s="29"/>
      <c r="BS1227" s="29"/>
      <c r="BT1227" s="29"/>
      <c r="BU1227" s="30"/>
      <c r="BV1227" s="29"/>
      <c r="BW1227" s="16">
        <f t="shared" si="320"/>
        <v>0</v>
      </c>
    </row>
    <row r="1228" spans="1:75" x14ac:dyDescent="0.3">
      <c r="A1228" s="14">
        <v>1227</v>
      </c>
      <c r="B1228" s="15">
        <v>46070</v>
      </c>
      <c r="C1228" s="23" t="s">
        <v>40</v>
      </c>
      <c r="D1228" s="17" t="str">
        <f t="shared" si="318"/>
        <v>HO</v>
      </c>
      <c r="E1228" s="18" t="s">
        <v>104</v>
      </c>
      <c r="F1228" s="18"/>
      <c r="G1228" s="19"/>
      <c r="H1228" s="19"/>
      <c r="I1228" s="19"/>
      <c r="J1228" s="20"/>
      <c r="K1228" s="21" t="e">
        <f>VLOOKUP(J1228,'[2]Item List (3)'!A$1:B$110000,2,FALSE)</f>
        <v>#N/A</v>
      </c>
      <c r="L1228" s="20"/>
      <c r="M1228" s="16" t="s">
        <v>138</v>
      </c>
      <c r="N1228" s="16"/>
      <c r="O1228" s="22" t="str">
        <f t="shared" si="319"/>
        <v/>
      </c>
      <c r="P1228" s="16"/>
      <c r="Q1228" s="16"/>
      <c r="R1228" s="16"/>
      <c r="S1228" s="16"/>
      <c r="T1228" s="16"/>
      <c r="U1228" s="23">
        <f t="shared" si="309"/>
        <v>0</v>
      </c>
      <c r="V1228" s="16"/>
      <c r="W1228" s="16"/>
      <c r="X1228" s="16"/>
      <c r="Y1228" s="16"/>
      <c r="Z1228" s="16"/>
      <c r="AA1228" s="16"/>
      <c r="AB1228" s="16"/>
      <c r="AC1228" s="16"/>
      <c r="AD1228" s="16"/>
      <c r="AE1228" s="16"/>
      <c r="AF1228" s="16"/>
      <c r="AG1228" s="16"/>
      <c r="AH1228" s="16"/>
      <c r="AI1228" s="16"/>
      <c r="AJ1228" s="16"/>
      <c r="AK1228" s="16"/>
      <c r="AL1228" s="16"/>
      <c r="AM1228" s="16"/>
      <c r="AN1228" s="16"/>
      <c r="AO1228" s="16"/>
      <c r="AP1228" s="16"/>
      <c r="AQ1228" s="16"/>
      <c r="AR1228" s="16"/>
      <c r="AS1228" s="16"/>
      <c r="AT1228" s="16"/>
      <c r="AU1228" s="16"/>
      <c r="AV1228" s="16"/>
      <c r="AW1228" s="16"/>
      <c r="AX1228" s="16"/>
      <c r="AY1228" s="16"/>
      <c r="AZ1228" s="16"/>
      <c r="BA1228" s="16"/>
      <c r="BB1228" s="16"/>
      <c r="BC1228" s="16"/>
      <c r="BD1228" s="16"/>
      <c r="BE1228" s="16"/>
      <c r="BF1228" s="16">
        <v>480</v>
      </c>
      <c r="BG1228" s="23">
        <f t="shared" si="305"/>
        <v>480</v>
      </c>
      <c r="BH1228" s="24">
        <f t="shared" si="310"/>
        <v>8</v>
      </c>
      <c r="BI1228" s="25">
        <f t="shared" si="306"/>
        <v>0</v>
      </c>
      <c r="BJ1228" s="25">
        <f t="shared" si="315"/>
        <v>0</v>
      </c>
      <c r="BK1228" s="26">
        <f t="shared" si="316"/>
        <v>0</v>
      </c>
      <c r="BL1228" s="26">
        <f t="shared" si="317"/>
        <v>0</v>
      </c>
      <c r="BM1228" s="26">
        <f t="shared" si="307"/>
        <v>0</v>
      </c>
      <c r="BN1228" s="27">
        <f t="shared" si="311"/>
        <v>8</v>
      </c>
      <c r="BO1228" s="27">
        <f t="shared" si="312"/>
        <v>0</v>
      </c>
      <c r="BP1228" s="27">
        <f t="shared" si="313"/>
        <v>0</v>
      </c>
      <c r="BQ1228" s="28">
        <f t="shared" si="314"/>
        <v>0</v>
      </c>
      <c r="BR1228" s="29"/>
      <c r="BS1228" s="29"/>
      <c r="BT1228" s="29"/>
      <c r="BU1228" s="30"/>
      <c r="BV1228" s="29"/>
      <c r="BW1228" s="16">
        <f t="shared" si="320"/>
        <v>0</v>
      </c>
    </row>
    <row r="1229" spans="1:75" x14ac:dyDescent="0.3">
      <c r="A1229" s="14">
        <v>1228</v>
      </c>
      <c r="B1229" s="15">
        <v>46070</v>
      </c>
      <c r="C1229" s="23" t="s">
        <v>38</v>
      </c>
      <c r="D1229" s="17" t="str">
        <f t="shared" si="318"/>
        <v>HO</v>
      </c>
      <c r="E1229" s="18" t="s">
        <v>108</v>
      </c>
      <c r="F1229" s="18" t="s">
        <v>101</v>
      </c>
      <c r="G1229" s="19" t="s">
        <v>102</v>
      </c>
      <c r="H1229" s="19"/>
      <c r="I1229" s="19"/>
      <c r="J1229" s="20">
        <v>100282.4</v>
      </c>
      <c r="K1229" s="21" t="str">
        <f>VLOOKUP(J1229,'[2]Item List (3)'!A$1:B$110000,2,FALSE)</f>
        <v>D.IR 14537 SPL</v>
      </c>
      <c r="L1229" s="20">
        <v>251225005</v>
      </c>
      <c r="M1229" s="16" t="s">
        <v>138</v>
      </c>
      <c r="N1229" s="16">
        <v>70</v>
      </c>
      <c r="O1229" s="22">
        <f t="shared" si="319"/>
        <v>51.428571428571431</v>
      </c>
      <c r="P1229" s="16">
        <v>1</v>
      </c>
      <c r="Q1229" s="16">
        <v>82</v>
      </c>
      <c r="R1229" s="16"/>
      <c r="S1229" s="16"/>
      <c r="T1229" s="16"/>
      <c r="U1229" s="23">
        <f t="shared" si="309"/>
        <v>82</v>
      </c>
      <c r="V1229" s="16">
        <v>140</v>
      </c>
      <c r="W1229" s="16">
        <v>30</v>
      </c>
      <c r="X1229" s="16">
        <v>10</v>
      </c>
      <c r="Y1229" s="16"/>
      <c r="Z1229" s="16"/>
      <c r="AA1229" s="16"/>
      <c r="AB1229" s="16"/>
      <c r="AC1229" s="16"/>
      <c r="AD1229" s="16"/>
      <c r="AE1229" s="16"/>
      <c r="AF1229" s="16"/>
      <c r="AG1229" s="16"/>
      <c r="AH1229" s="16"/>
      <c r="AI1229" s="16"/>
      <c r="AJ1229" s="16"/>
      <c r="AK1229" s="16"/>
      <c r="AL1229" s="16"/>
      <c r="AM1229" s="16"/>
      <c r="AN1229" s="16"/>
      <c r="AO1229" s="16"/>
      <c r="AP1229" s="16"/>
      <c r="AQ1229" s="16"/>
      <c r="AR1229" s="16">
        <v>300</v>
      </c>
      <c r="AS1229" s="16"/>
      <c r="AT1229" s="16"/>
      <c r="AU1229" s="16"/>
      <c r="AV1229" s="16"/>
      <c r="AW1229" s="16"/>
      <c r="AX1229" s="16"/>
      <c r="AY1229" s="16"/>
      <c r="AZ1229" s="16"/>
      <c r="BA1229" s="16"/>
      <c r="BB1229" s="16"/>
      <c r="BC1229" s="16"/>
      <c r="BD1229" s="16"/>
      <c r="BE1229" s="16"/>
      <c r="BF1229" s="16"/>
      <c r="BG1229" s="23">
        <f t="shared" si="305"/>
        <v>480</v>
      </c>
      <c r="BH1229" s="24">
        <f t="shared" si="310"/>
        <v>8</v>
      </c>
      <c r="BI1229" s="25">
        <f t="shared" si="306"/>
        <v>2.333333333333333</v>
      </c>
      <c r="BJ1229" s="25">
        <f t="shared" si="315"/>
        <v>29.166666666666664</v>
      </c>
      <c r="BK1229" s="26">
        <f t="shared" si="316"/>
        <v>68.333333333333343</v>
      </c>
      <c r="BL1229" s="26">
        <f t="shared" si="317"/>
        <v>100</v>
      </c>
      <c r="BM1229" s="26">
        <f t="shared" si="307"/>
        <v>19.930555555555557</v>
      </c>
      <c r="BN1229" s="27">
        <f t="shared" si="311"/>
        <v>0.5</v>
      </c>
      <c r="BO1229" s="27">
        <f t="shared" si="312"/>
        <v>385.71428571428572</v>
      </c>
      <c r="BP1229" s="27">
        <f t="shared" si="313"/>
        <v>5.166666666666667</v>
      </c>
      <c r="BQ1229" s="28">
        <f t="shared" si="314"/>
        <v>265.71428571428572</v>
      </c>
      <c r="BR1229" s="29"/>
      <c r="BS1229" s="29"/>
      <c r="BT1229" s="29"/>
      <c r="BU1229" s="30"/>
      <c r="BV1229" s="29"/>
      <c r="BW1229" s="16">
        <f t="shared" si="320"/>
        <v>82</v>
      </c>
    </row>
    <row r="1230" spans="1:75" x14ac:dyDescent="0.3">
      <c r="A1230" s="14">
        <v>1229</v>
      </c>
      <c r="B1230" s="15">
        <v>46070</v>
      </c>
      <c r="C1230" s="23" t="s">
        <v>40</v>
      </c>
      <c r="D1230" s="17" t="str">
        <f t="shared" si="318"/>
        <v>HO</v>
      </c>
      <c r="E1230" s="18" t="s">
        <v>108</v>
      </c>
      <c r="F1230" s="18" t="s">
        <v>101</v>
      </c>
      <c r="G1230" s="19" t="s">
        <v>106</v>
      </c>
      <c r="H1230" s="19"/>
      <c r="I1230" s="19"/>
      <c r="J1230" s="20">
        <v>100282.4</v>
      </c>
      <c r="K1230" s="21" t="str">
        <f>VLOOKUP(J1230,'[2]Item List (3)'!A$1:B$110000,2,FALSE)</f>
        <v>D.IR 14537 SPL</v>
      </c>
      <c r="L1230" s="20">
        <v>251225005</v>
      </c>
      <c r="M1230" s="16" t="s">
        <v>138</v>
      </c>
      <c r="N1230" s="16">
        <v>70</v>
      </c>
      <c r="O1230" s="22">
        <f t="shared" si="319"/>
        <v>51.428571428571431</v>
      </c>
      <c r="P1230" s="16">
        <v>1</v>
      </c>
      <c r="Q1230" s="16">
        <v>72</v>
      </c>
      <c r="R1230" s="16"/>
      <c r="S1230" s="16"/>
      <c r="T1230" s="16"/>
      <c r="U1230" s="23">
        <f t="shared" si="309"/>
        <v>72</v>
      </c>
      <c r="V1230" s="16">
        <v>120</v>
      </c>
      <c r="W1230" s="16"/>
      <c r="X1230" s="16"/>
      <c r="Y1230" s="16"/>
      <c r="Z1230" s="16"/>
      <c r="AA1230" s="16"/>
      <c r="AB1230" s="16"/>
      <c r="AC1230" s="16"/>
      <c r="AD1230" s="16"/>
      <c r="AE1230" s="16"/>
      <c r="AF1230" s="16"/>
      <c r="AG1230" s="16"/>
      <c r="AH1230" s="16"/>
      <c r="AI1230" s="16"/>
      <c r="AJ1230" s="16"/>
      <c r="AK1230" s="16"/>
      <c r="AL1230" s="16"/>
      <c r="AM1230" s="16"/>
      <c r="AN1230" s="16"/>
      <c r="AO1230" s="16"/>
      <c r="AP1230" s="16"/>
      <c r="AQ1230" s="16"/>
      <c r="AR1230" s="16">
        <v>360</v>
      </c>
      <c r="AS1230" s="16"/>
      <c r="AT1230" s="16"/>
      <c r="AU1230" s="16"/>
      <c r="AV1230" s="16"/>
      <c r="AW1230" s="16"/>
      <c r="AX1230" s="16"/>
      <c r="AY1230" s="16"/>
      <c r="AZ1230" s="16"/>
      <c r="BA1230" s="16"/>
      <c r="BB1230" s="16"/>
      <c r="BC1230" s="16"/>
      <c r="BD1230" s="16"/>
      <c r="BE1230" s="16"/>
      <c r="BF1230" s="16"/>
      <c r="BG1230" s="23">
        <f t="shared" ref="BG1230:BG1273" si="321">SUM(V1230:BF1230)</f>
        <v>480</v>
      </c>
      <c r="BH1230" s="24">
        <f>BG1230/60</f>
        <v>8</v>
      </c>
      <c r="BI1230" s="25">
        <f>IFERROR(BH1230-SUM(W1230:BF1230)/60,0)</f>
        <v>2</v>
      </c>
      <c r="BJ1230" s="25">
        <f>IFERROR(BI1230/BH1230*100,0)</f>
        <v>25</v>
      </c>
      <c r="BK1230" s="26">
        <f>IFERROR(((U1230*N1230)/(BI1230*3600)*100),0)</f>
        <v>70</v>
      </c>
      <c r="BL1230" s="26">
        <f>IFERROR(((U1230-(R1230+S1230+T1230))/U1230*100),0)</f>
        <v>100</v>
      </c>
      <c r="BM1230" s="26">
        <f t="shared" si="307"/>
        <v>17.5</v>
      </c>
      <c r="BN1230" s="27">
        <f>(W1230+AP1230+BE1230+BF1230)/60</f>
        <v>0</v>
      </c>
      <c r="BO1230" s="27">
        <f>IFERROR(((BH1230-BN1230)*3600)/N1230,0)</f>
        <v>411.42857142857144</v>
      </c>
      <c r="BP1230" s="27">
        <f>IFERROR(SUM(W1230:BF1230)/60-BN1230,0)</f>
        <v>6</v>
      </c>
      <c r="BQ1230" s="28">
        <f>IFERROR(BP1230*3600/N1230,0)</f>
        <v>308.57142857142856</v>
      </c>
      <c r="BR1230" s="29"/>
      <c r="BS1230" s="29"/>
      <c r="BT1230" s="29"/>
      <c r="BU1230" s="30"/>
      <c r="BV1230" s="29"/>
      <c r="BW1230" s="16">
        <f t="shared" si="320"/>
        <v>72</v>
      </c>
    </row>
    <row r="1231" spans="1:75" x14ac:dyDescent="0.3">
      <c r="A1231" s="14">
        <v>1230</v>
      </c>
      <c r="B1231" s="15">
        <v>46070</v>
      </c>
      <c r="C1231" s="23" t="s">
        <v>38</v>
      </c>
      <c r="D1231" s="17" t="str">
        <f t="shared" si="318"/>
        <v>HO</v>
      </c>
      <c r="E1231" s="18" t="s">
        <v>111</v>
      </c>
      <c r="F1231" s="18" t="s">
        <v>101</v>
      </c>
      <c r="G1231" s="19" t="s">
        <v>129</v>
      </c>
      <c r="H1231" s="19" t="s">
        <v>147</v>
      </c>
      <c r="I1231" s="19"/>
      <c r="J1231" s="20">
        <v>104299</v>
      </c>
      <c r="K1231" s="21" t="str">
        <f>VLOOKUP(J1231,'[2]Item List (3)'!A$1:B$110000,2,FALSE)</f>
        <v>IR.9916</v>
      </c>
      <c r="L1231" s="20">
        <v>251207010</v>
      </c>
      <c r="M1231" s="16" t="s">
        <v>138</v>
      </c>
      <c r="N1231" s="16">
        <v>15</v>
      </c>
      <c r="O1231" s="22">
        <f t="shared" si="319"/>
        <v>240</v>
      </c>
      <c r="P1231" s="16">
        <v>1</v>
      </c>
      <c r="Q1231" s="16">
        <v>1624</v>
      </c>
      <c r="R1231" s="16"/>
      <c r="S1231" s="16"/>
      <c r="T1231" s="16"/>
      <c r="U1231" s="23">
        <f t="shared" si="309"/>
        <v>1624</v>
      </c>
      <c r="V1231" s="16">
        <v>425</v>
      </c>
      <c r="W1231" s="16"/>
      <c r="X1231" s="16"/>
      <c r="Y1231" s="16"/>
      <c r="Z1231" s="16"/>
      <c r="AA1231" s="16"/>
      <c r="AB1231" s="16"/>
      <c r="AC1231" s="16"/>
      <c r="AD1231" s="16"/>
      <c r="AE1231" s="16"/>
      <c r="AF1231" s="16"/>
      <c r="AG1231" s="16"/>
      <c r="AH1231" s="16"/>
      <c r="AI1231" s="16"/>
      <c r="AJ1231" s="16"/>
      <c r="AK1231" s="16"/>
      <c r="AL1231" s="16"/>
      <c r="AM1231" s="16"/>
      <c r="AN1231" s="16">
        <v>25</v>
      </c>
      <c r="AO1231" s="16"/>
      <c r="AP1231" s="16">
        <v>30</v>
      </c>
      <c r="AQ1231" s="16"/>
      <c r="AR1231" s="16"/>
      <c r="AS1231" s="16"/>
      <c r="AT1231" s="16"/>
      <c r="AU1231" s="16"/>
      <c r="AV1231" s="16"/>
      <c r="AW1231" s="16"/>
      <c r="AX1231" s="16"/>
      <c r="AY1231" s="16"/>
      <c r="AZ1231" s="16"/>
      <c r="BA1231" s="16"/>
      <c r="BB1231" s="16"/>
      <c r="BC1231" s="16"/>
      <c r="BD1231" s="16"/>
      <c r="BE1231" s="16"/>
      <c r="BF1231" s="16"/>
      <c r="BG1231" s="23">
        <f t="shared" si="321"/>
        <v>480</v>
      </c>
      <c r="BH1231" s="24">
        <f t="shared" ref="BH1231:BH1294" si="322">BG1231/60</f>
        <v>8</v>
      </c>
      <c r="BI1231" s="25">
        <f t="shared" ref="BI1231:BI1294" si="323">IFERROR(BH1231-SUM(W1231:BF1231)/60,0)</f>
        <v>7.083333333333333</v>
      </c>
      <c r="BJ1231" s="25">
        <f t="shared" ref="BJ1231:BJ1294" si="324">IFERROR(BI1231/BH1231*100,0)</f>
        <v>88.541666666666657</v>
      </c>
      <c r="BK1231" s="26">
        <f t="shared" ref="BK1231:BK1294" si="325">IFERROR(((U1231*N1231)/(BI1231*3600)*100),0)</f>
        <v>95.529411764705884</v>
      </c>
      <c r="BL1231" s="26">
        <f t="shared" ref="BL1231:BL1294" si="326">IFERROR(((U1231-(R1231+S1231+T1231))/U1231*100),0)</f>
        <v>100</v>
      </c>
      <c r="BM1231" s="26">
        <f t="shared" si="307"/>
        <v>84.583333333333314</v>
      </c>
      <c r="BN1231" s="27">
        <f t="shared" ref="BN1231:BN1294" si="327">(W1231+AP1231+BE1231+BF1231)/60</f>
        <v>0.5</v>
      </c>
      <c r="BO1231" s="27">
        <f t="shared" ref="BO1231:BO1294" si="328">IFERROR(((BH1231-BN1231)*3600)/N1231,0)</f>
        <v>1800</v>
      </c>
      <c r="BP1231" s="27">
        <f t="shared" ref="BP1231:BP1294" si="329">IFERROR(SUM(W1231:BF1231)/60-BN1231,0)</f>
        <v>0.41666666666666663</v>
      </c>
      <c r="BQ1231" s="28">
        <f t="shared" ref="BQ1231:BQ1294" si="330">IFERROR(BP1231*3600/N1231,0)</f>
        <v>99.999999999999986</v>
      </c>
      <c r="BR1231" s="29"/>
      <c r="BS1231" s="29"/>
      <c r="BT1231" s="29"/>
      <c r="BU1231" s="30"/>
      <c r="BV1231" s="29"/>
      <c r="BW1231" s="16">
        <f t="shared" si="320"/>
        <v>1624</v>
      </c>
    </row>
    <row r="1232" spans="1:75" x14ac:dyDescent="0.3">
      <c r="A1232" s="14">
        <v>1231</v>
      </c>
      <c r="B1232" s="15">
        <v>46070</v>
      </c>
      <c r="C1232" s="23" t="s">
        <v>40</v>
      </c>
      <c r="D1232" s="17" t="str">
        <f t="shared" si="318"/>
        <v>HO</v>
      </c>
      <c r="E1232" s="18" t="s">
        <v>111</v>
      </c>
      <c r="F1232" s="18" t="s">
        <v>101</v>
      </c>
      <c r="G1232" s="19" t="s">
        <v>114</v>
      </c>
      <c r="H1232" s="19"/>
      <c r="I1232" s="19"/>
      <c r="J1232" s="20">
        <v>104299</v>
      </c>
      <c r="K1232" s="21" t="str">
        <f>VLOOKUP(J1232,'[2]Item List (3)'!A$1:B$110000,2,FALSE)</f>
        <v>IR.9916</v>
      </c>
      <c r="L1232" s="20">
        <v>251207010</v>
      </c>
      <c r="M1232" s="16" t="s">
        <v>138</v>
      </c>
      <c r="N1232" s="16">
        <v>20</v>
      </c>
      <c r="O1232" s="22">
        <f t="shared" si="319"/>
        <v>180</v>
      </c>
      <c r="P1232" s="16">
        <v>1</v>
      </c>
      <c r="Q1232" s="16">
        <v>1326</v>
      </c>
      <c r="R1232" s="16"/>
      <c r="S1232" s="16"/>
      <c r="T1232" s="16"/>
      <c r="U1232" s="23">
        <f t="shared" si="309"/>
        <v>1326</v>
      </c>
      <c r="V1232" s="16">
        <v>340</v>
      </c>
      <c r="W1232" s="16"/>
      <c r="X1232" s="16"/>
      <c r="Y1232" s="16"/>
      <c r="Z1232" s="16"/>
      <c r="AA1232" s="16"/>
      <c r="AB1232" s="16"/>
      <c r="AC1232" s="16"/>
      <c r="AD1232" s="16"/>
      <c r="AE1232" s="16"/>
      <c r="AF1232" s="16"/>
      <c r="AG1232" s="16"/>
      <c r="AH1232" s="16"/>
      <c r="AI1232" s="16"/>
      <c r="AJ1232" s="16"/>
      <c r="AK1232" s="16"/>
      <c r="AL1232" s="16"/>
      <c r="AM1232" s="16"/>
      <c r="AN1232" s="16"/>
      <c r="AO1232" s="16"/>
      <c r="AP1232" s="16">
        <v>20</v>
      </c>
      <c r="AQ1232" s="16"/>
      <c r="AR1232" s="16">
        <v>120</v>
      </c>
      <c r="AS1232" s="16"/>
      <c r="AT1232" s="16"/>
      <c r="AU1232" s="16"/>
      <c r="AV1232" s="16"/>
      <c r="AW1232" s="16"/>
      <c r="AX1232" s="16"/>
      <c r="AY1232" s="16"/>
      <c r="AZ1232" s="16"/>
      <c r="BA1232" s="16"/>
      <c r="BB1232" s="16"/>
      <c r="BC1232" s="16"/>
      <c r="BD1232" s="16"/>
      <c r="BE1232" s="16"/>
      <c r="BF1232" s="16"/>
      <c r="BG1232" s="23">
        <f t="shared" si="321"/>
        <v>480</v>
      </c>
      <c r="BH1232" s="24">
        <f t="shared" si="322"/>
        <v>8</v>
      </c>
      <c r="BI1232" s="25">
        <f t="shared" si="323"/>
        <v>5.6666666666666661</v>
      </c>
      <c r="BJ1232" s="25">
        <f t="shared" si="324"/>
        <v>70.833333333333329</v>
      </c>
      <c r="BK1232" s="26">
        <f t="shared" si="325"/>
        <v>130.00000000000003</v>
      </c>
      <c r="BL1232" s="26">
        <f t="shared" si="326"/>
        <v>100</v>
      </c>
      <c r="BM1232" s="26">
        <f t="shared" si="307"/>
        <v>92.083333333333343</v>
      </c>
      <c r="BN1232" s="27">
        <f t="shared" si="327"/>
        <v>0.33333333333333331</v>
      </c>
      <c r="BO1232" s="27">
        <f t="shared" si="328"/>
        <v>1380</v>
      </c>
      <c r="BP1232" s="27">
        <f t="shared" si="329"/>
        <v>2</v>
      </c>
      <c r="BQ1232" s="28">
        <f t="shared" si="330"/>
        <v>360</v>
      </c>
      <c r="BR1232" s="29"/>
      <c r="BS1232" s="29"/>
      <c r="BT1232" s="29"/>
      <c r="BU1232" s="30"/>
      <c r="BV1232" s="29"/>
      <c r="BW1232" s="16">
        <f t="shared" si="320"/>
        <v>1326</v>
      </c>
    </row>
    <row r="1233" spans="1:75" x14ac:dyDescent="0.3">
      <c r="A1233" s="14">
        <v>1232</v>
      </c>
      <c r="B1233" s="15">
        <v>46070</v>
      </c>
      <c r="C1233" s="23" t="s">
        <v>38</v>
      </c>
      <c r="D1233" s="17" t="str">
        <f t="shared" si="318"/>
        <v>HO</v>
      </c>
      <c r="E1233" s="18" t="s">
        <v>113</v>
      </c>
      <c r="F1233" s="18" t="s">
        <v>101</v>
      </c>
      <c r="G1233" s="19" t="s">
        <v>109</v>
      </c>
      <c r="H1233" s="19" t="s">
        <v>46</v>
      </c>
      <c r="I1233" s="19"/>
      <c r="J1233" s="20">
        <v>208299</v>
      </c>
      <c r="K1233" s="21" t="str">
        <f>VLOOKUP(J1233,'[2]Item List (3)'!A$1:B$110000,2,FALSE)</f>
        <v>OR.9916</v>
      </c>
      <c r="L1233" s="20">
        <v>260106007</v>
      </c>
      <c r="M1233" s="16" t="s">
        <v>141</v>
      </c>
      <c r="N1233" s="16">
        <v>15</v>
      </c>
      <c r="O1233" s="22">
        <f t="shared" si="319"/>
        <v>240</v>
      </c>
      <c r="P1233" s="16">
        <v>1</v>
      </c>
      <c r="Q1233" s="16">
        <v>1739</v>
      </c>
      <c r="R1233" s="16"/>
      <c r="S1233" s="16"/>
      <c r="T1233" s="16"/>
      <c r="U1233" s="23">
        <f t="shared" si="309"/>
        <v>1739</v>
      </c>
      <c r="V1233" s="16">
        <v>450</v>
      </c>
      <c r="W1233" s="16"/>
      <c r="X1233" s="16"/>
      <c r="Y1233" s="16"/>
      <c r="Z1233" s="16"/>
      <c r="AA1233" s="16"/>
      <c r="AB1233" s="16"/>
      <c r="AC1233" s="16"/>
      <c r="AD1233" s="16"/>
      <c r="AE1233" s="16"/>
      <c r="AF1233" s="16"/>
      <c r="AG1233" s="16"/>
      <c r="AH1233" s="16"/>
      <c r="AI1233" s="16"/>
      <c r="AJ1233" s="16"/>
      <c r="AK1233" s="16"/>
      <c r="AL1233" s="16"/>
      <c r="AM1233" s="16"/>
      <c r="AN1233" s="16"/>
      <c r="AO1233" s="16"/>
      <c r="AP1233" s="16">
        <v>30</v>
      </c>
      <c r="AQ1233" s="16"/>
      <c r="AR1233" s="16"/>
      <c r="AS1233" s="16"/>
      <c r="AT1233" s="16"/>
      <c r="AU1233" s="16"/>
      <c r="AV1233" s="16"/>
      <c r="AW1233" s="16"/>
      <c r="AX1233" s="16"/>
      <c r="AY1233" s="16"/>
      <c r="AZ1233" s="16"/>
      <c r="BA1233" s="16"/>
      <c r="BB1233" s="16"/>
      <c r="BC1233" s="16"/>
      <c r="BD1233" s="16"/>
      <c r="BE1233" s="16"/>
      <c r="BF1233" s="16"/>
      <c r="BG1233" s="23">
        <f t="shared" si="321"/>
        <v>480</v>
      </c>
      <c r="BH1233" s="24">
        <f t="shared" si="322"/>
        <v>8</v>
      </c>
      <c r="BI1233" s="25">
        <f t="shared" si="323"/>
        <v>7.5</v>
      </c>
      <c r="BJ1233" s="25">
        <f t="shared" si="324"/>
        <v>93.75</v>
      </c>
      <c r="BK1233" s="26">
        <f t="shared" si="325"/>
        <v>96.611111111111114</v>
      </c>
      <c r="BL1233" s="26">
        <f t="shared" si="326"/>
        <v>100</v>
      </c>
      <c r="BM1233" s="26">
        <f t="shared" si="307"/>
        <v>90.572916666666657</v>
      </c>
      <c r="BN1233" s="27">
        <f t="shared" si="327"/>
        <v>0.5</v>
      </c>
      <c r="BO1233" s="27">
        <f t="shared" si="328"/>
        <v>1800</v>
      </c>
      <c r="BP1233" s="27">
        <f t="shared" si="329"/>
        <v>0</v>
      </c>
      <c r="BQ1233" s="28">
        <f t="shared" si="330"/>
        <v>0</v>
      </c>
      <c r="BR1233" s="29"/>
      <c r="BS1233" s="29"/>
      <c r="BT1233" s="29"/>
      <c r="BU1233" s="30"/>
      <c r="BV1233" s="29"/>
      <c r="BW1233" s="16">
        <f t="shared" si="320"/>
        <v>1739</v>
      </c>
    </row>
    <row r="1234" spans="1:75" x14ac:dyDescent="0.3">
      <c r="A1234" s="14">
        <v>1233</v>
      </c>
      <c r="B1234" s="15">
        <v>46070</v>
      </c>
      <c r="C1234" s="23" t="s">
        <v>40</v>
      </c>
      <c r="D1234" s="17" t="str">
        <f t="shared" si="318"/>
        <v>HO</v>
      </c>
      <c r="E1234" s="18" t="s">
        <v>113</v>
      </c>
      <c r="F1234" s="18" t="s">
        <v>101</v>
      </c>
      <c r="G1234" s="19" t="s">
        <v>112</v>
      </c>
      <c r="H1234" s="19"/>
      <c r="I1234" s="19"/>
      <c r="J1234" s="20">
        <v>208299</v>
      </c>
      <c r="K1234" s="21" t="str">
        <f>VLOOKUP(J1234,'[2]Item List (3)'!A$1:B$110000,2,FALSE)</f>
        <v>OR.9916</v>
      </c>
      <c r="L1234" s="20">
        <v>251207010</v>
      </c>
      <c r="M1234" s="16" t="s">
        <v>141</v>
      </c>
      <c r="N1234" s="16">
        <v>15</v>
      </c>
      <c r="O1234" s="22">
        <f t="shared" si="319"/>
        <v>240</v>
      </c>
      <c r="P1234" s="16">
        <v>1</v>
      </c>
      <c r="Q1234" s="16">
        <v>1310</v>
      </c>
      <c r="R1234" s="16"/>
      <c r="S1234" s="16"/>
      <c r="T1234" s="16"/>
      <c r="U1234" s="23">
        <f t="shared" si="309"/>
        <v>1310</v>
      </c>
      <c r="V1234" s="16">
        <v>340</v>
      </c>
      <c r="W1234" s="16"/>
      <c r="X1234" s="16"/>
      <c r="Y1234" s="16"/>
      <c r="Z1234" s="16"/>
      <c r="AA1234" s="16"/>
      <c r="AB1234" s="16"/>
      <c r="AC1234" s="16"/>
      <c r="AD1234" s="16"/>
      <c r="AE1234" s="16"/>
      <c r="AF1234" s="16"/>
      <c r="AG1234" s="16"/>
      <c r="AH1234" s="16"/>
      <c r="AI1234" s="16"/>
      <c r="AJ1234" s="16"/>
      <c r="AK1234" s="16"/>
      <c r="AL1234" s="16"/>
      <c r="AM1234" s="16"/>
      <c r="AN1234" s="16"/>
      <c r="AO1234" s="16"/>
      <c r="AP1234" s="16">
        <v>20</v>
      </c>
      <c r="AQ1234" s="16"/>
      <c r="AR1234" s="16">
        <v>120</v>
      </c>
      <c r="AS1234" s="16"/>
      <c r="AT1234" s="16"/>
      <c r="AU1234" s="16"/>
      <c r="AV1234" s="16"/>
      <c r="AW1234" s="16"/>
      <c r="AX1234" s="16"/>
      <c r="AY1234" s="16"/>
      <c r="AZ1234" s="16"/>
      <c r="BA1234" s="16"/>
      <c r="BB1234" s="16"/>
      <c r="BC1234" s="16"/>
      <c r="BD1234" s="16"/>
      <c r="BE1234" s="16"/>
      <c r="BF1234" s="16"/>
      <c r="BG1234" s="23">
        <f t="shared" si="321"/>
        <v>480</v>
      </c>
      <c r="BH1234" s="24">
        <f t="shared" si="322"/>
        <v>8</v>
      </c>
      <c r="BI1234" s="25">
        <f t="shared" si="323"/>
        <v>5.6666666666666661</v>
      </c>
      <c r="BJ1234" s="25">
        <f t="shared" si="324"/>
        <v>70.833333333333329</v>
      </c>
      <c r="BK1234" s="26">
        <f t="shared" si="325"/>
        <v>96.323529411764724</v>
      </c>
      <c r="BL1234" s="26">
        <f t="shared" si="326"/>
        <v>100</v>
      </c>
      <c r="BM1234" s="26">
        <f t="shared" si="307"/>
        <v>68.229166666666671</v>
      </c>
      <c r="BN1234" s="27">
        <f t="shared" si="327"/>
        <v>0.33333333333333331</v>
      </c>
      <c r="BO1234" s="27">
        <f t="shared" si="328"/>
        <v>1840</v>
      </c>
      <c r="BP1234" s="27">
        <f t="shared" si="329"/>
        <v>2</v>
      </c>
      <c r="BQ1234" s="28">
        <f t="shared" si="330"/>
        <v>480</v>
      </c>
      <c r="BR1234" s="29"/>
      <c r="BS1234" s="29"/>
      <c r="BT1234" s="29"/>
      <c r="BU1234" s="30"/>
      <c r="BV1234" s="29"/>
      <c r="BW1234" s="16">
        <f t="shared" si="320"/>
        <v>1310</v>
      </c>
    </row>
    <row r="1235" spans="1:75" x14ac:dyDescent="0.3">
      <c r="A1235" s="14">
        <v>1234</v>
      </c>
      <c r="B1235" s="15">
        <v>46070</v>
      </c>
      <c r="C1235" s="23" t="s">
        <v>38</v>
      </c>
      <c r="D1235" s="17" t="str">
        <f t="shared" si="318"/>
        <v>HO</v>
      </c>
      <c r="E1235" s="18" t="s">
        <v>115</v>
      </c>
      <c r="F1235" s="18"/>
      <c r="G1235" s="19"/>
      <c r="H1235" s="19"/>
      <c r="I1235" s="19"/>
      <c r="J1235" s="20"/>
      <c r="K1235" s="21" t="e">
        <f>VLOOKUP(J1235,'[2]Item List (3)'!A$1:B$110000,2,FALSE)</f>
        <v>#N/A</v>
      </c>
      <c r="L1235" s="20"/>
      <c r="M1235" s="16" t="s">
        <v>138</v>
      </c>
      <c r="N1235" s="16"/>
      <c r="O1235" s="22"/>
      <c r="P1235" s="16"/>
      <c r="Q1235" s="16"/>
      <c r="R1235" s="16"/>
      <c r="S1235" s="16"/>
      <c r="T1235" s="16"/>
      <c r="U1235" s="23">
        <f t="shared" si="309"/>
        <v>0</v>
      </c>
      <c r="V1235" s="16"/>
      <c r="W1235" s="16"/>
      <c r="X1235" s="16"/>
      <c r="Y1235" s="16"/>
      <c r="Z1235" s="16"/>
      <c r="AA1235" s="16"/>
      <c r="AB1235" s="16"/>
      <c r="AC1235" s="16"/>
      <c r="AD1235" s="16"/>
      <c r="AE1235" s="16"/>
      <c r="AF1235" s="16"/>
      <c r="AG1235" s="16"/>
      <c r="AH1235" s="16"/>
      <c r="AI1235" s="16"/>
      <c r="AJ1235" s="16"/>
      <c r="AK1235" s="16"/>
      <c r="AL1235" s="16"/>
      <c r="AM1235" s="16"/>
      <c r="AN1235" s="16"/>
      <c r="AO1235" s="16"/>
      <c r="AP1235" s="16"/>
      <c r="AQ1235" s="16"/>
      <c r="AR1235" s="16">
        <v>480</v>
      </c>
      <c r="AS1235" s="16"/>
      <c r="AT1235" s="16"/>
      <c r="AU1235" s="16"/>
      <c r="AV1235" s="16"/>
      <c r="AW1235" s="16"/>
      <c r="AX1235" s="16"/>
      <c r="AY1235" s="16"/>
      <c r="AZ1235" s="16"/>
      <c r="BA1235" s="16"/>
      <c r="BB1235" s="16"/>
      <c r="BC1235" s="16"/>
      <c r="BD1235" s="16"/>
      <c r="BE1235" s="16"/>
      <c r="BF1235" s="16"/>
      <c r="BG1235" s="23">
        <f t="shared" si="321"/>
        <v>480</v>
      </c>
      <c r="BH1235" s="24">
        <f t="shared" si="322"/>
        <v>8</v>
      </c>
      <c r="BI1235" s="25">
        <f t="shared" si="323"/>
        <v>0</v>
      </c>
      <c r="BJ1235" s="25">
        <f t="shared" si="324"/>
        <v>0</v>
      </c>
      <c r="BK1235" s="26">
        <f t="shared" si="325"/>
        <v>0</v>
      </c>
      <c r="BL1235" s="26">
        <f t="shared" si="326"/>
        <v>0</v>
      </c>
      <c r="BM1235" s="26">
        <f t="shared" si="307"/>
        <v>0</v>
      </c>
      <c r="BN1235" s="27">
        <f t="shared" si="327"/>
        <v>0</v>
      </c>
      <c r="BO1235" s="27">
        <f t="shared" si="328"/>
        <v>0</v>
      </c>
      <c r="BP1235" s="27">
        <f t="shared" si="329"/>
        <v>8</v>
      </c>
      <c r="BQ1235" s="28">
        <f t="shared" si="330"/>
        <v>0</v>
      </c>
      <c r="BR1235" s="29"/>
      <c r="BS1235" s="29"/>
      <c r="BT1235" s="29"/>
      <c r="BU1235" s="30"/>
      <c r="BV1235" s="29"/>
      <c r="BW1235" s="16">
        <f t="shared" si="320"/>
        <v>0</v>
      </c>
    </row>
    <row r="1236" spans="1:75" x14ac:dyDescent="0.3">
      <c r="A1236" s="14">
        <v>1235</v>
      </c>
      <c r="B1236" s="15">
        <v>46070</v>
      </c>
      <c r="C1236" s="23" t="s">
        <v>40</v>
      </c>
      <c r="D1236" s="17" t="str">
        <f t="shared" si="318"/>
        <v>HO</v>
      </c>
      <c r="E1236" s="18" t="s">
        <v>115</v>
      </c>
      <c r="F1236" s="18" t="s">
        <v>101</v>
      </c>
      <c r="G1236" s="19" t="s">
        <v>114</v>
      </c>
      <c r="H1236" s="19" t="s">
        <v>48</v>
      </c>
      <c r="I1236" s="19"/>
      <c r="J1236" s="20">
        <v>104737</v>
      </c>
      <c r="K1236" s="21" t="str">
        <f>VLOOKUP(J1236,'[2]Item List (3)'!A$1:B$110000,2,FALSE)</f>
        <v>IR.IR 42X51.5X37</v>
      </c>
      <c r="L1236" s="20">
        <v>260121008</v>
      </c>
      <c r="M1236" s="16" t="s">
        <v>138</v>
      </c>
      <c r="N1236" s="16">
        <v>25</v>
      </c>
      <c r="O1236" s="22">
        <f>IFERROR(3600/N1236,"")</f>
        <v>144</v>
      </c>
      <c r="P1236" s="16">
        <v>1</v>
      </c>
      <c r="Q1236" s="16">
        <v>453</v>
      </c>
      <c r="R1236" s="16"/>
      <c r="S1236" s="16"/>
      <c r="T1236" s="16"/>
      <c r="U1236" s="23">
        <f t="shared" si="309"/>
        <v>453</v>
      </c>
      <c r="V1236" s="16">
        <v>205</v>
      </c>
      <c r="W1236" s="16"/>
      <c r="X1236" s="16"/>
      <c r="Y1236" s="16"/>
      <c r="Z1236" s="16"/>
      <c r="AA1236" s="16"/>
      <c r="AB1236" s="16"/>
      <c r="AC1236" s="16"/>
      <c r="AD1236" s="16"/>
      <c r="AE1236" s="16"/>
      <c r="AF1236" s="16"/>
      <c r="AG1236" s="16"/>
      <c r="AH1236" s="16"/>
      <c r="AI1236" s="16"/>
      <c r="AJ1236" s="16"/>
      <c r="AK1236" s="16"/>
      <c r="AL1236" s="16"/>
      <c r="AM1236" s="16"/>
      <c r="AN1236" s="16">
        <v>10</v>
      </c>
      <c r="AO1236" s="16"/>
      <c r="AP1236" s="16">
        <v>10</v>
      </c>
      <c r="AQ1236" s="16"/>
      <c r="AR1236" s="16">
        <v>255</v>
      </c>
      <c r="AS1236" s="16"/>
      <c r="AT1236" s="16"/>
      <c r="AU1236" s="16"/>
      <c r="AV1236" s="16"/>
      <c r="AW1236" s="16"/>
      <c r="AX1236" s="16"/>
      <c r="AY1236" s="16"/>
      <c r="AZ1236" s="16"/>
      <c r="BA1236" s="16"/>
      <c r="BB1236" s="16"/>
      <c r="BC1236" s="16"/>
      <c r="BD1236" s="16"/>
      <c r="BE1236" s="16"/>
      <c r="BF1236" s="16"/>
      <c r="BG1236" s="23">
        <f t="shared" si="321"/>
        <v>480</v>
      </c>
      <c r="BH1236" s="24">
        <f t="shared" si="322"/>
        <v>8</v>
      </c>
      <c r="BI1236" s="25">
        <f t="shared" si="323"/>
        <v>3.416666666666667</v>
      </c>
      <c r="BJ1236" s="25">
        <f t="shared" si="324"/>
        <v>42.708333333333336</v>
      </c>
      <c r="BK1236" s="26">
        <f t="shared" si="325"/>
        <v>92.073170731707293</v>
      </c>
      <c r="BL1236" s="26">
        <f t="shared" si="326"/>
        <v>100</v>
      </c>
      <c r="BM1236" s="26">
        <f t="shared" si="307"/>
        <v>39.322916666666664</v>
      </c>
      <c r="BN1236" s="27">
        <f t="shared" si="327"/>
        <v>0.16666666666666666</v>
      </c>
      <c r="BO1236" s="27">
        <f t="shared" si="328"/>
        <v>1128</v>
      </c>
      <c r="BP1236" s="27">
        <f t="shared" si="329"/>
        <v>4.4166666666666661</v>
      </c>
      <c r="BQ1236" s="28">
        <f t="shared" si="330"/>
        <v>635.99999999999989</v>
      </c>
      <c r="BR1236" s="29"/>
      <c r="BS1236" s="29"/>
      <c r="BT1236" s="29"/>
      <c r="BU1236" s="30"/>
      <c r="BV1236" s="29"/>
      <c r="BW1236" s="16">
        <f t="shared" si="320"/>
        <v>453</v>
      </c>
    </row>
    <row r="1237" spans="1:75" x14ac:dyDescent="0.3">
      <c r="A1237" s="14">
        <v>1236</v>
      </c>
      <c r="B1237" s="15">
        <v>46070</v>
      </c>
      <c r="C1237" s="23" t="s">
        <v>38</v>
      </c>
      <c r="D1237" s="17" t="str">
        <f t="shared" si="318"/>
        <v>HO</v>
      </c>
      <c r="E1237" s="18" t="s">
        <v>116</v>
      </c>
      <c r="F1237" s="18" t="s">
        <v>101</v>
      </c>
      <c r="G1237" s="19" t="s">
        <v>129</v>
      </c>
      <c r="H1237" s="19"/>
      <c r="I1237" s="19"/>
      <c r="J1237" s="20">
        <v>200497.11</v>
      </c>
      <c r="K1237" s="21" t="str">
        <f>VLOOKUP(J1237,'[2]Item List (3)'!A$1:B$110000,2,FALSE)</f>
        <v>OR.MNA6718G</v>
      </c>
      <c r="L1237" s="20">
        <v>260202011</v>
      </c>
      <c r="M1237" s="16" t="s">
        <v>141</v>
      </c>
      <c r="N1237" s="16">
        <v>15</v>
      </c>
      <c r="O1237" s="22">
        <f t="shared" si="319"/>
        <v>240</v>
      </c>
      <c r="P1237" s="16">
        <v>1</v>
      </c>
      <c r="Q1237" s="16">
        <v>1742</v>
      </c>
      <c r="R1237" s="16"/>
      <c r="S1237" s="16"/>
      <c r="T1237" s="16"/>
      <c r="U1237" s="23">
        <f t="shared" si="309"/>
        <v>1742</v>
      </c>
      <c r="V1237" s="16">
        <v>450</v>
      </c>
      <c r="W1237" s="16"/>
      <c r="X1237" s="16"/>
      <c r="Y1237" s="16"/>
      <c r="Z1237" s="16"/>
      <c r="AA1237" s="16"/>
      <c r="AB1237" s="16"/>
      <c r="AC1237" s="16"/>
      <c r="AD1237" s="16"/>
      <c r="AE1237" s="16"/>
      <c r="AF1237" s="16"/>
      <c r="AG1237" s="16"/>
      <c r="AH1237" s="16"/>
      <c r="AI1237" s="16"/>
      <c r="AJ1237" s="16"/>
      <c r="AK1237" s="16"/>
      <c r="AL1237" s="16"/>
      <c r="AM1237" s="16"/>
      <c r="AN1237" s="16"/>
      <c r="AO1237" s="16"/>
      <c r="AP1237" s="16">
        <v>30</v>
      </c>
      <c r="AQ1237" s="16"/>
      <c r="AR1237" s="16"/>
      <c r="AS1237" s="16"/>
      <c r="AT1237" s="16"/>
      <c r="AU1237" s="16"/>
      <c r="AV1237" s="16"/>
      <c r="AW1237" s="16"/>
      <c r="AX1237" s="16"/>
      <c r="AY1237" s="16"/>
      <c r="AZ1237" s="16"/>
      <c r="BA1237" s="16"/>
      <c r="BB1237" s="16"/>
      <c r="BC1237" s="16"/>
      <c r="BD1237" s="16"/>
      <c r="BE1237" s="16"/>
      <c r="BF1237" s="16"/>
      <c r="BG1237" s="23">
        <f t="shared" si="321"/>
        <v>480</v>
      </c>
      <c r="BH1237" s="24">
        <f t="shared" si="322"/>
        <v>8</v>
      </c>
      <c r="BI1237" s="25">
        <f t="shared" si="323"/>
        <v>7.5</v>
      </c>
      <c r="BJ1237" s="25">
        <f t="shared" si="324"/>
        <v>93.75</v>
      </c>
      <c r="BK1237" s="26">
        <f t="shared" si="325"/>
        <v>96.777777777777771</v>
      </c>
      <c r="BL1237" s="26">
        <f t="shared" si="326"/>
        <v>100</v>
      </c>
      <c r="BM1237" s="26">
        <f t="shared" si="307"/>
        <v>90.729166666666657</v>
      </c>
      <c r="BN1237" s="27">
        <f t="shared" si="327"/>
        <v>0.5</v>
      </c>
      <c r="BO1237" s="27">
        <f t="shared" si="328"/>
        <v>1800</v>
      </c>
      <c r="BP1237" s="27">
        <f t="shared" si="329"/>
        <v>0</v>
      </c>
      <c r="BQ1237" s="28">
        <f t="shared" si="330"/>
        <v>0</v>
      </c>
      <c r="BR1237" s="29"/>
      <c r="BS1237" s="29"/>
      <c r="BT1237" s="29"/>
      <c r="BU1237" s="30"/>
      <c r="BV1237" s="29"/>
      <c r="BW1237" s="16">
        <f t="shared" si="320"/>
        <v>1742</v>
      </c>
    </row>
    <row r="1238" spans="1:75" x14ac:dyDescent="0.3">
      <c r="A1238" s="14">
        <v>1237</v>
      </c>
      <c r="B1238" s="15">
        <v>46070</v>
      </c>
      <c r="C1238" s="23" t="s">
        <v>40</v>
      </c>
      <c r="D1238" s="17" t="str">
        <f t="shared" si="318"/>
        <v>HO</v>
      </c>
      <c r="E1238" s="18" t="s">
        <v>116</v>
      </c>
      <c r="F1238" s="18" t="s">
        <v>101</v>
      </c>
      <c r="G1238" s="19" t="s">
        <v>107</v>
      </c>
      <c r="H1238" s="19" t="s">
        <v>48</v>
      </c>
      <c r="I1238" s="19"/>
      <c r="J1238" s="20">
        <v>200497.11</v>
      </c>
      <c r="K1238" s="21" t="str">
        <f>VLOOKUP(J1238,'[2]Item List (3)'!A$1:B$110000,2,FALSE)</f>
        <v>OR.MNA6718G</v>
      </c>
      <c r="L1238" s="20">
        <v>260202011</v>
      </c>
      <c r="M1238" s="16" t="s">
        <v>141</v>
      </c>
      <c r="N1238" s="16">
        <v>15</v>
      </c>
      <c r="O1238" s="22">
        <f t="shared" si="319"/>
        <v>240</v>
      </c>
      <c r="P1238" s="16">
        <v>1</v>
      </c>
      <c r="Q1238" s="16">
        <v>1006</v>
      </c>
      <c r="R1238" s="16"/>
      <c r="S1238" s="16"/>
      <c r="T1238" s="16"/>
      <c r="U1238" s="23">
        <f t="shared" si="309"/>
        <v>1006</v>
      </c>
      <c r="V1238" s="16">
        <v>260</v>
      </c>
      <c r="W1238" s="16"/>
      <c r="X1238" s="16"/>
      <c r="Y1238" s="16"/>
      <c r="Z1238" s="16"/>
      <c r="AA1238" s="16"/>
      <c r="AB1238" s="16"/>
      <c r="AC1238" s="16"/>
      <c r="AD1238" s="16"/>
      <c r="AE1238" s="16"/>
      <c r="AF1238" s="16"/>
      <c r="AG1238" s="16"/>
      <c r="AH1238" s="16"/>
      <c r="AI1238" s="16"/>
      <c r="AJ1238" s="16"/>
      <c r="AK1238" s="16"/>
      <c r="AL1238" s="16"/>
      <c r="AM1238" s="16"/>
      <c r="AN1238" s="16">
        <v>40</v>
      </c>
      <c r="AO1238" s="16"/>
      <c r="AP1238" s="16">
        <v>10</v>
      </c>
      <c r="AQ1238" s="16"/>
      <c r="AR1238" s="16">
        <v>170</v>
      </c>
      <c r="AS1238" s="16"/>
      <c r="AT1238" s="16"/>
      <c r="AU1238" s="16"/>
      <c r="AV1238" s="16"/>
      <c r="AW1238" s="16"/>
      <c r="AX1238" s="16"/>
      <c r="AY1238" s="16"/>
      <c r="AZ1238" s="16"/>
      <c r="BA1238" s="16"/>
      <c r="BB1238" s="16"/>
      <c r="BC1238" s="16"/>
      <c r="BD1238" s="16"/>
      <c r="BE1238" s="16"/>
      <c r="BF1238" s="16"/>
      <c r="BG1238" s="23">
        <f t="shared" si="321"/>
        <v>480</v>
      </c>
      <c r="BH1238" s="24">
        <f t="shared" si="322"/>
        <v>8</v>
      </c>
      <c r="BI1238" s="25">
        <f t="shared" si="323"/>
        <v>4.3333333333333339</v>
      </c>
      <c r="BJ1238" s="25">
        <f t="shared" si="324"/>
        <v>54.166666666666671</v>
      </c>
      <c r="BK1238" s="26">
        <f t="shared" si="325"/>
        <v>96.730769230769226</v>
      </c>
      <c r="BL1238" s="26">
        <f t="shared" si="326"/>
        <v>100</v>
      </c>
      <c r="BM1238" s="26">
        <f t="shared" si="307"/>
        <v>52.395833333333343</v>
      </c>
      <c r="BN1238" s="27">
        <f t="shared" si="327"/>
        <v>0.16666666666666666</v>
      </c>
      <c r="BO1238" s="27">
        <f t="shared" si="328"/>
        <v>1880</v>
      </c>
      <c r="BP1238" s="27">
        <f t="shared" si="329"/>
        <v>3.5</v>
      </c>
      <c r="BQ1238" s="28">
        <f t="shared" si="330"/>
        <v>840</v>
      </c>
      <c r="BR1238" s="29"/>
      <c r="BS1238" s="29"/>
      <c r="BT1238" s="29"/>
      <c r="BU1238" s="30"/>
      <c r="BV1238" s="29"/>
      <c r="BW1238" s="16">
        <f t="shared" si="320"/>
        <v>1006</v>
      </c>
    </row>
    <row r="1239" spans="1:75" x14ac:dyDescent="0.3">
      <c r="A1239" s="14">
        <v>1238</v>
      </c>
      <c r="B1239" s="15">
        <v>46070</v>
      </c>
      <c r="C1239" s="23" t="s">
        <v>38</v>
      </c>
      <c r="D1239" s="17" t="str">
        <f t="shared" si="318"/>
        <v>HO</v>
      </c>
      <c r="E1239" s="18" t="s">
        <v>118</v>
      </c>
      <c r="F1239" s="18" t="s">
        <v>101</v>
      </c>
      <c r="G1239" s="19" t="s">
        <v>102</v>
      </c>
      <c r="H1239" s="19" t="s">
        <v>105</v>
      </c>
      <c r="I1239" s="19"/>
      <c r="J1239" s="20">
        <v>104246</v>
      </c>
      <c r="K1239" s="21" t="str">
        <f>VLOOKUP(J1239,'[2]Item List (3)'!A$1:B$110000,2,FALSE)</f>
        <v>IN. 208</v>
      </c>
      <c r="L1239" s="20">
        <v>260120003</v>
      </c>
      <c r="M1239" s="16" t="s">
        <v>138</v>
      </c>
      <c r="N1239" s="16">
        <v>15</v>
      </c>
      <c r="O1239" s="22">
        <f t="shared" si="319"/>
        <v>240</v>
      </c>
      <c r="P1239" s="16">
        <v>1</v>
      </c>
      <c r="Q1239" s="16">
        <v>1200</v>
      </c>
      <c r="R1239" s="16"/>
      <c r="S1239" s="16"/>
      <c r="T1239" s="16"/>
      <c r="U1239" s="23">
        <f t="shared" si="309"/>
        <v>1200</v>
      </c>
      <c r="V1239" s="16">
        <v>325</v>
      </c>
      <c r="W1239" s="16"/>
      <c r="X1239" s="16">
        <v>145</v>
      </c>
      <c r="Y1239" s="16"/>
      <c r="Z1239" s="16"/>
      <c r="AA1239" s="16"/>
      <c r="AB1239" s="16"/>
      <c r="AC1239" s="16"/>
      <c r="AD1239" s="16"/>
      <c r="AE1239" s="16"/>
      <c r="AF1239" s="16"/>
      <c r="AG1239" s="16"/>
      <c r="AH1239" s="16"/>
      <c r="AI1239" s="16"/>
      <c r="AJ1239" s="16"/>
      <c r="AK1239" s="16"/>
      <c r="AL1239" s="16"/>
      <c r="AM1239" s="16"/>
      <c r="AN1239" s="16"/>
      <c r="AO1239" s="16"/>
      <c r="AP1239" s="16">
        <v>10</v>
      </c>
      <c r="AQ1239" s="16"/>
      <c r="AR1239" s="16"/>
      <c r="AS1239" s="16"/>
      <c r="AT1239" s="16"/>
      <c r="AU1239" s="16"/>
      <c r="AV1239" s="16"/>
      <c r="AW1239" s="16"/>
      <c r="AX1239" s="16"/>
      <c r="AY1239" s="16"/>
      <c r="AZ1239" s="16"/>
      <c r="BA1239" s="16"/>
      <c r="BB1239" s="16"/>
      <c r="BC1239" s="16"/>
      <c r="BD1239" s="16"/>
      <c r="BE1239" s="16"/>
      <c r="BF1239" s="16"/>
      <c r="BG1239" s="23">
        <f t="shared" si="321"/>
        <v>480</v>
      </c>
      <c r="BH1239" s="24">
        <f t="shared" si="322"/>
        <v>8</v>
      </c>
      <c r="BI1239" s="25">
        <f t="shared" si="323"/>
        <v>5.4166666666666661</v>
      </c>
      <c r="BJ1239" s="25">
        <f t="shared" si="324"/>
        <v>67.708333333333329</v>
      </c>
      <c r="BK1239" s="26">
        <f t="shared" si="325"/>
        <v>92.307692307692321</v>
      </c>
      <c r="BL1239" s="26">
        <f t="shared" si="326"/>
        <v>100</v>
      </c>
      <c r="BM1239" s="26">
        <f t="shared" si="307"/>
        <v>62.5</v>
      </c>
      <c r="BN1239" s="27">
        <f t="shared" si="327"/>
        <v>0.16666666666666666</v>
      </c>
      <c r="BO1239" s="27">
        <f t="shared" si="328"/>
        <v>1880</v>
      </c>
      <c r="BP1239" s="27">
        <f t="shared" si="329"/>
        <v>2.416666666666667</v>
      </c>
      <c r="BQ1239" s="28">
        <f t="shared" si="330"/>
        <v>580.00000000000011</v>
      </c>
      <c r="BR1239" s="29"/>
      <c r="BS1239" s="29"/>
      <c r="BT1239" s="29"/>
      <c r="BU1239" s="30"/>
      <c r="BV1239" s="29"/>
      <c r="BW1239" s="16">
        <f t="shared" si="320"/>
        <v>1200</v>
      </c>
    </row>
    <row r="1240" spans="1:75" x14ac:dyDescent="0.3">
      <c r="A1240" s="14">
        <v>1239</v>
      </c>
      <c r="B1240" s="15">
        <v>46070</v>
      </c>
      <c r="C1240" s="23" t="s">
        <v>40</v>
      </c>
      <c r="D1240" s="17" t="str">
        <f t="shared" si="318"/>
        <v>HO</v>
      </c>
      <c r="E1240" s="18" t="s">
        <v>118</v>
      </c>
      <c r="F1240" s="18" t="s">
        <v>101</v>
      </c>
      <c r="G1240" s="19" t="s">
        <v>107</v>
      </c>
      <c r="H1240" s="19" t="s">
        <v>112</v>
      </c>
      <c r="I1240" s="19"/>
      <c r="J1240" s="20">
        <v>104246</v>
      </c>
      <c r="K1240" s="21" t="str">
        <f>VLOOKUP(J1240,'[2]Item List (3)'!A$1:B$110000,2,FALSE)</f>
        <v>IN. 208</v>
      </c>
      <c r="L1240" s="20">
        <v>260120003</v>
      </c>
      <c r="M1240" s="16" t="s">
        <v>138</v>
      </c>
      <c r="N1240" s="16">
        <v>15</v>
      </c>
      <c r="O1240" s="22">
        <f t="shared" si="319"/>
        <v>240</v>
      </c>
      <c r="P1240" s="16">
        <v>1</v>
      </c>
      <c r="Q1240" s="16">
        <v>1200</v>
      </c>
      <c r="R1240" s="16"/>
      <c r="S1240" s="16"/>
      <c r="T1240" s="16"/>
      <c r="U1240" s="23">
        <f t="shared" si="309"/>
        <v>1200</v>
      </c>
      <c r="V1240" s="16">
        <v>310</v>
      </c>
      <c r="W1240" s="16"/>
      <c r="X1240" s="16">
        <v>90</v>
      </c>
      <c r="Y1240" s="16"/>
      <c r="Z1240" s="16"/>
      <c r="AA1240" s="16"/>
      <c r="AB1240" s="16"/>
      <c r="AC1240" s="16"/>
      <c r="AD1240" s="16"/>
      <c r="AE1240" s="16"/>
      <c r="AF1240" s="16"/>
      <c r="AG1240" s="16"/>
      <c r="AH1240" s="16"/>
      <c r="AI1240" s="16"/>
      <c r="AJ1240" s="16"/>
      <c r="AK1240" s="16"/>
      <c r="AL1240" s="16"/>
      <c r="AM1240" s="16"/>
      <c r="AN1240" s="16"/>
      <c r="AO1240" s="16"/>
      <c r="AP1240" s="16">
        <v>20</v>
      </c>
      <c r="AQ1240" s="16"/>
      <c r="AR1240" s="16"/>
      <c r="AS1240" s="16"/>
      <c r="AT1240" s="16"/>
      <c r="AU1240" s="16"/>
      <c r="AV1240" s="16"/>
      <c r="AW1240" s="16"/>
      <c r="AX1240" s="16"/>
      <c r="AY1240" s="16"/>
      <c r="AZ1240" s="16"/>
      <c r="BA1240" s="16"/>
      <c r="BB1240" s="16"/>
      <c r="BC1240" s="16">
        <v>60</v>
      </c>
      <c r="BD1240" s="16"/>
      <c r="BE1240" s="16"/>
      <c r="BF1240" s="16"/>
      <c r="BG1240" s="23">
        <f t="shared" si="321"/>
        <v>480</v>
      </c>
      <c r="BH1240" s="24">
        <f t="shared" si="322"/>
        <v>8</v>
      </c>
      <c r="BI1240" s="25">
        <f t="shared" si="323"/>
        <v>5.1666666666666661</v>
      </c>
      <c r="BJ1240" s="25">
        <f t="shared" si="324"/>
        <v>64.583333333333329</v>
      </c>
      <c r="BK1240" s="26">
        <f t="shared" si="325"/>
        <v>96.774193548387117</v>
      </c>
      <c r="BL1240" s="26">
        <f t="shared" si="326"/>
        <v>100</v>
      </c>
      <c r="BM1240" s="26">
        <f t="shared" si="307"/>
        <v>62.500000000000014</v>
      </c>
      <c r="BN1240" s="27">
        <f t="shared" si="327"/>
        <v>0.33333333333333331</v>
      </c>
      <c r="BO1240" s="27">
        <f t="shared" si="328"/>
        <v>1840</v>
      </c>
      <c r="BP1240" s="27">
        <f t="shared" si="329"/>
        <v>2.5</v>
      </c>
      <c r="BQ1240" s="28">
        <f t="shared" si="330"/>
        <v>600</v>
      </c>
      <c r="BR1240" s="29"/>
      <c r="BS1240" s="29"/>
      <c r="BT1240" s="29"/>
      <c r="BU1240" s="30"/>
      <c r="BV1240" s="29"/>
      <c r="BW1240" s="16">
        <f t="shared" si="320"/>
        <v>1200</v>
      </c>
    </row>
    <row r="1241" spans="1:75" x14ac:dyDescent="0.3">
      <c r="A1241" s="14">
        <v>1240</v>
      </c>
      <c r="B1241" s="15">
        <v>46070</v>
      </c>
      <c r="C1241" s="23" t="s">
        <v>38</v>
      </c>
      <c r="D1241" s="17" t="str">
        <f t="shared" si="318"/>
        <v>HO</v>
      </c>
      <c r="E1241" s="18" t="s">
        <v>119</v>
      </c>
      <c r="F1241" s="18" t="s">
        <v>101</v>
      </c>
      <c r="G1241" s="19" t="s">
        <v>105</v>
      </c>
      <c r="H1241" s="19"/>
      <c r="I1241" s="19"/>
      <c r="J1241" s="20">
        <v>208246</v>
      </c>
      <c r="K1241" s="21" t="str">
        <f>VLOOKUP(J1241,'[2]Item List (3)'!A$1:B$110000,2,FALSE)</f>
        <v>OR. 208 YY2</v>
      </c>
      <c r="L1241" s="20">
        <v>260129015</v>
      </c>
      <c r="M1241" s="16" t="s">
        <v>141</v>
      </c>
      <c r="N1241" s="16">
        <v>20</v>
      </c>
      <c r="O1241" s="22">
        <f t="shared" si="319"/>
        <v>180</v>
      </c>
      <c r="P1241" s="16">
        <v>1</v>
      </c>
      <c r="Q1241" s="16">
        <v>704</v>
      </c>
      <c r="R1241" s="16"/>
      <c r="S1241" s="16"/>
      <c r="T1241" s="16"/>
      <c r="U1241" s="23">
        <f t="shared" si="309"/>
        <v>704</v>
      </c>
      <c r="V1241" s="16">
        <v>270</v>
      </c>
      <c r="W1241" s="16">
        <v>190</v>
      </c>
      <c r="X1241" s="16"/>
      <c r="Y1241" s="16"/>
      <c r="Z1241" s="16"/>
      <c r="AA1241" s="16"/>
      <c r="AB1241" s="16"/>
      <c r="AC1241" s="16"/>
      <c r="AD1241" s="16"/>
      <c r="AE1241" s="16"/>
      <c r="AF1241" s="16"/>
      <c r="AG1241" s="16"/>
      <c r="AH1241" s="16"/>
      <c r="AI1241" s="16"/>
      <c r="AJ1241" s="16"/>
      <c r="AK1241" s="16"/>
      <c r="AL1241" s="16"/>
      <c r="AM1241" s="16"/>
      <c r="AN1241" s="16"/>
      <c r="AO1241" s="16"/>
      <c r="AP1241" s="16">
        <v>20</v>
      </c>
      <c r="AQ1241" s="16"/>
      <c r="AR1241" s="16"/>
      <c r="AS1241" s="16"/>
      <c r="AT1241" s="16"/>
      <c r="AU1241" s="16"/>
      <c r="AV1241" s="16"/>
      <c r="AW1241" s="16"/>
      <c r="AX1241" s="16"/>
      <c r="AY1241" s="16"/>
      <c r="AZ1241" s="16"/>
      <c r="BA1241" s="16"/>
      <c r="BB1241" s="16"/>
      <c r="BC1241" s="16"/>
      <c r="BD1241" s="16"/>
      <c r="BE1241" s="16"/>
      <c r="BF1241" s="16"/>
      <c r="BG1241" s="23">
        <f t="shared" si="321"/>
        <v>480</v>
      </c>
      <c r="BH1241" s="24">
        <f t="shared" si="322"/>
        <v>8</v>
      </c>
      <c r="BI1241" s="25">
        <f t="shared" si="323"/>
        <v>4.5</v>
      </c>
      <c r="BJ1241" s="25">
        <f t="shared" si="324"/>
        <v>56.25</v>
      </c>
      <c r="BK1241" s="26">
        <f t="shared" si="325"/>
        <v>86.913580246913583</v>
      </c>
      <c r="BL1241" s="26">
        <f t="shared" si="326"/>
        <v>100</v>
      </c>
      <c r="BM1241" s="26">
        <f t="shared" si="307"/>
        <v>48.888888888888886</v>
      </c>
      <c r="BN1241" s="27">
        <f t="shared" si="327"/>
        <v>3.5</v>
      </c>
      <c r="BO1241" s="27">
        <f t="shared" si="328"/>
        <v>810</v>
      </c>
      <c r="BP1241" s="27">
        <f t="shared" si="329"/>
        <v>0</v>
      </c>
      <c r="BQ1241" s="28">
        <f t="shared" si="330"/>
        <v>0</v>
      </c>
      <c r="BR1241" s="29"/>
      <c r="BS1241" s="29"/>
      <c r="BT1241" s="29"/>
      <c r="BU1241" s="30"/>
      <c r="BV1241" s="29"/>
      <c r="BW1241" s="16">
        <f t="shared" si="320"/>
        <v>704</v>
      </c>
    </row>
    <row r="1242" spans="1:75" x14ac:dyDescent="0.3">
      <c r="A1242" s="14">
        <v>1241</v>
      </c>
      <c r="B1242" s="15">
        <v>46070</v>
      </c>
      <c r="C1242" s="23" t="s">
        <v>40</v>
      </c>
      <c r="D1242" s="17" t="str">
        <f t="shared" si="318"/>
        <v>HO</v>
      </c>
      <c r="E1242" s="18" t="s">
        <v>119</v>
      </c>
      <c r="F1242" s="18" t="s">
        <v>101</v>
      </c>
      <c r="G1242" s="19" t="s">
        <v>112</v>
      </c>
      <c r="H1242" s="19" t="s">
        <v>107</v>
      </c>
      <c r="I1242" s="19"/>
      <c r="J1242" s="20">
        <v>208246</v>
      </c>
      <c r="K1242" s="21" t="str">
        <f>VLOOKUP(J1242,'[2]Item List (3)'!A$1:B$110000,2,FALSE)</f>
        <v>OR. 208 YY2</v>
      </c>
      <c r="L1242" s="20">
        <v>260129015</v>
      </c>
      <c r="M1242" s="16" t="s">
        <v>141</v>
      </c>
      <c r="N1242" s="16">
        <v>20</v>
      </c>
      <c r="O1242" s="22">
        <f t="shared" si="319"/>
        <v>180</v>
      </c>
      <c r="P1242" s="16">
        <v>1</v>
      </c>
      <c r="Q1242" s="16">
        <v>952</v>
      </c>
      <c r="R1242" s="16"/>
      <c r="S1242" s="16"/>
      <c r="T1242" s="16"/>
      <c r="U1242" s="23">
        <f t="shared" si="309"/>
        <v>952</v>
      </c>
      <c r="V1242" s="16">
        <v>355</v>
      </c>
      <c r="W1242" s="16"/>
      <c r="X1242" s="16">
        <v>60</v>
      </c>
      <c r="Y1242" s="16"/>
      <c r="Z1242" s="16"/>
      <c r="AA1242" s="16"/>
      <c r="AB1242" s="16"/>
      <c r="AC1242" s="16"/>
      <c r="AD1242" s="16"/>
      <c r="AE1242" s="16"/>
      <c r="AF1242" s="16"/>
      <c r="AG1242" s="16"/>
      <c r="AH1242" s="16"/>
      <c r="AI1242" s="16"/>
      <c r="AJ1242" s="16"/>
      <c r="AK1242" s="16"/>
      <c r="AL1242" s="16"/>
      <c r="AM1242" s="16"/>
      <c r="AN1242" s="16"/>
      <c r="AO1242" s="16"/>
      <c r="AP1242" s="16">
        <v>20</v>
      </c>
      <c r="AQ1242" s="16"/>
      <c r="AR1242" s="16"/>
      <c r="AS1242" s="16"/>
      <c r="AT1242" s="16"/>
      <c r="AU1242" s="16"/>
      <c r="AV1242" s="16"/>
      <c r="AW1242" s="16"/>
      <c r="AX1242" s="16"/>
      <c r="AY1242" s="16"/>
      <c r="AZ1242" s="16"/>
      <c r="BA1242" s="16"/>
      <c r="BB1242" s="16"/>
      <c r="BC1242" s="16">
        <v>45</v>
      </c>
      <c r="BD1242" s="16"/>
      <c r="BE1242" s="16"/>
      <c r="BF1242" s="16"/>
      <c r="BG1242" s="23">
        <f t="shared" si="321"/>
        <v>480</v>
      </c>
      <c r="BH1242" s="24">
        <f t="shared" si="322"/>
        <v>8</v>
      </c>
      <c r="BI1242" s="25">
        <f t="shared" si="323"/>
        <v>5.9166666666666661</v>
      </c>
      <c r="BJ1242" s="25">
        <f t="shared" si="324"/>
        <v>73.958333333333329</v>
      </c>
      <c r="BK1242" s="26">
        <f t="shared" si="325"/>
        <v>89.389671361502366</v>
      </c>
      <c r="BL1242" s="26">
        <f t="shared" si="326"/>
        <v>100</v>
      </c>
      <c r="BM1242" s="26">
        <f t="shared" si="307"/>
        <v>66.111111111111114</v>
      </c>
      <c r="BN1242" s="27">
        <f t="shared" si="327"/>
        <v>0.33333333333333331</v>
      </c>
      <c r="BO1242" s="27">
        <f t="shared" si="328"/>
        <v>1380</v>
      </c>
      <c r="BP1242" s="27">
        <f t="shared" si="329"/>
        <v>1.7500000000000002</v>
      </c>
      <c r="BQ1242" s="28">
        <f t="shared" si="330"/>
        <v>315.00000000000006</v>
      </c>
      <c r="BR1242" s="29"/>
      <c r="BS1242" s="29"/>
      <c r="BT1242" s="29"/>
      <c r="BU1242" s="30"/>
      <c r="BV1242" s="29"/>
      <c r="BW1242" s="16">
        <f t="shared" si="320"/>
        <v>952</v>
      </c>
    </row>
    <row r="1243" spans="1:75" x14ac:dyDescent="0.3">
      <c r="A1243" s="14">
        <v>1242</v>
      </c>
      <c r="B1243" s="15">
        <v>46071</v>
      </c>
      <c r="C1243" s="23" t="s">
        <v>38</v>
      </c>
      <c r="D1243" s="17" t="str">
        <f t="shared" si="318"/>
        <v>FG</v>
      </c>
      <c r="E1243" s="18" t="s">
        <v>39</v>
      </c>
      <c r="F1243" s="18" t="s">
        <v>47</v>
      </c>
      <c r="G1243" s="19" t="s">
        <v>120</v>
      </c>
      <c r="H1243" s="19" t="s">
        <v>130</v>
      </c>
      <c r="I1243" s="19"/>
      <c r="J1243" s="20">
        <v>200827.1</v>
      </c>
      <c r="K1243" s="21" t="str">
        <f>VLOOKUP(J1243,'[2]Item List (3)'!A$1:B$110000,2,FALSE)</f>
        <v>MNA.OR 4020</v>
      </c>
      <c r="L1243" s="20">
        <v>260116006</v>
      </c>
      <c r="M1243" s="16" t="s">
        <v>141</v>
      </c>
      <c r="N1243" s="16"/>
      <c r="O1243" s="22" t="str">
        <f t="shared" si="319"/>
        <v/>
      </c>
      <c r="P1243" s="16">
        <v>1</v>
      </c>
      <c r="Q1243" s="16">
        <v>225</v>
      </c>
      <c r="R1243" s="16"/>
      <c r="S1243" s="16"/>
      <c r="T1243" s="16"/>
      <c r="U1243" s="23">
        <f t="shared" si="309"/>
        <v>225</v>
      </c>
      <c r="V1243" s="16">
        <v>30</v>
      </c>
      <c r="W1243" s="16"/>
      <c r="X1243" s="16"/>
      <c r="Y1243" s="16"/>
      <c r="Z1243" s="16"/>
      <c r="AA1243" s="16"/>
      <c r="AB1243" s="16"/>
      <c r="AC1243" s="16"/>
      <c r="AD1243" s="16"/>
      <c r="AE1243" s="16"/>
      <c r="AF1243" s="16"/>
      <c r="AG1243" s="16"/>
      <c r="AH1243" s="16"/>
      <c r="AI1243" s="16"/>
      <c r="AJ1243" s="16"/>
      <c r="AK1243" s="16"/>
      <c r="AL1243" s="16"/>
      <c r="AM1243" s="16"/>
      <c r="AN1243" s="16"/>
      <c r="AO1243" s="16"/>
      <c r="AP1243" s="16"/>
      <c r="AQ1243" s="16">
        <v>30</v>
      </c>
      <c r="AR1243" s="16"/>
      <c r="AS1243" s="16"/>
      <c r="AT1243" s="16"/>
      <c r="AU1243" s="16"/>
      <c r="AV1243" s="16"/>
      <c r="AW1243" s="16"/>
      <c r="AX1243" s="16"/>
      <c r="AY1243" s="16"/>
      <c r="AZ1243" s="16"/>
      <c r="BA1243" s="16"/>
      <c r="BB1243" s="16"/>
      <c r="BC1243" s="16"/>
      <c r="BD1243" s="16"/>
      <c r="BE1243" s="16"/>
      <c r="BF1243" s="16"/>
      <c r="BG1243" s="23">
        <f t="shared" si="321"/>
        <v>60</v>
      </c>
      <c r="BH1243" s="24">
        <f t="shared" si="322"/>
        <v>1</v>
      </c>
      <c r="BI1243" s="25">
        <f t="shared" si="323"/>
        <v>0.5</v>
      </c>
      <c r="BJ1243" s="25">
        <f t="shared" si="324"/>
        <v>50</v>
      </c>
      <c r="BK1243" s="26">
        <f t="shared" si="325"/>
        <v>0</v>
      </c>
      <c r="BL1243" s="26">
        <f t="shared" si="326"/>
        <v>100</v>
      </c>
      <c r="BM1243" s="26">
        <f t="shared" ref="BM1243:BM1306" si="331">IFERROR((((BJ1243*BK1243*BL1243)/1000000)*100),0)</f>
        <v>0</v>
      </c>
      <c r="BN1243" s="27">
        <f t="shared" si="327"/>
        <v>0</v>
      </c>
      <c r="BO1243" s="27">
        <f t="shared" si="328"/>
        <v>0</v>
      </c>
      <c r="BP1243" s="27">
        <f t="shared" si="329"/>
        <v>0.5</v>
      </c>
      <c r="BQ1243" s="28">
        <f t="shared" si="330"/>
        <v>0</v>
      </c>
      <c r="BR1243" s="29"/>
      <c r="BS1243" s="29"/>
      <c r="BT1243" s="29"/>
      <c r="BU1243" s="30"/>
      <c r="BV1243" s="29"/>
      <c r="BW1243" s="16">
        <f t="shared" si="320"/>
        <v>225</v>
      </c>
    </row>
    <row r="1244" spans="1:75" x14ac:dyDescent="0.3">
      <c r="A1244" s="14">
        <v>1243</v>
      </c>
      <c r="B1244" s="15">
        <v>46071</v>
      </c>
      <c r="C1244" s="23" t="s">
        <v>38</v>
      </c>
      <c r="D1244" s="17" t="str">
        <f t="shared" si="318"/>
        <v>FG</v>
      </c>
      <c r="E1244" s="18" t="s">
        <v>39</v>
      </c>
      <c r="F1244" s="18" t="s">
        <v>47</v>
      </c>
      <c r="G1244" s="19" t="s">
        <v>120</v>
      </c>
      <c r="H1244" s="19" t="s">
        <v>130</v>
      </c>
      <c r="I1244" s="19"/>
      <c r="J1244" s="20">
        <v>208293</v>
      </c>
      <c r="K1244" s="21" t="str">
        <f>VLOOKUP(J1244,'[2]Item List (3)'!A$1:B$110000,2,FALSE)</f>
        <v>OR.210 YY2</v>
      </c>
      <c r="L1244" s="20">
        <v>260205004</v>
      </c>
      <c r="M1244" s="16" t="s">
        <v>141</v>
      </c>
      <c r="N1244" s="16"/>
      <c r="O1244" s="22" t="str">
        <f t="shared" si="319"/>
        <v/>
      </c>
      <c r="P1244" s="16">
        <v>1</v>
      </c>
      <c r="Q1244" s="16">
        <v>4500</v>
      </c>
      <c r="R1244" s="16"/>
      <c r="S1244" s="16"/>
      <c r="T1244" s="16"/>
      <c r="U1244" s="23">
        <f t="shared" si="309"/>
        <v>4500</v>
      </c>
      <c r="V1244" s="16">
        <v>285</v>
      </c>
      <c r="W1244" s="16">
        <v>120</v>
      </c>
      <c r="X1244" s="16"/>
      <c r="Y1244" s="16"/>
      <c r="Z1244" s="16"/>
      <c r="AA1244" s="16"/>
      <c r="AB1244" s="16"/>
      <c r="AC1244" s="16"/>
      <c r="AD1244" s="16"/>
      <c r="AE1244" s="16"/>
      <c r="AF1244" s="16"/>
      <c r="AG1244" s="16"/>
      <c r="AH1244" s="16"/>
      <c r="AI1244" s="16"/>
      <c r="AJ1244" s="16"/>
      <c r="AK1244" s="16"/>
      <c r="AL1244" s="16"/>
      <c r="AM1244" s="16"/>
      <c r="AN1244" s="16"/>
      <c r="AO1244" s="16"/>
      <c r="AP1244" s="16"/>
      <c r="AQ1244" s="16"/>
      <c r="AR1244" s="16"/>
      <c r="AS1244" s="16"/>
      <c r="AT1244" s="16"/>
      <c r="AU1244" s="16"/>
      <c r="AV1244" s="16"/>
      <c r="AW1244" s="16"/>
      <c r="AX1244" s="16"/>
      <c r="AY1244" s="16"/>
      <c r="AZ1244" s="16">
        <v>15</v>
      </c>
      <c r="BA1244" s="16"/>
      <c r="BB1244" s="16"/>
      <c r="BC1244" s="16"/>
      <c r="BD1244" s="16"/>
      <c r="BE1244" s="16"/>
      <c r="BF1244" s="16"/>
      <c r="BG1244" s="23">
        <f t="shared" si="321"/>
        <v>420</v>
      </c>
      <c r="BH1244" s="24">
        <f t="shared" si="322"/>
        <v>7</v>
      </c>
      <c r="BI1244" s="25">
        <f t="shared" si="323"/>
        <v>4.75</v>
      </c>
      <c r="BJ1244" s="25">
        <f t="shared" si="324"/>
        <v>67.857142857142861</v>
      </c>
      <c r="BK1244" s="26">
        <f t="shared" si="325"/>
        <v>0</v>
      </c>
      <c r="BL1244" s="26">
        <f t="shared" si="326"/>
        <v>100</v>
      </c>
      <c r="BM1244" s="26">
        <f t="shared" si="331"/>
        <v>0</v>
      </c>
      <c r="BN1244" s="27">
        <f t="shared" si="327"/>
        <v>2</v>
      </c>
      <c r="BO1244" s="27">
        <f t="shared" si="328"/>
        <v>0</v>
      </c>
      <c r="BP1244" s="27">
        <f t="shared" si="329"/>
        <v>0.25</v>
      </c>
      <c r="BQ1244" s="28">
        <f t="shared" si="330"/>
        <v>0</v>
      </c>
      <c r="BR1244" s="29"/>
      <c r="BS1244" s="29"/>
      <c r="BT1244" s="29"/>
      <c r="BU1244" s="30"/>
      <c r="BV1244" s="29"/>
      <c r="BW1244" s="16">
        <f t="shared" si="320"/>
        <v>4500</v>
      </c>
    </row>
    <row r="1245" spans="1:75" x14ac:dyDescent="0.3">
      <c r="A1245" s="14">
        <v>1244</v>
      </c>
      <c r="B1245" s="15">
        <v>46071</v>
      </c>
      <c r="C1245" s="23" t="s">
        <v>40</v>
      </c>
      <c r="D1245" s="17" t="str">
        <f t="shared" si="318"/>
        <v>FG</v>
      </c>
      <c r="E1245" s="18" t="s">
        <v>39</v>
      </c>
      <c r="F1245" s="18" t="s">
        <v>47</v>
      </c>
      <c r="G1245" s="19" t="s">
        <v>42</v>
      </c>
      <c r="H1245" s="19" t="s">
        <v>43</v>
      </c>
      <c r="I1245" s="19"/>
      <c r="J1245" s="20">
        <v>208293</v>
      </c>
      <c r="K1245" s="21" t="str">
        <f>VLOOKUP(J1245,'[2]Item List (3)'!A$1:B$110000,2,FALSE)</f>
        <v>OR.210 YY2</v>
      </c>
      <c r="L1245" s="20">
        <v>260205004</v>
      </c>
      <c r="M1245" s="16" t="s">
        <v>141</v>
      </c>
      <c r="N1245" s="16"/>
      <c r="O1245" s="22" t="str">
        <f t="shared" si="319"/>
        <v/>
      </c>
      <c r="P1245" s="16">
        <v>2</v>
      </c>
      <c r="Q1245" s="16">
        <v>4717</v>
      </c>
      <c r="R1245" s="16"/>
      <c r="S1245" s="16"/>
      <c r="T1245" s="16"/>
      <c r="U1245" s="23">
        <f t="shared" si="309"/>
        <v>4717</v>
      </c>
      <c r="V1245" s="16">
        <v>300</v>
      </c>
      <c r="W1245" s="16"/>
      <c r="X1245" s="16"/>
      <c r="Y1245" s="16"/>
      <c r="Z1245" s="16"/>
      <c r="AA1245" s="16"/>
      <c r="AB1245" s="16"/>
      <c r="AC1245" s="16"/>
      <c r="AD1245" s="16"/>
      <c r="AE1245" s="16"/>
      <c r="AF1245" s="16"/>
      <c r="AG1245" s="16"/>
      <c r="AH1245" s="16"/>
      <c r="AI1245" s="16"/>
      <c r="AJ1245" s="16"/>
      <c r="AK1245" s="16"/>
      <c r="AL1245" s="16"/>
      <c r="AM1245" s="16">
        <v>60</v>
      </c>
      <c r="AN1245" s="16"/>
      <c r="AO1245" s="16"/>
      <c r="AP1245" s="16"/>
      <c r="AQ1245" s="16">
        <v>60</v>
      </c>
      <c r="AR1245" s="16"/>
      <c r="AS1245" s="16"/>
      <c r="AT1245" s="16"/>
      <c r="AU1245" s="16"/>
      <c r="AV1245" s="16"/>
      <c r="AW1245" s="16"/>
      <c r="AX1245" s="16"/>
      <c r="AY1245" s="16"/>
      <c r="AZ1245" s="16"/>
      <c r="BA1245" s="16"/>
      <c r="BB1245" s="16"/>
      <c r="BC1245" s="16"/>
      <c r="BD1245" s="16"/>
      <c r="BE1245" s="16"/>
      <c r="BF1245" s="16"/>
      <c r="BG1245" s="23">
        <f t="shared" si="321"/>
        <v>420</v>
      </c>
      <c r="BH1245" s="24">
        <f t="shared" si="322"/>
        <v>7</v>
      </c>
      <c r="BI1245" s="25">
        <f t="shared" si="323"/>
        <v>5</v>
      </c>
      <c r="BJ1245" s="25">
        <f t="shared" si="324"/>
        <v>71.428571428571431</v>
      </c>
      <c r="BK1245" s="26">
        <f t="shared" si="325"/>
        <v>0</v>
      </c>
      <c r="BL1245" s="26">
        <f t="shared" si="326"/>
        <v>100</v>
      </c>
      <c r="BM1245" s="26">
        <f t="shared" si="331"/>
        <v>0</v>
      </c>
      <c r="BN1245" s="27">
        <f t="shared" si="327"/>
        <v>0</v>
      </c>
      <c r="BO1245" s="27">
        <f t="shared" si="328"/>
        <v>0</v>
      </c>
      <c r="BP1245" s="27">
        <f t="shared" si="329"/>
        <v>2</v>
      </c>
      <c r="BQ1245" s="28">
        <f t="shared" si="330"/>
        <v>0</v>
      </c>
      <c r="BR1245" s="29"/>
      <c r="BS1245" s="29"/>
      <c r="BT1245" s="29"/>
      <c r="BU1245" s="30"/>
      <c r="BV1245" s="29"/>
      <c r="BW1245" s="16">
        <f t="shared" si="320"/>
        <v>9434</v>
      </c>
    </row>
    <row r="1246" spans="1:75" x14ac:dyDescent="0.3">
      <c r="A1246" s="14">
        <v>1245</v>
      </c>
      <c r="B1246" s="15">
        <v>46071</v>
      </c>
      <c r="C1246" s="23" t="s">
        <v>40</v>
      </c>
      <c r="D1246" s="17" t="str">
        <f t="shared" si="318"/>
        <v>FG</v>
      </c>
      <c r="E1246" s="18" t="s">
        <v>39</v>
      </c>
      <c r="F1246" s="18"/>
      <c r="G1246" s="19" t="s">
        <v>42</v>
      </c>
      <c r="H1246" s="19" t="s">
        <v>43</v>
      </c>
      <c r="I1246" s="19"/>
      <c r="J1246" s="20">
        <v>101048</v>
      </c>
      <c r="K1246" s="21" t="str">
        <f>VLOOKUP(J1246,'[2]Item List (3)'!A$1:B$110000,2,FALSE)</f>
        <v>IR.3203 2RS</v>
      </c>
      <c r="L1246" s="20"/>
      <c r="M1246" s="16" t="s">
        <v>138</v>
      </c>
      <c r="N1246" s="16"/>
      <c r="O1246" s="22" t="str">
        <f t="shared" si="319"/>
        <v/>
      </c>
      <c r="P1246" s="16">
        <v>1</v>
      </c>
      <c r="Q1246" s="16"/>
      <c r="R1246" s="16"/>
      <c r="S1246" s="16"/>
      <c r="T1246" s="16"/>
      <c r="U1246" s="23">
        <f t="shared" si="309"/>
        <v>0</v>
      </c>
      <c r="V1246" s="16"/>
      <c r="W1246" s="16">
        <v>60</v>
      </c>
      <c r="X1246" s="16"/>
      <c r="Y1246" s="16"/>
      <c r="Z1246" s="16"/>
      <c r="AA1246" s="16"/>
      <c r="AB1246" s="16"/>
      <c r="AC1246" s="16"/>
      <c r="AD1246" s="16"/>
      <c r="AE1246" s="16"/>
      <c r="AF1246" s="16"/>
      <c r="AG1246" s="16"/>
      <c r="AH1246" s="16"/>
      <c r="AI1246" s="16"/>
      <c r="AJ1246" s="16"/>
      <c r="AK1246" s="16"/>
      <c r="AL1246" s="16"/>
      <c r="AM1246" s="16"/>
      <c r="AN1246" s="16"/>
      <c r="AO1246" s="16"/>
      <c r="AP1246" s="16"/>
      <c r="AQ1246" s="16"/>
      <c r="AR1246" s="16"/>
      <c r="AS1246" s="16"/>
      <c r="AT1246" s="16"/>
      <c r="AU1246" s="16"/>
      <c r="AV1246" s="16"/>
      <c r="AW1246" s="16"/>
      <c r="AX1246" s="16"/>
      <c r="AY1246" s="16"/>
      <c r="AZ1246" s="16"/>
      <c r="BA1246" s="16"/>
      <c r="BB1246" s="16"/>
      <c r="BC1246" s="16"/>
      <c r="BD1246" s="16"/>
      <c r="BE1246" s="16"/>
      <c r="BF1246" s="16"/>
      <c r="BG1246" s="23">
        <f t="shared" si="321"/>
        <v>60</v>
      </c>
      <c r="BH1246" s="24">
        <f t="shared" si="322"/>
        <v>1</v>
      </c>
      <c r="BI1246" s="25">
        <f t="shared" si="323"/>
        <v>0</v>
      </c>
      <c r="BJ1246" s="25">
        <f t="shared" si="324"/>
        <v>0</v>
      </c>
      <c r="BK1246" s="26">
        <f t="shared" si="325"/>
        <v>0</v>
      </c>
      <c r="BL1246" s="26">
        <f t="shared" si="326"/>
        <v>0</v>
      </c>
      <c r="BM1246" s="26">
        <f t="shared" si="331"/>
        <v>0</v>
      </c>
      <c r="BN1246" s="27">
        <f t="shared" si="327"/>
        <v>1</v>
      </c>
      <c r="BO1246" s="27">
        <f t="shared" si="328"/>
        <v>0</v>
      </c>
      <c r="BP1246" s="27">
        <f t="shared" si="329"/>
        <v>0</v>
      </c>
      <c r="BQ1246" s="28">
        <f t="shared" si="330"/>
        <v>0</v>
      </c>
      <c r="BR1246" s="29"/>
      <c r="BS1246" s="29"/>
      <c r="BT1246" s="29"/>
      <c r="BU1246" s="30"/>
      <c r="BV1246" s="29"/>
      <c r="BW1246" s="16">
        <f t="shared" si="320"/>
        <v>0</v>
      </c>
    </row>
    <row r="1247" spans="1:75" x14ac:dyDescent="0.3">
      <c r="A1247" s="14">
        <v>1246</v>
      </c>
      <c r="B1247" s="15">
        <v>46071</v>
      </c>
      <c r="C1247" s="23" t="s">
        <v>38</v>
      </c>
      <c r="D1247" s="17" t="str">
        <f t="shared" si="318"/>
        <v>FG</v>
      </c>
      <c r="E1247" s="18" t="s">
        <v>44</v>
      </c>
      <c r="F1247" s="18" t="s">
        <v>47</v>
      </c>
      <c r="G1247" s="19" t="s">
        <v>136</v>
      </c>
      <c r="H1247" s="19" t="s">
        <v>121</v>
      </c>
      <c r="I1247" s="19"/>
      <c r="J1247" s="20">
        <v>100742</v>
      </c>
      <c r="K1247" s="21" t="str">
        <f>VLOOKUP(J1247,'[2]Item List (3)'!A$1:B$110000,2,FALSE)</f>
        <v>IR.IR 32X41X28</v>
      </c>
      <c r="L1247" s="20">
        <v>260127002</v>
      </c>
      <c r="M1247" s="16" t="s">
        <v>138</v>
      </c>
      <c r="N1247" s="16"/>
      <c r="O1247" s="22" t="str">
        <f t="shared" si="319"/>
        <v/>
      </c>
      <c r="P1247" s="16">
        <v>1</v>
      </c>
      <c r="Q1247" s="16">
        <v>1000</v>
      </c>
      <c r="R1247" s="16"/>
      <c r="S1247" s="16"/>
      <c r="T1247" s="16"/>
      <c r="U1247" s="23">
        <f t="shared" si="309"/>
        <v>1000</v>
      </c>
      <c r="V1247" s="16">
        <v>90</v>
      </c>
      <c r="W1247" s="16"/>
      <c r="X1247" s="16"/>
      <c r="Y1247" s="16"/>
      <c r="Z1247" s="16"/>
      <c r="AA1247" s="16"/>
      <c r="AB1247" s="16"/>
      <c r="AC1247" s="16"/>
      <c r="AD1247" s="16"/>
      <c r="AE1247" s="16"/>
      <c r="AF1247" s="16"/>
      <c r="AG1247" s="16"/>
      <c r="AH1247" s="16"/>
      <c r="AI1247" s="16"/>
      <c r="AJ1247" s="16"/>
      <c r="AK1247" s="16"/>
      <c r="AL1247" s="16"/>
      <c r="AM1247" s="16"/>
      <c r="AN1247" s="16"/>
      <c r="AO1247" s="16"/>
      <c r="AP1247" s="16"/>
      <c r="AQ1247" s="16">
        <v>120</v>
      </c>
      <c r="AR1247" s="16"/>
      <c r="AS1247" s="16"/>
      <c r="AT1247" s="16"/>
      <c r="AU1247" s="16"/>
      <c r="AV1247" s="16"/>
      <c r="AW1247" s="16"/>
      <c r="AX1247" s="16"/>
      <c r="AY1247" s="16"/>
      <c r="AZ1247" s="16"/>
      <c r="BA1247" s="16"/>
      <c r="BB1247" s="16"/>
      <c r="BC1247" s="16"/>
      <c r="BD1247" s="16"/>
      <c r="BE1247" s="16"/>
      <c r="BF1247" s="16"/>
      <c r="BG1247" s="23">
        <f t="shared" si="321"/>
        <v>210</v>
      </c>
      <c r="BH1247" s="24">
        <f t="shared" si="322"/>
        <v>3.5</v>
      </c>
      <c r="BI1247" s="25">
        <f t="shared" si="323"/>
        <v>1.5</v>
      </c>
      <c r="BJ1247" s="25">
        <f t="shared" si="324"/>
        <v>42.857142857142854</v>
      </c>
      <c r="BK1247" s="26">
        <f t="shared" si="325"/>
        <v>0</v>
      </c>
      <c r="BL1247" s="26">
        <f t="shared" si="326"/>
        <v>100</v>
      </c>
      <c r="BM1247" s="26">
        <f t="shared" si="331"/>
        <v>0</v>
      </c>
      <c r="BN1247" s="27">
        <f t="shared" si="327"/>
        <v>0</v>
      </c>
      <c r="BO1247" s="27">
        <f t="shared" si="328"/>
        <v>0</v>
      </c>
      <c r="BP1247" s="27">
        <f t="shared" si="329"/>
        <v>2</v>
      </c>
      <c r="BQ1247" s="28">
        <f t="shared" si="330"/>
        <v>0</v>
      </c>
      <c r="BR1247" s="29"/>
      <c r="BS1247" s="29"/>
      <c r="BT1247" s="29"/>
      <c r="BU1247" s="30"/>
      <c r="BV1247" s="29"/>
      <c r="BW1247" s="16">
        <f t="shared" si="320"/>
        <v>1000</v>
      </c>
    </row>
    <row r="1248" spans="1:75" x14ac:dyDescent="0.3">
      <c r="A1248" s="14">
        <v>1247</v>
      </c>
      <c r="B1248" s="15">
        <v>46071</v>
      </c>
      <c r="C1248" s="23" t="s">
        <v>38</v>
      </c>
      <c r="D1248" s="17" t="str">
        <f t="shared" si="318"/>
        <v>FG</v>
      </c>
      <c r="E1248" s="18" t="s">
        <v>44</v>
      </c>
      <c r="F1248" s="18" t="s">
        <v>49</v>
      </c>
      <c r="G1248" s="19" t="s">
        <v>136</v>
      </c>
      <c r="H1248" s="19" t="s">
        <v>121</v>
      </c>
      <c r="I1248" s="19"/>
      <c r="J1248" s="20">
        <v>208448</v>
      </c>
      <c r="K1248" s="21" t="str">
        <f>VLOOKUP(J1248,'[2]Item List (3)'!A$1:B$110000,2,FALSE)</f>
        <v>R.OR 448(JC 8007)</v>
      </c>
      <c r="L1248" s="20">
        <v>260129006</v>
      </c>
      <c r="M1248" s="16" t="s">
        <v>141</v>
      </c>
      <c r="N1248" s="16"/>
      <c r="O1248" s="22" t="str">
        <f t="shared" si="319"/>
        <v/>
      </c>
      <c r="P1248" s="16">
        <v>1</v>
      </c>
      <c r="Q1248" s="16">
        <v>630</v>
      </c>
      <c r="R1248" s="16"/>
      <c r="S1248" s="16"/>
      <c r="T1248" s="16"/>
      <c r="U1248" s="23">
        <f t="shared" si="309"/>
        <v>630</v>
      </c>
      <c r="V1248" s="16">
        <v>30</v>
      </c>
      <c r="W1248" s="16">
        <v>120</v>
      </c>
      <c r="X1248" s="16">
        <v>120</v>
      </c>
      <c r="Y1248" s="16"/>
      <c r="Z1248" s="16"/>
      <c r="AA1248" s="16"/>
      <c r="AB1248" s="16"/>
      <c r="AC1248" s="16"/>
      <c r="AD1248" s="16"/>
      <c r="AE1248" s="16"/>
      <c r="AF1248" s="16"/>
      <c r="AG1248" s="16"/>
      <c r="AH1248" s="16"/>
      <c r="AI1248" s="16"/>
      <c r="AJ1248" s="16"/>
      <c r="AK1248" s="16"/>
      <c r="AL1248" s="16"/>
      <c r="AM1248" s="16"/>
      <c r="AN1248" s="16"/>
      <c r="AO1248" s="16"/>
      <c r="AP1248" s="16"/>
      <c r="AQ1248" s="16"/>
      <c r="AR1248" s="16"/>
      <c r="AS1248" s="16"/>
      <c r="AT1248" s="16"/>
      <c r="AU1248" s="16"/>
      <c r="AV1248" s="16"/>
      <c r="AW1248" s="16"/>
      <c r="AX1248" s="16"/>
      <c r="AY1248" s="16"/>
      <c r="AZ1248" s="16"/>
      <c r="BA1248" s="16"/>
      <c r="BB1248" s="16"/>
      <c r="BC1248" s="16"/>
      <c r="BD1248" s="16"/>
      <c r="BE1248" s="16"/>
      <c r="BF1248" s="16"/>
      <c r="BG1248" s="23">
        <f t="shared" si="321"/>
        <v>270</v>
      </c>
      <c r="BH1248" s="24">
        <f t="shared" si="322"/>
        <v>4.5</v>
      </c>
      <c r="BI1248" s="25">
        <f t="shared" si="323"/>
        <v>0.5</v>
      </c>
      <c r="BJ1248" s="25">
        <f t="shared" si="324"/>
        <v>11.111111111111111</v>
      </c>
      <c r="BK1248" s="26">
        <f t="shared" si="325"/>
        <v>0</v>
      </c>
      <c r="BL1248" s="26">
        <f t="shared" si="326"/>
        <v>100</v>
      </c>
      <c r="BM1248" s="26">
        <f t="shared" si="331"/>
        <v>0</v>
      </c>
      <c r="BN1248" s="27">
        <f t="shared" si="327"/>
        <v>2</v>
      </c>
      <c r="BO1248" s="27">
        <f t="shared" si="328"/>
        <v>0</v>
      </c>
      <c r="BP1248" s="27">
        <f t="shared" si="329"/>
        <v>2</v>
      </c>
      <c r="BQ1248" s="28">
        <f t="shared" si="330"/>
        <v>0</v>
      </c>
      <c r="BR1248" s="29"/>
      <c r="BS1248" s="29"/>
      <c r="BT1248" s="29"/>
      <c r="BU1248" s="30"/>
      <c r="BV1248" s="29"/>
      <c r="BW1248" s="16">
        <f t="shared" si="320"/>
        <v>630</v>
      </c>
    </row>
    <row r="1249" spans="1:75" x14ac:dyDescent="0.3">
      <c r="A1249" s="14">
        <v>1248</v>
      </c>
      <c r="B1249" s="15">
        <v>46071</v>
      </c>
      <c r="C1249" s="16" t="s">
        <v>40</v>
      </c>
      <c r="D1249" s="17" t="str">
        <f t="shared" si="318"/>
        <v>FG</v>
      </c>
      <c r="E1249" s="18" t="s">
        <v>44</v>
      </c>
      <c r="F1249" s="18" t="s">
        <v>49</v>
      </c>
      <c r="G1249" s="19" t="s">
        <v>46</v>
      </c>
      <c r="H1249" s="19" t="s">
        <v>58</v>
      </c>
      <c r="I1249" s="19" t="s">
        <v>48</v>
      </c>
      <c r="J1249" s="20">
        <v>208448</v>
      </c>
      <c r="K1249" s="21" t="str">
        <f>VLOOKUP(J1249,'[2]Item List (3)'!A$1:B$110000,2,FALSE)</f>
        <v>R.OR 448(JC 8007)</v>
      </c>
      <c r="L1249" s="20">
        <v>260129006</v>
      </c>
      <c r="M1249" s="16" t="s">
        <v>141</v>
      </c>
      <c r="N1249" s="16"/>
      <c r="O1249" s="22" t="str">
        <f t="shared" si="319"/>
        <v/>
      </c>
      <c r="P1249" s="16">
        <v>1</v>
      </c>
      <c r="Q1249" s="16">
        <v>4000</v>
      </c>
      <c r="R1249" s="16"/>
      <c r="S1249" s="16"/>
      <c r="T1249" s="16"/>
      <c r="U1249" s="23">
        <f t="shared" si="309"/>
        <v>4000</v>
      </c>
      <c r="V1249" s="16">
        <v>180</v>
      </c>
      <c r="W1249" s="16"/>
      <c r="X1249" s="16"/>
      <c r="Y1249" s="16"/>
      <c r="Z1249" s="16"/>
      <c r="AA1249" s="16"/>
      <c r="AB1249" s="16"/>
      <c r="AC1249" s="16"/>
      <c r="AD1249" s="16"/>
      <c r="AE1249" s="16"/>
      <c r="AF1249" s="16"/>
      <c r="AG1249" s="16"/>
      <c r="AH1249" s="16"/>
      <c r="AI1249" s="16"/>
      <c r="AJ1249" s="16"/>
      <c r="AK1249" s="16"/>
      <c r="AL1249" s="16"/>
      <c r="AM1249" s="16"/>
      <c r="AN1249" s="16"/>
      <c r="AO1249" s="16"/>
      <c r="AP1249" s="16"/>
      <c r="AQ1249" s="16">
        <v>60</v>
      </c>
      <c r="AR1249" s="16"/>
      <c r="AS1249" s="16"/>
      <c r="AT1249" s="16"/>
      <c r="AU1249" s="16"/>
      <c r="AV1249" s="16"/>
      <c r="AW1249" s="16"/>
      <c r="AX1249" s="16"/>
      <c r="AY1249" s="16"/>
      <c r="AZ1249" s="16"/>
      <c r="BA1249" s="16"/>
      <c r="BB1249" s="16"/>
      <c r="BC1249" s="16"/>
      <c r="BD1249" s="16"/>
      <c r="BE1249" s="16"/>
      <c r="BF1249" s="16"/>
      <c r="BG1249" s="23">
        <f t="shared" si="321"/>
        <v>240</v>
      </c>
      <c r="BH1249" s="24">
        <f t="shared" si="322"/>
        <v>4</v>
      </c>
      <c r="BI1249" s="25">
        <f t="shared" si="323"/>
        <v>3</v>
      </c>
      <c r="BJ1249" s="25">
        <f t="shared" si="324"/>
        <v>75</v>
      </c>
      <c r="BK1249" s="26">
        <f t="shared" si="325"/>
        <v>0</v>
      </c>
      <c r="BL1249" s="26">
        <f t="shared" si="326"/>
        <v>100</v>
      </c>
      <c r="BM1249" s="26">
        <f t="shared" si="331"/>
        <v>0</v>
      </c>
      <c r="BN1249" s="27">
        <f t="shared" si="327"/>
        <v>0</v>
      </c>
      <c r="BO1249" s="27">
        <f t="shared" si="328"/>
        <v>0</v>
      </c>
      <c r="BP1249" s="27">
        <f t="shared" si="329"/>
        <v>1</v>
      </c>
      <c r="BQ1249" s="28">
        <f t="shared" si="330"/>
        <v>0</v>
      </c>
      <c r="BR1249" s="29"/>
      <c r="BS1249" s="29"/>
      <c r="BT1249" s="29"/>
      <c r="BU1249" s="30"/>
      <c r="BV1249" s="29"/>
      <c r="BW1249" s="16">
        <f t="shared" si="320"/>
        <v>4000</v>
      </c>
    </row>
    <row r="1250" spans="1:75" x14ac:dyDescent="0.3">
      <c r="A1250" s="14">
        <v>1249</v>
      </c>
      <c r="B1250" s="15">
        <v>46071</v>
      </c>
      <c r="C1250" s="23" t="s">
        <v>40</v>
      </c>
      <c r="D1250" s="17" t="str">
        <f t="shared" si="318"/>
        <v>FG</v>
      </c>
      <c r="E1250" s="18" t="s">
        <v>44</v>
      </c>
      <c r="F1250" s="18" t="s">
        <v>47</v>
      </c>
      <c r="G1250" s="19" t="s">
        <v>46</v>
      </c>
      <c r="H1250" s="19" t="s">
        <v>58</v>
      </c>
      <c r="I1250" s="19" t="s">
        <v>48</v>
      </c>
      <c r="J1250" s="20">
        <v>104609.02</v>
      </c>
      <c r="K1250" s="21" t="str">
        <f>VLOOKUP(J1250,'[2]Item List (3)'!A$1:B$110000,2,FALSE)</f>
        <v>N.IR 311</v>
      </c>
      <c r="L1250" s="20">
        <v>260129009</v>
      </c>
      <c r="M1250" s="16" t="s">
        <v>138</v>
      </c>
      <c r="N1250" s="16"/>
      <c r="O1250" s="22" t="str">
        <f t="shared" si="319"/>
        <v/>
      </c>
      <c r="P1250" s="16">
        <v>3</v>
      </c>
      <c r="Q1250" s="16">
        <v>1008</v>
      </c>
      <c r="R1250" s="16"/>
      <c r="S1250" s="16"/>
      <c r="T1250" s="16"/>
      <c r="U1250" s="23">
        <f t="shared" si="309"/>
        <v>1008</v>
      </c>
      <c r="V1250" s="16">
        <v>120</v>
      </c>
      <c r="W1250" s="16">
        <v>60</v>
      </c>
      <c r="X1250" s="16"/>
      <c r="Y1250" s="16"/>
      <c r="Z1250" s="16"/>
      <c r="AA1250" s="16"/>
      <c r="AB1250" s="16"/>
      <c r="AC1250" s="16"/>
      <c r="AD1250" s="16"/>
      <c r="AE1250" s="16"/>
      <c r="AF1250" s="16"/>
      <c r="AG1250" s="16"/>
      <c r="AH1250" s="16"/>
      <c r="AI1250" s="16"/>
      <c r="AJ1250" s="16"/>
      <c r="AK1250" s="16"/>
      <c r="AL1250" s="16"/>
      <c r="AM1250" s="16"/>
      <c r="AN1250" s="16"/>
      <c r="AO1250" s="16"/>
      <c r="AP1250" s="16"/>
      <c r="AQ1250" s="16">
        <v>60</v>
      </c>
      <c r="AR1250" s="16"/>
      <c r="AS1250" s="16"/>
      <c r="AT1250" s="16"/>
      <c r="AU1250" s="16"/>
      <c r="AV1250" s="16"/>
      <c r="AW1250" s="16"/>
      <c r="AX1250" s="16"/>
      <c r="AY1250" s="16"/>
      <c r="AZ1250" s="16"/>
      <c r="BA1250" s="16"/>
      <c r="BB1250" s="16"/>
      <c r="BC1250" s="16"/>
      <c r="BD1250" s="16"/>
      <c r="BE1250" s="16"/>
      <c r="BF1250" s="16"/>
      <c r="BG1250" s="23">
        <f t="shared" si="321"/>
        <v>240</v>
      </c>
      <c r="BH1250" s="24">
        <f t="shared" si="322"/>
        <v>4</v>
      </c>
      <c r="BI1250" s="25">
        <f t="shared" si="323"/>
        <v>2</v>
      </c>
      <c r="BJ1250" s="25">
        <f t="shared" si="324"/>
        <v>50</v>
      </c>
      <c r="BK1250" s="26">
        <f t="shared" si="325"/>
        <v>0</v>
      </c>
      <c r="BL1250" s="26">
        <f t="shared" si="326"/>
        <v>100</v>
      </c>
      <c r="BM1250" s="26">
        <f t="shared" si="331"/>
        <v>0</v>
      </c>
      <c r="BN1250" s="27">
        <f t="shared" si="327"/>
        <v>1</v>
      </c>
      <c r="BO1250" s="27">
        <f t="shared" si="328"/>
        <v>0</v>
      </c>
      <c r="BP1250" s="27">
        <f t="shared" si="329"/>
        <v>1</v>
      </c>
      <c r="BQ1250" s="28">
        <f t="shared" si="330"/>
        <v>0</v>
      </c>
      <c r="BR1250" s="29"/>
      <c r="BS1250" s="29"/>
      <c r="BT1250" s="29"/>
      <c r="BU1250" s="30"/>
      <c r="BV1250" s="29"/>
      <c r="BW1250" s="16">
        <f t="shared" si="320"/>
        <v>3024</v>
      </c>
    </row>
    <row r="1251" spans="1:75" x14ac:dyDescent="0.3">
      <c r="A1251" s="14">
        <v>1250</v>
      </c>
      <c r="B1251" s="15">
        <v>46071</v>
      </c>
      <c r="C1251" s="23" t="s">
        <v>38</v>
      </c>
      <c r="D1251" s="17" t="str">
        <f t="shared" si="318"/>
        <v>CG</v>
      </c>
      <c r="E1251" s="18" t="s">
        <v>50</v>
      </c>
      <c r="F1251" s="18"/>
      <c r="G1251" s="19"/>
      <c r="H1251" s="19"/>
      <c r="I1251" s="19"/>
      <c r="J1251" s="20"/>
      <c r="K1251" s="21" t="e">
        <f>VLOOKUP(J1251,'[2]Item List (3)'!A$1:B$110000,2,FALSE)</f>
        <v>#N/A</v>
      </c>
      <c r="L1251" s="20"/>
      <c r="M1251" s="16" t="s">
        <v>138</v>
      </c>
      <c r="N1251" s="16"/>
      <c r="O1251" s="22" t="str">
        <f t="shared" si="319"/>
        <v/>
      </c>
      <c r="P1251" s="16"/>
      <c r="Q1251" s="16"/>
      <c r="R1251" s="16"/>
      <c r="S1251" s="16"/>
      <c r="T1251" s="16"/>
      <c r="U1251" s="23">
        <f t="shared" si="309"/>
        <v>0</v>
      </c>
      <c r="V1251" s="16"/>
      <c r="W1251" s="16"/>
      <c r="X1251" s="16"/>
      <c r="Y1251" s="16"/>
      <c r="Z1251" s="16"/>
      <c r="AA1251" s="16"/>
      <c r="AB1251" s="16"/>
      <c r="AC1251" s="16"/>
      <c r="AD1251" s="16"/>
      <c r="AE1251" s="16"/>
      <c r="AF1251" s="16"/>
      <c r="AG1251" s="16"/>
      <c r="AH1251" s="16"/>
      <c r="AI1251" s="16"/>
      <c r="AJ1251" s="16"/>
      <c r="AK1251" s="16"/>
      <c r="AL1251" s="16"/>
      <c r="AM1251" s="16"/>
      <c r="AN1251" s="16"/>
      <c r="AO1251" s="16"/>
      <c r="AP1251" s="16"/>
      <c r="AQ1251" s="16"/>
      <c r="AR1251" s="16"/>
      <c r="AS1251" s="16"/>
      <c r="AT1251" s="16"/>
      <c r="AU1251" s="16"/>
      <c r="AV1251" s="16"/>
      <c r="AW1251" s="16"/>
      <c r="AX1251" s="16"/>
      <c r="AY1251" s="16"/>
      <c r="AZ1251" s="16"/>
      <c r="BA1251" s="16"/>
      <c r="BB1251" s="16"/>
      <c r="BC1251" s="16"/>
      <c r="BD1251" s="16"/>
      <c r="BE1251" s="16"/>
      <c r="BF1251" s="16">
        <v>480</v>
      </c>
      <c r="BG1251" s="23">
        <f t="shared" si="321"/>
        <v>480</v>
      </c>
      <c r="BH1251" s="24">
        <f t="shared" si="322"/>
        <v>8</v>
      </c>
      <c r="BI1251" s="25">
        <f t="shared" si="323"/>
        <v>0</v>
      </c>
      <c r="BJ1251" s="25">
        <f t="shared" si="324"/>
        <v>0</v>
      </c>
      <c r="BK1251" s="26">
        <f t="shared" si="325"/>
        <v>0</v>
      </c>
      <c r="BL1251" s="26">
        <f t="shared" si="326"/>
        <v>0</v>
      </c>
      <c r="BM1251" s="26">
        <f t="shared" si="331"/>
        <v>0</v>
      </c>
      <c r="BN1251" s="27">
        <f t="shared" si="327"/>
        <v>8</v>
      </c>
      <c r="BO1251" s="27">
        <f t="shared" si="328"/>
        <v>0</v>
      </c>
      <c r="BP1251" s="27">
        <f t="shared" si="329"/>
        <v>0</v>
      </c>
      <c r="BQ1251" s="28">
        <f t="shared" si="330"/>
        <v>0</v>
      </c>
      <c r="BR1251" s="29"/>
      <c r="BS1251" s="29"/>
      <c r="BT1251" s="29"/>
      <c r="BU1251" s="30"/>
      <c r="BV1251" s="29"/>
      <c r="BW1251" s="16">
        <f t="shared" si="320"/>
        <v>0</v>
      </c>
    </row>
    <row r="1252" spans="1:75" x14ac:dyDescent="0.3">
      <c r="A1252" s="14">
        <v>1251</v>
      </c>
      <c r="B1252" s="15">
        <v>46071</v>
      </c>
      <c r="C1252" s="23" t="s">
        <v>40</v>
      </c>
      <c r="D1252" s="17" t="str">
        <f t="shared" si="318"/>
        <v>CG</v>
      </c>
      <c r="E1252" s="18" t="s">
        <v>50</v>
      </c>
      <c r="F1252" s="18"/>
      <c r="G1252" s="19"/>
      <c r="H1252" s="19"/>
      <c r="I1252" s="19"/>
      <c r="J1252" s="20"/>
      <c r="K1252" s="21" t="e">
        <f>VLOOKUP(J1252,'[2]Item List (3)'!A$1:B$110000,2,FALSE)</f>
        <v>#N/A</v>
      </c>
      <c r="L1252" s="20"/>
      <c r="M1252" s="16" t="s">
        <v>138</v>
      </c>
      <c r="N1252" s="16"/>
      <c r="O1252" s="22" t="str">
        <f t="shared" si="319"/>
        <v/>
      </c>
      <c r="P1252" s="16"/>
      <c r="Q1252" s="16"/>
      <c r="R1252" s="16"/>
      <c r="S1252" s="16"/>
      <c r="T1252" s="16"/>
      <c r="U1252" s="23">
        <f t="shared" si="309"/>
        <v>0</v>
      </c>
      <c r="V1252" s="16"/>
      <c r="W1252" s="16"/>
      <c r="X1252" s="16"/>
      <c r="Y1252" s="16"/>
      <c r="Z1252" s="16"/>
      <c r="AA1252" s="16"/>
      <c r="AB1252" s="16"/>
      <c r="AC1252" s="16"/>
      <c r="AD1252" s="16"/>
      <c r="AE1252" s="16"/>
      <c r="AF1252" s="16"/>
      <c r="AG1252" s="16"/>
      <c r="AH1252" s="16"/>
      <c r="AI1252" s="16"/>
      <c r="AJ1252" s="16"/>
      <c r="AK1252" s="16"/>
      <c r="AL1252" s="16"/>
      <c r="AM1252" s="16"/>
      <c r="AN1252" s="16"/>
      <c r="AO1252" s="16"/>
      <c r="AP1252" s="16"/>
      <c r="AQ1252" s="16"/>
      <c r="AR1252" s="16"/>
      <c r="AS1252" s="16"/>
      <c r="AT1252" s="16"/>
      <c r="AU1252" s="16"/>
      <c r="AV1252" s="16"/>
      <c r="AW1252" s="16"/>
      <c r="AX1252" s="16"/>
      <c r="AY1252" s="16"/>
      <c r="AZ1252" s="16"/>
      <c r="BA1252" s="16"/>
      <c r="BB1252" s="16"/>
      <c r="BC1252" s="16"/>
      <c r="BD1252" s="16"/>
      <c r="BE1252" s="16"/>
      <c r="BF1252" s="16">
        <v>480</v>
      </c>
      <c r="BG1252" s="23">
        <f t="shared" si="321"/>
        <v>480</v>
      </c>
      <c r="BH1252" s="24">
        <f t="shared" si="322"/>
        <v>8</v>
      </c>
      <c r="BI1252" s="25">
        <f t="shared" si="323"/>
        <v>0</v>
      </c>
      <c r="BJ1252" s="25">
        <f t="shared" si="324"/>
        <v>0</v>
      </c>
      <c r="BK1252" s="26">
        <f t="shared" si="325"/>
        <v>0</v>
      </c>
      <c r="BL1252" s="26">
        <f t="shared" si="326"/>
        <v>0</v>
      </c>
      <c r="BM1252" s="26">
        <f t="shared" si="331"/>
        <v>0</v>
      </c>
      <c r="BN1252" s="27">
        <f t="shared" si="327"/>
        <v>8</v>
      </c>
      <c r="BO1252" s="27">
        <f t="shared" si="328"/>
        <v>0</v>
      </c>
      <c r="BP1252" s="27">
        <f t="shared" si="329"/>
        <v>0</v>
      </c>
      <c r="BQ1252" s="28">
        <f t="shared" si="330"/>
        <v>0</v>
      </c>
      <c r="BR1252" s="29"/>
      <c r="BS1252" s="29"/>
      <c r="BT1252" s="29"/>
      <c r="BU1252" s="30"/>
      <c r="BV1252" s="29"/>
      <c r="BW1252" s="16">
        <f t="shared" si="320"/>
        <v>0</v>
      </c>
    </row>
    <row r="1253" spans="1:75" x14ac:dyDescent="0.3">
      <c r="A1253" s="14">
        <v>1252</v>
      </c>
      <c r="B1253" s="15">
        <v>46071</v>
      </c>
      <c r="C1253" s="23" t="s">
        <v>38</v>
      </c>
      <c r="D1253" s="17" t="str">
        <f t="shared" si="318"/>
        <v>CG</v>
      </c>
      <c r="E1253" s="18" t="s">
        <v>51</v>
      </c>
      <c r="F1253" s="18" t="s">
        <v>55</v>
      </c>
      <c r="G1253" s="19" t="s">
        <v>53</v>
      </c>
      <c r="H1253" s="19" t="s">
        <v>132</v>
      </c>
      <c r="I1253" s="19" t="s">
        <v>123</v>
      </c>
      <c r="J1253" s="20">
        <v>208246</v>
      </c>
      <c r="K1253" s="21" t="str">
        <f>VLOOKUP(J1253,'[2]Item List (3)'!A$1:B$110000,2,FALSE)</f>
        <v>OR. 208 YY2</v>
      </c>
      <c r="L1253" s="20">
        <v>260129015</v>
      </c>
      <c r="M1253" s="16" t="s">
        <v>141</v>
      </c>
      <c r="N1253" s="16"/>
      <c r="O1253" s="22" t="str">
        <f t="shared" si="319"/>
        <v/>
      </c>
      <c r="P1253" s="16">
        <v>1</v>
      </c>
      <c r="Q1253" s="16">
        <v>4641</v>
      </c>
      <c r="R1253" s="16"/>
      <c r="S1253" s="16">
        <v>6</v>
      </c>
      <c r="T1253" s="16"/>
      <c r="U1253" s="23">
        <f t="shared" si="309"/>
        <v>4647</v>
      </c>
      <c r="V1253" s="16">
        <v>180</v>
      </c>
      <c r="W1253" s="16"/>
      <c r="X1253" s="16"/>
      <c r="Y1253" s="16"/>
      <c r="Z1253" s="16"/>
      <c r="AA1253" s="16"/>
      <c r="AB1253" s="16"/>
      <c r="AC1253" s="16"/>
      <c r="AD1253" s="16"/>
      <c r="AE1253" s="16"/>
      <c r="AF1253" s="16"/>
      <c r="AG1253" s="16"/>
      <c r="AH1253" s="16"/>
      <c r="AI1253" s="16"/>
      <c r="AJ1253" s="16"/>
      <c r="AK1253" s="16"/>
      <c r="AL1253" s="16"/>
      <c r="AM1253" s="16"/>
      <c r="AN1253" s="16"/>
      <c r="AO1253" s="16"/>
      <c r="AP1253" s="16"/>
      <c r="AQ1253" s="16">
        <v>120</v>
      </c>
      <c r="AR1253" s="16"/>
      <c r="AS1253" s="16"/>
      <c r="AT1253" s="16"/>
      <c r="AU1253" s="16"/>
      <c r="AV1253" s="16"/>
      <c r="AW1253" s="16"/>
      <c r="AX1253" s="16"/>
      <c r="AY1253" s="16"/>
      <c r="AZ1253" s="16"/>
      <c r="BA1253" s="16"/>
      <c r="BB1253" s="16"/>
      <c r="BC1253" s="16"/>
      <c r="BD1253" s="16"/>
      <c r="BE1253" s="16"/>
      <c r="BF1253" s="16"/>
      <c r="BG1253" s="23">
        <f t="shared" si="321"/>
        <v>300</v>
      </c>
      <c r="BH1253" s="24">
        <f t="shared" si="322"/>
        <v>5</v>
      </c>
      <c r="BI1253" s="25">
        <f t="shared" si="323"/>
        <v>3</v>
      </c>
      <c r="BJ1253" s="25">
        <f t="shared" si="324"/>
        <v>60</v>
      </c>
      <c r="BK1253" s="26">
        <f t="shared" si="325"/>
        <v>0</v>
      </c>
      <c r="BL1253" s="26">
        <f t="shared" si="326"/>
        <v>99.870884441575214</v>
      </c>
      <c r="BM1253" s="26">
        <f t="shared" si="331"/>
        <v>0</v>
      </c>
      <c r="BN1253" s="27">
        <f t="shared" si="327"/>
        <v>0</v>
      </c>
      <c r="BO1253" s="27">
        <f t="shared" si="328"/>
        <v>0</v>
      </c>
      <c r="BP1253" s="27">
        <f t="shared" si="329"/>
        <v>2</v>
      </c>
      <c r="BQ1253" s="28">
        <f t="shared" si="330"/>
        <v>0</v>
      </c>
      <c r="BR1253" s="29"/>
      <c r="BS1253" s="29"/>
      <c r="BT1253" s="29"/>
      <c r="BU1253" s="30"/>
      <c r="BV1253" s="29"/>
      <c r="BW1253" s="16">
        <f t="shared" si="320"/>
        <v>4641</v>
      </c>
    </row>
    <row r="1254" spans="1:75" x14ac:dyDescent="0.3">
      <c r="A1254" s="14">
        <v>1253</v>
      </c>
      <c r="B1254" s="15">
        <v>46071</v>
      </c>
      <c r="C1254" s="23" t="s">
        <v>38</v>
      </c>
      <c r="D1254" s="17" t="str">
        <f t="shared" si="318"/>
        <v>CG</v>
      </c>
      <c r="E1254" s="18" t="s">
        <v>51</v>
      </c>
      <c r="F1254" s="18" t="s">
        <v>55</v>
      </c>
      <c r="G1254" s="19" t="s">
        <v>53</v>
      </c>
      <c r="H1254" s="19" t="s">
        <v>132</v>
      </c>
      <c r="I1254" s="19" t="s">
        <v>123</v>
      </c>
      <c r="J1254" s="20">
        <v>208246</v>
      </c>
      <c r="K1254" s="21" t="str">
        <f>VLOOKUP(J1254,'[2]Item List (3)'!A$1:B$110000,2,FALSE)</f>
        <v>OR. 208 YY2</v>
      </c>
      <c r="L1254" s="20">
        <v>260129015</v>
      </c>
      <c r="M1254" s="16" t="s">
        <v>141</v>
      </c>
      <c r="N1254" s="16"/>
      <c r="O1254" s="22" t="str">
        <f t="shared" si="319"/>
        <v/>
      </c>
      <c r="P1254" s="16">
        <v>3</v>
      </c>
      <c r="Q1254" s="16">
        <v>882</v>
      </c>
      <c r="R1254" s="16"/>
      <c r="S1254" s="16"/>
      <c r="T1254" s="16"/>
      <c r="U1254" s="23">
        <f t="shared" si="309"/>
        <v>882</v>
      </c>
      <c r="V1254" s="16">
        <v>120</v>
      </c>
      <c r="W1254" s="16"/>
      <c r="X1254" s="16"/>
      <c r="Y1254" s="16"/>
      <c r="Z1254" s="16"/>
      <c r="AA1254" s="16"/>
      <c r="AB1254" s="16"/>
      <c r="AC1254" s="16"/>
      <c r="AD1254" s="16"/>
      <c r="AE1254" s="16"/>
      <c r="AF1254" s="16"/>
      <c r="AG1254" s="16"/>
      <c r="AH1254" s="16"/>
      <c r="AI1254" s="16"/>
      <c r="AJ1254" s="16"/>
      <c r="AK1254" s="16"/>
      <c r="AL1254" s="16"/>
      <c r="AM1254" s="16"/>
      <c r="AN1254" s="16"/>
      <c r="AO1254" s="16"/>
      <c r="AP1254" s="16"/>
      <c r="AQ1254" s="16"/>
      <c r="AR1254" s="16"/>
      <c r="AS1254" s="16"/>
      <c r="AT1254" s="16"/>
      <c r="AU1254" s="16"/>
      <c r="AV1254" s="16"/>
      <c r="AW1254" s="16"/>
      <c r="AX1254" s="16"/>
      <c r="AY1254" s="16"/>
      <c r="AZ1254" s="16"/>
      <c r="BA1254" s="16"/>
      <c r="BB1254" s="16"/>
      <c r="BC1254" s="16"/>
      <c r="BD1254" s="16"/>
      <c r="BE1254" s="16"/>
      <c r="BF1254" s="16"/>
      <c r="BG1254" s="23">
        <f t="shared" si="321"/>
        <v>120</v>
      </c>
      <c r="BH1254" s="24">
        <f t="shared" si="322"/>
        <v>2</v>
      </c>
      <c r="BI1254" s="25">
        <f t="shared" si="323"/>
        <v>2</v>
      </c>
      <c r="BJ1254" s="25">
        <f t="shared" si="324"/>
        <v>100</v>
      </c>
      <c r="BK1254" s="26">
        <f t="shared" si="325"/>
        <v>0</v>
      </c>
      <c r="BL1254" s="26">
        <f t="shared" si="326"/>
        <v>100</v>
      </c>
      <c r="BM1254" s="26">
        <f t="shared" si="331"/>
        <v>0</v>
      </c>
      <c r="BN1254" s="27">
        <f t="shared" si="327"/>
        <v>0</v>
      </c>
      <c r="BO1254" s="27">
        <f t="shared" si="328"/>
        <v>0</v>
      </c>
      <c r="BP1254" s="27">
        <f t="shared" si="329"/>
        <v>0</v>
      </c>
      <c r="BQ1254" s="28">
        <f t="shared" si="330"/>
        <v>0</v>
      </c>
      <c r="BR1254" s="29"/>
      <c r="BS1254" s="29"/>
      <c r="BT1254" s="29"/>
      <c r="BU1254" s="30"/>
      <c r="BV1254" s="29"/>
      <c r="BW1254" s="16">
        <f t="shared" si="320"/>
        <v>2646</v>
      </c>
    </row>
    <row r="1255" spans="1:75" x14ac:dyDescent="0.3">
      <c r="A1255" s="14">
        <v>1254</v>
      </c>
      <c r="B1255" s="15">
        <v>46071</v>
      </c>
      <c r="C1255" s="23" t="s">
        <v>38</v>
      </c>
      <c r="D1255" s="17" t="str">
        <f t="shared" si="318"/>
        <v>CG</v>
      </c>
      <c r="E1255" s="18" t="s">
        <v>51</v>
      </c>
      <c r="F1255" s="18"/>
      <c r="G1255" s="19" t="s">
        <v>53</v>
      </c>
      <c r="H1255" s="19" t="s">
        <v>132</v>
      </c>
      <c r="I1255" s="19" t="s">
        <v>123</v>
      </c>
      <c r="J1255" s="20">
        <v>208299</v>
      </c>
      <c r="K1255" s="21" t="str">
        <f>VLOOKUP(J1255,'[2]Item List (3)'!A$1:B$110000,2,FALSE)</f>
        <v>OR.9916</v>
      </c>
      <c r="L1255" s="20"/>
      <c r="M1255" s="16" t="s">
        <v>141</v>
      </c>
      <c r="N1255" s="16"/>
      <c r="O1255" s="22" t="str">
        <f t="shared" si="319"/>
        <v/>
      </c>
      <c r="P1255" s="16">
        <v>1</v>
      </c>
      <c r="Q1255" s="16"/>
      <c r="R1255" s="16"/>
      <c r="S1255" s="16"/>
      <c r="T1255" s="16"/>
      <c r="U1255" s="23">
        <f t="shared" si="309"/>
        <v>0</v>
      </c>
      <c r="V1255" s="16"/>
      <c r="W1255" s="16">
        <v>60</v>
      </c>
      <c r="X1255" s="16"/>
      <c r="Y1255" s="16"/>
      <c r="Z1255" s="16"/>
      <c r="AA1255" s="16"/>
      <c r="AB1255" s="16"/>
      <c r="AC1255" s="16"/>
      <c r="AD1255" s="16"/>
      <c r="AE1255" s="16"/>
      <c r="AF1255" s="16"/>
      <c r="AG1255" s="16"/>
      <c r="AH1255" s="16"/>
      <c r="AI1255" s="16"/>
      <c r="AJ1255" s="16"/>
      <c r="AK1255" s="16"/>
      <c r="AL1255" s="16"/>
      <c r="AM1255" s="16"/>
      <c r="AN1255" s="16"/>
      <c r="AO1255" s="16"/>
      <c r="AP1255" s="16"/>
      <c r="AQ1255" s="16"/>
      <c r="AR1255" s="16"/>
      <c r="AS1255" s="16"/>
      <c r="AT1255" s="16"/>
      <c r="AU1255" s="16"/>
      <c r="AV1255" s="16"/>
      <c r="AW1255" s="16"/>
      <c r="AX1255" s="16"/>
      <c r="AY1255" s="16"/>
      <c r="AZ1255" s="16"/>
      <c r="BA1255" s="16"/>
      <c r="BB1255" s="16"/>
      <c r="BC1255" s="16"/>
      <c r="BD1255" s="16"/>
      <c r="BE1255" s="16"/>
      <c r="BF1255" s="16"/>
      <c r="BG1255" s="23">
        <f t="shared" si="321"/>
        <v>60</v>
      </c>
      <c r="BH1255" s="24">
        <f t="shared" si="322"/>
        <v>1</v>
      </c>
      <c r="BI1255" s="25">
        <f t="shared" si="323"/>
        <v>0</v>
      </c>
      <c r="BJ1255" s="25">
        <f t="shared" si="324"/>
        <v>0</v>
      </c>
      <c r="BK1255" s="26">
        <f t="shared" si="325"/>
        <v>0</v>
      </c>
      <c r="BL1255" s="26">
        <f t="shared" si="326"/>
        <v>0</v>
      </c>
      <c r="BM1255" s="26">
        <f t="shared" si="331"/>
        <v>0</v>
      </c>
      <c r="BN1255" s="27">
        <f t="shared" si="327"/>
        <v>1</v>
      </c>
      <c r="BO1255" s="27">
        <f t="shared" si="328"/>
        <v>0</v>
      </c>
      <c r="BP1255" s="27">
        <f t="shared" si="329"/>
        <v>0</v>
      </c>
      <c r="BQ1255" s="28">
        <f t="shared" si="330"/>
        <v>0</v>
      </c>
      <c r="BR1255" s="29"/>
      <c r="BS1255" s="29"/>
      <c r="BT1255" s="29"/>
      <c r="BU1255" s="30"/>
      <c r="BV1255" s="29"/>
      <c r="BW1255" s="16">
        <f t="shared" si="320"/>
        <v>0</v>
      </c>
    </row>
    <row r="1256" spans="1:75" x14ac:dyDescent="0.3">
      <c r="A1256" s="14">
        <v>1255</v>
      </c>
      <c r="B1256" s="15">
        <v>46071</v>
      </c>
      <c r="C1256" s="23" t="s">
        <v>40</v>
      </c>
      <c r="D1256" s="17" t="str">
        <f t="shared" si="318"/>
        <v>CG</v>
      </c>
      <c r="E1256" s="18" t="s">
        <v>51</v>
      </c>
      <c r="F1256" s="18" t="s">
        <v>52</v>
      </c>
      <c r="G1256" s="19" t="s">
        <v>56</v>
      </c>
      <c r="H1256" s="19" t="s">
        <v>57</v>
      </c>
      <c r="I1256" s="19" t="s">
        <v>133</v>
      </c>
      <c r="J1256" s="20">
        <v>208299</v>
      </c>
      <c r="K1256" s="21" t="str">
        <f>VLOOKUP(J1256,'[2]Item List (3)'!A$1:B$110000,2,FALSE)</f>
        <v>OR.9916</v>
      </c>
      <c r="L1256" s="20">
        <v>251228002</v>
      </c>
      <c r="M1256" s="16" t="s">
        <v>141</v>
      </c>
      <c r="N1256" s="16"/>
      <c r="O1256" s="22" t="str">
        <f t="shared" si="319"/>
        <v/>
      </c>
      <c r="P1256" s="16">
        <v>2</v>
      </c>
      <c r="Q1256" s="16">
        <v>8050</v>
      </c>
      <c r="R1256" s="16"/>
      <c r="S1256" s="16"/>
      <c r="T1256" s="16"/>
      <c r="U1256" s="23">
        <f t="shared" si="309"/>
        <v>8050</v>
      </c>
      <c r="V1256" s="16">
        <v>210</v>
      </c>
      <c r="W1256" s="16">
        <v>60</v>
      </c>
      <c r="X1256" s="16"/>
      <c r="Y1256" s="16"/>
      <c r="Z1256" s="16"/>
      <c r="AA1256" s="16"/>
      <c r="AB1256" s="16"/>
      <c r="AC1256" s="16"/>
      <c r="AD1256" s="16"/>
      <c r="AE1256" s="16"/>
      <c r="AF1256" s="16"/>
      <c r="AG1256" s="16"/>
      <c r="AH1256" s="16"/>
      <c r="AI1256" s="16"/>
      <c r="AJ1256" s="16"/>
      <c r="AK1256" s="16"/>
      <c r="AL1256" s="16"/>
      <c r="AM1256" s="16"/>
      <c r="AN1256" s="16"/>
      <c r="AO1256" s="16"/>
      <c r="AP1256" s="16"/>
      <c r="AQ1256" s="16">
        <v>30</v>
      </c>
      <c r="AR1256" s="16"/>
      <c r="AS1256" s="16"/>
      <c r="AT1256" s="16"/>
      <c r="AU1256" s="16"/>
      <c r="AV1256" s="16"/>
      <c r="AW1256" s="16"/>
      <c r="AX1256" s="16"/>
      <c r="AY1256" s="16"/>
      <c r="AZ1256" s="16"/>
      <c r="BA1256" s="16"/>
      <c r="BB1256" s="16"/>
      <c r="BC1256" s="16">
        <v>120</v>
      </c>
      <c r="BD1256" s="16"/>
      <c r="BE1256" s="16"/>
      <c r="BF1256" s="16"/>
      <c r="BG1256" s="23">
        <f t="shared" si="321"/>
        <v>420</v>
      </c>
      <c r="BH1256" s="24">
        <f t="shared" si="322"/>
        <v>7</v>
      </c>
      <c r="BI1256" s="25">
        <f t="shared" si="323"/>
        <v>3.5</v>
      </c>
      <c r="BJ1256" s="25">
        <f t="shared" si="324"/>
        <v>50</v>
      </c>
      <c r="BK1256" s="26">
        <f t="shared" si="325"/>
        <v>0</v>
      </c>
      <c r="BL1256" s="26">
        <f t="shared" si="326"/>
        <v>100</v>
      </c>
      <c r="BM1256" s="26">
        <f t="shared" si="331"/>
        <v>0</v>
      </c>
      <c r="BN1256" s="27">
        <f t="shared" si="327"/>
        <v>1</v>
      </c>
      <c r="BO1256" s="27">
        <f t="shared" si="328"/>
        <v>0</v>
      </c>
      <c r="BP1256" s="27">
        <f t="shared" si="329"/>
        <v>2.5</v>
      </c>
      <c r="BQ1256" s="28">
        <f t="shared" si="330"/>
        <v>0</v>
      </c>
      <c r="BR1256" s="29"/>
      <c r="BS1256" s="29"/>
      <c r="BT1256" s="29"/>
      <c r="BU1256" s="30"/>
      <c r="BV1256" s="29"/>
      <c r="BW1256" s="16">
        <f t="shared" si="320"/>
        <v>16100</v>
      </c>
    </row>
    <row r="1257" spans="1:75" x14ac:dyDescent="0.3">
      <c r="A1257" s="14">
        <v>1256</v>
      </c>
      <c r="B1257" s="15">
        <v>46071</v>
      </c>
      <c r="C1257" s="23" t="s">
        <v>40</v>
      </c>
      <c r="D1257" s="17" t="str">
        <f t="shared" si="318"/>
        <v>CG</v>
      </c>
      <c r="E1257" s="18" t="s">
        <v>51</v>
      </c>
      <c r="F1257" s="18" t="s">
        <v>55</v>
      </c>
      <c r="G1257" s="19" t="s">
        <v>56</v>
      </c>
      <c r="H1257" s="19" t="s">
        <v>57</v>
      </c>
      <c r="I1257" s="19" t="s">
        <v>133</v>
      </c>
      <c r="J1257" s="20">
        <v>208299</v>
      </c>
      <c r="K1257" s="21" t="str">
        <f>VLOOKUP(J1257,'[2]Item List (3)'!A$1:B$110000,2,FALSE)</f>
        <v>OR.9916</v>
      </c>
      <c r="L1257" s="20">
        <v>251228002</v>
      </c>
      <c r="M1257" s="16" t="s">
        <v>141</v>
      </c>
      <c r="N1257" s="16"/>
      <c r="O1257" s="22" t="str">
        <f t="shared" si="319"/>
        <v/>
      </c>
      <c r="P1257" s="16">
        <v>1</v>
      </c>
      <c r="Q1257" s="16">
        <v>2610</v>
      </c>
      <c r="R1257" s="16"/>
      <c r="S1257" s="16"/>
      <c r="T1257" s="16"/>
      <c r="U1257" s="23">
        <f t="shared" ref="U1257:U1320" si="332">Q1257+S1257+T1257</f>
        <v>2610</v>
      </c>
      <c r="V1257" s="16">
        <v>60</v>
      </c>
      <c r="W1257" s="16"/>
      <c r="X1257" s="16"/>
      <c r="Y1257" s="16"/>
      <c r="Z1257" s="16"/>
      <c r="AA1257" s="16"/>
      <c r="AB1257" s="16"/>
      <c r="AC1257" s="16"/>
      <c r="AD1257" s="16"/>
      <c r="AE1257" s="16"/>
      <c r="AF1257" s="16"/>
      <c r="AG1257" s="16"/>
      <c r="AH1257" s="16"/>
      <c r="AI1257" s="16"/>
      <c r="AJ1257" s="16"/>
      <c r="AK1257" s="16"/>
      <c r="AL1257" s="16"/>
      <c r="AM1257" s="16"/>
      <c r="AN1257" s="16"/>
      <c r="AO1257" s="16"/>
      <c r="AP1257" s="16"/>
      <c r="AQ1257" s="16"/>
      <c r="AR1257" s="16"/>
      <c r="AS1257" s="16"/>
      <c r="AT1257" s="16"/>
      <c r="AU1257" s="16"/>
      <c r="AV1257" s="16"/>
      <c r="AW1257" s="16"/>
      <c r="AX1257" s="16"/>
      <c r="AY1257" s="16"/>
      <c r="AZ1257" s="16"/>
      <c r="BA1257" s="16"/>
      <c r="BB1257" s="16"/>
      <c r="BC1257" s="16"/>
      <c r="BD1257" s="16"/>
      <c r="BE1257" s="16"/>
      <c r="BF1257" s="16"/>
      <c r="BG1257" s="23">
        <f t="shared" si="321"/>
        <v>60</v>
      </c>
      <c r="BH1257" s="24">
        <f t="shared" si="322"/>
        <v>1</v>
      </c>
      <c r="BI1257" s="25">
        <f t="shared" si="323"/>
        <v>1</v>
      </c>
      <c r="BJ1257" s="25">
        <f t="shared" si="324"/>
        <v>100</v>
      </c>
      <c r="BK1257" s="26">
        <f t="shared" si="325"/>
        <v>0</v>
      </c>
      <c r="BL1257" s="26">
        <f t="shared" si="326"/>
        <v>100</v>
      </c>
      <c r="BM1257" s="26">
        <f t="shared" si="331"/>
        <v>0</v>
      </c>
      <c r="BN1257" s="27">
        <f t="shared" si="327"/>
        <v>0</v>
      </c>
      <c r="BO1257" s="27">
        <f t="shared" si="328"/>
        <v>0</v>
      </c>
      <c r="BP1257" s="27">
        <f t="shared" si="329"/>
        <v>0</v>
      </c>
      <c r="BQ1257" s="28">
        <f t="shared" si="330"/>
        <v>0</v>
      </c>
      <c r="BR1257" s="29"/>
      <c r="BS1257" s="29"/>
      <c r="BT1257" s="29"/>
      <c r="BU1257" s="30"/>
      <c r="BV1257" s="29"/>
      <c r="BW1257" s="16">
        <f t="shared" si="320"/>
        <v>2610</v>
      </c>
    </row>
    <row r="1258" spans="1:75" x14ac:dyDescent="0.3">
      <c r="A1258" s="14">
        <v>1257</v>
      </c>
      <c r="B1258" s="15">
        <v>46071</v>
      </c>
      <c r="C1258" s="23" t="s">
        <v>38</v>
      </c>
      <c r="D1258" s="17" t="str">
        <f t="shared" si="318"/>
        <v>CG</v>
      </c>
      <c r="E1258" s="18" t="s">
        <v>59</v>
      </c>
      <c r="F1258" s="18" t="s">
        <v>55</v>
      </c>
      <c r="G1258" s="19" t="s">
        <v>54</v>
      </c>
      <c r="H1258" s="19" t="s">
        <v>168</v>
      </c>
      <c r="I1258" s="19"/>
      <c r="J1258" s="20">
        <v>200827.1</v>
      </c>
      <c r="K1258" s="21" t="str">
        <f>VLOOKUP(J1258,'[2]Item List (3)'!A$1:B$110000,2,FALSE)</f>
        <v>MNA.OR 4020</v>
      </c>
      <c r="L1258" s="20"/>
      <c r="M1258" s="16" t="s">
        <v>141</v>
      </c>
      <c r="N1258" s="16"/>
      <c r="O1258" s="22" t="str">
        <f t="shared" si="319"/>
        <v/>
      </c>
      <c r="P1258" s="16">
        <v>1</v>
      </c>
      <c r="Q1258" s="16">
        <v>2032</v>
      </c>
      <c r="R1258" s="16"/>
      <c r="S1258" s="16"/>
      <c r="T1258" s="16"/>
      <c r="U1258" s="23">
        <f t="shared" si="332"/>
        <v>2032</v>
      </c>
      <c r="V1258" s="16">
        <v>120</v>
      </c>
      <c r="W1258" s="16"/>
      <c r="X1258" s="16"/>
      <c r="Y1258" s="16"/>
      <c r="Z1258" s="16"/>
      <c r="AA1258" s="16"/>
      <c r="AB1258" s="16"/>
      <c r="AC1258" s="16"/>
      <c r="AD1258" s="16"/>
      <c r="AE1258" s="16"/>
      <c r="AF1258" s="16"/>
      <c r="AG1258" s="16"/>
      <c r="AH1258" s="16"/>
      <c r="AI1258" s="16"/>
      <c r="AJ1258" s="16"/>
      <c r="AK1258" s="16"/>
      <c r="AL1258" s="16"/>
      <c r="AM1258" s="16"/>
      <c r="AN1258" s="16"/>
      <c r="AO1258" s="16"/>
      <c r="AP1258" s="16"/>
      <c r="AQ1258" s="16">
        <v>60</v>
      </c>
      <c r="AR1258" s="16"/>
      <c r="AS1258" s="16"/>
      <c r="AT1258" s="16"/>
      <c r="AU1258" s="16"/>
      <c r="AV1258" s="16"/>
      <c r="AW1258" s="16"/>
      <c r="AX1258" s="16"/>
      <c r="AY1258" s="16"/>
      <c r="AZ1258" s="16"/>
      <c r="BA1258" s="16"/>
      <c r="BB1258" s="16"/>
      <c r="BC1258" s="16">
        <v>60</v>
      </c>
      <c r="BD1258" s="16"/>
      <c r="BE1258" s="16"/>
      <c r="BF1258" s="16"/>
      <c r="BG1258" s="23">
        <f t="shared" si="321"/>
        <v>240</v>
      </c>
      <c r="BH1258" s="24">
        <f t="shared" si="322"/>
        <v>4</v>
      </c>
      <c r="BI1258" s="25">
        <f t="shared" si="323"/>
        <v>2</v>
      </c>
      <c r="BJ1258" s="25">
        <f t="shared" si="324"/>
        <v>50</v>
      </c>
      <c r="BK1258" s="26">
        <f t="shared" si="325"/>
        <v>0</v>
      </c>
      <c r="BL1258" s="26">
        <f t="shared" si="326"/>
        <v>100</v>
      </c>
      <c r="BM1258" s="26">
        <f t="shared" si="331"/>
        <v>0</v>
      </c>
      <c r="BN1258" s="27">
        <f t="shared" si="327"/>
        <v>0</v>
      </c>
      <c r="BO1258" s="27">
        <f t="shared" si="328"/>
        <v>0</v>
      </c>
      <c r="BP1258" s="27">
        <f t="shared" si="329"/>
        <v>2</v>
      </c>
      <c r="BQ1258" s="28">
        <f t="shared" si="330"/>
        <v>0</v>
      </c>
      <c r="BR1258" s="29"/>
      <c r="BS1258" s="29"/>
      <c r="BT1258" s="29"/>
      <c r="BU1258" s="30"/>
      <c r="BV1258" s="29"/>
      <c r="BW1258" s="16">
        <f t="shared" si="320"/>
        <v>2032</v>
      </c>
    </row>
    <row r="1259" spans="1:75" x14ac:dyDescent="0.3">
      <c r="A1259" s="14">
        <v>1258</v>
      </c>
      <c r="B1259" s="15">
        <v>46071</v>
      </c>
      <c r="C1259" s="23" t="s">
        <v>38</v>
      </c>
      <c r="D1259" s="17" t="str">
        <f t="shared" ref="D1259:D1322" si="333">LEFT(E1259,2)</f>
        <v>CG</v>
      </c>
      <c r="E1259" s="18" t="s">
        <v>59</v>
      </c>
      <c r="F1259" s="18" t="s">
        <v>55</v>
      </c>
      <c r="G1259" s="19" t="s">
        <v>54</v>
      </c>
      <c r="H1259" s="19" t="s">
        <v>168</v>
      </c>
      <c r="I1259" s="19"/>
      <c r="J1259" s="20">
        <v>200827.1</v>
      </c>
      <c r="K1259" s="21" t="str">
        <f>VLOOKUP(J1259,'[2]Item List (3)'!A$1:B$110000,2,FALSE)</f>
        <v>MNA.OR 4020</v>
      </c>
      <c r="L1259" s="20"/>
      <c r="M1259" s="16" t="s">
        <v>141</v>
      </c>
      <c r="N1259" s="16"/>
      <c r="O1259" s="22" t="str">
        <f t="shared" si="319"/>
        <v/>
      </c>
      <c r="P1259" s="16">
        <v>2</v>
      </c>
      <c r="Q1259" s="16">
        <v>1503</v>
      </c>
      <c r="R1259" s="16"/>
      <c r="S1259" s="16"/>
      <c r="T1259" s="16"/>
      <c r="U1259" s="23">
        <f t="shared" si="332"/>
        <v>1503</v>
      </c>
      <c r="V1259" s="16">
        <v>165</v>
      </c>
      <c r="W1259" s="16"/>
      <c r="X1259" s="16"/>
      <c r="Y1259" s="16"/>
      <c r="Z1259" s="16"/>
      <c r="AA1259" s="16"/>
      <c r="AB1259" s="16"/>
      <c r="AC1259" s="16"/>
      <c r="AD1259" s="16"/>
      <c r="AE1259" s="16"/>
      <c r="AF1259" s="16"/>
      <c r="AG1259" s="16"/>
      <c r="AH1259" s="16"/>
      <c r="AI1259" s="16"/>
      <c r="AJ1259" s="16"/>
      <c r="AK1259" s="16"/>
      <c r="AL1259" s="16"/>
      <c r="AM1259" s="16"/>
      <c r="AN1259" s="16"/>
      <c r="AO1259" s="16"/>
      <c r="AP1259" s="16"/>
      <c r="AQ1259" s="16">
        <v>60</v>
      </c>
      <c r="AR1259" s="16"/>
      <c r="AS1259" s="16"/>
      <c r="AT1259" s="16"/>
      <c r="AU1259" s="16"/>
      <c r="AV1259" s="16"/>
      <c r="AW1259" s="16"/>
      <c r="AX1259" s="16"/>
      <c r="AY1259" s="16"/>
      <c r="AZ1259" s="16">
        <v>15</v>
      </c>
      <c r="BA1259" s="16"/>
      <c r="BB1259" s="16"/>
      <c r="BC1259" s="16"/>
      <c r="BD1259" s="16"/>
      <c r="BE1259" s="16"/>
      <c r="BF1259" s="16"/>
      <c r="BG1259" s="23">
        <f t="shared" si="321"/>
        <v>240</v>
      </c>
      <c r="BH1259" s="24">
        <f t="shared" si="322"/>
        <v>4</v>
      </c>
      <c r="BI1259" s="25">
        <f t="shared" si="323"/>
        <v>2.75</v>
      </c>
      <c r="BJ1259" s="25">
        <f t="shared" si="324"/>
        <v>68.75</v>
      </c>
      <c r="BK1259" s="26">
        <f t="shared" si="325"/>
        <v>0</v>
      </c>
      <c r="BL1259" s="26">
        <f t="shared" si="326"/>
        <v>100</v>
      </c>
      <c r="BM1259" s="26">
        <f t="shared" si="331"/>
        <v>0</v>
      </c>
      <c r="BN1259" s="27">
        <f t="shared" si="327"/>
        <v>0</v>
      </c>
      <c r="BO1259" s="27">
        <f t="shared" si="328"/>
        <v>0</v>
      </c>
      <c r="BP1259" s="27">
        <f t="shared" si="329"/>
        <v>1.25</v>
      </c>
      <c r="BQ1259" s="28">
        <f t="shared" si="330"/>
        <v>0</v>
      </c>
      <c r="BR1259" s="29"/>
      <c r="BS1259" s="29"/>
      <c r="BT1259" s="29"/>
      <c r="BU1259" s="30"/>
      <c r="BV1259" s="29"/>
      <c r="BW1259" s="16">
        <f t="shared" si="320"/>
        <v>3006</v>
      </c>
    </row>
    <row r="1260" spans="1:75" x14ac:dyDescent="0.3">
      <c r="A1260" s="14">
        <v>1259</v>
      </c>
      <c r="B1260" s="15">
        <v>46071</v>
      </c>
      <c r="C1260" s="23" t="s">
        <v>40</v>
      </c>
      <c r="D1260" s="17" t="str">
        <f t="shared" si="333"/>
        <v>CG</v>
      </c>
      <c r="E1260" s="18" t="s">
        <v>59</v>
      </c>
      <c r="F1260" s="18" t="s">
        <v>55</v>
      </c>
      <c r="G1260" s="19" t="s">
        <v>53</v>
      </c>
      <c r="H1260" s="19" t="s">
        <v>54</v>
      </c>
      <c r="I1260" s="19" t="s">
        <v>48</v>
      </c>
      <c r="J1260" s="20">
        <v>208344.01</v>
      </c>
      <c r="K1260" s="21" t="str">
        <f>VLOOKUP(J1260,'[2]Item List (3)'!A$1:B$110000,2,FALSE)</f>
        <v>NA/RNA.OR 6905 SR</v>
      </c>
      <c r="L1260" s="20">
        <v>260113006</v>
      </c>
      <c r="M1260" s="16" t="s">
        <v>141</v>
      </c>
      <c r="N1260" s="16"/>
      <c r="O1260" s="22" t="str">
        <f t="shared" si="319"/>
        <v/>
      </c>
      <c r="P1260" s="16">
        <v>1</v>
      </c>
      <c r="Q1260" s="16">
        <v>2124</v>
      </c>
      <c r="R1260" s="16"/>
      <c r="S1260" s="16"/>
      <c r="T1260" s="16"/>
      <c r="U1260" s="23">
        <f t="shared" si="332"/>
        <v>2124</v>
      </c>
      <c r="V1260" s="16">
        <v>120</v>
      </c>
      <c r="W1260" s="16">
        <v>120</v>
      </c>
      <c r="X1260" s="16"/>
      <c r="Y1260" s="16"/>
      <c r="Z1260" s="16"/>
      <c r="AA1260" s="16"/>
      <c r="AB1260" s="16"/>
      <c r="AC1260" s="16"/>
      <c r="AD1260" s="16"/>
      <c r="AE1260" s="16"/>
      <c r="AF1260" s="16"/>
      <c r="AG1260" s="16"/>
      <c r="AH1260" s="16"/>
      <c r="AI1260" s="16"/>
      <c r="AJ1260" s="16"/>
      <c r="AK1260" s="16"/>
      <c r="AL1260" s="16"/>
      <c r="AM1260" s="16"/>
      <c r="AN1260" s="16"/>
      <c r="AO1260" s="16"/>
      <c r="AP1260" s="16"/>
      <c r="AQ1260" s="16"/>
      <c r="AR1260" s="16">
        <v>240</v>
      </c>
      <c r="AS1260" s="16"/>
      <c r="AT1260" s="16"/>
      <c r="AU1260" s="16"/>
      <c r="AV1260" s="16"/>
      <c r="AW1260" s="16"/>
      <c r="AX1260" s="16"/>
      <c r="AY1260" s="16"/>
      <c r="AZ1260" s="16"/>
      <c r="BA1260" s="16"/>
      <c r="BB1260" s="16"/>
      <c r="BC1260" s="16"/>
      <c r="BD1260" s="16"/>
      <c r="BE1260" s="16"/>
      <c r="BF1260" s="16"/>
      <c r="BG1260" s="23">
        <f t="shared" si="321"/>
        <v>480</v>
      </c>
      <c r="BH1260" s="24">
        <f t="shared" si="322"/>
        <v>8</v>
      </c>
      <c r="BI1260" s="25">
        <f t="shared" si="323"/>
        <v>2</v>
      </c>
      <c r="BJ1260" s="25">
        <f t="shared" si="324"/>
        <v>25</v>
      </c>
      <c r="BK1260" s="26">
        <f t="shared" si="325"/>
        <v>0</v>
      </c>
      <c r="BL1260" s="26">
        <f t="shared" si="326"/>
        <v>100</v>
      </c>
      <c r="BM1260" s="26">
        <f t="shared" si="331"/>
        <v>0</v>
      </c>
      <c r="BN1260" s="27">
        <f t="shared" si="327"/>
        <v>2</v>
      </c>
      <c r="BO1260" s="27">
        <f t="shared" si="328"/>
        <v>0</v>
      </c>
      <c r="BP1260" s="27">
        <f t="shared" si="329"/>
        <v>4</v>
      </c>
      <c r="BQ1260" s="28">
        <f t="shared" si="330"/>
        <v>0</v>
      </c>
      <c r="BR1260" s="29"/>
      <c r="BS1260" s="29"/>
      <c r="BT1260" s="29"/>
      <c r="BU1260" s="30"/>
      <c r="BV1260" s="29"/>
      <c r="BW1260" s="16">
        <f t="shared" si="320"/>
        <v>2124</v>
      </c>
    </row>
    <row r="1261" spans="1:75" x14ac:dyDescent="0.3">
      <c r="A1261" s="14">
        <v>1260</v>
      </c>
      <c r="B1261" s="15">
        <v>46071</v>
      </c>
      <c r="C1261" s="23" t="s">
        <v>38</v>
      </c>
      <c r="D1261" s="17" t="str">
        <f t="shared" si="333"/>
        <v>CG</v>
      </c>
      <c r="E1261" s="18" t="s">
        <v>60</v>
      </c>
      <c r="F1261" s="18"/>
      <c r="G1261" s="19"/>
      <c r="H1261" s="19"/>
      <c r="I1261" s="19"/>
      <c r="J1261" s="20"/>
      <c r="K1261" s="21" t="e">
        <f>VLOOKUP(J1261,'[2]Item List (3)'!A$1:B$110000,2,FALSE)</f>
        <v>#N/A</v>
      </c>
      <c r="L1261" s="20"/>
      <c r="M1261" s="16" t="s">
        <v>138</v>
      </c>
      <c r="N1261" s="16"/>
      <c r="O1261" s="22" t="str">
        <f t="shared" si="319"/>
        <v/>
      </c>
      <c r="P1261" s="16"/>
      <c r="Q1261" s="16"/>
      <c r="R1261" s="16"/>
      <c r="S1261" s="16"/>
      <c r="T1261" s="16"/>
      <c r="U1261" s="23">
        <f t="shared" si="332"/>
        <v>0</v>
      </c>
      <c r="V1261" s="16"/>
      <c r="W1261" s="16"/>
      <c r="X1261" s="16"/>
      <c r="Y1261" s="16"/>
      <c r="Z1261" s="16"/>
      <c r="AA1261" s="16"/>
      <c r="AB1261" s="16"/>
      <c r="AC1261" s="16"/>
      <c r="AD1261" s="16"/>
      <c r="AE1261" s="16"/>
      <c r="AF1261" s="16"/>
      <c r="AG1261" s="16"/>
      <c r="AH1261" s="16"/>
      <c r="AI1261" s="16"/>
      <c r="AJ1261" s="16"/>
      <c r="AK1261" s="16"/>
      <c r="AL1261" s="16"/>
      <c r="AM1261" s="16"/>
      <c r="AN1261" s="16"/>
      <c r="AO1261" s="16"/>
      <c r="AP1261" s="16"/>
      <c r="AQ1261" s="16"/>
      <c r="AR1261" s="16">
        <v>480</v>
      </c>
      <c r="AS1261" s="16"/>
      <c r="AT1261" s="16"/>
      <c r="AU1261" s="16"/>
      <c r="AV1261" s="16"/>
      <c r="AW1261" s="16"/>
      <c r="AX1261" s="16"/>
      <c r="AY1261" s="16"/>
      <c r="AZ1261" s="16"/>
      <c r="BA1261" s="16"/>
      <c r="BB1261" s="16"/>
      <c r="BC1261" s="16"/>
      <c r="BD1261" s="16"/>
      <c r="BE1261" s="16"/>
      <c r="BF1261" s="16"/>
      <c r="BG1261" s="23">
        <f t="shared" si="321"/>
        <v>480</v>
      </c>
      <c r="BH1261" s="24">
        <f t="shared" si="322"/>
        <v>8</v>
      </c>
      <c r="BI1261" s="25">
        <f t="shared" si="323"/>
        <v>0</v>
      </c>
      <c r="BJ1261" s="25">
        <f t="shared" si="324"/>
        <v>0</v>
      </c>
      <c r="BK1261" s="26">
        <f t="shared" si="325"/>
        <v>0</v>
      </c>
      <c r="BL1261" s="26">
        <f t="shared" si="326"/>
        <v>0</v>
      </c>
      <c r="BM1261" s="26">
        <f t="shared" si="331"/>
        <v>0</v>
      </c>
      <c r="BN1261" s="27">
        <f t="shared" si="327"/>
        <v>0</v>
      </c>
      <c r="BO1261" s="27">
        <f t="shared" si="328"/>
        <v>0</v>
      </c>
      <c r="BP1261" s="27">
        <f t="shared" si="329"/>
        <v>8</v>
      </c>
      <c r="BQ1261" s="28">
        <f t="shared" si="330"/>
        <v>0</v>
      </c>
      <c r="BR1261" s="29"/>
      <c r="BS1261" s="29"/>
      <c r="BT1261" s="29"/>
      <c r="BU1261" s="30"/>
      <c r="BV1261" s="29"/>
      <c r="BW1261" s="16">
        <f t="shared" si="320"/>
        <v>0</v>
      </c>
    </row>
    <row r="1262" spans="1:75" x14ac:dyDescent="0.3">
      <c r="A1262" s="14">
        <v>1261</v>
      </c>
      <c r="B1262" s="15">
        <v>46071</v>
      </c>
      <c r="C1262" s="23" t="s">
        <v>40</v>
      </c>
      <c r="D1262" s="17" t="str">
        <f t="shared" si="333"/>
        <v>CG</v>
      </c>
      <c r="E1262" s="18" t="s">
        <v>60</v>
      </c>
      <c r="F1262" s="18"/>
      <c r="G1262" s="19"/>
      <c r="H1262" s="19"/>
      <c r="I1262" s="19"/>
      <c r="J1262" s="20"/>
      <c r="K1262" s="21" t="e">
        <f>VLOOKUP(J1262,'[2]Item List (3)'!A$1:B$110000,2,FALSE)</f>
        <v>#N/A</v>
      </c>
      <c r="L1262" s="20"/>
      <c r="M1262" s="16" t="s">
        <v>138</v>
      </c>
      <c r="N1262" s="16"/>
      <c r="O1262" s="22" t="str">
        <f t="shared" si="319"/>
        <v/>
      </c>
      <c r="P1262" s="16"/>
      <c r="Q1262" s="16"/>
      <c r="R1262" s="16"/>
      <c r="S1262" s="16"/>
      <c r="T1262" s="16"/>
      <c r="U1262" s="23">
        <f t="shared" si="332"/>
        <v>0</v>
      </c>
      <c r="V1262" s="16"/>
      <c r="W1262" s="16"/>
      <c r="X1262" s="16"/>
      <c r="Y1262" s="16"/>
      <c r="Z1262" s="16"/>
      <c r="AA1262" s="16"/>
      <c r="AB1262" s="16"/>
      <c r="AC1262" s="16"/>
      <c r="AD1262" s="16"/>
      <c r="AE1262" s="16"/>
      <c r="AF1262" s="16"/>
      <c r="AG1262" s="16"/>
      <c r="AH1262" s="16"/>
      <c r="AI1262" s="16"/>
      <c r="AJ1262" s="16"/>
      <c r="AK1262" s="16"/>
      <c r="AL1262" s="16"/>
      <c r="AM1262" s="16"/>
      <c r="AN1262" s="16"/>
      <c r="AO1262" s="16"/>
      <c r="AP1262" s="16"/>
      <c r="AQ1262" s="16"/>
      <c r="AR1262" s="16">
        <v>480</v>
      </c>
      <c r="AS1262" s="16"/>
      <c r="AT1262" s="16"/>
      <c r="AU1262" s="16"/>
      <c r="AV1262" s="16"/>
      <c r="AW1262" s="16"/>
      <c r="AX1262" s="16"/>
      <c r="AY1262" s="16"/>
      <c r="AZ1262" s="16"/>
      <c r="BA1262" s="16"/>
      <c r="BB1262" s="16"/>
      <c r="BC1262" s="16"/>
      <c r="BD1262" s="16"/>
      <c r="BE1262" s="16"/>
      <c r="BF1262" s="16"/>
      <c r="BG1262" s="23">
        <f t="shared" si="321"/>
        <v>480</v>
      </c>
      <c r="BH1262" s="24">
        <f t="shared" si="322"/>
        <v>8</v>
      </c>
      <c r="BI1262" s="25">
        <f t="shared" si="323"/>
        <v>0</v>
      </c>
      <c r="BJ1262" s="25">
        <f t="shared" si="324"/>
        <v>0</v>
      </c>
      <c r="BK1262" s="26">
        <f t="shared" si="325"/>
        <v>0</v>
      </c>
      <c r="BL1262" s="26">
        <f t="shared" si="326"/>
        <v>0</v>
      </c>
      <c r="BM1262" s="26">
        <f t="shared" si="331"/>
        <v>0</v>
      </c>
      <c r="BN1262" s="27">
        <f t="shared" si="327"/>
        <v>0</v>
      </c>
      <c r="BO1262" s="27">
        <f t="shared" si="328"/>
        <v>0</v>
      </c>
      <c r="BP1262" s="27">
        <f t="shared" si="329"/>
        <v>8</v>
      </c>
      <c r="BQ1262" s="28">
        <f t="shared" si="330"/>
        <v>0</v>
      </c>
      <c r="BR1262" s="29"/>
      <c r="BS1262" s="29"/>
      <c r="BT1262" s="29"/>
      <c r="BU1262" s="30"/>
      <c r="BV1262" s="29"/>
      <c r="BW1262" s="16">
        <f t="shared" si="320"/>
        <v>0</v>
      </c>
    </row>
    <row r="1263" spans="1:75" x14ac:dyDescent="0.3">
      <c r="A1263" s="14">
        <v>1262</v>
      </c>
      <c r="B1263" s="15">
        <v>46071</v>
      </c>
      <c r="C1263" s="23" t="s">
        <v>38</v>
      </c>
      <c r="D1263" s="17" t="str">
        <f t="shared" si="333"/>
        <v>EG</v>
      </c>
      <c r="E1263" s="18" t="s">
        <v>61</v>
      </c>
      <c r="F1263" s="18" t="s">
        <v>70</v>
      </c>
      <c r="G1263" s="19" t="s">
        <v>98</v>
      </c>
      <c r="H1263" s="19" t="s">
        <v>65</v>
      </c>
      <c r="I1263" s="19"/>
      <c r="J1263" s="20">
        <v>100742</v>
      </c>
      <c r="K1263" s="21" t="str">
        <f>VLOOKUP(J1263,'[2]Item List (3)'!A$1:B$110000,2,FALSE)</f>
        <v>IR.IR 32X41X28</v>
      </c>
      <c r="L1263" s="20">
        <v>260123002</v>
      </c>
      <c r="M1263" s="16" t="s">
        <v>138</v>
      </c>
      <c r="N1263" s="16">
        <v>30</v>
      </c>
      <c r="O1263" s="22">
        <f t="shared" si="319"/>
        <v>120</v>
      </c>
      <c r="P1263" s="16">
        <v>1</v>
      </c>
      <c r="Q1263" s="16">
        <v>866</v>
      </c>
      <c r="R1263" s="16"/>
      <c r="S1263" s="16">
        <v>3</v>
      </c>
      <c r="T1263" s="16"/>
      <c r="U1263" s="23">
        <f t="shared" si="332"/>
        <v>869</v>
      </c>
      <c r="V1263" s="16">
        <v>455</v>
      </c>
      <c r="W1263" s="16"/>
      <c r="X1263" s="16"/>
      <c r="Y1263" s="16"/>
      <c r="Z1263" s="16"/>
      <c r="AA1263" s="16"/>
      <c r="AB1263" s="16"/>
      <c r="AC1263" s="16"/>
      <c r="AD1263" s="16"/>
      <c r="AE1263" s="16"/>
      <c r="AF1263" s="16"/>
      <c r="AG1263" s="16"/>
      <c r="AH1263" s="16"/>
      <c r="AI1263" s="16"/>
      <c r="AJ1263" s="16"/>
      <c r="AK1263" s="16"/>
      <c r="AL1263" s="16"/>
      <c r="AM1263" s="16"/>
      <c r="AN1263" s="16"/>
      <c r="AO1263" s="16"/>
      <c r="AP1263" s="16"/>
      <c r="AQ1263" s="16"/>
      <c r="AR1263" s="16"/>
      <c r="AS1263" s="16"/>
      <c r="AT1263" s="16"/>
      <c r="AU1263" s="16"/>
      <c r="AV1263" s="16"/>
      <c r="AW1263" s="16"/>
      <c r="AX1263" s="16"/>
      <c r="AY1263" s="16"/>
      <c r="AZ1263" s="16">
        <v>15</v>
      </c>
      <c r="BA1263" s="16"/>
      <c r="BB1263" s="16">
        <v>10</v>
      </c>
      <c r="BC1263" s="16"/>
      <c r="BD1263" s="16"/>
      <c r="BE1263" s="16"/>
      <c r="BF1263" s="16"/>
      <c r="BG1263" s="23">
        <f t="shared" si="321"/>
        <v>480</v>
      </c>
      <c r="BH1263" s="24">
        <f t="shared" si="322"/>
        <v>8</v>
      </c>
      <c r="BI1263" s="25">
        <f t="shared" si="323"/>
        <v>7.583333333333333</v>
      </c>
      <c r="BJ1263" s="25">
        <f t="shared" si="324"/>
        <v>94.791666666666657</v>
      </c>
      <c r="BK1263" s="26">
        <f t="shared" si="325"/>
        <v>95.494505494505503</v>
      </c>
      <c r="BL1263" s="26">
        <f t="shared" si="326"/>
        <v>99.654775604142699</v>
      </c>
      <c r="BM1263" s="26">
        <f t="shared" si="331"/>
        <v>90.208333333333343</v>
      </c>
      <c r="BN1263" s="27">
        <f t="shared" si="327"/>
        <v>0</v>
      </c>
      <c r="BO1263" s="27">
        <f t="shared" si="328"/>
        <v>960</v>
      </c>
      <c r="BP1263" s="27">
        <f t="shared" si="329"/>
        <v>0.41666666666666669</v>
      </c>
      <c r="BQ1263" s="28">
        <f t="shared" si="330"/>
        <v>50</v>
      </c>
      <c r="BR1263" s="29"/>
      <c r="BS1263" s="29"/>
      <c r="BT1263" s="29"/>
      <c r="BU1263" s="30"/>
      <c r="BV1263" s="29"/>
      <c r="BW1263" s="16">
        <f t="shared" si="320"/>
        <v>866</v>
      </c>
    </row>
    <row r="1264" spans="1:75" x14ac:dyDescent="0.3">
      <c r="A1264" s="14">
        <v>1263</v>
      </c>
      <c r="B1264" s="15">
        <v>46071</v>
      </c>
      <c r="C1264" s="23" t="s">
        <v>40</v>
      </c>
      <c r="D1264" s="17" t="str">
        <f t="shared" si="333"/>
        <v>EG</v>
      </c>
      <c r="E1264" s="18" t="s">
        <v>61</v>
      </c>
      <c r="F1264" s="18" t="s">
        <v>70</v>
      </c>
      <c r="G1264" s="19" t="s">
        <v>65</v>
      </c>
      <c r="H1264" s="19"/>
      <c r="I1264" s="19"/>
      <c r="J1264" s="20">
        <v>100742</v>
      </c>
      <c r="K1264" s="21" t="str">
        <f>VLOOKUP(J1264,'[2]Item List (3)'!A$1:B$110000,2,FALSE)</f>
        <v>IR.IR 32X41X28</v>
      </c>
      <c r="L1264" s="20">
        <v>260123002</v>
      </c>
      <c r="M1264" s="16" t="s">
        <v>138</v>
      </c>
      <c r="N1264" s="16">
        <v>30</v>
      </c>
      <c r="O1264" s="22">
        <f t="shared" si="319"/>
        <v>120</v>
      </c>
      <c r="P1264" s="16">
        <v>1</v>
      </c>
      <c r="Q1264" s="16">
        <v>464</v>
      </c>
      <c r="R1264" s="16"/>
      <c r="S1264" s="16"/>
      <c r="T1264" s="16"/>
      <c r="U1264" s="23">
        <f t="shared" si="332"/>
        <v>464</v>
      </c>
      <c r="V1264" s="16">
        <v>240</v>
      </c>
      <c r="W1264" s="16"/>
      <c r="X1264" s="16"/>
      <c r="Y1264" s="16"/>
      <c r="Z1264" s="16"/>
      <c r="AA1264" s="16"/>
      <c r="AB1264" s="16"/>
      <c r="AC1264" s="16"/>
      <c r="AD1264" s="16"/>
      <c r="AE1264" s="16"/>
      <c r="AF1264" s="16"/>
      <c r="AG1264" s="16"/>
      <c r="AH1264" s="16"/>
      <c r="AI1264" s="16"/>
      <c r="AJ1264" s="16"/>
      <c r="AK1264" s="16"/>
      <c r="AL1264" s="16"/>
      <c r="AM1264" s="16"/>
      <c r="AN1264" s="16"/>
      <c r="AO1264" s="16"/>
      <c r="AP1264" s="16"/>
      <c r="AQ1264" s="16"/>
      <c r="AR1264" s="16">
        <v>240</v>
      </c>
      <c r="AS1264" s="16"/>
      <c r="AT1264" s="16"/>
      <c r="AU1264" s="16"/>
      <c r="AV1264" s="16"/>
      <c r="AW1264" s="16"/>
      <c r="AX1264" s="16"/>
      <c r="AY1264" s="16"/>
      <c r="AZ1264" s="16"/>
      <c r="BA1264" s="16"/>
      <c r="BB1264" s="16"/>
      <c r="BC1264" s="16"/>
      <c r="BD1264" s="16"/>
      <c r="BE1264" s="16"/>
      <c r="BF1264" s="16"/>
      <c r="BG1264" s="23">
        <f t="shared" si="321"/>
        <v>480</v>
      </c>
      <c r="BH1264" s="24">
        <f t="shared" si="322"/>
        <v>8</v>
      </c>
      <c r="BI1264" s="25">
        <f t="shared" si="323"/>
        <v>4</v>
      </c>
      <c r="BJ1264" s="25">
        <f t="shared" si="324"/>
        <v>50</v>
      </c>
      <c r="BK1264" s="26">
        <f t="shared" si="325"/>
        <v>96.666666666666671</v>
      </c>
      <c r="BL1264" s="26">
        <f t="shared" si="326"/>
        <v>100</v>
      </c>
      <c r="BM1264" s="26">
        <f t="shared" si="331"/>
        <v>48.333333333333343</v>
      </c>
      <c r="BN1264" s="27">
        <f t="shared" si="327"/>
        <v>0</v>
      </c>
      <c r="BO1264" s="27">
        <f t="shared" si="328"/>
        <v>960</v>
      </c>
      <c r="BP1264" s="27">
        <f t="shared" si="329"/>
        <v>4</v>
      </c>
      <c r="BQ1264" s="28">
        <f t="shared" si="330"/>
        <v>480</v>
      </c>
      <c r="BR1264" s="29"/>
      <c r="BS1264" s="29"/>
      <c r="BT1264" s="29"/>
      <c r="BU1264" s="30"/>
      <c r="BV1264" s="29"/>
      <c r="BW1264" s="16">
        <f t="shared" si="320"/>
        <v>464</v>
      </c>
    </row>
    <row r="1265" spans="1:75" x14ac:dyDescent="0.3">
      <c r="A1265" s="14">
        <v>1264</v>
      </c>
      <c r="B1265" s="15">
        <v>46071</v>
      </c>
      <c r="C1265" s="23" t="s">
        <v>38</v>
      </c>
      <c r="D1265" s="17" t="str">
        <f t="shared" si="333"/>
        <v>EG</v>
      </c>
      <c r="E1265" s="18" t="s">
        <v>62</v>
      </c>
      <c r="F1265" s="18"/>
      <c r="G1265" s="19"/>
      <c r="H1265" s="19"/>
      <c r="I1265" s="19"/>
      <c r="J1265" s="20"/>
      <c r="K1265" s="21" t="e">
        <f>VLOOKUP(J1265,'[2]Item List (3)'!A$1:B$110000,2,FALSE)</f>
        <v>#N/A</v>
      </c>
      <c r="L1265" s="20"/>
      <c r="M1265" s="16" t="s">
        <v>138</v>
      </c>
      <c r="N1265" s="16"/>
      <c r="O1265" s="22" t="str">
        <f t="shared" si="319"/>
        <v/>
      </c>
      <c r="P1265" s="16"/>
      <c r="Q1265" s="16"/>
      <c r="R1265" s="16"/>
      <c r="S1265" s="16"/>
      <c r="T1265" s="16"/>
      <c r="U1265" s="23">
        <f t="shared" si="332"/>
        <v>0</v>
      </c>
      <c r="V1265" s="16"/>
      <c r="W1265" s="16"/>
      <c r="X1265" s="16"/>
      <c r="Y1265" s="16"/>
      <c r="Z1265" s="16"/>
      <c r="AA1265" s="16"/>
      <c r="AB1265" s="16"/>
      <c r="AC1265" s="16"/>
      <c r="AD1265" s="16"/>
      <c r="AE1265" s="16"/>
      <c r="AF1265" s="16"/>
      <c r="AG1265" s="16"/>
      <c r="AH1265" s="16"/>
      <c r="AI1265" s="16"/>
      <c r="AJ1265" s="16"/>
      <c r="AK1265" s="16"/>
      <c r="AL1265" s="16"/>
      <c r="AM1265" s="16"/>
      <c r="AN1265" s="16"/>
      <c r="AO1265" s="16"/>
      <c r="AP1265" s="16"/>
      <c r="AQ1265" s="16"/>
      <c r="AR1265" s="16">
        <v>480</v>
      </c>
      <c r="AS1265" s="16"/>
      <c r="AT1265" s="16"/>
      <c r="AU1265" s="16"/>
      <c r="AV1265" s="16"/>
      <c r="AW1265" s="16"/>
      <c r="AX1265" s="16"/>
      <c r="AY1265" s="16"/>
      <c r="AZ1265" s="16"/>
      <c r="BA1265" s="16"/>
      <c r="BB1265" s="16"/>
      <c r="BC1265" s="16"/>
      <c r="BD1265" s="16"/>
      <c r="BE1265" s="16"/>
      <c r="BF1265" s="16"/>
      <c r="BG1265" s="23">
        <f t="shared" si="321"/>
        <v>480</v>
      </c>
      <c r="BH1265" s="24">
        <f t="shared" si="322"/>
        <v>8</v>
      </c>
      <c r="BI1265" s="25">
        <f t="shared" si="323"/>
        <v>0</v>
      </c>
      <c r="BJ1265" s="25">
        <f t="shared" si="324"/>
        <v>0</v>
      </c>
      <c r="BK1265" s="26">
        <f t="shared" si="325"/>
        <v>0</v>
      </c>
      <c r="BL1265" s="26">
        <f t="shared" si="326"/>
        <v>0</v>
      </c>
      <c r="BM1265" s="26">
        <f t="shared" si="331"/>
        <v>0</v>
      </c>
      <c r="BN1265" s="27">
        <f t="shared" si="327"/>
        <v>0</v>
      </c>
      <c r="BO1265" s="27">
        <f t="shared" si="328"/>
        <v>0</v>
      </c>
      <c r="BP1265" s="27">
        <f t="shared" si="329"/>
        <v>8</v>
      </c>
      <c r="BQ1265" s="28">
        <f t="shared" si="330"/>
        <v>0</v>
      </c>
      <c r="BR1265" s="29"/>
      <c r="BS1265" s="29"/>
      <c r="BT1265" s="29"/>
      <c r="BU1265" s="30"/>
      <c r="BV1265" s="29"/>
      <c r="BW1265" s="16">
        <f t="shared" si="320"/>
        <v>0</v>
      </c>
    </row>
    <row r="1266" spans="1:75" x14ac:dyDescent="0.3">
      <c r="A1266" s="14">
        <v>1265</v>
      </c>
      <c r="B1266" s="15">
        <v>46071</v>
      </c>
      <c r="C1266" s="23" t="s">
        <v>40</v>
      </c>
      <c r="D1266" s="17" t="str">
        <f t="shared" si="333"/>
        <v>EG</v>
      </c>
      <c r="E1266" s="18" t="s">
        <v>62</v>
      </c>
      <c r="F1266" s="18"/>
      <c r="G1266" s="19"/>
      <c r="H1266" s="19"/>
      <c r="I1266" s="19"/>
      <c r="J1266" s="20"/>
      <c r="K1266" s="21" t="e">
        <f>VLOOKUP(J1266,'[2]Item List (3)'!A$1:B$110000,2,FALSE)</f>
        <v>#N/A</v>
      </c>
      <c r="L1266" s="20"/>
      <c r="M1266" s="16" t="s">
        <v>138</v>
      </c>
      <c r="N1266" s="16"/>
      <c r="O1266" s="22" t="str">
        <f t="shared" si="319"/>
        <v/>
      </c>
      <c r="P1266" s="16"/>
      <c r="Q1266" s="16"/>
      <c r="R1266" s="16"/>
      <c r="S1266" s="16"/>
      <c r="T1266" s="16"/>
      <c r="U1266" s="23">
        <f t="shared" si="332"/>
        <v>0</v>
      </c>
      <c r="V1266" s="16"/>
      <c r="W1266" s="16"/>
      <c r="X1266" s="16"/>
      <c r="Y1266" s="16"/>
      <c r="Z1266" s="16"/>
      <c r="AA1266" s="16"/>
      <c r="AB1266" s="16"/>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6"/>
      <c r="AY1266" s="16"/>
      <c r="AZ1266" s="16"/>
      <c r="BA1266" s="16"/>
      <c r="BB1266" s="16"/>
      <c r="BC1266" s="16"/>
      <c r="BD1266" s="16"/>
      <c r="BE1266" s="16"/>
      <c r="BF1266" s="16">
        <v>480</v>
      </c>
      <c r="BG1266" s="23">
        <f t="shared" si="321"/>
        <v>480</v>
      </c>
      <c r="BH1266" s="24">
        <f t="shared" si="322"/>
        <v>8</v>
      </c>
      <c r="BI1266" s="25">
        <f t="shared" si="323"/>
        <v>0</v>
      </c>
      <c r="BJ1266" s="25">
        <f t="shared" si="324"/>
        <v>0</v>
      </c>
      <c r="BK1266" s="26">
        <f t="shared" si="325"/>
        <v>0</v>
      </c>
      <c r="BL1266" s="26">
        <f t="shared" si="326"/>
        <v>0</v>
      </c>
      <c r="BM1266" s="26">
        <f t="shared" si="331"/>
        <v>0</v>
      </c>
      <c r="BN1266" s="27">
        <f t="shared" si="327"/>
        <v>8</v>
      </c>
      <c r="BO1266" s="27">
        <f t="shared" si="328"/>
        <v>0</v>
      </c>
      <c r="BP1266" s="27">
        <f t="shared" si="329"/>
        <v>0</v>
      </c>
      <c r="BQ1266" s="28">
        <f t="shared" si="330"/>
        <v>0</v>
      </c>
      <c r="BR1266" s="29"/>
      <c r="BS1266" s="29"/>
      <c r="BT1266" s="29"/>
      <c r="BU1266" s="30"/>
      <c r="BV1266" s="29"/>
      <c r="BW1266" s="16">
        <f t="shared" si="320"/>
        <v>0</v>
      </c>
    </row>
    <row r="1267" spans="1:75" x14ac:dyDescent="0.3">
      <c r="A1267" s="14">
        <v>1266</v>
      </c>
      <c r="B1267" s="15">
        <v>46071</v>
      </c>
      <c r="C1267" s="23" t="s">
        <v>38</v>
      </c>
      <c r="D1267" s="17" t="str">
        <f t="shared" si="333"/>
        <v>EG</v>
      </c>
      <c r="E1267" s="18" t="s">
        <v>66</v>
      </c>
      <c r="F1267" s="18" t="s">
        <v>63</v>
      </c>
      <c r="G1267" s="19" t="s">
        <v>98</v>
      </c>
      <c r="H1267" s="19"/>
      <c r="I1267" s="19"/>
      <c r="J1267" s="20">
        <v>208582</v>
      </c>
      <c r="K1267" s="21" t="str">
        <f>VLOOKUP(J1267,'[2]Item List (3)'!A$1:B$110000,2,FALSE)</f>
        <v>WS 81107</v>
      </c>
      <c r="L1267" s="20">
        <v>260112012</v>
      </c>
      <c r="M1267" s="16" t="s">
        <v>141</v>
      </c>
      <c r="N1267" s="16">
        <v>40</v>
      </c>
      <c r="O1267" s="22">
        <f t="shared" si="319"/>
        <v>90</v>
      </c>
      <c r="P1267" s="16">
        <v>1</v>
      </c>
      <c r="Q1267" s="16">
        <v>136</v>
      </c>
      <c r="R1267" s="16"/>
      <c r="S1267" s="16"/>
      <c r="T1267" s="16"/>
      <c r="U1267" s="23">
        <f t="shared" si="332"/>
        <v>136</v>
      </c>
      <c r="V1267" s="16">
        <v>105</v>
      </c>
      <c r="W1267" s="16"/>
      <c r="X1267" s="16"/>
      <c r="Y1267" s="16"/>
      <c r="Z1267" s="16"/>
      <c r="AA1267" s="16"/>
      <c r="AB1267" s="16"/>
      <c r="AC1267" s="16"/>
      <c r="AD1267" s="16"/>
      <c r="AE1267" s="16"/>
      <c r="AF1267" s="16"/>
      <c r="AG1267" s="16"/>
      <c r="AH1267" s="16"/>
      <c r="AI1267" s="16"/>
      <c r="AJ1267" s="16"/>
      <c r="AK1267" s="16"/>
      <c r="AL1267" s="16"/>
      <c r="AM1267" s="16"/>
      <c r="AN1267" s="16"/>
      <c r="AO1267" s="16"/>
      <c r="AP1267" s="16"/>
      <c r="AQ1267" s="16"/>
      <c r="AR1267" s="16">
        <v>360</v>
      </c>
      <c r="AS1267" s="16"/>
      <c r="AT1267" s="16"/>
      <c r="AU1267" s="16"/>
      <c r="AV1267" s="16"/>
      <c r="AW1267" s="16"/>
      <c r="AX1267" s="16"/>
      <c r="AY1267" s="16"/>
      <c r="AZ1267" s="16">
        <v>15</v>
      </c>
      <c r="BA1267" s="16"/>
      <c r="BB1267" s="16"/>
      <c r="BC1267" s="16"/>
      <c r="BD1267" s="16"/>
      <c r="BE1267" s="16"/>
      <c r="BF1267" s="16"/>
      <c r="BG1267" s="23">
        <f t="shared" si="321"/>
        <v>480</v>
      </c>
      <c r="BH1267" s="24">
        <f t="shared" si="322"/>
        <v>8</v>
      </c>
      <c r="BI1267" s="25">
        <f t="shared" si="323"/>
        <v>1.75</v>
      </c>
      <c r="BJ1267" s="25">
        <f t="shared" si="324"/>
        <v>21.875</v>
      </c>
      <c r="BK1267" s="26">
        <f t="shared" si="325"/>
        <v>86.349206349206355</v>
      </c>
      <c r="BL1267" s="26">
        <f t="shared" si="326"/>
        <v>100</v>
      </c>
      <c r="BM1267" s="26">
        <f t="shared" si="331"/>
        <v>18.888888888888893</v>
      </c>
      <c r="BN1267" s="27">
        <f t="shared" si="327"/>
        <v>0</v>
      </c>
      <c r="BO1267" s="27">
        <f t="shared" si="328"/>
        <v>720</v>
      </c>
      <c r="BP1267" s="27">
        <f t="shared" si="329"/>
        <v>6.25</v>
      </c>
      <c r="BQ1267" s="28">
        <f t="shared" si="330"/>
        <v>562.5</v>
      </c>
      <c r="BR1267" s="29"/>
      <c r="BS1267" s="29"/>
      <c r="BT1267" s="29"/>
      <c r="BU1267" s="30"/>
      <c r="BV1267" s="29"/>
      <c r="BW1267" s="16">
        <f t="shared" si="320"/>
        <v>136</v>
      </c>
    </row>
    <row r="1268" spans="1:75" x14ac:dyDescent="0.3">
      <c r="A1268" s="14">
        <v>1267</v>
      </c>
      <c r="B1268" s="15">
        <v>46071</v>
      </c>
      <c r="C1268" s="23" t="s">
        <v>40</v>
      </c>
      <c r="D1268" s="17" t="str">
        <f t="shared" si="333"/>
        <v>EG</v>
      </c>
      <c r="E1268" s="18" t="s">
        <v>66</v>
      </c>
      <c r="F1268" s="18" t="s">
        <v>63</v>
      </c>
      <c r="G1268" s="19" t="s">
        <v>98</v>
      </c>
      <c r="H1268" s="19"/>
      <c r="I1268" s="19"/>
      <c r="J1268" s="20">
        <v>208582</v>
      </c>
      <c r="K1268" s="21" t="str">
        <f>VLOOKUP(J1268,'[2]Item List (3)'!A$1:B$110000,2,FALSE)</f>
        <v>WS 81107</v>
      </c>
      <c r="L1268" s="20">
        <v>260112012</v>
      </c>
      <c r="M1268" s="16" t="s">
        <v>141</v>
      </c>
      <c r="N1268" s="16">
        <v>40</v>
      </c>
      <c r="O1268" s="22">
        <f t="shared" si="319"/>
        <v>90</v>
      </c>
      <c r="P1268" s="16">
        <v>1</v>
      </c>
      <c r="Q1268" s="16">
        <v>233</v>
      </c>
      <c r="R1268" s="16"/>
      <c r="S1268" s="16"/>
      <c r="T1268" s="16"/>
      <c r="U1268" s="23">
        <f t="shared" si="332"/>
        <v>233</v>
      </c>
      <c r="V1268" s="16">
        <v>180</v>
      </c>
      <c r="W1268" s="16"/>
      <c r="X1268" s="16"/>
      <c r="Y1268" s="16"/>
      <c r="Z1268" s="16"/>
      <c r="AA1268" s="16"/>
      <c r="AB1268" s="16"/>
      <c r="AC1268" s="16"/>
      <c r="AD1268" s="16"/>
      <c r="AE1268" s="16"/>
      <c r="AF1268" s="16"/>
      <c r="AG1268" s="16"/>
      <c r="AH1268" s="16"/>
      <c r="AI1268" s="16"/>
      <c r="AJ1268" s="16"/>
      <c r="AK1268" s="16"/>
      <c r="AL1268" s="16"/>
      <c r="AM1268" s="16"/>
      <c r="AN1268" s="16"/>
      <c r="AO1268" s="16"/>
      <c r="AP1268" s="16"/>
      <c r="AQ1268" s="16"/>
      <c r="AR1268" s="16">
        <v>300</v>
      </c>
      <c r="AS1268" s="16"/>
      <c r="AT1268" s="16"/>
      <c r="AU1268" s="16"/>
      <c r="AV1268" s="16"/>
      <c r="AW1268" s="16"/>
      <c r="AX1268" s="16"/>
      <c r="AY1268" s="16"/>
      <c r="AZ1268" s="16"/>
      <c r="BA1268" s="16"/>
      <c r="BB1268" s="16"/>
      <c r="BC1268" s="16"/>
      <c r="BD1268" s="16"/>
      <c r="BE1268" s="16"/>
      <c r="BF1268" s="16"/>
      <c r="BG1268" s="23">
        <f t="shared" si="321"/>
        <v>480</v>
      </c>
      <c r="BH1268" s="24">
        <f t="shared" si="322"/>
        <v>8</v>
      </c>
      <c r="BI1268" s="25">
        <f t="shared" si="323"/>
        <v>3</v>
      </c>
      <c r="BJ1268" s="25">
        <f t="shared" si="324"/>
        <v>37.5</v>
      </c>
      <c r="BK1268" s="26">
        <f t="shared" si="325"/>
        <v>86.296296296296291</v>
      </c>
      <c r="BL1268" s="26">
        <f t="shared" si="326"/>
        <v>100</v>
      </c>
      <c r="BM1268" s="26">
        <f t="shared" si="331"/>
        <v>32.361111111111107</v>
      </c>
      <c r="BN1268" s="27">
        <f t="shared" si="327"/>
        <v>0</v>
      </c>
      <c r="BO1268" s="27">
        <f t="shared" si="328"/>
        <v>720</v>
      </c>
      <c r="BP1268" s="27">
        <f t="shared" si="329"/>
        <v>5</v>
      </c>
      <c r="BQ1268" s="28">
        <f t="shared" si="330"/>
        <v>450</v>
      </c>
      <c r="BR1268" s="29"/>
      <c r="BS1268" s="29"/>
      <c r="BT1268" s="29"/>
      <c r="BU1268" s="30"/>
      <c r="BV1268" s="29"/>
      <c r="BW1268" s="16">
        <f t="shared" si="320"/>
        <v>233</v>
      </c>
    </row>
    <row r="1269" spans="1:75" x14ac:dyDescent="0.3">
      <c r="A1269" s="14">
        <v>1268</v>
      </c>
      <c r="B1269" s="15">
        <v>46071</v>
      </c>
      <c r="C1269" s="23" t="s">
        <v>38</v>
      </c>
      <c r="D1269" s="17" t="str">
        <f t="shared" si="333"/>
        <v>EG</v>
      </c>
      <c r="E1269" s="18" t="s">
        <v>69</v>
      </c>
      <c r="F1269" s="18" t="s">
        <v>70</v>
      </c>
      <c r="G1269" s="19" t="s">
        <v>109</v>
      </c>
      <c r="H1269" s="19"/>
      <c r="I1269" s="19"/>
      <c r="J1269" s="20">
        <v>100261</v>
      </c>
      <c r="K1269" s="21" t="str">
        <f>VLOOKUP(J1269,'[2]Item List (3)'!A$1:B$110000,2,FALSE)</f>
        <v>IR. 211 YY4</v>
      </c>
      <c r="L1269" s="20">
        <v>260210004</v>
      </c>
      <c r="M1269" s="16" t="s">
        <v>138</v>
      </c>
      <c r="N1269" s="16">
        <v>20</v>
      </c>
      <c r="O1269" s="22">
        <f t="shared" si="319"/>
        <v>180</v>
      </c>
      <c r="P1269" s="16">
        <v>1</v>
      </c>
      <c r="Q1269" s="16">
        <v>1162</v>
      </c>
      <c r="R1269" s="16">
        <v>3</v>
      </c>
      <c r="S1269" s="16"/>
      <c r="T1269" s="16"/>
      <c r="U1269" s="23">
        <f t="shared" si="332"/>
        <v>1162</v>
      </c>
      <c r="V1269" s="16">
        <v>395</v>
      </c>
      <c r="W1269" s="16"/>
      <c r="X1269" s="16"/>
      <c r="Y1269" s="16"/>
      <c r="Z1269" s="16"/>
      <c r="AA1269" s="16"/>
      <c r="AB1269" s="16"/>
      <c r="AC1269" s="16"/>
      <c r="AD1269" s="16"/>
      <c r="AE1269" s="16"/>
      <c r="AF1269" s="16"/>
      <c r="AG1269" s="16"/>
      <c r="AH1269" s="16"/>
      <c r="AI1269" s="16"/>
      <c r="AJ1269" s="16"/>
      <c r="AK1269" s="16"/>
      <c r="AL1269" s="16"/>
      <c r="AM1269" s="16"/>
      <c r="AN1269" s="16"/>
      <c r="AO1269" s="16"/>
      <c r="AP1269" s="16"/>
      <c r="AQ1269" s="16"/>
      <c r="AR1269" s="16">
        <v>60</v>
      </c>
      <c r="AS1269" s="16"/>
      <c r="AT1269" s="16"/>
      <c r="AU1269" s="16"/>
      <c r="AV1269" s="16"/>
      <c r="AW1269" s="16"/>
      <c r="AX1269" s="16"/>
      <c r="AY1269" s="16"/>
      <c r="AZ1269" s="16">
        <v>15</v>
      </c>
      <c r="BA1269" s="16"/>
      <c r="BB1269" s="16">
        <v>10</v>
      </c>
      <c r="BC1269" s="16"/>
      <c r="BD1269" s="16"/>
      <c r="BE1269" s="16"/>
      <c r="BF1269" s="16"/>
      <c r="BG1269" s="23">
        <f t="shared" si="321"/>
        <v>480</v>
      </c>
      <c r="BH1269" s="24">
        <f t="shared" si="322"/>
        <v>8</v>
      </c>
      <c r="BI1269" s="25">
        <f t="shared" si="323"/>
        <v>6.583333333333333</v>
      </c>
      <c r="BJ1269" s="25">
        <f t="shared" si="324"/>
        <v>82.291666666666657</v>
      </c>
      <c r="BK1269" s="26">
        <f t="shared" si="325"/>
        <v>98.059071729957807</v>
      </c>
      <c r="BL1269" s="26">
        <f t="shared" si="326"/>
        <v>99.741824440619624</v>
      </c>
      <c r="BM1269" s="26">
        <f t="shared" si="331"/>
        <v>80.4861111111111</v>
      </c>
      <c r="BN1269" s="27">
        <f t="shared" si="327"/>
        <v>0</v>
      </c>
      <c r="BO1269" s="27">
        <f t="shared" si="328"/>
        <v>1440</v>
      </c>
      <c r="BP1269" s="27">
        <f t="shared" si="329"/>
        <v>1.4166666666666667</v>
      </c>
      <c r="BQ1269" s="28">
        <f t="shared" si="330"/>
        <v>255</v>
      </c>
      <c r="BR1269" s="29">
        <v>1</v>
      </c>
      <c r="BS1269" s="29"/>
      <c r="BT1269" s="29"/>
      <c r="BU1269" s="30"/>
      <c r="BV1269" s="29"/>
      <c r="BW1269" s="16">
        <f t="shared" si="320"/>
        <v>1162</v>
      </c>
    </row>
    <row r="1270" spans="1:75" x14ac:dyDescent="0.3">
      <c r="A1270" s="14">
        <v>1269</v>
      </c>
      <c r="B1270" s="15">
        <v>46071</v>
      </c>
      <c r="C1270" s="23" t="s">
        <v>40</v>
      </c>
      <c r="D1270" s="17" t="str">
        <f t="shared" si="333"/>
        <v>EG</v>
      </c>
      <c r="E1270" s="18" t="s">
        <v>69</v>
      </c>
      <c r="F1270" s="18" t="s">
        <v>70</v>
      </c>
      <c r="G1270" s="19" t="s">
        <v>103</v>
      </c>
      <c r="H1270" s="19"/>
      <c r="I1270" s="19"/>
      <c r="J1270" s="20">
        <v>100261</v>
      </c>
      <c r="K1270" s="21" t="str">
        <f>VLOOKUP(J1270,'[2]Item List (3)'!A$1:B$110000,2,FALSE)</f>
        <v>IR. 211 YY4</v>
      </c>
      <c r="L1270" s="20">
        <v>260206001</v>
      </c>
      <c r="M1270" s="16" t="s">
        <v>138</v>
      </c>
      <c r="N1270" s="16">
        <v>20</v>
      </c>
      <c r="O1270" s="22">
        <f t="shared" si="319"/>
        <v>180</v>
      </c>
      <c r="P1270" s="16">
        <v>1</v>
      </c>
      <c r="Q1270" s="16">
        <v>1403</v>
      </c>
      <c r="R1270" s="16"/>
      <c r="S1270" s="16"/>
      <c r="T1270" s="16"/>
      <c r="U1270" s="23">
        <f t="shared" si="332"/>
        <v>1403</v>
      </c>
      <c r="V1270" s="16">
        <v>480</v>
      </c>
      <c r="W1270" s="16"/>
      <c r="X1270" s="16"/>
      <c r="Y1270" s="16"/>
      <c r="Z1270" s="16"/>
      <c r="AA1270" s="16"/>
      <c r="AB1270" s="16"/>
      <c r="AC1270" s="16"/>
      <c r="AD1270" s="16"/>
      <c r="AE1270" s="16"/>
      <c r="AF1270" s="16"/>
      <c r="AG1270" s="16"/>
      <c r="AH1270" s="16"/>
      <c r="AI1270" s="16"/>
      <c r="AJ1270" s="16"/>
      <c r="AK1270" s="16"/>
      <c r="AL1270" s="16"/>
      <c r="AM1270" s="16"/>
      <c r="AN1270" s="16"/>
      <c r="AO1270" s="16"/>
      <c r="AP1270" s="16"/>
      <c r="AQ1270" s="16"/>
      <c r="AR1270" s="16"/>
      <c r="AS1270" s="16"/>
      <c r="AT1270" s="16"/>
      <c r="AU1270" s="16"/>
      <c r="AV1270" s="16"/>
      <c r="AW1270" s="16"/>
      <c r="AX1270" s="16"/>
      <c r="AY1270" s="16"/>
      <c r="AZ1270" s="16"/>
      <c r="BA1270" s="16"/>
      <c r="BB1270" s="16"/>
      <c r="BC1270" s="16"/>
      <c r="BD1270" s="16"/>
      <c r="BE1270" s="16"/>
      <c r="BF1270" s="16"/>
      <c r="BG1270" s="23">
        <f t="shared" si="321"/>
        <v>480</v>
      </c>
      <c r="BH1270" s="24">
        <f t="shared" si="322"/>
        <v>8</v>
      </c>
      <c r="BI1270" s="25">
        <f t="shared" si="323"/>
        <v>8</v>
      </c>
      <c r="BJ1270" s="25">
        <f t="shared" si="324"/>
        <v>100</v>
      </c>
      <c r="BK1270" s="26">
        <f t="shared" si="325"/>
        <v>97.430555555555557</v>
      </c>
      <c r="BL1270" s="26">
        <f t="shared" si="326"/>
        <v>100</v>
      </c>
      <c r="BM1270" s="26">
        <f t="shared" si="331"/>
        <v>97.430555555555571</v>
      </c>
      <c r="BN1270" s="27">
        <f t="shared" si="327"/>
        <v>0</v>
      </c>
      <c r="BO1270" s="27">
        <f t="shared" si="328"/>
        <v>1440</v>
      </c>
      <c r="BP1270" s="27">
        <f t="shared" si="329"/>
        <v>0</v>
      </c>
      <c r="BQ1270" s="28">
        <f t="shared" si="330"/>
        <v>0</v>
      </c>
      <c r="BR1270" s="29"/>
      <c r="BS1270" s="29"/>
      <c r="BT1270" s="29"/>
      <c r="BU1270" s="30"/>
      <c r="BV1270" s="29"/>
      <c r="BW1270" s="16">
        <f t="shared" si="320"/>
        <v>1403</v>
      </c>
    </row>
    <row r="1271" spans="1:75" x14ac:dyDescent="0.3">
      <c r="A1271" s="14">
        <v>1270</v>
      </c>
      <c r="B1271" s="15">
        <v>46071</v>
      </c>
      <c r="C1271" s="23" t="s">
        <v>38</v>
      </c>
      <c r="D1271" s="17" t="str">
        <f t="shared" si="333"/>
        <v>EG</v>
      </c>
      <c r="E1271" s="18" t="s">
        <v>72</v>
      </c>
      <c r="F1271" s="18" t="s">
        <v>70</v>
      </c>
      <c r="G1271" s="19" t="s">
        <v>127</v>
      </c>
      <c r="H1271" s="19" t="s">
        <v>114</v>
      </c>
      <c r="I1271" s="19"/>
      <c r="J1271" s="20">
        <v>104246</v>
      </c>
      <c r="K1271" s="21" t="str">
        <f>VLOOKUP(J1271,'[2]Item List (3)'!A$1:B$110000,2,FALSE)</f>
        <v>IN. 208</v>
      </c>
      <c r="L1271" s="20">
        <v>260129016</v>
      </c>
      <c r="M1271" s="16" t="s">
        <v>138</v>
      </c>
      <c r="N1271" s="16">
        <v>40</v>
      </c>
      <c r="O1271" s="22">
        <f t="shared" ref="O1271:O1334" si="334">IFERROR(3600/N1271,"")</f>
        <v>90</v>
      </c>
      <c r="P1271" s="16">
        <v>1</v>
      </c>
      <c r="Q1271" s="16">
        <v>531</v>
      </c>
      <c r="R1271" s="16"/>
      <c r="S1271" s="16"/>
      <c r="T1271" s="16"/>
      <c r="U1271" s="23">
        <f t="shared" si="332"/>
        <v>531</v>
      </c>
      <c r="V1271" s="16">
        <v>335</v>
      </c>
      <c r="W1271" s="16"/>
      <c r="X1271" s="16"/>
      <c r="Y1271" s="16"/>
      <c r="Z1271" s="16"/>
      <c r="AA1271" s="16"/>
      <c r="AB1271" s="16"/>
      <c r="AC1271" s="16"/>
      <c r="AD1271" s="16"/>
      <c r="AE1271" s="16"/>
      <c r="AF1271" s="16"/>
      <c r="AG1271" s="16"/>
      <c r="AH1271" s="16"/>
      <c r="AI1271" s="16"/>
      <c r="AJ1271" s="16"/>
      <c r="AK1271" s="16"/>
      <c r="AL1271" s="16"/>
      <c r="AM1271" s="16"/>
      <c r="AN1271" s="16"/>
      <c r="AO1271" s="16"/>
      <c r="AP1271" s="16"/>
      <c r="AQ1271" s="16"/>
      <c r="AR1271" s="16"/>
      <c r="AS1271" s="16"/>
      <c r="AT1271" s="16"/>
      <c r="AU1271" s="16"/>
      <c r="AV1271" s="16"/>
      <c r="AW1271" s="16"/>
      <c r="AX1271" s="16"/>
      <c r="AY1271" s="16"/>
      <c r="AZ1271" s="16">
        <v>15</v>
      </c>
      <c r="BA1271" s="16"/>
      <c r="BB1271" s="16">
        <v>10</v>
      </c>
      <c r="BC1271" s="16"/>
      <c r="BD1271" s="16"/>
      <c r="BE1271" s="16"/>
      <c r="BF1271" s="16"/>
      <c r="BG1271" s="23">
        <f t="shared" si="321"/>
        <v>360</v>
      </c>
      <c r="BH1271" s="24">
        <f t="shared" si="322"/>
        <v>6</v>
      </c>
      <c r="BI1271" s="25">
        <f t="shared" si="323"/>
        <v>5.583333333333333</v>
      </c>
      <c r="BJ1271" s="25">
        <f t="shared" si="324"/>
        <v>93.055555555555543</v>
      </c>
      <c r="BK1271" s="26">
        <f t="shared" si="325"/>
        <v>105.67164179104478</v>
      </c>
      <c r="BL1271" s="26">
        <f t="shared" si="326"/>
        <v>100</v>
      </c>
      <c r="BM1271" s="26">
        <f t="shared" si="331"/>
        <v>98.333333333333329</v>
      </c>
      <c r="BN1271" s="27">
        <f t="shared" si="327"/>
        <v>0</v>
      </c>
      <c r="BO1271" s="27">
        <f t="shared" si="328"/>
        <v>540</v>
      </c>
      <c r="BP1271" s="27">
        <f t="shared" si="329"/>
        <v>0.41666666666666669</v>
      </c>
      <c r="BQ1271" s="28">
        <f t="shared" si="330"/>
        <v>37.5</v>
      </c>
      <c r="BR1271" s="29">
        <v>1</v>
      </c>
      <c r="BS1271" s="29"/>
      <c r="BT1271" s="29"/>
      <c r="BU1271" s="30"/>
      <c r="BV1271" s="29"/>
      <c r="BW1271" s="16">
        <f t="shared" si="320"/>
        <v>531</v>
      </c>
    </row>
    <row r="1272" spans="1:75" x14ac:dyDescent="0.3">
      <c r="A1272" s="14">
        <v>1271</v>
      </c>
      <c r="B1272" s="15">
        <v>46071</v>
      </c>
      <c r="C1272" s="23" t="s">
        <v>38</v>
      </c>
      <c r="D1272" s="17" t="str">
        <f t="shared" si="333"/>
        <v>EG</v>
      </c>
      <c r="E1272" s="18" t="s">
        <v>72</v>
      </c>
      <c r="F1272" s="18" t="s">
        <v>81</v>
      </c>
      <c r="G1272" s="19" t="s">
        <v>127</v>
      </c>
      <c r="H1272" s="19" t="s">
        <v>114</v>
      </c>
      <c r="I1272" s="19"/>
      <c r="J1272" s="20">
        <v>104246</v>
      </c>
      <c r="K1272" s="21" t="str">
        <f>VLOOKUP(J1272,'[2]Item List (3)'!A$1:B$110000,2,FALSE)</f>
        <v>IN. 208</v>
      </c>
      <c r="L1272" s="20">
        <v>260129016</v>
      </c>
      <c r="M1272" s="16" t="s">
        <v>138</v>
      </c>
      <c r="N1272" s="16">
        <v>40</v>
      </c>
      <c r="O1272" s="22">
        <f t="shared" si="334"/>
        <v>90</v>
      </c>
      <c r="P1272" s="16">
        <v>1</v>
      </c>
      <c r="Q1272" s="16">
        <v>104</v>
      </c>
      <c r="R1272" s="16"/>
      <c r="S1272" s="16"/>
      <c r="T1272" s="16"/>
      <c r="U1272" s="23">
        <f t="shared" si="332"/>
        <v>104</v>
      </c>
      <c r="V1272" s="16">
        <v>120</v>
      </c>
      <c r="W1272" s="16"/>
      <c r="X1272" s="16"/>
      <c r="Y1272" s="16"/>
      <c r="Z1272" s="16"/>
      <c r="AA1272" s="16"/>
      <c r="AB1272" s="16"/>
      <c r="AC1272" s="16"/>
      <c r="AD1272" s="16"/>
      <c r="AE1272" s="16"/>
      <c r="AF1272" s="16"/>
      <c r="AG1272" s="16"/>
      <c r="AH1272" s="16"/>
      <c r="AI1272" s="16"/>
      <c r="AJ1272" s="16"/>
      <c r="AK1272" s="16"/>
      <c r="AL1272" s="16"/>
      <c r="AM1272" s="16"/>
      <c r="AN1272" s="16"/>
      <c r="AO1272" s="16"/>
      <c r="AP1272" s="16"/>
      <c r="AQ1272" s="16"/>
      <c r="AR1272" s="16"/>
      <c r="AS1272" s="16"/>
      <c r="AT1272" s="16"/>
      <c r="AU1272" s="16"/>
      <c r="AV1272" s="16"/>
      <c r="AW1272" s="16"/>
      <c r="AX1272" s="16"/>
      <c r="AY1272" s="16"/>
      <c r="AZ1272" s="16"/>
      <c r="BA1272" s="16"/>
      <c r="BB1272" s="16"/>
      <c r="BC1272" s="16"/>
      <c r="BD1272" s="16"/>
      <c r="BE1272" s="16"/>
      <c r="BF1272" s="16"/>
      <c r="BG1272" s="23">
        <f t="shared" si="321"/>
        <v>120</v>
      </c>
      <c r="BH1272" s="24">
        <f t="shared" si="322"/>
        <v>2</v>
      </c>
      <c r="BI1272" s="25">
        <f t="shared" si="323"/>
        <v>2</v>
      </c>
      <c r="BJ1272" s="25">
        <f t="shared" si="324"/>
        <v>100</v>
      </c>
      <c r="BK1272" s="26">
        <f t="shared" si="325"/>
        <v>57.777777777777771</v>
      </c>
      <c r="BL1272" s="26">
        <f t="shared" si="326"/>
        <v>100</v>
      </c>
      <c r="BM1272" s="26">
        <f t="shared" si="331"/>
        <v>57.777777777777771</v>
      </c>
      <c r="BN1272" s="27">
        <f t="shared" si="327"/>
        <v>0</v>
      </c>
      <c r="BO1272" s="27">
        <f t="shared" si="328"/>
        <v>180</v>
      </c>
      <c r="BP1272" s="27">
        <f t="shared" si="329"/>
        <v>0</v>
      </c>
      <c r="BQ1272" s="28">
        <f t="shared" si="330"/>
        <v>0</v>
      </c>
      <c r="BR1272" s="29"/>
      <c r="BS1272" s="29"/>
      <c r="BT1272" s="29"/>
      <c r="BU1272" s="30"/>
      <c r="BV1272" s="29"/>
      <c r="BW1272" s="16">
        <f t="shared" si="320"/>
        <v>104</v>
      </c>
    </row>
    <row r="1273" spans="1:75" x14ac:dyDescent="0.3">
      <c r="A1273" s="14">
        <v>1272</v>
      </c>
      <c r="B1273" s="15">
        <v>46071</v>
      </c>
      <c r="C1273" s="23" t="s">
        <v>40</v>
      </c>
      <c r="D1273" s="17" t="str">
        <f t="shared" si="333"/>
        <v>EG</v>
      </c>
      <c r="E1273" s="18" t="s">
        <v>72</v>
      </c>
      <c r="F1273" s="18" t="s">
        <v>70</v>
      </c>
      <c r="G1273" s="19" t="s">
        <v>127</v>
      </c>
      <c r="H1273" s="19"/>
      <c r="I1273" s="19"/>
      <c r="J1273" s="20">
        <v>104246</v>
      </c>
      <c r="K1273" s="21" t="str">
        <f>VLOOKUP(J1273,'[2]Item List (3)'!A$1:B$110000,2,FALSE)</f>
        <v>IN. 208</v>
      </c>
      <c r="L1273" s="20">
        <v>260129016</v>
      </c>
      <c r="M1273" s="16" t="s">
        <v>138</v>
      </c>
      <c r="N1273" s="16">
        <v>40</v>
      </c>
      <c r="O1273" s="22">
        <f t="shared" si="334"/>
        <v>90</v>
      </c>
      <c r="P1273" s="16">
        <v>1</v>
      </c>
      <c r="Q1273" s="16">
        <v>253</v>
      </c>
      <c r="R1273" s="16"/>
      <c r="S1273" s="16"/>
      <c r="T1273" s="16"/>
      <c r="U1273" s="23">
        <f t="shared" si="332"/>
        <v>253</v>
      </c>
      <c r="V1273" s="16">
        <v>180</v>
      </c>
      <c r="W1273" s="16"/>
      <c r="X1273" s="16"/>
      <c r="Y1273" s="16"/>
      <c r="Z1273" s="16"/>
      <c r="AA1273" s="16"/>
      <c r="AB1273" s="16"/>
      <c r="AC1273" s="16"/>
      <c r="AD1273" s="16"/>
      <c r="AE1273" s="16"/>
      <c r="AF1273" s="16"/>
      <c r="AG1273" s="16"/>
      <c r="AH1273" s="16"/>
      <c r="AI1273" s="16"/>
      <c r="AJ1273" s="16"/>
      <c r="AK1273" s="16"/>
      <c r="AL1273" s="16"/>
      <c r="AM1273" s="16"/>
      <c r="AN1273" s="16"/>
      <c r="AO1273" s="16"/>
      <c r="AP1273" s="16"/>
      <c r="AQ1273" s="16"/>
      <c r="AR1273" s="16">
        <v>300</v>
      </c>
      <c r="AS1273" s="16"/>
      <c r="AT1273" s="16"/>
      <c r="AU1273" s="16"/>
      <c r="AV1273" s="16"/>
      <c r="AW1273" s="16"/>
      <c r="AX1273" s="16"/>
      <c r="AY1273" s="16"/>
      <c r="AZ1273" s="16"/>
      <c r="BA1273" s="16"/>
      <c r="BB1273" s="16"/>
      <c r="BC1273" s="16"/>
      <c r="BD1273" s="16"/>
      <c r="BE1273" s="16"/>
      <c r="BF1273" s="16"/>
      <c r="BG1273" s="23">
        <f t="shared" si="321"/>
        <v>480</v>
      </c>
      <c r="BH1273" s="24">
        <f t="shared" si="322"/>
        <v>8</v>
      </c>
      <c r="BI1273" s="25">
        <f t="shared" si="323"/>
        <v>3</v>
      </c>
      <c r="BJ1273" s="25">
        <f t="shared" si="324"/>
        <v>37.5</v>
      </c>
      <c r="BK1273" s="26">
        <f t="shared" si="325"/>
        <v>93.703703703703695</v>
      </c>
      <c r="BL1273" s="26">
        <f t="shared" si="326"/>
        <v>100</v>
      </c>
      <c r="BM1273" s="26">
        <f t="shared" si="331"/>
        <v>35.138888888888886</v>
      </c>
      <c r="BN1273" s="27">
        <f t="shared" si="327"/>
        <v>0</v>
      </c>
      <c r="BO1273" s="27">
        <f t="shared" si="328"/>
        <v>720</v>
      </c>
      <c r="BP1273" s="27">
        <f t="shared" si="329"/>
        <v>5</v>
      </c>
      <c r="BQ1273" s="28">
        <f t="shared" si="330"/>
        <v>450</v>
      </c>
      <c r="BR1273" s="29"/>
      <c r="BS1273" s="29"/>
      <c r="BT1273" s="29"/>
      <c r="BU1273" s="30"/>
      <c r="BV1273" s="29"/>
      <c r="BW1273" s="16">
        <f t="shared" si="320"/>
        <v>253</v>
      </c>
    </row>
    <row r="1274" spans="1:75" x14ac:dyDescent="0.3">
      <c r="A1274" s="14">
        <v>1273</v>
      </c>
      <c r="B1274" s="15">
        <v>46071</v>
      </c>
      <c r="C1274" s="23" t="s">
        <v>38</v>
      </c>
      <c r="D1274" s="17" t="str">
        <f t="shared" si="333"/>
        <v>IG</v>
      </c>
      <c r="E1274" s="18" t="s">
        <v>73</v>
      </c>
      <c r="F1274" s="18" t="s">
        <v>75</v>
      </c>
      <c r="G1274" s="19" t="s">
        <v>128</v>
      </c>
      <c r="H1274" s="19"/>
      <c r="I1274" s="19"/>
      <c r="J1274" s="20">
        <v>104249</v>
      </c>
      <c r="K1274" s="21" t="str">
        <f>VLOOKUP(J1274,'[2]Item List (3)'!A$1:B$110000,2,FALSE)</f>
        <v>IW. BDA-4003</v>
      </c>
      <c r="L1274" s="20">
        <v>260120002</v>
      </c>
      <c r="M1274" s="16" t="s">
        <v>138</v>
      </c>
      <c r="N1274" s="16">
        <v>20</v>
      </c>
      <c r="O1274" s="22">
        <f t="shared" si="334"/>
        <v>180</v>
      </c>
      <c r="P1274" s="16">
        <v>1</v>
      </c>
      <c r="Q1274" s="16">
        <v>1170</v>
      </c>
      <c r="R1274" s="16"/>
      <c r="S1274" s="16">
        <v>6</v>
      </c>
      <c r="T1274" s="16"/>
      <c r="U1274" s="23">
        <f t="shared" si="332"/>
        <v>1176</v>
      </c>
      <c r="V1274" s="16">
        <v>435</v>
      </c>
      <c r="W1274" s="16"/>
      <c r="X1274" s="16">
        <v>10</v>
      </c>
      <c r="Y1274" s="16"/>
      <c r="Z1274" s="16"/>
      <c r="AA1274" s="16"/>
      <c r="AB1274" s="16"/>
      <c r="AC1274" s="16"/>
      <c r="AD1274" s="16"/>
      <c r="AE1274" s="16"/>
      <c r="AF1274" s="16"/>
      <c r="AG1274" s="16"/>
      <c r="AH1274" s="16"/>
      <c r="AI1274" s="16"/>
      <c r="AJ1274" s="16"/>
      <c r="AK1274" s="16"/>
      <c r="AL1274" s="16"/>
      <c r="AM1274" s="16"/>
      <c r="AN1274" s="16"/>
      <c r="AO1274" s="16"/>
      <c r="AP1274" s="16">
        <v>20</v>
      </c>
      <c r="AQ1274" s="16"/>
      <c r="AR1274" s="16"/>
      <c r="AS1274" s="16"/>
      <c r="AT1274" s="16"/>
      <c r="AU1274" s="16"/>
      <c r="AV1274" s="16"/>
      <c r="AW1274" s="16"/>
      <c r="AX1274" s="16"/>
      <c r="AY1274" s="16"/>
      <c r="AZ1274" s="16">
        <v>15</v>
      </c>
      <c r="BA1274" s="16"/>
      <c r="BB1274" s="16"/>
      <c r="BC1274" s="16"/>
      <c r="BD1274" s="16"/>
      <c r="BE1274" s="16"/>
      <c r="BF1274" s="16"/>
      <c r="BG1274" s="23">
        <f t="shared" ref="BG1274:BG1337" si="335">SUM(V1274:BF1274)</f>
        <v>480</v>
      </c>
      <c r="BH1274" s="24">
        <f t="shared" si="322"/>
        <v>8</v>
      </c>
      <c r="BI1274" s="25">
        <f t="shared" si="323"/>
        <v>7.25</v>
      </c>
      <c r="BJ1274" s="25">
        <f t="shared" si="324"/>
        <v>90.625</v>
      </c>
      <c r="BK1274" s="26">
        <f t="shared" si="325"/>
        <v>90.114942528735625</v>
      </c>
      <c r="BL1274" s="26">
        <f t="shared" si="326"/>
        <v>99.489795918367349</v>
      </c>
      <c r="BM1274" s="26">
        <f t="shared" si="331"/>
        <v>81.25</v>
      </c>
      <c r="BN1274" s="27">
        <f t="shared" si="327"/>
        <v>0.33333333333333331</v>
      </c>
      <c r="BO1274" s="27">
        <f t="shared" si="328"/>
        <v>1380</v>
      </c>
      <c r="BP1274" s="27">
        <f t="shared" si="329"/>
        <v>0.41666666666666669</v>
      </c>
      <c r="BQ1274" s="28">
        <f t="shared" si="330"/>
        <v>75</v>
      </c>
      <c r="BR1274" s="29"/>
      <c r="BS1274" s="29"/>
      <c r="BT1274" s="29"/>
      <c r="BU1274" s="30"/>
      <c r="BV1274" s="29"/>
      <c r="BW1274" s="16">
        <f t="shared" si="320"/>
        <v>1170</v>
      </c>
    </row>
    <row r="1275" spans="1:75" x14ac:dyDescent="0.3">
      <c r="A1275" s="14">
        <v>1274</v>
      </c>
      <c r="B1275" s="15">
        <v>46071</v>
      </c>
      <c r="C1275" s="23" t="s">
        <v>40</v>
      </c>
      <c r="D1275" s="17" t="str">
        <f t="shared" si="333"/>
        <v>IG</v>
      </c>
      <c r="E1275" s="18" t="s">
        <v>73</v>
      </c>
      <c r="F1275" s="18" t="s">
        <v>75</v>
      </c>
      <c r="G1275" s="19" t="s">
        <v>89</v>
      </c>
      <c r="H1275" s="19"/>
      <c r="I1275" s="19"/>
      <c r="J1275" s="20">
        <v>104249</v>
      </c>
      <c r="K1275" s="21" t="str">
        <f>VLOOKUP(J1275,'[2]Item List (3)'!A$1:B$110000,2,FALSE)</f>
        <v>IW. BDA-4003</v>
      </c>
      <c r="L1275" s="20">
        <v>260120002</v>
      </c>
      <c r="M1275" s="16" t="s">
        <v>138</v>
      </c>
      <c r="N1275" s="16">
        <v>20</v>
      </c>
      <c r="O1275" s="22">
        <f t="shared" si="334"/>
        <v>180</v>
      </c>
      <c r="P1275" s="16">
        <v>1</v>
      </c>
      <c r="Q1275" s="16">
        <v>1394</v>
      </c>
      <c r="R1275" s="16"/>
      <c r="S1275" s="16">
        <v>6</v>
      </c>
      <c r="T1275" s="16"/>
      <c r="U1275" s="23">
        <f t="shared" si="332"/>
        <v>1400</v>
      </c>
      <c r="V1275" s="16">
        <v>460</v>
      </c>
      <c r="W1275" s="16"/>
      <c r="X1275" s="16"/>
      <c r="Y1275" s="16"/>
      <c r="Z1275" s="16"/>
      <c r="AA1275" s="16"/>
      <c r="AB1275" s="16"/>
      <c r="AC1275" s="16"/>
      <c r="AD1275" s="16"/>
      <c r="AE1275" s="16"/>
      <c r="AF1275" s="16"/>
      <c r="AG1275" s="16"/>
      <c r="AH1275" s="16"/>
      <c r="AI1275" s="16"/>
      <c r="AJ1275" s="16"/>
      <c r="AK1275" s="16"/>
      <c r="AL1275" s="16"/>
      <c r="AM1275" s="16"/>
      <c r="AN1275" s="16"/>
      <c r="AO1275" s="16"/>
      <c r="AP1275" s="16">
        <v>20</v>
      </c>
      <c r="AQ1275" s="16"/>
      <c r="AR1275" s="16"/>
      <c r="AS1275" s="16"/>
      <c r="AT1275" s="16"/>
      <c r="AU1275" s="16"/>
      <c r="AV1275" s="16"/>
      <c r="AW1275" s="16"/>
      <c r="AX1275" s="16"/>
      <c r="AY1275" s="16"/>
      <c r="AZ1275" s="16"/>
      <c r="BA1275" s="16"/>
      <c r="BB1275" s="16"/>
      <c r="BC1275" s="16"/>
      <c r="BD1275" s="16"/>
      <c r="BE1275" s="16"/>
      <c r="BF1275" s="16"/>
      <c r="BG1275" s="23">
        <f t="shared" si="335"/>
        <v>480</v>
      </c>
      <c r="BH1275" s="24">
        <f t="shared" si="322"/>
        <v>8</v>
      </c>
      <c r="BI1275" s="25">
        <f t="shared" si="323"/>
        <v>7.666666666666667</v>
      </c>
      <c r="BJ1275" s="25">
        <f t="shared" si="324"/>
        <v>95.833333333333343</v>
      </c>
      <c r="BK1275" s="26">
        <f t="shared" si="325"/>
        <v>101.44927536231884</v>
      </c>
      <c r="BL1275" s="26">
        <f t="shared" si="326"/>
        <v>99.571428571428569</v>
      </c>
      <c r="BM1275" s="26">
        <f t="shared" si="331"/>
        <v>96.805555555555571</v>
      </c>
      <c r="BN1275" s="27">
        <f t="shared" si="327"/>
        <v>0.33333333333333331</v>
      </c>
      <c r="BO1275" s="27">
        <f t="shared" si="328"/>
        <v>1380</v>
      </c>
      <c r="BP1275" s="27">
        <f t="shared" si="329"/>
        <v>0</v>
      </c>
      <c r="BQ1275" s="28">
        <f t="shared" si="330"/>
        <v>0</v>
      </c>
      <c r="BR1275" s="29">
        <v>2</v>
      </c>
      <c r="BS1275" s="29"/>
      <c r="BT1275" s="29">
        <v>1</v>
      </c>
      <c r="BU1275" s="30">
        <v>1</v>
      </c>
      <c r="BV1275" s="29"/>
      <c r="BW1275" s="16">
        <f t="shared" si="320"/>
        <v>1394</v>
      </c>
    </row>
    <row r="1276" spans="1:75" x14ac:dyDescent="0.3">
      <c r="A1276" s="14">
        <v>1275</v>
      </c>
      <c r="B1276" s="15">
        <v>46071</v>
      </c>
      <c r="C1276" s="23" t="s">
        <v>38</v>
      </c>
      <c r="D1276" s="17" t="str">
        <f t="shared" si="333"/>
        <v>IG</v>
      </c>
      <c r="E1276" s="18" t="s">
        <v>74</v>
      </c>
      <c r="F1276" s="18" t="s">
        <v>75</v>
      </c>
      <c r="G1276" s="19" t="s">
        <v>77</v>
      </c>
      <c r="H1276" s="19"/>
      <c r="I1276" s="19"/>
      <c r="J1276" s="20">
        <v>100742</v>
      </c>
      <c r="K1276" s="21" t="str">
        <f>VLOOKUP(J1276,'[2]Item List (3)'!A$1:B$110000,2,FALSE)</f>
        <v>IR.IR 32X41X28</v>
      </c>
      <c r="L1276" s="20">
        <v>260127002</v>
      </c>
      <c r="M1276" s="16" t="s">
        <v>138</v>
      </c>
      <c r="N1276" s="16">
        <v>35</v>
      </c>
      <c r="O1276" s="22">
        <f t="shared" si="334"/>
        <v>102.85714285714286</v>
      </c>
      <c r="P1276" s="16">
        <v>1</v>
      </c>
      <c r="Q1276" s="16">
        <v>635</v>
      </c>
      <c r="R1276" s="16">
        <v>8</v>
      </c>
      <c r="S1276" s="16">
        <v>4</v>
      </c>
      <c r="T1276" s="16"/>
      <c r="U1276" s="23">
        <f t="shared" si="332"/>
        <v>639</v>
      </c>
      <c r="V1276" s="16">
        <v>415</v>
      </c>
      <c r="W1276" s="16"/>
      <c r="X1276" s="16"/>
      <c r="Y1276" s="16"/>
      <c r="Z1276" s="16">
        <v>10</v>
      </c>
      <c r="AA1276" s="16"/>
      <c r="AB1276" s="16"/>
      <c r="AC1276" s="16"/>
      <c r="AD1276" s="16"/>
      <c r="AE1276" s="16"/>
      <c r="AF1276" s="16"/>
      <c r="AG1276" s="16"/>
      <c r="AH1276" s="16"/>
      <c r="AI1276" s="16"/>
      <c r="AJ1276" s="16"/>
      <c r="AK1276" s="16"/>
      <c r="AL1276" s="16"/>
      <c r="AM1276" s="16"/>
      <c r="AN1276" s="16"/>
      <c r="AO1276" s="16"/>
      <c r="AP1276" s="16">
        <v>30</v>
      </c>
      <c r="AQ1276" s="16"/>
      <c r="AR1276" s="16"/>
      <c r="AS1276" s="16"/>
      <c r="AT1276" s="16"/>
      <c r="AU1276" s="16"/>
      <c r="AV1276" s="16"/>
      <c r="AW1276" s="16"/>
      <c r="AX1276" s="16"/>
      <c r="AY1276" s="16"/>
      <c r="AZ1276" s="16">
        <v>15</v>
      </c>
      <c r="BA1276" s="16"/>
      <c r="BB1276" s="16">
        <v>10</v>
      </c>
      <c r="BC1276" s="16"/>
      <c r="BD1276" s="16"/>
      <c r="BE1276" s="16"/>
      <c r="BF1276" s="16"/>
      <c r="BG1276" s="23">
        <f t="shared" si="335"/>
        <v>480</v>
      </c>
      <c r="BH1276" s="24">
        <f t="shared" si="322"/>
        <v>8</v>
      </c>
      <c r="BI1276" s="25">
        <f t="shared" si="323"/>
        <v>6.916666666666667</v>
      </c>
      <c r="BJ1276" s="25">
        <f t="shared" si="324"/>
        <v>86.458333333333343</v>
      </c>
      <c r="BK1276" s="26">
        <f t="shared" si="325"/>
        <v>89.819277108433738</v>
      </c>
      <c r="BL1276" s="26">
        <f t="shared" si="326"/>
        <v>98.122065727699521</v>
      </c>
      <c r="BM1276" s="26">
        <f t="shared" si="331"/>
        <v>76.197916666666671</v>
      </c>
      <c r="BN1276" s="27">
        <f t="shared" si="327"/>
        <v>0.5</v>
      </c>
      <c r="BO1276" s="27">
        <f t="shared" si="328"/>
        <v>771.42857142857144</v>
      </c>
      <c r="BP1276" s="27">
        <f t="shared" si="329"/>
        <v>0.58333333333333326</v>
      </c>
      <c r="BQ1276" s="28">
        <f t="shared" si="330"/>
        <v>59.999999999999986</v>
      </c>
      <c r="BR1276" s="29"/>
      <c r="BS1276" s="29"/>
      <c r="BT1276" s="29"/>
      <c r="BU1276" s="30"/>
      <c r="BV1276" s="29"/>
      <c r="BW1276" s="16">
        <f t="shared" si="320"/>
        <v>635</v>
      </c>
    </row>
    <row r="1277" spans="1:75" x14ac:dyDescent="0.3">
      <c r="A1277" s="14">
        <v>1276</v>
      </c>
      <c r="B1277" s="15">
        <v>46071</v>
      </c>
      <c r="C1277" s="23" t="s">
        <v>40</v>
      </c>
      <c r="D1277" s="17" t="str">
        <f t="shared" si="333"/>
        <v>IG</v>
      </c>
      <c r="E1277" s="18" t="s">
        <v>74</v>
      </c>
      <c r="F1277" s="18" t="s">
        <v>75</v>
      </c>
      <c r="G1277" s="19" t="s">
        <v>124</v>
      </c>
      <c r="H1277" s="19"/>
      <c r="I1277" s="19"/>
      <c r="J1277" s="20">
        <v>100742</v>
      </c>
      <c r="K1277" s="21" t="str">
        <f>VLOOKUP(J1277,'[2]Item List (3)'!A$1:B$110000,2,FALSE)</f>
        <v>IR.IR 32X41X28</v>
      </c>
      <c r="L1277" s="20">
        <v>260127002</v>
      </c>
      <c r="M1277" s="16" t="s">
        <v>138</v>
      </c>
      <c r="N1277" s="16">
        <v>35</v>
      </c>
      <c r="O1277" s="22">
        <f t="shared" si="334"/>
        <v>102.85714285714286</v>
      </c>
      <c r="P1277" s="16">
        <v>1</v>
      </c>
      <c r="Q1277" s="16">
        <v>675</v>
      </c>
      <c r="R1277" s="16">
        <v>6</v>
      </c>
      <c r="S1277" s="16">
        <v>5</v>
      </c>
      <c r="T1277" s="16"/>
      <c r="U1277" s="23">
        <f t="shared" si="332"/>
        <v>680</v>
      </c>
      <c r="V1277" s="16">
        <v>440</v>
      </c>
      <c r="W1277" s="16"/>
      <c r="X1277" s="16"/>
      <c r="Y1277" s="16"/>
      <c r="Z1277" s="16"/>
      <c r="AA1277" s="16"/>
      <c r="AB1277" s="16"/>
      <c r="AC1277" s="16"/>
      <c r="AD1277" s="16"/>
      <c r="AE1277" s="16"/>
      <c r="AF1277" s="16"/>
      <c r="AG1277" s="16"/>
      <c r="AH1277" s="16"/>
      <c r="AI1277" s="16"/>
      <c r="AJ1277" s="16"/>
      <c r="AK1277" s="16"/>
      <c r="AL1277" s="16"/>
      <c r="AM1277" s="16"/>
      <c r="AN1277" s="16"/>
      <c r="AO1277" s="16"/>
      <c r="AP1277" s="16">
        <v>30</v>
      </c>
      <c r="AQ1277" s="16"/>
      <c r="AR1277" s="16"/>
      <c r="AS1277" s="16"/>
      <c r="AT1277" s="16"/>
      <c r="AU1277" s="16"/>
      <c r="AV1277" s="16"/>
      <c r="AW1277" s="16"/>
      <c r="AX1277" s="16"/>
      <c r="AY1277" s="16"/>
      <c r="AZ1277" s="16"/>
      <c r="BA1277" s="16"/>
      <c r="BB1277" s="16"/>
      <c r="BC1277" s="16">
        <v>10</v>
      </c>
      <c r="BD1277" s="16"/>
      <c r="BE1277" s="16"/>
      <c r="BF1277" s="16"/>
      <c r="BG1277" s="23">
        <f t="shared" si="335"/>
        <v>480</v>
      </c>
      <c r="BH1277" s="24">
        <f t="shared" si="322"/>
        <v>8</v>
      </c>
      <c r="BI1277" s="25">
        <f t="shared" si="323"/>
        <v>7.333333333333333</v>
      </c>
      <c r="BJ1277" s="25">
        <f t="shared" si="324"/>
        <v>91.666666666666657</v>
      </c>
      <c r="BK1277" s="26">
        <f t="shared" si="325"/>
        <v>90.151515151515156</v>
      </c>
      <c r="BL1277" s="26">
        <f t="shared" si="326"/>
        <v>98.382352941176464</v>
      </c>
      <c r="BM1277" s="26">
        <f t="shared" si="331"/>
        <v>81.302083333333329</v>
      </c>
      <c r="BN1277" s="27">
        <f t="shared" si="327"/>
        <v>0.5</v>
      </c>
      <c r="BO1277" s="27">
        <f t="shared" si="328"/>
        <v>771.42857142857144</v>
      </c>
      <c r="BP1277" s="27">
        <f t="shared" si="329"/>
        <v>0.16666666666666663</v>
      </c>
      <c r="BQ1277" s="28">
        <f t="shared" si="330"/>
        <v>17.142857142857139</v>
      </c>
      <c r="BR1277" s="29">
        <v>1</v>
      </c>
      <c r="BS1277" s="29"/>
      <c r="BT1277" s="29">
        <v>1</v>
      </c>
      <c r="BU1277" s="30">
        <v>1</v>
      </c>
      <c r="BV1277" s="29"/>
      <c r="BW1277" s="16">
        <f t="shared" si="320"/>
        <v>675</v>
      </c>
    </row>
    <row r="1278" spans="1:75" x14ac:dyDescent="0.3">
      <c r="A1278" s="14">
        <v>1277</v>
      </c>
      <c r="B1278" s="15">
        <v>46071</v>
      </c>
      <c r="C1278" s="23" t="s">
        <v>38</v>
      </c>
      <c r="D1278" s="17" t="str">
        <f t="shared" si="333"/>
        <v>IG</v>
      </c>
      <c r="E1278" s="18" t="s">
        <v>78</v>
      </c>
      <c r="F1278" s="18"/>
      <c r="G1278" s="19"/>
      <c r="H1278" s="19"/>
      <c r="I1278" s="19"/>
      <c r="J1278" s="20"/>
      <c r="K1278" s="21" t="e">
        <f>VLOOKUP(J1278,'[2]Item List (3)'!A$1:B$110000,2,FALSE)</f>
        <v>#N/A</v>
      </c>
      <c r="L1278" s="20"/>
      <c r="M1278" s="16" t="s">
        <v>138</v>
      </c>
      <c r="N1278" s="16"/>
      <c r="O1278" s="22" t="str">
        <f t="shared" si="334"/>
        <v/>
      </c>
      <c r="P1278" s="16"/>
      <c r="Q1278" s="16"/>
      <c r="R1278" s="16"/>
      <c r="S1278" s="16"/>
      <c r="T1278" s="16"/>
      <c r="U1278" s="23">
        <f t="shared" si="332"/>
        <v>0</v>
      </c>
      <c r="V1278" s="16"/>
      <c r="W1278" s="16"/>
      <c r="X1278" s="16"/>
      <c r="Y1278" s="16"/>
      <c r="Z1278" s="16"/>
      <c r="AA1278" s="16"/>
      <c r="AB1278" s="16"/>
      <c r="AC1278" s="16"/>
      <c r="AD1278" s="16"/>
      <c r="AE1278" s="16"/>
      <c r="AF1278" s="16"/>
      <c r="AG1278" s="16"/>
      <c r="AH1278" s="16"/>
      <c r="AI1278" s="16"/>
      <c r="AJ1278" s="16"/>
      <c r="AK1278" s="16"/>
      <c r="AL1278" s="16"/>
      <c r="AM1278" s="16"/>
      <c r="AN1278" s="16"/>
      <c r="AO1278" s="16"/>
      <c r="AP1278" s="16"/>
      <c r="AQ1278" s="16"/>
      <c r="AR1278" s="16">
        <v>480</v>
      </c>
      <c r="AS1278" s="16"/>
      <c r="AT1278" s="16"/>
      <c r="AU1278" s="16"/>
      <c r="AV1278" s="16"/>
      <c r="AW1278" s="16"/>
      <c r="AX1278" s="16"/>
      <c r="AY1278" s="16"/>
      <c r="AZ1278" s="16"/>
      <c r="BA1278" s="16"/>
      <c r="BB1278" s="16"/>
      <c r="BC1278" s="16"/>
      <c r="BD1278" s="16"/>
      <c r="BE1278" s="16"/>
      <c r="BF1278" s="16"/>
      <c r="BG1278" s="23">
        <f t="shared" si="335"/>
        <v>480</v>
      </c>
      <c r="BH1278" s="24">
        <f t="shared" si="322"/>
        <v>8</v>
      </c>
      <c r="BI1278" s="25">
        <f t="shared" si="323"/>
        <v>0</v>
      </c>
      <c r="BJ1278" s="25">
        <f t="shared" si="324"/>
        <v>0</v>
      </c>
      <c r="BK1278" s="26">
        <f t="shared" si="325"/>
        <v>0</v>
      </c>
      <c r="BL1278" s="26">
        <f t="shared" si="326"/>
        <v>0</v>
      </c>
      <c r="BM1278" s="26">
        <f t="shared" si="331"/>
        <v>0</v>
      </c>
      <c r="BN1278" s="27">
        <f t="shared" si="327"/>
        <v>0</v>
      </c>
      <c r="BO1278" s="27">
        <f t="shared" si="328"/>
        <v>0</v>
      </c>
      <c r="BP1278" s="27">
        <f t="shared" si="329"/>
        <v>8</v>
      </c>
      <c r="BQ1278" s="28">
        <f t="shared" si="330"/>
        <v>0</v>
      </c>
      <c r="BR1278" s="29"/>
      <c r="BS1278" s="29"/>
      <c r="BT1278" s="29"/>
      <c r="BU1278" s="30"/>
      <c r="BV1278" s="29"/>
      <c r="BW1278" s="16">
        <f t="shared" si="320"/>
        <v>0</v>
      </c>
    </row>
    <row r="1279" spans="1:75" x14ac:dyDescent="0.3">
      <c r="A1279" s="14">
        <v>1278</v>
      </c>
      <c r="B1279" s="15">
        <v>46071</v>
      </c>
      <c r="C1279" s="23" t="s">
        <v>40</v>
      </c>
      <c r="D1279" s="17" t="str">
        <f t="shared" si="333"/>
        <v>IG</v>
      </c>
      <c r="E1279" s="18" t="s">
        <v>78</v>
      </c>
      <c r="F1279" s="18" t="s">
        <v>75</v>
      </c>
      <c r="G1279" s="19" t="s">
        <v>126</v>
      </c>
      <c r="H1279" s="19"/>
      <c r="I1279" s="19"/>
      <c r="J1279" s="20">
        <v>104246</v>
      </c>
      <c r="K1279" s="21" t="str">
        <f>VLOOKUP(J1279,'[2]Item List (3)'!A$1:B$110000,2,FALSE)</f>
        <v>IN. 208</v>
      </c>
      <c r="L1279" s="20">
        <v>260120003</v>
      </c>
      <c r="M1279" s="16" t="s">
        <v>138</v>
      </c>
      <c r="N1279" s="16">
        <v>30</v>
      </c>
      <c r="O1279" s="22">
        <f t="shared" si="334"/>
        <v>120</v>
      </c>
      <c r="P1279" s="16">
        <v>1</v>
      </c>
      <c r="Q1279" s="16">
        <v>535</v>
      </c>
      <c r="R1279" s="16">
        <v>57</v>
      </c>
      <c r="S1279" s="16">
        <v>25</v>
      </c>
      <c r="T1279" s="16"/>
      <c r="U1279" s="23">
        <f t="shared" si="332"/>
        <v>560</v>
      </c>
      <c r="V1279" s="16">
        <v>360</v>
      </c>
      <c r="W1279" s="16"/>
      <c r="X1279" s="16"/>
      <c r="Y1279" s="16"/>
      <c r="Z1279" s="16">
        <v>20</v>
      </c>
      <c r="AA1279" s="16"/>
      <c r="AB1279" s="16"/>
      <c r="AC1279" s="16">
        <v>60</v>
      </c>
      <c r="AD1279" s="16"/>
      <c r="AE1279" s="16"/>
      <c r="AF1279" s="16"/>
      <c r="AG1279" s="16"/>
      <c r="AH1279" s="16"/>
      <c r="AI1279" s="16"/>
      <c r="AJ1279" s="16"/>
      <c r="AK1279" s="16"/>
      <c r="AL1279" s="16"/>
      <c r="AM1279" s="16"/>
      <c r="AN1279" s="16"/>
      <c r="AO1279" s="16"/>
      <c r="AP1279" s="16">
        <v>30</v>
      </c>
      <c r="AQ1279" s="16"/>
      <c r="AR1279" s="16"/>
      <c r="AS1279" s="16"/>
      <c r="AT1279" s="16"/>
      <c r="AU1279" s="16"/>
      <c r="AV1279" s="16"/>
      <c r="AW1279" s="16"/>
      <c r="AX1279" s="16"/>
      <c r="AY1279" s="16"/>
      <c r="AZ1279" s="16"/>
      <c r="BA1279" s="16"/>
      <c r="BB1279" s="16"/>
      <c r="BC1279" s="16">
        <v>10</v>
      </c>
      <c r="BD1279" s="16"/>
      <c r="BE1279" s="16"/>
      <c r="BF1279" s="16"/>
      <c r="BG1279" s="23">
        <f t="shared" si="335"/>
        <v>480</v>
      </c>
      <c r="BH1279" s="24">
        <f t="shared" si="322"/>
        <v>8</v>
      </c>
      <c r="BI1279" s="25">
        <f t="shared" si="323"/>
        <v>6</v>
      </c>
      <c r="BJ1279" s="25">
        <f t="shared" si="324"/>
        <v>75</v>
      </c>
      <c r="BK1279" s="26">
        <f t="shared" si="325"/>
        <v>77.777777777777786</v>
      </c>
      <c r="BL1279" s="26">
        <f t="shared" si="326"/>
        <v>85.357142857142847</v>
      </c>
      <c r="BM1279" s="26">
        <f t="shared" si="331"/>
        <v>49.791666666666664</v>
      </c>
      <c r="BN1279" s="27">
        <f t="shared" si="327"/>
        <v>0.5</v>
      </c>
      <c r="BO1279" s="27">
        <f t="shared" si="328"/>
        <v>900</v>
      </c>
      <c r="BP1279" s="27">
        <f t="shared" si="329"/>
        <v>1.5</v>
      </c>
      <c r="BQ1279" s="28">
        <f t="shared" si="330"/>
        <v>180</v>
      </c>
      <c r="BR1279" s="29"/>
      <c r="BS1279" s="29"/>
      <c r="BT1279" s="29"/>
      <c r="BU1279" s="30"/>
      <c r="BV1279" s="29"/>
      <c r="BW1279" s="16">
        <f t="shared" si="320"/>
        <v>535</v>
      </c>
    </row>
    <row r="1280" spans="1:75" x14ac:dyDescent="0.3">
      <c r="A1280" s="14">
        <v>1279</v>
      </c>
      <c r="B1280" s="15">
        <v>46071</v>
      </c>
      <c r="C1280" s="23" t="s">
        <v>38</v>
      </c>
      <c r="D1280" s="17" t="str">
        <f t="shared" si="333"/>
        <v>IG</v>
      </c>
      <c r="E1280" s="18" t="s">
        <v>79</v>
      </c>
      <c r="F1280" s="18" t="s">
        <v>75</v>
      </c>
      <c r="G1280" s="19" t="s">
        <v>64</v>
      </c>
      <c r="H1280" s="19"/>
      <c r="I1280" s="19"/>
      <c r="J1280" s="20">
        <v>208497</v>
      </c>
      <c r="K1280" s="21" t="str">
        <f>VLOOKUP(J1280,'[2]Item List (3)'!A$1:B$110000,2,FALSE)</f>
        <v>NB.OR 95076</v>
      </c>
      <c r="L1280" s="20">
        <v>260129019</v>
      </c>
      <c r="M1280" s="16" t="s">
        <v>141</v>
      </c>
      <c r="N1280" s="16">
        <v>35</v>
      </c>
      <c r="O1280" s="22">
        <f t="shared" si="334"/>
        <v>102.85714285714286</v>
      </c>
      <c r="P1280" s="16">
        <v>1</v>
      </c>
      <c r="Q1280" s="16">
        <v>558</v>
      </c>
      <c r="R1280" s="16"/>
      <c r="S1280" s="16">
        <v>1</v>
      </c>
      <c r="T1280" s="16"/>
      <c r="U1280" s="23">
        <f t="shared" si="332"/>
        <v>559</v>
      </c>
      <c r="V1280" s="16">
        <v>430</v>
      </c>
      <c r="W1280" s="16"/>
      <c r="X1280" s="16"/>
      <c r="Y1280" s="16"/>
      <c r="Z1280" s="16">
        <v>10</v>
      </c>
      <c r="AA1280" s="16"/>
      <c r="AB1280" s="16"/>
      <c r="AC1280" s="16"/>
      <c r="AD1280" s="16"/>
      <c r="AE1280" s="16">
        <v>5</v>
      </c>
      <c r="AF1280" s="16"/>
      <c r="AG1280" s="16"/>
      <c r="AH1280" s="16"/>
      <c r="AI1280" s="16"/>
      <c r="AJ1280" s="16"/>
      <c r="AK1280" s="16"/>
      <c r="AL1280" s="16"/>
      <c r="AM1280" s="16"/>
      <c r="AN1280" s="16"/>
      <c r="AO1280" s="16"/>
      <c r="AP1280" s="16">
        <v>20</v>
      </c>
      <c r="AQ1280" s="16"/>
      <c r="AR1280" s="16"/>
      <c r="AS1280" s="16"/>
      <c r="AT1280" s="16"/>
      <c r="AU1280" s="16"/>
      <c r="AV1280" s="16"/>
      <c r="AW1280" s="16"/>
      <c r="AX1280" s="16"/>
      <c r="AY1280" s="16"/>
      <c r="AZ1280" s="16">
        <v>15</v>
      </c>
      <c r="BA1280" s="16"/>
      <c r="BB1280" s="16"/>
      <c r="BC1280" s="16"/>
      <c r="BD1280" s="16"/>
      <c r="BE1280" s="16"/>
      <c r="BF1280" s="16"/>
      <c r="BG1280" s="23">
        <f t="shared" si="335"/>
        <v>480</v>
      </c>
      <c r="BH1280" s="24">
        <f t="shared" si="322"/>
        <v>8</v>
      </c>
      <c r="BI1280" s="25">
        <f t="shared" si="323"/>
        <v>7.166666666666667</v>
      </c>
      <c r="BJ1280" s="25">
        <f t="shared" si="324"/>
        <v>89.583333333333343</v>
      </c>
      <c r="BK1280" s="26">
        <f t="shared" si="325"/>
        <v>75.833333333333329</v>
      </c>
      <c r="BL1280" s="26">
        <f t="shared" si="326"/>
        <v>99.821109123434709</v>
      </c>
      <c r="BM1280" s="26">
        <f t="shared" si="331"/>
        <v>67.812500000000014</v>
      </c>
      <c r="BN1280" s="27">
        <f t="shared" si="327"/>
        <v>0.33333333333333331</v>
      </c>
      <c r="BO1280" s="27">
        <f t="shared" si="328"/>
        <v>788.57142857142856</v>
      </c>
      <c r="BP1280" s="27">
        <f t="shared" si="329"/>
        <v>0.5</v>
      </c>
      <c r="BQ1280" s="28">
        <f t="shared" si="330"/>
        <v>51.428571428571431</v>
      </c>
      <c r="BR1280" s="29"/>
      <c r="BS1280" s="29"/>
      <c r="BT1280" s="29"/>
      <c r="BU1280" s="30"/>
      <c r="BV1280" s="29"/>
      <c r="BW1280" s="16">
        <f t="shared" si="320"/>
        <v>558</v>
      </c>
    </row>
    <row r="1281" spans="1:75" x14ac:dyDescent="0.3">
      <c r="A1281" s="14">
        <v>1280</v>
      </c>
      <c r="B1281" s="15">
        <v>46071</v>
      </c>
      <c r="C1281" s="23" t="s">
        <v>40</v>
      </c>
      <c r="D1281" s="17" t="str">
        <f t="shared" si="333"/>
        <v>IG</v>
      </c>
      <c r="E1281" s="18" t="s">
        <v>79</v>
      </c>
      <c r="F1281" s="18" t="s">
        <v>75</v>
      </c>
      <c r="G1281" s="19" t="s">
        <v>117</v>
      </c>
      <c r="H1281" s="19"/>
      <c r="I1281" s="19"/>
      <c r="J1281" s="20">
        <v>208497</v>
      </c>
      <c r="K1281" s="21" t="str">
        <f>VLOOKUP(J1281,'[2]Item List (3)'!A$1:B$110000,2,FALSE)</f>
        <v>NB.OR 95076</v>
      </c>
      <c r="L1281" s="20">
        <v>260129019</v>
      </c>
      <c r="M1281" s="16" t="s">
        <v>141</v>
      </c>
      <c r="N1281" s="16">
        <v>35</v>
      </c>
      <c r="O1281" s="22">
        <f t="shared" si="334"/>
        <v>102.85714285714286</v>
      </c>
      <c r="P1281" s="16">
        <v>1</v>
      </c>
      <c r="Q1281" s="16">
        <v>678</v>
      </c>
      <c r="R1281" s="16">
        <v>27</v>
      </c>
      <c r="S1281" s="16"/>
      <c r="T1281" s="16"/>
      <c r="U1281" s="23">
        <f t="shared" si="332"/>
        <v>678</v>
      </c>
      <c r="V1281" s="16">
        <v>455</v>
      </c>
      <c r="W1281" s="16"/>
      <c r="X1281" s="16"/>
      <c r="Y1281" s="16"/>
      <c r="Z1281" s="16"/>
      <c r="AA1281" s="16"/>
      <c r="AB1281" s="16"/>
      <c r="AC1281" s="16"/>
      <c r="AD1281" s="16"/>
      <c r="AE1281" s="16"/>
      <c r="AF1281" s="16"/>
      <c r="AG1281" s="16"/>
      <c r="AH1281" s="16"/>
      <c r="AI1281" s="16"/>
      <c r="AJ1281" s="16"/>
      <c r="AK1281" s="16"/>
      <c r="AL1281" s="16"/>
      <c r="AM1281" s="16"/>
      <c r="AN1281" s="16"/>
      <c r="AO1281" s="16"/>
      <c r="AP1281" s="16">
        <v>20</v>
      </c>
      <c r="AQ1281" s="16"/>
      <c r="AR1281" s="16"/>
      <c r="AS1281" s="16"/>
      <c r="AT1281" s="16"/>
      <c r="AU1281" s="16"/>
      <c r="AV1281" s="16"/>
      <c r="AW1281" s="16"/>
      <c r="AX1281" s="16"/>
      <c r="AY1281" s="16"/>
      <c r="AZ1281" s="16"/>
      <c r="BA1281" s="16"/>
      <c r="BB1281" s="16"/>
      <c r="BC1281" s="16"/>
      <c r="BD1281" s="16"/>
      <c r="BE1281" s="16">
        <v>5</v>
      </c>
      <c r="BF1281" s="16"/>
      <c r="BG1281" s="23">
        <f t="shared" si="335"/>
        <v>480</v>
      </c>
      <c r="BH1281" s="24">
        <f t="shared" si="322"/>
        <v>8</v>
      </c>
      <c r="BI1281" s="25">
        <f t="shared" si="323"/>
        <v>7.583333333333333</v>
      </c>
      <c r="BJ1281" s="25">
        <f t="shared" si="324"/>
        <v>94.791666666666657</v>
      </c>
      <c r="BK1281" s="26">
        <f t="shared" si="325"/>
        <v>86.92307692307692</v>
      </c>
      <c r="BL1281" s="26">
        <f t="shared" si="326"/>
        <v>96.017699115044252</v>
      </c>
      <c r="BM1281" s="26">
        <f t="shared" si="331"/>
        <v>79.114583333333314</v>
      </c>
      <c r="BN1281" s="27">
        <f t="shared" si="327"/>
        <v>0.41666666666666669</v>
      </c>
      <c r="BO1281" s="27">
        <f t="shared" si="328"/>
        <v>780</v>
      </c>
      <c r="BP1281" s="27">
        <f t="shared" si="329"/>
        <v>0</v>
      </c>
      <c r="BQ1281" s="28">
        <f t="shared" si="330"/>
        <v>0</v>
      </c>
      <c r="BR1281" s="29"/>
      <c r="BS1281" s="29"/>
      <c r="BT1281" s="29"/>
      <c r="BU1281" s="30"/>
      <c r="BV1281" s="29"/>
      <c r="BW1281" s="16">
        <f t="shared" si="320"/>
        <v>678</v>
      </c>
    </row>
    <row r="1282" spans="1:75" x14ac:dyDescent="0.3">
      <c r="A1282" s="14">
        <v>1281</v>
      </c>
      <c r="B1282" s="15">
        <v>46071</v>
      </c>
      <c r="C1282" s="23" t="s">
        <v>38</v>
      </c>
      <c r="D1282" s="17" t="str">
        <f t="shared" si="333"/>
        <v>IG</v>
      </c>
      <c r="E1282" s="18" t="s">
        <v>80</v>
      </c>
      <c r="F1282" s="18"/>
      <c r="G1282" s="19"/>
      <c r="H1282" s="19"/>
      <c r="I1282" s="19"/>
      <c r="J1282" s="20"/>
      <c r="K1282" s="21" t="e">
        <f>VLOOKUP(J1282,'[2]Item List (3)'!A$1:B$110000,2,FALSE)</f>
        <v>#N/A</v>
      </c>
      <c r="L1282" s="20"/>
      <c r="M1282" s="16" t="s">
        <v>138</v>
      </c>
      <c r="N1282" s="16"/>
      <c r="O1282" s="22" t="str">
        <f t="shared" si="334"/>
        <v/>
      </c>
      <c r="P1282" s="16"/>
      <c r="Q1282" s="16"/>
      <c r="R1282" s="16"/>
      <c r="S1282" s="16"/>
      <c r="T1282" s="16"/>
      <c r="U1282" s="23">
        <f t="shared" si="332"/>
        <v>0</v>
      </c>
      <c r="V1282" s="16"/>
      <c r="W1282" s="16"/>
      <c r="X1282" s="16"/>
      <c r="Y1282" s="16"/>
      <c r="Z1282" s="16"/>
      <c r="AA1282" s="16"/>
      <c r="AB1282" s="16"/>
      <c r="AC1282" s="16"/>
      <c r="AD1282" s="16"/>
      <c r="AE1282" s="16"/>
      <c r="AF1282" s="16"/>
      <c r="AG1282" s="16"/>
      <c r="AH1282" s="16"/>
      <c r="AI1282" s="16"/>
      <c r="AJ1282" s="16"/>
      <c r="AK1282" s="16"/>
      <c r="AL1282" s="16"/>
      <c r="AM1282" s="16"/>
      <c r="AN1282" s="16"/>
      <c r="AO1282" s="16"/>
      <c r="AP1282" s="16"/>
      <c r="AQ1282" s="16"/>
      <c r="AR1282" s="16">
        <v>480</v>
      </c>
      <c r="AS1282" s="16"/>
      <c r="AT1282" s="16"/>
      <c r="AU1282" s="16"/>
      <c r="AV1282" s="16"/>
      <c r="AW1282" s="16"/>
      <c r="AX1282" s="16"/>
      <c r="AY1282" s="16"/>
      <c r="AZ1282" s="16"/>
      <c r="BA1282" s="16"/>
      <c r="BB1282" s="16"/>
      <c r="BC1282" s="16"/>
      <c r="BD1282" s="16"/>
      <c r="BE1282" s="16"/>
      <c r="BF1282" s="16"/>
      <c r="BG1282" s="23">
        <f t="shared" si="335"/>
        <v>480</v>
      </c>
      <c r="BH1282" s="24">
        <f t="shared" si="322"/>
        <v>8</v>
      </c>
      <c r="BI1282" s="25">
        <f t="shared" si="323"/>
        <v>0</v>
      </c>
      <c r="BJ1282" s="25">
        <f t="shared" si="324"/>
        <v>0</v>
      </c>
      <c r="BK1282" s="26">
        <f t="shared" si="325"/>
        <v>0</v>
      </c>
      <c r="BL1282" s="26">
        <f t="shared" si="326"/>
        <v>0</v>
      </c>
      <c r="BM1282" s="26">
        <f t="shared" si="331"/>
        <v>0</v>
      </c>
      <c r="BN1282" s="27">
        <f t="shared" si="327"/>
        <v>0</v>
      </c>
      <c r="BO1282" s="27">
        <f t="shared" si="328"/>
        <v>0</v>
      </c>
      <c r="BP1282" s="27">
        <f t="shared" si="329"/>
        <v>8</v>
      </c>
      <c r="BQ1282" s="28">
        <f t="shared" si="330"/>
        <v>0</v>
      </c>
      <c r="BR1282" s="29"/>
      <c r="BS1282" s="29"/>
      <c r="BT1282" s="29"/>
      <c r="BU1282" s="30"/>
      <c r="BV1282" s="29"/>
      <c r="BW1282" s="16">
        <f t="shared" si="320"/>
        <v>0</v>
      </c>
    </row>
    <row r="1283" spans="1:75" x14ac:dyDescent="0.3">
      <c r="A1283" s="14">
        <v>1282</v>
      </c>
      <c r="B1283" s="15">
        <v>46071</v>
      </c>
      <c r="C1283" s="23" t="s">
        <v>40</v>
      </c>
      <c r="D1283" s="17" t="str">
        <f t="shared" si="333"/>
        <v>IG</v>
      </c>
      <c r="E1283" s="18" t="s">
        <v>80</v>
      </c>
      <c r="F1283" s="18"/>
      <c r="G1283" s="19"/>
      <c r="H1283" s="19"/>
      <c r="I1283" s="19"/>
      <c r="J1283" s="20"/>
      <c r="K1283" s="21" t="e">
        <f>VLOOKUP(J1283,'[2]Item List (3)'!A$1:B$110000,2,FALSE)</f>
        <v>#N/A</v>
      </c>
      <c r="L1283" s="20"/>
      <c r="M1283" s="16" t="s">
        <v>138</v>
      </c>
      <c r="N1283" s="16"/>
      <c r="O1283" s="22" t="str">
        <f t="shared" si="334"/>
        <v/>
      </c>
      <c r="P1283" s="16"/>
      <c r="Q1283" s="16"/>
      <c r="R1283" s="16"/>
      <c r="S1283" s="16"/>
      <c r="T1283" s="16"/>
      <c r="U1283" s="23">
        <f t="shared" si="332"/>
        <v>0</v>
      </c>
      <c r="V1283" s="16"/>
      <c r="W1283" s="16"/>
      <c r="X1283" s="16"/>
      <c r="Y1283" s="16"/>
      <c r="Z1283" s="16"/>
      <c r="AA1283" s="16"/>
      <c r="AB1283" s="16"/>
      <c r="AC1283" s="16"/>
      <c r="AD1283" s="16"/>
      <c r="AE1283" s="16"/>
      <c r="AF1283" s="16"/>
      <c r="AG1283" s="16"/>
      <c r="AH1283" s="16"/>
      <c r="AI1283" s="16"/>
      <c r="AJ1283" s="16"/>
      <c r="AK1283" s="16"/>
      <c r="AL1283" s="16"/>
      <c r="AM1283" s="16"/>
      <c r="AN1283" s="16"/>
      <c r="AO1283" s="16"/>
      <c r="AP1283" s="16"/>
      <c r="AQ1283" s="16"/>
      <c r="AR1283" s="16"/>
      <c r="AS1283" s="16"/>
      <c r="AT1283" s="16"/>
      <c r="AU1283" s="16"/>
      <c r="AV1283" s="16"/>
      <c r="AW1283" s="16"/>
      <c r="AX1283" s="16"/>
      <c r="AY1283" s="16"/>
      <c r="AZ1283" s="16"/>
      <c r="BA1283" s="16"/>
      <c r="BB1283" s="16"/>
      <c r="BC1283" s="16"/>
      <c r="BD1283" s="16"/>
      <c r="BE1283" s="16"/>
      <c r="BF1283" s="16">
        <v>480</v>
      </c>
      <c r="BG1283" s="23">
        <f t="shared" si="335"/>
        <v>480</v>
      </c>
      <c r="BH1283" s="24">
        <f t="shared" si="322"/>
        <v>8</v>
      </c>
      <c r="BI1283" s="25">
        <f t="shared" si="323"/>
        <v>0</v>
      </c>
      <c r="BJ1283" s="25">
        <f t="shared" si="324"/>
        <v>0</v>
      </c>
      <c r="BK1283" s="26">
        <f t="shared" si="325"/>
        <v>0</v>
      </c>
      <c r="BL1283" s="26">
        <f t="shared" si="326"/>
        <v>0</v>
      </c>
      <c r="BM1283" s="26">
        <f t="shared" si="331"/>
        <v>0</v>
      </c>
      <c r="BN1283" s="27">
        <f t="shared" si="327"/>
        <v>8</v>
      </c>
      <c r="BO1283" s="27">
        <f t="shared" si="328"/>
        <v>0</v>
      </c>
      <c r="BP1283" s="27">
        <f t="shared" si="329"/>
        <v>0</v>
      </c>
      <c r="BQ1283" s="28">
        <f t="shared" si="330"/>
        <v>0</v>
      </c>
      <c r="BR1283" s="29"/>
      <c r="BS1283" s="29"/>
      <c r="BT1283" s="29"/>
      <c r="BU1283" s="30"/>
      <c r="BV1283" s="29"/>
      <c r="BW1283" s="16">
        <f t="shared" ref="BW1283:BW1346" si="336">Q1283*P1283</f>
        <v>0</v>
      </c>
    </row>
    <row r="1284" spans="1:75" x14ac:dyDescent="0.3">
      <c r="A1284" s="14">
        <v>1283</v>
      </c>
      <c r="B1284" s="15">
        <v>46071</v>
      </c>
      <c r="C1284" s="23" t="s">
        <v>38</v>
      </c>
      <c r="D1284" s="17" t="str">
        <f t="shared" si="333"/>
        <v>IG</v>
      </c>
      <c r="E1284" s="18" t="s">
        <v>85</v>
      </c>
      <c r="F1284" s="18" t="s">
        <v>75</v>
      </c>
      <c r="G1284" s="19" t="s">
        <v>83</v>
      </c>
      <c r="H1284" s="19"/>
      <c r="I1284" s="19"/>
      <c r="J1284" s="20">
        <v>208246</v>
      </c>
      <c r="K1284" s="21" t="str">
        <f>VLOOKUP(J1284,'[2]Item List (3)'!A$1:B$110000,2,FALSE)</f>
        <v>OR. 208 YY2</v>
      </c>
      <c r="L1284" s="20">
        <v>260129015</v>
      </c>
      <c r="M1284" s="16" t="s">
        <v>141</v>
      </c>
      <c r="N1284" s="16">
        <v>20</v>
      </c>
      <c r="O1284" s="22">
        <f t="shared" si="334"/>
        <v>180</v>
      </c>
      <c r="P1284" s="16">
        <v>1</v>
      </c>
      <c r="Q1284" s="16">
        <v>1100</v>
      </c>
      <c r="R1284" s="16"/>
      <c r="S1284" s="16"/>
      <c r="T1284" s="16"/>
      <c r="U1284" s="23">
        <f t="shared" si="332"/>
        <v>1100</v>
      </c>
      <c r="V1284" s="16">
        <v>405</v>
      </c>
      <c r="W1284" s="16"/>
      <c r="X1284" s="16"/>
      <c r="Y1284" s="16"/>
      <c r="Z1284" s="16"/>
      <c r="AA1284" s="16"/>
      <c r="AB1284" s="16"/>
      <c r="AC1284" s="16"/>
      <c r="AD1284" s="16"/>
      <c r="AE1284" s="16"/>
      <c r="AF1284" s="16"/>
      <c r="AG1284" s="16"/>
      <c r="AH1284" s="16"/>
      <c r="AI1284" s="16"/>
      <c r="AJ1284" s="16"/>
      <c r="AK1284" s="16"/>
      <c r="AL1284" s="16"/>
      <c r="AM1284" s="16"/>
      <c r="AN1284" s="16"/>
      <c r="AO1284" s="16"/>
      <c r="AP1284" s="16">
        <v>20</v>
      </c>
      <c r="AQ1284" s="16"/>
      <c r="AR1284" s="16">
        <v>30</v>
      </c>
      <c r="AS1284" s="16"/>
      <c r="AT1284" s="16"/>
      <c r="AU1284" s="16"/>
      <c r="AV1284" s="16"/>
      <c r="AW1284" s="16"/>
      <c r="AX1284" s="16"/>
      <c r="AY1284" s="16"/>
      <c r="AZ1284" s="16">
        <v>15</v>
      </c>
      <c r="BA1284" s="16"/>
      <c r="BB1284" s="16">
        <v>10</v>
      </c>
      <c r="BC1284" s="16"/>
      <c r="BD1284" s="16"/>
      <c r="BE1284" s="16"/>
      <c r="BF1284" s="16"/>
      <c r="BG1284" s="23">
        <f t="shared" si="335"/>
        <v>480</v>
      </c>
      <c r="BH1284" s="24">
        <f t="shared" si="322"/>
        <v>8</v>
      </c>
      <c r="BI1284" s="25">
        <f t="shared" si="323"/>
        <v>6.75</v>
      </c>
      <c r="BJ1284" s="25">
        <f t="shared" si="324"/>
        <v>84.375</v>
      </c>
      <c r="BK1284" s="26">
        <f t="shared" si="325"/>
        <v>90.534979423868307</v>
      </c>
      <c r="BL1284" s="26">
        <f t="shared" si="326"/>
        <v>100</v>
      </c>
      <c r="BM1284" s="26">
        <f t="shared" si="331"/>
        <v>76.388888888888886</v>
      </c>
      <c r="BN1284" s="27">
        <f t="shared" si="327"/>
        <v>0.33333333333333331</v>
      </c>
      <c r="BO1284" s="27">
        <f t="shared" si="328"/>
        <v>1380</v>
      </c>
      <c r="BP1284" s="27">
        <f t="shared" si="329"/>
        <v>0.91666666666666674</v>
      </c>
      <c r="BQ1284" s="28">
        <f t="shared" si="330"/>
        <v>165.00000000000003</v>
      </c>
      <c r="BR1284" s="29"/>
      <c r="BS1284" s="29"/>
      <c r="BT1284" s="29"/>
      <c r="BU1284" s="30"/>
      <c r="BV1284" s="29"/>
      <c r="BW1284" s="16">
        <f t="shared" si="336"/>
        <v>1100</v>
      </c>
    </row>
    <row r="1285" spans="1:75" x14ac:dyDescent="0.3">
      <c r="A1285" s="14">
        <v>1284</v>
      </c>
      <c r="B1285" s="15">
        <v>46071</v>
      </c>
      <c r="C1285" s="23" t="s">
        <v>40</v>
      </c>
      <c r="D1285" s="17" t="str">
        <f t="shared" si="333"/>
        <v>IG</v>
      </c>
      <c r="E1285" s="18" t="s">
        <v>85</v>
      </c>
      <c r="F1285" s="18" t="s">
        <v>75</v>
      </c>
      <c r="G1285" s="19" t="s">
        <v>86</v>
      </c>
      <c r="H1285" s="19"/>
      <c r="I1285" s="19"/>
      <c r="J1285" s="20">
        <v>208246</v>
      </c>
      <c r="K1285" s="21" t="str">
        <f>VLOOKUP(J1285,'[2]Item List (3)'!A$1:B$110000,2,FALSE)</f>
        <v>OR. 208 YY2</v>
      </c>
      <c r="L1285" s="20">
        <v>260129015</v>
      </c>
      <c r="M1285" s="16" t="s">
        <v>141</v>
      </c>
      <c r="N1285" s="16">
        <v>20</v>
      </c>
      <c r="O1285" s="22">
        <f t="shared" si="334"/>
        <v>180</v>
      </c>
      <c r="P1285" s="16">
        <v>1</v>
      </c>
      <c r="Q1285" s="16">
        <v>1199</v>
      </c>
      <c r="R1285" s="16">
        <v>8</v>
      </c>
      <c r="S1285" s="16">
        <v>2</v>
      </c>
      <c r="T1285" s="16"/>
      <c r="U1285" s="23">
        <f t="shared" si="332"/>
        <v>1201</v>
      </c>
      <c r="V1285" s="16">
        <v>440</v>
      </c>
      <c r="W1285" s="16"/>
      <c r="X1285" s="16"/>
      <c r="Y1285" s="16"/>
      <c r="Z1285" s="16"/>
      <c r="AA1285" s="16"/>
      <c r="AB1285" s="16"/>
      <c r="AC1285" s="16"/>
      <c r="AD1285" s="16"/>
      <c r="AE1285" s="16"/>
      <c r="AF1285" s="16"/>
      <c r="AG1285" s="16"/>
      <c r="AH1285" s="16"/>
      <c r="AI1285" s="16"/>
      <c r="AJ1285" s="16"/>
      <c r="AK1285" s="16"/>
      <c r="AL1285" s="16"/>
      <c r="AM1285" s="16"/>
      <c r="AN1285" s="16"/>
      <c r="AO1285" s="16"/>
      <c r="AP1285" s="16">
        <v>40</v>
      </c>
      <c r="AQ1285" s="16"/>
      <c r="AR1285" s="16"/>
      <c r="AS1285" s="16"/>
      <c r="AT1285" s="16"/>
      <c r="AU1285" s="16"/>
      <c r="AV1285" s="16"/>
      <c r="AW1285" s="16"/>
      <c r="AX1285" s="16"/>
      <c r="AY1285" s="16"/>
      <c r="AZ1285" s="16"/>
      <c r="BA1285" s="16"/>
      <c r="BB1285" s="16"/>
      <c r="BC1285" s="16"/>
      <c r="BD1285" s="16"/>
      <c r="BE1285" s="16"/>
      <c r="BF1285" s="16"/>
      <c r="BG1285" s="23">
        <f t="shared" si="335"/>
        <v>480</v>
      </c>
      <c r="BH1285" s="24">
        <f t="shared" si="322"/>
        <v>8</v>
      </c>
      <c r="BI1285" s="25">
        <f t="shared" si="323"/>
        <v>7.333333333333333</v>
      </c>
      <c r="BJ1285" s="25">
        <f t="shared" si="324"/>
        <v>91.666666666666657</v>
      </c>
      <c r="BK1285" s="26">
        <f t="shared" si="325"/>
        <v>90.984848484848484</v>
      </c>
      <c r="BL1285" s="26">
        <f t="shared" si="326"/>
        <v>99.167360532889262</v>
      </c>
      <c r="BM1285" s="26">
        <f t="shared" si="331"/>
        <v>82.708333333333343</v>
      </c>
      <c r="BN1285" s="27">
        <f t="shared" si="327"/>
        <v>0.66666666666666663</v>
      </c>
      <c r="BO1285" s="27">
        <f t="shared" si="328"/>
        <v>1320</v>
      </c>
      <c r="BP1285" s="27">
        <f t="shared" si="329"/>
        <v>0</v>
      </c>
      <c r="BQ1285" s="28">
        <f t="shared" si="330"/>
        <v>0</v>
      </c>
      <c r="BR1285" s="29">
        <v>2</v>
      </c>
      <c r="BS1285" s="29"/>
      <c r="BT1285" s="29">
        <v>1</v>
      </c>
      <c r="BU1285" s="30">
        <v>1</v>
      </c>
      <c r="BV1285" s="29"/>
      <c r="BW1285" s="16">
        <f t="shared" si="336"/>
        <v>1199</v>
      </c>
    </row>
    <row r="1286" spans="1:75" x14ac:dyDescent="0.3">
      <c r="A1286" s="14">
        <v>1285</v>
      </c>
      <c r="B1286" s="15">
        <v>46071</v>
      </c>
      <c r="C1286" s="23" t="s">
        <v>38</v>
      </c>
      <c r="D1286" s="17" t="str">
        <f t="shared" si="333"/>
        <v>IG</v>
      </c>
      <c r="E1286" s="18" t="s">
        <v>87</v>
      </c>
      <c r="F1286" s="18" t="s">
        <v>75</v>
      </c>
      <c r="G1286" s="19" t="s">
        <v>76</v>
      </c>
      <c r="H1286" s="19"/>
      <c r="I1286" s="19"/>
      <c r="J1286" s="20">
        <v>100261</v>
      </c>
      <c r="K1286" s="21" t="str">
        <f>VLOOKUP(J1286,'[2]Item List (3)'!A$1:B$110000,2,FALSE)</f>
        <v>IR. 211 YY4</v>
      </c>
      <c r="L1286" s="20">
        <v>260210004</v>
      </c>
      <c r="M1286" s="16" t="s">
        <v>138</v>
      </c>
      <c r="N1286" s="16">
        <v>30</v>
      </c>
      <c r="O1286" s="22">
        <f t="shared" si="334"/>
        <v>120</v>
      </c>
      <c r="P1286" s="16">
        <v>1</v>
      </c>
      <c r="Q1286" s="16">
        <v>573</v>
      </c>
      <c r="R1286" s="16">
        <v>20</v>
      </c>
      <c r="S1286" s="16">
        <v>5</v>
      </c>
      <c r="T1286" s="16">
        <v>43</v>
      </c>
      <c r="U1286" s="23">
        <f t="shared" si="332"/>
        <v>621</v>
      </c>
      <c r="V1286" s="16">
        <v>400</v>
      </c>
      <c r="W1286" s="16"/>
      <c r="X1286" s="16"/>
      <c r="Y1286" s="16"/>
      <c r="Z1286" s="16">
        <v>20</v>
      </c>
      <c r="AA1286" s="16"/>
      <c r="AB1286" s="16"/>
      <c r="AC1286" s="16">
        <v>15</v>
      </c>
      <c r="AD1286" s="16"/>
      <c r="AE1286" s="16"/>
      <c r="AF1286" s="16"/>
      <c r="AG1286" s="16"/>
      <c r="AH1286" s="16"/>
      <c r="AI1286" s="16"/>
      <c r="AJ1286" s="16"/>
      <c r="AK1286" s="16"/>
      <c r="AL1286" s="16"/>
      <c r="AM1286" s="16"/>
      <c r="AN1286" s="16"/>
      <c r="AO1286" s="16"/>
      <c r="AP1286" s="16">
        <v>20</v>
      </c>
      <c r="AQ1286" s="16"/>
      <c r="AR1286" s="16"/>
      <c r="AS1286" s="16"/>
      <c r="AT1286" s="16"/>
      <c r="AU1286" s="16"/>
      <c r="AV1286" s="16"/>
      <c r="AW1286" s="16"/>
      <c r="AX1286" s="16"/>
      <c r="AY1286" s="16"/>
      <c r="AZ1286" s="16">
        <v>15</v>
      </c>
      <c r="BA1286" s="16"/>
      <c r="BB1286" s="16">
        <v>10</v>
      </c>
      <c r="BC1286" s="16"/>
      <c r="BD1286" s="16"/>
      <c r="BE1286" s="16"/>
      <c r="BF1286" s="16"/>
      <c r="BG1286" s="23">
        <f t="shared" si="335"/>
        <v>480</v>
      </c>
      <c r="BH1286" s="24">
        <f t="shared" si="322"/>
        <v>8</v>
      </c>
      <c r="BI1286" s="25">
        <f t="shared" si="323"/>
        <v>6.666666666666667</v>
      </c>
      <c r="BJ1286" s="25">
        <f t="shared" si="324"/>
        <v>83.333333333333343</v>
      </c>
      <c r="BK1286" s="26">
        <f t="shared" si="325"/>
        <v>77.625</v>
      </c>
      <c r="BL1286" s="26">
        <f t="shared" si="326"/>
        <v>89.049919484702087</v>
      </c>
      <c r="BM1286" s="26">
        <f t="shared" si="331"/>
        <v>57.604166666666679</v>
      </c>
      <c r="BN1286" s="27">
        <f t="shared" si="327"/>
        <v>0.33333333333333331</v>
      </c>
      <c r="BO1286" s="27">
        <f t="shared" si="328"/>
        <v>920</v>
      </c>
      <c r="BP1286" s="27">
        <f t="shared" si="329"/>
        <v>1</v>
      </c>
      <c r="BQ1286" s="28">
        <f t="shared" si="330"/>
        <v>120</v>
      </c>
      <c r="BR1286" s="29">
        <v>1</v>
      </c>
      <c r="BS1286" s="29"/>
      <c r="BT1286" s="29"/>
      <c r="BU1286" s="30"/>
      <c r="BV1286" s="29"/>
      <c r="BW1286" s="16">
        <f t="shared" si="336"/>
        <v>573</v>
      </c>
    </row>
    <row r="1287" spans="1:75" x14ac:dyDescent="0.3">
      <c r="A1287" s="14">
        <v>1286</v>
      </c>
      <c r="B1287" s="15">
        <v>46071</v>
      </c>
      <c r="C1287" s="23" t="s">
        <v>40</v>
      </c>
      <c r="D1287" s="17" t="str">
        <f t="shared" si="333"/>
        <v>IG</v>
      </c>
      <c r="E1287" s="18" t="s">
        <v>87</v>
      </c>
      <c r="F1287" s="18" t="s">
        <v>75</v>
      </c>
      <c r="G1287" s="19" t="s">
        <v>92</v>
      </c>
      <c r="H1287" s="19"/>
      <c r="I1287" s="19"/>
      <c r="J1287" s="20">
        <v>100261</v>
      </c>
      <c r="K1287" s="21" t="str">
        <f>VLOOKUP(J1287,'[2]Item List (3)'!A$1:B$110000,2,FALSE)</f>
        <v>IR. 211 YY4</v>
      </c>
      <c r="L1287" s="20">
        <v>260210004</v>
      </c>
      <c r="M1287" s="16" t="s">
        <v>138</v>
      </c>
      <c r="N1287" s="16">
        <v>30</v>
      </c>
      <c r="O1287" s="22">
        <f t="shared" si="334"/>
        <v>120</v>
      </c>
      <c r="P1287" s="16">
        <v>1</v>
      </c>
      <c r="Q1287" s="16">
        <v>731</v>
      </c>
      <c r="R1287" s="16">
        <v>29</v>
      </c>
      <c r="S1287" s="16">
        <v>8</v>
      </c>
      <c r="T1287" s="16">
        <v>1</v>
      </c>
      <c r="U1287" s="23">
        <f t="shared" si="332"/>
        <v>740</v>
      </c>
      <c r="V1287" s="16">
        <v>420</v>
      </c>
      <c r="W1287" s="16"/>
      <c r="X1287" s="16"/>
      <c r="Y1287" s="16"/>
      <c r="Z1287" s="16"/>
      <c r="AA1287" s="16"/>
      <c r="AB1287" s="16"/>
      <c r="AC1287" s="16"/>
      <c r="AD1287" s="16"/>
      <c r="AE1287" s="16">
        <v>15</v>
      </c>
      <c r="AF1287" s="16"/>
      <c r="AG1287" s="16"/>
      <c r="AH1287" s="16"/>
      <c r="AI1287" s="16"/>
      <c r="AJ1287" s="16"/>
      <c r="AK1287" s="16"/>
      <c r="AL1287" s="16"/>
      <c r="AM1287" s="16"/>
      <c r="AN1287" s="16"/>
      <c r="AO1287" s="16"/>
      <c r="AP1287" s="16">
        <v>30</v>
      </c>
      <c r="AQ1287" s="16"/>
      <c r="AR1287" s="16"/>
      <c r="AS1287" s="16"/>
      <c r="AT1287" s="16"/>
      <c r="AU1287" s="16"/>
      <c r="AV1287" s="16"/>
      <c r="AW1287" s="16"/>
      <c r="AX1287" s="16"/>
      <c r="AY1287" s="16"/>
      <c r="AZ1287" s="16"/>
      <c r="BA1287" s="16"/>
      <c r="BB1287" s="16"/>
      <c r="BC1287" s="16">
        <v>10</v>
      </c>
      <c r="BD1287" s="16"/>
      <c r="BE1287" s="16">
        <v>5</v>
      </c>
      <c r="BF1287" s="16"/>
      <c r="BG1287" s="23">
        <f t="shared" si="335"/>
        <v>480</v>
      </c>
      <c r="BH1287" s="24">
        <f t="shared" si="322"/>
        <v>8</v>
      </c>
      <c r="BI1287" s="25">
        <f t="shared" si="323"/>
        <v>7</v>
      </c>
      <c r="BJ1287" s="25">
        <f t="shared" si="324"/>
        <v>87.5</v>
      </c>
      <c r="BK1287" s="26">
        <f t="shared" si="325"/>
        <v>88.095238095238088</v>
      </c>
      <c r="BL1287" s="26">
        <f t="shared" si="326"/>
        <v>94.864864864864856</v>
      </c>
      <c r="BM1287" s="26">
        <f t="shared" si="331"/>
        <v>73.124999999999986</v>
      </c>
      <c r="BN1287" s="27">
        <f t="shared" si="327"/>
        <v>0.58333333333333337</v>
      </c>
      <c r="BO1287" s="27">
        <f t="shared" si="328"/>
        <v>890</v>
      </c>
      <c r="BP1287" s="27">
        <f t="shared" si="329"/>
        <v>0.41666666666666663</v>
      </c>
      <c r="BQ1287" s="28">
        <f t="shared" si="330"/>
        <v>49.999999999999993</v>
      </c>
      <c r="BR1287" s="29">
        <v>1</v>
      </c>
      <c r="BS1287" s="29"/>
      <c r="BT1287" s="29"/>
      <c r="BU1287" s="30"/>
      <c r="BV1287" s="29"/>
      <c r="BW1287" s="16">
        <f t="shared" si="336"/>
        <v>731</v>
      </c>
    </row>
    <row r="1288" spans="1:75" x14ac:dyDescent="0.3">
      <c r="A1288" s="14">
        <v>1287</v>
      </c>
      <c r="B1288" s="15">
        <v>46071</v>
      </c>
      <c r="C1288" s="23" t="s">
        <v>38</v>
      </c>
      <c r="D1288" s="17" t="str">
        <f t="shared" si="333"/>
        <v>IG</v>
      </c>
      <c r="E1288" s="18" t="s">
        <v>90</v>
      </c>
      <c r="F1288" s="18" t="s">
        <v>75</v>
      </c>
      <c r="G1288" s="19" t="s">
        <v>91</v>
      </c>
      <c r="H1288" s="19"/>
      <c r="I1288" s="19"/>
      <c r="J1288" s="20">
        <v>200827.1</v>
      </c>
      <c r="K1288" s="21" t="str">
        <f>VLOOKUP(J1288,'[2]Item List (3)'!A$1:B$110000,2,FALSE)</f>
        <v>MNA.OR 4020</v>
      </c>
      <c r="L1288" s="20">
        <v>260116006</v>
      </c>
      <c r="M1288" s="16" t="s">
        <v>141</v>
      </c>
      <c r="N1288" s="16">
        <v>30</v>
      </c>
      <c r="O1288" s="22">
        <f t="shared" si="334"/>
        <v>120</v>
      </c>
      <c r="P1288" s="16">
        <v>1</v>
      </c>
      <c r="Q1288" s="16">
        <v>677</v>
      </c>
      <c r="R1288" s="16"/>
      <c r="S1288" s="16"/>
      <c r="T1288" s="16"/>
      <c r="U1288" s="23">
        <f t="shared" si="332"/>
        <v>677</v>
      </c>
      <c r="V1288" s="16">
        <v>425</v>
      </c>
      <c r="W1288" s="16"/>
      <c r="X1288" s="16"/>
      <c r="Y1288" s="16"/>
      <c r="Z1288" s="16"/>
      <c r="AA1288" s="16"/>
      <c r="AB1288" s="16"/>
      <c r="AC1288" s="16">
        <v>15</v>
      </c>
      <c r="AD1288" s="16"/>
      <c r="AE1288" s="16">
        <v>5</v>
      </c>
      <c r="AF1288" s="16"/>
      <c r="AG1288" s="16"/>
      <c r="AH1288" s="16"/>
      <c r="AI1288" s="16"/>
      <c r="AJ1288" s="16"/>
      <c r="AK1288" s="16"/>
      <c r="AL1288" s="16"/>
      <c r="AM1288" s="16"/>
      <c r="AN1288" s="16"/>
      <c r="AO1288" s="16"/>
      <c r="AP1288" s="16">
        <v>10</v>
      </c>
      <c r="AQ1288" s="16"/>
      <c r="AR1288" s="16"/>
      <c r="AS1288" s="16"/>
      <c r="AT1288" s="16"/>
      <c r="AU1288" s="16"/>
      <c r="AV1288" s="16"/>
      <c r="AW1288" s="16"/>
      <c r="AX1288" s="16"/>
      <c r="AY1288" s="16"/>
      <c r="AZ1288" s="16">
        <v>15</v>
      </c>
      <c r="BA1288" s="16"/>
      <c r="BB1288" s="16">
        <v>10</v>
      </c>
      <c r="BC1288" s="16"/>
      <c r="BD1288" s="16"/>
      <c r="BE1288" s="16"/>
      <c r="BF1288" s="16"/>
      <c r="BG1288" s="23">
        <f t="shared" si="335"/>
        <v>480</v>
      </c>
      <c r="BH1288" s="24">
        <f t="shared" si="322"/>
        <v>8</v>
      </c>
      <c r="BI1288" s="25">
        <f t="shared" si="323"/>
        <v>7.083333333333333</v>
      </c>
      <c r="BJ1288" s="25">
        <f t="shared" si="324"/>
        <v>88.541666666666657</v>
      </c>
      <c r="BK1288" s="26">
        <f t="shared" si="325"/>
        <v>79.64705882352942</v>
      </c>
      <c r="BL1288" s="26">
        <f t="shared" si="326"/>
        <v>100</v>
      </c>
      <c r="BM1288" s="26">
        <f t="shared" si="331"/>
        <v>70.520833333333314</v>
      </c>
      <c r="BN1288" s="27">
        <f t="shared" si="327"/>
        <v>0.16666666666666666</v>
      </c>
      <c r="BO1288" s="27">
        <f t="shared" si="328"/>
        <v>940</v>
      </c>
      <c r="BP1288" s="27">
        <f t="shared" si="329"/>
        <v>0.75</v>
      </c>
      <c r="BQ1288" s="28">
        <f t="shared" si="330"/>
        <v>90</v>
      </c>
      <c r="BR1288" s="29">
        <v>1</v>
      </c>
      <c r="BS1288" s="29"/>
      <c r="BT1288" s="29"/>
      <c r="BU1288" s="30"/>
      <c r="BV1288" s="29"/>
      <c r="BW1288" s="16">
        <f t="shared" si="336"/>
        <v>677</v>
      </c>
    </row>
    <row r="1289" spans="1:75" x14ac:dyDescent="0.3">
      <c r="A1289" s="14">
        <v>1288</v>
      </c>
      <c r="B1289" s="15">
        <v>46071</v>
      </c>
      <c r="C1289" s="23" t="s">
        <v>40</v>
      </c>
      <c r="D1289" s="17" t="str">
        <f t="shared" si="333"/>
        <v>IG</v>
      </c>
      <c r="E1289" s="18" t="s">
        <v>90</v>
      </c>
      <c r="F1289" s="18" t="s">
        <v>75</v>
      </c>
      <c r="G1289" s="19" t="s">
        <v>84</v>
      </c>
      <c r="H1289" s="19"/>
      <c r="I1289" s="19"/>
      <c r="J1289" s="20">
        <v>200827.1</v>
      </c>
      <c r="K1289" s="21" t="str">
        <f>VLOOKUP(J1289,'[2]Item List (3)'!A$1:B$110000,2,FALSE)</f>
        <v>MNA.OR 4020</v>
      </c>
      <c r="L1289" s="20">
        <v>260116006</v>
      </c>
      <c r="M1289" s="16" t="s">
        <v>141</v>
      </c>
      <c r="N1289" s="16">
        <v>30</v>
      </c>
      <c r="O1289" s="22">
        <f t="shared" si="334"/>
        <v>120</v>
      </c>
      <c r="P1289" s="16">
        <v>1</v>
      </c>
      <c r="Q1289" s="16">
        <v>677</v>
      </c>
      <c r="R1289" s="16">
        <v>1</v>
      </c>
      <c r="S1289" s="16">
        <v>2</v>
      </c>
      <c r="T1289" s="16"/>
      <c r="U1289" s="23">
        <f t="shared" si="332"/>
        <v>679</v>
      </c>
      <c r="V1289" s="16">
        <v>380</v>
      </c>
      <c r="W1289" s="16"/>
      <c r="X1289" s="16">
        <v>80</v>
      </c>
      <c r="Y1289" s="16"/>
      <c r="Z1289" s="16"/>
      <c r="AA1289" s="16"/>
      <c r="AB1289" s="16"/>
      <c r="AC1289" s="16"/>
      <c r="AD1289" s="16"/>
      <c r="AE1289" s="16"/>
      <c r="AF1289" s="16"/>
      <c r="AG1289" s="16"/>
      <c r="AH1289" s="16"/>
      <c r="AI1289" s="16"/>
      <c r="AJ1289" s="16"/>
      <c r="AK1289" s="16"/>
      <c r="AL1289" s="16"/>
      <c r="AM1289" s="16"/>
      <c r="AN1289" s="16"/>
      <c r="AO1289" s="16"/>
      <c r="AP1289" s="16">
        <v>20</v>
      </c>
      <c r="AQ1289" s="16"/>
      <c r="AR1289" s="16"/>
      <c r="AS1289" s="16"/>
      <c r="AT1289" s="16"/>
      <c r="AU1289" s="16"/>
      <c r="AV1289" s="16"/>
      <c r="AW1289" s="16"/>
      <c r="AX1289" s="16"/>
      <c r="AY1289" s="16"/>
      <c r="AZ1289" s="16"/>
      <c r="BA1289" s="16"/>
      <c r="BB1289" s="16"/>
      <c r="BC1289" s="16"/>
      <c r="BD1289" s="16"/>
      <c r="BE1289" s="16"/>
      <c r="BF1289" s="16"/>
      <c r="BG1289" s="23">
        <f t="shared" si="335"/>
        <v>480</v>
      </c>
      <c r="BH1289" s="24">
        <f t="shared" si="322"/>
        <v>8</v>
      </c>
      <c r="BI1289" s="25">
        <f t="shared" si="323"/>
        <v>6.333333333333333</v>
      </c>
      <c r="BJ1289" s="25">
        <f t="shared" si="324"/>
        <v>79.166666666666657</v>
      </c>
      <c r="BK1289" s="26">
        <f t="shared" si="325"/>
        <v>89.34210526315789</v>
      </c>
      <c r="BL1289" s="26">
        <f t="shared" si="326"/>
        <v>99.55817378497791</v>
      </c>
      <c r="BM1289" s="26">
        <f t="shared" si="331"/>
        <v>70.416666666666643</v>
      </c>
      <c r="BN1289" s="27">
        <f t="shared" si="327"/>
        <v>0.33333333333333331</v>
      </c>
      <c r="BO1289" s="27">
        <f t="shared" si="328"/>
        <v>920</v>
      </c>
      <c r="BP1289" s="27">
        <f t="shared" si="329"/>
        <v>1.3333333333333335</v>
      </c>
      <c r="BQ1289" s="28">
        <f t="shared" si="330"/>
        <v>160.00000000000003</v>
      </c>
      <c r="BR1289" s="29"/>
      <c r="BS1289" s="29"/>
      <c r="BT1289" s="29"/>
      <c r="BU1289" s="30"/>
      <c r="BV1289" s="29"/>
      <c r="BW1289" s="16">
        <f t="shared" si="336"/>
        <v>677</v>
      </c>
    </row>
    <row r="1290" spans="1:75" x14ac:dyDescent="0.3">
      <c r="A1290" s="14">
        <v>1289</v>
      </c>
      <c r="B1290" s="15">
        <v>46071</v>
      </c>
      <c r="C1290" s="23" t="s">
        <v>38</v>
      </c>
      <c r="D1290" s="17" t="str">
        <f t="shared" si="333"/>
        <v>IG</v>
      </c>
      <c r="E1290" s="18" t="s">
        <v>93</v>
      </c>
      <c r="F1290" s="18"/>
      <c r="G1290" s="19"/>
      <c r="H1290" s="19"/>
      <c r="I1290" s="19"/>
      <c r="J1290" s="20"/>
      <c r="K1290" s="21" t="e">
        <f>VLOOKUP(J1290,'[2]Item List (3)'!A$1:B$110000,2,FALSE)</f>
        <v>#N/A</v>
      </c>
      <c r="L1290" s="20"/>
      <c r="M1290" s="16" t="s">
        <v>138</v>
      </c>
      <c r="N1290" s="16"/>
      <c r="O1290" s="22" t="str">
        <f t="shared" si="334"/>
        <v/>
      </c>
      <c r="P1290" s="16"/>
      <c r="Q1290" s="16"/>
      <c r="R1290" s="16"/>
      <c r="S1290" s="16"/>
      <c r="T1290" s="16"/>
      <c r="U1290" s="23">
        <f t="shared" si="332"/>
        <v>0</v>
      </c>
      <c r="V1290" s="16"/>
      <c r="W1290" s="16"/>
      <c r="X1290" s="16"/>
      <c r="Y1290" s="16"/>
      <c r="Z1290" s="16"/>
      <c r="AA1290" s="16"/>
      <c r="AB1290" s="16"/>
      <c r="AC1290" s="16"/>
      <c r="AD1290" s="16"/>
      <c r="AE1290" s="16"/>
      <c r="AF1290" s="16"/>
      <c r="AG1290" s="16"/>
      <c r="AH1290" s="16"/>
      <c r="AI1290" s="16"/>
      <c r="AJ1290" s="16"/>
      <c r="AK1290" s="16"/>
      <c r="AL1290" s="16"/>
      <c r="AM1290" s="16"/>
      <c r="AN1290" s="16"/>
      <c r="AO1290" s="16"/>
      <c r="AP1290" s="16"/>
      <c r="AQ1290" s="16"/>
      <c r="AR1290" s="16">
        <v>480</v>
      </c>
      <c r="AS1290" s="16"/>
      <c r="AT1290" s="16"/>
      <c r="AU1290" s="16"/>
      <c r="AV1290" s="16"/>
      <c r="AW1290" s="16"/>
      <c r="AX1290" s="16"/>
      <c r="AY1290" s="16"/>
      <c r="AZ1290" s="16"/>
      <c r="BA1290" s="16"/>
      <c r="BB1290" s="16"/>
      <c r="BC1290" s="16"/>
      <c r="BD1290" s="16"/>
      <c r="BE1290" s="16"/>
      <c r="BF1290" s="16"/>
      <c r="BG1290" s="23">
        <f t="shared" si="335"/>
        <v>480</v>
      </c>
      <c r="BH1290" s="24">
        <f t="shared" si="322"/>
        <v>8</v>
      </c>
      <c r="BI1290" s="25">
        <f t="shared" si="323"/>
        <v>0</v>
      </c>
      <c r="BJ1290" s="25">
        <f t="shared" si="324"/>
        <v>0</v>
      </c>
      <c r="BK1290" s="26">
        <f t="shared" si="325"/>
        <v>0</v>
      </c>
      <c r="BL1290" s="26">
        <f t="shared" si="326"/>
        <v>0</v>
      </c>
      <c r="BM1290" s="26">
        <f t="shared" si="331"/>
        <v>0</v>
      </c>
      <c r="BN1290" s="27">
        <f t="shared" si="327"/>
        <v>0</v>
      </c>
      <c r="BO1290" s="27">
        <f t="shared" si="328"/>
        <v>0</v>
      </c>
      <c r="BP1290" s="27">
        <f t="shared" si="329"/>
        <v>8</v>
      </c>
      <c r="BQ1290" s="28">
        <f t="shared" si="330"/>
        <v>0</v>
      </c>
      <c r="BR1290" s="29"/>
      <c r="BS1290" s="29"/>
      <c r="BT1290" s="29"/>
      <c r="BU1290" s="30"/>
      <c r="BV1290" s="29"/>
      <c r="BW1290" s="16">
        <f t="shared" si="336"/>
        <v>0</v>
      </c>
    </row>
    <row r="1291" spans="1:75" x14ac:dyDescent="0.3">
      <c r="A1291" s="14">
        <v>1290</v>
      </c>
      <c r="B1291" s="15">
        <v>46071</v>
      </c>
      <c r="C1291" s="23" t="s">
        <v>40</v>
      </c>
      <c r="D1291" s="17" t="str">
        <f t="shared" si="333"/>
        <v>IG</v>
      </c>
      <c r="E1291" s="18" t="s">
        <v>93</v>
      </c>
      <c r="F1291" s="18"/>
      <c r="G1291" s="19"/>
      <c r="H1291" s="19"/>
      <c r="I1291" s="19"/>
      <c r="J1291" s="20"/>
      <c r="K1291" s="21" t="e">
        <f>VLOOKUP(J1291,'[2]Item List (3)'!A$1:B$110000,2,FALSE)</f>
        <v>#N/A</v>
      </c>
      <c r="L1291" s="20"/>
      <c r="M1291" s="16" t="s">
        <v>138</v>
      </c>
      <c r="N1291" s="16"/>
      <c r="O1291" s="22" t="str">
        <f t="shared" si="334"/>
        <v/>
      </c>
      <c r="P1291" s="16"/>
      <c r="Q1291" s="16"/>
      <c r="R1291" s="16"/>
      <c r="S1291" s="16"/>
      <c r="T1291" s="16"/>
      <c r="U1291" s="23">
        <f t="shared" si="332"/>
        <v>0</v>
      </c>
      <c r="V1291" s="16"/>
      <c r="W1291" s="16"/>
      <c r="X1291" s="16"/>
      <c r="Y1291" s="16"/>
      <c r="Z1291" s="16"/>
      <c r="AA1291" s="16"/>
      <c r="AB1291" s="16"/>
      <c r="AC1291" s="16"/>
      <c r="AD1291" s="16"/>
      <c r="AE1291" s="16"/>
      <c r="AF1291" s="16"/>
      <c r="AG1291" s="16"/>
      <c r="AH1291" s="16"/>
      <c r="AI1291" s="16"/>
      <c r="AJ1291" s="16"/>
      <c r="AK1291" s="16"/>
      <c r="AL1291" s="16"/>
      <c r="AM1291" s="16"/>
      <c r="AN1291" s="16"/>
      <c r="AO1291" s="16"/>
      <c r="AP1291" s="16"/>
      <c r="AQ1291" s="16"/>
      <c r="AR1291" s="16"/>
      <c r="AS1291" s="16"/>
      <c r="AT1291" s="16"/>
      <c r="AU1291" s="16"/>
      <c r="AV1291" s="16"/>
      <c r="AW1291" s="16"/>
      <c r="AX1291" s="16"/>
      <c r="AY1291" s="16"/>
      <c r="AZ1291" s="16"/>
      <c r="BA1291" s="16"/>
      <c r="BB1291" s="16"/>
      <c r="BC1291" s="16"/>
      <c r="BD1291" s="16"/>
      <c r="BE1291" s="16"/>
      <c r="BF1291" s="16">
        <v>480</v>
      </c>
      <c r="BG1291" s="23">
        <f t="shared" si="335"/>
        <v>480</v>
      </c>
      <c r="BH1291" s="24">
        <f t="shared" si="322"/>
        <v>8</v>
      </c>
      <c r="BI1291" s="25">
        <f t="shared" si="323"/>
        <v>0</v>
      </c>
      <c r="BJ1291" s="25">
        <f t="shared" si="324"/>
        <v>0</v>
      </c>
      <c r="BK1291" s="26">
        <f t="shared" si="325"/>
        <v>0</v>
      </c>
      <c r="BL1291" s="26">
        <f t="shared" si="326"/>
        <v>0</v>
      </c>
      <c r="BM1291" s="26">
        <f t="shared" si="331"/>
        <v>0</v>
      </c>
      <c r="BN1291" s="27">
        <f t="shared" si="327"/>
        <v>8</v>
      </c>
      <c r="BO1291" s="27">
        <f t="shared" si="328"/>
        <v>0</v>
      </c>
      <c r="BP1291" s="27">
        <f t="shared" si="329"/>
        <v>0</v>
      </c>
      <c r="BQ1291" s="28">
        <f t="shared" si="330"/>
        <v>0</v>
      </c>
      <c r="BR1291" s="29"/>
      <c r="BS1291" s="29"/>
      <c r="BT1291" s="29"/>
      <c r="BU1291" s="30"/>
      <c r="BV1291" s="29"/>
      <c r="BW1291" s="16">
        <f t="shared" si="336"/>
        <v>0</v>
      </c>
    </row>
    <row r="1292" spans="1:75" x14ac:dyDescent="0.3">
      <c r="A1292" s="14">
        <v>1291</v>
      </c>
      <c r="B1292" s="15">
        <v>46071</v>
      </c>
      <c r="C1292" s="23" t="s">
        <v>38</v>
      </c>
      <c r="D1292" s="17" t="str">
        <f t="shared" si="333"/>
        <v>IG</v>
      </c>
      <c r="E1292" s="18" t="s">
        <v>94</v>
      </c>
      <c r="F1292" s="18" t="s">
        <v>75</v>
      </c>
      <c r="G1292" s="19" t="s">
        <v>127</v>
      </c>
      <c r="H1292" s="19"/>
      <c r="I1292" s="19"/>
      <c r="J1292" s="20">
        <v>208417</v>
      </c>
      <c r="K1292" s="21" t="str">
        <f>VLOOKUP(J1292,'[2]Item List (3)'!A$1:B$110000,2,FALSE)</f>
        <v>JC.OR 8008</v>
      </c>
      <c r="L1292" s="20">
        <v>260110013</v>
      </c>
      <c r="M1292" s="16" t="s">
        <v>141</v>
      </c>
      <c r="N1292" s="16">
        <v>30</v>
      </c>
      <c r="O1292" s="22">
        <f t="shared" si="334"/>
        <v>120</v>
      </c>
      <c r="P1292" s="16">
        <v>1</v>
      </c>
      <c r="Q1292" s="16">
        <v>112</v>
      </c>
      <c r="R1292" s="16">
        <v>12</v>
      </c>
      <c r="S1292" s="16">
        <v>2</v>
      </c>
      <c r="T1292" s="16"/>
      <c r="U1292" s="23">
        <f t="shared" si="332"/>
        <v>114</v>
      </c>
      <c r="V1292" s="16">
        <v>85</v>
      </c>
      <c r="W1292" s="16"/>
      <c r="X1292" s="16"/>
      <c r="Y1292" s="16"/>
      <c r="Z1292" s="16"/>
      <c r="AA1292" s="16"/>
      <c r="AB1292" s="16"/>
      <c r="AC1292" s="16"/>
      <c r="AD1292" s="16"/>
      <c r="AE1292" s="16"/>
      <c r="AF1292" s="16"/>
      <c r="AG1292" s="16"/>
      <c r="AH1292" s="16"/>
      <c r="AI1292" s="16"/>
      <c r="AJ1292" s="16"/>
      <c r="AK1292" s="16"/>
      <c r="AL1292" s="16"/>
      <c r="AM1292" s="16"/>
      <c r="AN1292" s="16"/>
      <c r="AO1292" s="16"/>
      <c r="AP1292" s="16"/>
      <c r="AQ1292" s="16"/>
      <c r="AR1292" s="16">
        <v>380</v>
      </c>
      <c r="AS1292" s="16"/>
      <c r="AT1292" s="16"/>
      <c r="AU1292" s="16"/>
      <c r="AV1292" s="16"/>
      <c r="AW1292" s="16"/>
      <c r="AX1292" s="16"/>
      <c r="AY1292" s="16"/>
      <c r="AZ1292" s="16">
        <v>15</v>
      </c>
      <c r="BA1292" s="16"/>
      <c r="BB1292" s="16"/>
      <c r="BC1292" s="16"/>
      <c r="BD1292" s="16"/>
      <c r="BE1292" s="16"/>
      <c r="BF1292" s="16"/>
      <c r="BG1292" s="23">
        <f t="shared" si="335"/>
        <v>480</v>
      </c>
      <c r="BH1292" s="24">
        <f t="shared" si="322"/>
        <v>8</v>
      </c>
      <c r="BI1292" s="25">
        <f t="shared" si="323"/>
        <v>1.416666666666667</v>
      </c>
      <c r="BJ1292" s="25">
        <f t="shared" si="324"/>
        <v>17.708333333333336</v>
      </c>
      <c r="BK1292" s="26">
        <f t="shared" si="325"/>
        <v>67.058823529411754</v>
      </c>
      <c r="BL1292" s="26">
        <f t="shared" si="326"/>
        <v>87.719298245614027</v>
      </c>
      <c r="BM1292" s="26">
        <f t="shared" si="331"/>
        <v>10.416666666666666</v>
      </c>
      <c r="BN1292" s="27">
        <f t="shared" si="327"/>
        <v>0</v>
      </c>
      <c r="BO1292" s="27">
        <f t="shared" si="328"/>
        <v>960</v>
      </c>
      <c r="BP1292" s="27">
        <f t="shared" si="329"/>
        <v>6.583333333333333</v>
      </c>
      <c r="BQ1292" s="28">
        <f t="shared" si="330"/>
        <v>790</v>
      </c>
      <c r="BR1292" s="29"/>
      <c r="BS1292" s="29"/>
      <c r="BT1292" s="29"/>
      <c r="BU1292" s="30"/>
      <c r="BV1292" s="29"/>
      <c r="BW1292" s="16">
        <f t="shared" si="336"/>
        <v>112</v>
      </c>
    </row>
    <row r="1293" spans="1:75" x14ac:dyDescent="0.3">
      <c r="A1293" s="14">
        <v>1292</v>
      </c>
      <c r="B1293" s="15">
        <v>46071</v>
      </c>
      <c r="C1293" s="23" t="s">
        <v>40</v>
      </c>
      <c r="D1293" s="17" t="str">
        <f t="shared" si="333"/>
        <v>IG</v>
      </c>
      <c r="E1293" s="18" t="s">
        <v>94</v>
      </c>
      <c r="F1293" s="18" t="s">
        <v>75</v>
      </c>
      <c r="G1293" s="19" t="s">
        <v>96</v>
      </c>
      <c r="H1293" s="19"/>
      <c r="I1293" s="19"/>
      <c r="J1293" s="20">
        <v>208417</v>
      </c>
      <c r="K1293" s="21" t="str">
        <f>VLOOKUP(J1293,'[2]Item List (3)'!A$1:B$110000,2,FALSE)</f>
        <v>JC.OR 8008</v>
      </c>
      <c r="L1293" s="20">
        <v>260110013</v>
      </c>
      <c r="M1293" s="16" t="s">
        <v>141</v>
      </c>
      <c r="N1293" s="16">
        <v>30</v>
      </c>
      <c r="O1293" s="22">
        <f t="shared" si="334"/>
        <v>120</v>
      </c>
      <c r="P1293" s="16">
        <v>1</v>
      </c>
      <c r="Q1293" s="16">
        <v>630</v>
      </c>
      <c r="R1293" s="16">
        <v>38</v>
      </c>
      <c r="S1293" s="16">
        <v>29</v>
      </c>
      <c r="T1293" s="16"/>
      <c r="U1293" s="23">
        <f t="shared" si="332"/>
        <v>659</v>
      </c>
      <c r="V1293" s="16">
        <v>405</v>
      </c>
      <c r="W1293" s="16"/>
      <c r="X1293" s="16">
        <v>15</v>
      </c>
      <c r="Y1293" s="16"/>
      <c r="Z1293" s="16">
        <v>10</v>
      </c>
      <c r="AA1293" s="16"/>
      <c r="AB1293" s="16"/>
      <c r="AC1293" s="16"/>
      <c r="AD1293" s="16"/>
      <c r="AE1293" s="16">
        <v>10</v>
      </c>
      <c r="AF1293" s="16"/>
      <c r="AG1293" s="16"/>
      <c r="AH1293" s="16"/>
      <c r="AI1293" s="16"/>
      <c r="AJ1293" s="16"/>
      <c r="AK1293" s="16"/>
      <c r="AL1293" s="16"/>
      <c r="AM1293" s="16"/>
      <c r="AN1293" s="16"/>
      <c r="AO1293" s="16"/>
      <c r="AP1293" s="16">
        <v>40</v>
      </c>
      <c r="AQ1293" s="16"/>
      <c r="AR1293" s="16"/>
      <c r="AS1293" s="16"/>
      <c r="AT1293" s="16"/>
      <c r="AU1293" s="16"/>
      <c r="AV1293" s="16"/>
      <c r="AW1293" s="16"/>
      <c r="AX1293" s="16"/>
      <c r="AY1293" s="16"/>
      <c r="AZ1293" s="16"/>
      <c r="BA1293" s="16"/>
      <c r="BB1293" s="16"/>
      <c r="BC1293" s="16"/>
      <c r="BD1293" s="16"/>
      <c r="BE1293" s="16"/>
      <c r="BF1293" s="16"/>
      <c r="BG1293" s="23">
        <f t="shared" si="335"/>
        <v>480</v>
      </c>
      <c r="BH1293" s="24">
        <f t="shared" si="322"/>
        <v>8</v>
      </c>
      <c r="BI1293" s="25">
        <f t="shared" si="323"/>
        <v>6.75</v>
      </c>
      <c r="BJ1293" s="25">
        <f t="shared" si="324"/>
        <v>84.375</v>
      </c>
      <c r="BK1293" s="26">
        <f t="shared" si="325"/>
        <v>81.358024691358025</v>
      </c>
      <c r="BL1293" s="26">
        <f t="shared" si="326"/>
        <v>89.833080424886191</v>
      </c>
      <c r="BM1293" s="26">
        <f t="shared" si="331"/>
        <v>61.666666666666657</v>
      </c>
      <c r="BN1293" s="27">
        <f t="shared" si="327"/>
        <v>0.66666666666666663</v>
      </c>
      <c r="BO1293" s="27">
        <f t="shared" si="328"/>
        <v>880</v>
      </c>
      <c r="BP1293" s="27">
        <f t="shared" si="329"/>
        <v>0.58333333333333337</v>
      </c>
      <c r="BQ1293" s="28">
        <f t="shared" si="330"/>
        <v>70</v>
      </c>
      <c r="BR1293" s="29"/>
      <c r="BS1293" s="29"/>
      <c r="BT1293" s="29"/>
      <c r="BU1293" s="30"/>
      <c r="BV1293" s="29"/>
      <c r="BW1293" s="16">
        <f t="shared" si="336"/>
        <v>630</v>
      </c>
    </row>
    <row r="1294" spans="1:75" x14ac:dyDescent="0.3">
      <c r="A1294" s="14">
        <v>1293</v>
      </c>
      <c r="B1294" s="15">
        <v>46071</v>
      </c>
      <c r="C1294" s="23" t="s">
        <v>38</v>
      </c>
      <c r="D1294" s="17" t="str">
        <f t="shared" si="333"/>
        <v>IG</v>
      </c>
      <c r="E1294" s="18" t="s">
        <v>97</v>
      </c>
      <c r="F1294" s="18"/>
      <c r="G1294" s="19"/>
      <c r="H1294" s="19"/>
      <c r="I1294" s="19"/>
      <c r="J1294" s="20"/>
      <c r="K1294" s="21" t="e">
        <f>VLOOKUP(J1294,'[2]Item List (3)'!A$1:B$110000,2,FALSE)</f>
        <v>#N/A</v>
      </c>
      <c r="L1294" s="20"/>
      <c r="M1294" s="16" t="s">
        <v>138</v>
      </c>
      <c r="N1294" s="16"/>
      <c r="O1294" s="22" t="str">
        <f t="shared" si="334"/>
        <v/>
      </c>
      <c r="P1294" s="16"/>
      <c r="Q1294" s="16"/>
      <c r="R1294" s="16"/>
      <c r="S1294" s="16"/>
      <c r="T1294" s="16"/>
      <c r="U1294" s="23">
        <f t="shared" si="332"/>
        <v>0</v>
      </c>
      <c r="V1294" s="16"/>
      <c r="W1294" s="16"/>
      <c r="X1294" s="16"/>
      <c r="Y1294" s="16"/>
      <c r="Z1294" s="16"/>
      <c r="AA1294" s="16"/>
      <c r="AB1294" s="16"/>
      <c r="AC1294" s="16"/>
      <c r="AD1294" s="16"/>
      <c r="AE1294" s="16"/>
      <c r="AF1294" s="16"/>
      <c r="AG1294" s="16"/>
      <c r="AH1294" s="16"/>
      <c r="AI1294" s="16"/>
      <c r="AJ1294" s="16"/>
      <c r="AK1294" s="16"/>
      <c r="AL1294" s="16"/>
      <c r="AM1294" s="16"/>
      <c r="AN1294" s="16"/>
      <c r="AO1294" s="16"/>
      <c r="AP1294" s="16"/>
      <c r="AQ1294" s="16"/>
      <c r="AR1294" s="16">
        <v>480</v>
      </c>
      <c r="AS1294" s="16"/>
      <c r="AT1294" s="16"/>
      <c r="AU1294" s="16"/>
      <c r="AV1294" s="16"/>
      <c r="AW1294" s="16"/>
      <c r="AX1294" s="16"/>
      <c r="AY1294" s="16"/>
      <c r="AZ1294" s="16"/>
      <c r="BA1294" s="16"/>
      <c r="BB1294" s="16"/>
      <c r="BC1294" s="16"/>
      <c r="BD1294" s="16"/>
      <c r="BE1294" s="16"/>
      <c r="BF1294" s="16"/>
      <c r="BG1294" s="23">
        <f t="shared" si="335"/>
        <v>480</v>
      </c>
      <c r="BH1294" s="24">
        <f t="shared" si="322"/>
        <v>8</v>
      </c>
      <c r="BI1294" s="25">
        <f t="shared" si="323"/>
        <v>0</v>
      </c>
      <c r="BJ1294" s="25">
        <f t="shared" si="324"/>
        <v>0</v>
      </c>
      <c r="BK1294" s="26">
        <f t="shared" si="325"/>
        <v>0</v>
      </c>
      <c r="BL1294" s="26">
        <f t="shared" si="326"/>
        <v>0</v>
      </c>
      <c r="BM1294" s="26">
        <f t="shared" si="331"/>
        <v>0</v>
      </c>
      <c r="BN1294" s="27">
        <f t="shared" si="327"/>
        <v>0</v>
      </c>
      <c r="BO1294" s="27">
        <f t="shared" si="328"/>
        <v>0</v>
      </c>
      <c r="BP1294" s="27">
        <f t="shared" si="329"/>
        <v>8</v>
      </c>
      <c r="BQ1294" s="28">
        <f t="shared" si="330"/>
        <v>0</v>
      </c>
      <c r="BR1294" s="29"/>
      <c r="BS1294" s="29"/>
      <c r="BT1294" s="29"/>
      <c r="BU1294" s="30"/>
      <c r="BV1294" s="29"/>
      <c r="BW1294" s="16">
        <f t="shared" si="336"/>
        <v>0</v>
      </c>
    </row>
    <row r="1295" spans="1:75" x14ac:dyDescent="0.3">
      <c r="A1295" s="14">
        <v>1294</v>
      </c>
      <c r="B1295" s="15">
        <v>46071</v>
      </c>
      <c r="C1295" s="23" t="s">
        <v>40</v>
      </c>
      <c r="D1295" s="17" t="str">
        <f t="shared" si="333"/>
        <v>IG</v>
      </c>
      <c r="E1295" s="18" t="s">
        <v>97</v>
      </c>
      <c r="F1295" s="18"/>
      <c r="G1295" s="19"/>
      <c r="H1295" s="19"/>
      <c r="I1295" s="19"/>
      <c r="J1295" s="20"/>
      <c r="K1295" s="21" t="e">
        <f>VLOOKUP(J1295,'[2]Item List (3)'!A$1:B$110000,2,FALSE)</f>
        <v>#N/A</v>
      </c>
      <c r="L1295" s="20"/>
      <c r="M1295" s="16" t="s">
        <v>138</v>
      </c>
      <c r="N1295" s="16"/>
      <c r="O1295" s="22" t="str">
        <f t="shared" si="334"/>
        <v/>
      </c>
      <c r="P1295" s="16"/>
      <c r="Q1295" s="16"/>
      <c r="R1295" s="16"/>
      <c r="S1295" s="16"/>
      <c r="T1295" s="16"/>
      <c r="U1295" s="23">
        <f t="shared" si="332"/>
        <v>0</v>
      </c>
      <c r="V1295" s="16"/>
      <c r="W1295" s="16"/>
      <c r="X1295" s="16"/>
      <c r="Y1295" s="16"/>
      <c r="Z1295" s="16"/>
      <c r="AA1295" s="16"/>
      <c r="AB1295" s="16"/>
      <c r="AC1295" s="16"/>
      <c r="AD1295" s="16"/>
      <c r="AE1295" s="16"/>
      <c r="AF1295" s="16"/>
      <c r="AG1295" s="16"/>
      <c r="AH1295" s="16"/>
      <c r="AI1295" s="16"/>
      <c r="AJ1295" s="16"/>
      <c r="AK1295" s="16"/>
      <c r="AL1295" s="16"/>
      <c r="AM1295" s="16"/>
      <c r="AN1295" s="16"/>
      <c r="AO1295" s="16"/>
      <c r="AP1295" s="16"/>
      <c r="AQ1295" s="16"/>
      <c r="AR1295" s="16"/>
      <c r="AS1295" s="16"/>
      <c r="AT1295" s="16"/>
      <c r="AU1295" s="16"/>
      <c r="AV1295" s="16"/>
      <c r="AW1295" s="16"/>
      <c r="AX1295" s="16"/>
      <c r="AY1295" s="16"/>
      <c r="AZ1295" s="16"/>
      <c r="BA1295" s="16"/>
      <c r="BB1295" s="16"/>
      <c r="BC1295" s="16"/>
      <c r="BD1295" s="16"/>
      <c r="BE1295" s="16"/>
      <c r="BF1295" s="16">
        <v>480</v>
      </c>
      <c r="BG1295" s="23">
        <f t="shared" si="335"/>
        <v>480</v>
      </c>
      <c r="BH1295" s="24">
        <f t="shared" ref="BH1295:BH1358" si="337">BG1295/60</f>
        <v>8</v>
      </c>
      <c r="BI1295" s="25">
        <f t="shared" ref="BI1295:BI1358" si="338">IFERROR(BH1295-SUM(W1295:BF1295)/60,0)</f>
        <v>0</v>
      </c>
      <c r="BJ1295" s="25">
        <f t="shared" ref="BJ1295:BJ1358" si="339">IFERROR(BI1295/BH1295*100,0)</f>
        <v>0</v>
      </c>
      <c r="BK1295" s="26">
        <f t="shared" ref="BK1295:BK1358" si="340">IFERROR(((U1295*N1295)/(BI1295*3600)*100),0)</f>
        <v>0</v>
      </c>
      <c r="BL1295" s="26">
        <f t="shared" ref="BL1295:BL1358" si="341">IFERROR(((U1295-(R1295+S1295+T1295))/U1295*100),0)</f>
        <v>0</v>
      </c>
      <c r="BM1295" s="26">
        <f t="shared" si="331"/>
        <v>0</v>
      </c>
      <c r="BN1295" s="27">
        <f t="shared" ref="BN1295:BN1358" si="342">(W1295+AP1295+BE1295+BF1295)/60</f>
        <v>8</v>
      </c>
      <c r="BO1295" s="27">
        <f t="shared" ref="BO1295:BO1358" si="343">IFERROR(((BH1295-BN1295)*3600)/N1295,0)</f>
        <v>0</v>
      </c>
      <c r="BP1295" s="27">
        <f t="shared" ref="BP1295:BP1358" si="344">IFERROR(SUM(W1295:BF1295)/60-BN1295,0)</f>
        <v>0</v>
      </c>
      <c r="BQ1295" s="28">
        <f t="shared" ref="BQ1295:BQ1358" si="345">IFERROR(BP1295*3600/N1295,0)</f>
        <v>0</v>
      </c>
      <c r="BR1295" s="29"/>
      <c r="BS1295" s="29"/>
      <c r="BT1295" s="29"/>
      <c r="BU1295" s="30"/>
      <c r="BV1295" s="29"/>
      <c r="BW1295" s="16">
        <f t="shared" si="336"/>
        <v>0</v>
      </c>
    </row>
    <row r="1296" spans="1:75" x14ac:dyDescent="0.3">
      <c r="A1296" s="14">
        <v>1295</v>
      </c>
      <c r="B1296" s="15">
        <v>46071</v>
      </c>
      <c r="C1296" s="23" t="s">
        <v>38</v>
      </c>
      <c r="D1296" s="17" t="str">
        <f t="shared" si="333"/>
        <v>IG</v>
      </c>
      <c r="E1296" s="18" t="s">
        <v>99</v>
      </c>
      <c r="F1296" s="18" t="s">
        <v>75</v>
      </c>
      <c r="G1296" s="19" t="s">
        <v>67</v>
      </c>
      <c r="H1296" s="19"/>
      <c r="I1296" s="19"/>
      <c r="J1296" s="20">
        <v>104246</v>
      </c>
      <c r="K1296" s="21" t="str">
        <f>VLOOKUP(J1296,'[2]Item List (3)'!A$1:B$110000,2,FALSE)</f>
        <v>IN. 208</v>
      </c>
      <c r="L1296" s="20">
        <v>260129016</v>
      </c>
      <c r="M1296" s="16" t="s">
        <v>138</v>
      </c>
      <c r="N1296" s="16">
        <v>30</v>
      </c>
      <c r="O1296" s="22">
        <f t="shared" si="334"/>
        <v>120</v>
      </c>
      <c r="P1296" s="16">
        <v>1</v>
      </c>
      <c r="Q1296" s="16">
        <v>580</v>
      </c>
      <c r="R1296" s="16">
        <v>42</v>
      </c>
      <c r="S1296" s="16"/>
      <c r="T1296" s="16"/>
      <c r="U1296" s="23">
        <f t="shared" si="332"/>
        <v>580</v>
      </c>
      <c r="V1296" s="16">
        <v>375</v>
      </c>
      <c r="W1296" s="16"/>
      <c r="X1296" s="16">
        <v>60</v>
      </c>
      <c r="Y1296" s="16"/>
      <c r="Z1296" s="16"/>
      <c r="AA1296" s="16"/>
      <c r="AB1296" s="16"/>
      <c r="AC1296" s="16"/>
      <c r="AD1296" s="16"/>
      <c r="AE1296" s="16"/>
      <c r="AF1296" s="16"/>
      <c r="AG1296" s="16"/>
      <c r="AH1296" s="16"/>
      <c r="AI1296" s="16"/>
      <c r="AJ1296" s="16"/>
      <c r="AK1296" s="16"/>
      <c r="AL1296" s="16"/>
      <c r="AM1296" s="16"/>
      <c r="AN1296" s="16"/>
      <c r="AO1296" s="16"/>
      <c r="AP1296" s="16">
        <v>20</v>
      </c>
      <c r="AQ1296" s="16"/>
      <c r="AR1296" s="16"/>
      <c r="AS1296" s="16"/>
      <c r="AT1296" s="16"/>
      <c r="AU1296" s="16"/>
      <c r="AV1296" s="16"/>
      <c r="AW1296" s="16"/>
      <c r="AX1296" s="16"/>
      <c r="AY1296" s="16"/>
      <c r="AZ1296" s="16">
        <v>15</v>
      </c>
      <c r="BA1296" s="16"/>
      <c r="BB1296" s="16">
        <v>10</v>
      </c>
      <c r="BC1296" s="16"/>
      <c r="BD1296" s="16"/>
      <c r="BE1296" s="16"/>
      <c r="BF1296" s="16"/>
      <c r="BG1296" s="23">
        <f t="shared" si="335"/>
        <v>480</v>
      </c>
      <c r="BH1296" s="24">
        <f t="shared" si="337"/>
        <v>8</v>
      </c>
      <c r="BI1296" s="25">
        <f t="shared" si="338"/>
        <v>6.25</v>
      </c>
      <c r="BJ1296" s="25">
        <f t="shared" si="339"/>
        <v>78.125</v>
      </c>
      <c r="BK1296" s="26">
        <f t="shared" si="340"/>
        <v>77.333333333333329</v>
      </c>
      <c r="BL1296" s="26">
        <f t="shared" si="341"/>
        <v>92.758620689655174</v>
      </c>
      <c r="BM1296" s="26">
        <f t="shared" si="331"/>
        <v>56.041666666666664</v>
      </c>
      <c r="BN1296" s="27">
        <f t="shared" si="342"/>
        <v>0.33333333333333331</v>
      </c>
      <c r="BO1296" s="27">
        <f t="shared" si="343"/>
        <v>920</v>
      </c>
      <c r="BP1296" s="27">
        <f t="shared" si="344"/>
        <v>1.4166666666666667</v>
      </c>
      <c r="BQ1296" s="28">
        <f t="shared" si="345"/>
        <v>170</v>
      </c>
      <c r="BR1296" s="29">
        <v>1</v>
      </c>
      <c r="BS1296" s="29"/>
      <c r="BT1296" s="29">
        <v>1</v>
      </c>
      <c r="BU1296" s="30">
        <v>1</v>
      </c>
      <c r="BV1296" s="29"/>
      <c r="BW1296" s="16">
        <f t="shared" si="336"/>
        <v>580</v>
      </c>
    </row>
    <row r="1297" spans="1:75" x14ac:dyDescent="0.3">
      <c r="A1297" s="14">
        <v>1296</v>
      </c>
      <c r="B1297" s="15">
        <v>46071</v>
      </c>
      <c r="C1297" s="23" t="s">
        <v>40</v>
      </c>
      <c r="D1297" s="17" t="str">
        <f t="shared" si="333"/>
        <v>IG</v>
      </c>
      <c r="E1297" s="18" t="s">
        <v>99</v>
      </c>
      <c r="F1297" s="18" t="s">
        <v>75</v>
      </c>
      <c r="G1297" s="19" t="s">
        <v>96</v>
      </c>
      <c r="H1297" s="19" t="s">
        <v>67</v>
      </c>
      <c r="I1297" s="19" t="s">
        <v>65</v>
      </c>
      <c r="J1297" s="20">
        <v>104246</v>
      </c>
      <c r="K1297" s="21" t="str">
        <f>VLOOKUP(J1297,'[2]Item List (3)'!A$1:B$110000,2,FALSE)</f>
        <v>IN. 208</v>
      </c>
      <c r="L1297" s="20">
        <v>260129016</v>
      </c>
      <c r="M1297" s="16" t="s">
        <v>138</v>
      </c>
      <c r="N1297" s="16">
        <v>30</v>
      </c>
      <c r="O1297" s="22">
        <f t="shared" si="334"/>
        <v>120</v>
      </c>
      <c r="P1297" s="16">
        <v>1</v>
      </c>
      <c r="Q1297" s="16">
        <v>535</v>
      </c>
      <c r="R1297" s="16">
        <v>17</v>
      </c>
      <c r="S1297" s="16">
        <v>7</v>
      </c>
      <c r="T1297" s="16"/>
      <c r="U1297" s="23">
        <f t="shared" si="332"/>
        <v>542</v>
      </c>
      <c r="V1297" s="16">
        <v>290</v>
      </c>
      <c r="W1297" s="16"/>
      <c r="X1297" s="16">
        <v>120</v>
      </c>
      <c r="Y1297" s="16"/>
      <c r="Z1297" s="16"/>
      <c r="AA1297" s="16"/>
      <c r="AB1297" s="16"/>
      <c r="AC1297" s="16"/>
      <c r="AD1297" s="16"/>
      <c r="AE1297" s="16"/>
      <c r="AF1297" s="16"/>
      <c r="AG1297" s="16"/>
      <c r="AH1297" s="16"/>
      <c r="AI1297" s="16"/>
      <c r="AJ1297" s="16"/>
      <c r="AK1297" s="16"/>
      <c r="AL1297" s="16"/>
      <c r="AM1297" s="16"/>
      <c r="AN1297" s="16"/>
      <c r="AO1297" s="16"/>
      <c r="AP1297" s="16">
        <v>10</v>
      </c>
      <c r="AQ1297" s="16"/>
      <c r="AR1297" s="16">
        <v>60</v>
      </c>
      <c r="AS1297" s="16"/>
      <c r="AT1297" s="16"/>
      <c r="AU1297" s="16"/>
      <c r="AV1297" s="16"/>
      <c r="AW1297" s="16"/>
      <c r="AX1297" s="16"/>
      <c r="AY1297" s="16"/>
      <c r="AZ1297" s="16"/>
      <c r="BA1297" s="16"/>
      <c r="BB1297" s="16"/>
      <c r="BC1297" s="16"/>
      <c r="BD1297" s="16"/>
      <c r="BE1297" s="16"/>
      <c r="BF1297" s="16"/>
      <c r="BG1297" s="23">
        <f t="shared" si="335"/>
        <v>480</v>
      </c>
      <c r="BH1297" s="24">
        <f t="shared" si="337"/>
        <v>8</v>
      </c>
      <c r="BI1297" s="25">
        <f t="shared" si="338"/>
        <v>4.8333333333333339</v>
      </c>
      <c r="BJ1297" s="25">
        <f t="shared" si="339"/>
        <v>60.416666666666671</v>
      </c>
      <c r="BK1297" s="26">
        <f t="shared" si="340"/>
        <v>93.44827586206894</v>
      </c>
      <c r="BL1297" s="26">
        <f t="shared" si="341"/>
        <v>95.571955719557195</v>
      </c>
      <c r="BM1297" s="26">
        <f t="shared" si="331"/>
        <v>53.958333333333329</v>
      </c>
      <c r="BN1297" s="27">
        <f t="shared" si="342"/>
        <v>0.16666666666666666</v>
      </c>
      <c r="BO1297" s="27">
        <f t="shared" si="343"/>
        <v>940</v>
      </c>
      <c r="BP1297" s="27">
        <f t="shared" si="344"/>
        <v>3</v>
      </c>
      <c r="BQ1297" s="28">
        <f t="shared" si="345"/>
        <v>360</v>
      </c>
      <c r="BR1297" s="29"/>
      <c r="BS1297" s="29"/>
      <c r="BT1297" s="29"/>
      <c r="BU1297" s="30"/>
      <c r="BV1297" s="29"/>
      <c r="BW1297" s="16">
        <f t="shared" si="336"/>
        <v>535</v>
      </c>
    </row>
    <row r="1298" spans="1:75" x14ac:dyDescent="0.3">
      <c r="A1298" s="14">
        <v>1297</v>
      </c>
      <c r="B1298" s="15">
        <v>46071</v>
      </c>
      <c r="C1298" s="23" t="s">
        <v>38</v>
      </c>
      <c r="D1298" s="17" t="str">
        <f t="shared" si="333"/>
        <v>HO</v>
      </c>
      <c r="E1298" s="18" t="s">
        <v>100</v>
      </c>
      <c r="F1298" s="18" t="s">
        <v>101</v>
      </c>
      <c r="G1298" s="19" t="s">
        <v>46</v>
      </c>
      <c r="H1298" s="19" t="s">
        <v>107</v>
      </c>
      <c r="I1298" s="19"/>
      <c r="J1298" s="20">
        <v>100282.4</v>
      </c>
      <c r="K1298" s="21" t="str">
        <f>VLOOKUP(J1298,'[2]Item List (3)'!A$1:B$110000,2,FALSE)</f>
        <v>D.IR 14537 SPL</v>
      </c>
      <c r="L1298" s="20">
        <v>251225005</v>
      </c>
      <c r="M1298" s="16" t="s">
        <v>138</v>
      </c>
      <c r="N1298" s="16">
        <v>70</v>
      </c>
      <c r="O1298" s="22">
        <f t="shared" si="334"/>
        <v>51.428571428571431</v>
      </c>
      <c r="P1298" s="16">
        <v>1</v>
      </c>
      <c r="Q1298" s="16">
        <v>104</v>
      </c>
      <c r="R1298" s="16"/>
      <c r="S1298" s="16"/>
      <c r="T1298" s="16"/>
      <c r="U1298" s="23">
        <f t="shared" si="332"/>
        <v>104</v>
      </c>
      <c r="V1298" s="16">
        <v>190</v>
      </c>
      <c r="W1298" s="16"/>
      <c r="X1298" s="16">
        <v>30</v>
      </c>
      <c r="Y1298" s="16"/>
      <c r="Z1298" s="16"/>
      <c r="AA1298" s="16"/>
      <c r="AB1298" s="16"/>
      <c r="AC1298" s="16"/>
      <c r="AD1298" s="16"/>
      <c r="AE1298" s="16"/>
      <c r="AF1298" s="16"/>
      <c r="AG1298" s="16"/>
      <c r="AH1298" s="16"/>
      <c r="AI1298" s="16"/>
      <c r="AJ1298" s="16"/>
      <c r="AK1298" s="16"/>
      <c r="AL1298" s="16"/>
      <c r="AM1298" s="16"/>
      <c r="AN1298" s="16"/>
      <c r="AO1298" s="16"/>
      <c r="AP1298" s="16">
        <v>30</v>
      </c>
      <c r="AQ1298" s="16"/>
      <c r="AR1298" s="16">
        <v>215</v>
      </c>
      <c r="AS1298" s="16"/>
      <c r="AT1298" s="16"/>
      <c r="AU1298" s="16"/>
      <c r="AV1298" s="16"/>
      <c r="AW1298" s="16"/>
      <c r="AX1298" s="16"/>
      <c r="AY1298" s="16"/>
      <c r="AZ1298" s="16">
        <v>15</v>
      </c>
      <c r="BA1298" s="16"/>
      <c r="BB1298" s="16"/>
      <c r="BC1298" s="16"/>
      <c r="BD1298" s="16"/>
      <c r="BE1298" s="16"/>
      <c r="BF1298" s="16"/>
      <c r="BG1298" s="23">
        <f t="shared" si="335"/>
        <v>480</v>
      </c>
      <c r="BH1298" s="24">
        <f t="shared" si="337"/>
        <v>8</v>
      </c>
      <c r="BI1298" s="25">
        <f t="shared" si="338"/>
        <v>3.166666666666667</v>
      </c>
      <c r="BJ1298" s="25">
        <f t="shared" si="339"/>
        <v>39.583333333333336</v>
      </c>
      <c r="BK1298" s="26">
        <f t="shared" si="340"/>
        <v>63.859649122807006</v>
      </c>
      <c r="BL1298" s="26">
        <f t="shared" si="341"/>
        <v>100</v>
      </c>
      <c r="BM1298" s="26">
        <f t="shared" si="331"/>
        <v>25.277777777777779</v>
      </c>
      <c r="BN1298" s="27">
        <f t="shared" si="342"/>
        <v>0.5</v>
      </c>
      <c r="BO1298" s="27">
        <f t="shared" si="343"/>
        <v>385.71428571428572</v>
      </c>
      <c r="BP1298" s="27">
        <f t="shared" si="344"/>
        <v>4.333333333333333</v>
      </c>
      <c r="BQ1298" s="28">
        <f t="shared" si="345"/>
        <v>222.85714285714283</v>
      </c>
      <c r="BR1298" s="29"/>
      <c r="BS1298" s="29"/>
      <c r="BT1298" s="29"/>
      <c r="BU1298" s="30"/>
      <c r="BV1298" s="29"/>
      <c r="BW1298" s="16">
        <f t="shared" si="336"/>
        <v>104</v>
      </c>
    </row>
    <row r="1299" spans="1:75" x14ac:dyDescent="0.3">
      <c r="A1299" s="14">
        <v>1298</v>
      </c>
      <c r="B1299" s="15">
        <v>46071</v>
      </c>
      <c r="C1299" s="23" t="s">
        <v>40</v>
      </c>
      <c r="D1299" s="17" t="str">
        <f t="shared" si="333"/>
        <v>HO</v>
      </c>
      <c r="E1299" s="18" t="s">
        <v>100</v>
      </c>
      <c r="F1299" s="18"/>
      <c r="G1299" s="19"/>
      <c r="H1299" s="19"/>
      <c r="I1299" s="19"/>
      <c r="J1299" s="20"/>
      <c r="K1299" s="21" t="e">
        <f>VLOOKUP(J1299,'[2]Item List (3)'!A$1:B$110000,2,FALSE)</f>
        <v>#N/A</v>
      </c>
      <c r="L1299" s="20"/>
      <c r="M1299" s="16" t="s">
        <v>138</v>
      </c>
      <c r="N1299" s="16"/>
      <c r="O1299" s="22" t="str">
        <f t="shared" si="334"/>
        <v/>
      </c>
      <c r="P1299" s="16"/>
      <c r="Q1299" s="16"/>
      <c r="R1299" s="16"/>
      <c r="S1299" s="16"/>
      <c r="T1299" s="16"/>
      <c r="U1299" s="23">
        <f t="shared" si="332"/>
        <v>0</v>
      </c>
      <c r="V1299" s="16"/>
      <c r="W1299" s="16"/>
      <c r="X1299" s="16"/>
      <c r="Y1299" s="16"/>
      <c r="Z1299" s="16"/>
      <c r="AA1299" s="16"/>
      <c r="AB1299" s="16"/>
      <c r="AC1299" s="16"/>
      <c r="AD1299" s="16"/>
      <c r="AE1299" s="16"/>
      <c r="AF1299" s="16"/>
      <c r="AG1299" s="16"/>
      <c r="AH1299" s="16"/>
      <c r="AI1299" s="16"/>
      <c r="AJ1299" s="16"/>
      <c r="AK1299" s="16"/>
      <c r="AL1299" s="16"/>
      <c r="AM1299" s="16"/>
      <c r="AN1299" s="16"/>
      <c r="AO1299" s="16"/>
      <c r="AP1299" s="16"/>
      <c r="AQ1299" s="16"/>
      <c r="AR1299" s="16"/>
      <c r="AS1299" s="16"/>
      <c r="AT1299" s="16"/>
      <c r="AU1299" s="16"/>
      <c r="AV1299" s="16"/>
      <c r="AW1299" s="16"/>
      <c r="AX1299" s="16"/>
      <c r="AY1299" s="16"/>
      <c r="AZ1299" s="16"/>
      <c r="BA1299" s="16"/>
      <c r="BB1299" s="16"/>
      <c r="BC1299" s="16"/>
      <c r="BD1299" s="16"/>
      <c r="BE1299" s="16"/>
      <c r="BF1299" s="16">
        <v>480</v>
      </c>
      <c r="BG1299" s="23">
        <f t="shared" si="335"/>
        <v>480</v>
      </c>
      <c r="BH1299" s="24">
        <f t="shared" si="337"/>
        <v>8</v>
      </c>
      <c r="BI1299" s="25">
        <f t="shared" si="338"/>
        <v>0</v>
      </c>
      <c r="BJ1299" s="25">
        <f t="shared" si="339"/>
        <v>0</v>
      </c>
      <c r="BK1299" s="26">
        <f t="shared" si="340"/>
        <v>0</v>
      </c>
      <c r="BL1299" s="26">
        <f t="shared" si="341"/>
        <v>0</v>
      </c>
      <c r="BM1299" s="26">
        <f t="shared" si="331"/>
        <v>0</v>
      </c>
      <c r="BN1299" s="27">
        <f t="shared" si="342"/>
        <v>8</v>
      </c>
      <c r="BO1299" s="27">
        <f t="shared" si="343"/>
        <v>0</v>
      </c>
      <c r="BP1299" s="27">
        <f t="shared" si="344"/>
        <v>0</v>
      </c>
      <c r="BQ1299" s="28">
        <f t="shared" si="345"/>
        <v>0</v>
      </c>
      <c r="BR1299" s="29"/>
      <c r="BS1299" s="29"/>
      <c r="BT1299" s="29"/>
      <c r="BU1299" s="30"/>
      <c r="BV1299" s="29"/>
      <c r="BW1299" s="16">
        <f t="shared" si="336"/>
        <v>0</v>
      </c>
    </row>
    <row r="1300" spans="1:75" x14ac:dyDescent="0.3">
      <c r="A1300" s="14">
        <v>1299</v>
      </c>
      <c r="B1300" s="15">
        <v>46071</v>
      </c>
      <c r="C1300" s="23" t="s">
        <v>38</v>
      </c>
      <c r="D1300" s="17" t="str">
        <f t="shared" si="333"/>
        <v>HO</v>
      </c>
      <c r="E1300" s="18" t="s">
        <v>104</v>
      </c>
      <c r="F1300" s="18"/>
      <c r="G1300" s="19"/>
      <c r="H1300" s="19"/>
      <c r="I1300" s="19"/>
      <c r="J1300" s="20"/>
      <c r="K1300" s="21" t="e">
        <f>VLOOKUP(J1300,'[2]Item List (3)'!A$1:B$110000,2,FALSE)</f>
        <v>#N/A</v>
      </c>
      <c r="L1300" s="20"/>
      <c r="M1300" s="16" t="s">
        <v>138</v>
      </c>
      <c r="N1300" s="16"/>
      <c r="O1300" s="22" t="str">
        <f t="shared" si="334"/>
        <v/>
      </c>
      <c r="P1300" s="16"/>
      <c r="Q1300" s="16"/>
      <c r="R1300" s="16"/>
      <c r="S1300" s="16"/>
      <c r="T1300" s="16"/>
      <c r="U1300" s="23">
        <f t="shared" si="332"/>
        <v>0</v>
      </c>
      <c r="V1300" s="16"/>
      <c r="W1300" s="16"/>
      <c r="X1300" s="16"/>
      <c r="Y1300" s="16"/>
      <c r="Z1300" s="16"/>
      <c r="AA1300" s="16"/>
      <c r="AB1300" s="16"/>
      <c r="AC1300" s="16"/>
      <c r="AD1300" s="16"/>
      <c r="AE1300" s="16"/>
      <c r="AF1300" s="16"/>
      <c r="AG1300" s="16"/>
      <c r="AH1300" s="16"/>
      <c r="AI1300" s="16"/>
      <c r="AJ1300" s="16"/>
      <c r="AK1300" s="16"/>
      <c r="AL1300" s="16"/>
      <c r="AM1300" s="16"/>
      <c r="AN1300" s="16"/>
      <c r="AO1300" s="16"/>
      <c r="AP1300" s="16"/>
      <c r="AQ1300" s="16"/>
      <c r="AR1300" s="16">
        <v>480</v>
      </c>
      <c r="AS1300" s="16"/>
      <c r="AT1300" s="16"/>
      <c r="AU1300" s="16"/>
      <c r="AV1300" s="16"/>
      <c r="AW1300" s="16"/>
      <c r="AX1300" s="16"/>
      <c r="AY1300" s="16"/>
      <c r="AZ1300" s="16"/>
      <c r="BA1300" s="16"/>
      <c r="BB1300" s="16"/>
      <c r="BC1300" s="16"/>
      <c r="BD1300" s="16"/>
      <c r="BE1300" s="16"/>
      <c r="BF1300" s="16"/>
      <c r="BG1300" s="23">
        <f t="shared" si="335"/>
        <v>480</v>
      </c>
      <c r="BH1300" s="24">
        <f t="shared" si="337"/>
        <v>8</v>
      </c>
      <c r="BI1300" s="25">
        <f t="shared" si="338"/>
        <v>0</v>
      </c>
      <c r="BJ1300" s="25">
        <f t="shared" si="339"/>
        <v>0</v>
      </c>
      <c r="BK1300" s="26">
        <f t="shared" si="340"/>
        <v>0</v>
      </c>
      <c r="BL1300" s="26">
        <f t="shared" si="341"/>
        <v>0</v>
      </c>
      <c r="BM1300" s="26">
        <f t="shared" si="331"/>
        <v>0</v>
      </c>
      <c r="BN1300" s="27">
        <f t="shared" si="342"/>
        <v>0</v>
      </c>
      <c r="BO1300" s="27">
        <f t="shared" si="343"/>
        <v>0</v>
      </c>
      <c r="BP1300" s="27">
        <f t="shared" si="344"/>
        <v>8</v>
      </c>
      <c r="BQ1300" s="28">
        <f t="shared" si="345"/>
        <v>0</v>
      </c>
      <c r="BR1300" s="29"/>
      <c r="BS1300" s="29"/>
      <c r="BT1300" s="29"/>
      <c r="BU1300" s="30"/>
      <c r="BV1300" s="29"/>
      <c r="BW1300" s="16">
        <f t="shared" si="336"/>
        <v>0</v>
      </c>
    </row>
    <row r="1301" spans="1:75" x14ac:dyDescent="0.3">
      <c r="A1301" s="14">
        <v>1300</v>
      </c>
      <c r="B1301" s="15">
        <v>46071</v>
      </c>
      <c r="C1301" s="23" t="s">
        <v>40</v>
      </c>
      <c r="D1301" s="17" t="str">
        <f t="shared" si="333"/>
        <v>HO</v>
      </c>
      <c r="E1301" s="18" t="s">
        <v>104</v>
      </c>
      <c r="F1301" s="18"/>
      <c r="G1301" s="19"/>
      <c r="H1301" s="19"/>
      <c r="I1301" s="19"/>
      <c r="J1301" s="20"/>
      <c r="K1301" s="21" t="e">
        <f>VLOOKUP(J1301,'[2]Item List (3)'!A$1:B$110000,2,FALSE)</f>
        <v>#N/A</v>
      </c>
      <c r="L1301" s="20"/>
      <c r="M1301" s="16" t="s">
        <v>138</v>
      </c>
      <c r="N1301" s="16"/>
      <c r="O1301" s="22" t="str">
        <f t="shared" si="334"/>
        <v/>
      </c>
      <c r="P1301" s="16"/>
      <c r="Q1301" s="16"/>
      <c r="R1301" s="16"/>
      <c r="S1301" s="16"/>
      <c r="T1301" s="16"/>
      <c r="U1301" s="23">
        <f t="shared" si="332"/>
        <v>0</v>
      </c>
      <c r="V1301" s="16"/>
      <c r="W1301" s="16"/>
      <c r="X1301" s="16"/>
      <c r="Y1301" s="16"/>
      <c r="Z1301" s="16"/>
      <c r="AA1301" s="16"/>
      <c r="AB1301" s="16"/>
      <c r="AC1301" s="16"/>
      <c r="AD1301" s="16"/>
      <c r="AE1301" s="16"/>
      <c r="AF1301" s="16"/>
      <c r="AG1301" s="16"/>
      <c r="AH1301" s="16"/>
      <c r="AI1301" s="16"/>
      <c r="AJ1301" s="16"/>
      <c r="AK1301" s="16"/>
      <c r="AL1301" s="16"/>
      <c r="AM1301" s="16"/>
      <c r="AN1301" s="16"/>
      <c r="AO1301" s="16"/>
      <c r="AP1301" s="16"/>
      <c r="AQ1301" s="16"/>
      <c r="AR1301" s="16"/>
      <c r="AS1301" s="16"/>
      <c r="AT1301" s="16"/>
      <c r="AU1301" s="16"/>
      <c r="AV1301" s="16"/>
      <c r="AW1301" s="16"/>
      <c r="AX1301" s="16"/>
      <c r="AY1301" s="16"/>
      <c r="AZ1301" s="16"/>
      <c r="BA1301" s="16"/>
      <c r="BB1301" s="16"/>
      <c r="BC1301" s="16"/>
      <c r="BD1301" s="16"/>
      <c r="BE1301" s="16"/>
      <c r="BF1301" s="16">
        <v>480</v>
      </c>
      <c r="BG1301" s="23">
        <f t="shared" si="335"/>
        <v>480</v>
      </c>
      <c r="BH1301" s="24">
        <f t="shared" si="337"/>
        <v>8</v>
      </c>
      <c r="BI1301" s="25">
        <f t="shared" si="338"/>
        <v>0</v>
      </c>
      <c r="BJ1301" s="25">
        <f t="shared" si="339"/>
        <v>0</v>
      </c>
      <c r="BK1301" s="26">
        <f t="shared" si="340"/>
        <v>0</v>
      </c>
      <c r="BL1301" s="26">
        <f t="shared" si="341"/>
        <v>0</v>
      </c>
      <c r="BM1301" s="26">
        <f t="shared" si="331"/>
        <v>0</v>
      </c>
      <c r="BN1301" s="27">
        <f t="shared" si="342"/>
        <v>8</v>
      </c>
      <c r="BO1301" s="27">
        <f t="shared" si="343"/>
        <v>0</v>
      </c>
      <c r="BP1301" s="27">
        <f t="shared" si="344"/>
        <v>0</v>
      </c>
      <c r="BQ1301" s="28">
        <f t="shared" si="345"/>
        <v>0</v>
      </c>
      <c r="BR1301" s="29"/>
      <c r="BS1301" s="29"/>
      <c r="BT1301" s="29"/>
      <c r="BU1301" s="30"/>
      <c r="BV1301" s="29"/>
      <c r="BW1301" s="16">
        <f t="shared" si="336"/>
        <v>0</v>
      </c>
    </row>
    <row r="1302" spans="1:75" x14ac:dyDescent="0.3">
      <c r="A1302" s="14">
        <v>1301</v>
      </c>
      <c r="B1302" s="15">
        <v>46071</v>
      </c>
      <c r="C1302" s="23" t="s">
        <v>38</v>
      </c>
      <c r="D1302" s="17" t="str">
        <f t="shared" si="333"/>
        <v>HO</v>
      </c>
      <c r="E1302" s="18" t="s">
        <v>108</v>
      </c>
      <c r="F1302" s="18" t="s">
        <v>101</v>
      </c>
      <c r="G1302" s="19" t="s">
        <v>106</v>
      </c>
      <c r="H1302" s="19" t="s">
        <v>46</v>
      </c>
      <c r="I1302" s="19"/>
      <c r="J1302" s="20">
        <v>100282.4</v>
      </c>
      <c r="K1302" s="21" t="str">
        <f>VLOOKUP(J1302,'[2]Item List (3)'!A$1:B$110000,2,FALSE)</f>
        <v>D.IR 14537 SPL</v>
      </c>
      <c r="L1302" s="20">
        <v>251225005</v>
      </c>
      <c r="M1302" s="16" t="s">
        <v>138</v>
      </c>
      <c r="N1302" s="16">
        <v>70</v>
      </c>
      <c r="O1302" s="22">
        <f t="shared" si="334"/>
        <v>51.428571428571431</v>
      </c>
      <c r="P1302" s="16">
        <v>1</v>
      </c>
      <c r="Q1302" s="16">
        <v>249</v>
      </c>
      <c r="R1302" s="16"/>
      <c r="S1302" s="16"/>
      <c r="T1302" s="16"/>
      <c r="U1302" s="23">
        <f t="shared" si="332"/>
        <v>249</v>
      </c>
      <c r="V1302" s="16">
        <v>420</v>
      </c>
      <c r="W1302" s="16"/>
      <c r="X1302" s="16"/>
      <c r="Y1302" s="16"/>
      <c r="Z1302" s="16"/>
      <c r="AA1302" s="16"/>
      <c r="AB1302" s="16"/>
      <c r="AC1302" s="16"/>
      <c r="AD1302" s="16"/>
      <c r="AE1302" s="16"/>
      <c r="AF1302" s="16"/>
      <c r="AG1302" s="16"/>
      <c r="AH1302" s="16"/>
      <c r="AI1302" s="16"/>
      <c r="AJ1302" s="16"/>
      <c r="AK1302" s="16"/>
      <c r="AL1302" s="16"/>
      <c r="AM1302" s="16"/>
      <c r="AN1302" s="16"/>
      <c r="AO1302" s="16"/>
      <c r="AP1302" s="16">
        <v>45</v>
      </c>
      <c r="AQ1302" s="16"/>
      <c r="AR1302" s="16"/>
      <c r="AS1302" s="16"/>
      <c r="AT1302" s="16"/>
      <c r="AU1302" s="16"/>
      <c r="AV1302" s="16"/>
      <c r="AW1302" s="16"/>
      <c r="AX1302" s="16"/>
      <c r="AY1302" s="16"/>
      <c r="AZ1302" s="16">
        <v>15</v>
      </c>
      <c r="BA1302" s="16"/>
      <c r="BB1302" s="16"/>
      <c r="BC1302" s="16"/>
      <c r="BD1302" s="16"/>
      <c r="BE1302" s="16"/>
      <c r="BF1302" s="16"/>
      <c r="BG1302" s="23">
        <f t="shared" si="335"/>
        <v>480</v>
      </c>
      <c r="BH1302" s="24">
        <f t="shared" si="337"/>
        <v>8</v>
      </c>
      <c r="BI1302" s="25">
        <f t="shared" si="338"/>
        <v>7</v>
      </c>
      <c r="BJ1302" s="25">
        <f t="shared" si="339"/>
        <v>87.5</v>
      </c>
      <c r="BK1302" s="26">
        <f t="shared" si="340"/>
        <v>69.166666666666671</v>
      </c>
      <c r="BL1302" s="26">
        <f t="shared" si="341"/>
        <v>100</v>
      </c>
      <c r="BM1302" s="26">
        <f t="shared" si="331"/>
        <v>60.520833333333336</v>
      </c>
      <c r="BN1302" s="27">
        <f t="shared" si="342"/>
        <v>0.75</v>
      </c>
      <c r="BO1302" s="27">
        <f t="shared" si="343"/>
        <v>372.85714285714283</v>
      </c>
      <c r="BP1302" s="27">
        <f t="shared" si="344"/>
        <v>0.25</v>
      </c>
      <c r="BQ1302" s="28">
        <f t="shared" si="345"/>
        <v>12.857142857142858</v>
      </c>
      <c r="BR1302" s="29"/>
      <c r="BS1302" s="29"/>
      <c r="BT1302" s="29"/>
      <c r="BU1302" s="30"/>
      <c r="BV1302" s="29"/>
      <c r="BW1302" s="16">
        <f t="shared" si="336"/>
        <v>249</v>
      </c>
    </row>
    <row r="1303" spans="1:75" x14ac:dyDescent="0.3">
      <c r="A1303" s="14">
        <v>1302</v>
      </c>
      <c r="B1303" s="15">
        <v>46071</v>
      </c>
      <c r="C1303" s="23" t="s">
        <v>40</v>
      </c>
      <c r="D1303" s="17" t="str">
        <f t="shared" si="333"/>
        <v>HO</v>
      </c>
      <c r="E1303" s="18" t="s">
        <v>108</v>
      </c>
      <c r="F1303" s="18" t="s">
        <v>101</v>
      </c>
      <c r="G1303" s="19" t="s">
        <v>107</v>
      </c>
      <c r="H1303" s="19"/>
      <c r="I1303" s="19"/>
      <c r="J1303" s="20">
        <v>100282.4</v>
      </c>
      <c r="K1303" s="21" t="str">
        <f>VLOOKUP(J1303,'[2]Item List (3)'!A$1:B$110000,2,FALSE)</f>
        <v>D.IR 14537 SPL</v>
      </c>
      <c r="L1303" s="20">
        <v>251225005</v>
      </c>
      <c r="M1303" s="16" t="s">
        <v>138</v>
      </c>
      <c r="N1303" s="16">
        <v>70</v>
      </c>
      <c r="O1303" s="22">
        <f t="shared" si="334"/>
        <v>51.428571428571431</v>
      </c>
      <c r="P1303" s="16">
        <v>1</v>
      </c>
      <c r="Q1303" s="16">
        <v>113</v>
      </c>
      <c r="R1303" s="16"/>
      <c r="S1303" s="16"/>
      <c r="T1303" s="16"/>
      <c r="U1303" s="23">
        <f t="shared" si="332"/>
        <v>113</v>
      </c>
      <c r="V1303" s="16">
        <v>195</v>
      </c>
      <c r="W1303" s="16"/>
      <c r="X1303" s="16"/>
      <c r="Y1303" s="16"/>
      <c r="Z1303" s="16"/>
      <c r="AA1303" s="16"/>
      <c r="AB1303" s="16"/>
      <c r="AC1303" s="16"/>
      <c r="AD1303" s="16"/>
      <c r="AE1303" s="16"/>
      <c r="AF1303" s="16"/>
      <c r="AG1303" s="16"/>
      <c r="AH1303" s="16"/>
      <c r="AI1303" s="16"/>
      <c r="AJ1303" s="16"/>
      <c r="AK1303" s="16"/>
      <c r="AL1303" s="16"/>
      <c r="AM1303" s="16"/>
      <c r="AN1303" s="16">
        <v>270</v>
      </c>
      <c r="AO1303" s="16"/>
      <c r="AP1303" s="16">
        <v>15</v>
      </c>
      <c r="AQ1303" s="16"/>
      <c r="AR1303" s="16"/>
      <c r="AS1303" s="16"/>
      <c r="AT1303" s="16"/>
      <c r="AU1303" s="16"/>
      <c r="AV1303" s="16"/>
      <c r="AW1303" s="16"/>
      <c r="AX1303" s="16"/>
      <c r="AY1303" s="16"/>
      <c r="AZ1303" s="16"/>
      <c r="BA1303" s="16"/>
      <c r="BB1303" s="16"/>
      <c r="BC1303" s="16"/>
      <c r="BD1303" s="16"/>
      <c r="BE1303" s="16"/>
      <c r="BF1303" s="16"/>
      <c r="BG1303" s="23">
        <f t="shared" si="335"/>
        <v>480</v>
      </c>
      <c r="BH1303" s="24">
        <f t="shared" si="337"/>
        <v>8</v>
      </c>
      <c r="BI1303" s="25">
        <f t="shared" si="338"/>
        <v>3.25</v>
      </c>
      <c r="BJ1303" s="25">
        <f t="shared" si="339"/>
        <v>40.625</v>
      </c>
      <c r="BK1303" s="26">
        <f t="shared" si="340"/>
        <v>67.606837606837615</v>
      </c>
      <c r="BL1303" s="26">
        <f t="shared" si="341"/>
        <v>100</v>
      </c>
      <c r="BM1303" s="26">
        <f t="shared" si="331"/>
        <v>27.465277777777779</v>
      </c>
      <c r="BN1303" s="27">
        <f t="shared" si="342"/>
        <v>0.25</v>
      </c>
      <c r="BO1303" s="27">
        <f t="shared" si="343"/>
        <v>398.57142857142856</v>
      </c>
      <c r="BP1303" s="27">
        <f t="shared" si="344"/>
        <v>4.5</v>
      </c>
      <c r="BQ1303" s="28">
        <f t="shared" si="345"/>
        <v>231.42857142857142</v>
      </c>
      <c r="BR1303" s="29"/>
      <c r="BS1303" s="29"/>
      <c r="BT1303" s="29"/>
      <c r="BU1303" s="30"/>
      <c r="BV1303" s="29"/>
      <c r="BW1303" s="16">
        <f t="shared" si="336"/>
        <v>113</v>
      </c>
    </row>
    <row r="1304" spans="1:75" x14ac:dyDescent="0.3">
      <c r="A1304" s="14">
        <v>1303</v>
      </c>
      <c r="B1304" s="15">
        <v>46071</v>
      </c>
      <c r="C1304" s="23" t="s">
        <v>38</v>
      </c>
      <c r="D1304" s="17" t="str">
        <f t="shared" si="333"/>
        <v>HO</v>
      </c>
      <c r="E1304" s="18" t="s">
        <v>111</v>
      </c>
      <c r="F1304" s="18" t="s">
        <v>101</v>
      </c>
      <c r="G1304" s="19" t="s">
        <v>129</v>
      </c>
      <c r="H1304" s="19" t="s">
        <v>147</v>
      </c>
      <c r="I1304" s="19"/>
      <c r="J1304" s="20">
        <v>104299</v>
      </c>
      <c r="K1304" s="21" t="str">
        <f>VLOOKUP(J1304,'[2]Item List (3)'!A$1:B$110000,2,FALSE)</f>
        <v>IR.9916</v>
      </c>
      <c r="L1304" s="20">
        <v>251207010</v>
      </c>
      <c r="M1304" s="16" t="s">
        <v>138</v>
      </c>
      <c r="N1304" s="16">
        <v>15</v>
      </c>
      <c r="O1304" s="22">
        <f t="shared" si="334"/>
        <v>240</v>
      </c>
      <c r="P1304" s="16">
        <v>1</v>
      </c>
      <c r="Q1304" s="16">
        <v>1155</v>
      </c>
      <c r="R1304" s="16"/>
      <c r="S1304" s="16"/>
      <c r="T1304" s="16"/>
      <c r="U1304" s="23">
        <f t="shared" si="332"/>
        <v>1155</v>
      </c>
      <c r="V1304" s="16">
        <v>300</v>
      </c>
      <c r="W1304" s="16"/>
      <c r="X1304" s="16"/>
      <c r="Y1304" s="16"/>
      <c r="Z1304" s="16"/>
      <c r="AA1304" s="16"/>
      <c r="AB1304" s="16"/>
      <c r="AC1304" s="16"/>
      <c r="AD1304" s="16"/>
      <c r="AE1304" s="16"/>
      <c r="AF1304" s="16"/>
      <c r="AG1304" s="16"/>
      <c r="AH1304" s="16"/>
      <c r="AI1304" s="16"/>
      <c r="AJ1304" s="16"/>
      <c r="AK1304" s="16"/>
      <c r="AL1304" s="16"/>
      <c r="AM1304" s="16"/>
      <c r="AN1304" s="16">
        <v>180</v>
      </c>
      <c r="AO1304" s="16"/>
      <c r="AP1304" s="16"/>
      <c r="AQ1304" s="16"/>
      <c r="AR1304" s="16"/>
      <c r="AS1304" s="16"/>
      <c r="AT1304" s="16"/>
      <c r="AU1304" s="16"/>
      <c r="AV1304" s="16"/>
      <c r="AW1304" s="16"/>
      <c r="AX1304" s="16"/>
      <c r="AY1304" s="16"/>
      <c r="AZ1304" s="16"/>
      <c r="BA1304" s="16"/>
      <c r="BB1304" s="16"/>
      <c r="BC1304" s="16"/>
      <c r="BD1304" s="16"/>
      <c r="BE1304" s="16"/>
      <c r="BF1304" s="16"/>
      <c r="BG1304" s="23">
        <f t="shared" si="335"/>
        <v>480</v>
      </c>
      <c r="BH1304" s="24">
        <f t="shared" si="337"/>
        <v>8</v>
      </c>
      <c r="BI1304" s="25">
        <f t="shared" si="338"/>
        <v>5</v>
      </c>
      <c r="BJ1304" s="25">
        <f t="shared" si="339"/>
        <v>62.5</v>
      </c>
      <c r="BK1304" s="26">
        <f t="shared" si="340"/>
        <v>96.25</v>
      </c>
      <c r="BL1304" s="26">
        <f t="shared" si="341"/>
        <v>100</v>
      </c>
      <c r="BM1304" s="26">
        <f t="shared" si="331"/>
        <v>60.15625</v>
      </c>
      <c r="BN1304" s="27">
        <f t="shared" si="342"/>
        <v>0</v>
      </c>
      <c r="BO1304" s="27">
        <f t="shared" si="343"/>
        <v>1920</v>
      </c>
      <c r="BP1304" s="27">
        <f t="shared" si="344"/>
        <v>3</v>
      </c>
      <c r="BQ1304" s="28">
        <f t="shared" si="345"/>
        <v>720</v>
      </c>
      <c r="BR1304" s="29"/>
      <c r="BS1304" s="29"/>
      <c r="BT1304" s="29"/>
      <c r="BU1304" s="30"/>
      <c r="BV1304" s="29"/>
      <c r="BW1304" s="16">
        <f t="shared" si="336"/>
        <v>1155</v>
      </c>
    </row>
    <row r="1305" spans="1:75" x14ac:dyDescent="0.3">
      <c r="A1305" s="14">
        <v>1304</v>
      </c>
      <c r="B1305" s="15">
        <v>46071</v>
      </c>
      <c r="C1305" s="23" t="s">
        <v>40</v>
      </c>
      <c r="D1305" s="17" t="str">
        <f t="shared" si="333"/>
        <v>HO</v>
      </c>
      <c r="E1305" s="18" t="s">
        <v>111</v>
      </c>
      <c r="F1305" s="18" t="s">
        <v>101</v>
      </c>
      <c r="G1305" s="19" t="s">
        <v>114</v>
      </c>
      <c r="H1305" s="19"/>
      <c r="I1305" s="19"/>
      <c r="J1305" s="20">
        <v>104299</v>
      </c>
      <c r="K1305" s="21" t="str">
        <f>VLOOKUP(J1305,'[2]Item List (3)'!A$1:B$110000,2,FALSE)</f>
        <v>IR.9916</v>
      </c>
      <c r="L1305" s="20">
        <v>251207010</v>
      </c>
      <c r="M1305" s="16" t="s">
        <v>138</v>
      </c>
      <c r="N1305" s="16">
        <v>15</v>
      </c>
      <c r="O1305" s="22">
        <f t="shared" si="334"/>
        <v>240</v>
      </c>
      <c r="P1305" s="16">
        <v>1</v>
      </c>
      <c r="Q1305" s="16">
        <v>1080</v>
      </c>
      <c r="R1305" s="16"/>
      <c r="S1305" s="16"/>
      <c r="T1305" s="16"/>
      <c r="U1305" s="23">
        <f t="shared" si="332"/>
        <v>1080</v>
      </c>
      <c r="V1305" s="16">
        <v>280</v>
      </c>
      <c r="W1305" s="16"/>
      <c r="X1305" s="16"/>
      <c r="Y1305" s="16"/>
      <c r="Z1305" s="16"/>
      <c r="AA1305" s="16"/>
      <c r="AB1305" s="16"/>
      <c r="AC1305" s="16"/>
      <c r="AD1305" s="16"/>
      <c r="AE1305" s="16"/>
      <c r="AF1305" s="16"/>
      <c r="AG1305" s="16"/>
      <c r="AH1305" s="16"/>
      <c r="AI1305" s="16"/>
      <c r="AJ1305" s="16"/>
      <c r="AK1305" s="16"/>
      <c r="AL1305" s="16"/>
      <c r="AM1305" s="16"/>
      <c r="AN1305" s="16"/>
      <c r="AO1305" s="16"/>
      <c r="AP1305" s="16">
        <v>20</v>
      </c>
      <c r="AQ1305" s="16"/>
      <c r="AR1305" s="16">
        <v>180</v>
      </c>
      <c r="AS1305" s="16"/>
      <c r="AT1305" s="16"/>
      <c r="AU1305" s="16"/>
      <c r="AV1305" s="16"/>
      <c r="AW1305" s="16"/>
      <c r="AX1305" s="16"/>
      <c r="AY1305" s="16"/>
      <c r="AZ1305" s="16"/>
      <c r="BA1305" s="16"/>
      <c r="BB1305" s="16"/>
      <c r="BC1305" s="16"/>
      <c r="BD1305" s="16"/>
      <c r="BE1305" s="16"/>
      <c r="BF1305" s="16"/>
      <c r="BG1305" s="23">
        <f t="shared" si="335"/>
        <v>480</v>
      </c>
      <c r="BH1305" s="24">
        <f t="shared" si="337"/>
        <v>8</v>
      </c>
      <c r="BI1305" s="25">
        <f t="shared" si="338"/>
        <v>4.6666666666666661</v>
      </c>
      <c r="BJ1305" s="25">
        <f t="shared" si="339"/>
        <v>58.333333333333329</v>
      </c>
      <c r="BK1305" s="26">
        <f t="shared" si="340"/>
        <v>96.428571428571459</v>
      </c>
      <c r="BL1305" s="26">
        <f t="shared" si="341"/>
        <v>100</v>
      </c>
      <c r="BM1305" s="26">
        <f t="shared" si="331"/>
        <v>56.250000000000014</v>
      </c>
      <c r="BN1305" s="27">
        <f t="shared" si="342"/>
        <v>0.33333333333333331</v>
      </c>
      <c r="BO1305" s="27">
        <f t="shared" si="343"/>
        <v>1840</v>
      </c>
      <c r="BP1305" s="27">
        <f t="shared" si="344"/>
        <v>3</v>
      </c>
      <c r="BQ1305" s="28">
        <f t="shared" si="345"/>
        <v>720</v>
      </c>
      <c r="BR1305" s="29"/>
      <c r="BS1305" s="29"/>
      <c r="BT1305" s="29"/>
      <c r="BU1305" s="30"/>
      <c r="BV1305" s="29"/>
      <c r="BW1305" s="16">
        <f t="shared" si="336"/>
        <v>1080</v>
      </c>
    </row>
    <row r="1306" spans="1:75" x14ac:dyDescent="0.3">
      <c r="A1306" s="14">
        <v>1305</v>
      </c>
      <c r="B1306" s="15">
        <v>46071</v>
      </c>
      <c r="C1306" s="23" t="s">
        <v>38</v>
      </c>
      <c r="D1306" s="17" t="str">
        <f t="shared" si="333"/>
        <v>HO</v>
      </c>
      <c r="E1306" s="18" t="s">
        <v>113</v>
      </c>
      <c r="F1306" s="18" t="s">
        <v>101</v>
      </c>
      <c r="G1306" s="19" t="s">
        <v>109</v>
      </c>
      <c r="H1306" s="19" t="s">
        <v>129</v>
      </c>
      <c r="I1306" s="19"/>
      <c r="J1306" s="20">
        <v>208299</v>
      </c>
      <c r="K1306" s="21" t="str">
        <f>VLOOKUP(J1306,'[2]Item List (3)'!A$1:B$110000,2,FALSE)</f>
        <v>OR.9916</v>
      </c>
      <c r="L1306" s="20">
        <v>260106007</v>
      </c>
      <c r="M1306" s="16" t="s">
        <v>141</v>
      </c>
      <c r="N1306" s="16">
        <v>15</v>
      </c>
      <c r="O1306" s="22">
        <f t="shared" si="334"/>
        <v>240</v>
      </c>
      <c r="P1306" s="16">
        <v>1</v>
      </c>
      <c r="Q1306" s="16">
        <v>1685</v>
      </c>
      <c r="R1306" s="16"/>
      <c r="S1306" s="16"/>
      <c r="T1306" s="16"/>
      <c r="U1306" s="23">
        <f t="shared" si="332"/>
        <v>1685</v>
      </c>
      <c r="V1306" s="16">
        <v>435</v>
      </c>
      <c r="W1306" s="16"/>
      <c r="X1306" s="16"/>
      <c r="Y1306" s="16"/>
      <c r="Z1306" s="16"/>
      <c r="AA1306" s="16"/>
      <c r="AB1306" s="16"/>
      <c r="AC1306" s="16"/>
      <c r="AD1306" s="16"/>
      <c r="AE1306" s="16"/>
      <c r="AF1306" s="16"/>
      <c r="AG1306" s="16"/>
      <c r="AH1306" s="16"/>
      <c r="AI1306" s="16"/>
      <c r="AJ1306" s="16"/>
      <c r="AK1306" s="16"/>
      <c r="AL1306" s="16"/>
      <c r="AM1306" s="16"/>
      <c r="AN1306" s="16"/>
      <c r="AO1306" s="16"/>
      <c r="AP1306" s="16">
        <v>30</v>
      </c>
      <c r="AQ1306" s="16"/>
      <c r="AR1306" s="16"/>
      <c r="AS1306" s="16"/>
      <c r="AT1306" s="16"/>
      <c r="AU1306" s="16"/>
      <c r="AV1306" s="16"/>
      <c r="AW1306" s="16"/>
      <c r="AX1306" s="16"/>
      <c r="AY1306" s="16"/>
      <c r="AZ1306" s="16"/>
      <c r="BA1306" s="16"/>
      <c r="BB1306" s="16"/>
      <c r="BC1306" s="16">
        <v>15</v>
      </c>
      <c r="BD1306" s="16"/>
      <c r="BE1306" s="16"/>
      <c r="BF1306" s="16"/>
      <c r="BG1306" s="23">
        <f t="shared" si="335"/>
        <v>480</v>
      </c>
      <c r="BH1306" s="24">
        <f t="shared" si="337"/>
        <v>8</v>
      </c>
      <c r="BI1306" s="25">
        <f t="shared" si="338"/>
        <v>7.25</v>
      </c>
      <c r="BJ1306" s="25">
        <f t="shared" si="339"/>
        <v>90.625</v>
      </c>
      <c r="BK1306" s="26">
        <f t="shared" si="340"/>
        <v>96.839080459770116</v>
      </c>
      <c r="BL1306" s="26">
        <f t="shared" si="341"/>
        <v>100</v>
      </c>
      <c r="BM1306" s="26">
        <f t="shared" si="331"/>
        <v>87.760416666666657</v>
      </c>
      <c r="BN1306" s="27">
        <f t="shared" si="342"/>
        <v>0.5</v>
      </c>
      <c r="BO1306" s="27">
        <f t="shared" si="343"/>
        <v>1800</v>
      </c>
      <c r="BP1306" s="27">
        <f t="shared" si="344"/>
        <v>0.25</v>
      </c>
      <c r="BQ1306" s="28">
        <f t="shared" si="345"/>
        <v>60</v>
      </c>
      <c r="BR1306" s="29"/>
      <c r="BS1306" s="29"/>
      <c r="BT1306" s="29"/>
      <c r="BU1306" s="30"/>
      <c r="BV1306" s="29"/>
      <c r="BW1306" s="16">
        <f t="shared" si="336"/>
        <v>1685</v>
      </c>
    </row>
    <row r="1307" spans="1:75" x14ac:dyDescent="0.3">
      <c r="A1307" s="14">
        <v>1306</v>
      </c>
      <c r="B1307" s="15">
        <v>46071</v>
      </c>
      <c r="C1307" s="16" t="s">
        <v>40</v>
      </c>
      <c r="D1307" s="17" t="str">
        <f t="shared" si="333"/>
        <v>HO</v>
      </c>
      <c r="E1307" s="18" t="s">
        <v>113</v>
      </c>
      <c r="F1307" s="18" t="s">
        <v>101</v>
      </c>
      <c r="G1307" s="19" t="s">
        <v>110</v>
      </c>
      <c r="H1307" s="19"/>
      <c r="I1307" s="19"/>
      <c r="J1307" s="20">
        <v>208299</v>
      </c>
      <c r="K1307" s="21" t="str">
        <f>VLOOKUP(J1307,'[2]Item List (3)'!A$1:B$110000,2,FALSE)</f>
        <v>OR.9916</v>
      </c>
      <c r="L1307" s="20">
        <v>260106007</v>
      </c>
      <c r="M1307" s="16" t="s">
        <v>141</v>
      </c>
      <c r="N1307" s="16">
        <v>15</v>
      </c>
      <c r="O1307" s="22">
        <f t="shared" si="334"/>
        <v>240</v>
      </c>
      <c r="P1307" s="16">
        <v>1</v>
      </c>
      <c r="Q1307" s="16">
        <v>1682</v>
      </c>
      <c r="R1307" s="16"/>
      <c r="S1307" s="16"/>
      <c r="T1307" s="16"/>
      <c r="U1307" s="23">
        <f t="shared" si="332"/>
        <v>1682</v>
      </c>
      <c r="V1307" s="16">
        <v>435</v>
      </c>
      <c r="W1307" s="16"/>
      <c r="X1307" s="16">
        <v>15</v>
      </c>
      <c r="Y1307" s="16"/>
      <c r="Z1307" s="16"/>
      <c r="AA1307" s="16"/>
      <c r="AB1307" s="16"/>
      <c r="AC1307" s="16"/>
      <c r="AD1307" s="16"/>
      <c r="AE1307" s="16"/>
      <c r="AF1307" s="16"/>
      <c r="AG1307" s="16"/>
      <c r="AH1307" s="16"/>
      <c r="AI1307" s="16"/>
      <c r="AJ1307" s="16"/>
      <c r="AK1307" s="16"/>
      <c r="AL1307" s="16"/>
      <c r="AM1307" s="16"/>
      <c r="AN1307" s="16"/>
      <c r="AO1307" s="16"/>
      <c r="AP1307" s="16">
        <v>30</v>
      </c>
      <c r="AQ1307" s="16"/>
      <c r="AR1307" s="16"/>
      <c r="AS1307" s="16"/>
      <c r="AT1307" s="16"/>
      <c r="AU1307" s="16"/>
      <c r="AV1307" s="16"/>
      <c r="AW1307" s="16"/>
      <c r="AX1307" s="16"/>
      <c r="AY1307" s="16"/>
      <c r="AZ1307" s="16"/>
      <c r="BA1307" s="16"/>
      <c r="BB1307" s="16"/>
      <c r="BC1307" s="16"/>
      <c r="BD1307" s="16"/>
      <c r="BE1307" s="16"/>
      <c r="BF1307" s="16"/>
      <c r="BG1307" s="23">
        <f t="shared" si="335"/>
        <v>480</v>
      </c>
      <c r="BH1307" s="24">
        <f t="shared" si="337"/>
        <v>8</v>
      </c>
      <c r="BI1307" s="25">
        <f t="shared" si="338"/>
        <v>7.25</v>
      </c>
      <c r="BJ1307" s="25">
        <f t="shared" si="339"/>
        <v>90.625</v>
      </c>
      <c r="BK1307" s="26">
        <f t="shared" si="340"/>
        <v>96.666666666666671</v>
      </c>
      <c r="BL1307" s="26">
        <f t="shared" si="341"/>
        <v>100</v>
      </c>
      <c r="BM1307" s="26">
        <f t="shared" ref="BM1307:BM1370" si="346">IFERROR((((BJ1307*BK1307*BL1307)/1000000)*100),0)</f>
        <v>87.604166666666671</v>
      </c>
      <c r="BN1307" s="27">
        <f t="shared" si="342"/>
        <v>0.5</v>
      </c>
      <c r="BO1307" s="27">
        <f t="shared" si="343"/>
        <v>1800</v>
      </c>
      <c r="BP1307" s="27">
        <f t="shared" si="344"/>
        <v>0.25</v>
      </c>
      <c r="BQ1307" s="28">
        <f t="shared" si="345"/>
        <v>60</v>
      </c>
      <c r="BR1307" s="29"/>
      <c r="BS1307" s="29"/>
      <c r="BT1307" s="29"/>
      <c r="BU1307" s="30"/>
      <c r="BV1307" s="29"/>
      <c r="BW1307" s="16">
        <f t="shared" si="336"/>
        <v>1682</v>
      </c>
    </row>
    <row r="1308" spans="1:75" x14ac:dyDescent="0.3">
      <c r="A1308" s="14">
        <v>1307</v>
      </c>
      <c r="B1308" s="15">
        <v>46071</v>
      </c>
      <c r="C1308" s="16" t="s">
        <v>38</v>
      </c>
      <c r="D1308" s="17" t="str">
        <f t="shared" si="333"/>
        <v>HO</v>
      </c>
      <c r="E1308" s="18" t="s">
        <v>115</v>
      </c>
      <c r="F1308" s="18"/>
      <c r="G1308" s="19"/>
      <c r="H1308" s="19"/>
      <c r="I1308" s="19"/>
      <c r="J1308" s="20"/>
      <c r="K1308" s="21" t="e">
        <f>VLOOKUP(J1308,'[2]Item List (3)'!A$1:B$110000,2,FALSE)</f>
        <v>#N/A</v>
      </c>
      <c r="L1308" s="20"/>
      <c r="M1308" s="16" t="s">
        <v>138</v>
      </c>
      <c r="N1308" s="16"/>
      <c r="O1308" s="22" t="str">
        <f t="shared" si="334"/>
        <v/>
      </c>
      <c r="P1308" s="16"/>
      <c r="Q1308" s="16"/>
      <c r="R1308" s="16"/>
      <c r="S1308" s="16"/>
      <c r="T1308" s="16"/>
      <c r="U1308" s="23">
        <f t="shared" si="332"/>
        <v>0</v>
      </c>
      <c r="V1308" s="16"/>
      <c r="W1308" s="16"/>
      <c r="X1308" s="16"/>
      <c r="Y1308" s="16"/>
      <c r="Z1308" s="16"/>
      <c r="AA1308" s="16"/>
      <c r="AB1308" s="16"/>
      <c r="AC1308" s="16"/>
      <c r="AD1308" s="16"/>
      <c r="AE1308" s="16"/>
      <c r="AF1308" s="16"/>
      <c r="AG1308" s="16"/>
      <c r="AH1308" s="16"/>
      <c r="AI1308" s="16"/>
      <c r="AJ1308" s="16"/>
      <c r="AK1308" s="16"/>
      <c r="AL1308" s="16"/>
      <c r="AM1308" s="16"/>
      <c r="AN1308" s="16"/>
      <c r="AO1308" s="16"/>
      <c r="AP1308" s="16"/>
      <c r="AQ1308" s="16"/>
      <c r="AR1308" s="16"/>
      <c r="AS1308" s="16"/>
      <c r="AT1308" s="16"/>
      <c r="AU1308" s="16"/>
      <c r="AV1308" s="16"/>
      <c r="AW1308" s="16"/>
      <c r="AX1308" s="16"/>
      <c r="AY1308" s="16"/>
      <c r="AZ1308" s="16"/>
      <c r="BA1308" s="16"/>
      <c r="BB1308" s="16"/>
      <c r="BC1308" s="16"/>
      <c r="BD1308" s="16"/>
      <c r="BE1308" s="16"/>
      <c r="BF1308" s="16">
        <v>480</v>
      </c>
      <c r="BG1308" s="23">
        <f t="shared" si="335"/>
        <v>480</v>
      </c>
      <c r="BH1308" s="24">
        <f t="shared" si="337"/>
        <v>8</v>
      </c>
      <c r="BI1308" s="25">
        <f t="shared" si="338"/>
        <v>0</v>
      </c>
      <c r="BJ1308" s="25">
        <f t="shared" si="339"/>
        <v>0</v>
      </c>
      <c r="BK1308" s="26">
        <f t="shared" si="340"/>
        <v>0</v>
      </c>
      <c r="BL1308" s="26">
        <f t="shared" si="341"/>
        <v>0</v>
      </c>
      <c r="BM1308" s="26">
        <f t="shared" si="346"/>
        <v>0</v>
      </c>
      <c r="BN1308" s="27">
        <f t="shared" si="342"/>
        <v>8</v>
      </c>
      <c r="BO1308" s="27">
        <f t="shared" si="343"/>
        <v>0</v>
      </c>
      <c r="BP1308" s="27">
        <f t="shared" si="344"/>
        <v>0</v>
      </c>
      <c r="BQ1308" s="28">
        <f t="shared" si="345"/>
        <v>0</v>
      </c>
      <c r="BR1308" s="29"/>
      <c r="BS1308" s="29"/>
      <c r="BT1308" s="29"/>
      <c r="BU1308" s="30"/>
      <c r="BV1308" s="29"/>
      <c r="BW1308" s="16">
        <f t="shared" si="336"/>
        <v>0</v>
      </c>
    </row>
    <row r="1309" spans="1:75" x14ac:dyDescent="0.3">
      <c r="A1309" s="14">
        <v>1308</v>
      </c>
      <c r="B1309" s="15">
        <v>46071</v>
      </c>
      <c r="C1309" s="16" t="s">
        <v>40</v>
      </c>
      <c r="D1309" s="17" t="str">
        <f t="shared" si="333"/>
        <v>HO</v>
      </c>
      <c r="E1309" s="18" t="s">
        <v>115</v>
      </c>
      <c r="F1309" s="18"/>
      <c r="G1309" s="19"/>
      <c r="H1309" s="19"/>
      <c r="I1309" s="19"/>
      <c r="J1309" s="20"/>
      <c r="K1309" s="21" t="e">
        <f>VLOOKUP(J1309,'[2]Item List (3)'!A$1:B$110000,2,FALSE)</f>
        <v>#N/A</v>
      </c>
      <c r="L1309" s="20"/>
      <c r="M1309" s="16" t="s">
        <v>138</v>
      </c>
      <c r="N1309" s="16"/>
      <c r="O1309" s="22" t="str">
        <f t="shared" si="334"/>
        <v/>
      </c>
      <c r="P1309" s="16"/>
      <c r="Q1309" s="16"/>
      <c r="R1309" s="16"/>
      <c r="S1309" s="16"/>
      <c r="T1309" s="16"/>
      <c r="U1309" s="23">
        <f t="shared" si="332"/>
        <v>0</v>
      </c>
      <c r="V1309" s="16"/>
      <c r="W1309" s="16"/>
      <c r="X1309" s="16"/>
      <c r="Y1309" s="16"/>
      <c r="Z1309" s="16"/>
      <c r="AA1309" s="16"/>
      <c r="AB1309" s="16"/>
      <c r="AC1309" s="16"/>
      <c r="AD1309" s="16"/>
      <c r="AE1309" s="16"/>
      <c r="AF1309" s="16"/>
      <c r="AG1309" s="16"/>
      <c r="AH1309" s="16"/>
      <c r="AI1309" s="16"/>
      <c r="AJ1309" s="16"/>
      <c r="AK1309" s="16"/>
      <c r="AL1309" s="16"/>
      <c r="AM1309" s="16"/>
      <c r="AN1309" s="16"/>
      <c r="AO1309" s="16"/>
      <c r="AP1309" s="16"/>
      <c r="AQ1309" s="16"/>
      <c r="AR1309" s="16"/>
      <c r="AS1309" s="16"/>
      <c r="AT1309" s="16"/>
      <c r="AU1309" s="16"/>
      <c r="AV1309" s="16"/>
      <c r="AW1309" s="16"/>
      <c r="AX1309" s="16"/>
      <c r="AY1309" s="16"/>
      <c r="AZ1309" s="16"/>
      <c r="BA1309" s="16"/>
      <c r="BB1309" s="16"/>
      <c r="BC1309" s="16"/>
      <c r="BD1309" s="16"/>
      <c r="BE1309" s="16"/>
      <c r="BF1309" s="16">
        <v>480</v>
      </c>
      <c r="BG1309" s="23">
        <f t="shared" si="335"/>
        <v>480</v>
      </c>
      <c r="BH1309" s="24">
        <f t="shared" si="337"/>
        <v>8</v>
      </c>
      <c r="BI1309" s="25">
        <f t="shared" si="338"/>
        <v>0</v>
      </c>
      <c r="BJ1309" s="25">
        <f t="shared" si="339"/>
        <v>0</v>
      </c>
      <c r="BK1309" s="26">
        <f t="shared" si="340"/>
        <v>0</v>
      </c>
      <c r="BL1309" s="26">
        <f t="shared" si="341"/>
        <v>0</v>
      </c>
      <c r="BM1309" s="26">
        <f t="shared" si="346"/>
        <v>0</v>
      </c>
      <c r="BN1309" s="27">
        <f t="shared" si="342"/>
        <v>8</v>
      </c>
      <c r="BO1309" s="27">
        <f t="shared" si="343"/>
        <v>0</v>
      </c>
      <c r="BP1309" s="27">
        <f t="shared" si="344"/>
        <v>0</v>
      </c>
      <c r="BQ1309" s="28">
        <f t="shared" si="345"/>
        <v>0</v>
      </c>
      <c r="BR1309" s="29"/>
      <c r="BS1309" s="29"/>
      <c r="BT1309" s="29"/>
      <c r="BU1309" s="30"/>
      <c r="BV1309" s="29"/>
      <c r="BW1309" s="16">
        <f t="shared" si="336"/>
        <v>0</v>
      </c>
    </row>
    <row r="1310" spans="1:75" x14ac:dyDescent="0.3">
      <c r="A1310" s="14">
        <v>1309</v>
      </c>
      <c r="B1310" s="15">
        <v>46071</v>
      </c>
      <c r="C1310" s="16" t="s">
        <v>38</v>
      </c>
      <c r="D1310" s="17" t="str">
        <f t="shared" si="333"/>
        <v>HO</v>
      </c>
      <c r="E1310" s="18" t="s">
        <v>116</v>
      </c>
      <c r="F1310" s="18" t="s">
        <v>101</v>
      </c>
      <c r="G1310" s="19" t="s">
        <v>102</v>
      </c>
      <c r="H1310" s="19"/>
      <c r="I1310" s="19"/>
      <c r="J1310" s="20">
        <v>208497</v>
      </c>
      <c r="K1310" s="21" t="str">
        <f>VLOOKUP(J1310,'[2]Item List (3)'!A$1:B$110000,2,FALSE)</f>
        <v>NB.OR 95076</v>
      </c>
      <c r="L1310" s="20">
        <v>260129019</v>
      </c>
      <c r="M1310" s="16" t="s">
        <v>141</v>
      </c>
      <c r="N1310" s="16">
        <v>15</v>
      </c>
      <c r="O1310" s="22">
        <f t="shared" si="334"/>
        <v>240</v>
      </c>
      <c r="P1310" s="16">
        <v>1</v>
      </c>
      <c r="Q1310" s="16">
        <v>1307</v>
      </c>
      <c r="R1310" s="16"/>
      <c r="S1310" s="16"/>
      <c r="T1310" s="16"/>
      <c r="U1310" s="23">
        <f t="shared" si="332"/>
        <v>1307</v>
      </c>
      <c r="V1310" s="16">
        <v>335</v>
      </c>
      <c r="W1310" s="16">
        <v>120</v>
      </c>
      <c r="X1310" s="16"/>
      <c r="Y1310" s="16"/>
      <c r="Z1310" s="16"/>
      <c r="AA1310" s="16"/>
      <c r="AB1310" s="16"/>
      <c r="AC1310" s="16"/>
      <c r="AD1310" s="16"/>
      <c r="AE1310" s="16"/>
      <c r="AF1310" s="16"/>
      <c r="AG1310" s="16"/>
      <c r="AH1310" s="16"/>
      <c r="AI1310" s="16"/>
      <c r="AJ1310" s="16"/>
      <c r="AK1310" s="16"/>
      <c r="AL1310" s="16"/>
      <c r="AM1310" s="16"/>
      <c r="AN1310" s="16"/>
      <c r="AO1310" s="16"/>
      <c r="AP1310" s="16">
        <v>10</v>
      </c>
      <c r="AQ1310" s="16"/>
      <c r="AR1310" s="16"/>
      <c r="AS1310" s="16"/>
      <c r="AT1310" s="16"/>
      <c r="AU1310" s="16"/>
      <c r="AV1310" s="16"/>
      <c r="AW1310" s="16"/>
      <c r="AX1310" s="16"/>
      <c r="AY1310" s="16"/>
      <c r="AZ1310" s="16">
        <v>15</v>
      </c>
      <c r="BA1310" s="16"/>
      <c r="BB1310" s="16"/>
      <c r="BC1310" s="16"/>
      <c r="BD1310" s="16"/>
      <c r="BE1310" s="16"/>
      <c r="BF1310" s="16"/>
      <c r="BG1310" s="23">
        <f t="shared" si="335"/>
        <v>480</v>
      </c>
      <c r="BH1310" s="24">
        <f t="shared" si="337"/>
        <v>8</v>
      </c>
      <c r="BI1310" s="25">
        <f t="shared" si="338"/>
        <v>5.5833333333333339</v>
      </c>
      <c r="BJ1310" s="25">
        <f t="shared" si="339"/>
        <v>69.791666666666671</v>
      </c>
      <c r="BK1310" s="26">
        <f t="shared" si="340"/>
        <v>97.537313432835802</v>
      </c>
      <c r="BL1310" s="26">
        <f t="shared" si="341"/>
        <v>100</v>
      </c>
      <c r="BM1310" s="26">
        <f t="shared" si="346"/>
        <v>68.072916666666657</v>
      </c>
      <c r="BN1310" s="27">
        <f t="shared" si="342"/>
        <v>2.1666666666666665</v>
      </c>
      <c r="BO1310" s="27">
        <f t="shared" si="343"/>
        <v>1400.0000000000002</v>
      </c>
      <c r="BP1310" s="27">
        <f t="shared" si="344"/>
        <v>0.25</v>
      </c>
      <c r="BQ1310" s="28">
        <f t="shared" si="345"/>
        <v>60</v>
      </c>
      <c r="BR1310" s="29"/>
      <c r="BS1310" s="29"/>
      <c r="BT1310" s="29"/>
      <c r="BU1310" s="30"/>
      <c r="BV1310" s="29"/>
      <c r="BW1310" s="16">
        <f t="shared" si="336"/>
        <v>1307</v>
      </c>
    </row>
    <row r="1311" spans="1:75" x14ac:dyDescent="0.3">
      <c r="A1311" s="14">
        <v>1310</v>
      </c>
      <c r="B1311" s="15">
        <v>46071</v>
      </c>
      <c r="C1311" s="16" t="s">
        <v>40</v>
      </c>
      <c r="D1311" s="17" t="str">
        <f t="shared" si="333"/>
        <v>HO</v>
      </c>
      <c r="E1311" s="18" t="s">
        <v>116</v>
      </c>
      <c r="F1311" s="18" t="s">
        <v>101</v>
      </c>
      <c r="G1311" s="19" t="s">
        <v>114</v>
      </c>
      <c r="H1311" s="19"/>
      <c r="I1311" s="19"/>
      <c r="J1311" s="20">
        <v>208497</v>
      </c>
      <c r="K1311" s="21" t="str">
        <f>VLOOKUP(J1311,'[2]Item List (3)'!A$1:B$110000,2,FALSE)</f>
        <v>NB.OR 95076</v>
      </c>
      <c r="L1311" s="20">
        <v>260129019</v>
      </c>
      <c r="M1311" s="16" t="s">
        <v>141</v>
      </c>
      <c r="N1311" s="16">
        <v>15</v>
      </c>
      <c r="O1311" s="22">
        <f t="shared" si="334"/>
        <v>240</v>
      </c>
      <c r="P1311" s="16">
        <v>1</v>
      </c>
      <c r="Q1311" s="16">
        <v>1632</v>
      </c>
      <c r="R1311" s="16"/>
      <c r="S1311" s="16"/>
      <c r="T1311" s="16"/>
      <c r="U1311" s="23">
        <f t="shared" si="332"/>
        <v>1632</v>
      </c>
      <c r="V1311" s="16">
        <v>420</v>
      </c>
      <c r="W1311" s="16"/>
      <c r="X1311" s="16"/>
      <c r="Y1311" s="16"/>
      <c r="Z1311" s="16"/>
      <c r="AA1311" s="16"/>
      <c r="AB1311" s="16"/>
      <c r="AC1311" s="16"/>
      <c r="AD1311" s="16"/>
      <c r="AE1311" s="16"/>
      <c r="AF1311" s="16"/>
      <c r="AG1311" s="16"/>
      <c r="AH1311" s="16"/>
      <c r="AI1311" s="16"/>
      <c r="AJ1311" s="16"/>
      <c r="AK1311" s="16"/>
      <c r="AL1311" s="16"/>
      <c r="AM1311" s="16"/>
      <c r="AN1311" s="16"/>
      <c r="AO1311" s="16"/>
      <c r="AP1311" s="16">
        <v>30</v>
      </c>
      <c r="AQ1311" s="16"/>
      <c r="AR1311" s="16">
        <v>30</v>
      </c>
      <c r="AS1311" s="16"/>
      <c r="AT1311" s="16"/>
      <c r="AU1311" s="16"/>
      <c r="AV1311" s="16"/>
      <c r="AW1311" s="16"/>
      <c r="AX1311" s="16"/>
      <c r="AY1311" s="16"/>
      <c r="AZ1311" s="16"/>
      <c r="BA1311" s="16"/>
      <c r="BB1311" s="16"/>
      <c r="BC1311" s="16"/>
      <c r="BD1311" s="16"/>
      <c r="BE1311" s="16"/>
      <c r="BF1311" s="16"/>
      <c r="BG1311" s="23">
        <f t="shared" si="335"/>
        <v>480</v>
      </c>
      <c r="BH1311" s="24">
        <f t="shared" si="337"/>
        <v>8</v>
      </c>
      <c r="BI1311" s="25">
        <f t="shared" si="338"/>
        <v>7</v>
      </c>
      <c r="BJ1311" s="25">
        <f t="shared" si="339"/>
        <v>87.5</v>
      </c>
      <c r="BK1311" s="26">
        <f t="shared" si="340"/>
        <v>97.142857142857139</v>
      </c>
      <c r="BL1311" s="26">
        <f t="shared" si="341"/>
        <v>100</v>
      </c>
      <c r="BM1311" s="26">
        <f t="shared" si="346"/>
        <v>85</v>
      </c>
      <c r="BN1311" s="27">
        <f t="shared" si="342"/>
        <v>0.5</v>
      </c>
      <c r="BO1311" s="27">
        <f t="shared" si="343"/>
        <v>1800</v>
      </c>
      <c r="BP1311" s="27">
        <f t="shared" si="344"/>
        <v>0.5</v>
      </c>
      <c r="BQ1311" s="28">
        <f t="shared" si="345"/>
        <v>120</v>
      </c>
      <c r="BR1311" s="29"/>
      <c r="BS1311" s="29"/>
      <c r="BT1311" s="29"/>
      <c r="BU1311" s="30"/>
      <c r="BV1311" s="29"/>
      <c r="BW1311" s="16">
        <f t="shared" si="336"/>
        <v>1632</v>
      </c>
    </row>
    <row r="1312" spans="1:75" x14ac:dyDescent="0.3">
      <c r="A1312" s="14">
        <v>1311</v>
      </c>
      <c r="B1312" s="15">
        <v>46071</v>
      </c>
      <c r="C1312" s="16" t="s">
        <v>38</v>
      </c>
      <c r="D1312" s="17" t="str">
        <f t="shared" si="333"/>
        <v>HO</v>
      </c>
      <c r="E1312" s="18" t="s">
        <v>118</v>
      </c>
      <c r="F1312" s="18" t="s">
        <v>101</v>
      </c>
      <c r="G1312" s="19" t="s">
        <v>105</v>
      </c>
      <c r="H1312" s="19"/>
      <c r="I1312" s="19"/>
      <c r="J1312" s="20">
        <v>104246</v>
      </c>
      <c r="K1312" s="21" t="str">
        <f>VLOOKUP(J1312,'[2]Item List (3)'!A$1:B$110000,2,FALSE)</f>
        <v>IN. 208</v>
      </c>
      <c r="L1312" s="20">
        <v>260122003</v>
      </c>
      <c r="M1312" s="16" t="s">
        <v>138</v>
      </c>
      <c r="N1312" s="16">
        <v>15</v>
      </c>
      <c r="O1312" s="22">
        <f t="shared" si="334"/>
        <v>240</v>
      </c>
      <c r="P1312" s="16">
        <v>1</v>
      </c>
      <c r="Q1312" s="16">
        <v>901</v>
      </c>
      <c r="R1312" s="16"/>
      <c r="S1312" s="16"/>
      <c r="T1312" s="16"/>
      <c r="U1312" s="23">
        <f t="shared" si="332"/>
        <v>901</v>
      </c>
      <c r="V1312" s="16">
        <v>235</v>
      </c>
      <c r="W1312" s="16"/>
      <c r="X1312" s="16"/>
      <c r="Y1312" s="16"/>
      <c r="Z1312" s="16"/>
      <c r="AA1312" s="16"/>
      <c r="AB1312" s="16"/>
      <c r="AC1312" s="16"/>
      <c r="AD1312" s="16"/>
      <c r="AE1312" s="16"/>
      <c r="AF1312" s="16"/>
      <c r="AG1312" s="16"/>
      <c r="AH1312" s="16"/>
      <c r="AI1312" s="16"/>
      <c r="AJ1312" s="16"/>
      <c r="AK1312" s="16"/>
      <c r="AL1312" s="16"/>
      <c r="AM1312" s="16"/>
      <c r="AN1312" s="16">
        <v>115</v>
      </c>
      <c r="AO1312" s="16"/>
      <c r="AP1312" s="16">
        <v>10</v>
      </c>
      <c r="AQ1312" s="16"/>
      <c r="AR1312" s="16">
        <v>120</v>
      </c>
      <c r="AS1312" s="16"/>
      <c r="AT1312" s="16"/>
      <c r="AU1312" s="16"/>
      <c r="AV1312" s="16"/>
      <c r="AW1312" s="16"/>
      <c r="AX1312" s="16"/>
      <c r="AY1312" s="16"/>
      <c r="AZ1312" s="16"/>
      <c r="BA1312" s="16"/>
      <c r="BB1312" s="16"/>
      <c r="BC1312" s="16"/>
      <c r="BD1312" s="16"/>
      <c r="BE1312" s="16"/>
      <c r="BF1312" s="16"/>
      <c r="BG1312" s="23">
        <f t="shared" si="335"/>
        <v>480</v>
      </c>
      <c r="BH1312" s="24">
        <f t="shared" si="337"/>
        <v>8</v>
      </c>
      <c r="BI1312" s="25">
        <f t="shared" si="338"/>
        <v>3.916666666666667</v>
      </c>
      <c r="BJ1312" s="25">
        <f t="shared" si="339"/>
        <v>48.958333333333336</v>
      </c>
      <c r="BK1312" s="26">
        <f t="shared" si="340"/>
        <v>95.851063829787222</v>
      </c>
      <c r="BL1312" s="26">
        <f t="shared" si="341"/>
        <v>100</v>
      </c>
      <c r="BM1312" s="26">
        <f t="shared" si="346"/>
        <v>46.927083333333329</v>
      </c>
      <c r="BN1312" s="27">
        <f t="shared" si="342"/>
        <v>0.16666666666666666</v>
      </c>
      <c r="BO1312" s="27">
        <f t="shared" si="343"/>
        <v>1880</v>
      </c>
      <c r="BP1312" s="27">
        <f t="shared" si="344"/>
        <v>3.9166666666666665</v>
      </c>
      <c r="BQ1312" s="28">
        <f t="shared" si="345"/>
        <v>940</v>
      </c>
      <c r="BR1312" s="29"/>
      <c r="BS1312" s="29"/>
      <c r="BT1312" s="29"/>
      <c r="BU1312" s="30"/>
      <c r="BV1312" s="29"/>
      <c r="BW1312" s="16">
        <f t="shared" si="336"/>
        <v>901</v>
      </c>
    </row>
    <row r="1313" spans="1:75" x14ac:dyDescent="0.3">
      <c r="A1313" s="14">
        <v>1312</v>
      </c>
      <c r="B1313" s="15">
        <v>46071</v>
      </c>
      <c r="C1313" s="16" t="s">
        <v>40</v>
      </c>
      <c r="D1313" s="17" t="str">
        <f t="shared" si="333"/>
        <v>HO</v>
      </c>
      <c r="E1313" s="18" t="s">
        <v>118</v>
      </c>
      <c r="F1313" s="18" t="s">
        <v>101</v>
      </c>
      <c r="G1313" s="19" t="s">
        <v>112</v>
      </c>
      <c r="H1313" s="19"/>
      <c r="I1313" s="19"/>
      <c r="J1313" s="20">
        <v>104246</v>
      </c>
      <c r="K1313" s="21" t="str">
        <f>VLOOKUP(J1313,'[2]Item List (3)'!A$1:B$110000,2,FALSE)</f>
        <v>IN. 208</v>
      </c>
      <c r="L1313" s="20">
        <v>260120003</v>
      </c>
      <c r="M1313" s="16" t="s">
        <v>138</v>
      </c>
      <c r="N1313" s="16">
        <v>15</v>
      </c>
      <c r="O1313" s="22">
        <f t="shared" si="334"/>
        <v>240</v>
      </c>
      <c r="P1313" s="16">
        <v>1</v>
      </c>
      <c r="Q1313" s="16">
        <v>1265</v>
      </c>
      <c r="R1313" s="16"/>
      <c r="S1313" s="16"/>
      <c r="T1313" s="16"/>
      <c r="U1313" s="23">
        <f t="shared" si="332"/>
        <v>1265</v>
      </c>
      <c r="V1313" s="16">
        <v>330</v>
      </c>
      <c r="W1313" s="16"/>
      <c r="X1313" s="16"/>
      <c r="Y1313" s="16"/>
      <c r="Z1313" s="16"/>
      <c r="AA1313" s="16"/>
      <c r="AB1313" s="16"/>
      <c r="AC1313" s="16"/>
      <c r="AD1313" s="16"/>
      <c r="AE1313" s="16"/>
      <c r="AF1313" s="16"/>
      <c r="AG1313" s="16"/>
      <c r="AH1313" s="16"/>
      <c r="AI1313" s="16"/>
      <c r="AJ1313" s="16"/>
      <c r="AK1313" s="16"/>
      <c r="AL1313" s="16"/>
      <c r="AM1313" s="16"/>
      <c r="AN1313" s="16">
        <v>130</v>
      </c>
      <c r="AO1313" s="16"/>
      <c r="AP1313" s="16">
        <v>20</v>
      </c>
      <c r="AQ1313" s="16"/>
      <c r="AR1313" s="16"/>
      <c r="AS1313" s="16"/>
      <c r="AT1313" s="16"/>
      <c r="AU1313" s="16"/>
      <c r="AV1313" s="16"/>
      <c r="AW1313" s="16"/>
      <c r="AX1313" s="16"/>
      <c r="AY1313" s="16"/>
      <c r="AZ1313" s="16"/>
      <c r="BA1313" s="16"/>
      <c r="BB1313" s="16"/>
      <c r="BC1313" s="16"/>
      <c r="BD1313" s="16"/>
      <c r="BE1313" s="16"/>
      <c r="BF1313" s="16"/>
      <c r="BG1313" s="23">
        <f t="shared" si="335"/>
        <v>480</v>
      </c>
      <c r="BH1313" s="24">
        <f t="shared" si="337"/>
        <v>8</v>
      </c>
      <c r="BI1313" s="25">
        <f t="shared" si="338"/>
        <v>5.5</v>
      </c>
      <c r="BJ1313" s="25">
        <f t="shared" si="339"/>
        <v>68.75</v>
      </c>
      <c r="BK1313" s="26">
        <f t="shared" si="340"/>
        <v>95.833333333333343</v>
      </c>
      <c r="BL1313" s="26">
        <f t="shared" si="341"/>
        <v>100</v>
      </c>
      <c r="BM1313" s="26">
        <f t="shared" si="346"/>
        <v>65.885416666666671</v>
      </c>
      <c r="BN1313" s="27">
        <f t="shared" si="342"/>
        <v>0.33333333333333331</v>
      </c>
      <c r="BO1313" s="27">
        <f t="shared" si="343"/>
        <v>1840</v>
      </c>
      <c r="BP1313" s="27">
        <f t="shared" si="344"/>
        <v>2.1666666666666665</v>
      </c>
      <c r="BQ1313" s="28">
        <f t="shared" si="345"/>
        <v>519.99999999999989</v>
      </c>
      <c r="BR1313" s="29"/>
      <c r="BS1313" s="29"/>
      <c r="BT1313" s="29"/>
      <c r="BU1313" s="30"/>
      <c r="BV1313" s="29"/>
      <c r="BW1313" s="16">
        <f t="shared" si="336"/>
        <v>1265</v>
      </c>
    </row>
    <row r="1314" spans="1:75" x14ac:dyDescent="0.3">
      <c r="A1314" s="14">
        <v>1313</v>
      </c>
      <c r="B1314" s="15">
        <v>46071</v>
      </c>
      <c r="C1314" s="16" t="s">
        <v>38</v>
      </c>
      <c r="D1314" s="17" t="str">
        <f t="shared" si="333"/>
        <v>HO</v>
      </c>
      <c r="E1314" s="18" t="s">
        <v>119</v>
      </c>
      <c r="F1314" s="18" t="s">
        <v>101</v>
      </c>
      <c r="G1314" s="19" t="s">
        <v>105</v>
      </c>
      <c r="H1314" s="19"/>
      <c r="I1314" s="19"/>
      <c r="J1314" s="20">
        <v>208246</v>
      </c>
      <c r="K1314" s="21" t="str">
        <f>VLOOKUP(J1314,'[2]Item List (3)'!A$1:B$110000,2,FALSE)</f>
        <v>OR. 208 YY2</v>
      </c>
      <c r="L1314" s="20">
        <v>260129015</v>
      </c>
      <c r="M1314" s="16" t="s">
        <v>141</v>
      </c>
      <c r="N1314" s="16">
        <v>20</v>
      </c>
      <c r="O1314" s="22">
        <f t="shared" si="334"/>
        <v>180</v>
      </c>
      <c r="P1314" s="16">
        <v>1</v>
      </c>
      <c r="Q1314" s="16">
        <v>1214</v>
      </c>
      <c r="R1314" s="16"/>
      <c r="S1314" s="16"/>
      <c r="T1314" s="16"/>
      <c r="U1314" s="23">
        <f t="shared" si="332"/>
        <v>1214</v>
      </c>
      <c r="V1314" s="16">
        <v>435</v>
      </c>
      <c r="W1314" s="16"/>
      <c r="X1314" s="16"/>
      <c r="Y1314" s="16"/>
      <c r="Z1314" s="16"/>
      <c r="AA1314" s="16"/>
      <c r="AB1314" s="16"/>
      <c r="AC1314" s="16"/>
      <c r="AD1314" s="16"/>
      <c r="AE1314" s="16"/>
      <c r="AF1314" s="16"/>
      <c r="AG1314" s="16"/>
      <c r="AH1314" s="16"/>
      <c r="AI1314" s="16"/>
      <c r="AJ1314" s="16"/>
      <c r="AK1314" s="16"/>
      <c r="AL1314" s="16"/>
      <c r="AM1314" s="16"/>
      <c r="AN1314" s="16"/>
      <c r="AO1314" s="16"/>
      <c r="AP1314" s="16">
        <v>30</v>
      </c>
      <c r="AQ1314" s="16"/>
      <c r="AR1314" s="16"/>
      <c r="AS1314" s="16"/>
      <c r="AT1314" s="16"/>
      <c r="AU1314" s="16"/>
      <c r="AV1314" s="16"/>
      <c r="AW1314" s="16"/>
      <c r="AX1314" s="16"/>
      <c r="AY1314" s="16"/>
      <c r="AZ1314" s="16">
        <v>15</v>
      </c>
      <c r="BA1314" s="16"/>
      <c r="BB1314" s="16"/>
      <c r="BC1314" s="16"/>
      <c r="BD1314" s="16"/>
      <c r="BE1314" s="16"/>
      <c r="BF1314" s="16"/>
      <c r="BG1314" s="23">
        <f t="shared" si="335"/>
        <v>480</v>
      </c>
      <c r="BH1314" s="24">
        <f t="shared" si="337"/>
        <v>8</v>
      </c>
      <c r="BI1314" s="25">
        <f t="shared" si="338"/>
        <v>7.25</v>
      </c>
      <c r="BJ1314" s="25">
        <f t="shared" si="339"/>
        <v>90.625</v>
      </c>
      <c r="BK1314" s="26">
        <f t="shared" si="340"/>
        <v>93.026819923371647</v>
      </c>
      <c r="BL1314" s="26">
        <f t="shared" si="341"/>
        <v>100</v>
      </c>
      <c r="BM1314" s="26">
        <f t="shared" si="346"/>
        <v>84.305555555555557</v>
      </c>
      <c r="BN1314" s="27">
        <f t="shared" si="342"/>
        <v>0.5</v>
      </c>
      <c r="BO1314" s="27">
        <f t="shared" si="343"/>
        <v>1350</v>
      </c>
      <c r="BP1314" s="27">
        <f t="shared" si="344"/>
        <v>0.25</v>
      </c>
      <c r="BQ1314" s="28">
        <f t="shared" si="345"/>
        <v>45</v>
      </c>
      <c r="BR1314" s="29"/>
      <c r="BS1314" s="29"/>
      <c r="BT1314" s="29"/>
      <c r="BU1314" s="30"/>
      <c r="BV1314" s="29"/>
      <c r="BW1314" s="16">
        <f t="shared" si="336"/>
        <v>1214</v>
      </c>
    </row>
    <row r="1315" spans="1:75" x14ac:dyDescent="0.3">
      <c r="A1315" s="14">
        <v>1314</v>
      </c>
      <c r="B1315" s="15">
        <v>46071</v>
      </c>
      <c r="C1315" s="16" t="s">
        <v>40</v>
      </c>
      <c r="D1315" s="17" t="str">
        <f t="shared" si="333"/>
        <v>HO</v>
      </c>
      <c r="E1315" s="18" t="s">
        <v>119</v>
      </c>
      <c r="F1315" s="18" t="s">
        <v>101</v>
      </c>
      <c r="G1315" s="19" t="s">
        <v>112</v>
      </c>
      <c r="H1315" s="19"/>
      <c r="I1315" s="19"/>
      <c r="J1315" s="20">
        <v>208246</v>
      </c>
      <c r="K1315" s="21" t="str">
        <f>VLOOKUP(J1315,'[2]Item List (3)'!A$1:B$110000,2,FALSE)</f>
        <v>OR. 208 YY2</v>
      </c>
      <c r="L1315" s="20">
        <v>260129015</v>
      </c>
      <c r="M1315" s="16" t="s">
        <v>141</v>
      </c>
      <c r="N1315" s="16">
        <v>20</v>
      </c>
      <c r="O1315" s="22">
        <f t="shared" si="334"/>
        <v>180</v>
      </c>
      <c r="P1315" s="16">
        <v>1</v>
      </c>
      <c r="Q1315" s="16">
        <v>1011</v>
      </c>
      <c r="R1315" s="16">
        <v>191</v>
      </c>
      <c r="S1315" s="16"/>
      <c r="T1315" s="16"/>
      <c r="U1315" s="23">
        <f t="shared" si="332"/>
        <v>1011</v>
      </c>
      <c r="V1315" s="16">
        <v>430</v>
      </c>
      <c r="W1315" s="16"/>
      <c r="X1315" s="16">
        <v>20</v>
      </c>
      <c r="Y1315" s="16"/>
      <c r="Z1315" s="16"/>
      <c r="AA1315" s="16"/>
      <c r="AB1315" s="16"/>
      <c r="AC1315" s="16"/>
      <c r="AD1315" s="16"/>
      <c r="AE1315" s="16"/>
      <c r="AF1315" s="16"/>
      <c r="AG1315" s="16"/>
      <c r="AH1315" s="16"/>
      <c r="AI1315" s="16"/>
      <c r="AJ1315" s="16"/>
      <c r="AK1315" s="16"/>
      <c r="AL1315" s="16"/>
      <c r="AM1315" s="16"/>
      <c r="AN1315" s="16"/>
      <c r="AO1315" s="16"/>
      <c r="AP1315" s="16">
        <v>30</v>
      </c>
      <c r="AQ1315" s="16"/>
      <c r="AR1315" s="16"/>
      <c r="AS1315" s="16"/>
      <c r="AT1315" s="16"/>
      <c r="AU1315" s="16"/>
      <c r="AV1315" s="16"/>
      <c r="AW1315" s="16"/>
      <c r="AX1315" s="16"/>
      <c r="AY1315" s="16"/>
      <c r="AZ1315" s="16"/>
      <c r="BA1315" s="16"/>
      <c r="BB1315" s="16"/>
      <c r="BC1315" s="16"/>
      <c r="BD1315" s="16"/>
      <c r="BE1315" s="16"/>
      <c r="BF1315" s="16"/>
      <c r="BG1315" s="23">
        <f t="shared" si="335"/>
        <v>480</v>
      </c>
      <c r="BH1315" s="24">
        <f t="shared" si="337"/>
        <v>8</v>
      </c>
      <c r="BI1315" s="25">
        <f t="shared" si="338"/>
        <v>7.166666666666667</v>
      </c>
      <c r="BJ1315" s="25">
        <f t="shared" si="339"/>
        <v>89.583333333333343</v>
      </c>
      <c r="BK1315" s="26">
        <f t="shared" si="340"/>
        <v>78.372093023255815</v>
      </c>
      <c r="BL1315" s="26">
        <f t="shared" si="341"/>
        <v>81.107814045499509</v>
      </c>
      <c r="BM1315" s="26">
        <f t="shared" si="346"/>
        <v>56.94444444444445</v>
      </c>
      <c r="BN1315" s="27">
        <f t="shared" si="342"/>
        <v>0.5</v>
      </c>
      <c r="BO1315" s="27">
        <f t="shared" si="343"/>
        <v>1350</v>
      </c>
      <c r="BP1315" s="27">
        <f t="shared" si="344"/>
        <v>0.33333333333333337</v>
      </c>
      <c r="BQ1315" s="28">
        <f t="shared" si="345"/>
        <v>60.000000000000014</v>
      </c>
      <c r="BR1315" s="29"/>
      <c r="BS1315" s="29"/>
      <c r="BT1315" s="29"/>
      <c r="BU1315" s="30"/>
      <c r="BV1315" s="29"/>
      <c r="BW1315" s="16">
        <f t="shared" si="336"/>
        <v>1011</v>
      </c>
    </row>
    <row r="1316" spans="1:75" x14ac:dyDescent="0.3">
      <c r="A1316" s="14">
        <v>1315</v>
      </c>
      <c r="B1316" s="15">
        <v>46072</v>
      </c>
      <c r="C1316" s="16" t="s">
        <v>38</v>
      </c>
      <c r="D1316" s="17" t="str">
        <f t="shared" si="333"/>
        <v>FG</v>
      </c>
      <c r="E1316" s="18" t="s">
        <v>39</v>
      </c>
      <c r="F1316" s="18" t="s">
        <v>47</v>
      </c>
      <c r="G1316" s="19" t="s">
        <v>42</v>
      </c>
      <c r="H1316" s="19" t="s">
        <v>130</v>
      </c>
      <c r="I1316" s="19"/>
      <c r="J1316" s="20">
        <v>101048</v>
      </c>
      <c r="K1316" s="21" t="str">
        <f>VLOOKUP(J1316,'[2]Item List (3)'!A$1:B$110000,2,FALSE)</f>
        <v>IR.3203 2RS</v>
      </c>
      <c r="L1316" s="20">
        <v>260120005</v>
      </c>
      <c r="M1316" s="16" t="s">
        <v>138</v>
      </c>
      <c r="N1316" s="16"/>
      <c r="O1316" s="22" t="str">
        <f t="shared" si="334"/>
        <v/>
      </c>
      <c r="P1316" s="16">
        <v>2</v>
      </c>
      <c r="Q1316" s="16">
        <v>184</v>
      </c>
      <c r="R1316" s="16"/>
      <c r="S1316" s="16"/>
      <c r="T1316" s="16"/>
      <c r="U1316" s="23">
        <f t="shared" si="332"/>
        <v>184</v>
      </c>
      <c r="V1316" s="16">
        <v>135</v>
      </c>
      <c r="W1316" s="16"/>
      <c r="X1316" s="16"/>
      <c r="Y1316" s="16"/>
      <c r="Z1316" s="16"/>
      <c r="AA1316" s="16"/>
      <c r="AB1316" s="16"/>
      <c r="AC1316" s="16"/>
      <c r="AD1316" s="16"/>
      <c r="AE1316" s="16"/>
      <c r="AF1316" s="16"/>
      <c r="AG1316" s="16"/>
      <c r="AH1316" s="16"/>
      <c r="AI1316" s="16"/>
      <c r="AJ1316" s="16"/>
      <c r="AK1316" s="16"/>
      <c r="AL1316" s="16"/>
      <c r="AM1316" s="16"/>
      <c r="AN1316" s="16"/>
      <c r="AO1316" s="16"/>
      <c r="AP1316" s="16"/>
      <c r="AQ1316" s="16">
        <v>30</v>
      </c>
      <c r="AR1316" s="16"/>
      <c r="AS1316" s="16"/>
      <c r="AT1316" s="16"/>
      <c r="AU1316" s="16"/>
      <c r="AV1316" s="16"/>
      <c r="AW1316" s="16"/>
      <c r="AX1316" s="16"/>
      <c r="AY1316" s="16"/>
      <c r="AZ1316" s="16">
        <v>15</v>
      </c>
      <c r="BA1316" s="16"/>
      <c r="BB1316" s="16">
        <v>60</v>
      </c>
      <c r="BC1316" s="16"/>
      <c r="BD1316" s="16"/>
      <c r="BE1316" s="16"/>
      <c r="BF1316" s="16"/>
      <c r="BG1316" s="23">
        <f t="shared" si="335"/>
        <v>240</v>
      </c>
      <c r="BH1316" s="24">
        <f t="shared" si="337"/>
        <v>4</v>
      </c>
      <c r="BI1316" s="25">
        <f t="shared" si="338"/>
        <v>2.25</v>
      </c>
      <c r="BJ1316" s="25">
        <f t="shared" si="339"/>
        <v>56.25</v>
      </c>
      <c r="BK1316" s="26">
        <f t="shared" si="340"/>
        <v>0</v>
      </c>
      <c r="BL1316" s="26">
        <f t="shared" si="341"/>
        <v>100</v>
      </c>
      <c r="BM1316" s="26">
        <f t="shared" si="346"/>
        <v>0</v>
      </c>
      <c r="BN1316" s="27">
        <f t="shared" si="342"/>
        <v>0</v>
      </c>
      <c r="BO1316" s="27">
        <f t="shared" si="343"/>
        <v>0</v>
      </c>
      <c r="BP1316" s="27">
        <f t="shared" si="344"/>
        <v>1.75</v>
      </c>
      <c r="BQ1316" s="28">
        <f t="shared" si="345"/>
        <v>0</v>
      </c>
      <c r="BR1316" s="29"/>
      <c r="BS1316" s="29"/>
      <c r="BT1316" s="29"/>
      <c r="BU1316" s="30"/>
      <c r="BV1316" s="29"/>
      <c r="BW1316" s="16">
        <f t="shared" si="336"/>
        <v>368</v>
      </c>
    </row>
    <row r="1317" spans="1:75" x14ac:dyDescent="0.3">
      <c r="A1317" s="14">
        <v>1316</v>
      </c>
      <c r="B1317" s="15">
        <v>46072</v>
      </c>
      <c r="C1317" s="16" t="s">
        <v>38</v>
      </c>
      <c r="D1317" s="17" t="str">
        <f t="shared" si="333"/>
        <v>FG</v>
      </c>
      <c r="E1317" s="18" t="s">
        <v>39</v>
      </c>
      <c r="F1317" s="18" t="s">
        <v>41</v>
      </c>
      <c r="G1317" s="19" t="s">
        <v>42</v>
      </c>
      <c r="H1317" s="19" t="s">
        <v>130</v>
      </c>
      <c r="I1317" s="19"/>
      <c r="J1317" s="20">
        <v>101048</v>
      </c>
      <c r="K1317" s="21" t="str">
        <f>VLOOKUP(J1317,'[2]Item List (3)'!A$1:B$110000,2,FALSE)</f>
        <v>IR.3203 2RS</v>
      </c>
      <c r="L1317" s="20">
        <v>260120005</v>
      </c>
      <c r="M1317" s="16" t="s">
        <v>138</v>
      </c>
      <c r="N1317" s="16"/>
      <c r="O1317" s="22" t="str">
        <f t="shared" si="334"/>
        <v/>
      </c>
      <c r="P1317" s="16">
        <v>1</v>
      </c>
      <c r="Q1317" s="16">
        <v>916</v>
      </c>
      <c r="R1317" s="16"/>
      <c r="S1317" s="16"/>
      <c r="T1317" s="16"/>
      <c r="U1317" s="23">
        <f t="shared" si="332"/>
        <v>916</v>
      </c>
      <c r="V1317" s="16">
        <v>240</v>
      </c>
      <c r="W1317" s="16"/>
      <c r="X1317" s="16"/>
      <c r="Y1317" s="16"/>
      <c r="Z1317" s="16"/>
      <c r="AA1317" s="16"/>
      <c r="AB1317" s="16"/>
      <c r="AC1317" s="16"/>
      <c r="AD1317" s="16"/>
      <c r="AE1317" s="16"/>
      <c r="AF1317" s="16"/>
      <c r="AG1317" s="16"/>
      <c r="AH1317" s="16"/>
      <c r="AI1317" s="16"/>
      <c r="AJ1317" s="16"/>
      <c r="AK1317" s="16"/>
      <c r="AL1317" s="16"/>
      <c r="AM1317" s="16"/>
      <c r="AN1317" s="16"/>
      <c r="AO1317" s="16"/>
      <c r="AP1317" s="16"/>
      <c r="AQ1317" s="16"/>
      <c r="AR1317" s="16"/>
      <c r="AS1317" s="16"/>
      <c r="AT1317" s="16"/>
      <c r="AU1317" s="16"/>
      <c r="AV1317" s="16"/>
      <c r="AW1317" s="16"/>
      <c r="AX1317" s="16"/>
      <c r="AY1317" s="16"/>
      <c r="AZ1317" s="16"/>
      <c r="BA1317" s="16"/>
      <c r="BB1317" s="16"/>
      <c r="BC1317" s="16"/>
      <c r="BD1317" s="16"/>
      <c r="BE1317" s="16"/>
      <c r="BF1317" s="16"/>
      <c r="BG1317" s="23">
        <f t="shared" si="335"/>
        <v>240</v>
      </c>
      <c r="BH1317" s="24">
        <f t="shared" si="337"/>
        <v>4</v>
      </c>
      <c r="BI1317" s="25">
        <f t="shared" si="338"/>
        <v>4</v>
      </c>
      <c r="BJ1317" s="25">
        <f t="shared" si="339"/>
        <v>100</v>
      </c>
      <c r="BK1317" s="26">
        <f t="shared" si="340"/>
        <v>0</v>
      </c>
      <c r="BL1317" s="26">
        <f t="shared" si="341"/>
        <v>100</v>
      </c>
      <c r="BM1317" s="26">
        <f t="shared" si="346"/>
        <v>0</v>
      </c>
      <c r="BN1317" s="27">
        <f t="shared" si="342"/>
        <v>0</v>
      </c>
      <c r="BO1317" s="27">
        <f t="shared" si="343"/>
        <v>0</v>
      </c>
      <c r="BP1317" s="27">
        <f t="shared" si="344"/>
        <v>0</v>
      </c>
      <c r="BQ1317" s="28">
        <f t="shared" si="345"/>
        <v>0</v>
      </c>
      <c r="BR1317" s="29"/>
      <c r="BS1317" s="29"/>
      <c r="BT1317" s="29"/>
      <c r="BU1317" s="30"/>
      <c r="BV1317" s="29"/>
      <c r="BW1317" s="16">
        <f t="shared" si="336"/>
        <v>916</v>
      </c>
    </row>
    <row r="1318" spans="1:75" x14ac:dyDescent="0.3">
      <c r="A1318" s="14">
        <v>1317</v>
      </c>
      <c r="B1318" s="15">
        <v>46072</v>
      </c>
      <c r="C1318" s="16" t="s">
        <v>40</v>
      </c>
      <c r="D1318" s="17" t="str">
        <f t="shared" si="333"/>
        <v>FG</v>
      </c>
      <c r="E1318" s="18" t="s">
        <v>39</v>
      </c>
      <c r="F1318" s="18"/>
      <c r="G1318" s="19"/>
      <c r="H1318" s="19"/>
      <c r="I1318" s="19"/>
      <c r="J1318" s="20"/>
      <c r="K1318" s="21" t="e">
        <f>VLOOKUP(J1318,'[2]Item List (3)'!A$1:B$110000,2,FALSE)</f>
        <v>#N/A</v>
      </c>
      <c r="L1318" s="20"/>
      <c r="M1318" s="16" t="s">
        <v>138</v>
      </c>
      <c r="N1318" s="16"/>
      <c r="O1318" s="22" t="str">
        <f t="shared" si="334"/>
        <v/>
      </c>
      <c r="P1318" s="16"/>
      <c r="Q1318" s="16"/>
      <c r="R1318" s="16"/>
      <c r="S1318" s="16"/>
      <c r="T1318" s="16"/>
      <c r="U1318" s="23">
        <f t="shared" si="332"/>
        <v>0</v>
      </c>
      <c r="V1318" s="16"/>
      <c r="W1318" s="16"/>
      <c r="X1318" s="16"/>
      <c r="Y1318" s="16"/>
      <c r="Z1318" s="16"/>
      <c r="AA1318" s="16"/>
      <c r="AB1318" s="16"/>
      <c r="AC1318" s="16"/>
      <c r="AD1318" s="16"/>
      <c r="AE1318" s="16"/>
      <c r="AF1318" s="16"/>
      <c r="AG1318" s="16"/>
      <c r="AH1318" s="16"/>
      <c r="AI1318" s="16"/>
      <c r="AJ1318" s="16"/>
      <c r="AK1318" s="16"/>
      <c r="AL1318" s="16"/>
      <c r="AM1318" s="16"/>
      <c r="AN1318" s="16"/>
      <c r="AO1318" s="16"/>
      <c r="AP1318" s="16"/>
      <c r="AQ1318" s="16"/>
      <c r="AR1318" s="16">
        <v>480</v>
      </c>
      <c r="AS1318" s="16"/>
      <c r="AT1318" s="16"/>
      <c r="AU1318" s="16"/>
      <c r="AV1318" s="16"/>
      <c r="AW1318" s="16"/>
      <c r="AX1318" s="16"/>
      <c r="AY1318" s="16"/>
      <c r="AZ1318" s="16"/>
      <c r="BA1318" s="16"/>
      <c r="BB1318" s="16"/>
      <c r="BC1318" s="16"/>
      <c r="BD1318" s="16"/>
      <c r="BE1318" s="16"/>
      <c r="BF1318" s="16"/>
      <c r="BG1318" s="23">
        <f t="shared" si="335"/>
        <v>480</v>
      </c>
      <c r="BH1318" s="24">
        <f t="shared" si="337"/>
        <v>8</v>
      </c>
      <c r="BI1318" s="25">
        <f t="shared" si="338"/>
        <v>0</v>
      </c>
      <c r="BJ1318" s="25">
        <f t="shared" si="339"/>
        <v>0</v>
      </c>
      <c r="BK1318" s="26">
        <f t="shared" si="340"/>
        <v>0</v>
      </c>
      <c r="BL1318" s="26">
        <f t="shared" si="341"/>
        <v>0</v>
      </c>
      <c r="BM1318" s="26">
        <f t="shared" si="346"/>
        <v>0</v>
      </c>
      <c r="BN1318" s="27">
        <f t="shared" si="342"/>
        <v>0</v>
      </c>
      <c r="BO1318" s="27">
        <f t="shared" si="343"/>
        <v>0</v>
      </c>
      <c r="BP1318" s="27">
        <f t="shared" si="344"/>
        <v>8</v>
      </c>
      <c r="BQ1318" s="28">
        <f t="shared" si="345"/>
        <v>0</v>
      </c>
      <c r="BR1318" s="29"/>
      <c r="BS1318" s="29"/>
      <c r="BT1318" s="29"/>
      <c r="BU1318" s="30"/>
      <c r="BV1318" s="29"/>
      <c r="BW1318" s="16">
        <f t="shared" si="336"/>
        <v>0</v>
      </c>
    </row>
    <row r="1319" spans="1:75" x14ac:dyDescent="0.3">
      <c r="A1319" s="14">
        <v>1318</v>
      </c>
      <c r="B1319" s="15">
        <v>46072</v>
      </c>
      <c r="C1319" s="16" t="s">
        <v>38</v>
      </c>
      <c r="D1319" s="17" t="str">
        <f t="shared" si="333"/>
        <v>FG</v>
      </c>
      <c r="E1319" s="18" t="s">
        <v>44</v>
      </c>
      <c r="F1319" s="18" t="s">
        <v>47</v>
      </c>
      <c r="G1319" s="19" t="s">
        <v>136</v>
      </c>
      <c r="H1319" s="19" t="s">
        <v>121</v>
      </c>
      <c r="I1319" s="19"/>
      <c r="J1319" s="20">
        <v>208299</v>
      </c>
      <c r="K1319" s="21" t="str">
        <f>VLOOKUP(J1319,'[2]Item List (3)'!A$1:B$110000,2,FALSE)</f>
        <v>OR.9916</v>
      </c>
      <c r="L1319" s="20">
        <v>251228002</v>
      </c>
      <c r="M1319" s="16" t="s">
        <v>141</v>
      </c>
      <c r="N1319" s="16"/>
      <c r="O1319" s="22" t="str">
        <f t="shared" si="334"/>
        <v/>
      </c>
      <c r="P1319" s="16">
        <v>1</v>
      </c>
      <c r="Q1319" s="16">
        <v>2000</v>
      </c>
      <c r="R1319" s="16"/>
      <c r="S1319" s="16"/>
      <c r="T1319" s="16"/>
      <c r="U1319" s="23">
        <f t="shared" si="332"/>
        <v>2000</v>
      </c>
      <c r="V1319" s="16">
        <v>180</v>
      </c>
      <c r="W1319" s="16"/>
      <c r="X1319" s="16">
        <v>180</v>
      </c>
      <c r="Y1319" s="16"/>
      <c r="Z1319" s="16"/>
      <c r="AA1319" s="16"/>
      <c r="AB1319" s="16"/>
      <c r="AC1319" s="16"/>
      <c r="AD1319" s="16"/>
      <c r="AE1319" s="16"/>
      <c r="AF1319" s="16"/>
      <c r="AG1319" s="16"/>
      <c r="AH1319" s="16"/>
      <c r="AI1319" s="16"/>
      <c r="AJ1319" s="16"/>
      <c r="AK1319" s="16"/>
      <c r="AL1319" s="16"/>
      <c r="AM1319" s="16"/>
      <c r="AN1319" s="16"/>
      <c r="AO1319" s="16"/>
      <c r="AP1319" s="16"/>
      <c r="AQ1319" s="16">
        <v>120</v>
      </c>
      <c r="AR1319" s="16"/>
      <c r="AS1319" s="16"/>
      <c r="AT1319" s="16"/>
      <c r="AU1319" s="16"/>
      <c r="AV1319" s="16"/>
      <c r="AW1319" s="16"/>
      <c r="AX1319" s="16"/>
      <c r="AY1319" s="16"/>
      <c r="AZ1319" s="16"/>
      <c r="BA1319" s="16"/>
      <c r="BB1319" s="16"/>
      <c r="BC1319" s="16"/>
      <c r="BD1319" s="16"/>
      <c r="BE1319" s="16"/>
      <c r="BF1319" s="16"/>
      <c r="BG1319" s="23">
        <f t="shared" si="335"/>
        <v>480</v>
      </c>
      <c r="BH1319" s="24">
        <f t="shared" si="337"/>
        <v>8</v>
      </c>
      <c r="BI1319" s="25">
        <f t="shared" si="338"/>
        <v>3</v>
      </c>
      <c r="BJ1319" s="25">
        <f t="shared" si="339"/>
        <v>37.5</v>
      </c>
      <c r="BK1319" s="26">
        <f t="shared" si="340"/>
        <v>0</v>
      </c>
      <c r="BL1319" s="26">
        <f t="shared" si="341"/>
        <v>100</v>
      </c>
      <c r="BM1319" s="26">
        <f t="shared" si="346"/>
        <v>0</v>
      </c>
      <c r="BN1319" s="27">
        <f t="shared" si="342"/>
        <v>0</v>
      </c>
      <c r="BO1319" s="27">
        <f t="shared" si="343"/>
        <v>0</v>
      </c>
      <c r="BP1319" s="27">
        <f t="shared" si="344"/>
        <v>5</v>
      </c>
      <c r="BQ1319" s="28">
        <f t="shared" si="345"/>
        <v>0</v>
      </c>
      <c r="BR1319" s="29"/>
      <c r="BS1319" s="29"/>
      <c r="BT1319" s="29"/>
      <c r="BU1319" s="30"/>
      <c r="BV1319" s="29"/>
      <c r="BW1319" s="16">
        <f t="shared" si="336"/>
        <v>2000</v>
      </c>
    </row>
    <row r="1320" spans="1:75" x14ac:dyDescent="0.3">
      <c r="A1320" s="14">
        <v>1319</v>
      </c>
      <c r="B1320" s="15">
        <v>46072</v>
      </c>
      <c r="C1320" s="16" t="s">
        <v>40</v>
      </c>
      <c r="D1320" s="17" t="str">
        <f t="shared" si="333"/>
        <v>FG</v>
      </c>
      <c r="E1320" s="18" t="s">
        <v>44</v>
      </c>
      <c r="F1320" s="18"/>
      <c r="G1320" s="19"/>
      <c r="H1320" s="19"/>
      <c r="I1320" s="19"/>
      <c r="J1320" s="20"/>
      <c r="K1320" s="21" t="e">
        <f>VLOOKUP(J1320,'[2]Item List (3)'!A$1:B$110000,2,FALSE)</f>
        <v>#N/A</v>
      </c>
      <c r="L1320" s="20"/>
      <c r="M1320" s="16" t="s">
        <v>138</v>
      </c>
      <c r="N1320" s="16"/>
      <c r="O1320" s="22" t="str">
        <f t="shared" si="334"/>
        <v/>
      </c>
      <c r="P1320" s="16"/>
      <c r="Q1320" s="16"/>
      <c r="R1320" s="16"/>
      <c r="S1320" s="16"/>
      <c r="T1320" s="16"/>
      <c r="U1320" s="23">
        <f t="shared" si="332"/>
        <v>0</v>
      </c>
      <c r="V1320" s="16"/>
      <c r="W1320" s="16"/>
      <c r="X1320" s="16"/>
      <c r="Y1320" s="16"/>
      <c r="Z1320" s="16"/>
      <c r="AA1320" s="16"/>
      <c r="AB1320" s="16"/>
      <c r="AC1320" s="16"/>
      <c r="AD1320" s="16"/>
      <c r="AE1320" s="16"/>
      <c r="AF1320" s="16"/>
      <c r="AG1320" s="16"/>
      <c r="AH1320" s="16"/>
      <c r="AI1320" s="16"/>
      <c r="AJ1320" s="16"/>
      <c r="AK1320" s="16"/>
      <c r="AL1320" s="16"/>
      <c r="AM1320" s="16"/>
      <c r="AN1320" s="16"/>
      <c r="AO1320" s="16"/>
      <c r="AP1320" s="16"/>
      <c r="AQ1320" s="16"/>
      <c r="AR1320" s="16">
        <v>480</v>
      </c>
      <c r="AS1320" s="16"/>
      <c r="AT1320" s="16"/>
      <c r="AU1320" s="16"/>
      <c r="AV1320" s="16"/>
      <c r="AW1320" s="16"/>
      <c r="AX1320" s="16"/>
      <c r="AY1320" s="16"/>
      <c r="AZ1320" s="16"/>
      <c r="BA1320" s="16"/>
      <c r="BB1320" s="16"/>
      <c r="BC1320" s="16"/>
      <c r="BD1320" s="16"/>
      <c r="BE1320" s="16"/>
      <c r="BF1320" s="16"/>
      <c r="BG1320" s="23">
        <f t="shared" si="335"/>
        <v>480</v>
      </c>
      <c r="BH1320" s="24">
        <f t="shared" si="337"/>
        <v>8</v>
      </c>
      <c r="BI1320" s="25">
        <f t="shared" si="338"/>
        <v>0</v>
      </c>
      <c r="BJ1320" s="25">
        <f t="shared" si="339"/>
        <v>0</v>
      </c>
      <c r="BK1320" s="26">
        <f t="shared" si="340"/>
        <v>0</v>
      </c>
      <c r="BL1320" s="26">
        <f t="shared" si="341"/>
        <v>0</v>
      </c>
      <c r="BM1320" s="26">
        <f t="shared" si="346"/>
        <v>0</v>
      </c>
      <c r="BN1320" s="27">
        <f t="shared" si="342"/>
        <v>0</v>
      </c>
      <c r="BO1320" s="27">
        <f t="shared" si="343"/>
        <v>0</v>
      </c>
      <c r="BP1320" s="27">
        <f t="shared" si="344"/>
        <v>8</v>
      </c>
      <c r="BQ1320" s="28">
        <f t="shared" si="345"/>
        <v>0</v>
      </c>
      <c r="BR1320" s="29"/>
      <c r="BS1320" s="29"/>
      <c r="BT1320" s="29"/>
      <c r="BU1320" s="30"/>
      <c r="BV1320" s="29"/>
      <c r="BW1320" s="16">
        <f t="shared" si="336"/>
        <v>0</v>
      </c>
    </row>
    <row r="1321" spans="1:75" x14ac:dyDescent="0.3">
      <c r="A1321" s="14">
        <v>1320</v>
      </c>
      <c r="B1321" s="15">
        <v>46072</v>
      </c>
      <c r="C1321" s="16" t="s">
        <v>38</v>
      </c>
      <c r="D1321" s="17" t="str">
        <f t="shared" si="333"/>
        <v>CG</v>
      </c>
      <c r="E1321" s="18" t="s">
        <v>50</v>
      </c>
      <c r="F1321" s="18"/>
      <c r="G1321" s="19"/>
      <c r="H1321" s="19"/>
      <c r="I1321" s="19"/>
      <c r="J1321" s="20"/>
      <c r="K1321" s="21" t="e">
        <f>VLOOKUP(J1321,'[2]Item List (3)'!A$1:B$110000,2,FALSE)</f>
        <v>#N/A</v>
      </c>
      <c r="L1321" s="20"/>
      <c r="M1321" s="16" t="s">
        <v>138</v>
      </c>
      <c r="N1321" s="16"/>
      <c r="O1321" s="22" t="str">
        <f t="shared" si="334"/>
        <v/>
      </c>
      <c r="P1321" s="16"/>
      <c r="Q1321" s="16"/>
      <c r="R1321" s="16"/>
      <c r="S1321" s="16"/>
      <c r="T1321" s="16"/>
      <c r="U1321" s="23">
        <f t="shared" ref="U1321:U1384" si="347">Q1321+S1321+T1321</f>
        <v>0</v>
      </c>
      <c r="V1321" s="16"/>
      <c r="W1321" s="16"/>
      <c r="X1321" s="16"/>
      <c r="Y1321" s="16"/>
      <c r="Z1321" s="16"/>
      <c r="AA1321" s="16"/>
      <c r="AB1321" s="16"/>
      <c r="AC1321" s="16"/>
      <c r="AD1321" s="16"/>
      <c r="AE1321" s="16"/>
      <c r="AF1321" s="16"/>
      <c r="AG1321" s="16"/>
      <c r="AH1321" s="16"/>
      <c r="AI1321" s="16"/>
      <c r="AJ1321" s="16"/>
      <c r="AK1321" s="16"/>
      <c r="AL1321" s="16"/>
      <c r="AM1321" s="16"/>
      <c r="AN1321" s="16"/>
      <c r="AO1321" s="16"/>
      <c r="AP1321" s="16"/>
      <c r="AQ1321" s="16"/>
      <c r="AR1321" s="16"/>
      <c r="AS1321" s="16"/>
      <c r="AT1321" s="16"/>
      <c r="AU1321" s="16"/>
      <c r="AV1321" s="16"/>
      <c r="AW1321" s="16"/>
      <c r="AX1321" s="16"/>
      <c r="AY1321" s="16"/>
      <c r="AZ1321" s="16"/>
      <c r="BA1321" s="16"/>
      <c r="BB1321" s="16"/>
      <c r="BC1321" s="16"/>
      <c r="BD1321" s="16"/>
      <c r="BE1321" s="16"/>
      <c r="BF1321" s="16">
        <v>480</v>
      </c>
      <c r="BG1321" s="23">
        <f t="shared" si="335"/>
        <v>480</v>
      </c>
      <c r="BH1321" s="24">
        <f t="shared" si="337"/>
        <v>8</v>
      </c>
      <c r="BI1321" s="25">
        <f t="shared" si="338"/>
        <v>0</v>
      </c>
      <c r="BJ1321" s="25">
        <f t="shared" si="339"/>
        <v>0</v>
      </c>
      <c r="BK1321" s="26">
        <f t="shared" si="340"/>
        <v>0</v>
      </c>
      <c r="BL1321" s="26">
        <f t="shared" si="341"/>
        <v>0</v>
      </c>
      <c r="BM1321" s="26">
        <f t="shared" si="346"/>
        <v>0</v>
      </c>
      <c r="BN1321" s="27">
        <f t="shared" si="342"/>
        <v>8</v>
      </c>
      <c r="BO1321" s="27">
        <f t="shared" si="343"/>
        <v>0</v>
      </c>
      <c r="BP1321" s="27">
        <f t="shared" si="344"/>
        <v>0</v>
      </c>
      <c r="BQ1321" s="28">
        <f t="shared" si="345"/>
        <v>0</v>
      </c>
      <c r="BR1321" s="29"/>
      <c r="BS1321" s="29"/>
      <c r="BT1321" s="29"/>
      <c r="BU1321" s="30"/>
      <c r="BV1321" s="29"/>
      <c r="BW1321" s="16">
        <f t="shared" si="336"/>
        <v>0</v>
      </c>
    </row>
    <row r="1322" spans="1:75" x14ac:dyDescent="0.3">
      <c r="A1322" s="14">
        <v>1321</v>
      </c>
      <c r="B1322" s="15">
        <v>46072</v>
      </c>
      <c r="C1322" s="16" t="s">
        <v>40</v>
      </c>
      <c r="D1322" s="17" t="str">
        <f t="shared" si="333"/>
        <v>CG</v>
      </c>
      <c r="E1322" s="18" t="s">
        <v>50</v>
      </c>
      <c r="F1322" s="18"/>
      <c r="G1322" s="19"/>
      <c r="H1322" s="19"/>
      <c r="I1322" s="19"/>
      <c r="J1322" s="20"/>
      <c r="K1322" s="21" t="e">
        <f>VLOOKUP(J1322,'[2]Item List (3)'!A$1:B$110000,2,FALSE)</f>
        <v>#N/A</v>
      </c>
      <c r="L1322" s="20"/>
      <c r="M1322" s="16" t="s">
        <v>138</v>
      </c>
      <c r="N1322" s="16"/>
      <c r="O1322" s="22" t="str">
        <f t="shared" si="334"/>
        <v/>
      </c>
      <c r="P1322" s="16"/>
      <c r="Q1322" s="16"/>
      <c r="R1322" s="16"/>
      <c r="S1322" s="16"/>
      <c r="T1322" s="16"/>
      <c r="U1322" s="23">
        <f t="shared" si="347"/>
        <v>0</v>
      </c>
      <c r="V1322" s="16"/>
      <c r="W1322" s="16"/>
      <c r="X1322" s="16"/>
      <c r="Y1322" s="16"/>
      <c r="Z1322" s="16"/>
      <c r="AA1322" s="16"/>
      <c r="AB1322" s="16"/>
      <c r="AC1322" s="16"/>
      <c r="AD1322" s="16"/>
      <c r="AE1322" s="16"/>
      <c r="AF1322" s="16"/>
      <c r="AG1322" s="16"/>
      <c r="AH1322" s="16"/>
      <c r="AI1322" s="16"/>
      <c r="AJ1322" s="16"/>
      <c r="AK1322" s="16"/>
      <c r="AL1322" s="16"/>
      <c r="AM1322" s="16"/>
      <c r="AN1322" s="16"/>
      <c r="AO1322" s="16"/>
      <c r="AP1322" s="16"/>
      <c r="AQ1322" s="16"/>
      <c r="AR1322" s="16"/>
      <c r="AS1322" s="16"/>
      <c r="AT1322" s="16"/>
      <c r="AU1322" s="16"/>
      <c r="AV1322" s="16"/>
      <c r="AW1322" s="16"/>
      <c r="AX1322" s="16"/>
      <c r="AY1322" s="16"/>
      <c r="AZ1322" s="16"/>
      <c r="BA1322" s="16"/>
      <c r="BB1322" s="16"/>
      <c r="BC1322" s="16"/>
      <c r="BD1322" s="16"/>
      <c r="BE1322" s="16"/>
      <c r="BF1322" s="16">
        <v>480</v>
      </c>
      <c r="BG1322" s="23">
        <f t="shared" si="335"/>
        <v>480</v>
      </c>
      <c r="BH1322" s="24">
        <f t="shared" si="337"/>
        <v>8</v>
      </c>
      <c r="BI1322" s="25">
        <f t="shared" si="338"/>
        <v>0</v>
      </c>
      <c r="BJ1322" s="25">
        <f t="shared" si="339"/>
        <v>0</v>
      </c>
      <c r="BK1322" s="26">
        <f t="shared" si="340"/>
        <v>0</v>
      </c>
      <c r="BL1322" s="26">
        <f t="shared" si="341"/>
        <v>0</v>
      </c>
      <c r="BM1322" s="26">
        <f t="shared" si="346"/>
        <v>0</v>
      </c>
      <c r="BN1322" s="27">
        <f t="shared" si="342"/>
        <v>8</v>
      </c>
      <c r="BO1322" s="27">
        <f t="shared" si="343"/>
        <v>0</v>
      </c>
      <c r="BP1322" s="27">
        <f t="shared" si="344"/>
        <v>0</v>
      </c>
      <c r="BQ1322" s="28">
        <f t="shared" si="345"/>
        <v>0</v>
      </c>
      <c r="BR1322" s="29"/>
      <c r="BS1322" s="29"/>
      <c r="BT1322" s="29"/>
      <c r="BU1322" s="30"/>
      <c r="BV1322" s="29"/>
      <c r="BW1322" s="16">
        <f t="shared" si="336"/>
        <v>0</v>
      </c>
    </row>
    <row r="1323" spans="1:75" x14ac:dyDescent="0.3">
      <c r="A1323" s="14">
        <v>1322</v>
      </c>
      <c r="B1323" s="15">
        <v>46072</v>
      </c>
      <c r="C1323" s="16" t="s">
        <v>38</v>
      </c>
      <c r="D1323" s="17" t="str">
        <f t="shared" ref="D1323:D1386" si="348">LEFT(E1323,2)</f>
        <v>CG</v>
      </c>
      <c r="E1323" s="18" t="s">
        <v>51</v>
      </c>
      <c r="F1323" s="18" t="s">
        <v>55</v>
      </c>
      <c r="G1323" s="19" t="s">
        <v>53</v>
      </c>
      <c r="H1323" s="19" t="s">
        <v>54</v>
      </c>
      <c r="I1323" s="19" t="s">
        <v>123</v>
      </c>
      <c r="J1323" s="20">
        <v>208299</v>
      </c>
      <c r="K1323" s="21" t="str">
        <f>VLOOKUP(J1323,'[2]Item List (3)'!A$1:B$110000,2,FALSE)</f>
        <v>OR.9916</v>
      </c>
      <c r="L1323" s="20">
        <v>251228002</v>
      </c>
      <c r="M1323" s="16" t="s">
        <v>141</v>
      </c>
      <c r="N1323" s="16"/>
      <c r="O1323" s="22" t="str">
        <f t="shared" si="334"/>
        <v/>
      </c>
      <c r="P1323" s="16">
        <v>1</v>
      </c>
      <c r="Q1323" s="16">
        <v>8495</v>
      </c>
      <c r="R1323" s="16"/>
      <c r="S1323" s="16">
        <v>6</v>
      </c>
      <c r="T1323" s="16"/>
      <c r="U1323" s="23">
        <f t="shared" si="347"/>
        <v>8501</v>
      </c>
      <c r="V1323" s="16">
        <v>150</v>
      </c>
      <c r="W1323" s="16"/>
      <c r="X1323" s="16"/>
      <c r="Y1323" s="16"/>
      <c r="Z1323" s="16"/>
      <c r="AA1323" s="16"/>
      <c r="AB1323" s="16"/>
      <c r="AC1323" s="16"/>
      <c r="AD1323" s="16"/>
      <c r="AE1323" s="16"/>
      <c r="AF1323" s="16"/>
      <c r="AG1323" s="16"/>
      <c r="AH1323" s="16"/>
      <c r="AI1323" s="16"/>
      <c r="AJ1323" s="16"/>
      <c r="AK1323" s="16"/>
      <c r="AL1323" s="16"/>
      <c r="AM1323" s="16"/>
      <c r="AN1323" s="16"/>
      <c r="AO1323" s="16"/>
      <c r="AP1323" s="16"/>
      <c r="AQ1323" s="16">
        <v>15</v>
      </c>
      <c r="AR1323" s="16"/>
      <c r="AS1323" s="16"/>
      <c r="AT1323" s="16"/>
      <c r="AU1323" s="16"/>
      <c r="AV1323" s="16"/>
      <c r="AW1323" s="16"/>
      <c r="AX1323" s="16"/>
      <c r="AY1323" s="16"/>
      <c r="AZ1323" s="16">
        <v>15</v>
      </c>
      <c r="BA1323" s="16"/>
      <c r="BB1323" s="16">
        <v>60</v>
      </c>
      <c r="BC1323" s="16"/>
      <c r="BD1323" s="16"/>
      <c r="BE1323" s="16"/>
      <c r="BF1323" s="16"/>
      <c r="BG1323" s="23">
        <f t="shared" si="335"/>
        <v>240</v>
      </c>
      <c r="BH1323" s="24">
        <f t="shared" si="337"/>
        <v>4</v>
      </c>
      <c r="BI1323" s="25">
        <f t="shared" si="338"/>
        <v>2.5</v>
      </c>
      <c r="BJ1323" s="25">
        <f t="shared" si="339"/>
        <v>62.5</v>
      </c>
      <c r="BK1323" s="26">
        <f t="shared" si="340"/>
        <v>0</v>
      </c>
      <c r="BL1323" s="26">
        <f t="shared" si="341"/>
        <v>99.929420068227273</v>
      </c>
      <c r="BM1323" s="26">
        <f t="shared" si="346"/>
        <v>0</v>
      </c>
      <c r="BN1323" s="27">
        <f t="shared" si="342"/>
        <v>0</v>
      </c>
      <c r="BO1323" s="27">
        <f t="shared" si="343"/>
        <v>0</v>
      </c>
      <c r="BP1323" s="27">
        <f t="shared" si="344"/>
        <v>1.5</v>
      </c>
      <c r="BQ1323" s="28">
        <f t="shared" si="345"/>
        <v>0</v>
      </c>
      <c r="BR1323" s="29"/>
      <c r="BS1323" s="29"/>
      <c r="BT1323" s="29"/>
      <c r="BU1323" s="30"/>
      <c r="BV1323" s="29"/>
      <c r="BW1323" s="16">
        <f t="shared" si="336"/>
        <v>8495</v>
      </c>
    </row>
    <row r="1324" spans="1:75" x14ac:dyDescent="0.3">
      <c r="A1324" s="14">
        <v>1323</v>
      </c>
      <c r="B1324" s="15">
        <v>46072</v>
      </c>
      <c r="C1324" s="16" t="s">
        <v>38</v>
      </c>
      <c r="D1324" s="17" t="str">
        <f t="shared" si="348"/>
        <v>CG</v>
      </c>
      <c r="E1324" s="18" t="s">
        <v>51</v>
      </c>
      <c r="F1324" s="18" t="s">
        <v>52</v>
      </c>
      <c r="G1324" s="19" t="s">
        <v>53</v>
      </c>
      <c r="H1324" s="19" t="s">
        <v>54</v>
      </c>
      <c r="I1324" s="19" t="s">
        <v>123</v>
      </c>
      <c r="J1324" s="20">
        <v>200827.1</v>
      </c>
      <c r="K1324" s="21" t="str">
        <f>VLOOKUP(J1324,'[2]Item List (3)'!A$1:B$110000,2,FALSE)</f>
        <v>MNA.OR 4020</v>
      </c>
      <c r="L1324" s="20"/>
      <c r="M1324" s="16" t="s">
        <v>141</v>
      </c>
      <c r="N1324" s="16"/>
      <c r="O1324" s="22" t="str">
        <f t="shared" si="334"/>
        <v/>
      </c>
      <c r="P1324" s="16">
        <v>1</v>
      </c>
      <c r="Q1324" s="16">
        <v>3600</v>
      </c>
      <c r="R1324" s="16"/>
      <c r="S1324" s="16"/>
      <c r="T1324" s="16"/>
      <c r="U1324" s="23">
        <f t="shared" si="347"/>
        <v>3600</v>
      </c>
      <c r="V1324" s="16">
        <v>120</v>
      </c>
      <c r="W1324" s="16">
        <v>120</v>
      </c>
      <c r="X1324" s="16"/>
      <c r="Y1324" s="16"/>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c r="BB1324" s="16"/>
      <c r="BC1324" s="16"/>
      <c r="BD1324" s="16"/>
      <c r="BE1324" s="16"/>
      <c r="BF1324" s="16"/>
      <c r="BG1324" s="23">
        <f t="shared" si="335"/>
        <v>240</v>
      </c>
      <c r="BH1324" s="24">
        <f t="shared" si="337"/>
        <v>4</v>
      </c>
      <c r="BI1324" s="25">
        <f t="shared" si="338"/>
        <v>2</v>
      </c>
      <c r="BJ1324" s="25">
        <f t="shared" si="339"/>
        <v>50</v>
      </c>
      <c r="BK1324" s="26">
        <f t="shared" si="340"/>
        <v>0</v>
      </c>
      <c r="BL1324" s="26">
        <f t="shared" si="341"/>
        <v>100</v>
      </c>
      <c r="BM1324" s="26">
        <f t="shared" si="346"/>
        <v>0</v>
      </c>
      <c r="BN1324" s="27">
        <f t="shared" si="342"/>
        <v>2</v>
      </c>
      <c r="BO1324" s="27">
        <f t="shared" si="343"/>
        <v>0</v>
      </c>
      <c r="BP1324" s="27">
        <f t="shared" si="344"/>
        <v>0</v>
      </c>
      <c r="BQ1324" s="28">
        <f t="shared" si="345"/>
        <v>0</v>
      </c>
      <c r="BR1324" s="29"/>
      <c r="BS1324" s="29"/>
      <c r="BT1324" s="29"/>
      <c r="BU1324" s="30"/>
      <c r="BV1324" s="29"/>
      <c r="BW1324" s="16">
        <f t="shared" si="336"/>
        <v>3600</v>
      </c>
    </row>
    <row r="1325" spans="1:75" x14ac:dyDescent="0.3">
      <c r="A1325" s="14">
        <v>1324</v>
      </c>
      <c r="B1325" s="15">
        <v>46072</v>
      </c>
      <c r="C1325" s="16" t="s">
        <v>40</v>
      </c>
      <c r="D1325" s="17" t="str">
        <f t="shared" si="348"/>
        <v>CG</v>
      </c>
      <c r="E1325" s="18" t="s">
        <v>51</v>
      </c>
      <c r="F1325" s="18" t="s">
        <v>122</v>
      </c>
      <c r="G1325" s="19" t="s">
        <v>56</v>
      </c>
      <c r="H1325" s="19" t="s">
        <v>58</v>
      </c>
      <c r="I1325" s="19" t="s">
        <v>133</v>
      </c>
      <c r="J1325" s="20">
        <v>200827.1</v>
      </c>
      <c r="K1325" s="21" t="str">
        <f>VLOOKUP(J1325,'[2]Item List (3)'!A$1:B$110000,2,FALSE)</f>
        <v>MNA.OR 4020</v>
      </c>
      <c r="L1325" s="20">
        <v>260201001</v>
      </c>
      <c r="M1325" s="16" t="s">
        <v>141</v>
      </c>
      <c r="N1325" s="16"/>
      <c r="O1325" s="22" t="str">
        <f t="shared" si="334"/>
        <v/>
      </c>
      <c r="P1325" s="16">
        <v>1</v>
      </c>
      <c r="Q1325" s="16">
        <v>3600</v>
      </c>
      <c r="R1325" s="16"/>
      <c r="S1325" s="16"/>
      <c r="T1325" s="16"/>
      <c r="U1325" s="23">
        <f t="shared" si="347"/>
        <v>3600</v>
      </c>
      <c r="V1325" s="16">
        <v>120</v>
      </c>
      <c r="W1325" s="16"/>
      <c r="X1325" s="16"/>
      <c r="Y1325" s="16"/>
      <c r="Z1325" s="16"/>
      <c r="AA1325" s="16"/>
      <c r="AB1325" s="16"/>
      <c r="AC1325" s="16"/>
      <c r="AD1325" s="16"/>
      <c r="AE1325" s="16"/>
      <c r="AF1325" s="16"/>
      <c r="AG1325" s="16"/>
      <c r="AH1325" s="16"/>
      <c r="AI1325" s="16"/>
      <c r="AJ1325" s="16"/>
      <c r="AK1325" s="16"/>
      <c r="AL1325" s="16"/>
      <c r="AM1325" s="16"/>
      <c r="AN1325" s="16"/>
      <c r="AO1325" s="16"/>
      <c r="AP1325" s="16"/>
      <c r="AQ1325" s="16">
        <v>60</v>
      </c>
      <c r="AR1325" s="16"/>
      <c r="AS1325" s="16"/>
      <c r="AT1325" s="16"/>
      <c r="AU1325" s="16"/>
      <c r="AV1325" s="16"/>
      <c r="AW1325" s="16"/>
      <c r="AX1325" s="16"/>
      <c r="AY1325" s="16"/>
      <c r="AZ1325" s="16"/>
      <c r="BA1325" s="16"/>
      <c r="BB1325" s="16">
        <v>30</v>
      </c>
      <c r="BC1325" s="16"/>
      <c r="BD1325" s="16"/>
      <c r="BE1325" s="16"/>
      <c r="BF1325" s="16"/>
      <c r="BG1325" s="23">
        <f t="shared" si="335"/>
        <v>210</v>
      </c>
      <c r="BH1325" s="24">
        <f t="shared" si="337"/>
        <v>3.5</v>
      </c>
      <c r="BI1325" s="25">
        <f t="shared" si="338"/>
        <v>2</v>
      </c>
      <c r="BJ1325" s="25">
        <f t="shared" si="339"/>
        <v>57.142857142857139</v>
      </c>
      <c r="BK1325" s="26">
        <f t="shared" si="340"/>
        <v>0</v>
      </c>
      <c r="BL1325" s="26">
        <f t="shared" si="341"/>
        <v>100</v>
      </c>
      <c r="BM1325" s="26">
        <f t="shared" si="346"/>
        <v>0</v>
      </c>
      <c r="BN1325" s="27">
        <f t="shared" si="342"/>
        <v>0</v>
      </c>
      <c r="BO1325" s="27">
        <f t="shared" si="343"/>
        <v>0</v>
      </c>
      <c r="BP1325" s="27">
        <f t="shared" si="344"/>
        <v>1.5</v>
      </c>
      <c r="BQ1325" s="28">
        <f t="shared" si="345"/>
        <v>0</v>
      </c>
      <c r="BR1325" s="29"/>
      <c r="BS1325" s="29"/>
      <c r="BT1325" s="29"/>
      <c r="BU1325" s="30"/>
      <c r="BV1325" s="29"/>
      <c r="BW1325" s="16">
        <f t="shared" si="336"/>
        <v>3600</v>
      </c>
    </row>
    <row r="1326" spans="1:75" x14ac:dyDescent="0.3">
      <c r="A1326" s="14">
        <v>1325</v>
      </c>
      <c r="B1326" s="15">
        <v>46072</v>
      </c>
      <c r="C1326" s="16" t="s">
        <v>40</v>
      </c>
      <c r="D1326" s="17" t="str">
        <f t="shared" si="348"/>
        <v>CG</v>
      </c>
      <c r="E1326" s="18" t="s">
        <v>51</v>
      </c>
      <c r="F1326" s="18" t="s">
        <v>52</v>
      </c>
      <c r="G1326" s="19" t="s">
        <v>56</v>
      </c>
      <c r="H1326" s="19" t="s">
        <v>58</v>
      </c>
      <c r="I1326" s="19" t="s">
        <v>133</v>
      </c>
      <c r="J1326" s="20">
        <v>200827.1</v>
      </c>
      <c r="K1326" s="21" t="str">
        <f>VLOOKUP(J1326,'[2]Item List (3)'!A$1:B$110000,2,FALSE)</f>
        <v>MNA.OR 4020</v>
      </c>
      <c r="L1326" s="20">
        <v>260201001</v>
      </c>
      <c r="M1326" s="16" t="s">
        <v>141</v>
      </c>
      <c r="N1326" s="16"/>
      <c r="O1326" s="22" t="str">
        <f t="shared" si="334"/>
        <v/>
      </c>
      <c r="P1326" s="16">
        <v>1</v>
      </c>
      <c r="Q1326" s="16">
        <v>7816</v>
      </c>
      <c r="R1326" s="16"/>
      <c r="S1326" s="16"/>
      <c r="T1326" s="16"/>
      <c r="U1326" s="23">
        <f t="shared" si="347"/>
        <v>7816</v>
      </c>
      <c r="V1326" s="16">
        <v>150</v>
      </c>
      <c r="W1326" s="16"/>
      <c r="X1326" s="16"/>
      <c r="Y1326" s="16"/>
      <c r="Z1326" s="16"/>
      <c r="AA1326" s="16"/>
      <c r="AB1326" s="16"/>
      <c r="AC1326" s="16"/>
      <c r="AD1326" s="16"/>
      <c r="AE1326" s="16"/>
      <c r="AF1326" s="16"/>
      <c r="AG1326" s="16"/>
      <c r="AH1326" s="16"/>
      <c r="AI1326" s="16"/>
      <c r="AJ1326" s="16"/>
      <c r="AK1326" s="16"/>
      <c r="AL1326" s="16"/>
      <c r="AM1326" s="16"/>
      <c r="AN1326" s="16"/>
      <c r="AO1326" s="16"/>
      <c r="AP1326" s="16"/>
      <c r="AQ1326" s="16"/>
      <c r="AR1326" s="16"/>
      <c r="AS1326" s="16"/>
      <c r="AT1326" s="16"/>
      <c r="AU1326" s="16"/>
      <c r="AV1326" s="16"/>
      <c r="AW1326" s="16"/>
      <c r="AX1326" s="16"/>
      <c r="AY1326" s="16"/>
      <c r="AZ1326" s="16"/>
      <c r="BA1326" s="16"/>
      <c r="BB1326" s="16"/>
      <c r="BC1326" s="16"/>
      <c r="BD1326" s="16"/>
      <c r="BE1326" s="16"/>
      <c r="BF1326" s="16"/>
      <c r="BG1326" s="23">
        <f t="shared" si="335"/>
        <v>150</v>
      </c>
      <c r="BH1326" s="24">
        <f t="shared" si="337"/>
        <v>2.5</v>
      </c>
      <c r="BI1326" s="25">
        <f t="shared" si="338"/>
        <v>2.5</v>
      </c>
      <c r="BJ1326" s="25">
        <f t="shared" si="339"/>
        <v>100</v>
      </c>
      <c r="BK1326" s="26">
        <f t="shared" si="340"/>
        <v>0</v>
      </c>
      <c r="BL1326" s="26">
        <f t="shared" si="341"/>
        <v>100</v>
      </c>
      <c r="BM1326" s="26">
        <f t="shared" si="346"/>
        <v>0</v>
      </c>
      <c r="BN1326" s="27">
        <f t="shared" si="342"/>
        <v>0</v>
      </c>
      <c r="BO1326" s="27">
        <f t="shared" si="343"/>
        <v>0</v>
      </c>
      <c r="BP1326" s="27">
        <f t="shared" si="344"/>
        <v>0</v>
      </c>
      <c r="BQ1326" s="28">
        <f t="shared" si="345"/>
        <v>0</v>
      </c>
      <c r="BR1326" s="29"/>
      <c r="BS1326" s="29"/>
      <c r="BT1326" s="29"/>
      <c r="BU1326" s="30"/>
      <c r="BV1326" s="29"/>
      <c r="BW1326" s="16">
        <f t="shared" si="336"/>
        <v>7816</v>
      </c>
    </row>
    <row r="1327" spans="1:75" x14ac:dyDescent="0.3">
      <c r="A1327" s="14">
        <v>1326</v>
      </c>
      <c r="B1327" s="15">
        <v>46072</v>
      </c>
      <c r="C1327" s="16" t="s">
        <v>40</v>
      </c>
      <c r="D1327" s="17" t="str">
        <f t="shared" si="348"/>
        <v>CG</v>
      </c>
      <c r="E1327" s="18" t="s">
        <v>51</v>
      </c>
      <c r="F1327" s="18" t="s">
        <v>122</v>
      </c>
      <c r="G1327" s="19" t="s">
        <v>56</v>
      </c>
      <c r="H1327" s="19" t="s">
        <v>58</v>
      </c>
      <c r="I1327" s="19" t="s">
        <v>133</v>
      </c>
      <c r="J1327" s="20">
        <v>200827.1</v>
      </c>
      <c r="K1327" s="21" t="str">
        <f>VLOOKUP(J1327,'[2]Item List (3)'!A$1:B$110000,2,FALSE)</f>
        <v>MNA.OR 4020</v>
      </c>
      <c r="L1327" s="20">
        <v>260201001</v>
      </c>
      <c r="M1327" s="16" t="s">
        <v>141</v>
      </c>
      <c r="N1327" s="16"/>
      <c r="O1327" s="22" t="str">
        <f t="shared" si="334"/>
        <v/>
      </c>
      <c r="P1327" s="16">
        <v>1</v>
      </c>
      <c r="Q1327" s="16">
        <v>1316</v>
      </c>
      <c r="R1327" s="16"/>
      <c r="S1327" s="16"/>
      <c r="T1327" s="16"/>
      <c r="U1327" s="23">
        <f t="shared" si="347"/>
        <v>1316</v>
      </c>
      <c r="V1327" s="16">
        <v>60</v>
      </c>
      <c r="W1327" s="16"/>
      <c r="X1327" s="16"/>
      <c r="Y1327" s="16"/>
      <c r="Z1327" s="16"/>
      <c r="AA1327" s="16"/>
      <c r="AB1327" s="16"/>
      <c r="AC1327" s="16"/>
      <c r="AD1327" s="16"/>
      <c r="AE1327" s="16"/>
      <c r="AF1327" s="16"/>
      <c r="AG1327" s="16"/>
      <c r="AH1327" s="16"/>
      <c r="AI1327" s="16"/>
      <c r="AJ1327" s="16"/>
      <c r="AK1327" s="16"/>
      <c r="AL1327" s="16"/>
      <c r="AM1327" s="16"/>
      <c r="AN1327" s="16"/>
      <c r="AO1327" s="16"/>
      <c r="AP1327" s="16"/>
      <c r="AQ1327" s="16"/>
      <c r="AR1327" s="16"/>
      <c r="AS1327" s="16"/>
      <c r="AT1327" s="16"/>
      <c r="AU1327" s="16"/>
      <c r="AV1327" s="16"/>
      <c r="AW1327" s="16"/>
      <c r="AX1327" s="16"/>
      <c r="AY1327" s="16"/>
      <c r="AZ1327" s="16"/>
      <c r="BA1327" s="16"/>
      <c r="BB1327" s="16"/>
      <c r="BC1327" s="16"/>
      <c r="BD1327" s="16"/>
      <c r="BE1327" s="16"/>
      <c r="BF1327" s="16"/>
      <c r="BG1327" s="23">
        <f t="shared" si="335"/>
        <v>60</v>
      </c>
      <c r="BH1327" s="24">
        <f t="shared" si="337"/>
        <v>1</v>
      </c>
      <c r="BI1327" s="25">
        <f t="shared" si="338"/>
        <v>1</v>
      </c>
      <c r="BJ1327" s="25">
        <f t="shared" si="339"/>
        <v>100</v>
      </c>
      <c r="BK1327" s="26">
        <f t="shared" si="340"/>
        <v>0</v>
      </c>
      <c r="BL1327" s="26">
        <f t="shared" si="341"/>
        <v>100</v>
      </c>
      <c r="BM1327" s="26">
        <f t="shared" si="346"/>
        <v>0</v>
      </c>
      <c r="BN1327" s="27">
        <f t="shared" si="342"/>
        <v>0</v>
      </c>
      <c r="BO1327" s="27">
        <f t="shared" si="343"/>
        <v>0</v>
      </c>
      <c r="BP1327" s="27">
        <f t="shared" si="344"/>
        <v>0</v>
      </c>
      <c r="BQ1327" s="28">
        <f t="shared" si="345"/>
        <v>0</v>
      </c>
      <c r="BR1327" s="29"/>
      <c r="BS1327" s="29"/>
      <c r="BT1327" s="29"/>
      <c r="BU1327" s="30"/>
      <c r="BV1327" s="29"/>
      <c r="BW1327" s="16">
        <f t="shared" si="336"/>
        <v>1316</v>
      </c>
    </row>
    <row r="1328" spans="1:75" x14ac:dyDescent="0.3">
      <c r="A1328" s="14">
        <v>1327</v>
      </c>
      <c r="B1328" s="15">
        <v>46072</v>
      </c>
      <c r="C1328" s="16" t="s">
        <v>38</v>
      </c>
      <c r="D1328" s="17" t="str">
        <f t="shared" si="348"/>
        <v>CG</v>
      </c>
      <c r="E1328" s="18" t="s">
        <v>59</v>
      </c>
      <c r="F1328" s="18" t="s">
        <v>55</v>
      </c>
      <c r="G1328" s="19" t="s">
        <v>120</v>
      </c>
      <c r="H1328" s="19" t="s">
        <v>46</v>
      </c>
      <c r="I1328" s="19"/>
      <c r="J1328" s="20">
        <v>208322.01</v>
      </c>
      <c r="K1328" s="21" t="str">
        <f>VLOOKUP(J1328,'[2]Item List (3)'!A$1:B$110000,2,FALSE)</f>
        <v>NA/RNA.OR 49/32</v>
      </c>
      <c r="L1328" s="20">
        <v>260101002</v>
      </c>
      <c r="M1328" s="16" t="s">
        <v>141</v>
      </c>
      <c r="N1328" s="16"/>
      <c r="O1328" s="22" t="str">
        <f t="shared" si="334"/>
        <v/>
      </c>
      <c r="P1328" s="16">
        <v>1</v>
      </c>
      <c r="Q1328" s="16">
        <v>2425</v>
      </c>
      <c r="R1328" s="16"/>
      <c r="S1328" s="16"/>
      <c r="T1328" s="16"/>
      <c r="U1328" s="23">
        <f t="shared" si="347"/>
        <v>2425</v>
      </c>
      <c r="V1328" s="16">
        <v>180</v>
      </c>
      <c r="W1328" s="16"/>
      <c r="X1328" s="16"/>
      <c r="Y1328" s="16"/>
      <c r="Z1328" s="16"/>
      <c r="AA1328" s="16"/>
      <c r="AB1328" s="16"/>
      <c r="AC1328" s="16"/>
      <c r="AD1328" s="16"/>
      <c r="AE1328" s="16"/>
      <c r="AF1328" s="16"/>
      <c r="AG1328" s="16"/>
      <c r="AH1328" s="16"/>
      <c r="AI1328" s="16"/>
      <c r="AJ1328" s="16"/>
      <c r="AK1328" s="16"/>
      <c r="AL1328" s="16"/>
      <c r="AM1328" s="16"/>
      <c r="AN1328" s="16"/>
      <c r="AO1328" s="16"/>
      <c r="AP1328" s="16"/>
      <c r="AQ1328" s="16">
        <v>60</v>
      </c>
      <c r="AR1328" s="16"/>
      <c r="AS1328" s="16"/>
      <c r="AT1328" s="16"/>
      <c r="AU1328" s="16"/>
      <c r="AV1328" s="16"/>
      <c r="AW1328" s="16"/>
      <c r="AX1328" s="16"/>
      <c r="AY1328" s="16"/>
      <c r="AZ1328" s="16">
        <v>15</v>
      </c>
      <c r="BA1328" s="16"/>
      <c r="BB1328" s="16"/>
      <c r="BC1328" s="16"/>
      <c r="BD1328" s="16"/>
      <c r="BE1328" s="16"/>
      <c r="BF1328" s="16"/>
      <c r="BG1328" s="23">
        <f t="shared" si="335"/>
        <v>255</v>
      </c>
      <c r="BH1328" s="24">
        <f t="shared" si="337"/>
        <v>4.25</v>
      </c>
      <c r="BI1328" s="25">
        <f t="shared" si="338"/>
        <v>3</v>
      </c>
      <c r="BJ1328" s="25">
        <f t="shared" si="339"/>
        <v>70.588235294117652</v>
      </c>
      <c r="BK1328" s="26">
        <f t="shared" si="340"/>
        <v>0</v>
      </c>
      <c r="BL1328" s="26">
        <f t="shared" si="341"/>
        <v>100</v>
      </c>
      <c r="BM1328" s="26">
        <f t="shared" si="346"/>
        <v>0</v>
      </c>
      <c r="BN1328" s="27">
        <f t="shared" si="342"/>
        <v>0</v>
      </c>
      <c r="BO1328" s="27">
        <f t="shared" si="343"/>
        <v>0</v>
      </c>
      <c r="BP1328" s="27">
        <f t="shared" si="344"/>
        <v>1.25</v>
      </c>
      <c r="BQ1328" s="28">
        <f t="shared" si="345"/>
        <v>0</v>
      </c>
      <c r="BR1328" s="29"/>
      <c r="BS1328" s="29"/>
      <c r="BT1328" s="29"/>
      <c r="BU1328" s="30"/>
      <c r="BV1328" s="29"/>
      <c r="BW1328" s="16">
        <f t="shared" si="336"/>
        <v>2425</v>
      </c>
    </row>
    <row r="1329" spans="1:75" x14ac:dyDescent="0.3">
      <c r="A1329" s="14">
        <v>1328</v>
      </c>
      <c r="B1329" s="15">
        <v>46072</v>
      </c>
      <c r="C1329" s="16" t="s">
        <v>38</v>
      </c>
      <c r="D1329" s="17" t="str">
        <f t="shared" si="348"/>
        <v>CG</v>
      </c>
      <c r="E1329" s="18" t="s">
        <v>59</v>
      </c>
      <c r="F1329" s="18" t="s">
        <v>55</v>
      </c>
      <c r="G1329" s="19" t="s">
        <v>120</v>
      </c>
      <c r="H1329" s="19" t="s">
        <v>46</v>
      </c>
      <c r="I1329" s="19"/>
      <c r="J1329" s="20">
        <v>208281</v>
      </c>
      <c r="K1329" s="21" t="str">
        <f>VLOOKUP(J1329,'[2]Item List (3)'!A$1:B$110000,2,FALSE)</f>
        <v>D.OR 14536</v>
      </c>
      <c r="L1329" s="20"/>
      <c r="M1329" s="16" t="s">
        <v>141</v>
      </c>
      <c r="N1329" s="16"/>
      <c r="O1329" s="22" t="str">
        <f t="shared" si="334"/>
        <v/>
      </c>
      <c r="P1329" s="16">
        <v>4</v>
      </c>
      <c r="Q1329" s="16">
        <v>231</v>
      </c>
      <c r="R1329" s="16"/>
      <c r="S1329" s="16">
        <v>14</v>
      </c>
      <c r="T1329" s="16"/>
      <c r="U1329" s="23">
        <f t="shared" si="347"/>
        <v>245</v>
      </c>
      <c r="V1329" s="16">
        <v>135</v>
      </c>
      <c r="W1329" s="16"/>
      <c r="X1329" s="16"/>
      <c r="Y1329" s="16"/>
      <c r="Z1329" s="16"/>
      <c r="AA1329" s="16"/>
      <c r="AB1329" s="16"/>
      <c r="AC1329" s="16"/>
      <c r="AD1329" s="16"/>
      <c r="AE1329" s="16"/>
      <c r="AF1329" s="16"/>
      <c r="AG1329" s="16"/>
      <c r="AH1329" s="16"/>
      <c r="AI1329" s="16"/>
      <c r="AJ1329" s="16"/>
      <c r="AK1329" s="16"/>
      <c r="AL1329" s="16"/>
      <c r="AM1329" s="16"/>
      <c r="AN1329" s="16"/>
      <c r="AO1329" s="16"/>
      <c r="AP1329" s="16"/>
      <c r="AQ1329" s="16"/>
      <c r="AR1329" s="16"/>
      <c r="AS1329" s="16"/>
      <c r="AT1329" s="16"/>
      <c r="AU1329" s="16"/>
      <c r="AV1329" s="16"/>
      <c r="AW1329" s="16"/>
      <c r="AX1329" s="16"/>
      <c r="AY1329" s="16"/>
      <c r="AZ1329" s="16"/>
      <c r="BA1329" s="16"/>
      <c r="BB1329" s="16"/>
      <c r="BC1329" s="16"/>
      <c r="BD1329" s="16"/>
      <c r="BE1329" s="16"/>
      <c r="BF1329" s="16"/>
      <c r="BG1329" s="23">
        <f t="shared" si="335"/>
        <v>135</v>
      </c>
      <c r="BH1329" s="24">
        <f t="shared" si="337"/>
        <v>2.25</v>
      </c>
      <c r="BI1329" s="25">
        <f t="shared" si="338"/>
        <v>2.25</v>
      </c>
      <c r="BJ1329" s="25">
        <f t="shared" si="339"/>
        <v>100</v>
      </c>
      <c r="BK1329" s="26">
        <f t="shared" si="340"/>
        <v>0</v>
      </c>
      <c r="BL1329" s="26">
        <f t="shared" si="341"/>
        <v>94.285714285714278</v>
      </c>
      <c r="BM1329" s="26">
        <f t="shared" si="346"/>
        <v>0</v>
      </c>
      <c r="BN1329" s="27">
        <f t="shared" si="342"/>
        <v>0</v>
      </c>
      <c r="BO1329" s="27">
        <f t="shared" si="343"/>
        <v>0</v>
      </c>
      <c r="BP1329" s="27">
        <f t="shared" si="344"/>
        <v>0</v>
      </c>
      <c r="BQ1329" s="28">
        <f t="shared" si="345"/>
        <v>0</v>
      </c>
      <c r="BR1329" s="29"/>
      <c r="BS1329" s="29"/>
      <c r="BT1329" s="29"/>
      <c r="BU1329" s="30"/>
      <c r="BV1329" s="29"/>
      <c r="BW1329" s="16">
        <f t="shared" si="336"/>
        <v>924</v>
      </c>
    </row>
    <row r="1330" spans="1:75" x14ac:dyDescent="0.3">
      <c r="A1330" s="14">
        <v>1329</v>
      </c>
      <c r="B1330" s="15">
        <v>46072</v>
      </c>
      <c r="C1330" s="16" t="s">
        <v>40</v>
      </c>
      <c r="D1330" s="17" t="str">
        <f t="shared" si="348"/>
        <v>CG</v>
      </c>
      <c r="E1330" s="18" t="s">
        <v>59</v>
      </c>
      <c r="F1330" s="18" t="s">
        <v>52</v>
      </c>
      <c r="G1330" s="19" t="s">
        <v>53</v>
      </c>
      <c r="H1330" s="19" t="s">
        <v>54</v>
      </c>
      <c r="I1330" s="19" t="s">
        <v>46</v>
      </c>
      <c r="J1330" s="20">
        <v>208557.1</v>
      </c>
      <c r="K1330" s="21" t="str">
        <f>VLOOKUP(J1330,'[2]Item List (3)'!A$1:B$110000,2,FALSE)</f>
        <v>OR 22211 SPL</v>
      </c>
      <c r="L1330" s="20">
        <v>250928012</v>
      </c>
      <c r="M1330" s="16" t="s">
        <v>141</v>
      </c>
      <c r="N1330" s="16"/>
      <c r="O1330" s="22" t="str">
        <f t="shared" si="334"/>
        <v/>
      </c>
      <c r="P1330" s="16">
        <v>1</v>
      </c>
      <c r="Q1330" s="16">
        <v>1127</v>
      </c>
      <c r="R1330" s="16"/>
      <c r="S1330" s="16"/>
      <c r="T1330" s="16"/>
      <c r="U1330" s="23">
        <f t="shared" si="347"/>
        <v>1127</v>
      </c>
      <c r="V1330" s="16">
        <v>90</v>
      </c>
      <c r="W1330" s="16"/>
      <c r="X1330" s="16"/>
      <c r="Y1330" s="16"/>
      <c r="Z1330" s="16"/>
      <c r="AA1330" s="16"/>
      <c r="AB1330" s="16"/>
      <c r="AC1330" s="16"/>
      <c r="AD1330" s="16"/>
      <c r="AE1330" s="16"/>
      <c r="AF1330" s="16"/>
      <c r="AG1330" s="16"/>
      <c r="AH1330" s="16"/>
      <c r="AI1330" s="16"/>
      <c r="AJ1330" s="16"/>
      <c r="AK1330" s="16"/>
      <c r="AL1330" s="16"/>
      <c r="AM1330" s="16"/>
      <c r="AN1330" s="16"/>
      <c r="AO1330" s="16"/>
      <c r="AP1330" s="16"/>
      <c r="AQ1330" s="16"/>
      <c r="AR1330" s="16">
        <v>360</v>
      </c>
      <c r="AS1330" s="16"/>
      <c r="AT1330" s="16"/>
      <c r="AU1330" s="16"/>
      <c r="AV1330" s="16"/>
      <c r="AW1330" s="16"/>
      <c r="AX1330" s="16"/>
      <c r="AY1330" s="16"/>
      <c r="AZ1330" s="16"/>
      <c r="BA1330" s="16"/>
      <c r="BB1330" s="16">
        <v>30</v>
      </c>
      <c r="BC1330" s="16"/>
      <c r="BD1330" s="16"/>
      <c r="BE1330" s="16"/>
      <c r="BF1330" s="16"/>
      <c r="BG1330" s="23">
        <f t="shared" si="335"/>
        <v>480</v>
      </c>
      <c r="BH1330" s="24">
        <f t="shared" si="337"/>
        <v>8</v>
      </c>
      <c r="BI1330" s="25">
        <f t="shared" si="338"/>
        <v>1.5</v>
      </c>
      <c r="BJ1330" s="25">
        <f t="shared" si="339"/>
        <v>18.75</v>
      </c>
      <c r="BK1330" s="26">
        <f t="shared" si="340"/>
        <v>0</v>
      </c>
      <c r="BL1330" s="26">
        <f t="shared" si="341"/>
        <v>100</v>
      </c>
      <c r="BM1330" s="26">
        <f t="shared" si="346"/>
        <v>0</v>
      </c>
      <c r="BN1330" s="27">
        <f t="shared" si="342"/>
        <v>0</v>
      </c>
      <c r="BO1330" s="27">
        <f t="shared" si="343"/>
        <v>0</v>
      </c>
      <c r="BP1330" s="27">
        <f t="shared" si="344"/>
        <v>6.5</v>
      </c>
      <c r="BQ1330" s="28">
        <f t="shared" si="345"/>
        <v>0</v>
      </c>
      <c r="BR1330" s="29"/>
      <c r="BS1330" s="29"/>
      <c r="BT1330" s="29"/>
      <c r="BU1330" s="30"/>
      <c r="BV1330" s="29"/>
      <c r="BW1330" s="16">
        <f t="shared" si="336"/>
        <v>1127</v>
      </c>
    </row>
    <row r="1331" spans="1:75" x14ac:dyDescent="0.3">
      <c r="A1331" s="14">
        <v>1330</v>
      </c>
      <c r="B1331" s="15">
        <v>46072</v>
      </c>
      <c r="C1331" s="16" t="s">
        <v>38</v>
      </c>
      <c r="D1331" s="17" t="str">
        <f t="shared" si="348"/>
        <v>CG</v>
      </c>
      <c r="E1331" s="18" t="s">
        <v>60</v>
      </c>
      <c r="F1331" s="18"/>
      <c r="G1331" s="19"/>
      <c r="H1331" s="19"/>
      <c r="I1331" s="19"/>
      <c r="J1331" s="20"/>
      <c r="K1331" s="21" t="e">
        <f>VLOOKUP(J1331,'[2]Item List (3)'!A$1:B$110000,2,FALSE)</f>
        <v>#N/A</v>
      </c>
      <c r="L1331" s="20"/>
      <c r="M1331" s="16" t="s">
        <v>138</v>
      </c>
      <c r="N1331" s="16"/>
      <c r="O1331" s="22" t="str">
        <f t="shared" si="334"/>
        <v/>
      </c>
      <c r="P1331" s="16"/>
      <c r="Q1331" s="16"/>
      <c r="R1331" s="16"/>
      <c r="S1331" s="16"/>
      <c r="T1331" s="16"/>
      <c r="U1331" s="23">
        <f t="shared" si="347"/>
        <v>0</v>
      </c>
      <c r="V1331" s="16"/>
      <c r="W1331" s="16"/>
      <c r="X1331" s="16"/>
      <c r="Y1331" s="16"/>
      <c r="Z1331" s="16"/>
      <c r="AA1331" s="16"/>
      <c r="AB1331" s="16"/>
      <c r="AC1331" s="16"/>
      <c r="AD1331" s="16"/>
      <c r="AE1331" s="16"/>
      <c r="AF1331" s="16"/>
      <c r="AG1331" s="16"/>
      <c r="AH1331" s="16"/>
      <c r="AI1331" s="16"/>
      <c r="AJ1331" s="16"/>
      <c r="AK1331" s="16"/>
      <c r="AL1331" s="16"/>
      <c r="AM1331" s="16"/>
      <c r="AN1331" s="16"/>
      <c r="AO1331" s="16"/>
      <c r="AP1331" s="16"/>
      <c r="AQ1331" s="16"/>
      <c r="AR1331" s="16">
        <v>480</v>
      </c>
      <c r="AS1331" s="16"/>
      <c r="AT1331" s="16"/>
      <c r="AU1331" s="16"/>
      <c r="AV1331" s="16"/>
      <c r="AW1331" s="16"/>
      <c r="AX1331" s="16"/>
      <c r="AY1331" s="16"/>
      <c r="AZ1331" s="16"/>
      <c r="BA1331" s="16"/>
      <c r="BB1331" s="16"/>
      <c r="BC1331" s="16"/>
      <c r="BD1331" s="16"/>
      <c r="BE1331" s="16"/>
      <c r="BF1331" s="16"/>
      <c r="BG1331" s="23">
        <f t="shared" si="335"/>
        <v>480</v>
      </c>
      <c r="BH1331" s="24">
        <f t="shared" si="337"/>
        <v>8</v>
      </c>
      <c r="BI1331" s="25">
        <f t="shared" si="338"/>
        <v>0</v>
      </c>
      <c r="BJ1331" s="25">
        <f t="shared" si="339"/>
        <v>0</v>
      </c>
      <c r="BK1331" s="26">
        <f t="shared" si="340"/>
        <v>0</v>
      </c>
      <c r="BL1331" s="26">
        <f t="shared" si="341"/>
        <v>0</v>
      </c>
      <c r="BM1331" s="26">
        <f t="shared" si="346"/>
        <v>0</v>
      </c>
      <c r="BN1331" s="27">
        <f t="shared" si="342"/>
        <v>0</v>
      </c>
      <c r="BO1331" s="27">
        <f t="shared" si="343"/>
        <v>0</v>
      </c>
      <c r="BP1331" s="27">
        <f t="shared" si="344"/>
        <v>8</v>
      </c>
      <c r="BQ1331" s="28">
        <f t="shared" si="345"/>
        <v>0</v>
      </c>
      <c r="BR1331" s="29"/>
      <c r="BS1331" s="29"/>
      <c r="BT1331" s="29"/>
      <c r="BU1331" s="30"/>
      <c r="BV1331" s="29"/>
      <c r="BW1331" s="16">
        <f t="shared" si="336"/>
        <v>0</v>
      </c>
    </row>
    <row r="1332" spans="1:75" x14ac:dyDescent="0.3">
      <c r="A1332" s="14">
        <v>1331</v>
      </c>
      <c r="B1332" s="15">
        <v>46072</v>
      </c>
      <c r="C1332" s="16" t="s">
        <v>40</v>
      </c>
      <c r="D1332" s="17" t="str">
        <f t="shared" si="348"/>
        <v>CG</v>
      </c>
      <c r="E1332" s="18" t="s">
        <v>60</v>
      </c>
      <c r="F1332" s="18"/>
      <c r="G1332" s="19"/>
      <c r="H1332" s="19"/>
      <c r="I1332" s="19"/>
      <c r="J1332" s="20"/>
      <c r="K1332" s="21" t="e">
        <f>VLOOKUP(J1332,'[2]Item List (3)'!A$1:B$110000,2,FALSE)</f>
        <v>#N/A</v>
      </c>
      <c r="L1332" s="20"/>
      <c r="M1332" s="16" t="s">
        <v>138</v>
      </c>
      <c r="N1332" s="16"/>
      <c r="O1332" s="22" t="str">
        <f t="shared" si="334"/>
        <v/>
      </c>
      <c r="P1332" s="16"/>
      <c r="Q1332" s="16"/>
      <c r="R1332" s="16"/>
      <c r="S1332" s="16"/>
      <c r="T1332" s="16"/>
      <c r="U1332" s="23">
        <f t="shared" si="347"/>
        <v>0</v>
      </c>
      <c r="V1332" s="16"/>
      <c r="W1332" s="16"/>
      <c r="X1332" s="16"/>
      <c r="Y1332" s="16"/>
      <c r="Z1332" s="16"/>
      <c r="AA1332" s="16"/>
      <c r="AB1332" s="16"/>
      <c r="AC1332" s="16"/>
      <c r="AD1332" s="16"/>
      <c r="AE1332" s="16"/>
      <c r="AF1332" s="16"/>
      <c r="AG1332" s="16"/>
      <c r="AH1332" s="16"/>
      <c r="AI1332" s="16"/>
      <c r="AJ1332" s="16"/>
      <c r="AK1332" s="16"/>
      <c r="AL1332" s="16"/>
      <c r="AM1332" s="16"/>
      <c r="AN1332" s="16"/>
      <c r="AO1332" s="16"/>
      <c r="AP1332" s="16"/>
      <c r="AQ1332" s="16"/>
      <c r="AR1332" s="16">
        <v>480</v>
      </c>
      <c r="AS1332" s="16"/>
      <c r="AT1332" s="16"/>
      <c r="AU1332" s="16"/>
      <c r="AV1332" s="16"/>
      <c r="AW1332" s="16"/>
      <c r="AX1332" s="16"/>
      <c r="AY1332" s="16"/>
      <c r="AZ1332" s="16"/>
      <c r="BA1332" s="16"/>
      <c r="BB1332" s="16"/>
      <c r="BC1332" s="16"/>
      <c r="BD1332" s="16"/>
      <c r="BE1332" s="16"/>
      <c r="BF1332" s="16"/>
      <c r="BG1332" s="23">
        <f t="shared" si="335"/>
        <v>480</v>
      </c>
      <c r="BH1332" s="24">
        <f t="shared" si="337"/>
        <v>8</v>
      </c>
      <c r="BI1332" s="25">
        <f t="shared" si="338"/>
        <v>0</v>
      </c>
      <c r="BJ1332" s="25">
        <f t="shared" si="339"/>
        <v>0</v>
      </c>
      <c r="BK1332" s="26">
        <f t="shared" si="340"/>
        <v>0</v>
      </c>
      <c r="BL1332" s="26">
        <f t="shared" si="341"/>
        <v>0</v>
      </c>
      <c r="BM1332" s="26">
        <f t="shared" si="346"/>
        <v>0</v>
      </c>
      <c r="BN1332" s="27">
        <f t="shared" si="342"/>
        <v>0</v>
      </c>
      <c r="BO1332" s="27">
        <f t="shared" si="343"/>
        <v>0</v>
      </c>
      <c r="BP1332" s="27">
        <f t="shared" si="344"/>
        <v>8</v>
      </c>
      <c r="BQ1332" s="28">
        <f t="shared" si="345"/>
        <v>0</v>
      </c>
      <c r="BR1332" s="29"/>
      <c r="BS1332" s="29"/>
      <c r="BT1332" s="29"/>
      <c r="BU1332" s="30"/>
      <c r="BV1332" s="29"/>
      <c r="BW1332" s="16">
        <f t="shared" si="336"/>
        <v>0</v>
      </c>
    </row>
    <row r="1333" spans="1:75" x14ac:dyDescent="0.3">
      <c r="A1333" s="14">
        <v>1332</v>
      </c>
      <c r="B1333" s="15">
        <v>46072</v>
      </c>
      <c r="C1333" s="16" t="s">
        <v>38</v>
      </c>
      <c r="D1333" s="17" t="str">
        <f t="shared" si="348"/>
        <v>EG</v>
      </c>
      <c r="E1333" s="18" t="s">
        <v>61</v>
      </c>
      <c r="F1333" s="18" t="s">
        <v>70</v>
      </c>
      <c r="G1333" s="19" t="s">
        <v>65</v>
      </c>
      <c r="H1333" s="19"/>
      <c r="I1333" s="19"/>
      <c r="J1333" s="20">
        <v>100742</v>
      </c>
      <c r="K1333" s="21" t="str">
        <f>VLOOKUP(J1333,'[2]Item List (3)'!A$1:B$110000,2,FALSE)</f>
        <v>IR.IR 32X41X28</v>
      </c>
      <c r="L1333" s="20">
        <v>260123002</v>
      </c>
      <c r="M1333" s="16" t="s">
        <v>138</v>
      </c>
      <c r="N1333" s="16">
        <v>30</v>
      </c>
      <c r="O1333" s="22">
        <f t="shared" si="334"/>
        <v>120</v>
      </c>
      <c r="P1333" s="16">
        <v>1</v>
      </c>
      <c r="Q1333" s="16">
        <v>227</v>
      </c>
      <c r="R1333" s="16">
        <v>5</v>
      </c>
      <c r="S1333" s="16"/>
      <c r="T1333" s="16"/>
      <c r="U1333" s="23">
        <f t="shared" si="347"/>
        <v>227</v>
      </c>
      <c r="V1333" s="16">
        <v>120</v>
      </c>
      <c r="W1333" s="16"/>
      <c r="X1333" s="16"/>
      <c r="Y1333" s="16"/>
      <c r="Z1333" s="16"/>
      <c r="AA1333" s="16"/>
      <c r="AB1333" s="16"/>
      <c r="AC1333" s="16"/>
      <c r="AD1333" s="16"/>
      <c r="AE1333" s="16"/>
      <c r="AF1333" s="16"/>
      <c r="AG1333" s="16"/>
      <c r="AH1333" s="16"/>
      <c r="AI1333" s="16"/>
      <c r="AJ1333" s="16"/>
      <c r="AK1333" s="16"/>
      <c r="AL1333" s="16"/>
      <c r="AM1333" s="16"/>
      <c r="AN1333" s="16"/>
      <c r="AO1333" s="16"/>
      <c r="AP1333" s="16"/>
      <c r="AQ1333" s="16"/>
      <c r="AR1333" s="16">
        <v>360</v>
      </c>
      <c r="AS1333" s="16"/>
      <c r="AT1333" s="16"/>
      <c r="AU1333" s="16"/>
      <c r="AV1333" s="16"/>
      <c r="AW1333" s="16"/>
      <c r="AX1333" s="16"/>
      <c r="AY1333" s="16"/>
      <c r="AZ1333" s="16"/>
      <c r="BA1333" s="16"/>
      <c r="BB1333" s="16"/>
      <c r="BC1333" s="16"/>
      <c r="BD1333" s="16"/>
      <c r="BE1333" s="16"/>
      <c r="BF1333" s="16"/>
      <c r="BG1333" s="23">
        <f t="shared" si="335"/>
        <v>480</v>
      </c>
      <c r="BH1333" s="24">
        <f t="shared" si="337"/>
        <v>8</v>
      </c>
      <c r="BI1333" s="25">
        <f t="shared" si="338"/>
        <v>2</v>
      </c>
      <c r="BJ1333" s="25">
        <f t="shared" si="339"/>
        <v>25</v>
      </c>
      <c r="BK1333" s="26">
        <f t="shared" si="340"/>
        <v>94.583333333333329</v>
      </c>
      <c r="BL1333" s="26">
        <f t="shared" si="341"/>
        <v>97.797356828193841</v>
      </c>
      <c r="BM1333" s="26">
        <f t="shared" si="346"/>
        <v>23.125</v>
      </c>
      <c r="BN1333" s="27">
        <f t="shared" si="342"/>
        <v>0</v>
      </c>
      <c r="BO1333" s="27">
        <f t="shared" si="343"/>
        <v>960</v>
      </c>
      <c r="BP1333" s="27">
        <f t="shared" si="344"/>
        <v>6</v>
      </c>
      <c r="BQ1333" s="28">
        <f t="shared" si="345"/>
        <v>720</v>
      </c>
      <c r="BR1333" s="29"/>
      <c r="BS1333" s="29"/>
      <c r="BT1333" s="29"/>
      <c r="BU1333" s="30"/>
      <c r="BV1333" s="29"/>
      <c r="BW1333" s="16">
        <f t="shared" si="336"/>
        <v>227</v>
      </c>
    </row>
    <row r="1334" spans="1:75" x14ac:dyDescent="0.3">
      <c r="A1334" s="14">
        <v>1333</v>
      </c>
      <c r="B1334" s="15">
        <v>46072</v>
      </c>
      <c r="C1334" s="16" t="s">
        <v>40</v>
      </c>
      <c r="D1334" s="17" t="str">
        <f t="shared" si="348"/>
        <v>EG</v>
      </c>
      <c r="E1334" s="18" t="s">
        <v>61</v>
      </c>
      <c r="F1334" s="18" t="s">
        <v>70</v>
      </c>
      <c r="G1334" s="19" t="s">
        <v>65</v>
      </c>
      <c r="H1334" s="19"/>
      <c r="I1334" s="19"/>
      <c r="J1334" s="20">
        <v>100742</v>
      </c>
      <c r="K1334" s="21" t="str">
        <f>VLOOKUP(J1334,'[2]Item List (3)'!A$1:B$110000,2,FALSE)</f>
        <v>IR.IR 32X41X28</v>
      </c>
      <c r="L1334" s="20">
        <v>260123002</v>
      </c>
      <c r="M1334" s="16" t="s">
        <v>138</v>
      </c>
      <c r="N1334" s="16">
        <v>30</v>
      </c>
      <c r="O1334" s="22">
        <f t="shared" si="334"/>
        <v>120</v>
      </c>
      <c r="P1334" s="16">
        <v>1</v>
      </c>
      <c r="Q1334" s="16">
        <v>932</v>
      </c>
      <c r="R1334" s="16"/>
      <c r="S1334" s="16">
        <v>1</v>
      </c>
      <c r="T1334" s="16"/>
      <c r="U1334" s="23">
        <f t="shared" si="347"/>
        <v>933</v>
      </c>
      <c r="V1334" s="16">
        <v>480</v>
      </c>
      <c r="W1334" s="16"/>
      <c r="X1334" s="16"/>
      <c r="Y1334" s="16"/>
      <c r="Z1334" s="16"/>
      <c r="AA1334" s="16"/>
      <c r="AB1334" s="16"/>
      <c r="AC1334" s="16"/>
      <c r="AD1334" s="16"/>
      <c r="AE1334" s="16"/>
      <c r="AF1334" s="16"/>
      <c r="AG1334" s="16"/>
      <c r="AH1334" s="16"/>
      <c r="AI1334" s="16"/>
      <c r="AJ1334" s="16"/>
      <c r="AK1334" s="16"/>
      <c r="AL1334" s="16"/>
      <c r="AM1334" s="16"/>
      <c r="AN1334" s="16"/>
      <c r="AO1334" s="16"/>
      <c r="AP1334" s="16"/>
      <c r="AQ1334" s="16"/>
      <c r="AR1334" s="16"/>
      <c r="AS1334" s="16"/>
      <c r="AT1334" s="16"/>
      <c r="AU1334" s="16"/>
      <c r="AV1334" s="16"/>
      <c r="AW1334" s="16"/>
      <c r="AX1334" s="16"/>
      <c r="AY1334" s="16"/>
      <c r="AZ1334" s="16"/>
      <c r="BA1334" s="16"/>
      <c r="BB1334" s="16"/>
      <c r="BC1334" s="16"/>
      <c r="BD1334" s="16"/>
      <c r="BE1334" s="16"/>
      <c r="BF1334" s="16"/>
      <c r="BG1334" s="23">
        <f t="shared" si="335"/>
        <v>480</v>
      </c>
      <c r="BH1334" s="24">
        <f t="shared" si="337"/>
        <v>8</v>
      </c>
      <c r="BI1334" s="25">
        <f t="shared" si="338"/>
        <v>8</v>
      </c>
      <c r="BJ1334" s="25">
        <f t="shared" si="339"/>
        <v>100</v>
      </c>
      <c r="BK1334" s="26">
        <f t="shared" si="340"/>
        <v>97.1875</v>
      </c>
      <c r="BL1334" s="26">
        <f t="shared" si="341"/>
        <v>99.892818863879967</v>
      </c>
      <c r="BM1334" s="26">
        <f t="shared" si="346"/>
        <v>97.083333333333329</v>
      </c>
      <c r="BN1334" s="27">
        <f t="shared" si="342"/>
        <v>0</v>
      </c>
      <c r="BO1334" s="27">
        <f t="shared" si="343"/>
        <v>960</v>
      </c>
      <c r="BP1334" s="27">
        <f t="shared" si="344"/>
        <v>0</v>
      </c>
      <c r="BQ1334" s="28">
        <f t="shared" si="345"/>
        <v>0</v>
      </c>
      <c r="BR1334" s="29"/>
      <c r="BS1334" s="29"/>
      <c r="BT1334" s="29"/>
      <c r="BU1334" s="30"/>
      <c r="BV1334" s="29"/>
      <c r="BW1334" s="16">
        <f t="shared" si="336"/>
        <v>932</v>
      </c>
    </row>
    <row r="1335" spans="1:75" x14ac:dyDescent="0.3">
      <c r="A1335" s="14">
        <v>1334</v>
      </c>
      <c r="B1335" s="15">
        <v>46072</v>
      </c>
      <c r="C1335" s="16" t="s">
        <v>38</v>
      </c>
      <c r="D1335" s="17" t="str">
        <f t="shared" si="348"/>
        <v>EG</v>
      </c>
      <c r="E1335" s="18" t="s">
        <v>62</v>
      </c>
      <c r="F1335" s="18"/>
      <c r="G1335" s="19"/>
      <c r="H1335" s="19"/>
      <c r="I1335" s="19"/>
      <c r="J1335" s="20"/>
      <c r="K1335" s="21" t="e">
        <f>VLOOKUP(J1335,'[2]Item List (3)'!A$1:B$110000,2,FALSE)</f>
        <v>#N/A</v>
      </c>
      <c r="L1335" s="20"/>
      <c r="M1335" s="16" t="s">
        <v>138</v>
      </c>
      <c r="N1335" s="16"/>
      <c r="O1335" s="22" t="str">
        <f t="shared" ref="O1335:O1398" si="349">IFERROR(3600/N1335,"")</f>
        <v/>
      </c>
      <c r="P1335" s="16"/>
      <c r="Q1335" s="16"/>
      <c r="R1335" s="16"/>
      <c r="S1335" s="16"/>
      <c r="T1335" s="16"/>
      <c r="U1335" s="23">
        <f t="shared" si="347"/>
        <v>0</v>
      </c>
      <c r="V1335" s="16"/>
      <c r="W1335" s="16"/>
      <c r="X1335" s="16"/>
      <c r="Y1335" s="16"/>
      <c r="Z1335" s="16"/>
      <c r="AA1335" s="16"/>
      <c r="AB1335" s="16"/>
      <c r="AC1335" s="16"/>
      <c r="AD1335" s="16"/>
      <c r="AE1335" s="16"/>
      <c r="AF1335" s="16"/>
      <c r="AG1335" s="16"/>
      <c r="AH1335" s="16"/>
      <c r="AI1335" s="16"/>
      <c r="AJ1335" s="16"/>
      <c r="AK1335" s="16"/>
      <c r="AL1335" s="16"/>
      <c r="AM1335" s="16"/>
      <c r="AN1335" s="16"/>
      <c r="AO1335" s="16"/>
      <c r="AP1335" s="16"/>
      <c r="AQ1335" s="16"/>
      <c r="AR1335" s="16">
        <v>480</v>
      </c>
      <c r="AS1335" s="16"/>
      <c r="AT1335" s="16"/>
      <c r="AU1335" s="16"/>
      <c r="AV1335" s="16"/>
      <c r="AW1335" s="16"/>
      <c r="AX1335" s="16"/>
      <c r="AY1335" s="16"/>
      <c r="AZ1335" s="16"/>
      <c r="BA1335" s="16"/>
      <c r="BB1335" s="16"/>
      <c r="BC1335" s="16"/>
      <c r="BD1335" s="16"/>
      <c r="BE1335" s="16"/>
      <c r="BF1335" s="16"/>
      <c r="BG1335" s="23">
        <f t="shared" si="335"/>
        <v>480</v>
      </c>
      <c r="BH1335" s="24">
        <f t="shared" si="337"/>
        <v>8</v>
      </c>
      <c r="BI1335" s="25">
        <f t="shared" si="338"/>
        <v>0</v>
      </c>
      <c r="BJ1335" s="25">
        <f t="shared" si="339"/>
        <v>0</v>
      </c>
      <c r="BK1335" s="26">
        <f t="shared" si="340"/>
        <v>0</v>
      </c>
      <c r="BL1335" s="26">
        <f t="shared" si="341"/>
        <v>0</v>
      </c>
      <c r="BM1335" s="26">
        <f t="shared" si="346"/>
        <v>0</v>
      </c>
      <c r="BN1335" s="27">
        <f t="shared" si="342"/>
        <v>0</v>
      </c>
      <c r="BO1335" s="27">
        <f t="shared" si="343"/>
        <v>0</v>
      </c>
      <c r="BP1335" s="27">
        <f t="shared" si="344"/>
        <v>8</v>
      </c>
      <c r="BQ1335" s="28">
        <f t="shared" si="345"/>
        <v>0</v>
      </c>
      <c r="BR1335" s="29"/>
      <c r="BS1335" s="29"/>
      <c r="BT1335" s="29"/>
      <c r="BU1335" s="30"/>
      <c r="BV1335" s="29"/>
      <c r="BW1335" s="16">
        <f t="shared" si="336"/>
        <v>0</v>
      </c>
    </row>
    <row r="1336" spans="1:75" x14ac:dyDescent="0.3">
      <c r="A1336" s="14">
        <v>1335</v>
      </c>
      <c r="B1336" s="15">
        <v>46072</v>
      </c>
      <c r="C1336" s="16" t="s">
        <v>40</v>
      </c>
      <c r="D1336" s="17" t="str">
        <f t="shared" si="348"/>
        <v>EG</v>
      </c>
      <c r="E1336" s="18" t="s">
        <v>62</v>
      </c>
      <c r="F1336" s="18"/>
      <c r="G1336" s="19"/>
      <c r="H1336" s="19"/>
      <c r="I1336" s="19"/>
      <c r="J1336" s="20"/>
      <c r="K1336" s="21" t="e">
        <f>VLOOKUP(J1336,'[2]Item List (3)'!A$1:B$110000,2,FALSE)</f>
        <v>#N/A</v>
      </c>
      <c r="L1336" s="20"/>
      <c r="M1336" s="16" t="s">
        <v>138</v>
      </c>
      <c r="N1336" s="16"/>
      <c r="O1336" s="22" t="str">
        <f t="shared" si="349"/>
        <v/>
      </c>
      <c r="P1336" s="16"/>
      <c r="Q1336" s="16"/>
      <c r="R1336" s="16"/>
      <c r="S1336" s="16"/>
      <c r="T1336" s="16"/>
      <c r="U1336" s="23">
        <f t="shared" si="347"/>
        <v>0</v>
      </c>
      <c r="V1336" s="16"/>
      <c r="W1336" s="16"/>
      <c r="X1336" s="16"/>
      <c r="Y1336" s="16"/>
      <c r="Z1336" s="16"/>
      <c r="AA1336" s="16"/>
      <c r="AB1336" s="16"/>
      <c r="AC1336" s="16"/>
      <c r="AD1336" s="16"/>
      <c r="AE1336" s="16"/>
      <c r="AF1336" s="16"/>
      <c r="AG1336" s="16"/>
      <c r="AH1336" s="16"/>
      <c r="AI1336" s="16"/>
      <c r="AJ1336" s="16"/>
      <c r="AK1336" s="16"/>
      <c r="AL1336" s="16"/>
      <c r="AM1336" s="16"/>
      <c r="AN1336" s="16"/>
      <c r="AO1336" s="16"/>
      <c r="AP1336" s="16"/>
      <c r="AQ1336" s="16"/>
      <c r="AR1336" s="16"/>
      <c r="AS1336" s="16"/>
      <c r="AT1336" s="16"/>
      <c r="AU1336" s="16"/>
      <c r="AV1336" s="16"/>
      <c r="AW1336" s="16"/>
      <c r="AX1336" s="16"/>
      <c r="AY1336" s="16"/>
      <c r="AZ1336" s="16"/>
      <c r="BA1336" s="16"/>
      <c r="BB1336" s="16"/>
      <c r="BC1336" s="16"/>
      <c r="BD1336" s="16"/>
      <c r="BE1336" s="16"/>
      <c r="BF1336" s="16">
        <v>480</v>
      </c>
      <c r="BG1336" s="23">
        <f t="shared" si="335"/>
        <v>480</v>
      </c>
      <c r="BH1336" s="24">
        <f t="shared" si="337"/>
        <v>8</v>
      </c>
      <c r="BI1336" s="25">
        <f t="shared" si="338"/>
        <v>0</v>
      </c>
      <c r="BJ1336" s="25">
        <f t="shared" si="339"/>
        <v>0</v>
      </c>
      <c r="BK1336" s="26">
        <f t="shared" si="340"/>
        <v>0</v>
      </c>
      <c r="BL1336" s="26">
        <f t="shared" si="341"/>
        <v>0</v>
      </c>
      <c r="BM1336" s="26">
        <f t="shared" si="346"/>
        <v>0</v>
      </c>
      <c r="BN1336" s="27">
        <f t="shared" si="342"/>
        <v>8</v>
      </c>
      <c r="BO1336" s="27">
        <f t="shared" si="343"/>
        <v>0</v>
      </c>
      <c r="BP1336" s="27">
        <f t="shared" si="344"/>
        <v>0</v>
      </c>
      <c r="BQ1336" s="28">
        <f t="shared" si="345"/>
        <v>0</v>
      </c>
      <c r="BR1336" s="29"/>
      <c r="BS1336" s="29"/>
      <c r="BT1336" s="29"/>
      <c r="BU1336" s="30"/>
      <c r="BV1336" s="29"/>
      <c r="BW1336" s="16">
        <f t="shared" si="336"/>
        <v>0</v>
      </c>
    </row>
    <row r="1337" spans="1:75" x14ac:dyDescent="0.3">
      <c r="A1337" s="14">
        <v>1336</v>
      </c>
      <c r="B1337" s="15">
        <v>46072</v>
      </c>
      <c r="C1337" s="16" t="s">
        <v>38</v>
      </c>
      <c r="D1337" s="17" t="str">
        <f t="shared" si="348"/>
        <v>EG</v>
      </c>
      <c r="E1337" s="18" t="s">
        <v>66</v>
      </c>
      <c r="F1337" s="18"/>
      <c r="G1337" s="19"/>
      <c r="H1337" s="19"/>
      <c r="I1337" s="19"/>
      <c r="J1337" s="20"/>
      <c r="K1337" s="21" t="e">
        <f>VLOOKUP(J1337,'[2]Item List (3)'!A$1:B$110000,2,FALSE)</f>
        <v>#N/A</v>
      </c>
      <c r="L1337" s="20"/>
      <c r="M1337" s="16" t="s">
        <v>138</v>
      </c>
      <c r="N1337" s="16"/>
      <c r="O1337" s="22" t="str">
        <f t="shared" si="349"/>
        <v/>
      </c>
      <c r="P1337" s="16"/>
      <c r="Q1337" s="16"/>
      <c r="R1337" s="16"/>
      <c r="S1337" s="16"/>
      <c r="T1337" s="16"/>
      <c r="U1337" s="23">
        <f t="shared" si="347"/>
        <v>0</v>
      </c>
      <c r="V1337" s="16"/>
      <c r="W1337" s="16"/>
      <c r="X1337" s="16"/>
      <c r="Y1337" s="16"/>
      <c r="Z1337" s="16"/>
      <c r="AA1337" s="16"/>
      <c r="AB1337" s="16"/>
      <c r="AC1337" s="16"/>
      <c r="AD1337" s="16"/>
      <c r="AE1337" s="16"/>
      <c r="AF1337" s="16"/>
      <c r="AG1337" s="16"/>
      <c r="AH1337" s="16"/>
      <c r="AI1337" s="16"/>
      <c r="AJ1337" s="16"/>
      <c r="AK1337" s="16"/>
      <c r="AL1337" s="16"/>
      <c r="AM1337" s="16"/>
      <c r="AN1337" s="16"/>
      <c r="AO1337" s="16"/>
      <c r="AP1337" s="16"/>
      <c r="AQ1337" s="16"/>
      <c r="AR1337" s="16"/>
      <c r="AS1337" s="16"/>
      <c r="AT1337" s="16"/>
      <c r="AU1337" s="16"/>
      <c r="AV1337" s="16"/>
      <c r="AW1337" s="16"/>
      <c r="AX1337" s="16"/>
      <c r="AY1337" s="16"/>
      <c r="AZ1337" s="16"/>
      <c r="BA1337" s="16"/>
      <c r="BB1337" s="16"/>
      <c r="BC1337" s="16"/>
      <c r="BD1337" s="16"/>
      <c r="BE1337" s="16"/>
      <c r="BF1337" s="16">
        <v>480</v>
      </c>
      <c r="BG1337" s="23">
        <f t="shared" si="335"/>
        <v>480</v>
      </c>
      <c r="BH1337" s="24">
        <f t="shared" si="337"/>
        <v>8</v>
      </c>
      <c r="BI1337" s="25">
        <f t="shared" si="338"/>
        <v>0</v>
      </c>
      <c r="BJ1337" s="25">
        <f t="shared" si="339"/>
        <v>0</v>
      </c>
      <c r="BK1337" s="26">
        <f t="shared" si="340"/>
        <v>0</v>
      </c>
      <c r="BL1337" s="26">
        <f t="shared" si="341"/>
        <v>0</v>
      </c>
      <c r="BM1337" s="26">
        <f t="shared" si="346"/>
        <v>0</v>
      </c>
      <c r="BN1337" s="27">
        <f t="shared" si="342"/>
        <v>8</v>
      </c>
      <c r="BO1337" s="27">
        <f t="shared" si="343"/>
        <v>0</v>
      </c>
      <c r="BP1337" s="27">
        <f t="shared" si="344"/>
        <v>0</v>
      </c>
      <c r="BQ1337" s="28">
        <f t="shared" si="345"/>
        <v>0</v>
      </c>
      <c r="BR1337" s="29"/>
      <c r="BS1337" s="29"/>
      <c r="BT1337" s="29"/>
      <c r="BU1337" s="30"/>
      <c r="BV1337" s="29"/>
      <c r="BW1337" s="16">
        <f t="shared" si="336"/>
        <v>0</v>
      </c>
    </row>
    <row r="1338" spans="1:75" x14ac:dyDescent="0.3">
      <c r="A1338" s="14">
        <v>1337</v>
      </c>
      <c r="B1338" s="15">
        <v>46072</v>
      </c>
      <c r="C1338" s="16" t="s">
        <v>40</v>
      </c>
      <c r="D1338" s="17" t="str">
        <f t="shared" si="348"/>
        <v>EG</v>
      </c>
      <c r="E1338" s="18" t="s">
        <v>66</v>
      </c>
      <c r="F1338" s="18"/>
      <c r="G1338" s="19"/>
      <c r="H1338" s="19"/>
      <c r="I1338" s="19"/>
      <c r="J1338" s="20"/>
      <c r="K1338" s="21" t="e">
        <f>VLOOKUP(J1338,'[2]Item List (3)'!A$1:B$110000,2,FALSE)</f>
        <v>#N/A</v>
      </c>
      <c r="L1338" s="20"/>
      <c r="M1338" s="16" t="s">
        <v>138</v>
      </c>
      <c r="N1338" s="16"/>
      <c r="O1338" s="22" t="str">
        <f t="shared" si="349"/>
        <v/>
      </c>
      <c r="P1338" s="16"/>
      <c r="Q1338" s="16"/>
      <c r="R1338" s="16"/>
      <c r="S1338" s="16"/>
      <c r="T1338" s="16"/>
      <c r="U1338" s="23">
        <f t="shared" si="347"/>
        <v>0</v>
      </c>
      <c r="V1338" s="16"/>
      <c r="W1338" s="16"/>
      <c r="X1338" s="16"/>
      <c r="Y1338" s="16"/>
      <c r="Z1338" s="16"/>
      <c r="AA1338" s="16"/>
      <c r="AB1338" s="16"/>
      <c r="AC1338" s="16"/>
      <c r="AD1338" s="16"/>
      <c r="AE1338" s="16"/>
      <c r="AF1338" s="16"/>
      <c r="AG1338" s="16"/>
      <c r="AH1338" s="16"/>
      <c r="AI1338" s="16"/>
      <c r="AJ1338" s="16"/>
      <c r="AK1338" s="16"/>
      <c r="AL1338" s="16"/>
      <c r="AM1338" s="16"/>
      <c r="AN1338" s="16"/>
      <c r="AO1338" s="16"/>
      <c r="AP1338" s="16"/>
      <c r="AQ1338" s="16"/>
      <c r="AR1338" s="16"/>
      <c r="AS1338" s="16"/>
      <c r="AT1338" s="16"/>
      <c r="AU1338" s="16"/>
      <c r="AV1338" s="16"/>
      <c r="AW1338" s="16"/>
      <c r="AX1338" s="16"/>
      <c r="AY1338" s="16"/>
      <c r="AZ1338" s="16"/>
      <c r="BA1338" s="16"/>
      <c r="BB1338" s="16"/>
      <c r="BC1338" s="16"/>
      <c r="BD1338" s="16"/>
      <c r="BE1338" s="16"/>
      <c r="BF1338" s="16">
        <v>480</v>
      </c>
      <c r="BG1338" s="23">
        <f t="shared" ref="BG1338:BG1394" si="350">SUM(V1338:BF1338)</f>
        <v>480</v>
      </c>
      <c r="BH1338" s="24">
        <f t="shared" si="337"/>
        <v>8</v>
      </c>
      <c r="BI1338" s="25">
        <f t="shared" si="338"/>
        <v>0</v>
      </c>
      <c r="BJ1338" s="25">
        <f t="shared" si="339"/>
        <v>0</v>
      </c>
      <c r="BK1338" s="26">
        <f t="shared" si="340"/>
        <v>0</v>
      </c>
      <c r="BL1338" s="26">
        <f t="shared" si="341"/>
        <v>0</v>
      </c>
      <c r="BM1338" s="26">
        <f t="shared" si="346"/>
        <v>0</v>
      </c>
      <c r="BN1338" s="27">
        <f t="shared" si="342"/>
        <v>8</v>
      </c>
      <c r="BO1338" s="27">
        <f t="shared" si="343"/>
        <v>0</v>
      </c>
      <c r="BP1338" s="27">
        <f t="shared" si="344"/>
        <v>0</v>
      </c>
      <c r="BQ1338" s="28">
        <f t="shared" si="345"/>
        <v>0</v>
      </c>
      <c r="BR1338" s="29"/>
      <c r="BS1338" s="29"/>
      <c r="BT1338" s="29"/>
      <c r="BU1338" s="30"/>
      <c r="BV1338" s="29"/>
      <c r="BW1338" s="16">
        <f t="shared" si="336"/>
        <v>0</v>
      </c>
    </row>
    <row r="1339" spans="1:75" x14ac:dyDescent="0.3">
      <c r="A1339" s="14">
        <v>1338</v>
      </c>
      <c r="B1339" s="15">
        <v>46072</v>
      </c>
      <c r="C1339" s="16" t="s">
        <v>38</v>
      </c>
      <c r="D1339" s="17" t="str">
        <f t="shared" si="348"/>
        <v>EG</v>
      </c>
      <c r="E1339" s="18" t="s">
        <v>69</v>
      </c>
      <c r="F1339" s="18" t="s">
        <v>70</v>
      </c>
      <c r="G1339" s="19" t="s">
        <v>67</v>
      </c>
      <c r="H1339" s="19" t="s">
        <v>53</v>
      </c>
      <c r="I1339" s="19" t="s">
        <v>54</v>
      </c>
      <c r="J1339" s="20">
        <v>100261</v>
      </c>
      <c r="K1339" s="21" t="str">
        <f>VLOOKUP(J1339,'[2]Item List (3)'!A$1:B$110000,2,FALSE)</f>
        <v>IR. 211 YY4</v>
      </c>
      <c r="L1339" s="20">
        <v>260210004</v>
      </c>
      <c r="M1339" s="16" t="s">
        <v>138</v>
      </c>
      <c r="N1339" s="16">
        <v>20</v>
      </c>
      <c r="O1339" s="22">
        <f t="shared" si="349"/>
        <v>180</v>
      </c>
      <c r="P1339" s="16">
        <v>1</v>
      </c>
      <c r="Q1339" s="16">
        <v>915</v>
      </c>
      <c r="R1339" s="16">
        <v>7</v>
      </c>
      <c r="S1339" s="16"/>
      <c r="T1339" s="16"/>
      <c r="U1339" s="23">
        <f t="shared" si="347"/>
        <v>915</v>
      </c>
      <c r="V1339" s="16">
        <v>395</v>
      </c>
      <c r="W1339" s="16"/>
      <c r="X1339" s="16"/>
      <c r="Y1339" s="16"/>
      <c r="Z1339" s="16"/>
      <c r="AA1339" s="16"/>
      <c r="AB1339" s="16"/>
      <c r="AC1339" s="16"/>
      <c r="AD1339" s="16"/>
      <c r="AE1339" s="16"/>
      <c r="AF1339" s="16"/>
      <c r="AG1339" s="16"/>
      <c r="AH1339" s="16"/>
      <c r="AI1339" s="16"/>
      <c r="AJ1339" s="16"/>
      <c r="AK1339" s="16"/>
      <c r="AL1339" s="16"/>
      <c r="AM1339" s="16"/>
      <c r="AN1339" s="16"/>
      <c r="AO1339" s="16"/>
      <c r="AP1339" s="16"/>
      <c r="AQ1339" s="16"/>
      <c r="AR1339" s="16">
        <v>85</v>
      </c>
      <c r="AS1339" s="16"/>
      <c r="AT1339" s="16"/>
      <c r="AU1339" s="16"/>
      <c r="AV1339" s="16"/>
      <c r="AW1339" s="16"/>
      <c r="AX1339" s="16"/>
      <c r="AY1339" s="16"/>
      <c r="AZ1339" s="16"/>
      <c r="BA1339" s="16"/>
      <c r="BB1339" s="16"/>
      <c r="BC1339" s="16"/>
      <c r="BD1339" s="16"/>
      <c r="BE1339" s="16"/>
      <c r="BF1339" s="16"/>
      <c r="BG1339" s="23">
        <f t="shared" si="350"/>
        <v>480</v>
      </c>
      <c r="BH1339" s="24">
        <f t="shared" si="337"/>
        <v>8</v>
      </c>
      <c r="BI1339" s="25">
        <f t="shared" si="338"/>
        <v>6.583333333333333</v>
      </c>
      <c r="BJ1339" s="25">
        <f t="shared" si="339"/>
        <v>82.291666666666657</v>
      </c>
      <c r="BK1339" s="26">
        <f t="shared" si="340"/>
        <v>77.215189873417728</v>
      </c>
      <c r="BL1339" s="26">
        <f t="shared" si="341"/>
        <v>99.234972677595621</v>
      </c>
      <c r="BM1339" s="26">
        <f t="shared" si="346"/>
        <v>63.055555555555557</v>
      </c>
      <c r="BN1339" s="27">
        <f t="shared" si="342"/>
        <v>0</v>
      </c>
      <c r="BO1339" s="27">
        <f t="shared" si="343"/>
        <v>1440</v>
      </c>
      <c r="BP1339" s="27">
        <f t="shared" si="344"/>
        <v>1.4166666666666667</v>
      </c>
      <c r="BQ1339" s="28">
        <f t="shared" si="345"/>
        <v>255</v>
      </c>
      <c r="BR1339" s="29"/>
      <c r="BS1339" s="29"/>
      <c r="BT1339" s="29"/>
      <c r="BU1339" s="30"/>
      <c r="BV1339" s="29"/>
      <c r="BW1339" s="16">
        <f t="shared" si="336"/>
        <v>915</v>
      </c>
    </row>
    <row r="1340" spans="1:75" x14ac:dyDescent="0.3">
      <c r="A1340" s="14">
        <v>1339</v>
      </c>
      <c r="B1340" s="15">
        <v>46072</v>
      </c>
      <c r="C1340" s="16" t="s">
        <v>40</v>
      </c>
      <c r="D1340" s="17" t="str">
        <f t="shared" si="348"/>
        <v>EG</v>
      </c>
      <c r="E1340" s="18" t="s">
        <v>69</v>
      </c>
      <c r="F1340" s="18" t="s">
        <v>70</v>
      </c>
      <c r="G1340" s="19" t="s">
        <v>103</v>
      </c>
      <c r="H1340" s="19"/>
      <c r="I1340" s="19"/>
      <c r="J1340" s="20">
        <v>100261</v>
      </c>
      <c r="K1340" s="21" t="str">
        <f>VLOOKUP(J1340,'[2]Item List (3)'!A$1:B$110000,2,FALSE)</f>
        <v>IR. 211 YY4</v>
      </c>
      <c r="L1340" s="20">
        <v>260210004</v>
      </c>
      <c r="M1340" s="16" t="s">
        <v>138</v>
      </c>
      <c r="N1340" s="16">
        <v>20</v>
      </c>
      <c r="O1340" s="22">
        <f t="shared" si="349"/>
        <v>180</v>
      </c>
      <c r="P1340" s="16">
        <v>1</v>
      </c>
      <c r="Q1340" s="16">
        <v>856</v>
      </c>
      <c r="R1340" s="16"/>
      <c r="S1340" s="16"/>
      <c r="T1340" s="16"/>
      <c r="U1340" s="23">
        <f t="shared" si="347"/>
        <v>856</v>
      </c>
      <c r="V1340" s="16">
        <v>300</v>
      </c>
      <c r="W1340" s="16"/>
      <c r="X1340" s="16"/>
      <c r="Y1340" s="16"/>
      <c r="Z1340" s="16"/>
      <c r="AA1340" s="16"/>
      <c r="AB1340" s="16"/>
      <c r="AC1340" s="16"/>
      <c r="AD1340" s="16"/>
      <c r="AE1340" s="16"/>
      <c r="AF1340" s="16"/>
      <c r="AG1340" s="16"/>
      <c r="AH1340" s="16"/>
      <c r="AI1340" s="16"/>
      <c r="AJ1340" s="16"/>
      <c r="AK1340" s="16"/>
      <c r="AL1340" s="16"/>
      <c r="AM1340" s="16"/>
      <c r="AN1340" s="16"/>
      <c r="AO1340" s="16"/>
      <c r="AP1340" s="16"/>
      <c r="AQ1340" s="16"/>
      <c r="AR1340" s="16">
        <v>180</v>
      </c>
      <c r="AS1340" s="16"/>
      <c r="AT1340" s="16"/>
      <c r="AU1340" s="16"/>
      <c r="AV1340" s="16"/>
      <c r="AW1340" s="16"/>
      <c r="AX1340" s="16"/>
      <c r="AY1340" s="16"/>
      <c r="AZ1340" s="16"/>
      <c r="BA1340" s="16"/>
      <c r="BB1340" s="16"/>
      <c r="BC1340" s="16"/>
      <c r="BD1340" s="16"/>
      <c r="BE1340" s="16"/>
      <c r="BF1340" s="16"/>
      <c r="BG1340" s="23">
        <f t="shared" si="350"/>
        <v>480</v>
      </c>
      <c r="BH1340" s="24">
        <f t="shared" si="337"/>
        <v>8</v>
      </c>
      <c r="BI1340" s="25">
        <f t="shared" si="338"/>
        <v>5</v>
      </c>
      <c r="BJ1340" s="25">
        <f t="shared" si="339"/>
        <v>62.5</v>
      </c>
      <c r="BK1340" s="26">
        <f t="shared" si="340"/>
        <v>95.111111111111114</v>
      </c>
      <c r="BL1340" s="26">
        <f t="shared" si="341"/>
        <v>100</v>
      </c>
      <c r="BM1340" s="26">
        <f t="shared" si="346"/>
        <v>59.444444444444436</v>
      </c>
      <c r="BN1340" s="27">
        <f t="shared" si="342"/>
        <v>0</v>
      </c>
      <c r="BO1340" s="27">
        <f t="shared" si="343"/>
        <v>1440</v>
      </c>
      <c r="BP1340" s="27">
        <f t="shared" si="344"/>
        <v>3</v>
      </c>
      <c r="BQ1340" s="28">
        <f t="shared" si="345"/>
        <v>540</v>
      </c>
      <c r="BR1340" s="29"/>
      <c r="BS1340" s="29"/>
      <c r="BT1340" s="29"/>
      <c r="BU1340" s="30"/>
      <c r="BV1340" s="29"/>
      <c r="BW1340" s="16">
        <f t="shared" si="336"/>
        <v>856</v>
      </c>
    </row>
    <row r="1341" spans="1:75" x14ac:dyDescent="0.3">
      <c r="A1341" s="14">
        <v>1340</v>
      </c>
      <c r="B1341" s="15">
        <v>46072</v>
      </c>
      <c r="C1341" s="16" t="s">
        <v>38</v>
      </c>
      <c r="D1341" s="17" t="str">
        <f t="shared" si="348"/>
        <v>EG</v>
      </c>
      <c r="E1341" s="18" t="s">
        <v>72</v>
      </c>
      <c r="F1341" s="18" t="s">
        <v>70</v>
      </c>
      <c r="G1341" s="19" t="s">
        <v>98</v>
      </c>
      <c r="H1341" s="19"/>
      <c r="I1341" s="19"/>
      <c r="J1341" s="20">
        <v>104246</v>
      </c>
      <c r="K1341" s="21" t="str">
        <f>VLOOKUP(J1341,'[2]Item List (3)'!A$1:B$110000,2,FALSE)</f>
        <v>IN. 208</v>
      </c>
      <c r="L1341" s="20">
        <v>260129016</v>
      </c>
      <c r="M1341" s="16" t="s">
        <v>138</v>
      </c>
      <c r="N1341" s="16">
        <v>40</v>
      </c>
      <c r="O1341" s="22">
        <f t="shared" si="349"/>
        <v>90</v>
      </c>
      <c r="P1341" s="16">
        <v>1</v>
      </c>
      <c r="Q1341" s="16">
        <v>160</v>
      </c>
      <c r="R1341" s="16"/>
      <c r="S1341" s="16"/>
      <c r="T1341" s="16"/>
      <c r="U1341" s="23">
        <f t="shared" si="347"/>
        <v>160</v>
      </c>
      <c r="V1341" s="16">
        <v>120</v>
      </c>
      <c r="W1341" s="16"/>
      <c r="X1341" s="16"/>
      <c r="Y1341" s="16"/>
      <c r="Z1341" s="16"/>
      <c r="AA1341" s="16"/>
      <c r="AB1341" s="16"/>
      <c r="AC1341" s="16"/>
      <c r="AD1341" s="16"/>
      <c r="AE1341" s="16"/>
      <c r="AF1341" s="16"/>
      <c r="AG1341" s="16"/>
      <c r="AH1341" s="16"/>
      <c r="AI1341" s="16"/>
      <c r="AJ1341" s="16"/>
      <c r="AK1341" s="16"/>
      <c r="AL1341" s="16"/>
      <c r="AM1341" s="16"/>
      <c r="AN1341" s="16"/>
      <c r="AO1341" s="16"/>
      <c r="AP1341" s="16"/>
      <c r="AQ1341" s="16"/>
      <c r="AR1341" s="16">
        <v>360</v>
      </c>
      <c r="AS1341" s="16"/>
      <c r="AT1341" s="16"/>
      <c r="AU1341" s="16"/>
      <c r="AV1341" s="16"/>
      <c r="AW1341" s="16"/>
      <c r="AX1341" s="16"/>
      <c r="AY1341" s="16"/>
      <c r="AZ1341" s="16"/>
      <c r="BA1341" s="16"/>
      <c r="BB1341" s="16"/>
      <c r="BC1341" s="16"/>
      <c r="BD1341" s="16"/>
      <c r="BE1341" s="16"/>
      <c r="BF1341" s="16"/>
      <c r="BG1341" s="23">
        <f t="shared" si="350"/>
        <v>480</v>
      </c>
      <c r="BH1341" s="24">
        <f t="shared" si="337"/>
        <v>8</v>
      </c>
      <c r="BI1341" s="25">
        <f t="shared" si="338"/>
        <v>2</v>
      </c>
      <c r="BJ1341" s="25">
        <f t="shared" si="339"/>
        <v>25</v>
      </c>
      <c r="BK1341" s="26">
        <f t="shared" si="340"/>
        <v>88.888888888888886</v>
      </c>
      <c r="BL1341" s="26">
        <f t="shared" si="341"/>
        <v>100</v>
      </c>
      <c r="BM1341" s="26">
        <f t="shared" si="346"/>
        <v>22.222222222222221</v>
      </c>
      <c r="BN1341" s="27">
        <f t="shared" si="342"/>
        <v>0</v>
      </c>
      <c r="BO1341" s="27">
        <f t="shared" si="343"/>
        <v>720</v>
      </c>
      <c r="BP1341" s="27">
        <f t="shared" si="344"/>
        <v>6</v>
      </c>
      <c r="BQ1341" s="28">
        <f t="shared" si="345"/>
        <v>540</v>
      </c>
      <c r="BR1341" s="29"/>
      <c r="BS1341" s="29"/>
      <c r="BT1341" s="29"/>
      <c r="BU1341" s="30"/>
      <c r="BV1341" s="29"/>
      <c r="BW1341" s="16">
        <f t="shared" si="336"/>
        <v>160</v>
      </c>
    </row>
    <row r="1342" spans="1:75" x14ac:dyDescent="0.3">
      <c r="A1342" s="14">
        <v>1341</v>
      </c>
      <c r="B1342" s="15">
        <v>46072</v>
      </c>
      <c r="C1342" s="16" t="s">
        <v>40</v>
      </c>
      <c r="D1342" s="17" t="str">
        <f t="shared" si="348"/>
        <v>EG</v>
      </c>
      <c r="E1342" s="18" t="s">
        <v>72</v>
      </c>
      <c r="F1342" s="18" t="s">
        <v>70</v>
      </c>
      <c r="G1342" s="19" t="s">
        <v>98</v>
      </c>
      <c r="H1342" s="19"/>
      <c r="I1342" s="19"/>
      <c r="J1342" s="20">
        <v>104246</v>
      </c>
      <c r="K1342" s="21" t="str">
        <f>VLOOKUP(J1342,'[2]Item List (3)'!A$1:B$110000,2,FALSE)</f>
        <v>IN. 208</v>
      </c>
      <c r="L1342" s="20">
        <v>260129016</v>
      </c>
      <c r="M1342" s="16" t="s">
        <v>138</v>
      </c>
      <c r="N1342" s="16">
        <v>40</v>
      </c>
      <c r="O1342" s="22">
        <f t="shared" si="349"/>
        <v>90</v>
      </c>
      <c r="P1342" s="16">
        <v>1</v>
      </c>
      <c r="Q1342" s="16">
        <v>254</v>
      </c>
      <c r="R1342" s="16"/>
      <c r="S1342" s="16"/>
      <c r="T1342" s="16"/>
      <c r="U1342" s="23">
        <f t="shared" si="347"/>
        <v>254</v>
      </c>
      <c r="V1342" s="16">
        <v>180</v>
      </c>
      <c r="W1342" s="16"/>
      <c r="X1342" s="16"/>
      <c r="Y1342" s="16"/>
      <c r="Z1342" s="16"/>
      <c r="AA1342" s="16"/>
      <c r="AB1342" s="16"/>
      <c r="AC1342" s="16"/>
      <c r="AD1342" s="16"/>
      <c r="AE1342" s="16"/>
      <c r="AF1342" s="16"/>
      <c r="AG1342" s="16"/>
      <c r="AH1342" s="16"/>
      <c r="AI1342" s="16"/>
      <c r="AJ1342" s="16"/>
      <c r="AK1342" s="16"/>
      <c r="AL1342" s="16"/>
      <c r="AM1342" s="16"/>
      <c r="AN1342" s="16"/>
      <c r="AO1342" s="16"/>
      <c r="AP1342" s="16"/>
      <c r="AQ1342" s="16"/>
      <c r="AR1342" s="16">
        <v>300</v>
      </c>
      <c r="AS1342" s="16"/>
      <c r="AT1342" s="16"/>
      <c r="AU1342" s="16"/>
      <c r="AV1342" s="16"/>
      <c r="AW1342" s="16"/>
      <c r="AX1342" s="16"/>
      <c r="AY1342" s="16"/>
      <c r="AZ1342" s="16"/>
      <c r="BA1342" s="16"/>
      <c r="BB1342" s="16"/>
      <c r="BC1342" s="16"/>
      <c r="BD1342" s="16"/>
      <c r="BE1342" s="16"/>
      <c r="BF1342" s="16"/>
      <c r="BG1342" s="23">
        <f t="shared" si="350"/>
        <v>480</v>
      </c>
      <c r="BH1342" s="24">
        <f t="shared" si="337"/>
        <v>8</v>
      </c>
      <c r="BI1342" s="25">
        <f t="shared" si="338"/>
        <v>3</v>
      </c>
      <c r="BJ1342" s="25">
        <f t="shared" si="339"/>
        <v>37.5</v>
      </c>
      <c r="BK1342" s="26">
        <f t="shared" si="340"/>
        <v>94.074074074074076</v>
      </c>
      <c r="BL1342" s="26">
        <f t="shared" si="341"/>
        <v>100</v>
      </c>
      <c r="BM1342" s="26">
        <f t="shared" si="346"/>
        <v>35.277777777777779</v>
      </c>
      <c r="BN1342" s="27">
        <f t="shared" si="342"/>
        <v>0</v>
      </c>
      <c r="BO1342" s="27">
        <f t="shared" si="343"/>
        <v>720</v>
      </c>
      <c r="BP1342" s="27">
        <f t="shared" si="344"/>
        <v>5</v>
      </c>
      <c r="BQ1342" s="28">
        <f t="shared" si="345"/>
        <v>450</v>
      </c>
      <c r="BR1342" s="29"/>
      <c r="BS1342" s="29"/>
      <c r="BT1342" s="29"/>
      <c r="BU1342" s="30"/>
      <c r="BV1342" s="29"/>
      <c r="BW1342" s="16">
        <f t="shared" si="336"/>
        <v>254</v>
      </c>
    </row>
    <row r="1343" spans="1:75" x14ac:dyDescent="0.3">
      <c r="A1343" s="14">
        <v>1342</v>
      </c>
      <c r="B1343" s="15">
        <v>46072</v>
      </c>
      <c r="C1343" s="16" t="s">
        <v>38</v>
      </c>
      <c r="D1343" s="17" t="str">
        <f t="shared" si="348"/>
        <v>IG</v>
      </c>
      <c r="E1343" s="18" t="s">
        <v>73</v>
      </c>
      <c r="F1343" s="18" t="s">
        <v>75</v>
      </c>
      <c r="G1343" s="19" t="s">
        <v>76</v>
      </c>
      <c r="H1343" s="19"/>
      <c r="I1343" s="19"/>
      <c r="J1343" s="20">
        <v>104249</v>
      </c>
      <c r="K1343" s="21" t="str">
        <f>VLOOKUP(J1343,'[2]Item List (3)'!A$1:B$110000,2,FALSE)</f>
        <v>IW. BDA-4003</v>
      </c>
      <c r="L1343" s="20">
        <v>260120002</v>
      </c>
      <c r="M1343" s="16" t="s">
        <v>138</v>
      </c>
      <c r="N1343" s="16">
        <v>20</v>
      </c>
      <c r="O1343" s="22">
        <f t="shared" si="349"/>
        <v>180</v>
      </c>
      <c r="P1343" s="16">
        <v>1</v>
      </c>
      <c r="Q1343" s="16">
        <v>1140</v>
      </c>
      <c r="R1343" s="16">
        <v>20</v>
      </c>
      <c r="S1343" s="16">
        <v>22</v>
      </c>
      <c r="T1343" s="16"/>
      <c r="U1343" s="23">
        <f t="shared" si="347"/>
        <v>1162</v>
      </c>
      <c r="V1343" s="16">
        <v>415</v>
      </c>
      <c r="W1343" s="16"/>
      <c r="X1343" s="16"/>
      <c r="Y1343" s="16"/>
      <c r="Z1343" s="16">
        <v>10</v>
      </c>
      <c r="AA1343" s="16"/>
      <c r="AB1343" s="16"/>
      <c r="AC1343" s="16">
        <v>15</v>
      </c>
      <c r="AD1343" s="16"/>
      <c r="AE1343" s="16">
        <v>5</v>
      </c>
      <c r="AF1343" s="16"/>
      <c r="AG1343" s="16"/>
      <c r="AH1343" s="16"/>
      <c r="AI1343" s="16"/>
      <c r="AJ1343" s="16"/>
      <c r="AK1343" s="16"/>
      <c r="AL1343" s="16"/>
      <c r="AM1343" s="16"/>
      <c r="AN1343" s="16"/>
      <c r="AO1343" s="16"/>
      <c r="AP1343" s="16">
        <v>20</v>
      </c>
      <c r="AQ1343" s="16"/>
      <c r="AR1343" s="16"/>
      <c r="AS1343" s="16"/>
      <c r="AT1343" s="16"/>
      <c r="AU1343" s="16"/>
      <c r="AV1343" s="16"/>
      <c r="AW1343" s="16"/>
      <c r="AX1343" s="16"/>
      <c r="AY1343" s="16"/>
      <c r="AZ1343" s="16">
        <v>15</v>
      </c>
      <c r="BA1343" s="16"/>
      <c r="BB1343" s="16"/>
      <c r="BC1343" s="16"/>
      <c r="BD1343" s="16"/>
      <c r="BE1343" s="16"/>
      <c r="BF1343" s="16"/>
      <c r="BG1343" s="23">
        <f t="shared" si="350"/>
        <v>480</v>
      </c>
      <c r="BH1343" s="24">
        <f t="shared" si="337"/>
        <v>8</v>
      </c>
      <c r="BI1343" s="25">
        <f t="shared" si="338"/>
        <v>6.916666666666667</v>
      </c>
      <c r="BJ1343" s="25">
        <f t="shared" si="339"/>
        <v>86.458333333333343</v>
      </c>
      <c r="BK1343" s="26">
        <f t="shared" si="340"/>
        <v>93.333333333333329</v>
      </c>
      <c r="BL1343" s="26">
        <f t="shared" si="341"/>
        <v>96.385542168674704</v>
      </c>
      <c r="BM1343" s="26">
        <f t="shared" si="346"/>
        <v>77.777777777777786</v>
      </c>
      <c r="BN1343" s="27">
        <f t="shared" si="342"/>
        <v>0.33333333333333331</v>
      </c>
      <c r="BO1343" s="27">
        <f t="shared" si="343"/>
        <v>1380</v>
      </c>
      <c r="BP1343" s="27">
        <f t="shared" si="344"/>
        <v>0.75</v>
      </c>
      <c r="BQ1343" s="28">
        <f t="shared" si="345"/>
        <v>135</v>
      </c>
      <c r="BR1343" s="29"/>
      <c r="BS1343" s="29"/>
      <c r="BT1343" s="29"/>
      <c r="BU1343" s="30"/>
      <c r="BV1343" s="29"/>
      <c r="BW1343" s="16">
        <f t="shared" si="336"/>
        <v>1140</v>
      </c>
    </row>
    <row r="1344" spans="1:75" x14ac:dyDescent="0.3">
      <c r="A1344" s="14">
        <v>1343</v>
      </c>
      <c r="B1344" s="15">
        <v>46072</v>
      </c>
      <c r="C1344" s="16" t="s">
        <v>40</v>
      </c>
      <c r="D1344" s="17" t="str">
        <f t="shared" si="348"/>
        <v>IG</v>
      </c>
      <c r="E1344" s="18" t="s">
        <v>73</v>
      </c>
      <c r="F1344" s="18" t="s">
        <v>75</v>
      </c>
      <c r="G1344" s="19" t="s">
        <v>89</v>
      </c>
      <c r="H1344" s="19"/>
      <c r="I1344" s="19"/>
      <c r="J1344" s="20">
        <v>104249</v>
      </c>
      <c r="K1344" s="21" t="str">
        <f>VLOOKUP(J1344,'[2]Item List (3)'!A$1:B$110000,2,FALSE)</f>
        <v>IW. BDA-4003</v>
      </c>
      <c r="L1344" s="20">
        <v>260120002</v>
      </c>
      <c r="M1344" s="16" t="s">
        <v>138</v>
      </c>
      <c r="N1344" s="16">
        <v>20</v>
      </c>
      <c r="O1344" s="22">
        <f t="shared" si="349"/>
        <v>180</v>
      </c>
      <c r="P1344" s="16">
        <v>1</v>
      </c>
      <c r="Q1344" s="16">
        <v>954</v>
      </c>
      <c r="R1344" s="16">
        <v>110</v>
      </c>
      <c r="S1344" s="16">
        <v>62</v>
      </c>
      <c r="T1344" s="16">
        <v>10</v>
      </c>
      <c r="U1344" s="23">
        <f t="shared" si="347"/>
        <v>1026</v>
      </c>
      <c r="V1344" s="16">
        <v>420</v>
      </c>
      <c r="W1344" s="16"/>
      <c r="X1344" s="16"/>
      <c r="Y1344" s="16"/>
      <c r="Z1344" s="16"/>
      <c r="AA1344" s="16"/>
      <c r="AB1344" s="16"/>
      <c r="AC1344" s="16">
        <v>30</v>
      </c>
      <c r="AD1344" s="16"/>
      <c r="AE1344" s="16">
        <v>10</v>
      </c>
      <c r="AF1344" s="16"/>
      <c r="AG1344" s="16"/>
      <c r="AH1344" s="16"/>
      <c r="AI1344" s="16"/>
      <c r="AJ1344" s="16"/>
      <c r="AK1344" s="16"/>
      <c r="AL1344" s="16"/>
      <c r="AM1344" s="16"/>
      <c r="AN1344" s="16"/>
      <c r="AO1344" s="16"/>
      <c r="AP1344" s="16">
        <v>20</v>
      </c>
      <c r="AQ1344" s="16"/>
      <c r="AR1344" s="16"/>
      <c r="AS1344" s="16"/>
      <c r="AT1344" s="16"/>
      <c r="AU1344" s="16"/>
      <c r="AV1344" s="16"/>
      <c r="AW1344" s="16"/>
      <c r="AX1344" s="16"/>
      <c r="AY1344" s="16"/>
      <c r="AZ1344" s="16"/>
      <c r="BA1344" s="16"/>
      <c r="BB1344" s="16"/>
      <c r="BC1344" s="16"/>
      <c r="BD1344" s="16"/>
      <c r="BE1344" s="16"/>
      <c r="BF1344" s="16"/>
      <c r="BG1344" s="23">
        <f t="shared" si="350"/>
        <v>480</v>
      </c>
      <c r="BH1344" s="24">
        <f t="shared" si="337"/>
        <v>8</v>
      </c>
      <c r="BI1344" s="25">
        <f t="shared" si="338"/>
        <v>7</v>
      </c>
      <c r="BJ1344" s="25">
        <f t="shared" si="339"/>
        <v>87.5</v>
      </c>
      <c r="BK1344" s="26">
        <f t="shared" si="340"/>
        <v>81.428571428571431</v>
      </c>
      <c r="BL1344" s="26">
        <f t="shared" si="341"/>
        <v>82.261208576998044</v>
      </c>
      <c r="BM1344" s="26">
        <f t="shared" si="346"/>
        <v>58.6111111111111</v>
      </c>
      <c r="BN1344" s="27">
        <f t="shared" si="342"/>
        <v>0.33333333333333331</v>
      </c>
      <c r="BO1344" s="27">
        <f t="shared" si="343"/>
        <v>1380</v>
      </c>
      <c r="BP1344" s="27">
        <f t="shared" si="344"/>
        <v>0.66666666666666674</v>
      </c>
      <c r="BQ1344" s="28">
        <f t="shared" si="345"/>
        <v>120.00000000000003</v>
      </c>
      <c r="BR1344" s="29">
        <v>1</v>
      </c>
      <c r="BS1344" s="29"/>
      <c r="BT1344" s="29">
        <v>1</v>
      </c>
      <c r="BU1344" s="30">
        <v>1</v>
      </c>
      <c r="BV1344" s="29"/>
      <c r="BW1344" s="16">
        <f t="shared" si="336"/>
        <v>954</v>
      </c>
    </row>
    <row r="1345" spans="1:75" x14ac:dyDescent="0.3">
      <c r="A1345" s="14">
        <v>1344</v>
      </c>
      <c r="B1345" s="15">
        <v>46072</v>
      </c>
      <c r="C1345" s="16" t="s">
        <v>38</v>
      </c>
      <c r="D1345" s="17" t="str">
        <f t="shared" si="348"/>
        <v>IG</v>
      </c>
      <c r="E1345" s="18" t="s">
        <v>74</v>
      </c>
      <c r="F1345" s="18" t="s">
        <v>75</v>
      </c>
      <c r="G1345" s="19" t="s">
        <v>83</v>
      </c>
      <c r="H1345" s="19" t="s">
        <v>128</v>
      </c>
      <c r="I1345" s="19"/>
      <c r="J1345" s="20">
        <v>100742</v>
      </c>
      <c r="K1345" s="21" t="str">
        <f>VLOOKUP(J1345,'[2]Item List (3)'!A$1:B$110000,2,FALSE)</f>
        <v>IR.IR 32X41X28</v>
      </c>
      <c r="L1345" s="20">
        <v>260127002</v>
      </c>
      <c r="M1345" s="16" t="s">
        <v>138</v>
      </c>
      <c r="N1345" s="16">
        <v>35</v>
      </c>
      <c r="O1345" s="22">
        <f t="shared" si="349"/>
        <v>102.85714285714286</v>
      </c>
      <c r="P1345" s="16">
        <v>1</v>
      </c>
      <c r="Q1345" s="16">
        <v>601</v>
      </c>
      <c r="R1345" s="16">
        <v>6</v>
      </c>
      <c r="S1345" s="16">
        <v>10</v>
      </c>
      <c r="T1345" s="16"/>
      <c r="U1345" s="23">
        <f t="shared" si="347"/>
        <v>611</v>
      </c>
      <c r="V1345" s="16">
        <v>410</v>
      </c>
      <c r="W1345" s="16"/>
      <c r="X1345" s="16">
        <v>35</v>
      </c>
      <c r="Y1345" s="16"/>
      <c r="Z1345" s="16"/>
      <c r="AA1345" s="16"/>
      <c r="AB1345" s="16"/>
      <c r="AC1345" s="16"/>
      <c r="AD1345" s="16"/>
      <c r="AE1345" s="16"/>
      <c r="AF1345" s="16"/>
      <c r="AG1345" s="16"/>
      <c r="AH1345" s="16"/>
      <c r="AI1345" s="16"/>
      <c r="AJ1345" s="16"/>
      <c r="AK1345" s="16"/>
      <c r="AL1345" s="16"/>
      <c r="AM1345" s="16"/>
      <c r="AN1345" s="16"/>
      <c r="AO1345" s="16"/>
      <c r="AP1345" s="16">
        <v>20</v>
      </c>
      <c r="AQ1345" s="16"/>
      <c r="AR1345" s="16"/>
      <c r="AS1345" s="16"/>
      <c r="AT1345" s="16"/>
      <c r="AU1345" s="16"/>
      <c r="AV1345" s="16"/>
      <c r="AW1345" s="16"/>
      <c r="AX1345" s="16"/>
      <c r="AY1345" s="16"/>
      <c r="AZ1345" s="16">
        <v>15</v>
      </c>
      <c r="BA1345" s="16"/>
      <c r="BB1345" s="16"/>
      <c r="BC1345" s="16"/>
      <c r="BD1345" s="16"/>
      <c r="BE1345" s="16"/>
      <c r="BF1345" s="16"/>
      <c r="BG1345" s="23">
        <f t="shared" si="350"/>
        <v>480</v>
      </c>
      <c r="BH1345" s="24">
        <f t="shared" si="337"/>
        <v>8</v>
      </c>
      <c r="BI1345" s="25">
        <f t="shared" si="338"/>
        <v>6.833333333333333</v>
      </c>
      <c r="BJ1345" s="25">
        <f t="shared" si="339"/>
        <v>85.416666666666657</v>
      </c>
      <c r="BK1345" s="26">
        <f t="shared" si="340"/>
        <v>86.930894308943081</v>
      </c>
      <c r="BL1345" s="26">
        <f t="shared" si="341"/>
        <v>97.381342062193127</v>
      </c>
      <c r="BM1345" s="26">
        <f t="shared" si="346"/>
        <v>72.309027777777771</v>
      </c>
      <c r="BN1345" s="27">
        <f t="shared" si="342"/>
        <v>0.33333333333333331</v>
      </c>
      <c r="BO1345" s="27">
        <f t="shared" si="343"/>
        <v>788.57142857142856</v>
      </c>
      <c r="BP1345" s="27">
        <f t="shared" si="344"/>
        <v>0.83333333333333348</v>
      </c>
      <c r="BQ1345" s="28">
        <f t="shared" si="345"/>
        <v>85.714285714285722</v>
      </c>
      <c r="BR1345" s="29">
        <v>1</v>
      </c>
      <c r="BS1345" s="29"/>
      <c r="BT1345" s="29">
        <v>1</v>
      </c>
      <c r="BU1345" s="30">
        <v>1</v>
      </c>
      <c r="BV1345" s="29"/>
      <c r="BW1345" s="16">
        <f t="shared" si="336"/>
        <v>601</v>
      </c>
    </row>
    <row r="1346" spans="1:75" x14ac:dyDescent="0.3">
      <c r="A1346" s="14">
        <v>1345</v>
      </c>
      <c r="B1346" s="15">
        <v>46072</v>
      </c>
      <c r="C1346" s="16" t="s">
        <v>40</v>
      </c>
      <c r="D1346" s="17" t="str">
        <f t="shared" si="348"/>
        <v>IG</v>
      </c>
      <c r="E1346" s="18" t="s">
        <v>74</v>
      </c>
      <c r="F1346" s="18" t="s">
        <v>75</v>
      </c>
      <c r="G1346" s="19" t="s">
        <v>124</v>
      </c>
      <c r="H1346" s="19"/>
      <c r="I1346" s="19"/>
      <c r="J1346" s="20">
        <v>100742</v>
      </c>
      <c r="K1346" s="21" t="str">
        <f>VLOOKUP(J1346,'[2]Item List (3)'!A$1:B$110000,2,FALSE)</f>
        <v>IR.IR 32X41X28</v>
      </c>
      <c r="L1346" s="20">
        <v>260127002</v>
      </c>
      <c r="M1346" s="16" t="s">
        <v>138</v>
      </c>
      <c r="N1346" s="16">
        <v>35</v>
      </c>
      <c r="O1346" s="22">
        <f t="shared" si="349"/>
        <v>102.85714285714286</v>
      </c>
      <c r="P1346" s="16">
        <v>1</v>
      </c>
      <c r="Q1346" s="16">
        <v>484</v>
      </c>
      <c r="R1346" s="16">
        <v>11</v>
      </c>
      <c r="S1346" s="16">
        <v>8</v>
      </c>
      <c r="T1346" s="16"/>
      <c r="U1346" s="23">
        <f t="shared" si="347"/>
        <v>492</v>
      </c>
      <c r="V1346" s="16">
        <v>320</v>
      </c>
      <c r="W1346" s="16"/>
      <c r="X1346" s="16"/>
      <c r="Y1346" s="16"/>
      <c r="Z1346" s="16">
        <v>20</v>
      </c>
      <c r="AA1346" s="16"/>
      <c r="AB1346" s="16"/>
      <c r="AC1346" s="16"/>
      <c r="AD1346" s="16"/>
      <c r="AE1346" s="16"/>
      <c r="AF1346" s="16"/>
      <c r="AG1346" s="16"/>
      <c r="AH1346" s="16"/>
      <c r="AI1346" s="16"/>
      <c r="AJ1346" s="16"/>
      <c r="AK1346" s="16"/>
      <c r="AL1346" s="16"/>
      <c r="AM1346" s="16"/>
      <c r="AN1346" s="16"/>
      <c r="AO1346" s="16"/>
      <c r="AP1346" s="16">
        <v>20</v>
      </c>
      <c r="AQ1346" s="16"/>
      <c r="AR1346" s="16">
        <v>110</v>
      </c>
      <c r="AS1346" s="16"/>
      <c r="AT1346" s="16"/>
      <c r="AU1346" s="16"/>
      <c r="AV1346" s="16"/>
      <c r="AW1346" s="16"/>
      <c r="AX1346" s="16"/>
      <c r="AY1346" s="16"/>
      <c r="AZ1346" s="16"/>
      <c r="BA1346" s="16"/>
      <c r="BB1346" s="16"/>
      <c r="BC1346" s="16">
        <v>10</v>
      </c>
      <c r="BD1346" s="16"/>
      <c r="BE1346" s="16"/>
      <c r="BF1346" s="16"/>
      <c r="BG1346" s="23">
        <f t="shared" si="350"/>
        <v>480</v>
      </c>
      <c r="BH1346" s="24">
        <f t="shared" si="337"/>
        <v>8</v>
      </c>
      <c r="BI1346" s="25">
        <f t="shared" si="338"/>
        <v>5.3333333333333339</v>
      </c>
      <c r="BJ1346" s="25">
        <f t="shared" si="339"/>
        <v>66.666666666666671</v>
      </c>
      <c r="BK1346" s="26">
        <f t="shared" si="340"/>
        <v>89.687499999999986</v>
      </c>
      <c r="BL1346" s="26">
        <f t="shared" si="341"/>
        <v>96.138211382113823</v>
      </c>
      <c r="BM1346" s="26">
        <f t="shared" si="346"/>
        <v>57.482638888888893</v>
      </c>
      <c r="BN1346" s="27">
        <f t="shared" si="342"/>
        <v>0.33333333333333331</v>
      </c>
      <c r="BO1346" s="27">
        <f t="shared" si="343"/>
        <v>788.57142857142856</v>
      </c>
      <c r="BP1346" s="27">
        <f t="shared" si="344"/>
        <v>2.333333333333333</v>
      </c>
      <c r="BQ1346" s="28">
        <f t="shared" si="345"/>
        <v>239.99999999999994</v>
      </c>
      <c r="BR1346" s="29">
        <v>1</v>
      </c>
      <c r="BS1346" s="29"/>
      <c r="BT1346" s="29">
        <v>1</v>
      </c>
      <c r="BU1346" s="30">
        <v>1</v>
      </c>
      <c r="BV1346" s="29"/>
      <c r="BW1346" s="16">
        <f t="shared" si="336"/>
        <v>484</v>
      </c>
    </row>
    <row r="1347" spans="1:75" x14ac:dyDescent="0.3">
      <c r="A1347" s="14">
        <v>1346</v>
      </c>
      <c r="B1347" s="15">
        <v>46072</v>
      </c>
      <c r="C1347" s="16" t="s">
        <v>38</v>
      </c>
      <c r="D1347" s="17" t="str">
        <f t="shared" si="348"/>
        <v>IG</v>
      </c>
      <c r="E1347" s="18" t="s">
        <v>78</v>
      </c>
      <c r="F1347" s="18" t="s">
        <v>75</v>
      </c>
      <c r="G1347" s="19" t="s">
        <v>126</v>
      </c>
      <c r="H1347" s="19"/>
      <c r="I1347" s="19"/>
      <c r="J1347" s="20">
        <v>104246</v>
      </c>
      <c r="K1347" s="21" t="str">
        <f>VLOOKUP(J1347,'[2]Item List (3)'!A$1:B$110000,2,FALSE)</f>
        <v>IN. 208</v>
      </c>
      <c r="L1347" s="20">
        <v>260120003</v>
      </c>
      <c r="M1347" s="16" t="s">
        <v>138</v>
      </c>
      <c r="N1347" s="16"/>
      <c r="O1347" s="22" t="str">
        <f t="shared" si="349"/>
        <v/>
      </c>
      <c r="P1347" s="16"/>
      <c r="Q1347" s="16"/>
      <c r="R1347" s="16"/>
      <c r="S1347" s="16"/>
      <c r="T1347" s="16"/>
      <c r="U1347" s="23">
        <f t="shared" si="347"/>
        <v>0</v>
      </c>
      <c r="V1347" s="16"/>
      <c r="W1347" s="16"/>
      <c r="X1347" s="16"/>
      <c r="Y1347" s="16"/>
      <c r="Z1347" s="16"/>
      <c r="AA1347" s="16"/>
      <c r="AB1347" s="16"/>
      <c r="AC1347" s="16"/>
      <c r="AD1347" s="16"/>
      <c r="AE1347" s="16"/>
      <c r="AF1347" s="16"/>
      <c r="AG1347" s="16"/>
      <c r="AH1347" s="16"/>
      <c r="AI1347" s="16"/>
      <c r="AJ1347" s="16"/>
      <c r="AK1347" s="16"/>
      <c r="AL1347" s="16"/>
      <c r="AM1347" s="16"/>
      <c r="AN1347" s="16"/>
      <c r="AO1347" s="16"/>
      <c r="AP1347" s="16"/>
      <c r="AQ1347" s="16"/>
      <c r="AR1347" s="16">
        <v>480</v>
      </c>
      <c r="AS1347" s="16"/>
      <c r="AT1347" s="16"/>
      <c r="AU1347" s="16"/>
      <c r="AV1347" s="16"/>
      <c r="AW1347" s="16"/>
      <c r="AX1347" s="16"/>
      <c r="AY1347" s="16"/>
      <c r="AZ1347" s="16"/>
      <c r="BA1347" s="16"/>
      <c r="BB1347" s="16"/>
      <c r="BC1347" s="16"/>
      <c r="BD1347" s="16"/>
      <c r="BE1347" s="16"/>
      <c r="BF1347" s="16"/>
      <c r="BG1347" s="23">
        <f t="shared" si="350"/>
        <v>480</v>
      </c>
      <c r="BH1347" s="24">
        <f t="shared" si="337"/>
        <v>8</v>
      </c>
      <c r="BI1347" s="25">
        <f t="shared" si="338"/>
        <v>0</v>
      </c>
      <c r="BJ1347" s="25">
        <f t="shared" si="339"/>
        <v>0</v>
      </c>
      <c r="BK1347" s="26">
        <f t="shared" si="340"/>
        <v>0</v>
      </c>
      <c r="BL1347" s="26">
        <f t="shared" si="341"/>
        <v>0</v>
      </c>
      <c r="BM1347" s="26">
        <f t="shared" si="346"/>
        <v>0</v>
      </c>
      <c r="BN1347" s="27">
        <f t="shared" si="342"/>
        <v>0</v>
      </c>
      <c r="BO1347" s="27">
        <f t="shared" si="343"/>
        <v>0</v>
      </c>
      <c r="BP1347" s="27">
        <f t="shared" si="344"/>
        <v>8</v>
      </c>
      <c r="BQ1347" s="28">
        <f t="shared" si="345"/>
        <v>0</v>
      </c>
      <c r="BR1347" s="29"/>
      <c r="BS1347" s="29"/>
      <c r="BT1347" s="29"/>
      <c r="BU1347" s="30"/>
      <c r="BV1347" s="29"/>
      <c r="BW1347" s="16">
        <f t="shared" ref="BW1347:BW1410" si="351">Q1347*P1347</f>
        <v>0</v>
      </c>
    </row>
    <row r="1348" spans="1:75" x14ac:dyDescent="0.3">
      <c r="A1348" s="14">
        <v>1347</v>
      </c>
      <c r="B1348" s="15">
        <v>46072</v>
      </c>
      <c r="C1348" s="16" t="s">
        <v>40</v>
      </c>
      <c r="D1348" s="17" t="str">
        <f t="shared" si="348"/>
        <v>IG</v>
      </c>
      <c r="E1348" s="18" t="s">
        <v>78</v>
      </c>
      <c r="F1348" s="18" t="s">
        <v>75</v>
      </c>
      <c r="G1348" s="19" t="s">
        <v>126</v>
      </c>
      <c r="H1348" s="19" t="s">
        <v>124</v>
      </c>
      <c r="I1348" s="19"/>
      <c r="J1348" s="20">
        <v>104246</v>
      </c>
      <c r="K1348" s="21" t="str">
        <f>VLOOKUP(J1348,'[2]Item List (3)'!A$1:B$110000,2,FALSE)</f>
        <v>IN. 208</v>
      </c>
      <c r="L1348" s="20">
        <v>260120003</v>
      </c>
      <c r="M1348" s="16" t="s">
        <v>138</v>
      </c>
      <c r="N1348" s="16">
        <v>25</v>
      </c>
      <c r="O1348" s="22">
        <f t="shared" si="349"/>
        <v>144</v>
      </c>
      <c r="P1348" s="16">
        <v>1</v>
      </c>
      <c r="Q1348" s="16">
        <v>720</v>
      </c>
      <c r="R1348" s="16">
        <v>63</v>
      </c>
      <c r="S1348" s="16">
        <v>15</v>
      </c>
      <c r="T1348" s="16"/>
      <c r="U1348" s="23">
        <f t="shared" si="347"/>
        <v>735</v>
      </c>
      <c r="V1348" s="16">
        <v>440</v>
      </c>
      <c r="W1348" s="16"/>
      <c r="X1348" s="16"/>
      <c r="Y1348" s="16"/>
      <c r="Z1348" s="16">
        <v>10</v>
      </c>
      <c r="AA1348" s="16"/>
      <c r="AB1348" s="16"/>
      <c r="AC1348" s="16"/>
      <c r="AD1348" s="16"/>
      <c r="AE1348" s="16"/>
      <c r="AF1348" s="16"/>
      <c r="AG1348" s="16"/>
      <c r="AH1348" s="16"/>
      <c r="AI1348" s="16"/>
      <c r="AJ1348" s="16"/>
      <c r="AK1348" s="16"/>
      <c r="AL1348" s="16"/>
      <c r="AM1348" s="16"/>
      <c r="AN1348" s="16"/>
      <c r="AO1348" s="16"/>
      <c r="AP1348" s="16">
        <v>30</v>
      </c>
      <c r="AQ1348" s="16"/>
      <c r="AR1348" s="16"/>
      <c r="AS1348" s="16"/>
      <c r="AT1348" s="16"/>
      <c r="AU1348" s="16"/>
      <c r="AV1348" s="16"/>
      <c r="AW1348" s="16"/>
      <c r="AX1348" s="16"/>
      <c r="AY1348" s="16"/>
      <c r="AZ1348" s="16"/>
      <c r="BA1348" s="16"/>
      <c r="BB1348" s="16"/>
      <c r="BC1348" s="16"/>
      <c r="BD1348" s="16"/>
      <c r="BE1348" s="16"/>
      <c r="BF1348" s="16"/>
      <c r="BG1348" s="23">
        <f t="shared" si="350"/>
        <v>480</v>
      </c>
      <c r="BH1348" s="24">
        <f t="shared" si="337"/>
        <v>8</v>
      </c>
      <c r="BI1348" s="25">
        <f t="shared" si="338"/>
        <v>7.333333333333333</v>
      </c>
      <c r="BJ1348" s="25">
        <f t="shared" si="339"/>
        <v>91.666666666666657</v>
      </c>
      <c r="BK1348" s="26">
        <f t="shared" si="340"/>
        <v>69.602272727272734</v>
      </c>
      <c r="BL1348" s="26">
        <f t="shared" si="341"/>
        <v>89.387755102040813</v>
      </c>
      <c r="BM1348" s="26">
        <f t="shared" si="346"/>
        <v>57.03125</v>
      </c>
      <c r="BN1348" s="27">
        <f t="shared" si="342"/>
        <v>0.5</v>
      </c>
      <c r="BO1348" s="27">
        <f t="shared" si="343"/>
        <v>1080</v>
      </c>
      <c r="BP1348" s="27">
        <f t="shared" si="344"/>
        <v>0.16666666666666663</v>
      </c>
      <c r="BQ1348" s="28">
        <f t="shared" si="345"/>
        <v>23.999999999999996</v>
      </c>
      <c r="BR1348" s="29"/>
      <c r="BS1348" s="29"/>
      <c r="BT1348" s="29"/>
      <c r="BU1348" s="30"/>
      <c r="BV1348" s="29"/>
      <c r="BW1348" s="16">
        <f t="shared" si="351"/>
        <v>720</v>
      </c>
    </row>
    <row r="1349" spans="1:75" x14ac:dyDescent="0.3">
      <c r="A1349" s="14">
        <v>1348</v>
      </c>
      <c r="B1349" s="15">
        <v>46072</v>
      </c>
      <c r="C1349" s="16" t="s">
        <v>38</v>
      </c>
      <c r="D1349" s="17" t="str">
        <f t="shared" si="348"/>
        <v>IG</v>
      </c>
      <c r="E1349" s="18" t="s">
        <v>79</v>
      </c>
      <c r="F1349" s="18" t="s">
        <v>75</v>
      </c>
      <c r="G1349" s="19" t="s">
        <v>64</v>
      </c>
      <c r="H1349" s="19"/>
      <c r="I1349" s="19"/>
      <c r="J1349" s="20">
        <v>208497</v>
      </c>
      <c r="K1349" s="21" t="str">
        <f>VLOOKUP(J1349,'[2]Item List (3)'!A$1:B$110000,2,FALSE)</f>
        <v>NB.OR 95076</v>
      </c>
      <c r="L1349" s="20">
        <v>260129019</v>
      </c>
      <c r="M1349" s="16" t="s">
        <v>141</v>
      </c>
      <c r="N1349" s="16">
        <v>35</v>
      </c>
      <c r="O1349" s="22">
        <f t="shared" si="349"/>
        <v>102.85714285714286</v>
      </c>
      <c r="P1349" s="16">
        <v>1</v>
      </c>
      <c r="Q1349" s="16">
        <v>520</v>
      </c>
      <c r="R1349" s="16"/>
      <c r="S1349" s="16">
        <v>17</v>
      </c>
      <c r="T1349" s="16"/>
      <c r="U1349" s="23">
        <f t="shared" si="347"/>
        <v>537</v>
      </c>
      <c r="V1349" s="16">
        <v>405</v>
      </c>
      <c r="W1349" s="16"/>
      <c r="X1349" s="16"/>
      <c r="Y1349" s="16"/>
      <c r="Z1349" s="16"/>
      <c r="AA1349" s="16"/>
      <c r="AB1349" s="16"/>
      <c r="AC1349" s="16"/>
      <c r="AD1349" s="16"/>
      <c r="AE1349" s="16">
        <v>5</v>
      </c>
      <c r="AF1349" s="16"/>
      <c r="AG1349" s="16"/>
      <c r="AH1349" s="16"/>
      <c r="AI1349" s="16"/>
      <c r="AJ1349" s="16"/>
      <c r="AK1349" s="16"/>
      <c r="AL1349" s="16"/>
      <c r="AM1349" s="16"/>
      <c r="AN1349" s="16"/>
      <c r="AO1349" s="16"/>
      <c r="AP1349" s="16">
        <v>10</v>
      </c>
      <c r="AQ1349" s="16"/>
      <c r="AR1349" s="16"/>
      <c r="AS1349" s="16"/>
      <c r="AT1349" s="16">
        <v>45</v>
      </c>
      <c r="AU1349" s="16"/>
      <c r="AV1349" s="16"/>
      <c r="AW1349" s="16"/>
      <c r="AX1349" s="16"/>
      <c r="AY1349" s="16"/>
      <c r="AZ1349" s="16">
        <v>15</v>
      </c>
      <c r="BA1349" s="16"/>
      <c r="BB1349" s="16"/>
      <c r="BC1349" s="16"/>
      <c r="BD1349" s="16"/>
      <c r="BE1349" s="16"/>
      <c r="BF1349" s="16"/>
      <c r="BG1349" s="23">
        <f t="shared" si="350"/>
        <v>480</v>
      </c>
      <c r="BH1349" s="24">
        <f t="shared" si="337"/>
        <v>8</v>
      </c>
      <c r="BI1349" s="25">
        <f t="shared" si="338"/>
        <v>6.75</v>
      </c>
      <c r="BJ1349" s="25">
        <f t="shared" si="339"/>
        <v>84.375</v>
      </c>
      <c r="BK1349" s="26">
        <f t="shared" si="340"/>
        <v>77.345679012345684</v>
      </c>
      <c r="BL1349" s="26">
        <f t="shared" si="341"/>
        <v>96.834264432029798</v>
      </c>
      <c r="BM1349" s="26">
        <f t="shared" si="346"/>
        <v>63.19444444444445</v>
      </c>
      <c r="BN1349" s="27">
        <f t="shared" si="342"/>
        <v>0.16666666666666666</v>
      </c>
      <c r="BO1349" s="27">
        <f t="shared" si="343"/>
        <v>805.71428571428567</v>
      </c>
      <c r="BP1349" s="27">
        <f t="shared" si="344"/>
        <v>1.0833333333333333</v>
      </c>
      <c r="BQ1349" s="28">
        <f t="shared" si="345"/>
        <v>111.42857142857142</v>
      </c>
      <c r="BR1349" s="29"/>
      <c r="BS1349" s="29"/>
      <c r="BT1349" s="29"/>
      <c r="BU1349" s="30"/>
      <c r="BV1349" s="29"/>
      <c r="BW1349" s="16">
        <f t="shared" si="351"/>
        <v>520</v>
      </c>
    </row>
    <row r="1350" spans="1:75" x14ac:dyDescent="0.3">
      <c r="A1350" s="14">
        <v>1349</v>
      </c>
      <c r="B1350" s="15">
        <v>46072</v>
      </c>
      <c r="C1350" s="16" t="s">
        <v>40</v>
      </c>
      <c r="D1350" s="17" t="str">
        <f t="shared" si="348"/>
        <v>IG</v>
      </c>
      <c r="E1350" s="18" t="s">
        <v>79</v>
      </c>
      <c r="F1350" s="18" t="s">
        <v>75</v>
      </c>
      <c r="G1350" s="19" t="s">
        <v>92</v>
      </c>
      <c r="H1350" s="19"/>
      <c r="I1350" s="19"/>
      <c r="J1350" s="20">
        <v>208497</v>
      </c>
      <c r="K1350" s="21" t="str">
        <f>VLOOKUP(J1350,'[2]Item List (3)'!A$1:B$110000,2,FALSE)</f>
        <v>NB.OR 95076</v>
      </c>
      <c r="L1350" s="20">
        <v>250403004</v>
      </c>
      <c r="M1350" s="16" t="s">
        <v>141</v>
      </c>
      <c r="N1350" s="16">
        <v>35</v>
      </c>
      <c r="O1350" s="22">
        <f t="shared" si="349"/>
        <v>102.85714285714286</v>
      </c>
      <c r="P1350" s="16">
        <v>1</v>
      </c>
      <c r="Q1350" s="16">
        <v>618</v>
      </c>
      <c r="R1350" s="16">
        <v>17</v>
      </c>
      <c r="S1350" s="16">
        <v>3</v>
      </c>
      <c r="T1350" s="16">
        <v>1</v>
      </c>
      <c r="U1350" s="23">
        <f t="shared" si="347"/>
        <v>622</v>
      </c>
      <c r="V1350" s="16">
        <v>445</v>
      </c>
      <c r="W1350" s="16"/>
      <c r="X1350" s="16"/>
      <c r="Y1350" s="16"/>
      <c r="Z1350" s="16"/>
      <c r="AA1350" s="16"/>
      <c r="AB1350" s="16"/>
      <c r="AC1350" s="16"/>
      <c r="AD1350" s="16"/>
      <c r="AE1350" s="16">
        <v>5</v>
      </c>
      <c r="AF1350" s="16"/>
      <c r="AG1350" s="16"/>
      <c r="AH1350" s="16"/>
      <c r="AI1350" s="16"/>
      <c r="AJ1350" s="16"/>
      <c r="AK1350" s="16"/>
      <c r="AL1350" s="16"/>
      <c r="AM1350" s="16"/>
      <c r="AN1350" s="16"/>
      <c r="AO1350" s="16"/>
      <c r="AP1350" s="16">
        <v>20</v>
      </c>
      <c r="AQ1350" s="16"/>
      <c r="AR1350" s="16"/>
      <c r="AS1350" s="16"/>
      <c r="AT1350" s="16"/>
      <c r="AU1350" s="16"/>
      <c r="AV1350" s="16"/>
      <c r="AW1350" s="16"/>
      <c r="AX1350" s="16"/>
      <c r="AY1350" s="16"/>
      <c r="AZ1350" s="16"/>
      <c r="BA1350" s="16"/>
      <c r="BB1350" s="16"/>
      <c r="BC1350" s="16">
        <v>10</v>
      </c>
      <c r="BD1350" s="16"/>
      <c r="BE1350" s="16"/>
      <c r="BF1350" s="16"/>
      <c r="BG1350" s="23">
        <f t="shared" si="350"/>
        <v>480</v>
      </c>
      <c r="BH1350" s="24">
        <f t="shared" si="337"/>
        <v>8</v>
      </c>
      <c r="BI1350" s="25">
        <f t="shared" si="338"/>
        <v>7.416666666666667</v>
      </c>
      <c r="BJ1350" s="25">
        <f t="shared" si="339"/>
        <v>92.708333333333343</v>
      </c>
      <c r="BK1350" s="26">
        <f t="shared" si="340"/>
        <v>81.535580524344567</v>
      </c>
      <c r="BL1350" s="26">
        <f t="shared" si="341"/>
        <v>96.623794212218655</v>
      </c>
      <c r="BM1350" s="26">
        <f t="shared" si="346"/>
        <v>73.038194444444443</v>
      </c>
      <c r="BN1350" s="27">
        <f t="shared" si="342"/>
        <v>0.33333333333333331</v>
      </c>
      <c r="BO1350" s="27">
        <f t="shared" si="343"/>
        <v>788.57142857142856</v>
      </c>
      <c r="BP1350" s="27">
        <f t="shared" si="344"/>
        <v>0.25000000000000006</v>
      </c>
      <c r="BQ1350" s="28">
        <f t="shared" si="345"/>
        <v>25.714285714285722</v>
      </c>
      <c r="BR1350" s="29"/>
      <c r="BS1350" s="29"/>
      <c r="BT1350" s="29"/>
      <c r="BU1350" s="30"/>
      <c r="BV1350" s="29"/>
      <c r="BW1350" s="16">
        <f t="shared" si="351"/>
        <v>618</v>
      </c>
    </row>
    <row r="1351" spans="1:75" x14ac:dyDescent="0.3">
      <c r="A1351" s="14">
        <v>1350</v>
      </c>
      <c r="B1351" s="15">
        <v>46072</v>
      </c>
      <c r="C1351" s="16" t="s">
        <v>38</v>
      </c>
      <c r="D1351" s="17" t="str">
        <f t="shared" si="348"/>
        <v>IG</v>
      </c>
      <c r="E1351" s="18" t="s">
        <v>80</v>
      </c>
      <c r="F1351" s="18"/>
      <c r="G1351" s="19"/>
      <c r="H1351" s="19"/>
      <c r="I1351" s="19"/>
      <c r="J1351" s="20"/>
      <c r="K1351" s="21" t="e">
        <f>VLOOKUP(J1351,'[2]Item List (3)'!A$1:B$110000,2,FALSE)</f>
        <v>#N/A</v>
      </c>
      <c r="L1351" s="20"/>
      <c r="M1351" s="16" t="s">
        <v>138</v>
      </c>
      <c r="N1351" s="16"/>
      <c r="O1351" s="22" t="str">
        <f t="shared" si="349"/>
        <v/>
      </c>
      <c r="P1351" s="16"/>
      <c r="Q1351" s="16"/>
      <c r="R1351" s="16"/>
      <c r="S1351" s="16"/>
      <c r="T1351" s="16"/>
      <c r="U1351" s="23">
        <f t="shared" si="347"/>
        <v>0</v>
      </c>
      <c r="V1351" s="16"/>
      <c r="W1351" s="16"/>
      <c r="X1351" s="16"/>
      <c r="Y1351" s="16"/>
      <c r="Z1351" s="16"/>
      <c r="AA1351" s="16"/>
      <c r="AB1351" s="16"/>
      <c r="AC1351" s="16"/>
      <c r="AD1351" s="16"/>
      <c r="AE1351" s="16"/>
      <c r="AF1351" s="16"/>
      <c r="AG1351" s="16"/>
      <c r="AH1351" s="16"/>
      <c r="AI1351" s="16"/>
      <c r="AJ1351" s="16"/>
      <c r="AK1351" s="16"/>
      <c r="AL1351" s="16"/>
      <c r="AM1351" s="16"/>
      <c r="AN1351" s="16"/>
      <c r="AO1351" s="16"/>
      <c r="AP1351" s="16"/>
      <c r="AQ1351" s="16"/>
      <c r="AR1351" s="16">
        <v>480</v>
      </c>
      <c r="AS1351" s="16"/>
      <c r="AT1351" s="16"/>
      <c r="AU1351" s="16"/>
      <c r="AV1351" s="16"/>
      <c r="AW1351" s="16"/>
      <c r="AX1351" s="16"/>
      <c r="AY1351" s="16"/>
      <c r="AZ1351" s="16"/>
      <c r="BA1351" s="16"/>
      <c r="BB1351" s="16"/>
      <c r="BC1351" s="16"/>
      <c r="BD1351" s="16"/>
      <c r="BE1351" s="16"/>
      <c r="BF1351" s="16"/>
      <c r="BG1351" s="23">
        <f t="shared" si="350"/>
        <v>480</v>
      </c>
      <c r="BH1351" s="24">
        <f t="shared" si="337"/>
        <v>8</v>
      </c>
      <c r="BI1351" s="25">
        <f t="shared" si="338"/>
        <v>0</v>
      </c>
      <c r="BJ1351" s="25">
        <f t="shared" si="339"/>
        <v>0</v>
      </c>
      <c r="BK1351" s="26">
        <f t="shared" si="340"/>
        <v>0</v>
      </c>
      <c r="BL1351" s="26">
        <f t="shared" si="341"/>
        <v>0</v>
      </c>
      <c r="BM1351" s="26">
        <f t="shared" si="346"/>
        <v>0</v>
      </c>
      <c r="BN1351" s="27">
        <f t="shared" si="342"/>
        <v>0</v>
      </c>
      <c r="BO1351" s="27">
        <f t="shared" si="343"/>
        <v>0</v>
      </c>
      <c r="BP1351" s="27">
        <f t="shared" si="344"/>
        <v>8</v>
      </c>
      <c r="BQ1351" s="28">
        <f t="shared" si="345"/>
        <v>0</v>
      </c>
      <c r="BR1351" s="29"/>
      <c r="BS1351" s="29"/>
      <c r="BT1351" s="29"/>
      <c r="BU1351" s="30"/>
      <c r="BV1351" s="29"/>
      <c r="BW1351" s="16">
        <f t="shared" si="351"/>
        <v>0</v>
      </c>
    </row>
    <row r="1352" spans="1:75" x14ac:dyDescent="0.3">
      <c r="A1352" s="14">
        <v>1351</v>
      </c>
      <c r="B1352" s="15">
        <v>46072</v>
      </c>
      <c r="C1352" s="16" t="s">
        <v>40</v>
      </c>
      <c r="D1352" s="17" t="str">
        <f t="shared" si="348"/>
        <v>IG</v>
      </c>
      <c r="E1352" s="18" t="s">
        <v>80</v>
      </c>
      <c r="F1352" s="18"/>
      <c r="G1352" s="19"/>
      <c r="H1352" s="19"/>
      <c r="I1352" s="19"/>
      <c r="J1352" s="20"/>
      <c r="K1352" s="21" t="e">
        <f>VLOOKUP(J1352,'[2]Item List (3)'!A$1:B$110000,2,FALSE)</f>
        <v>#N/A</v>
      </c>
      <c r="L1352" s="20"/>
      <c r="M1352" s="16" t="s">
        <v>138</v>
      </c>
      <c r="N1352" s="16"/>
      <c r="O1352" s="22" t="str">
        <f t="shared" si="349"/>
        <v/>
      </c>
      <c r="P1352" s="16"/>
      <c r="Q1352" s="16"/>
      <c r="R1352" s="16"/>
      <c r="S1352" s="16"/>
      <c r="T1352" s="16"/>
      <c r="U1352" s="23">
        <f t="shared" si="347"/>
        <v>0</v>
      </c>
      <c r="V1352" s="16"/>
      <c r="W1352" s="16"/>
      <c r="X1352" s="16"/>
      <c r="Y1352" s="16"/>
      <c r="Z1352" s="16"/>
      <c r="AA1352" s="16"/>
      <c r="AB1352" s="16"/>
      <c r="AC1352" s="16"/>
      <c r="AD1352" s="16"/>
      <c r="AE1352" s="16"/>
      <c r="AF1352" s="16"/>
      <c r="AG1352" s="16"/>
      <c r="AH1352" s="16"/>
      <c r="AI1352" s="16"/>
      <c r="AJ1352" s="16"/>
      <c r="AK1352" s="16"/>
      <c r="AL1352" s="16"/>
      <c r="AM1352" s="16"/>
      <c r="AN1352" s="16"/>
      <c r="AO1352" s="16"/>
      <c r="AP1352" s="16"/>
      <c r="AQ1352" s="16"/>
      <c r="AR1352" s="16">
        <v>480</v>
      </c>
      <c r="AS1352" s="16"/>
      <c r="AT1352" s="16"/>
      <c r="AU1352" s="16"/>
      <c r="AV1352" s="16"/>
      <c r="AW1352" s="16"/>
      <c r="AX1352" s="16"/>
      <c r="AY1352" s="16"/>
      <c r="AZ1352" s="16"/>
      <c r="BA1352" s="16"/>
      <c r="BB1352" s="16"/>
      <c r="BC1352" s="16"/>
      <c r="BD1352" s="16"/>
      <c r="BE1352" s="16"/>
      <c r="BF1352" s="16"/>
      <c r="BG1352" s="23">
        <f t="shared" si="350"/>
        <v>480</v>
      </c>
      <c r="BH1352" s="24">
        <f t="shared" si="337"/>
        <v>8</v>
      </c>
      <c r="BI1352" s="25">
        <f t="shared" si="338"/>
        <v>0</v>
      </c>
      <c r="BJ1352" s="25">
        <f t="shared" si="339"/>
        <v>0</v>
      </c>
      <c r="BK1352" s="26">
        <f t="shared" si="340"/>
        <v>0</v>
      </c>
      <c r="BL1352" s="26">
        <f t="shared" si="341"/>
        <v>0</v>
      </c>
      <c r="BM1352" s="26">
        <f t="shared" si="346"/>
        <v>0</v>
      </c>
      <c r="BN1352" s="27">
        <f t="shared" si="342"/>
        <v>0</v>
      </c>
      <c r="BO1352" s="27">
        <f t="shared" si="343"/>
        <v>0</v>
      </c>
      <c r="BP1352" s="27">
        <f t="shared" si="344"/>
        <v>8</v>
      </c>
      <c r="BQ1352" s="28">
        <f t="shared" si="345"/>
        <v>0</v>
      </c>
      <c r="BR1352" s="42"/>
      <c r="BS1352" s="42"/>
      <c r="BT1352" s="42"/>
      <c r="BU1352" s="43"/>
      <c r="BV1352" s="42"/>
      <c r="BW1352" s="16">
        <f t="shared" si="351"/>
        <v>0</v>
      </c>
    </row>
    <row r="1353" spans="1:75" x14ac:dyDescent="0.3">
      <c r="A1353" s="14">
        <v>1352</v>
      </c>
      <c r="B1353" s="15">
        <v>46072</v>
      </c>
      <c r="C1353" s="16" t="s">
        <v>38</v>
      </c>
      <c r="D1353" s="17" t="str">
        <f t="shared" si="348"/>
        <v>IG</v>
      </c>
      <c r="E1353" s="18" t="s">
        <v>85</v>
      </c>
      <c r="F1353" s="18" t="s">
        <v>75</v>
      </c>
      <c r="G1353" s="19" t="s">
        <v>83</v>
      </c>
      <c r="H1353" s="19"/>
      <c r="I1353" s="19"/>
      <c r="J1353" s="20">
        <v>208246</v>
      </c>
      <c r="K1353" s="21" t="str">
        <f>VLOOKUP(J1353,'[2]Item List (3)'!A$1:B$110000,2,FALSE)</f>
        <v>OR. 208 YY2</v>
      </c>
      <c r="L1353" s="20">
        <v>260129015</v>
      </c>
      <c r="M1353" s="16" t="s">
        <v>141</v>
      </c>
      <c r="N1353" s="16">
        <v>20</v>
      </c>
      <c r="O1353" s="22">
        <f t="shared" si="349"/>
        <v>180</v>
      </c>
      <c r="P1353" s="16">
        <v>1</v>
      </c>
      <c r="Q1353" s="16">
        <v>1154</v>
      </c>
      <c r="R1353" s="16"/>
      <c r="S1353" s="16"/>
      <c r="T1353" s="16"/>
      <c r="U1353" s="23">
        <f t="shared" si="347"/>
        <v>1154</v>
      </c>
      <c r="V1353" s="16">
        <v>415</v>
      </c>
      <c r="W1353" s="16"/>
      <c r="X1353" s="16"/>
      <c r="Y1353" s="16"/>
      <c r="Z1353" s="16"/>
      <c r="AA1353" s="16"/>
      <c r="AB1353" s="16"/>
      <c r="AC1353" s="16"/>
      <c r="AD1353" s="16"/>
      <c r="AE1353" s="16"/>
      <c r="AF1353" s="16"/>
      <c r="AG1353" s="16"/>
      <c r="AH1353" s="16"/>
      <c r="AI1353" s="16"/>
      <c r="AJ1353" s="16"/>
      <c r="AK1353" s="16"/>
      <c r="AL1353" s="16"/>
      <c r="AM1353" s="16"/>
      <c r="AN1353" s="16"/>
      <c r="AO1353" s="16"/>
      <c r="AP1353" s="16">
        <v>20</v>
      </c>
      <c r="AQ1353" s="16"/>
      <c r="AR1353" s="16">
        <v>30</v>
      </c>
      <c r="AS1353" s="16"/>
      <c r="AT1353" s="16"/>
      <c r="AU1353" s="16"/>
      <c r="AV1353" s="16"/>
      <c r="AW1353" s="16"/>
      <c r="AX1353" s="16"/>
      <c r="AY1353" s="16"/>
      <c r="AZ1353" s="16">
        <v>15</v>
      </c>
      <c r="BA1353" s="16"/>
      <c r="BB1353" s="16"/>
      <c r="BC1353" s="16"/>
      <c r="BD1353" s="16"/>
      <c r="BE1353" s="16"/>
      <c r="BF1353" s="16"/>
      <c r="BG1353" s="23">
        <f t="shared" si="350"/>
        <v>480</v>
      </c>
      <c r="BH1353" s="24">
        <f t="shared" si="337"/>
        <v>8</v>
      </c>
      <c r="BI1353" s="25">
        <f t="shared" si="338"/>
        <v>6.916666666666667</v>
      </c>
      <c r="BJ1353" s="25">
        <f t="shared" si="339"/>
        <v>86.458333333333343</v>
      </c>
      <c r="BK1353" s="26">
        <f t="shared" si="340"/>
        <v>92.690763052208837</v>
      </c>
      <c r="BL1353" s="26">
        <f t="shared" si="341"/>
        <v>100</v>
      </c>
      <c r="BM1353" s="26">
        <f t="shared" si="346"/>
        <v>80.1388888888889</v>
      </c>
      <c r="BN1353" s="27">
        <f t="shared" si="342"/>
        <v>0.33333333333333331</v>
      </c>
      <c r="BO1353" s="27">
        <f t="shared" si="343"/>
        <v>1380</v>
      </c>
      <c r="BP1353" s="27">
        <f t="shared" si="344"/>
        <v>0.75</v>
      </c>
      <c r="BQ1353" s="28">
        <f t="shared" si="345"/>
        <v>135</v>
      </c>
      <c r="BR1353" s="42"/>
      <c r="BS1353" s="42"/>
      <c r="BT1353" s="42"/>
      <c r="BU1353" s="43"/>
      <c r="BV1353" s="42"/>
      <c r="BW1353" s="16">
        <f t="shared" si="351"/>
        <v>1154</v>
      </c>
    </row>
    <row r="1354" spans="1:75" x14ac:dyDescent="0.3">
      <c r="A1354" s="14">
        <v>1353</v>
      </c>
      <c r="B1354" s="15">
        <v>46072</v>
      </c>
      <c r="C1354" s="16" t="s">
        <v>40</v>
      </c>
      <c r="D1354" s="17" t="str">
        <f t="shared" si="348"/>
        <v>IG</v>
      </c>
      <c r="E1354" s="18" t="s">
        <v>85</v>
      </c>
      <c r="F1354" s="18" t="s">
        <v>75</v>
      </c>
      <c r="G1354" s="19" t="s">
        <v>96</v>
      </c>
      <c r="H1354" s="19"/>
      <c r="I1354" s="19"/>
      <c r="J1354" s="20">
        <v>208246</v>
      </c>
      <c r="K1354" s="21" t="str">
        <f>VLOOKUP(J1354,'[2]Item List (3)'!A$1:B$110000,2,FALSE)</f>
        <v>OR. 208 YY2</v>
      </c>
      <c r="L1354" s="20">
        <v>260129015</v>
      </c>
      <c r="M1354" s="16" t="s">
        <v>141</v>
      </c>
      <c r="N1354" s="16">
        <v>20</v>
      </c>
      <c r="O1354" s="22">
        <f t="shared" si="349"/>
        <v>180</v>
      </c>
      <c r="P1354" s="16">
        <v>1</v>
      </c>
      <c r="Q1354" s="16">
        <v>1244</v>
      </c>
      <c r="R1354" s="16">
        <v>4</v>
      </c>
      <c r="S1354" s="16"/>
      <c r="T1354" s="16"/>
      <c r="U1354" s="23">
        <f t="shared" si="347"/>
        <v>1244</v>
      </c>
      <c r="V1354" s="16">
        <v>460</v>
      </c>
      <c r="W1354" s="16"/>
      <c r="X1354" s="16"/>
      <c r="Y1354" s="16"/>
      <c r="Z1354" s="16"/>
      <c r="AA1354" s="16"/>
      <c r="AB1354" s="16"/>
      <c r="AC1354" s="16"/>
      <c r="AD1354" s="16"/>
      <c r="AE1354" s="16"/>
      <c r="AF1354" s="16"/>
      <c r="AG1354" s="16"/>
      <c r="AH1354" s="16"/>
      <c r="AI1354" s="16"/>
      <c r="AJ1354" s="16"/>
      <c r="AK1354" s="16"/>
      <c r="AL1354" s="16"/>
      <c r="AM1354" s="16"/>
      <c r="AN1354" s="16"/>
      <c r="AO1354" s="16"/>
      <c r="AP1354" s="16">
        <v>20</v>
      </c>
      <c r="AQ1354" s="16"/>
      <c r="AR1354" s="16"/>
      <c r="AS1354" s="16"/>
      <c r="AT1354" s="16"/>
      <c r="AU1354" s="16"/>
      <c r="AV1354" s="16"/>
      <c r="AW1354" s="16"/>
      <c r="AX1354" s="16"/>
      <c r="AY1354" s="16"/>
      <c r="AZ1354" s="16"/>
      <c r="BA1354" s="16"/>
      <c r="BB1354" s="16"/>
      <c r="BC1354" s="16"/>
      <c r="BD1354" s="16"/>
      <c r="BE1354" s="16"/>
      <c r="BF1354" s="16"/>
      <c r="BG1354" s="23">
        <f t="shared" si="350"/>
        <v>480</v>
      </c>
      <c r="BH1354" s="24">
        <f t="shared" si="337"/>
        <v>8</v>
      </c>
      <c r="BI1354" s="25">
        <f t="shared" si="338"/>
        <v>7.666666666666667</v>
      </c>
      <c r="BJ1354" s="25">
        <f t="shared" si="339"/>
        <v>95.833333333333343</v>
      </c>
      <c r="BK1354" s="26">
        <f t="shared" si="340"/>
        <v>90.14492753623189</v>
      </c>
      <c r="BL1354" s="26">
        <f t="shared" si="341"/>
        <v>99.678456591639872</v>
      </c>
      <c r="BM1354" s="26">
        <f t="shared" si="346"/>
        <v>86.111111111111128</v>
      </c>
      <c r="BN1354" s="27">
        <f t="shared" si="342"/>
        <v>0.33333333333333331</v>
      </c>
      <c r="BO1354" s="27">
        <f t="shared" si="343"/>
        <v>1380</v>
      </c>
      <c r="BP1354" s="27">
        <f t="shared" si="344"/>
        <v>0</v>
      </c>
      <c r="BQ1354" s="28">
        <f t="shared" si="345"/>
        <v>0</v>
      </c>
      <c r="BR1354" s="42"/>
      <c r="BS1354" s="42"/>
      <c r="BT1354" s="42"/>
      <c r="BU1354" s="43"/>
      <c r="BV1354" s="42"/>
      <c r="BW1354" s="16">
        <f t="shared" si="351"/>
        <v>1244</v>
      </c>
    </row>
    <row r="1355" spans="1:75" x14ac:dyDescent="0.3">
      <c r="A1355" s="14">
        <v>1354</v>
      </c>
      <c r="B1355" s="15">
        <v>46072</v>
      </c>
      <c r="C1355" s="16" t="s">
        <v>38</v>
      </c>
      <c r="D1355" s="17" t="str">
        <f t="shared" si="348"/>
        <v>IG</v>
      </c>
      <c r="E1355" s="18" t="s">
        <v>87</v>
      </c>
      <c r="F1355" s="18" t="s">
        <v>75</v>
      </c>
      <c r="G1355" s="19" t="s">
        <v>98</v>
      </c>
      <c r="H1355" s="19" t="s">
        <v>95</v>
      </c>
      <c r="I1355" s="19"/>
      <c r="J1355" s="20">
        <v>100261</v>
      </c>
      <c r="K1355" s="21" t="str">
        <f>VLOOKUP(J1355,'[2]Item List (3)'!A$1:B$110000,2,FALSE)</f>
        <v>IR. 211 YY4</v>
      </c>
      <c r="L1355" s="20">
        <v>260210004</v>
      </c>
      <c r="M1355" s="16" t="s">
        <v>138</v>
      </c>
      <c r="N1355" s="16">
        <v>30</v>
      </c>
      <c r="O1355" s="22">
        <f t="shared" si="349"/>
        <v>120</v>
      </c>
      <c r="P1355" s="16">
        <v>1</v>
      </c>
      <c r="Q1355" s="16">
        <v>750</v>
      </c>
      <c r="R1355" s="16">
        <v>21</v>
      </c>
      <c r="S1355" s="16"/>
      <c r="T1355" s="16">
        <v>22</v>
      </c>
      <c r="U1355" s="23">
        <f t="shared" si="347"/>
        <v>772</v>
      </c>
      <c r="V1355" s="16">
        <v>430</v>
      </c>
      <c r="W1355" s="16"/>
      <c r="X1355" s="16">
        <v>15</v>
      </c>
      <c r="Y1355" s="16"/>
      <c r="Z1355" s="16">
        <v>10</v>
      </c>
      <c r="AA1355" s="16"/>
      <c r="AB1355" s="16"/>
      <c r="AC1355" s="16"/>
      <c r="AD1355" s="16"/>
      <c r="AE1355" s="16"/>
      <c r="AF1355" s="16"/>
      <c r="AG1355" s="16"/>
      <c r="AH1355" s="16"/>
      <c r="AI1355" s="16"/>
      <c r="AJ1355" s="16"/>
      <c r="AK1355" s="16"/>
      <c r="AL1355" s="16"/>
      <c r="AM1355" s="16"/>
      <c r="AN1355" s="16"/>
      <c r="AO1355" s="16"/>
      <c r="AP1355" s="16">
        <v>10</v>
      </c>
      <c r="AQ1355" s="16"/>
      <c r="AR1355" s="16"/>
      <c r="AS1355" s="16"/>
      <c r="AT1355" s="16"/>
      <c r="AU1355" s="16"/>
      <c r="AV1355" s="16"/>
      <c r="AW1355" s="16"/>
      <c r="AX1355" s="16"/>
      <c r="AY1355" s="16"/>
      <c r="AZ1355" s="16">
        <v>15</v>
      </c>
      <c r="BA1355" s="16"/>
      <c r="BB1355" s="16"/>
      <c r="BC1355" s="16"/>
      <c r="BD1355" s="16"/>
      <c r="BE1355" s="16"/>
      <c r="BF1355" s="16"/>
      <c r="BG1355" s="23">
        <f t="shared" si="350"/>
        <v>480</v>
      </c>
      <c r="BH1355" s="24">
        <f t="shared" si="337"/>
        <v>8</v>
      </c>
      <c r="BI1355" s="25">
        <f t="shared" si="338"/>
        <v>7.166666666666667</v>
      </c>
      <c r="BJ1355" s="25">
        <f t="shared" si="339"/>
        <v>89.583333333333343</v>
      </c>
      <c r="BK1355" s="26">
        <f t="shared" si="340"/>
        <v>89.767441860465112</v>
      </c>
      <c r="BL1355" s="26">
        <f t="shared" si="341"/>
        <v>94.430051813471508</v>
      </c>
      <c r="BM1355" s="26">
        <f t="shared" si="346"/>
        <v>75.937500000000014</v>
      </c>
      <c r="BN1355" s="27">
        <f t="shared" si="342"/>
        <v>0.16666666666666666</v>
      </c>
      <c r="BO1355" s="27">
        <f t="shared" si="343"/>
        <v>940</v>
      </c>
      <c r="BP1355" s="27">
        <f t="shared" si="344"/>
        <v>0.66666666666666674</v>
      </c>
      <c r="BQ1355" s="28">
        <f t="shared" si="345"/>
        <v>80.000000000000014</v>
      </c>
      <c r="BR1355" s="42"/>
      <c r="BS1355" s="42"/>
      <c r="BT1355" s="42"/>
      <c r="BU1355" s="43"/>
      <c r="BV1355" s="42"/>
      <c r="BW1355" s="16">
        <f t="shared" si="351"/>
        <v>750</v>
      </c>
    </row>
    <row r="1356" spans="1:75" x14ac:dyDescent="0.3">
      <c r="A1356" s="14">
        <v>1355</v>
      </c>
      <c r="B1356" s="15">
        <v>46072</v>
      </c>
      <c r="C1356" s="16" t="s">
        <v>40</v>
      </c>
      <c r="D1356" s="17" t="str">
        <f t="shared" si="348"/>
        <v>IG</v>
      </c>
      <c r="E1356" s="18" t="s">
        <v>87</v>
      </c>
      <c r="F1356" s="18" t="s">
        <v>75</v>
      </c>
      <c r="G1356" s="19" t="s">
        <v>95</v>
      </c>
      <c r="H1356" s="19"/>
      <c r="I1356" s="19"/>
      <c r="J1356" s="20">
        <v>100261</v>
      </c>
      <c r="K1356" s="21" t="str">
        <f>VLOOKUP(J1356,'[2]Item List (3)'!A$1:B$110000,2,FALSE)</f>
        <v>IR. 211 YY4</v>
      </c>
      <c r="L1356" s="20">
        <v>260210004</v>
      </c>
      <c r="M1356" s="16" t="s">
        <v>138</v>
      </c>
      <c r="N1356" s="16">
        <v>30</v>
      </c>
      <c r="O1356" s="22">
        <f t="shared" si="349"/>
        <v>120</v>
      </c>
      <c r="P1356" s="16">
        <v>1</v>
      </c>
      <c r="Q1356" s="16">
        <v>786</v>
      </c>
      <c r="R1356" s="16">
        <v>8</v>
      </c>
      <c r="S1356" s="16">
        <v>5</v>
      </c>
      <c r="T1356" s="16">
        <v>87</v>
      </c>
      <c r="U1356" s="23">
        <f t="shared" si="347"/>
        <v>878</v>
      </c>
      <c r="V1356" s="16">
        <v>460</v>
      </c>
      <c r="W1356" s="16"/>
      <c r="X1356" s="16"/>
      <c r="Y1356" s="16"/>
      <c r="Z1356" s="16"/>
      <c r="AA1356" s="16"/>
      <c r="AB1356" s="16"/>
      <c r="AC1356" s="16"/>
      <c r="AD1356" s="16"/>
      <c r="AE1356" s="16"/>
      <c r="AF1356" s="16"/>
      <c r="AG1356" s="16"/>
      <c r="AH1356" s="16"/>
      <c r="AI1356" s="16"/>
      <c r="AJ1356" s="16"/>
      <c r="AK1356" s="16"/>
      <c r="AL1356" s="16"/>
      <c r="AM1356" s="16"/>
      <c r="AN1356" s="16"/>
      <c r="AO1356" s="16"/>
      <c r="AP1356" s="16">
        <v>20</v>
      </c>
      <c r="AQ1356" s="16"/>
      <c r="AR1356" s="16"/>
      <c r="AS1356" s="16"/>
      <c r="AT1356" s="16"/>
      <c r="AU1356" s="16"/>
      <c r="AV1356" s="16"/>
      <c r="AW1356" s="16"/>
      <c r="AX1356" s="16"/>
      <c r="AY1356" s="16"/>
      <c r="AZ1356" s="16"/>
      <c r="BA1356" s="16"/>
      <c r="BB1356" s="16"/>
      <c r="BC1356" s="16"/>
      <c r="BD1356" s="16"/>
      <c r="BE1356" s="16"/>
      <c r="BF1356" s="16"/>
      <c r="BG1356" s="23">
        <f t="shared" si="350"/>
        <v>480</v>
      </c>
      <c r="BH1356" s="24">
        <f t="shared" si="337"/>
        <v>8</v>
      </c>
      <c r="BI1356" s="25">
        <f t="shared" si="338"/>
        <v>7.666666666666667</v>
      </c>
      <c r="BJ1356" s="25">
        <f t="shared" si="339"/>
        <v>95.833333333333343</v>
      </c>
      <c r="BK1356" s="26">
        <f t="shared" si="340"/>
        <v>95.434782608695656</v>
      </c>
      <c r="BL1356" s="26">
        <f t="shared" si="341"/>
        <v>88.610478359908882</v>
      </c>
      <c r="BM1356" s="26">
        <f t="shared" si="346"/>
        <v>81.041666666666686</v>
      </c>
      <c r="BN1356" s="27">
        <f t="shared" si="342"/>
        <v>0.33333333333333331</v>
      </c>
      <c r="BO1356" s="27">
        <f t="shared" si="343"/>
        <v>920</v>
      </c>
      <c r="BP1356" s="27">
        <f t="shared" si="344"/>
        <v>0</v>
      </c>
      <c r="BQ1356" s="28">
        <f t="shared" si="345"/>
        <v>0</v>
      </c>
      <c r="BR1356" s="29">
        <v>1</v>
      </c>
      <c r="BS1356" s="29"/>
      <c r="BT1356" s="29"/>
      <c r="BU1356" s="30"/>
      <c r="BV1356" s="29"/>
      <c r="BW1356" s="16">
        <f t="shared" si="351"/>
        <v>786</v>
      </c>
    </row>
    <row r="1357" spans="1:75" x14ac:dyDescent="0.3">
      <c r="A1357" s="14">
        <v>1356</v>
      </c>
      <c r="B1357" s="15">
        <v>46072</v>
      </c>
      <c r="C1357" s="16" t="s">
        <v>38</v>
      </c>
      <c r="D1357" s="17" t="str">
        <f t="shared" si="348"/>
        <v>IG</v>
      </c>
      <c r="E1357" s="18" t="s">
        <v>90</v>
      </c>
      <c r="F1357" s="18" t="s">
        <v>75</v>
      </c>
      <c r="G1357" s="19" t="s">
        <v>91</v>
      </c>
      <c r="H1357" s="19"/>
      <c r="I1357" s="19"/>
      <c r="J1357" s="20">
        <v>200827.1</v>
      </c>
      <c r="K1357" s="21" t="str">
        <f>VLOOKUP(J1357,'[2]Item List (3)'!A$1:B$110000,2,FALSE)</f>
        <v>MNA.OR 4020</v>
      </c>
      <c r="L1357" s="20">
        <v>260116006</v>
      </c>
      <c r="M1357" s="16" t="s">
        <v>141</v>
      </c>
      <c r="N1357" s="16">
        <v>30</v>
      </c>
      <c r="O1357" s="22">
        <f t="shared" si="349"/>
        <v>120</v>
      </c>
      <c r="P1357" s="16">
        <v>1</v>
      </c>
      <c r="Q1357" s="16">
        <v>772</v>
      </c>
      <c r="R1357" s="16"/>
      <c r="S1357" s="16">
        <v>1</v>
      </c>
      <c r="T1357" s="16"/>
      <c r="U1357" s="23">
        <f t="shared" si="347"/>
        <v>773</v>
      </c>
      <c r="V1357" s="16">
        <v>420</v>
      </c>
      <c r="W1357" s="16"/>
      <c r="X1357" s="16"/>
      <c r="Y1357" s="16"/>
      <c r="Z1357" s="16"/>
      <c r="AA1357" s="16"/>
      <c r="AB1357" s="16"/>
      <c r="AC1357" s="16"/>
      <c r="AD1357" s="16"/>
      <c r="AE1357" s="16">
        <v>15</v>
      </c>
      <c r="AF1357" s="16"/>
      <c r="AG1357" s="16"/>
      <c r="AH1357" s="16"/>
      <c r="AI1357" s="16"/>
      <c r="AJ1357" s="16"/>
      <c r="AK1357" s="16"/>
      <c r="AL1357" s="16"/>
      <c r="AM1357" s="16"/>
      <c r="AN1357" s="16"/>
      <c r="AO1357" s="16"/>
      <c r="AP1357" s="16">
        <v>30</v>
      </c>
      <c r="AQ1357" s="16"/>
      <c r="AR1357" s="16"/>
      <c r="AS1357" s="16"/>
      <c r="AT1357" s="16"/>
      <c r="AU1357" s="16"/>
      <c r="AV1357" s="16"/>
      <c r="AW1357" s="16"/>
      <c r="AX1357" s="16"/>
      <c r="AY1357" s="16"/>
      <c r="AZ1357" s="16">
        <v>15</v>
      </c>
      <c r="BA1357" s="16"/>
      <c r="BB1357" s="16"/>
      <c r="BC1357" s="16"/>
      <c r="BD1357" s="16"/>
      <c r="BE1357" s="16"/>
      <c r="BF1357" s="16"/>
      <c r="BG1357" s="23">
        <f t="shared" si="350"/>
        <v>480</v>
      </c>
      <c r="BH1357" s="24">
        <f t="shared" si="337"/>
        <v>8</v>
      </c>
      <c r="BI1357" s="25">
        <f t="shared" si="338"/>
        <v>7</v>
      </c>
      <c r="BJ1357" s="25">
        <f t="shared" si="339"/>
        <v>87.5</v>
      </c>
      <c r="BK1357" s="26">
        <f t="shared" si="340"/>
        <v>92.023809523809518</v>
      </c>
      <c r="BL1357" s="26">
        <f t="shared" si="341"/>
        <v>99.870633893919788</v>
      </c>
      <c r="BM1357" s="26">
        <f t="shared" si="346"/>
        <v>80.416666666666657</v>
      </c>
      <c r="BN1357" s="27">
        <f t="shared" si="342"/>
        <v>0.5</v>
      </c>
      <c r="BO1357" s="27">
        <f t="shared" si="343"/>
        <v>900</v>
      </c>
      <c r="BP1357" s="27">
        <f t="shared" si="344"/>
        <v>0.5</v>
      </c>
      <c r="BQ1357" s="28">
        <f t="shared" si="345"/>
        <v>60</v>
      </c>
      <c r="BR1357" s="29">
        <v>1</v>
      </c>
      <c r="BS1357" s="29"/>
      <c r="BT1357" s="29"/>
      <c r="BU1357" s="30"/>
      <c r="BV1357" s="29"/>
      <c r="BW1357" s="16">
        <f t="shared" si="351"/>
        <v>772</v>
      </c>
    </row>
    <row r="1358" spans="1:75" x14ac:dyDescent="0.3">
      <c r="A1358" s="14">
        <v>1357</v>
      </c>
      <c r="B1358" s="15">
        <v>46072</v>
      </c>
      <c r="C1358" s="16" t="s">
        <v>40</v>
      </c>
      <c r="D1358" s="17" t="str">
        <f t="shared" si="348"/>
        <v>IG</v>
      </c>
      <c r="E1358" s="18" t="s">
        <v>90</v>
      </c>
      <c r="F1358" s="18" t="s">
        <v>75</v>
      </c>
      <c r="G1358" s="19" t="s">
        <v>84</v>
      </c>
      <c r="H1358" s="19"/>
      <c r="I1358" s="19"/>
      <c r="J1358" s="20">
        <v>200827.1</v>
      </c>
      <c r="K1358" s="21" t="str">
        <f>VLOOKUP(J1358,'[2]Item List (3)'!A$1:B$110000,2,FALSE)</f>
        <v>MNA.OR 4020</v>
      </c>
      <c r="L1358" s="20">
        <v>260116006</v>
      </c>
      <c r="M1358" s="16" t="s">
        <v>141</v>
      </c>
      <c r="N1358" s="16">
        <v>30</v>
      </c>
      <c r="O1358" s="22">
        <f t="shared" si="349"/>
        <v>120</v>
      </c>
      <c r="P1358" s="16">
        <v>1</v>
      </c>
      <c r="Q1358" s="16">
        <v>793</v>
      </c>
      <c r="R1358" s="16"/>
      <c r="S1358" s="16">
        <v>2</v>
      </c>
      <c r="T1358" s="16"/>
      <c r="U1358" s="23">
        <f t="shared" si="347"/>
        <v>795</v>
      </c>
      <c r="V1358" s="16">
        <v>450</v>
      </c>
      <c r="W1358" s="16"/>
      <c r="X1358" s="16"/>
      <c r="Y1358" s="16"/>
      <c r="Z1358" s="16"/>
      <c r="AA1358" s="16"/>
      <c r="AB1358" s="16"/>
      <c r="AC1358" s="16"/>
      <c r="AD1358" s="16"/>
      <c r="AE1358" s="16">
        <v>10</v>
      </c>
      <c r="AF1358" s="16"/>
      <c r="AG1358" s="16"/>
      <c r="AH1358" s="16"/>
      <c r="AI1358" s="16"/>
      <c r="AJ1358" s="16"/>
      <c r="AK1358" s="16"/>
      <c r="AL1358" s="16"/>
      <c r="AM1358" s="16"/>
      <c r="AN1358" s="16"/>
      <c r="AO1358" s="16"/>
      <c r="AP1358" s="16">
        <v>20</v>
      </c>
      <c r="AQ1358" s="16"/>
      <c r="AR1358" s="16"/>
      <c r="AS1358" s="16"/>
      <c r="AT1358" s="16"/>
      <c r="AU1358" s="16"/>
      <c r="AV1358" s="16"/>
      <c r="AW1358" s="16"/>
      <c r="AX1358" s="16"/>
      <c r="AY1358" s="16"/>
      <c r="AZ1358" s="16"/>
      <c r="BA1358" s="16"/>
      <c r="BB1358" s="16"/>
      <c r="BC1358" s="16"/>
      <c r="BD1358" s="16"/>
      <c r="BE1358" s="16"/>
      <c r="BF1358" s="16"/>
      <c r="BG1358" s="23">
        <f t="shared" si="350"/>
        <v>480</v>
      </c>
      <c r="BH1358" s="24">
        <f t="shared" si="337"/>
        <v>8</v>
      </c>
      <c r="BI1358" s="25">
        <f t="shared" si="338"/>
        <v>7.5</v>
      </c>
      <c r="BJ1358" s="25">
        <f t="shared" si="339"/>
        <v>93.75</v>
      </c>
      <c r="BK1358" s="26">
        <f t="shared" si="340"/>
        <v>88.333333333333329</v>
      </c>
      <c r="BL1358" s="26">
        <f t="shared" si="341"/>
        <v>99.74842767295597</v>
      </c>
      <c r="BM1358" s="26">
        <f t="shared" si="346"/>
        <v>82.604166666666671</v>
      </c>
      <c r="BN1358" s="27">
        <f t="shared" si="342"/>
        <v>0.33333333333333331</v>
      </c>
      <c r="BO1358" s="27">
        <f t="shared" si="343"/>
        <v>920</v>
      </c>
      <c r="BP1358" s="27">
        <f t="shared" si="344"/>
        <v>0.16666666666666669</v>
      </c>
      <c r="BQ1358" s="28">
        <f t="shared" si="345"/>
        <v>20.000000000000004</v>
      </c>
      <c r="BR1358" s="29"/>
      <c r="BS1358" s="29"/>
      <c r="BT1358" s="29"/>
      <c r="BU1358" s="30"/>
      <c r="BV1358" s="29"/>
      <c r="BW1358" s="16">
        <f t="shared" si="351"/>
        <v>793</v>
      </c>
    </row>
    <row r="1359" spans="1:75" x14ac:dyDescent="0.3">
      <c r="A1359" s="14">
        <v>1358</v>
      </c>
      <c r="B1359" s="15">
        <v>46072</v>
      </c>
      <c r="C1359" s="16" t="s">
        <v>38</v>
      </c>
      <c r="D1359" s="17" t="str">
        <f t="shared" si="348"/>
        <v>IG</v>
      </c>
      <c r="E1359" s="18" t="s">
        <v>93</v>
      </c>
      <c r="F1359" s="18"/>
      <c r="G1359" s="19"/>
      <c r="H1359" s="19"/>
      <c r="I1359" s="19"/>
      <c r="J1359" s="20"/>
      <c r="K1359" s="21" t="e">
        <f>VLOOKUP(J1359,'[2]Item List (3)'!A$1:B$110000,2,FALSE)</f>
        <v>#N/A</v>
      </c>
      <c r="L1359" s="20"/>
      <c r="M1359" s="16" t="s">
        <v>138</v>
      </c>
      <c r="N1359" s="16"/>
      <c r="O1359" s="22" t="str">
        <f t="shared" si="349"/>
        <v/>
      </c>
      <c r="P1359" s="16"/>
      <c r="Q1359" s="16"/>
      <c r="R1359" s="16"/>
      <c r="S1359" s="16"/>
      <c r="T1359" s="16"/>
      <c r="U1359" s="23">
        <f t="shared" si="347"/>
        <v>0</v>
      </c>
      <c r="V1359" s="16"/>
      <c r="W1359" s="16"/>
      <c r="X1359" s="16"/>
      <c r="Y1359" s="16"/>
      <c r="Z1359" s="16"/>
      <c r="AA1359" s="16"/>
      <c r="AB1359" s="16"/>
      <c r="AC1359" s="16"/>
      <c r="AD1359" s="16"/>
      <c r="AE1359" s="16"/>
      <c r="AF1359" s="16"/>
      <c r="AG1359" s="16"/>
      <c r="AH1359" s="16"/>
      <c r="AI1359" s="16"/>
      <c r="AJ1359" s="16"/>
      <c r="AK1359" s="16"/>
      <c r="AL1359" s="16"/>
      <c r="AM1359" s="16"/>
      <c r="AN1359" s="16"/>
      <c r="AO1359" s="16"/>
      <c r="AP1359" s="16"/>
      <c r="AQ1359" s="16"/>
      <c r="AR1359" s="16">
        <v>480</v>
      </c>
      <c r="AS1359" s="16"/>
      <c r="AT1359" s="16"/>
      <c r="AU1359" s="16"/>
      <c r="AV1359" s="16"/>
      <c r="AW1359" s="16"/>
      <c r="AX1359" s="16"/>
      <c r="AY1359" s="16"/>
      <c r="AZ1359" s="16"/>
      <c r="BA1359" s="16"/>
      <c r="BB1359" s="16"/>
      <c r="BC1359" s="16"/>
      <c r="BD1359" s="16"/>
      <c r="BE1359" s="16"/>
      <c r="BF1359" s="16"/>
      <c r="BG1359" s="23">
        <f t="shared" si="350"/>
        <v>480</v>
      </c>
      <c r="BH1359" s="24">
        <f t="shared" ref="BH1359:BH1422" si="352">BG1359/60</f>
        <v>8</v>
      </c>
      <c r="BI1359" s="25">
        <f t="shared" ref="BI1359:BI1394" si="353">IFERROR(BH1359-SUM(W1359:BF1359)/60,0)</f>
        <v>0</v>
      </c>
      <c r="BJ1359" s="25">
        <f t="shared" ref="BJ1359:BJ1422" si="354">IFERROR(BI1359/BH1359*100,0)</f>
        <v>0</v>
      </c>
      <c r="BK1359" s="26">
        <f t="shared" ref="BK1359:BK1422" si="355">IFERROR(((U1359*N1359)/(BI1359*3600)*100),0)</f>
        <v>0</v>
      </c>
      <c r="BL1359" s="26">
        <f t="shared" ref="BL1359:BL1422" si="356">IFERROR(((U1359-(R1359+S1359+T1359))/U1359*100),0)</f>
        <v>0</v>
      </c>
      <c r="BM1359" s="26">
        <f t="shared" si="346"/>
        <v>0</v>
      </c>
      <c r="BN1359" s="27">
        <f t="shared" ref="BN1359:BN1422" si="357">(W1359+AP1359+BE1359+BF1359)/60</f>
        <v>0</v>
      </c>
      <c r="BO1359" s="27">
        <f t="shared" ref="BO1359:BO1422" si="358">IFERROR(((BH1359-BN1359)*3600)/N1359,0)</f>
        <v>0</v>
      </c>
      <c r="BP1359" s="27">
        <f t="shared" ref="BP1359:BP1422" si="359">IFERROR(SUM(W1359:BF1359)/60-BN1359,0)</f>
        <v>8</v>
      </c>
      <c r="BQ1359" s="28">
        <f t="shared" ref="BQ1359:BQ1422" si="360">IFERROR(BP1359*3600/N1359,0)</f>
        <v>0</v>
      </c>
      <c r="BR1359" s="29"/>
      <c r="BS1359" s="29"/>
      <c r="BT1359" s="29"/>
      <c r="BU1359" s="30"/>
      <c r="BV1359" s="29"/>
      <c r="BW1359" s="16">
        <f t="shared" si="351"/>
        <v>0</v>
      </c>
    </row>
    <row r="1360" spans="1:75" x14ac:dyDescent="0.3">
      <c r="A1360" s="14">
        <v>1359</v>
      </c>
      <c r="B1360" s="15">
        <v>46072</v>
      </c>
      <c r="C1360" s="16" t="s">
        <v>40</v>
      </c>
      <c r="D1360" s="17" t="str">
        <f t="shared" si="348"/>
        <v>IG</v>
      </c>
      <c r="E1360" s="18" t="s">
        <v>93</v>
      </c>
      <c r="F1360" s="18"/>
      <c r="G1360" s="19"/>
      <c r="H1360" s="19"/>
      <c r="I1360" s="19"/>
      <c r="J1360" s="20"/>
      <c r="K1360" s="21" t="e">
        <f>VLOOKUP(J1360,'[2]Item List (3)'!A$1:B$110000,2,FALSE)</f>
        <v>#N/A</v>
      </c>
      <c r="L1360" s="20"/>
      <c r="M1360" s="16" t="s">
        <v>138</v>
      </c>
      <c r="N1360" s="16"/>
      <c r="O1360" s="22" t="str">
        <f t="shared" si="349"/>
        <v/>
      </c>
      <c r="P1360" s="16"/>
      <c r="Q1360" s="16"/>
      <c r="R1360" s="16"/>
      <c r="S1360" s="16"/>
      <c r="T1360" s="16"/>
      <c r="U1360" s="23">
        <f t="shared" si="347"/>
        <v>0</v>
      </c>
      <c r="V1360" s="16"/>
      <c r="W1360" s="16"/>
      <c r="X1360" s="16"/>
      <c r="Y1360" s="16"/>
      <c r="Z1360" s="16"/>
      <c r="AA1360" s="16"/>
      <c r="AB1360" s="16"/>
      <c r="AC1360" s="16"/>
      <c r="AD1360" s="16"/>
      <c r="AE1360" s="16"/>
      <c r="AF1360" s="16"/>
      <c r="AG1360" s="16"/>
      <c r="AH1360" s="16"/>
      <c r="AI1360" s="16"/>
      <c r="AJ1360" s="16"/>
      <c r="AK1360" s="16"/>
      <c r="AL1360" s="16"/>
      <c r="AM1360" s="16"/>
      <c r="AN1360" s="16"/>
      <c r="AO1360" s="16"/>
      <c r="AP1360" s="16"/>
      <c r="AQ1360" s="16"/>
      <c r="AR1360" s="16"/>
      <c r="AS1360" s="16"/>
      <c r="AT1360" s="16"/>
      <c r="AU1360" s="16"/>
      <c r="AV1360" s="16"/>
      <c r="AW1360" s="16"/>
      <c r="AX1360" s="16"/>
      <c r="AY1360" s="16"/>
      <c r="AZ1360" s="16"/>
      <c r="BA1360" s="16"/>
      <c r="BB1360" s="16"/>
      <c r="BC1360" s="16"/>
      <c r="BD1360" s="16"/>
      <c r="BE1360" s="16"/>
      <c r="BF1360" s="16">
        <v>480</v>
      </c>
      <c r="BG1360" s="23">
        <f t="shared" si="350"/>
        <v>480</v>
      </c>
      <c r="BH1360" s="24">
        <f t="shared" si="352"/>
        <v>8</v>
      </c>
      <c r="BI1360" s="25">
        <f t="shared" si="353"/>
        <v>0</v>
      </c>
      <c r="BJ1360" s="25">
        <f t="shared" si="354"/>
        <v>0</v>
      </c>
      <c r="BK1360" s="26">
        <f t="shared" si="355"/>
        <v>0</v>
      </c>
      <c r="BL1360" s="26">
        <f t="shared" si="356"/>
        <v>0</v>
      </c>
      <c r="BM1360" s="26">
        <f t="shared" si="346"/>
        <v>0</v>
      </c>
      <c r="BN1360" s="27">
        <f t="shared" si="357"/>
        <v>8</v>
      </c>
      <c r="BO1360" s="27">
        <f t="shared" si="358"/>
        <v>0</v>
      </c>
      <c r="BP1360" s="27">
        <f t="shared" si="359"/>
        <v>0</v>
      </c>
      <c r="BQ1360" s="28">
        <f t="shared" si="360"/>
        <v>0</v>
      </c>
      <c r="BR1360" s="29"/>
      <c r="BS1360" s="29"/>
      <c r="BT1360" s="29"/>
      <c r="BU1360" s="30"/>
      <c r="BV1360" s="29"/>
      <c r="BW1360" s="16">
        <f t="shared" si="351"/>
        <v>0</v>
      </c>
    </row>
    <row r="1361" spans="1:75" x14ac:dyDescent="0.3">
      <c r="A1361" s="14">
        <v>1360</v>
      </c>
      <c r="B1361" s="15">
        <v>46072</v>
      </c>
      <c r="C1361" s="16" t="s">
        <v>38</v>
      </c>
      <c r="D1361" s="17" t="str">
        <f t="shared" si="348"/>
        <v>IG</v>
      </c>
      <c r="E1361" s="18" t="s">
        <v>94</v>
      </c>
      <c r="F1361" s="18"/>
      <c r="G1361" s="19"/>
      <c r="H1361" s="19"/>
      <c r="I1361" s="19"/>
      <c r="J1361" s="20"/>
      <c r="K1361" s="21" t="e">
        <f>VLOOKUP(J1361,'[2]Item List (3)'!A$1:B$110000,2,FALSE)</f>
        <v>#N/A</v>
      </c>
      <c r="L1361" s="20"/>
      <c r="M1361" s="16" t="s">
        <v>138</v>
      </c>
      <c r="N1361" s="16"/>
      <c r="O1361" s="22" t="str">
        <f t="shared" si="349"/>
        <v/>
      </c>
      <c r="P1361" s="16"/>
      <c r="Q1361" s="16"/>
      <c r="R1361" s="16"/>
      <c r="S1361" s="16"/>
      <c r="T1361" s="16"/>
      <c r="U1361" s="23">
        <f t="shared" si="347"/>
        <v>0</v>
      </c>
      <c r="V1361" s="16"/>
      <c r="W1361" s="16"/>
      <c r="X1361" s="16"/>
      <c r="Y1361" s="16"/>
      <c r="Z1361" s="16"/>
      <c r="AA1361" s="16"/>
      <c r="AB1361" s="16"/>
      <c r="AC1361" s="16"/>
      <c r="AD1361" s="16"/>
      <c r="AE1361" s="16"/>
      <c r="AF1361" s="16"/>
      <c r="AG1361" s="16"/>
      <c r="AH1361" s="16"/>
      <c r="AI1361" s="16"/>
      <c r="AJ1361" s="16"/>
      <c r="AK1361" s="16"/>
      <c r="AL1361" s="16"/>
      <c r="AM1361" s="16"/>
      <c r="AN1361" s="16"/>
      <c r="AO1361" s="16"/>
      <c r="AP1361" s="16"/>
      <c r="AQ1361" s="16"/>
      <c r="AR1361" s="16">
        <v>480</v>
      </c>
      <c r="AS1361" s="16"/>
      <c r="AT1361" s="16"/>
      <c r="AU1361" s="16"/>
      <c r="AV1361" s="16"/>
      <c r="AW1361" s="16"/>
      <c r="AX1361" s="16"/>
      <c r="AY1361" s="16"/>
      <c r="AZ1361" s="16"/>
      <c r="BA1361" s="16"/>
      <c r="BB1361" s="16"/>
      <c r="BC1361" s="16"/>
      <c r="BD1361" s="16"/>
      <c r="BE1361" s="16"/>
      <c r="BF1361" s="16"/>
      <c r="BG1361" s="23">
        <f t="shared" si="350"/>
        <v>480</v>
      </c>
      <c r="BH1361" s="24">
        <f t="shared" si="352"/>
        <v>8</v>
      </c>
      <c r="BI1361" s="25">
        <f t="shared" si="353"/>
        <v>0</v>
      </c>
      <c r="BJ1361" s="25">
        <f t="shared" si="354"/>
        <v>0</v>
      </c>
      <c r="BK1361" s="26">
        <f t="shared" si="355"/>
        <v>0</v>
      </c>
      <c r="BL1361" s="26">
        <f t="shared" si="356"/>
        <v>0</v>
      </c>
      <c r="BM1361" s="26">
        <f t="shared" si="346"/>
        <v>0</v>
      </c>
      <c r="BN1361" s="27">
        <f t="shared" si="357"/>
        <v>0</v>
      </c>
      <c r="BO1361" s="27">
        <f t="shared" si="358"/>
        <v>0</v>
      </c>
      <c r="BP1361" s="27">
        <f t="shared" si="359"/>
        <v>8</v>
      </c>
      <c r="BQ1361" s="28">
        <f t="shared" si="360"/>
        <v>0</v>
      </c>
      <c r="BR1361" s="29"/>
      <c r="BS1361" s="29"/>
      <c r="BT1361" s="29"/>
      <c r="BU1361" s="30"/>
      <c r="BV1361" s="29"/>
      <c r="BW1361" s="16">
        <f t="shared" si="351"/>
        <v>0</v>
      </c>
    </row>
    <row r="1362" spans="1:75" x14ac:dyDescent="0.3">
      <c r="A1362" s="14">
        <v>1361</v>
      </c>
      <c r="B1362" s="15">
        <v>46072</v>
      </c>
      <c r="C1362" s="16" t="s">
        <v>40</v>
      </c>
      <c r="D1362" s="17" t="str">
        <f t="shared" si="348"/>
        <v>IG</v>
      </c>
      <c r="E1362" s="18" t="s">
        <v>94</v>
      </c>
      <c r="F1362" s="18" t="s">
        <v>75</v>
      </c>
      <c r="G1362" s="19" t="s">
        <v>83</v>
      </c>
      <c r="H1362" s="19"/>
      <c r="I1362" s="19"/>
      <c r="J1362" s="20">
        <v>208417</v>
      </c>
      <c r="K1362" s="21" t="str">
        <f>VLOOKUP(J1362,'[2]Item List (3)'!A$1:B$110000,2,FALSE)</f>
        <v>JC.OR 8008</v>
      </c>
      <c r="L1362" s="20">
        <v>260110013</v>
      </c>
      <c r="M1362" s="16" t="s">
        <v>141</v>
      </c>
      <c r="N1362" s="16">
        <v>30</v>
      </c>
      <c r="O1362" s="22">
        <f t="shared" si="349"/>
        <v>120</v>
      </c>
      <c r="P1362" s="16">
        <v>1</v>
      </c>
      <c r="Q1362" s="16">
        <v>200</v>
      </c>
      <c r="R1362" s="16"/>
      <c r="S1362" s="16"/>
      <c r="T1362" s="16"/>
      <c r="U1362" s="23">
        <f t="shared" si="347"/>
        <v>200</v>
      </c>
      <c r="V1362" s="16">
        <v>120</v>
      </c>
      <c r="W1362" s="16"/>
      <c r="X1362" s="16"/>
      <c r="Y1362" s="16"/>
      <c r="Z1362" s="16"/>
      <c r="AA1362" s="16"/>
      <c r="AB1362" s="16"/>
      <c r="AC1362" s="16"/>
      <c r="AD1362" s="16"/>
      <c r="AE1362" s="16"/>
      <c r="AF1362" s="16"/>
      <c r="AG1362" s="16"/>
      <c r="AH1362" s="16"/>
      <c r="AI1362" s="16"/>
      <c r="AJ1362" s="16"/>
      <c r="AK1362" s="16"/>
      <c r="AL1362" s="16"/>
      <c r="AM1362" s="16"/>
      <c r="AN1362" s="16"/>
      <c r="AO1362" s="16"/>
      <c r="AP1362" s="16"/>
      <c r="AQ1362" s="16"/>
      <c r="AR1362" s="16">
        <v>360</v>
      </c>
      <c r="AS1362" s="16"/>
      <c r="AT1362" s="16"/>
      <c r="AU1362" s="16"/>
      <c r="AV1362" s="16"/>
      <c r="AW1362" s="16"/>
      <c r="AX1362" s="16"/>
      <c r="AY1362" s="16"/>
      <c r="AZ1362" s="16"/>
      <c r="BA1362" s="16"/>
      <c r="BB1362" s="16"/>
      <c r="BC1362" s="16"/>
      <c r="BD1362" s="16"/>
      <c r="BE1362" s="16"/>
      <c r="BF1362" s="16"/>
      <c r="BG1362" s="23">
        <f t="shared" si="350"/>
        <v>480</v>
      </c>
      <c r="BH1362" s="24">
        <f t="shared" si="352"/>
        <v>8</v>
      </c>
      <c r="BI1362" s="25">
        <f t="shared" si="353"/>
        <v>2</v>
      </c>
      <c r="BJ1362" s="25">
        <f t="shared" si="354"/>
        <v>25</v>
      </c>
      <c r="BK1362" s="26">
        <f t="shared" si="355"/>
        <v>83.333333333333343</v>
      </c>
      <c r="BL1362" s="26">
        <f t="shared" si="356"/>
        <v>100</v>
      </c>
      <c r="BM1362" s="26">
        <f t="shared" si="346"/>
        <v>20.833333333333336</v>
      </c>
      <c r="BN1362" s="27">
        <f t="shared" si="357"/>
        <v>0</v>
      </c>
      <c r="BO1362" s="27">
        <f t="shared" si="358"/>
        <v>960</v>
      </c>
      <c r="BP1362" s="27">
        <f t="shared" si="359"/>
        <v>6</v>
      </c>
      <c r="BQ1362" s="28">
        <f t="shared" si="360"/>
        <v>720</v>
      </c>
      <c r="BR1362" s="29"/>
      <c r="BS1362" s="29"/>
      <c r="BT1362" s="29"/>
      <c r="BU1362" s="30"/>
      <c r="BV1362" s="29"/>
      <c r="BW1362" s="16">
        <f t="shared" si="351"/>
        <v>200</v>
      </c>
    </row>
    <row r="1363" spans="1:75" x14ac:dyDescent="0.3">
      <c r="A1363" s="14">
        <v>1362</v>
      </c>
      <c r="B1363" s="15">
        <v>46072</v>
      </c>
      <c r="C1363" s="16" t="s">
        <v>38</v>
      </c>
      <c r="D1363" s="17" t="str">
        <f t="shared" si="348"/>
        <v>IG</v>
      </c>
      <c r="E1363" s="18" t="s">
        <v>97</v>
      </c>
      <c r="F1363" s="18"/>
      <c r="G1363" s="19"/>
      <c r="H1363" s="19"/>
      <c r="I1363" s="19"/>
      <c r="J1363" s="20"/>
      <c r="K1363" s="21" t="e">
        <f>VLOOKUP(J1363,'[2]Item List (3)'!A$1:B$110000,2,FALSE)</f>
        <v>#N/A</v>
      </c>
      <c r="L1363" s="20"/>
      <c r="M1363" s="16" t="s">
        <v>138</v>
      </c>
      <c r="N1363" s="16"/>
      <c r="O1363" s="22" t="str">
        <f t="shared" si="349"/>
        <v/>
      </c>
      <c r="P1363" s="16"/>
      <c r="Q1363" s="16"/>
      <c r="R1363" s="16"/>
      <c r="S1363" s="16"/>
      <c r="T1363" s="16"/>
      <c r="U1363" s="23">
        <f t="shared" si="347"/>
        <v>0</v>
      </c>
      <c r="V1363" s="16"/>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v>480</v>
      </c>
      <c r="AS1363" s="16"/>
      <c r="AT1363" s="16"/>
      <c r="AU1363" s="16"/>
      <c r="AV1363" s="16"/>
      <c r="AW1363" s="16"/>
      <c r="AX1363" s="16"/>
      <c r="AY1363" s="16"/>
      <c r="AZ1363" s="16"/>
      <c r="BA1363" s="16"/>
      <c r="BB1363" s="16"/>
      <c r="BC1363" s="16"/>
      <c r="BD1363" s="16"/>
      <c r="BE1363" s="16"/>
      <c r="BF1363" s="16"/>
      <c r="BG1363" s="23">
        <f t="shared" si="350"/>
        <v>480</v>
      </c>
      <c r="BH1363" s="24">
        <f t="shared" si="352"/>
        <v>8</v>
      </c>
      <c r="BI1363" s="25">
        <f t="shared" si="353"/>
        <v>0</v>
      </c>
      <c r="BJ1363" s="25">
        <f t="shared" si="354"/>
        <v>0</v>
      </c>
      <c r="BK1363" s="26">
        <f t="shared" si="355"/>
        <v>0</v>
      </c>
      <c r="BL1363" s="26">
        <f t="shared" si="356"/>
        <v>0</v>
      </c>
      <c r="BM1363" s="26">
        <f t="shared" si="346"/>
        <v>0</v>
      </c>
      <c r="BN1363" s="27">
        <f t="shared" si="357"/>
        <v>0</v>
      </c>
      <c r="BO1363" s="27">
        <f t="shared" si="358"/>
        <v>0</v>
      </c>
      <c r="BP1363" s="27">
        <f t="shared" si="359"/>
        <v>8</v>
      </c>
      <c r="BQ1363" s="28">
        <f t="shared" si="360"/>
        <v>0</v>
      </c>
      <c r="BR1363" s="29"/>
      <c r="BS1363" s="29"/>
      <c r="BT1363" s="29"/>
      <c r="BU1363" s="30"/>
      <c r="BV1363" s="29"/>
      <c r="BW1363" s="16">
        <f t="shared" si="351"/>
        <v>0</v>
      </c>
    </row>
    <row r="1364" spans="1:75" x14ac:dyDescent="0.3">
      <c r="A1364" s="14">
        <v>1363</v>
      </c>
      <c r="B1364" s="15">
        <v>46072</v>
      </c>
      <c r="C1364" s="16" t="s">
        <v>40</v>
      </c>
      <c r="D1364" s="17" t="str">
        <f t="shared" si="348"/>
        <v>IG</v>
      </c>
      <c r="E1364" s="18" t="s">
        <v>97</v>
      </c>
      <c r="F1364" s="18"/>
      <c r="G1364" s="19"/>
      <c r="H1364" s="19"/>
      <c r="I1364" s="19"/>
      <c r="J1364" s="20"/>
      <c r="K1364" s="21" t="e">
        <f>VLOOKUP(J1364,'[2]Item List (3)'!A$1:B$110000,2,FALSE)</f>
        <v>#N/A</v>
      </c>
      <c r="L1364" s="20"/>
      <c r="M1364" s="16" t="s">
        <v>138</v>
      </c>
      <c r="N1364" s="16"/>
      <c r="O1364" s="22" t="str">
        <f t="shared" si="349"/>
        <v/>
      </c>
      <c r="P1364" s="16"/>
      <c r="Q1364" s="16"/>
      <c r="R1364" s="16"/>
      <c r="S1364" s="16"/>
      <c r="T1364" s="16"/>
      <c r="U1364" s="23">
        <f t="shared" si="347"/>
        <v>0</v>
      </c>
      <c r="V1364" s="16"/>
      <c r="W1364" s="16"/>
      <c r="X1364" s="16"/>
      <c r="Y1364" s="16"/>
      <c r="Z1364" s="16"/>
      <c r="AA1364" s="16"/>
      <c r="AB1364" s="16"/>
      <c r="AC1364" s="16"/>
      <c r="AD1364" s="16"/>
      <c r="AE1364" s="16"/>
      <c r="AF1364" s="16"/>
      <c r="AG1364" s="16"/>
      <c r="AH1364" s="16"/>
      <c r="AI1364" s="16"/>
      <c r="AJ1364" s="16"/>
      <c r="AK1364" s="16"/>
      <c r="AL1364" s="16"/>
      <c r="AM1364" s="16"/>
      <c r="AN1364" s="16"/>
      <c r="AO1364" s="16"/>
      <c r="AP1364" s="16"/>
      <c r="AQ1364" s="16"/>
      <c r="AR1364" s="16">
        <v>480</v>
      </c>
      <c r="AS1364" s="16"/>
      <c r="AT1364" s="16"/>
      <c r="AU1364" s="16"/>
      <c r="AV1364" s="16"/>
      <c r="AW1364" s="16"/>
      <c r="AX1364" s="16"/>
      <c r="AY1364" s="16"/>
      <c r="AZ1364" s="16"/>
      <c r="BA1364" s="16"/>
      <c r="BB1364" s="16"/>
      <c r="BC1364" s="16"/>
      <c r="BD1364" s="16"/>
      <c r="BE1364" s="16"/>
      <c r="BF1364" s="16"/>
      <c r="BG1364" s="23">
        <f t="shared" si="350"/>
        <v>480</v>
      </c>
      <c r="BH1364" s="24">
        <f t="shared" si="352"/>
        <v>8</v>
      </c>
      <c r="BI1364" s="25">
        <f t="shared" si="353"/>
        <v>0</v>
      </c>
      <c r="BJ1364" s="25">
        <f t="shared" si="354"/>
        <v>0</v>
      </c>
      <c r="BK1364" s="26">
        <f t="shared" si="355"/>
        <v>0</v>
      </c>
      <c r="BL1364" s="26">
        <f t="shared" si="356"/>
        <v>0</v>
      </c>
      <c r="BM1364" s="26">
        <f t="shared" si="346"/>
        <v>0</v>
      </c>
      <c r="BN1364" s="27">
        <f t="shared" si="357"/>
        <v>0</v>
      </c>
      <c r="BO1364" s="27">
        <f t="shared" si="358"/>
        <v>0</v>
      </c>
      <c r="BP1364" s="27">
        <f t="shared" si="359"/>
        <v>8</v>
      </c>
      <c r="BQ1364" s="28">
        <f t="shared" si="360"/>
        <v>0</v>
      </c>
      <c r="BR1364" s="29"/>
      <c r="BS1364" s="29"/>
      <c r="BT1364" s="29"/>
      <c r="BU1364" s="30"/>
      <c r="BV1364" s="29"/>
      <c r="BW1364" s="16">
        <f t="shared" si="351"/>
        <v>0</v>
      </c>
    </row>
    <row r="1365" spans="1:75" x14ac:dyDescent="0.3">
      <c r="A1365" s="14">
        <v>1364</v>
      </c>
      <c r="B1365" s="15">
        <v>46072</v>
      </c>
      <c r="C1365" s="16" t="s">
        <v>38</v>
      </c>
      <c r="D1365" s="17" t="str">
        <f t="shared" si="348"/>
        <v>IG</v>
      </c>
      <c r="E1365" s="18" t="s">
        <v>99</v>
      </c>
      <c r="F1365" s="18" t="s">
        <v>75</v>
      </c>
      <c r="G1365" s="19" t="s">
        <v>67</v>
      </c>
      <c r="H1365" s="19"/>
      <c r="I1365" s="19"/>
      <c r="J1365" s="20">
        <v>104246</v>
      </c>
      <c r="K1365" s="21" t="str">
        <f>VLOOKUP(J1365,'[2]Item List (3)'!A$1:B$110000,2,FALSE)</f>
        <v>IN. 208</v>
      </c>
      <c r="L1365" s="20">
        <v>260129016</v>
      </c>
      <c r="M1365" s="16" t="s">
        <v>138</v>
      </c>
      <c r="N1365" s="16">
        <v>30</v>
      </c>
      <c r="O1365" s="22">
        <f t="shared" si="349"/>
        <v>120</v>
      </c>
      <c r="P1365" s="16">
        <v>1</v>
      </c>
      <c r="Q1365" s="16">
        <v>598</v>
      </c>
      <c r="R1365" s="16">
        <v>23</v>
      </c>
      <c r="S1365" s="16">
        <v>1</v>
      </c>
      <c r="T1365" s="16"/>
      <c r="U1365" s="23">
        <f t="shared" si="347"/>
        <v>599</v>
      </c>
      <c r="V1365" s="16">
        <v>350</v>
      </c>
      <c r="W1365" s="16"/>
      <c r="X1365" s="16">
        <v>10</v>
      </c>
      <c r="Y1365" s="16"/>
      <c r="Z1365" s="16"/>
      <c r="AA1365" s="16"/>
      <c r="AB1365" s="16"/>
      <c r="AC1365" s="16"/>
      <c r="AD1365" s="16"/>
      <c r="AE1365" s="16"/>
      <c r="AF1365" s="16"/>
      <c r="AG1365" s="16"/>
      <c r="AH1365" s="16"/>
      <c r="AI1365" s="16"/>
      <c r="AJ1365" s="16"/>
      <c r="AK1365" s="16"/>
      <c r="AL1365" s="16"/>
      <c r="AM1365" s="16"/>
      <c r="AN1365" s="16"/>
      <c r="AO1365" s="16"/>
      <c r="AP1365" s="16">
        <v>10</v>
      </c>
      <c r="AQ1365" s="16"/>
      <c r="AR1365" s="16">
        <v>95</v>
      </c>
      <c r="AS1365" s="16"/>
      <c r="AT1365" s="16"/>
      <c r="AU1365" s="16"/>
      <c r="AV1365" s="16"/>
      <c r="AW1365" s="16"/>
      <c r="AX1365" s="16"/>
      <c r="AY1365" s="16"/>
      <c r="AZ1365" s="16"/>
      <c r="BA1365" s="16"/>
      <c r="BB1365" s="16"/>
      <c r="BC1365" s="16">
        <v>15</v>
      </c>
      <c r="BD1365" s="16"/>
      <c r="BE1365" s="16"/>
      <c r="BF1365" s="16"/>
      <c r="BG1365" s="23">
        <f t="shared" si="350"/>
        <v>480</v>
      </c>
      <c r="BH1365" s="24">
        <f t="shared" si="352"/>
        <v>8</v>
      </c>
      <c r="BI1365" s="25">
        <f t="shared" si="353"/>
        <v>5.8333333333333339</v>
      </c>
      <c r="BJ1365" s="25">
        <f t="shared" si="354"/>
        <v>72.916666666666671</v>
      </c>
      <c r="BK1365" s="26">
        <f t="shared" si="355"/>
        <v>85.571428571428555</v>
      </c>
      <c r="BL1365" s="26">
        <f t="shared" si="356"/>
        <v>95.99332220367279</v>
      </c>
      <c r="BM1365" s="26">
        <f t="shared" si="346"/>
        <v>59.895833333333329</v>
      </c>
      <c r="BN1365" s="27">
        <f t="shared" si="357"/>
        <v>0.16666666666666666</v>
      </c>
      <c r="BO1365" s="27">
        <f t="shared" si="358"/>
        <v>940</v>
      </c>
      <c r="BP1365" s="27">
        <f t="shared" si="359"/>
        <v>1.9999999999999998</v>
      </c>
      <c r="BQ1365" s="28">
        <f t="shared" si="360"/>
        <v>239.99999999999997</v>
      </c>
      <c r="BR1365" s="29"/>
      <c r="BS1365" s="29"/>
      <c r="BT1365" s="29"/>
      <c r="BU1365" s="30"/>
      <c r="BV1365" s="29"/>
      <c r="BW1365" s="16">
        <f t="shared" si="351"/>
        <v>598</v>
      </c>
    </row>
    <row r="1366" spans="1:75" x14ac:dyDescent="0.3">
      <c r="A1366" s="14">
        <v>1365</v>
      </c>
      <c r="B1366" s="15">
        <v>46072</v>
      </c>
      <c r="C1366" s="16" t="s">
        <v>40</v>
      </c>
      <c r="D1366" s="17" t="str">
        <f t="shared" si="348"/>
        <v>IG</v>
      </c>
      <c r="E1366" s="18" t="s">
        <v>99</v>
      </c>
      <c r="F1366" s="18" t="s">
        <v>75</v>
      </c>
      <c r="G1366" s="19" t="s">
        <v>67</v>
      </c>
      <c r="H1366" s="19"/>
      <c r="I1366" s="19"/>
      <c r="J1366" s="20">
        <v>104246</v>
      </c>
      <c r="K1366" s="21" t="str">
        <f>VLOOKUP(J1366,'[2]Item List (3)'!A$1:B$110000,2,FALSE)</f>
        <v>IN. 208</v>
      </c>
      <c r="L1366" s="20">
        <v>260129016</v>
      </c>
      <c r="M1366" s="16" t="s">
        <v>138</v>
      </c>
      <c r="N1366" s="16">
        <v>30</v>
      </c>
      <c r="O1366" s="22">
        <f t="shared" si="349"/>
        <v>120</v>
      </c>
      <c r="P1366" s="16">
        <v>1</v>
      </c>
      <c r="Q1366" s="16">
        <v>235</v>
      </c>
      <c r="R1366" s="16">
        <v>12</v>
      </c>
      <c r="S1366" s="16">
        <v>1</v>
      </c>
      <c r="T1366" s="16"/>
      <c r="U1366" s="23">
        <f t="shared" si="347"/>
        <v>236</v>
      </c>
      <c r="V1366" s="16">
        <v>140</v>
      </c>
      <c r="W1366" s="16"/>
      <c r="X1366" s="16">
        <v>30</v>
      </c>
      <c r="Y1366" s="16"/>
      <c r="Z1366" s="16"/>
      <c r="AA1366" s="16"/>
      <c r="AB1366" s="16"/>
      <c r="AC1366" s="16"/>
      <c r="AD1366" s="16"/>
      <c r="AE1366" s="16"/>
      <c r="AF1366" s="16"/>
      <c r="AG1366" s="16"/>
      <c r="AH1366" s="16"/>
      <c r="AI1366" s="16"/>
      <c r="AJ1366" s="16"/>
      <c r="AK1366" s="16"/>
      <c r="AL1366" s="16"/>
      <c r="AM1366" s="16"/>
      <c r="AN1366" s="16"/>
      <c r="AO1366" s="16"/>
      <c r="AP1366" s="16">
        <v>10</v>
      </c>
      <c r="AQ1366" s="16"/>
      <c r="AR1366" s="16">
        <v>300</v>
      </c>
      <c r="AS1366" s="16"/>
      <c r="AT1366" s="16"/>
      <c r="AU1366" s="16"/>
      <c r="AV1366" s="16"/>
      <c r="AW1366" s="16"/>
      <c r="AX1366" s="16"/>
      <c r="AY1366" s="16"/>
      <c r="AZ1366" s="16"/>
      <c r="BA1366" s="16"/>
      <c r="BB1366" s="16"/>
      <c r="BC1366" s="16"/>
      <c r="BD1366" s="16"/>
      <c r="BE1366" s="16"/>
      <c r="BF1366" s="16"/>
      <c r="BG1366" s="23">
        <f t="shared" si="350"/>
        <v>480</v>
      </c>
      <c r="BH1366" s="24">
        <f t="shared" si="352"/>
        <v>8</v>
      </c>
      <c r="BI1366" s="25">
        <f t="shared" si="353"/>
        <v>2.333333333333333</v>
      </c>
      <c r="BJ1366" s="25">
        <f t="shared" si="354"/>
        <v>29.166666666666664</v>
      </c>
      <c r="BK1366" s="26">
        <f t="shared" si="355"/>
        <v>84.285714285714306</v>
      </c>
      <c r="BL1366" s="26">
        <f t="shared" si="356"/>
        <v>94.491525423728817</v>
      </c>
      <c r="BM1366" s="26">
        <f t="shared" si="346"/>
        <v>23.229166666666675</v>
      </c>
      <c r="BN1366" s="27">
        <f t="shared" si="357"/>
        <v>0.16666666666666666</v>
      </c>
      <c r="BO1366" s="27">
        <f t="shared" si="358"/>
        <v>940</v>
      </c>
      <c r="BP1366" s="27">
        <f t="shared" si="359"/>
        <v>5.5</v>
      </c>
      <c r="BQ1366" s="28">
        <f t="shared" si="360"/>
        <v>660</v>
      </c>
      <c r="BR1366" s="29"/>
      <c r="BS1366" s="29"/>
      <c r="BT1366" s="29"/>
      <c r="BU1366" s="30"/>
      <c r="BV1366" s="29"/>
      <c r="BW1366" s="16">
        <f t="shared" si="351"/>
        <v>235</v>
      </c>
    </row>
    <row r="1367" spans="1:75" x14ac:dyDescent="0.3">
      <c r="A1367" s="14">
        <v>1366</v>
      </c>
      <c r="B1367" s="15">
        <v>46072</v>
      </c>
      <c r="C1367" s="16" t="s">
        <v>38</v>
      </c>
      <c r="D1367" s="17" t="str">
        <f t="shared" si="348"/>
        <v>HO</v>
      </c>
      <c r="E1367" s="18" t="s">
        <v>100</v>
      </c>
      <c r="F1367" s="18" t="s">
        <v>101</v>
      </c>
      <c r="G1367" s="19" t="s">
        <v>129</v>
      </c>
      <c r="H1367" s="19"/>
      <c r="I1367" s="19"/>
      <c r="J1367" s="20">
        <v>100282.4</v>
      </c>
      <c r="K1367" s="21" t="str">
        <f>VLOOKUP(J1367,'[2]Item List (3)'!A$1:B$110000,2,FALSE)</f>
        <v>D.IR 14537 SPL</v>
      </c>
      <c r="L1367" s="20">
        <v>251225005</v>
      </c>
      <c r="M1367" s="16" t="s">
        <v>138</v>
      </c>
      <c r="N1367" s="16">
        <v>70</v>
      </c>
      <c r="O1367" s="22">
        <f t="shared" si="349"/>
        <v>51.428571428571431</v>
      </c>
      <c r="P1367" s="16">
        <v>1</v>
      </c>
      <c r="Q1367" s="16">
        <v>77</v>
      </c>
      <c r="R1367" s="16"/>
      <c r="S1367" s="16"/>
      <c r="T1367" s="16"/>
      <c r="U1367" s="23">
        <f t="shared" si="347"/>
        <v>77</v>
      </c>
      <c r="V1367" s="16">
        <v>140</v>
      </c>
      <c r="W1367" s="16"/>
      <c r="X1367" s="16"/>
      <c r="Y1367" s="16"/>
      <c r="Z1367" s="16"/>
      <c r="AA1367" s="16"/>
      <c r="AB1367" s="16"/>
      <c r="AC1367" s="16"/>
      <c r="AD1367" s="16"/>
      <c r="AE1367" s="16"/>
      <c r="AF1367" s="16"/>
      <c r="AG1367" s="16"/>
      <c r="AH1367" s="16"/>
      <c r="AI1367" s="16"/>
      <c r="AJ1367" s="16"/>
      <c r="AK1367" s="16"/>
      <c r="AL1367" s="16"/>
      <c r="AM1367" s="16"/>
      <c r="AN1367" s="16">
        <v>190</v>
      </c>
      <c r="AO1367" s="16"/>
      <c r="AP1367" s="16">
        <v>15</v>
      </c>
      <c r="AQ1367" s="16"/>
      <c r="AR1367" s="16">
        <v>120</v>
      </c>
      <c r="AS1367" s="16"/>
      <c r="AT1367" s="16"/>
      <c r="AU1367" s="16"/>
      <c r="AV1367" s="16"/>
      <c r="AW1367" s="16"/>
      <c r="AX1367" s="16"/>
      <c r="AY1367" s="16"/>
      <c r="AZ1367" s="16">
        <v>15</v>
      </c>
      <c r="BA1367" s="16"/>
      <c r="BB1367" s="16"/>
      <c r="BC1367" s="16"/>
      <c r="BD1367" s="16"/>
      <c r="BE1367" s="16"/>
      <c r="BF1367" s="16"/>
      <c r="BG1367" s="23">
        <f t="shared" si="350"/>
        <v>480</v>
      </c>
      <c r="BH1367" s="24">
        <f t="shared" si="352"/>
        <v>8</v>
      </c>
      <c r="BI1367" s="25">
        <f t="shared" si="353"/>
        <v>2.333333333333333</v>
      </c>
      <c r="BJ1367" s="25">
        <f t="shared" si="354"/>
        <v>29.166666666666664</v>
      </c>
      <c r="BK1367" s="26">
        <f t="shared" si="355"/>
        <v>64.166666666666686</v>
      </c>
      <c r="BL1367" s="26">
        <f t="shared" si="356"/>
        <v>100</v>
      </c>
      <c r="BM1367" s="26">
        <f t="shared" si="346"/>
        <v>18.715277777777782</v>
      </c>
      <c r="BN1367" s="27">
        <f t="shared" si="357"/>
        <v>0.25</v>
      </c>
      <c r="BO1367" s="27">
        <f t="shared" si="358"/>
        <v>398.57142857142856</v>
      </c>
      <c r="BP1367" s="27">
        <f t="shared" si="359"/>
        <v>5.416666666666667</v>
      </c>
      <c r="BQ1367" s="28">
        <f t="shared" si="360"/>
        <v>278.57142857142856</v>
      </c>
      <c r="BR1367" s="29"/>
      <c r="BS1367" s="29"/>
      <c r="BT1367" s="29"/>
      <c r="BU1367" s="30"/>
      <c r="BV1367" s="29"/>
      <c r="BW1367" s="16">
        <f t="shared" si="351"/>
        <v>77</v>
      </c>
    </row>
    <row r="1368" spans="1:75" x14ac:dyDescent="0.3">
      <c r="A1368" s="14">
        <v>1367</v>
      </c>
      <c r="B1368" s="15">
        <v>46072</v>
      </c>
      <c r="C1368" s="16" t="s">
        <v>40</v>
      </c>
      <c r="D1368" s="17" t="str">
        <f t="shared" si="348"/>
        <v>HO</v>
      </c>
      <c r="E1368" s="18" t="s">
        <v>100</v>
      </c>
      <c r="F1368" s="18"/>
      <c r="G1368" s="19"/>
      <c r="H1368" s="19"/>
      <c r="I1368" s="19"/>
      <c r="J1368" s="20"/>
      <c r="K1368" s="21" t="e">
        <f>VLOOKUP(J1368,'[2]Item List (3)'!A$1:B$110000,2,FALSE)</f>
        <v>#N/A</v>
      </c>
      <c r="L1368" s="20"/>
      <c r="M1368" s="16" t="s">
        <v>138</v>
      </c>
      <c r="N1368" s="16"/>
      <c r="O1368" s="22" t="str">
        <f t="shared" si="349"/>
        <v/>
      </c>
      <c r="P1368" s="16"/>
      <c r="Q1368" s="16"/>
      <c r="R1368" s="16"/>
      <c r="S1368" s="16"/>
      <c r="T1368" s="16"/>
      <c r="U1368" s="23">
        <f t="shared" si="347"/>
        <v>0</v>
      </c>
      <c r="V1368" s="16"/>
      <c r="W1368" s="16"/>
      <c r="X1368" s="16"/>
      <c r="Y1368" s="16"/>
      <c r="Z1368" s="16"/>
      <c r="AA1368" s="16"/>
      <c r="AB1368" s="16"/>
      <c r="AC1368" s="16"/>
      <c r="AD1368" s="16"/>
      <c r="AE1368" s="16"/>
      <c r="AF1368" s="16"/>
      <c r="AG1368" s="16"/>
      <c r="AH1368" s="16"/>
      <c r="AI1368" s="16"/>
      <c r="AJ1368" s="16"/>
      <c r="AK1368" s="16"/>
      <c r="AL1368" s="16"/>
      <c r="AM1368" s="16"/>
      <c r="AN1368" s="16"/>
      <c r="AO1368" s="16"/>
      <c r="AP1368" s="16"/>
      <c r="AQ1368" s="16"/>
      <c r="AR1368" s="16"/>
      <c r="AS1368" s="16"/>
      <c r="AT1368" s="16"/>
      <c r="AU1368" s="16"/>
      <c r="AV1368" s="16"/>
      <c r="AW1368" s="16"/>
      <c r="AX1368" s="16"/>
      <c r="AY1368" s="16"/>
      <c r="AZ1368" s="16"/>
      <c r="BA1368" s="16"/>
      <c r="BB1368" s="16"/>
      <c r="BC1368" s="16"/>
      <c r="BD1368" s="16"/>
      <c r="BE1368" s="16"/>
      <c r="BF1368" s="16">
        <v>480</v>
      </c>
      <c r="BG1368" s="23">
        <f t="shared" si="350"/>
        <v>480</v>
      </c>
      <c r="BH1368" s="24">
        <f t="shared" si="352"/>
        <v>8</v>
      </c>
      <c r="BI1368" s="25">
        <f t="shared" si="353"/>
        <v>0</v>
      </c>
      <c r="BJ1368" s="25">
        <f t="shared" si="354"/>
        <v>0</v>
      </c>
      <c r="BK1368" s="26">
        <f t="shared" si="355"/>
        <v>0</v>
      </c>
      <c r="BL1368" s="26">
        <f t="shared" si="356"/>
        <v>0</v>
      </c>
      <c r="BM1368" s="26">
        <f t="shared" si="346"/>
        <v>0</v>
      </c>
      <c r="BN1368" s="27">
        <f t="shared" si="357"/>
        <v>8</v>
      </c>
      <c r="BO1368" s="27">
        <f t="shared" si="358"/>
        <v>0</v>
      </c>
      <c r="BP1368" s="27">
        <f t="shared" si="359"/>
        <v>0</v>
      </c>
      <c r="BQ1368" s="28">
        <f t="shared" si="360"/>
        <v>0</v>
      </c>
      <c r="BR1368" s="29"/>
      <c r="BS1368" s="29"/>
      <c r="BT1368" s="29"/>
      <c r="BU1368" s="30"/>
      <c r="BV1368" s="29"/>
      <c r="BW1368" s="16">
        <f t="shared" si="351"/>
        <v>0</v>
      </c>
    </row>
    <row r="1369" spans="1:75" x14ac:dyDescent="0.3">
      <c r="A1369" s="14">
        <v>1368</v>
      </c>
      <c r="B1369" s="15">
        <v>46072</v>
      </c>
      <c r="C1369" s="16" t="s">
        <v>38</v>
      </c>
      <c r="D1369" s="17" t="str">
        <f t="shared" si="348"/>
        <v>HO</v>
      </c>
      <c r="E1369" s="18" t="s">
        <v>104</v>
      </c>
      <c r="F1369" s="18"/>
      <c r="G1369" s="19"/>
      <c r="H1369" s="19"/>
      <c r="I1369" s="19"/>
      <c r="J1369" s="20"/>
      <c r="K1369" s="21" t="e">
        <f>VLOOKUP(J1369,'[2]Item List (3)'!A$1:B$110000,2,FALSE)</f>
        <v>#N/A</v>
      </c>
      <c r="L1369" s="20"/>
      <c r="M1369" s="16" t="s">
        <v>138</v>
      </c>
      <c r="N1369" s="16"/>
      <c r="O1369" s="22" t="str">
        <f t="shared" si="349"/>
        <v/>
      </c>
      <c r="P1369" s="16"/>
      <c r="Q1369" s="16"/>
      <c r="R1369" s="16"/>
      <c r="S1369" s="16"/>
      <c r="T1369" s="16"/>
      <c r="U1369" s="23">
        <f t="shared" si="347"/>
        <v>0</v>
      </c>
      <c r="V1369" s="16"/>
      <c r="W1369" s="16"/>
      <c r="X1369" s="16"/>
      <c r="Y1369" s="16"/>
      <c r="Z1369" s="16"/>
      <c r="AA1369" s="16"/>
      <c r="AB1369" s="16"/>
      <c r="AC1369" s="16"/>
      <c r="AD1369" s="16"/>
      <c r="AE1369" s="16"/>
      <c r="AF1369" s="16"/>
      <c r="AG1369" s="16"/>
      <c r="AH1369" s="16"/>
      <c r="AI1369" s="16"/>
      <c r="AJ1369" s="16"/>
      <c r="AK1369" s="16"/>
      <c r="AL1369" s="16"/>
      <c r="AM1369" s="16"/>
      <c r="AN1369" s="16"/>
      <c r="AO1369" s="16"/>
      <c r="AP1369" s="16"/>
      <c r="AQ1369" s="16"/>
      <c r="AR1369" s="16">
        <v>480</v>
      </c>
      <c r="AS1369" s="16"/>
      <c r="AT1369" s="16"/>
      <c r="AU1369" s="16"/>
      <c r="AV1369" s="16"/>
      <c r="AW1369" s="16"/>
      <c r="AX1369" s="16"/>
      <c r="AY1369" s="16"/>
      <c r="AZ1369" s="16"/>
      <c r="BA1369" s="16"/>
      <c r="BB1369" s="16"/>
      <c r="BC1369" s="16"/>
      <c r="BD1369" s="16"/>
      <c r="BE1369" s="16"/>
      <c r="BF1369" s="16"/>
      <c r="BG1369" s="23">
        <f t="shared" si="350"/>
        <v>480</v>
      </c>
      <c r="BH1369" s="24">
        <f t="shared" si="352"/>
        <v>8</v>
      </c>
      <c r="BI1369" s="25">
        <f t="shared" si="353"/>
        <v>0</v>
      </c>
      <c r="BJ1369" s="25">
        <f t="shared" si="354"/>
        <v>0</v>
      </c>
      <c r="BK1369" s="26">
        <f t="shared" si="355"/>
        <v>0</v>
      </c>
      <c r="BL1369" s="26">
        <f t="shared" si="356"/>
        <v>0</v>
      </c>
      <c r="BM1369" s="26">
        <f t="shared" si="346"/>
        <v>0</v>
      </c>
      <c r="BN1369" s="27">
        <f t="shared" si="357"/>
        <v>0</v>
      </c>
      <c r="BO1369" s="27">
        <f t="shared" si="358"/>
        <v>0</v>
      </c>
      <c r="BP1369" s="27">
        <f t="shared" si="359"/>
        <v>8</v>
      </c>
      <c r="BQ1369" s="28">
        <f t="shared" si="360"/>
        <v>0</v>
      </c>
      <c r="BR1369" s="29"/>
      <c r="BS1369" s="29"/>
      <c r="BT1369" s="29"/>
      <c r="BU1369" s="30"/>
      <c r="BV1369" s="29"/>
      <c r="BW1369" s="16">
        <f t="shared" si="351"/>
        <v>0</v>
      </c>
    </row>
    <row r="1370" spans="1:75" x14ac:dyDescent="0.3">
      <c r="A1370" s="14">
        <v>1369</v>
      </c>
      <c r="B1370" s="15">
        <v>46072</v>
      </c>
      <c r="C1370" s="16" t="s">
        <v>40</v>
      </c>
      <c r="D1370" s="17" t="str">
        <f t="shared" si="348"/>
        <v>HO</v>
      </c>
      <c r="E1370" s="18" t="s">
        <v>104</v>
      </c>
      <c r="F1370" s="18" t="s">
        <v>101</v>
      </c>
      <c r="G1370" s="19" t="s">
        <v>106</v>
      </c>
      <c r="H1370" s="19"/>
      <c r="I1370" s="19"/>
      <c r="J1370" s="20">
        <v>201049.11</v>
      </c>
      <c r="K1370" s="21" t="str">
        <f>VLOOKUP(J1370,'[2]Item List (3)'!A$1:B$110000,2,FALSE)</f>
        <v>NUTR. OR 1542X</v>
      </c>
      <c r="L1370" s="20">
        <v>251121004</v>
      </c>
      <c r="M1370" s="16" t="s">
        <v>141</v>
      </c>
      <c r="N1370" s="16">
        <v>20</v>
      </c>
      <c r="O1370" s="22">
        <f t="shared" si="349"/>
        <v>180</v>
      </c>
      <c r="P1370" s="16">
        <v>1</v>
      </c>
      <c r="Q1370" s="16">
        <v>269</v>
      </c>
      <c r="R1370" s="16"/>
      <c r="S1370" s="16"/>
      <c r="T1370" s="16"/>
      <c r="U1370" s="23">
        <f t="shared" si="347"/>
        <v>269</v>
      </c>
      <c r="V1370" s="16">
        <v>105</v>
      </c>
      <c r="W1370" s="16"/>
      <c r="X1370" s="16"/>
      <c r="Y1370" s="16"/>
      <c r="Z1370" s="16"/>
      <c r="AA1370" s="16"/>
      <c r="AB1370" s="16"/>
      <c r="AC1370" s="16"/>
      <c r="AD1370" s="16"/>
      <c r="AE1370" s="16"/>
      <c r="AF1370" s="16"/>
      <c r="AG1370" s="16"/>
      <c r="AH1370" s="16"/>
      <c r="AI1370" s="16"/>
      <c r="AJ1370" s="16"/>
      <c r="AK1370" s="16"/>
      <c r="AL1370" s="16"/>
      <c r="AM1370" s="16"/>
      <c r="AN1370" s="16"/>
      <c r="AO1370" s="16"/>
      <c r="AP1370" s="16">
        <v>15</v>
      </c>
      <c r="AQ1370" s="16"/>
      <c r="AR1370" s="16">
        <v>360</v>
      </c>
      <c r="AS1370" s="16"/>
      <c r="AT1370" s="16"/>
      <c r="AU1370" s="16"/>
      <c r="AV1370" s="16"/>
      <c r="AW1370" s="16"/>
      <c r="AX1370" s="16"/>
      <c r="AY1370" s="16"/>
      <c r="AZ1370" s="16"/>
      <c r="BA1370" s="16"/>
      <c r="BB1370" s="16"/>
      <c r="BC1370" s="16"/>
      <c r="BD1370" s="16"/>
      <c r="BE1370" s="16"/>
      <c r="BF1370" s="16"/>
      <c r="BG1370" s="23">
        <f t="shared" si="350"/>
        <v>480</v>
      </c>
      <c r="BH1370" s="24">
        <f t="shared" si="352"/>
        <v>8</v>
      </c>
      <c r="BI1370" s="25">
        <f t="shared" si="353"/>
        <v>1.75</v>
      </c>
      <c r="BJ1370" s="25">
        <f t="shared" si="354"/>
        <v>21.875</v>
      </c>
      <c r="BK1370" s="26">
        <f t="shared" si="355"/>
        <v>85.396825396825392</v>
      </c>
      <c r="BL1370" s="26">
        <f t="shared" si="356"/>
        <v>100</v>
      </c>
      <c r="BM1370" s="26">
        <f t="shared" si="346"/>
        <v>18.680555555555554</v>
      </c>
      <c r="BN1370" s="27">
        <f t="shared" si="357"/>
        <v>0.25</v>
      </c>
      <c r="BO1370" s="27">
        <f t="shared" si="358"/>
        <v>1395</v>
      </c>
      <c r="BP1370" s="27">
        <f t="shared" si="359"/>
        <v>6</v>
      </c>
      <c r="BQ1370" s="28">
        <f t="shared" si="360"/>
        <v>1080</v>
      </c>
      <c r="BR1370" s="29"/>
      <c r="BS1370" s="29"/>
      <c r="BT1370" s="29"/>
      <c r="BU1370" s="30"/>
      <c r="BV1370" s="29"/>
      <c r="BW1370" s="16">
        <f t="shared" si="351"/>
        <v>269</v>
      </c>
    </row>
    <row r="1371" spans="1:75" x14ac:dyDescent="0.3">
      <c r="A1371" s="14">
        <v>1370</v>
      </c>
      <c r="B1371" s="15">
        <v>46072</v>
      </c>
      <c r="C1371" s="16" t="s">
        <v>38</v>
      </c>
      <c r="D1371" s="17" t="str">
        <f t="shared" si="348"/>
        <v>HO</v>
      </c>
      <c r="E1371" s="18" t="s">
        <v>108</v>
      </c>
      <c r="F1371" s="18" t="s">
        <v>101</v>
      </c>
      <c r="G1371" s="19" t="s">
        <v>102</v>
      </c>
      <c r="H1371" s="19"/>
      <c r="I1371" s="19"/>
      <c r="J1371" s="20">
        <v>100282.4</v>
      </c>
      <c r="K1371" s="21" t="str">
        <f>VLOOKUP(J1371,'[2]Item List (3)'!A$1:B$110000,2,FALSE)</f>
        <v>D.IR 14537 SPL</v>
      </c>
      <c r="L1371" s="20">
        <v>251225005</v>
      </c>
      <c r="M1371" s="16" t="s">
        <v>138</v>
      </c>
      <c r="N1371" s="16">
        <v>70</v>
      </c>
      <c r="O1371" s="22">
        <f t="shared" si="349"/>
        <v>51.428571428571431</v>
      </c>
      <c r="P1371" s="16">
        <v>1</v>
      </c>
      <c r="Q1371" s="16">
        <v>106</v>
      </c>
      <c r="R1371" s="16"/>
      <c r="S1371" s="16"/>
      <c r="T1371" s="16"/>
      <c r="U1371" s="23">
        <f t="shared" si="347"/>
        <v>106</v>
      </c>
      <c r="V1371" s="16">
        <v>180</v>
      </c>
      <c r="W1371" s="16"/>
      <c r="X1371" s="16"/>
      <c r="Y1371" s="16"/>
      <c r="Z1371" s="16"/>
      <c r="AA1371" s="16"/>
      <c r="AB1371" s="16"/>
      <c r="AC1371" s="16"/>
      <c r="AD1371" s="16"/>
      <c r="AE1371" s="16"/>
      <c r="AF1371" s="16"/>
      <c r="AG1371" s="16"/>
      <c r="AH1371" s="16"/>
      <c r="AI1371" s="16"/>
      <c r="AJ1371" s="16"/>
      <c r="AK1371" s="16"/>
      <c r="AL1371" s="16"/>
      <c r="AM1371" s="16"/>
      <c r="AN1371" s="16">
        <v>210</v>
      </c>
      <c r="AO1371" s="16"/>
      <c r="AP1371" s="16">
        <v>15</v>
      </c>
      <c r="AQ1371" s="16"/>
      <c r="AR1371" s="16">
        <v>60</v>
      </c>
      <c r="AS1371" s="16"/>
      <c r="AT1371" s="16"/>
      <c r="AU1371" s="16"/>
      <c r="AV1371" s="16"/>
      <c r="AW1371" s="16"/>
      <c r="AX1371" s="16"/>
      <c r="AY1371" s="16"/>
      <c r="AZ1371" s="16">
        <v>15</v>
      </c>
      <c r="BA1371" s="16"/>
      <c r="BB1371" s="16"/>
      <c r="BC1371" s="16"/>
      <c r="BD1371" s="16"/>
      <c r="BE1371" s="16"/>
      <c r="BF1371" s="16"/>
      <c r="BG1371" s="23">
        <f t="shared" si="350"/>
        <v>480</v>
      </c>
      <c r="BH1371" s="24">
        <f t="shared" si="352"/>
        <v>8</v>
      </c>
      <c r="BI1371" s="25">
        <f t="shared" si="353"/>
        <v>3</v>
      </c>
      <c r="BJ1371" s="25">
        <f t="shared" si="354"/>
        <v>37.5</v>
      </c>
      <c r="BK1371" s="26">
        <f t="shared" si="355"/>
        <v>68.703703703703695</v>
      </c>
      <c r="BL1371" s="26">
        <f t="shared" si="356"/>
        <v>100</v>
      </c>
      <c r="BM1371" s="26">
        <f t="shared" ref="BM1371:BM1434" si="361">IFERROR((((BJ1371*BK1371*BL1371)/1000000)*100),0)</f>
        <v>25.763888888888886</v>
      </c>
      <c r="BN1371" s="27">
        <f t="shared" si="357"/>
        <v>0.25</v>
      </c>
      <c r="BO1371" s="27">
        <f t="shared" si="358"/>
        <v>398.57142857142856</v>
      </c>
      <c r="BP1371" s="27">
        <f t="shared" si="359"/>
        <v>4.75</v>
      </c>
      <c r="BQ1371" s="28">
        <f t="shared" si="360"/>
        <v>244.28571428571428</v>
      </c>
      <c r="BR1371" s="29"/>
      <c r="BS1371" s="29"/>
      <c r="BT1371" s="29"/>
      <c r="BU1371" s="30"/>
      <c r="BV1371" s="29"/>
      <c r="BW1371" s="16">
        <f t="shared" si="351"/>
        <v>106</v>
      </c>
    </row>
    <row r="1372" spans="1:75" x14ac:dyDescent="0.3">
      <c r="A1372" s="14">
        <v>1371</v>
      </c>
      <c r="B1372" s="15">
        <v>46072</v>
      </c>
      <c r="C1372" s="16" t="s">
        <v>40</v>
      </c>
      <c r="D1372" s="17" t="str">
        <f t="shared" si="348"/>
        <v>HO</v>
      </c>
      <c r="E1372" s="18" t="s">
        <v>108</v>
      </c>
      <c r="F1372" s="18"/>
      <c r="G1372" s="19"/>
      <c r="H1372" s="19"/>
      <c r="I1372" s="19"/>
      <c r="J1372" s="20"/>
      <c r="K1372" s="21" t="e">
        <f>VLOOKUP(J1372,'[2]Item List (3)'!A$1:B$110000,2,FALSE)</f>
        <v>#N/A</v>
      </c>
      <c r="L1372" s="20"/>
      <c r="M1372" s="16" t="s">
        <v>138</v>
      </c>
      <c r="N1372" s="16"/>
      <c r="O1372" s="22" t="str">
        <f t="shared" si="349"/>
        <v/>
      </c>
      <c r="P1372" s="16"/>
      <c r="Q1372" s="16"/>
      <c r="R1372" s="16"/>
      <c r="S1372" s="16"/>
      <c r="T1372" s="16"/>
      <c r="U1372" s="23">
        <f t="shared" si="347"/>
        <v>0</v>
      </c>
      <c r="V1372" s="16"/>
      <c r="W1372" s="16"/>
      <c r="X1372" s="16"/>
      <c r="Y1372" s="16"/>
      <c r="Z1372" s="16"/>
      <c r="AA1372" s="16"/>
      <c r="AB1372" s="16"/>
      <c r="AC1372" s="16"/>
      <c r="AD1372" s="16"/>
      <c r="AE1372" s="16"/>
      <c r="AF1372" s="16"/>
      <c r="AG1372" s="16"/>
      <c r="AH1372" s="16"/>
      <c r="AI1372" s="16"/>
      <c r="AJ1372" s="16"/>
      <c r="AK1372" s="16"/>
      <c r="AL1372" s="16"/>
      <c r="AM1372" s="16"/>
      <c r="AN1372" s="16"/>
      <c r="AO1372" s="16"/>
      <c r="AP1372" s="16"/>
      <c r="AQ1372" s="16"/>
      <c r="AR1372" s="16"/>
      <c r="AS1372" s="16"/>
      <c r="AT1372" s="16"/>
      <c r="AU1372" s="16"/>
      <c r="AV1372" s="16"/>
      <c r="AW1372" s="16"/>
      <c r="AX1372" s="16"/>
      <c r="AY1372" s="16"/>
      <c r="AZ1372" s="16"/>
      <c r="BA1372" s="16"/>
      <c r="BB1372" s="16"/>
      <c r="BC1372" s="16"/>
      <c r="BD1372" s="16"/>
      <c r="BE1372" s="16"/>
      <c r="BF1372" s="16">
        <v>480</v>
      </c>
      <c r="BG1372" s="23">
        <f t="shared" si="350"/>
        <v>480</v>
      </c>
      <c r="BH1372" s="24">
        <f t="shared" si="352"/>
        <v>8</v>
      </c>
      <c r="BI1372" s="25">
        <f t="shared" si="353"/>
        <v>0</v>
      </c>
      <c r="BJ1372" s="25">
        <f t="shared" si="354"/>
        <v>0</v>
      </c>
      <c r="BK1372" s="26">
        <f t="shared" si="355"/>
        <v>0</v>
      </c>
      <c r="BL1372" s="26">
        <f t="shared" si="356"/>
        <v>0</v>
      </c>
      <c r="BM1372" s="26">
        <f t="shared" si="361"/>
        <v>0</v>
      </c>
      <c r="BN1372" s="27">
        <f t="shared" si="357"/>
        <v>8</v>
      </c>
      <c r="BO1372" s="27">
        <f t="shared" si="358"/>
        <v>0</v>
      </c>
      <c r="BP1372" s="27">
        <f t="shared" si="359"/>
        <v>0</v>
      </c>
      <c r="BQ1372" s="28">
        <f t="shared" si="360"/>
        <v>0</v>
      </c>
      <c r="BR1372" s="29"/>
      <c r="BS1372" s="29"/>
      <c r="BT1372" s="29"/>
      <c r="BU1372" s="30"/>
      <c r="BV1372" s="29"/>
      <c r="BW1372" s="16">
        <f t="shared" si="351"/>
        <v>0</v>
      </c>
    </row>
    <row r="1373" spans="1:75" x14ac:dyDescent="0.3">
      <c r="A1373" s="14">
        <v>1372</v>
      </c>
      <c r="B1373" s="15">
        <v>46072</v>
      </c>
      <c r="C1373" s="16" t="s">
        <v>38</v>
      </c>
      <c r="D1373" s="17" t="str">
        <f t="shared" si="348"/>
        <v>HO</v>
      </c>
      <c r="E1373" s="18" t="s">
        <v>111</v>
      </c>
      <c r="F1373" s="18" t="s">
        <v>101</v>
      </c>
      <c r="G1373" s="19" t="s">
        <v>147</v>
      </c>
      <c r="H1373" s="19"/>
      <c r="I1373" s="19"/>
      <c r="J1373" s="20">
        <v>104299</v>
      </c>
      <c r="K1373" s="21" t="str">
        <f>VLOOKUP(J1373,'[2]Item List (3)'!A$1:B$110000,2,FALSE)</f>
        <v>IR.9916</v>
      </c>
      <c r="L1373" s="20">
        <v>251207010</v>
      </c>
      <c r="M1373" s="16" t="s">
        <v>138</v>
      </c>
      <c r="N1373" s="16">
        <v>15</v>
      </c>
      <c r="O1373" s="22">
        <f t="shared" si="349"/>
        <v>240</v>
      </c>
      <c r="P1373" s="16">
        <v>1</v>
      </c>
      <c r="Q1373" s="16">
        <v>1379</v>
      </c>
      <c r="R1373" s="16"/>
      <c r="S1373" s="16"/>
      <c r="T1373" s="16"/>
      <c r="U1373" s="23">
        <f t="shared" si="347"/>
        <v>1379</v>
      </c>
      <c r="V1373" s="16">
        <v>365</v>
      </c>
      <c r="W1373" s="16"/>
      <c r="X1373" s="16"/>
      <c r="Y1373" s="16"/>
      <c r="Z1373" s="16"/>
      <c r="AA1373" s="16"/>
      <c r="AB1373" s="16"/>
      <c r="AC1373" s="16"/>
      <c r="AD1373" s="16"/>
      <c r="AE1373" s="16"/>
      <c r="AF1373" s="16"/>
      <c r="AG1373" s="16"/>
      <c r="AH1373" s="16"/>
      <c r="AI1373" s="16"/>
      <c r="AJ1373" s="16"/>
      <c r="AK1373" s="16"/>
      <c r="AL1373" s="16"/>
      <c r="AM1373" s="16"/>
      <c r="AN1373" s="16"/>
      <c r="AO1373" s="16"/>
      <c r="AP1373" s="16">
        <v>30</v>
      </c>
      <c r="AQ1373" s="16"/>
      <c r="AR1373" s="16">
        <v>70</v>
      </c>
      <c r="AS1373" s="16"/>
      <c r="AT1373" s="16"/>
      <c r="AU1373" s="16"/>
      <c r="AV1373" s="16"/>
      <c r="AW1373" s="16"/>
      <c r="AX1373" s="16"/>
      <c r="AY1373" s="16"/>
      <c r="AZ1373" s="16">
        <v>15</v>
      </c>
      <c r="BA1373" s="16"/>
      <c r="BB1373" s="16"/>
      <c r="BC1373" s="16"/>
      <c r="BD1373" s="16"/>
      <c r="BE1373" s="16"/>
      <c r="BF1373" s="16"/>
      <c r="BG1373" s="23">
        <f t="shared" si="350"/>
        <v>480</v>
      </c>
      <c r="BH1373" s="24">
        <f t="shared" si="352"/>
        <v>8</v>
      </c>
      <c r="BI1373" s="25">
        <f t="shared" si="353"/>
        <v>6.083333333333333</v>
      </c>
      <c r="BJ1373" s="25">
        <f t="shared" si="354"/>
        <v>76.041666666666657</v>
      </c>
      <c r="BK1373" s="26">
        <f t="shared" si="355"/>
        <v>94.452054794520549</v>
      </c>
      <c r="BL1373" s="26">
        <f t="shared" si="356"/>
        <v>100</v>
      </c>
      <c r="BM1373" s="26">
        <f t="shared" si="361"/>
        <v>71.822916666666657</v>
      </c>
      <c r="BN1373" s="27">
        <f t="shared" si="357"/>
        <v>0.5</v>
      </c>
      <c r="BO1373" s="27">
        <f t="shared" si="358"/>
        <v>1800</v>
      </c>
      <c r="BP1373" s="27">
        <f t="shared" si="359"/>
        <v>1.4166666666666667</v>
      </c>
      <c r="BQ1373" s="28">
        <f t="shared" si="360"/>
        <v>340</v>
      </c>
      <c r="BR1373" s="29"/>
      <c r="BS1373" s="29"/>
      <c r="BT1373" s="29"/>
      <c r="BU1373" s="30"/>
      <c r="BV1373" s="29"/>
      <c r="BW1373" s="16">
        <f t="shared" si="351"/>
        <v>1379</v>
      </c>
    </row>
    <row r="1374" spans="1:75" x14ac:dyDescent="0.3">
      <c r="A1374" s="14">
        <v>1373</v>
      </c>
      <c r="B1374" s="15">
        <v>46072</v>
      </c>
      <c r="C1374" s="16" t="s">
        <v>40</v>
      </c>
      <c r="D1374" s="17" t="str">
        <f t="shared" si="348"/>
        <v>HO</v>
      </c>
      <c r="E1374" s="18" t="s">
        <v>111</v>
      </c>
      <c r="F1374" s="18" t="s">
        <v>101</v>
      </c>
      <c r="G1374" s="19" t="s">
        <v>48</v>
      </c>
      <c r="H1374" s="19" t="s">
        <v>114</v>
      </c>
      <c r="I1374" s="19"/>
      <c r="J1374" s="20">
        <v>104299</v>
      </c>
      <c r="K1374" s="21" t="str">
        <f>VLOOKUP(J1374,'[2]Item List (3)'!A$1:B$110000,2,FALSE)</f>
        <v>IR.9916</v>
      </c>
      <c r="L1374" s="20">
        <v>251207010</v>
      </c>
      <c r="M1374" s="16" t="s">
        <v>138</v>
      </c>
      <c r="N1374" s="16">
        <v>15</v>
      </c>
      <c r="O1374" s="22">
        <f t="shared" si="349"/>
        <v>240</v>
      </c>
      <c r="P1374" s="16">
        <v>1</v>
      </c>
      <c r="Q1374" s="16">
        <v>1315</v>
      </c>
      <c r="R1374" s="16"/>
      <c r="S1374" s="16"/>
      <c r="T1374" s="16"/>
      <c r="U1374" s="23">
        <f t="shared" si="347"/>
        <v>1315</v>
      </c>
      <c r="V1374" s="16">
        <v>340</v>
      </c>
      <c r="W1374" s="16"/>
      <c r="X1374" s="16"/>
      <c r="Y1374" s="16"/>
      <c r="Z1374" s="16"/>
      <c r="AA1374" s="16"/>
      <c r="AB1374" s="16"/>
      <c r="AC1374" s="16"/>
      <c r="AD1374" s="16"/>
      <c r="AE1374" s="16"/>
      <c r="AF1374" s="16"/>
      <c r="AG1374" s="16"/>
      <c r="AH1374" s="16"/>
      <c r="AI1374" s="16"/>
      <c r="AJ1374" s="16"/>
      <c r="AK1374" s="16"/>
      <c r="AL1374" s="16"/>
      <c r="AM1374" s="16"/>
      <c r="AN1374" s="16"/>
      <c r="AO1374" s="16"/>
      <c r="AP1374" s="16">
        <v>20</v>
      </c>
      <c r="AQ1374" s="16"/>
      <c r="AR1374" s="16">
        <v>120</v>
      </c>
      <c r="AS1374" s="16"/>
      <c r="AT1374" s="16"/>
      <c r="AU1374" s="16"/>
      <c r="AV1374" s="16"/>
      <c r="AW1374" s="16"/>
      <c r="AX1374" s="16"/>
      <c r="AY1374" s="16"/>
      <c r="AZ1374" s="16"/>
      <c r="BA1374" s="16"/>
      <c r="BB1374" s="16"/>
      <c r="BC1374" s="16"/>
      <c r="BD1374" s="16"/>
      <c r="BE1374" s="16"/>
      <c r="BF1374" s="16"/>
      <c r="BG1374" s="23">
        <f t="shared" si="350"/>
        <v>480</v>
      </c>
      <c r="BH1374" s="24">
        <f t="shared" si="352"/>
        <v>8</v>
      </c>
      <c r="BI1374" s="25">
        <f t="shared" si="353"/>
        <v>5.6666666666666661</v>
      </c>
      <c r="BJ1374" s="25">
        <f t="shared" si="354"/>
        <v>70.833333333333329</v>
      </c>
      <c r="BK1374" s="26">
        <f t="shared" si="355"/>
        <v>96.691176470588246</v>
      </c>
      <c r="BL1374" s="26">
        <f t="shared" si="356"/>
        <v>100</v>
      </c>
      <c r="BM1374" s="26">
        <f t="shared" si="361"/>
        <v>68.489583333333343</v>
      </c>
      <c r="BN1374" s="27">
        <f t="shared" si="357"/>
        <v>0.33333333333333331</v>
      </c>
      <c r="BO1374" s="27">
        <f t="shared" si="358"/>
        <v>1840</v>
      </c>
      <c r="BP1374" s="27">
        <f t="shared" si="359"/>
        <v>2</v>
      </c>
      <c r="BQ1374" s="28">
        <f t="shared" si="360"/>
        <v>480</v>
      </c>
      <c r="BR1374" s="29"/>
      <c r="BS1374" s="29"/>
      <c r="BT1374" s="29"/>
      <c r="BU1374" s="30"/>
      <c r="BV1374" s="29"/>
      <c r="BW1374" s="16">
        <f t="shared" si="351"/>
        <v>1315</v>
      </c>
    </row>
    <row r="1375" spans="1:75" x14ac:dyDescent="0.3">
      <c r="A1375" s="14">
        <v>1374</v>
      </c>
      <c r="B1375" s="15">
        <v>46072</v>
      </c>
      <c r="C1375" s="16" t="s">
        <v>38</v>
      </c>
      <c r="D1375" s="17" t="str">
        <f t="shared" si="348"/>
        <v>HO</v>
      </c>
      <c r="E1375" s="18" t="s">
        <v>113</v>
      </c>
      <c r="F1375" s="18" t="s">
        <v>101</v>
      </c>
      <c r="G1375" s="19" t="s">
        <v>109</v>
      </c>
      <c r="H1375" s="19"/>
      <c r="I1375" s="19"/>
      <c r="J1375" s="20">
        <v>208299</v>
      </c>
      <c r="K1375" s="21" t="str">
        <f>VLOOKUP(J1375,'[2]Item List (3)'!A$1:B$110000,2,FALSE)</f>
        <v>OR.9916</v>
      </c>
      <c r="L1375" s="20">
        <v>260106007</v>
      </c>
      <c r="M1375" s="16" t="s">
        <v>141</v>
      </c>
      <c r="N1375" s="16">
        <v>15</v>
      </c>
      <c r="O1375" s="22">
        <f t="shared" si="349"/>
        <v>240</v>
      </c>
      <c r="P1375" s="16">
        <v>1</v>
      </c>
      <c r="Q1375" s="16">
        <v>1689</v>
      </c>
      <c r="R1375" s="16"/>
      <c r="S1375" s="16"/>
      <c r="T1375" s="16"/>
      <c r="U1375" s="23">
        <f t="shared" si="347"/>
        <v>1689</v>
      </c>
      <c r="V1375" s="16">
        <v>435</v>
      </c>
      <c r="W1375" s="16"/>
      <c r="X1375" s="16"/>
      <c r="Y1375" s="16"/>
      <c r="Z1375" s="16"/>
      <c r="AA1375" s="16"/>
      <c r="AB1375" s="16"/>
      <c r="AC1375" s="16"/>
      <c r="AD1375" s="16"/>
      <c r="AE1375" s="16"/>
      <c r="AF1375" s="16"/>
      <c r="AG1375" s="16"/>
      <c r="AH1375" s="16"/>
      <c r="AI1375" s="16"/>
      <c r="AJ1375" s="16"/>
      <c r="AK1375" s="16"/>
      <c r="AL1375" s="16"/>
      <c r="AM1375" s="16"/>
      <c r="AN1375" s="16"/>
      <c r="AO1375" s="16"/>
      <c r="AP1375" s="16">
        <v>30</v>
      </c>
      <c r="AQ1375" s="16"/>
      <c r="AR1375" s="16"/>
      <c r="AS1375" s="16"/>
      <c r="AT1375" s="16"/>
      <c r="AU1375" s="16"/>
      <c r="AV1375" s="16"/>
      <c r="AW1375" s="16"/>
      <c r="AX1375" s="16"/>
      <c r="AY1375" s="16"/>
      <c r="AZ1375" s="16">
        <v>15</v>
      </c>
      <c r="BA1375" s="16"/>
      <c r="BB1375" s="16"/>
      <c r="BC1375" s="16"/>
      <c r="BD1375" s="16"/>
      <c r="BE1375" s="16"/>
      <c r="BF1375" s="16"/>
      <c r="BG1375" s="23">
        <f t="shared" si="350"/>
        <v>480</v>
      </c>
      <c r="BH1375" s="24">
        <f t="shared" si="352"/>
        <v>8</v>
      </c>
      <c r="BI1375" s="25">
        <f t="shared" si="353"/>
        <v>7.25</v>
      </c>
      <c r="BJ1375" s="25">
        <f t="shared" si="354"/>
        <v>90.625</v>
      </c>
      <c r="BK1375" s="26">
        <f t="shared" si="355"/>
        <v>97.068965517241381</v>
      </c>
      <c r="BL1375" s="26">
        <f t="shared" si="356"/>
        <v>100</v>
      </c>
      <c r="BM1375" s="26">
        <f t="shared" si="361"/>
        <v>87.96875</v>
      </c>
      <c r="BN1375" s="27">
        <f t="shared" si="357"/>
        <v>0.5</v>
      </c>
      <c r="BO1375" s="27">
        <f t="shared" si="358"/>
        <v>1800</v>
      </c>
      <c r="BP1375" s="27">
        <f t="shared" si="359"/>
        <v>0.25</v>
      </c>
      <c r="BQ1375" s="28">
        <f t="shared" si="360"/>
        <v>60</v>
      </c>
      <c r="BR1375" s="29"/>
      <c r="BS1375" s="29"/>
      <c r="BT1375" s="29"/>
      <c r="BU1375" s="30"/>
      <c r="BV1375" s="29"/>
      <c r="BW1375" s="16">
        <f t="shared" si="351"/>
        <v>1689</v>
      </c>
    </row>
    <row r="1376" spans="1:75" x14ac:dyDescent="0.3">
      <c r="A1376" s="14">
        <v>1375</v>
      </c>
      <c r="B1376" s="15">
        <v>46072</v>
      </c>
      <c r="C1376" s="16" t="s">
        <v>40</v>
      </c>
      <c r="D1376" s="17" t="str">
        <f t="shared" si="348"/>
        <v>HO</v>
      </c>
      <c r="E1376" s="18" t="s">
        <v>113</v>
      </c>
      <c r="F1376" s="18" t="s">
        <v>101</v>
      </c>
      <c r="G1376" s="19" t="s">
        <v>129</v>
      </c>
      <c r="H1376" s="19" t="s">
        <v>114</v>
      </c>
      <c r="I1376" s="19"/>
      <c r="J1376" s="20">
        <v>208299</v>
      </c>
      <c r="K1376" s="21" t="str">
        <f>VLOOKUP(J1376,'[2]Item List (3)'!A$1:B$110000,2,FALSE)</f>
        <v>OR.9916</v>
      </c>
      <c r="L1376" s="20">
        <v>260106007</v>
      </c>
      <c r="M1376" s="16" t="s">
        <v>141</v>
      </c>
      <c r="N1376" s="16">
        <v>15</v>
      </c>
      <c r="O1376" s="22">
        <f t="shared" si="349"/>
        <v>240</v>
      </c>
      <c r="P1376" s="16">
        <v>1</v>
      </c>
      <c r="Q1376" s="16">
        <v>1205</v>
      </c>
      <c r="R1376" s="16"/>
      <c r="S1376" s="16"/>
      <c r="T1376" s="16"/>
      <c r="U1376" s="23">
        <f t="shared" si="347"/>
        <v>1205</v>
      </c>
      <c r="V1376" s="16">
        <v>315</v>
      </c>
      <c r="W1376" s="16"/>
      <c r="X1376" s="16">
        <v>25</v>
      </c>
      <c r="Y1376" s="16"/>
      <c r="Z1376" s="16"/>
      <c r="AA1376" s="16"/>
      <c r="AB1376" s="16"/>
      <c r="AC1376" s="16"/>
      <c r="AD1376" s="16"/>
      <c r="AE1376" s="16"/>
      <c r="AF1376" s="16"/>
      <c r="AG1376" s="16"/>
      <c r="AH1376" s="16"/>
      <c r="AI1376" s="16"/>
      <c r="AJ1376" s="16"/>
      <c r="AK1376" s="16"/>
      <c r="AL1376" s="16"/>
      <c r="AM1376" s="16"/>
      <c r="AN1376" s="16"/>
      <c r="AO1376" s="16"/>
      <c r="AP1376" s="16">
        <v>20</v>
      </c>
      <c r="AQ1376" s="16"/>
      <c r="AR1376" s="16">
        <v>120</v>
      </c>
      <c r="AS1376" s="16"/>
      <c r="AT1376" s="16"/>
      <c r="AU1376" s="16"/>
      <c r="AV1376" s="16"/>
      <c r="AW1376" s="16"/>
      <c r="AX1376" s="16"/>
      <c r="AY1376" s="16"/>
      <c r="AZ1376" s="16"/>
      <c r="BA1376" s="16"/>
      <c r="BB1376" s="16"/>
      <c r="BC1376" s="16"/>
      <c r="BD1376" s="16"/>
      <c r="BE1376" s="16"/>
      <c r="BF1376" s="16"/>
      <c r="BG1376" s="23">
        <f t="shared" si="350"/>
        <v>480</v>
      </c>
      <c r="BH1376" s="24">
        <f t="shared" si="352"/>
        <v>8</v>
      </c>
      <c r="BI1376" s="25">
        <f t="shared" si="353"/>
        <v>5.25</v>
      </c>
      <c r="BJ1376" s="25">
        <f t="shared" si="354"/>
        <v>65.625</v>
      </c>
      <c r="BK1376" s="26">
        <f t="shared" si="355"/>
        <v>95.634920634920633</v>
      </c>
      <c r="BL1376" s="26">
        <f t="shared" si="356"/>
        <v>100</v>
      </c>
      <c r="BM1376" s="26">
        <f t="shared" si="361"/>
        <v>62.760416666666671</v>
      </c>
      <c r="BN1376" s="27">
        <f t="shared" si="357"/>
        <v>0.33333333333333331</v>
      </c>
      <c r="BO1376" s="27">
        <f t="shared" si="358"/>
        <v>1840</v>
      </c>
      <c r="BP1376" s="27">
        <f t="shared" si="359"/>
        <v>2.4166666666666665</v>
      </c>
      <c r="BQ1376" s="28">
        <f t="shared" si="360"/>
        <v>580</v>
      </c>
      <c r="BR1376" s="29"/>
      <c r="BS1376" s="29"/>
      <c r="BT1376" s="29"/>
      <c r="BU1376" s="30"/>
      <c r="BV1376" s="29"/>
      <c r="BW1376" s="16">
        <f t="shared" si="351"/>
        <v>1205</v>
      </c>
    </row>
    <row r="1377" spans="1:75" x14ac:dyDescent="0.3">
      <c r="A1377" s="14">
        <v>1376</v>
      </c>
      <c r="B1377" s="15">
        <v>46072</v>
      </c>
      <c r="C1377" s="16" t="s">
        <v>38</v>
      </c>
      <c r="D1377" s="17" t="str">
        <f t="shared" si="348"/>
        <v>HO</v>
      </c>
      <c r="E1377" s="18" t="s">
        <v>115</v>
      </c>
      <c r="F1377" s="18"/>
      <c r="G1377" s="19"/>
      <c r="H1377" s="19"/>
      <c r="I1377" s="19"/>
      <c r="J1377" s="20"/>
      <c r="K1377" s="21" t="e">
        <f>VLOOKUP(J1377,'[2]Item List (3)'!A$1:B$110000,2,FALSE)</f>
        <v>#N/A</v>
      </c>
      <c r="L1377" s="20"/>
      <c r="M1377" s="16" t="s">
        <v>138</v>
      </c>
      <c r="N1377" s="16"/>
      <c r="O1377" s="22" t="str">
        <f t="shared" si="349"/>
        <v/>
      </c>
      <c r="P1377" s="16"/>
      <c r="Q1377" s="16"/>
      <c r="R1377" s="16"/>
      <c r="S1377" s="16"/>
      <c r="T1377" s="16"/>
      <c r="U1377" s="23">
        <f t="shared" si="347"/>
        <v>0</v>
      </c>
      <c r="V1377" s="16"/>
      <c r="W1377" s="16"/>
      <c r="X1377" s="16"/>
      <c r="Y1377" s="16"/>
      <c r="Z1377" s="16"/>
      <c r="AA1377" s="16"/>
      <c r="AB1377" s="16"/>
      <c r="AC1377" s="16"/>
      <c r="AD1377" s="16"/>
      <c r="AE1377" s="16"/>
      <c r="AF1377" s="16"/>
      <c r="AG1377" s="16"/>
      <c r="AH1377" s="16"/>
      <c r="AI1377" s="16"/>
      <c r="AJ1377" s="16"/>
      <c r="AK1377" s="16"/>
      <c r="AL1377" s="16"/>
      <c r="AM1377" s="16"/>
      <c r="AN1377" s="16"/>
      <c r="AO1377" s="16"/>
      <c r="AP1377" s="16"/>
      <c r="AQ1377" s="16"/>
      <c r="AR1377" s="16">
        <v>480</v>
      </c>
      <c r="AS1377" s="16"/>
      <c r="AT1377" s="16"/>
      <c r="AU1377" s="16"/>
      <c r="AV1377" s="16"/>
      <c r="AW1377" s="16"/>
      <c r="AX1377" s="16"/>
      <c r="AY1377" s="16"/>
      <c r="AZ1377" s="16"/>
      <c r="BA1377" s="16"/>
      <c r="BB1377" s="16"/>
      <c r="BC1377" s="16"/>
      <c r="BD1377" s="16"/>
      <c r="BE1377" s="16"/>
      <c r="BF1377" s="16"/>
      <c r="BG1377" s="23">
        <f t="shared" si="350"/>
        <v>480</v>
      </c>
      <c r="BH1377" s="24">
        <f t="shared" si="352"/>
        <v>8</v>
      </c>
      <c r="BI1377" s="25">
        <f t="shared" si="353"/>
        <v>0</v>
      </c>
      <c r="BJ1377" s="25">
        <f t="shared" si="354"/>
        <v>0</v>
      </c>
      <c r="BK1377" s="26">
        <f t="shared" si="355"/>
        <v>0</v>
      </c>
      <c r="BL1377" s="26">
        <f t="shared" si="356"/>
        <v>0</v>
      </c>
      <c r="BM1377" s="26">
        <f t="shared" si="361"/>
        <v>0</v>
      </c>
      <c r="BN1377" s="27">
        <f t="shared" si="357"/>
        <v>0</v>
      </c>
      <c r="BO1377" s="27">
        <f t="shared" si="358"/>
        <v>0</v>
      </c>
      <c r="BP1377" s="27">
        <f t="shared" si="359"/>
        <v>8</v>
      </c>
      <c r="BQ1377" s="28">
        <f t="shared" si="360"/>
        <v>0</v>
      </c>
      <c r="BR1377" s="29"/>
      <c r="BS1377" s="29"/>
      <c r="BT1377" s="29"/>
      <c r="BU1377" s="30"/>
      <c r="BV1377" s="29"/>
      <c r="BW1377" s="16">
        <f t="shared" si="351"/>
        <v>0</v>
      </c>
    </row>
    <row r="1378" spans="1:75" x14ac:dyDescent="0.3">
      <c r="A1378" s="14">
        <v>1377</v>
      </c>
      <c r="B1378" s="15">
        <v>46072</v>
      </c>
      <c r="C1378" s="16" t="s">
        <v>40</v>
      </c>
      <c r="D1378" s="17" t="str">
        <f t="shared" si="348"/>
        <v>HO</v>
      </c>
      <c r="E1378" s="18" t="s">
        <v>115</v>
      </c>
      <c r="F1378" s="18" t="s">
        <v>101</v>
      </c>
      <c r="G1378" s="19" t="s">
        <v>112</v>
      </c>
      <c r="H1378" s="19"/>
      <c r="I1378" s="19"/>
      <c r="J1378" s="20">
        <v>100742</v>
      </c>
      <c r="K1378" s="21" t="str">
        <f>VLOOKUP(J1378,'[2]Item List (3)'!A$1:B$110000,2,FALSE)</f>
        <v>IR.IR 32X41X28</v>
      </c>
      <c r="L1378" s="20">
        <v>260127002</v>
      </c>
      <c r="M1378" s="16" t="s">
        <v>138</v>
      </c>
      <c r="N1378" s="16">
        <v>25</v>
      </c>
      <c r="O1378" s="22">
        <f t="shared" si="349"/>
        <v>144</v>
      </c>
      <c r="P1378" s="16">
        <v>1</v>
      </c>
      <c r="Q1378" s="16"/>
      <c r="R1378" s="16"/>
      <c r="S1378" s="16"/>
      <c r="T1378" s="16"/>
      <c r="U1378" s="23">
        <f t="shared" si="347"/>
        <v>0</v>
      </c>
      <c r="V1378" s="16"/>
      <c r="W1378" s="16">
        <v>120</v>
      </c>
      <c r="X1378" s="16"/>
      <c r="Y1378" s="16"/>
      <c r="Z1378" s="16"/>
      <c r="AA1378" s="16"/>
      <c r="AB1378" s="16"/>
      <c r="AC1378" s="16"/>
      <c r="AD1378" s="16"/>
      <c r="AE1378" s="16"/>
      <c r="AF1378" s="16"/>
      <c r="AG1378" s="16"/>
      <c r="AH1378" s="16"/>
      <c r="AI1378" s="16"/>
      <c r="AJ1378" s="16"/>
      <c r="AK1378" s="16"/>
      <c r="AL1378" s="16"/>
      <c r="AM1378" s="16"/>
      <c r="AN1378" s="16"/>
      <c r="AO1378" s="16"/>
      <c r="AP1378" s="16"/>
      <c r="AQ1378" s="16"/>
      <c r="AR1378" s="16">
        <v>360</v>
      </c>
      <c r="AS1378" s="16"/>
      <c r="AT1378" s="16"/>
      <c r="AU1378" s="16"/>
      <c r="AV1378" s="16"/>
      <c r="AW1378" s="16"/>
      <c r="AX1378" s="16"/>
      <c r="AY1378" s="16"/>
      <c r="AZ1378" s="16"/>
      <c r="BA1378" s="16"/>
      <c r="BB1378" s="16"/>
      <c r="BC1378" s="16"/>
      <c r="BD1378" s="16"/>
      <c r="BE1378" s="16"/>
      <c r="BF1378" s="16"/>
      <c r="BG1378" s="23">
        <f t="shared" si="350"/>
        <v>480</v>
      </c>
      <c r="BH1378" s="24">
        <f t="shared" si="352"/>
        <v>8</v>
      </c>
      <c r="BI1378" s="25">
        <f t="shared" si="353"/>
        <v>0</v>
      </c>
      <c r="BJ1378" s="25">
        <f t="shared" si="354"/>
        <v>0</v>
      </c>
      <c r="BK1378" s="26">
        <f t="shared" si="355"/>
        <v>0</v>
      </c>
      <c r="BL1378" s="26">
        <f t="shared" si="356"/>
        <v>0</v>
      </c>
      <c r="BM1378" s="26">
        <f t="shared" si="361"/>
        <v>0</v>
      </c>
      <c r="BN1378" s="27">
        <f t="shared" si="357"/>
        <v>2</v>
      </c>
      <c r="BO1378" s="27">
        <f t="shared" si="358"/>
        <v>864</v>
      </c>
      <c r="BP1378" s="27">
        <f t="shared" si="359"/>
        <v>6</v>
      </c>
      <c r="BQ1378" s="28">
        <f t="shared" si="360"/>
        <v>864</v>
      </c>
      <c r="BR1378" s="29"/>
      <c r="BS1378" s="29"/>
      <c r="BT1378" s="29"/>
      <c r="BU1378" s="30"/>
      <c r="BV1378" s="29"/>
      <c r="BW1378" s="16">
        <f t="shared" si="351"/>
        <v>0</v>
      </c>
    </row>
    <row r="1379" spans="1:75" x14ac:dyDescent="0.3">
      <c r="A1379" s="14">
        <v>1378</v>
      </c>
      <c r="B1379" s="15">
        <v>46072</v>
      </c>
      <c r="C1379" s="16" t="s">
        <v>38</v>
      </c>
      <c r="D1379" s="17" t="str">
        <f t="shared" si="348"/>
        <v>HO</v>
      </c>
      <c r="E1379" s="18" t="s">
        <v>116</v>
      </c>
      <c r="F1379" s="18" t="s">
        <v>101</v>
      </c>
      <c r="G1379" s="19" t="s">
        <v>102</v>
      </c>
      <c r="H1379" s="19" t="s">
        <v>129</v>
      </c>
      <c r="I1379" s="19"/>
      <c r="J1379" s="20">
        <v>208497</v>
      </c>
      <c r="K1379" s="21" t="str">
        <f>VLOOKUP(J1379,'[2]Item List (3)'!A$1:B$110000,2,FALSE)</f>
        <v>NB.OR 95076</v>
      </c>
      <c r="L1379" s="20">
        <v>260129019</v>
      </c>
      <c r="M1379" s="16" t="s">
        <v>141</v>
      </c>
      <c r="N1379" s="16">
        <v>15</v>
      </c>
      <c r="O1379" s="22">
        <f t="shared" si="349"/>
        <v>240</v>
      </c>
      <c r="P1379" s="16">
        <v>1</v>
      </c>
      <c r="Q1379" s="16">
        <v>204</v>
      </c>
      <c r="R1379" s="16"/>
      <c r="S1379" s="16"/>
      <c r="T1379" s="16"/>
      <c r="U1379" s="23">
        <f t="shared" si="347"/>
        <v>204</v>
      </c>
      <c r="V1379" s="16">
        <v>60</v>
      </c>
      <c r="W1379" s="16"/>
      <c r="X1379" s="16">
        <v>40</v>
      </c>
      <c r="Y1379" s="16"/>
      <c r="Z1379" s="16"/>
      <c r="AA1379" s="16"/>
      <c r="AB1379" s="16"/>
      <c r="AC1379" s="16"/>
      <c r="AD1379" s="16"/>
      <c r="AE1379" s="16"/>
      <c r="AF1379" s="16"/>
      <c r="AG1379" s="16"/>
      <c r="AH1379" s="16"/>
      <c r="AI1379" s="16"/>
      <c r="AJ1379" s="16"/>
      <c r="AK1379" s="16"/>
      <c r="AL1379" s="16"/>
      <c r="AM1379" s="16"/>
      <c r="AN1379" s="16"/>
      <c r="AO1379" s="16"/>
      <c r="AP1379" s="16">
        <v>10</v>
      </c>
      <c r="AQ1379" s="16"/>
      <c r="AR1379" s="16">
        <v>360</v>
      </c>
      <c r="AS1379" s="16"/>
      <c r="AT1379" s="16"/>
      <c r="AU1379" s="16"/>
      <c r="AV1379" s="16"/>
      <c r="AW1379" s="16"/>
      <c r="AX1379" s="16"/>
      <c r="AY1379" s="16"/>
      <c r="AZ1379" s="16"/>
      <c r="BA1379" s="16"/>
      <c r="BB1379" s="16"/>
      <c r="BC1379" s="16">
        <v>10</v>
      </c>
      <c r="BD1379" s="16"/>
      <c r="BE1379" s="16"/>
      <c r="BF1379" s="16"/>
      <c r="BG1379" s="23">
        <f t="shared" si="350"/>
        <v>480</v>
      </c>
      <c r="BH1379" s="24">
        <f t="shared" si="352"/>
        <v>8</v>
      </c>
      <c r="BI1379" s="25">
        <f t="shared" si="353"/>
        <v>1</v>
      </c>
      <c r="BJ1379" s="25">
        <f t="shared" si="354"/>
        <v>12.5</v>
      </c>
      <c r="BK1379" s="26">
        <f t="shared" si="355"/>
        <v>85</v>
      </c>
      <c r="BL1379" s="26">
        <f t="shared" si="356"/>
        <v>100</v>
      </c>
      <c r="BM1379" s="26">
        <f t="shared" si="361"/>
        <v>10.625</v>
      </c>
      <c r="BN1379" s="27">
        <f t="shared" si="357"/>
        <v>0.16666666666666666</v>
      </c>
      <c r="BO1379" s="27">
        <f t="shared" si="358"/>
        <v>1880</v>
      </c>
      <c r="BP1379" s="27">
        <f t="shared" si="359"/>
        <v>6.833333333333333</v>
      </c>
      <c r="BQ1379" s="28">
        <f t="shared" si="360"/>
        <v>1640</v>
      </c>
      <c r="BR1379" s="29"/>
      <c r="BS1379" s="29"/>
      <c r="BT1379" s="29"/>
      <c r="BU1379" s="30"/>
      <c r="BV1379" s="29"/>
      <c r="BW1379" s="16">
        <f t="shared" si="351"/>
        <v>204</v>
      </c>
    </row>
    <row r="1380" spans="1:75" x14ac:dyDescent="0.3">
      <c r="A1380" s="14">
        <v>1379</v>
      </c>
      <c r="B1380" s="15">
        <v>46072</v>
      </c>
      <c r="C1380" s="16" t="s">
        <v>40</v>
      </c>
      <c r="D1380" s="17" t="str">
        <f t="shared" si="348"/>
        <v>HO</v>
      </c>
      <c r="E1380" s="18" t="s">
        <v>116</v>
      </c>
      <c r="F1380" s="18" t="s">
        <v>101</v>
      </c>
      <c r="G1380" s="19" t="s">
        <v>114</v>
      </c>
      <c r="H1380" s="19"/>
      <c r="I1380" s="19"/>
      <c r="J1380" s="20">
        <v>208497</v>
      </c>
      <c r="K1380" s="21" t="str">
        <f>VLOOKUP(J1380,'[2]Item List (3)'!A$1:B$110000,2,FALSE)</f>
        <v>NB.OR 95076</v>
      </c>
      <c r="L1380" s="20">
        <v>260129019</v>
      </c>
      <c r="M1380" s="16" t="s">
        <v>141</v>
      </c>
      <c r="N1380" s="16">
        <v>15</v>
      </c>
      <c r="O1380" s="22">
        <f t="shared" si="349"/>
        <v>240</v>
      </c>
      <c r="P1380" s="16">
        <v>1</v>
      </c>
      <c r="Q1380" s="16">
        <v>1092</v>
      </c>
      <c r="R1380" s="16"/>
      <c r="S1380" s="16"/>
      <c r="T1380" s="16"/>
      <c r="U1380" s="23">
        <f t="shared" si="347"/>
        <v>1092</v>
      </c>
      <c r="V1380" s="16">
        <v>285</v>
      </c>
      <c r="W1380" s="16"/>
      <c r="X1380" s="16"/>
      <c r="Y1380" s="16"/>
      <c r="Z1380" s="16"/>
      <c r="AA1380" s="16"/>
      <c r="AB1380" s="16"/>
      <c r="AC1380" s="16"/>
      <c r="AD1380" s="16"/>
      <c r="AE1380" s="16"/>
      <c r="AF1380" s="16"/>
      <c r="AG1380" s="16"/>
      <c r="AH1380" s="16"/>
      <c r="AI1380" s="16"/>
      <c r="AJ1380" s="16"/>
      <c r="AK1380" s="16"/>
      <c r="AL1380" s="16"/>
      <c r="AM1380" s="16"/>
      <c r="AN1380" s="16"/>
      <c r="AO1380" s="16"/>
      <c r="AP1380" s="16">
        <v>20</v>
      </c>
      <c r="AQ1380" s="16"/>
      <c r="AR1380" s="16">
        <v>155</v>
      </c>
      <c r="AS1380" s="16"/>
      <c r="AT1380" s="16"/>
      <c r="AU1380" s="16"/>
      <c r="AV1380" s="16"/>
      <c r="AW1380" s="16"/>
      <c r="AX1380" s="16"/>
      <c r="AY1380" s="16"/>
      <c r="AZ1380" s="16"/>
      <c r="BA1380" s="16"/>
      <c r="BB1380" s="16"/>
      <c r="BC1380" s="16">
        <v>20</v>
      </c>
      <c r="BD1380" s="16"/>
      <c r="BE1380" s="16"/>
      <c r="BF1380" s="16"/>
      <c r="BG1380" s="23">
        <f t="shared" si="350"/>
        <v>480</v>
      </c>
      <c r="BH1380" s="24">
        <f t="shared" si="352"/>
        <v>8</v>
      </c>
      <c r="BI1380" s="25">
        <f t="shared" si="353"/>
        <v>4.75</v>
      </c>
      <c r="BJ1380" s="25">
        <f t="shared" si="354"/>
        <v>59.375</v>
      </c>
      <c r="BK1380" s="26">
        <f t="shared" si="355"/>
        <v>95.78947368421052</v>
      </c>
      <c r="BL1380" s="26">
        <f t="shared" si="356"/>
        <v>100</v>
      </c>
      <c r="BM1380" s="26">
        <f t="shared" si="361"/>
        <v>56.875</v>
      </c>
      <c r="BN1380" s="27">
        <f t="shared" si="357"/>
        <v>0.33333333333333331</v>
      </c>
      <c r="BO1380" s="27">
        <f t="shared" si="358"/>
        <v>1840</v>
      </c>
      <c r="BP1380" s="27">
        <f t="shared" si="359"/>
        <v>2.9166666666666665</v>
      </c>
      <c r="BQ1380" s="28">
        <f t="shared" si="360"/>
        <v>700</v>
      </c>
      <c r="BR1380" s="29"/>
      <c r="BS1380" s="29"/>
      <c r="BT1380" s="29"/>
      <c r="BU1380" s="30"/>
      <c r="BV1380" s="29"/>
      <c r="BW1380" s="16">
        <f t="shared" si="351"/>
        <v>1092</v>
      </c>
    </row>
    <row r="1381" spans="1:75" x14ac:dyDescent="0.3">
      <c r="A1381" s="14">
        <v>1380</v>
      </c>
      <c r="B1381" s="15">
        <v>46072</v>
      </c>
      <c r="C1381" s="16" t="s">
        <v>38</v>
      </c>
      <c r="D1381" s="17" t="str">
        <f t="shared" si="348"/>
        <v>HO</v>
      </c>
      <c r="E1381" s="18" t="s">
        <v>118</v>
      </c>
      <c r="F1381" s="18" t="s">
        <v>101</v>
      </c>
      <c r="G1381" s="19" t="s">
        <v>105</v>
      </c>
      <c r="H1381" s="19"/>
      <c r="I1381" s="19"/>
      <c r="J1381" s="20">
        <v>104246</v>
      </c>
      <c r="K1381" s="21" t="str">
        <f>VLOOKUP(J1381,'[2]Item List (3)'!A$1:B$110000,2,FALSE)</f>
        <v>IN. 208</v>
      </c>
      <c r="L1381" s="20">
        <v>260120003</v>
      </c>
      <c r="M1381" s="16" t="s">
        <v>138</v>
      </c>
      <c r="N1381" s="16">
        <v>15</v>
      </c>
      <c r="O1381" s="22">
        <f t="shared" si="349"/>
        <v>240</v>
      </c>
      <c r="P1381" s="16">
        <v>1</v>
      </c>
      <c r="Q1381" s="16">
        <v>419</v>
      </c>
      <c r="R1381" s="16"/>
      <c r="S1381" s="16"/>
      <c r="T1381" s="16"/>
      <c r="U1381" s="23">
        <f t="shared" si="347"/>
        <v>419</v>
      </c>
      <c r="V1381" s="16">
        <v>110</v>
      </c>
      <c r="W1381" s="16"/>
      <c r="X1381" s="16"/>
      <c r="Y1381" s="16"/>
      <c r="Z1381" s="16"/>
      <c r="AA1381" s="16"/>
      <c r="AB1381" s="16"/>
      <c r="AC1381" s="16"/>
      <c r="AD1381" s="16"/>
      <c r="AE1381" s="16"/>
      <c r="AF1381" s="16"/>
      <c r="AG1381" s="16"/>
      <c r="AH1381" s="16"/>
      <c r="AI1381" s="16"/>
      <c r="AJ1381" s="16"/>
      <c r="AK1381" s="16"/>
      <c r="AL1381" s="16"/>
      <c r="AM1381" s="16"/>
      <c r="AN1381" s="16">
        <v>360</v>
      </c>
      <c r="AO1381" s="16"/>
      <c r="AP1381" s="16">
        <v>10</v>
      </c>
      <c r="AQ1381" s="16"/>
      <c r="AR1381" s="16"/>
      <c r="AS1381" s="16"/>
      <c r="AT1381" s="16"/>
      <c r="AU1381" s="16"/>
      <c r="AV1381" s="16"/>
      <c r="AW1381" s="16"/>
      <c r="AX1381" s="16"/>
      <c r="AY1381" s="16"/>
      <c r="AZ1381" s="16"/>
      <c r="BA1381" s="16"/>
      <c r="BB1381" s="16"/>
      <c r="BC1381" s="16"/>
      <c r="BD1381" s="16"/>
      <c r="BE1381" s="16"/>
      <c r="BF1381" s="16"/>
      <c r="BG1381" s="23">
        <f t="shared" si="350"/>
        <v>480</v>
      </c>
      <c r="BH1381" s="24">
        <f t="shared" si="352"/>
        <v>8</v>
      </c>
      <c r="BI1381" s="25">
        <f t="shared" si="353"/>
        <v>1.833333333333333</v>
      </c>
      <c r="BJ1381" s="25">
        <f t="shared" si="354"/>
        <v>22.916666666666664</v>
      </c>
      <c r="BK1381" s="26">
        <f t="shared" si="355"/>
        <v>95.227272727272734</v>
      </c>
      <c r="BL1381" s="26">
        <f t="shared" si="356"/>
        <v>100</v>
      </c>
      <c r="BM1381" s="26">
        <f t="shared" si="361"/>
        <v>21.822916666666668</v>
      </c>
      <c r="BN1381" s="27">
        <f t="shared" si="357"/>
        <v>0.16666666666666666</v>
      </c>
      <c r="BO1381" s="27">
        <f t="shared" si="358"/>
        <v>1880</v>
      </c>
      <c r="BP1381" s="27">
        <f t="shared" si="359"/>
        <v>6</v>
      </c>
      <c r="BQ1381" s="28">
        <f t="shared" si="360"/>
        <v>1440</v>
      </c>
      <c r="BR1381" s="29"/>
      <c r="BS1381" s="29"/>
      <c r="BT1381" s="29"/>
      <c r="BU1381" s="30"/>
      <c r="BV1381" s="29"/>
      <c r="BW1381" s="16">
        <f t="shared" si="351"/>
        <v>419</v>
      </c>
    </row>
    <row r="1382" spans="1:75" x14ac:dyDescent="0.3">
      <c r="A1382" s="14">
        <v>1381</v>
      </c>
      <c r="B1382" s="15">
        <v>46072</v>
      </c>
      <c r="C1382" s="16" t="s">
        <v>40</v>
      </c>
      <c r="D1382" s="17" t="str">
        <f t="shared" si="348"/>
        <v>HO</v>
      </c>
      <c r="E1382" s="18" t="s">
        <v>118</v>
      </c>
      <c r="F1382" s="18" t="s">
        <v>101</v>
      </c>
      <c r="G1382" s="19" t="s">
        <v>112</v>
      </c>
      <c r="H1382" s="19"/>
      <c r="I1382" s="19"/>
      <c r="J1382" s="20">
        <v>104246</v>
      </c>
      <c r="K1382" s="21" t="str">
        <f>VLOOKUP(J1382,'[2]Item List (3)'!A$1:B$110000,2,FALSE)</f>
        <v>IN. 208</v>
      </c>
      <c r="L1382" s="20">
        <v>260120003</v>
      </c>
      <c r="M1382" s="16" t="s">
        <v>138</v>
      </c>
      <c r="N1382" s="16">
        <v>15</v>
      </c>
      <c r="O1382" s="22">
        <f t="shared" si="349"/>
        <v>240</v>
      </c>
      <c r="P1382" s="16">
        <v>1</v>
      </c>
      <c r="Q1382" s="16">
        <v>420</v>
      </c>
      <c r="R1382" s="16"/>
      <c r="S1382" s="16"/>
      <c r="T1382" s="16"/>
      <c r="U1382" s="23">
        <f t="shared" si="347"/>
        <v>420</v>
      </c>
      <c r="V1382" s="16">
        <v>110</v>
      </c>
      <c r="W1382" s="16"/>
      <c r="X1382" s="16"/>
      <c r="Y1382" s="16"/>
      <c r="Z1382" s="16"/>
      <c r="AA1382" s="16"/>
      <c r="AB1382" s="16"/>
      <c r="AC1382" s="16"/>
      <c r="AD1382" s="16"/>
      <c r="AE1382" s="16"/>
      <c r="AF1382" s="16"/>
      <c r="AG1382" s="16"/>
      <c r="AH1382" s="16"/>
      <c r="AI1382" s="16"/>
      <c r="AJ1382" s="16"/>
      <c r="AK1382" s="16"/>
      <c r="AL1382" s="16"/>
      <c r="AM1382" s="16"/>
      <c r="AN1382" s="16">
        <v>360</v>
      </c>
      <c r="AO1382" s="16"/>
      <c r="AP1382" s="16">
        <v>10</v>
      </c>
      <c r="AQ1382" s="16"/>
      <c r="AR1382" s="16"/>
      <c r="AS1382" s="16"/>
      <c r="AT1382" s="16"/>
      <c r="AU1382" s="16"/>
      <c r="AV1382" s="16"/>
      <c r="AW1382" s="16"/>
      <c r="AX1382" s="16"/>
      <c r="AY1382" s="16"/>
      <c r="AZ1382" s="16"/>
      <c r="BA1382" s="16"/>
      <c r="BB1382" s="16"/>
      <c r="BC1382" s="16"/>
      <c r="BD1382" s="16"/>
      <c r="BE1382" s="16"/>
      <c r="BF1382" s="16"/>
      <c r="BG1382" s="23">
        <f t="shared" si="350"/>
        <v>480</v>
      </c>
      <c r="BH1382" s="24">
        <f t="shared" si="352"/>
        <v>8</v>
      </c>
      <c r="BI1382" s="25">
        <f t="shared" si="353"/>
        <v>1.833333333333333</v>
      </c>
      <c r="BJ1382" s="25">
        <f t="shared" si="354"/>
        <v>22.916666666666664</v>
      </c>
      <c r="BK1382" s="26">
        <f t="shared" si="355"/>
        <v>95.454545454545467</v>
      </c>
      <c r="BL1382" s="26">
        <f t="shared" si="356"/>
        <v>100</v>
      </c>
      <c r="BM1382" s="26">
        <f t="shared" si="361"/>
        <v>21.875</v>
      </c>
      <c r="BN1382" s="27">
        <f t="shared" si="357"/>
        <v>0.16666666666666666</v>
      </c>
      <c r="BO1382" s="27">
        <f t="shared" si="358"/>
        <v>1880</v>
      </c>
      <c r="BP1382" s="27">
        <f t="shared" si="359"/>
        <v>6</v>
      </c>
      <c r="BQ1382" s="28">
        <f t="shared" si="360"/>
        <v>1440</v>
      </c>
      <c r="BR1382" s="29"/>
      <c r="BS1382" s="29"/>
      <c r="BT1382" s="29"/>
      <c r="BU1382" s="30"/>
      <c r="BV1382" s="29"/>
      <c r="BW1382" s="16">
        <f t="shared" si="351"/>
        <v>420</v>
      </c>
    </row>
    <row r="1383" spans="1:75" x14ac:dyDescent="0.3">
      <c r="A1383" s="14">
        <v>1382</v>
      </c>
      <c r="B1383" s="15">
        <v>46072</v>
      </c>
      <c r="C1383" s="16" t="s">
        <v>38</v>
      </c>
      <c r="D1383" s="17" t="str">
        <f t="shared" si="348"/>
        <v>HO</v>
      </c>
      <c r="E1383" s="18" t="s">
        <v>119</v>
      </c>
      <c r="F1383" s="18" t="s">
        <v>101</v>
      </c>
      <c r="G1383" s="19" t="s">
        <v>105</v>
      </c>
      <c r="H1383" s="19"/>
      <c r="I1383" s="19"/>
      <c r="J1383" s="20">
        <v>208246</v>
      </c>
      <c r="K1383" s="21" t="str">
        <f>VLOOKUP(J1383,'[2]Item List (3)'!A$1:B$110000,2,FALSE)</f>
        <v>OR. 208 YY2</v>
      </c>
      <c r="L1383" s="20">
        <v>260129015</v>
      </c>
      <c r="M1383" s="16" t="s">
        <v>141</v>
      </c>
      <c r="N1383" s="16">
        <v>20</v>
      </c>
      <c r="O1383" s="22">
        <f t="shared" si="349"/>
        <v>180</v>
      </c>
      <c r="P1383" s="16">
        <v>1</v>
      </c>
      <c r="Q1383" s="16">
        <v>1209</v>
      </c>
      <c r="R1383" s="16"/>
      <c r="S1383" s="16"/>
      <c r="T1383" s="16"/>
      <c r="U1383" s="23">
        <f t="shared" si="347"/>
        <v>1209</v>
      </c>
      <c r="V1383" s="16">
        <v>435</v>
      </c>
      <c r="W1383" s="16"/>
      <c r="X1383" s="16"/>
      <c r="Y1383" s="16"/>
      <c r="Z1383" s="16"/>
      <c r="AA1383" s="16"/>
      <c r="AB1383" s="16"/>
      <c r="AC1383" s="16"/>
      <c r="AD1383" s="16"/>
      <c r="AE1383" s="16"/>
      <c r="AF1383" s="16"/>
      <c r="AG1383" s="16"/>
      <c r="AH1383" s="16"/>
      <c r="AI1383" s="16"/>
      <c r="AJ1383" s="16"/>
      <c r="AK1383" s="16"/>
      <c r="AL1383" s="16"/>
      <c r="AM1383" s="16"/>
      <c r="AN1383" s="16"/>
      <c r="AO1383" s="16"/>
      <c r="AP1383" s="16">
        <v>30</v>
      </c>
      <c r="AQ1383" s="16"/>
      <c r="AR1383" s="16"/>
      <c r="AS1383" s="16"/>
      <c r="AT1383" s="16"/>
      <c r="AU1383" s="16"/>
      <c r="AV1383" s="16"/>
      <c r="AW1383" s="16"/>
      <c r="AX1383" s="16"/>
      <c r="AY1383" s="16"/>
      <c r="AZ1383" s="16">
        <v>15</v>
      </c>
      <c r="BA1383" s="16"/>
      <c r="BB1383" s="16"/>
      <c r="BC1383" s="16"/>
      <c r="BD1383" s="16"/>
      <c r="BE1383" s="16"/>
      <c r="BF1383" s="16"/>
      <c r="BG1383" s="23">
        <f t="shared" si="350"/>
        <v>480</v>
      </c>
      <c r="BH1383" s="24">
        <f t="shared" si="352"/>
        <v>8</v>
      </c>
      <c r="BI1383" s="25">
        <f t="shared" si="353"/>
        <v>7.25</v>
      </c>
      <c r="BJ1383" s="25">
        <f t="shared" si="354"/>
        <v>90.625</v>
      </c>
      <c r="BK1383" s="26">
        <f t="shared" si="355"/>
        <v>92.643678160919535</v>
      </c>
      <c r="BL1383" s="26">
        <f t="shared" si="356"/>
        <v>100</v>
      </c>
      <c r="BM1383" s="26">
        <f t="shared" si="361"/>
        <v>83.958333333333329</v>
      </c>
      <c r="BN1383" s="27">
        <f t="shared" si="357"/>
        <v>0.5</v>
      </c>
      <c r="BO1383" s="27">
        <f t="shared" si="358"/>
        <v>1350</v>
      </c>
      <c r="BP1383" s="27">
        <f t="shared" si="359"/>
        <v>0.25</v>
      </c>
      <c r="BQ1383" s="28">
        <f t="shared" si="360"/>
        <v>45</v>
      </c>
      <c r="BR1383" s="29"/>
      <c r="BS1383" s="29"/>
      <c r="BT1383" s="29"/>
      <c r="BU1383" s="30"/>
      <c r="BV1383" s="29"/>
      <c r="BW1383" s="16">
        <f t="shared" si="351"/>
        <v>1209</v>
      </c>
    </row>
    <row r="1384" spans="1:75" x14ac:dyDescent="0.3">
      <c r="A1384" s="14">
        <v>1383</v>
      </c>
      <c r="B1384" s="15">
        <v>46072</v>
      </c>
      <c r="C1384" s="16" t="s">
        <v>40</v>
      </c>
      <c r="D1384" s="17" t="str">
        <f t="shared" si="348"/>
        <v>HO</v>
      </c>
      <c r="E1384" s="18" t="s">
        <v>119</v>
      </c>
      <c r="F1384" s="18" t="s">
        <v>101</v>
      </c>
      <c r="G1384" s="19" t="s">
        <v>110</v>
      </c>
      <c r="H1384" s="19"/>
      <c r="I1384" s="19"/>
      <c r="J1384" s="20">
        <v>208246</v>
      </c>
      <c r="K1384" s="21" t="str">
        <f>VLOOKUP(J1384,'[2]Item List (3)'!A$1:B$110000,2,FALSE)</f>
        <v>OR. 208 YY2</v>
      </c>
      <c r="L1384" s="20">
        <v>260129015</v>
      </c>
      <c r="M1384" s="16" t="s">
        <v>141</v>
      </c>
      <c r="N1384" s="16">
        <v>20</v>
      </c>
      <c r="O1384" s="22">
        <f t="shared" si="349"/>
        <v>180</v>
      </c>
      <c r="P1384" s="16">
        <v>1</v>
      </c>
      <c r="Q1384" s="16">
        <v>745</v>
      </c>
      <c r="R1384" s="16"/>
      <c r="S1384" s="16"/>
      <c r="T1384" s="16"/>
      <c r="U1384" s="23">
        <f t="shared" si="347"/>
        <v>745</v>
      </c>
      <c r="V1384" s="16">
        <v>270</v>
      </c>
      <c r="W1384" s="16"/>
      <c r="X1384" s="16"/>
      <c r="Y1384" s="16"/>
      <c r="Z1384" s="16"/>
      <c r="AA1384" s="16"/>
      <c r="AB1384" s="16"/>
      <c r="AC1384" s="16"/>
      <c r="AD1384" s="16"/>
      <c r="AE1384" s="16"/>
      <c r="AF1384" s="16"/>
      <c r="AG1384" s="16"/>
      <c r="AH1384" s="16"/>
      <c r="AI1384" s="16"/>
      <c r="AJ1384" s="16"/>
      <c r="AK1384" s="16"/>
      <c r="AL1384" s="16"/>
      <c r="AM1384" s="16"/>
      <c r="AN1384" s="16"/>
      <c r="AO1384" s="16"/>
      <c r="AP1384" s="16">
        <v>20</v>
      </c>
      <c r="AQ1384" s="16"/>
      <c r="AR1384" s="16">
        <v>190</v>
      </c>
      <c r="AS1384" s="16"/>
      <c r="AT1384" s="16"/>
      <c r="AU1384" s="16"/>
      <c r="AV1384" s="16"/>
      <c r="AW1384" s="16"/>
      <c r="AX1384" s="16"/>
      <c r="AY1384" s="16"/>
      <c r="AZ1384" s="16"/>
      <c r="BA1384" s="16"/>
      <c r="BB1384" s="16"/>
      <c r="BC1384" s="16"/>
      <c r="BD1384" s="16"/>
      <c r="BE1384" s="16"/>
      <c r="BF1384" s="16"/>
      <c r="BG1384" s="23">
        <f t="shared" si="350"/>
        <v>480</v>
      </c>
      <c r="BH1384" s="24">
        <f t="shared" si="352"/>
        <v>8</v>
      </c>
      <c r="BI1384" s="25">
        <f t="shared" si="353"/>
        <v>4.5</v>
      </c>
      <c r="BJ1384" s="25">
        <f t="shared" si="354"/>
        <v>56.25</v>
      </c>
      <c r="BK1384" s="26">
        <f t="shared" si="355"/>
        <v>91.975308641975303</v>
      </c>
      <c r="BL1384" s="26">
        <f t="shared" si="356"/>
        <v>100</v>
      </c>
      <c r="BM1384" s="26">
        <f t="shared" si="361"/>
        <v>51.736111111111107</v>
      </c>
      <c r="BN1384" s="27">
        <f t="shared" si="357"/>
        <v>0.33333333333333331</v>
      </c>
      <c r="BO1384" s="27">
        <f t="shared" si="358"/>
        <v>1380</v>
      </c>
      <c r="BP1384" s="27">
        <f t="shared" si="359"/>
        <v>3.1666666666666665</v>
      </c>
      <c r="BQ1384" s="28">
        <f t="shared" si="360"/>
        <v>570</v>
      </c>
      <c r="BR1384" s="29"/>
      <c r="BS1384" s="29"/>
      <c r="BT1384" s="29"/>
      <c r="BU1384" s="30"/>
      <c r="BV1384" s="29"/>
      <c r="BW1384" s="16">
        <f t="shared" si="351"/>
        <v>745</v>
      </c>
    </row>
    <row r="1385" spans="1:75" x14ac:dyDescent="0.3">
      <c r="A1385" s="14">
        <v>1384</v>
      </c>
      <c r="B1385" s="15">
        <v>46073</v>
      </c>
      <c r="C1385" s="16" t="s">
        <v>38</v>
      </c>
      <c r="D1385" s="17" t="str">
        <f t="shared" si="348"/>
        <v>FG</v>
      </c>
      <c r="E1385" s="18" t="s">
        <v>39</v>
      </c>
      <c r="F1385" s="18"/>
      <c r="G1385" s="19"/>
      <c r="H1385" s="19"/>
      <c r="I1385" s="19"/>
      <c r="J1385" s="20"/>
      <c r="K1385" s="21" t="e">
        <f>VLOOKUP(J1385,'[2]Item List (3)'!A$1:B$110000,2,FALSE)</f>
        <v>#N/A</v>
      </c>
      <c r="L1385" s="20"/>
      <c r="M1385" s="16" t="s">
        <v>138</v>
      </c>
      <c r="N1385" s="16"/>
      <c r="O1385" s="22" t="str">
        <f t="shared" si="349"/>
        <v/>
      </c>
      <c r="P1385" s="16"/>
      <c r="Q1385" s="16"/>
      <c r="R1385" s="16"/>
      <c r="S1385" s="16"/>
      <c r="T1385" s="16"/>
      <c r="U1385" s="23">
        <f t="shared" ref="U1385:U1448" si="362">Q1385+S1385+T1385</f>
        <v>0</v>
      </c>
      <c r="V1385" s="16"/>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v>480</v>
      </c>
      <c r="AS1385" s="16"/>
      <c r="AT1385" s="16"/>
      <c r="AU1385" s="16"/>
      <c r="AV1385" s="16"/>
      <c r="AW1385" s="16"/>
      <c r="AX1385" s="16"/>
      <c r="AY1385" s="16"/>
      <c r="AZ1385" s="16"/>
      <c r="BA1385" s="16"/>
      <c r="BB1385" s="16"/>
      <c r="BC1385" s="16"/>
      <c r="BD1385" s="16"/>
      <c r="BE1385" s="16"/>
      <c r="BF1385" s="16"/>
      <c r="BG1385" s="23">
        <f t="shared" si="350"/>
        <v>480</v>
      </c>
      <c r="BH1385" s="24">
        <f t="shared" si="352"/>
        <v>8</v>
      </c>
      <c r="BI1385" s="25">
        <f t="shared" si="353"/>
        <v>0</v>
      </c>
      <c r="BJ1385" s="25">
        <f t="shared" si="354"/>
        <v>0</v>
      </c>
      <c r="BK1385" s="26">
        <f t="shared" si="355"/>
        <v>0</v>
      </c>
      <c r="BL1385" s="26">
        <f t="shared" si="356"/>
        <v>0</v>
      </c>
      <c r="BM1385" s="26">
        <f t="shared" si="361"/>
        <v>0</v>
      </c>
      <c r="BN1385" s="27">
        <f t="shared" si="357"/>
        <v>0</v>
      </c>
      <c r="BO1385" s="27">
        <f t="shared" si="358"/>
        <v>0</v>
      </c>
      <c r="BP1385" s="27">
        <f t="shared" si="359"/>
        <v>8</v>
      </c>
      <c r="BQ1385" s="28">
        <f t="shared" si="360"/>
        <v>0</v>
      </c>
      <c r="BR1385" s="29"/>
      <c r="BS1385" s="29"/>
      <c r="BT1385" s="29"/>
      <c r="BU1385" s="30"/>
      <c r="BV1385" s="29"/>
      <c r="BW1385" s="16">
        <f t="shared" si="351"/>
        <v>0</v>
      </c>
    </row>
    <row r="1386" spans="1:75" x14ac:dyDescent="0.3">
      <c r="A1386" s="14">
        <v>1385</v>
      </c>
      <c r="B1386" s="15">
        <v>46073</v>
      </c>
      <c r="C1386" s="16" t="s">
        <v>40</v>
      </c>
      <c r="D1386" s="17" t="str">
        <f t="shared" si="348"/>
        <v>FG</v>
      </c>
      <c r="E1386" s="18" t="s">
        <v>39</v>
      </c>
      <c r="F1386" s="18" t="s">
        <v>41</v>
      </c>
      <c r="G1386" s="19" t="s">
        <v>42</v>
      </c>
      <c r="H1386" s="19"/>
      <c r="I1386" s="19"/>
      <c r="J1386" s="20">
        <v>101048</v>
      </c>
      <c r="K1386" s="21" t="str">
        <f>VLOOKUP(J1386,'[2]Item List (3)'!A$1:B$110000,2,FALSE)</f>
        <v>IR.3203 2RS</v>
      </c>
      <c r="L1386" s="20">
        <v>251029007</v>
      </c>
      <c r="M1386" s="16" t="s">
        <v>138</v>
      </c>
      <c r="N1386" s="16"/>
      <c r="O1386" s="22" t="str">
        <f t="shared" si="349"/>
        <v/>
      </c>
      <c r="P1386" s="16">
        <v>2</v>
      </c>
      <c r="Q1386" s="16">
        <v>2009</v>
      </c>
      <c r="R1386" s="16"/>
      <c r="S1386" s="16"/>
      <c r="T1386" s="16"/>
      <c r="U1386" s="23">
        <f t="shared" si="362"/>
        <v>2009</v>
      </c>
      <c r="V1386" s="16">
        <v>180</v>
      </c>
      <c r="W1386" s="16"/>
      <c r="X1386" s="16"/>
      <c r="Y1386" s="16"/>
      <c r="Z1386" s="16"/>
      <c r="AA1386" s="16"/>
      <c r="AB1386" s="16"/>
      <c r="AC1386" s="16"/>
      <c r="AD1386" s="16"/>
      <c r="AE1386" s="16"/>
      <c r="AF1386" s="16"/>
      <c r="AG1386" s="16"/>
      <c r="AH1386" s="16"/>
      <c r="AI1386" s="16"/>
      <c r="AJ1386" s="16"/>
      <c r="AK1386" s="16"/>
      <c r="AL1386" s="16"/>
      <c r="AM1386" s="16"/>
      <c r="AN1386" s="16"/>
      <c r="AO1386" s="16"/>
      <c r="AP1386" s="16"/>
      <c r="AQ1386" s="16">
        <v>30</v>
      </c>
      <c r="AR1386" s="16"/>
      <c r="AS1386" s="16"/>
      <c r="AT1386" s="16"/>
      <c r="AU1386" s="16"/>
      <c r="AV1386" s="16"/>
      <c r="AW1386" s="16"/>
      <c r="AX1386" s="16"/>
      <c r="AY1386" s="16"/>
      <c r="AZ1386" s="16"/>
      <c r="BA1386" s="16"/>
      <c r="BB1386" s="16"/>
      <c r="BC1386" s="16"/>
      <c r="BD1386" s="16"/>
      <c r="BE1386" s="16"/>
      <c r="BF1386" s="16"/>
      <c r="BG1386" s="23">
        <f t="shared" si="350"/>
        <v>210</v>
      </c>
      <c r="BH1386" s="24">
        <f t="shared" si="352"/>
        <v>3.5</v>
      </c>
      <c r="BI1386" s="25">
        <f t="shared" si="353"/>
        <v>3</v>
      </c>
      <c r="BJ1386" s="25">
        <f t="shared" si="354"/>
        <v>85.714285714285708</v>
      </c>
      <c r="BK1386" s="26">
        <f t="shared" si="355"/>
        <v>0</v>
      </c>
      <c r="BL1386" s="26">
        <f t="shared" si="356"/>
        <v>100</v>
      </c>
      <c r="BM1386" s="26">
        <f t="shared" si="361"/>
        <v>0</v>
      </c>
      <c r="BN1386" s="27">
        <f t="shared" si="357"/>
        <v>0</v>
      </c>
      <c r="BO1386" s="27">
        <f t="shared" si="358"/>
        <v>0</v>
      </c>
      <c r="BP1386" s="27">
        <f t="shared" si="359"/>
        <v>0.5</v>
      </c>
      <c r="BQ1386" s="28">
        <f t="shared" si="360"/>
        <v>0</v>
      </c>
      <c r="BR1386" s="29"/>
      <c r="BS1386" s="29"/>
      <c r="BT1386" s="29"/>
      <c r="BU1386" s="30"/>
      <c r="BV1386" s="29"/>
      <c r="BW1386" s="16">
        <f t="shared" si="351"/>
        <v>4018</v>
      </c>
    </row>
    <row r="1387" spans="1:75" x14ac:dyDescent="0.3">
      <c r="A1387" s="14">
        <v>1386</v>
      </c>
      <c r="B1387" s="15">
        <v>46073</v>
      </c>
      <c r="C1387" s="16" t="s">
        <v>40</v>
      </c>
      <c r="D1387" s="17" t="str">
        <f t="shared" ref="D1387:D1450" si="363">LEFT(E1387,2)</f>
        <v>FG</v>
      </c>
      <c r="E1387" s="18" t="s">
        <v>39</v>
      </c>
      <c r="F1387" s="18" t="s">
        <v>47</v>
      </c>
      <c r="G1387" s="19" t="s">
        <v>42</v>
      </c>
      <c r="H1387" s="19"/>
      <c r="I1387" s="19"/>
      <c r="J1387" s="20">
        <v>104293</v>
      </c>
      <c r="K1387" s="21" t="str">
        <f>VLOOKUP(J1387,'[2]Item List (3)'!A$1:B$110000,2,FALSE)</f>
        <v>IR.210 YY2</v>
      </c>
      <c r="L1387" s="20">
        <v>260205003</v>
      </c>
      <c r="M1387" s="16" t="s">
        <v>138</v>
      </c>
      <c r="N1387" s="16"/>
      <c r="O1387" s="22" t="str">
        <f t="shared" si="349"/>
        <v/>
      </c>
      <c r="P1387" s="16">
        <v>2</v>
      </c>
      <c r="Q1387" s="16">
        <v>2450</v>
      </c>
      <c r="R1387" s="16"/>
      <c r="S1387" s="16"/>
      <c r="T1387" s="16"/>
      <c r="U1387" s="23">
        <f t="shared" si="362"/>
        <v>2450</v>
      </c>
      <c r="V1387" s="16">
        <v>180</v>
      </c>
      <c r="W1387" s="16">
        <v>90</v>
      </c>
      <c r="X1387" s="16"/>
      <c r="Y1387" s="16"/>
      <c r="Z1387" s="16"/>
      <c r="AA1387" s="16"/>
      <c r="AB1387" s="16"/>
      <c r="AC1387" s="16"/>
      <c r="AD1387" s="16"/>
      <c r="AE1387" s="16"/>
      <c r="AF1387" s="16"/>
      <c r="AG1387" s="16"/>
      <c r="AH1387" s="16"/>
      <c r="AI1387" s="16"/>
      <c r="AJ1387" s="16"/>
      <c r="AK1387" s="16"/>
      <c r="AL1387" s="16"/>
      <c r="AM1387" s="16"/>
      <c r="AN1387" s="16"/>
      <c r="AO1387" s="16"/>
      <c r="AP1387" s="16"/>
      <c r="AQ1387" s="16"/>
      <c r="AR1387" s="16"/>
      <c r="AS1387" s="16"/>
      <c r="AT1387" s="16"/>
      <c r="AU1387" s="16"/>
      <c r="AV1387" s="16"/>
      <c r="AW1387" s="16"/>
      <c r="AX1387" s="16"/>
      <c r="AY1387" s="16"/>
      <c r="AZ1387" s="16"/>
      <c r="BA1387" s="16"/>
      <c r="BB1387" s="16"/>
      <c r="BC1387" s="16"/>
      <c r="BD1387" s="16"/>
      <c r="BE1387" s="16"/>
      <c r="BF1387" s="16"/>
      <c r="BG1387" s="23">
        <f t="shared" si="350"/>
        <v>270</v>
      </c>
      <c r="BH1387" s="24">
        <f t="shared" si="352"/>
        <v>4.5</v>
      </c>
      <c r="BI1387" s="25">
        <f t="shared" si="353"/>
        <v>3</v>
      </c>
      <c r="BJ1387" s="25">
        <f t="shared" si="354"/>
        <v>66.666666666666657</v>
      </c>
      <c r="BK1387" s="26">
        <f t="shared" si="355"/>
        <v>0</v>
      </c>
      <c r="BL1387" s="26">
        <f t="shared" si="356"/>
        <v>100</v>
      </c>
      <c r="BM1387" s="26">
        <f t="shared" si="361"/>
        <v>0</v>
      </c>
      <c r="BN1387" s="27">
        <f t="shared" si="357"/>
        <v>1.5</v>
      </c>
      <c r="BO1387" s="27">
        <f t="shared" si="358"/>
        <v>0</v>
      </c>
      <c r="BP1387" s="27">
        <f t="shared" si="359"/>
        <v>0</v>
      </c>
      <c r="BQ1387" s="28">
        <f t="shared" si="360"/>
        <v>0</v>
      </c>
      <c r="BR1387" s="29"/>
      <c r="BS1387" s="29"/>
      <c r="BT1387" s="29"/>
      <c r="BU1387" s="30"/>
      <c r="BV1387" s="29"/>
      <c r="BW1387" s="16">
        <f t="shared" si="351"/>
        <v>4900</v>
      </c>
    </row>
    <row r="1388" spans="1:75" x14ac:dyDescent="0.3">
      <c r="A1388" s="14">
        <v>1387</v>
      </c>
      <c r="B1388" s="15">
        <v>46073</v>
      </c>
      <c r="C1388" s="16" t="s">
        <v>38</v>
      </c>
      <c r="D1388" s="17" t="str">
        <f t="shared" si="363"/>
        <v>FG</v>
      </c>
      <c r="E1388" s="18" t="s">
        <v>44</v>
      </c>
      <c r="F1388" s="18"/>
      <c r="G1388" s="19" t="s">
        <v>136</v>
      </c>
      <c r="H1388" s="19" t="s">
        <v>121</v>
      </c>
      <c r="I1388" s="19"/>
      <c r="J1388" s="20">
        <v>208299</v>
      </c>
      <c r="K1388" s="21" t="str">
        <f>VLOOKUP(J1388,'[2]Item List (3)'!A$1:B$110000,2,FALSE)</f>
        <v>OR.9916</v>
      </c>
      <c r="L1388" s="20">
        <v>260107019</v>
      </c>
      <c r="M1388" s="16" t="s">
        <v>141</v>
      </c>
      <c r="N1388" s="16"/>
      <c r="O1388" s="22" t="str">
        <f t="shared" si="349"/>
        <v/>
      </c>
      <c r="P1388" s="16">
        <v>1</v>
      </c>
      <c r="Q1388" s="16"/>
      <c r="R1388" s="16"/>
      <c r="S1388" s="16"/>
      <c r="T1388" s="16"/>
      <c r="U1388" s="23">
        <f t="shared" si="362"/>
        <v>0</v>
      </c>
      <c r="V1388" s="16"/>
      <c r="W1388" s="16"/>
      <c r="X1388" s="16">
        <v>240</v>
      </c>
      <c r="Y1388" s="16"/>
      <c r="Z1388" s="16"/>
      <c r="AA1388" s="16"/>
      <c r="AB1388" s="16"/>
      <c r="AC1388" s="16"/>
      <c r="AD1388" s="16"/>
      <c r="AE1388" s="16"/>
      <c r="AF1388" s="16"/>
      <c r="AG1388" s="16"/>
      <c r="AH1388" s="16"/>
      <c r="AI1388" s="16"/>
      <c r="AJ1388" s="16"/>
      <c r="AK1388" s="16"/>
      <c r="AL1388" s="16"/>
      <c r="AM1388" s="16"/>
      <c r="AN1388" s="16"/>
      <c r="AO1388" s="16"/>
      <c r="AP1388" s="16"/>
      <c r="AQ1388" s="16">
        <v>120</v>
      </c>
      <c r="AR1388" s="16"/>
      <c r="AS1388" s="16"/>
      <c r="AT1388" s="16"/>
      <c r="AU1388" s="16"/>
      <c r="AV1388" s="16"/>
      <c r="AW1388" s="16"/>
      <c r="AX1388" s="16"/>
      <c r="AY1388" s="16"/>
      <c r="AZ1388" s="16"/>
      <c r="BA1388" s="16"/>
      <c r="BB1388" s="16"/>
      <c r="BC1388" s="16"/>
      <c r="BD1388" s="16"/>
      <c r="BE1388" s="16"/>
      <c r="BF1388" s="16"/>
      <c r="BG1388" s="23">
        <f t="shared" si="350"/>
        <v>360</v>
      </c>
      <c r="BH1388" s="24">
        <f t="shared" si="352"/>
        <v>6</v>
      </c>
      <c r="BI1388" s="25">
        <f t="shared" si="353"/>
        <v>0</v>
      </c>
      <c r="BJ1388" s="25">
        <f t="shared" si="354"/>
        <v>0</v>
      </c>
      <c r="BK1388" s="26">
        <f t="shared" si="355"/>
        <v>0</v>
      </c>
      <c r="BL1388" s="26">
        <f t="shared" si="356"/>
        <v>0</v>
      </c>
      <c r="BM1388" s="26">
        <f t="shared" si="361"/>
        <v>0</v>
      </c>
      <c r="BN1388" s="27">
        <f t="shared" si="357"/>
        <v>0</v>
      </c>
      <c r="BO1388" s="27">
        <f t="shared" si="358"/>
        <v>0</v>
      </c>
      <c r="BP1388" s="27">
        <f t="shared" si="359"/>
        <v>6</v>
      </c>
      <c r="BQ1388" s="28">
        <f t="shared" si="360"/>
        <v>0</v>
      </c>
      <c r="BR1388" s="29"/>
      <c r="BS1388" s="29"/>
      <c r="BT1388" s="29"/>
      <c r="BU1388" s="30"/>
      <c r="BV1388" s="29"/>
      <c r="BW1388" s="16">
        <f t="shared" si="351"/>
        <v>0</v>
      </c>
    </row>
    <row r="1389" spans="1:75" x14ac:dyDescent="0.3">
      <c r="A1389" s="14">
        <v>1388</v>
      </c>
      <c r="B1389" s="15">
        <v>46073</v>
      </c>
      <c r="C1389" s="16" t="s">
        <v>38</v>
      </c>
      <c r="D1389" s="17" t="str">
        <f t="shared" si="363"/>
        <v>FG</v>
      </c>
      <c r="E1389" s="18" t="s">
        <v>44</v>
      </c>
      <c r="F1389" s="18" t="s">
        <v>41</v>
      </c>
      <c r="G1389" s="19" t="s">
        <v>136</v>
      </c>
      <c r="H1389" s="19" t="s">
        <v>121</v>
      </c>
      <c r="I1389" s="19"/>
      <c r="J1389" s="20">
        <v>104249</v>
      </c>
      <c r="K1389" s="21" t="str">
        <f>VLOOKUP(J1389,'[2]Item List (3)'!A$1:B$110000,2,FALSE)</f>
        <v>IW. BDA-4003</v>
      </c>
      <c r="L1389" s="20">
        <v>260121010</v>
      </c>
      <c r="M1389" s="16" t="s">
        <v>138</v>
      </c>
      <c r="N1389" s="16"/>
      <c r="O1389" s="22" t="str">
        <f t="shared" si="349"/>
        <v/>
      </c>
      <c r="P1389" s="16">
        <v>1</v>
      </c>
      <c r="Q1389" s="16">
        <v>1800</v>
      </c>
      <c r="R1389" s="16"/>
      <c r="S1389" s="16"/>
      <c r="T1389" s="16"/>
      <c r="U1389" s="23">
        <f t="shared" si="362"/>
        <v>1800</v>
      </c>
      <c r="V1389" s="16">
        <v>60</v>
      </c>
      <c r="W1389" s="16">
        <v>60</v>
      </c>
      <c r="X1389" s="16"/>
      <c r="Y1389" s="16"/>
      <c r="Z1389" s="16"/>
      <c r="AA1389" s="16"/>
      <c r="AB1389" s="16"/>
      <c r="AC1389" s="16"/>
      <c r="AD1389" s="16"/>
      <c r="AE1389" s="16"/>
      <c r="AF1389" s="16"/>
      <c r="AG1389" s="16"/>
      <c r="AH1389" s="16"/>
      <c r="AI1389" s="16"/>
      <c r="AJ1389" s="16"/>
      <c r="AK1389" s="16"/>
      <c r="AL1389" s="16"/>
      <c r="AM1389" s="16"/>
      <c r="AN1389" s="16"/>
      <c r="AO1389" s="16"/>
      <c r="AP1389" s="16"/>
      <c r="AQ1389" s="16"/>
      <c r="AR1389" s="16"/>
      <c r="AS1389" s="16"/>
      <c r="AT1389" s="16"/>
      <c r="AU1389" s="16"/>
      <c r="AV1389" s="16"/>
      <c r="AW1389" s="16"/>
      <c r="AX1389" s="16"/>
      <c r="AY1389" s="16"/>
      <c r="AZ1389" s="16"/>
      <c r="BA1389" s="16"/>
      <c r="BB1389" s="16"/>
      <c r="BC1389" s="16"/>
      <c r="BD1389" s="16"/>
      <c r="BE1389" s="16"/>
      <c r="BF1389" s="16"/>
      <c r="BG1389" s="23">
        <f t="shared" si="350"/>
        <v>120</v>
      </c>
      <c r="BH1389" s="24">
        <f t="shared" si="352"/>
        <v>2</v>
      </c>
      <c r="BI1389" s="25">
        <f t="shared" si="353"/>
        <v>1</v>
      </c>
      <c r="BJ1389" s="25">
        <f t="shared" si="354"/>
        <v>50</v>
      </c>
      <c r="BK1389" s="26">
        <f t="shared" si="355"/>
        <v>0</v>
      </c>
      <c r="BL1389" s="26">
        <f t="shared" si="356"/>
        <v>100</v>
      </c>
      <c r="BM1389" s="26">
        <f t="shared" si="361"/>
        <v>0</v>
      </c>
      <c r="BN1389" s="27">
        <f t="shared" si="357"/>
        <v>1</v>
      </c>
      <c r="BO1389" s="27">
        <f t="shared" si="358"/>
        <v>0</v>
      </c>
      <c r="BP1389" s="27">
        <f t="shared" si="359"/>
        <v>0</v>
      </c>
      <c r="BQ1389" s="28">
        <f t="shared" si="360"/>
        <v>0</v>
      </c>
      <c r="BR1389" s="29"/>
      <c r="BS1389" s="29"/>
      <c r="BT1389" s="29"/>
      <c r="BU1389" s="30"/>
      <c r="BV1389" s="29"/>
      <c r="BW1389" s="16">
        <f t="shared" si="351"/>
        <v>1800</v>
      </c>
    </row>
    <row r="1390" spans="1:75" x14ac:dyDescent="0.3">
      <c r="A1390" s="14">
        <v>1389</v>
      </c>
      <c r="B1390" s="15">
        <v>46073</v>
      </c>
      <c r="C1390" s="16" t="s">
        <v>40</v>
      </c>
      <c r="D1390" s="17" t="str">
        <f t="shared" si="363"/>
        <v>FG</v>
      </c>
      <c r="E1390" s="18" t="s">
        <v>44</v>
      </c>
      <c r="F1390" s="18" t="s">
        <v>47</v>
      </c>
      <c r="G1390" s="19" t="s">
        <v>46</v>
      </c>
      <c r="H1390" s="19" t="s">
        <v>117</v>
      </c>
      <c r="I1390" s="19"/>
      <c r="J1390" s="20">
        <v>104249</v>
      </c>
      <c r="K1390" s="21" t="str">
        <f>VLOOKUP(J1390,'[2]Item List (3)'!A$1:B$110000,2,FALSE)</f>
        <v>IW. BDA-4003</v>
      </c>
      <c r="L1390" s="20">
        <v>260121010</v>
      </c>
      <c r="M1390" s="16" t="s">
        <v>138</v>
      </c>
      <c r="N1390" s="16"/>
      <c r="O1390" s="22" t="str">
        <f t="shared" si="349"/>
        <v/>
      </c>
      <c r="P1390" s="16">
        <v>1</v>
      </c>
      <c r="Q1390" s="16">
        <v>4200</v>
      </c>
      <c r="R1390" s="16"/>
      <c r="S1390" s="16"/>
      <c r="T1390" s="16"/>
      <c r="U1390" s="23">
        <f t="shared" si="362"/>
        <v>4200</v>
      </c>
      <c r="V1390" s="16">
        <v>180</v>
      </c>
      <c r="W1390" s="16"/>
      <c r="X1390" s="16"/>
      <c r="Y1390" s="16"/>
      <c r="Z1390" s="16"/>
      <c r="AA1390" s="16"/>
      <c r="AB1390" s="16"/>
      <c r="AC1390" s="16"/>
      <c r="AD1390" s="16"/>
      <c r="AE1390" s="16"/>
      <c r="AF1390" s="16"/>
      <c r="AG1390" s="16"/>
      <c r="AH1390" s="16"/>
      <c r="AI1390" s="16"/>
      <c r="AJ1390" s="16"/>
      <c r="AK1390" s="16"/>
      <c r="AL1390" s="16"/>
      <c r="AM1390" s="16"/>
      <c r="AN1390" s="16"/>
      <c r="AO1390" s="16"/>
      <c r="AP1390" s="16"/>
      <c r="AQ1390" s="16">
        <v>60</v>
      </c>
      <c r="AR1390" s="16"/>
      <c r="AS1390" s="16"/>
      <c r="AT1390" s="16"/>
      <c r="AU1390" s="16"/>
      <c r="AV1390" s="16"/>
      <c r="AW1390" s="16"/>
      <c r="AX1390" s="16"/>
      <c r="AY1390" s="16"/>
      <c r="AZ1390" s="16"/>
      <c r="BA1390" s="16"/>
      <c r="BB1390" s="16"/>
      <c r="BC1390" s="16"/>
      <c r="BD1390" s="16"/>
      <c r="BE1390" s="16"/>
      <c r="BF1390" s="16"/>
      <c r="BG1390" s="23">
        <f t="shared" si="350"/>
        <v>240</v>
      </c>
      <c r="BH1390" s="24">
        <f t="shared" si="352"/>
        <v>4</v>
      </c>
      <c r="BI1390" s="25">
        <f t="shared" si="353"/>
        <v>3</v>
      </c>
      <c r="BJ1390" s="25">
        <f t="shared" si="354"/>
        <v>75</v>
      </c>
      <c r="BK1390" s="26">
        <f t="shared" si="355"/>
        <v>0</v>
      </c>
      <c r="BL1390" s="26">
        <f t="shared" si="356"/>
        <v>100</v>
      </c>
      <c r="BM1390" s="26">
        <f t="shared" si="361"/>
        <v>0</v>
      </c>
      <c r="BN1390" s="27">
        <f t="shared" si="357"/>
        <v>0</v>
      </c>
      <c r="BO1390" s="27">
        <f t="shared" si="358"/>
        <v>0</v>
      </c>
      <c r="BP1390" s="27">
        <f t="shared" si="359"/>
        <v>1</v>
      </c>
      <c r="BQ1390" s="28">
        <f t="shared" si="360"/>
        <v>0</v>
      </c>
      <c r="BR1390" s="29"/>
      <c r="BS1390" s="29"/>
      <c r="BT1390" s="29"/>
      <c r="BU1390" s="30"/>
      <c r="BV1390" s="29"/>
      <c r="BW1390" s="16">
        <f t="shared" si="351"/>
        <v>4200</v>
      </c>
    </row>
    <row r="1391" spans="1:75" x14ac:dyDescent="0.3">
      <c r="A1391" s="14">
        <v>1390</v>
      </c>
      <c r="B1391" s="15">
        <v>46073</v>
      </c>
      <c r="C1391" s="16" t="s">
        <v>40</v>
      </c>
      <c r="D1391" s="17" t="str">
        <f t="shared" si="363"/>
        <v>FG</v>
      </c>
      <c r="E1391" s="18" t="s">
        <v>44</v>
      </c>
      <c r="F1391" s="18" t="s">
        <v>47</v>
      </c>
      <c r="G1391" s="19" t="s">
        <v>46</v>
      </c>
      <c r="H1391" s="19" t="s">
        <v>117</v>
      </c>
      <c r="I1391" s="19"/>
      <c r="J1391" s="20">
        <v>101048</v>
      </c>
      <c r="K1391" s="21" t="str">
        <f>VLOOKUP(J1391,'[2]Item List (3)'!A$1:B$110000,2,FALSE)</f>
        <v>IR.3203 2RS</v>
      </c>
      <c r="L1391" s="20"/>
      <c r="M1391" s="16" t="s">
        <v>138</v>
      </c>
      <c r="N1391" s="16"/>
      <c r="O1391" s="22" t="str">
        <f t="shared" si="349"/>
        <v/>
      </c>
      <c r="P1391" s="16">
        <v>1</v>
      </c>
      <c r="Q1391" s="16">
        <v>2009</v>
      </c>
      <c r="R1391" s="16"/>
      <c r="S1391" s="16"/>
      <c r="T1391" s="16"/>
      <c r="U1391" s="23">
        <f t="shared" si="362"/>
        <v>2009</v>
      </c>
      <c r="V1391" s="16">
        <v>60</v>
      </c>
      <c r="W1391" s="16">
        <v>60</v>
      </c>
      <c r="X1391" s="16"/>
      <c r="Y1391" s="16"/>
      <c r="Z1391" s="16"/>
      <c r="AA1391" s="16"/>
      <c r="AB1391" s="16"/>
      <c r="AC1391" s="16"/>
      <c r="AD1391" s="16"/>
      <c r="AE1391" s="16"/>
      <c r="AF1391" s="16"/>
      <c r="AG1391" s="16"/>
      <c r="AH1391" s="16"/>
      <c r="AI1391" s="16"/>
      <c r="AJ1391" s="16"/>
      <c r="AK1391" s="16"/>
      <c r="AL1391" s="16"/>
      <c r="AM1391" s="16"/>
      <c r="AN1391" s="16"/>
      <c r="AO1391" s="16"/>
      <c r="AP1391" s="16"/>
      <c r="AQ1391" s="16">
        <v>60</v>
      </c>
      <c r="AR1391" s="16"/>
      <c r="AS1391" s="16"/>
      <c r="AT1391" s="16"/>
      <c r="AU1391" s="16"/>
      <c r="AV1391" s="16"/>
      <c r="AW1391" s="16"/>
      <c r="AX1391" s="16"/>
      <c r="AY1391" s="16"/>
      <c r="AZ1391" s="16"/>
      <c r="BA1391" s="16"/>
      <c r="BB1391" s="16"/>
      <c r="BC1391" s="16"/>
      <c r="BD1391" s="16"/>
      <c r="BE1391" s="16"/>
      <c r="BF1391" s="16"/>
      <c r="BG1391" s="23">
        <f t="shared" si="350"/>
        <v>180</v>
      </c>
      <c r="BH1391" s="24">
        <f t="shared" si="352"/>
        <v>3</v>
      </c>
      <c r="BI1391" s="25">
        <f t="shared" si="353"/>
        <v>1</v>
      </c>
      <c r="BJ1391" s="25">
        <f t="shared" si="354"/>
        <v>33.333333333333329</v>
      </c>
      <c r="BK1391" s="26">
        <f t="shared" si="355"/>
        <v>0</v>
      </c>
      <c r="BL1391" s="26">
        <f t="shared" si="356"/>
        <v>100</v>
      </c>
      <c r="BM1391" s="26">
        <f t="shared" si="361"/>
        <v>0</v>
      </c>
      <c r="BN1391" s="27">
        <f t="shared" si="357"/>
        <v>1</v>
      </c>
      <c r="BO1391" s="27">
        <f t="shared" si="358"/>
        <v>0</v>
      </c>
      <c r="BP1391" s="27">
        <f t="shared" si="359"/>
        <v>1</v>
      </c>
      <c r="BQ1391" s="28">
        <f t="shared" si="360"/>
        <v>0</v>
      </c>
      <c r="BR1391" s="29"/>
      <c r="BS1391" s="29"/>
      <c r="BT1391" s="29"/>
      <c r="BU1391" s="30"/>
      <c r="BV1391" s="29"/>
      <c r="BW1391" s="16">
        <f t="shared" si="351"/>
        <v>2009</v>
      </c>
    </row>
    <row r="1392" spans="1:75" x14ac:dyDescent="0.3">
      <c r="A1392" s="14">
        <v>1391</v>
      </c>
      <c r="B1392" s="15">
        <v>46073</v>
      </c>
      <c r="C1392" s="16" t="s">
        <v>40</v>
      </c>
      <c r="D1392" s="17" t="str">
        <f t="shared" si="363"/>
        <v>FG</v>
      </c>
      <c r="E1392" s="18" t="s">
        <v>44</v>
      </c>
      <c r="F1392" s="18"/>
      <c r="G1392" s="19" t="s">
        <v>46</v>
      </c>
      <c r="H1392" s="19" t="s">
        <v>117</v>
      </c>
      <c r="I1392" s="19"/>
      <c r="J1392" s="20">
        <v>208442</v>
      </c>
      <c r="K1392" s="21" t="str">
        <f>VLOOKUP(J1392,'[2]Item List (3)'!A$1:B$110000,2,FALSE)</f>
        <v>R.OR 442(JC 8015) (L)</v>
      </c>
      <c r="L1392" s="20"/>
      <c r="M1392" s="16" t="s">
        <v>141</v>
      </c>
      <c r="N1392" s="16"/>
      <c r="O1392" s="22" t="str">
        <f t="shared" si="349"/>
        <v/>
      </c>
      <c r="P1392" s="16">
        <v>1</v>
      </c>
      <c r="Q1392" s="16"/>
      <c r="R1392" s="16"/>
      <c r="S1392" s="16"/>
      <c r="T1392" s="16"/>
      <c r="U1392" s="23">
        <f t="shared" si="362"/>
        <v>0</v>
      </c>
      <c r="V1392" s="16"/>
      <c r="W1392" s="16">
        <v>60</v>
      </c>
      <c r="X1392" s="16"/>
      <c r="Y1392" s="16"/>
      <c r="Z1392" s="16"/>
      <c r="AA1392" s="16"/>
      <c r="AB1392" s="16"/>
      <c r="AC1392" s="16"/>
      <c r="AD1392" s="16"/>
      <c r="AE1392" s="16"/>
      <c r="AF1392" s="16"/>
      <c r="AG1392" s="16"/>
      <c r="AH1392" s="16"/>
      <c r="AI1392" s="16"/>
      <c r="AJ1392" s="16"/>
      <c r="AK1392" s="16"/>
      <c r="AL1392" s="16"/>
      <c r="AM1392" s="16"/>
      <c r="AN1392" s="16"/>
      <c r="AO1392" s="16"/>
      <c r="AP1392" s="16"/>
      <c r="AQ1392" s="16"/>
      <c r="AR1392" s="16"/>
      <c r="AS1392" s="16"/>
      <c r="AT1392" s="16"/>
      <c r="AU1392" s="16"/>
      <c r="AV1392" s="16"/>
      <c r="AW1392" s="16"/>
      <c r="AX1392" s="16"/>
      <c r="AY1392" s="16"/>
      <c r="AZ1392" s="16"/>
      <c r="BA1392" s="16"/>
      <c r="BB1392" s="16"/>
      <c r="BC1392" s="16"/>
      <c r="BD1392" s="16"/>
      <c r="BE1392" s="16"/>
      <c r="BF1392" s="16"/>
      <c r="BG1392" s="23">
        <f t="shared" si="350"/>
        <v>60</v>
      </c>
      <c r="BH1392" s="24">
        <f t="shared" si="352"/>
        <v>1</v>
      </c>
      <c r="BI1392" s="25">
        <f t="shared" si="353"/>
        <v>0</v>
      </c>
      <c r="BJ1392" s="25">
        <f t="shared" si="354"/>
        <v>0</v>
      </c>
      <c r="BK1392" s="26">
        <f t="shared" si="355"/>
        <v>0</v>
      </c>
      <c r="BL1392" s="26">
        <f t="shared" si="356"/>
        <v>0</v>
      </c>
      <c r="BM1392" s="26">
        <f t="shared" si="361"/>
        <v>0</v>
      </c>
      <c r="BN1392" s="27">
        <f t="shared" si="357"/>
        <v>1</v>
      </c>
      <c r="BO1392" s="27">
        <f t="shared" si="358"/>
        <v>0</v>
      </c>
      <c r="BP1392" s="27">
        <f t="shared" si="359"/>
        <v>0</v>
      </c>
      <c r="BQ1392" s="28">
        <f t="shared" si="360"/>
        <v>0</v>
      </c>
      <c r="BR1392" s="29"/>
      <c r="BS1392" s="29"/>
      <c r="BT1392" s="29"/>
      <c r="BU1392" s="30"/>
      <c r="BV1392" s="29"/>
      <c r="BW1392" s="16">
        <f t="shared" si="351"/>
        <v>0</v>
      </c>
    </row>
    <row r="1393" spans="1:75" x14ac:dyDescent="0.3">
      <c r="A1393" s="14">
        <v>1392</v>
      </c>
      <c r="B1393" s="15">
        <v>46073</v>
      </c>
      <c r="C1393" s="16" t="s">
        <v>38</v>
      </c>
      <c r="D1393" s="17" t="str">
        <f t="shared" si="363"/>
        <v>CG</v>
      </c>
      <c r="E1393" s="18" t="s">
        <v>50</v>
      </c>
      <c r="F1393" s="18"/>
      <c r="G1393" s="19"/>
      <c r="H1393" s="19"/>
      <c r="I1393" s="19"/>
      <c r="J1393" s="20"/>
      <c r="K1393" s="21" t="e">
        <f>VLOOKUP(J1393,'[2]Item List (3)'!A$1:B$110000,2,FALSE)</f>
        <v>#N/A</v>
      </c>
      <c r="L1393" s="20"/>
      <c r="M1393" s="16" t="s">
        <v>138</v>
      </c>
      <c r="N1393" s="16"/>
      <c r="O1393" s="22" t="str">
        <f t="shared" si="349"/>
        <v/>
      </c>
      <c r="P1393" s="16"/>
      <c r="Q1393" s="16"/>
      <c r="R1393" s="16"/>
      <c r="S1393" s="16"/>
      <c r="T1393" s="16"/>
      <c r="U1393" s="23">
        <f t="shared" si="362"/>
        <v>0</v>
      </c>
      <c r="V1393" s="16"/>
      <c r="W1393" s="16"/>
      <c r="X1393" s="16"/>
      <c r="Y1393" s="16"/>
      <c r="Z1393" s="16"/>
      <c r="AA1393" s="16"/>
      <c r="AB1393" s="16"/>
      <c r="AC1393" s="16"/>
      <c r="AD1393" s="16"/>
      <c r="AE1393" s="16"/>
      <c r="AF1393" s="16"/>
      <c r="AG1393" s="16"/>
      <c r="AH1393" s="16"/>
      <c r="AI1393" s="16"/>
      <c r="AJ1393" s="16"/>
      <c r="AK1393" s="16"/>
      <c r="AL1393" s="16"/>
      <c r="AM1393" s="16"/>
      <c r="AN1393" s="16"/>
      <c r="AO1393" s="16"/>
      <c r="AP1393" s="16"/>
      <c r="AQ1393" s="16"/>
      <c r="AR1393" s="16"/>
      <c r="AS1393" s="16"/>
      <c r="AT1393" s="16"/>
      <c r="AU1393" s="16"/>
      <c r="AV1393" s="16"/>
      <c r="AW1393" s="16"/>
      <c r="AX1393" s="16"/>
      <c r="AY1393" s="16"/>
      <c r="AZ1393" s="16"/>
      <c r="BA1393" s="16"/>
      <c r="BB1393" s="16"/>
      <c r="BC1393" s="16"/>
      <c r="BD1393" s="16"/>
      <c r="BE1393" s="16"/>
      <c r="BF1393" s="16">
        <v>480</v>
      </c>
      <c r="BG1393" s="23">
        <f t="shared" si="350"/>
        <v>480</v>
      </c>
      <c r="BH1393" s="24">
        <f t="shared" si="352"/>
        <v>8</v>
      </c>
      <c r="BI1393" s="25">
        <f t="shared" si="353"/>
        <v>0</v>
      </c>
      <c r="BJ1393" s="25">
        <f t="shared" si="354"/>
        <v>0</v>
      </c>
      <c r="BK1393" s="26">
        <f t="shared" si="355"/>
        <v>0</v>
      </c>
      <c r="BL1393" s="26">
        <f t="shared" si="356"/>
        <v>0</v>
      </c>
      <c r="BM1393" s="26">
        <f t="shared" si="361"/>
        <v>0</v>
      </c>
      <c r="BN1393" s="27">
        <f t="shared" si="357"/>
        <v>8</v>
      </c>
      <c r="BO1393" s="27">
        <f t="shared" si="358"/>
        <v>0</v>
      </c>
      <c r="BP1393" s="27">
        <f t="shared" si="359"/>
        <v>0</v>
      </c>
      <c r="BQ1393" s="28">
        <f t="shared" si="360"/>
        <v>0</v>
      </c>
      <c r="BR1393" s="29"/>
      <c r="BS1393" s="29"/>
      <c r="BT1393" s="29"/>
      <c r="BU1393" s="30"/>
      <c r="BV1393" s="29"/>
      <c r="BW1393" s="16">
        <f t="shared" si="351"/>
        <v>0</v>
      </c>
    </row>
    <row r="1394" spans="1:75" x14ac:dyDescent="0.3">
      <c r="A1394" s="14">
        <v>1393</v>
      </c>
      <c r="B1394" s="15">
        <v>46073</v>
      </c>
      <c r="C1394" s="16" t="s">
        <v>40</v>
      </c>
      <c r="D1394" s="17" t="str">
        <f t="shared" si="363"/>
        <v>CG</v>
      </c>
      <c r="E1394" s="18" t="s">
        <v>50</v>
      </c>
      <c r="F1394" s="18"/>
      <c r="G1394" s="19"/>
      <c r="H1394" s="19"/>
      <c r="I1394" s="19"/>
      <c r="J1394" s="20"/>
      <c r="K1394" s="21" t="e">
        <f>VLOOKUP(J1394,'[2]Item List (3)'!A$1:B$110000,2,FALSE)</f>
        <v>#N/A</v>
      </c>
      <c r="L1394" s="20"/>
      <c r="M1394" s="16" t="s">
        <v>138</v>
      </c>
      <c r="N1394" s="16"/>
      <c r="O1394" s="22" t="str">
        <f t="shared" si="349"/>
        <v/>
      </c>
      <c r="P1394" s="16"/>
      <c r="Q1394" s="16"/>
      <c r="R1394" s="16"/>
      <c r="S1394" s="16"/>
      <c r="T1394" s="16"/>
      <c r="U1394" s="23">
        <f t="shared" si="362"/>
        <v>0</v>
      </c>
      <c r="V1394" s="16"/>
      <c r="W1394" s="16"/>
      <c r="X1394" s="16"/>
      <c r="Y1394" s="16"/>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c r="BB1394" s="16"/>
      <c r="BC1394" s="16"/>
      <c r="BD1394" s="16"/>
      <c r="BE1394" s="16"/>
      <c r="BF1394" s="16">
        <v>480</v>
      </c>
      <c r="BG1394" s="23">
        <f t="shared" si="350"/>
        <v>480</v>
      </c>
      <c r="BH1394" s="24">
        <f t="shared" si="352"/>
        <v>8</v>
      </c>
      <c r="BI1394" s="25">
        <f t="shared" si="353"/>
        <v>0</v>
      </c>
      <c r="BJ1394" s="25">
        <f t="shared" si="354"/>
        <v>0</v>
      </c>
      <c r="BK1394" s="26">
        <f t="shared" si="355"/>
        <v>0</v>
      </c>
      <c r="BL1394" s="26">
        <f t="shared" si="356"/>
        <v>0</v>
      </c>
      <c r="BM1394" s="26">
        <f t="shared" si="361"/>
        <v>0</v>
      </c>
      <c r="BN1394" s="27">
        <f t="shared" si="357"/>
        <v>8</v>
      </c>
      <c r="BO1394" s="27">
        <f t="shared" si="358"/>
        <v>0</v>
      </c>
      <c r="BP1394" s="27">
        <f t="shared" si="359"/>
        <v>0</v>
      </c>
      <c r="BQ1394" s="28">
        <f t="shared" si="360"/>
        <v>0</v>
      </c>
      <c r="BR1394" s="29"/>
      <c r="BS1394" s="29"/>
      <c r="BT1394" s="29"/>
      <c r="BU1394" s="30"/>
      <c r="BV1394" s="29"/>
      <c r="BW1394" s="16">
        <f t="shared" si="351"/>
        <v>0</v>
      </c>
    </row>
    <row r="1395" spans="1:75" x14ac:dyDescent="0.3">
      <c r="A1395" s="14">
        <v>1394</v>
      </c>
      <c r="B1395" s="15">
        <v>46073</v>
      </c>
      <c r="C1395" s="16" t="s">
        <v>38</v>
      </c>
      <c r="D1395" s="17" t="str">
        <f t="shared" si="363"/>
        <v>CG</v>
      </c>
      <c r="E1395" s="18" t="s">
        <v>51</v>
      </c>
      <c r="F1395" s="18" t="s">
        <v>122</v>
      </c>
      <c r="G1395" s="19" t="s">
        <v>120</v>
      </c>
      <c r="H1395" s="19" t="s">
        <v>132</v>
      </c>
      <c r="I1395" s="19" t="s">
        <v>170</v>
      </c>
      <c r="J1395" s="20">
        <v>200827.1</v>
      </c>
      <c r="K1395" s="21" t="str">
        <f>VLOOKUP(J1395,'[2]Item List (3)'!A$1:B$110000,2,FALSE)</f>
        <v>MNA.OR 4020</v>
      </c>
      <c r="L1395" s="20">
        <v>260116006</v>
      </c>
      <c r="M1395" s="16" t="s">
        <v>141</v>
      </c>
      <c r="N1395" s="16"/>
      <c r="O1395" s="22" t="str">
        <f t="shared" si="349"/>
        <v/>
      </c>
      <c r="P1395" s="16">
        <v>1</v>
      </c>
      <c r="Q1395" s="16">
        <v>6500</v>
      </c>
      <c r="R1395" s="16"/>
      <c r="S1395" s="16"/>
      <c r="T1395" s="16"/>
      <c r="U1395" s="23">
        <f t="shared" si="362"/>
        <v>6500</v>
      </c>
      <c r="V1395" s="16">
        <v>315</v>
      </c>
      <c r="W1395" s="16"/>
      <c r="X1395" s="16"/>
      <c r="Y1395" s="16"/>
      <c r="Z1395" s="16"/>
      <c r="AA1395" s="16"/>
      <c r="AB1395" s="16"/>
      <c r="AC1395" s="16"/>
      <c r="AD1395" s="16"/>
      <c r="AE1395" s="16"/>
      <c r="AF1395" s="16"/>
      <c r="AG1395" s="16"/>
      <c r="AH1395" s="16"/>
      <c r="AI1395" s="16"/>
      <c r="AJ1395" s="16"/>
      <c r="AK1395" s="16"/>
      <c r="AL1395" s="16"/>
      <c r="AM1395" s="16"/>
      <c r="AN1395" s="16"/>
      <c r="AO1395" s="16"/>
      <c r="AP1395" s="16"/>
      <c r="AQ1395" s="16">
        <v>45</v>
      </c>
      <c r="AR1395" s="16"/>
      <c r="AS1395" s="16"/>
      <c r="AT1395" s="16"/>
      <c r="AU1395" s="16"/>
      <c r="AV1395" s="16"/>
      <c r="AW1395" s="16"/>
      <c r="AX1395" s="16"/>
      <c r="AY1395" s="16"/>
      <c r="AZ1395" s="16"/>
      <c r="BA1395" s="16"/>
      <c r="BB1395" s="16"/>
      <c r="BC1395" s="16"/>
      <c r="BD1395" s="16"/>
      <c r="BE1395" s="16"/>
      <c r="BF1395" s="16"/>
      <c r="BG1395" s="23">
        <f t="shared" ref="BG1395:BG1458" si="364">SUM(V1395:BF1395)</f>
        <v>360</v>
      </c>
      <c r="BH1395" s="24">
        <f t="shared" si="352"/>
        <v>6</v>
      </c>
      <c r="BI1395" s="25">
        <f t="shared" ref="BI1395:BI1432" si="365">IFERROR(BH1395-SUM(W1395:BF1395)/60,0)</f>
        <v>5.25</v>
      </c>
      <c r="BJ1395" s="25">
        <f t="shared" si="354"/>
        <v>87.5</v>
      </c>
      <c r="BK1395" s="26">
        <f t="shared" si="355"/>
        <v>0</v>
      </c>
      <c r="BL1395" s="26">
        <f t="shared" si="356"/>
        <v>100</v>
      </c>
      <c r="BM1395" s="26">
        <f t="shared" si="361"/>
        <v>0</v>
      </c>
      <c r="BN1395" s="27">
        <f t="shared" si="357"/>
        <v>0</v>
      </c>
      <c r="BO1395" s="27">
        <f t="shared" si="358"/>
        <v>0</v>
      </c>
      <c r="BP1395" s="27">
        <f t="shared" si="359"/>
        <v>0.75</v>
      </c>
      <c r="BQ1395" s="28">
        <f t="shared" si="360"/>
        <v>0</v>
      </c>
      <c r="BR1395" s="29"/>
      <c r="BS1395" s="29"/>
      <c r="BT1395" s="29"/>
      <c r="BU1395" s="30"/>
      <c r="BV1395" s="29"/>
      <c r="BW1395" s="16">
        <f t="shared" si="351"/>
        <v>6500</v>
      </c>
    </row>
    <row r="1396" spans="1:75" x14ac:dyDescent="0.3">
      <c r="A1396" s="14">
        <v>1395</v>
      </c>
      <c r="B1396" s="15">
        <v>46073</v>
      </c>
      <c r="C1396" s="16" t="s">
        <v>38</v>
      </c>
      <c r="D1396" s="17" t="str">
        <f t="shared" si="363"/>
        <v>CG</v>
      </c>
      <c r="E1396" s="18" t="s">
        <v>51</v>
      </c>
      <c r="F1396" s="18"/>
      <c r="G1396" s="19" t="s">
        <v>120</v>
      </c>
      <c r="H1396" s="19" t="s">
        <v>132</v>
      </c>
      <c r="I1396" s="19" t="s">
        <v>170</v>
      </c>
      <c r="J1396" s="20">
        <v>200261</v>
      </c>
      <c r="K1396" s="21" t="str">
        <f>VLOOKUP(J1396,'[2]Item List (3)'!A$1:B$110000,2,FALSE)</f>
        <v>OR.211 YY4</v>
      </c>
      <c r="L1396" s="20"/>
      <c r="M1396" s="16" t="s">
        <v>141</v>
      </c>
      <c r="N1396" s="16"/>
      <c r="O1396" s="22" t="str">
        <f t="shared" si="349"/>
        <v/>
      </c>
      <c r="P1396" s="16"/>
      <c r="Q1396" s="16"/>
      <c r="R1396" s="16"/>
      <c r="S1396" s="16"/>
      <c r="T1396" s="16"/>
      <c r="U1396" s="23">
        <f t="shared" si="362"/>
        <v>0</v>
      </c>
      <c r="V1396" s="16"/>
      <c r="W1396" s="16">
        <v>120</v>
      </c>
      <c r="X1396" s="16"/>
      <c r="Y1396" s="16"/>
      <c r="Z1396" s="16"/>
      <c r="AA1396" s="16"/>
      <c r="AB1396" s="16"/>
      <c r="AC1396" s="16"/>
      <c r="AD1396" s="16"/>
      <c r="AE1396" s="16"/>
      <c r="AF1396" s="16"/>
      <c r="AG1396" s="16"/>
      <c r="AH1396" s="16"/>
      <c r="AI1396" s="16"/>
      <c r="AJ1396" s="16"/>
      <c r="AK1396" s="16"/>
      <c r="AL1396" s="16"/>
      <c r="AM1396" s="16"/>
      <c r="AN1396" s="16"/>
      <c r="AO1396" s="16"/>
      <c r="AP1396" s="16"/>
      <c r="AQ1396" s="16"/>
      <c r="AR1396" s="16"/>
      <c r="AS1396" s="16"/>
      <c r="AT1396" s="16"/>
      <c r="AU1396" s="16"/>
      <c r="AV1396" s="16"/>
      <c r="AW1396" s="16"/>
      <c r="AX1396" s="16"/>
      <c r="AY1396" s="16"/>
      <c r="AZ1396" s="16"/>
      <c r="BA1396" s="16"/>
      <c r="BB1396" s="16"/>
      <c r="BC1396" s="16"/>
      <c r="BD1396" s="16"/>
      <c r="BE1396" s="16"/>
      <c r="BF1396" s="16"/>
      <c r="BG1396" s="23">
        <f t="shared" si="364"/>
        <v>120</v>
      </c>
      <c r="BH1396" s="24">
        <f t="shared" si="352"/>
        <v>2</v>
      </c>
      <c r="BI1396" s="25">
        <f t="shared" si="365"/>
        <v>0</v>
      </c>
      <c r="BJ1396" s="25">
        <f t="shared" si="354"/>
        <v>0</v>
      </c>
      <c r="BK1396" s="26">
        <f t="shared" si="355"/>
        <v>0</v>
      </c>
      <c r="BL1396" s="26">
        <f t="shared" si="356"/>
        <v>0</v>
      </c>
      <c r="BM1396" s="26">
        <f t="shared" si="361"/>
        <v>0</v>
      </c>
      <c r="BN1396" s="27">
        <f t="shared" si="357"/>
        <v>2</v>
      </c>
      <c r="BO1396" s="27">
        <f t="shared" si="358"/>
        <v>0</v>
      </c>
      <c r="BP1396" s="27">
        <f t="shared" si="359"/>
        <v>0</v>
      </c>
      <c r="BQ1396" s="28">
        <f t="shared" si="360"/>
        <v>0</v>
      </c>
      <c r="BR1396" s="29"/>
      <c r="BS1396" s="29"/>
      <c r="BT1396" s="29"/>
      <c r="BU1396" s="30"/>
      <c r="BV1396" s="29"/>
      <c r="BW1396" s="16">
        <f t="shared" si="351"/>
        <v>0</v>
      </c>
    </row>
    <row r="1397" spans="1:75" x14ac:dyDescent="0.3">
      <c r="A1397" s="14">
        <v>1396</v>
      </c>
      <c r="B1397" s="15">
        <v>46073</v>
      </c>
      <c r="C1397" s="16" t="s">
        <v>40</v>
      </c>
      <c r="D1397" s="17" t="str">
        <f t="shared" si="363"/>
        <v>CG</v>
      </c>
      <c r="E1397" s="18" t="s">
        <v>51</v>
      </c>
      <c r="F1397" s="18" t="s">
        <v>55</v>
      </c>
      <c r="G1397" s="19" t="s">
        <v>56</v>
      </c>
      <c r="H1397" s="19" t="s">
        <v>58</v>
      </c>
      <c r="I1397" s="19" t="s">
        <v>103</v>
      </c>
      <c r="J1397" s="20">
        <v>200261</v>
      </c>
      <c r="K1397" s="21" t="str">
        <f>VLOOKUP(J1397,'[2]Item List (3)'!A$1:B$110000,2,FALSE)</f>
        <v>OR.211 YY4</v>
      </c>
      <c r="L1397" s="20">
        <v>260201002</v>
      </c>
      <c r="M1397" s="16" t="s">
        <v>141</v>
      </c>
      <c r="N1397" s="16"/>
      <c r="O1397" s="22" t="str">
        <f t="shared" si="349"/>
        <v/>
      </c>
      <c r="P1397" s="16">
        <v>3</v>
      </c>
      <c r="Q1397" s="16">
        <v>1078</v>
      </c>
      <c r="R1397" s="16"/>
      <c r="S1397" s="16"/>
      <c r="T1397" s="16"/>
      <c r="U1397" s="23">
        <f t="shared" si="362"/>
        <v>1078</v>
      </c>
      <c r="V1397" s="16">
        <v>75</v>
      </c>
      <c r="W1397" s="16"/>
      <c r="X1397" s="16">
        <v>60</v>
      </c>
      <c r="Y1397" s="16"/>
      <c r="Z1397" s="16"/>
      <c r="AA1397" s="16"/>
      <c r="AB1397" s="16"/>
      <c r="AC1397" s="16"/>
      <c r="AD1397" s="16"/>
      <c r="AE1397" s="16"/>
      <c r="AF1397" s="16"/>
      <c r="AG1397" s="16"/>
      <c r="AH1397" s="16"/>
      <c r="AI1397" s="16"/>
      <c r="AJ1397" s="16"/>
      <c r="AK1397" s="16"/>
      <c r="AL1397" s="16"/>
      <c r="AM1397" s="16"/>
      <c r="AN1397" s="16"/>
      <c r="AO1397" s="16"/>
      <c r="AP1397" s="16"/>
      <c r="AQ1397" s="16">
        <v>75</v>
      </c>
      <c r="AR1397" s="16">
        <v>30</v>
      </c>
      <c r="AS1397" s="16"/>
      <c r="AT1397" s="16"/>
      <c r="AU1397" s="16"/>
      <c r="AV1397" s="16"/>
      <c r="AW1397" s="16"/>
      <c r="AX1397" s="16"/>
      <c r="AY1397" s="16"/>
      <c r="AZ1397" s="16"/>
      <c r="BA1397" s="16"/>
      <c r="BB1397" s="16"/>
      <c r="BC1397" s="16"/>
      <c r="BD1397" s="16"/>
      <c r="BE1397" s="16"/>
      <c r="BF1397" s="16"/>
      <c r="BG1397" s="23">
        <f t="shared" si="364"/>
        <v>240</v>
      </c>
      <c r="BH1397" s="24">
        <f t="shared" si="352"/>
        <v>4</v>
      </c>
      <c r="BI1397" s="25">
        <f t="shared" si="365"/>
        <v>1.25</v>
      </c>
      <c r="BJ1397" s="25">
        <f t="shared" si="354"/>
        <v>31.25</v>
      </c>
      <c r="BK1397" s="26">
        <f t="shared" si="355"/>
        <v>0</v>
      </c>
      <c r="BL1397" s="26">
        <f t="shared" si="356"/>
        <v>100</v>
      </c>
      <c r="BM1397" s="26">
        <f t="shared" si="361"/>
        <v>0</v>
      </c>
      <c r="BN1397" s="27">
        <f t="shared" si="357"/>
        <v>0</v>
      </c>
      <c r="BO1397" s="27">
        <f t="shared" si="358"/>
        <v>0</v>
      </c>
      <c r="BP1397" s="27">
        <f t="shared" si="359"/>
        <v>2.75</v>
      </c>
      <c r="BQ1397" s="28">
        <f t="shared" si="360"/>
        <v>0</v>
      </c>
      <c r="BR1397" s="29"/>
      <c r="BS1397" s="29"/>
      <c r="BT1397" s="29"/>
      <c r="BU1397" s="30"/>
      <c r="BV1397" s="29"/>
      <c r="BW1397" s="16">
        <f t="shared" si="351"/>
        <v>3234</v>
      </c>
    </row>
    <row r="1398" spans="1:75" x14ac:dyDescent="0.3">
      <c r="A1398" s="14">
        <v>1397</v>
      </c>
      <c r="B1398" s="15">
        <v>46073</v>
      </c>
      <c r="C1398" s="16" t="s">
        <v>40</v>
      </c>
      <c r="D1398" s="17" t="str">
        <f t="shared" si="363"/>
        <v>CG</v>
      </c>
      <c r="E1398" s="18" t="s">
        <v>51</v>
      </c>
      <c r="F1398" s="18" t="s">
        <v>52</v>
      </c>
      <c r="G1398" s="19" t="s">
        <v>56</v>
      </c>
      <c r="H1398" s="19" t="s">
        <v>58</v>
      </c>
      <c r="I1398" s="19" t="s">
        <v>103</v>
      </c>
      <c r="J1398" s="20">
        <v>200261</v>
      </c>
      <c r="K1398" s="21" t="str">
        <f>VLOOKUP(J1398,'[2]Item List (3)'!A$1:B$110000,2,FALSE)</f>
        <v>OR.211 YY4</v>
      </c>
      <c r="L1398" s="20">
        <v>260201002</v>
      </c>
      <c r="M1398" s="16" t="s">
        <v>141</v>
      </c>
      <c r="N1398" s="16"/>
      <c r="O1398" s="22" t="str">
        <f t="shared" si="349"/>
        <v/>
      </c>
      <c r="P1398" s="16">
        <v>1</v>
      </c>
      <c r="Q1398" s="16">
        <v>4560</v>
      </c>
      <c r="R1398" s="16"/>
      <c r="S1398" s="16"/>
      <c r="T1398" s="16"/>
      <c r="U1398" s="23">
        <f t="shared" si="362"/>
        <v>4560</v>
      </c>
      <c r="V1398" s="16">
        <v>120</v>
      </c>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c r="BB1398" s="16"/>
      <c r="BC1398" s="16"/>
      <c r="BD1398" s="16"/>
      <c r="BE1398" s="16"/>
      <c r="BF1398" s="16"/>
      <c r="BG1398" s="23">
        <f t="shared" si="364"/>
        <v>120</v>
      </c>
      <c r="BH1398" s="24">
        <f t="shared" si="352"/>
        <v>2</v>
      </c>
      <c r="BI1398" s="25">
        <f t="shared" si="365"/>
        <v>2</v>
      </c>
      <c r="BJ1398" s="25">
        <f t="shared" si="354"/>
        <v>100</v>
      </c>
      <c r="BK1398" s="26">
        <f t="shared" si="355"/>
        <v>0</v>
      </c>
      <c r="BL1398" s="26">
        <f t="shared" si="356"/>
        <v>100</v>
      </c>
      <c r="BM1398" s="26">
        <f t="shared" si="361"/>
        <v>0</v>
      </c>
      <c r="BN1398" s="27">
        <f t="shared" si="357"/>
        <v>0</v>
      </c>
      <c r="BO1398" s="27">
        <f t="shared" si="358"/>
        <v>0</v>
      </c>
      <c r="BP1398" s="27">
        <f t="shared" si="359"/>
        <v>0</v>
      </c>
      <c r="BQ1398" s="28">
        <f t="shared" si="360"/>
        <v>0</v>
      </c>
      <c r="BR1398" s="29"/>
      <c r="BS1398" s="29"/>
      <c r="BT1398" s="29"/>
      <c r="BU1398" s="30"/>
      <c r="BV1398" s="29"/>
      <c r="BW1398" s="16">
        <f t="shared" si="351"/>
        <v>4560</v>
      </c>
    </row>
    <row r="1399" spans="1:75" x14ac:dyDescent="0.3">
      <c r="A1399" s="14">
        <v>1398</v>
      </c>
      <c r="B1399" s="15">
        <v>46073</v>
      </c>
      <c r="C1399" s="16" t="s">
        <v>40</v>
      </c>
      <c r="D1399" s="17" t="str">
        <f t="shared" si="363"/>
        <v>CG</v>
      </c>
      <c r="E1399" s="18" t="s">
        <v>51</v>
      </c>
      <c r="F1399" s="18" t="s">
        <v>52</v>
      </c>
      <c r="G1399" s="19" t="s">
        <v>56</v>
      </c>
      <c r="H1399" s="19" t="s">
        <v>58</v>
      </c>
      <c r="I1399" s="19" t="s">
        <v>103</v>
      </c>
      <c r="J1399" s="20">
        <v>200261</v>
      </c>
      <c r="K1399" s="21" t="str">
        <f>VLOOKUP(J1399,'[2]Item List (3)'!A$1:B$110000,2,FALSE)</f>
        <v>OR.211 YY4</v>
      </c>
      <c r="L1399" s="20">
        <v>260201002</v>
      </c>
      <c r="M1399" s="16" t="s">
        <v>141</v>
      </c>
      <c r="N1399" s="16"/>
      <c r="O1399" s="22" t="str">
        <f t="shared" ref="O1399:O1462" si="366">IFERROR(3600/N1399,"")</f>
        <v/>
      </c>
      <c r="P1399" s="16">
        <v>1</v>
      </c>
      <c r="Q1399" s="16">
        <v>1560</v>
      </c>
      <c r="R1399" s="16"/>
      <c r="S1399" s="16"/>
      <c r="T1399" s="16"/>
      <c r="U1399" s="23">
        <f t="shared" si="362"/>
        <v>1560</v>
      </c>
      <c r="V1399" s="16">
        <v>120</v>
      </c>
      <c r="W1399" s="16"/>
      <c r="X1399" s="16"/>
      <c r="Y1399" s="16"/>
      <c r="Z1399" s="16"/>
      <c r="AA1399" s="16"/>
      <c r="AB1399" s="16"/>
      <c r="AC1399" s="16"/>
      <c r="AD1399" s="16"/>
      <c r="AE1399" s="16"/>
      <c r="AF1399" s="16"/>
      <c r="AG1399" s="16"/>
      <c r="AH1399" s="16"/>
      <c r="AI1399" s="16"/>
      <c r="AJ1399" s="16"/>
      <c r="AK1399" s="16"/>
      <c r="AL1399" s="16"/>
      <c r="AM1399" s="16"/>
      <c r="AN1399" s="16"/>
      <c r="AO1399" s="16"/>
      <c r="AP1399" s="16"/>
      <c r="AQ1399" s="16"/>
      <c r="AR1399" s="16"/>
      <c r="AS1399" s="16"/>
      <c r="AT1399" s="16"/>
      <c r="AU1399" s="16"/>
      <c r="AV1399" s="16"/>
      <c r="AW1399" s="16"/>
      <c r="AX1399" s="16"/>
      <c r="AY1399" s="16"/>
      <c r="AZ1399" s="16"/>
      <c r="BA1399" s="16"/>
      <c r="BB1399" s="16"/>
      <c r="BC1399" s="16"/>
      <c r="BD1399" s="16"/>
      <c r="BE1399" s="16"/>
      <c r="BF1399" s="16"/>
      <c r="BG1399" s="23">
        <f t="shared" si="364"/>
        <v>120</v>
      </c>
      <c r="BH1399" s="24">
        <f t="shared" si="352"/>
        <v>2</v>
      </c>
      <c r="BI1399" s="25">
        <f t="shared" si="365"/>
        <v>2</v>
      </c>
      <c r="BJ1399" s="25">
        <f t="shared" si="354"/>
        <v>100</v>
      </c>
      <c r="BK1399" s="26">
        <f t="shared" si="355"/>
        <v>0</v>
      </c>
      <c r="BL1399" s="26">
        <f t="shared" si="356"/>
        <v>100</v>
      </c>
      <c r="BM1399" s="26">
        <f t="shared" si="361"/>
        <v>0</v>
      </c>
      <c r="BN1399" s="27">
        <f t="shared" si="357"/>
        <v>0</v>
      </c>
      <c r="BO1399" s="27">
        <f t="shared" si="358"/>
        <v>0</v>
      </c>
      <c r="BP1399" s="27">
        <f t="shared" si="359"/>
        <v>0</v>
      </c>
      <c r="BQ1399" s="28">
        <f t="shared" si="360"/>
        <v>0</v>
      </c>
      <c r="BR1399" s="29"/>
      <c r="BS1399" s="29"/>
      <c r="BT1399" s="29"/>
      <c r="BU1399" s="30"/>
      <c r="BV1399" s="29"/>
      <c r="BW1399" s="16">
        <f t="shared" si="351"/>
        <v>1560</v>
      </c>
    </row>
    <row r="1400" spans="1:75" x14ac:dyDescent="0.3">
      <c r="A1400" s="14">
        <v>1399</v>
      </c>
      <c r="B1400" s="15">
        <v>46073</v>
      </c>
      <c r="C1400" s="16" t="s">
        <v>38</v>
      </c>
      <c r="D1400" s="17" t="str">
        <f t="shared" si="363"/>
        <v>CG</v>
      </c>
      <c r="E1400" s="18" t="s">
        <v>59</v>
      </c>
      <c r="F1400" s="18" t="s">
        <v>52</v>
      </c>
      <c r="G1400" s="19" t="s">
        <v>53</v>
      </c>
      <c r="H1400" s="19" t="s">
        <v>57</v>
      </c>
      <c r="I1400" s="19" t="s">
        <v>123</v>
      </c>
      <c r="J1400" s="20">
        <v>208557.1</v>
      </c>
      <c r="K1400" s="21" t="str">
        <f>VLOOKUP(J1400,'[2]Item List (3)'!A$1:B$110000,2,FALSE)</f>
        <v>OR 22211 SPL</v>
      </c>
      <c r="L1400" s="20">
        <v>250928012</v>
      </c>
      <c r="M1400" s="16" t="s">
        <v>141</v>
      </c>
      <c r="N1400" s="16"/>
      <c r="O1400" s="22" t="str">
        <f t="shared" si="366"/>
        <v/>
      </c>
      <c r="P1400" s="16">
        <v>1</v>
      </c>
      <c r="Q1400" s="16">
        <v>500</v>
      </c>
      <c r="R1400" s="16"/>
      <c r="S1400" s="16"/>
      <c r="T1400" s="16"/>
      <c r="U1400" s="23">
        <f t="shared" si="362"/>
        <v>500</v>
      </c>
      <c r="V1400" s="16">
        <v>60</v>
      </c>
      <c r="W1400" s="16"/>
      <c r="X1400" s="16"/>
      <c r="Y1400" s="16"/>
      <c r="Z1400" s="16"/>
      <c r="AA1400" s="16"/>
      <c r="AB1400" s="16"/>
      <c r="AC1400" s="16"/>
      <c r="AD1400" s="16"/>
      <c r="AE1400" s="16"/>
      <c r="AF1400" s="16"/>
      <c r="AG1400" s="16"/>
      <c r="AH1400" s="16"/>
      <c r="AI1400" s="16"/>
      <c r="AJ1400" s="16"/>
      <c r="AK1400" s="16"/>
      <c r="AL1400" s="16"/>
      <c r="AM1400" s="16"/>
      <c r="AN1400" s="16"/>
      <c r="AO1400" s="16"/>
      <c r="AP1400" s="16">
        <v>60</v>
      </c>
      <c r="AQ1400" s="16"/>
      <c r="AR1400" s="16"/>
      <c r="AS1400" s="16"/>
      <c r="AT1400" s="16"/>
      <c r="AU1400" s="16"/>
      <c r="AV1400" s="16"/>
      <c r="AW1400" s="16"/>
      <c r="AX1400" s="16"/>
      <c r="AY1400" s="16"/>
      <c r="AZ1400" s="16">
        <v>20</v>
      </c>
      <c r="BA1400" s="16"/>
      <c r="BB1400" s="16"/>
      <c r="BC1400" s="16"/>
      <c r="BD1400" s="16"/>
      <c r="BE1400" s="16"/>
      <c r="BF1400" s="16"/>
      <c r="BG1400" s="23">
        <f t="shared" si="364"/>
        <v>140</v>
      </c>
      <c r="BH1400" s="24">
        <f t="shared" si="352"/>
        <v>2.3333333333333335</v>
      </c>
      <c r="BI1400" s="25">
        <f t="shared" si="365"/>
        <v>1.0000000000000002</v>
      </c>
      <c r="BJ1400" s="25">
        <f t="shared" si="354"/>
        <v>42.857142857142868</v>
      </c>
      <c r="BK1400" s="26">
        <f t="shared" si="355"/>
        <v>0</v>
      </c>
      <c r="BL1400" s="26">
        <f t="shared" si="356"/>
        <v>100</v>
      </c>
      <c r="BM1400" s="26">
        <f t="shared" si="361"/>
        <v>0</v>
      </c>
      <c r="BN1400" s="27">
        <f t="shared" si="357"/>
        <v>1</v>
      </c>
      <c r="BO1400" s="27">
        <f t="shared" si="358"/>
        <v>0</v>
      </c>
      <c r="BP1400" s="27">
        <f t="shared" si="359"/>
        <v>0.33333333333333326</v>
      </c>
      <c r="BQ1400" s="28">
        <f t="shared" si="360"/>
        <v>0</v>
      </c>
      <c r="BR1400" s="29"/>
      <c r="BS1400" s="29"/>
      <c r="BT1400" s="29"/>
      <c r="BU1400" s="30"/>
      <c r="BV1400" s="29"/>
      <c r="BW1400" s="16">
        <f t="shared" si="351"/>
        <v>500</v>
      </c>
    </row>
    <row r="1401" spans="1:75" x14ac:dyDescent="0.3">
      <c r="A1401" s="14">
        <v>1400</v>
      </c>
      <c r="B1401" s="15">
        <v>46073</v>
      </c>
      <c r="C1401" s="16" t="s">
        <v>38</v>
      </c>
      <c r="D1401" s="17" t="str">
        <f t="shared" si="363"/>
        <v>CG</v>
      </c>
      <c r="E1401" s="18" t="s">
        <v>59</v>
      </c>
      <c r="F1401" s="18" t="s">
        <v>55</v>
      </c>
      <c r="G1401" s="19" t="s">
        <v>53</v>
      </c>
      <c r="H1401" s="19" t="s">
        <v>57</v>
      </c>
      <c r="I1401" s="19" t="s">
        <v>123</v>
      </c>
      <c r="J1401" s="20">
        <v>208557.1</v>
      </c>
      <c r="K1401" s="21" t="str">
        <f>VLOOKUP(J1401,'[2]Item List (3)'!A$1:B$110000,2,FALSE)</f>
        <v>OR 22211 SPL</v>
      </c>
      <c r="L1401" s="20">
        <v>250928012</v>
      </c>
      <c r="M1401" s="16" t="s">
        <v>141</v>
      </c>
      <c r="N1401" s="16"/>
      <c r="O1401" s="22" t="str">
        <f t="shared" si="366"/>
        <v/>
      </c>
      <c r="P1401" s="16">
        <v>2</v>
      </c>
      <c r="Q1401" s="16">
        <v>1108</v>
      </c>
      <c r="R1401" s="16"/>
      <c r="S1401" s="16"/>
      <c r="T1401" s="16"/>
      <c r="U1401" s="23">
        <f t="shared" si="362"/>
        <v>1108</v>
      </c>
      <c r="V1401" s="16">
        <v>60</v>
      </c>
      <c r="W1401" s="16"/>
      <c r="X1401" s="16"/>
      <c r="Y1401" s="16"/>
      <c r="Z1401" s="16"/>
      <c r="AA1401" s="16"/>
      <c r="AB1401" s="16"/>
      <c r="AC1401" s="16"/>
      <c r="AD1401" s="16"/>
      <c r="AE1401" s="16"/>
      <c r="AF1401" s="16"/>
      <c r="AG1401" s="16"/>
      <c r="AH1401" s="16"/>
      <c r="AI1401" s="16"/>
      <c r="AJ1401" s="16"/>
      <c r="AK1401" s="16"/>
      <c r="AL1401" s="16"/>
      <c r="AM1401" s="16"/>
      <c r="AN1401" s="16"/>
      <c r="AO1401" s="16"/>
      <c r="AP1401" s="16"/>
      <c r="AQ1401" s="16"/>
      <c r="AR1401" s="16"/>
      <c r="AS1401" s="16"/>
      <c r="AT1401" s="16"/>
      <c r="AU1401" s="16"/>
      <c r="AV1401" s="16"/>
      <c r="AW1401" s="16"/>
      <c r="AX1401" s="16"/>
      <c r="AY1401" s="16"/>
      <c r="AZ1401" s="16"/>
      <c r="BA1401" s="16"/>
      <c r="BB1401" s="16"/>
      <c r="BC1401" s="16"/>
      <c r="BD1401" s="16"/>
      <c r="BE1401" s="16"/>
      <c r="BF1401" s="16"/>
      <c r="BG1401" s="23">
        <f t="shared" si="364"/>
        <v>60</v>
      </c>
      <c r="BH1401" s="24">
        <f t="shared" si="352"/>
        <v>1</v>
      </c>
      <c r="BI1401" s="25">
        <f t="shared" si="365"/>
        <v>1</v>
      </c>
      <c r="BJ1401" s="25">
        <f t="shared" si="354"/>
        <v>100</v>
      </c>
      <c r="BK1401" s="26">
        <f t="shared" si="355"/>
        <v>0</v>
      </c>
      <c r="BL1401" s="26">
        <f t="shared" si="356"/>
        <v>100</v>
      </c>
      <c r="BM1401" s="26">
        <f t="shared" si="361"/>
        <v>0</v>
      </c>
      <c r="BN1401" s="27">
        <f t="shared" si="357"/>
        <v>0</v>
      </c>
      <c r="BO1401" s="27">
        <f t="shared" si="358"/>
        <v>0</v>
      </c>
      <c r="BP1401" s="27">
        <f t="shared" si="359"/>
        <v>0</v>
      </c>
      <c r="BQ1401" s="28">
        <f t="shared" si="360"/>
        <v>0</v>
      </c>
      <c r="BR1401" s="29"/>
      <c r="BS1401" s="29"/>
      <c r="BT1401" s="29"/>
      <c r="BU1401" s="30"/>
      <c r="BV1401" s="29"/>
      <c r="BW1401" s="16">
        <f t="shared" si="351"/>
        <v>2216</v>
      </c>
    </row>
    <row r="1402" spans="1:75" x14ac:dyDescent="0.3">
      <c r="A1402" s="14">
        <v>1401</v>
      </c>
      <c r="B1402" s="15">
        <v>46073</v>
      </c>
      <c r="C1402" s="16" t="s">
        <v>38</v>
      </c>
      <c r="D1402" s="17" t="str">
        <f t="shared" si="363"/>
        <v>CG</v>
      </c>
      <c r="E1402" s="18" t="s">
        <v>59</v>
      </c>
      <c r="F1402" s="18" t="s">
        <v>55</v>
      </c>
      <c r="G1402" s="19" t="s">
        <v>53</v>
      </c>
      <c r="H1402" s="19" t="s">
        <v>57</v>
      </c>
      <c r="I1402" s="19" t="s">
        <v>123</v>
      </c>
      <c r="J1402" s="20">
        <v>104246</v>
      </c>
      <c r="K1402" s="21" t="str">
        <f>VLOOKUP(J1402,'[2]Item List (3)'!A$1:B$110000,2,FALSE)</f>
        <v>IN. 208</v>
      </c>
      <c r="L1402" s="20"/>
      <c r="M1402" s="16" t="s">
        <v>138</v>
      </c>
      <c r="N1402" s="16"/>
      <c r="O1402" s="22" t="str">
        <f t="shared" si="366"/>
        <v/>
      </c>
      <c r="P1402" s="16">
        <v>1</v>
      </c>
      <c r="Q1402" s="16">
        <v>4060</v>
      </c>
      <c r="R1402" s="16"/>
      <c r="S1402" s="16"/>
      <c r="T1402" s="16"/>
      <c r="U1402" s="23">
        <f t="shared" si="362"/>
        <v>4060</v>
      </c>
      <c r="V1402" s="16">
        <v>190</v>
      </c>
      <c r="W1402" s="16">
        <v>90</v>
      </c>
      <c r="X1402" s="16"/>
      <c r="Y1402" s="16"/>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c r="BB1402" s="16"/>
      <c r="BC1402" s="16"/>
      <c r="BD1402" s="16"/>
      <c r="BE1402" s="16"/>
      <c r="BF1402" s="16"/>
      <c r="BG1402" s="23">
        <f t="shared" si="364"/>
        <v>280</v>
      </c>
      <c r="BH1402" s="24">
        <f t="shared" si="352"/>
        <v>4.666666666666667</v>
      </c>
      <c r="BI1402" s="25">
        <f t="shared" si="365"/>
        <v>3.166666666666667</v>
      </c>
      <c r="BJ1402" s="25">
        <f t="shared" si="354"/>
        <v>67.857142857142861</v>
      </c>
      <c r="BK1402" s="26">
        <f t="shared" si="355"/>
        <v>0</v>
      </c>
      <c r="BL1402" s="26">
        <f t="shared" si="356"/>
        <v>100</v>
      </c>
      <c r="BM1402" s="26">
        <f t="shared" si="361"/>
        <v>0</v>
      </c>
      <c r="BN1402" s="27">
        <f t="shared" si="357"/>
        <v>1.5</v>
      </c>
      <c r="BO1402" s="27">
        <f t="shared" si="358"/>
        <v>0</v>
      </c>
      <c r="BP1402" s="27">
        <f t="shared" si="359"/>
        <v>0</v>
      </c>
      <c r="BQ1402" s="28">
        <f t="shared" si="360"/>
        <v>0</v>
      </c>
      <c r="BR1402" s="29"/>
      <c r="BS1402" s="29"/>
      <c r="BT1402" s="29"/>
      <c r="BU1402" s="30"/>
      <c r="BV1402" s="29"/>
      <c r="BW1402" s="16">
        <f t="shared" si="351"/>
        <v>4060</v>
      </c>
    </row>
    <row r="1403" spans="1:75" x14ac:dyDescent="0.3">
      <c r="A1403" s="14">
        <v>1402</v>
      </c>
      <c r="B1403" s="15">
        <v>46073</v>
      </c>
      <c r="C1403" s="16" t="s">
        <v>40</v>
      </c>
      <c r="D1403" s="17" t="str">
        <f t="shared" si="363"/>
        <v>CG</v>
      </c>
      <c r="E1403" s="18" t="s">
        <v>59</v>
      </c>
      <c r="F1403" s="18" t="s">
        <v>55</v>
      </c>
      <c r="G1403" s="19" t="s">
        <v>53</v>
      </c>
      <c r="H1403" s="19" t="s">
        <v>54</v>
      </c>
      <c r="I1403" s="19" t="s">
        <v>48</v>
      </c>
      <c r="J1403" s="20">
        <v>104246</v>
      </c>
      <c r="K1403" s="21" t="str">
        <f>VLOOKUP(J1403,'[2]Item List (3)'!A$1:B$110000,2,FALSE)</f>
        <v>IN. 208</v>
      </c>
      <c r="L1403" s="20">
        <v>260129016</v>
      </c>
      <c r="M1403" s="16" t="s">
        <v>138</v>
      </c>
      <c r="N1403" s="16"/>
      <c r="O1403" s="22" t="str">
        <f t="shared" si="366"/>
        <v/>
      </c>
      <c r="P1403" s="16">
        <v>1</v>
      </c>
      <c r="Q1403" s="16">
        <v>2703</v>
      </c>
      <c r="R1403" s="16"/>
      <c r="S1403" s="16"/>
      <c r="T1403" s="16"/>
      <c r="U1403" s="23">
        <f t="shared" si="362"/>
        <v>2703</v>
      </c>
      <c r="V1403" s="16">
        <v>150</v>
      </c>
      <c r="W1403" s="16"/>
      <c r="X1403" s="16"/>
      <c r="Y1403" s="16"/>
      <c r="Z1403" s="16"/>
      <c r="AA1403" s="16"/>
      <c r="AB1403" s="16"/>
      <c r="AC1403" s="16"/>
      <c r="AD1403" s="16"/>
      <c r="AE1403" s="16"/>
      <c r="AF1403" s="16"/>
      <c r="AG1403" s="16"/>
      <c r="AH1403" s="16"/>
      <c r="AI1403" s="16"/>
      <c r="AJ1403" s="16"/>
      <c r="AK1403" s="16"/>
      <c r="AL1403" s="16"/>
      <c r="AM1403" s="16"/>
      <c r="AN1403" s="16"/>
      <c r="AO1403" s="16"/>
      <c r="AP1403" s="16"/>
      <c r="AQ1403" s="16">
        <v>30</v>
      </c>
      <c r="AR1403" s="16">
        <v>300</v>
      </c>
      <c r="AS1403" s="16"/>
      <c r="AT1403" s="16"/>
      <c r="AU1403" s="16"/>
      <c r="AV1403" s="16"/>
      <c r="AW1403" s="16"/>
      <c r="AX1403" s="16"/>
      <c r="AY1403" s="16"/>
      <c r="AZ1403" s="16"/>
      <c r="BA1403" s="16"/>
      <c r="BB1403" s="16"/>
      <c r="BC1403" s="16"/>
      <c r="BD1403" s="16"/>
      <c r="BE1403" s="16"/>
      <c r="BF1403" s="16"/>
      <c r="BG1403" s="23">
        <f t="shared" si="364"/>
        <v>480</v>
      </c>
      <c r="BH1403" s="24">
        <f t="shared" si="352"/>
        <v>8</v>
      </c>
      <c r="BI1403" s="25">
        <f t="shared" si="365"/>
        <v>2.5</v>
      </c>
      <c r="BJ1403" s="25">
        <f t="shared" si="354"/>
        <v>31.25</v>
      </c>
      <c r="BK1403" s="26">
        <f t="shared" si="355"/>
        <v>0</v>
      </c>
      <c r="BL1403" s="26">
        <f t="shared" si="356"/>
        <v>100</v>
      </c>
      <c r="BM1403" s="26">
        <f t="shared" si="361"/>
        <v>0</v>
      </c>
      <c r="BN1403" s="27">
        <f t="shared" si="357"/>
        <v>0</v>
      </c>
      <c r="BO1403" s="27">
        <f t="shared" si="358"/>
        <v>0</v>
      </c>
      <c r="BP1403" s="27">
        <f t="shared" si="359"/>
        <v>5.5</v>
      </c>
      <c r="BQ1403" s="28">
        <f t="shared" si="360"/>
        <v>0</v>
      </c>
      <c r="BR1403" s="29"/>
      <c r="BS1403" s="29"/>
      <c r="BT1403" s="29"/>
      <c r="BU1403" s="30"/>
      <c r="BV1403" s="29"/>
      <c r="BW1403" s="16">
        <f t="shared" si="351"/>
        <v>2703</v>
      </c>
    </row>
    <row r="1404" spans="1:75" x14ac:dyDescent="0.3">
      <c r="A1404" s="14">
        <v>1403</v>
      </c>
      <c r="B1404" s="15">
        <v>46073</v>
      </c>
      <c r="C1404" s="16" t="s">
        <v>38</v>
      </c>
      <c r="D1404" s="17" t="str">
        <f t="shared" si="363"/>
        <v>CG</v>
      </c>
      <c r="E1404" s="18" t="s">
        <v>60</v>
      </c>
      <c r="F1404" s="18"/>
      <c r="G1404" s="19"/>
      <c r="H1404" s="19"/>
      <c r="I1404" s="19"/>
      <c r="J1404" s="20"/>
      <c r="K1404" s="21" t="e">
        <f>VLOOKUP(J1404,'[2]Item List (3)'!A$1:B$110000,2,FALSE)</f>
        <v>#N/A</v>
      </c>
      <c r="L1404" s="20"/>
      <c r="M1404" s="16" t="s">
        <v>138</v>
      </c>
      <c r="N1404" s="16"/>
      <c r="O1404" s="22" t="str">
        <f t="shared" si="366"/>
        <v/>
      </c>
      <c r="P1404" s="16"/>
      <c r="Q1404" s="16"/>
      <c r="R1404" s="16"/>
      <c r="S1404" s="16"/>
      <c r="T1404" s="16"/>
      <c r="U1404" s="23">
        <f t="shared" si="362"/>
        <v>0</v>
      </c>
      <c r="V1404" s="16"/>
      <c r="W1404" s="16"/>
      <c r="X1404" s="16"/>
      <c r="Y1404" s="16"/>
      <c r="Z1404" s="16"/>
      <c r="AA1404" s="16"/>
      <c r="AB1404" s="16"/>
      <c r="AC1404" s="16"/>
      <c r="AD1404" s="16"/>
      <c r="AE1404" s="16"/>
      <c r="AF1404" s="16"/>
      <c r="AG1404" s="16"/>
      <c r="AH1404" s="16"/>
      <c r="AI1404" s="16"/>
      <c r="AJ1404" s="16"/>
      <c r="AK1404" s="16"/>
      <c r="AL1404" s="16"/>
      <c r="AM1404" s="16"/>
      <c r="AN1404" s="16"/>
      <c r="AO1404" s="16"/>
      <c r="AP1404" s="16"/>
      <c r="AQ1404" s="16"/>
      <c r="AR1404" s="16">
        <v>480</v>
      </c>
      <c r="AS1404" s="16"/>
      <c r="AT1404" s="16"/>
      <c r="AU1404" s="16"/>
      <c r="AV1404" s="16"/>
      <c r="AW1404" s="16"/>
      <c r="AX1404" s="16"/>
      <c r="AY1404" s="16"/>
      <c r="AZ1404" s="16"/>
      <c r="BA1404" s="16"/>
      <c r="BB1404" s="16"/>
      <c r="BC1404" s="16"/>
      <c r="BD1404" s="16"/>
      <c r="BE1404" s="16"/>
      <c r="BF1404" s="16"/>
      <c r="BG1404" s="23">
        <f t="shared" si="364"/>
        <v>480</v>
      </c>
      <c r="BH1404" s="24">
        <f t="shared" si="352"/>
        <v>8</v>
      </c>
      <c r="BI1404" s="25">
        <f t="shared" si="365"/>
        <v>0</v>
      </c>
      <c r="BJ1404" s="25">
        <f t="shared" si="354"/>
        <v>0</v>
      </c>
      <c r="BK1404" s="26">
        <f t="shared" si="355"/>
        <v>0</v>
      </c>
      <c r="BL1404" s="26">
        <f t="shared" si="356"/>
        <v>0</v>
      </c>
      <c r="BM1404" s="26">
        <f t="shared" si="361"/>
        <v>0</v>
      </c>
      <c r="BN1404" s="27">
        <f t="shared" si="357"/>
        <v>0</v>
      </c>
      <c r="BO1404" s="27">
        <f t="shared" si="358"/>
        <v>0</v>
      </c>
      <c r="BP1404" s="27">
        <f t="shared" si="359"/>
        <v>8</v>
      </c>
      <c r="BQ1404" s="28">
        <f t="shared" si="360"/>
        <v>0</v>
      </c>
      <c r="BR1404" s="29"/>
      <c r="BS1404" s="29"/>
      <c r="BT1404" s="29"/>
      <c r="BU1404" s="30"/>
      <c r="BV1404" s="29"/>
      <c r="BW1404" s="16">
        <f t="shared" si="351"/>
        <v>0</v>
      </c>
    </row>
    <row r="1405" spans="1:75" x14ac:dyDescent="0.3">
      <c r="A1405" s="14">
        <v>1404</v>
      </c>
      <c r="B1405" s="15">
        <v>46073</v>
      </c>
      <c r="C1405" s="16" t="s">
        <v>40</v>
      </c>
      <c r="D1405" s="17" t="str">
        <f t="shared" si="363"/>
        <v>CG</v>
      </c>
      <c r="E1405" s="18" t="s">
        <v>60</v>
      </c>
      <c r="F1405" s="18"/>
      <c r="G1405" s="19"/>
      <c r="H1405" s="19"/>
      <c r="I1405" s="19"/>
      <c r="J1405" s="20"/>
      <c r="K1405" s="21" t="e">
        <f>VLOOKUP(J1405,'[2]Item List (3)'!A$1:B$110000,2,FALSE)</f>
        <v>#N/A</v>
      </c>
      <c r="L1405" s="20"/>
      <c r="M1405" s="16" t="s">
        <v>138</v>
      </c>
      <c r="N1405" s="16"/>
      <c r="O1405" s="22" t="str">
        <f t="shared" si="366"/>
        <v/>
      </c>
      <c r="P1405" s="16"/>
      <c r="Q1405" s="16"/>
      <c r="R1405" s="16"/>
      <c r="S1405" s="16"/>
      <c r="T1405" s="16"/>
      <c r="U1405" s="23">
        <f t="shared" si="362"/>
        <v>0</v>
      </c>
      <c r="V1405" s="16"/>
      <c r="W1405" s="16"/>
      <c r="X1405" s="16"/>
      <c r="Y1405" s="16"/>
      <c r="Z1405" s="16"/>
      <c r="AA1405" s="16"/>
      <c r="AB1405" s="16"/>
      <c r="AC1405" s="16"/>
      <c r="AD1405" s="16"/>
      <c r="AE1405" s="16"/>
      <c r="AF1405" s="16"/>
      <c r="AG1405" s="16"/>
      <c r="AH1405" s="16"/>
      <c r="AI1405" s="16"/>
      <c r="AJ1405" s="16"/>
      <c r="AK1405" s="16"/>
      <c r="AL1405" s="16"/>
      <c r="AM1405" s="16"/>
      <c r="AN1405" s="16"/>
      <c r="AO1405" s="16"/>
      <c r="AP1405" s="16"/>
      <c r="AQ1405" s="16"/>
      <c r="AR1405" s="16">
        <v>480</v>
      </c>
      <c r="AS1405" s="16"/>
      <c r="AT1405" s="16"/>
      <c r="AU1405" s="16"/>
      <c r="AV1405" s="16"/>
      <c r="AW1405" s="16"/>
      <c r="AX1405" s="16"/>
      <c r="AY1405" s="16"/>
      <c r="AZ1405" s="16"/>
      <c r="BA1405" s="16"/>
      <c r="BB1405" s="16"/>
      <c r="BC1405" s="16"/>
      <c r="BD1405" s="16"/>
      <c r="BE1405" s="16"/>
      <c r="BF1405" s="16"/>
      <c r="BG1405" s="23">
        <f t="shared" si="364"/>
        <v>480</v>
      </c>
      <c r="BH1405" s="24">
        <f t="shared" si="352"/>
        <v>8</v>
      </c>
      <c r="BI1405" s="25">
        <f t="shared" si="365"/>
        <v>0</v>
      </c>
      <c r="BJ1405" s="25">
        <f t="shared" si="354"/>
        <v>0</v>
      </c>
      <c r="BK1405" s="26">
        <f t="shared" si="355"/>
        <v>0</v>
      </c>
      <c r="BL1405" s="26">
        <f t="shared" si="356"/>
        <v>0</v>
      </c>
      <c r="BM1405" s="26">
        <f t="shared" si="361"/>
        <v>0</v>
      </c>
      <c r="BN1405" s="27">
        <f t="shared" si="357"/>
        <v>0</v>
      </c>
      <c r="BO1405" s="27">
        <f t="shared" si="358"/>
        <v>0</v>
      </c>
      <c r="BP1405" s="27">
        <f t="shared" si="359"/>
        <v>8</v>
      </c>
      <c r="BQ1405" s="28">
        <f t="shared" si="360"/>
        <v>0</v>
      </c>
      <c r="BR1405" s="29"/>
      <c r="BS1405" s="29"/>
      <c r="BT1405" s="29"/>
      <c r="BU1405" s="30"/>
      <c r="BV1405" s="29"/>
      <c r="BW1405" s="16">
        <f t="shared" si="351"/>
        <v>0</v>
      </c>
    </row>
    <row r="1406" spans="1:75" x14ac:dyDescent="0.3">
      <c r="A1406" s="14">
        <v>1405</v>
      </c>
      <c r="B1406" s="15">
        <v>46073</v>
      </c>
      <c r="C1406" s="16" t="s">
        <v>38</v>
      </c>
      <c r="D1406" s="17" t="str">
        <f t="shared" si="363"/>
        <v>EG</v>
      </c>
      <c r="E1406" s="18" t="s">
        <v>61</v>
      </c>
      <c r="F1406" s="18" t="s">
        <v>70</v>
      </c>
      <c r="G1406" s="19" t="s">
        <v>65</v>
      </c>
      <c r="H1406" s="19"/>
      <c r="I1406" s="19"/>
      <c r="J1406" s="20">
        <v>100742</v>
      </c>
      <c r="K1406" s="21" t="str">
        <f>VLOOKUP(J1406,'[2]Item List (3)'!A$1:B$110000,2,FALSE)</f>
        <v>IR.IR 32X41X28</v>
      </c>
      <c r="L1406" s="20">
        <v>260123002</v>
      </c>
      <c r="M1406" s="16" t="s">
        <v>138</v>
      </c>
      <c r="N1406" s="16">
        <v>30</v>
      </c>
      <c r="O1406" s="22">
        <f t="shared" si="366"/>
        <v>120</v>
      </c>
      <c r="P1406" s="16">
        <v>1</v>
      </c>
      <c r="Q1406" s="16">
        <v>225</v>
      </c>
      <c r="R1406" s="16">
        <v>5</v>
      </c>
      <c r="S1406" s="16"/>
      <c r="T1406" s="16"/>
      <c r="U1406" s="23">
        <f t="shared" si="362"/>
        <v>225</v>
      </c>
      <c r="V1406" s="16">
        <v>120</v>
      </c>
      <c r="W1406" s="16"/>
      <c r="X1406" s="16"/>
      <c r="Y1406" s="16"/>
      <c r="Z1406" s="16"/>
      <c r="AA1406" s="16"/>
      <c r="AB1406" s="16"/>
      <c r="AC1406" s="16"/>
      <c r="AD1406" s="16"/>
      <c r="AE1406" s="16"/>
      <c r="AF1406" s="16"/>
      <c r="AG1406" s="16"/>
      <c r="AH1406" s="16"/>
      <c r="AI1406" s="16"/>
      <c r="AJ1406" s="16"/>
      <c r="AK1406" s="16"/>
      <c r="AL1406" s="16"/>
      <c r="AM1406" s="16"/>
      <c r="AN1406" s="16"/>
      <c r="AO1406" s="16"/>
      <c r="AP1406" s="16"/>
      <c r="AQ1406" s="16"/>
      <c r="AR1406" s="16">
        <v>360</v>
      </c>
      <c r="AS1406" s="16"/>
      <c r="AT1406" s="16"/>
      <c r="AU1406" s="16"/>
      <c r="AV1406" s="16"/>
      <c r="AW1406" s="16"/>
      <c r="AX1406" s="16"/>
      <c r="AY1406" s="16"/>
      <c r="AZ1406" s="16"/>
      <c r="BA1406" s="16"/>
      <c r="BB1406" s="16"/>
      <c r="BC1406" s="16"/>
      <c r="BD1406" s="16"/>
      <c r="BE1406" s="16"/>
      <c r="BF1406" s="16"/>
      <c r="BG1406" s="23">
        <f t="shared" si="364"/>
        <v>480</v>
      </c>
      <c r="BH1406" s="24">
        <f t="shared" si="352"/>
        <v>8</v>
      </c>
      <c r="BI1406" s="25">
        <f t="shared" si="365"/>
        <v>2</v>
      </c>
      <c r="BJ1406" s="25">
        <f t="shared" si="354"/>
        <v>25</v>
      </c>
      <c r="BK1406" s="26">
        <f t="shared" si="355"/>
        <v>93.75</v>
      </c>
      <c r="BL1406" s="26">
        <f t="shared" si="356"/>
        <v>97.777777777777771</v>
      </c>
      <c r="BM1406" s="26">
        <f t="shared" si="361"/>
        <v>22.916666666666664</v>
      </c>
      <c r="BN1406" s="27">
        <f t="shared" si="357"/>
        <v>0</v>
      </c>
      <c r="BO1406" s="27">
        <f t="shared" si="358"/>
        <v>960</v>
      </c>
      <c r="BP1406" s="27">
        <f t="shared" si="359"/>
        <v>6</v>
      </c>
      <c r="BQ1406" s="28">
        <f t="shared" si="360"/>
        <v>720</v>
      </c>
      <c r="BR1406" s="29"/>
      <c r="BS1406" s="29"/>
      <c r="BT1406" s="29"/>
      <c r="BU1406" s="30"/>
      <c r="BV1406" s="29"/>
      <c r="BW1406" s="16">
        <f t="shared" si="351"/>
        <v>225</v>
      </c>
    </row>
    <row r="1407" spans="1:75" x14ac:dyDescent="0.3">
      <c r="A1407" s="14">
        <v>1406</v>
      </c>
      <c r="B1407" s="15">
        <v>46073</v>
      </c>
      <c r="C1407" s="16" t="s">
        <v>40</v>
      </c>
      <c r="D1407" s="17" t="str">
        <f t="shared" si="363"/>
        <v>EG</v>
      </c>
      <c r="E1407" s="18" t="s">
        <v>61</v>
      </c>
      <c r="F1407" s="18" t="s">
        <v>70</v>
      </c>
      <c r="G1407" s="19" t="s">
        <v>65</v>
      </c>
      <c r="H1407" s="19"/>
      <c r="I1407" s="19"/>
      <c r="J1407" s="20">
        <v>100742</v>
      </c>
      <c r="K1407" s="21" t="str">
        <f>VLOOKUP(J1407,'[2]Item List (3)'!A$1:B$110000,2,FALSE)</f>
        <v>IR.IR 32X41X28</v>
      </c>
      <c r="L1407" s="20">
        <v>260123002</v>
      </c>
      <c r="M1407" s="16" t="s">
        <v>138</v>
      </c>
      <c r="N1407" s="16">
        <v>30</v>
      </c>
      <c r="O1407" s="22">
        <f t="shared" si="366"/>
        <v>120</v>
      </c>
      <c r="P1407" s="16">
        <v>1</v>
      </c>
      <c r="Q1407" s="16">
        <v>278</v>
      </c>
      <c r="R1407" s="16"/>
      <c r="S1407" s="16"/>
      <c r="T1407" s="16"/>
      <c r="U1407" s="23">
        <f t="shared" si="362"/>
        <v>278</v>
      </c>
      <c r="V1407" s="16">
        <v>150</v>
      </c>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v>330</v>
      </c>
      <c r="AS1407" s="16"/>
      <c r="AT1407" s="16"/>
      <c r="AU1407" s="16"/>
      <c r="AV1407" s="16"/>
      <c r="AW1407" s="16"/>
      <c r="AX1407" s="16"/>
      <c r="AY1407" s="16"/>
      <c r="AZ1407" s="16"/>
      <c r="BA1407" s="16"/>
      <c r="BB1407" s="16"/>
      <c r="BC1407" s="16"/>
      <c r="BD1407" s="16"/>
      <c r="BE1407" s="16"/>
      <c r="BF1407" s="16"/>
      <c r="BG1407" s="23">
        <f t="shared" si="364"/>
        <v>480</v>
      </c>
      <c r="BH1407" s="24">
        <f t="shared" si="352"/>
        <v>8</v>
      </c>
      <c r="BI1407" s="25">
        <f t="shared" si="365"/>
        <v>2.5</v>
      </c>
      <c r="BJ1407" s="25">
        <f t="shared" si="354"/>
        <v>31.25</v>
      </c>
      <c r="BK1407" s="26">
        <f t="shared" si="355"/>
        <v>92.666666666666657</v>
      </c>
      <c r="BL1407" s="26">
        <f t="shared" si="356"/>
        <v>100</v>
      </c>
      <c r="BM1407" s="26">
        <f t="shared" si="361"/>
        <v>28.958333333333329</v>
      </c>
      <c r="BN1407" s="27">
        <f t="shared" si="357"/>
        <v>0</v>
      </c>
      <c r="BO1407" s="27">
        <f t="shared" si="358"/>
        <v>960</v>
      </c>
      <c r="BP1407" s="27">
        <f t="shared" si="359"/>
        <v>5.5</v>
      </c>
      <c r="BQ1407" s="28">
        <f t="shared" si="360"/>
        <v>660</v>
      </c>
      <c r="BR1407" s="29"/>
      <c r="BS1407" s="29"/>
      <c r="BT1407" s="29"/>
      <c r="BU1407" s="30"/>
      <c r="BV1407" s="29"/>
      <c r="BW1407" s="16">
        <f t="shared" si="351"/>
        <v>278</v>
      </c>
    </row>
    <row r="1408" spans="1:75" x14ac:dyDescent="0.3">
      <c r="A1408" s="14">
        <v>1407</v>
      </c>
      <c r="B1408" s="15">
        <v>46073</v>
      </c>
      <c r="C1408" s="16" t="s">
        <v>38</v>
      </c>
      <c r="D1408" s="17" t="str">
        <f t="shared" si="363"/>
        <v>EG</v>
      </c>
      <c r="E1408" s="18" t="s">
        <v>62</v>
      </c>
      <c r="F1408" s="18" t="s">
        <v>63</v>
      </c>
      <c r="G1408" s="19" t="s">
        <v>95</v>
      </c>
      <c r="H1408" s="19"/>
      <c r="I1408" s="19"/>
      <c r="J1408" s="20">
        <v>202102</v>
      </c>
      <c r="K1408" s="21" t="e">
        <f>VLOOKUP(J1408,'[2]Item List (3)'!A$1:B$110000,2,FALSE)</f>
        <v>#N/A</v>
      </c>
      <c r="L1408" s="20">
        <v>260120008</v>
      </c>
      <c r="M1408" s="16" t="s">
        <v>141</v>
      </c>
      <c r="N1408" s="16">
        <v>80</v>
      </c>
      <c r="O1408" s="22">
        <f t="shared" si="366"/>
        <v>45</v>
      </c>
      <c r="P1408" s="16">
        <v>1</v>
      </c>
      <c r="Q1408" s="16">
        <v>29</v>
      </c>
      <c r="R1408" s="16">
        <v>21</v>
      </c>
      <c r="S1408" s="16"/>
      <c r="T1408" s="16"/>
      <c r="U1408" s="23">
        <f t="shared" si="362"/>
        <v>29</v>
      </c>
      <c r="V1408" s="16">
        <v>120</v>
      </c>
      <c r="W1408" s="16"/>
      <c r="X1408" s="16"/>
      <c r="Y1408" s="16"/>
      <c r="Z1408" s="16"/>
      <c r="AA1408" s="16"/>
      <c r="AB1408" s="16"/>
      <c r="AC1408" s="16"/>
      <c r="AD1408" s="16"/>
      <c r="AE1408" s="16"/>
      <c r="AF1408" s="16"/>
      <c r="AG1408" s="16"/>
      <c r="AH1408" s="16"/>
      <c r="AI1408" s="16"/>
      <c r="AJ1408" s="16"/>
      <c r="AK1408" s="16"/>
      <c r="AL1408" s="16"/>
      <c r="AM1408" s="16"/>
      <c r="AN1408" s="16"/>
      <c r="AO1408" s="16"/>
      <c r="AP1408" s="16"/>
      <c r="AQ1408" s="16"/>
      <c r="AR1408" s="16">
        <v>360</v>
      </c>
      <c r="AS1408" s="16"/>
      <c r="AT1408" s="16"/>
      <c r="AU1408" s="16"/>
      <c r="AV1408" s="16"/>
      <c r="AW1408" s="16"/>
      <c r="AX1408" s="16"/>
      <c r="AY1408" s="16"/>
      <c r="AZ1408" s="16"/>
      <c r="BA1408" s="16"/>
      <c r="BB1408" s="16"/>
      <c r="BC1408" s="16"/>
      <c r="BD1408" s="16"/>
      <c r="BE1408" s="16"/>
      <c r="BF1408" s="16"/>
      <c r="BG1408" s="23">
        <f t="shared" si="364"/>
        <v>480</v>
      </c>
      <c r="BH1408" s="24">
        <f t="shared" si="352"/>
        <v>8</v>
      </c>
      <c r="BI1408" s="25">
        <f t="shared" si="365"/>
        <v>2</v>
      </c>
      <c r="BJ1408" s="25">
        <f t="shared" si="354"/>
        <v>25</v>
      </c>
      <c r="BK1408" s="26">
        <f t="shared" si="355"/>
        <v>32.222222222222221</v>
      </c>
      <c r="BL1408" s="26">
        <f t="shared" si="356"/>
        <v>27.586206896551722</v>
      </c>
      <c r="BM1408" s="26">
        <f t="shared" si="361"/>
        <v>2.2222222222222219</v>
      </c>
      <c r="BN1408" s="27">
        <f t="shared" si="357"/>
        <v>0</v>
      </c>
      <c r="BO1408" s="27">
        <f t="shared" si="358"/>
        <v>360</v>
      </c>
      <c r="BP1408" s="27">
        <f t="shared" si="359"/>
        <v>6</v>
      </c>
      <c r="BQ1408" s="28">
        <f t="shared" si="360"/>
        <v>270</v>
      </c>
      <c r="BR1408" s="29"/>
      <c r="BS1408" s="29"/>
      <c r="BT1408" s="29"/>
      <c r="BU1408" s="30"/>
      <c r="BV1408" s="29"/>
      <c r="BW1408" s="16">
        <f t="shared" si="351"/>
        <v>29</v>
      </c>
    </row>
    <row r="1409" spans="1:75" x14ac:dyDescent="0.3">
      <c r="A1409" s="14">
        <v>1408</v>
      </c>
      <c r="B1409" s="15">
        <v>46073</v>
      </c>
      <c r="C1409" s="16" t="s">
        <v>40</v>
      </c>
      <c r="D1409" s="17" t="str">
        <f t="shared" si="363"/>
        <v>EG</v>
      </c>
      <c r="E1409" s="18" t="s">
        <v>62</v>
      </c>
      <c r="F1409" s="18" t="s">
        <v>63</v>
      </c>
      <c r="G1409" s="19" t="s">
        <v>83</v>
      </c>
      <c r="H1409" s="19"/>
      <c r="I1409" s="19"/>
      <c r="J1409" s="20">
        <v>202102</v>
      </c>
      <c r="K1409" s="21" t="e">
        <f>VLOOKUP(J1409,'[2]Item List (3)'!A$1:B$110000,2,FALSE)</f>
        <v>#N/A</v>
      </c>
      <c r="L1409" s="20">
        <v>260120008</v>
      </c>
      <c r="M1409" s="16" t="s">
        <v>141</v>
      </c>
      <c r="N1409" s="16">
        <v>80</v>
      </c>
      <c r="O1409" s="22">
        <f t="shared" si="366"/>
        <v>45</v>
      </c>
      <c r="P1409" s="16">
        <v>1</v>
      </c>
      <c r="Q1409" s="16">
        <v>61</v>
      </c>
      <c r="R1409" s="16">
        <v>9</v>
      </c>
      <c r="S1409" s="16"/>
      <c r="T1409" s="16"/>
      <c r="U1409" s="23">
        <f t="shared" si="362"/>
        <v>61</v>
      </c>
      <c r="V1409" s="16">
        <v>120</v>
      </c>
      <c r="W1409" s="16"/>
      <c r="X1409" s="16"/>
      <c r="Y1409" s="16"/>
      <c r="Z1409" s="16"/>
      <c r="AA1409" s="16"/>
      <c r="AB1409" s="16"/>
      <c r="AC1409" s="16"/>
      <c r="AD1409" s="16"/>
      <c r="AE1409" s="16"/>
      <c r="AF1409" s="16"/>
      <c r="AG1409" s="16"/>
      <c r="AH1409" s="16"/>
      <c r="AI1409" s="16"/>
      <c r="AJ1409" s="16"/>
      <c r="AK1409" s="16"/>
      <c r="AL1409" s="16"/>
      <c r="AM1409" s="16"/>
      <c r="AN1409" s="16"/>
      <c r="AO1409" s="16"/>
      <c r="AP1409" s="16"/>
      <c r="AQ1409" s="16"/>
      <c r="AR1409" s="16">
        <v>360</v>
      </c>
      <c r="AS1409" s="16"/>
      <c r="AT1409" s="16"/>
      <c r="AU1409" s="16"/>
      <c r="AV1409" s="16"/>
      <c r="AW1409" s="16"/>
      <c r="AX1409" s="16"/>
      <c r="AY1409" s="16"/>
      <c r="AZ1409" s="16"/>
      <c r="BA1409" s="16"/>
      <c r="BB1409" s="16"/>
      <c r="BC1409" s="16"/>
      <c r="BD1409" s="16"/>
      <c r="BE1409" s="16"/>
      <c r="BF1409" s="16"/>
      <c r="BG1409" s="23">
        <f t="shared" si="364"/>
        <v>480</v>
      </c>
      <c r="BH1409" s="24">
        <f t="shared" si="352"/>
        <v>8</v>
      </c>
      <c r="BI1409" s="25">
        <f t="shared" si="365"/>
        <v>2</v>
      </c>
      <c r="BJ1409" s="25">
        <f t="shared" si="354"/>
        <v>25</v>
      </c>
      <c r="BK1409" s="26">
        <f t="shared" si="355"/>
        <v>67.777777777777786</v>
      </c>
      <c r="BL1409" s="26">
        <f t="shared" si="356"/>
        <v>85.245901639344254</v>
      </c>
      <c r="BM1409" s="26">
        <f t="shared" si="361"/>
        <v>14.444444444444443</v>
      </c>
      <c r="BN1409" s="27">
        <f t="shared" si="357"/>
        <v>0</v>
      </c>
      <c r="BO1409" s="27">
        <f t="shared" si="358"/>
        <v>360</v>
      </c>
      <c r="BP1409" s="27">
        <f t="shared" si="359"/>
        <v>6</v>
      </c>
      <c r="BQ1409" s="28">
        <f t="shared" si="360"/>
        <v>270</v>
      </c>
      <c r="BR1409" s="29"/>
      <c r="BS1409" s="29"/>
      <c r="BT1409" s="29"/>
      <c r="BU1409" s="30"/>
      <c r="BV1409" s="29"/>
      <c r="BW1409" s="16">
        <f t="shared" si="351"/>
        <v>61</v>
      </c>
    </row>
    <row r="1410" spans="1:75" x14ac:dyDescent="0.3">
      <c r="A1410" s="14">
        <v>1409</v>
      </c>
      <c r="B1410" s="15">
        <v>46073</v>
      </c>
      <c r="C1410" s="16" t="s">
        <v>38</v>
      </c>
      <c r="D1410" s="17" t="str">
        <f t="shared" si="363"/>
        <v>EG</v>
      </c>
      <c r="E1410" s="18" t="s">
        <v>66</v>
      </c>
      <c r="F1410" s="18" t="s">
        <v>63</v>
      </c>
      <c r="G1410" s="19" t="s">
        <v>98</v>
      </c>
      <c r="H1410" s="19"/>
      <c r="I1410" s="19"/>
      <c r="J1410" s="20">
        <v>208582</v>
      </c>
      <c r="K1410" s="21" t="str">
        <f>VLOOKUP(J1410,'[2]Item List (3)'!A$1:B$110000,2,FALSE)</f>
        <v>WS 81107</v>
      </c>
      <c r="L1410" s="20">
        <v>260112012</v>
      </c>
      <c r="M1410" s="16" t="s">
        <v>141</v>
      </c>
      <c r="N1410" s="16">
        <v>40</v>
      </c>
      <c r="O1410" s="22">
        <f t="shared" si="366"/>
        <v>90</v>
      </c>
      <c r="P1410" s="16">
        <v>1</v>
      </c>
      <c r="Q1410" s="16">
        <v>148</v>
      </c>
      <c r="R1410" s="16"/>
      <c r="S1410" s="16"/>
      <c r="T1410" s="16"/>
      <c r="U1410" s="23">
        <f t="shared" si="362"/>
        <v>148</v>
      </c>
      <c r="V1410" s="16">
        <v>120</v>
      </c>
      <c r="W1410" s="16"/>
      <c r="X1410" s="16"/>
      <c r="Y1410" s="16"/>
      <c r="Z1410" s="16"/>
      <c r="AA1410" s="16"/>
      <c r="AB1410" s="16"/>
      <c r="AC1410" s="16"/>
      <c r="AD1410" s="16"/>
      <c r="AE1410" s="16"/>
      <c r="AF1410" s="16"/>
      <c r="AG1410" s="16"/>
      <c r="AH1410" s="16"/>
      <c r="AI1410" s="16"/>
      <c r="AJ1410" s="16"/>
      <c r="AK1410" s="16"/>
      <c r="AL1410" s="16"/>
      <c r="AM1410" s="16"/>
      <c r="AN1410" s="16"/>
      <c r="AO1410" s="16"/>
      <c r="AP1410" s="16"/>
      <c r="AQ1410" s="16"/>
      <c r="AR1410" s="16">
        <v>360</v>
      </c>
      <c r="AS1410" s="16"/>
      <c r="AT1410" s="16"/>
      <c r="AU1410" s="16"/>
      <c r="AV1410" s="16"/>
      <c r="AW1410" s="16"/>
      <c r="AX1410" s="16"/>
      <c r="AY1410" s="16"/>
      <c r="AZ1410" s="16"/>
      <c r="BA1410" s="16"/>
      <c r="BB1410" s="16"/>
      <c r="BC1410" s="16"/>
      <c r="BD1410" s="16"/>
      <c r="BE1410" s="16"/>
      <c r="BF1410" s="16"/>
      <c r="BG1410" s="23">
        <f t="shared" si="364"/>
        <v>480</v>
      </c>
      <c r="BH1410" s="24">
        <f t="shared" si="352"/>
        <v>8</v>
      </c>
      <c r="BI1410" s="25">
        <f t="shared" si="365"/>
        <v>2</v>
      </c>
      <c r="BJ1410" s="25">
        <f t="shared" si="354"/>
        <v>25</v>
      </c>
      <c r="BK1410" s="26">
        <f t="shared" si="355"/>
        <v>82.222222222222214</v>
      </c>
      <c r="BL1410" s="26">
        <f t="shared" si="356"/>
        <v>100</v>
      </c>
      <c r="BM1410" s="26">
        <f t="shared" si="361"/>
        <v>20.555555555555554</v>
      </c>
      <c r="BN1410" s="27">
        <f t="shared" si="357"/>
        <v>0</v>
      </c>
      <c r="BO1410" s="27">
        <f t="shared" si="358"/>
        <v>720</v>
      </c>
      <c r="BP1410" s="27">
        <f t="shared" si="359"/>
        <v>6</v>
      </c>
      <c r="BQ1410" s="28">
        <f t="shared" si="360"/>
        <v>540</v>
      </c>
      <c r="BR1410" s="29"/>
      <c r="BS1410" s="29"/>
      <c r="BT1410" s="29"/>
      <c r="BU1410" s="30"/>
      <c r="BV1410" s="29"/>
      <c r="BW1410" s="16">
        <f t="shared" si="351"/>
        <v>148</v>
      </c>
    </row>
    <row r="1411" spans="1:75" x14ac:dyDescent="0.3">
      <c r="A1411" s="14">
        <v>1410</v>
      </c>
      <c r="B1411" s="15">
        <v>46073</v>
      </c>
      <c r="C1411" s="16" t="s">
        <v>40</v>
      </c>
      <c r="D1411" s="17" t="str">
        <f t="shared" si="363"/>
        <v>EG</v>
      </c>
      <c r="E1411" s="18" t="s">
        <v>66</v>
      </c>
      <c r="F1411" s="18" t="s">
        <v>63</v>
      </c>
      <c r="G1411" s="19" t="s">
        <v>98</v>
      </c>
      <c r="H1411" s="19"/>
      <c r="I1411" s="19"/>
      <c r="J1411" s="20">
        <v>208582</v>
      </c>
      <c r="K1411" s="21" t="str">
        <f>VLOOKUP(J1411,'[2]Item List (3)'!A$1:B$110000,2,FALSE)</f>
        <v>WS 81107</v>
      </c>
      <c r="L1411" s="20">
        <v>260112012</v>
      </c>
      <c r="M1411" s="16" t="s">
        <v>141</v>
      </c>
      <c r="N1411" s="16">
        <v>40</v>
      </c>
      <c r="O1411" s="22">
        <f t="shared" si="366"/>
        <v>90</v>
      </c>
      <c r="P1411" s="16">
        <v>1</v>
      </c>
      <c r="Q1411" s="16">
        <v>195</v>
      </c>
      <c r="R1411" s="16"/>
      <c r="S1411" s="16"/>
      <c r="T1411" s="16"/>
      <c r="U1411" s="23">
        <f t="shared" si="362"/>
        <v>195</v>
      </c>
      <c r="V1411" s="16">
        <v>180</v>
      </c>
      <c r="W1411" s="16"/>
      <c r="X1411" s="16"/>
      <c r="Y1411" s="16"/>
      <c r="Z1411" s="16"/>
      <c r="AA1411" s="16"/>
      <c r="AB1411" s="16"/>
      <c r="AC1411" s="16"/>
      <c r="AD1411" s="16"/>
      <c r="AE1411" s="16"/>
      <c r="AF1411" s="16"/>
      <c r="AG1411" s="16"/>
      <c r="AH1411" s="16"/>
      <c r="AI1411" s="16"/>
      <c r="AJ1411" s="16"/>
      <c r="AK1411" s="16"/>
      <c r="AL1411" s="16"/>
      <c r="AM1411" s="16"/>
      <c r="AN1411" s="16"/>
      <c r="AO1411" s="16"/>
      <c r="AP1411" s="16"/>
      <c r="AQ1411" s="16"/>
      <c r="AR1411" s="16">
        <v>300</v>
      </c>
      <c r="AS1411" s="16"/>
      <c r="AT1411" s="16"/>
      <c r="AU1411" s="16"/>
      <c r="AV1411" s="16"/>
      <c r="AW1411" s="16"/>
      <c r="AX1411" s="16"/>
      <c r="AY1411" s="16"/>
      <c r="AZ1411" s="16"/>
      <c r="BA1411" s="16"/>
      <c r="BB1411" s="16"/>
      <c r="BC1411" s="16"/>
      <c r="BD1411" s="16"/>
      <c r="BE1411" s="16"/>
      <c r="BF1411" s="16"/>
      <c r="BG1411" s="23">
        <f t="shared" si="364"/>
        <v>480</v>
      </c>
      <c r="BH1411" s="24">
        <f t="shared" si="352"/>
        <v>8</v>
      </c>
      <c r="BI1411" s="25">
        <f t="shared" si="365"/>
        <v>3</v>
      </c>
      <c r="BJ1411" s="25">
        <f t="shared" si="354"/>
        <v>37.5</v>
      </c>
      <c r="BK1411" s="26">
        <f t="shared" si="355"/>
        <v>72.222222222222214</v>
      </c>
      <c r="BL1411" s="26">
        <f t="shared" si="356"/>
        <v>100</v>
      </c>
      <c r="BM1411" s="26">
        <f t="shared" si="361"/>
        <v>27.083333333333332</v>
      </c>
      <c r="BN1411" s="27">
        <f t="shared" si="357"/>
        <v>0</v>
      </c>
      <c r="BO1411" s="27">
        <f t="shared" si="358"/>
        <v>720</v>
      </c>
      <c r="BP1411" s="27">
        <f t="shared" si="359"/>
        <v>5</v>
      </c>
      <c r="BQ1411" s="28">
        <f t="shared" si="360"/>
        <v>450</v>
      </c>
      <c r="BR1411" s="29"/>
      <c r="BS1411" s="29"/>
      <c r="BT1411" s="29"/>
      <c r="BU1411" s="30"/>
      <c r="BV1411" s="29"/>
      <c r="BW1411" s="16">
        <f t="shared" ref="BW1411:BW1474" si="367">Q1411*P1411</f>
        <v>195</v>
      </c>
    </row>
    <row r="1412" spans="1:75" x14ac:dyDescent="0.3">
      <c r="A1412" s="14">
        <v>1411</v>
      </c>
      <c r="B1412" s="15">
        <v>46073</v>
      </c>
      <c r="C1412" s="16" t="s">
        <v>38</v>
      </c>
      <c r="D1412" s="17" t="str">
        <f t="shared" si="363"/>
        <v>EG</v>
      </c>
      <c r="E1412" s="18" t="s">
        <v>69</v>
      </c>
      <c r="F1412" s="18" t="s">
        <v>70</v>
      </c>
      <c r="G1412" s="19" t="s">
        <v>54</v>
      </c>
      <c r="H1412" s="19"/>
      <c r="I1412" s="19"/>
      <c r="J1412" s="20">
        <v>100261</v>
      </c>
      <c r="K1412" s="21" t="str">
        <f>VLOOKUP(J1412,'[2]Item List (3)'!A$1:B$110000,2,FALSE)</f>
        <v>IR. 211 YY4</v>
      </c>
      <c r="L1412" s="20">
        <v>260210004</v>
      </c>
      <c r="M1412" s="16" t="s">
        <v>138</v>
      </c>
      <c r="N1412" s="16">
        <v>20</v>
      </c>
      <c r="O1412" s="22">
        <f t="shared" si="366"/>
        <v>180</v>
      </c>
      <c r="P1412" s="16">
        <v>1</v>
      </c>
      <c r="Q1412" s="16">
        <v>1326</v>
      </c>
      <c r="R1412" s="16">
        <v>8</v>
      </c>
      <c r="S1412" s="16">
        <v>2</v>
      </c>
      <c r="T1412" s="16"/>
      <c r="U1412" s="23">
        <f t="shared" si="362"/>
        <v>1328</v>
      </c>
      <c r="V1412" s="16">
        <v>465</v>
      </c>
      <c r="W1412" s="16"/>
      <c r="X1412" s="16"/>
      <c r="Y1412" s="16"/>
      <c r="Z1412" s="16"/>
      <c r="AA1412" s="16"/>
      <c r="AB1412" s="16"/>
      <c r="AC1412" s="16"/>
      <c r="AD1412" s="16"/>
      <c r="AE1412" s="16"/>
      <c r="AF1412" s="16"/>
      <c r="AG1412" s="16"/>
      <c r="AH1412" s="16"/>
      <c r="AI1412" s="16"/>
      <c r="AJ1412" s="16"/>
      <c r="AK1412" s="16"/>
      <c r="AL1412" s="16"/>
      <c r="AM1412" s="16"/>
      <c r="AN1412" s="16"/>
      <c r="AO1412" s="16"/>
      <c r="AP1412" s="16"/>
      <c r="AQ1412" s="16"/>
      <c r="AR1412" s="16"/>
      <c r="AS1412" s="16"/>
      <c r="AT1412" s="16"/>
      <c r="AU1412" s="16"/>
      <c r="AV1412" s="16"/>
      <c r="AW1412" s="16"/>
      <c r="AX1412" s="16"/>
      <c r="AY1412" s="16"/>
      <c r="AZ1412" s="16">
        <v>15</v>
      </c>
      <c r="BA1412" s="16"/>
      <c r="BB1412" s="16"/>
      <c r="BC1412" s="16"/>
      <c r="BD1412" s="16"/>
      <c r="BE1412" s="16"/>
      <c r="BF1412" s="16"/>
      <c r="BG1412" s="23">
        <f t="shared" si="364"/>
        <v>480</v>
      </c>
      <c r="BH1412" s="24">
        <f t="shared" si="352"/>
        <v>8</v>
      </c>
      <c r="BI1412" s="25">
        <f t="shared" si="365"/>
        <v>7.75</v>
      </c>
      <c r="BJ1412" s="25">
        <f t="shared" si="354"/>
        <v>96.875</v>
      </c>
      <c r="BK1412" s="26">
        <f t="shared" si="355"/>
        <v>95.197132616487451</v>
      </c>
      <c r="BL1412" s="26">
        <f t="shared" si="356"/>
        <v>99.246987951807228</v>
      </c>
      <c r="BM1412" s="26">
        <f t="shared" si="361"/>
        <v>91.527777777777771</v>
      </c>
      <c r="BN1412" s="27">
        <f t="shared" si="357"/>
        <v>0</v>
      </c>
      <c r="BO1412" s="27">
        <f t="shared" si="358"/>
        <v>1440</v>
      </c>
      <c r="BP1412" s="27">
        <f t="shared" si="359"/>
        <v>0.25</v>
      </c>
      <c r="BQ1412" s="28">
        <f t="shared" si="360"/>
        <v>45</v>
      </c>
      <c r="BR1412" s="29"/>
      <c r="BS1412" s="29"/>
      <c r="BT1412" s="29"/>
      <c r="BU1412" s="30"/>
      <c r="BV1412" s="29"/>
      <c r="BW1412" s="16">
        <f t="shared" si="367"/>
        <v>1326</v>
      </c>
    </row>
    <row r="1413" spans="1:75" x14ac:dyDescent="0.3">
      <c r="A1413" s="14">
        <v>1412</v>
      </c>
      <c r="B1413" s="15">
        <v>46073</v>
      </c>
      <c r="C1413" s="16" t="s">
        <v>40</v>
      </c>
      <c r="D1413" s="17" t="str">
        <f t="shared" si="363"/>
        <v>EG</v>
      </c>
      <c r="E1413" s="18" t="s">
        <v>69</v>
      </c>
      <c r="F1413" s="18" t="s">
        <v>70</v>
      </c>
      <c r="G1413" s="19" t="s">
        <v>98</v>
      </c>
      <c r="H1413" s="19"/>
      <c r="I1413" s="19"/>
      <c r="J1413" s="20">
        <v>100261</v>
      </c>
      <c r="K1413" s="21" t="str">
        <f>VLOOKUP(J1413,'[2]Item List (3)'!A$1:B$110000,2,FALSE)</f>
        <v>IR. 211 YY4</v>
      </c>
      <c r="L1413" s="20">
        <v>260210004</v>
      </c>
      <c r="M1413" s="16" t="s">
        <v>138</v>
      </c>
      <c r="N1413" s="16">
        <v>20</v>
      </c>
      <c r="O1413" s="22">
        <f t="shared" si="366"/>
        <v>180</v>
      </c>
      <c r="P1413" s="16">
        <v>1</v>
      </c>
      <c r="Q1413" s="16">
        <v>86</v>
      </c>
      <c r="R1413" s="16"/>
      <c r="S1413" s="16"/>
      <c r="T1413" s="16"/>
      <c r="U1413" s="23">
        <f t="shared" si="362"/>
        <v>86</v>
      </c>
      <c r="V1413" s="16">
        <v>30</v>
      </c>
      <c r="W1413" s="16">
        <v>30</v>
      </c>
      <c r="X1413" s="16"/>
      <c r="Y1413" s="16"/>
      <c r="Z1413" s="16"/>
      <c r="AA1413" s="16"/>
      <c r="AB1413" s="16"/>
      <c r="AC1413" s="16"/>
      <c r="AD1413" s="16"/>
      <c r="AE1413" s="16"/>
      <c r="AF1413" s="16"/>
      <c r="AG1413" s="16"/>
      <c r="AH1413" s="16"/>
      <c r="AI1413" s="16"/>
      <c r="AJ1413" s="16"/>
      <c r="AK1413" s="16"/>
      <c r="AL1413" s="16"/>
      <c r="AM1413" s="16"/>
      <c r="AN1413" s="16"/>
      <c r="AO1413" s="16"/>
      <c r="AP1413" s="16"/>
      <c r="AQ1413" s="16"/>
      <c r="AR1413" s="16">
        <v>180</v>
      </c>
      <c r="AS1413" s="16"/>
      <c r="AT1413" s="16"/>
      <c r="AU1413" s="16"/>
      <c r="AV1413" s="16"/>
      <c r="AW1413" s="16"/>
      <c r="AX1413" s="16"/>
      <c r="AY1413" s="16"/>
      <c r="AZ1413" s="16"/>
      <c r="BA1413" s="16"/>
      <c r="BB1413" s="16"/>
      <c r="BC1413" s="16"/>
      <c r="BD1413" s="16"/>
      <c r="BE1413" s="16"/>
      <c r="BF1413" s="16"/>
      <c r="BG1413" s="23">
        <f t="shared" si="364"/>
        <v>240</v>
      </c>
      <c r="BH1413" s="24">
        <f t="shared" si="352"/>
        <v>4</v>
      </c>
      <c r="BI1413" s="25">
        <f t="shared" si="365"/>
        <v>0.5</v>
      </c>
      <c r="BJ1413" s="25">
        <f t="shared" si="354"/>
        <v>12.5</v>
      </c>
      <c r="BK1413" s="26">
        <f t="shared" si="355"/>
        <v>95.555555555555557</v>
      </c>
      <c r="BL1413" s="26">
        <f t="shared" si="356"/>
        <v>100</v>
      </c>
      <c r="BM1413" s="26">
        <f t="shared" si="361"/>
        <v>11.944444444444445</v>
      </c>
      <c r="BN1413" s="27">
        <f t="shared" si="357"/>
        <v>0.5</v>
      </c>
      <c r="BO1413" s="27">
        <f t="shared" si="358"/>
        <v>630</v>
      </c>
      <c r="BP1413" s="27">
        <f t="shared" si="359"/>
        <v>3</v>
      </c>
      <c r="BQ1413" s="28">
        <f t="shared" si="360"/>
        <v>540</v>
      </c>
      <c r="BR1413" s="29"/>
      <c r="BS1413" s="29"/>
      <c r="BT1413" s="29"/>
      <c r="BU1413" s="30"/>
      <c r="BV1413" s="29"/>
      <c r="BW1413" s="16">
        <f t="shared" si="367"/>
        <v>86</v>
      </c>
    </row>
    <row r="1414" spans="1:75" x14ac:dyDescent="0.3">
      <c r="A1414" s="14">
        <v>1413</v>
      </c>
      <c r="B1414" s="15">
        <v>46073</v>
      </c>
      <c r="C1414" s="16" t="s">
        <v>40</v>
      </c>
      <c r="D1414" s="17" t="str">
        <f t="shared" si="363"/>
        <v>EG</v>
      </c>
      <c r="E1414" s="18" t="s">
        <v>69</v>
      </c>
      <c r="F1414" s="18" t="s">
        <v>70</v>
      </c>
      <c r="G1414" s="19" t="s">
        <v>98</v>
      </c>
      <c r="H1414" s="19"/>
      <c r="I1414" s="19"/>
      <c r="J1414" s="20">
        <v>101048</v>
      </c>
      <c r="K1414" s="21" t="str">
        <f>VLOOKUP(J1414,'[2]Item List (3)'!A$1:B$110000,2,FALSE)</f>
        <v>IR.3203 2RS</v>
      </c>
      <c r="L1414" s="20"/>
      <c r="M1414" s="16" t="s">
        <v>138</v>
      </c>
      <c r="N1414" s="16"/>
      <c r="O1414" s="22" t="str">
        <f t="shared" si="366"/>
        <v/>
      </c>
      <c r="P1414" s="16"/>
      <c r="Q1414" s="16"/>
      <c r="R1414" s="16"/>
      <c r="S1414" s="16"/>
      <c r="T1414" s="16"/>
      <c r="U1414" s="23">
        <f t="shared" si="362"/>
        <v>0</v>
      </c>
      <c r="V1414" s="16"/>
      <c r="W1414" s="16">
        <v>240</v>
      </c>
      <c r="X1414" s="16"/>
      <c r="Y1414" s="16"/>
      <c r="Z1414" s="16"/>
      <c r="AA1414" s="16"/>
      <c r="AB1414" s="16"/>
      <c r="AC1414" s="16"/>
      <c r="AD1414" s="16"/>
      <c r="AE1414" s="16"/>
      <c r="AF1414" s="16"/>
      <c r="AG1414" s="16"/>
      <c r="AH1414" s="16"/>
      <c r="AI1414" s="16"/>
      <c r="AJ1414" s="16"/>
      <c r="AK1414" s="16"/>
      <c r="AL1414" s="16"/>
      <c r="AM1414" s="16"/>
      <c r="AN1414" s="16"/>
      <c r="AO1414" s="16"/>
      <c r="AP1414" s="16"/>
      <c r="AQ1414" s="16"/>
      <c r="AR1414" s="16"/>
      <c r="AS1414" s="16"/>
      <c r="AT1414" s="16"/>
      <c r="AU1414" s="16"/>
      <c r="AV1414" s="16"/>
      <c r="AW1414" s="16"/>
      <c r="AX1414" s="16"/>
      <c r="AY1414" s="16"/>
      <c r="AZ1414" s="16"/>
      <c r="BA1414" s="16"/>
      <c r="BB1414" s="16"/>
      <c r="BC1414" s="16"/>
      <c r="BD1414" s="16"/>
      <c r="BE1414" s="16"/>
      <c r="BF1414" s="16"/>
      <c r="BG1414" s="23">
        <f t="shared" si="364"/>
        <v>240</v>
      </c>
      <c r="BH1414" s="24">
        <f t="shared" si="352"/>
        <v>4</v>
      </c>
      <c r="BI1414" s="25">
        <f t="shared" si="365"/>
        <v>0</v>
      </c>
      <c r="BJ1414" s="25">
        <f t="shared" si="354"/>
        <v>0</v>
      </c>
      <c r="BK1414" s="26">
        <f t="shared" si="355"/>
        <v>0</v>
      </c>
      <c r="BL1414" s="26">
        <f t="shared" si="356"/>
        <v>0</v>
      </c>
      <c r="BM1414" s="26">
        <f t="shared" si="361"/>
        <v>0</v>
      </c>
      <c r="BN1414" s="27">
        <f t="shared" si="357"/>
        <v>4</v>
      </c>
      <c r="BO1414" s="27">
        <f t="shared" si="358"/>
        <v>0</v>
      </c>
      <c r="BP1414" s="27">
        <f t="shared" si="359"/>
        <v>0</v>
      </c>
      <c r="BQ1414" s="28">
        <f t="shared" si="360"/>
        <v>0</v>
      </c>
      <c r="BR1414" s="29"/>
      <c r="BS1414" s="29"/>
      <c r="BT1414" s="29"/>
      <c r="BU1414" s="30"/>
      <c r="BV1414" s="29"/>
      <c r="BW1414" s="16">
        <f t="shared" si="367"/>
        <v>0</v>
      </c>
    </row>
    <row r="1415" spans="1:75" x14ac:dyDescent="0.3">
      <c r="A1415" s="14">
        <v>1414</v>
      </c>
      <c r="B1415" s="15">
        <v>46073</v>
      </c>
      <c r="C1415" s="16" t="s">
        <v>38</v>
      </c>
      <c r="D1415" s="17" t="str">
        <f t="shared" si="363"/>
        <v>EG</v>
      </c>
      <c r="E1415" s="18" t="s">
        <v>72</v>
      </c>
      <c r="F1415" s="18" t="s">
        <v>70</v>
      </c>
      <c r="G1415" s="19" t="s">
        <v>98</v>
      </c>
      <c r="H1415" s="19" t="s">
        <v>114</v>
      </c>
      <c r="I1415" s="19"/>
      <c r="J1415" s="20">
        <v>104246</v>
      </c>
      <c r="K1415" s="21" t="str">
        <f>VLOOKUP(J1415,'[2]Item List (3)'!A$1:B$110000,2,FALSE)</f>
        <v>IN. 208</v>
      </c>
      <c r="L1415" s="20">
        <v>260120003</v>
      </c>
      <c r="M1415" s="16" t="s">
        <v>138</v>
      </c>
      <c r="N1415" s="16">
        <v>40</v>
      </c>
      <c r="O1415" s="22">
        <f t="shared" si="366"/>
        <v>90</v>
      </c>
      <c r="P1415" s="16">
        <v>1</v>
      </c>
      <c r="Q1415" s="16">
        <v>651</v>
      </c>
      <c r="R1415" s="16">
        <v>2</v>
      </c>
      <c r="S1415" s="16"/>
      <c r="T1415" s="16"/>
      <c r="U1415" s="23">
        <f t="shared" si="362"/>
        <v>651</v>
      </c>
      <c r="V1415" s="16">
        <v>465</v>
      </c>
      <c r="W1415" s="16"/>
      <c r="X1415" s="16"/>
      <c r="Y1415" s="16"/>
      <c r="Z1415" s="16"/>
      <c r="AA1415" s="16"/>
      <c r="AB1415" s="16"/>
      <c r="AC1415" s="16"/>
      <c r="AD1415" s="16"/>
      <c r="AE1415" s="16"/>
      <c r="AF1415" s="16"/>
      <c r="AG1415" s="16"/>
      <c r="AH1415" s="16"/>
      <c r="AI1415" s="16"/>
      <c r="AJ1415" s="16"/>
      <c r="AK1415" s="16"/>
      <c r="AL1415" s="16"/>
      <c r="AM1415" s="16"/>
      <c r="AN1415" s="16"/>
      <c r="AO1415" s="16"/>
      <c r="AP1415" s="16"/>
      <c r="AQ1415" s="16"/>
      <c r="AR1415" s="16"/>
      <c r="AS1415" s="16"/>
      <c r="AT1415" s="16"/>
      <c r="AU1415" s="16"/>
      <c r="AV1415" s="16"/>
      <c r="AW1415" s="16"/>
      <c r="AX1415" s="16"/>
      <c r="AY1415" s="16"/>
      <c r="AZ1415" s="16">
        <v>15</v>
      </c>
      <c r="BA1415" s="16"/>
      <c r="BB1415" s="16"/>
      <c r="BC1415" s="16"/>
      <c r="BD1415" s="16"/>
      <c r="BE1415" s="16"/>
      <c r="BF1415" s="16"/>
      <c r="BG1415" s="23">
        <f t="shared" si="364"/>
        <v>480</v>
      </c>
      <c r="BH1415" s="24">
        <f t="shared" si="352"/>
        <v>8</v>
      </c>
      <c r="BI1415" s="25">
        <f t="shared" si="365"/>
        <v>7.75</v>
      </c>
      <c r="BJ1415" s="25">
        <f t="shared" si="354"/>
        <v>96.875</v>
      </c>
      <c r="BK1415" s="26">
        <f t="shared" si="355"/>
        <v>93.333333333333329</v>
      </c>
      <c r="BL1415" s="26">
        <f t="shared" si="356"/>
        <v>99.692780337941628</v>
      </c>
      <c r="BM1415" s="26">
        <f t="shared" si="361"/>
        <v>90.138888888888886</v>
      </c>
      <c r="BN1415" s="27">
        <f t="shared" si="357"/>
        <v>0</v>
      </c>
      <c r="BO1415" s="27">
        <f t="shared" si="358"/>
        <v>720</v>
      </c>
      <c r="BP1415" s="27">
        <f t="shared" si="359"/>
        <v>0.25</v>
      </c>
      <c r="BQ1415" s="28">
        <f t="shared" si="360"/>
        <v>22.5</v>
      </c>
      <c r="BR1415" s="29"/>
      <c r="BS1415" s="29"/>
      <c r="BT1415" s="29"/>
      <c r="BU1415" s="30"/>
      <c r="BV1415" s="29"/>
      <c r="BW1415" s="16">
        <f t="shared" si="367"/>
        <v>651</v>
      </c>
    </row>
    <row r="1416" spans="1:75" x14ac:dyDescent="0.3">
      <c r="A1416" s="14">
        <v>1415</v>
      </c>
      <c r="B1416" s="15">
        <v>46073</v>
      </c>
      <c r="C1416" s="16" t="s">
        <v>40</v>
      </c>
      <c r="D1416" s="17" t="str">
        <f t="shared" si="363"/>
        <v>EG</v>
      </c>
      <c r="E1416" s="18" t="s">
        <v>72</v>
      </c>
      <c r="F1416" s="18" t="s">
        <v>70</v>
      </c>
      <c r="G1416" s="19" t="s">
        <v>114</v>
      </c>
      <c r="H1416" s="19" t="s">
        <v>110</v>
      </c>
      <c r="I1416" s="19"/>
      <c r="J1416" s="20">
        <v>104246</v>
      </c>
      <c r="K1416" s="21" t="str">
        <f>VLOOKUP(J1416,'[2]Item List (3)'!A$1:B$110000,2,FALSE)</f>
        <v>IN. 208</v>
      </c>
      <c r="L1416" s="20">
        <v>260120003</v>
      </c>
      <c r="M1416" s="16" t="s">
        <v>138</v>
      </c>
      <c r="N1416" s="16">
        <v>40</v>
      </c>
      <c r="O1416" s="22">
        <f t="shared" si="366"/>
        <v>90</v>
      </c>
      <c r="P1416" s="16">
        <v>1</v>
      </c>
      <c r="Q1416" s="16">
        <v>640</v>
      </c>
      <c r="R1416" s="16">
        <v>4</v>
      </c>
      <c r="S1416" s="16">
        <v>2</v>
      </c>
      <c r="T1416" s="16"/>
      <c r="U1416" s="23">
        <f t="shared" si="362"/>
        <v>642</v>
      </c>
      <c r="V1416" s="16">
        <v>480</v>
      </c>
      <c r="W1416" s="16"/>
      <c r="X1416" s="16"/>
      <c r="Y1416" s="16"/>
      <c r="Z1416" s="16"/>
      <c r="AA1416" s="16"/>
      <c r="AB1416" s="16"/>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c r="BB1416" s="16"/>
      <c r="BC1416" s="16"/>
      <c r="BD1416" s="16"/>
      <c r="BE1416" s="16"/>
      <c r="BF1416" s="16"/>
      <c r="BG1416" s="23">
        <f t="shared" si="364"/>
        <v>480</v>
      </c>
      <c r="BH1416" s="24">
        <f t="shared" si="352"/>
        <v>8</v>
      </c>
      <c r="BI1416" s="25">
        <f t="shared" si="365"/>
        <v>8</v>
      </c>
      <c r="BJ1416" s="25">
        <f t="shared" si="354"/>
        <v>100</v>
      </c>
      <c r="BK1416" s="26">
        <f t="shared" si="355"/>
        <v>89.166666666666671</v>
      </c>
      <c r="BL1416" s="26">
        <f t="shared" si="356"/>
        <v>99.065420560747668</v>
      </c>
      <c r="BM1416" s="26">
        <f t="shared" si="361"/>
        <v>88.333333333333357</v>
      </c>
      <c r="BN1416" s="27">
        <f t="shared" si="357"/>
        <v>0</v>
      </c>
      <c r="BO1416" s="27">
        <f t="shared" si="358"/>
        <v>720</v>
      </c>
      <c r="BP1416" s="27">
        <f t="shared" si="359"/>
        <v>0</v>
      </c>
      <c r="BQ1416" s="28">
        <f t="shared" si="360"/>
        <v>0</v>
      </c>
      <c r="BR1416" s="29"/>
      <c r="BS1416" s="29"/>
      <c r="BT1416" s="29"/>
      <c r="BU1416" s="30"/>
      <c r="BV1416" s="29"/>
      <c r="BW1416" s="16">
        <f t="shared" si="367"/>
        <v>640</v>
      </c>
    </row>
    <row r="1417" spans="1:75" x14ac:dyDescent="0.3">
      <c r="A1417" s="14">
        <v>1416</v>
      </c>
      <c r="B1417" s="15">
        <v>46073</v>
      </c>
      <c r="C1417" s="16" t="s">
        <v>38</v>
      </c>
      <c r="D1417" s="17" t="str">
        <f t="shared" si="363"/>
        <v>IG</v>
      </c>
      <c r="E1417" s="18" t="s">
        <v>73</v>
      </c>
      <c r="F1417" s="18" t="s">
        <v>75</v>
      </c>
      <c r="G1417" s="19" t="s">
        <v>71</v>
      </c>
      <c r="H1417" s="19"/>
      <c r="I1417" s="19"/>
      <c r="J1417" s="20">
        <v>104249</v>
      </c>
      <c r="K1417" s="21" t="str">
        <f>VLOOKUP(J1417,'[2]Item List (3)'!A$1:B$110000,2,FALSE)</f>
        <v>IW. BDA-4003</v>
      </c>
      <c r="L1417" s="20">
        <v>260120002</v>
      </c>
      <c r="M1417" s="16" t="s">
        <v>138</v>
      </c>
      <c r="N1417" s="16">
        <v>20</v>
      </c>
      <c r="O1417" s="22">
        <f t="shared" si="366"/>
        <v>180</v>
      </c>
      <c r="P1417" s="16">
        <v>1</v>
      </c>
      <c r="Q1417" s="16">
        <v>1192</v>
      </c>
      <c r="R1417" s="16">
        <v>28</v>
      </c>
      <c r="S1417" s="16">
        <v>48</v>
      </c>
      <c r="T1417" s="16"/>
      <c r="U1417" s="23">
        <f t="shared" si="362"/>
        <v>1240</v>
      </c>
      <c r="V1417" s="16">
        <v>440</v>
      </c>
      <c r="W1417" s="16"/>
      <c r="X1417" s="16"/>
      <c r="Y1417" s="16"/>
      <c r="Z1417" s="16"/>
      <c r="AA1417" s="16"/>
      <c r="AB1417" s="16"/>
      <c r="AC1417" s="16"/>
      <c r="AD1417" s="16"/>
      <c r="AE1417" s="16">
        <v>5</v>
      </c>
      <c r="AF1417" s="16"/>
      <c r="AG1417" s="16"/>
      <c r="AH1417" s="16"/>
      <c r="AI1417" s="16"/>
      <c r="AJ1417" s="16"/>
      <c r="AK1417" s="16"/>
      <c r="AL1417" s="16"/>
      <c r="AM1417" s="16"/>
      <c r="AN1417" s="16"/>
      <c r="AO1417" s="16"/>
      <c r="AP1417" s="16">
        <v>20</v>
      </c>
      <c r="AQ1417" s="16"/>
      <c r="AR1417" s="16"/>
      <c r="AS1417" s="16"/>
      <c r="AT1417" s="16"/>
      <c r="AU1417" s="16"/>
      <c r="AV1417" s="16"/>
      <c r="AW1417" s="16"/>
      <c r="AX1417" s="16"/>
      <c r="AY1417" s="16"/>
      <c r="AZ1417" s="16">
        <v>15</v>
      </c>
      <c r="BA1417" s="16"/>
      <c r="BB1417" s="16"/>
      <c r="BC1417" s="16"/>
      <c r="BD1417" s="16"/>
      <c r="BE1417" s="16"/>
      <c r="BF1417" s="16"/>
      <c r="BG1417" s="23">
        <f t="shared" si="364"/>
        <v>480</v>
      </c>
      <c r="BH1417" s="24">
        <f t="shared" si="352"/>
        <v>8</v>
      </c>
      <c r="BI1417" s="25">
        <f t="shared" si="365"/>
        <v>7.333333333333333</v>
      </c>
      <c r="BJ1417" s="25">
        <f t="shared" si="354"/>
        <v>91.666666666666657</v>
      </c>
      <c r="BK1417" s="26">
        <f t="shared" si="355"/>
        <v>93.939393939393938</v>
      </c>
      <c r="BL1417" s="26">
        <f t="shared" si="356"/>
        <v>93.870967741935488</v>
      </c>
      <c r="BM1417" s="26">
        <f t="shared" si="361"/>
        <v>80.833333333333329</v>
      </c>
      <c r="BN1417" s="27">
        <f t="shared" si="357"/>
        <v>0.33333333333333331</v>
      </c>
      <c r="BO1417" s="27">
        <f t="shared" si="358"/>
        <v>1380</v>
      </c>
      <c r="BP1417" s="27">
        <f t="shared" si="359"/>
        <v>0.33333333333333331</v>
      </c>
      <c r="BQ1417" s="28">
        <f t="shared" si="360"/>
        <v>60</v>
      </c>
      <c r="BR1417" s="29">
        <v>2</v>
      </c>
      <c r="BS1417" s="29"/>
      <c r="BT1417" s="29"/>
      <c r="BU1417" s="30"/>
      <c r="BV1417" s="29"/>
      <c r="BW1417" s="16">
        <f t="shared" si="367"/>
        <v>1192</v>
      </c>
    </row>
    <row r="1418" spans="1:75" x14ac:dyDescent="0.3">
      <c r="A1418" s="14">
        <v>1417</v>
      </c>
      <c r="B1418" s="15">
        <v>46073</v>
      </c>
      <c r="C1418" s="16" t="s">
        <v>40</v>
      </c>
      <c r="D1418" s="17" t="str">
        <f t="shared" si="363"/>
        <v>IG</v>
      </c>
      <c r="E1418" s="18" t="s">
        <v>73</v>
      </c>
      <c r="F1418" s="18" t="s">
        <v>75</v>
      </c>
      <c r="G1418" s="19" t="s">
        <v>89</v>
      </c>
      <c r="H1418" s="19"/>
      <c r="I1418" s="19"/>
      <c r="J1418" s="20">
        <v>104249</v>
      </c>
      <c r="K1418" s="21" t="str">
        <f>VLOOKUP(J1418,'[2]Item List (3)'!A$1:B$110000,2,FALSE)</f>
        <v>IW. BDA-4003</v>
      </c>
      <c r="L1418" s="20">
        <v>260120002</v>
      </c>
      <c r="M1418" s="16" t="s">
        <v>138</v>
      </c>
      <c r="N1418" s="16">
        <v>20</v>
      </c>
      <c r="O1418" s="22">
        <f t="shared" si="366"/>
        <v>180</v>
      </c>
      <c r="P1418" s="16">
        <v>1</v>
      </c>
      <c r="Q1418" s="16">
        <v>1254</v>
      </c>
      <c r="R1418" s="16">
        <v>32</v>
      </c>
      <c r="S1418" s="16">
        <v>12</v>
      </c>
      <c r="T1418" s="16">
        <v>32</v>
      </c>
      <c r="U1418" s="23">
        <f t="shared" si="362"/>
        <v>1298</v>
      </c>
      <c r="V1418" s="16">
        <v>445</v>
      </c>
      <c r="W1418" s="16"/>
      <c r="X1418" s="16"/>
      <c r="Y1418" s="16"/>
      <c r="Z1418" s="16"/>
      <c r="AA1418" s="16"/>
      <c r="AB1418" s="16"/>
      <c r="AC1418" s="16">
        <v>10</v>
      </c>
      <c r="AD1418" s="16"/>
      <c r="AE1418" s="16">
        <v>5</v>
      </c>
      <c r="AF1418" s="16"/>
      <c r="AG1418" s="16"/>
      <c r="AH1418" s="16"/>
      <c r="AI1418" s="16"/>
      <c r="AJ1418" s="16"/>
      <c r="AK1418" s="16"/>
      <c r="AL1418" s="16"/>
      <c r="AM1418" s="16"/>
      <c r="AN1418" s="16"/>
      <c r="AO1418" s="16"/>
      <c r="AP1418" s="16">
        <v>20</v>
      </c>
      <c r="AQ1418" s="16"/>
      <c r="AR1418" s="16"/>
      <c r="AS1418" s="16"/>
      <c r="AT1418" s="16"/>
      <c r="AU1418" s="16"/>
      <c r="AV1418" s="16"/>
      <c r="AW1418" s="16"/>
      <c r="AX1418" s="16"/>
      <c r="AY1418" s="16"/>
      <c r="AZ1418" s="16"/>
      <c r="BA1418" s="16"/>
      <c r="BB1418" s="16"/>
      <c r="BC1418" s="16"/>
      <c r="BD1418" s="16"/>
      <c r="BE1418" s="16"/>
      <c r="BF1418" s="16"/>
      <c r="BG1418" s="23">
        <f t="shared" si="364"/>
        <v>480</v>
      </c>
      <c r="BH1418" s="24">
        <f t="shared" si="352"/>
        <v>8</v>
      </c>
      <c r="BI1418" s="25">
        <f t="shared" si="365"/>
        <v>7.416666666666667</v>
      </c>
      <c r="BJ1418" s="25">
        <f t="shared" si="354"/>
        <v>92.708333333333343</v>
      </c>
      <c r="BK1418" s="26">
        <f t="shared" si="355"/>
        <v>97.228464419475657</v>
      </c>
      <c r="BL1418" s="26">
        <f t="shared" si="356"/>
        <v>94.144838212634824</v>
      </c>
      <c r="BM1418" s="26">
        <f t="shared" si="361"/>
        <v>84.861111111111114</v>
      </c>
      <c r="BN1418" s="27">
        <f t="shared" si="357"/>
        <v>0.33333333333333331</v>
      </c>
      <c r="BO1418" s="27">
        <f t="shared" si="358"/>
        <v>1380</v>
      </c>
      <c r="BP1418" s="27">
        <f t="shared" si="359"/>
        <v>0.25000000000000006</v>
      </c>
      <c r="BQ1418" s="28">
        <f t="shared" si="360"/>
        <v>45.000000000000014</v>
      </c>
      <c r="BR1418" s="29">
        <v>2</v>
      </c>
      <c r="BS1418" s="29"/>
      <c r="BT1418" s="29"/>
      <c r="BU1418" s="30"/>
      <c r="BV1418" s="29"/>
      <c r="BW1418" s="16">
        <f t="shared" si="367"/>
        <v>1254</v>
      </c>
    </row>
    <row r="1419" spans="1:75" x14ac:dyDescent="0.3">
      <c r="A1419" s="14">
        <v>1418</v>
      </c>
      <c r="B1419" s="15">
        <v>46073</v>
      </c>
      <c r="C1419" s="16" t="s">
        <v>38</v>
      </c>
      <c r="D1419" s="17" t="str">
        <f t="shared" si="363"/>
        <v>IG</v>
      </c>
      <c r="E1419" s="18" t="s">
        <v>74</v>
      </c>
      <c r="F1419" s="18" t="s">
        <v>75</v>
      </c>
      <c r="G1419" s="19" t="s">
        <v>128</v>
      </c>
      <c r="H1419" s="19"/>
      <c r="I1419" s="19"/>
      <c r="J1419" s="20">
        <v>100742</v>
      </c>
      <c r="K1419" s="21" t="str">
        <f>VLOOKUP(J1419,'[2]Item List (3)'!A$1:B$110000,2,FALSE)</f>
        <v>IR.IR 32X41X28</v>
      </c>
      <c r="L1419" s="20">
        <v>260127002</v>
      </c>
      <c r="M1419" s="16" t="s">
        <v>138</v>
      </c>
      <c r="N1419" s="16">
        <v>35</v>
      </c>
      <c r="O1419" s="22">
        <f t="shared" si="366"/>
        <v>102.85714285714286</v>
      </c>
      <c r="P1419" s="16">
        <v>1</v>
      </c>
      <c r="Q1419" s="16">
        <v>638</v>
      </c>
      <c r="R1419" s="16">
        <v>4</v>
      </c>
      <c r="S1419" s="16">
        <v>1</v>
      </c>
      <c r="T1419" s="16"/>
      <c r="U1419" s="23">
        <f t="shared" si="362"/>
        <v>639</v>
      </c>
      <c r="V1419" s="16">
        <v>425</v>
      </c>
      <c r="W1419" s="16"/>
      <c r="X1419" s="16">
        <v>10</v>
      </c>
      <c r="Y1419" s="16"/>
      <c r="Z1419" s="16"/>
      <c r="AA1419" s="16"/>
      <c r="AB1419" s="16"/>
      <c r="AC1419" s="16"/>
      <c r="AD1419" s="16"/>
      <c r="AE1419" s="16"/>
      <c r="AF1419" s="16"/>
      <c r="AG1419" s="16"/>
      <c r="AH1419" s="16"/>
      <c r="AI1419" s="16"/>
      <c r="AJ1419" s="16"/>
      <c r="AK1419" s="16"/>
      <c r="AL1419" s="16"/>
      <c r="AM1419" s="16"/>
      <c r="AN1419" s="16"/>
      <c r="AO1419" s="16"/>
      <c r="AP1419" s="16">
        <v>20</v>
      </c>
      <c r="AQ1419" s="16"/>
      <c r="AR1419" s="16"/>
      <c r="AS1419" s="16"/>
      <c r="AT1419" s="16"/>
      <c r="AU1419" s="16"/>
      <c r="AV1419" s="16"/>
      <c r="AW1419" s="16"/>
      <c r="AX1419" s="16"/>
      <c r="AY1419" s="16"/>
      <c r="AZ1419" s="16">
        <v>15</v>
      </c>
      <c r="BA1419" s="16"/>
      <c r="BB1419" s="16"/>
      <c r="BC1419" s="16">
        <v>10</v>
      </c>
      <c r="BD1419" s="16"/>
      <c r="BE1419" s="16"/>
      <c r="BF1419" s="16"/>
      <c r="BG1419" s="23">
        <f t="shared" si="364"/>
        <v>480</v>
      </c>
      <c r="BH1419" s="24">
        <f t="shared" si="352"/>
        <v>8</v>
      </c>
      <c r="BI1419" s="25">
        <f t="shared" si="365"/>
        <v>7.083333333333333</v>
      </c>
      <c r="BJ1419" s="25">
        <f t="shared" si="354"/>
        <v>88.541666666666657</v>
      </c>
      <c r="BK1419" s="26">
        <f t="shared" si="355"/>
        <v>87.705882352941174</v>
      </c>
      <c r="BL1419" s="26">
        <f t="shared" si="356"/>
        <v>99.217527386541477</v>
      </c>
      <c r="BM1419" s="26">
        <f t="shared" si="361"/>
        <v>77.0486111111111</v>
      </c>
      <c r="BN1419" s="27">
        <f t="shared" si="357"/>
        <v>0.33333333333333331</v>
      </c>
      <c r="BO1419" s="27">
        <f t="shared" si="358"/>
        <v>788.57142857142856</v>
      </c>
      <c r="BP1419" s="27">
        <f t="shared" si="359"/>
        <v>0.58333333333333326</v>
      </c>
      <c r="BQ1419" s="28">
        <f t="shared" si="360"/>
        <v>59.999999999999986</v>
      </c>
      <c r="BR1419" s="29">
        <v>1</v>
      </c>
      <c r="BS1419" s="29"/>
      <c r="BT1419" s="29">
        <v>1</v>
      </c>
      <c r="BU1419" s="30">
        <v>1</v>
      </c>
      <c r="BV1419" s="29"/>
      <c r="BW1419" s="16">
        <f t="shared" si="367"/>
        <v>638</v>
      </c>
    </row>
    <row r="1420" spans="1:75" x14ac:dyDescent="0.3">
      <c r="A1420" s="14">
        <v>1419</v>
      </c>
      <c r="B1420" s="15">
        <v>46073</v>
      </c>
      <c r="C1420" s="16" t="s">
        <v>40</v>
      </c>
      <c r="D1420" s="17" t="str">
        <f t="shared" si="363"/>
        <v>IG</v>
      </c>
      <c r="E1420" s="18" t="s">
        <v>74</v>
      </c>
      <c r="F1420" s="18" t="s">
        <v>75</v>
      </c>
      <c r="G1420" s="19" t="s">
        <v>124</v>
      </c>
      <c r="H1420" s="19"/>
      <c r="I1420" s="19"/>
      <c r="J1420" s="20">
        <v>100742</v>
      </c>
      <c r="K1420" s="21" t="str">
        <f>VLOOKUP(J1420,'[2]Item List (3)'!A$1:B$110000,2,FALSE)</f>
        <v>IR.IR 32X41X28</v>
      </c>
      <c r="L1420" s="20">
        <v>260127002</v>
      </c>
      <c r="M1420" s="16" t="s">
        <v>138</v>
      </c>
      <c r="N1420" s="16">
        <v>35</v>
      </c>
      <c r="O1420" s="22">
        <f t="shared" si="366"/>
        <v>102.85714285714286</v>
      </c>
      <c r="P1420" s="16">
        <v>1</v>
      </c>
      <c r="Q1420" s="16">
        <v>645</v>
      </c>
      <c r="R1420" s="16">
        <v>8</v>
      </c>
      <c r="S1420" s="16">
        <v>4</v>
      </c>
      <c r="T1420" s="16"/>
      <c r="U1420" s="23">
        <f t="shared" si="362"/>
        <v>649</v>
      </c>
      <c r="V1420" s="16">
        <v>420</v>
      </c>
      <c r="W1420" s="16"/>
      <c r="X1420" s="16"/>
      <c r="Y1420" s="16"/>
      <c r="Z1420" s="16"/>
      <c r="AA1420" s="16"/>
      <c r="AB1420" s="16"/>
      <c r="AC1420" s="16"/>
      <c r="AD1420" s="16"/>
      <c r="AE1420" s="16"/>
      <c r="AF1420" s="16">
        <v>10</v>
      </c>
      <c r="AG1420" s="16"/>
      <c r="AH1420" s="16"/>
      <c r="AI1420" s="16"/>
      <c r="AJ1420" s="16"/>
      <c r="AK1420" s="16"/>
      <c r="AL1420" s="16"/>
      <c r="AM1420" s="16"/>
      <c r="AN1420" s="16"/>
      <c r="AO1420" s="16"/>
      <c r="AP1420" s="16">
        <v>40</v>
      </c>
      <c r="AQ1420" s="16"/>
      <c r="AR1420" s="16"/>
      <c r="AS1420" s="16"/>
      <c r="AT1420" s="16"/>
      <c r="AU1420" s="16"/>
      <c r="AV1420" s="16"/>
      <c r="AW1420" s="16"/>
      <c r="AX1420" s="16"/>
      <c r="AY1420" s="16"/>
      <c r="AZ1420" s="16"/>
      <c r="BA1420" s="16"/>
      <c r="BB1420" s="16"/>
      <c r="BC1420" s="16">
        <v>10</v>
      </c>
      <c r="BD1420" s="16"/>
      <c r="BE1420" s="16"/>
      <c r="BF1420" s="16"/>
      <c r="BG1420" s="23">
        <f t="shared" si="364"/>
        <v>480</v>
      </c>
      <c r="BH1420" s="24">
        <f t="shared" si="352"/>
        <v>8</v>
      </c>
      <c r="BI1420" s="25">
        <f t="shared" si="365"/>
        <v>7</v>
      </c>
      <c r="BJ1420" s="25">
        <f t="shared" si="354"/>
        <v>87.5</v>
      </c>
      <c r="BK1420" s="26">
        <f t="shared" si="355"/>
        <v>90.138888888888886</v>
      </c>
      <c r="BL1420" s="26">
        <f t="shared" si="356"/>
        <v>98.151001540832056</v>
      </c>
      <c r="BM1420" s="26">
        <f t="shared" si="361"/>
        <v>77.413194444444443</v>
      </c>
      <c r="BN1420" s="27">
        <f t="shared" si="357"/>
        <v>0.66666666666666663</v>
      </c>
      <c r="BO1420" s="27">
        <f t="shared" si="358"/>
        <v>754.28571428571433</v>
      </c>
      <c r="BP1420" s="27">
        <f t="shared" si="359"/>
        <v>0.33333333333333337</v>
      </c>
      <c r="BQ1420" s="28">
        <f t="shared" si="360"/>
        <v>34.285714285714292</v>
      </c>
      <c r="BR1420" s="29">
        <v>1</v>
      </c>
      <c r="BS1420" s="29"/>
      <c r="BT1420" s="29">
        <v>1</v>
      </c>
      <c r="BU1420" s="30">
        <v>1</v>
      </c>
      <c r="BV1420" s="29"/>
      <c r="BW1420" s="16">
        <f t="shared" si="367"/>
        <v>645</v>
      </c>
    </row>
    <row r="1421" spans="1:75" x14ac:dyDescent="0.3">
      <c r="A1421" s="14">
        <v>1420</v>
      </c>
      <c r="B1421" s="15">
        <v>46073</v>
      </c>
      <c r="C1421" s="16" t="s">
        <v>38</v>
      </c>
      <c r="D1421" s="17" t="str">
        <f t="shared" si="363"/>
        <v>IG</v>
      </c>
      <c r="E1421" s="18" t="s">
        <v>78</v>
      </c>
      <c r="F1421" s="18" t="s">
        <v>75</v>
      </c>
      <c r="G1421" s="19" t="s">
        <v>76</v>
      </c>
      <c r="H1421" s="19"/>
      <c r="I1421" s="19"/>
      <c r="J1421" s="20">
        <v>104246</v>
      </c>
      <c r="K1421" s="21" t="str">
        <f>VLOOKUP(J1421,'[2]Item List (3)'!A$1:B$110000,2,FALSE)</f>
        <v>IN. 208</v>
      </c>
      <c r="L1421" s="20">
        <v>260120003</v>
      </c>
      <c r="M1421" s="16" t="s">
        <v>138</v>
      </c>
      <c r="N1421" s="16">
        <v>25</v>
      </c>
      <c r="O1421" s="22">
        <f t="shared" si="366"/>
        <v>144</v>
      </c>
      <c r="P1421" s="16">
        <v>1</v>
      </c>
      <c r="Q1421" s="16">
        <v>517</v>
      </c>
      <c r="R1421" s="16">
        <v>45</v>
      </c>
      <c r="S1421" s="16">
        <v>11</v>
      </c>
      <c r="T1421" s="16"/>
      <c r="U1421" s="23">
        <f t="shared" si="362"/>
        <v>528</v>
      </c>
      <c r="V1421" s="16">
        <v>275</v>
      </c>
      <c r="W1421" s="16"/>
      <c r="X1421" s="16">
        <v>15</v>
      </c>
      <c r="Y1421" s="16"/>
      <c r="Z1421" s="16">
        <v>10</v>
      </c>
      <c r="AA1421" s="16"/>
      <c r="AB1421" s="16"/>
      <c r="AC1421" s="16">
        <v>80</v>
      </c>
      <c r="AD1421" s="16"/>
      <c r="AE1421" s="16">
        <v>5</v>
      </c>
      <c r="AF1421" s="16"/>
      <c r="AG1421" s="16"/>
      <c r="AH1421" s="16"/>
      <c r="AI1421" s="16"/>
      <c r="AJ1421" s="16"/>
      <c r="AK1421" s="16"/>
      <c r="AL1421" s="16"/>
      <c r="AM1421" s="16"/>
      <c r="AN1421" s="16">
        <v>60</v>
      </c>
      <c r="AO1421" s="16"/>
      <c r="AP1421" s="16">
        <v>20</v>
      </c>
      <c r="AQ1421" s="16"/>
      <c r="AR1421" s="16"/>
      <c r="AS1421" s="16"/>
      <c r="AT1421" s="16"/>
      <c r="AU1421" s="16"/>
      <c r="AV1421" s="16"/>
      <c r="AW1421" s="16"/>
      <c r="AX1421" s="16"/>
      <c r="AY1421" s="16"/>
      <c r="AZ1421" s="16">
        <v>15</v>
      </c>
      <c r="BA1421" s="16"/>
      <c r="BB1421" s="16"/>
      <c r="BC1421" s="16"/>
      <c r="BD1421" s="16"/>
      <c r="BE1421" s="16"/>
      <c r="BF1421" s="16"/>
      <c r="BG1421" s="23">
        <f t="shared" si="364"/>
        <v>480</v>
      </c>
      <c r="BH1421" s="24">
        <f t="shared" si="352"/>
        <v>8</v>
      </c>
      <c r="BI1421" s="25">
        <f t="shared" si="365"/>
        <v>4.5833333333333339</v>
      </c>
      <c r="BJ1421" s="25">
        <f t="shared" si="354"/>
        <v>57.291666666666671</v>
      </c>
      <c r="BK1421" s="26">
        <f t="shared" si="355"/>
        <v>79.999999999999986</v>
      </c>
      <c r="BL1421" s="26">
        <f t="shared" si="356"/>
        <v>89.393939393939391</v>
      </c>
      <c r="BM1421" s="26">
        <f t="shared" si="361"/>
        <v>40.972222222222221</v>
      </c>
      <c r="BN1421" s="27">
        <f t="shared" si="357"/>
        <v>0.33333333333333331</v>
      </c>
      <c r="BO1421" s="27">
        <f t="shared" si="358"/>
        <v>1104</v>
      </c>
      <c r="BP1421" s="27">
        <f t="shared" si="359"/>
        <v>3.083333333333333</v>
      </c>
      <c r="BQ1421" s="28">
        <f t="shared" si="360"/>
        <v>443.99999999999994</v>
      </c>
      <c r="BR1421" s="29">
        <v>1</v>
      </c>
      <c r="BS1421" s="29"/>
      <c r="BT1421" s="29"/>
      <c r="BU1421" s="30"/>
      <c r="BV1421" s="29"/>
      <c r="BW1421" s="16">
        <f t="shared" si="367"/>
        <v>517</v>
      </c>
    </row>
    <row r="1422" spans="1:75" x14ac:dyDescent="0.3">
      <c r="A1422" s="14">
        <v>1421</v>
      </c>
      <c r="B1422" s="15">
        <v>46073</v>
      </c>
      <c r="C1422" s="16" t="s">
        <v>40</v>
      </c>
      <c r="D1422" s="17" t="str">
        <f t="shared" si="363"/>
        <v>IG</v>
      </c>
      <c r="E1422" s="18" t="s">
        <v>78</v>
      </c>
      <c r="F1422" s="18"/>
      <c r="G1422" s="19"/>
      <c r="H1422" s="19"/>
      <c r="I1422" s="19"/>
      <c r="J1422" s="20"/>
      <c r="K1422" s="21" t="e">
        <f>VLOOKUP(J1422,'[2]Item List (3)'!A$1:B$110000,2,FALSE)</f>
        <v>#N/A</v>
      </c>
      <c r="L1422" s="20"/>
      <c r="M1422" s="16" t="s">
        <v>138</v>
      </c>
      <c r="N1422" s="16"/>
      <c r="O1422" s="22" t="str">
        <f t="shared" si="366"/>
        <v/>
      </c>
      <c r="P1422" s="16"/>
      <c r="Q1422" s="16"/>
      <c r="R1422" s="16"/>
      <c r="S1422" s="16"/>
      <c r="T1422" s="16"/>
      <c r="U1422" s="23">
        <f t="shared" si="362"/>
        <v>0</v>
      </c>
      <c r="V1422" s="16"/>
      <c r="W1422" s="16"/>
      <c r="X1422" s="16"/>
      <c r="Y1422" s="16"/>
      <c r="Z1422" s="16"/>
      <c r="AA1422" s="16"/>
      <c r="AB1422" s="16"/>
      <c r="AC1422" s="16"/>
      <c r="AD1422" s="16"/>
      <c r="AE1422" s="16"/>
      <c r="AF1422" s="16"/>
      <c r="AG1422" s="16"/>
      <c r="AH1422" s="16"/>
      <c r="AI1422" s="16"/>
      <c r="AJ1422" s="16"/>
      <c r="AK1422" s="16"/>
      <c r="AL1422" s="16"/>
      <c r="AM1422" s="16"/>
      <c r="AN1422" s="16"/>
      <c r="AO1422" s="16"/>
      <c r="AP1422" s="16"/>
      <c r="AQ1422" s="16"/>
      <c r="AR1422" s="16">
        <v>480</v>
      </c>
      <c r="AS1422" s="16"/>
      <c r="AT1422" s="16"/>
      <c r="AU1422" s="16"/>
      <c r="AV1422" s="16"/>
      <c r="AW1422" s="16"/>
      <c r="AX1422" s="16"/>
      <c r="AY1422" s="16"/>
      <c r="AZ1422" s="16"/>
      <c r="BA1422" s="16"/>
      <c r="BB1422" s="16"/>
      <c r="BC1422" s="16"/>
      <c r="BD1422" s="16"/>
      <c r="BE1422" s="16"/>
      <c r="BF1422" s="16"/>
      <c r="BG1422" s="23">
        <f t="shared" si="364"/>
        <v>480</v>
      </c>
      <c r="BH1422" s="24">
        <f t="shared" si="352"/>
        <v>8</v>
      </c>
      <c r="BI1422" s="25">
        <f t="shared" si="365"/>
        <v>0</v>
      </c>
      <c r="BJ1422" s="25">
        <f t="shared" si="354"/>
        <v>0</v>
      </c>
      <c r="BK1422" s="26">
        <f t="shared" si="355"/>
        <v>0</v>
      </c>
      <c r="BL1422" s="26">
        <f t="shared" si="356"/>
        <v>0</v>
      </c>
      <c r="BM1422" s="26">
        <f t="shared" si="361"/>
        <v>0</v>
      </c>
      <c r="BN1422" s="27">
        <f t="shared" si="357"/>
        <v>0</v>
      </c>
      <c r="BO1422" s="27">
        <f t="shared" si="358"/>
        <v>0</v>
      </c>
      <c r="BP1422" s="27">
        <f t="shared" si="359"/>
        <v>8</v>
      </c>
      <c r="BQ1422" s="28">
        <f t="shared" si="360"/>
        <v>0</v>
      </c>
      <c r="BR1422" s="29"/>
      <c r="BS1422" s="29"/>
      <c r="BT1422" s="29"/>
      <c r="BU1422" s="30"/>
      <c r="BV1422" s="29"/>
      <c r="BW1422" s="16">
        <f t="shared" si="367"/>
        <v>0</v>
      </c>
    </row>
    <row r="1423" spans="1:75" x14ac:dyDescent="0.3">
      <c r="A1423" s="14">
        <v>1422</v>
      </c>
      <c r="B1423" s="15">
        <v>46073</v>
      </c>
      <c r="C1423" s="16" t="s">
        <v>38</v>
      </c>
      <c r="D1423" s="17" t="str">
        <f t="shared" si="363"/>
        <v>IG</v>
      </c>
      <c r="E1423" s="18" t="s">
        <v>79</v>
      </c>
      <c r="F1423" s="18" t="s">
        <v>75</v>
      </c>
      <c r="G1423" s="19" t="s">
        <v>64</v>
      </c>
      <c r="H1423" s="19"/>
      <c r="I1423" s="19"/>
      <c r="J1423" s="20">
        <v>208497</v>
      </c>
      <c r="K1423" s="21" t="str">
        <f>VLOOKUP(J1423,'[2]Item List (3)'!A$1:B$110000,2,FALSE)</f>
        <v>NB.OR 95076</v>
      </c>
      <c r="L1423" s="20">
        <v>260129019</v>
      </c>
      <c r="M1423" s="16" t="s">
        <v>141</v>
      </c>
      <c r="N1423" s="16">
        <v>35</v>
      </c>
      <c r="O1423" s="22">
        <f t="shared" si="366"/>
        <v>102.85714285714286</v>
      </c>
      <c r="P1423" s="16">
        <v>1</v>
      </c>
      <c r="Q1423" s="16">
        <v>616</v>
      </c>
      <c r="R1423" s="16">
        <v>23</v>
      </c>
      <c r="S1423" s="16">
        <v>2</v>
      </c>
      <c r="T1423" s="16"/>
      <c r="U1423" s="23">
        <f t="shared" si="362"/>
        <v>618</v>
      </c>
      <c r="V1423" s="16">
        <v>445</v>
      </c>
      <c r="W1423" s="16"/>
      <c r="X1423" s="16"/>
      <c r="Y1423" s="16"/>
      <c r="Z1423" s="16"/>
      <c r="AA1423" s="16"/>
      <c r="AB1423" s="16"/>
      <c r="AC1423" s="16"/>
      <c r="AD1423" s="16"/>
      <c r="AE1423" s="16"/>
      <c r="AF1423" s="16"/>
      <c r="AG1423" s="16"/>
      <c r="AH1423" s="16"/>
      <c r="AI1423" s="16"/>
      <c r="AJ1423" s="16"/>
      <c r="AK1423" s="16"/>
      <c r="AL1423" s="16"/>
      <c r="AM1423" s="16"/>
      <c r="AN1423" s="16"/>
      <c r="AO1423" s="16"/>
      <c r="AP1423" s="16">
        <v>20</v>
      </c>
      <c r="AQ1423" s="16"/>
      <c r="AR1423" s="16"/>
      <c r="AS1423" s="16"/>
      <c r="AT1423" s="16"/>
      <c r="AU1423" s="16"/>
      <c r="AV1423" s="16"/>
      <c r="AW1423" s="16"/>
      <c r="AX1423" s="16"/>
      <c r="AY1423" s="16"/>
      <c r="AZ1423" s="16">
        <v>15</v>
      </c>
      <c r="BA1423" s="16"/>
      <c r="BB1423" s="16"/>
      <c r="BC1423" s="16"/>
      <c r="BD1423" s="16"/>
      <c r="BE1423" s="16"/>
      <c r="BF1423" s="16"/>
      <c r="BG1423" s="23">
        <f t="shared" si="364"/>
        <v>480</v>
      </c>
      <c r="BH1423" s="24">
        <f t="shared" ref="BH1423:BH1486" si="368">BG1423/60</f>
        <v>8</v>
      </c>
      <c r="BI1423" s="25">
        <f t="shared" si="365"/>
        <v>7.416666666666667</v>
      </c>
      <c r="BJ1423" s="25">
        <f t="shared" ref="BJ1423:BJ1486" si="369">IFERROR(BI1423/BH1423*100,0)</f>
        <v>92.708333333333343</v>
      </c>
      <c r="BK1423" s="26">
        <f t="shared" ref="BK1423:BK1486" si="370">IFERROR(((U1423*N1423)/(BI1423*3600)*100),0)</f>
        <v>81.011235955056179</v>
      </c>
      <c r="BL1423" s="26">
        <f t="shared" ref="BL1423:BL1486" si="371">IFERROR(((U1423-(R1423+S1423+T1423))/U1423*100),0)</f>
        <v>95.954692556634299</v>
      </c>
      <c r="BM1423" s="26">
        <f t="shared" si="361"/>
        <v>72.065972222222229</v>
      </c>
      <c r="BN1423" s="27">
        <f t="shared" ref="BN1423:BN1486" si="372">(W1423+AP1423+BE1423+BF1423)/60</f>
        <v>0.33333333333333331</v>
      </c>
      <c r="BO1423" s="27">
        <f t="shared" ref="BO1423:BO1486" si="373">IFERROR(((BH1423-BN1423)*3600)/N1423,0)</f>
        <v>788.57142857142856</v>
      </c>
      <c r="BP1423" s="27">
        <f t="shared" ref="BP1423:BP1486" si="374">IFERROR(SUM(W1423:BF1423)/60-BN1423,0)</f>
        <v>0.25000000000000006</v>
      </c>
      <c r="BQ1423" s="28">
        <f t="shared" ref="BQ1423:BQ1486" si="375">IFERROR(BP1423*3600/N1423,0)</f>
        <v>25.714285714285722</v>
      </c>
      <c r="BR1423" s="29"/>
      <c r="BS1423" s="29"/>
      <c r="BT1423" s="29"/>
      <c r="BU1423" s="30"/>
      <c r="BV1423" s="29"/>
      <c r="BW1423" s="16">
        <f t="shared" si="367"/>
        <v>616</v>
      </c>
    </row>
    <row r="1424" spans="1:75" x14ac:dyDescent="0.3">
      <c r="A1424" s="14">
        <v>1423</v>
      </c>
      <c r="B1424" s="15">
        <v>46073</v>
      </c>
      <c r="C1424" s="16" t="s">
        <v>40</v>
      </c>
      <c r="D1424" s="17" t="str">
        <f t="shared" si="363"/>
        <v>IG</v>
      </c>
      <c r="E1424" s="18" t="s">
        <v>79</v>
      </c>
      <c r="F1424" s="18" t="s">
        <v>75</v>
      </c>
      <c r="G1424" s="19" t="s">
        <v>92</v>
      </c>
      <c r="H1424" s="19"/>
      <c r="I1424" s="19"/>
      <c r="J1424" s="20">
        <v>208497</v>
      </c>
      <c r="K1424" s="21" t="str">
        <f>VLOOKUP(J1424,'[2]Item List (3)'!A$1:B$110000,2,FALSE)</f>
        <v>NB.OR 95076</v>
      </c>
      <c r="L1424" s="20">
        <v>260129019</v>
      </c>
      <c r="M1424" s="16" t="s">
        <v>141</v>
      </c>
      <c r="N1424" s="16">
        <v>35</v>
      </c>
      <c r="O1424" s="22">
        <f t="shared" si="366"/>
        <v>102.85714285714286</v>
      </c>
      <c r="P1424" s="16">
        <v>1</v>
      </c>
      <c r="Q1424" s="16">
        <v>713</v>
      </c>
      <c r="R1424" s="16">
        <v>14</v>
      </c>
      <c r="S1424" s="16">
        <v>7</v>
      </c>
      <c r="T1424" s="16"/>
      <c r="U1424" s="23">
        <f t="shared" si="362"/>
        <v>720</v>
      </c>
      <c r="V1424" s="16">
        <v>445</v>
      </c>
      <c r="W1424" s="16"/>
      <c r="X1424" s="16"/>
      <c r="Y1424" s="16"/>
      <c r="Z1424" s="16"/>
      <c r="AA1424" s="16"/>
      <c r="AB1424" s="16"/>
      <c r="AC1424" s="16"/>
      <c r="AD1424" s="16"/>
      <c r="AE1424" s="16">
        <v>5</v>
      </c>
      <c r="AF1424" s="16"/>
      <c r="AG1424" s="16"/>
      <c r="AH1424" s="16"/>
      <c r="AI1424" s="16"/>
      <c r="AJ1424" s="16"/>
      <c r="AK1424" s="16"/>
      <c r="AL1424" s="16"/>
      <c r="AM1424" s="16"/>
      <c r="AN1424" s="16"/>
      <c r="AO1424" s="16"/>
      <c r="AP1424" s="16">
        <v>30</v>
      </c>
      <c r="AQ1424" s="16"/>
      <c r="AR1424" s="16"/>
      <c r="AS1424" s="16"/>
      <c r="AT1424" s="16"/>
      <c r="AU1424" s="16"/>
      <c r="AV1424" s="16"/>
      <c r="AW1424" s="16"/>
      <c r="AX1424" s="16"/>
      <c r="AY1424" s="16"/>
      <c r="AZ1424" s="16"/>
      <c r="BA1424" s="16"/>
      <c r="BB1424" s="16"/>
      <c r="BC1424" s="16"/>
      <c r="BD1424" s="16"/>
      <c r="BE1424" s="16"/>
      <c r="BF1424" s="16"/>
      <c r="BG1424" s="23">
        <f t="shared" si="364"/>
        <v>480</v>
      </c>
      <c r="BH1424" s="24">
        <f t="shared" si="368"/>
        <v>8</v>
      </c>
      <c r="BI1424" s="25">
        <f t="shared" si="365"/>
        <v>7.416666666666667</v>
      </c>
      <c r="BJ1424" s="25">
        <f t="shared" si="369"/>
        <v>92.708333333333343</v>
      </c>
      <c r="BK1424" s="26">
        <f t="shared" si="370"/>
        <v>94.382022471910105</v>
      </c>
      <c r="BL1424" s="26">
        <f t="shared" si="371"/>
        <v>97.083333333333329</v>
      </c>
      <c r="BM1424" s="26">
        <f t="shared" si="361"/>
        <v>84.947916666666671</v>
      </c>
      <c r="BN1424" s="27">
        <f t="shared" si="372"/>
        <v>0.5</v>
      </c>
      <c r="BO1424" s="27">
        <f t="shared" si="373"/>
        <v>771.42857142857144</v>
      </c>
      <c r="BP1424" s="27">
        <f t="shared" si="374"/>
        <v>8.333333333333337E-2</v>
      </c>
      <c r="BQ1424" s="28">
        <f t="shared" si="375"/>
        <v>8.5714285714285747</v>
      </c>
      <c r="BR1424" s="29">
        <v>1</v>
      </c>
      <c r="BS1424" s="29"/>
      <c r="BT1424" s="29"/>
      <c r="BU1424" s="30"/>
      <c r="BV1424" s="29"/>
      <c r="BW1424" s="16">
        <f t="shared" si="367"/>
        <v>713</v>
      </c>
    </row>
    <row r="1425" spans="1:75" x14ac:dyDescent="0.3">
      <c r="A1425" s="14">
        <v>1424</v>
      </c>
      <c r="B1425" s="15">
        <v>46073</v>
      </c>
      <c r="C1425" s="16" t="s">
        <v>38</v>
      </c>
      <c r="D1425" s="17" t="str">
        <f t="shared" si="363"/>
        <v>IG</v>
      </c>
      <c r="E1425" s="18" t="s">
        <v>80</v>
      </c>
      <c r="F1425" s="18" t="s">
        <v>75</v>
      </c>
      <c r="G1425" s="19" t="s">
        <v>126</v>
      </c>
      <c r="H1425" s="19"/>
      <c r="I1425" s="19"/>
      <c r="J1425" s="20">
        <v>200609.2</v>
      </c>
      <c r="K1425" s="21" t="str">
        <f>VLOOKUP(J1425,'[2]Item List (3)'!A$1:B$110000,2,FALSE)</f>
        <v>NF.OR 311</v>
      </c>
      <c r="L1425" s="20">
        <v>260129008</v>
      </c>
      <c r="M1425" s="16" t="s">
        <v>141</v>
      </c>
      <c r="N1425" s="16">
        <v>70</v>
      </c>
      <c r="O1425" s="22">
        <f t="shared" si="366"/>
        <v>51.428571428571431</v>
      </c>
      <c r="P1425" s="16">
        <v>1</v>
      </c>
      <c r="Q1425" s="16">
        <v>42</v>
      </c>
      <c r="R1425" s="16">
        <v>13</v>
      </c>
      <c r="S1425" s="16">
        <v>1</v>
      </c>
      <c r="T1425" s="16"/>
      <c r="U1425" s="23">
        <f t="shared" si="362"/>
        <v>43</v>
      </c>
      <c r="V1425" s="16">
        <v>90</v>
      </c>
      <c r="W1425" s="16"/>
      <c r="X1425" s="16"/>
      <c r="Y1425" s="16">
        <v>30</v>
      </c>
      <c r="Z1425" s="16"/>
      <c r="AA1425" s="16"/>
      <c r="AB1425" s="16"/>
      <c r="AC1425" s="16"/>
      <c r="AD1425" s="16"/>
      <c r="AE1425" s="16"/>
      <c r="AF1425" s="16"/>
      <c r="AG1425" s="16"/>
      <c r="AH1425" s="16"/>
      <c r="AI1425" s="16"/>
      <c r="AJ1425" s="16"/>
      <c r="AK1425" s="16"/>
      <c r="AL1425" s="16"/>
      <c r="AM1425" s="16"/>
      <c r="AN1425" s="16"/>
      <c r="AO1425" s="16"/>
      <c r="AP1425" s="16"/>
      <c r="AQ1425" s="16"/>
      <c r="AR1425" s="16">
        <v>360</v>
      </c>
      <c r="AS1425" s="16"/>
      <c r="AT1425" s="16"/>
      <c r="AU1425" s="16"/>
      <c r="AV1425" s="16"/>
      <c r="AW1425" s="16"/>
      <c r="AX1425" s="16"/>
      <c r="AY1425" s="16"/>
      <c r="AZ1425" s="16"/>
      <c r="BA1425" s="16"/>
      <c r="BB1425" s="16"/>
      <c r="BC1425" s="16"/>
      <c r="BD1425" s="16"/>
      <c r="BE1425" s="16"/>
      <c r="BF1425" s="16"/>
      <c r="BG1425" s="23">
        <f t="shared" si="364"/>
        <v>480</v>
      </c>
      <c r="BH1425" s="24">
        <f t="shared" si="368"/>
        <v>8</v>
      </c>
      <c r="BI1425" s="25">
        <f t="shared" si="365"/>
        <v>1.5</v>
      </c>
      <c r="BJ1425" s="25">
        <f t="shared" si="369"/>
        <v>18.75</v>
      </c>
      <c r="BK1425" s="26">
        <f t="shared" si="370"/>
        <v>55.740740740740748</v>
      </c>
      <c r="BL1425" s="26">
        <f t="shared" si="371"/>
        <v>67.441860465116278</v>
      </c>
      <c r="BM1425" s="26">
        <f t="shared" si="361"/>
        <v>7.0486111111111107</v>
      </c>
      <c r="BN1425" s="27">
        <f t="shared" si="372"/>
        <v>0</v>
      </c>
      <c r="BO1425" s="27">
        <f t="shared" si="373"/>
        <v>411.42857142857144</v>
      </c>
      <c r="BP1425" s="27">
        <f t="shared" si="374"/>
        <v>6.5</v>
      </c>
      <c r="BQ1425" s="28">
        <f t="shared" si="375"/>
        <v>334.28571428571428</v>
      </c>
      <c r="BR1425" s="29"/>
      <c r="BS1425" s="29"/>
      <c r="BT1425" s="29"/>
      <c r="BU1425" s="30"/>
      <c r="BV1425" s="29"/>
      <c r="BW1425" s="16">
        <f t="shared" si="367"/>
        <v>42</v>
      </c>
    </row>
    <row r="1426" spans="1:75" x14ac:dyDescent="0.3">
      <c r="A1426" s="14">
        <v>1425</v>
      </c>
      <c r="B1426" s="15">
        <v>46073</v>
      </c>
      <c r="C1426" s="16" t="s">
        <v>40</v>
      </c>
      <c r="D1426" s="17" t="str">
        <f t="shared" si="363"/>
        <v>IG</v>
      </c>
      <c r="E1426" s="18" t="s">
        <v>80</v>
      </c>
      <c r="F1426" s="18" t="s">
        <v>75</v>
      </c>
      <c r="G1426" s="19" t="s">
        <v>126</v>
      </c>
      <c r="H1426" s="19"/>
      <c r="I1426" s="19"/>
      <c r="J1426" s="20">
        <v>200609.2</v>
      </c>
      <c r="K1426" s="21" t="str">
        <f>VLOOKUP(J1426,'[2]Item List (3)'!A$1:B$110000,2,FALSE)</f>
        <v>NF.OR 311</v>
      </c>
      <c r="L1426" s="20">
        <v>260129008</v>
      </c>
      <c r="M1426" s="16" t="s">
        <v>141</v>
      </c>
      <c r="N1426" s="16">
        <v>70</v>
      </c>
      <c r="O1426" s="22">
        <f t="shared" si="366"/>
        <v>51.428571428571431</v>
      </c>
      <c r="P1426" s="16">
        <v>1</v>
      </c>
      <c r="Q1426" s="16">
        <v>266</v>
      </c>
      <c r="R1426" s="16">
        <v>30</v>
      </c>
      <c r="S1426" s="16">
        <v>3</v>
      </c>
      <c r="T1426" s="16"/>
      <c r="U1426" s="23">
        <f t="shared" si="362"/>
        <v>269</v>
      </c>
      <c r="V1426" s="16">
        <v>435</v>
      </c>
      <c r="W1426" s="16"/>
      <c r="X1426" s="16"/>
      <c r="Y1426" s="16"/>
      <c r="Z1426" s="16">
        <v>35</v>
      </c>
      <c r="AA1426" s="16"/>
      <c r="AB1426" s="16"/>
      <c r="AC1426" s="16"/>
      <c r="AD1426" s="16"/>
      <c r="AE1426" s="16"/>
      <c r="AF1426" s="16"/>
      <c r="AG1426" s="16"/>
      <c r="AH1426" s="16"/>
      <c r="AI1426" s="16"/>
      <c r="AJ1426" s="16"/>
      <c r="AK1426" s="16"/>
      <c r="AL1426" s="16"/>
      <c r="AM1426" s="16"/>
      <c r="AN1426" s="16"/>
      <c r="AO1426" s="16"/>
      <c r="AP1426" s="16">
        <v>10</v>
      </c>
      <c r="AQ1426" s="16"/>
      <c r="AR1426" s="16"/>
      <c r="AS1426" s="16"/>
      <c r="AT1426" s="16"/>
      <c r="AU1426" s="16"/>
      <c r="AV1426" s="16"/>
      <c r="AW1426" s="16"/>
      <c r="AX1426" s="16"/>
      <c r="AY1426" s="16"/>
      <c r="AZ1426" s="16"/>
      <c r="BA1426" s="16"/>
      <c r="BB1426" s="16"/>
      <c r="BC1426" s="16"/>
      <c r="BD1426" s="16"/>
      <c r="BE1426" s="16"/>
      <c r="BF1426" s="16"/>
      <c r="BG1426" s="23">
        <f t="shared" si="364"/>
        <v>480</v>
      </c>
      <c r="BH1426" s="24">
        <f t="shared" si="368"/>
        <v>8</v>
      </c>
      <c r="BI1426" s="25">
        <f t="shared" si="365"/>
        <v>7.25</v>
      </c>
      <c r="BJ1426" s="25">
        <f t="shared" si="369"/>
        <v>90.625</v>
      </c>
      <c r="BK1426" s="26">
        <f t="shared" si="370"/>
        <v>72.145593869731812</v>
      </c>
      <c r="BL1426" s="26">
        <f t="shared" si="371"/>
        <v>87.732342007434951</v>
      </c>
      <c r="BM1426" s="26">
        <f t="shared" si="361"/>
        <v>57.361111111111128</v>
      </c>
      <c r="BN1426" s="27">
        <f t="shared" si="372"/>
        <v>0.16666666666666666</v>
      </c>
      <c r="BO1426" s="27">
        <f t="shared" si="373"/>
        <v>402.85714285714283</v>
      </c>
      <c r="BP1426" s="27">
        <f t="shared" si="374"/>
        <v>0.58333333333333337</v>
      </c>
      <c r="BQ1426" s="28">
        <f t="shared" si="375"/>
        <v>30</v>
      </c>
      <c r="BR1426" s="29"/>
      <c r="BS1426" s="29"/>
      <c r="BT1426" s="29"/>
      <c r="BU1426" s="30"/>
      <c r="BV1426" s="29"/>
      <c r="BW1426" s="16">
        <f t="shared" si="367"/>
        <v>266</v>
      </c>
    </row>
    <row r="1427" spans="1:75" x14ac:dyDescent="0.3">
      <c r="A1427" s="14">
        <v>1426</v>
      </c>
      <c r="B1427" s="15">
        <v>46073</v>
      </c>
      <c r="C1427" s="16" t="s">
        <v>38</v>
      </c>
      <c r="D1427" s="17" t="str">
        <f t="shared" si="363"/>
        <v>IG</v>
      </c>
      <c r="E1427" s="18" t="s">
        <v>85</v>
      </c>
      <c r="F1427" s="18" t="s">
        <v>75</v>
      </c>
      <c r="G1427" s="19" t="s">
        <v>88</v>
      </c>
      <c r="H1427" s="19" t="s">
        <v>89</v>
      </c>
      <c r="I1427" s="19"/>
      <c r="J1427" s="20">
        <v>208246</v>
      </c>
      <c r="K1427" s="21" t="str">
        <f>VLOOKUP(J1427,'[2]Item List (3)'!A$1:B$110000,2,FALSE)</f>
        <v>OR. 208 YY2</v>
      </c>
      <c r="L1427" s="20">
        <v>260121015</v>
      </c>
      <c r="M1427" s="16" t="s">
        <v>141</v>
      </c>
      <c r="N1427" s="16">
        <v>20</v>
      </c>
      <c r="O1427" s="22">
        <f t="shared" si="366"/>
        <v>180</v>
      </c>
      <c r="P1427" s="16">
        <v>1</v>
      </c>
      <c r="Q1427" s="16">
        <v>1018</v>
      </c>
      <c r="R1427" s="16">
        <v>14</v>
      </c>
      <c r="S1427" s="16">
        <v>6</v>
      </c>
      <c r="T1427" s="16"/>
      <c r="U1427" s="23">
        <f t="shared" si="362"/>
        <v>1024</v>
      </c>
      <c r="V1427" s="16">
        <v>405</v>
      </c>
      <c r="W1427" s="16"/>
      <c r="X1427" s="16"/>
      <c r="Y1427" s="16"/>
      <c r="Z1427" s="16"/>
      <c r="AA1427" s="16"/>
      <c r="AB1427" s="16"/>
      <c r="AC1427" s="16"/>
      <c r="AD1427" s="16"/>
      <c r="AE1427" s="16"/>
      <c r="AF1427" s="16"/>
      <c r="AG1427" s="16"/>
      <c r="AH1427" s="16"/>
      <c r="AI1427" s="16"/>
      <c r="AJ1427" s="16"/>
      <c r="AK1427" s="16"/>
      <c r="AL1427" s="16"/>
      <c r="AM1427" s="16"/>
      <c r="AN1427" s="16"/>
      <c r="AO1427" s="16"/>
      <c r="AP1427" s="16">
        <v>60</v>
      </c>
      <c r="AQ1427" s="16"/>
      <c r="AR1427" s="16"/>
      <c r="AS1427" s="16"/>
      <c r="AT1427" s="16"/>
      <c r="AU1427" s="16"/>
      <c r="AV1427" s="16"/>
      <c r="AW1427" s="16"/>
      <c r="AX1427" s="16"/>
      <c r="AY1427" s="16"/>
      <c r="AZ1427" s="16">
        <v>15</v>
      </c>
      <c r="BA1427" s="16"/>
      <c r="BB1427" s="16"/>
      <c r="BC1427" s="16"/>
      <c r="BD1427" s="16"/>
      <c r="BE1427" s="16"/>
      <c r="BF1427" s="16"/>
      <c r="BG1427" s="23">
        <f t="shared" si="364"/>
        <v>480</v>
      </c>
      <c r="BH1427" s="24">
        <f t="shared" si="368"/>
        <v>8</v>
      </c>
      <c r="BI1427" s="25">
        <f t="shared" si="365"/>
        <v>6.75</v>
      </c>
      <c r="BJ1427" s="25">
        <f t="shared" si="369"/>
        <v>84.375</v>
      </c>
      <c r="BK1427" s="26">
        <f t="shared" si="370"/>
        <v>84.279835390946502</v>
      </c>
      <c r="BL1427" s="26">
        <f t="shared" si="371"/>
        <v>98.046875</v>
      </c>
      <c r="BM1427" s="26">
        <f t="shared" si="361"/>
        <v>69.722222222222229</v>
      </c>
      <c r="BN1427" s="27">
        <f t="shared" si="372"/>
        <v>1</v>
      </c>
      <c r="BO1427" s="27">
        <f t="shared" si="373"/>
        <v>1260</v>
      </c>
      <c r="BP1427" s="27">
        <f t="shared" si="374"/>
        <v>0.25</v>
      </c>
      <c r="BQ1427" s="28">
        <f t="shared" si="375"/>
        <v>45</v>
      </c>
      <c r="BR1427" s="29">
        <v>1</v>
      </c>
      <c r="BS1427" s="29"/>
      <c r="BT1427" s="29">
        <v>1</v>
      </c>
      <c r="BU1427" s="30">
        <v>1</v>
      </c>
      <c r="BV1427" s="29"/>
      <c r="BW1427" s="16">
        <f t="shared" si="367"/>
        <v>1018</v>
      </c>
    </row>
    <row r="1428" spans="1:75" x14ac:dyDescent="0.3">
      <c r="A1428" s="14">
        <v>1427</v>
      </c>
      <c r="B1428" s="15">
        <v>46073</v>
      </c>
      <c r="C1428" s="16" t="s">
        <v>40</v>
      </c>
      <c r="D1428" s="17" t="str">
        <f t="shared" si="363"/>
        <v>IG</v>
      </c>
      <c r="E1428" s="18" t="s">
        <v>85</v>
      </c>
      <c r="F1428" s="18" t="s">
        <v>75</v>
      </c>
      <c r="G1428" s="19" t="s">
        <v>86</v>
      </c>
      <c r="H1428" s="19"/>
      <c r="I1428" s="19"/>
      <c r="J1428" s="20">
        <v>208246</v>
      </c>
      <c r="K1428" s="21" t="str">
        <f>VLOOKUP(J1428,'[2]Item List (3)'!A$1:B$110000,2,FALSE)</f>
        <v>OR. 208 YY2</v>
      </c>
      <c r="L1428" s="20">
        <v>260121015</v>
      </c>
      <c r="M1428" s="16" t="s">
        <v>141</v>
      </c>
      <c r="N1428" s="16">
        <v>20</v>
      </c>
      <c r="O1428" s="22">
        <f t="shared" si="366"/>
        <v>180</v>
      </c>
      <c r="P1428" s="16">
        <v>1</v>
      </c>
      <c r="Q1428" s="16">
        <v>956</v>
      </c>
      <c r="R1428" s="16">
        <v>54</v>
      </c>
      <c r="S1428" s="16"/>
      <c r="T1428" s="16"/>
      <c r="U1428" s="23">
        <f t="shared" si="362"/>
        <v>956</v>
      </c>
      <c r="V1428" s="16">
        <v>370</v>
      </c>
      <c r="W1428" s="16"/>
      <c r="X1428" s="16">
        <v>90</v>
      </c>
      <c r="Y1428" s="16"/>
      <c r="Z1428" s="16"/>
      <c r="AA1428" s="16"/>
      <c r="AB1428" s="16"/>
      <c r="AC1428" s="16"/>
      <c r="AD1428" s="16"/>
      <c r="AE1428" s="16"/>
      <c r="AF1428" s="16"/>
      <c r="AG1428" s="16"/>
      <c r="AH1428" s="16"/>
      <c r="AI1428" s="16"/>
      <c r="AJ1428" s="16"/>
      <c r="AK1428" s="16"/>
      <c r="AL1428" s="16"/>
      <c r="AM1428" s="16"/>
      <c r="AN1428" s="16"/>
      <c r="AO1428" s="16"/>
      <c r="AP1428" s="16">
        <v>20</v>
      </c>
      <c r="AQ1428" s="16"/>
      <c r="AR1428" s="16"/>
      <c r="AS1428" s="16"/>
      <c r="AT1428" s="16"/>
      <c r="AU1428" s="16"/>
      <c r="AV1428" s="16"/>
      <c r="AW1428" s="16"/>
      <c r="AX1428" s="16"/>
      <c r="AY1428" s="16"/>
      <c r="AZ1428" s="16"/>
      <c r="BA1428" s="16"/>
      <c r="BB1428" s="16"/>
      <c r="BC1428" s="16"/>
      <c r="BD1428" s="16"/>
      <c r="BE1428" s="16"/>
      <c r="BF1428" s="16"/>
      <c r="BG1428" s="23">
        <f t="shared" si="364"/>
        <v>480</v>
      </c>
      <c r="BH1428" s="24">
        <f t="shared" si="368"/>
        <v>8</v>
      </c>
      <c r="BI1428" s="25">
        <f t="shared" si="365"/>
        <v>6.166666666666667</v>
      </c>
      <c r="BJ1428" s="25">
        <f t="shared" si="369"/>
        <v>77.083333333333343</v>
      </c>
      <c r="BK1428" s="26">
        <f t="shared" si="370"/>
        <v>86.126126126126124</v>
      </c>
      <c r="BL1428" s="26">
        <f t="shared" si="371"/>
        <v>94.351464435146454</v>
      </c>
      <c r="BM1428" s="26">
        <f t="shared" si="361"/>
        <v>62.6388888888889</v>
      </c>
      <c r="BN1428" s="27">
        <f t="shared" si="372"/>
        <v>0.33333333333333331</v>
      </c>
      <c r="BO1428" s="27">
        <f t="shared" si="373"/>
        <v>1380</v>
      </c>
      <c r="BP1428" s="27">
        <f t="shared" si="374"/>
        <v>1.5</v>
      </c>
      <c r="BQ1428" s="28">
        <f t="shared" si="375"/>
        <v>270</v>
      </c>
      <c r="BR1428" s="29">
        <v>1</v>
      </c>
      <c r="BS1428" s="29"/>
      <c r="BT1428" s="29">
        <v>1</v>
      </c>
      <c r="BU1428" s="30">
        <v>1</v>
      </c>
      <c r="BV1428" s="29"/>
      <c r="BW1428" s="16">
        <f t="shared" si="367"/>
        <v>956</v>
      </c>
    </row>
    <row r="1429" spans="1:75" x14ac:dyDescent="0.3">
      <c r="A1429" s="14">
        <v>1428</v>
      </c>
      <c r="B1429" s="15">
        <v>46073</v>
      </c>
      <c r="C1429" s="16" t="s">
        <v>38</v>
      </c>
      <c r="D1429" s="17" t="str">
        <f t="shared" si="363"/>
        <v>IG</v>
      </c>
      <c r="E1429" s="18" t="s">
        <v>87</v>
      </c>
      <c r="F1429" s="18" t="s">
        <v>75</v>
      </c>
      <c r="G1429" s="19" t="s">
        <v>77</v>
      </c>
      <c r="H1429" s="19"/>
      <c r="I1429" s="19"/>
      <c r="J1429" s="20">
        <v>100261</v>
      </c>
      <c r="K1429" s="21" t="str">
        <f>VLOOKUP(J1429,'[2]Item List (3)'!A$1:B$110000,2,FALSE)</f>
        <v>IR. 211 YY4</v>
      </c>
      <c r="L1429" s="20">
        <v>260210004</v>
      </c>
      <c r="M1429" s="16" t="s">
        <v>138</v>
      </c>
      <c r="N1429" s="16">
        <v>30</v>
      </c>
      <c r="O1429" s="22">
        <f t="shared" si="366"/>
        <v>120</v>
      </c>
      <c r="P1429" s="16">
        <v>1</v>
      </c>
      <c r="Q1429" s="16">
        <v>729</v>
      </c>
      <c r="R1429" s="16">
        <v>17</v>
      </c>
      <c r="S1429" s="16">
        <v>7</v>
      </c>
      <c r="T1429" s="16">
        <v>14</v>
      </c>
      <c r="U1429" s="23">
        <f t="shared" si="362"/>
        <v>750</v>
      </c>
      <c r="V1429" s="16">
        <v>425</v>
      </c>
      <c r="W1429" s="16"/>
      <c r="X1429" s="16"/>
      <c r="Y1429" s="16"/>
      <c r="Z1429" s="16">
        <v>20</v>
      </c>
      <c r="AA1429" s="16"/>
      <c r="AB1429" s="16"/>
      <c r="AC1429" s="16"/>
      <c r="AD1429" s="16"/>
      <c r="AE1429" s="16"/>
      <c r="AF1429" s="16"/>
      <c r="AG1429" s="16"/>
      <c r="AH1429" s="16"/>
      <c r="AI1429" s="16"/>
      <c r="AJ1429" s="16"/>
      <c r="AK1429" s="16"/>
      <c r="AL1429" s="16"/>
      <c r="AM1429" s="16"/>
      <c r="AN1429" s="16"/>
      <c r="AO1429" s="16"/>
      <c r="AP1429" s="16">
        <v>20</v>
      </c>
      <c r="AQ1429" s="16"/>
      <c r="AR1429" s="16"/>
      <c r="AS1429" s="16"/>
      <c r="AT1429" s="16"/>
      <c r="AU1429" s="16"/>
      <c r="AV1429" s="16"/>
      <c r="AW1429" s="16"/>
      <c r="AX1429" s="16"/>
      <c r="AY1429" s="16"/>
      <c r="AZ1429" s="16">
        <v>15</v>
      </c>
      <c r="BA1429" s="16"/>
      <c r="BB1429" s="16"/>
      <c r="BC1429" s="16"/>
      <c r="BD1429" s="16"/>
      <c r="BE1429" s="16"/>
      <c r="BF1429" s="16"/>
      <c r="BG1429" s="23">
        <f t="shared" si="364"/>
        <v>480</v>
      </c>
      <c r="BH1429" s="24">
        <f t="shared" si="368"/>
        <v>8</v>
      </c>
      <c r="BI1429" s="25">
        <f t="shared" si="365"/>
        <v>7.083333333333333</v>
      </c>
      <c r="BJ1429" s="25">
        <f t="shared" si="369"/>
        <v>88.541666666666657</v>
      </c>
      <c r="BK1429" s="26">
        <f t="shared" si="370"/>
        <v>88.235294117647058</v>
      </c>
      <c r="BL1429" s="26">
        <f t="shared" si="371"/>
        <v>94.933333333333337</v>
      </c>
      <c r="BM1429" s="26">
        <f t="shared" si="361"/>
        <v>74.166666666666657</v>
      </c>
      <c r="BN1429" s="27">
        <f t="shared" si="372"/>
        <v>0.33333333333333331</v>
      </c>
      <c r="BO1429" s="27">
        <f t="shared" si="373"/>
        <v>920</v>
      </c>
      <c r="BP1429" s="27">
        <f t="shared" si="374"/>
        <v>0.58333333333333326</v>
      </c>
      <c r="BQ1429" s="28">
        <f t="shared" si="375"/>
        <v>69.999999999999986</v>
      </c>
      <c r="BR1429" s="29"/>
      <c r="BS1429" s="29"/>
      <c r="BT1429" s="29"/>
      <c r="BU1429" s="30"/>
      <c r="BV1429" s="29"/>
      <c r="BW1429" s="16">
        <f t="shared" si="367"/>
        <v>729</v>
      </c>
    </row>
    <row r="1430" spans="1:75" x14ac:dyDescent="0.3">
      <c r="A1430" s="14">
        <v>1429</v>
      </c>
      <c r="B1430" s="15">
        <v>46073</v>
      </c>
      <c r="C1430" s="16" t="s">
        <v>40</v>
      </c>
      <c r="D1430" s="17" t="str">
        <f t="shared" si="363"/>
        <v>IG</v>
      </c>
      <c r="E1430" s="18" t="s">
        <v>87</v>
      </c>
      <c r="F1430" s="18" t="s">
        <v>75</v>
      </c>
      <c r="G1430" s="19" t="s">
        <v>95</v>
      </c>
      <c r="H1430" s="19"/>
      <c r="I1430" s="19"/>
      <c r="J1430" s="20">
        <v>100261</v>
      </c>
      <c r="K1430" s="21" t="str">
        <f>VLOOKUP(J1430,'[2]Item List (3)'!A$1:B$110000,2,FALSE)</f>
        <v>IR. 211 YY4</v>
      </c>
      <c r="L1430" s="20">
        <v>260210004</v>
      </c>
      <c r="M1430" s="16" t="s">
        <v>138</v>
      </c>
      <c r="N1430" s="16">
        <v>30</v>
      </c>
      <c r="O1430" s="22">
        <f t="shared" si="366"/>
        <v>120</v>
      </c>
      <c r="P1430" s="16">
        <v>1</v>
      </c>
      <c r="Q1430" s="16">
        <v>204</v>
      </c>
      <c r="R1430" s="16">
        <v>17</v>
      </c>
      <c r="S1430" s="16">
        <v>2</v>
      </c>
      <c r="T1430" s="16">
        <v>20</v>
      </c>
      <c r="U1430" s="23">
        <f t="shared" si="362"/>
        <v>226</v>
      </c>
      <c r="V1430" s="16">
        <v>145</v>
      </c>
      <c r="W1430" s="16"/>
      <c r="X1430" s="16"/>
      <c r="Y1430" s="16"/>
      <c r="Z1430" s="16"/>
      <c r="AA1430" s="16"/>
      <c r="AB1430" s="16"/>
      <c r="AC1430" s="16">
        <v>20</v>
      </c>
      <c r="AD1430" s="16"/>
      <c r="AE1430" s="16">
        <v>5</v>
      </c>
      <c r="AF1430" s="16"/>
      <c r="AG1430" s="16"/>
      <c r="AH1430" s="16"/>
      <c r="AI1430" s="16"/>
      <c r="AJ1430" s="16"/>
      <c r="AK1430" s="16"/>
      <c r="AL1430" s="16"/>
      <c r="AM1430" s="16"/>
      <c r="AN1430" s="16"/>
      <c r="AO1430" s="16"/>
      <c r="AP1430" s="16">
        <v>10</v>
      </c>
      <c r="AQ1430" s="16"/>
      <c r="AR1430" s="16">
        <v>300</v>
      </c>
      <c r="AS1430" s="16"/>
      <c r="AT1430" s="16"/>
      <c r="AU1430" s="16"/>
      <c r="AV1430" s="16"/>
      <c r="AW1430" s="16"/>
      <c r="AX1430" s="16"/>
      <c r="AY1430" s="16"/>
      <c r="AZ1430" s="16"/>
      <c r="BA1430" s="16"/>
      <c r="BB1430" s="16"/>
      <c r="BC1430" s="16"/>
      <c r="BD1430" s="16"/>
      <c r="BE1430" s="16"/>
      <c r="BF1430" s="16"/>
      <c r="BG1430" s="23">
        <f t="shared" si="364"/>
        <v>480</v>
      </c>
      <c r="BH1430" s="24">
        <f t="shared" si="368"/>
        <v>8</v>
      </c>
      <c r="BI1430" s="25">
        <f t="shared" si="365"/>
        <v>2.416666666666667</v>
      </c>
      <c r="BJ1430" s="25">
        <f t="shared" si="369"/>
        <v>30.208333333333336</v>
      </c>
      <c r="BK1430" s="26">
        <f t="shared" si="370"/>
        <v>77.931034482758605</v>
      </c>
      <c r="BL1430" s="26">
        <f t="shared" si="371"/>
        <v>82.743362831858406</v>
      </c>
      <c r="BM1430" s="26">
        <f t="shared" si="361"/>
        <v>19.479166666666668</v>
      </c>
      <c r="BN1430" s="27">
        <f t="shared" si="372"/>
        <v>0.16666666666666666</v>
      </c>
      <c r="BO1430" s="27">
        <f t="shared" si="373"/>
        <v>940</v>
      </c>
      <c r="BP1430" s="27">
        <f t="shared" si="374"/>
        <v>5.4166666666666661</v>
      </c>
      <c r="BQ1430" s="28">
        <f t="shared" si="375"/>
        <v>649.99999999999989</v>
      </c>
      <c r="BR1430" s="29">
        <v>1</v>
      </c>
      <c r="BS1430" s="29"/>
      <c r="BT1430" s="29"/>
      <c r="BU1430" s="30"/>
      <c r="BV1430" s="29"/>
      <c r="BW1430" s="16">
        <f t="shared" si="367"/>
        <v>204</v>
      </c>
    </row>
    <row r="1431" spans="1:75" x14ac:dyDescent="0.3">
      <c r="A1431" s="14">
        <v>1430</v>
      </c>
      <c r="B1431" s="15">
        <v>46073</v>
      </c>
      <c r="C1431" s="16" t="s">
        <v>38</v>
      </c>
      <c r="D1431" s="17" t="str">
        <f t="shared" si="363"/>
        <v>IG</v>
      </c>
      <c r="E1431" s="18" t="s">
        <v>90</v>
      </c>
      <c r="F1431" s="18" t="s">
        <v>75</v>
      </c>
      <c r="G1431" s="19" t="s">
        <v>91</v>
      </c>
      <c r="H1431" s="19"/>
      <c r="I1431" s="19"/>
      <c r="J1431" s="20">
        <v>200827.1</v>
      </c>
      <c r="K1431" s="21" t="str">
        <f>VLOOKUP(J1431,'[2]Item List (3)'!A$1:B$110000,2,FALSE)</f>
        <v>MNA.OR 4020</v>
      </c>
      <c r="L1431" s="20">
        <v>260116006</v>
      </c>
      <c r="M1431" s="16" t="s">
        <v>141</v>
      </c>
      <c r="N1431" s="16">
        <v>30</v>
      </c>
      <c r="O1431" s="22">
        <f t="shared" si="366"/>
        <v>120</v>
      </c>
      <c r="P1431" s="16">
        <v>1</v>
      </c>
      <c r="Q1431" s="16">
        <v>780</v>
      </c>
      <c r="R1431" s="16"/>
      <c r="S1431" s="16">
        <v>1</v>
      </c>
      <c r="T1431" s="16"/>
      <c r="U1431" s="23">
        <f t="shared" si="362"/>
        <v>781</v>
      </c>
      <c r="V1431" s="16">
        <v>430</v>
      </c>
      <c r="W1431" s="16"/>
      <c r="X1431" s="16"/>
      <c r="Y1431" s="16"/>
      <c r="Z1431" s="16">
        <v>10</v>
      </c>
      <c r="AA1431" s="16"/>
      <c r="AB1431" s="16"/>
      <c r="AC1431" s="16"/>
      <c r="AD1431" s="16"/>
      <c r="AE1431" s="16"/>
      <c r="AF1431" s="16"/>
      <c r="AG1431" s="16"/>
      <c r="AH1431" s="16"/>
      <c r="AI1431" s="16"/>
      <c r="AJ1431" s="16"/>
      <c r="AK1431" s="16"/>
      <c r="AL1431" s="16"/>
      <c r="AM1431" s="16"/>
      <c r="AN1431" s="16"/>
      <c r="AO1431" s="16"/>
      <c r="AP1431" s="16">
        <v>20</v>
      </c>
      <c r="AQ1431" s="16"/>
      <c r="AR1431" s="16"/>
      <c r="AS1431" s="16"/>
      <c r="AT1431" s="16"/>
      <c r="AU1431" s="16"/>
      <c r="AV1431" s="16"/>
      <c r="AW1431" s="16"/>
      <c r="AX1431" s="16"/>
      <c r="AY1431" s="16"/>
      <c r="AZ1431" s="16">
        <v>15</v>
      </c>
      <c r="BA1431" s="16"/>
      <c r="BB1431" s="16"/>
      <c r="BC1431" s="16"/>
      <c r="BD1431" s="16"/>
      <c r="BE1431" s="16">
        <v>5</v>
      </c>
      <c r="BF1431" s="16"/>
      <c r="BG1431" s="23">
        <f t="shared" si="364"/>
        <v>480</v>
      </c>
      <c r="BH1431" s="24">
        <f t="shared" si="368"/>
        <v>8</v>
      </c>
      <c r="BI1431" s="25">
        <f t="shared" si="365"/>
        <v>7.166666666666667</v>
      </c>
      <c r="BJ1431" s="25">
        <f t="shared" si="369"/>
        <v>89.583333333333343</v>
      </c>
      <c r="BK1431" s="26">
        <f t="shared" si="370"/>
        <v>90.813953488372093</v>
      </c>
      <c r="BL1431" s="26">
        <f t="shared" si="371"/>
        <v>99.871959026888604</v>
      </c>
      <c r="BM1431" s="26">
        <f t="shared" si="361"/>
        <v>81.250000000000014</v>
      </c>
      <c r="BN1431" s="27">
        <f t="shared" si="372"/>
        <v>0.41666666666666669</v>
      </c>
      <c r="BO1431" s="27">
        <f t="shared" si="373"/>
        <v>910</v>
      </c>
      <c r="BP1431" s="27">
        <f t="shared" si="374"/>
        <v>0.41666666666666669</v>
      </c>
      <c r="BQ1431" s="28">
        <f t="shared" si="375"/>
        <v>50</v>
      </c>
      <c r="BR1431" s="29">
        <v>1</v>
      </c>
      <c r="BS1431" s="29"/>
      <c r="BT1431" s="29"/>
      <c r="BU1431" s="30"/>
      <c r="BV1431" s="29"/>
      <c r="BW1431" s="16">
        <f t="shared" si="367"/>
        <v>780</v>
      </c>
    </row>
    <row r="1432" spans="1:75" x14ac:dyDescent="0.3">
      <c r="A1432" s="14">
        <v>1431</v>
      </c>
      <c r="B1432" s="15">
        <v>46073</v>
      </c>
      <c r="C1432" s="16" t="s">
        <v>40</v>
      </c>
      <c r="D1432" s="17" t="str">
        <f t="shared" si="363"/>
        <v>IG</v>
      </c>
      <c r="E1432" s="18" t="s">
        <v>90</v>
      </c>
      <c r="F1432" s="18" t="s">
        <v>75</v>
      </c>
      <c r="G1432" s="19" t="s">
        <v>84</v>
      </c>
      <c r="H1432" s="19"/>
      <c r="I1432" s="19"/>
      <c r="J1432" s="20">
        <v>200827.1</v>
      </c>
      <c r="K1432" s="21" t="str">
        <f>VLOOKUP(J1432,'[2]Item List (3)'!A$1:B$110000,2,FALSE)</f>
        <v>MNA.OR 4020</v>
      </c>
      <c r="L1432" s="20">
        <v>260116006</v>
      </c>
      <c r="M1432" s="16" t="s">
        <v>141</v>
      </c>
      <c r="N1432" s="16">
        <v>25</v>
      </c>
      <c r="O1432" s="22">
        <f t="shared" si="366"/>
        <v>144</v>
      </c>
      <c r="P1432" s="16">
        <v>1</v>
      </c>
      <c r="Q1432" s="16">
        <v>888</v>
      </c>
      <c r="R1432" s="16">
        <v>2</v>
      </c>
      <c r="S1432" s="16">
        <v>9</v>
      </c>
      <c r="T1432" s="16"/>
      <c r="U1432" s="23">
        <f t="shared" si="362"/>
        <v>897</v>
      </c>
      <c r="V1432" s="16">
        <v>450</v>
      </c>
      <c r="W1432" s="16"/>
      <c r="X1432" s="16">
        <v>10</v>
      </c>
      <c r="Y1432" s="16"/>
      <c r="Z1432" s="16"/>
      <c r="AA1432" s="16"/>
      <c r="AB1432" s="16"/>
      <c r="AC1432" s="16"/>
      <c r="AD1432" s="16"/>
      <c r="AE1432" s="16"/>
      <c r="AF1432" s="16"/>
      <c r="AG1432" s="16"/>
      <c r="AH1432" s="16"/>
      <c r="AI1432" s="16"/>
      <c r="AJ1432" s="16"/>
      <c r="AK1432" s="16"/>
      <c r="AL1432" s="16"/>
      <c r="AM1432" s="16"/>
      <c r="AN1432" s="16"/>
      <c r="AO1432" s="16"/>
      <c r="AP1432" s="16">
        <v>10</v>
      </c>
      <c r="AQ1432" s="16"/>
      <c r="AR1432" s="16"/>
      <c r="AS1432" s="16"/>
      <c r="AT1432" s="16"/>
      <c r="AU1432" s="16"/>
      <c r="AV1432" s="16"/>
      <c r="AW1432" s="16"/>
      <c r="AX1432" s="16"/>
      <c r="AY1432" s="16"/>
      <c r="AZ1432" s="16"/>
      <c r="BA1432" s="16"/>
      <c r="BB1432" s="16"/>
      <c r="BC1432" s="16">
        <v>10</v>
      </c>
      <c r="BD1432" s="16"/>
      <c r="BE1432" s="16"/>
      <c r="BF1432" s="16"/>
      <c r="BG1432" s="23">
        <f t="shared" si="364"/>
        <v>480</v>
      </c>
      <c r="BH1432" s="24">
        <f t="shared" si="368"/>
        <v>8</v>
      </c>
      <c r="BI1432" s="25">
        <f t="shared" si="365"/>
        <v>7.5</v>
      </c>
      <c r="BJ1432" s="25">
        <f t="shared" si="369"/>
        <v>93.75</v>
      </c>
      <c r="BK1432" s="26">
        <f t="shared" si="370"/>
        <v>83.055555555555557</v>
      </c>
      <c r="BL1432" s="26">
        <f t="shared" si="371"/>
        <v>98.773690078037902</v>
      </c>
      <c r="BM1432" s="26">
        <f t="shared" si="361"/>
        <v>76.909722222222214</v>
      </c>
      <c r="BN1432" s="27">
        <f t="shared" si="372"/>
        <v>0.16666666666666666</v>
      </c>
      <c r="BO1432" s="27">
        <f t="shared" si="373"/>
        <v>1128</v>
      </c>
      <c r="BP1432" s="27">
        <f t="shared" si="374"/>
        <v>0.33333333333333337</v>
      </c>
      <c r="BQ1432" s="28">
        <f t="shared" si="375"/>
        <v>48.000000000000007</v>
      </c>
      <c r="BR1432" s="29"/>
      <c r="BS1432" s="29"/>
      <c r="BT1432" s="29"/>
      <c r="BU1432" s="30"/>
      <c r="BV1432" s="29"/>
      <c r="BW1432" s="16">
        <f t="shared" si="367"/>
        <v>888</v>
      </c>
    </row>
    <row r="1433" spans="1:75" x14ac:dyDescent="0.3">
      <c r="A1433" s="14">
        <v>1432</v>
      </c>
      <c r="B1433" s="15">
        <v>46073</v>
      </c>
      <c r="C1433" s="16" t="s">
        <v>38</v>
      </c>
      <c r="D1433" s="17" t="str">
        <f t="shared" si="363"/>
        <v>IG</v>
      </c>
      <c r="E1433" s="18" t="s">
        <v>93</v>
      </c>
      <c r="F1433" s="18" t="s">
        <v>75</v>
      </c>
      <c r="G1433" s="19" t="s">
        <v>127</v>
      </c>
      <c r="H1433" s="19"/>
      <c r="I1433" s="19"/>
      <c r="J1433" s="20">
        <v>201049.11</v>
      </c>
      <c r="K1433" s="21" t="str">
        <f>VLOOKUP(J1433,'[2]Item List (3)'!A$1:B$110000,2,FALSE)</f>
        <v>NUTR. OR 1542X</v>
      </c>
      <c r="L1433" s="20">
        <v>251121004</v>
      </c>
      <c r="M1433" s="16" t="s">
        <v>141</v>
      </c>
      <c r="N1433" s="16">
        <v>50</v>
      </c>
      <c r="O1433" s="22">
        <f t="shared" si="366"/>
        <v>72</v>
      </c>
      <c r="P1433" s="16">
        <v>1</v>
      </c>
      <c r="Q1433" s="16">
        <v>271</v>
      </c>
      <c r="R1433" s="16">
        <v>42</v>
      </c>
      <c r="S1433" s="16">
        <v>3</v>
      </c>
      <c r="T1433" s="16">
        <v>1</v>
      </c>
      <c r="U1433" s="23">
        <f t="shared" si="362"/>
        <v>275</v>
      </c>
      <c r="V1433" s="16">
        <v>360</v>
      </c>
      <c r="W1433" s="16"/>
      <c r="X1433" s="16"/>
      <c r="Y1433" s="16"/>
      <c r="Z1433" s="16"/>
      <c r="AA1433" s="16"/>
      <c r="AB1433" s="16"/>
      <c r="AC1433" s="16"/>
      <c r="AD1433" s="16"/>
      <c r="AE1433" s="16">
        <v>5</v>
      </c>
      <c r="AF1433" s="16"/>
      <c r="AG1433" s="16"/>
      <c r="AH1433" s="16"/>
      <c r="AI1433" s="16"/>
      <c r="AJ1433" s="16">
        <v>40</v>
      </c>
      <c r="AK1433" s="16"/>
      <c r="AL1433" s="16"/>
      <c r="AM1433" s="16"/>
      <c r="AN1433" s="16"/>
      <c r="AO1433" s="16"/>
      <c r="AP1433" s="16">
        <v>20</v>
      </c>
      <c r="AQ1433" s="16"/>
      <c r="AR1433" s="16">
        <v>30</v>
      </c>
      <c r="AS1433" s="16"/>
      <c r="AT1433" s="16"/>
      <c r="AU1433" s="16"/>
      <c r="AV1433" s="16"/>
      <c r="AW1433" s="16">
        <v>10</v>
      </c>
      <c r="AX1433" s="16"/>
      <c r="AY1433" s="16"/>
      <c r="AZ1433" s="16">
        <v>15</v>
      </c>
      <c r="BA1433" s="16"/>
      <c r="BB1433" s="16"/>
      <c r="BC1433" s="16"/>
      <c r="BD1433" s="16"/>
      <c r="BE1433" s="16"/>
      <c r="BF1433" s="16"/>
      <c r="BG1433" s="23">
        <f t="shared" si="364"/>
        <v>480</v>
      </c>
      <c r="BH1433" s="24">
        <f t="shared" si="368"/>
        <v>8</v>
      </c>
      <c r="BI1433" s="25">
        <f t="shared" ref="BI1433:BI1496" si="376">IFERROR(BH1433-SUM(W1433:BF1433)/60,0)</f>
        <v>6</v>
      </c>
      <c r="BJ1433" s="25">
        <f t="shared" si="369"/>
        <v>75</v>
      </c>
      <c r="BK1433" s="26">
        <f t="shared" si="370"/>
        <v>63.657407407407405</v>
      </c>
      <c r="BL1433" s="26">
        <f t="shared" si="371"/>
        <v>83.27272727272728</v>
      </c>
      <c r="BM1433" s="26">
        <f t="shared" si="361"/>
        <v>39.75694444444445</v>
      </c>
      <c r="BN1433" s="27">
        <f t="shared" si="372"/>
        <v>0.33333333333333331</v>
      </c>
      <c r="BO1433" s="27">
        <f t="shared" si="373"/>
        <v>552</v>
      </c>
      <c r="BP1433" s="27">
        <f t="shared" si="374"/>
        <v>1.6666666666666667</v>
      </c>
      <c r="BQ1433" s="28">
        <f t="shared" si="375"/>
        <v>120</v>
      </c>
      <c r="BR1433" s="29">
        <v>1</v>
      </c>
      <c r="BS1433" s="29">
        <v>3</v>
      </c>
      <c r="BT1433" s="29">
        <v>1</v>
      </c>
      <c r="BU1433" s="30">
        <v>1</v>
      </c>
      <c r="BV1433" s="29"/>
      <c r="BW1433" s="16">
        <f t="shared" si="367"/>
        <v>271</v>
      </c>
    </row>
    <row r="1434" spans="1:75" x14ac:dyDescent="0.3">
      <c r="A1434" s="14">
        <v>1433</v>
      </c>
      <c r="B1434" s="15">
        <v>46073</v>
      </c>
      <c r="C1434" s="16" t="s">
        <v>40</v>
      </c>
      <c r="D1434" s="17" t="str">
        <f t="shared" si="363"/>
        <v>IG</v>
      </c>
      <c r="E1434" s="18" t="s">
        <v>93</v>
      </c>
      <c r="F1434" s="18" t="s">
        <v>75</v>
      </c>
      <c r="G1434" s="19" t="s">
        <v>127</v>
      </c>
      <c r="H1434" s="19"/>
      <c r="I1434" s="19"/>
      <c r="J1434" s="20">
        <v>201049.11</v>
      </c>
      <c r="K1434" s="21" t="str">
        <f>VLOOKUP(J1434,'[2]Item List (3)'!A$1:B$110000,2,FALSE)</f>
        <v>NUTR. OR 1542X</v>
      </c>
      <c r="L1434" s="20">
        <v>251121004</v>
      </c>
      <c r="M1434" s="16" t="s">
        <v>141</v>
      </c>
      <c r="N1434" s="16">
        <v>50</v>
      </c>
      <c r="O1434" s="22">
        <f t="shared" si="366"/>
        <v>72</v>
      </c>
      <c r="P1434" s="16">
        <v>1</v>
      </c>
      <c r="Q1434" s="16">
        <v>59</v>
      </c>
      <c r="R1434" s="16">
        <v>9</v>
      </c>
      <c r="S1434" s="16"/>
      <c r="T1434" s="16">
        <v>2</v>
      </c>
      <c r="U1434" s="23">
        <f t="shared" si="362"/>
        <v>61</v>
      </c>
      <c r="V1434" s="16">
        <v>75</v>
      </c>
      <c r="W1434" s="16"/>
      <c r="X1434" s="16"/>
      <c r="Y1434" s="16"/>
      <c r="Z1434" s="16"/>
      <c r="AA1434" s="16"/>
      <c r="AB1434" s="16"/>
      <c r="AC1434" s="16"/>
      <c r="AD1434" s="16"/>
      <c r="AE1434" s="16"/>
      <c r="AF1434" s="16"/>
      <c r="AG1434" s="16"/>
      <c r="AH1434" s="16"/>
      <c r="AI1434" s="16"/>
      <c r="AJ1434" s="16"/>
      <c r="AK1434" s="16"/>
      <c r="AL1434" s="16"/>
      <c r="AM1434" s="16"/>
      <c r="AN1434" s="16"/>
      <c r="AO1434" s="16"/>
      <c r="AP1434" s="16"/>
      <c r="AQ1434" s="16"/>
      <c r="AR1434" s="16"/>
      <c r="AS1434" s="16"/>
      <c r="AT1434" s="16"/>
      <c r="AU1434" s="16"/>
      <c r="AV1434" s="16"/>
      <c r="AW1434" s="16"/>
      <c r="AX1434" s="16"/>
      <c r="AY1434" s="16"/>
      <c r="AZ1434" s="16"/>
      <c r="BA1434" s="16"/>
      <c r="BB1434" s="16"/>
      <c r="BC1434" s="16"/>
      <c r="BD1434" s="16"/>
      <c r="BE1434" s="16"/>
      <c r="BF1434" s="16"/>
      <c r="BG1434" s="23">
        <f t="shared" si="364"/>
        <v>75</v>
      </c>
      <c r="BH1434" s="24">
        <f t="shared" si="368"/>
        <v>1.25</v>
      </c>
      <c r="BI1434" s="25">
        <f t="shared" si="376"/>
        <v>1.25</v>
      </c>
      <c r="BJ1434" s="25">
        <f t="shared" si="369"/>
        <v>100</v>
      </c>
      <c r="BK1434" s="26">
        <f t="shared" si="370"/>
        <v>67.777777777777786</v>
      </c>
      <c r="BL1434" s="26">
        <f t="shared" si="371"/>
        <v>81.967213114754102</v>
      </c>
      <c r="BM1434" s="26">
        <f t="shared" si="361"/>
        <v>55.555555555555557</v>
      </c>
      <c r="BN1434" s="27">
        <f t="shared" si="372"/>
        <v>0</v>
      </c>
      <c r="BO1434" s="27">
        <f t="shared" si="373"/>
        <v>90</v>
      </c>
      <c r="BP1434" s="27">
        <f t="shared" si="374"/>
        <v>0</v>
      </c>
      <c r="BQ1434" s="28">
        <f t="shared" si="375"/>
        <v>0</v>
      </c>
      <c r="BR1434" s="29"/>
      <c r="BS1434" s="29"/>
      <c r="BT1434" s="29"/>
      <c r="BU1434" s="30"/>
      <c r="BV1434" s="29"/>
      <c r="BW1434" s="16">
        <f t="shared" si="367"/>
        <v>59</v>
      </c>
    </row>
    <row r="1435" spans="1:75" x14ac:dyDescent="0.3">
      <c r="A1435" s="14">
        <v>1434</v>
      </c>
      <c r="B1435" s="15">
        <v>46073</v>
      </c>
      <c r="C1435" s="16" t="s">
        <v>40</v>
      </c>
      <c r="D1435" s="17" t="str">
        <f t="shared" si="363"/>
        <v>IG</v>
      </c>
      <c r="E1435" s="18" t="s">
        <v>93</v>
      </c>
      <c r="F1435" s="18" t="s">
        <v>75</v>
      </c>
      <c r="G1435" s="19" t="s">
        <v>127</v>
      </c>
      <c r="H1435" s="19"/>
      <c r="I1435" s="19"/>
      <c r="J1435" s="20">
        <v>101048</v>
      </c>
      <c r="K1435" s="21" t="str">
        <f>VLOOKUP(J1435,'[2]Item List (3)'!A$1:B$110000,2,FALSE)</f>
        <v>IR.3203 2RS</v>
      </c>
      <c r="L1435" s="20"/>
      <c r="M1435" s="16" t="s">
        <v>138</v>
      </c>
      <c r="N1435" s="16"/>
      <c r="O1435" s="22" t="str">
        <f t="shared" si="366"/>
        <v/>
      </c>
      <c r="P1435" s="16"/>
      <c r="Q1435" s="16"/>
      <c r="R1435" s="16"/>
      <c r="S1435" s="16"/>
      <c r="T1435" s="16"/>
      <c r="U1435" s="23">
        <f t="shared" si="362"/>
        <v>0</v>
      </c>
      <c r="V1435" s="16"/>
      <c r="W1435" s="16">
        <v>105</v>
      </c>
      <c r="X1435" s="33"/>
      <c r="Y1435" s="16"/>
      <c r="Z1435" s="16"/>
      <c r="AA1435" s="16"/>
      <c r="AB1435" s="16"/>
      <c r="AC1435" s="16"/>
      <c r="AD1435" s="16"/>
      <c r="AE1435" s="16"/>
      <c r="AF1435" s="16"/>
      <c r="AG1435" s="16"/>
      <c r="AH1435" s="16"/>
      <c r="AI1435" s="16"/>
      <c r="AJ1435" s="16"/>
      <c r="AK1435" s="16"/>
      <c r="AL1435" s="16"/>
      <c r="AM1435" s="16"/>
      <c r="AN1435" s="16"/>
      <c r="AO1435" s="16"/>
      <c r="AP1435" s="16"/>
      <c r="AQ1435" s="16"/>
      <c r="AR1435" s="16">
        <v>300</v>
      </c>
      <c r="AS1435" s="16"/>
      <c r="AT1435" s="16"/>
      <c r="AU1435" s="16"/>
      <c r="AV1435" s="16"/>
      <c r="AW1435" s="16"/>
      <c r="AX1435" s="16"/>
      <c r="AY1435" s="16"/>
      <c r="AZ1435" s="16"/>
      <c r="BA1435" s="16"/>
      <c r="BB1435" s="16"/>
      <c r="BC1435" s="16"/>
      <c r="BD1435" s="16"/>
      <c r="BE1435" s="16"/>
      <c r="BF1435" s="16"/>
      <c r="BG1435" s="23">
        <f t="shared" si="364"/>
        <v>405</v>
      </c>
      <c r="BH1435" s="24">
        <f t="shared" si="368"/>
        <v>6.75</v>
      </c>
      <c r="BI1435" s="25">
        <f t="shared" si="376"/>
        <v>0</v>
      </c>
      <c r="BJ1435" s="25">
        <f t="shared" si="369"/>
        <v>0</v>
      </c>
      <c r="BK1435" s="26">
        <f t="shared" si="370"/>
        <v>0</v>
      </c>
      <c r="BL1435" s="26">
        <f t="shared" si="371"/>
        <v>0</v>
      </c>
      <c r="BM1435" s="26">
        <f t="shared" ref="BM1435:BM1498" si="377">IFERROR((((BJ1435*BK1435*BL1435)/1000000)*100),0)</f>
        <v>0</v>
      </c>
      <c r="BN1435" s="27">
        <f t="shared" si="372"/>
        <v>1.75</v>
      </c>
      <c r="BO1435" s="27">
        <f t="shared" si="373"/>
        <v>0</v>
      </c>
      <c r="BP1435" s="27">
        <f t="shared" si="374"/>
        <v>5</v>
      </c>
      <c r="BQ1435" s="28">
        <f t="shared" si="375"/>
        <v>0</v>
      </c>
      <c r="BR1435" s="29"/>
      <c r="BS1435" s="29"/>
      <c r="BT1435" s="29"/>
      <c r="BU1435" s="30"/>
      <c r="BV1435" s="29"/>
      <c r="BW1435" s="16">
        <f t="shared" si="367"/>
        <v>0</v>
      </c>
    </row>
    <row r="1436" spans="1:75" x14ac:dyDescent="0.3">
      <c r="A1436" s="14">
        <v>1435</v>
      </c>
      <c r="B1436" s="15">
        <v>46073</v>
      </c>
      <c r="C1436" s="16" t="s">
        <v>38</v>
      </c>
      <c r="D1436" s="17" t="str">
        <f t="shared" si="363"/>
        <v>IG</v>
      </c>
      <c r="E1436" s="18" t="s">
        <v>94</v>
      </c>
      <c r="F1436" s="18" t="s">
        <v>75</v>
      </c>
      <c r="G1436" s="19" t="s">
        <v>83</v>
      </c>
      <c r="H1436" s="19"/>
      <c r="I1436" s="19"/>
      <c r="J1436" s="20">
        <v>208417</v>
      </c>
      <c r="K1436" s="21" t="str">
        <f>VLOOKUP(J1436,'[2]Item List (3)'!A$1:B$110000,2,FALSE)</f>
        <v>JC.OR 8008</v>
      </c>
      <c r="L1436" s="20">
        <v>260110013</v>
      </c>
      <c r="M1436" s="16" t="s">
        <v>141</v>
      </c>
      <c r="N1436" s="16">
        <v>30</v>
      </c>
      <c r="O1436" s="22">
        <f t="shared" si="366"/>
        <v>120</v>
      </c>
      <c r="P1436" s="16">
        <v>1</v>
      </c>
      <c r="Q1436" s="16">
        <v>667</v>
      </c>
      <c r="R1436" s="16">
        <v>16</v>
      </c>
      <c r="S1436" s="16">
        <v>23</v>
      </c>
      <c r="T1436" s="16">
        <v>1</v>
      </c>
      <c r="U1436" s="23">
        <f t="shared" si="362"/>
        <v>691</v>
      </c>
      <c r="V1436" s="16">
        <v>410</v>
      </c>
      <c r="W1436" s="16"/>
      <c r="X1436" s="16"/>
      <c r="Y1436" s="16">
        <v>15</v>
      </c>
      <c r="Z1436" s="16"/>
      <c r="AA1436" s="16"/>
      <c r="AB1436" s="16"/>
      <c r="AC1436" s="16"/>
      <c r="AD1436" s="16"/>
      <c r="AE1436" s="16"/>
      <c r="AF1436" s="16"/>
      <c r="AG1436" s="16"/>
      <c r="AH1436" s="16"/>
      <c r="AI1436" s="16"/>
      <c r="AJ1436" s="16"/>
      <c r="AK1436" s="16"/>
      <c r="AL1436" s="16"/>
      <c r="AM1436" s="16"/>
      <c r="AN1436" s="16"/>
      <c r="AO1436" s="16"/>
      <c r="AP1436" s="16">
        <v>30</v>
      </c>
      <c r="AQ1436" s="16"/>
      <c r="AR1436" s="16"/>
      <c r="AS1436" s="16"/>
      <c r="AT1436" s="16"/>
      <c r="AU1436" s="16"/>
      <c r="AV1436" s="16"/>
      <c r="AW1436" s="16"/>
      <c r="AX1436" s="16"/>
      <c r="AY1436" s="16"/>
      <c r="AZ1436" s="16">
        <v>15</v>
      </c>
      <c r="BA1436" s="16"/>
      <c r="BB1436" s="16"/>
      <c r="BC1436" s="16">
        <v>10</v>
      </c>
      <c r="BD1436" s="16"/>
      <c r="BE1436" s="16"/>
      <c r="BF1436" s="16"/>
      <c r="BG1436" s="23">
        <f t="shared" si="364"/>
        <v>480</v>
      </c>
      <c r="BH1436" s="24">
        <f t="shared" si="368"/>
        <v>8</v>
      </c>
      <c r="BI1436" s="25">
        <f t="shared" si="376"/>
        <v>6.833333333333333</v>
      </c>
      <c r="BJ1436" s="25">
        <f t="shared" si="369"/>
        <v>85.416666666666657</v>
      </c>
      <c r="BK1436" s="26">
        <f t="shared" si="370"/>
        <v>84.268292682926827</v>
      </c>
      <c r="BL1436" s="26">
        <f t="shared" si="371"/>
        <v>94.211287988422583</v>
      </c>
      <c r="BM1436" s="26">
        <f t="shared" si="377"/>
        <v>67.8125</v>
      </c>
      <c r="BN1436" s="27">
        <f t="shared" si="372"/>
        <v>0.5</v>
      </c>
      <c r="BO1436" s="27">
        <f t="shared" si="373"/>
        <v>900</v>
      </c>
      <c r="BP1436" s="27">
        <f t="shared" si="374"/>
        <v>0.66666666666666674</v>
      </c>
      <c r="BQ1436" s="28">
        <f t="shared" si="375"/>
        <v>80.000000000000014</v>
      </c>
      <c r="BR1436" s="29"/>
      <c r="BS1436" s="29"/>
      <c r="BT1436" s="29"/>
      <c r="BU1436" s="30"/>
      <c r="BV1436" s="29"/>
      <c r="BW1436" s="16">
        <f t="shared" si="367"/>
        <v>667</v>
      </c>
    </row>
    <row r="1437" spans="1:75" x14ac:dyDescent="0.3">
      <c r="A1437" s="14">
        <v>1436</v>
      </c>
      <c r="B1437" s="15">
        <v>46073</v>
      </c>
      <c r="C1437" s="16" t="s">
        <v>40</v>
      </c>
      <c r="D1437" s="17" t="str">
        <f t="shared" si="363"/>
        <v>IG</v>
      </c>
      <c r="E1437" s="18" t="s">
        <v>94</v>
      </c>
      <c r="F1437" s="18" t="s">
        <v>75</v>
      </c>
      <c r="G1437" s="19" t="s">
        <v>96</v>
      </c>
      <c r="H1437" s="19"/>
      <c r="I1437" s="19"/>
      <c r="J1437" s="20">
        <v>208417</v>
      </c>
      <c r="K1437" s="21" t="str">
        <f>VLOOKUP(J1437,'[2]Item List (3)'!A$1:B$110000,2,FALSE)</f>
        <v>JC.OR 8008</v>
      </c>
      <c r="L1437" s="20">
        <v>260110013</v>
      </c>
      <c r="M1437" s="16" t="s">
        <v>141</v>
      </c>
      <c r="N1437" s="16">
        <v>30</v>
      </c>
      <c r="O1437" s="22">
        <f t="shared" si="366"/>
        <v>120</v>
      </c>
      <c r="P1437" s="16">
        <v>1</v>
      </c>
      <c r="Q1437" s="16">
        <v>693</v>
      </c>
      <c r="R1437" s="16">
        <v>38</v>
      </c>
      <c r="S1437" s="16">
        <v>32</v>
      </c>
      <c r="T1437" s="16"/>
      <c r="U1437" s="23">
        <f t="shared" si="362"/>
        <v>725</v>
      </c>
      <c r="V1437" s="16">
        <v>430</v>
      </c>
      <c r="W1437" s="16"/>
      <c r="X1437" s="16"/>
      <c r="Y1437" s="16"/>
      <c r="Z1437" s="16">
        <v>10</v>
      </c>
      <c r="AA1437" s="16"/>
      <c r="AB1437" s="16"/>
      <c r="AC1437" s="16"/>
      <c r="AD1437" s="16"/>
      <c r="AE1437" s="16">
        <v>10</v>
      </c>
      <c r="AF1437" s="16"/>
      <c r="AG1437" s="16"/>
      <c r="AH1437" s="16"/>
      <c r="AI1437" s="16"/>
      <c r="AJ1437" s="16"/>
      <c r="AK1437" s="16"/>
      <c r="AL1437" s="16"/>
      <c r="AM1437" s="16"/>
      <c r="AN1437" s="16"/>
      <c r="AO1437" s="16"/>
      <c r="AP1437" s="16">
        <v>20</v>
      </c>
      <c r="AQ1437" s="16"/>
      <c r="AR1437" s="16"/>
      <c r="AS1437" s="16"/>
      <c r="AT1437" s="16"/>
      <c r="AU1437" s="16"/>
      <c r="AV1437" s="16"/>
      <c r="AW1437" s="16"/>
      <c r="AX1437" s="16"/>
      <c r="AY1437" s="16"/>
      <c r="AZ1437" s="16"/>
      <c r="BA1437" s="16"/>
      <c r="BB1437" s="16"/>
      <c r="BC1437" s="16">
        <v>10</v>
      </c>
      <c r="BD1437" s="16"/>
      <c r="BE1437" s="16"/>
      <c r="BF1437" s="16"/>
      <c r="BG1437" s="23">
        <f t="shared" si="364"/>
        <v>480</v>
      </c>
      <c r="BH1437" s="24">
        <f t="shared" si="368"/>
        <v>8</v>
      </c>
      <c r="BI1437" s="25">
        <f t="shared" si="376"/>
        <v>7.166666666666667</v>
      </c>
      <c r="BJ1437" s="25">
        <f t="shared" si="369"/>
        <v>89.583333333333343</v>
      </c>
      <c r="BK1437" s="26">
        <f t="shared" si="370"/>
        <v>84.302325581395351</v>
      </c>
      <c r="BL1437" s="26">
        <f t="shared" si="371"/>
        <v>90.344827586206904</v>
      </c>
      <c r="BM1437" s="26">
        <f t="shared" si="377"/>
        <v>68.229166666666671</v>
      </c>
      <c r="BN1437" s="27">
        <f t="shared" si="372"/>
        <v>0.33333333333333331</v>
      </c>
      <c r="BO1437" s="27">
        <f t="shared" si="373"/>
        <v>920</v>
      </c>
      <c r="BP1437" s="27">
        <f t="shared" si="374"/>
        <v>0.5</v>
      </c>
      <c r="BQ1437" s="28">
        <f t="shared" si="375"/>
        <v>60</v>
      </c>
      <c r="BR1437" s="29"/>
      <c r="BS1437" s="29"/>
      <c r="BT1437" s="29"/>
      <c r="BU1437" s="30"/>
      <c r="BV1437" s="29"/>
      <c r="BW1437" s="16">
        <f t="shared" si="367"/>
        <v>693</v>
      </c>
    </row>
    <row r="1438" spans="1:75" x14ac:dyDescent="0.3">
      <c r="A1438" s="14">
        <v>1437</v>
      </c>
      <c r="B1438" s="15">
        <v>46073</v>
      </c>
      <c r="C1438" s="16" t="s">
        <v>38</v>
      </c>
      <c r="D1438" s="17" t="str">
        <f t="shared" si="363"/>
        <v>IG</v>
      </c>
      <c r="E1438" s="18" t="s">
        <v>97</v>
      </c>
      <c r="F1438" s="18"/>
      <c r="G1438" s="19"/>
      <c r="H1438" s="19"/>
      <c r="I1438" s="19"/>
      <c r="J1438" s="20"/>
      <c r="K1438" s="21" t="e">
        <f>VLOOKUP(J1438,'[2]Item List (3)'!A$1:B$110000,2,FALSE)</f>
        <v>#N/A</v>
      </c>
      <c r="L1438" s="20"/>
      <c r="M1438" s="16" t="s">
        <v>138</v>
      </c>
      <c r="N1438" s="16"/>
      <c r="O1438" s="22" t="str">
        <f t="shared" si="366"/>
        <v/>
      </c>
      <c r="P1438" s="16"/>
      <c r="Q1438" s="16"/>
      <c r="R1438" s="16"/>
      <c r="S1438" s="16"/>
      <c r="T1438" s="16"/>
      <c r="U1438" s="23">
        <f t="shared" si="362"/>
        <v>0</v>
      </c>
      <c r="V1438" s="16"/>
      <c r="W1438" s="16"/>
      <c r="X1438" s="16"/>
      <c r="Y1438" s="16"/>
      <c r="Z1438" s="16"/>
      <c r="AA1438" s="16"/>
      <c r="AB1438" s="16"/>
      <c r="AC1438" s="16"/>
      <c r="AD1438" s="16"/>
      <c r="AE1438" s="16"/>
      <c r="AF1438" s="16"/>
      <c r="AG1438" s="16"/>
      <c r="AH1438" s="16"/>
      <c r="AI1438" s="16"/>
      <c r="AJ1438" s="16"/>
      <c r="AK1438" s="16"/>
      <c r="AL1438" s="16"/>
      <c r="AM1438" s="16"/>
      <c r="AN1438" s="16"/>
      <c r="AO1438" s="16"/>
      <c r="AP1438" s="16"/>
      <c r="AQ1438" s="16"/>
      <c r="AR1438" s="16">
        <v>480</v>
      </c>
      <c r="AS1438" s="16"/>
      <c r="AT1438" s="16"/>
      <c r="AU1438" s="16"/>
      <c r="AV1438" s="16"/>
      <c r="AW1438" s="16"/>
      <c r="AX1438" s="16"/>
      <c r="AY1438" s="16"/>
      <c r="AZ1438" s="16"/>
      <c r="BA1438" s="16"/>
      <c r="BB1438" s="16"/>
      <c r="BC1438" s="16"/>
      <c r="BD1438" s="16"/>
      <c r="BE1438" s="16"/>
      <c r="BF1438" s="16"/>
      <c r="BG1438" s="23">
        <f t="shared" si="364"/>
        <v>480</v>
      </c>
      <c r="BH1438" s="24">
        <f t="shared" si="368"/>
        <v>8</v>
      </c>
      <c r="BI1438" s="25">
        <f t="shared" si="376"/>
        <v>0</v>
      </c>
      <c r="BJ1438" s="25">
        <f t="shared" si="369"/>
        <v>0</v>
      </c>
      <c r="BK1438" s="26">
        <f t="shared" si="370"/>
        <v>0</v>
      </c>
      <c r="BL1438" s="26">
        <f t="shared" si="371"/>
        <v>0</v>
      </c>
      <c r="BM1438" s="26">
        <f t="shared" si="377"/>
        <v>0</v>
      </c>
      <c r="BN1438" s="27">
        <f t="shared" si="372"/>
        <v>0</v>
      </c>
      <c r="BO1438" s="27">
        <f t="shared" si="373"/>
        <v>0</v>
      </c>
      <c r="BP1438" s="27">
        <f t="shared" si="374"/>
        <v>8</v>
      </c>
      <c r="BQ1438" s="28">
        <f t="shared" si="375"/>
        <v>0</v>
      </c>
      <c r="BR1438" s="29"/>
      <c r="BS1438" s="29"/>
      <c r="BT1438" s="29"/>
      <c r="BU1438" s="30"/>
      <c r="BV1438" s="29"/>
      <c r="BW1438" s="16">
        <f t="shared" si="367"/>
        <v>0</v>
      </c>
    </row>
    <row r="1439" spans="1:75" x14ac:dyDescent="0.3">
      <c r="A1439" s="14">
        <v>1438</v>
      </c>
      <c r="B1439" s="15">
        <v>46073</v>
      </c>
      <c r="C1439" s="16" t="s">
        <v>40</v>
      </c>
      <c r="D1439" s="17" t="str">
        <f t="shared" si="363"/>
        <v>IG</v>
      </c>
      <c r="E1439" s="18" t="s">
        <v>97</v>
      </c>
      <c r="F1439" s="18"/>
      <c r="G1439" s="19"/>
      <c r="H1439" s="19"/>
      <c r="I1439" s="19"/>
      <c r="J1439" s="20"/>
      <c r="K1439" s="21" t="e">
        <f>VLOOKUP(J1439,'[2]Item List (3)'!A$1:B$110000,2,FALSE)</f>
        <v>#N/A</v>
      </c>
      <c r="L1439" s="20"/>
      <c r="M1439" s="16" t="s">
        <v>138</v>
      </c>
      <c r="N1439" s="16"/>
      <c r="O1439" s="22" t="str">
        <f t="shared" si="366"/>
        <v/>
      </c>
      <c r="P1439" s="16"/>
      <c r="Q1439" s="16"/>
      <c r="R1439" s="16"/>
      <c r="S1439" s="16"/>
      <c r="T1439" s="16"/>
      <c r="U1439" s="23">
        <f t="shared" si="362"/>
        <v>0</v>
      </c>
      <c r="V1439" s="16"/>
      <c r="W1439" s="16"/>
      <c r="X1439" s="16"/>
      <c r="Y1439" s="16"/>
      <c r="Z1439" s="16"/>
      <c r="AA1439" s="16"/>
      <c r="AB1439" s="16"/>
      <c r="AC1439" s="16"/>
      <c r="AD1439" s="16"/>
      <c r="AE1439" s="16"/>
      <c r="AF1439" s="16"/>
      <c r="AG1439" s="16"/>
      <c r="AH1439" s="16"/>
      <c r="AI1439" s="16"/>
      <c r="AJ1439" s="16"/>
      <c r="AK1439" s="16"/>
      <c r="AL1439" s="16"/>
      <c r="AM1439" s="16"/>
      <c r="AN1439" s="16"/>
      <c r="AO1439" s="16"/>
      <c r="AP1439" s="16"/>
      <c r="AQ1439" s="16"/>
      <c r="AR1439" s="16">
        <v>480</v>
      </c>
      <c r="AS1439" s="16"/>
      <c r="AT1439" s="16"/>
      <c r="AU1439" s="16"/>
      <c r="AV1439" s="16"/>
      <c r="AW1439" s="16"/>
      <c r="AX1439" s="16"/>
      <c r="AY1439" s="16"/>
      <c r="AZ1439" s="16"/>
      <c r="BA1439" s="16"/>
      <c r="BB1439" s="16"/>
      <c r="BC1439" s="16"/>
      <c r="BD1439" s="16"/>
      <c r="BE1439" s="16"/>
      <c r="BF1439" s="16"/>
      <c r="BG1439" s="23">
        <f t="shared" si="364"/>
        <v>480</v>
      </c>
      <c r="BH1439" s="24">
        <f t="shared" si="368"/>
        <v>8</v>
      </c>
      <c r="BI1439" s="25">
        <f t="shared" si="376"/>
        <v>0</v>
      </c>
      <c r="BJ1439" s="25">
        <f t="shared" si="369"/>
        <v>0</v>
      </c>
      <c r="BK1439" s="26">
        <f t="shared" si="370"/>
        <v>0</v>
      </c>
      <c r="BL1439" s="26">
        <f t="shared" si="371"/>
        <v>0</v>
      </c>
      <c r="BM1439" s="26">
        <f t="shared" si="377"/>
        <v>0</v>
      </c>
      <c r="BN1439" s="27">
        <f t="shared" si="372"/>
        <v>0</v>
      </c>
      <c r="BO1439" s="27">
        <f t="shared" si="373"/>
        <v>0</v>
      </c>
      <c r="BP1439" s="27">
        <f t="shared" si="374"/>
        <v>8</v>
      </c>
      <c r="BQ1439" s="28">
        <f t="shared" si="375"/>
        <v>0</v>
      </c>
      <c r="BR1439" s="29"/>
      <c r="BS1439" s="29"/>
      <c r="BT1439" s="29"/>
      <c r="BU1439" s="30"/>
      <c r="BV1439" s="29"/>
      <c r="BW1439" s="16">
        <f t="shared" si="367"/>
        <v>0</v>
      </c>
    </row>
    <row r="1440" spans="1:75" x14ac:dyDescent="0.3">
      <c r="A1440" s="14">
        <v>1439</v>
      </c>
      <c r="B1440" s="15">
        <v>46073</v>
      </c>
      <c r="C1440" s="16" t="s">
        <v>38</v>
      </c>
      <c r="D1440" s="17" t="str">
        <f t="shared" si="363"/>
        <v>IG</v>
      </c>
      <c r="E1440" s="18" t="s">
        <v>99</v>
      </c>
      <c r="F1440" s="18" t="s">
        <v>75</v>
      </c>
      <c r="G1440" s="19" t="s">
        <v>67</v>
      </c>
      <c r="H1440" s="19"/>
      <c r="I1440" s="19"/>
      <c r="J1440" s="20">
        <v>104246</v>
      </c>
      <c r="K1440" s="21" t="str">
        <f>VLOOKUP(J1440,'[2]Item List (3)'!A$1:B$110000,2,FALSE)</f>
        <v>IN. 208</v>
      </c>
      <c r="L1440" s="20">
        <v>260129016</v>
      </c>
      <c r="M1440" s="16" t="s">
        <v>138</v>
      </c>
      <c r="N1440" s="16">
        <v>30</v>
      </c>
      <c r="O1440" s="22">
        <f t="shared" si="366"/>
        <v>120</v>
      </c>
      <c r="P1440" s="16">
        <v>1</v>
      </c>
      <c r="Q1440" s="16">
        <v>417</v>
      </c>
      <c r="R1440" s="16">
        <v>25</v>
      </c>
      <c r="S1440" s="16">
        <v>4</v>
      </c>
      <c r="T1440" s="16"/>
      <c r="U1440" s="23">
        <f t="shared" si="362"/>
        <v>421</v>
      </c>
      <c r="V1440" s="16">
        <v>315</v>
      </c>
      <c r="W1440" s="16"/>
      <c r="X1440" s="16">
        <v>70</v>
      </c>
      <c r="Y1440" s="16"/>
      <c r="Z1440" s="16"/>
      <c r="AA1440" s="16"/>
      <c r="AB1440" s="16"/>
      <c r="AC1440" s="16"/>
      <c r="AD1440" s="16"/>
      <c r="AE1440" s="16"/>
      <c r="AF1440" s="16"/>
      <c r="AG1440" s="16"/>
      <c r="AH1440" s="16"/>
      <c r="AI1440" s="16"/>
      <c r="AJ1440" s="16"/>
      <c r="AK1440" s="16"/>
      <c r="AL1440" s="16"/>
      <c r="AM1440" s="16"/>
      <c r="AN1440" s="16"/>
      <c r="AO1440" s="16"/>
      <c r="AP1440" s="16">
        <v>10</v>
      </c>
      <c r="AQ1440" s="16"/>
      <c r="AR1440" s="16"/>
      <c r="AS1440" s="16"/>
      <c r="AT1440" s="16"/>
      <c r="AU1440" s="16"/>
      <c r="AV1440" s="16"/>
      <c r="AW1440" s="16"/>
      <c r="AX1440" s="16">
        <v>70</v>
      </c>
      <c r="AY1440" s="16"/>
      <c r="AZ1440" s="16">
        <v>15</v>
      </c>
      <c r="BA1440" s="16"/>
      <c r="BB1440" s="16"/>
      <c r="BC1440" s="16"/>
      <c r="BD1440" s="16"/>
      <c r="BE1440" s="16"/>
      <c r="BF1440" s="16"/>
      <c r="BG1440" s="23">
        <f t="shared" si="364"/>
        <v>480</v>
      </c>
      <c r="BH1440" s="24">
        <f t="shared" si="368"/>
        <v>8</v>
      </c>
      <c r="BI1440" s="25">
        <f t="shared" si="376"/>
        <v>5.25</v>
      </c>
      <c r="BJ1440" s="25">
        <f t="shared" si="369"/>
        <v>65.625</v>
      </c>
      <c r="BK1440" s="26">
        <f t="shared" si="370"/>
        <v>66.825396825396822</v>
      </c>
      <c r="BL1440" s="26">
        <f t="shared" si="371"/>
        <v>93.111638954869363</v>
      </c>
      <c r="BM1440" s="26">
        <f t="shared" si="377"/>
        <v>40.833333333333336</v>
      </c>
      <c r="BN1440" s="27">
        <f t="shared" si="372"/>
        <v>0.16666666666666666</v>
      </c>
      <c r="BO1440" s="27">
        <f t="shared" si="373"/>
        <v>940</v>
      </c>
      <c r="BP1440" s="27">
        <f t="shared" si="374"/>
        <v>2.5833333333333335</v>
      </c>
      <c r="BQ1440" s="28">
        <f t="shared" si="375"/>
        <v>310</v>
      </c>
      <c r="BR1440" s="29"/>
      <c r="BS1440" s="29"/>
      <c r="BT1440" s="29"/>
      <c r="BU1440" s="30"/>
      <c r="BV1440" s="29"/>
      <c r="BW1440" s="16">
        <f t="shared" si="367"/>
        <v>417</v>
      </c>
    </row>
    <row r="1441" spans="1:75" x14ac:dyDescent="0.3">
      <c r="A1441" s="14">
        <v>1440</v>
      </c>
      <c r="B1441" s="15">
        <v>46073</v>
      </c>
      <c r="C1441" s="16" t="s">
        <v>40</v>
      </c>
      <c r="D1441" s="17" t="str">
        <f t="shared" si="363"/>
        <v>IG</v>
      </c>
      <c r="E1441" s="18" t="s">
        <v>99</v>
      </c>
      <c r="F1441" s="18" t="s">
        <v>75</v>
      </c>
      <c r="G1441" s="19" t="s">
        <v>67</v>
      </c>
      <c r="H1441" s="19" t="s">
        <v>95</v>
      </c>
      <c r="I1441" s="19"/>
      <c r="J1441" s="20">
        <v>104246</v>
      </c>
      <c r="K1441" s="21" t="str">
        <f>VLOOKUP(J1441,'[2]Item List (3)'!A$1:B$110000,2,FALSE)</f>
        <v>IN. 208</v>
      </c>
      <c r="L1441" s="20">
        <v>260129016</v>
      </c>
      <c r="M1441" s="16" t="s">
        <v>138</v>
      </c>
      <c r="N1441" s="16">
        <v>30</v>
      </c>
      <c r="O1441" s="22">
        <f t="shared" si="366"/>
        <v>120</v>
      </c>
      <c r="P1441" s="16">
        <v>1</v>
      </c>
      <c r="Q1441" s="16">
        <v>756</v>
      </c>
      <c r="R1441" s="16">
        <v>22</v>
      </c>
      <c r="S1441" s="16">
        <v>1</v>
      </c>
      <c r="T1441" s="16"/>
      <c r="U1441" s="23">
        <f t="shared" si="362"/>
        <v>757</v>
      </c>
      <c r="V1441" s="16">
        <v>455</v>
      </c>
      <c r="W1441" s="16"/>
      <c r="X1441" s="16">
        <v>15</v>
      </c>
      <c r="Y1441" s="16"/>
      <c r="Z1441" s="16"/>
      <c r="AA1441" s="16"/>
      <c r="AB1441" s="16"/>
      <c r="AC1441" s="16"/>
      <c r="AD1441" s="16"/>
      <c r="AE1441" s="16"/>
      <c r="AF1441" s="16"/>
      <c r="AG1441" s="16"/>
      <c r="AH1441" s="16"/>
      <c r="AI1441" s="16"/>
      <c r="AJ1441" s="16"/>
      <c r="AK1441" s="16"/>
      <c r="AL1441" s="16"/>
      <c r="AM1441" s="16"/>
      <c r="AN1441" s="16"/>
      <c r="AO1441" s="16"/>
      <c r="AP1441" s="16">
        <v>10</v>
      </c>
      <c r="AQ1441" s="16"/>
      <c r="AR1441" s="16"/>
      <c r="AS1441" s="16"/>
      <c r="AT1441" s="16"/>
      <c r="AU1441" s="16"/>
      <c r="AV1441" s="16"/>
      <c r="AW1441" s="16"/>
      <c r="AX1441" s="16"/>
      <c r="AY1441" s="16"/>
      <c r="AZ1441" s="16"/>
      <c r="BA1441" s="16"/>
      <c r="BB1441" s="16"/>
      <c r="BC1441" s="16"/>
      <c r="BD1441" s="16"/>
      <c r="BE1441" s="16"/>
      <c r="BF1441" s="16"/>
      <c r="BG1441" s="23">
        <f t="shared" si="364"/>
        <v>480</v>
      </c>
      <c r="BH1441" s="24">
        <f t="shared" si="368"/>
        <v>8</v>
      </c>
      <c r="BI1441" s="25">
        <f t="shared" si="376"/>
        <v>7.583333333333333</v>
      </c>
      <c r="BJ1441" s="25">
        <f t="shared" si="369"/>
        <v>94.791666666666657</v>
      </c>
      <c r="BK1441" s="26">
        <f t="shared" si="370"/>
        <v>83.186813186813197</v>
      </c>
      <c r="BL1441" s="26">
        <f t="shared" si="371"/>
        <v>96.961690885072656</v>
      </c>
      <c r="BM1441" s="26">
        <f t="shared" si="377"/>
        <v>76.458333333333343</v>
      </c>
      <c r="BN1441" s="27">
        <f t="shared" si="372"/>
        <v>0.16666666666666666</v>
      </c>
      <c r="BO1441" s="27">
        <f t="shared" si="373"/>
        <v>940</v>
      </c>
      <c r="BP1441" s="27">
        <f t="shared" si="374"/>
        <v>0.25</v>
      </c>
      <c r="BQ1441" s="28">
        <f t="shared" si="375"/>
        <v>30</v>
      </c>
      <c r="BR1441" s="29"/>
      <c r="BS1441" s="29"/>
      <c r="BT1441" s="29"/>
      <c r="BU1441" s="30"/>
      <c r="BV1441" s="29"/>
      <c r="BW1441" s="16">
        <f t="shared" si="367"/>
        <v>756</v>
      </c>
    </row>
    <row r="1442" spans="1:75" x14ac:dyDescent="0.3">
      <c r="A1442" s="14">
        <v>1441</v>
      </c>
      <c r="B1442" s="15">
        <v>46073</v>
      </c>
      <c r="C1442" s="16" t="s">
        <v>38</v>
      </c>
      <c r="D1442" s="17" t="str">
        <f t="shared" si="363"/>
        <v>HO</v>
      </c>
      <c r="E1442" s="18" t="s">
        <v>100</v>
      </c>
      <c r="F1442" s="18"/>
      <c r="G1442" s="19"/>
      <c r="H1442" s="19"/>
      <c r="I1442" s="19"/>
      <c r="J1442" s="20"/>
      <c r="K1442" s="21" t="e">
        <f>VLOOKUP(J1442,'[2]Item List (3)'!A$1:B$110000,2,FALSE)</f>
        <v>#N/A</v>
      </c>
      <c r="L1442" s="20"/>
      <c r="M1442" s="16" t="s">
        <v>138</v>
      </c>
      <c r="N1442" s="16"/>
      <c r="O1442" s="22" t="str">
        <f t="shared" si="366"/>
        <v/>
      </c>
      <c r="P1442" s="16"/>
      <c r="Q1442" s="16"/>
      <c r="R1442" s="16"/>
      <c r="S1442" s="16"/>
      <c r="T1442" s="16"/>
      <c r="U1442" s="23">
        <f t="shared" si="362"/>
        <v>0</v>
      </c>
      <c r="V1442" s="16"/>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6"/>
      <c r="AY1442" s="16"/>
      <c r="AZ1442" s="16"/>
      <c r="BA1442" s="16"/>
      <c r="BB1442" s="16"/>
      <c r="BC1442" s="16"/>
      <c r="BD1442" s="16"/>
      <c r="BE1442" s="16"/>
      <c r="BF1442" s="16">
        <v>480</v>
      </c>
      <c r="BG1442" s="23">
        <f t="shared" si="364"/>
        <v>480</v>
      </c>
      <c r="BH1442" s="24">
        <f t="shared" si="368"/>
        <v>8</v>
      </c>
      <c r="BI1442" s="25">
        <f t="shared" si="376"/>
        <v>0</v>
      </c>
      <c r="BJ1442" s="25">
        <f t="shared" si="369"/>
        <v>0</v>
      </c>
      <c r="BK1442" s="26">
        <f t="shared" si="370"/>
        <v>0</v>
      </c>
      <c r="BL1442" s="26">
        <f t="shared" si="371"/>
        <v>0</v>
      </c>
      <c r="BM1442" s="26">
        <f t="shared" si="377"/>
        <v>0</v>
      </c>
      <c r="BN1442" s="27">
        <f t="shared" si="372"/>
        <v>8</v>
      </c>
      <c r="BO1442" s="27">
        <f t="shared" si="373"/>
        <v>0</v>
      </c>
      <c r="BP1442" s="27">
        <f t="shared" si="374"/>
        <v>0</v>
      </c>
      <c r="BQ1442" s="28">
        <f t="shared" si="375"/>
        <v>0</v>
      </c>
      <c r="BR1442" s="29"/>
      <c r="BS1442" s="29"/>
      <c r="BT1442" s="29"/>
      <c r="BU1442" s="30"/>
      <c r="BV1442" s="29"/>
      <c r="BW1442" s="16">
        <f t="shared" si="367"/>
        <v>0</v>
      </c>
    </row>
    <row r="1443" spans="1:75" x14ac:dyDescent="0.3">
      <c r="A1443" s="14">
        <v>1442</v>
      </c>
      <c r="B1443" s="15">
        <v>46073</v>
      </c>
      <c r="C1443" s="16" t="s">
        <v>40</v>
      </c>
      <c r="D1443" s="17" t="str">
        <f t="shared" si="363"/>
        <v>HO</v>
      </c>
      <c r="E1443" s="18" t="s">
        <v>100</v>
      </c>
      <c r="F1443" s="18"/>
      <c r="G1443" s="19"/>
      <c r="H1443" s="19"/>
      <c r="I1443" s="19"/>
      <c r="J1443" s="20"/>
      <c r="K1443" s="21" t="e">
        <f>VLOOKUP(J1443,'[2]Item List (3)'!A$1:B$110000,2,FALSE)</f>
        <v>#N/A</v>
      </c>
      <c r="L1443" s="20"/>
      <c r="M1443" s="16" t="s">
        <v>138</v>
      </c>
      <c r="N1443" s="16"/>
      <c r="O1443" s="22" t="str">
        <f t="shared" si="366"/>
        <v/>
      </c>
      <c r="P1443" s="16"/>
      <c r="Q1443" s="16"/>
      <c r="R1443" s="16"/>
      <c r="S1443" s="16"/>
      <c r="T1443" s="16"/>
      <c r="U1443" s="23">
        <f t="shared" si="362"/>
        <v>0</v>
      </c>
      <c r="V1443" s="16"/>
      <c r="W1443" s="16"/>
      <c r="X1443" s="16"/>
      <c r="Y1443" s="16"/>
      <c r="Z1443" s="16"/>
      <c r="AA1443" s="16"/>
      <c r="AB1443" s="16"/>
      <c r="AC1443" s="16"/>
      <c r="AD1443" s="16"/>
      <c r="AE1443" s="16"/>
      <c r="AF1443" s="16"/>
      <c r="AG1443" s="16"/>
      <c r="AH1443" s="16"/>
      <c r="AI1443" s="16"/>
      <c r="AJ1443" s="16"/>
      <c r="AK1443" s="16"/>
      <c r="AL1443" s="16"/>
      <c r="AM1443" s="16"/>
      <c r="AN1443" s="16"/>
      <c r="AO1443" s="16"/>
      <c r="AP1443" s="16"/>
      <c r="AQ1443" s="16"/>
      <c r="AR1443" s="16"/>
      <c r="AS1443" s="16"/>
      <c r="AT1443" s="16"/>
      <c r="AU1443" s="16"/>
      <c r="AV1443" s="16"/>
      <c r="AW1443" s="16"/>
      <c r="AX1443" s="16"/>
      <c r="AY1443" s="16"/>
      <c r="AZ1443" s="16"/>
      <c r="BA1443" s="16"/>
      <c r="BB1443" s="16"/>
      <c r="BC1443" s="16"/>
      <c r="BD1443" s="16"/>
      <c r="BE1443" s="16"/>
      <c r="BF1443" s="16">
        <v>480</v>
      </c>
      <c r="BG1443" s="23">
        <f t="shared" si="364"/>
        <v>480</v>
      </c>
      <c r="BH1443" s="24">
        <f t="shared" si="368"/>
        <v>8</v>
      </c>
      <c r="BI1443" s="25">
        <f t="shared" si="376"/>
        <v>0</v>
      </c>
      <c r="BJ1443" s="25">
        <f t="shared" si="369"/>
        <v>0</v>
      </c>
      <c r="BK1443" s="26">
        <f t="shared" si="370"/>
        <v>0</v>
      </c>
      <c r="BL1443" s="26">
        <f t="shared" si="371"/>
        <v>0</v>
      </c>
      <c r="BM1443" s="26">
        <f t="shared" si="377"/>
        <v>0</v>
      </c>
      <c r="BN1443" s="27">
        <f t="shared" si="372"/>
        <v>8</v>
      </c>
      <c r="BO1443" s="27">
        <f t="shared" si="373"/>
        <v>0</v>
      </c>
      <c r="BP1443" s="27">
        <f t="shared" si="374"/>
        <v>0</v>
      </c>
      <c r="BQ1443" s="28">
        <f t="shared" si="375"/>
        <v>0</v>
      </c>
      <c r="BR1443" s="29"/>
      <c r="BS1443" s="29"/>
      <c r="BT1443" s="29"/>
      <c r="BU1443" s="30"/>
      <c r="BV1443" s="29"/>
      <c r="BW1443" s="16">
        <f t="shared" si="367"/>
        <v>0</v>
      </c>
    </row>
    <row r="1444" spans="1:75" x14ac:dyDescent="0.3">
      <c r="A1444" s="14">
        <v>1443</v>
      </c>
      <c r="B1444" s="15">
        <v>46073</v>
      </c>
      <c r="C1444" s="16" t="s">
        <v>38</v>
      </c>
      <c r="D1444" s="17" t="str">
        <f t="shared" si="363"/>
        <v>HO</v>
      </c>
      <c r="E1444" s="18" t="s">
        <v>104</v>
      </c>
      <c r="F1444" s="18" t="s">
        <v>101</v>
      </c>
      <c r="G1444" s="19" t="s">
        <v>106</v>
      </c>
      <c r="H1444" s="19"/>
      <c r="I1444" s="19"/>
      <c r="J1444" s="20">
        <v>201049.11</v>
      </c>
      <c r="K1444" s="21" t="str">
        <f>VLOOKUP(J1444,'[2]Item List (3)'!A$1:B$110000,2,FALSE)</f>
        <v>NUTR. OR 1542X</v>
      </c>
      <c r="L1444" s="20">
        <v>251121004</v>
      </c>
      <c r="M1444" s="16" t="s">
        <v>141</v>
      </c>
      <c r="N1444" s="16">
        <v>20</v>
      </c>
      <c r="O1444" s="22">
        <f t="shared" si="366"/>
        <v>180</v>
      </c>
      <c r="P1444" s="16">
        <v>1</v>
      </c>
      <c r="Q1444" s="16">
        <v>557</v>
      </c>
      <c r="R1444" s="16"/>
      <c r="S1444" s="16"/>
      <c r="T1444" s="16"/>
      <c r="U1444" s="23">
        <f t="shared" si="362"/>
        <v>557</v>
      </c>
      <c r="V1444" s="16">
        <v>225</v>
      </c>
      <c r="W1444" s="16"/>
      <c r="X1444" s="16">
        <v>15</v>
      </c>
      <c r="Y1444" s="16"/>
      <c r="Z1444" s="16"/>
      <c r="AA1444" s="16"/>
      <c r="AB1444" s="16"/>
      <c r="AC1444" s="16"/>
      <c r="AD1444" s="16"/>
      <c r="AE1444" s="16"/>
      <c r="AF1444" s="16"/>
      <c r="AG1444" s="16"/>
      <c r="AH1444" s="16"/>
      <c r="AI1444" s="16"/>
      <c r="AJ1444" s="16"/>
      <c r="AK1444" s="16"/>
      <c r="AL1444" s="16"/>
      <c r="AM1444" s="16"/>
      <c r="AN1444" s="16"/>
      <c r="AO1444" s="16"/>
      <c r="AP1444" s="16">
        <v>30</v>
      </c>
      <c r="AQ1444" s="16"/>
      <c r="AR1444" s="16">
        <v>210</v>
      </c>
      <c r="AS1444" s="16"/>
      <c r="AT1444" s="16"/>
      <c r="AU1444" s="16"/>
      <c r="AV1444" s="16"/>
      <c r="AW1444" s="16"/>
      <c r="AX1444" s="16"/>
      <c r="AY1444" s="16"/>
      <c r="AZ1444" s="16"/>
      <c r="BA1444" s="16"/>
      <c r="BB1444" s="16"/>
      <c r="BC1444" s="16"/>
      <c r="BD1444" s="16"/>
      <c r="BE1444" s="16"/>
      <c r="BF1444" s="16"/>
      <c r="BG1444" s="23">
        <f t="shared" si="364"/>
        <v>480</v>
      </c>
      <c r="BH1444" s="24">
        <f t="shared" si="368"/>
        <v>8</v>
      </c>
      <c r="BI1444" s="25">
        <f t="shared" si="376"/>
        <v>3.75</v>
      </c>
      <c r="BJ1444" s="25">
        <f t="shared" si="369"/>
        <v>46.875</v>
      </c>
      <c r="BK1444" s="26">
        <f t="shared" si="370"/>
        <v>82.518518518518519</v>
      </c>
      <c r="BL1444" s="26">
        <f t="shared" si="371"/>
        <v>100</v>
      </c>
      <c r="BM1444" s="26">
        <f t="shared" si="377"/>
        <v>38.680555555555557</v>
      </c>
      <c r="BN1444" s="27">
        <f t="shared" si="372"/>
        <v>0.5</v>
      </c>
      <c r="BO1444" s="27">
        <f t="shared" si="373"/>
        <v>1350</v>
      </c>
      <c r="BP1444" s="27">
        <f t="shared" si="374"/>
        <v>3.75</v>
      </c>
      <c r="BQ1444" s="28">
        <f t="shared" si="375"/>
        <v>675</v>
      </c>
      <c r="BR1444" s="29"/>
      <c r="BS1444" s="29"/>
      <c r="BT1444" s="29"/>
      <c r="BU1444" s="30"/>
      <c r="BV1444" s="29"/>
      <c r="BW1444" s="16">
        <f t="shared" si="367"/>
        <v>557</v>
      </c>
    </row>
    <row r="1445" spans="1:75" x14ac:dyDescent="0.3">
      <c r="A1445" s="14">
        <v>1444</v>
      </c>
      <c r="B1445" s="15">
        <v>46073</v>
      </c>
      <c r="C1445" s="16" t="s">
        <v>40</v>
      </c>
      <c r="D1445" s="17" t="str">
        <f t="shared" si="363"/>
        <v>HO</v>
      </c>
      <c r="E1445" s="18" t="s">
        <v>104</v>
      </c>
      <c r="F1445" s="18"/>
      <c r="G1445" s="19"/>
      <c r="H1445" s="19"/>
      <c r="I1445" s="19"/>
      <c r="J1445" s="20"/>
      <c r="K1445" s="21" t="e">
        <f>VLOOKUP(J1445,'[2]Item List (3)'!A$1:B$110000,2,FALSE)</f>
        <v>#N/A</v>
      </c>
      <c r="L1445" s="20"/>
      <c r="M1445" s="16" t="s">
        <v>138</v>
      </c>
      <c r="N1445" s="16"/>
      <c r="O1445" s="22" t="str">
        <f t="shared" si="366"/>
        <v/>
      </c>
      <c r="P1445" s="16"/>
      <c r="Q1445" s="16"/>
      <c r="R1445" s="16"/>
      <c r="S1445" s="16"/>
      <c r="T1445" s="16"/>
      <c r="U1445" s="23">
        <f t="shared" si="362"/>
        <v>0</v>
      </c>
      <c r="V1445" s="16"/>
      <c r="W1445" s="16"/>
      <c r="X1445" s="16"/>
      <c r="Y1445" s="16"/>
      <c r="Z1445" s="16"/>
      <c r="AA1445" s="16"/>
      <c r="AB1445" s="16"/>
      <c r="AC1445" s="16"/>
      <c r="AD1445" s="16"/>
      <c r="AE1445" s="16"/>
      <c r="AF1445" s="16"/>
      <c r="AG1445" s="16"/>
      <c r="AH1445" s="16"/>
      <c r="AI1445" s="16"/>
      <c r="AJ1445" s="16"/>
      <c r="AK1445" s="16"/>
      <c r="AL1445" s="16"/>
      <c r="AM1445" s="16"/>
      <c r="AN1445" s="16"/>
      <c r="AO1445" s="16"/>
      <c r="AP1445" s="16"/>
      <c r="AQ1445" s="16"/>
      <c r="AR1445" s="16"/>
      <c r="AS1445" s="16"/>
      <c r="AT1445" s="16"/>
      <c r="AU1445" s="16"/>
      <c r="AV1445" s="16"/>
      <c r="AW1445" s="16"/>
      <c r="AX1445" s="16"/>
      <c r="AY1445" s="16"/>
      <c r="AZ1445" s="16"/>
      <c r="BA1445" s="16"/>
      <c r="BB1445" s="16"/>
      <c r="BC1445" s="16"/>
      <c r="BD1445" s="16"/>
      <c r="BE1445" s="16"/>
      <c r="BF1445" s="16">
        <v>480</v>
      </c>
      <c r="BG1445" s="23">
        <f t="shared" si="364"/>
        <v>480</v>
      </c>
      <c r="BH1445" s="24">
        <f t="shared" si="368"/>
        <v>8</v>
      </c>
      <c r="BI1445" s="25">
        <f t="shared" si="376"/>
        <v>0</v>
      </c>
      <c r="BJ1445" s="25">
        <f t="shared" si="369"/>
        <v>0</v>
      </c>
      <c r="BK1445" s="26">
        <f t="shared" si="370"/>
        <v>0</v>
      </c>
      <c r="BL1445" s="26">
        <f t="shared" si="371"/>
        <v>0</v>
      </c>
      <c r="BM1445" s="26">
        <f t="shared" si="377"/>
        <v>0</v>
      </c>
      <c r="BN1445" s="27">
        <f t="shared" si="372"/>
        <v>8</v>
      </c>
      <c r="BO1445" s="27">
        <f t="shared" si="373"/>
        <v>0</v>
      </c>
      <c r="BP1445" s="27">
        <f t="shared" si="374"/>
        <v>0</v>
      </c>
      <c r="BQ1445" s="28">
        <f t="shared" si="375"/>
        <v>0</v>
      </c>
      <c r="BR1445" s="29"/>
      <c r="BS1445" s="29"/>
      <c r="BT1445" s="29"/>
      <c r="BU1445" s="30"/>
      <c r="BV1445" s="29"/>
      <c r="BW1445" s="16">
        <f t="shared" si="367"/>
        <v>0</v>
      </c>
    </row>
    <row r="1446" spans="1:75" x14ac:dyDescent="0.3">
      <c r="A1446" s="14">
        <v>1445</v>
      </c>
      <c r="B1446" s="15">
        <v>46073</v>
      </c>
      <c r="C1446" s="16" t="s">
        <v>38</v>
      </c>
      <c r="D1446" s="17" t="str">
        <f t="shared" si="363"/>
        <v>HO</v>
      </c>
      <c r="E1446" s="18" t="s">
        <v>108</v>
      </c>
      <c r="F1446" s="18" t="s">
        <v>101</v>
      </c>
      <c r="G1446" s="19" t="s">
        <v>109</v>
      </c>
      <c r="H1446" s="19"/>
      <c r="I1446" s="19"/>
      <c r="J1446" s="20">
        <v>100299.28</v>
      </c>
      <c r="K1446" s="21" t="str">
        <f>VLOOKUP(J1446,'[2]Item List (3)'!A$1:B$110000,2,FALSE)</f>
        <v>IR 9938</v>
      </c>
      <c r="L1446" s="20">
        <v>251111008</v>
      </c>
      <c r="M1446" s="16" t="s">
        <v>138</v>
      </c>
      <c r="N1446" s="16">
        <v>25</v>
      </c>
      <c r="O1446" s="22">
        <f t="shared" si="366"/>
        <v>144</v>
      </c>
      <c r="P1446" s="16">
        <v>1</v>
      </c>
      <c r="Q1446" s="16"/>
      <c r="R1446" s="16"/>
      <c r="S1446" s="16"/>
      <c r="T1446" s="16"/>
      <c r="U1446" s="23">
        <f t="shared" si="362"/>
        <v>0</v>
      </c>
      <c r="V1446" s="16"/>
      <c r="W1446" s="16">
        <v>75</v>
      </c>
      <c r="X1446" s="16"/>
      <c r="Y1446" s="16"/>
      <c r="Z1446" s="16"/>
      <c r="AA1446" s="16"/>
      <c r="AB1446" s="16"/>
      <c r="AC1446" s="16"/>
      <c r="AD1446" s="16"/>
      <c r="AE1446" s="16"/>
      <c r="AF1446" s="16"/>
      <c r="AG1446" s="16"/>
      <c r="AH1446" s="16"/>
      <c r="AI1446" s="16"/>
      <c r="AJ1446" s="16"/>
      <c r="AK1446" s="16"/>
      <c r="AL1446" s="16"/>
      <c r="AM1446" s="16"/>
      <c r="AN1446" s="16"/>
      <c r="AO1446" s="16"/>
      <c r="AP1446" s="16"/>
      <c r="AQ1446" s="16"/>
      <c r="AR1446" s="16">
        <v>405</v>
      </c>
      <c r="AS1446" s="16"/>
      <c r="AT1446" s="16"/>
      <c r="AU1446" s="16"/>
      <c r="AV1446" s="16"/>
      <c r="AW1446" s="16"/>
      <c r="AX1446" s="16"/>
      <c r="AY1446" s="16"/>
      <c r="AZ1446" s="16"/>
      <c r="BA1446" s="16"/>
      <c r="BB1446" s="16"/>
      <c r="BC1446" s="16"/>
      <c r="BD1446" s="16"/>
      <c r="BE1446" s="16"/>
      <c r="BF1446" s="16"/>
      <c r="BG1446" s="23">
        <f t="shared" si="364"/>
        <v>480</v>
      </c>
      <c r="BH1446" s="24">
        <f t="shared" si="368"/>
        <v>8</v>
      </c>
      <c r="BI1446" s="25">
        <f t="shared" si="376"/>
        <v>0</v>
      </c>
      <c r="BJ1446" s="25">
        <f t="shared" si="369"/>
        <v>0</v>
      </c>
      <c r="BK1446" s="26">
        <f t="shared" si="370"/>
        <v>0</v>
      </c>
      <c r="BL1446" s="26">
        <f t="shared" si="371"/>
        <v>0</v>
      </c>
      <c r="BM1446" s="26">
        <f t="shared" si="377"/>
        <v>0</v>
      </c>
      <c r="BN1446" s="27">
        <f t="shared" si="372"/>
        <v>1.25</v>
      </c>
      <c r="BO1446" s="27">
        <f t="shared" si="373"/>
        <v>972</v>
      </c>
      <c r="BP1446" s="27">
        <f t="shared" si="374"/>
        <v>6.75</v>
      </c>
      <c r="BQ1446" s="28">
        <f t="shared" si="375"/>
        <v>972</v>
      </c>
      <c r="BR1446" s="29"/>
      <c r="BS1446" s="29"/>
      <c r="BT1446" s="29"/>
      <c r="BU1446" s="30"/>
      <c r="BV1446" s="29"/>
      <c r="BW1446" s="16">
        <f t="shared" si="367"/>
        <v>0</v>
      </c>
    </row>
    <row r="1447" spans="1:75" x14ac:dyDescent="0.3">
      <c r="A1447" s="14">
        <v>1446</v>
      </c>
      <c r="B1447" s="15">
        <v>46073</v>
      </c>
      <c r="C1447" s="16" t="s">
        <v>40</v>
      </c>
      <c r="D1447" s="17" t="str">
        <f t="shared" si="363"/>
        <v>HO</v>
      </c>
      <c r="E1447" s="18" t="s">
        <v>108</v>
      </c>
      <c r="F1447" s="18"/>
      <c r="G1447" s="19"/>
      <c r="H1447" s="19"/>
      <c r="I1447" s="19"/>
      <c r="J1447" s="20"/>
      <c r="K1447" s="21" t="e">
        <f>VLOOKUP(J1447,'[2]Item List (3)'!A$1:B$110000,2,FALSE)</f>
        <v>#N/A</v>
      </c>
      <c r="L1447" s="20"/>
      <c r="M1447" s="16" t="s">
        <v>138</v>
      </c>
      <c r="N1447" s="16"/>
      <c r="O1447" s="22" t="str">
        <f t="shared" si="366"/>
        <v/>
      </c>
      <c r="P1447" s="16"/>
      <c r="Q1447" s="16"/>
      <c r="R1447" s="16"/>
      <c r="S1447" s="16"/>
      <c r="T1447" s="16"/>
      <c r="U1447" s="23">
        <f t="shared" si="362"/>
        <v>0</v>
      </c>
      <c r="V1447" s="16"/>
      <c r="W1447" s="16"/>
      <c r="X1447" s="16"/>
      <c r="Y1447" s="16"/>
      <c r="Z1447" s="16"/>
      <c r="AA1447" s="16"/>
      <c r="AB1447" s="16"/>
      <c r="AC1447" s="16"/>
      <c r="AD1447" s="16"/>
      <c r="AE1447" s="16"/>
      <c r="AF1447" s="16"/>
      <c r="AG1447" s="16"/>
      <c r="AH1447" s="16"/>
      <c r="AI1447" s="16"/>
      <c r="AJ1447" s="16"/>
      <c r="AK1447" s="16"/>
      <c r="AL1447" s="16"/>
      <c r="AM1447" s="16"/>
      <c r="AN1447" s="16"/>
      <c r="AO1447" s="16"/>
      <c r="AP1447" s="16"/>
      <c r="AQ1447" s="16"/>
      <c r="AR1447" s="16"/>
      <c r="AS1447" s="16"/>
      <c r="AT1447" s="16"/>
      <c r="AU1447" s="16"/>
      <c r="AV1447" s="16"/>
      <c r="AW1447" s="16"/>
      <c r="AX1447" s="16"/>
      <c r="AY1447" s="16"/>
      <c r="AZ1447" s="16"/>
      <c r="BA1447" s="16"/>
      <c r="BB1447" s="16"/>
      <c r="BC1447" s="16"/>
      <c r="BD1447" s="16"/>
      <c r="BE1447" s="16"/>
      <c r="BF1447" s="16">
        <v>480</v>
      </c>
      <c r="BG1447" s="23">
        <f t="shared" si="364"/>
        <v>480</v>
      </c>
      <c r="BH1447" s="24">
        <f t="shared" si="368"/>
        <v>8</v>
      </c>
      <c r="BI1447" s="25">
        <f t="shared" si="376"/>
        <v>0</v>
      </c>
      <c r="BJ1447" s="25">
        <f t="shared" si="369"/>
        <v>0</v>
      </c>
      <c r="BK1447" s="26">
        <f t="shared" si="370"/>
        <v>0</v>
      </c>
      <c r="BL1447" s="26">
        <f t="shared" si="371"/>
        <v>0</v>
      </c>
      <c r="BM1447" s="26">
        <f t="shared" si="377"/>
        <v>0</v>
      </c>
      <c r="BN1447" s="27">
        <f t="shared" si="372"/>
        <v>8</v>
      </c>
      <c r="BO1447" s="27">
        <f t="shared" si="373"/>
        <v>0</v>
      </c>
      <c r="BP1447" s="27">
        <f t="shared" si="374"/>
        <v>0</v>
      </c>
      <c r="BQ1447" s="28">
        <f t="shared" si="375"/>
        <v>0</v>
      </c>
      <c r="BR1447" s="29"/>
      <c r="BS1447" s="29"/>
      <c r="BT1447" s="29"/>
      <c r="BU1447" s="30"/>
      <c r="BV1447" s="29"/>
      <c r="BW1447" s="16">
        <f t="shared" si="367"/>
        <v>0</v>
      </c>
    </row>
    <row r="1448" spans="1:75" x14ac:dyDescent="0.3">
      <c r="A1448" s="14">
        <v>1447</v>
      </c>
      <c r="B1448" s="15">
        <v>46073</v>
      </c>
      <c r="C1448" s="16" t="s">
        <v>38</v>
      </c>
      <c r="D1448" s="17" t="str">
        <f t="shared" si="363"/>
        <v>HO</v>
      </c>
      <c r="E1448" s="18" t="s">
        <v>111</v>
      </c>
      <c r="F1448" s="18" t="s">
        <v>101</v>
      </c>
      <c r="G1448" s="19" t="s">
        <v>129</v>
      </c>
      <c r="H1448" s="19"/>
      <c r="I1448" s="19"/>
      <c r="J1448" s="20">
        <v>104299</v>
      </c>
      <c r="K1448" s="21" t="str">
        <f>VLOOKUP(J1448,'[2]Item List (3)'!A$1:B$110000,2,FALSE)</f>
        <v>IR.9916</v>
      </c>
      <c r="L1448" s="20">
        <v>251207010</v>
      </c>
      <c r="M1448" s="16" t="s">
        <v>138</v>
      </c>
      <c r="N1448" s="16">
        <v>15</v>
      </c>
      <c r="O1448" s="22">
        <f t="shared" si="366"/>
        <v>240</v>
      </c>
      <c r="P1448" s="16">
        <v>1</v>
      </c>
      <c r="Q1448" s="16">
        <v>1310</v>
      </c>
      <c r="R1448" s="16"/>
      <c r="S1448" s="16"/>
      <c r="T1448" s="16"/>
      <c r="U1448" s="23">
        <f t="shared" si="362"/>
        <v>1310</v>
      </c>
      <c r="V1448" s="16">
        <v>340</v>
      </c>
      <c r="W1448" s="16"/>
      <c r="X1448" s="16"/>
      <c r="Y1448" s="16"/>
      <c r="Z1448" s="16"/>
      <c r="AA1448" s="16"/>
      <c r="AB1448" s="16"/>
      <c r="AC1448" s="16"/>
      <c r="AD1448" s="16"/>
      <c r="AE1448" s="16"/>
      <c r="AF1448" s="16"/>
      <c r="AG1448" s="16"/>
      <c r="AH1448" s="16"/>
      <c r="AI1448" s="16"/>
      <c r="AJ1448" s="16"/>
      <c r="AK1448" s="16"/>
      <c r="AL1448" s="16"/>
      <c r="AM1448" s="16"/>
      <c r="AN1448" s="16">
        <v>105</v>
      </c>
      <c r="AO1448" s="16"/>
      <c r="AP1448" s="16">
        <v>20</v>
      </c>
      <c r="AQ1448" s="16"/>
      <c r="AR1448" s="16"/>
      <c r="AS1448" s="16"/>
      <c r="AT1448" s="16"/>
      <c r="AU1448" s="16"/>
      <c r="AV1448" s="16"/>
      <c r="AW1448" s="16"/>
      <c r="AX1448" s="16"/>
      <c r="AY1448" s="16"/>
      <c r="AZ1448" s="16">
        <v>15</v>
      </c>
      <c r="BA1448" s="16"/>
      <c r="BB1448" s="16"/>
      <c r="BC1448" s="16"/>
      <c r="BD1448" s="16"/>
      <c r="BE1448" s="16"/>
      <c r="BF1448" s="16"/>
      <c r="BG1448" s="23">
        <f t="shared" si="364"/>
        <v>480</v>
      </c>
      <c r="BH1448" s="24">
        <f t="shared" si="368"/>
        <v>8</v>
      </c>
      <c r="BI1448" s="25">
        <f t="shared" si="376"/>
        <v>5.6666666666666661</v>
      </c>
      <c r="BJ1448" s="25">
        <f t="shared" si="369"/>
        <v>70.833333333333329</v>
      </c>
      <c r="BK1448" s="26">
        <f t="shared" si="370"/>
        <v>96.323529411764724</v>
      </c>
      <c r="BL1448" s="26">
        <f t="shared" si="371"/>
        <v>100</v>
      </c>
      <c r="BM1448" s="26">
        <f t="shared" si="377"/>
        <v>68.229166666666671</v>
      </c>
      <c r="BN1448" s="27">
        <f t="shared" si="372"/>
        <v>0.33333333333333331</v>
      </c>
      <c r="BO1448" s="27">
        <f t="shared" si="373"/>
        <v>1840</v>
      </c>
      <c r="BP1448" s="27">
        <f t="shared" si="374"/>
        <v>2</v>
      </c>
      <c r="BQ1448" s="28">
        <f t="shared" si="375"/>
        <v>480</v>
      </c>
      <c r="BR1448" s="42"/>
      <c r="BS1448" s="42"/>
      <c r="BT1448" s="42"/>
      <c r="BU1448" s="42"/>
      <c r="BV1448" s="42"/>
      <c r="BW1448" s="16">
        <f t="shared" si="367"/>
        <v>1310</v>
      </c>
    </row>
    <row r="1449" spans="1:75" x14ac:dyDescent="0.3">
      <c r="A1449" s="14">
        <v>1448</v>
      </c>
      <c r="B1449" s="15">
        <v>46073</v>
      </c>
      <c r="C1449" s="16" t="s">
        <v>40</v>
      </c>
      <c r="D1449" s="17" t="str">
        <f t="shared" si="363"/>
        <v>HO</v>
      </c>
      <c r="E1449" s="18" t="s">
        <v>111</v>
      </c>
      <c r="F1449" s="18" t="s">
        <v>101</v>
      </c>
      <c r="G1449" s="19" t="s">
        <v>114</v>
      </c>
      <c r="H1449" s="19"/>
      <c r="I1449" s="19"/>
      <c r="J1449" s="20">
        <v>104299</v>
      </c>
      <c r="K1449" s="21" t="str">
        <f>VLOOKUP(J1449,'[2]Item List (3)'!A$1:B$110000,2,FALSE)</f>
        <v>IR.9916</v>
      </c>
      <c r="L1449" s="20">
        <v>251207010</v>
      </c>
      <c r="M1449" s="16" t="s">
        <v>138</v>
      </c>
      <c r="N1449" s="16">
        <v>15</v>
      </c>
      <c r="O1449" s="22">
        <f t="shared" si="366"/>
        <v>240</v>
      </c>
      <c r="P1449" s="16">
        <v>1</v>
      </c>
      <c r="Q1449" s="16">
        <v>1086</v>
      </c>
      <c r="R1449" s="16"/>
      <c r="S1449" s="16"/>
      <c r="T1449" s="16"/>
      <c r="U1449" s="23">
        <f t="shared" ref="U1449:U1512" si="378">Q1449+S1449+T1449</f>
        <v>1086</v>
      </c>
      <c r="V1449" s="16">
        <v>280</v>
      </c>
      <c r="W1449" s="16"/>
      <c r="X1449" s="16"/>
      <c r="Y1449" s="16"/>
      <c r="Z1449" s="16"/>
      <c r="AA1449" s="16"/>
      <c r="AB1449" s="16"/>
      <c r="AC1449" s="16"/>
      <c r="AD1449" s="16"/>
      <c r="AE1449" s="16"/>
      <c r="AF1449" s="16"/>
      <c r="AG1449" s="16"/>
      <c r="AH1449" s="16"/>
      <c r="AI1449" s="16"/>
      <c r="AJ1449" s="16"/>
      <c r="AK1449" s="16"/>
      <c r="AL1449" s="16"/>
      <c r="AM1449" s="16"/>
      <c r="AN1449" s="16"/>
      <c r="AO1449" s="16"/>
      <c r="AP1449" s="16">
        <v>20</v>
      </c>
      <c r="AQ1449" s="16"/>
      <c r="AR1449" s="16">
        <v>180</v>
      </c>
      <c r="AS1449" s="16"/>
      <c r="AT1449" s="16"/>
      <c r="AU1449" s="16"/>
      <c r="AV1449" s="16"/>
      <c r="AW1449" s="16"/>
      <c r="AX1449" s="16"/>
      <c r="AY1449" s="16"/>
      <c r="AZ1449" s="16"/>
      <c r="BA1449" s="16"/>
      <c r="BB1449" s="16"/>
      <c r="BC1449" s="16"/>
      <c r="BD1449" s="16"/>
      <c r="BE1449" s="16"/>
      <c r="BF1449" s="16"/>
      <c r="BG1449" s="23">
        <f t="shared" si="364"/>
        <v>480</v>
      </c>
      <c r="BH1449" s="24">
        <f t="shared" si="368"/>
        <v>8</v>
      </c>
      <c r="BI1449" s="25">
        <f t="shared" si="376"/>
        <v>4.6666666666666661</v>
      </c>
      <c r="BJ1449" s="25">
        <f t="shared" si="369"/>
        <v>58.333333333333329</v>
      </c>
      <c r="BK1449" s="26">
        <f t="shared" si="370"/>
        <v>96.964285714285737</v>
      </c>
      <c r="BL1449" s="26">
        <f t="shared" si="371"/>
        <v>100</v>
      </c>
      <c r="BM1449" s="26">
        <f t="shared" si="377"/>
        <v>56.562500000000014</v>
      </c>
      <c r="BN1449" s="27">
        <f t="shared" si="372"/>
        <v>0.33333333333333331</v>
      </c>
      <c r="BO1449" s="27">
        <f t="shared" si="373"/>
        <v>1840</v>
      </c>
      <c r="BP1449" s="27">
        <f t="shared" si="374"/>
        <v>3</v>
      </c>
      <c r="BQ1449" s="28">
        <f t="shared" si="375"/>
        <v>720</v>
      </c>
      <c r="BR1449" s="42"/>
      <c r="BS1449" s="42"/>
      <c r="BT1449" s="42"/>
      <c r="BU1449" s="42"/>
      <c r="BV1449" s="42"/>
      <c r="BW1449" s="16">
        <f t="shared" si="367"/>
        <v>1086</v>
      </c>
    </row>
    <row r="1450" spans="1:75" x14ac:dyDescent="0.3">
      <c r="A1450" s="14">
        <v>1449</v>
      </c>
      <c r="B1450" s="15">
        <v>46073</v>
      </c>
      <c r="C1450" s="16" t="s">
        <v>38</v>
      </c>
      <c r="D1450" s="17" t="str">
        <f t="shared" si="363"/>
        <v>HO</v>
      </c>
      <c r="E1450" s="18" t="s">
        <v>113</v>
      </c>
      <c r="F1450" s="18" t="s">
        <v>101</v>
      </c>
      <c r="G1450" s="19" t="s">
        <v>109</v>
      </c>
      <c r="H1450" s="19"/>
      <c r="I1450" s="19"/>
      <c r="J1450" s="58">
        <v>208299</v>
      </c>
      <c r="K1450" s="21" t="str">
        <f>VLOOKUP(J1450,'[2]Item List (3)'!A$1:B$110000,2,FALSE)</f>
        <v>OR.9916</v>
      </c>
      <c r="L1450" s="20">
        <v>260106007</v>
      </c>
      <c r="M1450" s="16" t="s">
        <v>141</v>
      </c>
      <c r="N1450" s="16">
        <v>15</v>
      </c>
      <c r="O1450" s="22">
        <f t="shared" si="366"/>
        <v>240</v>
      </c>
      <c r="P1450" s="16">
        <v>1</v>
      </c>
      <c r="Q1450" s="16">
        <v>1674</v>
      </c>
      <c r="R1450" s="16"/>
      <c r="S1450" s="16"/>
      <c r="T1450" s="16"/>
      <c r="U1450" s="23">
        <f t="shared" si="378"/>
        <v>1674</v>
      </c>
      <c r="V1450" s="16">
        <v>435</v>
      </c>
      <c r="W1450" s="16"/>
      <c r="X1450" s="16"/>
      <c r="Y1450" s="16"/>
      <c r="Z1450" s="16"/>
      <c r="AA1450" s="16"/>
      <c r="AB1450" s="16"/>
      <c r="AC1450" s="16"/>
      <c r="AD1450" s="16"/>
      <c r="AE1450" s="16"/>
      <c r="AF1450" s="16"/>
      <c r="AG1450" s="16"/>
      <c r="AH1450" s="16"/>
      <c r="AI1450" s="16"/>
      <c r="AJ1450" s="16"/>
      <c r="AK1450" s="16"/>
      <c r="AL1450" s="16"/>
      <c r="AM1450" s="16"/>
      <c r="AN1450" s="16"/>
      <c r="AO1450" s="16"/>
      <c r="AP1450" s="16">
        <v>30</v>
      </c>
      <c r="AQ1450" s="16"/>
      <c r="AR1450" s="16"/>
      <c r="AS1450" s="16"/>
      <c r="AT1450" s="16"/>
      <c r="AU1450" s="16"/>
      <c r="AV1450" s="16"/>
      <c r="AW1450" s="16"/>
      <c r="AX1450" s="16"/>
      <c r="AY1450" s="16"/>
      <c r="AZ1450" s="16">
        <v>15</v>
      </c>
      <c r="BA1450" s="16"/>
      <c r="BB1450" s="16"/>
      <c r="BC1450" s="16"/>
      <c r="BD1450" s="16"/>
      <c r="BE1450" s="16"/>
      <c r="BF1450" s="16"/>
      <c r="BG1450" s="23">
        <f t="shared" si="364"/>
        <v>480</v>
      </c>
      <c r="BH1450" s="24">
        <f t="shared" si="368"/>
        <v>8</v>
      </c>
      <c r="BI1450" s="25">
        <f t="shared" si="376"/>
        <v>7.25</v>
      </c>
      <c r="BJ1450" s="25">
        <f t="shared" si="369"/>
        <v>90.625</v>
      </c>
      <c r="BK1450" s="26">
        <f t="shared" si="370"/>
        <v>96.206896551724142</v>
      </c>
      <c r="BL1450" s="26">
        <f t="shared" si="371"/>
        <v>100</v>
      </c>
      <c r="BM1450" s="26">
        <f t="shared" si="377"/>
        <v>87.1875</v>
      </c>
      <c r="BN1450" s="27">
        <f t="shared" si="372"/>
        <v>0.5</v>
      </c>
      <c r="BO1450" s="27">
        <f t="shared" si="373"/>
        <v>1800</v>
      </c>
      <c r="BP1450" s="27">
        <f t="shared" si="374"/>
        <v>0.25</v>
      </c>
      <c r="BQ1450" s="28">
        <f t="shared" si="375"/>
        <v>60</v>
      </c>
      <c r="BR1450" s="42"/>
      <c r="BS1450" s="42"/>
      <c r="BT1450" s="42"/>
      <c r="BU1450" s="42"/>
      <c r="BV1450" s="42"/>
      <c r="BW1450" s="16">
        <f t="shared" si="367"/>
        <v>1674</v>
      </c>
    </row>
    <row r="1451" spans="1:75" x14ac:dyDescent="0.3">
      <c r="A1451" s="14">
        <v>1450</v>
      </c>
      <c r="B1451" s="15">
        <v>46073</v>
      </c>
      <c r="C1451" s="16" t="s">
        <v>40</v>
      </c>
      <c r="D1451" s="17" t="str">
        <f t="shared" ref="D1451:D1514" si="379">LEFT(E1451,2)</f>
        <v>HO</v>
      </c>
      <c r="E1451" s="18" t="s">
        <v>113</v>
      </c>
      <c r="F1451" s="18" t="s">
        <v>101</v>
      </c>
      <c r="G1451" s="19" t="s">
        <v>110</v>
      </c>
      <c r="H1451" s="19" t="s">
        <v>114</v>
      </c>
      <c r="I1451" s="19"/>
      <c r="J1451" s="58">
        <v>208299</v>
      </c>
      <c r="K1451" s="21" t="str">
        <f>VLOOKUP(J1451,'[2]Item List (3)'!A$1:B$110000,2,FALSE)</f>
        <v>OR.9916</v>
      </c>
      <c r="L1451" s="20">
        <v>260106007</v>
      </c>
      <c r="M1451" s="16" t="s">
        <v>141</v>
      </c>
      <c r="N1451" s="16">
        <v>15</v>
      </c>
      <c r="O1451" s="22">
        <f t="shared" si="366"/>
        <v>240</v>
      </c>
      <c r="P1451" s="16">
        <v>1</v>
      </c>
      <c r="Q1451" s="16">
        <v>1732</v>
      </c>
      <c r="R1451" s="16"/>
      <c r="S1451" s="16"/>
      <c r="T1451" s="16"/>
      <c r="U1451" s="23">
        <f t="shared" si="378"/>
        <v>1732</v>
      </c>
      <c r="V1451" s="16">
        <v>450</v>
      </c>
      <c r="W1451" s="16"/>
      <c r="X1451" s="16"/>
      <c r="Y1451" s="16"/>
      <c r="Z1451" s="16"/>
      <c r="AA1451" s="16"/>
      <c r="AB1451" s="16"/>
      <c r="AC1451" s="16"/>
      <c r="AD1451" s="16"/>
      <c r="AE1451" s="16"/>
      <c r="AF1451" s="16"/>
      <c r="AG1451" s="16"/>
      <c r="AH1451" s="16"/>
      <c r="AI1451" s="16"/>
      <c r="AJ1451" s="16"/>
      <c r="AK1451" s="16"/>
      <c r="AL1451" s="16"/>
      <c r="AM1451" s="16"/>
      <c r="AN1451" s="16"/>
      <c r="AO1451" s="16"/>
      <c r="AP1451" s="16">
        <v>30</v>
      </c>
      <c r="AQ1451" s="16"/>
      <c r="AR1451" s="16"/>
      <c r="AS1451" s="16"/>
      <c r="AT1451" s="16"/>
      <c r="AU1451" s="16"/>
      <c r="AV1451" s="16"/>
      <c r="AW1451" s="16"/>
      <c r="AX1451" s="16"/>
      <c r="AY1451" s="16"/>
      <c r="AZ1451" s="16"/>
      <c r="BA1451" s="16"/>
      <c r="BB1451" s="16"/>
      <c r="BC1451" s="16"/>
      <c r="BD1451" s="16"/>
      <c r="BE1451" s="16"/>
      <c r="BF1451" s="16"/>
      <c r="BG1451" s="23">
        <f t="shared" si="364"/>
        <v>480</v>
      </c>
      <c r="BH1451" s="24">
        <f t="shared" si="368"/>
        <v>8</v>
      </c>
      <c r="BI1451" s="25">
        <f t="shared" si="376"/>
        <v>7.5</v>
      </c>
      <c r="BJ1451" s="25">
        <f t="shared" si="369"/>
        <v>93.75</v>
      </c>
      <c r="BK1451" s="26">
        <f t="shared" si="370"/>
        <v>96.222222222222214</v>
      </c>
      <c r="BL1451" s="26">
        <f t="shared" si="371"/>
        <v>100</v>
      </c>
      <c r="BM1451" s="26">
        <f t="shared" si="377"/>
        <v>90.208333333333329</v>
      </c>
      <c r="BN1451" s="27">
        <f t="shared" si="372"/>
        <v>0.5</v>
      </c>
      <c r="BO1451" s="27">
        <f t="shared" si="373"/>
        <v>1800</v>
      </c>
      <c r="BP1451" s="27">
        <f t="shared" si="374"/>
        <v>0</v>
      </c>
      <c r="BQ1451" s="28">
        <f t="shared" si="375"/>
        <v>0</v>
      </c>
      <c r="BR1451" s="42"/>
      <c r="BS1451" s="42"/>
      <c r="BT1451" s="42"/>
      <c r="BU1451" s="42"/>
      <c r="BV1451" s="42"/>
      <c r="BW1451" s="16">
        <f t="shared" si="367"/>
        <v>1732</v>
      </c>
    </row>
    <row r="1452" spans="1:75" x14ac:dyDescent="0.3">
      <c r="A1452" s="14">
        <v>1451</v>
      </c>
      <c r="B1452" s="15">
        <v>46073</v>
      </c>
      <c r="C1452" s="16" t="s">
        <v>38</v>
      </c>
      <c r="D1452" s="17" t="str">
        <f t="shared" si="379"/>
        <v>HO</v>
      </c>
      <c r="E1452" s="18" t="s">
        <v>115</v>
      </c>
      <c r="F1452" s="18" t="s">
        <v>101</v>
      </c>
      <c r="G1452" s="19" t="s">
        <v>105</v>
      </c>
      <c r="H1452" s="19"/>
      <c r="I1452" s="19"/>
      <c r="J1452" s="20">
        <v>100742</v>
      </c>
      <c r="K1452" s="21" t="str">
        <f>VLOOKUP(J1452,'[2]Item List (3)'!A$1:B$110000,2,FALSE)</f>
        <v>IR.IR 32X41X28</v>
      </c>
      <c r="L1452" s="20">
        <v>260127002</v>
      </c>
      <c r="M1452" s="16" t="s">
        <v>138</v>
      </c>
      <c r="N1452" s="16">
        <v>25</v>
      </c>
      <c r="O1452" s="22">
        <f t="shared" si="366"/>
        <v>144</v>
      </c>
      <c r="P1452" s="16">
        <v>1</v>
      </c>
      <c r="Q1452" s="16">
        <v>897</v>
      </c>
      <c r="R1452" s="16"/>
      <c r="S1452" s="16"/>
      <c r="T1452" s="16"/>
      <c r="U1452" s="23">
        <f t="shared" si="378"/>
        <v>897</v>
      </c>
      <c r="V1452" s="16">
        <v>395</v>
      </c>
      <c r="W1452" s="16">
        <v>20</v>
      </c>
      <c r="X1452" s="16"/>
      <c r="Y1452" s="16"/>
      <c r="Z1452" s="16"/>
      <c r="AA1452" s="16"/>
      <c r="AB1452" s="16"/>
      <c r="AC1452" s="16"/>
      <c r="AD1452" s="16"/>
      <c r="AE1452" s="16"/>
      <c r="AF1452" s="16"/>
      <c r="AG1452" s="16"/>
      <c r="AH1452" s="16"/>
      <c r="AI1452" s="16"/>
      <c r="AJ1452" s="16"/>
      <c r="AK1452" s="16"/>
      <c r="AL1452" s="16"/>
      <c r="AM1452" s="16"/>
      <c r="AN1452" s="16"/>
      <c r="AO1452" s="16"/>
      <c r="AP1452" s="16">
        <v>20</v>
      </c>
      <c r="AQ1452" s="16"/>
      <c r="AR1452" s="16">
        <v>30</v>
      </c>
      <c r="AS1452" s="16"/>
      <c r="AT1452" s="16"/>
      <c r="AU1452" s="16"/>
      <c r="AV1452" s="16"/>
      <c r="AW1452" s="16"/>
      <c r="AX1452" s="16"/>
      <c r="AY1452" s="16"/>
      <c r="AZ1452" s="16">
        <v>15</v>
      </c>
      <c r="BA1452" s="16"/>
      <c r="BB1452" s="16"/>
      <c r="BC1452" s="16"/>
      <c r="BD1452" s="16"/>
      <c r="BE1452" s="16"/>
      <c r="BF1452" s="16"/>
      <c r="BG1452" s="23">
        <f t="shared" si="364"/>
        <v>480</v>
      </c>
      <c r="BH1452" s="24">
        <f t="shared" si="368"/>
        <v>8</v>
      </c>
      <c r="BI1452" s="25">
        <f t="shared" si="376"/>
        <v>6.583333333333333</v>
      </c>
      <c r="BJ1452" s="25">
        <f t="shared" si="369"/>
        <v>82.291666666666657</v>
      </c>
      <c r="BK1452" s="26">
        <f t="shared" si="370"/>
        <v>94.620253164556971</v>
      </c>
      <c r="BL1452" s="26">
        <f t="shared" si="371"/>
        <v>100</v>
      </c>
      <c r="BM1452" s="26">
        <f t="shared" si="377"/>
        <v>77.864583333333329</v>
      </c>
      <c r="BN1452" s="27">
        <f t="shared" si="372"/>
        <v>0.66666666666666663</v>
      </c>
      <c r="BO1452" s="27">
        <f t="shared" si="373"/>
        <v>1056</v>
      </c>
      <c r="BP1452" s="27">
        <f t="shared" si="374"/>
        <v>0.75000000000000011</v>
      </c>
      <c r="BQ1452" s="28">
        <f t="shared" si="375"/>
        <v>108.00000000000001</v>
      </c>
      <c r="BR1452" s="42"/>
      <c r="BS1452" s="42"/>
      <c r="BT1452" s="42"/>
      <c r="BU1452" s="42"/>
      <c r="BV1452" s="42"/>
      <c r="BW1452" s="16">
        <f t="shared" si="367"/>
        <v>897</v>
      </c>
    </row>
    <row r="1453" spans="1:75" x14ac:dyDescent="0.3">
      <c r="A1453" s="14">
        <v>1452</v>
      </c>
      <c r="B1453" s="15">
        <v>46073</v>
      </c>
      <c r="C1453" s="16" t="s">
        <v>40</v>
      </c>
      <c r="D1453" s="17" t="str">
        <f t="shared" si="379"/>
        <v>HO</v>
      </c>
      <c r="E1453" s="18" t="s">
        <v>115</v>
      </c>
      <c r="F1453" s="18" t="s">
        <v>101</v>
      </c>
      <c r="G1453" s="19" t="s">
        <v>107</v>
      </c>
      <c r="H1453" s="19"/>
      <c r="I1453" s="19"/>
      <c r="J1453" s="20">
        <v>100742</v>
      </c>
      <c r="K1453" s="21" t="str">
        <f>VLOOKUP(J1453,'[2]Item List (3)'!A$1:B$110000,2,FALSE)</f>
        <v>IR.IR 32X41X28</v>
      </c>
      <c r="L1453" s="20">
        <v>260127002</v>
      </c>
      <c r="M1453" s="16" t="s">
        <v>138</v>
      </c>
      <c r="N1453" s="16">
        <v>25</v>
      </c>
      <c r="O1453" s="22">
        <f t="shared" si="366"/>
        <v>144</v>
      </c>
      <c r="P1453" s="16">
        <v>1</v>
      </c>
      <c r="Q1453" s="16">
        <v>1045</v>
      </c>
      <c r="R1453" s="16"/>
      <c r="S1453" s="16"/>
      <c r="T1453" s="16"/>
      <c r="U1453" s="23">
        <f t="shared" si="378"/>
        <v>1045</v>
      </c>
      <c r="V1453" s="16">
        <v>450</v>
      </c>
      <c r="W1453" s="16"/>
      <c r="X1453" s="16"/>
      <c r="Y1453" s="16"/>
      <c r="Z1453" s="16"/>
      <c r="AA1453" s="16"/>
      <c r="AB1453" s="16"/>
      <c r="AC1453" s="16"/>
      <c r="AD1453" s="16"/>
      <c r="AE1453" s="16"/>
      <c r="AF1453" s="16"/>
      <c r="AG1453" s="16"/>
      <c r="AH1453" s="16"/>
      <c r="AI1453" s="16"/>
      <c r="AJ1453" s="16"/>
      <c r="AK1453" s="16"/>
      <c r="AL1453" s="16"/>
      <c r="AM1453" s="16"/>
      <c r="AN1453" s="16"/>
      <c r="AO1453" s="16"/>
      <c r="AP1453" s="16">
        <v>30</v>
      </c>
      <c r="AQ1453" s="16"/>
      <c r="AR1453" s="16"/>
      <c r="AS1453" s="16"/>
      <c r="AT1453" s="16"/>
      <c r="AU1453" s="16"/>
      <c r="AV1453" s="16"/>
      <c r="AW1453" s="16"/>
      <c r="AX1453" s="16"/>
      <c r="AY1453" s="16"/>
      <c r="AZ1453" s="16"/>
      <c r="BA1453" s="16"/>
      <c r="BB1453" s="16"/>
      <c r="BC1453" s="16"/>
      <c r="BD1453" s="16"/>
      <c r="BE1453" s="16"/>
      <c r="BF1453" s="16"/>
      <c r="BG1453" s="23">
        <f t="shared" si="364"/>
        <v>480</v>
      </c>
      <c r="BH1453" s="24">
        <f t="shared" si="368"/>
        <v>8</v>
      </c>
      <c r="BI1453" s="25">
        <f t="shared" si="376"/>
        <v>7.5</v>
      </c>
      <c r="BJ1453" s="25">
        <f t="shared" si="369"/>
        <v>93.75</v>
      </c>
      <c r="BK1453" s="26">
        <f t="shared" si="370"/>
        <v>96.759259259259252</v>
      </c>
      <c r="BL1453" s="26">
        <f t="shared" si="371"/>
        <v>100</v>
      </c>
      <c r="BM1453" s="26">
        <f t="shared" si="377"/>
        <v>90.711805555555543</v>
      </c>
      <c r="BN1453" s="27">
        <f t="shared" si="372"/>
        <v>0.5</v>
      </c>
      <c r="BO1453" s="27">
        <f t="shared" si="373"/>
        <v>1080</v>
      </c>
      <c r="BP1453" s="27">
        <f t="shared" si="374"/>
        <v>0</v>
      </c>
      <c r="BQ1453" s="28">
        <f t="shared" si="375"/>
        <v>0</v>
      </c>
      <c r="BR1453" s="42"/>
      <c r="BS1453" s="42"/>
      <c r="BT1453" s="42"/>
      <c r="BU1453" s="42"/>
      <c r="BV1453" s="42"/>
      <c r="BW1453" s="16">
        <f t="shared" si="367"/>
        <v>1045</v>
      </c>
    </row>
    <row r="1454" spans="1:75" x14ac:dyDescent="0.3">
      <c r="A1454" s="14">
        <v>1453</v>
      </c>
      <c r="B1454" s="15">
        <v>46073</v>
      </c>
      <c r="C1454" s="16" t="s">
        <v>38</v>
      </c>
      <c r="D1454" s="17" t="str">
        <f t="shared" si="379"/>
        <v>HO</v>
      </c>
      <c r="E1454" s="18" t="s">
        <v>116</v>
      </c>
      <c r="F1454" s="18" t="s">
        <v>101</v>
      </c>
      <c r="G1454" s="19" t="s">
        <v>106</v>
      </c>
      <c r="H1454" s="19" t="s">
        <v>107</v>
      </c>
      <c r="I1454" s="19"/>
      <c r="J1454" s="20">
        <v>200497.11</v>
      </c>
      <c r="K1454" s="21" t="str">
        <f>VLOOKUP(J1454,'[2]Item List (3)'!A$1:B$110000,2,FALSE)</f>
        <v>OR.MNA6718G</v>
      </c>
      <c r="L1454" s="20">
        <v>250403004</v>
      </c>
      <c r="M1454" s="16" t="s">
        <v>141</v>
      </c>
      <c r="N1454" s="16">
        <v>15</v>
      </c>
      <c r="O1454" s="22">
        <f t="shared" si="366"/>
        <v>240</v>
      </c>
      <c r="P1454" s="16">
        <v>1</v>
      </c>
      <c r="Q1454" s="16">
        <v>918</v>
      </c>
      <c r="R1454" s="16"/>
      <c r="S1454" s="16"/>
      <c r="T1454" s="16"/>
      <c r="U1454" s="23">
        <f t="shared" si="378"/>
        <v>918</v>
      </c>
      <c r="V1454" s="16">
        <v>245</v>
      </c>
      <c r="W1454" s="16"/>
      <c r="X1454" s="16">
        <v>50</v>
      </c>
      <c r="Y1454" s="16"/>
      <c r="Z1454" s="16"/>
      <c r="AA1454" s="16"/>
      <c r="AB1454" s="16"/>
      <c r="AC1454" s="16"/>
      <c r="AD1454" s="16"/>
      <c r="AE1454" s="16"/>
      <c r="AF1454" s="16"/>
      <c r="AG1454" s="16"/>
      <c r="AH1454" s="16"/>
      <c r="AI1454" s="16"/>
      <c r="AJ1454" s="16"/>
      <c r="AK1454" s="16"/>
      <c r="AL1454" s="16"/>
      <c r="AM1454" s="16"/>
      <c r="AN1454" s="16"/>
      <c r="AO1454" s="16"/>
      <c r="AP1454" s="16">
        <v>20</v>
      </c>
      <c r="AQ1454" s="16"/>
      <c r="AR1454" s="16">
        <v>150</v>
      </c>
      <c r="AS1454" s="16"/>
      <c r="AT1454" s="16"/>
      <c r="AU1454" s="16"/>
      <c r="AV1454" s="16"/>
      <c r="AW1454" s="16"/>
      <c r="AX1454" s="16"/>
      <c r="AY1454" s="16"/>
      <c r="AZ1454" s="16">
        <v>15</v>
      </c>
      <c r="BA1454" s="16"/>
      <c r="BB1454" s="16"/>
      <c r="BC1454" s="16"/>
      <c r="BD1454" s="16"/>
      <c r="BE1454" s="16"/>
      <c r="BF1454" s="16"/>
      <c r="BG1454" s="23">
        <f t="shared" si="364"/>
        <v>480</v>
      </c>
      <c r="BH1454" s="24">
        <f t="shared" si="368"/>
        <v>8</v>
      </c>
      <c r="BI1454" s="25">
        <f t="shared" si="376"/>
        <v>4.0833333333333339</v>
      </c>
      <c r="BJ1454" s="25">
        <f t="shared" si="369"/>
        <v>51.041666666666671</v>
      </c>
      <c r="BK1454" s="26">
        <f t="shared" si="370"/>
        <v>93.673469387755091</v>
      </c>
      <c r="BL1454" s="26">
        <f t="shared" si="371"/>
        <v>100</v>
      </c>
      <c r="BM1454" s="26">
        <f t="shared" si="377"/>
        <v>47.8125</v>
      </c>
      <c r="BN1454" s="27">
        <f t="shared" si="372"/>
        <v>0.33333333333333331</v>
      </c>
      <c r="BO1454" s="27">
        <f t="shared" si="373"/>
        <v>1840</v>
      </c>
      <c r="BP1454" s="27">
        <f t="shared" si="374"/>
        <v>3.583333333333333</v>
      </c>
      <c r="BQ1454" s="28">
        <f t="shared" si="375"/>
        <v>859.99999999999989</v>
      </c>
      <c r="BR1454" s="42"/>
      <c r="BS1454" s="42"/>
      <c r="BT1454" s="42"/>
      <c r="BU1454" s="42"/>
      <c r="BV1454" s="42"/>
      <c r="BW1454" s="16">
        <f t="shared" si="367"/>
        <v>918</v>
      </c>
    </row>
    <row r="1455" spans="1:75" x14ac:dyDescent="0.3">
      <c r="A1455" s="14">
        <v>1454</v>
      </c>
      <c r="B1455" s="15">
        <v>46073</v>
      </c>
      <c r="C1455" s="16" t="s">
        <v>40</v>
      </c>
      <c r="D1455" s="17" t="str">
        <f t="shared" si="379"/>
        <v>HO</v>
      </c>
      <c r="E1455" s="18" t="s">
        <v>116</v>
      </c>
      <c r="F1455" s="18"/>
      <c r="G1455" s="19"/>
      <c r="H1455" s="19"/>
      <c r="I1455" s="19"/>
      <c r="J1455" s="20"/>
      <c r="K1455" s="21" t="e">
        <f>VLOOKUP(J1455,'[2]Item List (3)'!A$1:B$110000,2,FALSE)</f>
        <v>#N/A</v>
      </c>
      <c r="L1455" s="20"/>
      <c r="M1455" s="16" t="s">
        <v>138</v>
      </c>
      <c r="N1455" s="16"/>
      <c r="O1455" s="22" t="str">
        <f t="shared" si="366"/>
        <v/>
      </c>
      <c r="P1455" s="16"/>
      <c r="Q1455" s="16"/>
      <c r="R1455" s="16"/>
      <c r="S1455" s="16"/>
      <c r="T1455" s="16"/>
      <c r="U1455" s="23">
        <f t="shared" si="378"/>
        <v>0</v>
      </c>
      <c r="V1455" s="16"/>
      <c r="W1455" s="16"/>
      <c r="X1455" s="16"/>
      <c r="Y1455" s="16"/>
      <c r="Z1455" s="16"/>
      <c r="AA1455" s="16"/>
      <c r="AB1455" s="16"/>
      <c r="AC1455" s="16"/>
      <c r="AD1455" s="16"/>
      <c r="AE1455" s="16"/>
      <c r="AF1455" s="16"/>
      <c r="AG1455" s="16"/>
      <c r="AH1455" s="16"/>
      <c r="AI1455" s="16"/>
      <c r="AJ1455" s="16"/>
      <c r="AK1455" s="16"/>
      <c r="AL1455" s="16"/>
      <c r="AM1455" s="16"/>
      <c r="AN1455" s="16"/>
      <c r="AO1455" s="16"/>
      <c r="AP1455" s="16"/>
      <c r="AQ1455" s="16"/>
      <c r="AR1455" s="16"/>
      <c r="AS1455" s="16"/>
      <c r="AT1455" s="16"/>
      <c r="AU1455" s="16"/>
      <c r="AV1455" s="16"/>
      <c r="AW1455" s="16"/>
      <c r="AX1455" s="16"/>
      <c r="AY1455" s="16"/>
      <c r="AZ1455" s="16"/>
      <c r="BA1455" s="16"/>
      <c r="BB1455" s="16"/>
      <c r="BC1455" s="16"/>
      <c r="BD1455" s="16"/>
      <c r="BE1455" s="16"/>
      <c r="BF1455" s="16">
        <v>480</v>
      </c>
      <c r="BG1455" s="23">
        <f t="shared" si="364"/>
        <v>480</v>
      </c>
      <c r="BH1455" s="24">
        <f t="shared" si="368"/>
        <v>8</v>
      </c>
      <c r="BI1455" s="25">
        <f t="shared" si="376"/>
        <v>0</v>
      </c>
      <c r="BJ1455" s="25">
        <f t="shared" si="369"/>
        <v>0</v>
      </c>
      <c r="BK1455" s="26">
        <f t="shared" si="370"/>
        <v>0</v>
      </c>
      <c r="BL1455" s="26">
        <f t="shared" si="371"/>
        <v>0</v>
      </c>
      <c r="BM1455" s="26">
        <f t="shared" si="377"/>
        <v>0</v>
      </c>
      <c r="BN1455" s="27">
        <f t="shared" si="372"/>
        <v>8</v>
      </c>
      <c r="BO1455" s="27">
        <f t="shared" si="373"/>
        <v>0</v>
      </c>
      <c r="BP1455" s="27">
        <f t="shared" si="374"/>
        <v>0</v>
      </c>
      <c r="BQ1455" s="28">
        <f t="shared" si="375"/>
        <v>0</v>
      </c>
      <c r="BR1455" s="42"/>
      <c r="BS1455" s="42"/>
      <c r="BT1455" s="42"/>
      <c r="BU1455" s="42"/>
      <c r="BV1455" s="42"/>
      <c r="BW1455" s="16">
        <f t="shared" si="367"/>
        <v>0</v>
      </c>
    </row>
    <row r="1456" spans="1:75" x14ac:dyDescent="0.3">
      <c r="A1456" s="14">
        <v>1455</v>
      </c>
      <c r="B1456" s="15">
        <v>46073</v>
      </c>
      <c r="C1456" s="16" t="s">
        <v>38</v>
      </c>
      <c r="D1456" s="17" t="str">
        <f t="shared" si="379"/>
        <v>HO</v>
      </c>
      <c r="E1456" s="18" t="s">
        <v>118</v>
      </c>
      <c r="F1456" s="18" t="s">
        <v>101</v>
      </c>
      <c r="G1456" s="19" t="s">
        <v>105</v>
      </c>
      <c r="H1456" s="19" t="s">
        <v>46</v>
      </c>
      <c r="I1456" s="19" t="s">
        <v>168</v>
      </c>
      <c r="J1456" s="20">
        <v>104246</v>
      </c>
      <c r="K1456" s="21" t="str">
        <f>VLOOKUP(J1456,'[2]Item List (3)'!A$1:B$110000,2,FALSE)</f>
        <v>IN. 208</v>
      </c>
      <c r="L1456" s="20">
        <v>260120003</v>
      </c>
      <c r="M1456" s="16" t="s">
        <v>138</v>
      </c>
      <c r="N1456" s="16">
        <v>15</v>
      </c>
      <c r="O1456" s="22">
        <f t="shared" si="366"/>
        <v>240</v>
      </c>
      <c r="P1456" s="16">
        <v>1</v>
      </c>
      <c r="Q1456" s="16">
        <v>1364</v>
      </c>
      <c r="R1456" s="16"/>
      <c r="S1456" s="16"/>
      <c r="T1456" s="16"/>
      <c r="U1456" s="23">
        <f t="shared" si="378"/>
        <v>1364</v>
      </c>
      <c r="V1456" s="16">
        <v>360</v>
      </c>
      <c r="W1456" s="16"/>
      <c r="X1456" s="16">
        <v>75</v>
      </c>
      <c r="Y1456" s="16"/>
      <c r="Z1456" s="16"/>
      <c r="AA1456" s="16"/>
      <c r="AB1456" s="16"/>
      <c r="AC1456" s="16"/>
      <c r="AD1456" s="16"/>
      <c r="AE1456" s="16"/>
      <c r="AF1456" s="16"/>
      <c r="AG1456" s="16"/>
      <c r="AH1456" s="16"/>
      <c r="AI1456" s="16"/>
      <c r="AJ1456" s="16"/>
      <c r="AK1456" s="16"/>
      <c r="AL1456" s="16"/>
      <c r="AM1456" s="16"/>
      <c r="AN1456" s="16"/>
      <c r="AO1456" s="16"/>
      <c r="AP1456" s="16">
        <v>30</v>
      </c>
      <c r="AQ1456" s="16"/>
      <c r="AR1456" s="16"/>
      <c r="AS1456" s="16"/>
      <c r="AT1456" s="16"/>
      <c r="AU1456" s="16"/>
      <c r="AV1456" s="16"/>
      <c r="AW1456" s="16"/>
      <c r="AX1456" s="16"/>
      <c r="AY1456" s="16"/>
      <c r="AZ1456" s="16">
        <v>15</v>
      </c>
      <c r="BA1456" s="16"/>
      <c r="BB1456" s="16"/>
      <c r="BC1456" s="16"/>
      <c r="BD1456" s="16"/>
      <c r="BE1456" s="16"/>
      <c r="BF1456" s="16"/>
      <c r="BG1456" s="23">
        <f t="shared" si="364"/>
        <v>480</v>
      </c>
      <c r="BH1456" s="24">
        <f t="shared" si="368"/>
        <v>8</v>
      </c>
      <c r="BI1456" s="25">
        <f t="shared" si="376"/>
        <v>6</v>
      </c>
      <c r="BJ1456" s="25">
        <f t="shared" si="369"/>
        <v>75</v>
      </c>
      <c r="BK1456" s="26">
        <f t="shared" si="370"/>
        <v>94.722222222222214</v>
      </c>
      <c r="BL1456" s="26">
        <f t="shared" si="371"/>
        <v>100</v>
      </c>
      <c r="BM1456" s="26">
        <f t="shared" si="377"/>
        <v>71.041666666666657</v>
      </c>
      <c r="BN1456" s="27">
        <f t="shared" si="372"/>
        <v>0.5</v>
      </c>
      <c r="BO1456" s="27">
        <f t="shared" si="373"/>
        <v>1800</v>
      </c>
      <c r="BP1456" s="27">
        <f t="shared" si="374"/>
        <v>1.5</v>
      </c>
      <c r="BQ1456" s="28">
        <f t="shared" si="375"/>
        <v>360</v>
      </c>
      <c r="BR1456" s="42"/>
      <c r="BS1456" s="42"/>
      <c r="BT1456" s="42"/>
      <c r="BU1456" s="42"/>
      <c r="BV1456" s="42"/>
      <c r="BW1456" s="16">
        <f t="shared" si="367"/>
        <v>1364</v>
      </c>
    </row>
    <row r="1457" spans="1:75" x14ac:dyDescent="0.3">
      <c r="A1457" s="14">
        <v>1456</v>
      </c>
      <c r="B1457" s="15">
        <v>46073</v>
      </c>
      <c r="C1457" s="16" t="s">
        <v>40</v>
      </c>
      <c r="D1457" s="17" t="str">
        <f t="shared" si="379"/>
        <v>HO</v>
      </c>
      <c r="E1457" s="18" t="s">
        <v>118</v>
      </c>
      <c r="F1457" s="18" t="s">
        <v>101</v>
      </c>
      <c r="G1457" s="19" t="s">
        <v>112</v>
      </c>
      <c r="H1457" s="19"/>
      <c r="I1457" s="19"/>
      <c r="J1457" s="20">
        <v>104246</v>
      </c>
      <c r="K1457" s="21" t="str">
        <f>VLOOKUP(J1457,'[2]Item List (3)'!A$1:B$110000,2,FALSE)</f>
        <v>IN. 208</v>
      </c>
      <c r="L1457" s="20">
        <v>260120003</v>
      </c>
      <c r="M1457" s="16" t="s">
        <v>138</v>
      </c>
      <c r="N1457" s="16">
        <v>15</v>
      </c>
      <c r="O1457" s="22">
        <f t="shared" si="366"/>
        <v>240</v>
      </c>
      <c r="P1457" s="16">
        <v>1</v>
      </c>
      <c r="Q1457" s="16">
        <v>854</v>
      </c>
      <c r="R1457" s="16"/>
      <c r="S1457" s="16"/>
      <c r="T1457" s="16"/>
      <c r="U1457" s="23">
        <f t="shared" si="378"/>
        <v>854</v>
      </c>
      <c r="V1457" s="16">
        <v>230</v>
      </c>
      <c r="W1457" s="16"/>
      <c r="X1457" s="16">
        <v>185</v>
      </c>
      <c r="Y1457" s="16"/>
      <c r="Z1457" s="16"/>
      <c r="AA1457" s="16"/>
      <c r="AB1457" s="16"/>
      <c r="AC1457" s="16"/>
      <c r="AD1457" s="16"/>
      <c r="AE1457" s="16"/>
      <c r="AF1457" s="16"/>
      <c r="AG1457" s="16"/>
      <c r="AH1457" s="16"/>
      <c r="AI1457" s="16"/>
      <c r="AJ1457" s="16"/>
      <c r="AK1457" s="16"/>
      <c r="AL1457" s="16"/>
      <c r="AM1457" s="16"/>
      <c r="AN1457" s="16"/>
      <c r="AO1457" s="16"/>
      <c r="AP1457" s="16">
        <v>20</v>
      </c>
      <c r="AQ1457" s="16"/>
      <c r="AR1457" s="16"/>
      <c r="AS1457" s="16"/>
      <c r="AT1457" s="16"/>
      <c r="AU1457" s="16"/>
      <c r="AV1457" s="16"/>
      <c r="AW1457" s="16"/>
      <c r="AX1457" s="16"/>
      <c r="AY1457" s="16"/>
      <c r="AZ1457" s="16"/>
      <c r="BA1457" s="16"/>
      <c r="BB1457" s="16"/>
      <c r="BC1457" s="16">
        <v>40</v>
      </c>
      <c r="BD1457" s="16"/>
      <c r="BE1457" s="16">
        <v>5</v>
      </c>
      <c r="BF1457" s="16"/>
      <c r="BG1457" s="23">
        <f t="shared" si="364"/>
        <v>480</v>
      </c>
      <c r="BH1457" s="24">
        <f t="shared" si="368"/>
        <v>8</v>
      </c>
      <c r="BI1457" s="25">
        <f t="shared" si="376"/>
        <v>3.833333333333333</v>
      </c>
      <c r="BJ1457" s="25">
        <f t="shared" si="369"/>
        <v>47.916666666666664</v>
      </c>
      <c r="BK1457" s="26">
        <f t="shared" si="370"/>
        <v>92.826086956521749</v>
      </c>
      <c r="BL1457" s="26">
        <f t="shared" si="371"/>
        <v>100</v>
      </c>
      <c r="BM1457" s="26">
        <f t="shared" si="377"/>
        <v>44.479166666666671</v>
      </c>
      <c r="BN1457" s="27">
        <f t="shared" si="372"/>
        <v>0.41666666666666669</v>
      </c>
      <c r="BO1457" s="27">
        <f t="shared" si="373"/>
        <v>1820</v>
      </c>
      <c r="BP1457" s="27">
        <f t="shared" si="374"/>
        <v>3.7500000000000004</v>
      </c>
      <c r="BQ1457" s="28">
        <f t="shared" si="375"/>
        <v>900.00000000000011</v>
      </c>
      <c r="BR1457" s="42"/>
      <c r="BS1457" s="42"/>
      <c r="BT1457" s="42"/>
      <c r="BU1457" s="42"/>
      <c r="BV1457" s="42"/>
      <c r="BW1457" s="16">
        <f t="shared" si="367"/>
        <v>854</v>
      </c>
    </row>
    <row r="1458" spans="1:75" x14ac:dyDescent="0.3">
      <c r="A1458" s="14">
        <v>1457</v>
      </c>
      <c r="B1458" s="15">
        <v>46073</v>
      </c>
      <c r="C1458" s="16" t="s">
        <v>38</v>
      </c>
      <c r="D1458" s="17" t="str">
        <f t="shared" si="379"/>
        <v>HO</v>
      </c>
      <c r="E1458" s="18" t="s">
        <v>119</v>
      </c>
      <c r="F1458" s="18" t="s">
        <v>101</v>
      </c>
      <c r="G1458" s="19" t="s">
        <v>105</v>
      </c>
      <c r="H1458" s="19" t="s">
        <v>46</v>
      </c>
      <c r="I1458" s="19"/>
      <c r="J1458" s="20">
        <v>208246</v>
      </c>
      <c r="K1458" s="21" t="str">
        <f>VLOOKUP(J1458,'[2]Item List (3)'!A$1:B$110000,2,FALSE)</f>
        <v>OR. 208 YY2</v>
      </c>
      <c r="L1458" s="20">
        <v>260129015</v>
      </c>
      <c r="M1458" s="16" t="s">
        <v>141</v>
      </c>
      <c r="N1458" s="16">
        <v>20</v>
      </c>
      <c r="O1458" s="22">
        <f t="shared" si="366"/>
        <v>180</v>
      </c>
      <c r="P1458" s="16">
        <v>1</v>
      </c>
      <c r="Q1458" s="16">
        <v>1200</v>
      </c>
      <c r="R1458" s="16"/>
      <c r="S1458" s="16"/>
      <c r="T1458" s="16"/>
      <c r="U1458" s="23">
        <f t="shared" si="378"/>
        <v>1200</v>
      </c>
      <c r="V1458" s="16">
        <v>435</v>
      </c>
      <c r="W1458" s="16"/>
      <c r="X1458" s="16"/>
      <c r="Y1458" s="16"/>
      <c r="Z1458" s="16"/>
      <c r="AA1458" s="16"/>
      <c r="AB1458" s="16"/>
      <c r="AC1458" s="16"/>
      <c r="AD1458" s="16"/>
      <c r="AE1458" s="16"/>
      <c r="AF1458" s="16"/>
      <c r="AG1458" s="16"/>
      <c r="AH1458" s="16"/>
      <c r="AI1458" s="16"/>
      <c r="AJ1458" s="16"/>
      <c r="AK1458" s="16"/>
      <c r="AL1458" s="16"/>
      <c r="AM1458" s="16"/>
      <c r="AN1458" s="16"/>
      <c r="AO1458" s="16"/>
      <c r="AP1458" s="16">
        <v>30</v>
      </c>
      <c r="AQ1458" s="16"/>
      <c r="AR1458" s="16"/>
      <c r="AS1458" s="16"/>
      <c r="AT1458" s="16"/>
      <c r="AU1458" s="16"/>
      <c r="AV1458" s="16"/>
      <c r="AW1458" s="16"/>
      <c r="AX1458" s="16"/>
      <c r="AY1458" s="16"/>
      <c r="AZ1458" s="16">
        <v>15</v>
      </c>
      <c r="BA1458" s="16"/>
      <c r="BB1458" s="16"/>
      <c r="BC1458" s="16"/>
      <c r="BD1458" s="16"/>
      <c r="BE1458" s="16"/>
      <c r="BF1458" s="16"/>
      <c r="BG1458" s="23">
        <f t="shared" si="364"/>
        <v>480</v>
      </c>
      <c r="BH1458" s="24">
        <f t="shared" si="368"/>
        <v>8</v>
      </c>
      <c r="BI1458" s="25">
        <f t="shared" si="376"/>
        <v>7.25</v>
      </c>
      <c r="BJ1458" s="25">
        <f t="shared" si="369"/>
        <v>90.625</v>
      </c>
      <c r="BK1458" s="26">
        <f t="shared" si="370"/>
        <v>91.954022988505741</v>
      </c>
      <c r="BL1458" s="26">
        <f t="shared" si="371"/>
        <v>100</v>
      </c>
      <c r="BM1458" s="26">
        <f t="shared" si="377"/>
        <v>83.333333333333329</v>
      </c>
      <c r="BN1458" s="27">
        <f t="shared" si="372"/>
        <v>0.5</v>
      </c>
      <c r="BO1458" s="27">
        <f t="shared" si="373"/>
        <v>1350</v>
      </c>
      <c r="BP1458" s="27">
        <f t="shared" si="374"/>
        <v>0.25</v>
      </c>
      <c r="BQ1458" s="28">
        <f t="shared" si="375"/>
        <v>45</v>
      </c>
      <c r="BR1458" s="29"/>
      <c r="BS1458" s="29"/>
      <c r="BT1458" s="29"/>
      <c r="BU1458" s="30"/>
      <c r="BV1458" s="29"/>
      <c r="BW1458" s="16">
        <f t="shared" si="367"/>
        <v>1200</v>
      </c>
    </row>
    <row r="1459" spans="1:75" x14ac:dyDescent="0.3">
      <c r="A1459" s="14">
        <v>1458</v>
      </c>
      <c r="B1459" s="15">
        <v>46073</v>
      </c>
      <c r="C1459" s="16" t="s">
        <v>40</v>
      </c>
      <c r="D1459" s="17" t="str">
        <f t="shared" si="379"/>
        <v>HO</v>
      </c>
      <c r="E1459" s="18" t="s">
        <v>119</v>
      </c>
      <c r="F1459" s="18" t="s">
        <v>101</v>
      </c>
      <c r="G1459" s="19" t="s">
        <v>112</v>
      </c>
      <c r="H1459" s="19"/>
      <c r="I1459" s="19"/>
      <c r="J1459" s="20">
        <v>208246</v>
      </c>
      <c r="K1459" s="21" t="str">
        <f>VLOOKUP(J1459,'[2]Item List (3)'!A$1:B$110000,2,FALSE)</f>
        <v>OR. 208 YY2</v>
      </c>
      <c r="L1459" s="20">
        <v>260129015</v>
      </c>
      <c r="M1459" s="16" t="s">
        <v>141</v>
      </c>
      <c r="N1459" s="16">
        <v>20</v>
      </c>
      <c r="O1459" s="22">
        <f t="shared" si="366"/>
        <v>180</v>
      </c>
      <c r="P1459" s="16">
        <v>1</v>
      </c>
      <c r="Q1459" s="16">
        <v>1020</v>
      </c>
      <c r="R1459" s="16"/>
      <c r="S1459" s="16"/>
      <c r="T1459" s="16"/>
      <c r="U1459" s="23">
        <f t="shared" si="378"/>
        <v>1020</v>
      </c>
      <c r="V1459" s="16">
        <v>360</v>
      </c>
      <c r="W1459" s="16"/>
      <c r="X1459" s="16">
        <v>70</v>
      </c>
      <c r="Y1459" s="16"/>
      <c r="Z1459" s="16"/>
      <c r="AA1459" s="16"/>
      <c r="AB1459" s="16"/>
      <c r="AC1459" s="16"/>
      <c r="AD1459" s="16"/>
      <c r="AE1459" s="16"/>
      <c r="AF1459" s="16"/>
      <c r="AG1459" s="16"/>
      <c r="AH1459" s="16"/>
      <c r="AI1459" s="16"/>
      <c r="AJ1459" s="16"/>
      <c r="AK1459" s="16"/>
      <c r="AL1459" s="16"/>
      <c r="AM1459" s="16"/>
      <c r="AN1459" s="16"/>
      <c r="AO1459" s="16"/>
      <c r="AP1459" s="16">
        <v>20</v>
      </c>
      <c r="AQ1459" s="16"/>
      <c r="AR1459" s="16"/>
      <c r="AS1459" s="16"/>
      <c r="AT1459" s="16"/>
      <c r="AU1459" s="16"/>
      <c r="AV1459" s="16"/>
      <c r="AW1459" s="16"/>
      <c r="AX1459" s="16"/>
      <c r="AY1459" s="16"/>
      <c r="AZ1459" s="16"/>
      <c r="BA1459" s="16"/>
      <c r="BB1459" s="16"/>
      <c r="BC1459" s="16">
        <v>25</v>
      </c>
      <c r="BD1459" s="16"/>
      <c r="BE1459" s="16">
        <v>5</v>
      </c>
      <c r="BF1459" s="16"/>
      <c r="BG1459" s="23">
        <f>SUM(V1459:BF1459)</f>
        <v>480</v>
      </c>
      <c r="BH1459" s="24">
        <f t="shared" si="368"/>
        <v>8</v>
      </c>
      <c r="BI1459" s="25">
        <f t="shared" si="376"/>
        <v>6</v>
      </c>
      <c r="BJ1459" s="25">
        <f t="shared" si="369"/>
        <v>75</v>
      </c>
      <c r="BK1459" s="26">
        <f t="shared" si="370"/>
        <v>94.444444444444443</v>
      </c>
      <c r="BL1459" s="26">
        <f t="shared" si="371"/>
        <v>100</v>
      </c>
      <c r="BM1459" s="26">
        <f t="shared" si="377"/>
        <v>70.833333333333329</v>
      </c>
      <c r="BN1459" s="27">
        <f t="shared" si="372"/>
        <v>0.41666666666666669</v>
      </c>
      <c r="BO1459" s="27">
        <f t="shared" si="373"/>
        <v>1365</v>
      </c>
      <c r="BP1459" s="27">
        <f t="shared" si="374"/>
        <v>1.5833333333333333</v>
      </c>
      <c r="BQ1459" s="28">
        <f t="shared" si="375"/>
        <v>285</v>
      </c>
      <c r="BR1459" s="29"/>
      <c r="BS1459" s="29"/>
      <c r="BT1459" s="29"/>
      <c r="BU1459" s="30"/>
      <c r="BV1459" s="29"/>
      <c r="BW1459" s="16">
        <f t="shared" si="367"/>
        <v>1020</v>
      </c>
    </row>
    <row r="1460" spans="1:75" x14ac:dyDescent="0.3">
      <c r="A1460" s="14">
        <v>1459</v>
      </c>
      <c r="B1460" s="15">
        <v>46074</v>
      </c>
      <c r="C1460" s="16" t="s">
        <v>38</v>
      </c>
      <c r="D1460" s="17" t="str">
        <f t="shared" si="379"/>
        <v>FG</v>
      </c>
      <c r="E1460" s="18" t="s">
        <v>39</v>
      </c>
      <c r="F1460" s="18" t="s">
        <v>47</v>
      </c>
      <c r="G1460" s="19" t="s">
        <v>120</v>
      </c>
      <c r="H1460" s="19" t="s">
        <v>46</v>
      </c>
      <c r="I1460" s="19"/>
      <c r="J1460" s="20">
        <v>104293</v>
      </c>
      <c r="K1460" s="21" t="str">
        <f>VLOOKUP(J1460,'[2]Item List (3)'!A$1:B$110000,2,FALSE)</f>
        <v>IR.210 YY2</v>
      </c>
      <c r="L1460" s="20">
        <v>260205005</v>
      </c>
      <c r="M1460" s="16" t="s">
        <v>138</v>
      </c>
      <c r="N1460" s="16"/>
      <c r="O1460" s="22" t="str">
        <f t="shared" si="366"/>
        <v/>
      </c>
      <c r="P1460" s="16">
        <v>1</v>
      </c>
      <c r="Q1460" s="16">
        <v>4500</v>
      </c>
      <c r="R1460" s="16"/>
      <c r="S1460" s="16"/>
      <c r="T1460" s="16"/>
      <c r="U1460" s="23">
        <f t="shared" si="378"/>
        <v>4500</v>
      </c>
      <c r="V1460" s="16">
        <v>240</v>
      </c>
      <c r="W1460" s="16"/>
      <c r="X1460" s="16"/>
      <c r="Y1460" s="16"/>
      <c r="Z1460" s="16"/>
      <c r="AA1460" s="16"/>
      <c r="AB1460" s="16"/>
      <c r="AC1460" s="16"/>
      <c r="AD1460" s="16"/>
      <c r="AE1460" s="16"/>
      <c r="AF1460" s="16"/>
      <c r="AG1460" s="16"/>
      <c r="AH1460" s="16"/>
      <c r="AI1460" s="16"/>
      <c r="AJ1460" s="16"/>
      <c r="AK1460" s="16"/>
      <c r="AL1460" s="16"/>
      <c r="AM1460" s="16"/>
      <c r="AN1460" s="16"/>
      <c r="AO1460" s="16"/>
      <c r="AP1460" s="16"/>
      <c r="AQ1460" s="16"/>
      <c r="AR1460" s="16">
        <v>240</v>
      </c>
      <c r="AS1460" s="16"/>
      <c r="AT1460" s="16"/>
      <c r="AU1460" s="16"/>
      <c r="AV1460" s="16"/>
      <c r="AW1460" s="16"/>
      <c r="AX1460" s="16"/>
      <c r="AY1460" s="16"/>
      <c r="AZ1460" s="16"/>
      <c r="BA1460" s="16"/>
      <c r="BB1460" s="16"/>
      <c r="BC1460" s="16"/>
      <c r="BD1460" s="16"/>
      <c r="BE1460" s="16"/>
      <c r="BF1460" s="16"/>
      <c r="BG1460" s="23">
        <f>SUM(V1460:BF1460)</f>
        <v>480</v>
      </c>
      <c r="BH1460" s="24">
        <f t="shared" si="368"/>
        <v>8</v>
      </c>
      <c r="BI1460" s="25">
        <f t="shared" si="376"/>
        <v>4</v>
      </c>
      <c r="BJ1460" s="25">
        <f t="shared" si="369"/>
        <v>50</v>
      </c>
      <c r="BK1460" s="26">
        <f t="shared" si="370"/>
        <v>0</v>
      </c>
      <c r="BL1460" s="26">
        <f t="shared" si="371"/>
        <v>100</v>
      </c>
      <c r="BM1460" s="26">
        <f t="shared" si="377"/>
        <v>0</v>
      </c>
      <c r="BN1460" s="27">
        <f t="shared" si="372"/>
        <v>0</v>
      </c>
      <c r="BO1460" s="27">
        <f t="shared" si="373"/>
        <v>0</v>
      </c>
      <c r="BP1460" s="27">
        <f t="shared" si="374"/>
        <v>4</v>
      </c>
      <c r="BQ1460" s="28">
        <f t="shared" si="375"/>
        <v>0</v>
      </c>
      <c r="BR1460" s="29"/>
      <c r="BS1460" s="29"/>
      <c r="BT1460" s="29"/>
      <c r="BU1460" s="30"/>
      <c r="BV1460" s="29"/>
      <c r="BW1460" s="16">
        <f t="shared" si="367"/>
        <v>4500</v>
      </c>
    </row>
    <row r="1461" spans="1:75" x14ac:dyDescent="0.3">
      <c r="A1461" s="14">
        <v>1460</v>
      </c>
      <c r="B1461" s="15">
        <v>46074</v>
      </c>
      <c r="C1461" s="16" t="s">
        <v>40</v>
      </c>
      <c r="D1461" s="17" t="str">
        <f t="shared" si="379"/>
        <v>FG</v>
      </c>
      <c r="E1461" s="18" t="s">
        <v>39</v>
      </c>
      <c r="F1461" s="18" t="s">
        <v>47</v>
      </c>
      <c r="G1461" s="19" t="s">
        <v>42</v>
      </c>
      <c r="H1461" s="19" t="s">
        <v>43</v>
      </c>
      <c r="I1461" s="19"/>
      <c r="J1461" s="20">
        <v>104293</v>
      </c>
      <c r="K1461" s="21" t="str">
        <f>VLOOKUP(J1461,'[2]Item List (3)'!A$1:B$110000,2,FALSE)</f>
        <v>IR.210 YY2</v>
      </c>
      <c r="L1461" s="20">
        <v>260205005</v>
      </c>
      <c r="M1461" s="16" t="s">
        <v>138</v>
      </c>
      <c r="N1461" s="16"/>
      <c r="O1461" s="22" t="str">
        <f t="shared" si="366"/>
        <v/>
      </c>
      <c r="P1461" s="16">
        <v>1</v>
      </c>
      <c r="Q1461" s="16">
        <v>1299</v>
      </c>
      <c r="R1461" s="16"/>
      <c r="S1461" s="16">
        <v>1</v>
      </c>
      <c r="T1461" s="16"/>
      <c r="U1461" s="23">
        <f t="shared" si="378"/>
        <v>1300</v>
      </c>
      <c r="V1461" s="16">
        <v>90</v>
      </c>
      <c r="W1461" s="16"/>
      <c r="X1461" s="16"/>
      <c r="Y1461" s="16"/>
      <c r="Z1461" s="16"/>
      <c r="AA1461" s="16"/>
      <c r="AB1461" s="16"/>
      <c r="AC1461" s="16"/>
      <c r="AD1461" s="16"/>
      <c r="AE1461" s="16"/>
      <c r="AF1461" s="16"/>
      <c r="AG1461" s="16"/>
      <c r="AH1461" s="16"/>
      <c r="AI1461" s="16"/>
      <c r="AJ1461" s="16"/>
      <c r="AK1461" s="16"/>
      <c r="AL1461" s="16"/>
      <c r="AM1461" s="16"/>
      <c r="AN1461" s="16"/>
      <c r="AO1461" s="16"/>
      <c r="AP1461" s="16"/>
      <c r="AQ1461" s="16"/>
      <c r="AR1461" s="16">
        <v>240</v>
      </c>
      <c r="AS1461" s="16"/>
      <c r="AT1461" s="16"/>
      <c r="AU1461" s="16"/>
      <c r="AV1461" s="16"/>
      <c r="AW1461" s="16"/>
      <c r="AX1461" s="16"/>
      <c r="AY1461" s="16"/>
      <c r="AZ1461" s="16"/>
      <c r="BA1461" s="16"/>
      <c r="BB1461" s="16"/>
      <c r="BC1461" s="16"/>
      <c r="BD1461" s="16"/>
      <c r="BE1461" s="16"/>
      <c r="BF1461" s="16"/>
      <c r="BG1461" s="23">
        <f>SUM(V1461:BF1461)</f>
        <v>330</v>
      </c>
      <c r="BH1461" s="24">
        <f t="shared" si="368"/>
        <v>5.5</v>
      </c>
      <c r="BI1461" s="25">
        <f t="shared" si="376"/>
        <v>1.5</v>
      </c>
      <c r="BJ1461" s="25">
        <f t="shared" si="369"/>
        <v>27.27272727272727</v>
      </c>
      <c r="BK1461" s="26">
        <f t="shared" si="370"/>
        <v>0</v>
      </c>
      <c r="BL1461" s="26">
        <f t="shared" si="371"/>
        <v>99.92307692307692</v>
      </c>
      <c r="BM1461" s="26">
        <f t="shared" si="377"/>
        <v>0</v>
      </c>
      <c r="BN1461" s="27">
        <f t="shared" si="372"/>
        <v>0</v>
      </c>
      <c r="BO1461" s="27">
        <f t="shared" si="373"/>
        <v>0</v>
      </c>
      <c r="BP1461" s="27">
        <f t="shared" si="374"/>
        <v>4</v>
      </c>
      <c r="BQ1461" s="28">
        <f t="shared" si="375"/>
        <v>0</v>
      </c>
      <c r="BR1461" s="29"/>
      <c r="BS1461" s="29"/>
      <c r="BT1461" s="29"/>
      <c r="BU1461" s="30"/>
      <c r="BV1461" s="29"/>
      <c r="BW1461" s="16">
        <f t="shared" si="367"/>
        <v>1299</v>
      </c>
    </row>
    <row r="1462" spans="1:75" x14ac:dyDescent="0.3">
      <c r="A1462" s="14">
        <v>1461</v>
      </c>
      <c r="B1462" s="15">
        <v>46074</v>
      </c>
      <c r="C1462" s="16" t="s">
        <v>40</v>
      </c>
      <c r="D1462" s="17" t="str">
        <f t="shared" si="379"/>
        <v>FG</v>
      </c>
      <c r="E1462" s="18" t="s">
        <v>39</v>
      </c>
      <c r="F1462" s="18" t="s">
        <v>47</v>
      </c>
      <c r="G1462" s="19" t="s">
        <v>42</v>
      </c>
      <c r="H1462" s="19" t="s">
        <v>43</v>
      </c>
      <c r="I1462" s="19"/>
      <c r="J1462" s="20">
        <v>104343.01</v>
      </c>
      <c r="K1462" s="21" t="str">
        <f>VLOOKUP(J1462,'[2]Item List (3)'!A$1:B$110000,2,FALSE)</f>
        <v>NA/RNA.IR 69/32</v>
      </c>
      <c r="L1462" s="20">
        <v>251204003</v>
      </c>
      <c r="M1462" s="16" t="s">
        <v>138</v>
      </c>
      <c r="N1462" s="16"/>
      <c r="O1462" s="22" t="str">
        <f t="shared" si="366"/>
        <v/>
      </c>
      <c r="P1462" s="16">
        <v>1</v>
      </c>
      <c r="Q1462" s="16">
        <v>1037</v>
      </c>
      <c r="R1462" s="16"/>
      <c r="S1462" s="16"/>
      <c r="T1462" s="16"/>
      <c r="U1462" s="23">
        <f t="shared" si="378"/>
        <v>1037</v>
      </c>
      <c r="V1462" s="16">
        <v>60</v>
      </c>
      <c r="W1462" s="16">
        <v>60</v>
      </c>
      <c r="X1462" s="16"/>
      <c r="Y1462" s="16"/>
      <c r="Z1462" s="16"/>
      <c r="AA1462" s="16"/>
      <c r="AB1462" s="16"/>
      <c r="AC1462" s="16"/>
      <c r="AD1462" s="16"/>
      <c r="AE1462" s="16"/>
      <c r="AF1462" s="16"/>
      <c r="AG1462" s="16"/>
      <c r="AH1462" s="16"/>
      <c r="AI1462" s="16"/>
      <c r="AJ1462" s="16"/>
      <c r="AK1462" s="16"/>
      <c r="AL1462" s="16"/>
      <c r="AM1462" s="16"/>
      <c r="AN1462" s="16"/>
      <c r="AO1462" s="16"/>
      <c r="AP1462" s="16"/>
      <c r="AQ1462" s="16">
        <v>30</v>
      </c>
      <c r="AR1462" s="16"/>
      <c r="AS1462" s="16"/>
      <c r="AT1462" s="16"/>
      <c r="AU1462" s="16"/>
      <c r="AV1462" s="16"/>
      <c r="AW1462" s="16"/>
      <c r="AX1462" s="16"/>
      <c r="AY1462" s="16"/>
      <c r="AZ1462" s="16"/>
      <c r="BA1462" s="16"/>
      <c r="BB1462" s="16"/>
      <c r="BC1462" s="16"/>
      <c r="BD1462" s="16"/>
      <c r="BE1462" s="16"/>
      <c r="BF1462" s="16"/>
      <c r="BG1462" s="23">
        <f>SUM(V1462:BF1462)</f>
        <v>150</v>
      </c>
      <c r="BH1462" s="24">
        <f t="shared" si="368"/>
        <v>2.5</v>
      </c>
      <c r="BI1462" s="25">
        <f t="shared" si="376"/>
        <v>1</v>
      </c>
      <c r="BJ1462" s="25">
        <f t="shared" si="369"/>
        <v>40</v>
      </c>
      <c r="BK1462" s="26">
        <f t="shared" si="370"/>
        <v>0</v>
      </c>
      <c r="BL1462" s="26">
        <f t="shared" si="371"/>
        <v>100</v>
      </c>
      <c r="BM1462" s="26">
        <f t="shared" si="377"/>
        <v>0</v>
      </c>
      <c r="BN1462" s="27">
        <f t="shared" si="372"/>
        <v>1</v>
      </c>
      <c r="BO1462" s="27">
        <f t="shared" si="373"/>
        <v>0</v>
      </c>
      <c r="BP1462" s="27">
        <f t="shared" si="374"/>
        <v>0.5</v>
      </c>
      <c r="BQ1462" s="28">
        <f t="shared" si="375"/>
        <v>0</v>
      </c>
      <c r="BR1462" s="29"/>
      <c r="BS1462" s="29"/>
      <c r="BT1462" s="29"/>
      <c r="BU1462" s="30"/>
      <c r="BV1462" s="29"/>
      <c r="BW1462" s="16">
        <f t="shared" si="367"/>
        <v>1037</v>
      </c>
    </row>
    <row r="1463" spans="1:75" x14ac:dyDescent="0.3">
      <c r="A1463" s="14">
        <v>1462</v>
      </c>
      <c r="B1463" s="15">
        <v>46074</v>
      </c>
      <c r="C1463" s="16" t="s">
        <v>38</v>
      </c>
      <c r="D1463" s="17" t="str">
        <f t="shared" si="379"/>
        <v>FG</v>
      </c>
      <c r="E1463" s="18" t="s">
        <v>44</v>
      </c>
      <c r="F1463" s="18" t="s">
        <v>47</v>
      </c>
      <c r="G1463" s="19" t="s">
        <v>136</v>
      </c>
      <c r="H1463" s="19" t="s">
        <v>121</v>
      </c>
      <c r="I1463" s="19"/>
      <c r="J1463" s="20">
        <v>208442</v>
      </c>
      <c r="K1463" s="21" t="str">
        <f>VLOOKUP(J1463,'[2]Item List (3)'!A$1:B$110000,2,FALSE)</f>
        <v>R.OR 442(JC 8015) (L)</v>
      </c>
      <c r="L1463" s="20">
        <v>260110014</v>
      </c>
      <c r="M1463" s="16" t="s">
        <v>141</v>
      </c>
      <c r="N1463" s="16"/>
      <c r="O1463" s="22" t="str">
        <f t="shared" ref="O1463:O1526" si="380">IFERROR(3600/N1463,"")</f>
        <v/>
      </c>
      <c r="P1463" s="16">
        <v>1</v>
      </c>
      <c r="Q1463" s="16">
        <v>5992</v>
      </c>
      <c r="R1463" s="16"/>
      <c r="S1463" s="16"/>
      <c r="T1463" s="16"/>
      <c r="U1463" s="23">
        <f t="shared" si="378"/>
        <v>5992</v>
      </c>
      <c r="V1463" s="16">
        <v>180</v>
      </c>
      <c r="W1463" s="16"/>
      <c r="X1463" s="16"/>
      <c r="Y1463" s="16"/>
      <c r="Z1463" s="16"/>
      <c r="AA1463" s="16"/>
      <c r="AB1463" s="16"/>
      <c r="AC1463" s="16"/>
      <c r="AD1463" s="16"/>
      <c r="AE1463" s="16"/>
      <c r="AF1463" s="16"/>
      <c r="AG1463" s="16"/>
      <c r="AH1463" s="16"/>
      <c r="AI1463" s="16"/>
      <c r="AJ1463" s="16"/>
      <c r="AK1463" s="16"/>
      <c r="AL1463" s="16"/>
      <c r="AM1463" s="16"/>
      <c r="AN1463" s="16"/>
      <c r="AO1463" s="16"/>
      <c r="AP1463" s="16"/>
      <c r="AQ1463" s="16">
        <v>120</v>
      </c>
      <c r="AR1463" s="16"/>
      <c r="AS1463" s="16"/>
      <c r="AT1463" s="16"/>
      <c r="AU1463" s="16"/>
      <c r="AV1463" s="16"/>
      <c r="AW1463" s="16"/>
      <c r="AX1463" s="16"/>
      <c r="AY1463" s="16"/>
      <c r="AZ1463" s="16"/>
      <c r="BA1463" s="16"/>
      <c r="BB1463" s="16"/>
      <c r="BC1463" s="16"/>
      <c r="BD1463" s="16"/>
      <c r="BE1463" s="16"/>
      <c r="BF1463" s="16"/>
      <c r="BG1463" s="23">
        <f>SUM(V1463:BF1463)</f>
        <v>300</v>
      </c>
      <c r="BH1463" s="24">
        <f t="shared" si="368"/>
        <v>5</v>
      </c>
      <c r="BI1463" s="25">
        <f t="shared" si="376"/>
        <v>3</v>
      </c>
      <c r="BJ1463" s="25">
        <f t="shared" si="369"/>
        <v>60</v>
      </c>
      <c r="BK1463" s="26">
        <f t="shared" si="370"/>
        <v>0</v>
      </c>
      <c r="BL1463" s="26">
        <f t="shared" si="371"/>
        <v>100</v>
      </c>
      <c r="BM1463" s="26">
        <f t="shared" si="377"/>
        <v>0</v>
      </c>
      <c r="BN1463" s="27">
        <f t="shared" si="372"/>
        <v>0</v>
      </c>
      <c r="BO1463" s="27">
        <f t="shared" si="373"/>
        <v>0</v>
      </c>
      <c r="BP1463" s="27">
        <f t="shared" si="374"/>
        <v>2</v>
      </c>
      <c r="BQ1463" s="28">
        <f t="shared" si="375"/>
        <v>0</v>
      </c>
      <c r="BR1463" s="29"/>
      <c r="BS1463" s="29"/>
      <c r="BT1463" s="29"/>
      <c r="BU1463" s="30"/>
      <c r="BV1463" s="29"/>
      <c r="BW1463" s="16">
        <f t="shared" si="367"/>
        <v>5992</v>
      </c>
    </row>
    <row r="1464" spans="1:75" x14ac:dyDescent="0.3">
      <c r="A1464" s="14">
        <v>1463</v>
      </c>
      <c r="B1464" s="15">
        <v>46074</v>
      </c>
      <c r="C1464" s="16" t="s">
        <v>38</v>
      </c>
      <c r="D1464" s="17" t="str">
        <f t="shared" si="379"/>
        <v>FG</v>
      </c>
      <c r="E1464" s="18" t="s">
        <v>44</v>
      </c>
      <c r="F1464" s="18" t="s">
        <v>47</v>
      </c>
      <c r="G1464" s="19" t="s">
        <v>136</v>
      </c>
      <c r="H1464" s="19" t="s">
        <v>121</v>
      </c>
      <c r="I1464" s="19"/>
      <c r="J1464" s="20">
        <v>104343.01</v>
      </c>
      <c r="K1464" s="21" t="str">
        <f>VLOOKUP(J1464,'[2]Item List (3)'!A$1:B$110000,2,FALSE)</f>
        <v>NA/RNA.IR 69/32</v>
      </c>
      <c r="L1464" s="20">
        <v>260101001</v>
      </c>
      <c r="M1464" s="16" t="s">
        <v>138</v>
      </c>
      <c r="N1464" s="16"/>
      <c r="O1464" s="22" t="str">
        <f t="shared" si="380"/>
        <v/>
      </c>
      <c r="P1464" s="16">
        <v>1</v>
      </c>
      <c r="Q1464" s="16">
        <v>400</v>
      </c>
      <c r="R1464" s="16"/>
      <c r="S1464" s="16"/>
      <c r="T1464" s="16"/>
      <c r="U1464" s="23">
        <f t="shared" si="378"/>
        <v>400</v>
      </c>
      <c r="V1464" s="16">
        <v>90</v>
      </c>
      <c r="W1464" s="16">
        <v>60</v>
      </c>
      <c r="X1464" s="16">
        <v>30</v>
      </c>
      <c r="Y1464" s="16"/>
      <c r="Z1464" s="16"/>
      <c r="AA1464" s="16"/>
      <c r="AB1464" s="16"/>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6"/>
      <c r="AY1464" s="16"/>
      <c r="AZ1464" s="16"/>
      <c r="BA1464" s="16"/>
      <c r="BB1464" s="16"/>
      <c r="BC1464" s="16"/>
      <c r="BD1464" s="16"/>
      <c r="BE1464" s="16"/>
      <c r="BF1464" s="16"/>
      <c r="BG1464" s="23">
        <f t="shared" ref="BG1464:BG1527" si="381">SUM(V1464:BF1464)</f>
        <v>180</v>
      </c>
      <c r="BH1464" s="24">
        <f t="shared" si="368"/>
        <v>3</v>
      </c>
      <c r="BI1464" s="25">
        <f t="shared" si="376"/>
        <v>1.5</v>
      </c>
      <c r="BJ1464" s="25">
        <f t="shared" si="369"/>
        <v>50</v>
      </c>
      <c r="BK1464" s="26">
        <f t="shared" si="370"/>
        <v>0</v>
      </c>
      <c r="BL1464" s="26">
        <f t="shared" si="371"/>
        <v>100</v>
      </c>
      <c r="BM1464" s="26">
        <f t="shared" si="377"/>
        <v>0</v>
      </c>
      <c r="BN1464" s="27">
        <f t="shared" si="372"/>
        <v>1</v>
      </c>
      <c r="BO1464" s="27">
        <f t="shared" si="373"/>
        <v>0</v>
      </c>
      <c r="BP1464" s="27">
        <f t="shared" si="374"/>
        <v>0.5</v>
      </c>
      <c r="BQ1464" s="28">
        <f t="shared" si="375"/>
        <v>0</v>
      </c>
      <c r="BR1464" s="29"/>
      <c r="BS1464" s="29"/>
      <c r="BT1464" s="29"/>
      <c r="BU1464" s="30"/>
      <c r="BV1464" s="29"/>
      <c r="BW1464" s="16">
        <f t="shared" si="367"/>
        <v>400</v>
      </c>
    </row>
    <row r="1465" spans="1:75" x14ac:dyDescent="0.3">
      <c r="A1465" s="14">
        <v>1464</v>
      </c>
      <c r="B1465" s="15">
        <v>46074</v>
      </c>
      <c r="C1465" s="16" t="s">
        <v>40</v>
      </c>
      <c r="D1465" s="17" t="str">
        <f t="shared" si="379"/>
        <v>FG</v>
      </c>
      <c r="E1465" s="18" t="s">
        <v>44</v>
      </c>
      <c r="F1465" s="18" t="s">
        <v>47</v>
      </c>
      <c r="G1465" s="19" t="s">
        <v>42</v>
      </c>
      <c r="H1465" s="19" t="s">
        <v>43</v>
      </c>
      <c r="I1465" s="19"/>
      <c r="J1465" s="20">
        <v>104343.01</v>
      </c>
      <c r="K1465" s="21" t="str">
        <f>VLOOKUP(J1465,'[2]Item List (3)'!A$1:B$110000,2,FALSE)</f>
        <v>NA/RNA.IR 69/32</v>
      </c>
      <c r="L1465" s="20">
        <v>260101001</v>
      </c>
      <c r="M1465" s="16" t="s">
        <v>138</v>
      </c>
      <c r="N1465" s="16"/>
      <c r="O1465" s="22" t="str">
        <f t="shared" si="380"/>
        <v/>
      </c>
      <c r="P1465" s="16">
        <v>1</v>
      </c>
      <c r="Q1465" s="16">
        <v>1600</v>
      </c>
      <c r="R1465" s="16"/>
      <c r="S1465" s="16"/>
      <c r="T1465" s="16"/>
      <c r="U1465" s="23">
        <f t="shared" si="378"/>
        <v>1600</v>
      </c>
      <c r="V1465" s="16">
        <v>120</v>
      </c>
      <c r="W1465" s="16"/>
      <c r="X1465" s="16"/>
      <c r="Y1465" s="16"/>
      <c r="Z1465" s="16"/>
      <c r="AA1465" s="16"/>
      <c r="AB1465" s="16"/>
      <c r="AC1465" s="16"/>
      <c r="AD1465" s="16"/>
      <c r="AE1465" s="16"/>
      <c r="AF1465" s="16"/>
      <c r="AG1465" s="16"/>
      <c r="AH1465" s="16"/>
      <c r="AI1465" s="16"/>
      <c r="AJ1465" s="16"/>
      <c r="AK1465" s="16"/>
      <c r="AL1465" s="16"/>
      <c r="AM1465" s="16"/>
      <c r="AN1465" s="16"/>
      <c r="AO1465" s="16"/>
      <c r="AP1465" s="16"/>
      <c r="AQ1465" s="16">
        <v>60</v>
      </c>
      <c r="AR1465" s="16"/>
      <c r="AS1465" s="16"/>
      <c r="AT1465" s="16"/>
      <c r="AU1465" s="16"/>
      <c r="AV1465" s="16"/>
      <c r="AW1465" s="16"/>
      <c r="AX1465" s="16"/>
      <c r="AY1465" s="16"/>
      <c r="AZ1465" s="16"/>
      <c r="BA1465" s="16"/>
      <c r="BB1465" s="16"/>
      <c r="BC1465" s="16"/>
      <c r="BD1465" s="16"/>
      <c r="BE1465" s="16"/>
      <c r="BF1465" s="16"/>
      <c r="BG1465" s="23">
        <f t="shared" si="381"/>
        <v>180</v>
      </c>
      <c r="BH1465" s="24">
        <f t="shared" si="368"/>
        <v>3</v>
      </c>
      <c r="BI1465" s="25">
        <f t="shared" si="376"/>
        <v>2</v>
      </c>
      <c r="BJ1465" s="25">
        <f t="shared" si="369"/>
        <v>66.666666666666657</v>
      </c>
      <c r="BK1465" s="26">
        <f t="shared" si="370"/>
        <v>0</v>
      </c>
      <c r="BL1465" s="26">
        <f t="shared" si="371"/>
        <v>100</v>
      </c>
      <c r="BM1465" s="26">
        <f t="shared" si="377"/>
        <v>0</v>
      </c>
      <c r="BN1465" s="27">
        <f t="shared" si="372"/>
        <v>0</v>
      </c>
      <c r="BO1465" s="27">
        <f t="shared" si="373"/>
        <v>0</v>
      </c>
      <c r="BP1465" s="27">
        <f t="shared" si="374"/>
        <v>1</v>
      </c>
      <c r="BQ1465" s="28">
        <f t="shared" si="375"/>
        <v>0</v>
      </c>
      <c r="BR1465" s="29"/>
      <c r="BS1465" s="29"/>
      <c r="BT1465" s="29"/>
      <c r="BU1465" s="30"/>
      <c r="BV1465" s="29"/>
      <c r="BW1465" s="16">
        <f t="shared" si="367"/>
        <v>1600</v>
      </c>
    </row>
    <row r="1466" spans="1:75" x14ac:dyDescent="0.3">
      <c r="A1466" s="14">
        <v>1465</v>
      </c>
      <c r="B1466" s="15">
        <v>46074</v>
      </c>
      <c r="C1466" s="16" t="s">
        <v>40</v>
      </c>
      <c r="D1466" s="17" t="str">
        <f t="shared" si="379"/>
        <v>FG</v>
      </c>
      <c r="E1466" s="18" t="s">
        <v>44</v>
      </c>
      <c r="F1466" s="18"/>
      <c r="G1466" s="19" t="s">
        <v>42</v>
      </c>
      <c r="H1466" s="19" t="s">
        <v>43</v>
      </c>
      <c r="I1466" s="19"/>
      <c r="J1466" s="20">
        <v>100299.14</v>
      </c>
      <c r="K1466" s="21" t="str">
        <f>VLOOKUP(J1466,'[2]Item List (3)'!A$1:B$110000,2,FALSE)</f>
        <v>IR. 9913 C</v>
      </c>
      <c r="L1466" s="20"/>
      <c r="M1466" s="16" t="s">
        <v>138</v>
      </c>
      <c r="N1466" s="16"/>
      <c r="O1466" s="22" t="str">
        <f t="shared" si="380"/>
        <v/>
      </c>
      <c r="P1466" s="16"/>
      <c r="Q1466" s="16"/>
      <c r="R1466" s="16"/>
      <c r="S1466" s="16"/>
      <c r="T1466" s="16"/>
      <c r="U1466" s="23">
        <f t="shared" si="378"/>
        <v>0</v>
      </c>
      <c r="V1466" s="16"/>
      <c r="W1466" s="16">
        <v>60</v>
      </c>
      <c r="X1466" s="16"/>
      <c r="Y1466" s="16"/>
      <c r="Z1466" s="16"/>
      <c r="AA1466" s="16"/>
      <c r="AB1466" s="16"/>
      <c r="AC1466" s="16"/>
      <c r="AD1466" s="16"/>
      <c r="AE1466" s="16"/>
      <c r="AF1466" s="16"/>
      <c r="AG1466" s="16"/>
      <c r="AH1466" s="16"/>
      <c r="AI1466" s="16"/>
      <c r="AJ1466" s="16"/>
      <c r="AK1466" s="16"/>
      <c r="AL1466" s="16"/>
      <c r="AM1466" s="16"/>
      <c r="AN1466" s="16"/>
      <c r="AO1466" s="16"/>
      <c r="AP1466" s="16"/>
      <c r="AQ1466" s="16"/>
      <c r="AR1466" s="16">
        <v>240</v>
      </c>
      <c r="AS1466" s="16"/>
      <c r="AT1466" s="16"/>
      <c r="AU1466" s="16"/>
      <c r="AV1466" s="16"/>
      <c r="AW1466" s="16"/>
      <c r="AX1466" s="16"/>
      <c r="AY1466" s="16"/>
      <c r="AZ1466" s="16"/>
      <c r="BA1466" s="16"/>
      <c r="BB1466" s="16"/>
      <c r="BC1466" s="16"/>
      <c r="BD1466" s="16"/>
      <c r="BE1466" s="16"/>
      <c r="BF1466" s="16"/>
      <c r="BG1466" s="23">
        <f t="shared" si="381"/>
        <v>300</v>
      </c>
      <c r="BH1466" s="24">
        <f t="shared" si="368"/>
        <v>5</v>
      </c>
      <c r="BI1466" s="25">
        <f t="shared" si="376"/>
        <v>0</v>
      </c>
      <c r="BJ1466" s="25">
        <f t="shared" si="369"/>
        <v>0</v>
      </c>
      <c r="BK1466" s="26">
        <f t="shared" si="370"/>
        <v>0</v>
      </c>
      <c r="BL1466" s="26">
        <f t="shared" si="371"/>
        <v>0</v>
      </c>
      <c r="BM1466" s="26">
        <f t="shared" si="377"/>
        <v>0</v>
      </c>
      <c r="BN1466" s="27">
        <f t="shared" si="372"/>
        <v>1</v>
      </c>
      <c r="BO1466" s="27">
        <f t="shared" si="373"/>
        <v>0</v>
      </c>
      <c r="BP1466" s="27">
        <f t="shared" si="374"/>
        <v>4</v>
      </c>
      <c r="BQ1466" s="28">
        <f t="shared" si="375"/>
        <v>0</v>
      </c>
      <c r="BR1466" s="29"/>
      <c r="BS1466" s="29"/>
      <c r="BT1466" s="29"/>
      <c r="BU1466" s="30"/>
      <c r="BV1466" s="29"/>
      <c r="BW1466" s="16">
        <f t="shared" si="367"/>
        <v>0</v>
      </c>
    </row>
    <row r="1467" spans="1:75" x14ac:dyDescent="0.3">
      <c r="A1467" s="14">
        <v>1466</v>
      </c>
      <c r="B1467" s="15">
        <v>46074</v>
      </c>
      <c r="C1467" s="16" t="s">
        <v>38</v>
      </c>
      <c r="D1467" s="17" t="str">
        <f t="shared" si="379"/>
        <v>CG</v>
      </c>
      <c r="E1467" s="18" t="s">
        <v>50</v>
      </c>
      <c r="F1467" s="18"/>
      <c r="G1467" s="19"/>
      <c r="H1467" s="19"/>
      <c r="I1467" s="19"/>
      <c r="J1467" s="20"/>
      <c r="K1467" s="21" t="e">
        <f>VLOOKUP(J1467,'[2]Item List (3)'!A$1:B$110000,2,FALSE)</f>
        <v>#N/A</v>
      </c>
      <c r="L1467" s="20"/>
      <c r="M1467" s="16" t="s">
        <v>138</v>
      </c>
      <c r="N1467" s="16"/>
      <c r="O1467" s="22" t="str">
        <f t="shared" si="380"/>
        <v/>
      </c>
      <c r="P1467" s="16"/>
      <c r="Q1467" s="16"/>
      <c r="R1467" s="16"/>
      <c r="S1467" s="16"/>
      <c r="T1467" s="16"/>
      <c r="U1467" s="23">
        <f t="shared" si="378"/>
        <v>0</v>
      </c>
      <c r="V1467" s="16"/>
      <c r="W1467" s="16"/>
      <c r="X1467" s="16"/>
      <c r="Y1467" s="16"/>
      <c r="Z1467" s="16"/>
      <c r="AA1467" s="16"/>
      <c r="AB1467" s="16"/>
      <c r="AC1467" s="16"/>
      <c r="AD1467" s="16"/>
      <c r="AE1467" s="16"/>
      <c r="AF1467" s="16"/>
      <c r="AG1467" s="16"/>
      <c r="AH1467" s="16"/>
      <c r="AI1467" s="16"/>
      <c r="AJ1467" s="16"/>
      <c r="AK1467" s="16"/>
      <c r="AL1467" s="16"/>
      <c r="AM1467" s="16"/>
      <c r="AN1467" s="16"/>
      <c r="AO1467" s="16"/>
      <c r="AP1467" s="16"/>
      <c r="AQ1467" s="16"/>
      <c r="AR1467" s="16"/>
      <c r="AS1467" s="16"/>
      <c r="AT1467" s="16"/>
      <c r="AU1467" s="16"/>
      <c r="AV1467" s="16"/>
      <c r="AW1467" s="16"/>
      <c r="AX1467" s="16"/>
      <c r="AY1467" s="16"/>
      <c r="AZ1467" s="16"/>
      <c r="BA1467" s="16"/>
      <c r="BB1467" s="16"/>
      <c r="BC1467" s="16"/>
      <c r="BD1467" s="16"/>
      <c r="BE1467" s="16"/>
      <c r="BF1467" s="16">
        <v>480</v>
      </c>
      <c r="BG1467" s="23">
        <f t="shared" si="381"/>
        <v>480</v>
      </c>
      <c r="BH1467" s="24">
        <f t="shared" si="368"/>
        <v>8</v>
      </c>
      <c r="BI1467" s="25">
        <f t="shared" si="376"/>
        <v>0</v>
      </c>
      <c r="BJ1467" s="25">
        <f t="shared" si="369"/>
        <v>0</v>
      </c>
      <c r="BK1467" s="26">
        <f t="shared" si="370"/>
        <v>0</v>
      </c>
      <c r="BL1467" s="26">
        <f t="shared" si="371"/>
        <v>0</v>
      </c>
      <c r="BM1467" s="26">
        <f t="shared" si="377"/>
        <v>0</v>
      </c>
      <c r="BN1467" s="27">
        <f t="shared" si="372"/>
        <v>8</v>
      </c>
      <c r="BO1467" s="27">
        <f t="shared" si="373"/>
        <v>0</v>
      </c>
      <c r="BP1467" s="27">
        <f t="shared" si="374"/>
        <v>0</v>
      </c>
      <c r="BQ1467" s="28">
        <f t="shared" si="375"/>
        <v>0</v>
      </c>
      <c r="BR1467" s="29"/>
      <c r="BS1467" s="29"/>
      <c r="BT1467" s="29"/>
      <c r="BU1467" s="30"/>
      <c r="BV1467" s="29"/>
      <c r="BW1467" s="16">
        <f t="shared" si="367"/>
        <v>0</v>
      </c>
    </row>
    <row r="1468" spans="1:75" x14ac:dyDescent="0.3">
      <c r="A1468" s="14">
        <v>1467</v>
      </c>
      <c r="B1468" s="15">
        <v>46074</v>
      </c>
      <c r="C1468" s="16" t="s">
        <v>40</v>
      </c>
      <c r="D1468" s="17" t="str">
        <f t="shared" si="379"/>
        <v>CG</v>
      </c>
      <c r="E1468" s="18" t="s">
        <v>50</v>
      </c>
      <c r="F1468" s="18"/>
      <c r="G1468" s="19"/>
      <c r="H1468" s="19"/>
      <c r="I1468" s="19"/>
      <c r="J1468" s="20"/>
      <c r="K1468" s="21" t="e">
        <f>VLOOKUP(J1468,'[2]Item List (3)'!A$1:B$110000,2,FALSE)</f>
        <v>#N/A</v>
      </c>
      <c r="L1468" s="20"/>
      <c r="M1468" s="16" t="s">
        <v>138</v>
      </c>
      <c r="N1468" s="16"/>
      <c r="O1468" s="22" t="str">
        <f t="shared" si="380"/>
        <v/>
      </c>
      <c r="P1468" s="16"/>
      <c r="Q1468" s="16"/>
      <c r="R1468" s="16"/>
      <c r="S1468" s="16"/>
      <c r="T1468" s="16"/>
      <c r="U1468" s="23">
        <f t="shared" si="378"/>
        <v>0</v>
      </c>
      <c r="V1468" s="16"/>
      <c r="W1468" s="16"/>
      <c r="X1468" s="16"/>
      <c r="Y1468" s="16"/>
      <c r="Z1468" s="16"/>
      <c r="AA1468" s="16"/>
      <c r="AB1468" s="16"/>
      <c r="AC1468" s="16"/>
      <c r="AD1468" s="16"/>
      <c r="AE1468" s="16"/>
      <c r="AF1468" s="16"/>
      <c r="AG1468" s="16"/>
      <c r="AH1468" s="16"/>
      <c r="AI1468" s="16"/>
      <c r="AJ1468" s="16"/>
      <c r="AK1468" s="16"/>
      <c r="AL1468" s="16"/>
      <c r="AM1468" s="16"/>
      <c r="AN1468" s="16"/>
      <c r="AO1468" s="16"/>
      <c r="AP1468" s="16"/>
      <c r="AQ1468" s="16"/>
      <c r="AR1468" s="16"/>
      <c r="AS1468" s="16"/>
      <c r="AT1468" s="16"/>
      <c r="AU1468" s="16"/>
      <c r="AV1468" s="16"/>
      <c r="AW1468" s="16"/>
      <c r="AX1468" s="16"/>
      <c r="AY1468" s="16"/>
      <c r="AZ1468" s="16"/>
      <c r="BA1468" s="16"/>
      <c r="BB1468" s="16"/>
      <c r="BC1468" s="16"/>
      <c r="BD1468" s="16"/>
      <c r="BE1468" s="16"/>
      <c r="BF1468" s="16">
        <v>480</v>
      </c>
      <c r="BG1468" s="23">
        <f t="shared" si="381"/>
        <v>480</v>
      </c>
      <c r="BH1468" s="24">
        <f t="shared" si="368"/>
        <v>8</v>
      </c>
      <c r="BI1468" s="25">
        <f t="shared" si="376"/>
        <v>0</v>
      </c>
      <c r="BJ1468" s="25">
        <f t="shared" si="369"/>
        <v>0</v>
      </c>
      <c r="BK1468" s="26">
        <f t="shared" si="370"/>
        <v>0</v>
      </c>
      <c r="BL1468" s="26">
        <f t="shared" si="371"/>
        <v>0</v>
      </c>
      <c r="BM1468" s="26">
        <f t="shared" si="377"/>
        <v>0</v>
      </c>
      <c r="BN1468" s="27">
        <f t="shared" si="372"/>
        <v>8</v>
      </c>
      <c r="BO1468" s="27">
        <f t="shared" si="373"/>
        <v>0</v>
      </c>
      <c r="BP1468" s="27">
        <f t="shared" si="374"/>
        <v>0</v>
      </c>
      <c r="BQ1468" s="28">
        <f t="shared" si="375"/>
        <v>0</v>
      </c>
      <c r="BR1468" s="29"/>
      <c r="BS1468" s="29"/>
      <c r="BT1468" s="29"/>
      <c r="BU1468" s="30"/>
      <c r="BV1468" s="29"/>
      <c r="BW1468" s="16">
        <f t="shared" si="367"/>
        <v>0</v>
      </c>
    </row>
    <row r="1469" spans="1:75" x14ac:dyDescent="0.3">
      <c r="A1469" s="14">
        <v>1468</v>
      </c>
      <c r="B1469" s="15">
        <v>46074</v>
      </c>
      <c r="C1469" s="16" t="s">
        <v>38</v>
      </c>
      <c r="D1469" s="17" t="str">
        <f t="shared" si="379"/>
        <v>CG</v>
      </c>
      <c r="E1469" s="18" t="s">
        <v>51</v>
      </c>
      <c r="F1469" s="18" t="s">
        <v>52</v>
      </c>
      <c r="G1469" s="19" t="s">
        <v>131</v>
      </c>
      <c r="H1469" s="19" t="s">
        <v>57</v>
      </c>
      <c r="I1469" s="19" t="s">
        <v>120</v>
      </c>
      <c r="J1469" s="20">
        <v>200261</v>
      </c>
      <c r="K1469" s="21" t="str">
        <f>VLOOKUP(J1469,'[2]Item List (3)'!A$1:B$110000,2,FALSE)</f>
        <v>OR.211 YY4</v>
      </c>
      <c r="L1469" s="20">
        <v>260201002</v>
      </c>
      <c r="M1469" s="16" t="s">
        <v>141</v>
      </c>
      <c r="N1469" s="16"/>
      <c r="O1469" s="22" t="str">
        <f t="shared" si="380"/>
        <v/>
      </c>
      <c r="P1469" s="16">
        <v>1</v>
      </c>
      <c r="Q1469" s="16">
        <v>3100</v>
      </c>
      <c r="R1469" s="16"/>
      <c r="S1469" s="16"/>
      <c r="T1469" s="16"/>
      <c r="U1469" s="23">
        <f t="shared" si="378"/>
        <v>3100</v>
      </c>
      <c r="V1469" s="16">
        <v>120</v>
      </c>
      <c r="W1469" s="16"/>
      <c r="X1469" s="16"/>
      <c r="Y1469" s="16"/>
      <c r="Z1469" s="16"/>
      <c r="AA1469" s="16"/>
      <c r="AB1469" s="16"/>
      <c r="AC1469" s="16"/>
      <c r="AD1469" s="16"/>
      <c r="AE1469" s="16"/>
      <c r="AF1469" s="16"/>
      <c r="AG1469" s="16"/>
      <c r="AH1469" s="16"/>
      <c r="AI1469" s="16"/>
      <c r="AJ1469" s="16"/>
      <c r="AK1469" s="16"/>
      <c r="AL1469" s="16"/>
      <c r="AM1469" s="16"/>
      <c r="AN1469" s="16"/>
      <c r="AO1469" s="16"/>
      <c r="AP1469" s="16"/>
      <c r="AQ1469" s="16">
        <v>90</v>
      </c>
      <c r="AR1469" s="16"/>
      <c r="AS1469" s="16"/>
      <c r="AT1469" s="16"/>
      <c r="AU1469" s="16"/>
      <c r="AV1469" s="16"/>
      <c r="AW1469" s="16"/>
      <c r="AX1469" s="16"/>
      <c r="AY1469" s="16"/>
      <c r="AZ1469" s="16"/>
      <c r="BA1469" s="16"/>
      <c r="BB1469" s="16"/>
      <c r="BC1469" s="16"/>
      <c r="BD1469" s="16"/>
      <c r="BE1469" s="16"/>
      <c r="BF1469" s="16"/>
      <c r="BG1469" s="23">
        <f t="shared" si="381"/>
        <v>210</v>
      </c>
      <c r="BH1469" s="24">
        <f t="shared" si="368"/>
        <v>3.5</v>
      </c>
      <c r="BI1469" s="25">
        <f t="shared" si="376"/>
        <v>2</v>
      </c>
      <c r="BJ1469" s="25">
        <f t="shared" si="369"/>
        <v>57.142857142857139</v>
      </c>
      <c r="BK1469" s="26">
        <f t="shared" si="370"/>
        <v>0</v>
      </c>
      <c r="BL1469" s="26">
        <f t="shared" si="371"/>
        <v>100</v>
      </c>
      <c r="BM1469" s="26">
        <f t="shared" si="377"/>
        <v>0</v>
      </c>
      <c r="BN1469" s="27">
        <f t="shared" si="372"/>
        <v>0</v>
      </c>
      <c r="BO1469" s="27">
        <f t="shared" si="373"/>
        <v>0</v>
      </c>
      <c r="BP1469" s="27">
        <f t="shared" si="374"/>
        <v>1.5</v>
      </c>
      <c r="BQ1469" s="28">
        <f t="shared" si="375"/>
        <v>0</v>
      </c>
      <c r="BR1469" s="29"/>
      <c r="BS1469" s="29"/>
      <c r="BT1469" s="29"/>
      <c r="BU1469" s="30"/>
      <c r="BV1469" s="29"/>
      <c r="BW1469" s="16">
        <f t="shared" si="367"/>
        <v>3100</v>
      </c>
    </row>
    <row r="1470" spans="1:75" x14ac:dyDescent="0.3">
      <c r="A1470" s="14">
        <v>1469</v>
      </c>
      <c r="B1470" s="15">
        <v>46074</v>
      </c>
      <c r="C1470" s="16" t="s">
        <v>38</v>
      </c>
      <c r="D1470" s="17" t="str">
        <f t="shared" si="379"/>
        <v>CG</v>
      </c>
      <c r="E1470" s="18" t="s">
        <v>51</v>
      </c>
      <c r="F1470" s="18" t="s">
        <v>55</v>
      </c>
      <c r="G1470" s="19" t="s">
        <v>131</v>
      </c>
      <c r="H1470" s="19" t="s">
        <v>57</v>
      </c>
      <c r="I1470" s="19" t="s">
        <v>120</v>
      </c>
      <c r="J1470" s="20">
        <v>200261</v>
      </c>
      <c r="K1470" s="21" t="str">
        <f>VLOOKUP(J1470,'[2]Item List (3)'!A$1:B$110000,2,FALSE)</f>
        <v>OR.211 YY4</v>
      </c>
      <c r="L1470" s="20">
        <v>260201002</v>
      </c>
      <c r="M1470" s="16" t="s">
        <v>141</v>
      </c>
      <c r="N1470" s="16"/>
      <c r="O1470" s="22" t="str">
        <f t="shared" si="380"/>
        <v/>
      </c>
      <c r="P1470" s="16">
        <v>1</v>
      </c>
      <c r="Q1470" s="16">
        <v>4604</v>
      </c>
      <c r="R1470" s="16"/>
      <c r="S1470" s="16"/>
      <c r="T1470" s="16"/>
      <c r="U1470" s="23">
        <f t="shared" si="378"/>
        <v>4604</v>
      </c>
      <c r="V1470" s="16">
        <v>150</v>
      </c>
      <c r="W1470" s="16"/>
      <c r="X1470" s="16"/>
      <c r="Y1470" s="16"/>
      <c r="Z1470" s="16"/>
      <c r="AA1470" s="16"/>
      <c r="AB1470" s="16"/>
      <c r="AC1470" s="16"/>
      <c r="AD1470" s="16"/>
      <c r="AE1470" s="16"/>
      <c r="AF1470" s="16"/>
      <c r="AG1470" s="16"/>
      <c r="AH1470" s="16"/>
      <c r="AI1470" s="16"/>
      <c r="AJ1470" s="16"/>
      <c r="AK1470" s="16"/>
      <c r="AL1470" s="16"/>
      <c r="AM1470" s="16"/>
      <c r="AN1470" s="16"/>
      <c r="AO1470" s="16"/>
      <c r="AP1470" s="16"/>
      <c r="AQ1470" s="16"/>
      <c r="AR1470" s="16"/>
      <c r="AS1470" s="16"/>
      <c r="AT1470" s="16"/>
      <c r="AU1470" s="16"/>
      <c r="AV1470" s="16"/>
      <c r="AW1470" s="16"/>
      <c r="AX1470" s="16"/>
      <c r="AY1470" s="16"/>
      <c r="AZ1470" s="16"/>
      <c r="BA1470" s="16"/>
      <c r="BB1470" s="16"/>
      <c r="BC1470" s="16"/>
      <c r="BD1470" s="16"/>
      <c r="BE1470" s="16"/>
      <c r="BF1470" s="16"/>
      <c r="BG1470" s="23">
        <f t="shared" si="381"/>
        <v>150</v>
      </c>
      <c r="BH1470" s="24">
        <f t="shared" si="368"/>
        <v>2.5</v>
      </c>
      <c r="BI1470" s="25">
        <f t="shared" si="376"/>
        <v>2.5</v>
      </c>
      <c r="BJ1470" s="25">
        <f t="shared" si="369"/>
        <v>100</v>
      </c>
      <c r="BK1470" s="26">
        <f t="shared" si="370"/>
        <v>0</v>
      </c>
      <c r="BL1470" s="26">
        <f t="shared" si="371"/>
        <v>100</v>
      </c>
      <c r="BM1470" s="26">
        <f t="shared" si="377"/>
        <v>0</v>
      </c>
      <c r="BN1470" s="27">
        <f t="shared" si="372"/>
        <v>0</v>
      </c>
      <c r="BO1470" s="27">
        <f t="shared" si="373"/>
        <v>0</v>
      </c>
      <c r="BP1470" s="27">
        <f t="shared" si="374"/>
        <v>0</v>
      </c>
      <c r="BQ1470" s="28">
        <f t="shared" si="375"/>
        <v>0</v>
      </c>
      <c r="BR1470" s="29"/>
      <c r="BS1470" s="29"/>
      <c r="BT1470" s="29"/>
      <c r="BU1470" s="30"/>
      <c r="BV1470" s="29"/>
      <c r="BW1470" s="16">
        <f t="shared" si="367"/>
        <v>4604</v>
      </c>
    </row>
    <row r="1471" spans="1:75" x14ac:dyDescent="0.3">
      <c r="A1471" s="14">
        <v>1470</v>
      </c>
      <c r="B1471" s="15">
        <v>46074</v>
      </c>
      <c r="C1471" s="16" t="s">
        <v>38</v>
      </c>
      <c r="D1471" s="17" t="str">
        <f t="shared" si="379"/>
        <v>CG</v>
      </c>
      <c r="E1471" s="18" t="s">
        <v>51</v>
      </c>
      <c r="F1471" s="18" t="s">
        <v>52</v>
      </c>
      <c r="G1471" s="19" t="s">
        <v>131</v>
      </c>
      <c r="H1471" s="19" t="s">
        <v>57</v>
      </c>
      <c r="I1471" s="19" t="s">
        <v>120</v>
      </c>
      <c r="J1471" s="20">
        <v>200261</v>
      </c>
      <c r="K1471" s="21" t="str">
        <f>VLOOKUP(J1471,'[2]Item List (3)'!A$1:B$110000,2,FALSE)</f>
        <v>OR.211 YY4</v>
      </c>
      <c r="L1471" s="20">
        <v>260201002</v>
      </c>
      <c r="M1471" s="16" t="s">
        <v>141</v>
      </c>
      <c r="N1471" s="16"/>
      <c r="O1471" s="22" t="str">
        <f t="shared" si="380"/>
        <v/>
      </c>
      <c r="P1471" s="16">
        <v>1</v>
      </c>
      <c r="Q1471" s="16">
        <v>2333</v>
      </c>
      <c r="R1471" s="16"/>
      <c r="S1471" s="16"/>
      <c r="T1471" s="16"/>
      <c r="U1471" s="23">
        <f t="shared" si="378"/>
        <v>2333</v>
      </c>
      <c r="V1471" s="16">
        <v>120</v>
      </c>
      <c r="W1471" s="16"/>
      <c r="X1471" s="16"/>
      <c r="Y1471" s="16"/>
      <c r="Z1471" s="16"/>
      <c r="AA1471" s="16"/>
      <c r="AB1471" s="16"/>
      <c r="AC1471" s="16"/>
      <c r="AD1471" s="16"/>
      <c r="AE1471" s="16"/>
      <c r="AF1471" s="16"/>
      <c r="AG1471" s="16"/>
      <c r="AH1471" s="16"/>
      <c r="AI1471" s="16"/>
      <c r="AJ1471" s="16"/>
      <c r="AK1471" s="16"/>
      <c r="AL1471" s="16"/>
      <c r="AM1471" s="16"/>
      <c r="AN1471" s="16"/>
      <c r="AO1471" s="16"/>
      <c r="AP1471" s="16"/>
      <c r="AQ1471" s="16"/>
      <c r="AR1471" s="16"/>
      <c r="AS1471" s="16"/>
      <c r="AT1471" s="16"/>
      <c r="AU1471" s="16"/>
      <c r="AV1471" s="16"/>
      <c r="AW1471" s="16"/>
      <c r="AX1471" s="16"/>
      <c r="AY1471" s="16"/>
      <c r="AZ1471" s="16"/>
      <c r="BA1471" s="16"/>
      <c r="BB1471" s="16"/>
      <c r="BC1471" s="16"/>
      <c r="BD1471" s="16"/>
      <c r="BE1471" s="16"/>
      <c r="BF1471" s="16"/>
      <c r="BG1471" s="23">
        <f t="shared" si="381"/>
        <v>120</v>
      </c>
      <c r="BH1471" s="24">
        <f t="shared" si="368"/>
        <v>2</v>
      </c>
      <c r="BI1471" s="25">
        <f t="shared" si="376"/>
        <v>2</v>
      </c>
      <c r="BJ1471" s="25">
        <f t="shared" si="369"/>
        <v>100</v>
      </c>
      <c r="BK1471" s="26">
        <f t="shared" si="370"/>
        <v>0</v>
      </c>
      <c r="BL1471" s="26">
        <f t="shared" si="371"/>
        <v>100</v>
      </c>
      <c r="BM1471" s="26">
        <f t="shared" si="377"/>
        <v>0</v>
      </c>
      <c r="BN1471" s="27">
        <f t="shared" si="372"/>
        <v>0</v>
      </c>
      <c r="BO1471" s="27">
        <f t="shared" si="373"/>
        <v>0</v>
      </c>
      <c r="BP1471" s="27">
        <f t="shared" si="374"/>
        <v>0</v>
      </c>
      <c r="BQ1471" s="28">
        <f t="shared" si="375"/>
        <v>0</v>
      </c>
      <c r="BR1471" s="29"/>
      <c r="BS1471" s="29"/>
      <c r="BT1471" s="29"/>
      <c r="BU1471" s="30"/>
      <c r="BV1471" s="29"/>
      <c r="BW1471" s="16">
        <f t="shared" si="367"/>
        <v>2333</v>
      </c>
    </row>
    <row r="1472" spans="1:75" x14ac:dyDescent="0.3">
      <c r="A1472" s="14">
        <v>1471</v>
      </c>
      <c r="B1472" s="15">
        <v>46074</v>
      </c>
      <c r="C1472" s="16" t="s">
        <v>40</v>
      </c>
      <c r="D1472" s="17" t="str">
        <f t="shared" si="379"/>
        <v>CG</v>
      </c>
      <c r="E1472" s="18" t="s">
        <v>51</v>
      </c>
      <c r="F1472" s="18" t="s">
        <v>55</v>
      </c>
      <c r="G1472" s="19" t="s">
        <v>56</v>
      </c>
      <c r="H1472" s="19" t="s">
        <v>58</v>
      </c>
      <c r="I1472" s="19" t="s">
        <v>68</v>
      </c>
      <c r="J1472" s="20">
        <v>200261</v>
      </c>
      <c r="K1472" s="21" t="str">
        <f>VLOOKUP(J1472,'[2]Item List (3)'!A$1:B$110000,2,FALSE)</f>
        <v>OR.211 YY4</v>
      </c>
      <c r="L1472" s="20">
        <v>260201002</v>
      </c>
      <c r="M1472" s="16" t="s">
        <v>141</v>
      </c>
      <c r="N1472" s="16"/>
      <c r="O1472" s="22" t="str">
        <f t="shared" si="380"/>
        <v/>
      </c>
      <c r="P1472" s="16">
        <v>1</v>
      </c>
      <c r="Q1472" s="16">
        <v>2333</v>
      </c>
      <c r="R1472" s="16"/>
      <c r="S1472" s="16"/>
      <c r="T1472" s="16"/>
      <c r="U1472" s="23">
        <f t="shared" si="378"/>
        <v>2333</v>
      </c>
      <c r="V1472" s="16">
        <v>60</v>
      </c>
      <c r="W1472" s="16"/>
      <c r="X1472" s="16"/>
      <c r="Y1472" s="16"/>
      <c r="Z1472" s="16"/>
      <c r="AA1472" s="16"/>
      <c r="AB1472" s="16"/>
      <c r="AC1472" s="16"/>
      <c r="AD1472" s="16"/>
      <c r="AE1472" s="16"/>
      <c r="AF1472" s="16"/>
      <c r="AG1472" s="16"/>
      <c r="AH1472" s="16"/>
      <c r="AI1472" s="16"/>
      <c r="AJ1472" s="16"/>
      <c r="AK1472" s="16"/>
      <c r="AL1472" s="16"/>
      <c r="AM1472" s="16"/>
      <c r="AN1472" s="16"/>
      <c r="AO1472" s="16"/>
      <c r="AP1472" s="16"/>
      <c r="AQ1472" s="16">
        <v>60</v>
      </c>
      <c r="AR1472" s="16"/>
      <c r="AS1472" s="16"/>
      <c r="AT1472" s="16"/>
      <c r="AU1472" s="16"/>
      <c r="AV1472" s="16"/>
      <c r="AW1472" s="16"/>
      <c r="AX1472" s="16"/>
      <c r="AY1472" s="16"/>
      <c r="AZ1472" s="16"/>
      <c r="BA1472" s="16"/>
      <c r="BB1472" s="16"/>
      <c r="BC1472" s="16"/>
      <c r="BD1472" s="16"/>
      <c r="BE1472" s="16"/>
      <c r="BF1472" s="16"/>
      <c r="BG1472" s="23">
        <f t="shared" si="381"/>
        <v>120</v>
      </c>
      <c r="BH1472" s="24">
        <f t="shared" si="368"/>
        <v>2</v>
      </c>
      <c r="BI1472" s="25">
        <f t="shared" si="376"/>
        <v>1</v>
      </c>
      <c r="BJ1472" s="25">
        <f t="shared" si="369"/>
        <v>50</v>
      </c>
      <c r="BK1472" s="26">
        <f t="shared" si="370"/>
        <v>0</v>
      </c>
      <c r="BL1472" s="26">
        <f t="shared" si="371"/>
        <v>100</v>
      </c>
      <c r="BM1472" s="26">
        <f t="shared" si="377"/>
        <v>0</v>
      </c>
      <c r="BN1472" s="27">
        <f t="shared" si="372"/>
        <v>0</v>
      </c>
      <c r="BO1472" s="27">
        <f t="shared" si="373"/>
        <v>0</v>
      </c>
      <c r="BP1472" s="27">
        <f t="shared" si="374"/>
        <v>1</v>
      </c>
      <c r="BQ1472" s="28">
        <f t="shared" si="375"/>
        <v>0</v>
      </c>
      <c r="BR1472" s="29"/>
      <c r="BS1472" s="29"/>
      <c r="BT1472" s="29"/>
      <c r="BU1472" s="30"/>
      <c r="BV1472" s="29"/>
      <c r="BW1472" s="16">
        <f t="shared" si="367"/>
        <v>2333</v>
      </c>
    </row>
    <row r="1473" spans="1:75" x14ac:dyDescent="0.3">
      <c r="A1473" s="14">
        <v>1472</v>
      </c>
      <c r="B1473" s="15">
        <v>46074</v>
      </c>
      <c r="C1473" s="16" t="s">
        <v>40</v>
      </c>
      <c r="D1473" s="17" t="str">
        <f t="shared" si="379"/>
        <v>CG</v>
      </c>
      <c r="E1473" s="18" t="s">
        <v>51</v>
      </c>
      <c r="F1473" s="18" t="s">
        <v>52</v>
      </c>
      <c r="G1473" s="19" t="s">
        <v>56</v>
      </c>
      <c r="H1473" s="19" t="s">
        <v>58</v>
      </c>
      <c r="I1473" s="19" t="s">
        <v>68</v>
      </c>
      <c r="J1473" s="20">
        <v>200261</v>
      </c>
      <c r="K1473" s="21" t="str">
        <f>VLOOKUP(J1473,'[2]Item List (3)'!A$1:B$110000,2,FALSE)</f>
        <v>OR.211 YY4</v>
      </c>
      <c r="L1473" s="20">
        <v>260201002</v>
      </c>
      <c r="M1473" s="16" t="s">
        <v>141</v>
      </c>
      <c r="N1473" s="16"/>
      <c r="O1473" s="22" t="str">
        <f t="shared" si="380"/>
        <v/>
      </c>
      <c r="P1473" s="16">
        <v>1</v>
      </c>
      <c r="Q1473" s="16">
        <v>1533</v>
      </c>
      <c r="R1473" s="16"/>
      <c r="S1473" s="16"/>
      <c r="T1473" s="16"/>
      <c r="U1473" s="23">
        <f t="shared" si="378"/>
        <v>1533</v>
      </c>
      <c r="V1473" s="16">
        <v>60</v>
      </c>
      <c r="W1473" s="16"/>
      <c r="X1473" s="16"/>
      <c r="Y1473" s="16"/>
      <c r="Z1473" s="16"/>
      <c r="AA1473" s="16"/>
      <c r="AB1473" s="16"/>
      <c r="AC1473" s="16"/>
      <c r="AD1473" s="16"/>
      <c r="AE1473" s="16"/>
      <c r="AF1473" s="16"/>
      <c r="AG1473" s="16"/>
      <c r="AH1473" s="16"/>
      <c r="AI1473" s="16"/>
      <c r="AJ1473" s="16"/>
      <c r="AK1473" s="16"/>
      <c r="AL1473" s="16"/>
      <c r="AM1473" s="16"/>
      <c r="AN1473" s="16"/>
      <c r="AO1473" s="16"/>
      <c r="AP1473" s="16"/>
      <c r="AQ1473" s="16"/>
      <c r="AR1473" s="16"/>
      <c r="AS1473" s="16"/>
      <c r="AT1473" s="16"/>
      <c r="AU1473" s="16"/>
      <c r="AV1473" s="16"/>
      <c r="AW1473" s="16"/>
      <c r="AX1473" s="16"/>
      <c r="AY1473" s="16"/>
      <c r="AZ1473" s="16"/>
      <c r="BA1473" s="16"/>
      <c r="BB1473" s="16"/>
      <c r="BC1473" s="16"/>
      <c r="BD1473" s="16"/>
      <c r="BE1473" s="16"/>
      <c r="BF1473" s="16"/>
      <c r="BG1473" s="23">
        <f t="shared" si="381"/>
        <v>60</v>
      </c>
      <c r="BH1473" s="24">
        <f t="shared" si="368"/>
        <v>1</v>
      </c>
      <c r="BI1473" s="25">
        <f t="shared" si="376"/>
        <v>1</v>
      </c>
      <c r="BJ1473" s="25">
        <f t="shared" si="369"/>
        <v>100</v>
      </c>
      <c r="BK1473" s="26">
        <f t="shared" si="370"/>
        <v>0</v>
      </c>
      <c r="BL1473" s="26">
        <f t="shared" si="371"/>
        <v>100</v>
      </c>
      <c r="BM1473" s="26">
        <f t="shared" si="377"/>
        <v>0</v>
      </c>
      <c r="BN1473" s="27">
        <f t="shared" si="372"/>
        <v>0</v>
      </c>
      <c r="BO1473" s="27">
        <f t="shared" si="373"/>
        <v>0</v>
      </c>
      <c r="BP1473" s="27">
        <f t="shared" si="374"/>
        <v>0</v>
      </c>
      <c r="BQ1473" s="28">
        <f t="shared" si="375"/>
        <v>0</v>
      </c>
      <c r="BR1473" s="29"/>
      <c r="BS1473" s="29"/>
      <c r="BT1473" s="29"/>
      <c r="BU1473" s="30"/>
      <c r="BV1473" s="29"/>
      <c r="BW1473" s="16">
        <f t="shared" si="367"/>
        <v>1533</v>
      </c>
    </row>
    <row r="1474" spans="1:75" x14ac:dyDescent="0.3">
      <c r="A1474" s="14">
        <v>1473</v>
      </c>
      <c r="B1474" s="15">
        <v>46074</v>
      </c>
      <c r="C1474" s="16" t="s">
        <v>40</v>
      </c>
      <c r="D1474" s="17" t="str">
        <f t="shared" si="379"/>
        <v>CG</v>
      </c>
      <c r="E1474" s="18" t="s">
        <v>51</v>
      </c>
      <c r="F1474" s="18" t="s">
        <v>52</v>
      </c>
      <c r="G1474" s="19" t="s">
        <v>56</v>
      </c>
      <c r="H1474" s="19" t="s">
        <v>58</v>
      </c>
      <c r="I1474" s="19" t="s">
        <v>68</v>
      </c>
      <c r="J1474" s="20">
        <v>208293</v>
      </c>
      <c r="K1474" s="21" t="str">
        <f>VLOOKUP(J1474,'[2]Item List (3)'!A$1:B$110000,2,FALSE)</f>
        <v>OR.210 YY2</v>
      </c>
      <c r="L1474" s="20">
        <v>260205004</v>
      </c>
      <c r="M1474" s="16" t="s">
        <v>141</v>
      </c>
      <c r="N1474" s="16"/>
      <c r="O1474" s="22" t="str">
        <f t="shared" si="380"/>
        <v/>
      </c>
      <c r="P1474" s="16">
        <v>1</v>
      </c>
      <c r="Q1474" s="16">
        <v>2836</v>
      </c>
      <c r="R1474" s="16"/>
      <c r="S1474" s="16"/>
      <c r="T1474" s="16"/>
      <c r="U1474" s="23">
        <f t="shared" si="378"/>
        <v>2836</v>
      </c>
      <c r="V1474" s="16">
        <v>120</v>
      </c>
      <c r="W1474" s="16">
        <v>120</v>
      </c>
      <c r="X1474" s="16"/>
      <c r="Y1474" s="16"/>
      <c r="Z1474" s="16"/>
      <c r="AA1474" s="16"/>
      <c r="AB1474" s="16"/>
      <c r="AC1474" s="16"/>
      <c r="AD1474" s="16"/>
      <c r="AE1474" s="16"/>
      <c r="AF1474" s="16"/>
      <c r="AG1474" s="16"/>
      <c r="AH1474" s="16"/>
      <c r="AI1474" s="16"/>
      <c r="AJ1474" s="16"/>
      <c r="AK1474" s="16"/>
      <c r="AL1474" s="16"/>
      <c r="AM1474" s="16"/>
      <c r="AN1474" s="16"/>
      <c r="AO1474" s="16"/>
      <c r="AP1474" s="16"/>
      <c r="AQ1474" s="16"/>
      <c r="AR1474" s="16"/>
      <c r="AS1474" s="16"/>
      <c r="AT1474" s="16"/>
      <c r="AU1474" s="16"/>
      <c r="AV1474" s="16"/>
      <c r="AW1474" s="16"/>
      <c r="AX1474" s="16"/>
      <c r="AY1474" s="16"/>
      <c r="AZ1474" s="16"/>
      <c r="BA1474" s="16"/>
      <c r="BB1474" s="16"/>
      <c r="BC1474" s="16"/>
      <c r="BD1474" s="16"/>
      <c r="BE1474" s="16"/>
      <c r="BF1474" s="16"/>
      <c r="BG1474" s="23">
        <f t="shared" si="381"/>
        <v>240</v>
      </c>
      <c r="BH1474" s="24">
        <f t="shared" si="368"/>
        <v>4</v>
      </c>
      <c r="BI1474" s="25">
        <f t="shared" si="376"/>
        <v>2</v>
      </c>
      <c r="BJ1474" s="25">
        <f t="shared" si="369"/>
        <v>50</v>
      </c>
      <c r="BK1474" s="26">
        <f t="shared" si="370"/>
        <v>0</v>
      </c>
      <c r="BL1474" s="26">
        <f t="shared" si="371"/>
        <v>100</v>
      </c>
      <c r="BM1474" s="26">
        <f t="shared" si="377"/>
        <v>0</v>
      </c>
      <c r="BN1474" s="27">
        <f t="shared" si="372"/>
        <v>2</v>
      </c>
      <c r="BO1474" s="27">
        <f t="shared" si="373"/>
        <v>0</v>
      </c>
      <c r="BP1474" s="27">
        <f t="shared" si="374"/>
        <v>0</v>
      </c>
      <c r="BQ1474" s="28">
        <f t="shared" si="375"/>
        <v>0</v>
      </c>
      <c r="BR1474" s="29"/>
      <c r="BS1474" s="29"/>
      <c r="BT1474" s="29"/>
      <c r="BU1474" s="30"/>
      <c r="BV1474" s="29"/>
      <c r="BW1474" s="16">
        <f t="shared" si="367"/>
        <v>2836</v>
      </c>
    </row>
    <row r="1475" spans="1:75" x14ac:dyDescent="0.3">
      <c r="A1475" s="14">
        <v>1474</v>
      </c>
      <c r="B1475" s="15">
        <v>46074</v>
      </c>
      <c r="C1475" s="16" t="s">
        <v>40</v>
      </c>
      <c r="D1475" s="17" t="str">
        <f t="shared" si="379"/>
        <v>CG</v>
      </c>
      <c r="E1475" s="18" t="s">
        <v>51</v>
      </c>
      <c r="F1475" s="18" t="s">
        <v>52</v>
      </c>
      <c r="G1475" s="19" t="s">
        <v>56</v>
      </c>
      <c r="H1475" s="19" t="s">
        <v>58</v>
      </c>
      <c r="I1475" s="19" t="s">
        <v>68</v>
      </c>
      <c r="J1475" s="20">
        <v>208293</v>
      </c>
      <c r="K1475" s="21" t="str">
        <f>VLOOKUP(J1475,'[2]Item List (3)'!A$1:B$110000,2,FALSE)</f>
        <v>OR.210 YY2</v>
      </c>
      <c r="L1475" s="20">
        <v>260205004</v>
      </c>
      <c r="M1475" s="16" t="s">
        <v>141</v>
      </c>
      <c r="N1475" s="16"/>
      <c r="O1475" s="22" t="str">
        <f t="shared" si="380"/>
        <v/>
      </c>
      <c r="P1475" s="16">
        <v>1</v>
      </c>
      <c r="Q1475" s="16">
        <v>1476</v>
      </c>
      <c r="R1475" s="16"/>
      <c r="S1475" s="16"/>
      <c r="T1475" s="16"/>
      <c r="U1475" s="23">
        <f t="shared" si="378"/>
        <v>1476</v>
      </c>
      <c r="V1475" s="16">
        <v>60</v>
      </c>
      <c r="W1475" s="16"/>
      <c r="X1475" s="16"/>
      <c r="Y1475" s="16"/>
      <c r="Z1475" s="16"/>
      <c r="AA1475" s="16"/>
      <c r="AB1475" s="16"/>
      <c r="AC1475" s="16"/>
      <c r="AD1475" s="16"/>
      <c r="AE1475" s="16"/>
      <c r="AF1475" s="16"/>
      <c r="AG1475" s="16"/>
      <c r="AH1475" s="16"/>
      <c r="AI1475" s="16"/>
      <c r="AJ1475" s="16"/>
      <c r="AK1475" s="16"/>
      <c r="AL1475" s="16"/>
      <c r="AM1475" s="16"/>
      <c r="AN1475" s="16"/>
      <c r="AO1475" s="16"/>
      <c r="AP1475" s="16"/>
      <c r="AQ1475" s="16"/>
      <c r="AR1475" s="16"/>
      <c r="AS1475" s="16"/>
      <c r="AT1475" s="16"/>
      <c r="AU1475" s="16"/>
      <c r="AV1475" s="16"/>
      <c r="AW1475" s="16"/>
      <c r="AX1475" s="16"/>
      <c r="AY1475" s="16"/>
      <c r="AZ1475" s="16"/>
      <c r="BA1475" s="16"/>
      <c r="BB1475" s="16"/>
      <c r="BC1475" s="16"/>
      <c r="BD1475" s="16"/>
      <c r="BE1475" s="16"/>
      <c r="BF1475" s="16"/>
      <c r="BG1475" s="23">
        <f t="shared" si="381"/>
        <v>60</v>
      </c>
      <c r="BH1475" s="24">
        <f t="shared" si="368"/>
        <v>1</v>
      </c>
      <c r="BI1475" s="25">
        <f t="shared" si="376"/>
        <v>1</v>
      </c>
      <c r="BJ1475" s="25">
        <f t="shared" si="369"/>
        <v>100</v>
      </c>
      <c r="BK1475" s="26">
        <f t="shared" si="370"/>
        <v>0</v>
      </c>
      <c r="BL1475" s="26">
        <f t="shared" si="371"/>
        <v>100</v>
      </c>
      <c r="BM1475" s="26">
        <f t="shared" si="377"/>
        <v>0</v>
      </c>
      <c r="BN1475" s="27">
        <f t="shared" si="372"/>
        <v>0</v>
      </c>
      <c r="BO1475" s="27">
        <f t="shared" si="373"/>
        <v>0</v>
      </c>
      <c r="BP1475" s="27">
        <f t="shared" si="374"/>
        <v>0</v>
      </c>
      <c r="BQ1475" s="28">
        <f t="shared" si="375"/>
        <v>0</v>
      </c>
      <c r="BR1475" s="29"/>
      <c r="BS1475" s="29"/>
      <c r="BT1475" s="29"/>
      <c r="BU1475" s="30"/>
      <c r="BV1475" s="29"/>
      <c r="BW1475" s="16">
        <f t="shared" ref="BW1475:BW1538" si="382">Q1475*P1475</f>
        <v>1476</v>
      </c>
    </row>
    <row r="1476" spans="1:75" x14ac:dyDescent="0.3">
      <c r="A1476" s="14">
        <v>1475</v>
      </c>
      <c r="B1476" s="15">
        <v>46074</v>
      </c>
      <c r="C1476" s="16" t="s">
        <v>38</v>
      </c>
      <c r="D1476" s="17" t="str">
        <f t="shared" si="379"/>
        <v>CG</v>
      </c>
      <c r="E1476" s="18" t="s">
        <v>59</v>
      </c>
      <c r="F1476" s="18" t="s">
        <v>55</v>
      </c>
      <c r="G1476" s="19" t="s">
        <v>53</v>
      </c>
      <c r="H1476" s="19" t="s">
        <v>54</v>
      </c>
      <c r="I1476" s="19" t="s">
        <v>132</v>
      </c>
      <c r="J1476" s="20">
        <v>104249</v>
      </c>
      <c r="K1476" s="21" t="str">
        <f>VLOOKUP(J1476,'[2]Item List (3)'!A$1:B$110000,2,FALSE)</f>
        <v>IW. BDA-4003</v>
      </c>
      <c r="L1476" s="20">
        <v>260121010</v>
      </c>
      <c r="M1476" s="16" t="s">
        <v>138</v>
      </c>
      <c r="N1476" s="16"/>
      <c r="O1476" s="22" t="str">
        <f t="shared" si="380"/>
        <v/>
      </c>
      <c r="P1476" s="16">
        <v>2</v>
      </c>
      <c r="Q1476" s="16">
        <v>3800</v>
      </c>
      <c r="R1476" s="16"/>
      <c r="S1476" s="16"/>
      <c r="T1476" s="16"/>
      <c r="U1476" s="23">
        <f t="shared" si="378"/>
        <v>3800</v>
      </c>
      <c r="V1476" s="16">
        <v>150</v>
      </c>
      <c r="W1476" s="16">
        <v>90</v>
      </c>
      <c r="X1476" s="16"/>
      <c r="Y1476" s="16"/>
      <c r="Z1476" s="16"/>
      <c r="AA1476" s="16"/>
      <c r="AB1476" s="16"/>
      <c r="AC1476" s="16"/>
      <c r="AD1476" s="16"/>
      <c r="AE1476" s="16"/>
      <c r="AF1476" s="16"/>
      <c r="AG1476" s="16"/>
      <c r="AH1476" s="16"/>
      <c r="AI1476" s="16"/>
      <c r="AJ1476" s="16"/>
      <c r="AK1476" s="16"/>
      <c r="AL1476" s="16"/>
      <c r="AM1476" s="16"/>
      <c r="AN1476" s="16"/>
      <c r="AO1476" s="16"/>
      <c r="AP1476" s="16"/>
      <c r="AQ1476" s="16">
        <v>60</v>
      </c>
      <c r="AR1476" s="16"/>
      <c r="AS1476" s="16"/>
      <c r="AT1476" s="16"/>
      <c r="AU1476" s="16"/>
      <c r="AV1476" s="16"/>
      <c r="AW1476" s="16"/>
      <c r="AX1476" s="16"/>
      <c r="AY1476" s="16"/>
      <c r="AZ1476" s="16"/>
      <c r="BA1476" s="16"/>
      <c r="BB1476" s="16"/>
      <c r="BC1476" s="16"/>
      <c r="BD1476" s="16"/>
      <c r="BE1476" s="16"/>
      <c r="BF1476" s="16"/>
      <c r="BG1476" s="23">
        <f t="shared" si="381"/>
        <v>300</v>
      </c>
      <c r="BH1476" s="24">
        <f t="shared" si="368"/>
        <v>5</v>
      </c>
      <c r="BI1476" s="25">
        <f t="shared" si="376"/>
        <v>2.5</v>
      </c>
      <c r="BJ1476" s="25">
        <f t="shared" si="369"/>
        <v>50</v>
      </c>
      <c r="BK1476" s="26">
        <f t="shared" si="370"/>
        <v>0</v>
      </c>
      <c r="BL1476" s="26">
        <f t="shared" si="371"/>
        <v>100</v>
      </c>
      <c r="BM1476" s="26">
        <f t="shared" si="377"/>
        <v>0</v>
      </c>
      <c r="BN1476" s="27">
        <f t="shared" si="372"/>
        <v>1.5</v>
      </c>
      <c r="BO1476" s="27">
        <f t="shared" si="373"/>
        <v>0</v>
      </c>
      <c r="BP1476" s="27">
        <f t="shared" si="374"/>
        <v>1</v>
      </c>
      <c r="BQ1476" s="28">
        <f t="shared" si="375"/>
        <v>0</v>
      </c>
      <c r="BR1476" s="29"/>
      <c r="BS1476" s="29"/>
      <c r="BT1476" s="29"/>
      <c r="BU1476" s="30"/>
      <c r="BV1476" s="29"/>
      <c r="BW1476" s="16">
        <f t="shared" si="382"/>
        <v>7600</v>
      </c>
    </row>
    <row r="1477" spans="1:75" x14ac:dyDescent="0.3">
      <c r="A1477" s="14">
        <v>1476</v>
      </c>
      <c r="B1477" s="15">
        <v>46074</v>
      </c>
      <c r="C1477" s="16" t="s">
        <v>38</v>
      </c>
      <c r="D1477" s="17" t="str">
        <f t="shared" si="379"/>
        <v>CG</v>
      </c>
      <c r="E1477" s="18" t="s">
        <v>59</v>
      </c>
      <c r="F1477" s="18" t="s">
        <v>52</v>
      </c>
      <c r="G1477" s="19" t="s">
        <v>53</v>
      </c>
      <c r="H1477" s="19" t="s">
        <v>54</v>
      </c>
      <c r="I1477" s="19" t="s">
        <v>132</v>
      </c>
      <c r="J1477" s="20">
        <v>104306.01</v>
      </c>
      <c r="K1477" s="21" t="str">
        <f>VLOOKUP(J1477,'[2]Item List (3)'!A$1:B$110000,2,FALSE)</f>
        <v>NA/RNA.IR 4906</v>
      </c>
      <c r="L1477" s="20">
        <v>251009001</v>
      </c>
      <c r="M1477" s="16" t="s">
        <v>138</v>
      </c>
      <c r="N1477" s="16"/>
      <c r="O1477" s="22" t="str">
        <f t="shared" si="380"/>
        <v/>
      </c>
      <c r="P1477" s="16">
        <v>2</v>
      </c>
      <c r="Q1477" s="16">
        <v>1141</v>
      </c>
      <c r="R1477" s="16"/>
      <c r="S1477" s="16"/>
      <c r="T1477" s="16"/>
      <c r="U1477" s="23">
        <f t="shared" si="378"/>
        <v>1141</v>
      </c>
      <c r="V1477" s="16">
        <v>120</v>
      </c>
      <c r="W1477" s="16">
        <v>60</v>
      </c>
      <c r="X1477" s="16"/>
      <c r="Y1477" s="16"/>
      <c r="Z1477" s="16"/>
      <c r="AA1477" s="16"/>
      <c r="AB1477" s="16"/>
      <c r="AC1477" s="16"/>
      <c r="AD1477" s="16"/>
      <c r="AE1477" s="16"/>
      <c r="AF1477" s="16"/>
      <c r="AG1477" s="16"/>
      <c r="AH1477" s="16"/>
      <c r="AI1477" s="16"/>
      <c r="AJ1477" s="16"/>
      <c r="AK1477" s="16"/>
      <c r="AL1477" s="16"/>
      <c r="AM1477" s="16"/>
      <c r="AN1477" s="16"/>
      <c r="AO1477" s="16"/>
      <c r="AP1477" s="16"/>
      <c r="AQ1477" s="16"/>
      <c r="AR1477" s="16"/>
      <c r="AS1477" s="16"/>
      <c r="AT1477" s="16"/>
      <c r="AU1477" s="16"/>
      <c r="AV1477" s="16"/>
      <c r="AW1477" s="16"/>
      <c r="AX1477" s="16"/>
      <c r="AY1477" s="16"/>
      <c r="AZ1477" s="16"/>
      <c r="BA1477" s="16"/>
      <c r="BB1477" s="16"/>
      <c r="BC1477" s="16"/>
      <c r="BD1477" s="16"/>
      <c r="BE1477" s="16"/>
      <c r="BF1477" s="16"/>
      <c r="BG1477" s="23">
        <f t="shared" si="381"/>
        <v>180</v>
      </c>
      <c r="BH1477" s="24">
        <f t="shared" si="368"/>
        <v>3</v>
      </c>
      <c r="BI1477" s="25">
        <f t="shared" si="376"/>
        <v>2</v>
      </c>
      <c r="BJ1477" s="25">
        <f t="shared" si="369"/>
        <v>66.666666666666657</v>
      </c>
      <c r="BK1477" s="26">
        <f t="shared" si="370"/>
        <v>0</v>
      </c>
      <c r="BL1477" s="26">
        <f t="shared" si="371"/>
        <v>100</v>
      </c>
      <c r="BM1477" s="26">
        <f t="shared" si="377"/>
        <v>0</v>
      </c>
      <c r="BN1477" s="27">
        <f t="shared" si="372"/>
        <v>1</v>
      </c>
      <c r="BO1477" s="27">
        <f t="shared" si="373"/>
        <v>0</v>
      </c>
      <c r="BP1477" s="27">
        <f t="shared" si="374"/>
        <v>0</v>
      </c>
      <c r="BQ1477" s="28">
        <f t="shared" si="375"/>
        <v>0</v>
      </c>
      <c r="BR1477" s="29"/>
      <c r="BS1477" s="29"/>
      <c r="BT1477" s="29"/>
      <c r="BU1477" s="30"/>
      <c r="BV1477" s="29"/>
      <c r="BW1477" s="16">
        <f t="shared" si="382"/>
        <v>2282</v>
      </c>
    </row>
    <row r="1478" spans="1:75" x14ac:dyDescent="0.3">
      <c r="A1478" s="14">
        <v>1477</v>
      </c>
      <c r="B1478" s="15">
        <v>46074</v>
      </c>
      <c r="C1478" s="16" t="s">
        <v>40</v>
      </c>
      <c r="D1478" s="17" t="str">
        <f t="shared" si="379"/>
        <v>CG</v>
      </c>
      <c r="E1478" s="18" t="s">
        <v>59</v>
      </c>
      <c r="F1478" s="18" t="s">
        <v>52</v>
      </c>
      <c r="G1478" s="19" t="s">
        <v>131</v>
      </c>
      <c r="H1478" s="19" t="s">
        <v>146</v>
      </c>
      <c r="I1478" s="19"/>
      <c r="J1478" s="20">
        <v>104306.01</v>
      </c>
      <c r="K1478" s="21" t="str">
        <f>VLOOKUP(J1478,'[2]Item List (3)'!A$1:B$110000,2,FALSE)</f>
        <v>NA/RNA.IR 4906</v>
      </c>
      <c r="L1478" s="20">
        <v>251009001</v>
      </c>
      <c r="M1478" s="16" t="s">
        <v>138</v>
      </c>
      <c r="N1478" s="16"/>
      <c r="O1478" s="22" t="str">
        <f t="shared" si="380"/>
        <v/>
      </c>
      <c r="P1478" s="16">
        <v>2</v>
      </c>
      <c r="Q1478" s="16">
        <v>1140</v>
      </c>
      <c r="R1478" s="16"/>
      <c r="S1478" s="16"/>
      <c r="T1478" s="16">
        <v>1</v>
      </c>
      <c r="U1478" s="23">
        <f t="shared" si="378"/>
        <v>1141</v>
      </c>
      <c r="V1478" s="16">
        <v>120</v>
      </c>
      <c r="W1478" s="16"/>
      <c r="X1478" s="16"/>
      <c r="Y1478" s="16"/>
      <c r="Z1478" s="16"/>
      <c r="AA1478" s="16"/>
      <c r="AB1478" s="16"/>
      <c r="AC1478" s="16"/>
      <c r="AD1478" s="16"/>
      <c r="AE1478" s="16"/>
      <c r="AF1478" s="16"/>
      <c r="AG1478" s="16"/>
      <c r="AH1478" s="16"/>
      <c r="AI1478" s="16"/>
      <c r="AJ1478" s="16"/>
      <c r="AK1478" s="16"/>
      <c r="AL1478" s="16"/>
      <c r="AM1478" s="16"/>
      <c r="AN1478" s="16"/>
      <c r="AO1478" s="16"/>
      <c r="AP1478" s="16"/>
      <c r="AQ1478" s="16">
        <v>60</v>
      </c>
      <c r="AR1478" s="16"/>
      <c r="AS1478" s="16"/>
      <c r="AT1478" s="16"/>
      <c r="AU1478" s="16"/>
      <c r="AV1478" s="16"/>
      <c r="AW1478" s="16"/>
      <c r="AX1478" s="16"/>
      <c r="AY1478" s="16"/>
      <c r="AZ1478" s="16"/>
      <c r="BA1478" s="16"/>
      <c r="BB1478" s="16"/>
      <c r="BC1478" s="16"/>
      <c r="BD1478" s="16"/>
      <c r="BE1478" s="16"/>
      <c r="BF1478" s="16"/>
      <c r="BG1478" s="23">
        <f t="shared" si="381"/>
        <v>180</v>
      </c>
      <c r="BH1478" s="24">
        <f t="shared" si="368"/>
        <v>3</v>
      </c>
      <c r="BI1478" s="25">
        <f t="shared" si="376"/>
        <v>2</v>
      </c>
      <c r="BJ1478" s="25">
        <f t="shared" si="369"/>
        <v>66.666666666666657</v>
      </c>
      <c r="BK1478" s="26">
        <f t="shared" si="370"/>
        <v>0</v>
      </c>
      <c r="BL1478" s="26">
        <f t="shared" si="371"/>
        <v>99.91235758106923</v>
      </c>
      <c r="BM1478" s="26">
        <f t="shared" si="377"/>
        <v>0</v>
      </c>
      <c r="BN1478" s="27">
        <f t="shared" si="372"/>
        <v>0</v>
      </c>
      <c r="BO1478" s="27">
        <f t="shared" si="373"/>
        <v>0</v>
      </c>
      <c r="BP1478" s="27">
        <f t="shared" si="374"/>
        <v>1</v>
      </c>
      <c r="BQ1478" s="28">
        <f t="shared" si="375"/>
        <v>0</v>
      </c>
      <c r="BR1478" s="29"/>
      <c r="BS1478" s="29"/>
      <c r="BT1478" s="29"/>
      <c r="BU1478" s="30"/>
      <c r="BV1478" s="29"/>
      <c r="BW1478" s="16">
        <f t="shared" si="382"/>
        <v>2280</v>
      </c>
    </row>
    <row r="1479" spans="1:75" x14ac:dyDescent="0.3">
      <c r="A1479" s="14">
        <v>1478</v>
      </c>
      <c r="B1479" s="15">
        <v>46074</v>
      </c>
      <c r="C1479" s="16" t="s">
        <v>40</v>
      </c>
      <c r="D1479" s="17" t="str">
        <f t="shared" si="379"/>
        <v>CG</v>
      </c>
      <c r="E1479" s="18" t="s">
        <v>59</v>
      </c>
      <c r="F1479" s="18" t="s">
        <v>122</v>
      </c>
      <c r="G1479" s="19" t="s">
        <v>131</v>
      </c>
      <c r="H1479" s="19" t="s">
        <v>146</v>
      </c>
      <c r="I1479" s="19"/>
      <c r="J1479" s="20">
        <v>104306.01</v>
      </c>
      <c r="K1479" s="21" t="str">
        <f>VLOOKUP(J1479,'[2]Item List (3)'!A$1:B$110000,2,FALSE)</f>
        <v>NA/RNA.IR 4906</v>
      </c>
      <c r="L1479" s="20">
        <v>251009001</v>
      </c>
      <c r="M1479" s="16" t="s">
        <v>138</v>
      </c>
      <c r="N1479" s="16"/>
      <c r="O1479" s="22" t="str">
        <f t="shared" si="380"/>
        <v/>
      </c>
      <c r="P1479" s="16">
        <v>1</v>
      </c>
      <c r="Q1479" s="16">
        <v>1140</v>
      </c>
      <c r="R1479" s="16"/>
      <c r="S1479" s="16"/>
      <c r="T1479" s="16"/>
      <c r="U1479" s="23">
        <f t="shared" si="378"/>
        <v>1140</v>
      </c>
      <c r="V1479" s="16">
        <v>60</v>
      </c>
      <c r="W1479" s="16"/>
      <c r="X1479" s="16"/>
      <c r="Y1479" s="16"/>
      <c r="Z1479" s="16"/>
      <c r="AA1479" s="16"/>
      <c r="AB1479" s="16"/>
      <c r="AC1479" s="16"/>
      <c r="AD1479" s="16"/>
      <c r="AE1479" s="16"/>
      <c r="AF1479" s="16"/>
      <c r="AG1479" s="16"/>
      <c r="AH1479" s="16"/>
      <c r="AI1479" s="16"/>
      <c r="AJ1479" s="16"/>
      <c r="AK1479" s="16"/>
      <c r="AL1479" s="16"/>
      <c r="AM1479" s="16"/>
      <c r="AN1479" s="16"/>
      <c r="AO1479" s="16"/>
      <c r="AP1479" s="16"/>
      <c r="AQ1479" s="16"/>
      <c r="AR1479" s="16"/>
      <c r="AS1479" s="16"/>
      <c r="AT1479" s="16"/>
      <c r="AU1479" s="16"/>
      <c r="AV1479" s="16"/>
      <c r="AW1479" s="16"/>
      <c r="AX1479" s="16"/>
      <c r="AY1479" s="16"/>
      <c r="AZ1479" s="16"/>
      <c r="BA1479" s="16"/>
      <c r="BB1479" s="16"/>
      <c r="BC1479" s="16"/>
      <c r="BD1479" s="16"/>
      <c r="BE1479" s="16"/>
      <c r="BF1479" s="16"/>
      <c r="BG1479" s="23">
        <f t="shared" si="381"/>
        <v>60</v>
      </c>
      <c r="BH1479" s="24">
        <f t="shared" si="368"/>
        <v>1</v>
      </c>
      <c r="BI1479" s="25">
        <f t="shared" si="376"/>
        <v>1</v>
      </c>
      <c r="BJ1479" s="25">
        <f t="shared" si="369"/>
        <v>100</v>
      </c>
      <c r="BK1479" s="26">
        <f t="shared" si="370"/>
        <v>0</v>
      </c>
      <c r="BL1479" s="26">
        <f t="shared" si="371"/>
        <v>100</v>
      </c>
      <c r="BM1479" s="26">
        <f t="shared" si="377"/>
        <v>0</v>
      </c>
      <c r="BN1479" s="27">
        <f t="shared" si="372"/>
        <v>0</v>
      </c>
      <c r="BO1479" s="27">
        <f t="shared" si="373"/>
        <v>0</v>
      </c>
      <c r="BP1479" s="27">
        <f t="shared" si="374"/>
        <v>0</v>
      </c>
      <c r="BQ1479" s="28">
        <f t="shared" si="375"/>
        <v>0</v>
      </c>
      <c r="BR1479" s="29"/>
      <c r="BS1479" s="29"/>
      <c r="BT1479" s="29"/>
      <c r="BU1479" s="30"/>
      <c r="BV1479" s="29"/>
      <c r="BW1479" s="16">
        <f t="shared" si="382"/>
        <v>1140</v>
      </c>
    </row>
    <row r="1480" spans="1:75" x14ac:dyDescent="0.3">
      <c r="A1480" s="14">
        <v>1479</v>
      </c>
      <c r="B1480" s="15">
        <v>46074</v>
      </c>
      <c r="C1480" s="16" t="s">
        <v>40</v>
      </c>
      <c r="D1480" s="17" t="str">
        <f t="shared" si="379"/>
        <v>CG</v>
      </c>
      <c r="E1480" s="18" t="s">
        <v>59</v>
      </c>
      <c r="F1480" s="18" t="s">
        <v>52</v>
      </c>
      <c r="G1480" s="19" t="s">
        <v>131</v>
      </c>
      <c r="H1480" s="19" t="s">
        <v>146</v>
      </c>
      <c r="I1480" s="19"/>
      <c r="J1480" s="20">
        <v>104343.01</v>
      </c>
      <c r="K1480" s="21" t="str">
        <f>VLOOKUP(J1480,'[2]Item List (3)'!A$1:B$110000,2,FALSE)</f>
        <v>NA/RNA.IR 69/32</v>
      </c>
      <c r="L1480" s="20"/>
      <c r="M1480" s="16" t="s">
        <v>138</v>
      </c>
      <c r="N1480" s="16"/>
      <c r="O1480" s="22" t="str">
        <f t="shared" si="380"/>
        <v/>
      </c>
      <c r="P1480" s="16">
        <v>1</v>
      </c>
      <c r="Q1480" s="16">
        <v>2000</v>
      </c>
      <c r="R1480" s="16"/>
      <c r="S1480" s="16"/>
      <c r="T1480" s="16"/>
      <c r="U1480" s="23">
        <f t="shared" si="378"/>
        <v>2000</v>
      </c>
      <c r="V1480" s="16">
        <v>120</v>
      </c>
      <c r="W1480" s="16">
        <v>60</v>
      </c>
      <c r="X1480" s="16"/>
      <c r="Y1480" s="16"/>
      <c r="Z1480" s="16"/>
      <c r="AA1480" s="16"/>
      <c r="AB1480" s="16"/>
      <c r="AC1480" s="16"/>
      <c r="AD1480" s="16"/>
      <c r="AE1480" s="16"/>
      <c r="AF1480" s="16"/>
      <c r="AG1480" s="16"/>
      <c r="AH1480" s="16"/>
      <c r="AI1480" s="16"/>
      <c r="AJ1480" s="16"/>
      <c r="AK1480" s="16"/>
      <c r="AL1480" s="16"/>
      <c r="AM1480" s="16"/>
      <c r="AN1480" s="16"/>
      <c r="AO1480" s="16"/>
      <c r="AP1480" s="16"/>
      <c r="AQ1480" s="16"/>
      <c r="AR1480" s="16"/>
      <c r="AS1480" s="16"/>
      <c r="AT1480" s="16"/>
      <c r="AU1480" s="16"/>
      <c r="AV1480" s="16"/>
      <c r="AW1480" s="16"/>
      <c r="AX1480" s="16"/>
      <c r="AY1480" s="16"/>
      <c r="AZ1480" s="16"/>
      <c r="BA1480" s="16"/>
      <c r="BB1480" s="16"/>
      <c r="BC1480" s="16"/>
      <c r="BD1480" s="16"/>
      <c r="BE1480" s="16"/>
      <c r="BF1480" s="16"/>
      <c r="BG1480" s="23">
        <f t="shared" si="381"/>
        <v>180</v>
      </c>
      <c r="BH1480" s="24">
        <f t="shared" si="368"/>
        <v>3</v>
      </c>
      <c r="BI1480" s="25">
        <f t="shared" si="376"/>
        <v>2</v>
      </c>
      <c r="BJ1480" s="25">
        <f t="shared" si="369"/>
        <v>66.666666666666657</v>
      </c>
      <c r="BK1480" s="26">
        <f t="shared" si="370"/>
        <v>0</v>
      </c>
      <c r="BL1480" s="26">
        <f t="shared" si="371"/>
        <v>100</v>
      </c>
      <c r="BM1480" s="26">
        <f t="shared" si="377"/>
        <v>0</v>
      </c>
      <c r="BN1480" s="27">
        <f t="shared" si="372"/>
        <v>1</v>
      </c>
      <c r="BO1480" s="27">
        <f t="shared" si="373"/>
        <v>0</v>
      </c>
      <c r="BP1480" s="27">
        <f t="shared" si="374"/>
        <v>0</v>
      </c>
      <c r="BQ1480" s="28">
        <f t="shared" si="375"/>
        <v>0</v>
      </c>
      <c r="BR1480" s="29"/>
      <c r="BS1480" s="29"/>
      <c r="BT1480" s="29"/>
      <c r="BU1480" s="30"/>
      <c r="BV1480" s="29"/>
      <c r="BW1480" s="16">
        <f t="shared" si="382"/>
        <v>2000</v>
      </c>
    </row>
    <row r="1481" spans="1:75" x14ac:dyDescent="0.3">
      <c r="A1481" s="14">
        <v>1480</v>
      </c>
      <c r="B1481" s="15">
        <v>46074</v>
      </c>
      <c r="C1481" s="16" t="s">
        <v>40</v>
      </c>
      <c r="D1481" s="17" t="str">
        <f t="shared" si="379"/>
        <v>CG</v>
      </c>
      <c r="E1481" s="18" t="s">
        <v>59</v>
      </c>
      <c r="F1481" s="18" t="s">
        <v>52</v>
      </c>
      <c r="G1481" s="19" t="s">
        <v>131</v>
      </c>
      <c r="H1481" s="19" t="s">
        <v>146</v>
      </c>
      <c r="I1481" s="19"/>
      <c r="J1481" s="20">
        <v>104343.01</v>
      </c>
      <c r="K1481" s="21" t="str">
        <f>VLOOKUP(J1481,'[2]Item List (3)'!A$1:B$110000,2,FALSE)</f>
        <v>NA/RNA.IR 69/32</v>
      </c>
      <c r="L1481" s="20"/>
      <c r="M1481" s="16" t="s">
        <v>138</v>
      </c>
      <c r="N1481" s="16"/>
      <c r="O1481" s="22" t="str">
        <f t="shared" si="380"/>
        <v/>
      </c>
      <c r="P1481" s="16">
        <v>2</v>
      </c>
      <c r="Q1481" s="16">
        <v>500</v>
      </c>
      <c r="R1481" s="16"/>
      <c r="S1481" s="16"/>
      <c r="T1481" s="16"/>
      <c r="U1481" s="23">
        <f t="shared" si="378"/>
        <v>500</v>
      </c>
      <c r="V1481" s="16">
        <v>60</v>
      </c>
      <c r="W1481" s="16"/>
      <c r="X1481" s="16"/>
      <c r="Y1481" s="16"/>
      <c r="Z1481" s="16"/>
      <c r="AA1481" s="16"/>
      <c r="AB1481" s="16"/>
      <c r="AC1481" s="16"/>
      <c r="AD1481" s="16"/>
      <c r="AE1481" s="16"/>
      <c r="AF1481" s="16"/>
      <c r="AG1481" s="16"/>
      <c r="AH1481" s="16"/>
      <c r="AI1481" s="16"/>
      <c r="AJ1481" s="16"/>
      <c r="AK1481" s="16"/>
      <c r="AL1481" s="16"/>
      <c r="AM1481" s="16"/>
      <c r="AN1481" s="16"/>
      <c r="AO1481" s="16"/>
      <c r="AP1481" s="16"/>
      <c r="AQ1481" s="16"/>
      <c r="AR1481" s="16"/>
      <c r="AS1481" s="16"/>
      <c r="AT1481" s="16"/>
      <c r="AU1481" s="16"/>
      <c r="AV1481" s="16"/>
      <c r="AW1481" s="16"/>
      <c r="AX1481" s="16"/>
      <c r="AY1481" s="16"/>
      <c r="AZ1481" s="16"/>
      <c r="BA1481" s="16"/>
      <c r="BB1481" s="16"/>
      <c r="BC1481" s="16"/>
      <c r="BD1481" s="16"/>
      <c r="BE1481" s="16"/>
      <c r="BF1481" s="16"/>
      <c r="BG1481" s="23">
        <f t="shared" si="381"/>
        <v>60</v>
      </c>
      <c r="BH1481" s="24">
        <f t="shared" si="368"/>
        <v>1</v>
      </c>
      <c r="BI1481" s="25">
        <f t="shared" si="376"/>
        <v>1</v>
      </c>
      <c r="BJ1481" s="25">
        <f t="shared" si="369"/>
        <v>100</v>
      </c>
      <c r="BK1481" s="26">
        <f t="shared" si="370"/>
        <v>0</v>
      </c>
      <c r="BL1481" s="26">
        <f t="shared" si="371"/>
        <v>100</v>
      </c>
      <c r="BM1481" s="26">
        <f t="shared" si="377"/>
        <v>0</v>
      </c>
      <c r="BN1481" s="27">
        <f t="shared" si="372"/>
        <v>0</v>
      </c>
      <c r="BO1481" s="27">
        <f t="shared" si="373"/>
        <v>0</v>
      </c>
      <c r="BP1481" s="27">
        <f t="shared" si="374"/>
        <v>0</v>
      </c>
      <c r="BQ1481" s="28">
        <f t="shared" si="375"/>
        <v>0</v>
      </c>
      <c r="BR1481" s="29"/>
      <c r="BS1481" s="29"/>
      <c r="BT1481" s="29"/>
      <c r="BU1481" s="30"/>
      <c r="BV1481" s="29"/>
      <c r="BW1481" s="16">
        <f t="shared" si="382"/>
        <v>1000</v>
      </c>
    </row>
    <row r="1482" spans="1:75" x14ac:dyDescent="0.3">
      <c r="A1482" s="14">
        <v>1481</v>
      </c>
      <c r="B1482" s="15">
        <v>46074</v>
      </c>
      <c r="C1482" s="16" t="s">
        <v>38</v>
      </c>
      <c r="D1482" s="17" t="str">
        <f t="shared" si="379"/>
        <v>EG</v>
      </c>
      <c r="E1482" s="18" t="s">
        <v>61</v>
      </c>
      <c r="F1482" s="18" t="s">
        <v>70</v>
      </c>
      <c r="G1482" s="19" t="s">
        <v>65</v>
      </c>
      <c r="H1482" s="19"/>
      <c r="I1482" s="19"/>
      <c r="J1482" s="20">
        <v>104609.02</v>
      </c>
      <c r="K1482" s="21" t="str">
        <f>VLOOKUP(J1482,'[2]Item List (3)'!A$1:B$110000,2,FALSE)</f>
        <v>N.IR 311</v>
      </c>
      <c r="L1482" s="20">
        <v>260129009</v>
      </c>
      <c r="M1482" s="16" t="s">
        <v>138</v>
      </c>
      <c r="N1482" s="16">
        <v>35</v>
      </c>
      <c r="O1482" s="22">
        <f t="shared" si="380"/>
        <v>102.85714285714286</v>
      </c>
      <c r="P1482" s="16">
        <v>1</v>
      </c>
      <c r="Q1482" s="16">
        <v>100</v>
      </c>
      <c r="R1482" s="16"/>
      <c r="S1482" s="16"/>
      <c r="T1482" s="16"/>
      <c r="U1482" s="23">
        <f t="shared" si="378"/>
        <v>100</v>
      </c>
      <c r="V1482" s="16">
        <v>60</v>
      </c>
      <c r="W1482" s="16">
        <v>170</v>
      </c>
      <c r="X1482" s="16"/>
      <c r="Y1482" s="16"/>
      <c r="Z1482" s="16"/>
      <c r="AA1482" s="16"/>
      <c r="AB1482" s="16"/>
      <c r="AC1482" s="16"/>
      <c r="AD1482" s="16"/>
      <c r="AE1482" s="16"/>
      <c r="AF1482" s="16"/>
      <c r="AG1482" s="16"/>
      <c r="AH1482" s="16"/>
      <c r="AI1482" s="16"/>
      <c r="AJ1482" s="16"/>
      <c r="AK1482" s="16"/>
      <c r="AL1482" s="16"/>
      <c r="AM1482" s="16"/>
      <c r="AN1482" s="16"/>
      <c r="AO1482" s="16"/>
      <c r="AP1482" s="16">
        <v>60</v>
      </c>
      <c r="AQ1482" s="16"/>
      <c r="AR1482" s="16">
        <v>150</v>
      </c>
      <c r="AS1482" s="16"/>
      <c r="AT1482" s="16"/>
      <c r="AU1482" s="16"/>
      <c r="AV1482" s="16"/>
      <c r="AW1482" s="16"/>
      <c r="AX1482" s="16"/>
      <c r="AY1482" s="16"/>
      <c r="AZ1482" s="16"/>
      <c r="BA1482" s="16"/>
      <c r="BB1482" s="16"/>
      <c r="BC1482" s="16">
        <v>40</v>
      </c>
      <c r="BD1482" s="16"/>
      <c r="BE1482" s="16"/>
      <c r="BF1482" s="16"/>
      <c r="BG1482" s="23">
        <f t="shared" si="381"/>
        <v>480</v>
      </c>
      <c r="BH1482" s="24">
        <f t="shared" si="368"/>
        <v>8</v>
      </c>
      <c r="BI1482" s="25">
        <f t="shared" si="376"/>
        <v>1</v>
      </c>
      <c r="BJ1482" s="25">
        <f t="shared" si="369"/>
        <v>12.5</v>
      </c>
      <c r="BK1482" s="26">
        <f t="shared" si="370"/>
        <v>97.222222222222214</v>
      </c>
      <c r="BL1482" s="26">
        <f t="shared" si="371"/>
        <v>100</v>
      </c>
      <c r="BM1482" s="26">
        <f t="shared" si="377"/>
        <v>12.152777777777777</v>
      </c>
      <c r="BN1482" s="27">
        <f t="shared" si="372"/>
        <v>3.8333333333333335</v>
      </c>
      <c r="BO1482" s="27">
        <f t="shared" si="373"/>
        <v>428.5714285714285</v>
      </c>
      <c r="BP1482" s="27">
        <f t="shared" si="374"/>
        <v>3.1666666666666665</v>
      </c>
      <c r="BQ1482" s="28">
        <f t="shared" si="375"/>
        <v>325.71428571428572</v>
      </c>
      <c r="BR1482" s="29"/>
      <c r="BS1482" s="29"/>
      <c r="BT1482" s="29"/>
      <c r="BU1482" s="30"/>
      <c r="BV1482" s="29"/>
      <c r="BW1482" s="16">
        <f t="shared" si="382"/>
        <v>100</v>
      </c>
    </row>
    <row r="1483" spans="1:75" x14ac:dyDescent="0.3">
      <c r="A1483" s="14">
        <v>1482</v>
      </c>
      <c r="B1483" s="15">
        <v>46074</v>
      </c>
      <c r="C1483" s="16" t="s">
        <v>40</v>
      </c>
      <c r="D1483" s="17" t="str">
        <f t="shared" si="379"/>
        <v>EG</v>
      </c>
      <c r="E1483" s="18" t="s">
        <v>61</v>
      </c>
      <c r="F1483" s="18" t="s">
        <v>70</v>
      </c>
      <c r="G1483" s="19" t="s">
        <v>65</v>
      </c>
      <c r="H1483" s="19" t="s">
        <v>127</v>
      </c>
      <c r="I1483" s="19"/>
      <c r="J1483" s="20">
        <v>104609.02</v>
      </c>
      <c r="K1483" s="21" t="str">
        <f>VLOOKUP(J1483,'[2]Item List (3)'!A$1:B$110000,2,FALSE)</f>
        <v>N.IR 311</v>
      </c>
      <c r="L1483" s="20">
        <v>260129009</v>
      </c>
      <c r="M1483" s="16" t="s">
        <v>138</v>
      </c>
      <c r="N1483" s="16">
        <v>35</v>
      </c>
      <c r="O1483" s="22">
        <f t="shared" si="380"/>
        <v>102.85714285714286</v>
      </c>
      <c r="P1483" s="16">
        <v>1</v>
      </c>
      <c r="Q1483" s="16">
        <v>285</v>
      </c>
      <c r="R1483" s="16"/>
      <c r="S1483" s="16"/>
      <c r="T1483" s="16"/>
      <c r="U1483" s="23">
        <f t="shared" si="378"/>
        <v>285</v>
      </c>
      <c r="V1483" s="16">
        <v>170</v>
      </c>
      <c r="W1483" s="16"/>
      <c r="X1483" s="16"/>
      <c r="Y1483" s="16"/>
      <c r="Z1483" s="16"/>
      <c r="AA1483" s="16"/>
      <c r="AB1483" s="16"/>
      <c r="AC1483" s="16"/>
      <c r="AD1483" s="16"/>
      <c r="AE1483" s="16"/>
      <c r="AF1483" s="16"/>
      <c r="AG1483" s="16"/>
      <c r="AH1483" s="16"/>
      <c r="AI1483" s="16"/>
      <c r="AJ1483" s="16"/>
      <c r="AK1483" s="16"/>
      <c r="AL1483" s="16"/>
      <c r="AM1483" s="16"/>
      <c r="AN1483" s="16"/>
      <c r="AO1483" s="16"/>
      <c r="AP1483" s="16"/>
      <c r="AQ1483" s="16"/>
      <c r="AR1483" s="16">
        <v>310</v>
      </c>
      <c r="AS1483" s="16"/>
      <c r="AT1483" s="16"/>
      <c r="AU1483" s="16"/>
      <c r="AV1483" s="16"/>
      <c r="AW1483" s="16"/>
      <c r="AX1483" s="16"/>
      <c r="AY1483" s="16"/>
      <c r="AZ1483" s="16"/>
      <c r="BA1483" s="16"/>
      <c r="BB1483" s="16"/>
      <c r="BC1483" s="16"/>
      <c r="BD1483" s="16"/>
      <c r="BE1483" s="16"/>
      <c r="BF1483" s="16"/>
      <c r="BG1483" s="23">
        <f t="shared" si="381"/>
        <v>480</v>
      </c>
      <c r="BH1483" s="24">
        <f t="shared" si="368"/>
        <v>8</v>
      </c>
      <c r="BI1483" s="25">
        <f t="shared" si="376"/>
        <v>2.833333333333333</v>
      </c>
      <c r="BJ1483" s="25">
        <f t="shared" si="369"/>
        <v>35.416666666666664</v>
      </c>
      <c r="BK1483" s="26">
        <f t="shared" si="370"/>
        <v>97.79411764705884</v>
      </c>
      <c r="BL1483" s="26">
        <f t="shared" si="371"/>
        <v>100</v>
      </c>
      <c r="BM1483" s="26">
        <f t="shared" si="377"/>
        <v>34.635416666666671</v>
      </c>
      <c r="BN1483" s="27">
        <f t="shared" si="372"/>
        <v>0</v>
      </c>
      <c r="BO1483" s="27">
        <f t="shared" si="373"/>
        <v>822.85714285714289</v>
      </c>
      <c r="BP1483" s="27">
        <f t="shared" si="374"/>
        <v>5.166666666666667</v>
      </c>
      <c r="BQ1483" s="28">
        <f t="shared" si="375"/>
        <v>531.42857142857144</v>
      </c>
      <c r="BR1483" s="29"/>
      <c r="BS1483" s="29"/>
      <c r="BT1483" s="29"/>
      <c r="BU1483" s="30"/>
      <c r="BV1483" s="29"/>
      <c r="BW1483" s="16">
        <f t="shared" si="382"/>
        <v>285</v>
      </c>
    </row>
    <row r="1484" spans="1:75" x14ac:dyDescent="0.3">
      <c r="A1484" s="14">
        <v>1483</v>
      </c>
      <c r="B1484" s="15">
        <v>46074</v>
      </c>
      <c r="C1484" s="16" t="s">
        <v>38</v>
      </c>
      <c r="D1484" s="17" t="str">
        <f t="shared" si="379"/>
        <v>EG</v>
      </c>
      <c r="E1484" s="18" t="s">
        <v>62</v>
      </c>
      <c r="F1484" s="18"/>
      <c r="G1484" s="19"/>
      <c r="H1484" s="19"/>
      <c r="I1484" s="19"/>
      <c r="J1484" s="20"/>
      <c r="K1484" s="21" t="e">
        <f>VLOOKUP(J1484,'[2]Item List (3)'!A$1:B$110000,2,FALSE)</f>
        <v>#N/A</v>
      </c>
      <c r="L1484" s="20"/>
      <c r="M1484" s="16" t="s">
        <v>138</v>
      </c>
      <c r="N1484" s="16"/>
      <c r="O1484" s="22" t="str">
        <f t="shared" si="380"/>
        <v/>
      </c>
      <c r="P1484" s="16"/>
      <c r="Q1484" s="16"/>
      <c r="R1484" s="16"/>
      <c r="S1484" s="16"/>
      <c r="T1484" s="16"/>
      <c r="U1484" s="23">
        <f t="shared" si="378"/>
        <v>0</v>
      </c>
      <c r="V1484" s="16"/>
      <c r="W1484" s="16"/>
      <c r="X1484" s="16"/>
      <c r="Y1484" s="16"/>
      <c r="Z1484" s="16"/>
      <c r="AA1484" s="16"/>
      <c r="AB1484" s="16"/>
      <c r="AC1484" s="16"/>
      <c r="AD1484" s="16"/>
      <c r="AE1484" s="16"/>
      <c r="AF1484" s="16"/>
      <c r="AG1484" s="16"/>
      <c r="AH1484" s="16"/>
      <c r="AI1484" s="16"/>
      <c r="AJ1484" s="16"/>
      <c r="AK1484" s="16"/>
      <c r="AL1484" s="16"/>
      <c r="AM1484" s="16"/>
      <c r="AN1484" s="16"/>
      <c r="AO1484" s="16"/>
      <c r="AP1484" s="16"/>
      <c r="AQ1484" s="16"/>
      <c r="AR1484" s="16">
        <v>480</v>
      </c>
      <c r="AS1484" s="16"/>
      <c r="AT1484" s="16"/>
      <c r="AU1484" s="16"/>
      <c r="AV1484" s="16"/>
      <c r="AW1484" s="16"/>
      <c r="AX1484" s="16"/>
      <c r="AY1484" s="16"/>
      <c r="AZ1484" s="16"/>
      <c r="BA1484" s="16"/>
      <c r="BB1484" s="16"/>
      <c r="BC1484" s="16"/>
      <c r="BD1484" s="16"/>
      <c r="BE1484" s="16"/>
      <c r="BF1484" s="16"/>
      <c r="BG1484" s="23">
        <f t="shared" si="381"/>
        <v>480</v>
      </c>
      <c r="BH1484" s="24">
        <f t="shared" si="368"/>
        <v>8</v>
      </c>
      <c r="BI1484" s="25">
        <f t="shared" si="376"/>
        <v>0</v>
      </c>
      <c r="BJ1484" s="25">
        <f t="shared" si="369"/>
        <v>0</v>
      </c>
      <c r="BK1484" s="26">
        <f t="shared" si="370"/>
        <v>0</v>
      </c>
      <c r="BL1484" s="26">
        <f t="shared" si="371"/>
        <v>0</v>
      </c>
      <c r="BM1484" s="26">
        <f t="shared" si="377"/>
        <v>0</v>
      </c>
      <c r="BN1484" s="27">
        <f t="shared" si="372"/>
        <v>0</v>
      </c>
      <c r="BO1484" s="27">
        <f t="shared" si="373"/>
        <v>0</v>
      </c>
      <c r="BP1484" s="27">
        <f t="shared" si="374"/>
        <v>8</v>
      </c>
      <c r="BQ1484" s="28">
        <f t="shared" si="375"/>
        <v>0</v>
      </c>
      <c r="BR1484" s="29"/>
      <c r="BS1484" s="29"/>
      <c r="BT1484" s="29"/>
      <c r="BU1484" s="30"/>
      <c r="BV1484" s="29"/>
      <c r="BW1484" s="16">
        <f t="shared" si="382"/>
        <v>0</v>
      </c>
    </row>
    <row r="1485" spans="1:75" x14ac:dyDescent="0.3">
      <c r="A1485" s="14">
        <v>1484</v>
      </c>
      <c r="B1485" s="15">
        <v>46074</v>
      </c>
      <c r="C1485" s="16" t="s">
        <v>40</v>
      </c>
      <c r="D1485" s="17" t="str">
        <f t="shared" si="379"/>
        <v>EG</v>
      </c>
      <c r="E1485" s="18" t="s">
        <v>62</v>
      </c>
      <c r="F1485" s="18"/>
      <c r="G1485" s="19"/>
      <c r="H1485" s="19"/>
      <c r="I1485" s="19"/>
      <c r="J1485" s="20"/>
      <c r="K1485" s="21" t="e">
        <f>VLOOKUP(J1485,'[2]Item List (3)'!A$1:B$110000,2,FALSE)</f>
        <v>#N/A</v>
      </c>
      <c r="L1485" s="20"/>
      <c r="M1485" s="16" t="s">
        <v>138</v>
      </c>
      <c r="N1485" s="16"/>
      <c r="O1485" s="22" t="str">
        <f t="shared" si="380"/>
        <v/>
      </c>
      <c r="P1485" s="16"/>
      <c r="Q1485" s="16"/>
      <c r="R1485" s="16"/>
      <c r="S1485" s="16"/>
      <c r="T1485" s="16"/>
      <c r="U1485" s="23">
        <f t="shared" si="378"/>
        <v>0</v>
      </c>
      <c r="V1485" s="16"/>
      <c r="W1485" s="16"/>
      <c r="X1485" s="16"/>
      <c r="Y1485" s="16"/>
      <c r="Z1485" s="16"/>
      <c r="AA1485" s="16"/>
      <c r="AB1485" s="16"/>
      <c r="AC1485" s="16"/>
      <c r="AD1485" s="16"/>
      <c r="AE1485" s="16"/>
      <c r="AF1485" s="16"/>
      <c r="AG1485" s="16"/>
      <c r="AH1485" s="16"/>
      <c r="AI1485" s="16"/>
      <c r="AJ1485" s="16"/>
      <c r="AK1485" s="16"/>
      <c r="AL1485" s="16"/>
      <c r="AM1485" s="16"/>
      <c r="AN1485" s="16"/>
      <c r="AO1485" s="16"/>
      <c r="AP1485" s="16"/>
      <c r="AQ1485" s="16"/>
      <c r="AR1485" s="16"/>
      <c r="AS1485" s="16"/>
      <c r="AT1485" s="16"/>
      <c r="AU1485" s="16"/>
      <c r="AV1485" s="16"/>
      <c r="AW1485" s="16"/>
      <c r="AX1485" s="16"/>
      <c r="AY1485" s="16"/>
      <c r="AZ1485" s="16"/>
      <c r="BA1485" s="16"/>
      <c r="BB1485" s="16"/>
      <c r="BC1485" s="16"/>
      <c r="BD1485" s="16"/>
      <c r="BE1485" s="16"/>
      <c r="BF1485" s="16">
        <v>480</v>
      </c>
      <c r="BG1485" s="23">
        <f t="shared" si="381"/>
        <v>480</v>
      </c>
      <c r="BH1485" s="24">
        <f t="shared" si="368"/>
        <v>8</v>
      </c>
      <c r="BI1485" s="25">
        <f t="shared" si="376"/>
        <v>0</v>
      </c>
      <c r="BJ1485" s="25">
        <f t="shared" si="369"/>
        <v>0</v>
      </c>
      <c r="BK1485" s="26">
        <f t="shared" si="370"/>
        <v>0</v>
      </c>
      <c r="BL1485" s="26">
        <f t="shared" si="371"/>
        <v>0</v>
      </c>
      <c r="BM1485" s="26">
        <f t="shared" si="377"/>
        <v>0</v>
      </c>
      <c r="BN1485" s="27">
        <f t="shared" si="372"/>
        <v>8</v>
      </c>
      <c r="BO1485" s="27">
        <f t="shared" si="373"/>
        <v>0</v>
      </c>
      <c r="BP1485" s="27">
        <f t="shared" si="374"/>
        <v>0</v>
      </c>
      <c r="BQ1485" s="28">
        <f t="shared" si="375"/>
        <v>0</v>
      </c>
      <c r="BR1485" s="29"/>
      <c r="BS1485" s="29"/>
      <c r="BT1485" s="29"/>
      <c r="BU1485" s="30"/>
      <c r="BV1485" s="29"/>
      <c r="BW1485" s="16">
        <f t="shared" si="382"/>
        <v>0</v>
      </c>
    </row>
    <row r="1486" spans="1:75" x14ac:dyDescent="0.3">
      <c r="A1486" s="14">
        <v>1485</v>
      </c>
      <c r="B1486" s="15">
        <v>46074</v>
      </c>
      <c r="C1486" s="16" t="s">
        <v>38</v>
      </c>
      <c r="D1486" s="17" t="str">
        <f t="shared" si="379"/>
        <v>EG</v>
      </c>
      <c r="E1486" s="18" t="s">
        <v>66</v>
      </c>
      <c r="F1486" s="18"/>
      <c r="G1486" s="19"/>
      <c r="H1486" s="19"/>
      <c r="I1486" s="19"/>
      <c r="J1486" s="20"/>
      <c r="K1486" s="21" t="e">
        <f>VLOOKUP(J1486,'[2]Item List (3)'!A$1:B$110000,2,FALSE)</f>
        <v>#N/A</v>
      </c>
      <c r="L1486" s="20"/>
      <c r="M1486" s="16" t="s">
        <v>138</v>
      </c>
      <c r="N1486" s="16"/>
      <c r="O1486" s="22" t="str">
        <f t="shared" si="380"/>
        <v/>
      </c>
      <c r="P1486" s="16"/>
      <c r="Q1486" s="16"/>
      <c r="R1486" s="16"/>
      <c r="S1486" s="16"/>
      <c r="T1486" s="16"/>
      <c r="U1486" s="23">
        <f t="shared" si="378"/>
        <v>0</v>
      </c>
      <c r="V1486" s="16"/>
      <c r="W1486" s="16"/>
      <c r="X1486" s="16"/>
      <c r="Y1486" s="16"/>
      <c r="Z1486" s="16"/>
      <c r="AA1486" s="16"/>
      <c r="AB1486" s="16"/>
      <c r="AC1486" s="16"/>
      <c r="AD1486" s="16"/>
      <c r="AE1486" s="16"/>
      <c r="AF1486" s="16"/>
      <c r="AG1486" s="16"/>
      <c r="AH1486" s="16"/>
      <c r="AI1486" s="16"/>
      <c r="AJ1486" s="16"/>
      <c r="AK1486" s="16"/>
      <c r="AL1486" s="16"/>
      <c r="AM1486" s="16"/>
      <c r="AN1486" s="16"/>
      <c r="AO1486" s="16"/>
      <c r="AP1486" s="16"/>
      <c r="AQ1486" s="16"/>
      <c r="AR1486" s="16">
        <v>480</v>
      </c>
      <c r="AS1486" s="16"/>
      <c r="AT1486" s="16"/>
      <c r="AU1486" s="16"/>
      <c r="AV1486" s="16"/>
      <c r="AW1486" s="16"/>
      <c r="AX1486" s="16"/>
      <c r="AY1486" s="16"/>
      <c r="AZ1486" s="16"/>
      <c r="BA1486" s="16"/>
      <c r="BB1486" s="16"/>
      <c r="BC1486" s="16"/>
      <c r="BD1486" s="16"/>
      <c r="BE1486" s="16"/>
      <c r="BF1486" s="16"/>
      <c r="BG1486" s="23">
        <f t="shared" si="381"/>
        <v>480</v>
      </c>
      <c r="BH1486" s="24">
        <f t="shared" si="368"/>
        <v>8</v>
      </c>
      <c r="BI1486" s="25">
        <f t="shared" si="376"/>
        <v>0</v>
      </c>
      <c r="BJ1486" s="25">
        <f t="shared" si="369"/>
        <v>0</v>
      </c>
      <c r="BK1486" s="26">
        <f t="shared" si="370"/>
        <v>0</v>
      </c>
      <c r="BL1486" s="26">
        <f t="shared" si="371"/>
        <v>0</v>
      </c>
      <c r="BM1486" s="26">
        <f t="shared" si="377"/>
        <v>0</v>
      </c>
      <c r="BN1486" s="27">
        <f t="shared" si="372"/>
        <v>0</v>
      </c>
      <c r="BO1486" s="27">
        <f t="shared" si="373"/>
        <v>0</v>
      </c>
      <c r="BP1486" s="27">
        <f t="shared" si="374"/>
        <v>8</v>
      </c>
      <c r="BQ1486" s="28">
        <f t="shared" si="375"/>
        <v>0</v>
      </c>
      <c r="BR1486" s="29"/>
      <c r="BS1486" s="29"/>
      <c r="BT1486" s="29"/>
      <c r="BU1486" s="30"/>
      <c r="BV1486" s="29"/>
      <c r="BW1486" s="16">
        <f t="shared" si="382"/>
        <v>0</v>
      </c>
    </row>
    <row r="1487" spans="1:75" x14ac:dyDescent="0.3">
      <c r="A1487" s="14">
        <v>1486</v>
      </c>
      <c r="B1487" s="15">
        <v>46074</v>
      </c>
      <c r="C1487" s="16" t="s">
        <v>40</v>
      </c>
      <c r="D1487" s="17" t="str">
        <f t="shared" si="379"/>
        <v>EG</v>
      </c>
      <c r="E1487" s="18" t="s">
        <v>66</v>
      </c>
      <c r="F1487" s="18"/>
      <c r="G1487" s="19"/>
      <c r="H1487" s="19"/>
      <c r="I1487" s="19"/>
      <c r="J1487" s="20"/>
      <c r="K1487" s="21" t="e">
        <f>VLOOKUP(J1487,'[2]Item List (3)'!A$1:B$110000,2,FALSE)</f>
        <v>#N/A</v>
      </c>
      <c r="L1487" s="20"/>
      <c r="M1487" s="16" t="s">
        <v>138</v>
      </c>
      <c r="N1487" s="16"/>
      <c r="O1487" s="22" t="str">
        <f t="shared" si="380"/>
        <v/>
      </c>
      <c r="P1487" s="16"/>
      <c r="Q1487" s="16"/>
      <c r="R1487" s="16"/>
      <c r="S1487" s="16"/>
      <c r="T1487" s="16"/>
      <c r="U1487" s="23">
        <f t="shared" si="378"/>
        <v>0</v>
      </c>
      <c r="V1487" s="16"/>
      <c r="W1487" s="16"/>
      <c r="X1487" s="16"/>
      <c r="Y1487" s="16"/>
      <c r="Z1487" s="16"/>
      <c r="AA1487" s="16"/>
      <c r="AB1487" s="16"/>
      <c r="AC1487" s="16"/>
      <c r="AD1487" s="16"/>
      <c r="AE1487" s="16"/>
      <c r="AF1487" s="16"/>
      <c r="AG1487" s="16"/>
      <c r="AH1487" s="16"/>
      <c r="AI1487" s="16"/>
      <c r="AJ1487" s="16"/>
      <c r="AK1487" s="16"/>
      <c r="AL1487" s="16"/>
      <c r="AM1487" s="16"/>
      <c r="AN1487" s="16"/>
      <c r="AO1487" s="16"/>
      <c r="AP1487" s="16"/>
      <c r="AQ1487" s="16"/>
      <c r="AR1487" s="16"/>
      <c r="AS1487" s="16"/>
      <c r="AT1487" s="16"/>
      <c r="AU1487" s="16"/>
      <c r="AV1487" s="16"/>
      <c r="AW1487" s="16"/>
      <c r="AX1487" s="16"/>
      <c r="AY1487" s="16"/>
      <c r="AZ1487" s="16"/>
      <c r="BA1487" s="16"/>
      <c r="BB1487" s="16"/>
      <c r="BC1487" s="16"/>
      <c r="BD1487" s="16"/>
      <c r="BE1487" s="16"/>
      <c r="BF1487" s="16">
        <v>480</v>
      </c>
      <c r="BG1487" s="23">
        <f t="shared" si="381"/>
        <v>480</v>
      </c>
      <c r="BH1487" s="24">
        <f t="shared" ref="BH1487:BH1550" si="383">BG1487/60</f>
        <v>8</v>
      </c>
      <c r="BI1487" s="25">
        <f t="shared" si="376"/>
        <v>0</v>
      </c>
      <c r="BJ1487" s="25">
        <f t="shared" ref="BJ1487:BJ1550" si="384">IFERROR(BI1487/BH1487*100,0)</f>
        <v>0</v>
      </c>
      <c r="BK1487" s="26">
        <f t="shared" ref="BK1487:BK1550" si="385">IFERROR(((U1487*N1487)/(BI1487*3600)*100),0)</f>
        <v>0</v>
      </c>
      <c r="BL1487" s="26">
        <f t="shared" ref="BL1487:BL1550" si="386">IFERROR(((U1487-(R1487+S1487+T1487))/U1487*100),0)</f>
        <v>0</v>
      </c>
      <c r="BM1487" s="26">
        <f t="shared" si="377"/>
        <v>0</v>
      </c>
      <c r="BN1487" s="27">
        <f t="shared" ref="BN1487:BN1550" si="387">(W1487+AP1487+BE1487+BF1487)/60</f>
        <v>8</v>
      </c>
      <c r="BO1487" s="27">
        <f t="shared" ref="BO1487:BO1550" si="388">IFERROR(((BH1487-BN1487)*3600)/N1487,0)</f>
        <v>0</v>
      </c>
      <c r="BP1487" s="27">
        <f t="shared" ref="BP1487:BP1550" si="389">IFERROR(SUM(W1487:BF1487)/60-BN1487,0)</f>
        <v>0</v>
      </c>
      <c r="BQ1487" s="28">
        <f t="shared" ref="BQ1487:BQ1550" si="390">IFERROR(BP1487*3600/N1487,0)</f>
        <v>0</v>
      </c>
      <c r="BR1487" s="29"/>
      <c r="BS1487" s="29"/>
      <c r="BT1487" s="29"/>
      <c r="BU1487" s="30"/>
      <c r="BV1487" s="29"/>
      <c r="BW1487" s="16">
        <f t="shared" si="382"/>
        <v>0</v>
      </c>
    </row>
    <row r="1488" spans="1:75" x14ac:dyDescent="0.3">
      <c r="A1488" s="14">
        <v>1487</v>
      </c>
      <c r="B1488" s="15">
        <v>46074</v>
      </c>
      <c r="C1488" s="16" t="s">
        <v>38</v>
      </c>
      <c r="D1488" s="17" t="str">
        <f t="shared" si="379"/>
        <v>EG</v>
      </c>
      <c r="E1488" s="18" t="s">
        <v>69</v>
      </c>
      <c r="F1488" s="18" t="s">
        <v>70</v>
      </c>
      <c r="G1488" s="19" t="s">
        <v>65</v>
      </c>
      <c r="H1488" s="19" t="s">
        <v>98</v>
      </c>
      <c r="I1488" s="19"/>
      <c r="J1488" s="20">
        <v>101048</v>
      </c>
      <c r="K1488" s="21" t="str">
        <f>VLOOKUP(J1488,'[2]Item List (3)'!A$1:B$110000,2,FALSE)</f>
        <v>IR.3203 2RS</v>
      </c>
      <c r="L1488" s="20">
        <v>260120005</v>
      </c>
      <c r="M1488" s="16" t="s">
        <v>138</v>
      </c>
      <c r="N1488" s="16">
        <v>25</v>
      </c>
      <c r="O1488" s="22">
        <f t="shared" si="380"/>
        <v>144</v>
      </c>
      <c r="P1488" s="16">
        <v>1</v>
      </c>
      <c r="Q1488" s="16">
        <v>845</v>
      </c>
      <c r="R1488" s="16"/>
      <c r="S1488" s="16">
        <v>4</v>
      </c>
      <c r="T1488" s="16"/>
      <c r="U1488" s="23">
        <f t="shared" si="378"/>
        <v>849</v>
      </c>
      <c r="V1488" s="16">
        <v>360</v>
      </c>
      <c r="W1488" s="16">
        <v>120</v>
      </c>
      <c r="X1488" s="16"/>
      <c r="Y1488" s="16"/>
      <c r="Z1488" s="16"/>
      <c r="AA1488" s="16"/>
      <c r="AB1488" s="16"/>
      <c r="AC1488" s="16"/>
      <c r="AD1488" s="16"/>
      <c r="AE1488" s="16"/>
      <c r="AF1488" s="16"/>
      <c r="AG1488" s="16"/>
      <c r="AH1488" s="16"/>
      <c r="AI1488" s="16"/>
      <c r="AJ1488" s="16"/>
      <c r="AK1488" s="16"/>
      <c r="AL1488" s="16"/>
      <c r="AM1488" s="16"/>
      <c r="AN1488" s="16"/>
      <c r="AO1488" s="16"/>
      <c r="AP1488" s="16"/>
      <c r="AQ1488" s="16"/>
      <c r="AR1488" s="16"/>
      <c r="AS1488" s="16"/>
      <c r="AT1488" s="16"/>
      <c r="AU1488" s="16"/>
      <c r="AV1488" s="16"/>
      <c r="AW1488" s="16"/>
      <c r="AX1488" s="16"/>
      <c r="AY1488" s="16"/>
      <c r="AZ1488" s="16"/>
      <c r="BA1488" s="16"/>
      <c r="BB1488" s="16"/>
      <c r="BC1488" s="16"/>
      <c r="BD1488" s="16"/>
      <c r="BE1488" s="16"/>
      <c r="BF1488" s="16"/>
      <c r="BG1488" s="23">
        <f t="shared" si="381"/>
        <v>480</v>
      </c>
      <c r="BH1488" s="24">
        <f t="shared" si="383"/>
        <v>8</v>
      </c>
      <c r="BI1488" s="25">
        <f t="shared" si="376"/>
        <v>6</v>
      </c>
      <c r="BJ1488" s="25">
        <f t="shared" si="384"/>
        <v>75</v>
      </c>
      <c r="BK1488" s="26">
        <f t="shared" si="385"/>
        <v>98.263888888888886</v>
      </c>
      <c r="BL1488" s="26">
        <f t="shared" si="386"/>
        <v>99.528857479387511</v>
      </c>
      <c r="BM1488" s="26">
        <f t="shared" si="377"/>
        <v>73.350694444444443</v>
      </c>
      <c r="BN1488" s="27">
        <f t="shared" si="387"/>
        <v>2</v>
      </c>
      <c r="BO1488" s="27">
        <f t="shared" si="388"/>
        <v>864</v>
      </c>
      <c r="BP1488" s="27">
        <f t="shared" si="389"/>
        <v>0</v>
      </c>
      <c r="BQ1488" s="28">
        <f t="shared" si="390"/>
        <v>0</v>
      </c>
      <c r="BR1488" s="29"/>
      <c r="BS1488" s="29"/>
      <c r="BT1488" s="29"/>
      <c r="BU1488" s="30"/>
      <c r="BV1488" s="29"/>
      <c r="BW1488" s="16">
        <f t="shared" si="382"/>
        <v>845</v>
      </c>
    </row>
    <row r="1489" spans="1:75" x14ac:dyDescent="0.3">
      <c r="A1489" s="14">
        <v>1488</v>
      </c>
      <c r="B1489" s="15">
        <v>46074</v>
      </c>
      <c r="C1489" s="16" t="s">
        <v>40</v>
      </c>
      <c r="D1489" s="17" t="str">
        <f t="shared" si="379"/>
        <v>EG</v>
      </c>
      <c r="E1489" s="18" t="s">
        <v>69</v>
      </c>
      <c r="F1489" s="18" t="s">
        <v>70</v>
      </c>
      <c r="G1489" s="19" t="s">
        <v>98</v>
      </c>
      <c r="H1489" s="19"/>
      <c r="I1489" s="19"/>
      <c r="J1489" s="20">
        <v>101048</v>
      </c>
      <c r="K1489" s="21" t="str">
        <f>VLOOKUP(J1489,'[2]Item List (3)'!A$1:B$110000,2,FALSE)</f>
        <v>IR.3203 2RS</v>
      </c>
      <c r="L1489" s="20">
        <v>260120005</v>
      </c>
      <c r="M1489" s="16" t="s">
        <v>138</v>
      </c>
      <c r="N1489" s="16">
        <v>25</v>
      </c>
      <c r="O1489" s="22">
        <f t="shared" si="380"/>
        <v>144</v>
      </c>
      <c r="P1489" s="16">
        <v>1</v>
      </c>
      <c r="Q1489" s="16">
        <v>425</v>
      </c>
      <c r="R1489" s="16"/>
      <c r="S1489" s="16"/>
      <c r="T1489" s="16"/>
      <c r="U1489" s="23">
        <f t="shared" si="378"/>
        <v>425</v>
      </c>
      <c r="V1489" s="16">
        <v>180</v>
      </c>
      <c r="W1489" s="16"/>
      <c r="X1489" s="16"/>
      <c r="Y1489" s="16"/>
      <c r="Z1489" s="16"/>
      <c r="AA1489" s="16"/>
      <c r="AB1489" s="16"/>
      <c r="AC1489" s="16"/>
      <c r="AD1489" s="16"/>
      <c r="AE1489" s="16"/>
      <c r="AF1489" s="16"/>
      <c r="AG1489" s="16"/>
      <c r="AH1489" s="16"/>
      <c r="AI1489" s="16"/>
      <c r="AJ1489" s="16"/>
      <c r="AK1489" s="16"/>
      <c r="AL1489" s="16"/>
      <c r="AM1489" s="16"/>
      <c r="AN1489" s="16"/>
      <c r="AO1489" s="16"/>
      <c r="AP1489" s="16"/>
      <c r="AQ1489" s="16"/>
      <c r="AR1489" s="16">
        <v>300</v>
      </c>
      <c r="AS1489" s="16"/>
      <c r="AT1489" s="16"/>
      <c r="AU1489" s="16"/>
      <c r="AV1489" s="16"/>
      <c r="AW1489" s="16"/>
      <c r="AX1489" s="16"/>
      <c r="AY1489" s="16"/>
      <c r="AZ1489" s="16"/>
      <c r="BA1489" s="16"/>
      <c r="BB1489" s="16"/>
      <c r="BC1489" s="16"/>
      <c r="BD1489" s="16"/>
      <c r="BE1489" s="16"/>
      <c r="BF1489" s="16"/>
      <c r="BG1489" s="23">
        <f t="shared" si="381"/>
        <v>480</v>
      </c>
      <c r="BH1489" s="24">
        <f t="shared" si="383"/>
        <v>8</v>
      </c>
      <c r="BI1489" s="25">
        <f t="shared" si="376"/>
        <v>3</v>
      </c>
      <c r="BJ1489" s="25">
        <f t="shared" si="384"/>
        <v>37.5</v>
      </c>
      <c r="BK1489" s="26">
        <f t="shared" si="385"/>
        <v>98.379629629629633</v>
      </c>
      <c r="BL1489" s="26">
        <f t="shared" si="386"/>
        <v>100</v>
      </c>
      <c r="BM1489" s="26">
        <f t="shared" si="377"/>
        <v>36.892361111111107</v>
      </c>
      <c r="BN1489" s="27">
        <f t="shared" si="387"/>
        <v>0</v>
      </c>
      <c r="BO1489" s="27">
        <f t="shared" si="388"/>
        <v>1152</v>
      </c>
      <c r="BP1489" s="27">
        <f t="shared" si="389"/>
        <v>5</v>
      </c>
      <c r="BQ1489" s="28">
        <f t="shared" si="390"/>
        <v>720</v>
      </c>
      <c r="BR1489" s="29"/>
      <c r="BS1489" s="29"/>
      <c r="BT1489" s="29"/>
      <c r="BU1489" s="30"/>
      <c r="BV1489" s="29"/>
      <c r="BW1489" s="16">
        <f t="shared" si="382"/>
        <v>425</v>
      </c>
    </row>
    <row r="1490" spans="1:75" x14ac:dyDescent="0.3">
      <c r="A1490" s="14">
        <v>1489</v>
      </c>
      <c r="B1490" s="15">
        <v>46074</v>
      </c>
      <c r="C1490" s="16" t="s">
        <v>38</v>
      </c>
      <c r="D1490" s="17" t="str">
        <f t="shared" si="379"/>
        <v>EG</v>
      </c>
      <c r="E1490" s="18" t="s">
        <v>72</v>
      </c>
      <c r="F1490" s="18" t="s">
        <v>70</v>
      </c>
      <c r="G1490" s="19" t="s">
        <v>98</v>
      </c>
      <c r="H1490" s="19" t="s">
        <v>46</v>
      </c>
      <c r="I1490" s="19" t="s">
        <v>127</v>
      </c>
      <c r="J1490" s="20">
        <v>104246</v>
      </c>
      <c r="K1490" s="21" t="str">
        <f>VLOOKUP(J1490,'[2]Item List (3)'!A$1:B$110000,2,FALSE)</f>
        <v>IN. 208</v>
      </c>
      <c r="L1490" s="20">
        <v>260129016</v>
      </c>
      <c r="M1490" s="16" t="s">
        <v>138</v>
      </c>
      <c r="N1490" s="16">
        <v>40</v>
      </c>
      <c r="O1490" s="22">
        <f t="shared" si="380"/>
        <v>90</v>
      </c>
      <c r="P1490" s="16">
        <v>1</v>
      </c>
      <c r="Q1490" s="16">
        <v>579</v>
      </c>
      <c r="R1490" s="16">
        <v>5</v>
      </c>
      <c r="S1490" s="16">
        <v>2</v>
      </c>
      <c r="T1490" s="16"/>
      <c r="U1490" s="23">
        <f t="shared" si="378"/>
        <v>581</v>
      </c>
      <c r="V1490" s="16">
        <v>420</v>
      </c>
      <c r="W1490" s="16"/>
      <c r="X1490" s="16">
        <v>60</v>
      </c>
      <c r="Y1490" s="16"/>
      <c r="Z1490" s="16"/>
      <c r="AA1490" s="16"/>
      <c r="AB1490" s="16"/>
      <c r="AC1490" s="16"/>
      <c r="AD1490" s="16"/>
      <c r="AE1490" s="16"/>
      <c r="AF1490" s="16"/>
      <c r="AG1490" s="16"/>
      <c r="AH1490" s="16"/>
      <c r="AI1490" s="16"/>
      <c r="AJ1490" s="16"/>
      <c r="AK1490" s="16"/>
      <c r="AL1490" s="16"/>
      <c r="AM1490" s="16"/>
      <c r="AN1490" s="16"/>
      <c r="AO1490" s="16"/>
      <c r="AP1490" s="16"/>
      <c r="AQ1490" s="16"/>
      <c r="AR1490" s="16"/>
      <c r="AS1490" s="16"/>
      <c r="AT1490" s="16"/>
      <c r="AU1490" s="16"/>
      <c r="AV1490" s="16"/>
      <c r="AW1490" s="16"/>
      <c r="AX1490" s="16"/>
      <c r="AY1490" s="16"/>
      <c r="AZ1490" s="16"/>
      <c r="BA1490" s="16"/>
      <c r="BB1490" s="16"/>
      <c r="BC1490" s="16"/>
      <c r="BD1490" s="16"/>
      <c r="BE1490" s="16"/>
      <c r="BF1490" s="16"/>
      <c r="BG1490" s="23">
        <f t="shared" si="381"/>
        <v>480</v>
      </c>
      <c r="BH1490" s="24">
        <f t="shared" si="383"/>
        <v>8</v>
      </c>
      <c r="BI1490" s="25">
        <f t="shared" si="376"/>
        <v>7</v>
      </c>
      <c r="BJ1490" s="25">
        <f t="shared" si="384"/>
        <v>87.5</v>
      </c>
      <c r="BK1490" s="26">
        <f t="shared" si="385"/>
        <v>92.222222222222229</v>
      </c>
      <c r="BL1490" s="26">
        <f t="shared" si="386"/>
        <v>98.795180722891558</v>
      </c>
      <c r="BM1490" s="26">
        <f t="shared" si="377"/>
        <v>79.722222222222229</v>
      </c>
      <c r="BN1490" s="27">
        <f t="shared" si="387"/>
        <v>0</v>
      </c>
      <c r="BO1490" s="27">
        <f t="shared" si="388"/>
        <v>720</v>
      </c>
      <c r="BP1490" s="27">
        <f t="shared" si="389"/>
        <v>1</v>
      </c>
      <c r="BQ1490" s="28">
        <f t="shared" si="390"/>
        <v>90</v>
      </c>
      <c r="BR1490" s="29"/>
      <c r="BS1490" s="29"/>
      <c r="BT1490" s="29"/>
      <c r="BU1490" s="30"/>
      <c r="BV1490" s="29"/>
      <c r="BW1490" s="16">
        <f t="shared" si="382"/>
        <v>579</v>
      </c>
    </row>
    <row r="1491" spans="1:75" x14ac:dyDescent="0.3">
      <c r="A1491" s="14">
        <v>1490</v>
      </c>
      <c r="B1491" s="15">
        <v>46074</v>
      </c>
      <c r="C1491" s="16" t="s">
        <v>40</v>
      </c>
      <c r="D1491" s="17" t="str">
        <f t="shared" si="379"/>
        <v>EG</v>
      </c>
      <c r="E1491" s="18" t="s">
        <v>72</v>
      </c>
      <c r="F1491" s="18" t="s">
        <v>70</v>
      </c>
      <c r="G1491" s="19" t="s">
        <v>127</v>
      </c>
      <c r="H1491" s="19"/>
      <c r="I1491" s="19"/>
      <c r="J1491" s="20">
        <v>104246</v>
      </c>
      <c r="K1491" s="21" t="str">
        <f>VLOOKUP(J1491,'[2]Item List (3)'!A$1:B$110000,2,FALSE)</f>
        <v>IN. 208</v>
      </c>
      <c r="L1491" s="20">
        <v>260129016</v>
      </c>
      <c r="M1491" s="16" t="s">
        <v>138</v>
      </c>
      <c r="N1491" s="16">
        <v>40</v>
      </c>
      <c r="O1491" s="22">
        <f t="shared" si="380"/>
        <v>90</v>
      </c>
      <c r="P1491" s="16">
        <v>1</v>
      </c>
      <c r="Q1491" s="16">
        <v>194</v>
      </c>
      <c r="R1491" s="16"/>
      <c r="S1491" s="16"/>
      <c r="T1491" s="16"/>
      <c r="U1491" s="23">
        <f t="shared" si="378"/>
        <v>194</v>
      </c>
      <c r="V1491" s="16">
        <v>135</v>
      </c>
      <c r="W1491" s="16"/>
      <c r="X1491" s="16"/>
      <c r="Y1491" s="16"/>
      <c r="Z1491" s="16"/>
      <c r="AA1491" s="16"/>
      <c r="AB1491" s="16"/>
      <c r="AC1491" s="16"/>
      <c r="AD1491" s="16"/>
      <c r="AE1491" s="16"/>
      <c r="AF1491" s="16"/>
      <c r="AG1491" s="16"/>
      <c r="AH1491" s="16"/>
      <c r="AI1491" s="16"/>
      <c r="AJ1491" s="16"/>
      <c r="AK1491" s="16"/>
      <c r="AL1491" s="16"/>
      <c r="AM1491" s="16"/>
      <c r="AN1491" s="16"/>
      <c r="AO1491" s="16"/>
      <c r="AP1491" s="16"/>
      <c r="AQ1491" s="16"/>
      <c r="AR1491" s="16">
        <v>345</v>
      </c>
      <c r="AS1491" s="16"/>
      <c r="AT1491" s="16"/>
      <c r="AU1491" s="16"/>
      <c r="AV1491" s="16"/>
      <c r="AW1491" s="16"/>
      <c r="AX1491" s="16"/>
      <c r="AY1491" s="16"/>
      <c r="AZ1491" s="16"/>
      <c r="BA1491" s="16"/>
      <c r="BB1491" s="16"/>
      <c r="BC1491" s="16"/>
      <c r="BD1491" s="16"/>
      <c r="BE1491" s="16"/>
      <c r="BF1491" s="16"/>
      <c r="BG1491" s="23">
        <f t="shared" si="381"/>
        <v>480</v>
      </c>
      <c r="BH1491" s="24">
        <f t="shared" si="383"/>
        <v>8</v>
      </c>
      <c r="BI1491" s="25">
        <f t="shared" si="376"/>
        <v>2.25</v>
      </c>
      <c r="BJ1491" s="25">
        <f t="shared" si="384"/>
        <v>28.125</v>
      </c>
      <c r="BK1491" s="26">
        <f t="shared" si="385"/>
        <v>95.802469135802468</v>
      </c>
      <c r="BL1491" s="26">
        <f t="shared" si="386"/>
        <v>100</v>
      </c>
      <c r="BM1491" s="26">
        <f t="shared" si="377"/>
        <v>26.944444444444443</v>
      </c>
      <c r="BN1491" s="27">
        <f t="shared" si="387"/>
        <v>0</v>
      </c>
      <c r="BO1491" s="27">
        <f t="shared" si="388"/>
        <v>720</v>
      </c>
      <c r="BP1491" s="27">
        <f t="shared" si="389"/>
        <v>5.75</v>
      </c>
      <c r="BQ1491" s="28">
        <f t="shared" si="390"/>
        <v>517.5</v>
      </c>
      <c r="BR1491" s="29"/>
      <c r="BS1491" s="29"/>
      <c r="BT1491" s="29"/>
      <c r="BU1491" s="30"/>
      <c r="BV1491" s="29"/>
      <c r="BW1491" s="16">
        <f t="shared" si="382"/>
        <v>194</v>
      </c>
    </row>
    <row r="1492" spans="1:75" x14ac:dyDescent="0.3">
      <c r="A1492" s="14">
        <v>1491</v>
      </c>
      <c r="B1492" s="15">
        <v>46074</v>
      </c>
      <c r="C1492" s="16" t="s">
        <v>38</v>
      </c>
      <c r="D1492" s="17" t="str">
        <f t="shared" si="379"/>
        <v>IG</v>
      </c>
      <c r="E1492" s="18" t="s">
        <v>73</v>
      </c>
      <c r="F1492" s="18" t="s">
        <v>75</v>
      </c>
      <c r="G1492" s="19" t="s">
        <v>128</v>
      </c>
      <c r="H1492" s="19" t="s">
        <v>88</v>
      </c>
      <c r="I1492" s="19"/>
      <c r="J1492" s="20">
        <v>104249</v>
      </c>
      <c r="K1492" s="21" t="str">
        <f>VLOOKUP(J1492,'[2]Item List (3)'!A$1:B$110000,2,FALSE)</f>
        <v>IW. BDA-4003</v>
      </c>
      <c r="L1492" s="20">
        <v>260120002</v>
      </c>
      <c r="M1492" s="16" t="s">
        <v>138</v>
      </c>
      <c r="N1492" s="16">
        <v>20</v>
      </c>
      <c r="O1492" s="22">
        <f t="shared" si="380"/>
        <v>180</v>
      </c>
      <c r="P1492" s="16">
        <v>1</v>
      </c>
      <c r="Q1492" s="16">
        <v>891</v>
      </c>
      <c r="R1492" s="16">
        <v>49</v>
      </c>
      <c r="S1492" s="16">
        <v>13</v>
      </c>
      <c r="T1492" s="16"/>
      <c r="U1492" s="23">
        <f t="shared" si="378"/>
        <v>904</v>
      </c>
      <c r="V1492" s="16">
        <v>385</v>
      </c>
      <c r="W1492" s="16"/>
      <c r="X1492" s="16"/>
      <c r="Y1492" s="16"/>
      <c r="Z1492" s="16"/>
      <c r="AA1492" s="16"/>
      <c r="AB1492" s="16"/>
      <c r="AC1492" s="16"/>
      <c r="AD1492" s="16"/>
      <c r="AE1492" s="16">
        <v>15</v>
      </c>
      <c r="AF1492" s="16"/>
      <c r="AG1492" s="16"/>
      <c r="AH1492" s="16"/>
      <c r="AI1492" s="16"/>
      <c r="AJ1492" s="16"/>
      <c r="AK1492" s="16"/>
      <c r="AL1492" s="16"/>
      <c r="AM1492" s="16"/>
      <c r="AN1492" s="16"/>
      <c r="AO1492" s="16"/>
      <c r="AP1492" s="16">
        <v>30</v>
      </c>
      <c r="AQ1492" s="16"/>
      <c r="AR1492" s="16"/>
      <c r="AS1492" s="16"/>
      <c r="AT1492" s="16"/>
      <c r="AU1492" s="16"/>
      <c r="AV1492" s="16"/>
      <c r="AW1492" s="16"/>
      <c r="AX1492" s="16"/>
      <c r="AY1492" s="16"/>
      <c r="AZ1492" s="16"/>
      <c r="BA1492" s="16"/>
      <c r="BB1492" s="16"/>
      <c r="BC1492" s="16">
        <v>45</v>
      </c>
      <c r="BD1492" s="16"/>
      <c r="BE1492" s="16">
        <v>5</v>
      </c>
      <c r="BF1492" s="16"/>
      <c r="BG1492" s="23">
        <f t="shared" si="381"/>
        <v>480</v>
      </c>
      <c r="BH1492" s="24">
        <f t="shared" si="383"/>
        <v>8</v>
      </c>
      <c r="BI1492" s="25">
        <f t="shared" si="376"/>
        <v>6.416666666666667</v>
      </c>
      <c r="BJ1492" s="25">
        <f t="shared" si="384"/>
        <v>80.208333333333343</v>
      </c>
      <c r="BK1492" s="26">
        <f t="shared" si="385"/>
        <v>78.268398268398272</v>
      </c>
      <c r="BL1492" s="26">
        <f t="shared" si="386"/>
        <v>93.141592920353972</v>
      </c>
      <c r="BM1492" s="26">
        <f t="shared" si="377"/>
        <v>58.472222222222229</v>
      </c>
      <c r="BN1492" s="27">
        <f t="shared" si="387"/>
        <v>0.58333333333333337</v>
      </c>
      <c r="BO1492" s="27">
        <f t="shared" si="388"/>
        <v>1335</v>
      </c>
      <c r="BP1492" s="27">
        <f t="shared" si="389"/>
        <v>0.99999999999999989</v>
      </c>
      <c r="BQ1492" s="28">
        <f t="shared" si="390"/>
        <v>179.99999999999997</v>
      </c>
      <c r="BR1492" s="29"/>
      <c r="BS1492" s="29"/>
      <c r="BT1492" s="29"/>
      <c r="BU1492" s="30"/>
      <c r="BV1492" s="29"/>
      <c r="BW1492" s="16">
        <f t="shared" si="382"/>
        <v>891</v>
      </c>
    </row>
    <row r="1493" spans="1:75" x14ac:dyDescent="0.3">
      <c r="A1493" s="14">
        <v>1492</v>
      </c>
      <c r="B1493" s="15">
        <v>46074</v>
      </c>
      <c r="C1493" s="16" t="s">
        <v>40</v>
      </c>
      <c r="D1493" s="17" t="str">
        <f t="shared" si="379"/>
        <v>IG</v>
      </c>
      <c r="E1493" s="18" t="s">
        <v>73</v>
      </c>
      <c r="F1493" s="18" t="s">
        <v>75</v>
      </c>
      <c r="G1493" s="19" t="s">
        <v>89</v>
      </c>
      <c r="H1493" s="19"/>
      <c r="I1493" s="19"/>
      <c r="J1493" s="20">
        <v>104249</v>
      </c>
      <c r="K1493" s="21" t="str">
        <f>VLOOKUP(J1493,'[2]Item List (3)'!A$1:B$110000,2,FALSE)</f>
        <v>IW. BDA-4003</v>
      </c>
      <c r="L1493" s="20">
        <v>260120002</v>
      </c>
      <c r="M1493" s="16" t="s">
        <v>138</v>
      </c>
      <c r="N1493" s="16">
        <v>20</v>
      </c>
      <c r="O1493" s="22">
        <f t="shared" si="380"/>
        <v>180</v>
      </c>
      <c r="P1493" s="16">
        <v>1</v>
      </c>
      <c r="Q1493" s="16">
        <v>1364</v>
      </c>
      <c r="R1493" s="16">
        <v>8</v>
      </c>
      <c r="S1493" s="16">
        <v>15</v>
      </c>
      <c r="T1493" s="16">
        <v>1</v>
      </c>
      <c r="U1493" s="23">
        <f t="shared" si="378"/>
        <v>1380</v>
      </c>
      <c r="V1493" s="16">
        <v>470</v>
      </c>
      <c r="W1493" s="16"/>
      <c r="X1493" s="16"/>
      <c r="Y1493" s="16"/>
      <c r="Z1493" s="16"/>
      <c r="AA1493" s="16"/>
      <c r="AB1493" s="16"/>
      <c r="AC1493" s="16"/>
      <c r="AD1493" s="16"/>
      <c r="AE1493" s="16"/>
      <c r="AF1493" s="16"/>
      <c r="AG1493" s="16"/>
      <c r="AH1493" s="16"/>
      <c r="AI1493" s="16"/>
      <c r="AJ1493" s="16"/>
      <c r="AK1493" s="16"/>
      <c r="AL1493" s="16"/>
      <c r="AM1493" s="16"/>
      <c r="AN1493" s="16"/>
      <c r="AO1493" s="16"/>
      <c r="AP1493" s="16">
        <v>10</v>
      </c>
      <c r="AQ1493" s="16"/>
      <c r="AR1493" s="16"/>
      <c r="AS1493" s="16"/>
      <c r="AT1493" s="16"/>
      <c r="AU1493" s="16"/>
      <c r="AV1493" s="16"/>
      <c r="AW1493" s="16"/>
      <c r="AX1493" s="16"/>
      <c r="AY1493" s="16"/>
      <c r="AZ1493" s="16"/>
      <c r="BA1493" s="16"/>
      <c r="BB1493" s="16"/>
      <c r="BC1493" s="16"/>
      <c r="BD1493" s="16"/>
      <c r="BE1493" s="16"/>
      <c r="BF1493" s="16"/>
      <c r="BG1493" s="23">
        <f t="shared" si="381"/>
        <v>480</v>
      </c>
      <c r="BH1493" s="24">
        <f t="shared" si="383"/>
        <v>8</v>
      </c>
      <c r="BI1493" s="25">
        <f t="shared" si="376"/>
        <v>7.833333333333333</v>
      </c>
      <c r="BJ1493" s="25">
        <f t="shared" si="384"/>
        <v>97.916666666666657</v>
      </c>
      <c r="BK1493" s="26">
        <f t="shared" si="385"/>
        <v>97.872340425531917</v>
      </c>
      <c r="BL1493" s="26">
        <f t="shared" si="386"/>
        <v>98.260869565217391</v>
      </c>
      <c r="BM1493" s="26">
        <f t="shared" si="377"/>
        <v>94.166666666666657</v>
      </c>
      <c r="BN1493" s="27">
        <f t="shared" si="387"/>
        <v>0.16666666666666666</v>
      </c>
      <c r="BO1493" s="27">
        <f t="shared" si="388"/>
        <v>1410</v>
      </c>
      <c r="BP1493" s="27">
        <f t="shared" si="389"/>
        <v>0</v>
      </c>
      <c r="BQ1493" s="28">
        <f t="shared" si="390"/>
        <v>0</v>
      </c>
      <c r="BR1493" s="29">
        <v>1</v>
      </c>
      <c r="BS1493" s="29"/>
      <c r="BT1493" s="29">
        <v>1</v>
      </c>
      <c r="BU1493" s="30">
        <v>1</v>
      </c>
      <c r="BV1493" s="29"/>
      <c r="BW1493" s="16">
        <f t="shared" si="382"/>
        <v>1364</v>
      </c>
    </row>
    <row r="1494" spans="1:75" x14ac:dyDescent="0.3">
      <c r="A1494" s="14">
        <v>1493</v>
      </c>
      <c r="B1494" s="15">
        <v>46074</v>
      </c>
      <c r="C1494" s="16" t="s">
        <v>38</v>
      </c>
      <c r="D1494" s="17" t="str">
        <f t="shared" si="379"/>
        <v>IG</v>
      </c>
      <c r="E1494" s="18" t="s">
        <v>74</v>
      </c>
      <c r="F1494" s="18" t="s">
        <v>75</v>
      </c>
      <c r="G1494" s="19" t="s">
        <v>77</v>
      </c>
      <c r="H1494" s="19"/>
      <c r="I1494" s="19"/>
      <c r="J1494" s="20">
        <v>100742</v>
      </c>
      <c r="K1494" s="21" t="str">
        <f>VLOOKUP(J1494,'[2]Item List (3)'!A$1:B$110000,2,FALSE)</f>
        <v>IR.IR 32X41X28</v>
      </c>
      <c r="L1494" s="20">
        <v>260127002</v>
      </c>
      <c r="M1494" s="16" t="s">
        <v>138</v>
      </c>
      <c r="N1494" s="16">
        <v>35</v>
      </c>
      <c r="O1494" s="22">
        <f t="shared" si="380"/>
        <v>102.85714285714286</v>
      </c>
      <c r="P1494" s="16">
        <v>1</v>
      </c>
      <c r="Q1494" s="16">
        <v>433</v>
      </c>
      <c r="R1494" s="16">
        <v>40</v>
      </c>
      <c r="S1494" s="16">
        <v>17</v>
      </c>
      <c r="T1494" s="16"/>
      <c r="U1494" s="23">
        <f t="shared" si="378"/>
        <v>450</v>
      </c>
      <c r="V1494" s="16">
        <v>450</v>
      </c>
      <c r="W1494" s="16"/>
      <c r="X1494" s="16"/>
      <c r="Y1494" s="16"/>
      <c r="Z1494" s="16">
        <v>10</v>
      </c>
      <c r="AA1494" s="16"/>
      <c r="AB1494" s="16"/>
      <c r="AC1494" s="16"/>
      <c r="AD1494" s="16"/>
      <c r="AE1494" s="16"/>
      <c r="AF1494" s="16"/>
      <c r="AG1494" s="16"/>
      <c r="AH1494" s="16"/>
      <c r="AI1494" s="16"/>
      <c r="AJ1494" s="16"/>
      <c r="AK1494" s="16"/>
      <c r="AL1494" s="16"/>
      <c r="AM1494" s="16"/>
      <c r="AN1494" s="16"/>
      <c r="AO1494" s="16"/>
      <c r="AP1494" s="16">
        <v>10</v>
      </c>
      <c r="AQ1494" s="16"/>
      <c r="AR1494" s="16"/>
      <c r="AS1494" s="16"/>
      <c r="AT1494" s="16"/>
      <c r="AU1494" s="16"/>
      <c r="AV1494" s="16"/>
      <c r="AW1494" s="16"/>
      <c r="AX1494" s="16"/>
      <c r="AY1494" s="16"/>
      <c r="AZ1494" s="16"/>
      <c r="BA1494" s="16"/>
      <c r="BB1494" s="16"/>
      <c r="BC1494" s="16">
        <v>10</v>
      </c>
      <c r="BD1494" s="16"/>
      <c r="BE1494" s="16"/>
      <c r="BF1494" s="16"/>
      <c r="BG1494" s="23">
        <f t="shared" si="381"/>
        <v>480</v>
      </c>
      <c r="BH1494" s="24">
        <f t="shared" si="383"/>
        <v>8</v>
      </c>
      <c r="BI1494" s="25">
        <f t="shared" si="376"/>
        <v>7.5</v>
      </c>
      <c r="BJ1494" s="25">
        <f t="shared" si="384"/>
        <v>93.75</v>
      </c>
      <c r="BK1494" s="26">
        <f t="shared" si="385"/>
        <v>58.333333333333336</v>
      </c>
      <c r="BL1494" s="26">
        <f t="shared" si="386"/>
        <v>87.333333333333329</v>
      </c>
      <c r="BM1494" s="26">
        <f t="shared" si="377"/>
        <v>47.760416666666657</v>
      </c>
      <c r="BN1494" s="27">
        <f t="shared" si="387"/>
        <v>0.16666666666666666</v>
      </c>
      <c r="BO1494" s="27">
        <f t="shared" si="388"/>
        <v>805.71428571428567</v>
      </c>
      <c r="BP1494" s="27">
        <f t="shared" si="389"/>
        <v>0.33333333333333337</v>
      </c>
      <c r="BQ1494" s="28">
        <f t="shared" si="390"/>
        <v>34.285714285714292</v>
      </c>
      <c r="BR1494" s="29"/>
      <c r="BS1494" s="29"/>
      <c r="BT1494" s="29"/>
      <c r="BU1494" s="30"/>
      <c r="BV1494" s="29"/>
      <c r="BW1494" s="16">
        <f t="shared" si="382"/>
        <v>433</v>
      </c>
    </row>
    <row r="1495" spans="1:75" x14ac:dyDescent="0.3">
      <c r="A1495" s="14">
        <v>1494</v>
      </c>
      <c r="B1495" s="15">
        <v>46074</v>
      </c>
      <c r="C1495" s="16" t="s">
        <v>40</v>
      </c>
      <c r="D1495" s="17" t="str">
        <f t="shared" si="379"/>
        <v>IG</v>
      </c>
      <c r="E1495" s="18" t="s">
        <v>74</v>
      </c>
      <c r="F1495" s="18" t="s">
        <v>75</v>
      </c>
      <c r="G1495" s="19" t="s">
        <v>124</v>
      </c>
      <c r="H1495" s="19"/>
      <c r="I1495" s="19"/>
      <c r="J1495" s="20">
        <v>100742</v>
      </c>
      <c r="K1495" s="21" t="str">
        <f>VLOOKUP(J1495,'[2]Item List (3)'!A$1:B$110000,2,FALSE)</f>
        <v>IR.IR 32X41X28</v>
      </c>
      <c r="L1495" s="20">
        <v>260127002</v>
      </c>
      <c r="M1495" s="16" t="s">
        <v>138</v>
      </c>
      <c r="N1495" s="16">
        <v>35</v>
      </c>
      <c r="O1495" s="22">
        <f t="shared" si="380"/>
        <v>102.85714285714286</v>
      </c>
      <c r="P1495" s="16">
        <v>1</v>
      </c>
      <c r="Q1495" s="16">
        <v>299</v>
      </c>
      <c r="R1495" s="16">
        <v>51</v>
      </c>
      <c r="S1495" s="16">
        <v>13</v>
      </c>
      <c r="T1495" s="16"/>
      <c r="U1495" s="23">
        <f t="shared" si="378"/>
        <v>312</v>
      </c>
      <c r="V1495" s="16">
        <v>390</v>
      </c>
      <c r="W1495" s="16">
        <v>60</v>
      </c>
      <c r="X1495" s="16">
        <v>30</v>
      </c>
      <c r="Y1495" s="16"/>
      <c r="Z1495" s="16"/>
      <c r="AA1495" s="16"/>
      <c r="AB1495" s="16"/>
      <c r="AC1495" s="16"/>
      <c r="AD1495" s="16"/>
      <c r="AE1495" s="16"/>
      <c r="AF1495" s="16"/>
      <c r="AG1495" s="16"/>
      <c r="AH1495" s="16"/>
      <c r="AI1495" s="16"/>
      <c r="AJ1495" s="16"/>
      <c r="AK1495" s="16"/>
      <c r="AL1495" s="16"/>
      <c r="AM1495" s="16"/>
      <c r="AN1495" s="16"/>
      <c r="AO1495" s="16"/>
      <c r="AP1495" s="16"/>
      <c r="AQ1495" s="16"/>
      <c r="AR1495" s="16"/>
      <c r="AS1495" s="16"/>
      <c r="AT1495" s="16"/>
      <c r="AU1495" s="16"/>
      <c r="AV1495" s="16"/>
      <c r="AW1495" s="16"/>
      <c r="AX1495" s="16"/>
      <c r="AY1495" s="16"/>
      <c r="AZ1495" s="16"/>
      <c r="BA1495" s="16"/>
      <c r="BB1495" s="16"/>
      <c r="BC1495" s="16"/>
      <c r="BD1495" s="16"/>
      <c r="BE1495" s="16"/>
      <c r="BF1495" s="16"/>
      <c r="BG1495" s="23">
        <f t="shared" si="381"/>
        <v>480</v>
      </c>
      <c r="BH1495" s="24">
        <f t="shared" si="383"/>
        <v>8</v>
      </c>
      <c r="BI1495" s="25">
        <f t="shared" si="376"/>
        <v>6.5</v>
      </c>
      <c r="BJ1495" s="25">
        <f t="shared" si="384"/>
        <v>81.25</v>
      </c>
      <c r="BK1495" s="26">
        <f t="shared" si="385"/>
        <v>46.666666666666664</v>
      </c>
      <c r="BL1495" s="26">
        <f t="shared" si="386"/>
        <v>79.487179487179489</v>
      </c>
      <c r="BM1495" s="26">
        <f t="shared" si="377"/>
        <v>30.138888888888886</v>
      </c>
      <c r="BN1495" s="27">
        <f t="shared" si="387"/>
        <v>1</v>
      </c>
      <c r="BO1495" s="27">
        <f t="shared" si="388"/>
        <v>720</v>
      </c>
      <c r="BP1495" s="27">
        <f t="shared" si="389"/>
        <v>0.5</v>
      </c>
      <c r="BQ1495" s="28">
        <f t="shared" si="390"/>
        <v>51.428571428571431</v>
      </c>
      <c r="BR1495" s="29"/>
      <c r="BS1495" s="29"/>
      <c r="BT1495" s="29"/>
      <c r="BU1495" s="30"/>
      <c r="BV1495" s="29"/>
      <c r="BW1495" s="16">
        <f t="shared" si="382"/>
        <v>299</v>
      </c>
    </row>
    <row r="1496" spans="1:75" x14ac:dyDescent="0.3">
      <c r="A1496" s="14">
        <v>1495</v>
      </c>
      <c r="B1496" s="15">
        <v>46074</v>
      </c>
      <c r="C1496" s="16" t="s">
        <v>38</v>
      </c>
      <c r="D1496" s="17" t="str">
        <f t="shared" si="379"/>
        <v>IG</v>
      </c>
      <c r="E1496" s="18" t="s">
        <v>78</v>
      </c>
      <c r="F1496" s="18" t="s">
        <v>75</v>
      </c>
      <c r="G1496" s="19" t="s">
        <v>76</v>
      </c>
      <c r="H1496" s="19"/>
      <c r="I1496" s="19"/>
      <c r="J1496" s="20">
        <v>104246</v>
      </c>
      <c r="K1496" s="21" t="str">
        <f>VLOOKUP(J1496,'[2]Item List (3)'!A$1:B$110000,2,FALSE)</f>
        <v>IN. 208</v>
      </c>
      <c r="L1496" s="20">
        <v>260120003</v>
      </c>
      <c r="M1496" s="16" t="s">
        <v>138</v>
      </c>
      <c r="N1496" s="16">
        <v>25</v>
      </c>
      <c r="O1496" s="22">
        <f t="shared" si="380"/>
        <v>144</v>
      </c>
      <c r="P1496" s="16">
        <v>1</v>
      </c>
      <c r="Q1496" s="16">
        <v>410</v>
      </c>
      <c r="R1496" s="16">
        <v>49</v>
      </c>
      <c r="S1496" s="16">
        <v>26</v>
      </c>
      <c r="T1496" s="16"/>
      <c r="U1496" s="23">
        <f t="shared" si="378"/>
        <v>436</v>
      </c>
      <c r="V1496" s="16">
        <v>245</v>
      </c>
      <c r="W1496" s="16"/>
      <c r="X1496" s="16"/>
      <c r="Y1496" s="16"/>
      <c r="Z1496" s="16"/>
      <c r="AA1496" s="16"/>
      <c r="AB1496" s="16"/>
      <c r="AC1496" s="16">
        <v>105</v>
      </c>
      <c r="AD1496" s="16"/>
      <c r="AE1496" s="16">
        <v>5</v>
      </c>
      <c r="AF1496" s="16"/>
      <c r="AG1496" s="16"/>
      <c r="AH1496" s="16"/>
      <c r="AI1496" s="16"/>
      <c r="AJ1496" s="16"/>
      <c r="AK1496" s="16"/>
      <c r="AL1496" s="16"/>
      <c r="AM1496" s="16"/>
      <c r="AN1496" s="16"/>
      <c r="AO1496" s="16"/>
      <c r="AP1496" s="16">
        <v>10</v>
      </c>
      <c r="AQ1496" s="16"/>
      <c r="AR1496" s="16">
        <v>115</v>
      </c>
      <c r="AS1496" s="16"/>
      <c r="AT1496" s="16"/>
      <c r="AU1496" s="16"/>
      <c r="AV1496" s="16"/>
      <c r="AW1496" s="16"/>
      <c r="AX1496" s="16"/>
      <c r="AY1496" s="16"/>
      <c r="AZ1496" s="16"/>
      <c r="BA1496" s="16"/>
      <c r="BB1496" s="16"/>
      <c r="BC1496" s="16"/>
      <c r="BD1496" s="16"/>
      <c r="BE1496" s="16"/>
      <c r="BF1496" s="16"/>
      <c r="BG1496" s="23">
        <f t="shared" si="381"/>
        <v>480</v>
      </c>
      <c r="BH1496" s="24">
        <f t="shared" si="383"/>
        <v>8</v>
      </c>
      <c r="BI1496" s="25">
        <f t="shared" si="376"/>
        <v>4.0833333333333339</v>
      </c>
      <c r="BJ1496" s="25">
        <f t="shared" si="384"/>
        <v>51.041666666666671</v>
      </c>
      <c r="BK1496" s="26">
        <f t="shared" si="385"/>
        <v>74.149659863945573</v>
      </c>
      <c r="BL1496" s="26">
        <f t="shared" si="386"/>
        <v>82.798165137614674</v>
      </c>
      <c r="BM1496" s="26">
        <f t="shared" si="377"/>
        <v>31.336805555555557</v>
      </c>
      <c r="BN1496" s="27">
        <f t="shared" si="387"/>
        <v>0.16666666666666666</v>
      </c>
      <c r="BO1496" s="27">
        <f t="shared" si="388"/>
        <v>1128</v>
      </c>
      <c r="BP1496" s="27">
        <f t="shared" si="389"/>
        <v>3.75</v>
      </c>
      <c r="BQ1496" s="28">
        <f t="shared" si="390"/>
        <v>540</v>
      </c>
      <c r="BR1496" s="29"/>
      <c r="BS1496" s="29"/>
      <c r="BT1496" s="29"/>
      <c r="BU1496" s="30"/>
      <c r="BV1496" s="29"/>
      <c r="BW1496" s="16">
        <f t="shared" si="382"/>
        <v>410</v>
      </c>
    </row>
    <row r="1497" spans="1:75" x14ac:dyDescent="0.3">
      <c r="A1497" s="14">
        <v>1496</v>
      </c>
      <c r="B1497" s="15">
        <v>46074</v>
      </c>
      <c r="C1497" s="16" t="s">
        <v>40</v>
      </c>
      <c r="D1497" s="17" t="str">
        <f t="shared" si="379"/>
        <v>IG</v>
      </c>
      <c r="E1497" s="18" t="s">
        <v>78</v>
      </c>
      <c r="F1497" s="18"/>
      <c r="G1497" s="19"/>
      <c r="H1497" s="19"/>
      <c r="I1497" s="19"/>
      <c r="J1497" s="20"/>
      <c r="K1497" s="21" t="e">
        <f>VLOOKUP(J1497,'[2]Item List (3)'!A$1:B$110000,2,FALSE)</f>
        <v>#N/A</v>
      </c>
      <c r="L1497" s="20"/>
      <c r="M1497" s="16" t="s">
        <v>138</v>
      </c>
      <c r="N1497" s="16"/>
      <c r="O1497" s="22" t="str">
        <f t="shared" si="380"/>
        <v/>
      </c>
      <c r="P1497" s="16"/>
      <c r="Q1497" s="16"/>
      <c r="R1497" s="16"/>
      <c r="S1497" s="16"/>
      <c r="T1497" s="16"/>
      <c r="U1497" s="23">
        <f t="shared" si="378"/>
        <v>0</v>
      </c>
      <c r="V1497" s="16"/>
      <c r="W1497" s="16"/>
      <c r="X1497" s="16"/>
      <c r="Y1497" s="16"/>
      <c r="Z1497" s="16"/>
      <c r="AA1497" s="16"/>
      <c r="AB1497" s="16"/>
      <c r="AC1497" s="16"/>
      <c r="AD1497" s="16"/>
      <c r="AE1497" s="16"/>
      <c r="AF1497" s="16"/>
      <c r="AG1497" s="16"/>
      <c r="AH1497" s="16"/>
      <c r="AI1497" s="16"/>
      <c r="AJ1497" s="16"/>
      <c r="AK1497" s="16"/>
      <c r="AL1497" s="16"/>
      <c r="AM1497" s="16"/>
      <c r="AN1497" s="16"/>
      <c r="AO1497" s="16"/>
      <c r="AP1497" s="16"/>
      <c r="AQ1497" s="16"/>
      <c r="AR1497" s="16"/>
      <c r="AS1497" s="16"/>
      <c r="AT1497" s="16"/>
      <c r="AU1497" s="16"/>
      <c r="AV1497" s="16"/>
      <c r="AW1497" s="16"/>
      <c r="AX1497" s="16"/>
      <c r="AY1497" s="16"/>
      <c r="AZ1497" s="16"/>
      <c r="BA1497" s="16"/>
      <c r="BB1497" s="16"/>
      <c r="BC1497" s="16"/>
      <c r="BD1497" s="16"/>
      <c r="BE1497" s="16"/>
      <c r="BF1497" s="16">
        <v>480</v>
      </c>
      <c r="BG1497" s="23">
        <f t="shared" si="381"/>
        <v>480</v>
      </c>
      <c r="BH1497" s="24">
        <f t="shared" si="383"/>
        <v>8</v>
      </c>
      <c r="BI1497" s="25">
        <f t="shared" ref="BI1497:BI1560" si="391">IFERROR(BH1497-SUM(W1497:BF1497)/60,0)</f>
        <v>0</v>
      </c>
      <c r="BJ1497" s="25">
        <f t="shared" si="384"/>
        <v>0</v>
      </c>
      <c r="BK1497" s="26">
        <f t="shared" si="385"/>
        <v>0</v>
      </c>
      <c r="BL1497" s="26">
        <f t="shared" si="386"/>
        <v>0</v>
      </c>
      <c r="BM1497" s="26">
        <f t="shared" si="377"/>
        <v>0</v>
      </c>
      <c r="BN1497" s="27">
        <f t="shared" si="387"/>
        <v>8</v>
      </c>
      <c r="BO1497" s="27">
        <f t="shared" si="388"/>
        <v>0</v>
      </c>
      <c r="BP1497" s="27">
        <f t="shared" si="389"/>
        <v>0</v>
      </c>
      <c r="BQ1497" s="28">
        <f t="shared" si="390"/>
        <v>0</v>
      </c>
      <c r="BR1497" s="29"/>
      <c r="BS1497" s="29"/>
      <c r="BT1497" s="29"/>
      <c r="BU1497" s="30"/>
      <c r="BV1497" s="29"/>
      <c r="BW1497" s="16">
        <f t="shared" si="382"/>
        <v>0</v>
      </c>
    </row>
    <row r="1498" spans="1:75" x14ac:dyDescent="0.3">
      <c r="A1498" s="14">
        <v>1497</v>
      </c>
      <c r="B1498" s="15">
        <v>46074</v>
      </c>
      <c r="C1498" s="16" t="s">
        <v>38</v>
      </c>
      <c r="D1498" s="17" t="str">
        <f t="shared" si="379"/>
        <v>IG</v>
      </c>
      <c r="E1498" s="18" t="s">
        <v>79</v>
      </c>
      <c r="F1498" s="18" t="s">
        <v>75</v>
      </c>
      <c r="G1498" s="19" t="s">
        <v>91</v>
      </c>
      <c r="H1498" s="19"/>
      <c r="I1498" s="19"/>
      <c r="J1498" s="20">
        <v>208497</v>
      </c>
      <c r="K1498" s="21" t="str">
        <f>VLOOKUP(J1498,'[2]Item List (3)'!A$1:B$110000,2,FALSE)</f>
        <v>NB.OR 95076</v>
      </c>
      <c r="L1498" s="20">
        <v>260129019</v>
      </c>
      <c r="M1498" s="16" t="s">
        <v>141</v>
      </c>
      <c r="N1498" s="16">
        <v>35</v>
      </c>
      <c r="O1498" s="22">
        <f t="shared" si="380"/>
        <v>102.85714285714286</v>
      </c>
      <c r="P1498" s="16">
        <v>1</v>
      </c>
      <c r="Q1498" s="16">
        <v>616</v>
      </c>
      <c r="R1498" s="16">
        <v>43</v>
      </c>
      <c r="S1498" s="16">
        <v>39</v>
      </c>
      <c r="T1498" s="16"/>
      <c r="U1498" s="23">
        <f t="shared" si="378"/>
        <v>655</v>
      </c>
      <c r="V1498" s="16">
        <v>465</v>
      </c>
      <c r="W1498" s="16"/>
      <c r="X1498" s="16"/>
      <c r="Y1498" s="16"/>
      <c r="Z1498" s="16"/>
      <c r="AA1498" s="16"/>
      <c r="AB1498" s="16"/>
      <c r="AC1498" s="16"/>
      <c r="AD1498" s="16"/>
      <c r="AE1498" s="16">
        <v>5</v>
      </c>
      <c r="AF1498" s="16"/>
      <c r="AG1498" s="16"/>
      <c r="AH1498" s="16"/>
      <c r="AI1498" s="16"/>
      <c r="AJ1498" s="16"/>
      <c r="AK1498" s="16"/>
      <c r="AL1498" s="16"/>
      <c r="AM1498" s="16"/>
      <c r="AN1498" s="16"/>
      <c r="AO1498" s="16"/>
      <c r="AP1498" s="16">
        <v>10</v>
      </c>
      <c r="AQ1498" s="16"/>
      <c r="AR1498" s="16"/>
      <c r="AS1498" s="16"/>
      <c r="AT1498" s="16"/>
      <c r="AU1498" s="16"/>
      <c r="AV1498" s="16"/>
      <c r="AW1498" s="16"/>
      <c r="AX1498" s="16"/>
      <c r="AY1498" s="16"/>
      <c r="AZ1498" s="16"/>
      <c r="BA1498" s="16"/>
      <c r="BB1498" s="16"/>
      <c r="BC1498" s="16"/>
      <c r="BD1498" s="16"/>
      <c r="BE1498" s="16"/>
      <c r="BF1498" s="16"/>
      <c r="BG1498" s="23">
        <f t="shared" si="381"/>
        <v>480</v>
      </c>
      <c r="BH1498" s="24">
        <f t="shared" si="383"/>
        <v>8</v>
      </c>
      <c r="BI1498" s="25">
        <f t="shared" si="391"/>
        <v>7.75</v>
      </c>
      <c r="BJ1498" s="25">
        <f t="shared" si="384"/>
        <v>96.875</v>
      </c>
      <c r="BK1498" s="26">
        <f t="shared" si="385"/>
        <v>82.168458781362006</v>
      </c>
      <c r="BL1498" s="26">
        <f t="shared" si="386"/>
        <v>87.480916030534345</v>
      </c>
      <c r="BM1498" s="26">
        <f t="shared" si="377"/>
        <v>69.635416666666657</v>
      </c>
      <c r="BN1498" s="27">
        <f t="shared" si="387"/>
        <v>0.16666666666666666</v>
      </c>
      <c r="BO1498" s="27">
        <f t="shared" si="388"/>
        <v>805.71428571428567</v>
      </c>
      <c r="BP1498" s="27">
        <f t="shared" si="389"/>
        <v>8.3333333333333343E-2</v>
      </c>
      <c r="BQ1498" s="28">
        <f t="shared" si="390"/>
        <v>8.571428571428573</v>
      </c>
      <c r="BR1498" s="29">
        <v>1</v>
      </c>
      <c r="BS1498" s="29"/>
      <c r="BT1498" s="29"/>
      <c r="BU1498" s="30"/>
      <c r="BV1498" s="29"/>
      <c r="BW1498" s="16">
        <f t="shared" si="382"/>
        <v>616</v>
      </c>
    </row>
    <row r="1499" spans="1:75" x14ac:dyDescent="0.3">
      <c r="A1499" s="14">
        <v>1498</v>
      </c>
      <c r="B1499" s="15">
        <v>46074</v>
      </c>
      <c r="C1499" s="16" t="s">
        <v>40</v>
      </c>
      <c r="D1499" s="17" t="str">
        <f t="shared" si="379"/>
        <v>IG</v>
      </c>
      <c r="E1499" s="18" t="s">
        <v>79</v>
      </c>
      <c r="F1499" s="18" t="s">
        <v>75</v>
      </c>
      <c r="G1499" s="19" t="s">
        <v>71</v>
      </c>
      <c r="H1499" s="19"/>
      <c r="I1499" s="19"/>
      <c r="J1499" s="20">
        <v>208497</v>
      </c>
      <c r="K1499" s="21" t="str">
        <f>VLOOKUP(J1499,'[2]Item List (3)'!A$1:B$110000,2,FALSE)</f>
        <v>NB.OR 95076</v>
      </c>
      <c r="L1499" s="20">
        <v>260129019</v>
      </c>
      <c r="M1499" s="16" t="s">
        <v>141</v>
      </c>
      <c r="N1499" s="16">
        <v>35</v>
      </c>
      <c r="O1499" s="22">
        <f t="shared" si="380"/>
        <v>102.85714285714286</v>
      </c>
      <c r="P1499" s="16">
        <v>1</v>
      </c>
      <c r="Q1499" s="16">
        <v>131</v>
      </c>
      <c r="R1499" s="16">
        <v>8</v>
      </c>
      <c r="S1499" s="16">
        <v>4</v>
      </c>
      <c r="T1499" s="16"/>
      <c r="U1499" s="23">
        <f t="shared" si="378"/>
        <v>135</v>
      </c>
      <c r="V1499" s="16">
        <v>110</v>
      </c>
      <c r="W1499" s="16"/>
      <c r="X1499" s="16"/>
      <c r="Y1499" s="16"/>
      <c r="Z1499" s="16"/>
      <c r="AA1499" s="16"/>
      <c r="AB1499" s="16"/>
      <c r="AC1499" s="16"/>
      <c r="AD1499" s="16"/>
      <c r="AE1499" s="16"/>
      <c r="AF1499" s="16"/>
      <c r="AG1499" s="16"/>
      <c r="AH1499" s="16"/>
      <c r="AI1499" s="16"/>
      <c r="AJ1499" s="16"/>
      <c r="AK1499" s="16"/>
      <c r="AL1499" s="16"/>
      <c r="AM1499" s="16"/>
      <c r="AN1499" s="16"/>
      <c r="AO1499" s="16"/>
      <c r="AP1499" s="16">
        <v>10</v>
      </c>
      <c r="AQ1499" s="16"/>
      <c r="AR1499" s="16">
        <v>360</v>
      </c>
      <c r="AS1499" s="16"/>
      <c r="AT1499" s="16"/>
      <c r="AU1499" s="16"/>
      <c r="AV1499" s="16"/>
      <c r="AW1499" s="16"/>
      <c r="AX1499" s="16"/>
      <c r="AY1499" s="16"/>
      <c r="AZ1499" s="16"/>
      <c r="BA1499" s="16"/>
      <c r="BB1499" s="16"/>
      <c r="BC1499" s="16"/>
      <c r="BD1499" s="16"/>
      <c r="BE1499" s="16"/>
      <c r="BF1499" s="16"/>
      <c r="BG1499" s="23">
        <f t="shared" si="381"/>
        <v>480</v>
      </c>
      <c r="BH1499" s="24">
        <f t="shared" si="383"/>
        <v>8</v>
      </c>
      <c r="BI1499" s="25">
        <f t="shared" si="391"/>
        <v>1.833333333333333</v>
      </c>
      <c r="BJ1499" s="25">
        <f t="shared" si="384"/>
        <v>22.916666666666664</v>
      </c>
      <c r="BK1499" s="26">
        <f t="shared" si="385"/>
        <v>71.590909090909108</v>
      </c>
      <c r="BL1499" s="26">
        <f t="shared" si="386"/>
        <v>91.111111111111114</v>
      </c>
      <c r="BM1499" s="26">
        <f t="shared" ref="BM1499:BM1562" si="392">IFERROR((((BJ1499*BK1499*BL1499)/1000000)*100),0)</f>
        <v>14.94791666666667</v>
      </c>
      <c r="BN1499" s="27">
        <f t="shared" si="387"/>
        <v>0.16666666666666666</v>
      </c>
      <c r="BO1499" s="27">
        <f t="shared" si="388"/>
        <v>805.71428571428567</v>
      </c>
      <c r="BP1499" s="27">
        <f t="shared" si="389"/>
        <v>6</v>
      </c>
      <c r="BQ1499" s="28">
        <f t="shared" si="390"/>
        <v>617.14285714285711</v>
      </c>
      <c r="BR1499" s="29"/>
      <c r="BS1499" s="29"/>
      <c r="BT1499" s="29"/>
      <c r="BU1499" s="30"/>
      <c r="BV1499" s="29"/>
      <c r="BW1499" s="16">
        <f t="shared" si="382"/>
        <v>131</v>
      </c>
    </row>
    <row r="1500" spans="1:75" x14ac:dyDescent="0.3">
      <c r="A1500" s="14">
        <v>1499</v>
      </c>
      <c r="B1500" s="15">
        <v>46074</v>
      </c>
      <c r="C1500" s="16" t="s">
        <v>38</v>
      </c>
      <c r="D1500" s="17" t="str">
        <f t="shared" si="379"/>
        <v>IG</v>
      </c>
      <c r="E1500" s="18" t="s">
        <v>80</v>
      </c>
      <c r="F1500" s="18" t="s">
        <v>75</v>
      </c>
      <c r="G1500" s="19" t="s">
        <v>64</v>
      </c>
      <c r="H1500" s="19"/>
      <c r="I1500" s="19"/>
      <c r="J1500" s="20">
        <v>200609.2</v>
      </c>
      <c r="K1500" s="21" t="str">
        <f>VLOOKUP(J1500,'[2]Item List (3)'!A$1:B$110000,2,FALSE)</f>
        <v>NF.OR 311</v>
      </c>
      <c r="L1500" s="20">
        <v>260129008</v>
      </c>
      <c r="M1500" s="16" t="s">
        <v>141</v>
      </c>
      <c r="N1500" s="16">
        <v>70</v>
      </c>
      <c r="O1500" s="22">
        <f t="shared" si="380"/>
        <v>51.428571428571431</v>
      </c>
      <c r="P1500" s="16">
        <v>1</v>
      </c>
      <c r="Q1500" s="16">
        <v>235</v>
      </c>
      <c r="R1500" s="16">
        <v>36</v>
      </c>
      <c r="S1500" s="16">
        <v>2</v>
      </c>
      <c r="T1500" s="16"/>
      <c r="U1500" s="23">
        <f t="shared" si="378"/>
        <v>237</v>
      </c>
      <c r="V1500" s="16">
        <v>405</v>
      </c>
      <c r="W1500" s="16"/>
      <c r="X1500" s="16"/>
      <c r="Y1500" s="16"/>
      <c r="Z1500" s="16">
        <v>45</v>
      </c>
      <c r="AA1500" s="16"/>
      <c r="AB1500" s="16"/>
      <c r="AC1500" s="16"/>
      <c r="AD1500" s="16"/>
      <c r="AE1500" s="16"/>
      <c r="AF1500" s="16"/>
      <c r="AG1500" s="16"/>
      <c r="AH1500" s="16"/>
      <c r="AI1500" s="16"/>
      <c r="AJ1500" s="16"/>
      <c r="AK1500" s="16"/>
      <c r="AL1500" s="16"/>
      <c r="AM1500" s="16"/>
      <c r="AN1500" s="16"/>
      <c r="AO1500" s="16"/>
      <c r="AP1500" s="16">
        <v>30</v>
      </c>
      <c r="AQ1500" s="16"/>
      <c r="AR1500" s="16"/>
      <c r="AS1500" s="16"/>
      <c r="AT1500" s="16"/>
      <c r="AU1500" s="16"/>
      <c r="AV1500" s="16"/>
      <c r="AW1500" s="16"/>
      <c r="AX1500" s="16"/>
      <c r="AY1500" s="16"/>
      <c r="AZ1500" s="16"/>
      <c r="BA1500" s="16"/>
      <c r="BB1500" s="16"/>
      <c r="BC1500" s="16"/>
      <c r="BD1500" s="16"/>
      <c r="BE1500" s="16"/>
      <c r="BF1500" s="16"/>
      <c r="BG1500" s="23">
        <f t="shared" si="381"/>
        <v>480</v>
      </c>
      <c r="BH1500" s="24">
        <f t="shared" si="383"/>
        <v>8</v>
      </c>
      <c r="BI1500" s="25">
        <f t="shared" si="391"/>
        <v>6.75</v>
      </c>
      <c r="BJ1500" s="25">
        <f t="shared" si="384"/>
        <v>84.375</v>
      </c>
      <c r="BK1500" s="26">
        <f t="shared" si="385"/>
        <v>68.271604938271608</v>
      </c>
      <c r="BL1500" s="26">
        <f t="shared" si="386"/>
        <v>83.966244725738392</v>
      </c>
      <c r="BM1500" s="26">
        <f t="shared" si="392"/>
        <v>48.368055555555557</v>
      </c>
      <c r="BN1500" s="27">
        <f t="shared" si="387"/>
        <v>0.5</v>
      </c>
      <c r="BO1500" s="27">
        <f t="shared" si="388"/>
        <v>385.71428571428572</v>
      </c>
      <c r="BP1500" s="27">
        <f t="shared" si="389"/>
        <v>0.75</v>
      </c>
      <c r="BQ1500" s="28">
        <f t="shared" si="390"/>
        <v>38.571428571428569</v>
      </c>
      <c r="BR1500" s="29"/>
      <c r="BS1500" s="29"/>
      <c r="BT1500" s="29"/>
      <c r="BU1500" s="30"/>
      <c r="BV1500" s="29"/>
      <c r="BW1500" s="16">
        <f t="shared" si="382"/>
        <v>235</v>
      </c>
    </row>
    <row r="1501" spans="1:75" x14ac:dyDescent="0.3">
      <c r="A1501" s="14">
        <v>1500</v>
      </c>
      <c r="B1501" s="15">
        <v>46074</v>
      </c>
      <c r="C1501" s="16" t="s">
        <v>40</v>
      </c>
      <c r="D1501" s="17" t="str">
        <f t="shared" si="379"/>
        <v>IG</v>
      </c>
      <c r="E1501" s="18" t="s">
        <v>80</v>
      </c>
      <c r="F1501" s="18" t="s">
        <v>75</v>
      </c>
      <c r="G1501" s="19" t="s">
        <v>96</v>
      </c>
      <c r="H1501" s="19"/>
      <c r="I1501" s="19"/>
      <c r="J1501" s="20">
        <v>200609.2</v>
      </c>
      <c r="K1501" s="21" t="str">
        <f>VLOOKUP(J1501,'[2]Item List (3)'!A$1:B$110000,2,FALSE)</f>
        <v>NF.OR 311</v>
      </c>
      <c r="L1501" s="20">
        <v>260129008</v>
      </c>
      <c r="M1501" s="16" t="s">
        <v>141</v>
      </c>
      <c r="N1501" s="16">
        <v>70</v>
      </c>
      <c r="O1501" s="22">
        <f t="shared" si="380"/>
        <v>51.428571428571431</v>
      </c>
      <c r="P1501" s="16">
        <v>1</v>
      </c>
      <c r="Q1501" s="16">
        <v>230</v>
      </c>
      <c r="R1501" s="16">
        <v>20</v>
      </c>
      <c r="S1501" s="16">
        <v>3</v>
      </c>
      <c r="T1501" s="16"/>
      <c r="U1501" s="23">
        <f t="shared" si="378"/>
        <v>233</v>
      </c>
      <c r="V1501" s="16">
        <v>390</v>
      </c>
      <c r="W1501" s="16"/>
      <c r="X1501" s="16"/>
      <c r="Y1501" s="16"/>
      <c r="Z1501" s="16">
        <v>25</v>
      </c>
      <c r="AA1501" s="16">
        <v>10</v>
      </c>
      <c r="AB1501" s="16"/>
      <c r="AC1501" s="16"/>
      <c r="AD1501" s="16"/>
      <c r="AE1501" s="16"/>
      <c r="AF1501" s="16"/>
      <c r="AG1501" s="16">
        <v>40</v>
      </c>
      <c r="AH1501" s="16"/>
      <c r="AI1501" s="16"/>
      <c r="AJ1501" s="16"/>
      <c r="AK1501" s="16"/>
      <c r="AL1501" s="16"/>
      <c r="AM1501" s="16"/>
      <c r="AN1501" s="16"/>
      <c r="AO1501" s="16"/>
      <c r="AP1501" s="16"/>
      <c r="AQ1501" s="16"/>
      <c r="AR1501" s="16"/>
      <c r="AS1501" s="16"/>
      <c r="AT1501" s="16"/>
      <c r="AU1501" s="16"/>
      <c r="AV1501" s="16"/>
      <c r="AW1501" s="16"/>
      <c r="AX1501" s="16">
        <v>15</v>
      </c>
      <c r="AY1501" s="16"/>
      <c r="AZ1501" s="16"/>
      <c r="BA1501" s="16"/>
      <c r="BB1501" s="16"/>
      <c r="BC1501" s="16"/>
      <c r="BD1501" s="16"/>
      <c r="BE1501" s="16"/>
      <c r="BF1501" s="16"/>
      <c r="BG1501" s="23">
        <f t="shared" si="381"/>
        <v>480</v>
      </c>
      <c r="BH1501" s="24">
        <f t="shared" si="383"/>
        <v>8</v>
      </c>
      <c r="BI1501" s="25">
        <f t="shared" si="391"/>
        <v>6.5</v>
      </c>
      <c r="BJ1501" s="25">
        <f t="shared" si="384"/>
        <v>81.25</v>
      </c>
      <c r="BK1501" s="26">
        <f t="shared" si="385"/>
        <v>69.700854700854691</v>
      </c>
      <c r="BL1501" s="26">
        <f t="shared" si="386"/>
        <v>90.128755364806864</v>
      </c>
      <c r="BM1501" s="26">
        <f t="shared" si="392"/>
        <v>51.04166666666665</v>
      </c>
      <c r="BN1501" s="27">
        <f t="shared" si="387"/>
        <v>0</v>
      </c>
      <c r="BO1501" s="27">
        <f t="shared" si="388"/>
        <v>411.42857142857144</v>
      </c>
      <c r="BP1501" s="27">
        <f t="shared" si="389"/>
        <v>1.5</v>
      </c>
      <c r="BQ1501" s="28">
        <f t="shared" si="390"/>
        <v>77.142857142857139</v>
      </c>
      <c r="BR1501" s="29">
        <v>1</v>
      </c>
      <c r="BS1501" s="29"/>
      <c r="BT1501" s="29">
        <v>1</v>
      </c>
      <c r="BU1501" s="30">
        <v>1</v>
      </c>
      <c r="BV1501" s="29"/>
      <c r="BW1501" s="16">
        <f t="shared" si="382"/>
        <v>230</v>
      </c>
    </row>
    <row r="1502" spans="1:75" x14ac:dyDescent="0.3">
      <c r="A1502" s="14">
        <v>1501</v>
      </c>
      <c r="B1502" s="15">
        <v>46074</v>
      </c>
      <c r="C1502" s="16" t="s">
        <v>38</v>
      </c>
      <c r="D1502" s="17" t="str">
        <f t="shared" si="379"/>
        <v>IG</v>
      </c>
      <c r="E1502" s="18" t="s">
        <v>85</v>
      </c>
      <c r="F1502" s="18" t="s">
        <v>75</v>
      </c>
      <c r="G1502" s="19" t="s">
        <v>88</v>
      </c>
      <c r="H1502" s="19" t="s">
        <v>128</v>
      </c>
      <c r="I1502" s="19"/>
      <c r="J1502" s="20">
        <v>208246</v>
      </c>
      <c r="K1502" s="21" t="str">
        <f>VLOOKUP(J1502,'[2]Item List (3)'!A$1:B$110000,2,FALSE)</f>
        <v>OR. 208 YY2</v>
      </c>
      <c r="L1502" s="20">
        <v>260129015</v>
      </c>
      <c r="M1502" s="16" t="s">
        <v>141</v>
      </c>
      <c r="N1502" s="16">
        <v>20</v>
      </c>
      <c r="O1502" s="22">
        <f t="shared" si="380"/>
        <v>180</v>
      </c>
      <c r="P1502" s="16">
        <v>1</v>
      </c>
      <c r="Q1502" s="16">
        <v>1254</v>
      </c>
      <c r="R1502" s="16">
        <v>2</v>
      </c>
      <c r="S1502" s="16"/>
      <c r="T1502" s="16"/>
      <c r="U1502" s="23">
        <f t="shared" si="378"/>
        <v>1254</v>
      </c>
      <c r="V1502" s="16">
        <v>460</v>
      </c>
      <c r="W1502" s="16"/>
      <c r="X1502" s="16"/>
      <c r="Y1502" s="16"/>
      <c r="Z1502" s="16"/>
      <c r="AA1502" s="16"/>
      <c r="AB1502" s="16"/>
      <c r="AC1502" s="16"/>
      <c r="AD1502" s="16"/>
      <c r="AE1502" s="16"/>
      <c r="AF1502" s="16"/>
      <c r="AG1502" s="16"/>
      <c r="AH1502" s="16"/>
      <c r="AI1502" s="16"/>
      <c r="AJ1502" s="16"/>
      <c r="AK1502" s="16"/>
      <c r="AL1502" s="16"/>
      <c r="AM1502" s="16"/>
      <c r="AN1502" s="16"/>
      <c r="AO1502" s="16"/>
      <c r="AP1502" s="16">
        <v>20</v>
      </c>
      <c r="AQ1502" s="16"/>
      <c r="AR1502" s="16"/>
      <c r="AS1502" s="16"/>
      <c r="AT1502" s="16"/>
      <c r="AU1502" s="16"/>
      <c r="AV1502" s="16"/>
      <c r="AW1502" s="16"/>
      <c r="AX1502" s="16"/>
      <c r="AY1502" s="16"/>
      <c r="AZ1502" s="16"/>
      <c r="BA1502" s="16"/>
      <c r="BB1502" s="16"/>
      <c r="BC1502" s="16"/>
      <c r="BD1502" s="16"/>
      <c r="BE1502" s="16"/>
      <c r="BF1502" s="16"/>
      <c r="BG1502" s="23">
        <f t="shared" si="381"/>
        <v>480</v>
      </c>
      <c r="BH1502" s="24">
        <f t="shared" si="383"/>
        <v>8</v>
      </c>
      <c r="BI1502" s="25">
        <f t="shared" si="391"/>
        <v>7.666666666666667</v>
      </c>
      <c r="BJ1502" s="25">
        <f t="shared" si="384"/>
        <v>95.833333333333343</v>
      </c>
      <c r="BK1502" s="26">
        <f t="shared" si="385"/>
        <v>90.869565217391298</v>
      </c>
      <c r="BL1502" s="26">
        <f t="shared" si="386"/>
        <v>99.840510366826152</v>
      </c>
      <c r="BM1502" s="26">
        <f t="shared" si="392"/>
        <v>86.944444444444443</v>
      </c>
      <c r="BN1502" s="27">
        <f t="shared" si="387"/>
        <v>0.33333333333333331</v>
      </c>
      <c r="BO1502" s="27">
        <f t="shared" si="388"/>
        <v>1380</v>
      </c>
      <c r="BP1502" s="27">
        <f t="shared" si="389"/>
        <v>0</v>
      </c>
      <c r="BQ1502" s="28">
        <f t="shared" si="390"/>
        <v>0</v>
      </c>
      <c r="BR1502" s="29"/>
      <c r="BS1502" s="29"/>
      <c r="BT1502" s="29"/>
      <c r="BU1502" s="30"/>
      <c r="BV1502" s="29"/>
      <c r="BW1502" s="16">
        <f t="shared" si="382"/>
        <v>1254</v>
      </c>
    </row>
    <row r="1503" spans="1:75" x14ac:dyDescent="0.3">
      <c r="A1503" s="14">
        <v>1502</v>
      </c>
      <c r="B1503" s="15">
        <v>46074</v>
      </c>
      <c r="C1503" s="16" t="s">
        <v>40</v>
      </c>
      <c r="D1503" s="17" t="str">
        <f t="shared" si="379"/>
        <v>IG</v>
      </c>
      <c r="E1503" s="18" t="s">
        <v>85</v>
      </c>
      <c r="F1503" s="18" t="s">
        <v>75</v>
      </c>
      <c r="G1503" s="19" t="s">
        <v>86</v>
      </c>
      <c r="H1503" s="19"/>
      <c r="I1503" s="19"/>
      <c r="J1503" s="20">
        <v>208246</v>
      </c>
      <c r="K1503" s="21" t="str">
        <f>VLOOKUP(J1503,'[2]Item List (3)'!A$1:B$110000,2,FALSE)</f>
        <v>OR. 208 YY2</v>
      </c>
      <c r="L1503" s="20">
        <v>260129015</v>
      </c>
      <c r="M1503" s="16" t="s">
        <v>141</v>
      </c>
      <c r="N1503" s="16">
        <v>20</v>
      </c>
      <c r="O1503" s="22">
        <f t="shared" si="380"/>
        <v>180</v>
      </c>
      <c r="P1503" s="16">
        <v>1</v>
      </c>
      <c r="Q1503" s="16">
        <v>409</v>
      </c>
      <c r="R1503" s="16">
        <v>9</v>
      </c>
      <c r="S1503" s="16">
        <v>8</v>
      </c>
      <c r="T1503" s="16"/>
      <c r="U1503" s="23">
        <f t="shared" si="378"/>
        <v>417</v>
      </c>
      <c r="V1503" s="16">
        <v>160</v>
      </c>
      <c r="W1503" s="16"/>
      <c r="X1503" s="16"/>
      <c r="Y1503" s="16"/>
      <c r="Z1503" s="16"/>
      <c r="AA1503" s="16"/>
      <c r="AB1503" s="16"/>
      <c r="AC1503" s="16"/>
      <c r="AD1503" s="16"/>
      <c r="AE1503" s="16"/>
      <c r="AF1503" s="16"/>
      <c r="AG1503" s="16"/>
      <c r="AH1503" s="16"/>
      <c r="AI1503" s="16"/>
      <c r="AJ1503" s="16"/>
      <c r="AK1503" s="16"/>
      <c r="AL1503" s="16"/>
      <c r="AM1503" s="16"/>
      <c r="AN1503" s="16"/>
      <c r="AO1503" s="16"/>
      <c r="AP1503" s="16">
        <v>20</v>
      </c>
      <c r="AQ1503" s="16"/>
      <c r="AR1503" s="16"/>
      <c r="AS1503" s="16"/>
      <c r="AT1503" s="16"/>
      <c r="AU1503" s="16"/>
      <c r="AV1503" s="16"/>
      <c r="AW1503" s="16"/>
      <c r="AX1503" s="16"/>
      <c r="AY1503" s="16"/>
      <c r="AZ1503" s="16"/>
      <c r="BA1503" s="16"/>
      <c r="BB1503" s="16"/>
      <c r="BC1503" s="16"/>
      <c r="BD1503" s="16"/>
      <c r="BE1503" s="16"/>
      <c r="BF1503" s="16"/>
      <c r="BG1503" s="23">
        <f t="shared" si="381"/>
        <v>180</v>
      </c>
      <c r="BH1503" s="24">
        <f t="shared" si="383"/>
        <v>3</v>
      </c>
      <c r="BI1503" s="25">
        <f t="shared" si="391"/>
        <v>2.6666666666666665</v>
      </c>
      <c r="BJ1503" s="25">
        <f t="shared" si="384"/>
        <v>88.888888888888886</v>
      </c>
      <c r="BK1503" s="26">
        <f t="shared" si="385"/>
        <v>86.875</v>
      </c>
      <c r="BL1503" s="26">
        <f t="shared" si="386"/>
        <v>95.923261390887291</v>
      </c>
      <c r="BM1503" s="26">
        <f t="shared" si="392"/>
        <v>74.074074074074076</v>
      </c>
      <c r="BN1503" s="27">
        <f t="shared" si="387"/>
        <v>0.33333333333333331</v>
      </c>
      <c r="BO1503" s="27">
        <f t="shared" si="388"/>
        <v>480</v>
      </c>
      <c r="BP1503" s="27">
        <f t="shared" si="389"/>
        <v>0</v>
      </c>
      <c r="BQ1503" s="28">
        <f t="shared" si="390"/>
        <v>0</v>
      </c>
      <c r="BR1503" s="29"/>
      <c r="BS1503" s="29"/>
      <c r="BT1503" s="29"/>
      <c r="BU1503" s="30"/>
      <c r="BV1503" s="29"/>
      <c r="BW1503" s="16">
        <f t="shared" si="382"/>
        <v>409</v>
      </c>
    </row>
    <row r="1504" spans="1:75" x14ac:dyDescent="0.3">
      <c r="A1504" s="14">
        <v>1503</v>
      </c>
      <c r="B1504" s="15">
        <v>46074</v>
      </c>
      <c r="C1504" s="16" t="s">
        <v>40</v>
      </c>
      <c r="D1504" s="17" t="str">
        <f t="shared" si="379"/>
        <v>IG</v>
      </c>
      <c r="E1504" s="18" t="s">
        <v>85</v>
      </c>
      <c r="F1504" s="18" t="s">
        <v>75</v>
      </c>
      <c r="G1504" s="19" t="s">
        <v>86</v>
      </c>
      <c r="H1504" s="19"/>
      <c r="I1504" s="19"/>
      <c r="J1504" s="20">
        <v>200261</v>
      </c>
      <c r="K1504" s="21" t="str">
        <f>VLOOKUP(J1504,'[2]Item List (3)'!A$1:B$110000,2,FALSE)</f>
        <v>OR.211 YY4</v>
      </c>
      <c r="L1504" s="20">
        <v>260201002</v>
      </c>
      <c r="M1504" s="16" t="s">
        <v>141</v>
      </c>
      <c r="N1504" s="16">
        <v>25</v>
      </c>
      <c r="O1504" s="22">
        <f t="shared" si="380"/>
        <v>144</v>
      </c>
      <c r="P1504" s="16">
        <v>1</v>
      </c>
      <c r="Q1504" s="16">
        <v>107</v>
      </c>
      <c r="R1504" s="16">
        <v>21</v>
      </c>
      <c r="S1504" s="16">
        <v>2</v>
      </c>
      <c r="T1504" s="16"/>
      <c r="U1504" s="23">
        <f t="shared" si="378"/>
        <v>109</v>
      </c>
      <c r="V1504" s="16">
        <v>60</v>
      </c>
      <c r="W1504" s="16">
        <v>240</v>
      </c>
      <c r="X1504" s="16"/>
      <c r="Y1504" s="16"/>
      <c r="Z1504" s="16"/>
      <c r="AA1504" s="16"/>
      <c r="AB1504" s="16"/>
      <c r="AC1504" s="16"/>
      <c r="AD1504" s="16"/>
      <c r="AE1504" s="16"/>
      <c r="AF1504" s="16"/>
      <c r="AG1504" s="16"/>
      <c r="AH1504" s="16"/>
      <c r="AI1504" s="16"/>
      <c r="AJ1504" s="16"/>
      <c r="AK1504" s="16"/>
      <c r="AL1504" s="16"/>
      <c r="AM1504" s="16"/>
      <c r="AN1504" s="16"/>
      <c r="AO1504" s="16"/>
      <c r="AP1504" s="16"/>
      <c r="AQ1504" s="16"/>
      <c r="AR1504" s="16"/>
      <c r="AS1504" s="16"/>
      <c r="AT1504" s="16"/>
      <c r="AU1504" s="16"/>
      <c r="AV1504" s="16"/>
      <c r="AW1504" s="16"/>
      <c r="AX1504" s="16"/>
      <c r="AY1504" s="16"/>
      <c r="AZ1504" s="16"/>
      <c r="BA1504" s="16"/>
      <c r="BB1504" s="16"/>
      <c r="BC1504" s="16"/>
      <c r="BD1504" s="16"/>
      <c r="BE1504" s="16"/>
      <c r="BF1504" s="16"/>
      <c r="BG1504" s="23">
        <f t="shared" si="381"/>
        <v>300</v>
      </c>
      <c r="BH1504" s="24">
        <f t="shared" si="383"/>
        <v>5</v>
      </c>
      <c r="BI1504" s="25">
        <f t="shared" si="391"/>
        <v>1</v>
      </c>
      <c r="BJ1504" s="25">
        <f t="shared" si="384"/>
        <v>20</v>
      </c>
      <c r="BK1504" s="26">
        <f t="shared" si="385"/>
        <v>75.694444444444443</v>
      </c>
      <c r="BL1504" s="26">
        <f t="shared" si="386"/>
        <v>78.899082568807344</v>
      </c>
      <c r="BM1504" s="26">
        <f t="shared" si="392"/>
        <v>11.944444444444445</v>
      </c>
      <c r="BN1504" s="27">
        <f t="shared" si="387"/>
        <v>4</v>
      </c>
      <c r="BO1504" s="27">
        <f t="shared" si="388"/>
        <v>144</v>
      </c>
      <c r="BP1504" s="27">
        <f t="shared" si="389"/>
        <v>0</v>
      </c>
      <c r="BQ1504" s="28">
        <f t="shared" si="390"/>
        <v>0</v>
      </c>
      <c r="BR1504" s="29"/>
      <c r="BS1504" s="29"/>
      <c r="BT1504" s="29"/>
      <c r="BU1504" s="30"/>
      <c r="BV1504" s="29"/>
      <c r="BW1504" s="16">
        <f t="shared" si="382"/>
        <v>107</v>
      </c>
    </row>
    <row r="1505" spans="1:75" x14ac:dyDescent="0.3">
      <c r="A1505" s="14">
        <v>1504</v>
      </c>
      <c r="B1505" s="15">
        <v>46074</v>
      </c>
      <c r="C1505" s="16" t="s">
        <v>38</v>
      </c>
      <c r="D1505" s="17" t="str">
        <f t="shared" si="379"/>
        <v>IG</v>
      </c>
      <c r="E1505" s="18" t="s">
        <v>87</v>
      </c>
      <c r="F1505" s="18" t="s">
        <v>75</v>
      </c>
      <c r="G1505" s="19" t="s">
        <v>127</v>
      </c>
      <c r="H1505" s="19" t="s">
        <v>82</v>
      </c>
      <c r="I1505" s="19"/>
      <c r="J1505" s="20">
        <v>100261</v>
      </c>
      <c r="K1505" s="21" t="str">
        <f>VLOOKUP(J1505,'[2]Item List (3)'!A$1:B$110000,2,FALSE)</f>
        <v>IR. 211 YY4</v>
      </c>
      <c r="L1505" s="20">
        <v>260210004</v>
      </c>
      <c r="M1505" s="16" t="s">
        <v>138</v>
      </c>
      <c r="N1505" s="16">
        <v>30</v>
      </c>
      <c r="O1505" s="22">
        <f t="shared" si="380"/>
        <v>120</v>
      </c>
      <c r="P1505" s="16">
        <v>1</v>
      </c>
      <c r="Q1505" s="16">
        <v>663</v>
      </c>
      <c r="R1505" s="16">
        <v>26</v>
      </c>
      <c r="S1505" s="16">
        <v>3</v>
      </c>
      <c r="T1505" s="16">
        <v>89</v>
      </c>
      <c r="U1505" s="23">
        <f t="shared" si="378"/>
        <v>755</v>
      </c>
      <c r="V1505" s="16">
        <v>440</v>
      </c>
      <c r="W1505" s="16"/>
      <c r="X1505" s="16"/>
      <c r="Y1505" s="16"/>
      <c r="Z1505" s="16"/>
      <c r="AA1505" s="16"/>
      <c r="AB1505" s="16"/>
      <c r="AC1505" s="16"/>
      <c r="AD1505" s="16"/>
      <c r="AE1505" s="16"/>
      <c r="AF1505" s="16"/>
      <c r="AG1505" s="16"/>
      <c r="AH1505" s="16"/>
      <c r="AI1505" s="16"/>
      <c r="AJ1505" s="16"/>
      <c r="AK1505" s="16"/>
      <c r="AL1505" s="16"/>
      <c r="AM1505" s="16"/>
      <c r="AN1505" s="16"/>
      <c r="AO1505" s="16"/>
      <c r="AP1505" s="16">
        <v>20</v>
      </c>
      <c r="AQ1505" s="16"/>
      <c r="AR1505" s="16">
        <v>10</v>
      </c>
      <c r="AS1505" s="16"/>
      <c r="AT1505" s="16"/>
      <c r="AU1505" s="16"/>
      <c r="AV1505" s="16"/>
      <c r="AW1505" s="16"/>
      <c r="AX1505" s="16"/>
      <c r="AY1505" s="16"/>
      <c r="AZ1505" s="16"/>
      <c r="BA1505" s="16"/>
      <c r="BB1505" s="16"/>
      <c r="BC1505" s="16">
        <v>10</v>
      </c>
      <c r="BD1505" s="16"/>
      <c r="BE1505" s="16"/>
      <c r="BF1505" s="16"/>
      <c r="BG1505" s="23">
        <f t="shared" si="381"/>
        <v>480</v>
      </c>
      <c r="BH1505" s="24">
        <f t="shared" si="383"/>
        <v>8</v>
      </c>
      <c r="BI1505" s="25">
        <f t="shared" si="391"/>
        <v>7.333333333333333</v>
      </c>
      <c r="BJ1505" s="25">
        <f t="shared" si="384"/>
        <v>91.666666666666657</v>
      </c>
      <c r="BK1505" s="26">
        <f t="shared" si="385"/>
        <v>85.795454545454547</v>
      </c>
      <c r="BL1505" s="26">
        <f t="shared" si="386"/>
        <v>84.370860927152307</v>
      </c>
      <c r="BM1505" s="26">
        <f t="shared" si="392"/>
        <v>66.354166666666643</v>
      </c>
      <c r="BN1505" s="27">
        <f t="shared" si="387"/>
        <v>0.33333333333333331</v>
      </c>
      <c r="BO1505" s="27">
        <f t="shared" si="388"/>
        <v>920</v>
      </c>
      <c r="BP1505" s="27">
        <f t="shared" si="389"/>
        <v>0.33333333333333331</v>
      </c>
      <c r="BQ1505" s="28">
        <f t="shared" si="390"/>
        <v>40</v>
      </c>
      <c r="BR1505" s="29"/>
      <c r="BS1505" s="29"/>
      <c r="BT1505" s="29"/>
      <c r="BU1505" s="30"/>
      <c r="BV1505" s="29"/>
      <c r="BW1505" s="16">
        <f t="shared" si="382"/>
        <v>663</v>
      </c>
    </row>
    <row r="1506" spans="1:75" x14ac:dyDescent="0.3">
      <c r="A1506" s="14">
        <v>1505</v>
      </c>
      <c r="B1506" s="15">
        <v>46074</v>
      </c>
      <c r="C1506" s="16" t="s">
        <v>40</v>
      </c>
      <c r="D1506" s="17" t="str">
        <f t="shared" si="379"/>
        <v>IG</v>
      </c>
      <c r="E1506" s="18" t="s">
        <v>87</v>
      </c>
      <c r="F1506" s="18" t="s">
        <v>75</v>
      </c>
      <c r="G1506" s="19" t="s">
        <v>117</v>
      </c>
      <c r="H1506" s="19"/>
      <c r="I1506" s="19"/>
      <c r="J1506" s="20">
        <v>100261</v>
      </c>
      <c r="K1506" s="21" t="str">
        <f>VLOOKUP(J1506,'[2]Item List (3)'!A$1:B$110000,2,FALSE)</f>
        <v>IR. 211 YY4</v>
      </c>
      <c r="L1506" s="20">
        <v>260210004</v>
      </c>
      <c r="M1506" s="16" t="s">
        <v>138</v>
      </c>
      <c r="N1506" s="16">
        <v>30</v>
      </c>
      <c r="O1506" s="22">
        <f t="shared" si="380"/>
        <v>120</v>
      </c>
      <c r="P1506" s="16">
        <v>1</v>
      </c>
      <c r="Q1506" s="16">
        <v>654</v>
      </c>
      <c r="R1506" s="16">
        <v>8</v>
      </c>
      <c r="S1506" s="16">
        <v>5</v>
      </c>
      <c r="T1506" s="16">
        <v>100</v>
      </c>
      <c r="U1506" s="23">
        <f t="shared" si="378"/>
        <v>759</v>
      </c>
      <c r="V1506" s="16">
        <v>445</v>
      </c>
      <c r="W1506" s="16"/>
      <c r="X1506" s="16"/>
      <c r="Y1506" s="16"/>
      <c r="Z1506" s="16">
        <v>15</v>
      </c>
      <c r="AA1506" s="16"/>
      <c r="AB1506" s="16"/>
      <c r="AC1506" s="16"/>
      <c r="AD1506" s="16"/>
      <c r="AE1506" s="16"/>
      <c r="AF1506" s="16"/>
      <c r="AG1506" s="16"/>
      <c r="AH1506" s="16"/>
      <c r="AI1506" s="16"/>
      <c r="AJ1506" s="16"/>
      <c r="AK1506" s="16"/>
      <c r="AL1506" s="16"/>
      <c r="AM1506" s="16"/>
      <c r="AN1506" s="16"/>
      <c r="AO1506" s="16"/>
      <c r="AP1506" s="16">
        <v>20</v>
      </c>
      <c r="AQ1506" s="16"/>
      <c r="AR1506" s="16"/>
      <c r="AS1506" s="16"/>
      <c r="AT1506" s="16"/>
      <c r="AU1506" s="16"/>
      <c r="AV1506" s="16"/>
      <c r="AW1506" s="16"/>
      <c r="AX1506" s="16"/>
      <c r="AY1506" s="16"/>
      <c r="AZ1506" s="16"/>
      <c r="BA1506" s="16"/>
      <c r="BB1506" s="16"/>
      <c r="BC1506" s="16"/>
      <c r="BD1506" s="16"/>
      <c r="BE1506" s="16"/>
      <c r="BF1506" s="16"/>
      <c r="BG1506" s="23">
        <f t="shared" si="381"/>
        <v>480</v>
      </c>
      <c r="BH1506" s="24">
        <f t="shared" si="383"/>
        <v>8</v>
      </c>
      <c r="BI1506" s="25">
        <f t="shared" si="391"/>
        <v>7.416666666666667</v>
      </c>
      <c r="BJ1506" s="25">
        <f t="shared" si="384"/>
        <v>92.708333333333343</v>
      </c>
      <c r="BK1506" s="26">
        <f t="shared" si="385"/>
        <v>85.280898876404493</v>
      </c>
      <c r="BL1506" s="26">
        <f t="shared" si="386"/>
        <v>85.111989459815547</v>
      </c>
      <c r="BM1506" s="26">
        <f t="shared" si="392"/>
        <v>67.291666666666671</v>
      </c>
      <c r="BN1506" s="27">
        <f t="shared" si="387"/>
        <v>0.33333333333333331</v>
      </c>
      <c r="BO1506" s="27">
        <f t="shared" si="388"/>
        <v>920</v>
      </c>
      <c r="BP1506" s="27">
        <f t="shared" si="389"/>
        <v>0.25000000000000006</v>
      </c>
      <c r="BQ1506" s="28">
        <f t="shared" si="390"/>
        <v>30.000000000000007</v>
      </c>
      <c r="BR1506" s="29"/>
      <c r="BS1506" s="29"/>
      <c r="BT1506" s="29"/>
      <c r="BU1506" s="30"/>
      <c r="BV1506" s="29"/>
      <c r="BW1506" s="16">
        <f t="shared" si="382"/>
        <v>654</v>
      </c>
    </row>
    <row r="1507" spans="1:75" x14ac:dyDescent="0.3">
      <c r="A1507" s="14">
        <v>1506</v>
      </c>
      <c r="B1507" s="15">
        <v>46074</v>
      </c>
      <c r="C1507" s="16" t="s">
        <v>38</v>
      </c>
      <c r="D1507" s="17" t="str">
        <f t="shared" si="379"/>
        <v>IG</v>
      </c>
      <c r="E1507" s="18" t="s">
        <v>90</v>
      </c>
      <c r="F1507" s="18" t="s">
        <v>75</v>
      </c>
      <c r="G1507" s="19" t="s">
        <v>71</v>
      </c>
      <c r="H1507" s="19"/>
      <c r="I1507" s="19"/>
      <c r="J1507" s="20">
        <v>200827.1</v>
      </c>
      <c r="K1507" s="21" t="str">
        <f>VLOOKUP(J1507,'[2]Item List (3)'!A$1:B$110000,2,FALSE)</f>
        <v>MNA.OR 4020</v>
      </c>
      <c r="L1507" s="20">
        <v>260116006</v>
      </c>
      <c r="M1507" s="16" t="s">
        <v>141</v>
      </c>
      <c r="N1507" s="16">
        <v>25</v>
      </c>
      <c r="O1507" s="22">
        <f t="shared" si="380"/>
        <v>144</v>
      </c>
      <c r="P1507" s="16">
        <v>1</v>
      </c>
      <c r="Q1507" s="16">
        <v>1004</v>
      </c>
      <c r="R1507" s="16">
        <v>3</v>
      </c>
      <c r="S1507" s="16">
        <v>4</v>
      </c>
      <c r="T1507" s="16"/>
      <c r="U1507" s="23">
        <f t="shared" si="378"/>
        <v>1008</v>
      </c>
      <c r="V1507" s="16">
        <v>445</v>
      </c>
      <c r="W1507" s="16"/>
      <c r="X1507" s="16"/>
      <c r="Y1507" s="16"/>
      <c r="Z1507" s="16"/>
      <c r="AA1507" s="16"/>
      <c r="AB1507" s="16"/>
      <c r="AC1507" s="16"/>
      <c r="AD1507" s="16"/>
      <c r="AE1507" s="16">
        <v>5</v>
      </c>
      <c r="AF1507" s="16"/>
      <c r="AG1507" s="16"/>
      <c r="AH1507" s="16"/>
      <c r="AI1507" s="16"/>
      <c r="AJ1507" s="16"/>
      <c r="AK1507" s="16"/>
      <c r="AL1507" s="16"/>
      <c r="AM1507" s="16"/>
      <c r="AN1507" s="16"/>
      <c r="AO1507" s="16"/>
      <c r="AP1507" s="16">
        <v>30</v>
      </c>
      <c r="AQ1507" s="16"/>
      <c r="AR1507" s="16"/>
      <c r="AS1507" s="16"/>
      <c r="AT1507" s="16"/>
      <c r="AU1507" s="16"/>
      <c r="AV1507" s="16"/>
      <c r="AW1507" s="16"/>
      <c r="AX1507" s="16"/>
      <c r="AY1507" s="16"/>
      <c r="AZ1507" s="16"/>
      <c r="BA1507" s="16"/>
      <c r="BB1507" s="16"/>
      <c r="BC1507" s="16"/>
      <c r="BD1507" s="16"/>
      <c r="BE1507" s="16"/>
      <c r="BF1507" s="16"/>
      <c r="BG1507" s="23">
        <f t="shared" si="381"/>
        <v>480</v>
      </c>
      <c r="BH1507" s="24">
        <f t="shared" si="383"/>
        <v>8</v>
      </c>
      <c r="BI1507" s="25">
        <f t="shared" si="391"/>
        <v>7.416666666666667</v>
      </c>
      <c r="BJ1507" s="25">
        <f t="shared" si="384"/>
        <v>92.708333333333343</v>
      </c>
      <c r="BK1507" s="26">
        <f t="shared" si="385"/>
        <v>94.382022471910105</v>
      </c>
      <c r="BL1507" s="26">
        <f t="shared" si="386"/>
        <v>99.305555555555557</v>
      </c>
      <c r="BM1507" s="26">
        <f t="shared" si="392"/>
        <v>86.892361111111114</v>
      </c>
      <c r="BN1507" s="27">
        <f t="shared" si="387"/>
        <v>0.5</v>
      </c>
      <c r="BO1507" s="27">
        <f t="shared" si="388"/>
        <v>1080</v>
      </c>
      <c r="BP1507" s="27">
        <f t="shared" si="389"/>
        <v>8.333333333333337E-2</v>
      </c>
      <c r="BQ1507" s="28">
        <f t="shared" si="390"/>
        <v>12.000000000000005</v>
      </c>
      <c r="BR1507" s="29">
        <v>1</v>
      </c>
      <c r="BS1507" s="29"/>
      <c r="BT1507" s="29"/>
      <c r="BU1507" s="30"/>
      <c r="BV1507" s="29"/>
      <c r="BW1507" s="16">
        <f t="shared" si="382"/>
        <v>1004</v>
      </c>
    </row>
    <row r="1508" spans="1:75" x14ac:dyDescent="0.3">
      <c r="A1508" s="14">
        <v>1507</v>
      </c>
      <c r="B1508" s="15">
        <v>46074</v>
      </c>
      <c r="C1508" s="16" t="s">
        <v>40</v>
      </c>
      <c r="D1508" s="17" t="str">
        <f t="shared" si="379"/>
        <v>IG</v>
      </c>
      <c r="E1508" s="18" t="s">
        <v>90</v>
      </c>
      <c r="F1508" s="18" t="s">
        <v>75</v>
      </c>
      <c r="G1508" s="19" t="s">
        <v>103</v>
      </c>
      <c r="H1508" s="19"/>
      <c r="I1508" s="19"/>
      <c r="J1508" s="20">
        <v>200827.1</v>
      </c>
      <c r="K1508" s="21" t="str">
        <f>VLOOKUP(J1508,'[2]Item List (3)'!A$1:B$110000,2,FALSE)</f>
        <v>MNA.OR 4020</v>
      </c>
      <c r="L1508" s="20">
        <v>260116006</v>
      </c>
      <c r="M1508" s="16" t="s">
        <v>141</v>
      </c>
      <c r="N1508" s="16">
        <v>25</v>
      </c>
      <c r="O1508" s="22">
        <f t="shared" si="380"/>
        <v>144</v>
      </c>
      <c r="P1508" s="16">
        <v>1</v>
      </c>
      <c r="Q1508" s="16">
        <v>1025</v>
      </c>
      <c r="R1508" s="16"/>
      <c r="S1508" s="16"/>
      <c r="T1508" s="16"/>
      <c r="U1508" s="23">
        <f t="shared" si="378"/>
        <v>1025</v>
      </c>
      <c r="V1508" s="16">
        <v>445</v>
      </c>
      <c r="W1508" s="16"/>
      <c r="X1508" s="16"/>
      <c r="Y1508" s="16"/>
      <c r="Z1508" s="16"/>
      <c r="AA1508" s="16"/>
      <c r="AB1508" s="16"/>
      <c r="AC1508" s="16"/>
      <c r="AD1508" s="16"/>
      <c r="AE1508" s="16">
        <v>10</v>
      </c>
      <c r="AF1508" s="16"/>
      <c r="AG1508" s="16"/>
      <c r="AH1508" s="16"/>
      <c r="AI1508" s="16"/>
      <c r="AJ1508" s="16"/>
      <c r="AK1508" s="16"/>
      <c r="AL1508" s="16"/>
      <c r="AM1508" s="16"/>
      <c r="AN1508" s="16"/>
      <c r="AO1508" s="16"/>
      <c r="AP1508" s="16">
        <v>20</v>
      </c>
      <c r="AQ1508" s="16"/>
      <c r="AR1508" s="16"/>
      <c r="AS1508" s="16"/>
      <c r="AT1508" s="16"/>
      <c r="AU1508" s="16"/>
      <c r="AV1508" s="16"/>
      <c r="AW1508" s="16"/>
      <c r="AX1508" s="16"/>
      <c r="AY1508" s="16"/>
      <c r="AZ1508" s="16"/>
      <c r="BA1508" s="16"/>
      <c r="BB1508" s="16"/>
      <c r="BC1508" s="16"/>
      <c r="BD1508" s="16"/>
      <c r="BE1508" s="16">
        <v>5</v>
      </c>
      <c r="BF1508" s="16"/>
      <c r="BG1508" s="23">
        <f t="shared" si="381"/>
        <v>480</v>
      </c>
      <c r="BH1508" s="24">
        <f t="shared" si="383"/>
        <v>8</v>
      </c>
      <c r="BI1508" s="25">
        <f t="shared" si="391"/>
        <v>7.416666666666667</v>
      </c>
      <c r="BJ1508" s="25">
        <f t="shared" si="384"/>
        <v>92.708333333333343</v>
      </c>
      <c r="BK1508" s="26">
        <f t="shared" si="385"/>
        <v>95.973782771535582</v>
      </c>
      <c r="BL1508" s="26">
        <f t="shared" si="386"/>
        <v>100</v>
      </c>
      <c r="BM1508" s="26">
        <f t="shared" si="392"/>
        <v>88.975694444444457</v>
      </c>
      <c r="BN1508" s="27">
        <f t="shared" si="387"/>
        <v>0.41666666666666669</v>
      </c>
      <c r="BO1508" s="27">
        <f t="shared" si="388"/>
        <v>1092</v>
      </c>
      <c r="BP1508" s="27">
        <f t="shared" si="389"/>
        <v>0.16666666666666669</v>
      </c>
      <c r="BQ1508" s="28">
        <f t="shared" si="390"/>
        <v>24.000000000000004</v>
      </c>
      <c r="BR1508" s="29"/>
      <c r="BS1508" s="29"/>
      <c r="BT1508" s="29"/>
      <c r="BU1508" s="30"/>
      <c r="BV1508" s="29"/>
      <c r="BW1508" s="16">
        <f t="shared" si="382"/>
        <v>1025</v>
      </c>
    </row>
    <row r="1509" spans="1:75" x14ac:dyDescent="0.3">
      <c r="A1509" s="14">
        <v>1508</v>
      </c>
      <c r="B1509" s="15">
        <v>46074</v>
      </c>
      <c r="C1509" s="16" t="s">
        <v>38</v>
      </c>
      <c r="D1509" s="17" t="str">
        <f t="shared" si="379"/>
        <v>IG</v>
      </c>
      <c r="E1509" s="18" t="s">
        <v>93</v>
      </c>
      <c r="F1509" s="18"/>
      <c r="G1509" s="19"/>
      <c r="H1509" s="19"/>
      <c r="I1509" s="19"/>
      <c r="J1509" s="20"/>
      <c r="K1509" s="21" t="e">
        <f>VLOOKUP(J1509,'[2]Item List (3)'!A$1:B$110000,2,FALSE)</f>
        <v>#N/A</v>
      </c>
      <c r="L1509" s="20"/>
      <c r="M1509" s="16" t="s">
        <v>138</v>
      </c>
      <c r="N1509" s="16"/>
      <c r="O1509" s="22" t="str">
        <f t="shared" si="380"/>
        <v/>
      </c>
      <c r="P1509" s="16"/>
      <c r="Q1509" s="16"/>
      <c r="R1509" s="16"/>
      <c r="S1509" s="16"/>
      <c r="T1509" s="16"/>
      <c r="U1509" s="23">
        <f t="shared" si="378"/>
        <v>0</v>
      </c>
      <c r="V1509" s="16"/>
      <c r="W1509" s="16"/>
      <c r="X1509" s="16"/>
      <c r="Y1509" s="16"/>
      <c r="Z1509" s="16"/>
      <c r="AA1509" s="16"/>
      <c r="AB1509" s="16"/>
      <c r="AC1509" s="16"/>
      <c r="AD1509" s="16"/>
      <c r="AE1509" s="16"/>
      <c r="AF1509" s="16"/>
      <c r="AG1509" s="16"/>
      <c r="AH1509" s="16"/>
      <c r="AI1509" s="16"/>
      <c r="AJ1509" s="16"/>
      <c r="AK1509" s="16"/>
      <c r="AL1509" s="16"/>
      <c r="AM1509" s="16"/>
      <c r="AN1509" s="16"/>
      <c r="AO1509" s="16"/>
      <c r="AP1509" s="16"/>
      <c r="AQ1509" s="16"/>
      <c r="AR1509" s="16">
        <v>480</v>
      </c>
      <c r="AS1509" s="16"/>
      <c r="AT1509" s="16"/>
      <c r="AU1509" s="16"/>
      <c r="AV1509" s="16"/>
      <c r="AW1509" s="16"/>
      <c r="AX1509" s="16"/>
      <c r="AY1509" s="16"/>
      <c r="AZ1509" s="16"/>
      <c r="BA1509" s="16"/>
      <c r="BB1509" s="16"/>
      <c r="BC1509" s="16"/>
      <c r="BD1509" s="16"/>
      <c r="BE1509" s="16"/>
      <c r="BF1509" s="16"/>
      <c r="BG1509" s="23">
        <f t="shared" si="381"/>
        <v>480</v>
      </c>
      <c r="BH1509" s="24">
        <f t="shared" si="383"/>
        <v>8</v>
      </c>
      <c r="BI1509" s="25">
        <f t="shared" si="391"/>
        <v>0</v>
      </c>
      <c r="BJ1509" s="25">
        <f t="shared" si="384"/>
        <v>0</v>
      </c>
      <c r="BK1509" s="26">
        <f t="shared" si="385"/>
        <v>0</v>
      </c>
      <c r="BL1509" s="26">
        <f t="shared" si="386"/>
        <v>0</v>
      </c>
      <c r="BM1509" s="26">
        <f t="shared" si="392"/>
        <v>0</v>
      </c>
      <c r="BN1509" s="27">
        <f t="shared" si="387"/>
        <v>0</v>
      </c>
      <c r="BO1509" s="27">
        <f t="shared" si="388"/>
        <v>0</v>
      </c>
      <c r="BP1509" s="27">
        <f t="shared" si="389"/>
        <v>8</v>
      </c>
      <c r="BQ1509" s="28">
        <f t="shared" si="390"/>
        <v>0</v>
      </c>
      <c r="BR1509" s="29"/>
      <c r="BS1509" s="29"/>
      <c r="BT1509" s="29"/>
      <c r="BU1509" s="30"/>
      <c r="BV1509" s="29"/>
      <c r="BW1509" s="16">
        <f t="shared" si="382"/>
        <v>0</v>
      </c>
    </row>
    <row r="1510" spans="1:75" x14ac:dyDescent="0.3">
      <c r="A1510" s="14">
        <v>1509</v>
      </c>
      <c r="B1510" s="15">
        <v>46074</v>
      </c>
      <c r="C1510" s="16" t="s">
        <v>40</v>
      </c>
      <c r="D1510" s="17" t="str">
        <f t="shared" si="379"/>
        <v>IG</v>
      </c>
      <c r="E1510" s="18" t="s">
        <v>93</v>
      </c>
      <c r="F1510" s="18" t="s">
        <v>75</v>
      </c>
      <c r="G1510" s="19" t="s">
        <v>126</v>
      </c>
      <c r="H1510" s="19" t="s">
        <v>124</v>
      </c>
      <c r="I1510" s="19"/>
      <c r="J1510" s="20">
        <v>101048</v>
      </c>
      <c r="K1510" s="21" t="str">
        <f>VLOOKUP(J1510,'[2]Item List (3)'!A$1:B$110000,2,FALSE)</f>
        <v>IR.3203 2RS</v>
      </c>
      <c r="L1510" s="20">
        <v>260120005</v>
      </c>
      <c r="M1510" s="16" t="s">
        <v>138</v>
      </c>
      <c r="N1510" s="16">
        <v>30</v>
      </c>
      <c r="O1510" s="22">
        <f t="shared" si="380"/>
        <v>120</v>
      </c>
      <c r="P1510" s="16">
        <v>1</v>
      </c>
      <c r="Q1510" s="16">
        <v>145</v>
      </c>
      <c r="R1510" s="16">
        <v>16</v>
      </c>
      <c r="S1510" s="16">
        <v>4</v>
      </c>
      <c r="T1510" s="16"/>
      <c r="U1510" s="23">
        <f t="shared" si="378"/>
        <v>149</v>
      </c>
      <c r="V1510" s="16">
        <v>150</v>
      </c>
      <c r="W1510" s="16">
        <v>300</v>
      </c>
      <c r="X1510" s="16">
        <v>15</v>
      </c>
      <c r="Y1510" s="16"/>
      <c r="Z1510" s="16"/>
      <c r="AA1510" s="16"/>
      <c r="AB1510" s="16"/>
      <c r="AC1510" s="16"/>
      <c r="AD1510" s="16"/>
      <c r="AE1510" s="16"/>
      <c r="AF1510" s="16"/>
      <c r="AG1510" s="16"/>
      <c r="AH1510" s="16"/>
      <c r="AI1510" s="16"/>
      <c r="AJ1510" s="16"/>
      <c r="AK1510" s="16"/>
      <c r="AL1510" s="16"/>
      <c r="AM1510" s="16"/>
      <c r="AN1510" s="16"/>
      <c r="AO1510" s="16"/>
      <c r="AP1510" s="16">
        <v>15</v>
      </c>
      <c r="AQ1510" s="16"/>
      <c r="AR1510" s="16"/>
      <c r="AS1510" s="16"/>
      <c r="AT1510" s="16"/>
      <c r="AU1510" s="16"/>
      <c r="AV1510" s="16"/>
      <c r="AW1510" s="16"/>
      <c r="AX1510" s="16"/>
      <c r="AY1510" s="16"/>
      <c r="AZ1510" s="16"/>
      <c r="BA1510" s="16"/>
      <c r="BB1510" s="16"/>
      <c r="BC1510" s="16"/>
      <c r="BD1510" s="16"/>
      <c r="BE1510" s="16"/>
      <c r="BF1510" s="16"/>
      <c r="BG1510" s="23">
        <f t="shared" si="381"/>
        <v>480</v>
      </c>
      <c r="BH1510" s="24">
        <f t="shared" si="383"/>
        <v>8</v>
      </c>
      <c r="BI1510" s="25">
        <f t="shared" si="391"/>
        <v>2.5</v>
      </c>
      <c r="BJ1510" s="25">
        <f t="shared" si="384"/>
        <v>31.25</v>
      </c>
      <c r="BK1510" s="26">
        <f t="shared" si="385"/>
        <v>49.666666666666664</v>
      </c>
      <c r="BL1510" s="26">
        <f t="shared" si="386"/>
        <v>86.577181208053688</v>
      </c>
      <c r="BM1510" s="26">
        <f t="shared" si="392"/>
        <v>13.4375</v>
      </c>
      <c r="BN1510" s="27">
        <f t="shared" si="387"/>
        <v>5.25</v>
      </c>
      <c r="BO1510" s="27">
        <f t="shared" si="388"/>
        <v>330</v>
      </c>
      <c r="BP1510" s="27">
        <f t="shared" si="389"/>
        <v>0.25</v>
      </c>
      <c r="BQ1510" s="28">
        <f t="shared" si="390"/>
        <v>30</v>
      </c>
      <c r="BR1510" s="29"/>
      <c r="BS1510" s="29"/>
      <c r="BT1510" s="29"/>
      <c r="BU1510" s="30"/>
      <c r="BV1510" s="29"/>
      <c r="BW1510" s="16">
        <f t="shared" si="382"/>
        <v>145</v>
      </c>
    </row>
    <row r="1511" spans="1:75" x14ac:dyDescent="0.3">
      <c r="A1511" s="14">
        <v>1510</v>
      </c>
      <c r="B1511" s="15">
        <v>46074</v>
      </c>
      <c r="C1511" s="16" t="s">
        <v>38</v>
      </c>
      <c r="D1511" s="17" t="str">
        <f t="shared" si="379"/>
        <v>IG</v>
      </c>
      <c r="E1511" s="18" t="s">
        <v>94</v>
      </c>
      <c r="F1511" s="18" t="s">
        <v>75</v>
      </c>
      <c r="G1511" s="19" t="s">
        <v>83</v>
      </c>
      <c r="H1511" s="19"/>
      <c r="I1511" s="19"/>
      <c r="J1511" s="20">
        <v>208417</v>
      </c>
      <c r="K1511" s="21" t="str">
        <f>VLOOKUP(J1511,'[2]Item List (3)'!A$1:B$110000,2,FALSE)</f>
        <v>JC.OR 8008</v>
      </c>
      <c r="L1511" s="20">
        <v>260110013</v>
      </c>
      <c r="M1511" s="16" t="s">
        <v>141</v>
      </c>
      <c r="N1511" s="16">
        <v>30</v>
      </c>
      <c r="O1511" s="22">
        <f t="shared" si="380"/>
        <v>120</v>
      </c>
      <c r="P1511" s="16">
        <v>1</v>
      </c>
      <c r="Q1511" s="16">
        <v>381</v>
      </c>
      <c r="R1511" s="16">
        <v>13</v>
      </c>
      <c r="S1511" s="16">
        <v>8</v>
      </c>
      <c r="T1511" s="16"/>
      <c r="U1511" s="23">
        <f t="shared" si="378"/>
        <v>389</v>
      </c>
      <c r="V1511" s="16">
        <v>230</v>
      </c>
      <c r="W1511" s="16"/>
      <c r="X1511" s="16"/>
      <c r="Y1511" s="16"/>
      <c r="Z1511" s="16"/>
      <c r="AA1511" s="16"/>
      <c r="AB1511" s="16"/>
      <c r="AC1511" s="16">
        <v>10</v>
      </c>
      <c r="AD1511" s="16"/>
      <c r="AE1511" s="16"/>
      <c r="AF1511" s="16"/>
      <c r="AG1511" s="16"/>
      <c r="AH1511" s="16"/>
      <c r="AI1511" s="16"/>
      <c r="AJ1511" s="16"/>
      <c r="AK1511" s="16"/>
      <c r="AL1511" s="16"/>
      <c r="AM1511" s="16"/>
      <c r="AN1511" s="16"/>
      <c r="AO1511" s="16"/>
      <c r="AP1511" s="16">
        <v>20</v>
      </c>
      <c r="AQ1511" s="16"/>
      <c r="AR1511" s="16">
        <v>220</v>
      </c>
      <c r="AS1511" s="16"/>
      <c r="AT1511" s="16"/>
      <c r="AU1511" s="16"/>
      <c r="AV1511" s="16"/>
      <c r="AW1511" s="16"/>
      <c r="AX1511" s="16"/>
      <c r="AY1511" s="16"/>
      <c r="AZ1511" s="16"/>
      <c r="BA1511" s="16"/>
      <c r="BB1511" s="16"/>
      <c r="BC1511" s="16"/>
      <c r="BD1511" s="16"/>
      <c r="BE1511" s="16"/>
      <c r="BF1511" s="16"/>
      <c r="BG1511" s="23">
        <f t="shared" si="381"/>
        <v>480</v>
      </c>
      <c r="BH1511" s="24">
        <f t="shared" si="383"/>
        <v>8</v>
      </c>
      <c r="BI1511" s="25">
        <f t="shared" si="391"/>
        <v>3.833333333333333</v>
      </c>
      <c r="BJ1511" s="25">
        <f t="shared" si="384"/>
        <v>47.916666666666664</v>
      </c>
      <c r="BK1511" s="26">
        <f t="shared" si="385"/>
        <v>84.565217391304358</v>
      </c>
      <c r="BL1511" s="26">
        <f t="shared" si="386"/>
        <v>94.601542416452446</v>
      </c>
      <c r="BM1511" s="26">
        <f t="shared" si="392"/>
        <v>38.333333333333336</v>
      </c>
      <c r="BN1511" s="27">
        <f t="shared" si="387"/>
        <v>0.33333333333333331</v>
      </c>
      <c r="BO1511" s="27">
        <f t="shared" si="388"/>
        <v>920</v>
      </c>
      <c r="BP1511" s="27">
        <f t="shared" si="389"/>
        <v>3.8333333333333335</v>
      </c>
      <c r="BQ1511" s="28">
        <f t="shared" si="390"/>
        <v>460</v>
      </c>
      <c r="BR1511" s="29"/>
      <c r="BS1511" s="29"/>
      <c r="BT1511" s="29"/>
      <c r="BU1511" s="30"/>
      <c r="BV1511" s="29"/>
      <c r="BW1511" s="16">
        <f t="shared" si="382"/>
        <v>381</v>
      </c>
    </row>
    <row r="1512" spans="1:75" x14ac:dyDescent="0.3">
      <c r="A1512" s="14">
        <v>1511</v>
      </c>
      <c r="B1512" s="15">
        <v>46074</v>
      </c>
      <c r="C1512" s="16" t="s">
        <v>40</v>
      </c>
      <c r="D1512" s="17" t="str">
        <f t="shared" si="379"/>
        <v>IG</v>
      </c>
      <c r="E1512" s="18" t="s">
        <v>94</v>
      </c>
      <c r="F1512" s="18"/>
      <c r="G1512" s="19"/>
      <c r="H1512" s="19"/>
      <c r="I1512" s="19"/>
      <c r="J1512" s="20"/>
      <c r="K1512" s="21" t="e">
        <f>VLOOKUP(J1512,'[2]Item List (3)'!A$1:B$110000,2,FALSE)</f>
        <v>#N/A</v>
      </c>
      <c r="L1512" s="20"/>
      <c r="M1512" s="16" t="s">
        <v>138</v>
      </c>
      <c r="N1512" s="16"/>
      <c r="O1512" s="22" t="str">
        <f t="shared" si="380"/>
        <v/>
      </c>
      <c r="P1512" s="16"/>
      <c r="Q1512" s="16"/>
      <c r="R1512" s="16"/>
      <c r="S1512" s="16"/>
      <c r="T1512" s="16"/>
      <c r="U1512" s="23">
        <f t="shared" si="378"/>
        <v>0</v>
      </c>
      <c r="V1512" s="16"/>
      <c r="W1512" s="16"/>
      <c r="X1512" s="16"/>
      <c r="Y1512" s="16"/>
      <c r="Z1512" s="16"/>
      <c r="AA1512" s="16"/>
      <c r="AB1512" s="16"/>
      <c r="AC1512" s="16"/>
      <c r="AD1512" s="16"/>
      <c r="AE1512" s="16"/>
      <c r="AF1512" s="16"/>
      <c r="AG1512" s="16"/>
      <c r="AH1512" s="16"/>
      <c r="AI1512" s="16"/>
      <c r="AJ1512" s="16"/>
      <c r="AK1512" s="16"/>
      <c r="AL1512" s="16"/>
      <c r="AM1512" s="16"/>
      <c r="AN1512" s="16"/>
      <c r="AO1512" s="16"/>
      <c r="AP1512" s="16"/>
      <c r="AQ1512" s="16"/>
      <c r="AR1512" s="16">
        <v>480</v>
      </c>
      <c r="AS1512" s="16"/>
      <c r="AT1512" s="16"/>
      <c r="AU1512" s="16"/>
      <c r="AV1512" s="16"/>
      <c r="AW1512" s="16"/>
      <c r="AX1512" s="16"/>
      <c r="AY1512" s="16"/>
      <c r="AZ1512" s="16"/>
      <c r="BA1512" s="16"/>
      <c r="BB1512" s="16"/>
      <c r="BC1512" s="16"/>
      <c r="BD1512" s="16"/>
      <c r="BE1512" s="16"/>
      <c r="BF1512" s="16"/>
      <c r="BG1512" s="23">
        <f t="shared" si="381"/>
        <v>480</v>
      </c>
      <c r="BH1512" s="24">
        <f t="shared" si="383"/>
        <v>8</v>
      </c>
      <c r="BI1512" s="25">
        <f t="shared" si="391"/>
        <v>0</v>
      </c>
      <c r="BJ1512" s="25">
        <f t="shared" si="384"/>
        <v>0</v>
      </c>
      <c r="BK1512" s="26">
        <f t="shared" si="385"/>
        <v>0</v>
      </c>
      <c r="BL1512" s="26">
        <f t="shared" si="386"/>
        <v>0</v>
      </c>
      <c r="BM1512" s="26">
        <f t="shared" si="392"/>
        <v>0</v>
      </c>
      <c r="BN1512" s="27">
        <f t="shared" si="387"/>
        <v>0</v>
      </c>
      <c r="BO1512" s="27">
        <f t="shared" si="388"/>
        <v>0</v>
      </c>
      <c r="BP1512" s="27">
        <f t="shared" si="389"/>
        <v>8</v>
      </c>
      <c r="BQ1512" s="28">
        <f t="shared" si="390"/>
        <v>0</v>
      </c>
      <c r="BR1512" s="29"/>
      <c r="BS1512" s="29"/>
      <c r="BT1512" s="29"/>
      <c r="BU1512" s="30"/>
      <c r="BV1512" s="29"/>
      <c r="BW1512" s="16">
        <f t="shared" si="382"/>
        <v>0</v>
      </c>
    </row>
    <row r="1513" spans="1:75" x14ac:dyDescent="0.3">
      <c r="A1513" s="14">
        <v>1512</v>
      </c>
      <c r="B1513" s="15">
        <v>46074</v>
      </c>
      <c r="C1513" s="16" t="s">
        <v>38</v>
      </c>
      <c r="D1513" s="17" t="str">
        <f t="shared" si="379"/>
        <v>IG</v>
      </c>
      <c r="E1513" s="18" t="s">
        <v>97</v>
      </c>
      <c r="F1513" s="18"/>
      <c r="G1513" s="19"/>
      <c r="H1513" s="19"/>
      <c r="I1513" s="19"/>
      <c r="J1513" s="20"/>
      <c r="K1513" s="21" t="e">
        <f>VLOOKUP(J1513,'[2]Item List (3)'!A$1:B$110000,2,FALSE)</f>
        <v>#N/A</v>
      </c>
      <c r="L1513" s="20"/>
      <c r="M1513" s="16" t="s">
        <v>138</v>
      </c>
      <c r="N1513" s="16"/>
      <c r="O1513" s="22" t="str">
        <f t="shared" si="380"/>
        <v/>
      </c>
      <c r="P1513" s="16"/>
      <c r="Q1513" s="16"/>
      <c r="R1513" s="16"/>
      <c r="S1513" s="16"/>
      <c r="T1513" s="16"/>
      <c r="U1513" s="23">
        <f t="shared" ref="U1513:U1576" si="393">Q1513+S1513+T1513</f>
        <v>0</v>
      </c>
      <c r="V1513" s="16"/>
      <c r="W1513" s="16"/>
      <c r="X1513" s="16"/>
      <c r="Y1513" s="16"/>
      <c r="Z1513" s="16"/>
      <c r="AA1513" s="16"/>
      <c r="AB1513" s="16"/>
      <c r="AC1513" s="16"/>
      <c r="AD1513" s="16"/>
      <c r="AE1513" s="16"/>
      <c r="AF1513" s="16"/>
      <c r="AG1513" s="16"/>
      <c r="AH1513" s="16"/>
      <c r="AI1513" s="16"/>
      <c r="AJ1513" s="16"/>
      <c r="AK1513" s="16"/>
      <c r="AL1513" s="16"/>
      <c r="AM1513" s="16"/>
      <c r="AN1513" s="16"/>
      <c r="AO1513" s="16"/>
      <c r="AP1513" s="16"/>
      <c r="AQ1513" s="16"/>
      <c r="AR1513" s="16">
        <v>480</v>
      </c>
      <c r="AS1513" s="16"/>
      <c r="AT1513" s="16"/>
      <c r="AU1513" s="16"/>
      <c r="AV1513" s="16"/>
      <c r="AW1513" s="16"/>
      <c r="AX1513" s="16"/>
      <c r="AY1513" s="16"/>
      <c r="AZ1513" s="16"/>
      <c r="BA1513" s="16"/>
      <c r="BB1513" s="16"/>
      <c r="BC1513" s="16"/>
      <c r="BD1513" s="16"/>
      <c r="BE1513" s="16"/>
      <c r="BF1513" s="16"/>
      <c r="BG1513" s="23">
        <f t="shared" si="381"/>
        <v>480</v>
      </c>
      <c r="BH1513" s="24">
        <f t="shared" si="383"/>
        <v>8</v>
      </c>
      <c r="BI1513" s="25">
        <f t="shared" si="391"/>
        <v>0</v>
      </c>
      <c r="BJ1513" s="25">
        <f t="shared" si="384"/>
        <v>0</v>
      </c>
      <c r="BK1513" s="26">
        <f t="shared" si="385"/>
        <v>0</v>
      </c>
      <c r="BL1513" s="26">
        <f t="shared" si="386"/>
        <v>0</v>
      </c>
      <c r="BM1513" s="26">
        <f t="shared" si="392"/>
        <v>0</v>
      </c>
      <c r="BN1513" s="27">
        <f t="shared" si="387"/>
        <v>0</v>
      </c>
      <c r="BO1513" s="27">
        <f t="shared" si="388"/>
        <v>0</v>
      </c>
      <c r="BP1513" s="27">
        <f t="shared" si="389"/>
        <v>8</v>
      </c>
      <c r="BQ1513" s="28">
        <f t="shared" si="390"/>
        <v>0</v>
      </c>
      <c r="BR1513" s="29"/>
      <c r="BS1513" s="29"/>
      <c r="BT1513" s="29"/>
      <c r="BU1513" s="30"/>
      <c r="BV1513" s="29"/>
      <c r="BW1513" s="16">
        <f t="shared" si="382"/>
        <v>0</v>
      </c>
    </row>
    <row r="1514" spans="1:75" x14ac:dyDescent="0.3">
      <c r="A1514" s="14">
        <v>1513</v>
      </c>
      <c r="B1514" s="15">
        <v>46074</v>
      </c>
      <c r="C1514" s="16" t="s">
        <v>40</v>
      </c>
      <c r="D1514" s="17" t="str">
        <f t="shared" si="379"/>
        <v>IG</v>
      </c>
      <c r="E1514" s="18" t="s">
        <v>97</v>
      </c>
      <c r="F1514" s="18"/>
      <c r="G1514" s="19"/>
      <c r="H1514" s="19"/>
      <c r="I1514" s="19"/>
      <c r="J1514" s="20"/>
      <c r="K1514" s="21" t="e">
        <f>VLOOKUP(J1514,'[2]Item List (3)'!A$1:B$110000,2,FALSE)</f>
        <v>#N/A</v>
      </c>
      <c r="L1514" s="20"/>
      <c r="M1514" s="16" t="s">
        <v>138</v>
      </c>
      <c r="N1514" s="16"/>
      <c r="O1514" s="22" t="str">
        <f t="shared" si="380"/>
        <v/>
      </c>
      <c r="P1514" s="16"/>
      <c r="Q1514" s="16"/>
      <c r="R1514" s="16"/>
      <c r="S1514" s="16"/>
      <c r="T1514" s="16"/>
      <c r="U1514" s="23">
        <f t="shared" si="393"/>
        <v>0</v>
      </c>
      <c r="V1514" s="16"/>
      <c r="W1514" s="16"/>
      <c r="X1514" s="16"/>
      <c r="Y1514" s="16"/>
      <c r="Z1514" s="16"/>
      <c r="AA1514" s="16"/>
      <c r="AB1514" s="16"/>
      <c r="AC1514" s="16"/>
      <c r="AD1514" s="16"/>
      <c r="AE1514" s="16"/>
      <c r="AF1514" s="16"/>
      <c r="AG1514" s="16"/>
      <c r="AH1514" s="16"/>
      <c r="AI1514" s="16"/>
      <c r="AJ1514" s="16"/>
      <c r="AK1514" s="16"/>
      <c r="AL1514" s="16"/>
      <c r="AM1514" s="16"/>
      <c r="AN1514" s="16"/>
      <c r="AO1514" s="16"/>
      <c r="AP1514" s="16"/>
      <c r="AQ1514" s="16"/>
      <c r="AR1514" s="16"/>
      <c r="AS1514" s="16"/>
      <c r="AT1514" s="16"/>
      <c r="AU1514" s="16"/>
      <c r="AV1514" s="16"/>
      <c r="AW1514" s="16"/>
      <c r="AX1514" s="16"/>
      <c r="AY1514" s="16"/>
      <c r="AZ1514" s="16"/>
      <c r="BA1514" s="16"/>
      <c r="BB1514" s="16"/>
      <c r="BC1514" s="16"/>
      <c r="BD1514" s="16"/>
      <c r="BE1514" s="16"/>
      <c r="BF1514" s="16">
        <v>480</v>
      </c>
      <c r="BG1514" s="23">
        <f t="shared" si="381"/>
        <v>480</v>
      </c>
      <c r="BH1514" s="24">
        <f t="shared" si="383"/>
        <v>8</v>
      </c>
      <c r="BI1514" s="25">
        <f t="shared" si="391"/>
        <v>0</v>
      </c>
      <c r="BJ1514" s="25">
        <f t="shared" si="384"/>
        <v>0</v>
      </c>
      <c r="BK1514" s="26">
        <f t="shared" si="385"/>
        <v>0</v>
      </c>
      <c r="BL1514" s="26">
        <f t="shared" si="386"/>
        <v>0</v>
      </c>
      <c r="BM1514" s="26">
        <f t="shared" si="392"/>
        <v>0</v>
      </c>
      <c r="BN1514" s="27">
        <f t="shared" si="387"/>
        <v>8</v>
      </c>
      <c r="BO1514" s="27">
        <f t="shared" si="388"/>
        <v>0</v>
      </c>
      <c r="BP1514" s="27">
        <f t="shared" si="389"/>
        <v>0</v>
      </c>
      <c r="BQ1514" s="28">
        <f t="shared" si="390"/>
        <v>0</v>
      </c>
      <c r="BR1514" s="29"/>
      <c r="BS1514" s="29"/>
      <c r="BT1514" s="29"/>
      <c r="BU1514" s="30"/>
      <c r="BV1514" s="29"/>
      <c r="BW1514" s="16">
        <f t="shared" si="382"/>
        <v>0</v>
      </c>
    </row>
    <row r="1515" spans="1:75" x14ac:dyDescent="0.3">
      <c r="A1515" s="14">
        <v>1514</v>
      </c>
      <c r="B1515" s="15">
        <v>46074</v>
      </c>
      <c r="C1515" s="16" t="s">
        <v>38</v>
      </c>
      <c r="D1515" s="17" t="str">
        <f t="shared" ref="D1515:D1578" si="394">LEFT(E1515,2)</f>
        <v>IG</v>
      </c>
      <c r="E1515" s="18" t="s">
        <v>99</v>
      </c>
      <c r="F1515" s="18" t="s">
        <v>75</v>
      </c>
      <c r="G1515" s="19" t="s">
        <v>83</v>
      </c>
      <c r="H1515" s="19"/>
      <c r="I1515" s="19"/>
      <c r="J1515" s="20">
        <v>104246</v>
      </c>
      <c r="K1515" s="21" t="str">
        <f>VLOOKUP(J1515,'[2]Item List (3)'!A$1:B$110000,2,FALSE)</f>
        <v>IN. 208</v>
      </c>
      <c r="L1515" s="20">
        <v>260129016</v>
      </c>
      <c r="M1515" s="16" t="s">
        <v>138</v>
      </c>
      <c r="N1515" s="16">
        <v>30</v>
      </c>
      <c r="O1515" s="22">
        <f t="shared" si="380"/>
        <v>120</v>
      </c>
      <c r="P1515" s="16">
        <v>1</v>
      </c>
      <c r="Q1515" s="16">
        <v>280</v>
      </c>
      <c r="R1515" s="16">
        <v>5</v>
      </c>
      <c r="S1515" s="16">
        <v>1</v>
      </c>
      <c r="T1515" s="16"/>
      <c r="U1515" s="23">
        <f t="shared" si="393"/>
        <v>281</v>
      </c>
      <c r="V1515" s="16">
        <v>170</v>
      </c>
      <c r="W1515" s="16"/>
      <c r="X1515" s="16"/>
      <c r="Y1515" s="16"/>
      <c r="Z1515" s="16"/>
      <c r="AA1515" s="16"/>
      <c r="AB1515" s="16"/>
      <c r="AC1515" s="16"/>
      <c r="AD1515" s="16"/>
      <c r="AE1515" s="16"/>
      <c r="AF1515" s="16"/>
      <c r="AG1515" s="16"/>
      <c r="AH1515" s="16"/>
      <c r="AI1515" s="16"/>
      <c r="AJ1515" s="16"/>
      <c r="AK1515" s="16"/>
      <c r="AL1515" s="16"/>
      <c r="AM1515" s="16"/>
      <c r="AN1515" s="16"/>
      <c r="AO1515" s="16"/>
      <c r="AP1515" s="16">
        <v>10</v>
      </c>
      <c r="AQ1515" s="16"/>
      <c r="AR1515" s="16">
        <v>275</v>
      </c>
      <c r="AS1515" s="16"/>
      <c r="AT1515" s="16"/>
      <c r="AU1515" s="16"/>
      <c r="AV1515" s="16"/>
      <c r="AW1515" s="16"/>
      <c r="AX1515" s="16">
        <v>25</v>
      </c>
      <c r="AY1515" s="16"/>
      <c r="AZ1515" s="16"/>
      <c r="BA1515" s="16"/>
      <c r="BB1515" s="16"/>
      <c r="BC1515" s="16"/>
      <c r="BD1515" s="16"/>
      <c r="BE1515" s="16"/>
      <c r="BF1515" s="16"/>
      <c r="BG1515" s="23">
        <f t="shared" si="381"/>
        <v>480</v>
      </c>
      <c r="BH1515" s="24">
        <f t="shared" si="383"/>
        <v>8</v>
      </c>
      <c r="BI1515" s="25">
        <f t="shared" si="391"/>
        <v>2.833333333333333</v>
      </c>
      <c r="BJ1515" s="25">
        <f t="shared" si="384"/>
        <v>35.416666666666664</v>
      </c>
      <c r="BK1515" s="26">
        <f t="shared" si="385"/>
        <v>82.647058823529434</v>
      </c>
      <c r="BL1515" s="26">
        <f t="shared" si="386"/>
        <v>97.864768683274022</v>
      </c>
      <c r="BM1515" s="26">
        <f t="shared" si="392"/>
        <v>28.645833333333336</v>
      </c>
      <c r="BN1515" s="27">
        <f t="shared" si="387"/>
        <v>0.16666666666666666</v>
      </c>
      <c r="BO1515" s="27">
        <f t="shared" si="388"/>
        <v>940</v>
      </c>
      <c r="BP1515" s="27">
        <f t="shared" si="389"/>
        <v>5</v>
      </c>
      <c r="BQ1515" s="28">
        <f t="shared" si="390"/>
        <v>600</v>
      </c>
      <c r="BR1515" s="29"/>
      <c r="BS1515" s="29"/>
      <c r="BT1515" s="29"/>
      <c r="BU1515" s="30"/>
      <c r="BV1515" s="29"/>
      <c r="BW1515" s="16">
        <f t="shared" si="382"/>
        <v>280</v>
      </c>
    </row>
    <row r="1516" spans="1:75" x14ac:dyDescent="0.3">
      <c r="A1516" s="14">
        <v>1515</v>
      </c>
      <c r="B1516" s="15">
        <v>46074</v>
      </c>
      <c r="C1516" s="16" t="s">
        <v>40</v>
      </c>
      <c r="D1516" s="17" t="str">
        <f t="shared" si="394"/>
        <v>IG</v>
      </c>
      <c r="E1516" s="18" t="s">
        <v>99</v>
      </c>
      <c r="F1516" s="18"/>
      <c r="G1516" s="19"/>
      <c r="H1516" s="19"/>
      <c r="I1516" s="19"/>
      <c r="J1516" s="20"/>
      <c r="K1516" s="21" t="e">
        <f>VLOOKUP(J1516,'[2]Item List (3)'!A$1:B$110000,2,FALSE)</f>
        <v>#N/A</v>
      </c>
      <c r="L1516" s="20"/>
      <c r="M1516" s="16" t="s">
        <v>138</v>
      </c>
      <c r="N1516" s="16"/>
      <c r="O1516" s="22" t="str">
        <f t="shared" si="380"/>
        <v/>
      </c>
      <c r="P1516" s="16"/>
      <c r="Q1516" s="16"/>
      <c r="R1516" s="16"/>
      <c r="S1516" s="16"/>
      <c r="T1516" s="16"/>
      <c r="U1516" s="23">
        <f t="shared" si="393"/>
        <v>0</v>
      </c>
      <c r="V1516" s="16"/>
      <c r="W1516" s="16"/>
      <c r="X1516" s="16"/>
      <c r="Y1516" s="16"/>
      <c r="Z1516" s="16"/>
      <c r="AA1516" s="16"/>
      <c r="AB1516" s="16"/>
      <c r="AC1516" s="16"/>
      <c r="AD1516" s="16"/>
      <c r="AE1516" s="16"/>
      <c r="AF1516" s="16"/>
      <c r="AG1516" s="16"/>
      <c r="AH1516" s="16"/>
      <c r="AI1516" s="16"/>
      <c r="AJ1516" s="16"/>
      <c r="AK1516" s="16"/>
      <c r="AL1516" s="16"/>
      <c r="AM1516" s="16"/>
      <c r="AN1516" s="16"/>
      <c r="AO1516" s="16"/>
      <c r="AP1516" s="16"/>
      <c r="AQ1516" s="16"/>
      <c r="AR1516" s="16"/>
      <c r="AS1516" s="16"/>
      <c r="AT1516" s="16"/>
      <c r="AU1516" s="16"/>
      <c r="AV1516" s="16"/>
      <c r="AW1516" s="16"/>
      <c r="AX1516" s="16"/>
      <c r="AY1516" s="16"/>
      <c r="AZ1516" s="16"/>
      <c r="BA1516" s="16"/>
      <c r="BB1516" s="16"/>
      <c r="BC1516" s="16"/>
      <c r="BD1516" s="16"/>
      <c r="BE1516" s="16"/>
      <c r="BF1516" s="16">
        <v>480</v>
      </c>
      <c r="BG1516" s="23">
        <f t="shared" si="381"/>
        <v>480</v>
      </c>
      <c r="BH1516" s="24">
        <f t="shared" si="383"/>
        <v>8</v>
      </c>
      <c r="BI1516" s="25">
        <f t="shared" si="391"/>
        <v>0</v>
      </c>
      <c r="BJ1516" s="25">
        <f t="shared" si="384"/>
        <v>0</v>
      </c>
      <c r="BK1516" s="26">
        <f t="shared" si="385"/>
        <v>0</v>
      </c>
      <c r="BL1516" s="26">
        <f t="shared" si="386"/>
        <v>0</v>
      </c>
      <c r="BM1516" s="26">
        <f t="shared" si="392"/>
        <v>0</v>
      </c>
      <c r="BN1516" s="27">
        <f t="shared" si="387"/>
        <v>8</v>
      </c>
      <c r="BO1516" s="27">
        <f t="shared" si="388"/>
        <v>0</v>
      </c>
      <c r="BP1516" s="27">
        <f t="shared" si="389"/>
        <v>0</v>
      </c>
      <c r="BQ1516" s="28">
        <f t="shared" si="390"/>
        <v>0</v>
      </c>
      <c r="BR1516" s="29"/>
      <c r="BS1516" s="29"/>
      <c r="BT1516" s="29"/>
      <c r="BU1516" s="30"/>
      <c r="BV1516" s="29"/>
      <c r="BW1516" s="16">
        <f t="shared" si="382"/>
        <v>0</v>
      </c>
    </row>
    <row r="1517" spans="1:75" x14ac:dyDescent="0.3">
      <c r="A1517" s="14">
        <v>1516</v>
      </c>
      <c r="B1517" s="15">
        <v>46074</v>
      </c>
      <c r="C1517" s="16" t="s">
        <v>38</v>
      </c>
      <c r="D1517" s="17" t="str">
        <f t="shared" si="394"/>
        <v>HO</v>
      </c>
      <c r="E1517" s="18" t="s">
        <v>100</v>
      </c>
      <c r="F1517" s="18"/>
      <c r="G1517" s="19"/>
      <c r="H1517" s="19"/>
      <c r="I1517" s="19"/>
      <c r="J1517" s="20"/>
      <c r="K1517" s="21" t="e">
        <f>VLOOKUP(J1517,'[2]Item List (3)'!A$1:B$110000,2,FALSE)</f>
        <v>#N/A</v>
      </c>
      <c r="L1517" s="20"/>
      <c r="M1517" s="16" t="s">
        <v>138</v>
      </c>
      <c r="N1517" s="16"/>
      <c r="O1517" s="22" t="str">
        <f t="shared" si="380"/>
        <v/>
      </c>
      <c r="P1517" s="16"/>
      <c r="Q1517" s="16"/>
      <c r="R1517" s="16"/>
      <c r="S1517" s="16"/>
      <c r="T1517" s="16"/>
      <c r="U1517" s="23">
        <f t="shared" si="393"/>
        <v>0</v>
      </c>
      <c r="V1517" s="16"/>
      <c r="W1517" s="16"/>
      <c r="X1517" s="16"/>
      <c r="Y1517" s="16"/>
      <c r="Z1517" s="16"/>
      <c r="AA1517" s="16"/>
      <c r="AB1517" s="16"/>
      <c r="AC1517" s="16"/>
      <c r="AD1517" s="16"/>
      <c r="AE1517" s="16"/>
      <c r="AF1517" s="16"/>
      <c r="AG1517" s="16"/>
      <c r="AH1517" s="16"/>
      <c r="AI1517" s="16"/>
      <c r="AJ1517" s="16"/>
      <c r="AK1517" s="16"/>
      <c r="AL1517" s="16"/>
      <c r="AM1517" s="16"/>
      <c r="AN1517" s="16"/>
      <c r="AO1517" s="16"/>
      <c r="AP1517" s="16"/>
      <c r="AQ1517" s="16"/>
      <c r="AR1517" s="16">
        <v>480</v>
      </c>
      <c r="AS1517" s="16"/>
      <c r="AT1517" s="16"/>
      <c r="AU1517" s="16"/>
      <c r="AV1517" s="16"/>
      <c r="AW1517" s="16"/>
      <c r="AX1517" s="16"/>
      <c r="AY1517" s="16"/>
      <c r="AZ1517" s="16"/>
      <c r="BA1517" s="16"/>
      <c r="BB1517" s="16"/>
      <c r="BC1517" s="16"/>
      <c r="BD1517" s="16"/>
      <c r="BE1517" s="16"/>
      <c r="BF1517" s="16"/>
      <c r="BG1517" s="23">
        <f t="shared" si="381"/>
        <v>480</v>
      </c>
      <c r="BH1517" s="24">
        <f t="shared" si="383"/>
        <v>8</v>
      </c>
      <c r="BI1517" s="25">
        <f t="shared" si="391"/>
        <v>0</v>
      </c>
      <c r="BJ1517" s="25">
        <f t="shared" si="384"/>
        <v>0</v>
      </c>
      <c r="BK1517" s="26">
        <f t="shared" si="385"/>
        <v>0</v>
      </c>
      <c r="BL1517" s="26">
        <f t="shared" si="386"/>
        <v>0</v>
      </c>
      <c r="BM1517" s="26">
        <f t="shared" si="392"/>
        <v>0</v>
      </c>
      <c r="BN1517" s="27">
        <f t="shared" si="387"/>
        <v>0</v>
      </c>
      <c r="BO1517" s="27">
        <f t="shared" si="388"/>
        <v>0</v>
      </c>
      <c r="BP1517" s="27">
        <f t="shared" si="389"/>
        <v>8</v>
      </c>
      <c r="BQ1517" s="28">
        <f t="shared" si="390"/>
        <v>0</v>
      </c>
      <c r="BR1517" s="29"/>
      <c r="BS1517" s="29"/>
      <c r="BT1517" s="29"/>
      <c r="BU1517" s="30"/>
      <c r="BV1517" s="29"/>
      <c r="BW1517" s="16">
        <f t="shared" si="382"/>
        <v>0</v>
      </c>
    </row>
    <row r="1518" spans="1:75" x14ac:dyDescent="0.3">
      <c r="A1518" s="14">
        <v>1517</v>
      </c>
      <c r="B1518" s="15">
        <v>46074</v>
      </c>
      <c r="C1518" s="16" t="s">
        <v>40</v>
      </c>
      <c r="D1518" s="17" t="str">
        <f t="shared" si="394"/>
        <v>HO</v>
      </c>
      <c r="E1518" s="18" t="s">
        <v>100</v>
      </c>
      <c r="F1518" s="18"/>
      <c r="G1518" s="19"/>
      <c r="H1518" s="19"/>
      <c r="I1518" s="19"/>
      <c r="J1518" s="20"/>
      <c r="K1518" s="21" t="e">
        <f>VLOOKUP(J1518,'[2]Item List (3)'!A$1:B$110000,2,FALSE)</f>
        <v>#N/A</v>
      </c>
      <c r="L1518" s="20"/>
      <c r="M1518" s="16" t="s">
        <v>138</v>
      </c>
      <c r="N1518" s="16"/>
      <c r="O1518" s="22" t="str">
        <f t="shared" si="380"/>
        <v/>
      </c>
      <c r="P1518" s="16"/>
      <c r="Q1518" s="16"/>
      <c r="R1518" s="16"/>
      <c r="S1518" s="16"/>
      <c r="T1518" s="16"/>
      <c r="U1518" s="23">
        <f t="shared" si="393"/>
        <v>0</v>
      </c>
      <c r="V1518" s="16"/>
      <c r="W1518" s="16"/>
      <c r="X1518" s="16"/>
      <c r="Y1518" s="16"/>
      <c r="Z1518" s="16"/>
      <c r="AA1518" s="16"/>
      <c r="AB1518" s="16"/>
      <c r="AC1518" s="16"/>
      <c r="AD1518" s="16"/>
      <c r="AE1518" s="16"/>
      <c r="AF1518" s="16"/>
      <c r="AG1518" s="16"/>
      <c r="AH1518" s="16"/>
      <c r="AI1518" s="16"/>
      <c r="AJ1518" s="16"/>
      <c r="AK1518" s="16"/>
      <c r="AL1518" s="16"/>
      <c r="AM1518" s="16"/>
      <c r="AN1518" s="16"/>
      <c r="AO1518" s="16"/>
      <c r="AP1518" s="16"/>
      <c r="AQ1518" s="16"/>
      <c r="AR1518" s="16"/>
      <c r="AS1518" s="16"/>
      <c r="AT1518" s="16"/>
      <c r="AU1518" s="16"/>
      <c r="AV1518" s="16"/>
      <c r="AW1518" s="16"/>
      <c r="AX1518" s="16"/>
      <c r="AY1518" s="16"/>
      <c r="AZ1518" s="16"/>
      <c r="BA1518" s="16"/>
      <c r="BB1518" s="16"/>
      <c r="BC1518" s="16"/>
      <c r="BD1518" s="16"/>
      <c r="BE1518" s="16"/>
      <c r="BF1518" s="16">
        <v>480</v>
      </c>
      <c r="BG1518" s="23">
        <f t="shared" si="381"/>
        <v>480</v>
      </c>
      <c r="BH1518" s="24">
        <f t="shared" si="383"/>
        <v>8</v>
      </c>
      <c r="BI1518" s="25">
        <f t="shared" si="391"/>
        <v>0</v>
      </c>
      <c r="BJ1518" s="25">
        <f t="shared" si="384"/>
        <v>0</v>
      </c>
      <c r="BK1518" s="26">
        <f t="shared" si="385"/>
        <v>0</v>
      </c>
      <c r="BL1518" s="26">
        <f t="shared" si="386"/>
        <v>0</v>
      </c>
      <c r="BM1518" s="26">
        <f t="shared" si="392"/>
        <v>0</v>
      </c>
      <c r="BN1518" s="27">
        <f t="shared" si="387"/>
        <v>8</v>
      </c>
      <c r="BO1518" s="27">
        <f t="shared" si="388"/>
        <v>0</v>
      </c>
      <c r="BP1518" s="27">
        <f t="shared" si="389"/>
        <v>0</v>
      </c>
      <c r="BQ1518" s="28">
        <f t="shared" si="390"/>
        <v>0</v>
      </c>
      <c r="BR1518" s="29"/>
      <c r="BS1518" s="29"/>
      <c r="BT1518" s="29"/>
      <c r="BU1518" s="30"/>
      <c r="BV1518" s="29"/>
      <c r="BW1518" s="16">
        <f t="shared" si="382"/>
        <v>0</v>
      </c>
    </row>
    <row r="1519" spans="1:75" x14ac:dyDescent="0.3">
      <c r="A1519" s="14">
        <v>1518</v>
      </c>
      <c r="B1519" s="15">
        <v>46074</v>
      </c>
      <c r="C1519" s="16" t="s">
        <v>38</v>
      </c>
      <c r="D1519" s="17" t="str">
        <f t="shared" si="394"/>
        <v>HO</v>
      </c>
      <c r="E1519" s="18" t="s">
        <v>104</v>
      </c>
      <c r="F1519" s="18" t="s">
        <v>101</v>
      </c>
      <c r="G1519" s="19" t="s">
        <v>106</v>
      </c>
      <c r="H1519" s="19"/>
      <c r="I1519" s="19"/>
      <c r="J1519" s="20">
        <v>201049.11</v>
      </c>
      <c r="K1519" s="21" t="str">
        <f>VLOOKUP(J1519,'[2]Item List (3)'!A$1:B$110000,2,FALSE)</f>
        <v>NUTR. OR 1542X</v>
      </c>
      <c r="L1519" s="20">
        <v>251121004</v>
      </c>
      <c r="M1519" s="16" t="s">
        <v>141</v>
      </c>
      <c r="N1519" s="16">
        <v>20</v>
      </c>
      <c r="O1519" s="22">
        <f t="shared" si="380"/>
        <v>180</v>
      </c>
      <c r="P1519" s="16">
        <v>1</v>
      </c>
      <c r="Q1519" s="16">
        <v>145</v>
      </c>
      <c r="R1519" s="16"/>
      <c r="S1519" s="16"/>
      <c r="T1519" s="16"/>
      <c r="U1519" s="23">
        <f t="shared" si="393"/>
        <v>145</v>
      </c>
      <c r="V1519" s="16">
        <v>60</v>
      </c>
      <c r="W1519" s="16">
        <v>30</v>
      </c>
      <c r="X1519" s="16"/>
      <c r="Y1519" s="16"/>
      <c r="Z1519" s="16"/>
      <c r="AA1519" s="16"/>
      <c r="AB1519" s="16"/>
      <c r="AC1519" s="16"/>
      <c r="AD1519" s="16"/>
      <c r="AE1519" s="16"/>
      <c r="AF1519" s="16"/>
      <c r="AG1519" s="16"/>
      <c r="AH1519" s="16"/>
      <c r="AI1519" s="16"/>
      <c r="AJ1519" s="16"/>
      <c r="AK1519" s="16"/>
      <c r="AL1519" s="16"/>
      <c r="AM1519" s="16"/>
      <c r="AN1519" s="16"/>
      <c r="AO1519" s="16"/>
      <c r="AP1519" s="16"/>
      <c r="AQ1519" s="16"/>
      <c r="AR1519" s="16">
        <v>390</v>
      </c>
      <c r="AS1519" s="16"/>
      <c r="AT1519" s="16"/>
      <c r="AU1519" s="16"/>
      <c r="AV1519" s="16"/>
      <c r="AW1519" s="16"/>
      <c r="AX1519" s="16"/>
      <c r="AY1519" s="16"/>
      <c r="AZ1519" s="16"/>
      <c r="BA1519" s="16"/>
      <c r="BB1519" s="16"/>
      <c r="BC1519" s="16"/>
      <c r="BD1519" s="16"/>
      <c r="BE1519" s="16"/>
      <c r="BF1519" s="16"/>
      <c r="BG1519" s="23">
        <f t="shared" si="381"/>
        <v>480</v>
      </c>
      <c r="BH1519" s="24">
        <f t="shared" si="383"/>
        <v>8</v>
      </c>
      <c r="BI1519" s="25">
        <f t="shared" si="391"/>
        <v>1</v>
      </c>
      <c r="BJ1519" s="25">
        <f t="shared" si="384"/>
        <v>12.5</v>
      </c>
      <c r="BK1519" s="26">
        <f t="shared" si="385"/>
        <v>80.555555555555557</v>
      </c>
      <c r="BL1519" s="26">
        <f t="shared" si="386"/>
        <v>100</v>
      </c>
      <c r="BM1519" s="26">
        <f t="shared" si="392"/>
        <v>10.069444444444445</v>
      </c>
      <c r="BN1519" s="27">
        <f t="shared" si="387"/>
        <v>0.5</v>
      </c>
      <c r="BO1519" s="27">
        <f t="shared" si="388"/>
        <v>1350</v>
      </c>
      <c r="BP1519" s="27">
        <f t="shared" si="389"/>
        <v>6.5</v>
      </c>
      <c r="BQ1519" s="28">
        <f t="shared" si="390"/>
        <v>1170</v>
      </c>
      <c r="BR1519" s="29"/>
      <c r="BS1519" s="29"/>
      <c r="BT1519" s="29"/>
      <c r="BU1519" s="30"/>
      <c r="BV1519" s="29"/>
      <c r="BW1519" s="16">
        <f t="shared" si="382"/>
        <v>145</v>
      </c>
    </row>
    <row r="1520" spans="1:75" x14ac:dyDescent="0.3">
      <c r="A1520" s="14">
        <v>1519</v>
      </c>
      <c r="B1520" s="15">
        <v>46074</v>
      </c>
      <c r="C1520" s="16" t="s">
        <v>40</v>
      </c>
      <c r="D1520" s="17" t="str">
        <f t="shared" si="394"/>
        <v>HO</v>
      </c>
      <c r="E1520" s="18" t="s">
        <v>104</v>
      </c>
      <c r="F1520" s="18" t="s">
        <v>101</v>
      </c>
      <c r="G1520" s="19" t="s">
        <v>106</v>
      </c>
      <c r="H1520" s="19"/>
      <c r="I1520" s="19"/>
      <c r="J1520" s="20">
        <v>200609.2</v>
      </c>
      <c r="K1520" s="21" t="str">
        <f>VLOOKUP(J1520,'[2]Item List (3)'!A$1:B$110000,2,FALSE)</f>
        <v>NF.OR 311</v>
      </c>
      <c r="L1520" s="20">
        <v>260129008</v>
      </c>
      <c r="M1520" s="16" t="s">
        <v>141</v>
      </c>
      <c r="N1520" s="16">
        <v>30</v>
      </c>
      <c r="O1520" s="22">
        <f t="shared" si="380"/>
        <v>120</v>
      </c>
      <c r="P1520" s="16">
        <v>1</v>
      </c>
      <c r="Q1520" s="16">
        <v>100</v>
      </c>
      <c r="R1520" s="16"/>
      <c r="S1520" s="16"/>
      <c r="T1520" s="16"/>
      <c r="U1520" s="23">
        <f t="shared" si="393"/>
        <v>100</v>
      </c>
      <c r="V1520" s="16">
        <v>70</v>
      </c>
      <c r="W1520" s="16">
        <v>30</v>
      </c>
      <c r="X1520" s="16">
        <v>20</v>
      </c>
      <c r="Y1520" s="16"/>
      <c r="Z1520" s="16"/>
      <c r="AA1520" s="16"/>
      <c r="AB1520" s="16"/>
      <c r="AC1520" s="16"/>
      <c r="AD1520" s="16"/>
      <c r="AE1520" s="16"/>
      <c r="AF1520" s="16"/>
      <c r="AG1520" s="16"/>
      <c r="AH1520" s="16"/>
      <c r="AI1520" s="16"/>
      <c r="AJ1520" s="16"/>
      <c r="AK1520" s="16"/>
      <c r="AL1520" s="16"/>
      <c r="AM1520" s="16"/>
      <c r="AN1520" s="16"/>
      <c r="AO1520" s="16"/>
      <c r="AP1520" s="16"/>
      <c r="AQ1520" s="16"/>
      <c r="AR1520" s="16">
        <v>360</v>
      </c>
      <c r="AS1520" s="16"/>
      <c r="AT1520" s="16"/>
      <c r="AU1520" s="16"/>
      <c r="AV1520" s="16"/>
      <c r="AW1520" s="16"/>
      <c r="AX1520" s="16"/>
      <c r="AY1520" s="16"/>
      <c r="AZ1520" s="16"/>
      <c r="BA1520" s="16"/>
      <c r="BB1520" s="16"/>
      <c r="BC1520" s="16"/>
      <c r="BD1520" s="16"/>
      <c r="BE1520" s="16"/>
      <c r="BF1520" s="16"/>
      <c r="BG1520" s="23">
        <f t="shared" si="381"/>
        <v>480</v>
      </c>
      <c r="BH1520" s="24">
        <f t="shared" si="383"/>
        <v>8</v>
      </c>
      <c r="BI1520" s="25">
        <f t="shared" si="391"/>
        <v>1.166666666666667</v>
      </c>
      <c r="BJ1520" s="25">
        <f t="shared" si="384"/>
        <v>14.583333333333337</v>
      </c>
      <c r="BK1520" s="26">
        <f t="shared" si="385"/>
        <v>71.428571428571402</v>
      </c>
      <c r="BL1520" s="26">
        <f t="shared" si="386"/>
        <v>100</v>
      </c>
      <c r="BM1520" s="26">
        <f t="shared" si="392"/>
        <v>10.416666666666666</v>
      </c>
      <c r="BN1520" s="27">
        <f t="shared" si="387"/>
        <v>0.5</v>
      </c>
      <c r="BO1520" s="27">
        <f t="shared" si="388"/>
        <v>900</v>
      </c>
      <c r="BP1520" s="27">
        <f t="shared" si="389"/>
        <v>6.333333333333333</v>
      </c>
      <c r="BQ1520" s="28">
        <f t="shared" si="390"/>
        <v>760</v>
      </c>
      <c r="BR1520" s="29"/>
      <c r="BS1520" s="29"/>
      <c r="BT1520" s="29"/>
      <c r="BU1520" s="30"/>
      <c r="BV1520" s="29"/>
      <c r="BW1520" s="16">
        <f t="shared" si="382"/>
        <v>100</v>
      </c>
    </row>
    <row r="1521" spans="1:75" x14ac:dyDescent="0.3">
      <c r="A1521" s="14">
        <v>1520</v>
      </c>
      <c r="B1521" s="15">
        <v>46074</v>
      </c>
      <c r="C1521" s="16" t="s">
        <v>38</v>
      </c>
      <c r="D1521" s="17" t="str">
        <f t="shared" si="394"/>
        <v>HO</v>
      </c>
      <c r="E1521" s="18" t="s">
        <v>108</v>
      </c>
      <c r="F1521" s="18"/>
      <c r="G1521" s="19"/>
      <c r="H1521" s="19"/>
      <c r="I1521" s="19"/>
      <c r="J1521" s="20"/>
      <c r="K1521" s="21" t="e">
        <f>VLOOKUP(J1521,'[2]Item List (3)'!A$1:B$110000,2,FALSE)</f>
        <v>#N/A</v>
      </c>
      <c r="L1521" s="20"/>
      <c r="M1521" s="16" t="s">
        <v>138</v>
      </c>
      <c r="N1521" s="16"/>
      <c r="O1521" s="22" t="str">
        <f t="shared" si="380"/>
        <v/>
      </c>
      <c r="P1521" s="16"/>
      <c r="Q1521" s="16"/>
      <c r="R1521" s="16"/>
      <c r="S1521" s="16"/>
      <c r="T1521" s="16"/>
      <c r="U1521" s="23">
        <f t="shared" si="393"/>
        <v>0</v>
      </c>
      <c r="V1521" s="16"/>
      <c r="W1521" s="16"/>
      <c r="X1521" s="16"/>
      <c r="Y1521" s="16"/>
      <c r="Z1521" s="16"/>
      <c r="AA1521" s="16"/>
      <c r="AB1521" s="16"/>
      <c r="AC1521" s="16"/>
      <c r="AD1521" s="16"/>
      <c r="AE1521" s="16"/>
      <c r="AF1521" s="16"/>
      <c r="AG1521" s="16"/>
      <c r="AH1521" s="16"/>
      <c r="AI1521" s="16"/>
      <c r="AJ1521" s="16"/>
      <c r="AK1521" s="16"/>
      <c r="AL1521" s="16"/>
      <c r="AM1521" s="16"/>
      <c r="AN1521" s="16"/>
      <c r="AO1521" s="16"/>
      <c r="AP1521" s="16"/>
      <c r="AQ1521" s="16"/>
      <c r="AR1521" s="16">
        <v>480</v>
      </c>
      <c r="AS1521" s="16"/>
      <c r="AT1521" s="16"/>
      <c r="AU1521" s="16"/>
      <c r="AV1521" s="16"/>
      <c r="AW1521" s="16"/>
      <c r="AX1521" s="16"/>
      <c r="AY1521" s="16"/>
      <c r="AZ1521" s="16"/>
      <c r="BA1521" s="16"/>
      <c r="BB1521" s="16"/>
      <c r="BC1521" s="16"/>
      <c r="BD1521" s="16"/>
      <c r="BE1521" s="16"/>
      <c r="BF1521" s="16"/>
      <c r="BG1521" s="23">
        <f t="shared" si="381"/>
        <v>480</v>
      </c>
      <c r="BH1521" s="24">
        <f t="shared" si="383"/>
        <v>8</v>
      </c>
      <c r="BI1521" s="25">
        <f t="shared" si="391"/>
        <v>0</v>
      </c>
      <c r="BJ1521" s="25">
        <f t="shared" si="384"/>
        <v>0</v>
      </c>
      <c r="BK1521" s="26">
        <f t="shared" si="385"/>
        <v>0</v>
      </c>
      <c r="BL1521" s="26">
        <f t="shared" si="386"/>
        <v>0</v>
      </c>
      <c r="BM1521" s="26">
        <f t="shared" si="392"/>
        <v>0</v>
      </c>
      <c r="BN1521" s="27">
        <f t="shared" si="387"/>
        <v>0</v>
      </c>
      <c r="BO1521" s="27">
        <f t="shared" si="388"/>
        <v>0</v>
      </c>
      <c r="BP1521" s="27">
        <f t="shared" si="389"/>
        <v>8</v>
      </c>
      <c r="BQ1521" s="28">
        <f t="shared" si="390"/>
        <v>0</v>
      </c>
      <c r="BR1521" s="29"/>
      <c r="BS1521" s="29"/>
      <c r="BT1521" s="29"/>
      <c r="BU1521" s="30"/>
      <c r="BV1521" s="29"/>
      <c r="BW1521" s="16">
        <f t="shared" si="382"/>
        <v>0</v>
      </c>
    </row>
    <row r="1522" spans="1:75" x14ac:dyDescent="0.3">
      <c r="A1522" s="14">
        <v>1521</v>
      </c>
      <c r="B1522" s="15">
        <v>46074</v>
      </c>
      <c r="C1522" s="16" t="s">
        <v>40</v>
      </c>
      <c r="D1522" s="17" t="str">
        <f t="shared" si="394"/>
        <v>HO</v>
      </c>
      <c r="E1522" s="18" t="s">
        <v>108</v>
      </c>
      <c r="F1522" s="18"/>
      <c r="G1522" s="19"/>
      <c r="H1522" s="19"/>
      <c r="I1522" s="19"/>
      <c r="J1522" s="20"/>
      <c r="K1522" s="21" t="e">
        <f>VLOOKUP(J1522,'[2]Item List (3)'!A$1:B$110000,2,FALSE)</f>
        <v>#N/A</v>
      </c>
      <c r="L1522" s="20"/>
      <c r="M1522" s="16" t="s">
        <v>138</v>
      </c>
      <c r="N1522" s="16"/>
      <c r="O1522" s="22" t="str">
        <f t="shared" si="380"/>
        <v/>
      </c>
      <c r="P1522" s="16"/>
      <c r="Q1522" s="16"/>
      <c r="R1522" s="16"/>
      <c r="S1522" s="16"/>
      <c r="T1522" s="16"/>
      <c r="U1522" s="23">
        <f t="shared" si="393"/>
        <v>0</v>
      </c>
      <c r="V1522" s="16"/>
      <c r="W1522" s="16"/>
      <c r="X1522" s="16"/>
      <c r="Y1522" s="16"/>
      <c r="Z1522" s="16"/>
      <c r="AA1522" s="16"/>
      <c r="AB1522" s="16"/>
      <c r="AC1522" s="16"/>
      <c r="AD1522" s="16"/>
      <c r="AE1522" s="16"/>
      <c r="AF1522" s="16"/>
      <c r="AG1522" s="16"/>
      <c r="AH1522" s="16"/>
      <c r="AI1522" s="16"/>
      <c r="AJ1522" s="16"/>
      <c r="AK1522" s="16"/>
      <c r="AL1522" s="16"/>
      <c r="AM1522" s="16"/>
      <c r="AN1522" s="16"/>
      <c r="AO1522" s="16"/>
      <c r="AP1522" s="16"/>
      <c r="AQ1522" s="16"/>
      <c r="AR1522" s="16"/>
      <c r="AS1522" s="16"/>
      <c r="AT1522" s="16"/>
      <c r="AU1522" s="16"/>
      <c r="AV1522" s="16"/>
      <c r="AW1522" s="16"/>
      <c r="AX1522" s="16"/>
      <c r="AY1522" s="16"/>
      <c r="AZ1522" s="16"/>
      <c r="BA1522" s="16"/>
      <c r="BB1522" s="16"/>
      <c r="BC1522" s="16"/>
      <c r="BD1522" s="16"/>
      <c r="BE1522" s="16"/>
      <c r="BF1522" s="16">
        <v>480</v>
      </c>
      <c r="BG1522" s="23">
        <f t="shared" si="381"/>
        <v>480</v>
      </c>
      <c r="BH1522" s="24">
        <f t="shared" si="383"/>
        <v>8</v>
      </c>
      <c r="BI1522" s="25">
        <f t="shared" si="391"/>
        <v>0</v>
      </c>
      <c r="BJ1522" s="25">
        <f t="shared" si="384"/>
        <v>0</v>
      </c>
      <c r="BK1522" s="26">
        <f t="shared" si="385"/>
        <v>0</v>
      </c>
      <c r="BL1522" s="26">
        <f t="shared" si="386"/>
        <v>0</v>
      </c>
      <c r="BM1522" s="26">
        <f t="shared" si="392"/>
        <v>0</v>
      </c>
      <c r="BN1522" s="27">
        <f t="shared" si="387"/>
        <v>8</v>
      </c>
      <c r="BO1522" s="27">
        <f t="shared" si="388"/>
        <v>0</v>
      </c>
      <c r="BP1522" s="27">
        <f t="shared" si="389"/>
        <v>0</v>
      </c>
      <c r="BQ1522" s="28">
        <f t="shared" si="390"/>
        <v>0</v>
      </c>
      <c r="BR1522" s="29"/>
      <c r="BS1522" s="29"/>
      <c r="BT1522" s="29"/>
      <c r="BU1522" s="30"/>
      <c r="BV1522" s="29"/>
      <c r="BW1522" s="16">
        <f t="shared" si="382"/>
        <v>0</v>
      </c>
    </row>
    <row r="1523" spans="1:75" x14ac:dyDescent="0.3">
      <c r="A1523" s="14">
        <v>1522</v>
      </c>
      <c r="B1523" s="15">
        <v>46074</v>
      </c>
      <c r="C1523" s="16" t="s">
        <v>38</v>
      </c>
      <c r="D1523" s="17" t="str">
        <f t="shared" si="394"/>
        <v>HO</v>
      </c>
      <c r="E1523" s="18" t="s">
        <v>111</v>
      </c>
      <c r="F1523" s="18" t="s">
        <v>101</v>
      </c>
      <c r="G1523" s="19" t="s">
        <v>106</v>
      </c>
      <c r="H1523" s="19"/>
      <c r="I1523" s="19"/>
      <c r="J1523" s="20">
        <v>104299</v>
      </c>
      <c r="K1523" s="21" t="str">
        <f>VLOOKUP(J1523,'[2]Item List (3)'!A$1:B$110000,2,FALSE)</f>
        <v>IR.9916</v>
      </c>
      <c r="L1523" s="20">
        <v>260104006</v>
      </c>
      <c r="M1523" s="16" t="s">
        <v>138</v>
      </c>
      <c r="N1523" s="16">
        <v>15</v>
      </c>
      <c r="O1523" s="22">
        <f t="shared" si="380"/>
        <v>240</v>
      </c>
      <c r="P1523" s="16">
        <v>1</v>
      </c>
      <c r="Q1523" s="16">
        <v>260</v>
      </c>
      <c r="R1523" s="16"/>
      <c r="S1523" s="16"/>
      <c r="T1523" s="16"/>
      <c r="U1523" s="23">
        <f t="shared" si="393"/>
        <v>260</v>
      </c>
      <c r="V1523" s="16">
        <v>70</v>
      </c>
      <c r="W1523" s="16"/>
      <c r="X1523" s="16"/>
      <c r="Y1523" s="16"/>
      <c r="Z1523" s="16"/>
      <c r="AA1523" s="16"/>
      <c r="AB1523" s="16"/>
      <c r="AC1523" s="16"/>
      <c r="AD1523" s="16"/>
      <c r="AE1523" s="16"/>
      <c r="AF1523" s="16"/>
      <c r="AG1523" s="16"/>
      <c r="AH1523" s="16"/>
      <c r="AI1523" s="16"/>
      <c r="AJ1523" s="16"/>
      <c r="AK1523" s="16"/>
      <c r="AL1523" s="16"/>
      <c r="AM1523" s="16"/>
      <c r="AN1523" s="16">
        <v>220</v>
      </c>
      <c r="AO1523" s="16"/>
      <c r="AP1523" s="16">
        <v>10</v>
      </c>
      <c r="AQ1523" s="16"/>
      <c r="AR1523" s="16">
        <v>180</v>
      </c>
      <c r="AS1523" s="16"/>
      <c r="AT1523" s="16"/>
      <c r="AU1523" s="16"/>
      <c r="AV1523" s="16"/>
      <c r="AW1523" s="16"/>
      <c r="AX1523" s="16"/>
      <c r="AY1523" s="16"/>
      <c r="AZ1523" s="16"/>
      <c r="BA1523" s="16"/>
      <c r="BB1523" s="16"/>
      <c r="BC1523" s="16"/>
      <c r="BD1523" s="16"/>
      <c r="BE1523" s="16"/>
      <c r="BF1523" s="16"/>
      <c r="BG1523" s="23">
        <f t="shared" si="381"/>
        <v>480</v>
      </c>
      <c r="BH1523" s="24">
        <f t="shared" si="383"/>
        <v>8</v>
      </c>
      <c r="BI1523" s="25">
        <f t="shared" si="391"/>
        <v>1.166666666666667</v>
      </c>
      <c r="BJ1523" s="25">
        <f t="shared" si="384"/>
        <v>14.583333333333337</v>
      </c>
      <c r="BK1523" s="26">
        <f t="shared" si="385"/>
        <v>92.857142857142833</v>
      </c>
      <c r="BL1523" s="26">
        <f t="shared" si="386"/>
        <v>100</v>
      </c>
      <c r="BM1523" s="26">
        <f t="shared" si="392"/>
        <v>13.541666666666668</v>
      </c>
      <c r="BN1523" s="27">
        <f t="shared" si="387"/>
        <v>0.16666666666666666</v>
      </c>
      <c r="BO1523" s="27">
        <f t="shared" si="388"/>
        <v>1880</v>
      </c>
      <c r="BP1523" s="27">
        <f t="shared" si="389"/>
        <v>6.6666666666666661</v>
      </c>
      <c r="BQ1523" s="28">
        <f t="shared" si="390"/>
        <v>1599.9999999999998</v>
      </c>
      <c r="BR1523" s="29"/>
      <c r="BS1523" s="29"/>
      <c r="BT1523" s="29"/>
      <c r="BU1523" s="30"/>
      <c r="BV1523" s="29"/>
      <c r="BW1523" s="16">
        <f t="shared" si="382"/>
        <v>260</v>
      </c>
    </row>
    <row r="1524" spans="1:75" x14ac:dyDescent="0.3">
      <c r="A1524" s="14">
        <v>1523</v>
      </c>
      <c r="B1524" s="15">
        <v>46074</v>
      </c>
      <c r="C1524" s="16" t="s">
        <v>40</v>
      </c>
      <c r="D1524" s="17" t="str">
        <f t="shared" si="394"/>
        <v>HO</v>
      </c>
      <c r="E1524" s="18" t="s">
        <v>111</v>
      </c>
      <c r="F1524" s="18" t="s">
        <v>101</v>
      </c>
      <c r="G1524" s="19" t="s">
        <v>114</v>
      </c>
      <c r="H1524" s="19"/>
      <c r="I1524" s="19"/>
      <c r="J1524" s="20">
        <v>104299</v>
      </c>
      <c r="K1524" s="21" t="str">
        <f>VLOOKUP(J1524,'[2]Item List (3)'!A$1:B$110000,2,FALSE)</f>
        <v>IR.9916</v>
      </c>
      <c r="L1524" s="20">
        <v>260104006</v>
      </c>
      <c r="M1524" s="16" t="s">
        <v>138</v>
      </c>
      <c r="N1524" s="16">
        <v>15</v>
      </c>
      <c r="O1524" s="22">
        <f t="shared" si="380"/>
        <v>240</v>
      </c>
      <c r="P1524" s="16">
        <v>1</v>
      </c>
      <c r="Q1524" s="16">
        <v>1732</v>
      </c>
      <c r="R1524" s="16"/>
      <c r="S1524" s="16"/>
      <c r="T1524" s="16"/>
      <c r="U1524" s="23">
        <f t="shared" si="393"/>
        <v>1732</v>
      </c>
      <c r="V1524" s="16">
        <v>450</v>
      </c>
      <c r="W1524" s="16"/>
      <c r="X1524" s="16"/>
      <c r="Y1524" s="16"/>
      <c r="Z1524" s="16"/>
      <c r="AA1524" s="16"/>
      <c r="AB1524" s="16"/>
      <c r="AC1524" s="16"/>
      <c r="AD1524" s="16"/>
      <c r="AE1524" s="16"/>
      <c r="AF1524" s="16"/>
      <c r="AG1524" s="16"/>
      <c r="AH1524" s="16"/>
      <c r="AI1524" s="16"/>
      <c r="AJ1524" s="16"/>
      <c r="AK1524" s="16"/>
      <c r="AL1524" s="16"/>
      <c r="AM1524" s="16"/>
      <c r="AN1524" s="16"/>
      <c r="AO1524" s="16"/>
      <c r="AP1524" s="16">
        <v>30</v>
      </c>
      <c r="AQ1524" s="16"/>
      <c r="AR1524" s="16"/>
      <c r="AS1524" s="16"/>
      <c r="AT1524" s="16"/>
      <c r="AU1524" s="16"/>
      <c r="AV1524" s="16"/>
      <c r="AW1524" s="16"/>
      <c r="AX1524" s="16"/>
      <c r="AY1524" s="16"/>
      <c r="AZ1524" s="16"/>
      <c r="BA1524" s="16"/>
      <c r="BB1524" s="16"/>
      <c r="BC1524" s="16"/>
      <c r="BD1524" s="16"/>
      <c r="BE1524" s="16"/>
      <c r="BF1524" s="16"/>
      <c r="BG1524" s="23">
        <f t="shared" si="381"/>
        <v>480</v>
      </c>
      <c r="BH1524" s="24">
        <f t="shared" si="383"/>
        <v>8</v>
      </c>
      <c r="BI1524" s="25">
        <f t="shared" si="391"/>
        <v>7.5</v>
      </c>
      <c r="BJ1524" s="25">
        <f t="shared" si="384"/>
        <v>93.75</v>
      </c>
      <c r="BK1524" s="26">
        <f t="shared" si="385"/>
        <v>96.222222222222214</v>
      </c>
      <c r="BL1524" s="26">
        <f t="shared" si="386"/>
        <v>100</v>
      </c>
      <c r="BM1524" s="26">
        <f t="shared" si="392"/>
        <v>90.208333333333329</v>
      </c>
      <c r="BN1524" s="27">
        <f t="shared" si="387"/>
        <v>0.5</v>
      </c>
      <c r="BO1524" s="27">
        <f t="shared" si="388"/>
        <v>1800</v>
      </c>
      <c r="BP1524" s="27">
        <f t="shared" si="389"/>
        <v>0</v>
      </c>
      <c r="BQ1524" s="28">
        <f t="shared" si="390"/>
        <v>0</v>
      </c>
      <c r="BR1524" s="29"/>
      <c r="BS1524" s="29"/>
      <c r="BT1524" s="29"/>
      <c r="BU1524" s="30"/>
      <c r="BV1524" s="29"/>
      <c r="BW1524" s="16">
        <f t="shared" si="382"/>
        <v>1732</v>
      </c>
    </row>
    <row r="1525" spans="1:75" x14ac:dyDescent="0.3">
      <c r="A1525" s="14">
        <v>1524</v>
      </c>
      <c r="B1525" s="15">
        <v>46074</v>
      </c>
      <c r="C1525" s="16" t="s">
        <v>38</v>
      </c>
      <c r="D1525" s="17" t="str">
        <f t="shared" si="394"/>
        <v>HO</v>
      </c>
      <c r="E1525" s="18" t="s">
        <v>113</v>
      </c>
      <c r="F1525" s="18" t="s">
        <v>101</v>
      </c>
      <c r="G1525" s="19" t="s">
        <v>106</v>
      </c>
      <c r="H1525" s="19" t="s">
        <v>46</v>
      </c>
      <c r="I1525" s="19" t="s">
        <v>129</v>
      </c>
      <c r="J1525" s="20">
        <v>208299</v>
      </c>
      <c r="K1525" s="21" t="str">
        <f>VLOOKUP(J1525,'[2]Item List (3)'!A$1:B$110000,2,FALSE)</f>
        <v>OR.9916</v>
      </c>
      <c r="L1525" s="20">
        <v>260104007</v>
      </c>
      <c r="M1525" s="16" t="s">
        <v>141</v>
      </c>
      <c r="N1525" s="16">
        <v>15</v>
      </c>
      <c r="O1525" s="22">
        <f t="shared" si="380"/>
        <v>240</v>
      </c>
      <c r="P1525" s="16">
        <v>1</v>
      </c>
      <c r="Q1525" s="16">
        <v>1760</v>
      </c>
      <c r="R1525" s="16"/>
      <c r="S1525" s="16"/>
      <c r="T1525" s="16"/>
      <c r="U1525" s="23">
        <f t="shared" si="393"/>
        <v>1760</v>
      </c>
      <c r="V1525" s="16">
        <v>450</v>
      </c>
      <c r="W1525" s="16"/>
      <c r="X1525" s="16"/>
      <c r="Y1525" s="16"/>
      <c r="Z1525" s="16"/>
      <c r="AA1525" s="16"/>
      <c r="AB1525" s="16"/>
      <c r="AC1525" s="16"/>
      <c r="AD1525" s="16"/>
      <c r="AE1525" s="16"/>
      <c r="AF1525" s="16"/>
      <c r="AG1525" s="16"/>
      <c r="AH1525" s="16"/>
      <c r="AI1525" s="16"/>
      <c r="AJ1525" s="16"/>
      <c r="AK1525" s="16"/>
      <c r="AL1525" s="16"/>
      <c r="AM1525" s="16"/>
      <c r="AN1525" s="16"/>
      <c r="AO1525" s="16"/>
      <c r="AP1525" s="16">
        <v>30</v>
      </c>
      <c r="AQ1525" s="16"/>
      <c r="AR1525" s="16"/>
      <c r="AS1525" s="16"/>
      <c r="AT1525" s="16"/>
      <c r="AU1525" s="16"/>
      <c r="AV1525" s="16"/>
      <c r="AW1525" s="16"/>
      <c r="AX1525" s="16"/>
      <c r="AY1525" s="16"/>
      <c r="AZ1525" s="16"/>
      <c r="BA1525" s="16"/>
      <c r="BB1525" s="16"/>
      <c r="BC1525" s="16"/>
      <c r="BD1525" s="16"/>
      <c r="BE1525" s="16"/>
      <c r="BF1525" s="16"/>
      <c r="BG1525" s="23">
        <f t="shared" si="381"/>
        <v>480</v>
      </c>
      <c r="BH1525" s="24">
        <f t="shared" si="383"/>
        <v>8</v>
      </c>
      <c r="BI1525" s="25">
        <f t="shared" si="391"/>
        <v>7.5</v>
      </c>
      <c r="BJ1525" s="25">
        <f t="shared" si="384"/>
        <v>93.75</v>
      </c>
      <c r="BK1525" s="26">
        <f t="shared" si="385"/>
        <v>97.777777777777771</v>
      </c>
      <c r="BL1525" s="26">
        <f t="shared" si="386"/>
        <v>100</v>
      </c>
      <c r="BM1525" s="26">
        <f t="shared" si="392"/>
        <v>91.666666666666657</v>
      </c>
      <c r="BN1525" s="27">
        <f t="shared" si="387"/>
        <v>0.5</v>
      </c>
      <c r="BO1525" s="27">
        <f t="shared" si="388"/>
        <v>1800</v>
      </c>
      <c r="BP1525" s="27">
        <f t="shared" si="389"/>
        <v>0</v>
      </c>
      <c r="BQ1525" s="28">
        <f t="shared" si="390"/>
        <v>0</v>
      </c>
      <c r="BR1525" s="29"/>
      <c r="BS1525" s="29"/>
      <c r="BT1525" s="29"/>
      <c r="BU1525" s="30"/>
      <c r="BV1525" s="29"/>
      <c r="BW1525" s="16">
        <f t="shared" si="382"/>
        <v>1760</v>
      </c>
    </row>
    <row r="1526" spans="1:75" x14ac:dyDescent="0.3">
      <c r="A1526" s="14">
        <v>1525</v>
      </c>
      <c r="B1526" s="15">
        <v>46074</v>
      </c>
      <c r="C1526" s="16" t="s">
        <v>40</v>
      </c>
      <c r="D1526" s="17" t="str">
        <f t="shared" si="394"/>
        <v>HO</v>
      </c>
      <c r="E1526" s="18" t="s">
        <v>113</v>
      </c>
      <c r="F1526" s="18" t="s">
        <v>101</v>
      </c>
      <c r="G1526" s="19" t="s">
        <v>114</v>
      </c>
      <c r="H1526" s="19"/>
      <c r="I1526" s="19"/>
      <c r="J1526" s="20">
        <v>208299</v>
      </c>
      <c r="K1526" s="21" t="str">
        <f>VLOOKUP(J1526,'[2]Item List (3)'!A$1:B$110000,2,FALSE)</f>
        <v>OR.9916</v>
      </c>
      <c r="L1526" s="20">
        <v>260104007</v>
      </c>
      <c r="M1526" s="16" t="s">
        <v>141</v>
      </c>
      <c r="N1526" s="16">
        <v>15</v>
      </c>
      <c r="O1526" s="22">
        <f t="shared" si="380"/>
        <v>240</v>
      </c>
      <c r="P1526" s="16">
        <v>1</v>
      </c>
      <c r="Q1526" s="16">
        <v>1720</v>
      </c>
      <c r="R1526" s="16"/>
      <c r="S1526" s="16"/>
      <c r="T1526" s="16"/>
      <c r="U1526" s="23">
        <f t="shared" si="393"/>
        <v>1720</v>
      </c>
      <c r="V1526" s="16">
        <v>450</v>
      </c>
      <c r="W1526" s="16"/>
      <c r="X1526" s="16"/>
      <c r="Y1526" s="16"/>
      <c r="Z1526" s="16"/>
      <c r="AA1526" s="16"/>
      <c r="AB1526" s="16"/>
      <c r="AC1526" s="16"/>
      <c r="AD1526" s="16"/>
      <c r="AE1526" s="16"/>
      <c r="AF1526" s="16"/>
      <c r="AG1526" s="16"/>
      <c r="AH1526" s="16"/>
      <c r="AI1526" s="16"/>
      <c r="AJ1526" s="16"/>
      <c r="AK1526" s="16"/>
      <c r="AL1526" s="16"/>
      <c r="AM1526" s="16"/>
      <c r="AN1526" s="16"/>
      <c r="AO1526" s="16"/>
      <c r="AP1526" s="16">
        <v>30</v>
      </c>
      <c r="AQ1526" s="16"/>
      <c r="AR1526" s="16"/>
      <c r="AS1526" s="16"/>
      <c r="AT1526" s="16"/>
      <c r="AU1526" s="16"/>
      <c r="AV1526" s="16"/>
      <c r="AW1526" s="16"/>
      <c r="AX1526" s="16"/>
      <c r="AY1526" s="16"/>
      <c r="AZ1526" s="16"/>
      <c r="BA1526" s="16"/>
      <c r="BB1526" s="16"/>
      <c r="BC1526" s="16"/>
      <c r="BD1526" s="16"/>
      <c r="BE1526" s="16"/>
      <c r="BF1526" s="16"/>
      <c r="BG1526" s="23">
        <f t="shared" si="381"/>
        <v>480</v>
      </c>
      <c r="BH1526" s="24">
        <f t="shared" si="383"/>
        <v>8</v>
      </c>
      <c r="BI1526" s="25">
        <f t="shared" si="391"/>
        <v>7.5</v>
      </c>
      <c r="BJ1526" s="25">
        <f t="shared" si="384"/>
        <v>93.75</v>
      </c>
      <c r="BK1526" s="26">
        <f t="shared" si="385"/>
        <v>95.555555555555557</v>
      </c>
      <c r="BL1526" s="26">
        <f t="shared" si="386"/>
        <v>100</v>
      </c>
      <c r="BM1526" s="26">
        <f t="shared" si="392"/>
        <v>89.583333333333343</v>
      </c>
      <c r="BN1526" s="27">
        <f t="shared" si="387"/>
        <v>0.5</v>
      </c>
      <c r="BO1526" s="27">
        <f t="shared" si="388"/>
        <v>1800</v>
      </c>
      <c r="BP1526" s="27">
        <f t="shared" si="389"/>
        <v>0</v>
      </c>
      <c r="BQ1526" s="28">
        <f t="shared" si="390"/>
        <v>0</v>
      </c>
      <c r="BR1526" s="29"/>
      <c r="BS1526" s="29"/>
      <c r="BT1526" s="29"/>
      <c r="BU1526" s="30"/>
      <c r="BV1526" s="29"/>
      <c r="BW1526" s="16">
        <f t="shared" si="382"/>
        <v>1720</v>
      </c>
    </row>
    <row r="1527" spans="1:75" x14ac:dyDescent="0.3">
      <c r="A1527" s="14">
        <v>1526</v>
      </c>
      <c r="B1527" s="15">
        <v>46074</v>
      </c>
      <c r="C1527" s="16" t="s">
        <v>38</v>
      </c>
      <c r="D1527" s="17" t="str">
        <f t="shared" si="394"/>
        <v>HO</v>
      </c>
      <c r="E1527" s="18" t="s">
        <v>115</v>
      </c>
      <c r="F1527" s="18" t="s">
        <v>101</v>
      </c>
      <c r="G1527" s="19" t="s">
        <v>102</v>
      </c>
      <c r="H1527" s="19"/>
      <c r="I1527" s="19"/>
      <c r="J1527" s="20">
        <v>100742</v>
      </c>
      <c r="K1527" s="21" t="str">
        <f>VLOOKUP(J1527,'[2]Item List (3)'!A$1:B$110000,2,FALSE)</f>
        <v>IR.IR 32X41X28</v>
      </c>
      <c r="L1527" s="20">
        <v>260127002</v>
      </c>
      <c r="M1527" s="16" t="s">
        <v>138</v>
      </c>
      <c r="N1527" s="16">
        <v>25</v>
      </c>
      <c r="O1527" s="22">
        <f t="shared" ref="O1527:O1562" si="395">IFERROR(3600/N1527,"")</f>
        <v>144</v>
      </c>
      <c r="P1527" s="16">
        <v>1</v>
      </c>
      <c r="Q1527" s="16">
        <v>470</v>
      </c>
      <c r="R1527" s="16"/>
      <c r="S1527" s="16"/>
      <c r="T1527" s="16"/>
      <c r="U1527" s="23">
        <f t="shared" si="393"/>
        <v>470</v>
      </c>
      <c r="V1527" s="16">
        <v>205</v>
      </c>
      <c r="W1527" s="16"/>
      <c r="X1527" s="16">
        <v>55</v>
      </c>
      <c r="Y1527" s="16"/>
      <c r="Z1527" s="16"/>
      <c r="AA1527" s="16"/>
      <c r="AB1527" s="16"/>
      <c r="AC1527" s="16"/>
      <c r="AD1527" s="16"/>
      <c r="AE1527" s="16"/>
      <c r="AF1527" s="16"/>
      <c r="AG1527" s="16"/>
      <c r="AH1527" s="16"/>
      <c r="AI1527" s="16"/>
      <c r="AJ1527" s="16"/>
      <c r="AK1527" s="16"/>
      <c r="AL1527" s="16"/>
      <c r="AM1527" s="16"/>
      <c r="AN1527" s="16"/>
      <c r="AO1527" s="16"/>
      <c r="AP1527" s="16">
        <v>10</v>
      </c>
      <c r="AQ1527" s="16"/>
      <c r="AR1527" s="16">
        <v>210</v>
      </c>
      <c r="AS1527" s="16"/>
      <c r="AT1527" s="16"/>
      <c r="AU1527" s="16"/>
      <c r="AV1527" s="16"/>
      <c r="AW1527" s="16"/>
      <c r="AX1527" s="16"/>
      <c r="AY1527" s="16"/>
      <c r="AZ1527" s="16"/>
      <c r="BA1527" s="16"/>
      <c r="BB1527" s="16"/>
      <c r="BC1527" s="16"/>
      <c r="BD1527" s="16"/>
      <c r="BE1527" s="16"/>
      <c r="BF1527" s="16"/>
      <c r="BG1527" s="23">
        <f t="shared" si="381"/>
        <v>480</v>
      </c>
      <c r="BH1527" s="24">
        <f t="shared" si="383"/>
        <v>8</v>
      </c>
      <c r="BI1527" s="25">
        <f t="shared" si="391"/>
        <v>3.416666666666667</v>
      </c>
      <c r="BJ1527" s="25">
        <f t="shared" si="384"/>
        <v>42.708333333333336</v>
      </c>
      <c r="BK1527" s="26">
        <f t="shared" si="385"/>
        <v>95.52845528455282</v>
      </c>
      <c r="BL1527" s="26">
        <f t="shared" si="386"/>
        <v>100</v>
      </c>
      <c r="BM1527" s="26">
        <f t="shared" si="392"/>
        <v>40.798611111111107</v>
      </c>
      <c r="BN1527" s="27">
        <f t="shared" si="387"/>
        <v>0.16666666666666666</v>
      </c>
      <c r="BO1527" s="27">
        <f t="shared" si="388"/>
        <v>1128</v>
      </c>
      <c r="BP1527" s="27">
        <f t="shared" si="389"/>
        <v>4.4166666666666661</v>
      </c>
      <c r="BQ1527" s="28">
        <f t="shared" si="390"/>
        <v>635.99999999999989</v>
      </c>
      <c r="BR1527" s="29"/>
      <c r="BS1527" s="29"/>
      <c r="BT1527" s="29"/>
      <c r="BU1527" s="30"/>
      <c r="BV1527" s="29"/>
      <c r="BW1527" s="16">
        <f t="shared" si="382"/>
        <v>470</v>
      </c>
    </row>
    <row r="1528" spans="1:75" x14ac:dyDescent="0.3">
      <c r="A1528" s="14">
        <v>1527</v>
      </c>
      <c r="B1528" s="15">
        <v>46074</v>
      </c>
      <c r="C1528" s="16" t="s">
        <v>40</v>
      </c>
      <c r="D1528" s="17" t="str">
        <f t="shared" si="394"/>
        <v>HO</v>
      </c>
      <c r="E1528" s="18" t="s">
        <v>115</v>
      </c>
      <c r="F1528" s="18" t="s">
        <v>101</v>
      </c>
      <c r="G1528" s="19" t="s">
        <v>107</v>
      </c>
      <c r="H1528" s="19"/>
      <c r="I1528" s="19"/>
      <c r="J1528" s="20">
        <v>100742</v>
      </c>
      <c r="K1528" s="21" t="str">
        <f>VLOOKUP(J1528,'[2]Item List (3)'!A$1:B$110000,2,FALSE)</f>
        <v>IR.IR 32X41X28</v>
      </c>
      <c r="L1528" s="20">
        <v>260127002</v>
      </c>
      <c r="M1528" s="16" t="s">
        <v>138</v>
      </c>
      <c r="N1528" s="16">
        <v>25</v>
      </c>
      <c r="O1528" s="22">
        <f t="shared" si="395"/>
        <v>144</v>
      </c>
      <c r="P1528" s="16">
        <v>1</v>
      </c>
      <c r="Q1528" s="16">
        <v>630</v>
      </c>
      <c r="R1528" s="16"/>
      <c r="S1528" s="16"/>
      <c r="T1528" s="16"/>
      <c r="U1528" s="23">
        <f t="shared" si="393"/>
        <v>630</v>
      </c>
      <c r="V1528" s="16">
        <v>280</v>
      </c>
      <c r="W1528" s="16"/>
      <c r="X1528" s="16"/>
      <c r="Y1528" s="16"/>
      <c r="Z1528" s="16"/>
      <c r="AA1528" s="16"/>
      <c r="AB1528" s="16"/>
      <c r="AC1528" s="16"/>
      <c r="AD1528" s="16"/>
      <c r="AE1528" s="16"/>
      <c r="AF1528" s="16"/>
      <c r="AG1528" s="16"/>
      <c r="AH1528" s="16"/>
      <c r="AI1528" s="16"/>
      <c r="AJ1528" s="16"/>
      <c r="AK1528" s="16"/>
      <c r="AL1528" s="16"/>
      <c r="AM1528" s="16"/>
      <c r="AN1528" s="16"/>
      <c r="AO1528" s="16"/>
      <c r="AP1528" s="16">
        <v>20</v>
      </c>
      <c r="AQ1528" s="16"/>
      <c r="AR1528" s="16">
        <v>180</v>
      </c>
      <c r="AS1528" s="16"/>
      <c r="AT1528" s="16"/>
      <c r="AU1528" s="16"/>
      <c r="AV1528" s="16"/>
      <c r="AW1528" s="16"/>
      <c r="AX1528" s="16"/>
      <c r="AY1528" s="16"/>
      <c r="AZ1528" s="16"/>
      <c r="BA1528" s="16"/>
      <c r="BB1528" s="16"/>
      <c r="BC1528" s="16"/>
      <c r="BD1528" s="16"/>
      <c r="BE1528" s="16"/>
      <c r="BF1528" s="16"/>
      <c r="BG1528" s="23">
        <f t="shared" ref="BG1528:BG1572" si="396">SUM(V1528:BF1528)</f>
        <v>480</v>
      </c>
      <c r="BH1528" s="24">
        <f t="shared" si="383"/>
        <v>8</v>
      </c>
      <c r="BI1528" s="25">
        <f t="shared" si="391"/>
        <v>4.6666666666666661</v>
      </c>
      <c r="BJ1528" s="25">
        <f t="shared" si="384"/>
        <v>58.333333333333329</v>
      </c>
      <c r="BK1528" s="26">
        <f t="shared" si="385"/>
        <v>93.750000000000028</v>
      </c>
      <c r="BL1528" s="26">
        <f t="shared" si="386"/>
        <v>100</v>
      </c>
      <c r="BM1528" s="26">
        <f t="shared" si="392"/>
        <v>54.687500000000014</v>
      </c>
      <c r="BN1528" s="27">
        <f t="shared" si="387"/>
        <v>0.33333333333333331</v>
      </c>
      <c r="BO1528" s="27">
        <f t="shared" si="388"/>
        <v>1104</v>
      </c>
      <c r="BP1528" s="27">
        <f t="shared" si="389"/>
        <v>3</v>
      </c>
      <c r="BQ1528" s="28">
        <f t="shared" si="390"/>
        <v>432</v>
      </c>
      <c r="BR1528" s="29"/>
      <c r="BS1528" s="29"/>
      <c r="BT1528" s="29"/>
      <c r="BU1528" s="30"/>
      <c r="BV1528" s="29"/>
      <c r="BW1528" s="16">
        <f t="shared" si="382"/>
        <v>630</v>
      </c>
    </row>
    <row r="1529" spans="1:75" x14ac:dyDescent="0.3">
      <c r="A1529" s="14">
        <v>1528</v>
      </c>
      <c r="B1529" s="15">
        <v>46074</v>
      </c>
      <c r="C1529" s="16" t="s">
        <v>38</v>
      </c>
      <c r="D1529" s="17" t="str">
        <f t="shared" si="394"/>
        <v>HO</v>
      </c>
      <c r="E1529" s="18" t="s">
        <v>116</v>
      </c>
      <c r="F1529" s="18" t="s">
        <v>101</v>
      </c>
      <c r="G1529" s="19" t="s">
        <v>102</v>
      </c>
      <c r="H1529" s="19"/>
      <c r="I1529" s="19"/>
      <c r="J1529" s="20">
        <v>208497</v>
      </c>
      <c r="K1529" s="21" t="str">
        <f>VLOOKUP(J1529,'[2]Item List (3)'!A$1:B$110000,2,FALSE)</f>
        <v>NB.OR 95076</v>
      </c>
      <c r="L1529" s="20">
        <v>250403004</v>
      </c>
      <c r="M1529" s="16" t="s">
        <v>141</v>
      </c>
      <c r="N1529" s="16">
        <v>15</v>
      </c>
      <c r="O1529" s="22">
        <f t="shared" si="395"/>
        <v>240</v>
      </c>
      <c r="P1529" s="16">
        <v>1</v>
      </c>
      <c r="Q1529" s="16">
        <v>1284</v>
      </c>
      <c r="R1529" s="16"/>
      <c r="S1529" s="16"/>
      <c r="T1529" s="16"/>
      <c r="U1529" s="23">
        <f t="shared" si="393"/>
        <v>1284</v>
      </c>
      <c r="V1529" s="16">
        <v>345</v>
      </c>
      <c r="W1529" s="16"/>
      <c r="X1529" s="16">
        <v>30</v>
      </c>
      <c r="Y1529" s="16"/>
      <c r="Z1529" s="16"/>
      <c r="AA1529" s="16"/>
      <c r="AB1529" s="16"/>
      <c r="AC1529" s="16"/>
      <c r="AD1529" s="16"/>
      <c r="AE1529" s="16"/>
      <c r="AF1529" s="16"/>
      <c r="AG1529" s="16"/>
      <c r="AH1529" s="16"/>
      <c r="AI1529" s="16"/>
      <c r="AJ1529" s="16"/>
      <c r="AK1529" s="16"/>
      <c r="AL1529" s="16"/>
      <c r="AM1529" s="16"/>
      <c r="AN1529" s="16"/>
      <c r="AO1529" s="16"/>
      <c r="AP1529" s="16">
        <v>30</v>
      </c>
      <c r="AQ1529" s="16"/>
      <c r="AR1529" s="16">
        <v>30</v>
      </c>
      <c r="AS1529" s="16"/>
      <c r="AT1529" s="16"/>
      <c r="AU1529" s="16"/>
      <c r="AV1529" s="16"/>
      <c r="AW1529" s="16"/>
      <c r="AX1529" s="16"/>
      <c r="AY1529" s="16"/>
      <c r="AZ1529" s="16"/>
      <c r="BA1529" s="16"/>
      <c r="BB1529" s="16"/>
      <c r="BC1529" s="16">
        <v>45</v>
      </c>
      <c r="BD1529" s="16"/>
      <c r="BE1529" s="16"/>
      <c r="BF1529" s="16"/>
      <c r="BG1529" s="23">
        <f t="shared" si="396"/>
        <v>480</v>
      </c>
      <c r="BH1529" s="24">
        <f t="shared" si="383"/>
        <v>8</v>
      </c>
      <c r="BI1529" s="25">
        <f t="shared" si="391"/>
        <v>5.75</v>
      </c>
      <c r="BJ1529" s="25">
        <f t="shared" si="384"/>
        <v>71.875</v>
      </c>
      <c r="BK1529" s="26">
        <f t="shared" si="385"/>
        <v>93.043478260869563</v>
      </c>
      <c r="BL1529" s="26">
        <f t="shared" si="386"/>
        <v>100</v>
      </c>
      <c r="BM1529" s="26">
        <f t="shared" si="392"/>
        <v>66.875</v>
      </c>
      <c r="BN1529" s="27">
        <f t="shared" si="387"/>
        <v>0.5</v>
      </c>
      <c r="BO1529" s="27">
        <f t="shared" si="388"/>
        <v>1800</v>
      </c>
      <c r="BP1529" s="27">
        <f t="shared" si="389"/>
        <v>1.75</v>
      </c>
      <c r="BQ1529" s="28">
        <f t="shared" si="390"/>
        <v>420</v>
      </c>
      <c r="BR1529" s="29"/>
      <c r="BS1529" s="29"/>
      <c r="BT1529" s="29"/>
      <c r="BU1529" s="30"/>
      <c r="BV1529" s="29"/>
      <c r="BW1529" s="16">
        <f t="shared" si="382"/>
        <v>1284</v>
      </c>
    </row>
    <row r="1530" spans="1:75" x14ac:dyDescent="0.3">
      <c r="A1530" s="14">
        <v>1529</v>
      </c>
      <c r="B1530" s="15">
        <v>46074</v>
      </c>
      <c r="C1530" s="16" t="s">
        <v>40</v>
      </c>
      <c r="D1530" s="17" t="str">
        <f t="shared" si="394"/>
        <v>HO</v>
      </c>
      <c r="E1530" s="18" t="s">
        <v>116</v>
      </c>
      <c r="F1530" s="18" t="s">
        <v>101</v>
      </c>
      <c r="G1530" s="19" t="s">
        <v>107</v>
      </c>
      <c r="H1530" s="19"/>
      <c r="I1530" s="19"/>
      <c r="J1530" s="20">
        <v>200497.11</v>
      </c>
      <c r="K1530" s="21" t="str">
        <f>VLOOKUP(J1530,'[2]Item List (3)'!A$1:B$110000,2,FALSE)</f>
        <v>OR.MNA6718G</v>
      </c>
      <c r="L1530" s="20">
        <v>250403004</v>
      </c>
      <c r="M1530" s="16" t="s">
        <v>141</v>
      </c>
      <c r="N1530" s="16">
        <v>15</v>
      </c>
      <c r="O1530" s="22">
        <f t="shared" si="395"/>
        <v>240</v>
      </c>
      <c r="P1530" s="16">
        <v>1</v>
      </c>
      <c r="Q1530" s="16">
        <v>396</v>
      </c>
      <c r="R1530" s="16"/>
      <c r="S1530" s="16"/>
      <c r="T1530" s="16"/>
      <c r="U1530" s="23">
        <f t="shared" si="393"/>
        <v>396</v>
      </c>
      <c r="V1530" s="16">
        <v>110</v>
      </c>
      <c r="W1530" s="16"/>
      <c r="X1530" s="16"/>
      <c r="Y1530" s="16"/>
      <c r="Z1530" s="16"/>
      <c r="AA1530" s="16"/>
      <c r="AB1530" s="16"/>
      <c r="AC1530" s="16"/>
      <c r="AD1530" s="16"/>
      <c r="AE1530" s="16"/>
      <c r="AF1530" s="16"/>
      <c r="AG1530" s="16"/>
      <c r="AH1530" s="16"/>
      <c r="AI1530" s="16"/>
      <c r="AJ1530" s="16"/>
      <c r="AK1530" s="16"/>
      <c r="AL1530" s="16"/>
      <c r="AM1530" s="16"/>
      <c r="AN1530" s="16">
        <v>60</v>
      </c>
      <c r="AO1530" s="16"/>
      <c r="AP1530" s="16">
        <v>10</v>
      </c>
      <c r="AQ1530" s="16"/>
      <c r="AR1530" s="16"/>
      <c r="AS1530" s="16"/>
      <c r="AT1530" s="16"/>
      <c r="AU1530" s="16"/>
      <c r="AV1530" s="16"/>
      <c r="AW1530" s="16"/>
      <c r="AX1530" s="16"/>
      <c r="AY1530" s="16"/>
      <c r="AZ1530" s="16"/>
      <c r="BA1530" s="16"/>
      <c r="BB1530" s="16"/>
      <c r="BC1530" s="16"/>
      <c r="BD1530" s="16"/>
      <c r="BE1530" s="16"/>
      <c r="BF1530" s="16"/>
      <c r="BG1530" s="23">
        <f t="shared" si="396"/>
        <v>180</v>
      </c>
      <c r="BH1530" s="24">
        <f t="shared" si="383"/>
        <v>3</v>
      </c>
      <c r="BI1530" s="25">
        <f t="shared" si="391"/>
        <v>1.8333333333333333</v>
      </c>
      <c r="BJ1530" s="25">
        <f t="shared" si="384"/>
        <v>61.111111111111107</v>
      </c>
      <c r="BK1530" s="26">
        <f t="shared" si="385"/>
        <v>90</v>
      </c>
      <c r="BL1530" s="26">
        <f t="shared" si="386"/>
        <v>100</v>
      </c>
      <c r="BM1530" s="26">
        <f t="shared" si="392"/>
        <v>55.000000000000007</v>
      </c>
      <c r="BN1530" s="27">
        <f t="shared" si="387"/>
        <v>0.16666666666666666</v>
      </c>
      <c r="BO1530" s="27">
        <f t="shared" si="388"/>
        <v>680</v>
      </c>
      <c r="BP1530" s="27">
        <f t="shared" si="389"/>
        <v>1</v>
      </c>
      <c r="BQ1530" s="28">
        <f t="shared" si="390"/>
        <v>240</v>
      </c>
      <c r="BR1530" s="29"/>
      <c r="BS1530" s="29"/>
      <c r="BT1530" s="29"/>
      <c r="BU1530" s="30"/>
      <c r="BV1530" s="29"/>
      <c r="BW1530" s="16">
        <f t="shared" si="382"/>
        <v>396</v>
      </c>
    </row>
    <row r="1531" spans="1:75" x14ac:dyDescent="0.3">
      <c r="A1531" s="14">
        <v>1530</v>
      </c>
      <c r="B1531" s="15">
        <v>46074</v>
      </c>
      <c r="C1531" s="16" t="s">
        <v>40</v>
      </c>
      <c r="D1531" s="17" t="str">
        <f t="shared" si="394"/>
        <v>HO</v>
      </c>
      <c r="E1531" s="18" t="s">
        <v>116</v>
      </c>
      <c r="F1531" s="18" t="s">
        <v>101</v>
      </c>
      <c r="G1531" s="19" t="s">
        <v>107</v>
      </c>
      <c r="H1531" s="19"/>
      <c r="I1531" s="19"/>
      <c r="J1531" s="20">
        <v>200827.1</v>
      </c>
      <c r="K1531" s="21" t="str">
        <f>VLOOKUP(J1531,'[2]Item List (3)'!A$1:B$110000,2,FALSE)</f>
        <v>MNA.OR 4020</v>
      </c>
      <c r="L1531" s="20">
        <v>260201001</v>
      </c>
      <c r="M1531" s="16" t="s">
        <v>141</v>
      </c>
      <c r="N1531" s="16">
        <v>15</v>
      </c>
      <c r="O1531" s="22">
        <f t="shared" si="395"/>
        <v>240</v>
      </c>
      <c r="P1531" s="16">
        <v>1</v>
      </c>
      <c r="Q1531" s="16">
        <v>460</v>
      </c>
      <c r="R1531" s="16"/>
      <c r="S1531" s="16"/>
      <c r="T1531" s="16"/>
      <c r="U1531" s="23">
        <f t="shared" si="393"/>
        <v>460</v>
      </c>
      <c r="V1531" s="16">
        <v>120</v>
      </c>
      <c r="W1531" s="16">
        <v>180</v>
      </c>
      <c r="X1531" s="16"/>
      <c r="Y1531" s="16"/>
      <c r="Z1531" s="16"/>
      <c r="AA1531" s="16"/>
      <c r="AB1531" s="16"/>
      <c r="AC1531" s="16"/>
      <c r="AD1531" s="16"/>
      <c r="AE1531" s="16"/>
      <c r="AF1531" s="16"/>
      <c r="AG1531" s="16"/>
      <c r="AH1531" s="16"/>
      <c r="AI1531" s="16"/>
      <c r="AJ1531" s="16"/>
      <c r="AK1531" s="16"/>
      <c r="AL1531" s="16"/>
      <c r="AM1531" s="16"/>
      <c r="AN1531" s="16"/>
      <c r="AO1531" s="16"/>
      <c r="AP1531" s="16"/>
      <c r="AQ1531" s="16"/>
      <c r="AR1531" s="16"/>
      <c r="AS1531" s="16"/>
      <c r="AT1531" s="16"/>
      <c r="AU1531" s="16"/>
      <c r="AV1531" s="16"/>
      <c r="AW1531" s="16"/>
      <c r="AX1531" s="16"/>
      <c r="AY1531" s="16"/>
      <c r="AZ1531" s="16"/>
      <c r="BA1531" s="16"/>
      <c r="BB1531" s="16"/>
      <c r="BC1531" s="16"/>
      <c r="BD1531" s="16"/>
      <c r="BE1531" s="16"/>
      <c r="BF1531" s="16"/>
      <c r="BG1531" s="23">
        <f t="shared" si="396"/>
        <v>300</v>
      </c>
      <c r="BH1531" s="24">
        <f t="shared" si="383"/>
        <v>5</v>
      </c>
      <c r="BI1531" s="25">
        <f t="shared" si="391"/>
        <v>2</v>
      </c>
      <c r="BJ1531" s="25">
        <f t="shared" si="384"/>
        <v>40</v>
      </c>
      <c r="BK1531" s="26">
        <f t="shared" si="385"/>
        <v>95.833333333333343</v>
      </c>
      <c r="BL1531" s="26">
        <f t="shared" si="386"/>
        <v>100</v>
      </c>
      <c r="BM1531" s="26">
        <f t="shared" si="392"/>
        <v>38.333333333333336</v>
      </c>
      <c r="BN1531" s="27">
        <f t="shared" si="387"/>
        <v>3</v>
      </c>
      <c r="BO1531" s="27">
        <f t="shared" si="388"/>
        <v>480</v>
      </c>
      <c r="BP1531" s="27">
        <f t="shared" si="389"/>
        <v>0</v>
      </c>
      <c r="BQ1531" s="28">
        <f t="shared" si="390"/>
        <v>0</v>
      </c>
      <c r="BR1531" s="29"/>
      <c r="BS1531" s="29"/>
      <c r="BT1531" s="29"/>
      <c r="BU1531" s="30"/>
      <c r="BV1531" s="29"/>
      <c r="BW1531" s="16">
        <f t="shared" si="382"/>
        <v>460</v>
      </c>
    </row>
    <row r="1532" spans="1:75" x14ac:dyDescent="0.3">
      <c r="A1532" s="14">
        <v>1531</v>
      </c>
      <c r="B1532" s="15">
        <v>46074</v>
      </c>
      <c r="C1532" s="16" t="s">
        <v>38</v>
      </c>
      <c r="D1532" s="17" t="str">
        <f t="shared" si="394"/>
        <v>HO</v>
      </c>
      <c r="E1532" s="18" t="s">
        <v>118</v>
      </c>
      <c r="F1532" s="18" t="s">
        <v>101</v>
      </c>
      <c r="G1532" s="19" t="s">
        <v>105</v>
      </c>
      <c r="H1532" s="19"/>
      <c r="I1532" s="19"/>
      <c r="J1532" s="20">
        <v>104246</v>
      </c>
      <c r="K1532" s="21" t="str">
        <f>VLOOKUP(J1532,'[2]Item List (3)'!A$1:B$110000,2,FALSE)</f>
        <v>IN. 208</v>
      </c>
      <c r="L1532" s="20">
        <v>260120003</v>
      </c>
      <c r="M1532" s="16" t="s">
        <v>138</v>
      </c>
      <c r="N1532" s="16">
        <v>15</v>
      </c>
      <c r="O1532" s="22">
        <f t="shared" si="395"/>
        <v>240</v>
      </c>
      <c r="P1532" s="16">
        <v>1</v>
      </c>
      <c r="Q1532" s="16">
        <v>676</v>
      </c>
      <c r="R1532" s="16"/>
      <c r="S1532" s="16"/>
      <c r="T1532" s="16"/>
      <c r="U1532" s="23">
        <f t="shared" si="393"/>
        <v>676</v>
      </c>
      <c r="V1532" s="16">
        <v>180</v>
      </c>
      <c r="W1532" s="16"/>
      <c r="X1532" s="16"/>
      <c r="Y1532" s="16"/>
      <c r="Z1532" s="16"/>
      <c r="AA1532" s="16"/>
      <c r="AB1532" s="16"/>
      <c r="AC1532" s="16"/>
      <c r="AD1532" s="16"/>
      <c r="AE1532" s="16"/>
      <c r="AF1532" s="16"/>
      <c r="AG1532" s="16"/>
      <c r="AH1532" s="16"/>
      <c r="AI1532" s="16"/>
      <c r="AJ1532" s="16"/>
      <c r="AK1532" s="16"/>
      <c r="AL1532" s="16"/>
      <c r="AM1532" s="16"/>
      <c r="AN1532" s="16">
        <v>290</v>
      </c>
      <c r="AO1532" s="16"/>
      <c r="AP1532" s="16">
        <v>10</v>
      </c>
      <c r="AQ1532" s="16"/>
      <c r="AR1532" s="16"/>
      <c r="AS1532" s="16"/>
      <c r="AT1532" s="16"/>
      <c r="AU1532" s="16"/>
      <c r="AV1532" s="16"/>
      <c r="AW1532" s="16"/>
      <c r="AX1532" s="16"/>
      <c r="AY1532" s="16"/>
      <c r="AZ1532" s="16"/>
      <c r="BA1532" s="16"/>
      <c r="BB1532" s="16"/>
      <c r="BC1532" s="16"/>
      <c r="BD1532" s="16"/>
      <c r="BE1532" s="16"/>
      <c r="BF1532" s="16"/>
      <c r="BG1532" s="23">
        <f t="shared" si="396"/>
        <v>480</v>
      </c>
      <c r="BH1532" s="24">
        <f t="shared" si="383"/>
        <v>8</v>
      </c>
      <c r="BI1532" s="25">
        <f t="shared" si="391"/>
        <v>3</v>
      </c>
      <c r="BJ1532" s="25">
        <f t="shared" si="384"/>
        <v>37.5</v>
      </c>
      <c r="BK1532" s="26">
        <f t="shared" si="385"/>
        <v>93.888888888888886</v>
      </c>
      <c r="BL1532" s="26">
        <f t="shared" si="386"/>
        <v>100</v>
      </c>
      <c r="BM1532" s="26">
        <f t="shared" si="392"/>
        <v>35.208333333333329</v>
      </c>
      <c r="BN1532" s="27">
        <f t="shared" si="387"/>
        <v>0.16666666666666666</v>
      </c>
      <c r="BO1532" s="27">
        <f t="shared" si="388"/>
        <v>1880</v>
      </c>
      <c r="BP1532" s="27">
        <f t="shared" si="389"/>
        <v>4.833333333333333</v>
      </c>
      <c r="BQ1532" s="28">
        <f t="shared" si="390"/>
        <v>1160</v>
      </c>
      <c r="BR1532" s="29"/>
      <c r="BS1532" s="29"/>
      <c r="BT1532" s="29"/>
      <c r="BU1532" s="30"/>
      <c r="BV1532" s="29"/>
      <c r="BW1532" s="16">
        <f t="shared" si="382"/>
        <v>676</v>
      </c>
    </row>
    <row r="1533" spans="1:75" x14ac:dyDescent="0.3">
      <c r="A1533" s="14">
        <v>1532</v>
      </c>
      <c r="B1533" s="15">
        <v>46074</v>
      </c>
      <c r="C1533" s="16" t="s">
        <v>40</v>
      </c>
      <c r="D1533" s="17" t="str">
        <f t="shared" si="394"/>
        <v>HO</v>
      </c>
      <c r="E1533" s="18" t="s">
        <v>118</v>
      </c>
      <c r="F1533" s="18" t="s">
        <v>101</v>
      </c>
      <c r="G1533" s="19" t="s">
        <v>112</v>
      </c>
      <c r="H1533" s="19"/>
      <c r="I1533" s="19"/>
      <c r="J1533" s="20">
        <v>104246</v>
      </c>
      <c r="K1533" s="21" t="str">
        <f>VLOOKUP(J1533,'[2]Item List (3)'!A$1:B$110000,2,FALSE)</f>
        <v>IN. 208</v>
      </c>
      <c r="L1533" s="20">
        <v>260120003</v>
      </c>
      <c r="M1533" s="16" t="s">
        <v>138</v>
      </c>
      <c r="N1533" s="16">
        <v>15</v>
      </c>
      <c r="O1533" s="22">
        <f t="shared" si="395"/>
        <v>240</v>
      </c>
      <c r="P1533" s="16">
        <v>1</v>
      </c>
      <c r="Q1533" s="16">
        <v>407</v>
      </c>
      <c r="R1533" s="16"/>
      <c r="S1533" s="16"/>
      <c r="T1533" s="16"/>
      <c r="U1533" s="23">
        <f t="shared" si="393"/>
        <v>407</v>
      </c>
      <c r="V1533" s="16">
        <v>110</v>
      </c>
      <c r="W1533" s="16"/>
      <c r="X1533" s="16"/>
      <c r="Y1533" s="16"/>
      <c r="Z1533" s="16"/>
      <c r="AA1533" s="16"/>
      <c r="AB1533" s="16"/>
      <c r="AC1533" s="16"/>
      <c r="AD1533" s="16"/>
      <c r="AE1533" s="16"/>
      <c r="AF1533" s="16"/>
      <c r="AG1533" s="16"/>
      <c r="AH1533" s="16"/>
      <c r="AI1533" s="16"/>
      <c r="AJ1533" s="16"/>
      <c r="AK1533" s="16"/>
      <c r="AL1533" s="16"/>
      <c r="AM1533" s="16"/>
      <c r="AN1533" s="16">
        <v>360</v>
      </c>
      <c r="AO1533" s="16"/>
      <c r="AP1533" s="16">
        <v>10</v>
      </c>
      <c r="AQ1533" s="16"/>
      <c r="AR1533" s="16"/>
      <c r="AS1533" s="16"/>
      <c r="AT1533" s="16"/>
      <c r="AU1533" s="16"/>
      <c r="AV1533" s="16"/>
      <c r="AW1533" s="16"/>
      <c r="AX1533" s="16"/>
      <c r="AY1533" s="16"/>
      <c r="AZ1533" s="16"/>
      <c r="BA1533" s="16"/>
      <c r="BB1533" s="16"/>
      <c r="BC1533" s="16"/>
      <c r="BD1533" s="16"/>
      <c r="BE1533" s="16"/>
      <c r="BF1533" s="16"/>
      <c r="BG1533" s="23">
        <f t="shared" si="396"/>
        <v>480</v>
      </c>
      <c r="BH1533" s="24">
        <f t="shared" si="383"/>
        <v>8</v>
      </c>
      <c r="BI1533" s="25">
        <f t="shared" si="391"/>
        <v>1.833333333333333</v>
      </c>
      <c r="BJ1533" s="25">
        <f t="shared" si="384"/>
        <v>22.916666666666664</v>
      </c>
      <c r="BK1533" s="26">
        <f t="shared" si="385"/>
        <v>92.500000000000014</v>
      </c>
      <c r="BL1533" s="26">
        <f t="shared" si="386"/>
        <v>100</v>
      </c>
      <c r="BM1533" s="26">
        <f t="shared" si="392"/>
        <v>21.197916666666668</v>
      </c>
      <c r="BN1533" s="27">
        <f t="shared" si="387"/>
        <v>0.16666666666666666</v>
      </c>
      <c r="BO1533" s="27">
        <f t="shared" si="388"/>
        <v>1880</v>
      </c>
      <c r="BP1533" s="27">
        <f t="shared" si="389"/>
        <v>6</v>
      </c>
      <c r="BQ1533" s="28">
        <f t="shared" si="390"/>
        <v>1440</v>
      </c>
      <c r="BR1533" s="29"/>
      <c r="BS1533" s="29"/>
      <c r="BT1533" s="29"/>
      <c r="BU1533" s="30"/>
      <c r="BV1533" s="29"/>
      <c r="BW1533" s="16">
        <f t="shared" si="382"/>
        <v>407</v>
      </c>
    </row>
    <row r="1534" spans="1:75" x14ac:dyDescent="0.3">
      <c r="A1534" s="14">
        <v>1533</v>
      </c>
      <c r="B1534" s="15">
        <v>46074</v>
      </c>
      <c r="C1534" s="16" t="s">
        <v>38</v>
      </c>
      <c r="D1534" s="17" t="str">
        <f t="shared" si="394"/>
        <v>HO</v>
      </c>
      <c r="E1534" s="18" t="s">
        <v>119</v>
      </c>
      <c r="F1534" s="18" t="s">
        <v>101</v>
      </c>
      <c r="G1534" s="19" t="s">
        <v>105</v>
      </c>
      <c r="H1534" s="19"/>
      <c r="I1534" s="19"/>
      <c r="J1534" s="20">
        <v>208246</v>
      </c>
      <c r="K1534" s="21" t="str">
        <f>VLOOKUP(J1534,'[2]Item List (3)'!A$1:B$110000,2,FALSE)</f>
        <v>OR. 208 YY2</v>
      </c>
      <c r="L1534" s="20">
        <v>260129015</v>
      </c>
      <c r="M1534" s="16" t="s">
        <v>141</v>
      </c>
      <c r="N1534" s="16">
        <v>20</v>
      </c>
      <c r="O1534" s="22">
        <f t="shared" si="395"/>
        <v>180</v>
      </c>
      <c r="P1534" s="16">
        <v>1</v>
      </c>
      <c r="Q1534" s="16">
        <v>1098</v>
      </c>
      <c r="R1534" s="16"/>
      <c r="S1534" s="16"/>
      <c r="T1534" s="16"/>
      <c r="U1534" s="23">
        <f t="shared" si="393"/>
        <v>1098</v>
      </c>
      <c r="V1534" s="16">
        <v>390</v>
      </c>
      <c r="W1534" s="16"/>
      <c r="X1534" s="16"/>
      <c r="Y1534" s="16"/>
      <c r="Z1534" s="16"/>
      <c r="AA1534" s="16"/>
      <c r="AB1534" s="16"/>
      <c r="AC1534" s="16"/>
      <c r="AD1534" s="16"/>
      <c r="AE1534" s="16"/>
      <c r="AF1534" s="16"/>
      <c r="AG1534" s="16"/>
      <c r="AH1534" s="16"/>
      <c r="AI1534" s="16"/>
      <c r="AJ1534" s="16"/>
      <c r="AK1534" s="16"/>
      <c r="AL1534" s="16"/>
      <c r="AM1534" s="16"/>
      <c r="AN1534" s="16"/>
      <c r="AO1534" s="16"/>
      <c r="AP1534" s="16">
        <v>30</v>
      </c>
      <c r="AQ1534" s="16"/>
      <c r="AR1534" s="16">
        <v>60</v>
      </c>
      <c r="AS1534" s="16"/>
      <c r="AT1534" s="16"/>
      <c r="AU1534" s="16"/>
      <c r="AV1534" s="16"/>
      <c r="AW1534" s="16"/>
      <c r="AX1534" s="16"/>
      <c r="AY1534" s="16"/>
      <c r="AZ1534" s="16"/>
      <c r="BA1534" s="16"/>
      <c r="BB1534" s="16"/>
      <c r="BC1534" s="16"/>
      <c r="BD1534" s="16"/>
      <c r="BE1534" s="16"/>
      <c r="BF1534" s="16"/>
      <c r="BG1534" s="23">
        <f t="shared" si="396"/>
        <v>480</v>
      </c>
      <c r="BH1534" s="24">
        <f t="shared" si="383"/>
        <v>8</v>
      </c>
      <c r="BI1534" s="25">
        <f t="shared" si="391"/>
        <v>6.5</v>
      </c>
      <c r="BJ1534" s="25">
        <f t="shared" si="384"/>
        <v>81.25</v>
      </c>
      <c r="BK1534" s="26">
        <f t="shared" si="385"/>
        <v>93.84615384615384</v>
      </c>
      <c r="BL1534" s="26">
        <f t="shared" si="386"/>
        <v>100</v>
      </c>
      <c r="BM1534" s="26">
        <f t="shared" si="392"/>
        <v>76.249999999999986</v>
      </c>
      <c r="BN1534" s="27">
        <f t="shared" si="387"/>
        <v>0.5</v>
      </c>
      <c r="BO1534" s="27">
        <f t="shared" si="388"/>
        <v>1350</v>
      </c>
      <c r="BP1534" s="27">
        <f t="shared" si="389"/>
        <v>1</v>
      </c>
      <c r="BQ1534" s="28">
        <f t="shared" si="390"/>
        <v>180</v>
      </c>
      <c r="BR1534" s="29"/>
      <c r="BS1534" s="29"/>
      <c r="BT1534" s="29"/>
      <c r="BU1534" s="30"/>
      <c r="BV1534" s="29"/>
      <c r="BW1534" s="16">
        <f t="shared" si="382"/>
        <v>1098</v>
      </c>
    </row>
    <row r="1535" spans="1:75" x14ac:dyDescent="0.3">
      <c r="A1535" s="14">
        <v>1534</v>
      </c>
      <c r="B1535" s="15">
        <v>46074</v>
      </c>
      <c r="C1535" s="16" t="s">
        <v>40</v>
      </c>
      <c r="D1535" s="17" t="str">
        <f t="shared" si="394"/>
        <v>HO</v>
      </c>
      <c r="E1535" s="18" t="s">
        <v>119</v>
      </c>
      <c r="F1535" s="18" t="s">
        <v>101</v>
      </c>
      <c r="G1535" s="19" t="s">
        <v>112</v>
      </c>
      <c r="H1535" s="19"/>
      <c r="I1535" s="19"/>
      <c r="J1535" s="20">
        <v>208246</v>
      </c>
      <c r="K1535" s="21" t="str">
        <f>VLOOKUP(J1535,'[2]Item List (3)'!A$1:B$110000,2,FALSE)</f>
        <v>OR. 208 YY2</v>
      </c>
      <c r="L1535" s="20">
        <v>260129015</v>
      </c>
      <c r="M1535" s="16" t="s">
        <v>141</v>
      </c>
      <c r="N1535" s="16">
        <v>20</v>
      </c>
      <c r="O1535" s="22">
        <f t="shared" si="395"/>
        <v>180</v>
      </c>
      <c r="P1535" s="16">
        <v>1</v>
      </c>
      <c r="Q1535" s="16">
        <v>1275</v>
      </c>
      <c r="R1535" s="16"/>
      <c r="S1535" s="16"/>
      <c r="T1535" s="16"/>
      <c r="U1535" s="23">
        <f t="shared" si="393"/>
        <v>1275</v>
      </c>
      <c r="V1535" s="16">
        <v>450</v>
      </c>
      <c r="W1535" s="16"/>
      <c r="X1535" s="16"/>
      <c r="Y1535" s="16"/>
      <c r="Z1535" s="16"/>
      <c r="AA1535" s="16"/>
      <c r="AB1535" s="16"/>
      <c r="AC1535" s="16"/>
      <c r="AD1535" s="16"/>
      <c r="AE1535" s="16"/>
      <c r="AF1535" s="16"/>
      <c r="AG1535" s="16"/>
      <c r="AH1535" s="16"/>
      <c r="AI1535" s="16"/>
      <c r="AJ1535" s="16"/>
      <c r="AK1535" s="16"/>
      <c r="AL1535" s="16"/>
      <c r="AM1535" s="16"/>
      <c r="AN1535" s="16"/>
      <c r="AO1535" s="16"/>
      <c r="AP1535" s="16">
        <v>30</v>
      </c>
      <c r="AQ1535" s="16"/>
      <c r="AR1535" s="16"/>
      <c r="AS1535" s="16"/>
      <c r="AT1535" s="16"/>
      <c r="AU1535" s="16"/>
      <c r="AV1535" s="16"/>
      <c r="AW1535" s="16"/>
      <c r="AX1535" s="16"/>
      <c r="AY1535" s="16"/>
      <c r="AZ1535" s="16"/>
      <c r="BA1535" s="16"/>
      <c r="BB1535" s="16"/>
      <c r="BC1535" s="16"/>
      <c r="BD1535" s="16"/>
      <c r="BE1535" s="16"/>
      <c r="BF1535" s="16"/>
      <c r="BG1535" s="23">
        <f t="shared" si="396"/>
        <v>480</v>
      </c>
      <c r="BH1535" s="24">
        <f t="shared" si="383"/>
        <v>8</v>
      </c>
      <c r="BI1535" s="25">
        <f t="shared" si="391"/>
        <v>7.5</v>
      </c>
      <c r="BJ1535" s="25">
        <f t="shared" si="384"/>
        <v>93.75</v>
      </c>
      <c r="BK1535" s="26">
        <f t="shared" si="385"/>
        <v>94.444444444444443</v>
      </c>
      <c r="BL1535" s="26">
        <f t="shared" si="386"/>
        <v>100</v>
      </c>
      <c r="BM1535" s="26">
        <f t="shared" si="392"/>
        <v>88.541666666666657</v>
      </c>
      <c r="BN1535" s="27">
        <f t="shared" si="387"/>
        <v>0.5</v>
      </c>
      <c r="BO1535" s="27">
        <f t="shared" si="388"/>
        <v>1350</v>
      </c>
      <c r="BP1535" s="27">
        <f t="shared" si="389"/>
        <v>0</v>
      </c>
      <c r="BQ1535" s="28">
        <f t="shared" si="390"/>
        <v>0</v>
      </c>
      <c r="BR1535" s="29"/>
      <c r="BS1535" s="29"/>
      <c r="BT1535" s="29"/>
      <c r="BU1535" s="30"/>
      <c r="BV1535" s="29"/>
      <c r="BW1535" s="16">
        <f t="shared" si="382"/>
        <v>1275</v>
      </c>
    </row>
    <row r="1536" spans="1:75" x14ac:dyDescent="0.3">
      <c r="A1536" s="14">
        <v>1535</v>
      </c>
      <c r="B1536" s="15">
        <v>46075</v>
      </c>
      <c r="C1536" s="16" t="s">
        <v>38</v>
      </c>
      <c r="D1536" s="17" t="str">
        <f t="shared" si="394"/>
        <v>FG</v>
      </c>
      <c r="E1536" s="18" t="s">
        <v>39</v>
      </c>
      <c r="F1536" s="18" t="s">
        <v>47</v>
      </c>
      <c r="G1536" s="19" t="s">
        <v>42</v>
      </c>
      <c r="H1536" s="19" t="s">
        <v>43</v>
      </c>
      <c r="I1536" s="19"/>
      <c r="J1536" s="20">
        <v>104343.01</v>
      </c>
      <c r="K1536" s="21" t="str">
        <f>VLOOKUP(J1536,'[2]Item List (3)'!A$1:B$110000,2,FALSE)</f>
        <v>NA/RNA.IR 69/32</v>
      </c>
      <c r="L1536" s="20">
        <v>260101001</v>
      </c>
      <c r="M1536" s="16" t="s">
        <v>138</v>
      </c>
      <c r="N1536" s="16"/>
      <c r="O1536" s="22" t="str">
        <f t="shared" si="395"/>
        <v/>
      </c>
      <c r="P1536" s="16">
        <v>1</v>
      </c>
      <c r="Q1536" s="16">
        <v>2000</v>
      </c>
      <c r="R1536" s="16"/>
      <c r="S1536" s="16">
        <v>1</v>
      </c>
      <c r="T1536" s="16"/>
      <c r="U1536" s="23">
        <f t="shared" si="393"/>
        <v>2001</v>
      </c>
      <c r="V1536" s="16">
        <v>370</v>
      </c>
      <c r="W1536" s="16">
        <v>30</v>
      </c>
      <c r="X1536" s="16"/>
      <c r="Y1536" s="16"/>
      <c r="Z1536" s="16"/>
      <c r="AA1536" s="16"/>
      <c r="AB1536" s="16"/>
      <c r="AC1536" s="16"/>
      <c r="AD1536" s="16"/>
      <c r="AE1536" s="16"/>
      <c r="AF1536" s="16"/>
      <c r="AG1536" s="16"/>
      <c r="AH1536" s="16"/>
      <c r="AI1536" s="16"/>
      <c r="AJ1536" s="16"/>
      <c r="AK1536" s="16"/>
      <c r="AL1536" s="16"/>
      <c r="AM1536" s="16"/>
      <c r="AN1536" s="16"/>
      <c r="AO1536" s="16"/>
      <c r="AP1536" s="16"/>
      <c r="AQ1536" s="16">
        <v>30</v>
      </c>
      <c r="AR1536" s="16"/>
      <c r="AS1536" s="16"/>
      <c r="AT1536" s="16"/>
      <c r="AU1536" s="16"/>
      <c r="AV1536" s="16"/>
      <c r="AW1536" s="16"/>
      <c r="AX1536" s="16"/>
      <c r="AY1536" s="16"/>
      <c r="AZ1536" s="16">
        <v>50</v>
      </c>
      <c r="BA1536" s="16"/>
      <c r="BB1536" s="16"/>
      <c r="BC1536" s="16"/>
      <c r="BD1536" s="16"/>
      <c r="BE1536" s="16"/>
      <c r="BF1536" s="16"/>
      <c r="BG1536" s="23">
        <f t="shared" si="396"/>
        <v>480</v>
      </c>
      <c r="BH1536" s="24">
        <f t="shared" si="383"/>
        <v>8</v>
      </c>
      <c r="BI1536" s="25">
        <f t="shared" si="391"/>
        <v>6.166666666666667</v>
      </c>
      <c r="BJ1536" s="25">
        <f t="shared" si="384"/>
        <v>77.083333333333343</v>
      </c>
      <c r="BK1536" s="26">
        <f t="shared" si="385"/>
        <v>0</v>
      </c>
      <c r="BL1536" s="26">
        <f t="shared" si="386"/>
        <v>99.950024987506254</v>
      </c>
      <c r="BM1536" s="26">
        <f t="shared" si="392"/>
        <v>0</v>
      </c>
      <c r="BN1536" s="27">
        <f t="shared" si="387"/>
        <v>0.5</v>
      </c>
      <c r="BO1536" s="27">
        <f t="shared" si="388"/>
        <v>0</v>
      </c>
      <c r="BP1536" s="27">
        <f t="shared" si="389"/>
        <v>1.3333333333333333</v>
      </c>
      <c r="BQ1536" s="28">
        <f t="shared" si="390"/>
        <v>0</v>
      </c>
      <c r="BR1536" s="29"/>
      <c r="BS1536" s="29"/>
      <c r="BT1536" s="29"/>
      <c r="BU1536" s="30"/>
      <c r="BV1536" s="29"/>
      <c r="BW1536" s="16">
        <f t="shared" si="382"/>
        <v>2000</v>
      </c>
    </row>
    <row r="1537" spans="1:75" x14ac:dyDescent="0.3">
      <c r="A1537" s="14">
        <v>1536</v>
      </c>
      <c r="B1537" s="15">
        <v>46075</v>
      </c>
      <c r="C1537" s="16" t="s">
        <v>40</v>
      </c>
      <c r="D1537" s="17" t="str">
        <f t="shared" si="394"/>
        <v>FG</v>
      </c>
      <c r="E1537" s="18" t="s">
        <v>39</v>
      </c>
      <c r="F1537" s="18" t="s">
        <v>41</v>
      </c>
      <c r="G1537" s="19" t="s">
        <v>120</v>
      </c>
      <c r="H1537" s="19" t="s">
        <v>130</v>
      </c>
      <c r="I1537" s="19"/>
      <c r="J1537" s="20">
        <v>104040</v>
      </c>
      <c r="K1537" s="21" t="str">
        <f>VLOOKUP(J1537,'[2]Item List (3)'!A$1:B$110000,2,FALSE)</f>
        <v>BR.IR 3222</v>
      </c>
      <c r="L1537" s="20">
        <v>251224005</v>
      </c>
      <c r="M1537" s="16" t="s">
        <v>138</v>
      </c>
      <c r="N1537" s="16"/>
      <c r="O1537" s="22" t="str">
        <f t="shared" si="395"/>
        <v/>
      </c>
      <c r="P1537" s="16">
        <v>1</v>
      </c>
      <c r="Q1537" s="16">
        <v>4200</v>
      </c>
      <c r="R1537" s="16"/>
      <c r="S1537" s="16"/>
      <c r="T1537" s="16"/>
      <c r="U1537" s="23">
        <f t="shared" si="393"/>
        <v>4200</v>
      </c>
      <c r="V1537" s="16">
        <v>330</v>
      </c>
      <c r="W1537" s="16">
        <v>120</v>
      </c>
      <c r="X1537" s="16"/>
      <c r="Y1537" s="16"/>
      <c r="Z1537" s="16"/>
      <c r="AA1537" s="16"/>
      <c r="AB1537" s="16"/>
      <c r="AC1537" s="16"/>
      <c r="AD1537" s="16"/>
      <c r="AE1537" s="16"/>
      <c r="AF1537" s="16"/>
      <c r="AG1537" s="16"/>
      <c r="AH1537" s="16"/>
      <c r="AI1537" s="16"/>
      <c r="AJ1537" s="16"/>
      <c r="AK1537" s="16"/>
      <c r="AL1537" s="16"/>
      <c r="AM1537" s="16"/>
      <c r="AN1537" s="16"/>
      <c r="AO1537" s="16"/>
      <c r="AP1537" s="16"/>
      <c r="AQ1537" s="16">
        <v>30</v>
      </c>
      <c r="AR1537" s="16"/>
      <c r="AS1537" s="16"/>
      <c r="AT1537" s="16"/>
      <c r="AU1537" s="16"/>
      <c r="AV1537" s="16"/>
      <c r="AW1537" s="16"/>
      <c r="AX1537" s="16"/>
      <c r="AY1537" s="16"/>
      <c r="AZ1537" s="16"/>
      <c r="BA1537" s="16"/>
      <c r="BB1537" s="16"/>
      <c r="BC1537" s="16"/>
      <c r="BD1537" s="16"/>
      <c r="BE1537" s="16"/>
      <c r="BF1537" s="16"/>
      <c r="BG1537" s="23">
        <f t="shared" si="396"/>
        <v>480</v>
      </c>
      <c r="BH1537" s="24">
        <f t="shared" si="383"/>
        <v>8</v>
      </c>
      <c r="BI1537" s="25">
        <f t="shared" si="391"/>
        <v>5.5</v>
      </c>
      <c r="BJ1537" s="25">
        <f t="shared" si="384"/>
        <v>68.75</v>
      </c>
      <c r="BK1537" s="26">
        <f t="shared" si="385"/>
        <v>0</v>
      </c>
      <c r="BL1537" s="26">
        <f t="shared" si="386"/>
        <v>100</v>
      </c>
      <c r="BM1537" s="26">
        <f t="shared" si="392"/>
        <v>0</v>
      </c>
      <c r="BN1537" s="27">
        <f t="shared" si="387"/>
        <v>2</v>
      </c>
      <c r="BO1537" s="27">
        <f t="shared" si="388"/>
        <v>0</v>
      </c>
      <c r="BP1537" s="27">
        <f t="shared" si="389"/>
        <v>0.5</v>
      </c>
      <c r="BQ1537" s="28">
        <f t="shared" si="390"/>
        <v>0</v>
      </c>
      <c r="BR1537" s="29"/>
      <c r="BS1537" s="29"/>
      <c r="BT1537" s="29"/>
      <c r="BU1537" s="30"/>
      <c r="BV1537" s="29"/>
      <c r="BW1537" s="16">
        <f t="shared" si="382"/>
        <v>4200</v>
      </c>
    </row>
    <row r="1538" spans="1:75" x14ac:dyDescent="0.3">
      <c r="A1538" s="14">
        <v>1537</v>
      </c>
      <c r="B1538" s="15">
        <v>46075</v>
      </c>
      <c r="C1538" s="16" t="s">
        <v>38</v>
      </c>
      <c r="D1538" s="17" t="str">
        <f t="shared" si="394"/>
        <v>FG</v>
      </c>
      <c r="E1538" s="18" t="s">
        <v>44</v>
      </c>
      <c r="F1538" s="18" t="s">
        <v>47</v>
      </c>
      <c r="G1538" s="19" t="s">
        <v>46</v>
      </c>
      <c r="H1538" s="19" t="s">
        <v>48</v>
      </c>
      <c r="I1538" s="19"/>
      <c r="J1538" s="20">
        <v>100299.14</v>
      </c>
      <c r="K1538" s="21" t="str">
        <f>VLOOKUP(J1538,'[2]Item List (3)'!A$1:B$110000,2,FALSE)</f>
        <v>IR. 9913 C</v>
      </c>
      <c r="L1538" s="20">
        <v>260205009</v>
      </c>
      <c r="M1538" s="16" t="s">
        <v>138</v>
      </c>
      <c r="N1538" s="16"/>
      <c r="O1538" s="22" t="str">
        <f t="shared" si="395"/>
        <v/>
      </c>
      <c r="P1538" s="16">
        <v>1</v>
      </c>
      <c r="Q1538" s="16">
        <v>6482</v>
      </c>
      <c r="R1538" s="16"/>
      <c r="S1538" s="16">
        <v>18</v>
      </c>
      <c r="T1538" s="16"/>
      <c r="U1538" s="23">
        <f t="shared" si="393"/>
        <v>6500</v>
      </c>
      <c r="V1538" s="16">
        <v>320</v>
      </c>
      <c r="W1538" s="16"/>
      <c r="X1538" s="16"/>
      <c r="Y1538" s="16"/>
      <c r="Z1538" s="16"/>
      <c r="AA1538" s="16"/>
      <c r="AB1538" s="16"/>
      <c r="AC1538" s="16"/>
      <c r="AD1538" s="16"/>
      <c r="AE1538" s="16"/>
      <c r="AF1538" s="16"/>
      <c r="AG1538" s="16"/>
      <c r="AH1538" s="16"/>
      <c r="AI1538" s="16"/>
      <c r="AJ1538" s="16"/>
      <c r="AK1538" s="16"/>
      <c r="AL1538" s="16"/>
      <c r="AM1538" s="16"/>
      <c r="AN1538" s="16"/>
      <c r="AO1538" s="16"/>
      <c r="AP1538" s="16"/>
      <c r="AQ1538" s="16">
        <v>120</v>
      </c>
      <c r="AR1538" s="16"/>
      <c r="AS1538" s="16"/>
      <c r="AT1538" s="16"/>
      <c r="AU1538" s="16"/>
      <c r="AV1538" s="16"/>
      <c r="AW1538" s="16"/>
      <c r="AX1538" s="16"/>
      <c r="AY1538" s="16"/>
      <c r="AZ1538" s="16">
        <v>40</v>
      </c>
      <c r="BA1538" s="16"/>
      <c r="BB1538" s="16"/>
      <c r="BC1538" s="16"/>
      <c r="BD1538" s="16"/>
      <c r="BE1538" s="16"/>
      <c r="BF1538" s="16"/>
      <c r="BG1538" s="23">
        <f t="shared" si="396"/>
        <v>480</v>
      </c>
      <c r="BH1538" s="24">
        <f t="shared" si="383"/>
        <v>8</v>
      </c>
      <c r="BI1538" s="25">
        <f t="shared" si="391"/>
        <v>5.3333333333333339</v>
      </c>
      <c r="BJ1538" s="25">
        <f t="shared" si="384"/>
        <v>66.666666666666671</v>
      </c>
      <c r="BK1538" s="26">
        <f t="shared" si="385"/>
        <v>0</v>
      </c>
      <c r="BL1538" s="26">
        <f t="shared" si="386"/>
        <v>99.723076923076931</v>
      </c>
      <c r="BM1538" s="26">
        <f t="shared" si="392"/>
        <v>0</v>
      </c>
      <c r="BN1538" s="27">
        <f t="shared" si="387"/>
        <v>0</v>
      </c>
      <c r="BO1538" s="27">
        <f t="shared" si="388"/>
        <v>0</v>
      </c>
      <c r="BP1538" s="27">
        <f t="shared" si="389"/>
        <v>2.6666666666666665</v>
      </c>
      <c r="BQ1538" s="28">
        <f t="shared" si="390"/>
        <v>0</v>
      </c>
      <c r="BR1538" s="29"/>
      <c r="BS1538" s="29"/>
      <c r="BT1538" s="29"/>
      <c r="BU1538" s="30"/>
      <c r="BV1538" s="29"/>
      <c r="BW1538" s="16">
        <f t="shared" si="382"/>
        <v>6482</v>
      </c>
    </row>
    <row r="1539" spans="1:75" x14ac:dyDescent="0.3">
      <c r="A1539" s="14">
        <v>1538</v>
      </c>
      <c r="B1539" s="15">
        <v>46075</v>
      </c>
      <c r="C1539" s="16" t="s">
        <v>40</v>
      </c>
      <c r="D1539" s="17" t="str">
        <f t="shared" si="394"/>
        <v>FG</v>
      </c>
      <c r="E1539" s="18" t="s">
        <v>44</v>
      </c>
      <c r="F1539" s="18" t="s">
        <v>41</v>
      </c>
      <c r="G1539" s="19" t="s">
        <v>46</v>
      </c>
      <c r="H1539" s="19" t="s">
        <v>48</v>
      </c>
      <c r="I1539" s="19"/>
      <c r="J1539" s="20">
        <v>100299.14</v>
      </c>
      <c r="K1539" s="21" t="str">
        <f>VLOOKUP(J1539,'[2]Item List (3)'!A$1:B$110000,2,FALSE)</f>
        <v>IR. 9913 C</v>
      </c>
      <c r="L1539" s="20">
        <v>260203020</v>
      </c>
      <c r="M1539" s="16" t="s">
        <v>138</v>
      </c>
      <c r="N1539" s="16"/>
      <c r="O1539" s="22" t="str">
        <f t="shared" si="395"/>
        <v/>
      </c>
      <c r="P1539" s="16">
        <v>1</v>
      </c>
      <c r="Q1539" s="16">
        <v>2400</v>
      </c>
      <c r="R1539" s="16"/>
      <c r="S1539" s="16"/>
      <c r="T1539" s="16"/>
      <c r="U1539" s="23">
        <f t="shared" si="393"/>
        <v>2400</v>
      </c>
      <c r="V1539" s="16">
        <v>120</v>
      </c>
      <c r="W1539" s="16"/>
      <c r="X1539" s="16"/>
      <c r="Y1539" s="16"/>
      <c r="Z1539" s="16"/>
      <c r="AA1539" s="16"/>
      <c r="AB1539" s="16"/>
      <c r="AC1539" s="16"/>
      <c r="AD1539" s="16"/>
      <c r="AE1539" s="16"/>
      <c r="AF1539" s="16"/>
      <c r="AG1539" s="16"/>
      <c r="AH1539" s="16"/>
      <c r="AI1539" s="16"/>
      <c r="AJ1539" s="16"/>
      <c r="AK1539" s="16"/>
      <c r="AL1539" s="16"/>
      <c r="AM1539" s="16"/>
      <c r="AN1539" s="16"/>
      <c r="AO1539" s="16"/>
      <c r="AP1539" s="16"/>
      <c r="AQ1539" s="16">
        <v>120</v>
      </c>
      <c r="AR1539" s="16">
        <v>240</v>
      </c>
      <c r="AS1539" s="16"/>
      <c r="AT1539" s="16"/>
      <c r="AU1539" s="16"/>
      <c r="AV1539" s="16"/>
      <c r="AW1539" s="16"/>
      <c r="AX1539" s="16"/>
      <c r="AY1539" s="16"/>
      <c r="AZ1539" s="16"/>
      <c r="BA1539" s="16"/>
      <c r="BB1539" s="16"/>
      <c r="BC1539" s="16"/>
      <c r="BD1539" s="16"/>
      <c r="BE1539" s="16"/>
      <c r="BF1539" s="16"/>
      <c r="BG1539" s="23">
        <f t="shared" si="396"/>
        <v>480</v>
      </c>
      <c r="BH1539" s="24">
        <f t="shared" si="383"/>
        <v>8</v>
      </c>
      <c r="BI1539" s="25">
        <f t="shared" si="391"/>
        <v>2</v>
      </c>
      <c r="BJ1539" s="25">
        <f t="shared" si="384"/>
        <v>25</v>
      </c>
      <c r="BK1539" s="26">
        <f t="shared" si="385"/>
        <v>0</v>
      </c>
      <c r="BL1539" s="26">
        <f t="shared" si="386"/>
        <v>100</v>
      </c>
      <c r="BM1539" s="26">
        <f t="shared" si="392"/>
        <v>0</v>
      </c>
      <c r="BN1539" s="27">
        <f t="shared" si="387"/>
        <v>0</v>
      </c>
      <c r="BO1539" s="27">
        <f t="shared" si="388"/>
        <v>0</v>
      </c>
      <c r="BP1539" s="27">
        <f t="shared" si="389"/>
        <v>6</v>
      </c>
      <c r="BQ1539" s="28">
        <f t="shared" si="390"/>
        <v>0</v>
      </c>
      <c r="BR1539" s="29"/>
      <c r="BS1539" s="29"/>
      <c r="BT1539" s="29"/>
      <c r="BU1539" s="30"/>
      <c r="BV1539" s="29"/>
      <c r="BW1539" s="16">
        <f t="shared" ref="BW1539:BW1602" si="397">Q1539*P1539</f>
        <v>2400</v>
      </c>
    </row>
    <row r="1540" spans="1:75" x14ac:dyDescent="0.3">
      <c r="A1540" s="14">
        <v>1539</v>
      </c>
      <c r="B1540" s="15">
        <v>46075</v>
      </c>
      <c r="C1540" s="16" t="s">
        <v>38</v>
      </c>
      <c r="D1540" s="17" t="str">
        <f t="shared" si="394"/>
        <v>CG</v>
      </c>
      <c r="E1540" s="18" t="s">
        <v>50</v>
      </c>
      <c r="F1540" s="18"/>
      <c r="G1540" s="19"/>
      <c r="H1540" s="19"/>
      <c r="I1540" s="19"/>
      <c r="J1540" s="20"/>
      <c r="K1540" s="21" t="e">
        <f>VLOOKUP(J1540,'[2]Item List (3)'!A$1:B$110000,2,FALSE)</f>
        <v>#N/A</v>
      </c>
      <c r="L1540" s="20"/>
      <c r="M1540" s="16" t="s">
        <v>138</v>
      </c>
      <c r="N1540" s="16"/>
      <c r="O1540" s="22" t="str">
        <f t="shared" si="395"/>
        <v/>
      </c>
      <c r="P1540" s="16"/>
      <c r="Q1540" s="16"/>
      <c r="R1540" s="16"/>
      <c r="S1540" s="16"/>
      <c r="T1540" s="16"/>
      <c r="U1540" s="23">
        <f t="shared" si="393"/>
        <v>0</v>
      </c>
      <c r="V1540" s="16"/>
      <c r="W1540" s="16"/>
      <c r="X1540" s="16"/>
      <c r="Y1540" s="16"/>
      <c r="Z1540" s="16"/>
      <c r="AA1540" s="16"/>
      <c r="AB1540" s="16"/>
      <c r="AC1540" s="16"/>
      <c r="AD1540" s="16"/>
      <c r="AE1540" s="16"/>
      <c r="AF1540" s="16"/>
      <c r="AG1540" s="16"/>
      <c r="AH1540" s="16"/>
      <c r="AI1540" s="16"/>
      <c r="AJ1540" s="16"/>
      <c r="AK1540" s="16"/>
      <c r="AL1540" s="16"/>
      <c r="AM1540" s="16"/>
      <c r="AN1540" s="16"/>
      <c r="AO1540" s="16"/>
      <c r="AP1540" s="16"/>
      <c r="AQ1540" s="16"/>
      <c r="AR1540" s="16"/>
      <c r="AS1540" s="16"/>
      <c r="AT1540" s="16"/>
      <c r="AU1540" s="16"/>
      <c r="AV1540" s="16"/>
      <c r="AW1540" s="16"/>
      <c r="AX1540" s="16"/>
      <c r="AY1540" s="16"/>
      <c r="AZ1540" s="16"/>
      <c r="BA1540" s="16"/>
      <c r="BB1540" s="16"/>
      <c r="BC1540" s="16"/>
      <c r="BD1540" s="16"/>
      <c r="BE1540" s="16"/>
      <c r="BF1540" s="16">
        <v>480</v>
      </c>
      <c r="BG1540" s="23">
        <f t="shared" si="396"/>
        <v>480</v>
      </c>
      <c r="BH1540" s="24">
        <f t="shared" si="383"/>
        <v>8</v>
      </c>
      <c r="BI1540" s="25">
        <f t="shared" si="391"/>
        <v>0</v>
      </c>
      <c r="BJ1540" s="25">
        <f t="shared" si="384"/>
        <v>0</v>
      </c>
      <c r="BK1540" s="26">
        <f t="shared" si="385"/>
        <v>0</v>
      </c>
      <c r="BL1540" s="26">
        <f t="shared" si="386"/>
        <v>0</v>
      </c>
      <c r="BM1540" s="26">
        <f t="shared" si="392"/>
        <v>0</v>
      </c>
      <c r="BN1540" s="27">
        <f t="shared" si="387"/>
        <v>8</v>
      </c>
      <c r="BO1540" s="27">
        <f t="shared" si="388"/>
        <v>0</v>
      </c>
      <c r="BP1540" s="27">
        <f t="shared" si="389"/>
        <v>0</v>
      </c>
      <c r="BQ1540" s="28">
        <f t="shared" si="390"/>
        <v>0</v>
      </c>
      <c r="BR1540" s="29"/>
      <c r="BS1540" s="29"/>
      <c r="BT1540" s="29"/>
      <c r="BU1540" s="30"/>
      <c r="BV1540" s="29"/>
      <c r="BW1540" s="16">
        <f t="shared" si="397"/>
        <v>0</v>
      </c>
    </row>
    <row r="1541" spans="1:75" x14ac:dyDescent="0.3">
      <c r="A1541" s="14">
        <v>1540</v>
      </c>
      <c r="B1541" s="15">
        <v>46075</v>
      </c>
      <c r="C1541" s="16" t="s">
        <v>40</v>
      </c>
      <c r="D1541" s="17" t="str">
        <f t="shared" si="394"/>
        <v>CG</v>
      </c>
      <c r="E1541" s="18" t="s">
        <v>50</v>
      </c>
      <c r="F1541" s="18"/>
      <c r="G1541" s="19"/>
      <c r="H1541" s="19"/>
      <c r="I1541" s="19"/>
      <c r="J1541" s="20"/>
      <c r="K1541" s="21" t="e">
        <f>VLOOKUP(J1541,'[2]Item List (3)'!A$1:B$110000,2,FALSE)</f>
        <v>#N/A</v>
      </c>
      <c r="L1541" s="20"/>
      <c r="M1541" s="16" t="s">
        <v>138</v>
      </c>
      <c r="N1541" s="16"/>
      <c r="O1541" s="22" t="str">
        <f t="shared" si="395"/>
        <v/>
      </c>
      <c r="P1541" s="16"/>
      <c r="Q1541" s="16"/>
      <c r="R1541" s="16"/>
      <c r="S1541" s="16"/>
      <c r="T1541" s="16"/>
      <c r="U1541" s="23">
        <f t="shared" si="393"/>
        <v>0</v>
      </c>
      <c r="V1541" s="16"/>
      <c r="W1541" s="16"/>
      <c r="X1541" s="16"/>
      <c r="Y1541" s="16"/>
      <c r="Z1541" s="16"/>
      <c r="AA1541" s="16"/>
      <c r="AB1541" s="16"/>
      <c r="AC1541" s="16"/>
      <c r="AD1541" s="16"/>
      <c r="AE1541" s="16"/>
      <c r="AF1541" s="16"/>
      <c r="AG1541" s="16"/>
      <c r="AH1541" s="16"/>
      <c r="AI1541" s="16"/>
      <c r="AJ1541" s="16"/>
      <c r="AK1541" s="16"/>
      <c r="AL1541" s="16"/>
      <c r="AM1541" s="16"/>
      <c r="AN1541" s="16"/>
      <c r="AO1541" s="16"/>
      <c r="AP1541" s="16"/>
      <c r="AQ1541" s="16"/>
      <c r="AR1541" s="16"/>
      <c r="AS1541" s="16"/>
      <c r="AT1541" s="16"/>
      <c r="AU1541" s="16"/>
      <c r="AV1541" s="16"/>
      <c r="AW1541" s="16"/>
      <c r="AX1541" s="16"/>
      <c r="AY1541" s="16"/>
      <c r="AZ1541" s="16"/>
      <c r="BA1541" s="16"/>
      <c r="BB1541" s="16"/>
      <c r="BC1541" s="16"/>
      <c r="BD1541" s="16"/>
      <c r="BE1541" s="16"/>
      <c r="BF1541" s="16">
        <v>480</v>
      </c>
      <c r="BG1541" s="23">
        <f t="shared" si="396"/>
        <v>480</v>
      </c>
      <c r="BH1541" s="24">
        <f t="shared" si="383"/>
        <v>8</v>
      </c>
      <c r="BI1541" s="25">
        <f t="shared" si="391"/>
        <v>0</v>
      </c>
      <c r="BJ1541" s="25">
        <f t="shared" si="384"/>
        <v>0</v>
      </c>
      <c r="BK1541" s="26">
        <f t="shared" si="385"/>
        <v>0</v>
      </c>
      <c r="BL1541" s="26">
        <f t="shared" si="386"/>
        <v>0</v>
      </c>
      <c r="BM1541" s="26">
        <f t="shared" si="392"/>
        <v>0</v>
      </c>
      <c r="BN1541" s="27">
        <f t="shared" si="387"/>
        <v>8</v>
      </c>
      <c r="BO1541" s="27">
        <f t="shared" si="388"/>
        <v>0</v>
      </c>
      <c r="BP1541" s="27">
        <f t="shared" si="389"/>
        <v>0</v>
      </c>
      <c r="BQ1541" s="28">
        <f t="shared" si="390"/>
        <v>0</v>
      </c>
      <c r="BR1541" s="29"/>
      <c r="BS1541" s="29"/>
      <c r="BT1541" s="29"/>
      <c r="BU1541" s="30"/>
      <c r="BV1541" s="29"/>
      <c r="BW1541" s="16">
        <f t="shared" si="397"/>
        <v>0</v>
      </c>
    </row>
    <row r="1542" spans="1:75" x14ac:dyDescent="0.3">
      <c r="A1542" s="14">
        <v>1541</v>
      </c>
      <c r="B1542" s="15">
        <v>46075</v>
      </c>
      <c r="C1542" s="16" t="s">
        <v>38</v>
      </c>
      <c r="D1542" s="17" t="str">
        <f t="shared" si="394"/>
        <v>CG</v>
      </c>
      <c r="E1542" s="18" t="s">
        <v>51</v>
      </c>
      <c r="F1542" s="18" t="s">
        <v>52</v>
      </c>
      <c r="G1542" s="19" t="s">
        <v>56</v>
      </c>
      <c r="H1542" s="19" t="s">
        <v>58</v>
      </c>
      <c r="I1542" s="19" t="s">
        <v>168</v>
      </c>
      <c r="J1542" s="20">
        <v>208293</v>
      </c>
      <c r="K1542" s="21" t="str">
        <f>VLOOKUP(J1542,'[2]Item List (3)'!A$1:B$110000,2,FALSE)</f>
        <v>OR.210 YY2</v>
      </c>
      <c r="L1542" s="20">
        <v>260205004</v>
      </c>
      <c r="M1542" s="16" t="s">
        <v>141</v>
      </c>
      <c r="N1542" s="16"/>
      <c r="O1542" s="22" t="str">
        <f t="shared" si="395"/>
        <v/>
      </c>
      <c r="P1542" s="16">
        <v>1</v>
      </c>
      <c r="Q1542" s="16">
        <v>1360</v>
      </c>
      <c r="R1542" s="16"/>
      <c r="S1542" s="16"/>
      <c r="T1542" s="16"/>
      <c r="U1542" s="23">
        <f t="shared" si="393"/>
        <v>1360</v>
      </c>
      <c r="V1542" s="16">
        <v>60</v>
      </c>
      <c r="W1542" s="16"/>
      <c r="X1542" s="16">
        <v>30</v>
      </c>
      <c r="Y1542" s="16"/>
      <c r="Z1542" s="16"/>
      <c r="AA1542" s="16"/>
      <c r="AB1542" s="16"/>
      <c r="AC1542" s="16"/>
      <c r="AD1542" s="16"/>
      <c r="AE1542" s="16"/>
      <c r="AF1542" s="16"/>
      <c r="AG1542" s="16"/>
      <c r="AH1542" s="16"/>
      <c r="AI1542" s="16"/>
      <c r="AJ1542" s="16"/>
      <c r="AK1542" s="16"/>
      <c r="AL1542" s="16"/>
      <c r="AM1542" s="16"/>
      <c r="AN1542" s="16"/>
      <c r="AO1542" s="16"/>
      <c r="AP1542" s="16"/>
      <c r="AQ1542" s="16">
        <v>120</v>
      </c>
      <c r="AR1542" s="16"/>
      <c r="AS1542" s="16"/>
      <c r="AT1542" s="16"/>
      <c r="AU1542" s="16"/>
      <c r="AV1542" s="16"/>
      <c r="AW1542" s="16"/>
      <c r="AX1542" s="16"/>
      <c r="AY1542" s="16"/>
      <c r="AZ1542" s="16"/>
      <c r="BA1542" s="16"/>
      <c r="BB1542" s="16"/>
      <c r="BC1542" s="16">
        <v>60</v>
      </c>
      <c r="BD1542" s="16"/>
      <c r="BE1542" s="16"/>
      <c r="BF1542" s="16"/>
      <c r="BG1542" s="23">
        <f t="shared" si="396"/>
        <v>270</v>
      </c>
      <c r="BH1542" s="24">
        <f t="shared" si="383"/>
        <v>4.5</v>
      </c>
      <c r="BI1542" s="25">
        <f t="shared" si="391"/>
        <v>1</v>
      </c>
      <c r="BJ1542" s="25">
        <f t="shared" si="384"/>
        <v>22.222222222222221</v>
      </c>
      <c r="BK1542" s="26">
        <f t="shared" si="385"/>
        <v>0</v>
      </c>
      <c r="BL1542" s="26">
        <f t="shared" si="386"/>
        <v>100</v>
      </c>
      <c r="BM1542" s="26">
        <f t="shared" si="392"/>
        <v>0</v>
      </c>
      <c r="BN1542" s="27">
        <f t="shared" si="387"/>
        <v>0</v>
      </c>
      <c r="BO1542" s="27">
        <f t="shared" si="388"/>
        <v>0</v>
      </c>
      <c r="BP1542" s="27">
        <f t="shared" si="389"/>
        <v>3.5</v>
      </c>
      <c r="BQ1542" s="28">
        <f t="shared" si="390"/>
        <v>0</v>
      </c>
      <c r="BR1542" s="29"/>
      <c r="BS1542" s="29"/>
      <c r="BT1542" s="29"/>
      <c r="BU1542" s="30"/>
      <c r="BV1542" s="29"/>
      <c r="BW1542" s="16">
        <f t="shared" si="397"/>
        <v>1360</v>
      </c>
    </row>
    <row r="1543" spans="1:75" x14ac:dyDescent="0.3">
      <c r="A1543" s="14">
        <v>1542</v>
      </c>
      <c r="B1543" s="15">
        <v>46075</v>
      </c>
      <c r="C1543" s="16" t="s">
        <v>38</v>
      </c>
      <c r="D1543" s="17" t="str">
        <f t="shared" si="394"/>
        <v>CG</v>
      </c>
      <c r="E1543" s="18" t="s">
        <v>51</v>
      </c>
      <c r="F1543" s="18" t="s">
        <v>55</v>
      </c>
      <c r="G1543" s="19" t="s">
        <v>56</v>
      </c>
      <c r="H1543" s="19" t="s">
        <v>58</v>
      </c>
      <c r="I1543" s="19" t="s">
        <v>168</v>
      </c>
      <c r="J1543" s="20">
        <v>208293</v>
      </c>
      <c r="K1543" s="21" t="str">
        <f>VLOOKUP(J1543,'[2]Item List (3)'!A$1:B$110000,2,FALSE)</f>
        <v>OR.210 YY2</v>
      </c>
      <c r="L1543" s="20">
        <v>260205004</v>
      </c>
      <c r="M1543" s="16" t="s">
        <v>141</v>
      </c>
      <c r="N1543" s="16"/>
      <c r="O1543" s="22" t="str">
        <f t="shared" si="395"/>
        <v/>
      </c>
      <c r="P1543" s="16">
        <v>1</v>
      </c>
      <c r="Q1543" s="16">
        <v>2838</v>
      </c>
      <c r="R1543" s="16"/>
      <c r="S1543" s="16"/>
      <c r="T1543" s="16"/>
      <c r="U1543" s="23">
        <f t="shared" si="393"/>
        <v>2838</v>
      </c>
      <c r="V1543" s="16">
        <v>120</v>
      </c>
      <c r="W1543" s="16"/>
      <c r="X1543" s="16"/>
      <c r="Y1543" s="16"/>
      <c r="Z1543" s="16"/>
      <c r="AA1543" s="16"/>
      <c r="AB1543" s="16"/>
      <c r="AC1543" s="16"/>
      <c r="AD1543" s="16"/>
      <c r="AE1543" s="16"/>
      <c r="AF1543" s="16"/>
      <c r="AG1543" s="16"/>
      <c r="AH1543" s="16"/>
      <c r="AI1543" s="16"/>
      <c r="AJ1543" s="16"/>
      <c r="AK1543" s="16"/>
      <c r="AL1543" s="16"/>
      <c r="AM1543" s="16"/>
      <c r="AN1543" s="16"/>
      <c r="AO1543" s="16"/>
      <c r="AP1543" s="16"/>
      <c r="AQ1543" s="16"/>
      <c r="AR1543" s="16"/>
      <c r="AS1543" s="16"/>
      <c r="AT1543" s="16"/>
      <c r="AU1543" s="16"/>
      <c r="AV1543" s="16"/>
      <c r="AW1543" s="16"/>
      <c r="AX1543" s="16"/>
      <c r="AY1543" s="16"/>
      <c r="AZ1543" s="16"/>
      <c r="BA1543" s="16"/>
      <c r="BB1543" s="16"/>
      <c r="BC1543" s="16"/>
      <c r="BD1543" s="16"/>
      <c r="BE1543" s="16"/>
      <c r="BF1543" s="16"/>
      <c r="BG1543" s="23">
        <f t="shared" si="396"/>
        <v>120</v>
      </c>
      <c r="BH1543" s="24">
        <f t="shared" si="383"/>
        <v>2</v>
      </c>
      <c r="BI1543" s="25">
        <f t="shared" si="391"/>
        <v>2</v>
      </c>
      <c r="BJ1543" s="25">
        <f t="shared" si="384"/>
        <v>100</v>
      </c>
      <c r="BK1543" s="26">
        <f t="shared" si="385"/>
        <v>0</v>
      </c>
      <c r="BL1543" s="26">
        <f t="shared" si="386"/>
        <v>100</v>
      </c>
      <c r="BM1543" s="26">
        <f t="shared" si="392"/>
        <v>0</v>
      </c>
      <c r="BN1543" s="27">
        <f t="shared" si="387"/>
        <v>0</v>
      </c>
      <c r="BO1543" s="27">
        <f t="shared" si="388"/>
        <v>0</v>
      </c>
      <c r="BP1543" s="27">
        <f t="shared" si="389"/>
        <v>0</v>
      </c>
      <c r="BQ1543" s="28">
        <f t="shared" si="390"/>
        <v>0</v>
      </c>
      <c r="BR1543" s="29"/>
      <c r="BS1543" s="29"/>
      <c r="BT1543" s="29"/>
      <c r="BU1543" s="30"/>
      <c r="BV1543" s="29"/>
      <c r="BW1543" s="16">
        <f t="shared" si="397"/>
        <v>2838</v>
      </c>
    </row>
    <row r="1544" spans="1:75" x14ac:dyDescent="0.3">
      <c r="A1544" s="14">
        <v>1543</v>
      </c>
      <c r="B1544" s="15">
        <v>46075</v>
      </c>
      <c r="C1544" s="16" t="s">
        <v>38</v>
      </c>
      <c r="D1544" s="17" t="str">
        <f t="shared" si="394"/>
        <v>CG</v>
      </c>
      <c r="E1544" s="18" t="s">
        <v>51</v>
      </c>
      <c r="F1544" s="18" t="s">
        <v>52</v>
      </c>
      <c r="G1544" s="19" t="s">
        <v>56</v>
      </c>
      <c r="H1544" s="19" t="s">
        <v>58</v>
      </c>
      <c r="I1544" s="19" t="s">
        <v>168</v>
      </c>
      <c r="J1544" s="20">
        <v>208293</v>
      </c>
      <c r="K1544" s="21" t="str">
        <f>VLOOKUP(J1544,'[2]Item List (3)'!A$1:B$110000,2,FALSE)</f>
        <v>OR.210 YY2</v>
      </c>
      <c r="L1544" s="20">
        <v>260205004</v>
      </c>
      <c r="M1544" s="16" t="s">
        <v>141</v>
      </c>
      <c r="N1544" s="16"/>
      <c r="O1544" s="22" t="str">
        <f t="shared" si="395"/>
        <v/>
      </c>
      <c r="P1544" s="16">
        <v>1</v>
      </c>
      <c r="Q1544" s="16">
        <v>3336</v>
      </c>
      <c r="R1544" s="16"/>
      <c r="S1544" s="16"/>
      <c r="T1544" s="16"/>
      <c r="U1544" s="23">
        <f t="shared" si="393"/>
        <v>3336</v>
      </c>
      <c r="V1544" s="16">
        <v>90</v>
      </c>
      <c r="W1544" s="16"/>
      <c r="X1544" s="16"/>
      <c r="Y1544" s="16"/>
      <c r="Z1544" s="16"/>
      <c r="AA1544" s="16"/>
      <c r="AB1544" s="16"/>
      <c r="AC1544" s="16"/>
      <c r="AD1544" s="16"/>
      <c r="AE1544" s="16"/>
      <c r="AF1544" s="16"/>
      <c r="AG1544" s="16"/>
      <c r="AH1544" s="16"/>
      <c r="AI1544" s="16"/>
      <c r="AJ1544" s="16"/>
      <c r="AK1544" s="16"/>
      <c r="AL1544" s="16"/>
      <c r="AM1544" s="16"/>
      <c r="AN1544" s="16"/>
      <c r="AO1544" s="16"/>
      <c r="AP1544" s="16"/>
      <c r="AQ1544" s="16"/>
      <c r="AR1544" s="16"/>
      <c r="AS1544" s="16"/>
      <c r="AT1544" s="16"/>
      <c r="AU1544" s="16"/>
      <c r="AV1544" s="16"/>
      <c r="AW1544" s="16"/>
      <c r="AX1544" s="16"/>
      <c r="AY1544" s="16"/>
      <c r="AZ1544" s="16"/>
      <c r="BA1544" s="16"/>
      <c r="BB1544" s="16"/>
      <c r="BC1544" s="16"/>
      <c r="BD1544" s="16"/>
      <c r="BE1544" s="16"/>
      <c r="BF1544" s="16"/>
      <c r="BG1544" s="23">
        <f t="shared" si="396"/>
        <v>90</v>
      </c>
      <c r="BH1544" s="24">
        <f t="shared" si="383"/>
        <v>1.5</v>
      </c>
      <c r="BI1544" s="25">
        <f t="shared" si="391"/>
        <v>1.5</v>
      </c>
      <c r="BJ1544" s="25">
        <f t="shared" si="384"/>
        <v>100</v>
      </c>
      <c r="BK1544" s="26">
        <f t="shared" si="385"/>
        <v>0</v>
      </c>
      <c r="BL1544" s="26">
        <f t="shared" si="386"/>
        <v>100</v>
      </c>
      <c r="BM1544" s="26">
        <f t="shared" si="392"/>
        <v>0</v>
      </c>
      <c r="BN1544" s="27">
        <f t="shared" si="387"/>
        <v>0</v>
      </c>
      <c r="BO1544" s="27">
        <f t="shared" si="388"/>
        <v>0</v>
      </c>
      <c r="BP1544" s="27">
        <f t="shared" si="389"/>
        <v>0</v>
      </c>
      <c r="BQ1544" s="28">
        <f t="shared" si="390"/>
        <v>0</v>
      </c>
      <c r="BR1544" s="29"/>
      <c r="BS1544" s="29"/>
      <c r="BT1544" s="29"/>
      <c r="BU1544" s="30"/>
      <c r="BV1544" s="29"/>
      <c r="BW1544" s="16">
        <f t="shared" si="397"/>
        <v>3336</v>
      </c>
    </row>
    <row r="1545" spans="1:75" x14ac:dyDescent="0.3">
      <c r="A1545" s="14">
        <v>1544</v>
      </c>
      <c r="B1545" s="15">
        <v>46075</v>
      </c>
      <c r="C1545" s="16" t="s">
        <v>40</v>
      </c>
      <c r="D1545" s="17" t="str">
        <f t="shared" si="394"/>
        <v>CG</v>
      </c>
      <c r="E1545" s="18" t="s">
        <v>51</v>
      </c>
      <c r="F1545" s="18"/>
      <c r="G1545" s="19"/>
      <c r="H1545" s="19"/>
      <c r="I1545" s="19"/>
      <c r="J1545" s="20"/>
      <c r="K1545" s="21" t="e">
        <f>VLOOKUP(J1545,'[2]Item List (3)'!A$1:B$110000,2,FALSE)</f>
        <v>#N/A</v>
      </c>
      <c r="L1545" s="20"/>
      <c r="M1545" s="16" t="s">
        <v>138</v>
      </c>
      <c r="N1545" s="16"/>
      <c r="O1545" s="22" t="str">
        <f t="shared" si="395"/>
        <v/>
      </c>
      <c r="P1545" s="16"/>
      <c r="Q1545" s="16"/>
      <c r="R1545" s="16"/>
      <c r="S1545" s="16"/>
      <c r="T1545" s="16"/>
      <c r="U1545" s="23">
        <f t="shared" si="393"/>
        <v>0</v>
      </c>
      <c r="V1545" s="16"/>
      <c r="W1545" s="16"/>
      <c r="X1545" s="16"/>
      <c r="Y1545" s="16"/>
      <c r="Z1545" s="16"/>
      <c r="AA1545" s="16"/>
      <c r="AB1545" s="16"/>
      <c r="AC1545" s="16"/>
      <c r="AD1545" s="16"/>
      <c r="AE1545" s="16"/>
      <c r="AF1545" s="16"/>
      <c r="AG1545" s="16"/>
      <c r="AH1545" s="16"/>
      <c r="AI1545" s="16"/>
      <c r="AJ1545" s="16"/>
      <c r="AK1545" s="16"/>
      <c r="AL1545" s="16"/>
      <c r="AM1545" s="16"/>
      <c r="AN1545" s="16"/>
      <c r="AO1545" s="16"/>
      <c r="AP1545" s="16"/>
      <c r="AQ1545" s="16"/>
      <c r="AR1545" s="16"/>
      <c r="AS1545" s="16"/>
      <c r="AT1545" s="16"/>
      <c r="AU1545" s="16"/>
      <c r="AV1545" s="16"/>
      <c r="AW1545" s="16">
        <v>480</v>
      </c>
      <c r="AX1545" s="16"/>
      <c r="AY1545" s="16"/>
      <c r="AZ1545" s="16"/>
      <c r="BA1545" s="16"/>
      <c r="BB1545" s="16"/>
      <c r="BC1545" s="16"/>
      <c r="BD1545" s="16"/>
      <c r="BE1545" s="16"/>
      <c r="BF1545" s="16"/>
      <c r="BG1545" s="23">
        <f t="shared" si="396"/>
        <v>480</v>
      </c>
      <c r="BH1545" s="24">
        <f t="shared" si="383"/>
        <v>8</v>
      </c>
      <c r="BI1545" s="25">
        <f t="shared" si="391"/>
        <v>0</v>
      </c>
      <c r="BJ1545" s="25">
        <f t="shared" si="384"/>
        <v>0</v>
      </c>
      <c r="BK1545" s="26">
        <f t="shared" si="385"/>
        <v>0</v>
      </c>
      <c r="BL1545" s="26">
        <f t="shared" si="386"/>
        <v>0</v>
      </c>
      <c r="BM1545" s="26">
        <f t="shared" si="392"/>
        <v>0</v>
      </c>
      <c r="BN1545" s="27">
        <f t="shared" si="387"/>
        <v>0</v>
      </c>
      <c r="BO1545" s="27">
        <f t="shared" si="388"/>
        <v>0</v>
      </c>
      <c r="BP1545" s="27">
        <f t="shared" si="389"/>
        <v>8</v>
      </c>
      <c r="BQ1545" s="28">
        <f t="shared" si="390"/>
        <v>0</v>
      </c>
      <c r="BR1545" s="29"/>
      <c r="BS1545" s="29"/>
      <c r="BT1545" s="29"/>
      <c r="BU1545" s="30"/>
      <c r="BV1545" s="29"/>
      <c r="BW1545" s="16">
        <f t="shared" si="397"/>
        <v>0</v>
      </c>
    </row>
    <row r="1546" spans="1:75" x14ac:dyDescent="0.3">
      <c r="A1546" s="14">
        <v>1545</v>
      </c>
      <c r="B1546" s="15">
        <v>46075</v>
      </c>
      <c r="C1546" s="16" t="s">
        <v>38</v>
      </c>
      <c r="D1546" s="17" t="str">
        <f t="shared" si="394"/>
        <v>CG</v>
      </c>
      <c r="E1546" s="18" t="s">
        <v>59</v>
      </c>
      <c r="F1546" s="18" t="s">
        <v>122</v>
      </c>
      <c r="G1546" s="19" t="s">
        <v>131</v>
      </c>
      <c r="H1546" s="19" t="s">
        <v>57</v>
      </c>
      <c r="I1546" s="19"/>
      <c r="J1546" s="20">
        <v>104343.01</v>
      </c>
      <c r="K1546" s="21" t="str">
        <f>VLOOKUP(J1546,'[2]Item List (3)'!A$1:B$110000,2,FALSE)</f>
        <v>NA/RNA.IR 69/32</v>
      </c>
      <c r="L1546" s="20">
        <v>260101001</v>
      </c>
      <c r="M1546" s="16" t="s">
        <v>138</v>
      </c>
      <c r="N1546" s="16"/>
      <c r="O1546" s="22" t="str">
        <f t="shared" si="395"/>
        <v/>
      </c>
      <c r="P1546" s="16">
        <v>6</v>
      </c>
      <c r="Q1546" s="16">
        <v>300</v>
      </c>
      <c r="R1546" s="16"/>
      <c r="S1546" s="16"/>
      <c r="T1546" s="16"/>
      <c r="U1546" s="23">
        <f t="shared" si="393"/>
        <v>300</v>
      </c>
      <c r="V1546" s="16">
        <v>120</v>
      </c>
      <c r="W1546" s="16"/>
      <c r="X1546" s="16">
        <v>120</v>
      </c>
      <c r="Y1546" s="16"/>
      <c r="Z1546" s="16"/>
      <c r="AA1546" s="16"/>
      <c r="AB1546" s="16"/>
      <c r="AC1546" s="16"/>
      <c r="AD1546" s="16"/>
      <c r="AE1546" s="16"/>
      <c r="AF1546" s="16"/>
      <c r="AG1546" s="16"/>
      <c r="AH1546" s="16"/>
      <c r="AI1546" s="16"/>
      <c r="AJ1546" s="16"/>
      <c r="AK1546" s="16"/>
      <c r="AL1546" s="16"/>
      <c r="AM1546" s="16"/>
      <c r="AN1546" s="16"/>
      <c r="AO1546" s="16"/>
      <c r="AP1546" s="16"/>
      <c r="AQ1546" s="16">
        <v>75</v>
      </c>
      <c r="AR1546" s="16"/>
      <c r="AS1546" s="16"/>
      <c r="AT1546" s="16"/>
      <c r="AU1546" s="16"/>
      <c r="AV1546" s="16"/>
      <c r="AW1546" s="16"/>
      <c r="AX1546" s="16"/>
      <c r="AY1546" s="16"/>
      <c r="AZ1546" s="16">
        <v>45</v>
      </c>
      <c r="BA1546" s="16"/>
      <c r="BB1546" s="16"/>
      <c r="BC1546" s="16"/>
      <c r="BD1546" s="16"/>
      <c r="BE1546" s="16"/>
      <c r="BF1546" s="16"/>
      <c r="BG1546" s="23">
        <f t="shared" si="396"/>
        <v>360</v>
      </c>
      <c r="BH1546" s="24">
        <f t="shared" si="383"/>
        <v>6</v>
      </c>
      <c r="BI1546" s="25">
        <f t="shared" si="391"/>
        <v>2</v>
      </c>
      <c r="BJ1546" s="25">
        <f t="shared" si="384"/>
        <v>33.333333333333329</v>
      </c>
      <c r="BK1546" s="26">
        <f t="shared" si="385"/>
        <v>0</v>
      </c>
      <c r="BL1546" s="26">
        <f t="shared" si="386"/>
        <v>100</v>
      </c>
      <c r="BM1546" s="26">
        <f t="shared" si="392"/>
        <v>0</v>
      </c>
      <c r="BN1546" s="27">
        <f t="shared" si="387"/>
        <v>0</v>
      </c>
      <c r="BO1546" s="27">
        <f t="shared" si="388"/>
        <v>0</v>
      </c>
      <c r="BP1546" s="27">
        <f t="shared" si="389"/>
        <v>4</v>
      </c>
      <c r="BQ1546" s="28">
        <f t="shared" si="390"/>
        <v>0</v>
      </c>
      <c r="BR1546" s="29"/>
      <c r="BS1546" s="29"/>
      <c r="BT1546" s="29"/>
      <c r="BU1546" s="30"/>
      <c r="BV1546" s="29"/>
      <c r="BW1546" s="16">
        <f t="shared" si="397"/>
        <v>1800</v>
      </c>
    </row>
    <row r="1547" spans="1:75" x14ac:dyDescent="0.3">
      <c r="A1547" s="14">
        <v>1546</v>
      </c>
      <c r="B1547" s="15">
        <v>46075</v>
      </c>
      <c r="C1547" s="16" t="s">
        <v>38</v>
      </c>
      <c r="D1547" s="17" t="str">
        <f t="shared" si="394"/>
        <v>CG</v>
      </c>
      <c r="E1547" s="18" t="s">
        <v>59</v>
      </c>
      <c r="F1547" s="18" t="s">
        <v>52</v>
      </c>
      <c r="G1547" s="19" t="s">
        <v>131</v>
      </c>
      <c r="H1547" s="19" t="s">
        <v>57</v>
      </c>
      <c r="I1547" s="19"/>
      <c r="J1547" s="20">
        <v>104343.01</v>
      </c>
      <c r="K1547" s="21" t="str">
        <f>VLOOKUP(J1547,'[2]Item List (3)'!A$1:B$110000,2,FALSE)</f>
        <v>NA/RNA.IR 69/32</v>
      </c>
      <c r="L1547" s="20">
        <v>260101001</v>
      </c>
      <c r="M1547" s="16" t="s">
        <v>138</v>
      </c>
      <c r="N1547" s="16"/>
      <c r="O1547" s="22" t="str">
        <f t="shared" si="395"/>
        <v/>
      </c>
      <c r="P1547" s="16">
        <v>1</v>
      </c>
      <c r="Q1547" s="16">
        <v>1700</v>
      </c>
      <c r="R1547" s="16"/>
      <c r="S1547" s="16"/>
      <c r="T1547" s="16"/>
      <c r="U1547" s="23">
        <f t="shared" si="393"/>
        <v>1700</v>
      </c>
      <c r="V1547" s="16">
        <v>60</v>
      </c>
      <c r="W1547" s="16"/>
      <c r="X1547" s="16"/>
      <c r="Y1547" s="16"/>
      <c r="Z1547" s="16"/>
      <c r="AA1547" s="16"/>
      <c r="AB1547" s="16"/>
      <c r="AC1547" s="16"/>
      <c r="AD1547" s="16"/>
      <c r="AE1547" s="16"/>
      <c r="AF1547" s="16"/>
      <c r="AG1547" s="16"/>
      <c r="AH1547" s="16"/>
      <c r="AI1547" s="16"/>
      <c r="AJ1547" s="16"/>
      <c r="AK1547" s="16"/>
      <c r="AL1547" s="16"/>
      <c r="AM1547" s="16"/>
      <c r="AN1547" s="16"/>
      <c r="AO1547" s="16"/>
      <c r="AP1547" s="16"/>
      <c r="AQ1547" s="16"/>
      <c r="AR1547" s="16"/>
      <c r="AS1547" s="16"/>
      <c r="AT1547" s="16"/>
      <c r="AU1547" s="16"/>
      <c r="AV1547" s="16"/>
      <c r="AW1547" s="16"/>
      <c r="AX1547" s="16"/>
      <c r="AY1547" s="16"/>
      <c r="AZ1547" s="16"/>
      <c r="BA1547" s="16"/>
      <c r="BB1547" s="16"/>
      <c r="BC1547" s="16"/>
      <c r="BD1547" s="16"/>
      <c r="BE1547" s="16"/>
      <c r="BF1547" s="16"/>
      <c r="BG1547" s="23">
        <f t="shared" si="396"/>
        <v>60</v>
      </c>
      <c r="BH1547" s="24">
        <f t="shared" si="383"/>
        <v>1</v>
      </c>
      <c r="BI1547" s="25">
        <f t="shared" si="391"/>
        <v>1</v>
      </c>
      <c r="BJ1547" s="25">
        <f t="shared" si="384"/>
        <v>100</v>
      </c>
      <c r="BK1547" s="26">
        <f t="shared" si="385"/>
        <v>0</v>
      </c>
      <c r="BL1547" s="26">
        <f t="shared" si="386"/>
        <v>100</v>
      </c>
      <c r="BM1547" s="26">
        <f t="shared" si="392"/>
        <v>0</v>
      </c>
      <c r="BN1547" s="27">
        <f t="shared" si="387"/>
        <v>0</v>
      </c>
      <c r="BO1547" s="27">
        <f t="shared" si="388"/>
        <v>0</v>
      </c>
      <c r="BP1547" s="27">
        <f t="shared" si="389"/>
        <v>0</v>
      </c>
      <c r="BQ1547" s="28">
        <f t="shared" si="390"/>
        <v>0</v>
      </c>
      <c r="BR1547" s="29"/>
      <c r="BS1547" s="29"/>
      <c r="BT1547" s="29"/>
      <c r="BU1547" s="30"/>
      <c r="BV1547" s="29"/>
      <c r="BW1547" s="16">
        <f t="shared" si="397"/>
        <v>1700</v>
      </c>
    </row>
    <row r="1548" spans="1:75" x14ac:dyDescent="0.3">
      <c r="A1548" s="14">
        <v>1547</v>
      </c>
      <c r="B1548" s="15">
        <v>46075</v>
      </c>
      <c r="C1548" s="16" t="s">
        <v>38</v>
      </c>
      <c r="D1548" s="17" t="str">
        <f t="shared" si="394"/>
        <v>CG</v>
      </c>
      <c r="E1548" s="18" t="s">
        <v>59</v>
      </c>
      <c r="F1548" s="18" t="s">
        <v>52</v>
      </c>
      <c r="G1548" s="19" t="s">
        <v>131</v>
      </c>
      <c r="H1548" s="19" t="s">
        <v>57</v>
      </c>
      <c r="I1548" s="19"/>
      <c r="J1548" s="20">
        <v>104343.01</v>
      </c>
      <c r="K1548" s="21" t="str">
        <f>VLOOKUP(J1548,'[2]Item List (3)'!A$1:B$110000,2,FALSE)</f>
        <v>NA/RNA.IR 69/32</v>
      </c>
      <c r="L1548" s="20">
        <v>260101001</v>
      </c>
      <c r="M1548" s="16" t="s">
        <v>138</v>
      </c>
      <c r="N1548" s="16"/>
      <c r="O1548" s="22" t="str">
        <f t="shared" si="395"/>
        <v/>
      </c>
      <c r="P1548" s="16">
        <v>1</v>
      </c>
      <c r="Q1548" s="16">
        <v>350</v>
      </c>
      <c r="R1548" s="16"/>
      <c r="S1548" s="16"/>
      <c r="T1548" s="16"/>
      <c r="U1548" s="23">
        <f t="shared" si="393"/>
        <v>350</v>
      </c>
      <c r="V1548" s="16">
        <v>60</v>
      </c>
      <c r="W1548" s="16"/>
      <c r="X1548" s="16"/>
      <c r="Y1548" s="16"/>
      <c r="Z1548" s="16"/>
      <c r="AA1548" s="16"/>
      <c r="AB1548" s="16"/>
      <c r="AC1548" s="16"/>
      <c r="AD1548" s="16"/>
      <c r="AE1548" s="16"/>
      <c r="AF1548" s="16"/>
      <c r="AG1548" s="16"/>
      <c r="AH1548" s="16"/>
      <c r="AI1548" s="16"/>
      <c r="AJ1548" s="16"/>
      <c r="AK1548" s="16"/>
      <c r="AL1548" s="16"/>
      <c r="AM1548" s="16"/>
      <c r="AN1548" s="16"/>
      <c r="AO1548" s="16"/>
      <c r="AP1548" s="16"/>
      <c r="AQ1548" s="16"/>
      <c r="AR1548" s="16"/>
      <c r="AS1548" s="16"/>
      <c r="AT1548" s="16"/>
      <c r="AU1548" s="16"/>
      <c r="AV1548" s="16"/>
      <c r="AW1548" s="16"/>
      <c r="AX1548" s="16"/>
      <c r="AY1548" s="16"/>
      <c r="AZ1548" s="16"/>
      <c r="BA1548" s="16"/>
      <c r="BB1548" s="16"/>
      <c r="BC1548" s="16"/>
      <c r="BD1548" s="16"/>
      <c r="BE1548" s="16"/>
      <c r="BF1548" s="16"/>
      <c r="BG1548" s="23">
        <f t="shared" si="396"/>
        <v>60</v>
      </c>
      <c r="BH1548" s="24">
        <f t="shared" si="383"/>
        <v>1</v>
      </c>
      <c r="BI1548" s="25">
        <f t="shared" si="391"/>
        <v>1</v>
      </c>
      <c r="BJ1548" s="25">
        <f t="shared" si="384"/>
        <v>100</v>
      </c>
      <c r="BK1548" s="26">
        <f t="shared" si="385"/>
        <v>0</v>
      </c>
      <c r="BL1548" s="26">
        <f t="shared" si="386"/>
        <v>100</v>
      </c>
      <c r="BM1548" s="26">
        <f t="shared" si="392"/>
        <v>0</v>
      </c>
      <c r="BN1548" s="27">
        <f t="shared" si="387"/>
        <v>0</v>
      </c>
      <c r="BO1548" s="27">
        <f t="shared" si="388"/>
        <v>0</v>
      </c>
      <c r="BP1548" s="27">
        <f t="shared" si="389"/>
        <v>0</v>
      </c>
      <c r="BQ1548" s="28">
        <f t="shared" si="390"/>
        <v>0</v>
      </c>
      <c r="BR1548" s="29"/>
      <c r="BS1548" s="29"/>
      <c r="BT1548" s="29"/>
      <c r="BU1548" s="30"/>
      <c r="BV1548" s="29"/>
      <c r="BW1548" s="16">
        <f t="shared" si="397"/>
        <v>350</v>
      </c>
    </row>
    <row r="1549" spans="1:75" x14ac:dyDescent="0.3">
      <c r="A1549" s="14">
        <v>1548</v>
      </c>
      <c r="B1549" s="15">
        <v>46075</v>
      </c>
      <c r="C1549" s="16" t="s">
        <v>40</v>
      </c>
      <c r="D1549" s="17" t="str">
        <f t="shared" si="394"/>
        <v>CG</v>
      </c>
      <c r="E1549" s="18" t="s">
        <v>59</v>
      </c>
      <c r="F1549" s="18" t="s">
        <v>52</v>
      </c>
      <c r="G1549" s="19" t="s">
        <v>53</v>
      </c>
      <c r="H1549" s="19" t="s">
        <v>132</v>
      </c>
      <c r="I1549" s="19" t="s">
        <v>123</v>
      </c>
      <c r="J1549" s="20">
        <v>104343.01</v>
      </c>
      <c r="K1549" s="21" t="str">
        <f>VLOOKUP(J1549,'[2]Item List (3)'!A$1:B$110000,2,FALSE)</f>
        <v>NA/RNA.IR 69/32</v>
      </c>
      <c r="L1549" s="20">
        <v>260101001</v>
      </c>
      <c r="M1549" s="16" t="s">
        <v>138</v>
      </c>
      <c r="N1549" s="16"/>
      <c r="O1549" s="22" t="str">
        <f t="shared" si="395"/>
        <v/>
      </c>
      <c r="P1549" s="16">
        <v>1</v>
      </c>
      <c r="Q1549" s="16">
        <v>1483</v>
      </c>
      <c r="R1549" s="16"/>
      <c r="S1549" s="16"/>
      <c r="T1549" s="16"/>
      <c r="U1549" s="23">
        <f t="shared" si="393"/>
        <v>1483</v>
      </c>
      <c r="V1549" s="16">
        <v>120</v>
      </c>
      <c r="W1549" s="16"/>
      <c r="X1549" s="16"/>
      <c r="Y1549" s="16"/>
      <c r="Z1549" s="16"/>
      <c r="AA1549" s="16"/>
      <c r="AB1549" s="16"/>
      <c r="AC1549" s="16"/>
      <c r="AD1549" s="16"/>
      <c r="AE1549" s="16"/>
      <c r="AF1549" s="16"/>
      <c r="AG1549" s="16"/>
      <c r="AH1549" s="16"/>
      <c r="AI1549" s="16"/>
      <c r="AJ1549" s="16"/>
      <c r="AK1549" s="16"/>
      <c r="AL1549" s="16"/>
      <c r="AM1549" s="16"/>
      <c r="AN1549" s="16"/>
      <c r="AO1549" s="16"/>
      <c r="AP1549" s="16"/>
      <c r="AQ1549" s="16">
        <v>90</v>
      </c>
      <c r="AR1549" s="16"/>
      <c r="AS1549" s="16"/>
      <c r="AT1549" s="16"/>
      <c r="AU1549" s="16"/>
      <c r="AV1549" s="16"/>
      <c r="AW1549" s="16"/>
      <c r="AX1549" s="16"/>
      <c r="AY1549" s="16"/>
      <c r="AZ1549" s="16">
        <v>15</v>
      </c>
      <c r="BA1549" s="16"/>
      <c r="BB1549" s="16"/>
      <c r="BC1549" s="16"/>
      <c r="BD1549" s="16"/>
      <c r="BE1549" s="16"/>
      <c r="BF1549" s="16"/>
      <c r="BG1549" s="23">
        <f t="shared" si="396"/>
        <v>225</v>
      </c>
      <c r="BH1549" s="24">
        <f t="shared" si="383"/>
        <v>3.75</v>
      </c>
      <c r="BI1549" s="25">
        <f t="shared" si="391"/>
        <v>2</v>
      </c>
      <c r="BJ1549" s="25">
        <f t="shared" si="384"/>
        <v>53.333333333333336</v>
      </c>
      <c r="BK1549" s="26">
        <f t="shared" si="385"/>
        <v>0</v>
      </c>
      <c r="BL1549" s="26">
        <f t="shared" si="386"/>
        <v>100</v>
      </c>
      <c r="BM1549" s="26">
        <f t="shared" si="392"/>
        <v>0</v>
      </c>
      <c r="BN1549" s="27">
        <f t="shared" si="387"/>
        <v>0</v>
      </c>
      <c r="BO1549" s="27">
        <f t="shared" si="388"/>
        <v>0</v>
      </c>
      <c r="BP1549" s="27">
        <f t="shared" si="389"/>
        <v>1.75</v>
      </c>
      <c r="BQ1549" s="28">
        <f t="shared" si="390"/>
        <v>0</v>
      </c>
      <c r="BR1549" s="29"/>
      <c r="BS1549" s="29"/>
      <c r="BT1549" s="29"/>
      <c r="BU1549" s="30"/>
      <c r="BV1549" s="29"/>
      <c r="BW1549" s="16">
        <f t="shared" si="397"/>
        <v>1483</v>
      </c>
    </row>
    <row r="1550" spans="1:75" x14ac:dyDescent="0.3">
      <c r="A1550" s="14">
        <v>1549</v>
      </c>
      <c r="B1550" s="15">
        <v>46075</v>
      </c>
      <c r="C1550" s="16" t="s">
        <v>40</v>
      </c>
      <c r="D1550" s="17" t="str">
        <f t="shared" si="394"/>
        <v>CG</v>
      </c>
      <c r="E1550" s="18" t="s">
        <v>59</v>
      </c>
      <c r="F1550" s="18" t="s">
        <v>122</v>
      </c>
      <c r="G1550" s="19" t="s">
        <v>53</v>
      </c>
      <c r="H1550" s="19" t="s">
        <v>132</v>
      </c>
      <c r="I1550" s="19" t="s">
        <v>123</v>
      </c>
      <c r="J1550" s="20">
        <v>104343.01</v>
      </c>
      <c r="K1550" s="21" t="str">
        <f>VLOOKUP(J1550,'[2]Item List (3)'!A$1:B$110000,2,FALSE)</f>
        <v>NA/RNA.IR 69/32</v>
      </c>
      <c r="L1550" s="20">
        <v>260101001</v>
      </c>
      <c r="M1550" s="16" t="s">
        <v>138</v>
      </c>
      <c r="N1550" s="16"/>
      <c r="O1550" s="22" t="str">
        <f t="shared" si="395"/>
        <v/>
      </c>
      <c r="P1550" s="16">
        <v>4</v>
      </c>
      <c r="Q1550" s="16">
        <v>643</v>
      </c>
      <c r="R1550" s="16"/>
      <c r="S1550" s="16"/>
      <c r="T1550" s="16"/>
      <c r="U1550" s="23">
        <f t="shared" si="393"/>
        <v>643</v>
      </c>
      <c r="V1550" s="16">
        <v>120</v>
      </c>
      <c r="W1550" s="16"/>
      <c r="X1550" s="16"/>
      <c r="Y1550" s="16"/>
      <c r="Z1550" s="16"/>
      <c r="AA1550" s="16"/>
      <c r="AB1550" s="16"/>
      <c r="AC1550" s="16"/>
      <c r="AD1550" s="16"/>
      <c r="AE1550" s="16"/>
      <c r="AF1550" s="16"/>
      <c r="AG1550" s="16"/>
      <c r="AH1550" s="16"/>
      <c r="AI1550" s="16"/>
      <c r="AJ1550" s="16"/>
      <c r="AK1550" s="16"/>
      <c r="AL1550" s="16"/>
      <c r="AM1550" s="16"/>
      <c r="AN1550" s="16"/>
      <c r="AO1550" s="16"/>
      <c r="AP1550" s="16"/>
      <c r="AQ1550" s="16"/>
      <c r="AR1550" s="16"/>
      <c r="AS1550" s="16"/>
      <c r="AT1550" s="16"/>
      <c r="AU1550" s="16"/>
      <c r="AV1550" s="16"/>
      <c r="AW1550" s="16"/>
      <c r="AX1550" s="16"/>
      <c r="AY1550" s="16"/>
      <c r="AZ1550" s="16"/>
      <c r="BA1550" s="16"/>
      <c r="BB1550" s="16"/>
      <c r="BC1550" s="16"/>
      <c r="BD1550" s="16"/>
      <c r="BE1550" s="16"/>
      <c r="BF1550" s="16"/>
      <c r="BG1550" s="23">
        <f t="shared" si="396"/>
        <v>120</v>
      </c>
      <c r="BH1550" s="24">
        <f t="shared" si="383"/>
        <v>2</v>
      </c>
      <c r="BI1550" s="25">
        <f t="shared" si="391"/>
        <v>2</v>
      </c>
      <c r="BJ1550" s="25">
        <f t="shared" si="384"/>
        <v>100</v>
      </c>
      <c r="BK1550" s="26">
        <f t="shared" si="385"/>
        <v>0</v>
      </c>
      <c r="BL1550" s="26">
        <f t="shared" si="386"/>
        <v>100</v>
      </c>
      <c r="BM1550" s="26">
        <f t="shared" si="392"/>
        <v>0</v>
      </c>
      <c r="BN1550" s="27">
        <f t="shared" si="387"/>
        <v>0</v>
      </c>
      <c r="BO1550" s="27">
        <f t="shared" si="388"/>
        <v>0</v>
      </c>
      <c r="BP1550" s="27">
        <f t="shared" si="389"/>
        <v>0</v>
      </c>
      <c r="BQ1550" s="28">
        <f t="shared" si="390"/>
        <v>0</v>
      </c>
      <c r="BR1550" s="29"/>
      <c r="BS1550" s="29"/>
      <c r="BT1550" s="29"/>
      <c r="BU1550" s="30"/>
      <c r="BV1550" s="29"/>
      <c r="BW1550" s="16">
        <f t="shared" si="397"/>
        <v>2572</v>
      </c>
    </row>
    <row r="1551" spans="1:75" x14ac:dyDescent="0.3">
      <c r="A1551" s="14">
        <v>1550</v>
      </c>
      <c r="B1551" s="15">
        <v>46075</v>
      </c>
      <c r="C1551" s="16" t="s">
        <v>40</v>
      </c>
      <c r="D1551" s="17" t="str">
        <f t="shared" si="394"/>
        <v>CG</v>
      </c>
      <c r="E1551" s="18" t="s">
        <v>59</v>
      </c>
      <c r="F1551" s="18" t="s">
        <v>52</v>
      </c>
      <c r="G1551" s="19" t="s">
        <v>53</v>
      </c>
      <c r="H1551" s="19" t="s">
        <v>132</v>
      </c>
      <c r="I1551" s="19" t="s">
        <v>123</v>
      </c>
      <c r="J1551" s="20">
        <v>104343.01</v>
      </c>
      <c r="K1551" s="21" t="str">
        <f>VLOOKUP(J1551,'[2]Item List (3)'!A$1:B$110000,2,FALSE)</f>
        <v>NA/RNA.IR 69/32</v>
      </c>
      <c r="L1551" s="20">
        <v>260101001</v>
      </c>
      <c r="M1551" s="16" t="s">
        <v>138</v>
      </c>
      <c r="N1551" s="16"/>
      <c r="O1551" s="22" t="str">
        <f t="shared" si="395"/>
        <v/>
      </c>
      <c r="P1551" s="16">
        <v>2</v>
      </c>
      <c r="Q1551" s="16">
        <v>1208</v>
      </c>
      <c r="R1551" s="16"/>
      <c r="S1551" s="16"/>
      <c r="T1551" s="16"/>
      <c r="U1551" s="23">
        <f t="shared" si="393"/>
        <v>1208</v>
      </c>
      <c r="V1551" s="16">
        <v>75</v>
      </c>
      <c r="W1551" s="16"/>
      <c r="X1551" s="16"/>
      <c r="Y1551" s="16"/>
      <c r="Z1551" s="16"/>
      <c r="AA1551" s="16"/>
      <c r="AB1551" s="16"/>
      <c r="AC1551" s="16"/>
      <c r="AD1551" s="16"/>
      <c r="AE1551" s="16"/>
      <c r="AF1551" s="16"/>
      <c r="AG1551" s="16"/>
      <c r="AH1551" s="16"/>
      <c r="AI1551" s="16"/>
      <c r="AJ1551" s="16"/>
      <c r="AK1551" s="16"/>
      <c r="AL1551" s="16"/>
      <c r="AM1551" s="16"/>
      <c r="AN1551" s="16"/>
      <c r="AO1551" s="16"/>
      <c r="AP1551" s="16"/>
      <c r="AQ1551" s="16"/>
      <c r="AR1551" s="16"/>
      <c r="AS1551" s="16"/>
      <c r="AT1551" s="16"/>
      <c r="AU1551" s="16"/>
      <c r="AV1551" s="16"/>
      <c r="AW1551" s="16"/>
      <c r="AX1551" s="16"/>
      <c r="AY1551" s="16"/>
      <c r="AZ1551" s="16"/>
      <c r="BA1551" s="16"/>
      <c r="BB1551" s="16"/>
      <c r="BC1551" s="16"/>
      <c r="BD1551" s="16"/>
      <c r="BE1551" s="16"/>
      <c r="BF1551" s="16"/>
      <c r="BG1551" s="23">
        <f t="shared" si="396"/>
        <v>75</v>
      </c>
      <c r="BH1551" s="24">
        <f t="shared" ref="BH1551:BH1614" si="398">BG1551/60</f>
        <v>1.25</v>
      </c>
      <c r="BI1551" s="25">
        <f t="shared" si="391"/>
        <v>1.25</v>
      </c>
      <c r="BJ1551" s="25">
        <f t="shared" ref="BJ1551:BJ1614" si="399">IFERROR(BI1551/BH1551*100,0)</f>
        <v>100</v>
      </c>
      <c r="BK1551" s="26">
        <f t="shared" ref="BK1551:BK1614" si="400">IFERROR(((U1551*N1551)/(BI1551*3600)*100),0)</f>
        <v>0</v>
      </c>
      <c r="BL1551" s="26">
        <f t="shared" ref="BL1551:BL1614" si="401">IFERROR(((U1551-(R1551+S1551+T1551))/U1551*100),0)</f>
        <v>100</v>
      </c>
      <c r="BM1551" s="26">
        <f t="shared" si="392"/>
        <v>0</v>
      </c>
      <c r="BN1551" s="27">
        <f t="shared" ref="BN1551:BN1614" si="402">(W1551+AP1551+BE1551+BF1551)/60</f>
        <v>0</v>
      </c>
      <c r="BO1551" s="27">
        <f t="shared" ref="BO1551:BO1614" si="403">IFERROR(((BH1551-BN1551)*3600)/N1551,0)</f>
        <v>0</v>
      </c>
      <c r="BP1551" s="27">
        <f t="shared" ref="BP1551:BP1614" si="404">IFERROR(SUM(W1551:BF1551)/60-BN1551,0)</f>
        <v>0</v>
      </c>
      <c r="BQ1551" s="28">
        <f t="shared" ref="BQ1551:BQ1614" si="405">IFERROR(BP1551*3600/N1551,0)</f>
        <v>0</v>
      </c>
      <c r="BR1551" s="29"/>
      <c r="BS1551" s="29"/>
      <c r="BT1551" s="29"/>
      <c r="BU1551" s="30"/>
      <c r="BV1551" s="29"/>
      <c r="BW1551" s="16">
        <f t="shared" si="397"/>
        <v>2416</v>
      </c>
    </row>
    <row r="1552" spans="1:75" x14ac:dyDescent="0.3">
      <c r="A1552" s="14">
        <v>1551</v>
      </c>
      <c r="B1552" s="15">
        <v>46075</v>
      </c>
      <c r="C1552" s="16" t="s">
        <v>38</v>
      </c>
      <c r="D1552" s="17" t="str">
        <f t="shared" si="394"/>
        <v>CG</v>
      </c>
      <c r="E1552" s="18" t="s">
        <v>60</v>
      </c>
      <c r="F1552" s="18"/>
      <c r="G1552" s="19"/>
      <c r="H1552" s="19"/>
      <c r="I1552" s="19"/>
      <c r="J1552" s="20"/>
      <c r="K1552" s="21" t="e">
        <f>VLOOKUP(J1552,'[2]Item List (3)'!A$1:B$110000,2,FALSE)</f>
        <v>#N/A</v>
      </c>
      <c r="L1552" s="20"/>
      <c r="M1552" s="16" t="s">
        <v>138</v>
      </c>
      <c r="N1552" s="16"/>
      <c r="O1552" s="22" t="str">
        <f t="shared" si="395"/>
        <v/>
      </c>
      <c r="P1552" s="16"/>
      <c r="Q1552" s="16"/>
      <c r="R1552" s="16"/>
      <c r="S1552" s="16"/>
      <c r="T1552" s="16"/>
      <c r="U1552" s="23">
        <f t="shared" si="393"/>
        <v>0</v>
      </c>
      <c r="V1552" s="16"/>
      <c r="W1552" s="16"/>
      <c r="X1552" s="16"/>
      <c r="Y1552" s="16"/>
      <c r="Z1552" s="16"/>
      <c r="AA1552" s="16"/>
      <c r="AB1552" s="16"/>
      <c r="AC1552" s="16"/>
      <c r="AD1552" s="16"/>
      <c r="AE1552" s="16"/>
      <c r="AF1552" s="16"/>
      <c r="AG1552" s="16"/>
      <c r="AH1552" s="16"/>
      <c r="AI1552" s="16"/>
      <c r="AJ1552" s="16"/>
      <c r="AK1552" s="16"/>
      <c r="AL1552" s="16"/>
      <c r="AM1552" s="16"/>
      <c r="AN1552" s="16"/>
      <c r="AO1552" s="16"/>
      <c r="AP1552" s="16"/>
      <c r="AQ1552" s="16"/>
      <c r="AR1552" s="16">
        <v>480</v>
      </c>
      <c r="AS1552" s="16"/>
      <c r="AT1552" s="16"/>
      <c r="AU1552" s="16"/>
      <c r="AV1552" s="16"/>
      <c r="AW1552" s="16"/>
      <c r="AX1552" s="16"/>
      <c r="AY1552" s="16"/>
      <c r="AZ1552" s="16"/>
      <c r="BA1552" s="16"/>
      <c r="BB1552" s="16"/>
      <c r="BC1552" s="16"/>
      <c r="BD1552" s="16"/>
      <c r="BE1552" s="16"/>
      <c r="BF1552" s="16"/>
      <c r="BG1552" s="23">
        <f t="shared" si="396"/>
        <v>480</v>
      </c>
      <c r="BH1552" s="24">
        <f t="shared" si="398"/>
        <v>8</v>
      </c>
      <c r="BI1552" s="25">
        <f t="shared" si="391"/>
        <v>0</v>
      </c>
      <c r="BJ1552" s="25">
        <f t="shared" si="399"/>
        <v>0</v>
      </c>
      <c r="BK1552" s="26">
        <f t="shared" si="400"/>
        <v>0</v>
      </c>
      <c r="BL1552" s="26">
        <f t="shared" si="401"/>
        <v>0</v>
      </c>
      <c r="BM1552" s="26">
        <f t="shared" si="392"/>
        <v>0</v>
      </c>
      <c r="BN1552" s="27">
        <f t="shared" si="402"/>
        <v>0</v>
      </c>
      <c r="BO1552" s="27">
        <f t="shared" si="403"/>
        <v>0</v>
      </c>
      <c r="BP1552" s="27">
        <f t="shared" si="404"/>
        <v>8</v>
      </c>
      <c r="BQ1552" s="28">
        <f t="shared" si="405"/>
        <v>0</v>
      </c>
      <c r="BR1552" s="29"/>
      <c r="BS1552" s="29"/>
      <c r="BT1552" s="29"/>
      <c r="BU1552" s="30"/>
      <c r="BV1552" s="29"/>
      <c r="BW1552" s="16">
        <f t="shared" si="397"/>
        <v>0</v>
      </c>
    </row>
    <row r="1553" spans="1:75" x14ac:dyDescent="0.3">
      <c r="A1553" s="14">
        <v>1552</v>
      </c>
      <c r="B1553" s="15">
        <v>46075</v>
      </c>
      <c r="C1553" s="16" t="s">
        <v>40</v>
      </c>
      <c r="D1553" s="17" t="str">
        <f t="shared" si="394"/>
        <v>CG</v>
      </c>
      <c r="E1553" s="18" t="s">
        <v>60</v>
      </c>
      <c r="F1553" s="18"/>
      <c r="G1553" s="19"/>
      <c r="H1553" s="19"/>
      <c r="I1553" s="19"/>
      <c r="J1553" s="20"/>
      <c r="K1553" s="21" t="e">
        <f>VLOOKUP(J1553,'[2]Item List (3)'!A$1:B$110000,2,FALSE)</f>
        <v>#N/A</v>
      </c>
      <c r="L1553" s="20"/>
      <c r="M1553" s="16" t="s">
        <v>138</v>
      </c>
      <c r="N1553" s="16"/>
      <c r="O1553" s="22" t="str">
        <f t="shared" si="395"/>
        <v/>
      </c>
      <c r="P1553" s="16"/>
      <c r="Q1553" s="16"/>
      <c r="R1553" s="16"/>
      <c r="S1553" s="16"/>
      <c r="T1553" s="16"/>
      <c r="U1553" s="23">
        <f t="shared" si="393"/>
        <v>0</v>
      </c>
      <c r="V1553" s="16"/>
      <c r="W1553" s="16"/>
      <c r="X1553" s="16"/>
      <c r="Y1553" s="16"/>
      <c r="Z1553" s="16"/>
      <c r="AA1553" s="16"/>
      <c r="AB1553" s="16"/>
      <c r="AC1553" s="16"/>
      <c r="AD1553" s="16"/>
      <c r="AE1553" s="16"/>
      <c r="AF1553" s="16"/>
      <c r="AG1553" s="16"/>
      <c r="AH1553" s="16"/>
      <c r="AI1553" s="16"/>
      <c r="AJ1553" s="16"/>
      <c r="AK1553" s="16"/>
      <c r="AL1553" s="16"/>
      <c r="AM1553" s="16"/>
      <c r="AN1553" s="16"/>
      <c r="AO1553" s="16"/>
      <c r="AP1553" s="16"/>
      <c r="AQ1553" s="16"/>
      <c r="AR1553" s="16">
        <v>480</v>
      </c>
      <c r="AS1553" s="16"/>
      <c r="AT1553" s="16"/>
      <c r="AU1553" s="16"/>
      <c r="AV1553" s="16"/>
      <c r="AW1553" s="16"/>
      <c r="AX1553" s="16"/>
      <c r="AY1553" s="16"/>
      <c r="AZ1553" s="16"/>
      <c r="BA1553" s="16"/>
      <c r="BB1553" s="16"/>
      <c r="BC1553" s="16"/>
      <c r="BD1553" s="16"/>
      <c r="BE1553" s="16"/>
      <c r="BF1553" s="16"/>
      <c r="BG1553" s="23">
        <f t="shared" si="396"/>
        <v>480</v>
      </c>
      <c r="BH1553" s="24">
        <f t="shared" si="398"/>
        <v>8</v>
      </c>
      <c r="BI1553" s="25">
        <f t="shared" si="391"/>
        <v>0</v>
      </c>
      <c r="BJ1553" s="25">
        <f t="shared" si="399"/>
        <v>0</v>
      </c>
      <c r="BK1553" s="26">
        <f t="shared" si="400"/>
        <v>0</v>
      </c>
      <c r="BL1553" s="26">
        <f t="shared" si="401"/>
        <v>0</v>
      </c>
      <c r="BM1553" s="26">
        <f t="shared" si="392"/>
        <v>0</v>
      </c>
      <c r="BN1553" s="27">
        <f t="shared" si="402"/>
        <v>0</v>
      </c>
      <c r="BO1553" s="27">
        <f t="shared" si="403"/>
        <v>0</v>
      </c>
      <c r="BP1553" s="27">
        <f t="shared" si="404"/>
        <v>8</v>
      </c>
      <c r="BQ1553" s="28">
        <f t="shared" si="405"/>
        <v>0</v>
      </c>
      <c r="BR1553" s="29"/>
      <c r="BS1553" s="29"/>
      <c r="BT1553" s="29"/>
      <c r="BU1553" s="30"/>
      <c r="BV1553" s="29"/>
      <c r="BW1553" s="16">
        <f t="shared" si="397"/>
        <v>0</v>
      </c>
    </row>
    <row r="1554" spans="1:75" x14ac:dyDescent="0.3">
      <c r="A1554" s="14">
        <v>1553</v>
      </c>
      <c r="B1554" s="15">
        <v>46075</v>
      </c>
      <c r="C1554" s="16" t="s">
        <v>38</v>
      </c>
      <c r="D1554" s="17" t="str">
        <f t="shared" si="394"/>
        <v>EG</v>
      </c>
      <c r="E1554" s="18" t="s">
        <v>61</v>
      </c>
      <c r="F1554" s="18" t="s">
        <v>70</v>
      </c>
      <c r="G1554" s="19" t="s">
        <v>56</v>
      </c>
      <c r="H1554" s="19"/>
      <c r="I1554" s="19"/>
      <c r="J1554" s="20">
        <v>104609.02</v>
      </c>
      <c r="K1554" s="21" t="str">
        <f>VLOOKUP(J1554,'[2]Item List (3)'!A$1:B$110000,2,FALSE)</f>
        <v>N.IR 311</v>
      </c>
      <c r="L1554" s="20">
        <v>260129009</v>
      </c>
      <c r="M1554" s="16" t="s">
        <v>138</v>
      </c>
      <c r="N1554" s="16">
        <v>35</v>
      </c>
      <c r="O1554" s="22">
        <f t="shared" si="395"/>
        <v>102.85714285714286</v>
      </c>
      <c r="P1554" s="16">
        <v>1</v>
      </c>
      <c r="Q1554" s="16">
        <v>180</v>
      </c>
      <c r="R1554" s="16">
        <v>4</v>
      </c>
      <c r="S1554" s="16"/>
      <c r="T1554" s="16"/>
      <c r="U1554" s="23">
        <f t="shared" si="393"/>
        <v>180</v>
      </c>
      <c r="V1554" s="16">
        <v>105</v>
      </c>
      <c r="W1554" s="16"/>
      <c r="X1554" s="16"/>
      <c r="Y1554" s="16"/>
      <c r="Z1554" s="16"/>
      <c r="AA1554" s="16"/>
      <c r="AB1554" s="16"/>
      <c r="AC1554" s="16"/>
      <c r="AD1554" s="16"/>
      <c r="AE1554" s="16"/>
      <c r="AF1554" s="16"/>
      <c r="AG1554" s="16"/>
      <c r="AH1554" s="16"/>
      <c r="AI1554" s="16"/>
      <c r="AJ1554" s="16"/>
      <c r="AK1554" s="16"/>
      <c r="AL1554" s="16"/>
      <c r="AM1554" s="16"/>
      <c r="AN1554" s="16"/>
      <c r="AO1554" s="16"/>
      <c r="AP1554" s="16"/>
      <c r="AQ1554" s="16"/>
      <c r="AR1554" s="16">
        <v>335</v>
      </c>
      <c r="AS1554" s="16"/>
      <c r="AT1554" s="16"/>
      <c r="AU1554" s="16"/>
      <c r="AV1554" s="16"/>
      <c r="AW1554" s="16"/>
      <c r="AX1554" s="16"/>
      <c r="AY1554" s="16"/>
      <c r="AZ1554" s="16">
        <v>40</v>
      </c>
      <c r="BA1554" s="16"/>
      <c r="BB1554" s="16"/>
      <c r="BC1554" s="16"/>
      <c r="BD1554" s="16"/>
      <c r="BE1554" s="16"/>
      <c r="BF1554" s="16"/>
      <c r="BG1554" s="23">
        <f t="shared" si="396"/>
        <v>480</v>
      </c>
      <c r="BH1554" s="24">
        <f t="shared" si="398"/>
        <v>8</v>
      </c>
      <c r="BI1554" s="25">
        <f t="shared" si="391"/>
        <v>1.75</v>
      </c>
      <c r="BJ1554" s="25">
        <f t="shared" si="399"/>
        <v>21.875</v>
      </c>
      <c r="BK1554" s="26">
        <f t="shared" si="400"/>
        <v>100</v>
      </c>
      <c r="BL1554" s="26">
        <f t="shared" si="401"/>
        <v>97.777777777777771</v>
      </c>
      <c r="BM1554" s="26">
        <f t="shared" si="392"/>
        <v>21.388888888888889</v>
      </c>
      <c r="BN1554" s="27">
        <f t="shared" si="402"/>
        <v>0</v>
      </c>
      <c r="BO1554" s="27">
        <f t="shared" si="403"/>
        <v>822.85714285714289</v>
      </c>
      <c r="BP1554" s="27">
        <f t="shared" si="404"/>
        <v>6.25</v>
      </c>
      <c r="BQ1554" s="28">
        <f t="shared" si="405"/>
        <v>642.85714285714289</v>
      </c>
      <c r="BR1554" s="29"/>
      <c r="BS1554" s="29"/>
      <c r="BT1554" s="29"/>
      <c r="BU1554" s="30"/>
      <c r="BV1554" s="29"/>
      <c r="BW1554" s="16">
        <f t="shared" si="397"/>
        <v>180</v>
      </c>
    </row>
    <row r="1555" spans="1:75" x14ac:dyDescent="0.3">
      <c r="A1555" s="14">
        <v>1554</v>
      </c>
      <c r="B1555" s="15">
        <v>46075</v>
      </c>
      <c r="C1555" s="16" t="s">
        <v>40</v>
      </c>
      <c r="D1555" s="17" t="str">
        <f t="shared" si="394"/>
        <v>EG</v>
      </c>
      <c r="E1555" s="18" t="s">
        <v>61</v>
      </c>
      <c r="F1555" s="18"/>
      <c r="G1555" s="19"/>
      <c r="H1555" s="19"/>
      <c r="I1555" s="19"/>
      <c r="J1555" s="20"/>
      <c r="K1555" s="21" t="e">
        <f>VLOOKUP(J1555,'[2]Item List (3)'!A$1:B$110000,2,FALSE)</f>
        <v>#N/A</v>
      </c>
      <c r="L1555" s="20"/>
      <c r="M1555" s="16" t="s">
        <v>138</v>
      </c>
      <c r="N1555" s="16"/>
      <c r="O1555" s="22" t="str">
        <f t="shared" si="395"/>
        <v/>
      </c>
      <c r="P1555" s="16"/>
      <c r="Q1555" s="16"/>
      <c r="R1555" s="16"/>
      <c r="S1555" s="16"/>
      <c r="T1555" s="16"/>
      <c r="U1555" s="23">
        <f t="shared" si="393"/>
        <v>0</v>
      </c>
      <c r="V1555" s="16"/>
      <c r="W1555" s="16"/>
      <c r="X1555" s="16"/>
      <c r="Y1555" s="16"/>
      <c r="Z1555" s="16"/>
      <c r="AA1555" s="16"/>
      <c r="AB1555" s="16"/>
      <c r="AC1555" s="16"/>
      <c r="AD1555" s="16"/>
      <c r="AE1555" s="16"/>
      <c r="AF1555" s="16"/>
      <c r="AG1555" s="16"/>
      <c r="AH1555" s="16"/>
      <c r="AI1555" s="16"/>
      <c r="AJ1555" s="16"/>
      <c r="AK1555" s="16"/>
      <c r="AL1555" s="16"/>
      <c r="AM1555" s="16"/>
      <c r="AN1555" s="16"/>
      <c r="AO1555" s="16"/>
      <c r="AP1555" s="16"/>
      <c r="AQ1555" s="16"/>
      <c r="AR1555" s="16">
        <v>480</v>
      </c>
      <c r="AS1555" s="16"/>
      <c r="AT1555" s="16"/>
      <c r="AU1555" s="16"/>
      <c r="AV1555" s="16"/>
      <c r="AW1555" s="16"/>
      <c r="AX1555" s="16"/>
      <c r="AY1555" s="16"/>
      <c r="AZ1555" s="16"/>
      <c r="BA1555" s="16"/>
      <c r="BB1555" s="16"/>
      <c r="BC1555" s="16"/>
      <c r="BD1555" s="16"/>
      <c r="BE1555" s="16"/>
      <c r="BF1555" s="16"/>
      <c r="BG1555" s="23">
        <f t="shared" si="396"/>
        <v>480</v>
      </c>
      <c r="BH1555" s="24">
        <f t="shared" si="398"/>
        <v>8</v>
      </c>
      <c r="BI1555" s="25">
        <f t="shared" si="391"/>
        <v>0</v>
      </c>
      <c r="BJ1555" s="25">
        <f t="shared" si="399"/>
        <v>0</v>
      </c>
      <c r="BK1555" s="26">
        <f t="shared" si="400"/>
        <v>0</v>
      </c>
      <c r="BL1555" s="26">
        <f t="shared" si="401"/>
        <v>0</v>
      </c>
      <c r="BM1555" s="26">
        <f t="shared" si="392"/>
        <v>0</v>
      </c>
      <c r="BN1555" s="27">
        <f t="shared" si="402"/>
        <v>0</v>
      </c>
      <c r="BO1555" s="27">
        <f t="shared" si="403"/>
        <v>0</v>
      </c>
      <c r="BP1555" s="27">
        <f t="shared" si="404"/>
        <v>8</v>
      </c>
      <c r="BQ1555" s="28">
        <f t="shared" si="405"/>
        <v>0</v>
      </c>
      <c r="BR1555" s="29"/>
      <c r="BS1555" s="29"/>
      <c r="BT1555" s="29"/>
      <c r="BU1555" s="30"/>
      <c r="BV1555" s="29"/>
      <c r="BW1555" s="16">
        <f t="shared" si="397"/>
        <v>0</v>
      </c>
    </row>
    <row r="1556" spans="1:75" x14ac:dyDescent="0.3">
      <c r="A1556" s="14">
        <v>1555</v>
      </c>
      <c r="B1556" s="15">
        <v>46075</v>
      </c>
      <c r="C1556" s="16" t="s">
        <v>38</v>
      </c>
      <c r="D1556" s="17" t="str">
        <f t="shared" si="394"/>
        <v>EG</v>
      </c>
      <c r="E1556" s="18" t="s">
        <v>62</v>
      </c>
      <c r="F1556" s="18"/>
      <c r="G1556" s="19"/>
      <c r="H1556" s="19"/>
      <c r="I1556" s="19"/>
      <c r="J1556" s="20"/>
      <c r="K1556" s="21" t="e">
        <f>VLOOKUP(J1556,'[2]Item List (3)'!A$1:B$110000,2,FALSE)</f>
        <v>#N/A</v>
      </c>
      <c r="L1556" s="20"/>
      <c r="M1556" s="16" t="s">
        <v>138</v>
      </c>
      <c r="N1556" s="16"/>
      <c r="O1556" s="22" t="str">
        <f t="shared" si="395"/>
        <v/>
      </c>
      <c r="P1556" s="16"/>
      <c r="Q1556" s="16"/>
      <c r="R1556" s="16"/>
      <c r="S1556" s="16"/>
      <c r="T1556" s="16"/>
      <c r="U1556" s="23">
        <f t="shared" si="393"/>
        <v>0</v>
      </c>
      <c r="V1556" s="16"/>
      <c r="W1556" s="16"/>
      <c r="X1556" s="16"/>
      <c r="Y1556" s="16"/>
      <c r="Z1556" s="16"/>
      <c r="AA1556" s="16"/>
      <c r="AB1556" s="16"/>
      <c r="AC1556" s="16"/>
      <c r="AD1556" s="16"/>
      <c r="AE1556" s="16"/>
      <c r="AF1556" s="16"/>
      <c r="AG1556" s="16"/>
      <c r="AH1556" s="16"/>
      <c r="AI1556" s="16"/>
      <c r="AJ1556" s="16"/>
      <c r="AK1556" s="16"/>
      <c r="AL1556" s="16"/>
      <c r="AM1556" s="16"/>
      <c r="AN1556" s="16"/>
      <c r="AO1556" s="16"/>
      <c r="AP1556" s="16"/>
      <c r="AQ1556" s="16"/>
      <c r="AR1556" s="16">
        <v>480</v>
      </c>
      <c r="AS1556" s="16"/>
      <c r="AT1556" s="16"/>
      <c r="AU1556" s="16"/>
      <c r="AV1556" s="16"/>
      <c r="AW1556" s="16"/>
      <c r="AX1556" s="16"/>
      <c r="AY1556" s="16"/>
      <c r="AZ1556" s="16"/>
      <c r="BA1556" s="16"/>
      <c r="BB1556" s="16"/>
      <c r="BC1556" s="16"/>
      <c r="BD1556" s="16"/>
      <c r="BE1556" s="16"/>
      <c r="BF1556" s="16"/>
      <c r="BG1556" s="23">
        <f t="shared" si="396"/>
        <v>480</v>
      </c>
      <c r="BH1556" s="24">
        <f t="shared" si="398"/>
        <v>8</v>
      </c>
      <c r="BI1556" s="25">
        <f t="shared" si="391"/>
        <v>0</v>
      </c>
      <c r="BJ1556" s="25">
        <f t="shared" si="399"/>
        <v>0</v>
      </c>
      <c r="BK1556" s="26">
        <f t="shared" si="400"/>
        <v>0</v>
      </c>
      <c r="BL1556" s="26">
        <f t="shared" si="401"/>
        <v>0</v>
      </c>
      <c r="BM1556" s="26">
        <f t="shared" si="392"/>
        <v>0</v>
      </c>
      <c r="BN1556" s="27">
        <f t="shared" si="402"/>
        <v>0</v>
      </c>
      <c r="BO1556" s="27">
        <f t="shared" si="403"/>
        <v>0</v>
      </c>
      <c r="BP1556" s="27">
        <f t="shared" si="404"/>
        <v>8</v>
      </c>
      <c r="BQ1556" s="28">
        <f t="shared" si="405"/>
        <v>0</v>
      </c>
      <c r="BR1556" s="29"/>
      <c r="BS1556" s="29"/>
      <c r="BT1556" s="29"/>
      <c r="BU1556" s="30"/>
      <c r="BV1556" s="29"/>
      <c r="BW1556" s="16">
        <f t="shared" si="397"/>
        <v>0</v>
      </c>
    </row>
    <row r="1557" spans="1:75" x14ac:dyDescent="0.3">
      <c r="A1557" s="14">
        <v>1556</v>
      </c>
      <c r="B1557" s="15">
        <v>46075</v>
      </c>
      <c r="C1557" s="16" t="s">
        <v>40</v>
      </c>
      <c r="D1557" s="17" t="str">
        <f t="shared" si="394"/>
        <v>EG</v>
      </c>
      <c r="E1557" s="18" t="s">
        <v>62</v>
      </c>
      <c r="F1557" s="18"/>
      <c r="G1557" s="19"/>
      <c r="H1557" s="19"/>
      <c r="I1557" s="19"/>
      <c r="J1557" s="20"/>
      <c r="K1557" s="21" t="e">
        <f>VLOOKUP(J1557,'[2]Item List (3)'!A$1:B$110000,2,FALSE)</f>
        <v>#N/A</v>
      </c>
      <c r="L1557" s="20"/>
      <c r="M1557" s="16" t="s">
        <v>138</v>
      </c>
      <c r="N1557" s="16"/>
      <c r="O1557" s="22" t="str">
        <f t="shared" si="395"/>
        <v/>
      </c>
      <c r="P1557" s="16"/>
      <c r="Q1557" s="16"/>
      <c r="R1557" s="16"/>
      <c r="S1557" s="16"/>
      <c r="T1557" s="16"/>
      <c r="U1557" s="23">
        <f t="shared" si="393"/>
        <v>0</v>
      </c>
      <c r="V1557" s="16"/>
      <c r="W1557" s="16"/>
      <c r="X1557" s="16"/>
      <c r="Y1557" s="16"/>
      <c r="Z1557" s="16"/>
      <c r="AA1557" s="16"/>
      <c r="AB1557" s="16"/>
      <c r="AC1557" s="16"/>
      <c r="AD1557" s="16"/>
      <c r="AE1557" s="16"/>
      <c r="AF1557" s="16"/>
      <c r="AG1557" s="16"/>
      <c r="AH1557" s="16"/>
      <c r="AI1557" s="16"/>
      <c r="AJ1557" s="16"/>
      <c r="AK1557" s="16"/>
      <c r="AL1557" s="16"/>
      <c r="AM1557" s="16"/>
      <c r="AN1557" s="16"/>
      <c r="AO1557" s="16"/>
      <c r="AP1557" s="16"/>
      <c r="AQ1557" s="16"/>
      <c r="AR1557" s="16">
        <v>480</v>
      </c>
      <c r="AS1557" s="16"/>
      <c r="AT1557" s="16"/>
      <c r="AU1557" s="16"/>
      <c r="AV1557" s="16"/>
      <c r="AW1557" s="16"/>
      <c r="AX1557" s="16"/>
      <c r="AY1557" s="16"/>
      <c r="AZ1557" s="16"/>
      <c r="BA1557" s="16"/>
      <c r="BB1557" s="16"/>
      <c r="BC1557" s="16"/>
      <c r="BD1557" s="16"/>
      <c r="BE1557" s="16"/>
      <c r="BF1557" s="16"/>
      <c r="BG1557" s="23">
        <f t="shared" si="396"/>
        <v>480</v>
      </c>
      <c r="BH1557" s="24">
        <f t="shared" si="398"/>
        <v>8</v>
      </c>
      <c r="BI1557" s="25">
        <f t="shared" si="391"/>
        <v>0</v>
      </c>
      <c r="BJ1557" s="25">
        <f t="shared" si="399"/>
        <v>0</v>
      </c>
      <c r="BK1557" s="26">
        <f t="shared" si="400"/>
        <v>0</v>
      </c>
      <c r="BL1557" s="26">
        <f t="shared" si="401"/>
        <v>0</v>
      </c>
      <c r="BM1557" s="26">
        <f t="shared" si="392"/>
        <v>0</v>
      </c>
      <c r="BN1557" s="27">
        <f t="shared" si="402"/>
        <v>0</v>
      </c>
      <c r="BO1557" s="27">
        <f t="shared" si="403"/>
        <v>0</v>
      </c>
      <c r="BP1557" s="27">
        <f t="shared" si="404"/>
        <v>8</v>
      </c>
      <c r="BQ1557" s="28">
        <f t="shared" si="405"/>
        <v>0</v>
      </c>
      <c r="BR1557" s="29"/>
      <c r="BS1557" s="29"/>
      <c r="BT1557" s="29"/>
      <c r="BU1557" s="30"/>
      <c r="BV1557" s="29"/>
      <c r="BW1557" s="16">
        <f t="shared" si="397"/>
        <v>0</v>
      </c>
    </row>
    <row r="1558" spans="1:75" x14ac:dyDescent="0.3">
      <c r="A1558" s="14">
        <v>1557</v>
      </c>
      <c r="B1558" s="15">
        <v>46075</v>
      </c>
      <c r="C1558" s="16" t="s">
        <v>38</v>
      </c>
      <c r="D1558" s="17" t="str">
        <f t="shared" si="394"/>
        <v>EG</v>
      </c>
      <c r="E1558" s="18" t="s">
        <v>66</v>
      </c>
      <c r="F1558" s="18"/>
      <c r="G1558" s="19"/>
      <c r="H1558" s="19"/>
      <c r="I1558" s="19"/>
      <c r="J1558" s="20"/>
      <c r="K1558" s="21" t="e">
        <f>VLOOKUP(J1558,'[2]Item List (3)'!A$1:B$110000,2,FALSE)</f>
        <v>#N/A</v>
      </c>
      <c r="L1558" s="20"/>
      <c r="M1558" s="16" t="s">
        <v>138</v>
      </c>
      <c r="N1558" s="16"/>
      <c r="O1558" s="22" t="str">
        <f t="shared" si="395"/>
        <v/>
      </c>
      <c r="P1558" s="16"/>
      <c r="Q1558" s="16"/>
      <c r="R1558" s="16"/>
      <c r="S1558" s="16"/>
      <c r="T1558" s="16"/>
      <c r="U1558" s="23">
        <f t="shared" si="393"/>
        <v>0</v>
      </c>
      <c r="V1558" s="16"/>
      <c r="W1558" s="16"/>
      <c r="X1558" s="16"/>
      <c r="Y1558" s="16"/>
      <c r="Z1558" s="16"/>
      <c r="AA1558" s="16"/>
      <c r="AB1558" s="16"/>
      <c r="AC1558" s="16"/>
      <c r="AD1558" s="16"/>
      <c r="AE1558" s="16"/>
      <c r="AF1558" s="16"/>
      <c r="AG1558" s="16"/>
      <c r="AH1558" s="16"/>
      <c r="AI1558" s="16"/>
      <c r="AJ1558" s="16"/>
      <c r="AK1558" s="16"/>
      <c r="AL1558" s="16"/>
      <c r="AM1558" s="16"/>
      <c r="AN1558" s="16"/>
      <c r="AO1558" s="16"/>
      <c r="AP1558" s="16"/>
      <c r="AQ1558" s="16"/>
      <c r="AR1558" s="16">
        <v>480</v>
      </c>
      <c r="AS1558" s="16"/>
      <c r="AT1558" s="16"/>
      <c r="AU1558" s="16"/>
      <c r="AV1558" s="16"/>
      <c r="AW1558" s="16"/>
      <c r="AX1558" s="16"/>
      <c r="AY1558" s="16"/>
      <c r="AZ1558" s="16"/>
      <c r="BA1558" s="16"/>
      <c r="BB1558" s="16"/>
      <c r="BC1558" s="16"/>
      <c r="BD1558" s="16"/>
      <c r="BE1558" s="16"/>
      <c r="BF1558" s="16"/>
      <c r="BG1558" s="23">
        <f t="shared" si="396"/>
        <v>480</v>
      </c>
      <c r="BH1558" s="24">
        <f t="shared" si="398"/>
        <v>8</v>
      </c>
      <c r="BI1558" s="25">
        <f t="shared" si="391"/>
        <v>0</v>
      </c>
      <c r="BJ1558" s="25">
        <f t="shared" si="399"/>
        <v>0</v>
      </c>
      <c r="BK1558" s="26">
        <f t="shared" si="400"/>
        <v>0</v>
      </c>
      <c r="BL1558" s="26">
        <f t="shared" si="401"/>
        <v>0</v>
      </c>
      <c r="BM1558" s="26">
        <f t="shared" si="392"/>
        <v>0</v>
      </c>
      <c r="BN1558" s="27">
        <f t="shared" si="402"/>
        <v>0</v>
      </c>
      <c r="BO1558" s="27">
        <f t="shared" si="403"/>
        <v>0</v>
      </c>
      <c r="BP1558" s="27">
        <f t="shared" si="404"/>
        <v>8</v>
      </c>
      <c r="BQ1558" s="28">
        <f t="shared" si="405"/>
        <v>0</v>
      </c>
      <c r="BR1558" s="29"/>
      <c r="BS1558" s="29"/>
      <c r="BT1558" s="29"/>
      <c r="BU1558" s="30"/>
      <c r="BV1558" s="29"/>
      <c r="BW1558" s="16">
        <f t="shared" si="397"/>
        <v>0</v>
      </c>
    </row>
    <row r="1559" spans="1:75" x14ac:dyDescent="0.3">
      <c r="A1559" s="14">
        <v>1558</v>
      </c>
      <c r="B1559" s="15">
        <v>46075</v>
      </c>
      <c r="C1559" s="16" t="s">
        <v>40</v>
      </c>
      <c r="D1559" s="17" t="str">
        <f t="shared" si="394"/>
        <v>EG</v>
      </c>
      <c r="E1559" s="18" t="s">
        <v>66</v>
      </c>
      <c r="F1559" s="18" t="s">
        <v>63</v>
      </c>
      <c r="G1559" s="19" t="s">
        <v>98</v>
      </c>
      <c r="H1559" s="19"/>
      <c r="I1559" s="19"/>
      <c r="J1559" s="20">
        <v>208582</v>
      </c>
      <c r="K1559" s="21" t="str">
        <f>VLOOKUP(J1559,'[2]Item List (3)'!A$1:B$110000,2,FALSE)</f>
        <v>WS 81107</v>
      </c>
      <c r="L1559" s="20">
        <v>260112012</v>
      </c>
      <c r="M1559" s="16" t="s">
        <v>141</v>
      </c>
      <c r="N1559" s="16">
        <v>40</v>
      </c>
      <c r="O1559" s="22">
        <f t="shared" si="395"/>
        <v>90</v>
      </c>
      <c r="P1559" s="16">
        <v>1</v>
      </c>
      <c r="Q1559" s="16">
        <v>58</v>
      </c>
      <c r="R1559" s="16"/>
      <c r="S1559" s="16"/>
      <c r="T1559" s="16"/>
      <c r="U1559" s="23">
        <f t="shared" si="393"/>
        <v>58</v>
      </c>
      <c r="V1559" s="16">
        <v>45</v>
      </c>
      <c r="W1559" s="16"/>
      <c r="X1559" s="16"/>
      <c r="Y1559" s="16"/>
      <c r="Z1559" s="16"/>
      <c r="AA1559" s="16"/>
      <c r="AB1559" s="16"/>
      <c r="AC1559" s="16"/>
      <c r="AD1559" s="16"/>
      <c r="AE1559" s="16"/>
      <c r="AF1559" s="16"/>
      <c r="AG1559" s="16"/>
      <c r="AH1559" s="16"/>
      <c r="AI1559" s="16"/>
      <c r="AJ1559" s="16"/>
      <c r="AK1559" s="16"/>
      <c r="AL1559" s="16"/>
      <c r="AM1559" s="16"/>
      <c r="AN1559" s="16"/>
      <c r="AO1559" s="16"/>
      <c r="AP1559" s="16">
        <v>420</v>
      </c>
      <c r="AQ1559" s="16"/>
      <c r="AR1559" s="16">
        <v>480</v>
      </c>
      <c r="AS1559" s="16"/>
      <c r="AT1559" s="16"/>
      <c r="AU1559" s="16"/>
      <c r="AV1559" s="16"/>
      <c r="AW1559" s="16"/>
      <c r="AX1559" s="16"/>
      <c r="AY1559" s="16"/>
      <c r="AZ1559" s="16">
        <v>15</v>
      </c>
      <c r="BA1559" s="16"/>
      <c r="BB1559" s="16"/>
      <c r="BC1559" s="16"/>
      <c r="BD1559" s="16"/>
      <c r="BE1559" s="16"/>
      <c r="BF1559" s="16"/>
      <c r="BG1559" s="23">
        <f t="shared" si="396"/>
        <v>960</v>
      </c>
      <c r="BH1559" s="24">
        <f t="shared" si="398"/>
        <v>16</v>
      </c>
      <c r="BI1559" s="25">
        <f t="shared" si="391"/>
        <v>0.75</v>
      </c>
      <c r="BJ1559" s="25">
        <f t="shared" si="399"/>
        <v>4.6875</v>
      </c>
      <c r="BK1559" s="26">
        <f t="shared" si="400"/>
        <v>85.925925925925924</v>
      </c>
      <c r="BL1559" s="26">
        <f t="shared" si="401"/>
        <v>100</v>
      </c>
      <c r="BM1559" s="26">
        <f t="shared" si="392"/>
        <v>4.0277777777777777</v>
      </c>
      <c r="BN1559" s="27">
        <f t="shared" si="402"/>
        <v>7</v>
      </c>
      <c r="BO1559" s="27">
        <f t="shared" si="403"/>
        <v>810</v>
      </c>
      <c r="BP1559" s="27">
        <f t="shared" si="404"/>
        <v>8.25</v>
      </c>
      <c r="BQ1559" s="28">
        <f t="shared" si="405"/>
        <v>742.5</v>
      </c>
      <c r="BR1559" s="29"/>
      <c r="BS1559" s="29"/>
      <c r="BT1559" s="29"/>
      <c r="BU1559" s="30"/>
      <c r="BV1559" s="29"/>
      <c r="BW1559" s="16">
        <f t="shared" si="397"/>
        <v>58</v>
      </c>
    </row>
    <row r="1560" spans="1:75" x14ac:dyDescent="0.3">
      <c r="A1560" s="14">
        <v>1559</v>
      </c>
      <c r="B1560" s="15">
        <v>46075</v>
      </c>
      <c r="C1560" s="16" t="s">
        <v>38</v>
      </c>
      <c r="D1560" s="17" t="str">
        <f t="shared" si="394"/>
        <v>EG</v>
      </c>
      <c r="E1560" s="18" t="s">
        <v>69</v>
      </c>
      <c r="F1560" s="18" t="s">
        <v>70</v>
      </c>
      <c r="G1560" s="19" t="s">
        <v>65</v>
      </c>
      <c r="H1560" s="19"/>
      <c r="I1560" s="19"/>
      <c r="J1560" s="20">
        <v>101048</v>
      </c>
      <c r="K1560" s="21" t="str">
        <f>VLOOKUP(J1560,'[2]Item List (3)'!A$1:B$110000,2,FALSE)</f>
        <v>IR.3203 2RS</v>
      </c>
      <c r="L1560" s="20">
        <v>251102001</v>
      </c>
      <c r="M1560" s="16" t="s">
        <v>138</v>
      </c>
      <c r="N1560" s="16">
        <v>25</v>
      </c>
      <c r="O1560" s="22">
        <f t="shared" si="395"/>
        <v>144</v>
      </c>
      <c r="P1560" s="16">
        <v>1</v>
      </c>
      <c r="Q1560" s="16">
        <v>699</v>
      </c>
      <c r="R1560" s="16"/>
      <c r="S1560" s="16">
        <v>1</v>
      </c>
      <c r="T1560" s="16"/>
      <c r="U1560" s="23">
        <f t="shared" si="393"/>
        <v>700</v>
      </c>
      <c r="V1560" s="16">
        <v>300</v>
      </c>
      <c r="W1560" s="16">
        <v>20</v>
      </c>
      <c r="X1560" s="16">
        <v>60</v>
      </c>
      <c r="Y1560" s="16"/>
      <c r="Z1560" s="16"/>
      <c r="AA1560" s="16"/>
      <c r="AB1560" s="16"/>
      <c r="AC1560" s="16"/>
      <c r="AD1560" s="16"/>
      <c r="AE1560" s="16"/>
      <c r="AF1560" s="16"/>
      <c r="AG1560" s="16"/>
      <c r="AH1560" s="16"/>
      <c r="AI1560" s="16"/>
      <c r="AJ1560" s="16"/>
      <c r="AK1560" s="16"/>
      <c r="AL1560" s="16"/>
      <c r="AM1560" s="16"/>
      <c r="AN1560" s="16"/>
      <c r="AO1560" s="16"/>
      <c r="AP1560" s="16"/>
      <c r="AQ1560" s="16"/>
      <c r="AR1560" s="16">
        <v>60</v>
      </c>
      <c r="AS1560" s="16"/>
      <c r="AT1560" s="16"/>
      <c r="AU1560" s="16"/>
      <c r="AV1560" s="16"/>
      <c r="AW1560" s="16"/>
      <c r="AX1560" s="16"/>
      <c r="AY1560" s="16"/>
      <c r="AZ1560" s="16">
        <v>40</v>
      </c>
      <c r="BA1560" s="16"/>
      <c r="BB1560" s="16"/>
      <c r="BC1560" s="16"/>
      <c r="BD1560" s="16"/>
      <c r="BE1560" s="16"/>
      <c r="BF1560" s="16"/>
      <c r="BG1560" s="23">
        <f t="shared" si="396"/>
        <v>480</v>
      </c>
      <c r="BH1560" s="24">
        <f t="shared" si="398"/>
        <v>8</v>
      </c>
      <c r="BI1560" s="25">
        <f t="shared" si="391"/>
        <v>5</v>
      </c>
      <c r="BJ1560" s="25">
        <f t="shared" si="399"/>
        <v>62.5</v>
      </c>
      <c r="BK1560" s="26">
        <f t="shared" si="400"/>
        <v>97.222222222222214</v>
      </c>
      <c r="BL1560" s="26">
        <f t="shared" si="401"/>
        <v>99.857142857142861</v>
      </c>
      <c r="BM1560" s="26">
        <f t="shared" si="392"/>
        <v>60.677083333333336</v>
      </c>
      <c r="BN1560" s="27">
        <f t="shared" si="402"/>
        <v>0.33333333333333331</v>
      </c>
      <c r="BO1560" s="27">
        <f t="shared" si="403"/>
        <v>1104</v>
      </c>
      <c r="BP1560" s="27">
        <f t="shared" si="404"/>
        <v>2.6666666666666665</v>
      </c>
      <c r="BQ1560" s="28">
        <f t="shared" si="405"/>
        <v>384</v>
      </c>
      <c r="BR1560" s="29"/>
      <c r="BS1560" s="29"/>
      <c r="BT1560" s="29"/>
      <c r="BU1560" s="30"/>
      <c r="BV1560" s="29"/>
      <c r="BW1560" s="16">
        <f t="shared" si="397"/>
        <v>699</v>
      </c>
    </row>
    <row r="1561" spans="1:75" x14ac:dyDescent="0.3">
      <c r="A1561" s="14">
        <v>1560</v>
      </c>
      <c r="B1561" s="15">
        <v>46075</v>
      </c>
      <c r="C1561" s="16" t="s">
        <v>40</v>
      </c>
      <c r="D1561" s="17" t="str">
        <f t="shared" si="394"/>
        <v>EG</v>
      </c>
      <c r="E1561" s="18" t="s">
        <v>69</v>
      </c>
      <c r="F1561" s="18"/>
      <c r="G1561" s="19"/>
      <c r="H1561" s="19"/>
      <c r="I1561" s="19"/>
      <c r="J1561" s="20"/>
      <c r="K1561" s="21" t="e">
        <f>VLOOKUP(J1561,'[2]Item List (3)'!A$1:B$110000,2,FALSE)</f>
        <v>#N/A</v>
      </c>
      <c r="L1561" s="20"/>
      <c r="M1561" s="16" t="s">
        <v>138</v>
      </c>
      <c r="N1561" s="16"/>
      <c r="O1561" s="22" t="str">
        <f t="shared" si="395"/>
        <v/>
      </c>
      <c r="P1561" s="16"/>
      <c r="Q1561" s="16"/>
      <c r="R1561" s="16"/>
      <c r="S1561" s="16"/>
      <c r="T1561" s="16"/>
      <c r="U1561" s="23">
        <f t="shared" si="393"/>
        <v>0</v>
      </c>
      <c r="V1561" s="16"/>
      <c r="W1561" s="16"/>
      <c r="X1561" s="16"/>
      <c r="Y1561" s="16"/>
      <c r="Z1561" s="16"/>
      <c r="AA1561" s="16"/>
      <c r="AB1561" s="16"/>
      <c r="AC1561" s="16"/>
      <c r="AD1561" s="16"/>
      <c r="AE1561" s="16"/>
      <c r="AF1561" s="16"/>
      <c r="AG1561" s="16"/>
      <c r="AH1561" s="16"/>
      <c r="AI1561" s="16"/>
      <c r="AJ1561" s="16"/>
      <c r="AK1561" s="16"/>
      <c r="AL1561" s="16"/>
      <c r="AM1561" s="16"/>
      <c r="AN1561" s="16"/>
      <c r="AO1561" s="16"/>
      <c r="AP1561" s="16"/>
      <c r="AQ1561" s="16"/>
      <c r="AR1561" s="16">
        <v>480</v>
      </c>
      <c r="AS1561" s="16"/>
      <c r="AT1561" s="16"/>
      <c r="AU1561" s="16"/>
      <c r="AV1561" s="16"/>
      <c r="AW1561" s="16"/>
      <c r="AX1561" s="16"/>
      <c r="AY1561" s="16"/>
      <c r="AZ1561" s="16"/>
      <c r="BA1561" s="16"/>
      <c r="BB1561" s="16"/>
      <c r="BC1561" s="16"/>
      <c r="BD1561" s="16"/>
      <c r="BE1561" s="16"/>
      <c r="BF1561" s="16"/>
      <c r="BG1561" s="23">
        <f t="shared" si="396"/>
        <v>480</v>
      </c>
      <c r="BH1561" s="24">
        <f t="shared" si="398"/>
        <v>8</v>
      </c>
      <c r="BI1561" s="25">
        <f t="shared" ref="BI1561:BI1572" si="406">IFERROR(BH1561-SUM(W1561:BF1561)/60,0)</f>
        <v>0</v>
      </c>
      <c r="BJ1561" s="25">
        <f t="shared" si="399"/>
        <v>0</v>
      </c>
      <c r="BK1561" s="26">
        <f t="shared" si="400"/>
        <v>0</v>
      </c>
      <c r="BL1561" s="26">
        <f t="shared" si="401"/>
        <v>0</v>
      </c>
      <c r="BM1561" s="26">
        <f t="shared" si="392"/>
        <v>0</v>
      </c>
      <c r="BN1561" s="27">
        <f t="shared" si="402"/>
        <v>0</v>
      </c>
      <c r="BO1561" s="27">
        <f t="shared" si="403"/>
        <v>0</v>
      </c>
      <c r="BP1561" s="27">
        <f t="shared" si="404"/>
        <v>8</v>
      </c>
      <c r="BQ1561" s="28">
        <f t="shared" si="405"/>
        <v>0</v>
      </c>
      <c r="BR1561" s="29"/>
      <c r="BS1561" s="29"/>
      <c r="BT1561" s="29"/>
      <c r="BU1561" s="30"/>
      <c r="BV1561" s="29"/>
      <c r="BW1561" s="16">
        <f t="shared" si="397"/>
        <v>0</v>
      </c>
    </row>
    <row r="1562" spans="1:75" x14ac:dyDescent="0.3">
      <c r="A1562" s="14">
        <v>1561</v>
      </c>
      <c r="B1562" s="15">
        <v>46075</v>
      </c>
      <c r="C1562" s="16" t="s">
        <v>38</v>
      </c>
      <c r="D1562" s="17" t="str">
        <f t="shared" si="394"/>
        <v>EG</v>
      </c>
      <c r="E1562" s="18" t="s">
        <v>72</v>
      </c>
      <c r="F1562" s="18" t="s">
        <v>70</v>
      </c>
      <c r="G1562" s="19" t="s">
        <v>127</v>
      </c>
      <c r="H1562" s="19"/>
      <c r="I1562" s="19"/>
      <c r="J1562" s="20">
        <v>104246</v>
      </c>
      <c r="K1562" s="21" t="str">
        <f>VLOOKUP(J1562,[3]Sheet1!A1554:$B$50000,2,FALSE)</f>
        <v>IN. 208</v>
      </c>
      <c r="L1562" s="20">
        <v>260129016</v>
      </c>
      <c r="M1562" s="16" t="s">
        <v>138</v>
      </c>
      <c r="N1562" s="16">
        <v>40</v>
      </c>
      <c r="O1562" s="22">
        <f t="shared" si="395"/>
        <v>90</v>
      </c>
      <c r="P1562" s="16">
        <v>1</v>
      </c>
      <c r="Q1562" s="16">
        <v>534</v>
      </c>
      <c r="R1562" s="16"/>
      <c r="S1562" s="16"/>
      <c r="T1562" s="16"/>
      <c r="U1562" s="23">
        <f t="shared" si="393"/>
        <v>534</v>
      </c>
      <c r="V1562" s="16">
        <v>380</v>
      </c>
      <c r="W1562" s="16"/>
      <c r="X1562" s="16"/>
      <c r="Y1562" s="16"/>
      <c r="Z1562" s="16"/>
      <c r="AA1562" s="16"/>
      <c r="AB1562" s="16"/>
      <c r="AC1562" s="16"/>
      <c r="AD1562" s="16"/>
      <c r="AE1562" s="16"/>
      <c r="AF1562" s="16"/>
      <c r="AG1562" s="16"/>
      <c r="AH1562" s="16"/>
      <c r="AI1562" s="16"/>
      <c r="AJ1562" s="16"/>
      <c r="AK1562" s="16"/>
      <c r="AL1562" s="16"/>
      <c r="AM1562" s="16"/>
      <c r="AN1562" s="16"/>
      <c r="AO1562" s="16"/>
      <c r="AP1562" s="16"/>
      <c r="AQ1562" s="16"/>
      <c r="AR1562" s="16">
        <v>90</v>
      </c>
      <c r="AS1562" s="16"/>
      <c r="AT1562" s="16"/>
      <c r="AU1562" s="16"/>
      <c r="AV1562" s="16"/>
      <c r="AW1562" s="16"/>
      <c r="AX1562" s="16"/>
      <c r="AY1562" s="16"/>
      <c r="AZ1562" s="16">
        <v>40</v>
      </c>
      <c r="BA1562" s="16"/>
      <c r="BB1562" s="16"/>
      <c r="BC1562" s="16"/>
      <c r="BD1562" s="16"/>
      <c r="BE1562" s="16"/>
      <c r="BF1562" s="16"/>
      <c r="BG1562" s="23">
        <f t="shared" si="396"/>
        <v>510</v>
      </c>
      <c r="BH1562" s="24">
        <f t="shared" si="398"/>
        <v>8.5</v>
      </c>
      <c r="BI1562" s="25">
        <f t="shared" si="406"/>
        <v>6.3333333333333339</v>
      </c>
      <c r="BJ1562" s="25">
        <f t="shared" si="399"/>
        <v>74.509803921568633</v>
      </c>
      <c r="BK1562" s="26">
        <f t="shared" si="400"/>
        <v>93.684210526315766</v>
      </c>
      <c r="BL1562" s="26">
        <f t="shared" si="401"/>
        <v>100</v>
      </c>
      <c r="BM1562" s="26">
        <f t="shared" si="392"/>
        <v>69.80392156862743</v>
      </c>
      <c r="BN1562" s="27">
        <f t="shared" si="402"/>
        <v>0</v>
      </c>
      <c r="BO1562" s="27">
        <f t="shared" si="403"/>
        <v>765</v>
      </c>
      <c r="BP1562" s="27">
        <f t="shared" si="404"/>
        <v>2.1666666666666665</v>
      </c>
      <c r="BQ1562" s="28">
        <f t="shared" si="405"/>
        <v>194.99999999999997</v>
      </c>
      <c r="BR1562" s="29"/>
      <c r="BS1562" s="29"/>
      <c r="BT1562" s="29"/>
      <c r="BU1562" s="30"/>
      <c r="BV1562" s="29"/>
      <c r="BW1562" s="16">
        <f t="shared" si="397"/>
        <v>534</v>
      </c>
    </row>
    <row r="1563" spans="1:75" x14ac:dyDescent="0.3">
      <c r="A1563" s="14">
        <v>1562</v>
      </c>
      <c r="B1563" s="15">
        <v>46075</v>
      </c>
      <c r="C1563" s="16" t="s">
        <v>40</v>
      </c>
      <c r="D1563" s="17" t="str">
        <f t="shared" si="394"/>
        <v>EG</v>
      </c>
      <c r="E1563" s="18" t="s">
        <v>72</v>
      </c>
      <c r="F1563" s="18"/>
      <c r="G1563" s="19"/>
      <c r="H1563" s="19"/>
      <c r="I1563" s="19"/>
      <c r="J1563" s="20"/>
      <c r="K1563" s="21" t="e">
        <f>VLOOKUP(J1563,[3]Sheet1!A1555:$B$50000,2,FALSE)</f>
        <v>#N/A</v>
      </c>
      <c r="L1563" s="20"/>
      <c r="M1563" s="16" t="s">
        <v>138</v>
      </c>
      <c r="N1563" s="16"/>
      <c r="O1563" s="22"/>
      <c r="P1563" s="16"/>
      <c r="Q1563" s="16"/>
      <c r="R1563" s="16"/>
      <c r="S1563" s="16"/>
      <c r="T1563" s="16"/>
      <c r="U1563" s="23">
        <f t="shared" si="393"/>
        <v>0</v>
      </c>
      <c r="V1563" s="16"/>
      <c r="W1563" s="16"/>
      <c r="X1563" s="16"/>
      <c r="Y1563" s="16"/>
      <c r="Z1563" s="16"/>
      <c r="AA1563" s="16"/>
      <c r="AB1563" s="16"/>
      <c r="AC1563" s="16"/>
      <c r="AD1563" s="16"/>
      <c r="AE1563" s="16"/>
      <c r="AF1563" s="16"/>
      <c r="AG1563" s="16"/>
      <c r="AH1563" s="16"/>
      <c r="AI1563" s="16"/>
      <c r="AJ1563" s="16"/>
      <c r="AK1563" s="16"/>
      <c r="AL1563" s="16"/>
      <c r="AM1563" s="16"/>
      <c r="AN1563" s="16"/>
      <c r="AO1563" s="16"/>
      <c r="AP1563" s="16"/>
      <c r="AQ1563" s="16"/>
      <c r="AR1563" s="16"/>
      <c r="AS1563" s="16"/>
      <c r="AT1563" s="16"/>
      <c r="AU1563" s="16"/>
      <c r="AV1563" s="16"/>
      <c r="AW1563" s="16"/>
      <c r="AX1563" s="16"/>
      <c r="AY1563" s="16"/>
      <c r="AZ1563" s="16"/>
      <c r="BA1563" s="16"/>
      <c r="BB1563" s="16"/>
      <c r="BC1563" s="16"/>
      <c r="BD1563" s="16"/>
      <c r="BE1563" s="16"/>
      <c r="BF1563" s="16">
        <v>480</v>
      </c>
      <c r="BG1563" s="23">
        <f t="shared" si="396"/>
        <v>480</v>
      </c>
      <c r="BH1563" s="24">
        <f t="shared" si="398"/>
        <v>8</v>
      </c>
      <c r="BI1563" s="25">
        <f t="shared" si="406"/>
        <v>0</v>
      </c>
      <c r="BJ1563" s="25">
        <f t="shared" si="399"/>
        <v>0</v>
      </c>
      <c r="BK1563" s="26">
        <f t="shared" si="400"/>
        <v>0</v>
      </c>
      <c r="BL1563" s="26">
        <f t="shared" si="401"/>
        <v>0</v>
      </c>
      <c r="BM1563" s="26">
        <f t="shared" ref="BM1563:BM1626" si="407">IFERROR((((BJ1563*BK1563*BL1563)/1000000)*100),0)</f>
        <v>0</v>
      </c>
      <c r="BN1563" s="27">
        <f t="shared" si="402"/>
        <v>8</v>
      </c>
      <c r="BO1563" s="27">
        <f t="shared" si="403"/>
        <v>0</v>
      </c>
      <c r="BP1563" s="27">
        <f t="shared" si="404"/>
        <v>0</v>
      </c>
      <c r="BQ1563" s="28">
        <f t="shared" si="405"/>
        <v>0</v>
      </c>
      <c r="BR1563" s="29"/>
      <c r="BS1563" s="29"/>
      <c r="BT1563" s="29"/>
      <c r="BU1563" s="30"/>
      <c r="BV1563" s="29"/>
      <c r="BW1563" s="16">
        <f t="shared" si="397"/>
        <v>0</v>
      </c>
    </row>
    <row r="1564" spans="1:75" x14ac:dyDescent="0.3">
      <c r="A1564" s="14">
        <v>1563</v>
      </c>
      <c r="B1564" s="15">
        <v>46075</v>
      </c>
      <c r="C1564" s="16" t="s">
        <v>38</v>
      </c>
      <c r="D1564" s="17" t="str">
        <f t="shared" si="394"/>
        <v>IG</v>
      </c>
      <c r="E1564" s="18" t="s">
        <v>73</v>
      </c>
      <c r="F1564" s="18" t="s">
        <v>75</v>
      </c>
      <c r="G1564" s="19" t="s">
        <v>89</v>
      </c>
      <c r="H1564" s="19"/>
      <c r="I1564" s="19"/>
      <c r="J1564" s="20">
        <v>104249</v>
      </c>
      <c r="K1564" s="21" t="str">
        <f>VLOOKUP(J1564,'[2]Item List (3)'!A$1:B$110000,2,FALSE)</f>
        <v>IW. BDA-4003</v>
      </c>
      <c r="L1564" s="20">
        <v>260120002</v>
      </c>
      <c r="M1564" s="16" t="s">
        <v>138</v>
      </c>
      <c r="N1564" s="16">
        <v>20</v>
      </c>
      <c r="O1564" s="22">
        <f t="shared" ref="O1564:O1571" si="408">IFERROR(3600/N1564,"")</f>
        <v>180</v>
      </c>
      <c r="P1564" s="16">
        <v>1</v>
      </c>
      <c r="Q1564" s="16">
        <v>1216</v>
      </c>
      <c r="R1564" s="16">
        <v>6</v>
      </c>
      <c r="S1564" s="16">
        <v>21</v>
      </c>
      <c r="T1564" s="16"/>
      <c r="U1564" s="23">
        <f t="shared" si="393"/>
        <v>1237</v>
      </c>
      <c r="V1564" s="16">
        <v>410</v>
      </c>
      <c r="W1564" s="16"/>
      <c r="X1564" s="16"/>
      <c r="Y1564" s="16"/>
      <c r="Z1564" s="16"/>
      <c r="AA1564" s="16"/>
      <c r="AB1564" s="16"/>
      <c r="AC1564" s="16"/>
      <c r="AD1564" s="16"/>
      <c r="AE1564" s="16"/>
      <c r="AF1564" s="16"/>
      <c r="AG1564" s="16"/>
      <c r="AH1564" s="16"/>
      <c r="AI1564" s="16"/>
      <c r="AJ1564" s="16"/>
      <c r="AK1564" s="16"/>
      <c r="AL1564" s="16"/>
      <c r="AM1564" s="16"/>
      <c r="AN1564" s="16"/>
      <c r="AO1564" s="16"/>
      <c r="AP1564" s="16">
        <v>20</v>
      </c>
      <c r="AQ1564" s="16"/>
      <c r="AR1564" s="16"/>
      <c r="AS1564" s="16"/>
      <c r="AT1564" s="16"/>
      <c r="AU1564" s="16"/>
      <c r="AV1564" s="16"/>
      <c r="AW1564" s="16"/>
      <c r="AX1564" s="16"/>
      <c r="AY1564" s="16"/>
      <c r="AZ1564" s="16">
        <v>40</v>
      </c>
      <c r="BA1564" s="16">
        <v>10</v>
      </c>
      <c r="BB1564" s="16"/>
      <c r="BC1564" s="16"/>
      <c r="BD1564" s="16"/>
      <c r="BE1564" s="16"/>
      <c r="BF1564" s="16"/>
      <c r="BG1564" s="23">
        <f t="shared" si="396"/>
        <v>480</v>
      </c>
      <c r="BH1564" s="24">
        <f t="shared" si="398"/>
        <v>8</v>
      </c>
      <c r="BI1564" s="25">
        <f t="shared" si="406"/>
        <v>6.833333333333333</v>
      </c>
      <c r="BJ1564" s="25">
        <f t="shared" si="399"/>
        <v>85.416666666666657</v>
      </c>
      <c r="BK1564" s="26">
        <f t="shared" si="400"/>
        <v>100.5691056910569</v>
      </c>
      <c r="BL1564" s="26">
        <f t="shared" si="401"/>
        <v>97.817299919159268</v>
      </c>
      <c r="BM1564" s="26">
        <f t="shared" si="407"/>
        <v>84.027777777777771</v>
      </c>
      <c r="BN1564" s="27">
        <f t="shared" si="402"/>
        <v>0.33333333333333331</v>
      </c>
      <c r="BO1564" s="27">
        <f t="shared" si="403"/>
        <v>1380</v>
      </c>
      <c r="BP1564" s="27">
        <f t="shared" si="404"/>
        <v>0.83333333333333348</v>
      </c>
      <c r="BQ1564" s="28">
        <f t="shared" si="405"/>
        <v>150.00000000000003</v>
      </c>
      <c r="BR1564" s="29">
        <v>1</v>
      </c>
      <c r="BS1564" s="29"/>
      <c r="BT1564" s="29">
        <v>1</v>
      </c>
      <c r="BU1564" s="30">
        <v>1</v>
      </c>
      <c r="BV1564" s="29"/>
      <c r="BW1564" s="16">
        <f t="shared" si="397"/>
        <v>1216</v>
      </c>
    </row>
    <row r="1565" spans="1:75" x14ac:dyDescent="0.3">
      <c r="A1565" s="14">
        <v>1564</v>
      </c>
      <c r="B1565" s="15">
        <v>46075</v>
      </c>
      <c r="C1565" s="16" t="s">
        <v>40</v>
      </c>
      <c r="D1565" s="17" t="str">
        <f t="shared" si="394"/>
        <v>IG</v>
      </c>
      <c r="E1565" s="18" t="s">
        <v>73</v>
      </c>
      <c r="F1565" s="18" t="s">
        <v>75</v>
      </c>
      <c r="G1565" s="19" t="s">
        <v>71</v>
      </c>
      <c r="H1565" s="19"/>
      <c r="I1565" s="19"/>
      <c r="J1565" s="20">
        <v>104299</v>
      </c>
      <c r="K1565" s="21" t="str">
        <f>VLOOKUP(J1565,'[2]Item List (3)'!A$1:B$110000,2,FALSE)</f>
        <v>IR.9916</v>
      </c>
      <c r="L1565" s="20">
        <v>260120002</v>
      </c>
      <c r="M1565" s="16" t="s">
        <v>138</v>
      </c>
      <c r="N1565" s="16">
        <v>20</v>
      </c>
      <c r="O1565" s="22">
        <f t="shared" si="408"/>
        <v>180</v>
      </c>
      <c r="P1565" s="16">
        <v>1</v>
      </c>
      <c r="Q1565" s="16">
        <v>1005</v>
      </c>
      <c r="R1565" s="16">
        <v>25</v>
      </c>
      <c r="S1565" s="16">
        <v>17</v>
      </c>
      <c r="T1565" s="16"/>
      <c r="U1565" s="23">
        <f t="shared" si="393"/>
        <v>1022</v>
      </c>
      <c r="V1565" s="16">
        <v>355</v>
      </c>
      <c r="W1565" s="16"/>
      <c r="X1565" s="16">
        <v>10</v>
      </c>
      <c r="Y1565" s="16"/>
      <c r="Z1565" s="16"/>
      <c r="AA1565" s="16"/>
      <c r="AB1565" s="16"/>
      <c r="AC1565" s="16"/>
      <c r="AD1565" s="16"/>
      <c r="AE1565" s="16"/>
      <c r="AF1565" s="16"/>
      <c r="AG1565" s="16"/>
      <c r="AH1565" s="16"/>
      <c r="AI1565" s="16"/>
      <c r="AJ1565" s="16"/>
      <c r="AK1565" s="16"/>
      <c r="AL1565" s="16"/>
      <c r="AM1565" s="16"/>
      <c r="AN1565" s="16"/>
      <c r="AO1565" s="16"/>
      <c r="AP1565" s="16">
        <v>10</v>
      </c>
      <c r="AQ1565" s="16"/>
      <c r="AR1565" s="16"/>
      <c r="AS1565" s="16"/>
      <c r="AT1565" s="16"/>
      <c r="AU1565" s="16"/>
      <c r="AV1565" s="16"/>
      <c r="AW1565" s="16"/>
      <c r="AX1565" s="16"/>
      <c r="AY1565" s="16"/>
      <c r="AZ1565" s="16">
        <v>15</v>
      </c>
      <c r="BA1565" s="16"/>
      <c r="BB1565" s="16"/>
      <c r="BC1565" s="16"/>
      <c r="BD1565" s="16"/>
      <c r="BE1565" s="16"/>
      <c r="BF1565" s="16"/>
      <c r="BG1565" s="23">
        <f t="shared" si="396"/>
        <v>390</v>
      </c>
      <c r="BH1565" s="24">
        <f t="shared" si="398"/>
        <v>6.5</v>
      </c>
      <c r="BI1565" s="25">
        <f t="shared" si="406"/>
        <v>5.916666666666667</v>
      </c>
      <c r="BJ1565" s="25">
        <f t="shared" si="399"/>
        <v>91.025641025641036</v>
      </c>
      <c r="BK1565" s="26">
        <f t="shared" si="400"/>
        <v>95.962441314553999</v>
      </c>
      <c r="BL1565" s="26">
        <f t="shared" si="401"/>
        <v>95.890410958904098</v>
      </c>
      <c r="BM1565" s="26">
        <f t="shared" si="407"/>
        <v>83.760683760683762</v>
      </c>
      <c r="BN1565" s="27">
        <f t="shared" si="402"/>
        <v>0.16666666666666666</v>
      </c>
      <c r="BO1565" s="27">
        <f t="shared" si="403"/>
        <v>1140</v>
      </c>
      <c r="BP1565" s="27">
        <f t="shared" si="404"/>
        <v>0.41666666666666674</v>
      </c>
      <c r="BQ1565" s="28">
        <f t="shared" si="405"/>
        <v>75.000000000000014</v>
      </c>
      <c r="BR1565" s="29">
        <v>1</v>
      </c>
      <c r="BS1565" s="29"/>
      <c r="BT1565" s="29"/>
      <c r="BU1565" s="30"/>
      <c r="BV1565" s="29"/>
      <c r="BW1565" s="16">
        <f t="shared" si="397"/>
        <v>1005</v>
      </c>
    </row>
    <row r="1566" spans="1:75" x14ac:dyDescent="0.3">
      <c r="A1566" s="14">
        <v>1565</v>
      </c>
      <c r="B1566" s="15">
        <v>46075</v>
      </c>
      <c r="C1566" s="16" t="s">
        <v>40</v>
      </c>
      <c r="D1566" s="17" t="str">
        <f t="shared" si="394"/>
        <v>IG</v>
      </c>
      <c r="E1566" s="18" t="s">
        <v>73</v>
      </c>
      <c r="F1566" s="18" t="s">
        <v>75</v>
      </c>
      <c r="G1566" s="19" t="s">
        <v>71</v>
      </c>
      <c r="H1566" s="19"/>
      <c r="I1566" s="19"/>
      <c r="J1566" s="20">
        <v>100299.14</v>
      </c>
      <c r="K1566" s="21" t="str">
        <f>VLOOKUP(J1566,'[2]Item List (3)'!A$1:B$110000,2,FALSE)</f>
        <v>IR. 9913 C</v>
      </c>
      <c r="L1566" s="20"/>
      <c r="M1566" s="16" t="s">
        <v>138</v>
      </c>
      <c r="N1566" s="16"/>
      <c r="O1566" s="22" t="str">
        <f t="shared" si="408"/>
        <v/>
      </c>
      <c r="P1566" s="16"/>
      <c r="Q1566" s="16"/>
      <c r="R1566" s="16"/>
      <c r="S1566" s="16"/>
      <c r="T1566" s="16"/>
      <c r="U1566" s="23">
        <f t="shared" si="393"/>
        <v>0</v>
      </c>
      <c r="V1566" s="16"/>
      <c r="W1566" s="16">
        <v>90</v>
      </c>
      <c r="X1566" s="16"/>
      <c r="Y1566" s="16"/>
      <c r="Z1566" s="16"/>
      <c r="AA1566" s="16"/>
      <c r="AB1566" s="16"/>
      <c r="AC1566" s="16"/>
      <c r="AD1566" s="16"/>
      <c r="AE1566" s="16"/>
      <c r="AF1566" s="16"/>
      <c r="AG1566" s="16"/>
      <c r="AH1566" s="16"/>
      <c r="AI1566" s="16"/>
      <c r="AJ1566" s="16"/>
      <c r="AK1566" s="16"/>
      <c r="AL1566" s="16"/>
      <c r="AM1566" s="16"/>
      <c r="AN1566" s="16"/>
      <c r="AO1566" s="16"/>
      <c r="AP1566" s="16"/>
      <c r="AQ1566" s="16"/>
      <c r="AR1566" s="16"/>
      <c r="AS1566" s="16"/>
      <c r="AT1566" s="16"/>
      <c r="AU1566" s="16"/>
      <c r="AV1566" s="16"/>
      <c r="AW1566" s="16"/>
      <c r="AX1566" s="16"/>
      <c r="AY1566" s="16"/>
      <c r="AZ1566" s="16"/>
      <c r="BA1566" s="16"/>
      <c r="BB1566" s="16"/>
      <c r="BC1566" s="16"/>
      <c r="BD1566" s="16"/>
      <c r="BE1566" s="16"/>
      <c r="BF1566" s="16"/>
      <c r="BG1566" s="23">
        <f t="shared" si="396"/>
        <v>90</v>
      </c>
      <c r="BH1566" s="24">
        <f t="shared" si="398"/>
        <v>1.5</v>
      </c>
      <c r="BI1566" s="25">
        <f t="shared" si="406"/>
        <v>0</v>
      </c>
      <c r="BJ1566" s="25">
        <f t="shared" si="399"/>
        <v>0</v>
      </c>
      <c r="BK1566" s="26">
        <f t="shared" si="400"/>
        <v>0</v>
      </c>
      <c r="BL1566" s="26">
        <f t="shared" si="401"/>
        <v>0</v>
      </c>
      <c r="BM1566" s="26">
        <f t="shared" si="407"/>
        <v>0</v>
      </c>
      <c r="BN1566" s="27">
        <f t="shared" si="402"/>
        <v>1.5</v>
      </c>
      <c r="BO1566" s="27">
        <f t="shared" si="403"/>
        <v>0</v>
      </c>
      <c r="BP1566" s="27">
        <f t="shared" si="404"/>
        <v>0</v>
      </c>
      <c r="BQ1566" s="28">
        <f t="shared" si="405"/>
        <v>0</v>
      </c>
      <c r="BR1566" s="29"/>
      <c r="BS1566" s="29"/>
      <c r="BT1566" s="29"/>
      <c r="BU1566" s="30"/>
      <c r="BV1566" s="29"/>
      <c r="BW1566" s="16">
        <f t="shared" si="397"/>
        <v>0</v>
      </c>
    </row>
    <row r="1567" spans="1:75" x14ac:dyDescent="0.3">
      <c r="A1567" s="14">
        <v>1566</v>
      </c>
      <c r="B1567" s="15">
        <v>46075</v>
      </c>
      <c r="C1567" s="16" t="s">
        <v>38</v>
      </c>
      <c r="D1567" s="17" t="str">
        <f t="shared" si="394"/>
        <v>IG</v>
      </c>
      <c r="E1567" s="18" t="s">
        <v>74</v>
      </c>
      <c r="F1567" s="18" t="s">
        <v>75</v>
      </c>
      <c r="G1567" s="19" t="s">
        <v>126</v>
      </c>
      <c r="H1567" s="19" t="s">
        <v>124</v>
      </c>
      <c r="I1567" s="19"/>
      <c r="J1567" s="20">
        <v>104343.01</v>
      </c>
      <c r="K1567" s="21" t="str">
        <f>VLOOKUP(J1567,'[2]Item List (3)'!A$1:B$110000,2,FALSE)</f>
        <v>NA/RNA.IR 69/32</v>
      </c>
      <c r="L1567" s="20">
        <v>260101001</v>
      </c>
      <c r="M1567" s="16" t="s">
        <v>138</v>
      </c>
      <c r="N1567" s="16">
        <v>45</v>
      </c>
      <c r="O1567" s="22">
        <f t="shared" si="408"/>
        <v>80</v>
      </c>
      <c r="P1567" s="16">
        <v>1</v>
      </c>
      <c r="Q1567" s="16">
        <v>153</v>
      </c>
      <c r="R1567" s="16">
        <v>15</v>
      </c>
      <c r="S1567" s="16">
        <v>9</v>
      </c>
      <c r="T1567" s="16"/>
      <c r="U1567" s="23">
        <f t="shared" si="393"/>
        <v>162</v>
      </c>
      <c r="V1567" s="16">
        <v>230</v>
      </c>
      <c r="W1567" s="16">
        <v>180</v>
      </c>
      <c r="X1567" s="16"/>
      <c r="Y1567" s="16"/>
      <c r="Z1567" s="16">
        <v>10</v>
      </c>
      <c r="AA1567" s="16"/>
      <c r="AB1567" s="16"/>
      <c r="AC1567" s="16"/>
      <c r="AD1567" s="16"/>
      <c r="AE1567" s="16"/>
      <c r="AF1567" s="16"/>
      <c r="AG1567" s="16"/>
      <c r="AH1567" s="16"/>
      <c r="AI1567" s="16"/>
      <c r="AJ1567" s="16"/>
      <c r="AK1567" s="16"/>
      <c r="AL1567" s="16"/>
      <c r="AM1567" s="16"/>
      <c r="AN1567" s="16"/>
      <c r="AO1567" s="16"/>
      <c r="AP1567" s="16">
        <v>20</v>
      </c>
      <c r="AQ1567" s="16"/>
      <c r="AR1567" s="16"/>
      <c r="AS1567" s="16"/>
      <c r="AT1567" s="16"/>
      <c r="AU1567" s="16"/>
      <c r="AV1567" s="16"/>
      <c r="AW1567" s="16"/>
      <c r="AX1567" s="16"/>
      <c r="AY1567" s="16"/>
      <c r="AZ1567" s="16">
        <v>40</v>
      </c>
      <c r="BA1567" s="16"/>
      <c r="BB1567" s="16"/>
      <c r="BC1567" s="16"/>
      <c r="BD1567" s="16"/>
      <c r="BE1567" s="16"/>
      <c r="BF1567" s="16"/>
      <c r="BG1567" s="23">
        <f t="shared" si="396"/>
        <v>480</v>
      </c>
      <c r="BH1567" s="24">
        <f t="shared" si="398"/>
        <v>8</v>
      </c>
      <c r="BI1567" s="25">
        <f t="shared" si="406"/>
        <v>3.833333333333333</v>
      </c>
      <c r="BJ1567" s="25">
        <f t="shared" si="399"/>
        <v>47.916666666666664</v>
      </c>
      <c r="BK1567" s="26">
        <f t="shared" si="400"/>
        <v>52.826086956521742</v>
      </c>
      <c r="BL1567" s="26">
        <f t="shared" si="401"/>
        <v>85.18518518518519</v>
      </c>
      <c r="BM1567" s="26">
        <f t="shared" si="407"/>
        <v>21.5625</v>
      </c>
      <c r="BN1567" s="27">
        <f t="shared" si="402"/>
        <v>3.3333333333333335</v>
      </c>
      <c r="BO1567" s="27">
        <f t="shared" si="403"/>
        <v>373.33333333333326</v>
      </c>
      <c r="BP1567" s="27">
        <f t="shared" si="404"/>
        <v>0.83333333333333348</v>
      </c>
      <c r="BQ1567" s="28">
        <f t="shared" si="405"/>
        <v>66.666666666666671</v>
      </c>
      <c r="BR1567" s="29"/>
      <c r="BS1567" s="29"/>
      <c r="BT1567" s="29"/>
      <c r="BU1567" s="30"/>
      <c r="BV1567" s="29"/>
      <c r="BW1567" s="16">
        <f t="shared" si="397"/>
        <v>153</v>
      </c>
    </row>
    <row r="1568" spans="1:75" x14ac:dyDescent="0.3">
      <c r="A1568" s="14">
        <v>1567</v>
      </c>
      <c r="B1568" s="15">
        <v>46075</v>
      </c>
      <c r="C1568" s="16" t="s">
        <v>40</v>
      </c>
      <c r="D1568" s="17" t="str">
        <f t="shared" si="394"/>
        <v>IG</v>
      </c>
      <c r="E1568" s="18" t="s">
        <v>74</v>
      </c>
      <c r="F1568" s="18" t="s">
        <v>75</v>
      </c>
      <c r="G1568" s="19" t="s">
        <v>77</v>
      </c>
      <c r="H1568" s="19"/>
      <c r="I1568" s="19"/>
      <c r="J1568" s="20">
        <v>104343.01</v>
      </c>
      <c r="K1568" s="21" t="str">
        <f>VLOOKUP(J1568,'[2]Item List (3)'!A$1:B$110000,2,FALSE)</f>
        <v>NA/RNA.IR 69/32</v>
      </c>
      <c r="L1568" s="20">
        <v>260101001</v>
      </c>
      <c r="M1568" s="16" t="s">
        <v>138</v>
      </c>
      <c r="N1568" s="16">
        <v>45</v>
      </c>
      <c r="O1568" s="22">
        <f t="shared" si="408"/>
        <v>80</v>
      </c>
      <c r="P1568" s="16">
        <v>1</v>
      </c>
      <c r="Q1568" s="16">
        <v>308</v>
      </c>
      <c r="R1568" s="16">
        <v>23</v>
      </c>
      <c r="S1568" s="16">
        <v>7</v>
      </c>
      <c r="T1568" s="16"/>
      <c r="U1568" s="23">
        <f t="shared" si="393"/>
        <v>315</v>
      </c>
      <c r="V1568" s="16">
        <v>345</v>
      </c>
      <c r="W1568" s="16"/>
      <c r="X1568" s="16"/>
      <c r="Y1568" s="16"/>
      <c r="Z1568" s="16">
        <v>20</v>
      </c>
      <c r="AA1568" s="16"/>
      <c r="AB1568" s="16"/>
      <c r="AC1568" s="16"/>
      <c r="AD1568" s="16"/>
      <c r="AE1568" s="16">
        <v>10</v>
      </c>
      <c r="AF1568" s="16"/>
      <c r="AG1568" s="16"/>
      <c r="AH1568" s="16"/>
      <c r="AI1568" s="16"/>
      <c r="AJ1568" s="16"/>
      <c r="AK1568" s="16"/>
      <c r="AL1568" s="16"/>
      <c r="AM1568" s="16"/>
      <c r="AN1568" s="16">
        <v>15</v>
      </c>
      <c r="AO1568" s="16"/>
      <c r="AP1568" s="16">
        <v>60</v>
      </c>
      <c r="AQ1568" s="16"/>
      <c r="AR1568" s="16"/>
      <c r="AS1568" s="16"/>
      <c r="AT1568" s="16"/>
      <c r="AU1568" s="16"/>
      <c r="AV1568" s="16"/>
      <c r="AW1568" s="16"/>
      <c r="AX1568" s="16"/>
      <c r="AY1568" s="16"/>
      <c r="AZ1568" s="16">
        <v>15</v>
      </c>
      <c r="BA1568" s="16"/>
      <c r="BB1568" s="16"/>
      <c r="BC1568" s="16">
        <v>10</v>
      </c>
      <c r="BD1568" s="16"/>
      <c r="BE1568" s="16">
        <v>5</v>
      </c>
      <c r="BF1568" s="16"/>
      <c r="BG1568" s="23">
        <f t="shared" si="396"/>
        <v>480</v>
      </c>
      <c r="BH1568" s="24">
        <f t="shared" si="398"/>
        <v>8</v>
      </c>
      <c r="BI1568" s="25">
        <f t="shared" si="406"/>
        <v>5.75</v>
      </c>
      <c r="BJ1568" s="25">
        <f t="shared" si="399"/>
        <v>71.875</v>
      </c>
      <c r="BK1568" s="26">
        <f t="shared" si="400"/>
        <v>68.478260869565219</v>
      </c>
      <c r="BL1568" s="26">
        <f t="shared" si="401"/>
        <v>90.476190476190482</v>
      </c>
      <c r="BM1568" s="26">
        <f t="shared" si="407"/>
        <v>44.53125</v>
      </c>
      <c r="BN1568" s="27">
        <f t="shared" si="402"/>
        <v>1.0833333333333333</v>
      </c>
      <c r="BO1568" s="27">
        <f t="shared" si="403"/>
        <v>553.33333333333337</v>
      </c>
      <c r="BP1568" s="27">
        <f t="shared" si="404"/>
        <v>1.1666666666666667</v>
      </c>
      <c r="BQ1568" s="28">
        <f t="shared" si="405"/>
        <v>93.333333333333329</v>
      </c>
      <c r="BR1568" s="29">
        <v>1</v>
      </c>
      <c r="BS1568" s="29"/>
      <c r="BT1568" s="29"/>
      <c r="BU1568" s="30"/>
      <c r="BV1568" s="29"/>
      <c r="BW1568" s="16">
        <f t="shared" si="397"/>
        <v>308</v>
      </c>
    </row>
    <row r="1569" spans="1:75" x14ac:dyDescent="0.3">
      <c r="A1569" s="14">
        <v>1568</v>
      </c>
      <c r="B1569" s="15">
        <v>46075</v>
      </c>
      <c r="C1569" s="16" t="s">
        <v>38</v>
      </c>
      <c r="D1569" s="17" t="str">
        <f t="shared" si="394"/>
        <v>IG</v>
      </c>
      <c r="E1569" s="18" t="s">
        <v>78</v>
      </c>
      <c r="F1569" s="18"/>
      <c r="G1569" s="19"/>
      <c r="H1569" s="19"/>
      <c r="I1569" s="19"/>
      <c r="J1569" s="20"/>
      <c r="K1569" s="21" t="e">
        <f>VLOOKUP(J1569,'[2]Item List (3)'!A$1:B$110000,2,FALSE)</f>
        <v>#N/A</v>
      </c>
      <c r="L1569" s="20"/>
      <c r="M1569" s="16" t="s">
        <v>138</v>
      </c>
      <c r="N1569" s="16"/>
      <c r="O1569" s="22" t="str">
        <f t="shared" si="408"/>
        <v/>
      </c>
      <c r="P1569" s="16"/>
      <c r="Q1569" s="16"/>
      <c r="R1569" s="16"/>
      <c r="S1569" s="16"/>
      <c r="T1569" s="16"/>
      <c r="U1569" s="23">
        <f t="shared" si="393"/>
        <v>0</v>
      </c>
      <c r="V1569" s="16"/>
      <c r="W1569" s="16"/>
      <c r="X1569" s="16"/>
      <c r="Y1569" s="16"/>
      <c r="Z1569" s="16"/>
      <c r="AA1569" s="16"/>
      <c r="AB1569" s="16"/>
      <c r="AC1569" s="16"/>
      <c r="AD1569" s="16"/>
      <c r="AE1569" s="16"/>
      <c r="AF1569" s="16"/>
      <c r="AG1569" s="16"/>
      <c r="AH1569" s="16"/>
      <c r="AI1569" s="16"/>
      <c r="AJ1569" s="16"/>
      <c r="AK1569" s="16"/>
      <c r="AL1569" s="16"/>
      <c r="AM1569" s="16"/>
      <c r="AN1569" s="16"/>
      <c r="AO1569" s="16"/>
      <c r="AP1569" s="16"/>
      <c r="AQ1569" s="16"/>
      <c r="AR1569" s="16">
        <v>480</v>
      </c>
      <c r="AS1569" s="16"/>
      <c r="AT1569" s="16"/>
      <c r="AU1569" s="16"/>
      <c r="AV1569" s="16"/>
      <c r="AW1569" s="16"/>
      <c r="AX1569" s="16"/>
      <c r="AY1569" s="16"/>
      <c r="AZ1569" s="16"/>
      <c r="BA1569" s="16"/>
      <c r="BB1569" s="16"/>
      <c r="BC1569" s="16"/>
      <c r="BD1569" s="16"/>
      <c r="BE1569" s="16"/>
      <c r="BF1569" s="16"/>
      <c r="BG1569" s="23">
        <f t="shared" si="396"/>
        <v>480</v>
      </c>
      <c r="BH1569" s="24">
        <f t="shared" si="398"/>
        <v>8</v>
      </c>
      <c r="BI1569" s="25">
        <f t="shared" si="406"/>
        <v>0</v>
      </c>
      <c r="BJ1569" s="25">
        <f t="shared" si="399"/>
        <v>0</v>
      </c>
      <c r="BK1569" s="26">
        <f t="shared" si="400"/>
        <v>0</v>
      </c>
      <c r="BL1569" s="26">
        <f t="shared" si="401"/>
        <v>0</v>
      </c>
      <c r="BM1569" s="26">
        <f t="shared" si="407"/>
        <v>0</v>
      </c>
      <c r="BN1569" s="27">
        <f t="shared" si="402"/>
        <v>0</v>
      </c>
      <c r="BO1569" s="27">
        <f t="shared" si="403"/>
        <v>0</v>
      </c>
      <c r="BP1569" s="27">
        <f t="shared" si="404"/>
        <v>8</v>
      </c>
      <c r="BQ1569" s="28">
        <f t="shared" si="405"/>
        <v>0</v>
      </c>
      <c r="BR1569" s="29"/>
      <c r="BS1569" s="29"/>
      <c r="BT1569" s="29"/>
      <c r="BU1569" s="30"/>
      <c r="BV1569" s="29"/>
      <c r="BW1569" s="16">
        <f t="shared" si="397"/>
        <v>0</v>
      </c>
    </row>
    <row r="1570" spans="1:75" x14ac:dyDescent="0.3">
      <c r="A1570" s="14">
        <v>1569</v>
      </c>
      <c r="B1570" s="15">
        <v>46075</v>
      </c>
      <c r="C1570" s="16" t="s">
        <v>40</v>
      </c>
      <c r="D1570" s="17" t="str">
        <f t="shared" si="394"/>
        <v>IG</v>
      </c>
      <c r="E1570" s="18" t="s">
        <v>78</v>
      </c>
      <c r="F1570" s="18"/>
      <c r="G1570" s="19"/>
      <c r="H1570" s="19"/>
      <c r="I1570" s="19"/>
      <c r="J1570" s="20"/>
      <c r="K1570" s="21" t="e">
        <f>VLOOKUP(J1570,'[2]Item List (3)'!A$1:B$110000,2,FALSE)</f>
        <v>#N/A</v>
      </c>
      <c r="L1570" s="20"/>
      <c r="M1570" s="16" t="s">
        <v>138</v>
      </c>
      <c r="N1570" s="16"/>
      <c r="O1570" s="22" t="str">
        <f t="shared" si="408"/>
        <v/>
      </c>
      <c r="P1570" s="16"/>
      <c r="Q1570" s="16"/>
      <c r="R1570" s="16"/>
      <c r="S1570" s="16"/>
      <c r="T1570" s="16"/>
      <c r="U1570" s="23">
        <f t="shared" si="393"/>
        <v>0</v>
      </c>
      <c r="V1570" s="16"/>
      <c r="W1570" s="16"/>
      <c r="X1570" s="16"/>
      <c r="Y1570" s="16"/>
      <c r="Z1570" s="16"/>
      <c r="AA1570" s="16"/>
      <c r="AB1570" s="16"/>
      <c r="AC1570" s="16"/>
      <c r="AD1570" s="16"/>
      <c r="AE1570" s="16"/>
      <c r="AF1570" s="16"/>
      <c r="AG1570" s="16"/>
      <c r="AH1570" s="16"/>
      <c r="AI1570" s="16"/>
      <c r="AJ1570" s="16"/>
      <c r="AK1570" s="16"/>
      <c r="AL1570" s="16"/>
      <c r="AM1570" s="16"/>
      <c r="AN1570" s="16"/>
      <c r="AO1570" s="16"/>
      <c r="AP1570" s="16"/>
      <c r="AQ1570" s="16"/>
      <c r="AR1570" s="16">
        <v>480</v>
      </c>
      <c r="AS1570" s="16"/>
      <c r="AT1570" s="16"/>
      <c r="AU1570" s="16"/>
      <c r="AV1570" s="16"/>
      <c r="AW1570" s="16"/>
      <c r="AX1570" s="16"/>
      <c r="AY1570" s="16"/>
      <c r="AZ1570" s="16"/>
      <c r="BA1570" s="16"/>
      <c r="BB1570" s="16"/>
      <c r="BC1570" s="16"/>
      <c r="BD1570" s="16"/>
      <c r="BE1570" s="16"/>
      <c r="BF1570" s="16"/>
      <c r="BG1570" s="23">
        <f t="shared" si="396"/>
        <v>480</v>
      </c>
      <c r="BH1570" s="24">
        <f t="shared" si="398"/>
        <v>8</v>
      </c>
      <c r="BI1570" s="25">
        <f t="shared" si="406"/>
        <v>0</v>
      </c>
      <c r="BJ1570" s="25">
        <f t="shared" si="399"/>
        <v>0</v>
      </c>
      <c r="BK1570" s="26">
        <f t="shared" si="400"/>
        <v>0</v>
      </c>
      <c r="BL1570" s="26">
        <f t="shared" si="401"/>
        <v>0</v>
      </c>
      <c r="BM1570" s="26">
        <f t="shared" si="407"/>
        <v>0</v>
      </c>
      <c r="BN1570" s="27">
        <f t="shared" si="402"/>
        <v>0</v>
      </c>
      <c r="BO1570" s="27">
        <f t="shared" si="403"/>
        <v>0</v>
      </c>
      <c r="BP1570" s="27">
        <f t="shared" si="404"/>
        <v>8</v>
      </c>
      <c r="BQ1570" s="28">
        <f t="shared" si="405"/>
        <v>0</v>
      </c>
      <c r="BR1570" s="29"/>
      <c r="BS1570" s="29"/>
      <c r="BT1570" s="29"/>
      <c r="BU1570" s="30"/>
      <c r="BV1570" s="29"/>
      <c r="BW1570" s="16">
        <f t="shared" si="397"/>
        <v>0</v>
      </c>
    </row>
    <row r="1571" spans="1:75" x14ac:dyDescent="0.3">
      <c r="A1571" s="14">
        <v>1570</v>
      </c>
      <c r="B1571" s="15">
        <v>46075</v>
      </c>
      <c r="C1571" s="16" t="s">
        <v>38</v>
      </c>
      <c r="D1571" s="17" t="str">
        <f t="shared" si="394"/>
        <v>IG</v>
      </c>
      <c r="E1571" s="18" t="s">
        <v>79</v>
      </c>
      <c r="F1571" s="18"/>
      <c r="G1571" s="19"/>
      <c r="H1571" s="19"/>
      <c r="I1571" s="19"/>
      <c r="J1571" s="20"/>
      <c r="K1571" s="21" t="e">
        <f>VLOOKUP(J1571,'[2]Item List (3)'!A$1:B$110000,2,FALSE)</f>
        <v>#N/A</v>
      </c>
      <c r="L1571" s="20"/>
      <c r="M1571" s="16" t="s">
        <v>138</v>
      </c>
      <c r="N1571" s="16"/>
      <c r="O1571" s="22" t="str">
        <f t="shared" si="408"/>
        <v/>
      </c>
      <c r="P1571" s="16"/>
      <c r="Q1571" s="16"/>
      <c r="R1571" s="16"/>
      <c r="S1571" s="16"/>
      <c r="T1571" s="16"/>
      <c r="U1571" s="23">
        <f t="shared" si="393"/>
        <v>0</v>
      </c>
      <c r="V1571" s="16"/>
      <c r="W1571" s="16"/>
      <c r="X1571" s="16"/>
      <c r="Y1571" s="16"/>
      <c r="Z1571" s="16"/>
      <c r="AA1571" s="16"/>
      <c r="AB1571" s="16"/>
      <c r="AC1571" s="16"/>
      <c r="AD1571" s="16"/>
      <c r="AE1571" s="16"/>
      <c r="AF1571" s="16"/>
      <c r="AG1571" s="16"/>
      <c r="AH1571" s="16"/>
      <c r="AI1571" s="16"/>
      <c r="AJ1571" s="16"/>
      <c r="AK1571" s="16"/>
      <c r="AL1571" s="16"/>
      <c r="AM1571" s="16"/>
      <c r="AN1571" s="16"/>
      <c r="AO1571" s="16"/>
      <c r="AP1571" s="16"/>
      <c r="AQ1571" s="16"/>
      <c r="AR1571" s="16">
        <v>480</v>
      </c>
      <c r="AS1571" s="16"/>
      <c r="AT1571" s="16"/>
      <c r="AU1571" s="16"/>
      <c r="AV1571" s="16"/>
      <c r="AW1571" s="16"/>
      <c r="AX1571" s="16"/>
      <c r="AY1571" s="16"/>
      <c r="AZ1571" s="16"/>
      <c r="BA1571" s="16"/>
      <c r="BB1571" s="16"/>
      <c r="BC1571" s="16"/>
      <c r="BD1571" s="16"/>
      <c r="BE1571" s="16"/>
      <c r="BF1571" s="16"/>
      <c r="BG1571" s="23">
        <f t="shared" si="396"/>
        <v>480</v>
      </c>
      <c r="BH1571" s="24">
        <f t="shared" si="398"/>
        <v>8</v>
      </c>
      <c r="BI1571" s="25">
        <f t="shared" si="406"/>
        <v>0</v>
      </c>
      <c r="BJ1571" s="25">
        <f t="shared" si="399"/>
        <v>0</v>
      </c>
      <c r="BK1571" s="26">
        <f t="shared" si="400"/>
        <v>0</v>
      </c>
      <c r="BL1571" s="26">
        <f t="shared" si="401"/>
        <v>0</v>
      </c>
      <c r="BM1571" s="26">
        <f t="shared" si="407"/>
        <v>0</v>
      </c>
      <c r="BN1571" s="27">
        <f t="shared" si="402"/>
        <v>0</v>
      </c>
      <c r="BO1571" s="27">
        <f t="shared" si="403"/>
        <v>0</v>
      </c>
      <c r="BP1571" s="27">
        <f t="shared" si="404"/>
        <v>8</v>
      </c>
      <c r="BQ1571" s="28">
        <f t="shared" si="405"/>
        <v>0</v>
      </c>
      <c r="BR1571" s="29"/>
      <c r="BS1571" s="29"/>
      <c r="BT1571" s="29"/>
      <c r="BU1571" s="30"/>
      <c r="BV1571" s="29"/>
      <c r="BW1571" s="16">
        <f t="shared" si="397"/>
        <v>0</v>
      </c>
    </row>
    <row r="1572" spans="1:75" x14ac:dyDescent="0.3">
      <c r="A1572" s="14">
        <v>1571</v>
      </c>
      <c r="B1572" s="15">
        <v>46075</v>
      </c>
      <c r="C1572" s="16" t="s">
        <v>40</v>
      </c>
      <c r="D1572" s="17" t="str">
        <f t="shared" si="394"/>
        <v>IG</v>
      </c>
      <c r="E1572" s="18" t="s">
        <v>79</v>
      </c>
      <c r="F1572" s="18"/>
      <c r="G1572" s="19"/>
      <c r="H1572" s="19"/>
      <c r="I1572" s="19"/>
      <c r="J1572" s="20"/>
      <c r="K1572" s="21" t="e">
        <f>VLOOKUP(J1572,'[2]Item List (3)'!A$1:B$110000,2,FALSE)</f>
        <v>#N/A</v>
      </c>
      <c r="L1572" s="20"/>
      <c r="M1572" s="16" t="s">
        <v>138</v>
      </c>
      <c r="N1572" s="16"/>
      <c r="O1572" s="22"/>
      <c r="P1572" s="16"/>
      <c r="Q1572" s="16"/>
      <c r="R1572" s="16"/>
      <c r="S1572" s="16"/>
      <c r="T1572" s="16"/>
      <c r="U1572" s="23">
        <f t="shared" si="393"/>
        <v>0</v>
      </c>
      <c r="V1572" s="16"/>
      <c r="W1572" s="16"/>
      <c r="X1572" s="16"/>
      <c r="Y1572" s="16"/>
      <c r="Z1572" s="16"/>
      <c r="AA1572" s="16"/>
      <c r="AB1572" s="16"/>
      <c r="AC1572" s="16"/>
      <c r="AD1572" s="16"/>
      <c r="AE1572" s="16"/>
      <c r="AF1572" s="16"/>
      <c r="AG1572" s="16"/>
      <c r="AH1572" s="16"/>
      <c r="AI1572" s="16"/>
      <c r="AJ1572" s="16"/>
      <c r="AK1572" s="16"/>
      <c r="AL1572" s="16"/>
      <c r="AM1572" s="16"/>
      <c r="AN1572" s="16"/>
      <c r="AO1572" s="16"/>
      <c r="AP1572" s="16"/>
      <c r="AQ1572" s="16"/>
      <c r="AR1572" s="16">
        <v>480</v>
      </c>
      <c r="AS1572" s="16"/>
      <c r="AT1572" s="16"/>
      <c r="AU1572" s="16"/>
      <c r="AV1572" s="16"/>
      <c r="AW1572" s="16"/>
      <c r="AX1572" s="16"/>
      <c r="AY1572" s="16"/>
      <c r="AZ1572" s="16"/>
      <c r="BA1572" s="16"/>
      <c r="BB1572" s="16"/>
      <c r="BC1572" s="16"/>
      <c r="BD1572" s="16"/>
      <c r="BE1572" s="16"/>
      <c r="BF1572" s="16"/>
      <c r="BG1572" s="23">
        <f t="shared" si="396"/>
        <v>480</v>
      </c>
      <c r="BH1572" s="24">
        <f t="shared" si="398"/>
        <v>8</v>
      </c>
      <c r="BI1572" s="25">
        <f t="shared" si="406"/>
        <v>0</v>
      </c>
      <c r="BJ1572" s="25">
        <f t="shared" si="399"/>
        <v>0</v>
      </c>
      <c r="BK1572" s="26">
        <f t="shared" si="400"/>
        <v>0</v>
      </c>
      <c r="BL1572" s="26">
        <f t="shared" si="401"/>
        <v>0</v>
      </c>
      <c r="BM1572" s="26">
        <f t="shared" si="407"/>
        <v>0</v>
      </c>
      <c r="BN1572" s="27">
        <f t="shared" si="402"/>
        <v>0</v>
      </c>
      <c r="BO1572" s="27">
        <f t="shared" si="403"/>
        <v>0</v>
      </c>
      <c r="BP1572" s="27">
        <f t="shared" si="404"/>
        <v>8</v>
      </c>
      <c r="BQ1572" s="28">
        <f t="shared" si="405"/>
        <v>0</v>
      </c>
      <c r="BR1572" s="29"/>
      <c r="BS1572" s="29"/>
      <c r="BT1572" s="29"/>
      <c r="BU1572" s="30"/>
      <c r="BV1572" s="29"/>
      <c r="BW1572" s="16">
        <f t="shared" si="397"/>
        <v>0</v>
      </c>
    </row>
    <row r="1573" spans="1:75" x14ac:dyDescent="0.3">
      <c r="A1573" s="14">
        <v>1572</v>
      </c>
      <c r="B1573" s="15">
        <v>46075</v>
      </c>
      <c r="C1573" s="16" t="s">
        <v>38</v>
      </c>
      <c r="D1573" s="17" t="str">
        <f t="shared" si="394"/>
        <v>IG</v>
      </c>
      <c r="E1573" s="18" t="s">
        <v>80</v>
      </c>
      <c r="F1573" s="18" t="s">
        <v>75</v>
      </c>
      <c r="G1573" s="19" t="s">
        <v>128</v>
      </c>
      <c r="H1573" s="19"/>
      <c r="I1573" s="19"/>
      <c r="J1573" s="20">
        <v>200609.2</v>
      </c>
      <c r="K1573" s="21" t="str">
        <f>VLOOKUP(J1573,'[2]Item List (3)'!A$1:B$110000,2,FALSE)</f>
        <v>NF.OR 311</v>
      </c>
      <c r="L1573" s="20">
        <v>260123008</v>
      </c>
      <c r="M1573" s="16" t="s">
        <v>141</v>
      </c>
      <c r="N1573" s="16">
        <v>70</v>
      </c>
      <c r="O1573" s="22">
        <f t="shared" ref="O1573:O1636" si="409">IFERROR(3600/N1573,"")</f>
        <v>51.428571428571431</v>
      </c>
      <c r="P1573" s="16">
        <v>1</v>
      </c>
      <c r="Q1573" s="16">
        <v>198</v>
      </c>
      <c r="R1573" s="16">
        <v>22</v>
      </c>
      <c r="S1573" s="16"/>
      <c r="T1573" s="16"/>
      <c r="U1573" s="23">
        <f t="shared" si="393"/>
        <v>198</v>
      </c>
      <c r="V1573" s="16">
        <v>345</v>
      </c>
      <c r="W1573" s="16"/>
      <c r="X1573" s="16">
        <v>60</v>
      </c>
      <c r="Y1573" s="16"/>
      <c r="Z1573" s="16"/>
      <c r="AA1573" s="16"/>
      <c r="AB1573" s="16"/>
      <c r="AC1573" s="16"/>
      <c r="AD1573" s="16"/>
      <c r="AE1573" s="16"/>
      <c r="AF1573" s="16"/>
      <c r="AG1573" s="16"/>
      <c r="AH1573" s="16"/>
      <c r="AI1573" s="16"/>
      <c r="AJ1573" s="16"/>
      <c r="AK1573" s="16"/>
      <c r="AL1573" s="16"/>
      <c r="AM1573" s="16"/>
      <c r="AN1573" s="16"/>
      <c r="AO1573" s="16"/>
      <c r="AP1573" s="16">
        <v>20</v>
      </c>
      <c r="AQ1573" s="16"/>
      <c r="AR1573" s="16"/>
      <c r="AS1573" s="16"/>
      <c r="AT1573" s="16"/>
      <c r="AU1573" s="16"/>
      <c r="AV1573" s="16"/>
      <c r="AW1573" s="16"/>
      <c r="AX1573" s="16"/>
      <c r="AY1573" s="16"/>
      <c r="AZ1573" s="16">
        <v>40</v>
      </c>
      <c r="BA1573" s="16"/>
      <c r="BB1573" s="16"/>
      <c r="BC1573" s="16">
        <v>15</v>
      </c>
      <c r="BD1573" s="16"/>
      <c r="BE1573" s="16"/>
      <c r="BF1573" s="16"/>
      <c r="BG1573" s="23">
        <f t="shared" ref="BG1573:BG1606" si="410">SUM(V1573:BF1573)</f>
        <v>480</v>
      </c>
      <c r="BH1573" s="24">
        <f t="shared" si="398"/>
        <v>8</v>
      </c>
      <c r="BI1573" s="25">
        <f t="shared" ref="BI1573:BI1608" si="411">IFERROR(BH1573-SUM(W1573:BF1573)/60,0)</f>
        <v>5.75</v>
      </c>
      <c r="BJ1573" s="25">
        <f t="shared" si="399"/>
        <v>71.875</v>
      </c>
      <c r="BK1573" s="26">
        <f t="shared" si="400"/>
        <v>66.956521739130437</v>
      </c>
      <c r="BL1573" s="26">
        <f t="shared" si="401"/>
        <v>88.888888888888886</v>
      </c>
      <c r="BM1573" s="26">
        <f t="shared" si="407"/>
        <v>42.777777777777779</v>
      </c>
      <c r="BN1573" s="27">
        <f t="shared" si="402"/>
        <v>0.33333333333333331</v>
      </c>
      <c r="BO1573" s="27">
        <f t="shared" si="403"/>
        <v>394.28571428571428</v>
      </c>
      <c r="BP1573" s="27">
        <f t="shared" si="404"/>
        <v>1.9166666666666667</v>
      </c>
      <c r="BQ1573" s="28">
        <f t="shared" si="405"/>
        <v>98.571428571428569</v>
      </c>
      <c r="BR1573" s="29"/>
      <c r="BS1573" s="29">
        <v>3</v>
      </c>
      <c r="BT1573" s="29"/>
      <c r="BU1573" s="30"/>
      <c r="BV1573" s="29"/>
      <c r="BW1573" s="16">
        <f t="shared" si="397"/>
        <v>198</v>
      </c>
    </row>
    <row r="1574" spans="1:75" x14ac:dyDescent="0.3">
      <c r="A1574" s="14">
        <v>1573</v>
      </c>
      <c r="B1574" s="15">
        <v>46075</v>
      </c>
      <c r="C1574" s="16" t="s">
        <v>40</v>
      </c>
      <c r="D1574" s="17" t="str">
        <f t="shared" si="394"/>
        <v>IG</v>
      </c>
      <c r="E1574" s="18" t="s">
        <v>80</v>
      </c>
      <c r="F1574" s="18" t="s">
        <v>75</v>
      </c>
      <c r="G1574" s="19" t="s">
        <v>83</v>
      </c>
      <c r="H1574" s="19"/>
      <c r="I1574" s="19"/>
      <c r="J1574" s="20">
        <v>200609.2</v>
      </c>
      <c r="K1574" s="21" t="str">
        <f>VLOOKUP(J1574,'[2]Item List (3)'!A$1:B$110000,2,FALSE)</f>
        <v>NF.OR 311</v>
      </c>
      <c r="L1574" s="20">
        <v>260123008</v>
      </c>
      <c r="M1574" s="16" t="s">
        <v>141</v>
      </c>
      <c r="N1574" s="16">
        <v>70</v>
      </c>
      <c r="O1574" s="22">
        <f t="shared" si="409"/>
        <v>51.428571428571431</v>
      </c>
      <c r="P1574" s="16">
        <v>1</v>
      </c>
      <c r="Q1574" s="16">
        <v>62</v>
      </c>
      <c r="R1574" s="16"/>
      <c r="S1574" s="16"/>
      <c r="T1574" s="16"/>
      <c r="U1574" s="23">
        <f t="shared" si="393"/>
        <v>62</v>
      </c>
      <c r="V1574" s="16">
        <v>120</v>
      </c>
      <c r="W1574" s="16"/>
      <c r="X1574" s="16">
        <v>55</v>
      </c>
      <c r="Y1574" s="16"/>
      <c r="Z1574" s="16"/>
      <c r="AA1574" s="16"/>
      <c r="AB1574" s="16"/>
      <c r="AC1574" s="16"/>
      <c r="AD1574" s="16"/>
      <c r="AE1574" s="16"/>
      <c r="AF1574" s="16"/>
      <c r="AG1574" s="16"/>
      <c r="AH1574" s="16"/>
      <c r="AI1574" s="16"/>
      <c r="AJ1574" s="16"/>
      <c r="AK1574" s="16"/>
      <c r="AL1574" s="16"/>
      <c r="AM1574" s="16"/>
      <c r="AN1574" s="16"/>
      <c r="AO1574" s="16"/>
      <c r="AP1574" s="16"/>
      <c r="AQ1574" s="16"/>
      <c r="AR1574" s="16">
        <v>20</v>
      </c>
      <c r="AS1574" s="16"/>
      <c r="AT1574" s="16"/>
      <c r="AU1574" s="16"/>
      <c r="AV1574" s="16"/>
      <c r="AW1574" s="16"/>
      <c r="AX1574" s="16"/>
      <c r="AY1574" s="16"/>
      <c r="AZ1574" s="16">
        <v>15</v>
      </c>
      <c r="BA1574" s="16"/>
      <c r="BB1574" s="16"/>
      <c r="BC1574" s="16"/>
      <c r="BD1574" s="16"/>
      <c r="BE1574" s="16"/>
      <c r="BF1574" s="16"/>
      <c r="BG1574" s="23">
        <f t="shared" si="410"/>
        <v>210</v>
      </c>
      <c r="BH1574" s="24">
        <f t="shared" si="398"/>
        <v>3.5</v>
      </c>
      <c r="BI1574" s="25">
        <f t="shared" si="411"/>
        <v>2</v>
      </c>
      <c r="BJ1574" s="25">
        <f t="shared" si="399"/>
        <v>57.142857142857139</v>
      </c>
      <c r="BK1574" s="26">
        <f t="shared" si="400"/>
        <v>60.277777777777771</v>
      </c>
      <c r="BL1574" s="26">
        <f t="shared" si="401"/>
        <v>100</v>
      </c>
      <c r="BM1574" s="26">
        <f t="shared" si="407"/>
        <v>34.444444444444436</v>
      </c>
      <c r="BN1574" s="27">
        <f t="shared" si="402"/>
        <v>0</v>
      </c>
      <c r="BO1574" s="27">
        <f t="shared" si="403"/>
        <v>180</v>
      </c>
      <c r="BP1574" s="27">
        <f t="shared" si="404"/>
        <v>1.5</v>
      </c>
      <c r="BQ1574" s="28">
        <f t="shared" si="405"/>
        <v>77.142857142857139</v>
      </c>
      <c r="BR1574" s="29">
        <v>1</v>
      </c>
      <c r="BS1574" s="29">
        <v>6</v>
      </c>
      <c r="BT1574" s="29">
        <v>1</v>
      </c>
      <c r="BU1574" s="30">
        <v>1</v>
      </c>
      <c r="BV1574" s="29"/>
      <c r="BW1574" s="16">
        <f t="shared" si="397"/>
        <v>62</v>
      </c>
    </row>
    <row r="1575" spans="1:75" x14ac:dyDescent="0.3">
      <c r="A1575" s="14">
        <v>1574</v>
      </c>
      <c r="B1575" s="15">
        <v>46075</v>
      </c>
      <c r="C1575" s="16" t="s">
        <v>40</v>
      </c>
      <c r="D1575" s="17" t="str">
        <f t="shared" si="394"/>
        <v>IG</v>
      </c>
      <c r="E1575" s="18" t="s">
        <v>80</v>
      </c>
      <c r="F1575" s="18" t="s">
        <v>75</v>
      </c>
      <c r="G1575" s="19" t="s">
        <v>83</v>
      </c>
      <c r="H1575" s="19"/>
      <c r="I1575" s="19"/>
      <c r="J1575" s="20">
        <v>208582</v>
      </c>
      <c r="K1575" s="21" t="str">
        <f>VLOOKUP(J1575,'[2]Item List (3)'!A$1:B$110000,2,FALSE)</f>
        <v>WS 81107</v>
      </c>
      <c r="L1575" s="20">
        <v>260112012</v>
      </c>
      <c r="M1575" s="16" t="s">
        <v>141</v>
      </c>
      <c r="N1575" s="16">
        <v>70</v>
      </c>
      <c r="O1575" s="22">
        <f t="shared" si="409"/>
        <v>51.428571428571431</v>
      </c>
      <c r="P1575" s="16">
        <v>1</v>
      </c>
      <c r="Q1575" s="16">
        <v>166</v>
      </c>
      <c r="R1575" s="16">
        <v>28</v>
      </c>
      <c r="S1575" s="16">
        <v>13</v>
      </c>
      <c r="T1575" s="16"/>
      <c r="U1575" s="23">
        <f t="shared" si="393"/>
        <v>179</v>
      </c>
      <c r="V1575" s="16">
        <v>130</v>
      </c>
      <c r="W1575" s="16">
        <v>130</v>
      </c>
      <c r="X1575" s="16"/>
      <c r="Y1575" s="16"/>
      <c r="Z1575" s="16"/>
      <c r="AA1575" s="16"/>
      <c r="AB1575" s="16"/>
      <c r="AC1575" s="16"/>
      <c r="AD1575" s="16"/>
      <c r="AE1575" s="16"/>
      <c r="AF1575" s="16"/>
      <c r="AG1575" s="16"/>
      <c r="AH1575" s="16"/>
      <c r="AI1575" s="16"/>
      <c r="AJ1575" s="16"/>
      <c r="AK1575" s="16"/>
      <c r="AL1575" s="16"/>
      <c r="AM1575" s="16"/>
      <c r="AN1575" s="16"/>
      <c r="AO1575" s="16"/>
      <c r="AP1575" s="16">
        <v>10</v>
      </c>
      <c r="AQ1575" s="16"/>
      <c r="AR1575" s="16"/>
      <c r="AS1575" s="16"/>
      <c r="AT1575" s="16"/>
      <c r="AU1575" s="16"/>
      <c r="AV1575" s="16"/>
      <c r="AW1575" s="16"/>
      <c r="AX1575" s="16"/>
      <c r="AY1575" s="16"/>
      <c r="AZ1575" s="16"/>
      <c r="BA1575" s="16"/>
      <c r="BB1575" s="16"/>
      <c r="BC1575" s="16"/>
      <c r="BD1575" s="16"/>
      <c r="BE1575" s="16"/>
      <c r="BF1575" s="16"/>
      <c r="BG1575" s="23">
        <f t="shared" si="410"/>
        <v>270</v>
      </c>
      <c r="BH1575" s="24">
        <f t="shared" si="398"/>
        <v>4.5</v>
      </c>
      <c r="BI1575" s="25">
        <f t="shared" si="411"/>
        <v>2.1666666666666665</v>
      </c>
      <c r="BJ1575" s="25">
        <f t="shared" si="399"/>
        <v>48.148148148148145</v>
      </c>
      <c r="BK1575" s="26">
        <f t="shared" si="400"/>
        <v>160.64102564102566</v>
      </c>
      <c r="BL1575" s="26">
        <f t="shared" si="401"/>
        <v>77.094972067039109</v>
      </c>
      <c r="BM1575" s="26">
        <f t="shared" si="407"/>
        <v>59.629629629629633</v>
      </c>
      <c r="BN1575" s="27">
        <f t="shared" si="402"/>
        <v>2.3333333333333335</v>
      </c>
      <c r="BO1575" s="27">
        <f t="shared" si="403"/>
        <v>111.42857142857142</v>
      </c>
      <c r="BP1575" s="27">
        <f t="shared" si="404"/>
        <v>0</v>
      </c>
      <c r="BQ1575" s="28">
        <f t="shared" si="405"/>
        <v>0</v>
      </c>
      <c r="BR1575" s="29"/>
      <c r="BS1575" s="29"/>
      <c r="BT1575" s="29"/>
      <c r="BU1575" s="30"/>
      <c r="BV1575" s="29"/>
      <c r="BW1575" s="16">
        <f t="shared" si="397"/>
        <v>166</v>
      </c>
    </row>
    <row r="1576" spans="1:75" x14ac:dyDescent="0.3">
      <c r="A1576" s="14">
        <v>1575</v>
      </c>
      <c r="B1576" s="15">
        <v>46075</v>
      </c>
      <c r="C1576" s="16" t="s">
        <v>38</v>
      </c>
      <c r="D1576" s="17" t="str">
        <f t="shared" si="394"/>
        <v>IG</v>
      </c>
      <c r="E1576" s="18" t="s">
        <v>85</v>
      </c>
      <c r="F1576" s="18" t="s">
        <v>75</v>
      </c>
      <c r="G1576" s="19" t="s">
        <v>86</v>
      </c>
      <c r="H1576" s="19"/>
      <c r="I1576" s="19"/>
      <c r="J1576" s="20">
        <v>200261</v>
      </c>
      <c r="K1576" s="21" t="str">
        <f>VLOOKUP(J1576,'[2]Item List (3)'!A$1:B$110000,2,FALSE)</f>
        <v>OR.211 YY4</v>
      </c>
      <c r="L1576" s="20">
        <v>260201002</v>
      </c>
      <c r="M1576" s="16" t="s">
        <v>141</v>
      </c>
      <c r="N1576" s="16">
        <v>25</v>
      </c>
      <c r="O1576" s="22">
        <f t="shared" si="409"/>
        <v>144</v>
      </c>
      <c r="P1576" s="16">
        <v>1</v>
      </c>
      <c r="Q1576" s="16">
        <v>873</v>
      </c>
      <c r="R1576" s="16">
        <v>11</v>
      </c>
      <c r="S1576" s="16"/>
      <c r="T1576" s="16">
        <v>12</v>
      </c>
      <c r="U1576" s="23">
        <f t="shared" si="393"/>
        <v>885</v>
      </c>
      <c r="V1576" s="16">
        <v>420</v>
      </c>
      <c r="W1576" s="16"/>
      <c r="X1576" s="16"/>
      <c r="Y1576" s="16"/>
      <c r="Z1576" s="16"/>
      <c r="AA1576" s="16"/>
      <c r="AB1576" s="16"/>
      <c r="AC1576" s="16"/>
      <c r="AD1576" s="16"/>
      <c r="AE1576" s="16"/>
      <c r="AF1576" s="16"/>
      <c r="AG1576" s="16"/>
      <c r="AH1576" s="16"/>
      <c r="AI1576" s="16"/>
      <c r="AJ1576" s="16"/>
      <c r="AK1576" s="16"/>
      <c r="AL1576" s="16"/>
      <c r="AM1576" s="16"/>
      <c r="AN1576" s="16"/>
      <c r="AO1576" s="16"/>
      <c r="AP1576" s="16">
        <v>20</v>
      </c>
      <c r="AQ1576" s="16"/>
      <c r="AR1576" s="16"/>
      <c r="AS1576" s="16"/>
      <c r="AT1576" s="16"/>
      <c r="AU1576" s="16"/>
      <c r="AV1576" s="16"/>
      <c r="AW1576" s="16"/>
      <c r="AX1576" s="16"/>
      <c r="AY1576" s="16"/>
      <c r="AZ1576" s="16">
        <v>40</v>
      </c>
      <c r="BA1576" s="16"/>
      <c r="BB1576" s="16"/>
      <c r="BC1576" s="16"/>
      <c r="BD1576" s="16"/>
      <c r="BE1576" s="16"/>
      <c r="BF1576" s="16"/>
      <c r="BG1576" s="23">
        <f t="shared" si="410"/>
        <v>480</v>
      </c>
      <c r="BH1576" s="24">
        <f t="shared" si="398"/>
        <v>8</v>
      </c>
      <c r="BI1576" s="25">
        <f t="shared" si="411"/>
        <v>7</v>
      </c>
      <c r="BJ1576" s="25">
        <f t="shared" si="399"/>
        <v>87.5</v>
      </c>
      <c r="BK1576" s="26">
        <f t="shared" si="400"/>
        <v>87.797619047619051</v>
      </c>
      <c r="BL1576" s="26">
        <f t="shared" si="401"/>
        <v>97.401129943502823</v>
      </c>
      <c r="BM1576" s="26">
        <f t="shared" si="407"/>
        <v>74.826388888888886</v>
      </c>
      <c r="BN1576" s="27">
        <f t="shared" si="402"/>
        <v>0.33333333333333331</v>
      </c>
      <c r="BO1576" s="27">
        <f t="shared" si="403"/>
        <v>1104</v>
      </c>
      <c r="BP1576" s="27">
        <f t="shared" si="404"/>
        <v>0.66666666666666674</v>
      </c>
      <c r="BQ1576" s="28">
        <f t="shared" si="405"/>
        <v>96.000000000000014</v>
      </c>
      <c r="BR1576" s="29"/>
      <c r="BS1576" s="29"/>
      <c r="BT1576" s="29"/>
      <c r="BU1576" s="30"/>
      <c r="BV1576" s="29"/>
      <c r="BW1576" s="16">
        <f t="shared" si="397"/>
        <v>873</v>
      </c>
    </row>
    <row r="1577" spans="1:75" x14ac:dyDescent="0.3">
      <c r="A1577" s="14">
        <v>1576</v>
      </c>
      <c r="B1577" s="15">
        <v>46075</v>
      </c>
      <c r="C1577" s="16" t="s">
        <v>40</v>
      </c>
      <c r="D1577" s="17" t="str">
        <f t="shared" si="394"/>
        <v>IG</v>
      </c>
      <c r="E1577" s="18" t="s">
        <v>85</v>
      </c>
      <c r="F1577" s="18" t="s">
        <v>75</v>
      </c>
      <c r="G1577" s="19" t="s">
        <v>88</v>
      </c>
      <c r="H1577" s="19"/>
      <c r="I1577" s="19"/>
      <c r="J1577" s="20">
        <v>200261</v>
      </c>
      <c r="K1577" s="21" t="str">
        <f>VLOOKUP(J1577,'[2]Item List (3)'!A$1:B$110000,2,FALSE)</f>
        <v>OR.211 YY4</v>
      </c>
      <c r="L1577" s="20">
        <v>260201002</v>
      </c>
      <c r="M1577" s="16" t="s">
        <v>141</v>
      </c>
      <c r="N1577" s="16">
        <v>25</v>
      </c>
      <c r="O1577" s="22">
        <f t="shared" si="409"/>
        <v>144</v>
      </c>
      <c r="P1577" s="16">
        <v>1</v>
      </c>
      <c r="Q1577" s="16">
        <v>773</v>
      </c>
      <c r="R1577" s="16">
        <v>41</v>
      </c>
      <c r="S1577" s="16">
        <v>10</v>
      </c>
      <c r="T1577" s="16">
        <v>25</v>
      </c>
      <c r="U1577" s="23">
        <f t="shared" ref="U1577:U1640" si="412">Q1577+S1577+T1577</f>
        <v>808</v>
      </c>
      <c r="V1577" s="16">
        <v>410</v>
      </c>
      <c r="W1577" s="16"/>
      <c r="X1577" s="16">
        <v>15</v>
      </c>
      <c r="Y1577" s="16"/>
      <c r="Z1577" s="16"/>
      <c r="AA1577" s="16"/>
      <c r="AB1577" s="16"/>
      <c r="AC1577" s="16"/>
      <c r="AD1577" s="16"/>
      <c r="AE1577" s="16"/>
      <c r="AF1577" s="16"/>
      <c r="AG1577" s="16"/>
      <c r="AH1577" s="16"/>
      <c r="AI1577" s="16"/>
      <c r="AJ1577" s="16"/>
      <c r="AK1577" s="16"/>
      <c r="AL1577" s="16"/>
      <c r="AM1577" s="16"/>
      <c r="AN1577" s="16"/>
      <c r="AO1577" s="16"/>
      <c r="AP1577" s="16">
        <v>40</v>
      </c>
      <c r="AQ1577" s="16"/>
      <c r="AR1577" s="16"/>
      <c r="AS1577" s="16"/>
      <c r="AT1577" s="16"/>
      <c r="AU1577" s="16"/>
      <c r="AV1577" s="16"/>
      <c r="AW1577" s="16"/>
      <c r="AX1577" s="16"/>
      <c r="AY1577" s="16"/>
      <c r="AZ1577" s="16">
        <v>15</v>
      </c>
      <c r="BA1577" s="16"/>
      <c r="BB1577" s="16"/>
      <c r="BC1577" s="16"/>
      <c r="BD1577" s="16"/>
      <c r="BE1577" s="16"/>
      <c r="BF1577" s="16"/>
      <c r="BG1577" s="23">
        <f t="shared" si="410"/>
        <v>480</v>
      </c>
      <c r="BH1577" s="24">
        <f t="shared" si="398"/>
        <v>8</v>
      </c>
      <c r="BI1577" s="25">
        <f t="shared" si="411"/>
        <v>6.833333333333333</v>
      </c>
      <c r="BJ1577" s="25">
        <f t="shared" si="399"/>
        <v>85.416666666666657</v>
      </c>
      <c r="BK1577" s="26">
        <f t="shared" si="400"/>
        <v>82.113821138211378</v>
      </c>
      <c r="BL1577" s="26">
        <f t="shared" si="401"/>
        <v>90.594059405940598</v>
      </c>
      <c r="BM1577" s="26">
        <f t="shared" si="407"/>
        <v>63.541666666666664</v>
      </c>
      <c r="BN1577" s="27">
        <f t="shared" si="402"/>
        <v>0.66666666666666663</v>
      </c>
      <c r="BO1577" s="27">
        <f t="shared" si="403"/>
        <v>1056</v>
      </c>
      <c r="BP1577" s="27">
        <f t="shared" si="404"/>
        <v>0.50000000000000011</v>
      </c>
      <c r="BQ1577" s="28">
        <f t="shared" si="405"/>
        <v>72.000000000000014</v>
      </c>
      <c r="BR1577" s="29">
        <v>1</v>
      </c>
      <c r="BS1577" s="29"/>
      <c r="BT1577" s="29"/>
      <c r="BU1577" s="30"/>
      <c r="BV1577" s="29"/>
      <c r="BW1577" s="16">
        <f t="shared" si="397"/>
        <v>773</v>
      </c>
    </row>
    <row r="1578" spans="1:75" x14ac:dyDescent="0.3">
      <c r="A1578" s="14">
        <v>1577</v>
      </c>
      <c r="B1578" s="15">
        <v>46075</v>
      </c>
      <c r="C1578" s="16" t="s">
        <v>38</v>
      </c>
      <c r="D1578" s="17" t="str">
        <f t="shared" si="394"/>
        <v>IG</v>
      </c>
      <c r="E1578" s="18" t="s">
        <v>87</v>
      </c>
      <c r="F1578" s="18" t="s">
        <v>75</v>
      </c>
      <c r="G1578" s="19" t="s">
        <v>127</v>
      </c>
      <c r="H1578" s="19" t="s">
        <v>103</v>
      </c>
      <c r="I1578" s="19"/>
      <c r="J1578" s="20">
        <v>100261</v>
      </c>
      <c r="K1578" s="21" t="str">
        <f>VLOOKUP(J1578,'[2]Item List (3)'!A$1:B$110000,2,FALSE)</f>
        <v>IR. 211 YY4</v>
      </c>
      <c r="L1578" s="20">
        <v>260210004</v>
      </c>
      <c r="M1578" s="16" t="s">
        <v>138</v>
      </c>
      <c r="N1578" s="16">
        <v>30</v>
      </c>
      <c r="O1578" s="22">
        <f t="shared" si="409"/>
        <v>120</v>
      </c>
      <c r="P1578" s="16">
        <v>1</v>
      </c>
      <c r="Q1578" s="16">
        <v>653</v>
      </c>
      <c r="R1578" s="16">
        <v>3</v>
      </c>
      <c r="S1578" s="16">
        <v>7</v>
      </c>
      <c r="T1578" s="16">
        <v>47</v>
      </c>
      <c r="U1578" s="23">
        <f t="shared" si="412"/>
        <v>707</v>
      </c>
      <c r="V1578" s="16">
        <v>405</v>
      </c>
      <c r="W1578" s="16"/>
      <c r="X1578" s="16"/>
      <c r="Y1578" s="16"/>
      <c r="Z1578" s="16"/>
      <c r="AA1578" s="16"/>
      <c r="AB1578" s="16"/>
      <c r="AC1578" s="16"/>
      <c r="AD1578" s="16"/>
      <c r="AE1578" s="16">
        <v>10</v>
      </c>
      <c r="AF1578" s="16"/>
      <c r="AG1578" s="16"/>
      <c r="AH1578" s="16"/>
      <c r="AI1578" s="16"/>
      <c r="AJ1578" s="16"/>
      <c r="AK1578" s="16"/>
      <c r="AL1578" s="16"/>
      <c r="AM1578" s="16"/>
      <c r="AN1578" s="16"/>
      <c r="AO1578" s="16"/>
      <c r="AP1578" s="16">
        <v>20</v>
      </c>
      <c r="AQ1578" s="16"/>
      <c r="AR1578" s="16"/>
      <c r="AS1578" s="16"/>
      <c r="AT1578" s="16"/>
      <c r="AU1578" s="16"/>
      <c r="AV1578" s="16"/>
      <c r="AW1578" s="16"/>
      <c r="AX1578" s="16"/>
      <c r="AY1578" s="16"/>
      <c r="AZ1578" s="16">
        <v>40</v>
      </c>
      <c r="BA1578" s="16"/>
      <c r="BB1578" s="16"/>
      <c r="BC1578" s="16"/>
      <c r="BD1578" s="16"/>
      <c r="BE1578" s="16">
        <v>5</v>
      </c>
      <c r="BF1578" s="16"/>
      <c r="BG1578" s="23">
        <f t="shared" si="410"/>
        <v>480</v>
      </c>
      <c r="BH1578" s="24">
        <f t="shared" si="398"/>
        <v>8</v>
      </c>
      <c r="BI1578" s="25">
        <f t="shared" si="411"/>
        <v>6.75</v>
      </c>
      <c r="BJ1578" s="25">
        <f t="shared" si="399"/>
        <v>84.375</v>
      </c>
      <c r="BK1578" s="26">
        <f t="shared" si="400"/>
        <v>87.283950617283949</v>
      </c>
      <c r="BL1578" s="26">
        <f t="shared" si="401"/>
        <v>91.937765205091935</v>
      </c>
      <c r="BM1578" s="26">
        <f t="shared" si="407"/>
        <v>67.708333333333329</v>
      </c>
      <c r="BN1578" s="27">
        <f t="shared" si="402"/>
        <v>0.41666666666666669</v>
      </c>
      <c r="BO1578" s="27">
        <f t="shared" si="403"/>
        <v>910</v>
      </c>
      <c r="BP1578" s="27">
        <f t="shared" si="404"/>
        <v>0.83333333333333326</v>
      </c>
      <c r="BQ1578" s="28">
        <f t="shared" si="405"/>
        <v>99.999999999999986</v>
      </c>
      <c r="BR1578" s="29"/>
      <c r="BS1578" s="29"/>
      <c r="BT1578" s="29"/>
      <c r="BU1578" s="30"/>
      <c r="BV1578" s="29"/>
      <c r="BW1578" s="16">
        <f t="shared" si="397"/>
        <v>653</v>
      </c>
    </row>
    <row r="1579" spans="1:75" x14ac:dyDescent="0.3">
      <c r="A1579" s="14">
        <v>1578</v>
      </c>
      <c r="B1579" s="15">
        <v>46075</v>
      </c>
      <c r="C1579" s="16" t="s">
        <v>40</v>
      </c>
      <c r="D1579" s="17" t="str">
        <f t="shared" ref="D1579:D1642" si="413">LEFT(E1579,2)</f>
        <v>IG</v>
      </c>
      <c r="E1579" s="18" t="s">
        <v>87</v>
      </c>
      <c r="F1579" s="18" t="s">
        <v>75</v>
      </c>
      <c r="G1579" s="19" t="s">
        <v>76</v>
      </c>
      <c r="H1579" s="19"/>
      <c r="I1579" s="19"/>
      <c r="J1579" s="20">
        <v>100261</v>
      </c>
      <c r="K1579" s="21" t="str">
        <f>VLOOKUP(J1579,'[2]Item List (3)'!A$1:B$110000,2,FALSE)</f>
        <v>IR. 211 YY4</v>
      </c>
      <c r="L1579" s="20">
        <v>260210004</v>
      </c>
      <c r="M1579" s="16" t="s">
        <v>138</v>
      </c>
      <c r="N1579" s="16">
        <v>30</v>
      </c>
      <c r="O1579" s="22">
        <f t="shared" si="409"/>
        <v>120</v>
      </c>
      <c r="P1579" s="16">
        <v>1</v>
      </c>
      <c r="Q1579" s="16">
        <v>430</v>
      </c>
      <c r="R1579" s="16">
        <v>21</v>
      </c>
      <c r="S1579" s="16"/>
      <c r="T1579" s="16">
        <v>102</v>
      </c>
      <c r="U1579" s="23">
        <f t="shared" si="412"/>
        <v>532</v>
      </c>
      <c r="V1579" s="16">
        <v>305</v>
      </c>
      <c r="W1579" s="16"/>
      <c r="X1579" s="16"/>
      <c r="Y1579" s="16"/>
      <c r="Z1579" s="16"/>
      <c r="AA1579" s="16"/>
      <c r="AB1579" s="16"/>
      <c r="AC1579" s="16"/>
      <c r="AD1579" s="16"/>
      <c r="AE1579" s="16"/>
      <c r="AF1579" s="16"/>
      <c r="AG1579" s="16"/>
      <c r="AH1579" s="16"/>
      <c r="AI1579" s="16"/>
      <c r="AJ1579" s="16"/>
      <c r="AK1579" s="16"/>
      <c r="AL1579" s="16"/>
      <c r="AM1579" s="16"/>
      <c r="AN1579" s="16"/>
      <c r="AO1579" s="16"/>
      <c r="AP1579" s="16">
        <v>20</v>
      </c>
      <c r="AQ1579" s="16"/>
      <c r="AR1579" s="16"/>
      <c r="AS1579" s="16"/>
      <c r="AT1579" s="16"/>
      <c r="AU1579" s="16"/>
      <c r="AV1579" s="16"/>
      <c r="AW1579" s="16"/>
      <c r="AX1579" s="16"/>
      <c r="AY1579" s="16"/>
      <c r="AZ1579" s="16">
        <v>15</v>
      </c>
      <c r="BA1579" s="16"/>
      <c r="BB1579" s="16"/>
      <c r="BC1579" s="16">
        <v>20</v>
      </c>
      <c r="BD1579" s="16"/>
      <c r="BE1579" s="16"/>
      <c r="BF1579" s="16"/>
      <c r="BG1579" s="23">
        <f t="shared" si="410"/>
        <v>360</v>
      </c>
      <c r="BH1579" s="24">
        <f t="shared" si="398"/>
        <v>6</v>
      </c>
      <c r="BI1579" s="25">
        <f t="shared" si="411"/>
        <v>5.083333333333333</v>
      </c>
      <c r="BJ1579" s="25">
        <f t="shared" si="399"/>
        <v>84.722222222222214</v>
      </c>
      <c r="BK1579" s="26">
        <f t="shared" si="400"/>
        <v>87.21311475409837</v>
      </c>
      <c r="BL1579" s="26">
        <f t="shared" si="401"/>
        <v>76.879699248120303</v>
      </c>
      <c r="BM1579" s="26">
        <f t="shared" si="407"/>
        <v>56.805555555555557</v>
      </c>
      <c r="BN1579" s="27">
        <f t="shared" si="402"/>
        <v>0.33333333333333331</v>
      </c>
      <c r="BO1579" s="27">
        <f t="shared" si="403"/>
        <v>680</v>
      </c>
      <c r="BP1579" s="27">
        <f t="shared" si="404"/>
        <v>0.58333333333333326</v>
      </c>
      <c r="BQ1579" s="28">
        <f t="shared" si="405"/>
        <v>69.999999999999986</v>
      </c>
      <c r="BR1579" s="29"/>
      <c r="BS1579" s="29"/>
      <c r="BT1579" s="29"/>
      <c r="BU1579" s="30"/>
      <c r="BV1579" s="29"/>
      <c r="BW1579" s="16">
        <f t="shared" si="397"/>
        <v>430</v>
      </c>
    </row>
    <row r="1580" spans="1:75" x14ac:dyDescent="0.3">
      <c r="A1580" s="14">
        <v>1579</v>
      </c>
      <c r="B1580" s="15">
        <v>46075</v>
      </c>
      <c r="C1580" s="16" t="s">
        <v>40</v>
      </c>
      <c r="D1580" s="17" t="str">
        <f t="shared" si="413"/>
        <v>IG</v>
      </c>
      <c r="E1580" s="18" t="s">
        <v>87</v>
      </c>
      <c r="F1580" s="18" t="s">
        <v>75</v>
      </c>
      <c r="G1580" s="19" t="s">
        <v>76</v>
      </c>
      <c r="H1580" s="19"/>
      <c r="I1580" s="19"/>
      <c r="J1580" s="20">
        <v>104293</v>
      </c>
      <c r="K1580" s="21" t="str">
        <f>VLOOKUP(J1580,'[2]Item List (3)'!A$1:B$110000,2,FALSE)</f>
        <v>IR.210 YY2</v>
      </c>
      <c r="L1580" s="20"/>
      <c r="M1580" s="16" t="s">
        <v>138</v>
      </c>
      <c r="N1580" s="16"/>
      <c r="O1580" s="22" t="str">
        <f t="shared" si="409"/>
        <v/>
      </c>
      <c r="P1580" s="16"/>
      <c r="Q1580" s="16"/>
      <c r="R1580" s="16"/>
      <c r="S1580" s="16"/>
      <c r="T1580" s="16"/>
      <c r="U1580" s="23">
        <f t="shared" si="412"/>
        <v>0</v>
      </c>
      <c r="V1580" s="16"/>
      <c r="W1580" s="16">
        <v>120</v>
      </c>
      <c r="X1580" s="16"/>
      <c r="Y1580" s="16"/>
      <c r="Z1580" s="16"/>
      <c r="AA1580" s="16"/>
      <c r="AB1580" s="16"/>
      <c r="AC1580" s="16"/>
      <c r="AD1580" s="16"/>
      <c r="AE1580" s="16"/>
      <c r="AF1580" s="16"/>
      <c r="AG1580" s="16"/>
      <c r="AH1580" s="16"/>
      <c r="AI1580" s="16"/>
      <c r="AJ1580" s="16"/>
      <c r="AK1580" s="16"/>
      <c r="AL1580" s="16"/>
      <c r="AM1580" s="16"/>
      <c r="AN1580" s="16"/>
      <c r="AO1580" s="16"/>
      <c r="AP1580" s="16"/>
      <c r="AQ1580" s="16"/>
      <c r="AR1580" s="16"/>
      <c r="AS1580" s="16"/>
      <c r="AT1580" s="16"/>
      <c r="AU1580" s="16"/>
      <c r="AV1580" s="16"/>
      <c r="AW1580" s="16"/>
      <c r="AX1580" s="16"/>
      <c r="AY1580" s="16"/>
      <c r="AZ1580" s="16"/>
      <c r="BA1580" s="16"/>
      <c r="BB1580" s="16"/>
      <c r="BC1580" s="16"/>
      <c r="BD1580" s="16"/>
      <c r="BE1580" s="16"/>
      <c r="BF1580" s="16"/>
      <c r="BG1580" s="23">
        <f t="shared" si="410"/>
        <v>120</v>
      </c>
      <c r="BH1580" s="24">
        <f t="shared" si="398"/>
        <v>2</v>
      </c>
      <c r="BI1580" s="25">
        <f t="shared" si="411"/>
        <v>0</v>
      </c>
      <c r="BJ1580" s="25">
        <f t="shared" si="399"/>
        <v>0</v>
      </c>
      <c r="BK1580" s="26">
        <f t="shared" si="400"/>
        <v>0</v>
      </c>
      <c r="BL1580" s="26">
        <f t="shared" si="401"/>
        <v>0</v>
      </c>
      <c r="BM1580" s="26">
        <f t="shared" si="407"/>
        <v>0</v>
      </c>
      <c r="BN1580" s="27">
        <f t="shared" si="402"/>
        <v>2</v>
      </c>
      <c r="BO1580" s="27">
        <f t="shared" si="403"/>
        <v>0</v>
      </c>
      <c r="BP1580" s="27">
        <f t="shared" si="404"/>
        <v>0</v>
      </c>
      <c r="BQ1580" s="28">
        <f t="shared" si="405"/>
        <v>0</v>
      </c>
      <c r="BR1580" s="29"/>
      <c r="BS1580" s="29"/>
      <c r="BT1580" s="29"/>
      <c r="BU1580" s="30"/>
      <c r="BV1580" s="29"/>
      <c r="BW1580" s="16">
        <f t="shared" si="397"/>
        <v>0</v>
      </c>
    </row>
    <row r="1581" spans="1:75" x14ac:dyDescent="0.3">
      <c r="A1581" s="14">
        <v>1580</v>
      </c>
      <c r="B1581" s="15">
        <v>46075</v>
      </c>
      <c r="C1581" s="16" t="s">
        <v>38</v>
      </c>
      <c r="D1581" s="17" t="str">
        <f t="shared" si="413"/>
        <v>IG</v>
      </c>
      <c r="E1581" s="18" t="s">
        <v>90</v>
      </c>
      <c r="F1581" s="18" t="s">
        <v>75</v>
      </c>
      <c r="G1581" s="19" t="s">
        <v>124</v>
      </c>
      <c r="H1581" s="19" t="s">
        <v>132</v>
      </c>
      <c r="I1581" s="19"/>
      <c r="J1581" s="13">
        <v>200827.1</v>
      </c>
      <c r="K1581" s="21" t="str">
        <f>VLOOKUP(J1581,[3]Sheet1!A1572:$B$50000,2,FALSE)</f>
        <v>MNA.OR 4020</v>
      </c>
      <c r="L1581" s="13">
        <v>260116006</v>
      </c>
      <c r="M1581" s="16" t="s">
        <v>141</v>
      </c>
      <c r="N1581" s="16">
        <v>25</v>
      </c>
      <c r="O1581" s="22">
        <f t="shared" si="409"/>
        <v>144</v>
      </c>
      <c r="P1581" s="16">
        <v>1</v>
      </c>
      <c r="Q1581" s="16">
        <v>735</v>
      </c>
      <c r="R1581" s="16">
        <v>10</v>
      </c>
      <c r="S1581" s="16"/>
      <c r="T1581" s="16"/>
      <c r="U1581" s="23">
        <f t="shared" si="412"/>
        <v>735</v>
      </c>
      <c r="V1581" s="16">
        <v>345</v>
      </c>
      <c r="W1581" s="16"/>
      <c r="X1581" s="16"/>
      <c r="Y1581" s="16"/>
      <c r="Z1581" s="16"/>
      <c r="AA1581" s="16"/>
      <c r="AB1581" s="16"/>
      <c r="AC1581" s="16">
        <v>15</v>
      </c>
      <c r="AD1581" s="16"/>
      <c r="AE1581" s="16"/>
      <c r="AF1581" s="16"/>
      <c r="AG1581" s="16"/>
      <c r="AH1581" s="16"/>
      <c r="AI1581" s="16"/>
      <c r="AJ1581" s="16"/>
      <c r="AK1581" s="16"/>
      <c r="AL1581" s="16"/>
      <c r="AM1581" s="16"/>
      <c r="AN1581" s="16"/>
      <c r="AO1581" s="16"/>
      <c r="AP1581" s="16">
        <v>10</v>
      </c>
      <c r="AQ1581" s="16"/>
      <c r="AR1581" s="16">
        <v>60</v>
      </c>
      <c r="AS1581" s="16"/>
      <c r="AT1581" s="16">
        <v>10</v>
      </c>
      <c r="AU1581" s="16"/>
      <c r="AV1581" s="16"/>
      <c r="AW1581" s="16"/>
      <c r="AX1581" s="16"/>
      <c r="AY1581" s="16"/>
      <c r="AZ1581" s="16">
        <v>40</v>
      </c>
      <c r="BA1581" s="16"/>
      <c r="BB1581" s="16"/>
      <c r="BC1581" s="16"/>
      <c r="BD1581" s="16"/>
      <c r="BE1581" s="16"/>
      <c r="BF1581" s="16"/>
      <c r="BG1581" s="23">
        <f t="shared" si="410"/>
        <v>480</v>
      </c>
      <c r="BH1581" s="24">
        <f t="shared" si="398"/>
        <v>8</v>
      </c>
      <c r="BI1581" s="25">
        <f t="shared" si="411"/>
        <v>5.75</v>
      </c>
      <c r="BJ1581" s="25">
        <f t="shared" si="399"/>
        <v>71.875</v>
      </c>
      <c r="BK1581" s="26">
        <f t="shared" si="400"/>
        <v>88.768115942028984</v>
      </c>
      <c r="BL1581" s="26">
        <f t="shared" si="401"/>
        <v>98.639455782312922</v>
      </c>
      <c r="BM1581" s="26">
        <f t="shared" si="407"/>
        <v>62.934027777777779</v>
      </c>
      <c r="BN1581" s="27">
        <f t="shared" si="402"/>
        <v>0.16666666666666666</v>
      </c>
      <c r="BO1581" s="27">
        <f t="shared" si="403"/>
        <v>1128</v>
      </c>
      <c r="BP1581" s="27">
        <f t="shared" si="404"/>
        <v>2.0833333333333335</v>
      </c>
      <c r="BQ1581" s="28">
        <f t="shared" si="405"/>
        <v>300.00000000000006</v>
      </c>
      <c r="BR1581" s="29"/>
      <c r="BS1581" s="29"/>
      <c r="BT1581" s="29"/>
      <c r="BU1581" s="30"/>
      <c r="BV1581" s="29"/>
      <c r="BW1581" s="16">
        <f t="shared" si="397"/>
        <v>735</v>
      </c>
    </row>
    <row r="1582" spans="1:75" x14ac:dyDescent="0.3">
      <c r="A1582" s="14">
        <v>1581</v>
      </c>
      <c r="B1582" s="15">
        <v>46075</v>
      </c>
      <c r="C1582" s="16" t="s">
        <v>40</v>
      </c>
      <c r="D1582" s="17" t="str">
        <f t="shared" si="413"/>
        <v>IG</v>
      </c>
      <c r="E1582" s="18" t="s">
        <v>90</v>
      </c>
      <c r="F1582" s="18" t="s">
        <v>75</v>
      </c>
      <c r="G1582" s="19" t="s">
        <v>64</v>
      </c>
      <c r="H1582" s="19"/>
      <c r="I1582" s="19"/>
      <c r="J1582" s="20">
        <v>200827.1</v>
      </c>
      <c r="K1582" s="21" t="str">
        <f>VLOOKUP(J1582,'[2]Item List (3)'!A$1:B$110000,2,FALSE)</f>
        <v>MNA.OR 4020</v>
      </c>
      <c r="L1582" s="20">
        <v>260116006</v>
      </c>
      <c r="M1582" s="16" t="s">
        <v>141</v>
      </c>
      <c r="N1582" s="16">
        <v>25</v>
      </c>
      <c r="O1582" s="22">
        <f t="shared" si="409"/>
        <v>144</v>
      </c>
      <c r="P1582" s="16">
        <v>1</v>
      </c>
      <c r="Q1582" s="16">
        <v>916</v>
      </c>
      <c r="R1582" s="16"/>
      <c r="S1582" s="16">
        <v>3</v>
      </c>
      <c r="T1582" s="16"/>
      <c r="U1582" s="23">
        <f t="shared" si="412"/>
        <v>919</v>
      </c>
      <c r="V1582" s="16">
        <v>435</v>
      </c>
      <c r="W1582" s="16"/>
      <c r="X1582" s="16"/>
      <c r="Y1582" s="16"/>
      <c r="Z1582" s="16"/>
      <c r="AA1582" s="16"/>
      <c r="AB1582" s="16"/>
      <c r="AC1582" s="16"/>
      <c r="AD1582" s="16"/>
      <c r="AE1582" s="16"/>
      <c r="AF1582" s="16"/>
      <c r="AG1582" s="16"/>
      <c r="AH1582" s="16"/>
      <c r="AI1582" s="16"/>
      <c r="AJ1582" s="16"/>
      <c r="AK1582" s="16"/>
      <c r="AL1582" s="16"/>
      <c r="AM1582" s="16"/>
      <c r="AN1582" s="16"/>
      <c r="AO1582" s="16"/>
      <c r="AP1582" s="16">
        <v>30</v>
      </c>
      <c r="AQ1582" s="16"/>
      <c r="AR1582" s="16"/>
      <c r="AS1582" s="16"/>
      <c r="AT1582" s="16"/>
      <c r="AU1582" s="16"/>
      <c r="AV1582" s="16"/>
      <c r="AW1582" s="16"/>
      <c r="AX1582" s="16"/>
      <c r="AY1582" s="16"/>
      <c r="AZ1582" s="16">
        <v>15</v>
      </c>
      <c r="BA1582" s="16"/>
      <c r="BB1582" s="16"/>
      <c r="BC1582" s="16"/>
      <c r="BD1582" s="16"/>
      <c r="BE1582" s="16"/>
      <c r="BF1582" s="16"/>
      <c r="BG1582" s="23">
        <f t="shared" si="410"/>
        <v>480</v>
      </c>
      <c r="BH1582" s="24">
        <f t="shared" si="398"/>
        <v>8</v>
      </c>
      <c r="BI1582" s="25">
        <f t="shared" si="411"/>
        <v>7.25</v>
      </c>
      <c r="BJ1582" s="25">
        <f t="shared" si="399"/>
        <v>90.625</v>
      </c>
      <c r="BK1582" s="26">
        <f t="shared" si="400"/>
        <v>88.026819923371647</v>
      </c>
      <c r="BL1582" s="26">
        <f t="shared" si="401"/>
        <v>99.673558215451578</v>
      </c>
      <c r="BM1582" s="26">
        <f t="shared" si="407"/>
        <v>79.513888888888886</v>
      </c>
      <c r="BN1582" s="27">
        <f t="shared" si="402"/>
        <v>0.5</v>
      </c>
      <c r="BO1582" s="27">
        <f t="shared" si="403"/>
        <v>1080</v>
      </c>
      <c r="BP1582" s="27">
        <f t="shared" si="404"/>
        <v>0.25</v>
      </c>
      <c r="BQ1582" s="28">
        <f t="shared" si="405"/>
        <v>36</v>
      </c>
      <c r="BR1582" s="29">
        <v>1</v>
      </c>
      <c r="BS1582" s="29"/>
      <c r="BT1582" s="29"/>
      <c r="BU1582" s="30"/>
      <c r="BV1582" s="29"/>
      <c r="BW1582" s="16">
        <f t="shared" si="397"/>
        <v>916</v>
      </c>
    </row>
    <row r="1583" spans="1:75" x14ac:dyDescent="0.3">
      <c r="A1583" s="14">
        <v>1582</v>
      </c>
      <c r="B1583" s="15">
        <v>46075</v>
      </c>
      <c r="C1583" s="16" t="s">
        <v>38</v>
      </c>
      <c r="D1583" s="17" t="str">
        <f t="shared" si="413"/>
        <v>IG</v>
      </c>
      <c r="E1583" s="18" t="s">
        <v>93</v>
      </c>
      <c r="F1583" s="18" t="s">
        <v>75</v>
      </c>
      <c r="G1583" s="19" t="s">
        <v>91</v>
      </c>
      <c r="H1583" s="19"/>
      <c r="I1583" s="59"/>
      <c r="J1583" s="20">
        <v>101048</v>
      </c>
      <c r="K1583" s="21" t="str">
        <f>VLOOKUP(J1583,'[2]Item List (3)'!A$1:B$110000,2,FALSE)</f>
        <v>IR.3203 2RS</v>
      </c>
      <c r="L1583" s="20">
        <v>260120005</v>
      </c>
      <c r="M1583" s="16" t="s">
        <v>138</v>
      </c>
      <c r="N1583" s="16">
        <v>30</v>
      </c>
      <c r="O1583" s="22">
        <f t="shared" si="409"/>
        <v>120</v>
      </c>
      <c r="P1583" s="16">
        <v>1</v>
      </c>
      <c r="Q1583" s="16">
        <v>322</v>
      </c>
      <c r="R1583" s="16">
        <v>30</v>
      </c>
      <c r="S1583" s="16">
        <v>19</v>
      </c>
      <c r="T1583" s="16"/>
      <c r="U1583" s="23">
        <f t="shared" si="412"/>
        <v>341</v>
      </c>
      <c r="V1583" s="16">
        <v>335</v>
      </c>
      <c r="W1583" s="16"/>
      <c r="X1583" s="16"/>
      <c r="Y1583" s="16"/>
      <c r="Z1583" s="16">
        <v>10</v>
      </c>
      <c r="AA1583" s="16"/>
      <c r="AB1583" s="16"/>
      <c r="AC1583" s="16">
        <v>15</v>
      </c>
      <c r="AD1583" s="16"/>
      <c r="AE1583" s="16">
        <v>10</v>
      </c>
      <c r="AF1583" s="16"/>
      <c r="AG1583" s="16"/>
      <c r="AH1583" s="16"/>
      <c r="AI1583" s="16"/>
      <c r="AJ1583" s="16"/>
      <c r="AK1583" s="16"/>
      <c r="AL1583" s="16"/>
      <c r="AM1583" s="16"/>
      <c r="AN1583" s="16"/>
      <c r="AO1583" s="16"/>
      <c r="AP1583" s="16">
        <v>60</v>
      </c>
      <c r="AQ1583" s="16"/>
      <c r="AR1583" s="16"/>
      <c r="AS1583" s="16"/>
      <c r="AT1583" s="16"/>
      <c r="AU1583" s="16"/>
      <c r="AV1583" s="16"/>
      <c r="AW1583" s="16"/>
      <c r="AX1583" s="16"/>
      <c r="AY1583" s="16"/>
      <c r="AZ1583" s="16">
        <v>40</v>
      </c>
      <c r="BA1583" s="16">
        <v>10</v>
      </c>
      <c r="BB1583" s="16"/>
      <c r="BC1583" s="16"/>
      <c r="BD1583" s="16"/>
      <c r="BE1583" s="16"/>
      <c r="BF1583" s="16"/>
      <c r="BG1583" s="23">
        <f t="shared" si="410"/>
        <v>480</v>
      </c>
      <c r="BH1583" s="24">
        <f t="shared" si="398"/>
        <v>8</v>
      </c>
      <c r="BI1583" s="25">
        <f t="shared" si="411"/>
        <v>5.5833333333333339</v>
      </c>
      <c r="BJ1583" s="25">
        <f t="shared" si="399"/>
        <v>69.791666666666671</v>
      </c>
      <c r="BK1583" s="26">
        <f t="shared" si="400"/>
        <v>50.895522388059689</v>
      </c>
      <c r="BL1583" s="26">
        <f t="shared" si="401"/>
        <v>85.630498533724335</v>
      </c>
      <c r="BM1583" s="26">
        <f t="shared" si="407"/>
        <v>30.416666666666657</v>
      </c>
      <c r="BN1583" s="27">
        <f t="shared" si="402"/>
        <v>1</v>
      </c>
      <c r="BO1583" s="27">
        <f t="shared" si="403"/>
        <v>840</v>
      </c>
      <c r="BP1583" s="27">
        <f t="shared" si="404"/>
        <v>1.4166666666666665</v>
      </c>
      <c r="BQ1583" s="28">
        <f t="shared" si="405"/>
        <v>169.99999999999997</v>
      </c>
      <c r="BR1583" s="29">
        <v>1</v>
      </c>
      <c r="BS1583" s="29"/>
      <c r="BT1583" s="29"/>
      <c r="BU1583" s="30"/>
      <c r="BV1583" s="29"/>
      <c r="BW1583" s="16">
        <f t="shared" si="397"/>
        <v>322</v>
      </c>
    </row>
    <row r="1584" spans="1:75" x14ac:dyDescent="0.3">
      <c r="A1584" s="14">
        <v>1583</v>
      </c>
      <c r="B1584" s="15">
        <v>46075</v>
      </c>
      <c r="C1584" s="16" t="s">
        <v>40</v>
      </c>
      <c r="D1584" s="17" t="str">
        <f t="shared" si="413"/>
        <v>IG</v>
      </c>
      <c r="E1584" s="18" t="s">
        <v>93</v>
      </c>
      <c r="F1584" s="18" t="s">
        <v>75</v>
      </c>
      <c r="G1584" s="19" t="s">
        <v>103</v>
      </c>
      <c r="H1584" s="19"/>
      <c r="I1584" s="59"/>
      <c r="J1584" s="20">
        <v>101048</v>
      </c>
      <c r="K1584" s="21" t="str">
        <f>VLOOKUP(J1584,'[2]Item List (3)'!A$1:B$110000,2,FALSE)</f>
        <v>IR.3203 2RS</v>
      </c>
      <c r="L1584" s="20">
        <v>260120005</v>
      </c>
      <c r="M1584" s="16" t="s">
        <v>138</v>
      </c>
      <c r="N1584" s="16">
        <v>30</v>
      </c>
      <c r="O1584" s="22">
        <f t="shared" si="409"/>
        <v>120</v>
      </c>
      <c r="P1584" s="16">
        <v>1</v>
      </c>
      <c r="Q1584" s="16">
        <v>26</v>
      </c>
      <c r="R1584" s="16">
        <v>5</v>
      </c>
      <c r="S1584" s="16"/>
      <c r="T1584" s="16"/>
      <c r="U1584" s="23">
        <f t="shared" si="412"/>
        <v>26</v>
      </c>
      <c r="V1584" s="16">
        <v>15</v>
      </c>
      <c r="W1584" s="16"/>
      <c r="X1584" s="16"/>
      <c r="Y1584" s="16"/>
      <c r="Z1584" s="16">
        <v>10</v>
      </c>
      <c r="AA1584" s="16"/>
      <c r="AB1584" s="16"/>
      <c r="AC1584" s="16"/>
      <c r="AD1584" s="16"/>
      <c r="AE1584" s="16">
        <v>10</v>
      </c>
      <c r="AF1584" s="16"/>
      <c r="AG1584" s="16"/>
      <c r="AH1584" s="16"/>
      <c r="AI1584" s="16"/>
      <c r="AJ1584" s="16"/>
      <c r="AK1584" s="16"/>
      <c r="AL1584" s="16"/>
      <c r="AM1584" s="16"/>
      <c r="AN1584" s="16"/>
      <c r="AO1584" s="16"/>
      <c r="AP1584" s="16">
        <v>15</v>
      </c>
      <c r="AQ1584" s="16"/>
      <c r="AR1584" s="16">
        <v>420</v>
      </c>
      <c r="AS1584" s="16"/>
      <c r="AT1584" s="16"/>
      <c r="AU1584" s="16"/>
      <c r="AV1584" s="16"/>
      <c r="AW1584" s="16"/>
      <c r="AX1584" s="16"/>
      <c r="AY1584" s="16"/>
      <c r="AZ1584" s="16">
        <v>10</v>
      </c>
      <c r="BA1584" s="16"/>
      <c r="BB1584" s="16"/>
      <c r="BC1584" s="16"/>
      <c r="BD1584" s="16"/>
      <c r="BE1584" s="16"/>
      <c r="BF1584" s="16"/>
      <c r="BG1584" s="23">
        <f t="shared" si="410"/>
        <v>480</v>
      </c>
      <c r="BH1584" s="24">
        <f t="shared" si="398"/>
        <v>8</v>
      </c>
      <c r="BI1584" s="25">
        <f t="shared" si="411"/>
        <v>0.25</v>
      </c>
      <c r="BJ1584" s="25">
        <f t="shared" si="399"/>
        <v>3.125</v>
      </c>
      <c r="BK1584" s="26">
        <f t="shared" si="400"/>
        <v>86.666666666666671</v>
      </c>
      <c r="BL1584" s="26">
        <f t="shared" si="401"/>
        <v>80.769230769230774</v>
      </c>
      <c r="BM1584" s="26">
        <f t="shared" si="407"/>
        <v>2.1875</v>
      </c>
      <c r="BN1584" s="27">
        <f t="shared" si="402"/>
        <v>0.25</v>
      </c>
      <c r="BO1584" s="27">
        <f t="shared" si="403"/>
        <v>930</v>
      </c>
      <c r="BP1584" s="27">
        <f t="shared" si="404"/>
        <v>7.5</v>
      </c>
      <c r="BQ1584" s="28">
        <f t="shared" si="405"/>
        <v>900</v>
      </c>
      <c r="BR1584" s="29"/>
      <c r="BS1584" s="29"/>
      <c r="BT1584" s="29"/>
      <c r="BU1584" s="30"/>
      <c r="BV1584" s="29"/>
      <c r="BW1584" s="16">
        <f t="shared" si="397"/>
        <v>26</v>
      </c>
    </row>
    <row r="1585" spans="1:75" x14ac:dyDescent="0.3">
      <c r="A1585" s="14">
        <v>1584</v>
      </c>
      <c r="B1585" s="15">
        <v>46075</v>
      </c>
      <c r="C1585" s="16" t="s">
        <v>38</v>
      </c>
      <c r="D1585" s="17" t="str">
        <f t="shared" si="413"/>
        <v>IG</v>
      </c>
      <c r="E1585" s="18" t="s">
        <v>94</v>
      </c>
      <c r="F1585" s="18"/>
      <c r="G1585" s="19"/>
      <c r="H1585" s="19"/>
      <c r="I1585" s="19"/>
      <c r="J1585" s="20"/>
      <c r="K1585" s="21" t="e">
        <f>VLOOKUP(J1585,'[2]Item List (3)'!A$1:B$110000,2,FALSE)</f>
        <v>#N/A</v>
      </c>
      <c r="L1585" s="20"/>
      <c r="M1585" s="16" t="s">
        <v>138</v>
      </c>
      <c r="N1585" s="16"/>
      <c r="O1585" s="22" t="str">
        <f t="shared" si="409"/>
        <v/>
      </c>
      <c r="P1585" s="16"/>
      <c r="Q1585" s="16"/>
      <c r="R1585" s="16"/>
      <c r="S1585" s="16"/>
      <c r="T1585" s="16"/>
      <c r="U1585" s="23">
        <f t="shared" si="412"/>
        <v>0</v>
      </c>
      <c r="V1585" s="16"/>
      <c r="W1585" s="16"/>
      <c r="X1585" s="16"/>
      <c r="Y1585" s="16"/>
      <c r="Z1585" s="16"/>
      <c r="AA1585" s="16"/>
      <c r="AB1585" s="16"/>
      <c r="AC1585" s="16"/>
      <c r="AD1585" s="16"/>
      <c r="AE1585" s="16"/>
      <c r="AF1585" s="16"/>
      <c r="AG1585" s="16"/>
      <c r="AH1585" s="16"/>
      <c r="AI1585" s="16"/>
      <c r="AJ1585" s="16"/>
      <c r="AK1585" s="16"/>
      <c r="AL1585" s="16"/>
      <c r="AM1585" s="16"/>
      <c r="AN1585" s="16"/>
      <c r="AO1585" s="16"/>
      <c r="AP1585" s="16"/>
      <c r="AQ1585" s="16"/>
      <c r="AR1585" s="16">
        <v>480</v>
      </c>
      <c r="AS1585" s="16"/>
      <c r="AT1585" s="16"/>
      <c r="AU1585" s="16"/>
      <c r="AV1585" s="16"/>
      <c r="AW1585" s="16"/>
      <c r="AX1585" s="16"/>
      <c r="AY1585" s="16"/>
      <c r="AZ1585" s="16"/>
      <c r="BA1585" s="16"/>
      <c r="BB1585" s="16"/>
      <c r="BC1585" s="16"/>
      <c r="BD1585" s="16"/>
      <c r="BE1585" s="16"/>
      <c r="BF1585" s="16"/>
      <c r="BG1585" s="23">
        <f t="shared" si="410"/>
        <v>480</v>
      </c>
      <c r="BH1585" s="24">
        <f t="shared" si="398"/>
        <v>8</v>
      </c>
      <c r="BI1585" s="25">
        <f t="shared" si="411"/>
        <v>0</v>
      </c>
      <c r="BJ1585" s="25">
        <f t="shared" si="399"/>
        <v>0</v>
      </c>
      <c r="BK1585" s="26">
        <f t="shared" si="400"/>
        <v>0</v>
      </c>
      <c r="BL1585" s="26">
        <f t="shared" si="401"/>
        <v>0</v>
      </c>
      <c r="BM1585" s="26">
        <f t="shared" si="407"/>
        <v>0</v>
      </c>
      <c r="BN1585" s="27">
        <f t="shared" si="402"/>
        <v>0</v>
      </c>
      <c r="BO1585" s="27">
        <f t="shared" si="403"/>
        <v>0</v>
      </c>
      <c r="BP1585" s="27">
        <f t="shared" si="404"/>
        <v>8</v>
      </c>
      <c r="BQ1585" s="28">
        <f t="shared" si="405"/>
        <v>0</v>
      </c>
      <c r="BR1585" s="29"/>
      <c r="BS1585" s="29"/>
      <c r="BT1585" s="29"/>
      <c r="BU1585" s="30"/>
      <c r="BV1585" s="29"/>
      <c r="BW1585" s="16">
        <f t="shared" si="397"/>
        <v>0</v>
      </c>
    </row>
    <row r="1586" spans="1:75" x14ac:dyDescent="0.3">
      <c r="A1586" s="14">
        <v>1585</v>
      </c>
      <c r="B1586" s="15">
        <v>46075</v>
      </c>
      <c r="C1586" s="16" t="s">
        <v>40</v>
      </c>
      <c r="D1586" s="17" t="str">
        <f t="shared" si="413"/>
        <v>IG</v>
      </c>
      <c r="E1586" s="18" t="s">
        <v>94</v>
      </c>
      <c r="F1586" s="18"/>
      <c r="G1586" s="19"/>
      <c r="H1586" s="19"/>
      <c r="I1586" s="19"/>
      <c r="J1586" s="20"/>
      <c r="K1586" s="21" t="e">
        <f>VLOOKUP(J1586,'[2]Item List (3)'!A$1:B$110000,2,FALSE)</f>
        <v>#N/A</v>
      </c>
      <c r="L1586" s="20"/>
      <c r="M1586" s="16" t="s">
        <v>138</v>
      </c>
      <c r="N1586" s="16"/>
      <c r="O1586" s="22" t="str">
        <f t="shared" si="409"/>
        <v/>
      </c>
      <c r="P1586" s="16"/>
      <c r="Q1586" s="16"/>
      <c r="R1586" s="16"/>
      <c r="S1586" s="16"/>
      <c r="T1586" s="16"/>
      <c r="U1586" s="23">
        <f t="shared" si="412"/>
        <v>0</v>
      </c>
      <c r="V1586" s="16"/>
      <c r="W1586" s="16"/>
      <c r="X1586" s="16"/>
      <c r="Y1586" s="16"/>
      <c r="Z1586" s="16"/>
      <c r="AA1586" s="16"/>
      <c r="AB1586" s="16"/>
      <c r="AC1586" s="16"/>
      <c r="AD1586" s="16"/>
      <c r="AE1586" s="16"/>
      <c r="AF1586" s="16"/>
      <c r="AG1586" s="16"/>
      <c r="AH1586" s="16"/>
      <c r="AI1586" s="16"/>
      <c r="AJ1586" s="16"/>
      <c r="AK1586" s="16"/>
      <c r="AL1586" s="16"/>
      <c r="AM1586" s="16"/>
      <c r="AN1586" s="16"/>
      <c r="AO1586" s="16"/>
      <c r="AP1586" s="16"/>
      <c r="AQ1586" s="16"/>
      <c r="AR1586" s="16">
        <v>480</v>
      </c>
      <c r="AS1586" s="16"/>
      <c r="AT1586" s="16"/>
      <c r="AU1586" s="16"/>
      <c r="AV1586" s="16"/>
      <c r="AW1586" s="16"/>
      <c r="AX1586" s="16"/>
      <c r="AY1586" s="16"/>
      <c r="AZ1586" s="16"/>
      <c r="BA1586" s="16"/>
      <c r="BB1586" s="16"/>
      <c r="BC1586" s="16"/>
      <c r="BD1586" s="16"/>
      <c r="BE1586" s="16"/>
      <c r="BF1586" s="16"/>
      <c r="BG1586" s="23">
        <f t="shared" si="410"/>
        <v>480</v>
      </c>
      <c r="BH1586" s="24">
        <f t="shared" si="398"/>
        <v>8</v>
      </c>
      <c r="BI1586" s="25">
        <f t="shared" si="411"/>
        <v>0</v>
      </c>
      <c r="BJ1586" s="25">
        <f t="shared" si="399"/>
        <v>0</v>
      </c>
      <c r="BK1586" s="26">
        <f t="shared" si="400"/>
        <v>0</v>
      </c>
      <c r="BL1586" s="26">
        <f t="shared" si="401"/>
        <v>0</v>
      </c>
      <c r="BM1586" s="26">
        <f t="shared" si="407"/>
        <v>0</v>
      </c>
      <c r="BN1586" s="27">
        <f t="shared" si="402"/>
        <v>0</v>
      </c>
      <c r="BO1586" s="27">
        <f t="shared" si="403"/>
        <v>0</v>
      </c>
      <c r="BP1586" s="27">
        <f t="shared" si="404"/>
        <v>8</v>
      </c>
      <c r="BQ1586" s="28">
        <f t="shared" si="405"/>
        <v>0</v>
      </c>
      <c r="BR1586" s="29"/>
      <c r="BS1586" s="29"/>
      <c r="BT1586" s="29"/>
      <c r="BU1586" s="30"/>
      <c r="BV1586" s="29"/>
      <c r="BW1586" s="16">
        <f t="shared" si="397"/>
        <v>0</v>
      </c>
    </row>
    <row r="1587" spans="1:75" x14ac:dyDescent="0.3">
      <c r="A1587" s="14">
        <v>1586</v>
      </c>
      <c r="B1587" s="15">
        <v>46075</v>
      </c>
      <c r="C1587" s="16" t="s">
        <v>38</v>
      </c>
      <c r="D1587" s="17" t="str">
        <f t="shared" si="413"/>
        <v>IG</v>
      </c>
      <c r="E1587" s="18" t="s">
        <v>97</v>
      </c>
      <c r="F1587" s="18"/>
      <c r="G1587" s="19"/>
      <c r="H1587" s="19"/>
      <c r="I1587" s="19"/>
      <c r="J1587" s="20"/>
      <c r="K1587" s="21" t="e">
        <f>VLOOKUP(J1587,'[2]Item List (3)'!A$1:B$110000,2,FALSE)</f>
        <v>#N/A</v>
      </c>
      <c r="L1587" s="20"/>
      <c r="M1587" s="16" t="s">
        <v>138</v>
      </c>
      <c r="N1587" s="16"/>
      <c r="O1587" s="22" t="str">
        <f t="shared" si="409"/>
        <v/>
      </c>
      <c r="P1587" s="16"/>
      <c r="Q1587" s="16"/>
      <c r="R1587" s="16"/>
      <c r="S1587" s="16"/>
      <c r="T1587" s="16"/>
      <c r="U1587" s="23">
        <f t="shared" si="412"/>
        <v>0</v>
      </c>
      <c r="V1587" s="16"/>
      <c r="W1587" s="16"/>
      <c r="X1587" s="16"/>
      <c r="Y1587" s="16"/>
      <c r="Z1587" s="16"/>
      <c r="AA1587" s="16"/>
      <c r="AB1587" s="16"/>
      <c r="AC1587" s="16"/>
      <c r="AD1587" s="16"/>
      <c r="AE1587" s="16"/>
      <c r="AF1587" s="16"/>
      <c r="AG1587" s="16"/>
      <c r="AH1587" s="16"/>
      <c r="AI1587" s="16"/>
      <c r="AJ1587" s="16"/>
      <c r="AK1587" s="16"/>
      <c r="AL1587" s="16"/>
      <c r="AM1587" s="16"/>
      <c r="AN1587" s="16"/>
      <c r="AO1587" s="16"/>
      <c r="AP1587" s="16"/>
      <c r="AQ1587" s="16"/>
      <c r="AR1587" s="16">
        <v>480</v>
      </c>
      <c r="AS1587" s="16"/>
      <c r="AT1587" s="16"/>
      <c r="AU1587" s="16"/>
      <c r="AV1587" s="16"/>
      <c r="AW1587" s="16"/>
      <c r="AX1587" s="16"/>
      <c r="AY1587" s="16"/>
      <c r="AZ1587" s="16"/>
      <c r="BA1587" s="16"/>
      <c r="BB1587" s="16"/>
      <c r="BC1587" s="16"/>
      <c r="BD1587" s="16"/>
      <c r="BE1587" s="16"/>
      <c r="BF1587" s="16"/>
      <c r="BG1587" s="23">
        <f t="shared" si="410"/>
        <v>480</v>
      </c>
      <c r="BH1587" s="24">
        <f t="shared" si="398"/>
        <v>8</v>
      </c>
      <c r="BI1587" s="25">
        <f t="shared" si="411"/>
        <v>0</v>
      </c>
      <c r="BJ1587" s="25">
        <f t="shared" si="399"/>
        <v>0</v>
      </c>
      <c r="BK1587" s="26">
        <f t="shared" si="400"/>
        <v>0</v>
      </c>
      <c r="BL1587" s="26">
        <f t="shared" si="401"/>
        <v>0</v>
      </c>
      <c r="BM1587" s="26">
        <f t="shared" si="407"/>
        <v>0</v>
      </c>
      <c r="BN1587" s="27">
        <f t="shared" si="402"/>
        <v>0</v>
      </c>
      <c r="BO1587" s="27">
        <f t="shared" si="403"/>
        <v>0</v>
      </c>
      <c r="BP1587" s="27">
        <f t="shared" si="404"/>
        <v>8</v>
      </c>
      <c r="BQ1587" s="28">
        <f t="shared" si="405"/>
        <v>0</v>
      </c>
      <c r="BR1587" s="29"/>
      <c r="BS1587" s="29"/>
      <c r="BT1587" s="29"/>
      <c r="BU1587" s="30"/>
      <c r="BV1587" s="29"/>
      <c r="BW1587" s="16">
        <f t="shared" si="397"/>
        <v>0</v>
      </c>
    </row>
    <row r="1588" spans="1:75" x14ac:dyDescent="0.3">
      <c r="A1588" s="14">
        <v>1587</v>
      </c>
      <c r="B1588" s="15">
        <v>46075</v>
      </c>
      <c r="C1588" s="16" t="s">
        <v>40</v>
      </c>
      <c r="D1588" s="17" t="str">
        <f t="shared" si="413"/>
        <v>IG</v>
      </c>
      <c r="E1588" s="18" t="s">
        <v>97</v>
      </c>
      <c r="F1588" s="18"/>
      <c r="G1588" s="19"/>
      <c r="H1588" s="19"/>
      <c r="I1588" s="19"/>
      <c r="J1588" s="20"/>
      <c r="K1588" s="21" t="e">
        <f>VLOOKUP(J1588,'[2]Item List (3)'!A$1:B$110000,2,FALSE)</f>
        <v>#N/A</v>
      </c>
      <c r="L1588" s="20"/>
      <c r="M1588" s="16" t="s">
        <v>138</v>
      </c>
      <c r="N1588" s="16"/>
      <c r="O1588" s="22" t="str">
        <f t="shared" si="409"/>
        <v/>
      </c>
      <c r="P1588" s="16"/>
      <c r="Q1588" s="16"/>
      <c r="R1588" s="16"/>
      <c r="S1588" s="16"/>
      <c r="T1588" s="16"/>
      <c r="U1588" s="23">
        <f t="shared" si="412"/>
        <v>0</v>
      </c>
      <c r="V1588" s="16"/>
      <c r="W1588" s="16"/>
      <c r="X1588" s="16"/>
      <c r="Y1588" s="16"/>
      <c r="Z1588" s="16"/>
      <c r="AA1588" s="16"/>
      <c r="AB1588" s="16"/>
      <c r="AC1588" s="16"/>
      <c r="AD1588" s="16"/>
      <c r="AE1588" s="16"/>
      <c r="AF1588" s="16"/>
      <c r="AG1588" s="16"/>
      <c r="AH1588" s="16"/>
      <c r="AI1588" s="16"/>
      <c r="AJ1588" s="16"/>
      <c r="AK1588" s="16"/>
      <c r="AL1588" s="16"/>
      <c r="AM1588" s="16"/>
      <c r="AN1588" s="16"/>
      <c r="AO1588" s="16"/>
      <c r="AP1588" s="16"/>
      <c r="AQ1588" s="16"/>
      <c r="AR1588" s="16">
        <v>480</v>
      </c>
      <c r="AS1588" s="16"/>
      <c r="AT1588" s="16"/>
      <c r="AU1588" s="16"/>
      <c r="AV1588" s="16"/>
      <c r="AW1588" s="16"/>
      <c r="AX1588" s="16"/>
      <c r="AY1588" s="16"/>
      <c r="AZ1588" s="16"/>
      <c r="BA1588" s="16"/>
      <c r="BB1588" s="16"/>
      <c r="BC1588" s="16"/>
      <c r="BD1588" s="16"/>
      <c r="BE1588" s="16"/>
      <c r="BF1588" s="16"/>
      <c r="BG1588" s="23">
        <f t="shared" si="410"/>
        <v>480</v>
      </c>
      <c r="BH1588" s="24">
        <f t="shared" si="398"/>
        <v>8</v>
      </c>
      <c r="BI1588" s="25">
        <f t="shared" si="411"/>
        <v>0</v>
      </c>
      <c r="BJ1588" s="25">
        <f t="shared" si="399"/>
        <v>0</v>
      </c>
      <c r="BK1588" s="26">
        <f t="shared" si="400"/>
        <v>0</v>
      </c>
      <c r="BL1588" s="26">
        <f t="shared" si="401"/>
        <v>0</v>
      </c>
      <c r="BM1588" s="26">
        <f t="shared" si="407"/>
        <v>0</v>
      </c>
      <c r="BN1588" s="27">
        <f t="shared" si="402"/>
        <v>0</v>
      </c>
      <c r="BO1588" s="27">
        <f t="shared" si="403"/>
        <v>0</v>
      </c>
      <c r="BP1588" s="27">
        <f t="shared" si="404"/>
        <v>8</v>
      </c>
      <c r="BQ1588" s="28">
        <f t="shared" si="405"/>
        <v>0</v>
      </c>
      <c r="BR1588" s="29"/>
      <c r="BS1588" s="29"/>
      <c r="BT1588" s="29"/>
      <c r="BU1588" s="30"/>
      <c r="BV1588" s="29"/>
      <c r="BW1588" s="16">
        <f t="shared" si="397"/>
        <v>0</v>
      </c>
    </row>
    <row r="1589" spans="1:75" x14ac:dyDescent="0.3">
      <c r="A1589" s="14">
        <v>1588</v>
      </c>
      <c r="B1589" s="15">
        <v>46075</v>
      </c>
      <c r="C1589" s="16" t="s">
        <v>38</v>
      </c>
      <c r="D1589" s="17" t="str">
        <f t="shared" si="413"/>
        <v>IG</v>
      </c>
      <c r="E1589" s="18" t="s">
        <v>99</v>
      </c>
      <c r="F1589" s="18" t="s">
        <v>75</v>
      </c>
      <c r="G1589" s="19" t="s">
        <v>98</v>
      </c>
      <c r="H1589" s="19"/>
      <c r="I1589" s="19"/>
      <c r="J1589" s="20">
        <v>104246</v>
      </c>
      <c r="K1589" s="21" t="str">
        <f>VLOOKUP(J1589,'[2]Item List (3)'!A$1:B$110000,2,FALSE)</f>
        <v>IN. 208</v>
      </c>
      <c r="L1589" s="20">
        <v>260129016</v>
      </c>
      <c r="M1589" s="16" t="s">
        <v>138</v>
      </c>
      <c r="N1589" s="16">
        <v>30</v>
      </c>
      <c r="O1589" s="22">
        <f t="shared" si="409"/>
        <v>120</v>
      </c>
      <c r="P1589" s="16">
        <v>1</v>
      </c>
      <c r="Q1589" s="16">
        <v>624</v>
      </c>
      <c r="R1589" s="16">
        <v>14</v>
      </c>
      <c r="S1589" s="16">
        <v>2</v>
      </c>
      <c r="T1589" s="16"/>
      <c r="U1589" s="23">
        <f t="shared" si="412"/>
        <v>626</v>
      </c>
      <c r="V1589" s="16">
        <v>370</v>
      </c>
      <c r="W1589" s="16"/>
      <c r="X1589" s="16"/>
      <c r="Y1589" s="16"/>
      <c r="Z1589" s="16"/>
      <c r="AA1589" s="16"/>
      <c r="AB1589" s="16"/>
      <c r="AC1589" s="16"/>
      <c r="AD1589" s="16"/>
      <c r="AE1589" s="16"/>
      <c r="AF1589" s="16"/>
      <c r="AG1589" s="16"/>
      <c r="AH1589" s="16"/>
      <c r="AI1589" s="16"/>
      <c r="AJ1589" s="16"/>
      <c r="AK1589" s="16"/>
      <c r="AL1589" s="16"/>
      <c r="AM1589" s="16"/>
      <c r="AN1589" s="16"/>
      <c r="AO1589" s="16"/>
      <c r="AP1589" s="16">
        <v>10</v>
      </c>
      <c r="AQ1589" s="16"/>
      <c r="AR1589" s="16">
        <v>60</v>
      </c>
      <c r="AS1589" s="16"/>
      <c r="AT1589" s="16"/>
      <c r="AU1589" s="16"/>
      <c r="AV1589" s="16"/>
      <c r="AW1589" s="16"/>
      <c r="AX1589" s="16"/>
      <c r="AY1589" s="16"/>
      <c r="AZ1589" s="16">
        <v>40</v>
      </c>
      <c r="BA1589" s="16"/>
      <c r="BB1589" s="16"/>
      <c r="BC1589" s="16"/>
      <c r="BD1589" s="16"/>
      <c r="BE1589" s="16"/>
      <c r="BF1589" s="16"/>
      <c r="BG1589" s="23">
        <f t="shared" si="410"/>
        <v>480</v>
      </c>
      <c r="BH1589" s="24">
        <f t="shared" si="398"/>
        <v>8</v>
      </c>
      <c r="BI1589" s="25">
        <f t="shared" si="411"/>
        <v>6.166666666666667</v>
      </c>
      <c r="BJ1589" s="25">
        <f t="shared" si="399"/>
        <v>77.083333333333343</v>
      </c>
      <c r="BK1589" s="26">
        <f t="shared" si="400"/>
        <v>84.594594594594597</v>
      </c>
      <c r="BL1589" s="26">
        <f t="shared" si="401"/>
        <v>97.444089456869008</v>
      </c>
      <c r="BM1589" s="26">
        <f t="shared" si="407"/>
        <v>63.541666666666671</v>
      </c>
      <c r="BN1589" s="27">
        <f t="shared" si="402"/>
        <v>0.16666666666666666</v>
      </c>
      <c r="BO1589" s="27">
        <f t="shared" si="403"/>
        <v>940</v>
      </c>
      <c r="BP1589" s="27">
        <f t="shared" si="404"/>
        <v>1.6666666666666665</v>
      </c>
      <c r="BQ1589" s="28">
        <f t="shared" si="405"/>
        <v>199.99999999999997</v>
      </c>
      <c r="BR1589" s="29"/>
      <c r="BS1589" s="29"/>
      <c r="BT1589" s="29"/>
      <c r="BU1589" s="30"/>
      <c r="BV1589" s="29"/>
      <c r="BW1589" s="16">
        <f t="shared" si="397"/>
        <v>624</v>
      </c>
    </row>
    <row r="1590" spans="1:75" x14ac:dyDescent="0.3">
      <c r="A1590" s="14">
        <v>1589</v>
      </c>
      <c r="B1590" s="15">
        <v>46075</v>
      </c>
      <c r="C1590" s="16" t="s">
        <v>40</v>
      </c>
      <c r="D1590" s="17" t="str">
        <f t="shared" si="413"/>
        <v>IG</v>
      </c>
      <c r="E1590" s="18" t="s">
        <v>99</v>
      </c>
      <c r="F1590" s="18"/>
      <c r="G1590" s="19"/>
      <c r="H1590" s="19"/>
      <c r="I1590" s="19"/>
      <c r="J1590" s="20"/>
      <c r="K1590" s="21" t="e">
        <f>VLOOKUP(J1590,'[2]Item List (3)'!A$1:B$110000,2,FALSE)</f>
        <v>#N/A</v>
      </c>
      <c r="L1590" s="20"/>
      <c r="M1590" s="16" t="s">
        <v>138</v>
      </c>
      <c r="N1590" s="16"/>
      <c r="O1590" s="22" t="str">
        <f t="shared" si="409"/>
        <v/>
      </c>
      <c r="P1590" s="16"/>
      <c r="Q1590" s="16"/>
      <c r="R1590" s="16"/>
      <c r="S1590" s="16"/>
      <c r="T1590" s="16"/>
      <c r="U1590" s="23">
        <f t="shared" si="412"/>
        <v>0</v>
      </c>
      <c r="V1590" s="16"/>
      <c r="W1590" s="16"/>
      <c r="X1590" s="16"/>
      <c r="Y1590" s="16"/>
      <c r="Z1590" s="16"/>
      <c r="AA1590" s="16"/>
      <c r="AB1590" s="16"/>
      <c r="AC1590" s="16"/>
      <c r="AD1590" s="16"/>
      <c r="AE1590" s="16"/>
      <c r="AF1590" s="16"/>
      <c r="AG1590" s="16"/>
      <c r="AH1590" s="16"/>
      <c r="AI1590" s="16"/>
      <c r="AJ1590" s="16"/>
      <c r="AK1590" s="16"/>
      <c r="AL1590" s="16"/>
      <c r="AM1590" s="16"/>
      <c r="AN1590" s="16"/>
      <c r="AO1590" s="16"/>
      <c r="AP1590" s="16"/>
      <c r="AQ1590" s="16"/>
      <c r="AR1590" s="16"/>
      <c r="AS1590" s="16"/>
      <c r="AT1590" s="16"/>
      <c r="AU1590" s="16"/>
      <c r="AV1590" s="16"/>
      <c r="AW1590" s="16"/>
      <c r="AX1590" s="16"/>
      <c r="AY1590" s="16"/>
      <c r="AZ1590" s="16"/>
      <c r="BA1590" s="16"/>
      <c r="BB1590" s="16"/>
      <c r="BC1590" s="16"/>
      <c r="BD1590" s="16"/>
      <c r="BE1590" s="16"/>
      <c r="BF1590" s="16">
        <v>480</v>
      </c>
      <c r="BG1590" s="23">
        <f t="shared" si="410"/>
        <v>480</v>
      </c>
      <c r="BH1590" s="24">
        <f t="shared" si="398"/>
        <v>8</v>
      </c>
      <c r="BI1590" s="25">
        <f t="shared" si="411"/>
        <v>0</v>
      </c>
      <c r="BJ1590" s="25">
        <f t="shared" si="399"/>
        <v>0</v>
      </c>
      <c r="BK1590" s="26">
        <f t="shared" si="400"/>
        <v>0</v>
      </c>
      <c r="BL1590" s="26">
        <f t="shared" si="401"/>
        <v>0</v>
      </c>
      <c r="BM1590" s="26">
        <f t="shared" si="407"/>
        <v>0</v>
      </c>
      <c r="BN1590" s="27">
        <f t="shared" si="402"/>
        <v>8</v>
      </c>
      <c r="BO1590" s="27">
        <f t="shared" si="403"/>
        <v>0</v>
      </c>
      <c r="BP1590" s="27">
        <f t="shared" si="404"/>
        <v>0</v>
      </c>
      <c r="BQ1590" s="28">
        <f t="shared" si="405"/>
        <v>0</v>
      </c>
      <c r="BR1590" s="29"/>
      <c r="BS1590" s="29"/>
      <c r="BT1590" s="29"/>
      <c r="BU1590" s="30"/>
      <c r="BV1590" s="29"/>
      <c r="BW1590" s="16">
        <f t="shared" si="397"/>
        <v>0</v>
      </c>
    </row>
    <row r="1591" spans="1:75" x14ac:dyDescent="0.3">
      <c r="A1591" s="14">
        <v>1590</v>
      </c>
      <c r="B1591" s="15">
        <v>46075</v>
      </c>
      <c r="C1591" s="16" t="s">
        <v>38</v>
      </c>
      <c r="D1591" s="17" t="str">
        <f t="shared" si="413"/>
        <v>HO</v>
      </c>
      <c r="E1591" s="18" t="s">
        <v>100</v>
      </c>
      <c r="F1591" s="18"/>
      <c r="G1591" s="19"/>
      <c r="H1591" s="19"/>
      <c r="I1591" s="19"/>
      <c r="J1591" s="20"/>
      <c r="K1591" s="21" t="e">
        <f>VLOOKUP(J1591,'[2]Item List (3)'!A$1:B$110000,2,FALSE)</f>
        <v>#N/A</v>
      </c>
      <c r="L1591" s="20"/>
      <c r="M1591" s="16" t="s">
        <v>138</v>
      </c>
      <c r="N1591" s="16"/>
      <c r="O1591" s="22" t="str">
        <f t="shared" si="409"/>
        <v/>
      </c>
      <c r="P1591" s="16"/>
      <c r="Q1591" s="16"/>
      <c r="R1591" s="16"/>
      <c r="S1591" s="16"/>
      <c r="T1591" s="16"/>
      <c r="U1591" s="23">
        <f t="shared" si="412"/>
        <v>0</v>
      </c>
      <c r="V1591" s="16"/>
      <c r="W1591" s="16"/>
      <c r="X1591" s="16"/>
      <c r="Y1591" s="16"/>
      <c r="Z1591" s="16"/>
      <c r="AA1591" s="16"/>
      <c r="AB1591" s="16"/>
      <c r="AC1591" s="16"/>
      <c r="AD1591" s="16"/>
      <c r="AE1591" s="16"/>
      <c r="AF1591" s="16"/>
      <c r="AG1591" s="16"/>
      <c r="AH1591" s="16"/>
      <c r="AI1591" s="16"/>
      <c r="AJ1591" s="16"/>
      <c r="AK1591" s="16"/>
      <c r="AL1591" s="16"/>
      <c r="AM1591" s="16"/>
      <c r="AN1591" s="16"/>
      <c r="AO1591" s="16"/>
      <c r="AP1591" s="16"/>
      <c r="AQ1591" s="16"/>
      <c r="AR1591" s="16"/>
      <c r="AS1591" s="16"/>
      <c r="AT1591" s="16"/>
      <c r="AU1591" s="16"/>
      <c r="AV1591" s="16"/>
      <c r="AW1591" s="16"/>
      <c r="AX1591" s="16"/>
      <c r="AY1591" s="16"/>
      <c r="AZ1591" s="16"/>
      <c r="BA1591" s="16"/>
      <c r="BB1591" s="16"/>
      <c r="BC1591" s="16"/>
      <c r="BD1591" s="16"/>
      <c r="BE1591" s="16"/>
      <c r="BF1591" s="16">
        <v>480</v>
      </c>
      <c r="BG1591" s="23">
        <f t="shared" si="410"/>
        <v>480</v>
      </c>
      <c r="BH1591" s="24">
        <f t="shared" si="398"/>
        <v>8</v>
      </c>
      <c r="BI1591" s="25">
        <f t="shared" si="411"/>
        <v>0</v>
      </c>
      <c r="BJ1591" s="25">
        <f t="shared" si="399"/>
        <v>0</v>
      </c>
      <c r="BK1591" s="26">
        <f t="shared" si="400"/>
        <v>0</v>
      </c>
      <c r="BL1591" s="26">
        <f t="shared" si="401"/>
        <v>0</v>
      </c>
      <c r="BM1591" s="26">
        <f t="shared" si="407"/>
        <v>0</v>
      </c>
      <c r="BN1591" s="27">
        <f t="shared" si="402"/>
        <v>8</v>
      </c>
      <c r="BO1591" s="27">
        <f t="shared" si="403"/>
        <v>0</v>
      </c>
      <c r="BP1591" s="27">
        <f t="shared" si="404"/>
        <v>0</v>
      </c>
      <c r="BQ1591" s="28">
        <f t="shared" si="405"/>
        <v>0</v>
      </c>
      <c r="BR1591" s="29"/>
      <c r="BS1591" s="29"/>
      <c r="BT1591" s="29"/>
      <c r="BU1591" s="30"/>
      <c r="BV1591" s="29"/>
      <c r="BW1591" s="16">
        <f t="shared" si="397"/>
        <v>0</v>
      </c>
    </row>
    <row r="1592" spans="1:75" x14ac:dyDescent="0.3">
      <c r="A1592" s="14">
        <v>1591</v>
      </c>
      <c r="B1592" s="15">
        <v>46075</v>
      </c>
      <c r="C1592" s="16" t="s">
        <v>40</v>
      </c>
      <c r="D1592" s="17" t="str">
        <f t="shared" si="413"/>
        <v>HO</v>
      </c>
      <c r="E1592" s="18" t="s">
        <v>100</v>
      </c>
      <c r="F1592" s="18"/>
      <c r="G1592" s="19"/>
      <c r="H1592" s="19"/>
      <c r="I1592" s="19"/>
      <c r="J1592" s="20"/>
      <c r="K1592" s="21" t="e">
        <f>VLOOKUP(J1592,'[2]Item List (3)'!A$1:B$110000,2,FALSE)</f>
        <v>#N/A</v>
      </c>
      <c r="L1592" s="20"/>
      <c r="M1592" s="16" t="s">
        <v>138</v>
      </c>
      <c r="N1592" s="16"/>
      <c r="O1592" s="22" t="str">
        <f t="shared" si="409"/>
        <v/>
      </c>
      <c r="P1592" s="16"/>
      <c r="Q1592" s="16"/>
      <c r="R1592" s="16"/>
      <c r="S1592" s="16"/>
      <c r="T1592" s="16"/>
      <c r="U1592" s="23">
        <f t="shared" si="412"/>
        <v>0</v>
      </c>
      <c r="V1592" s="16"/>
      <c r="W1592" s="16"/>
      <c r="X1592" s="16"/>
      <c r="Y1592" s="16"/>
      <c r="Z1592" s="16"/>
      <c r="AA1592" s="16"/>
      <c r="AB1592" s="16"/>
      <c r="AC1592" s="16"/>
      <c r="AD1592" s="16"/>
      <c r="AE1592" s="16"/>
      <c r="AF1592" s="16"/>
      <c r="AG1592" s="16"/>
      <c r="AH1592" s="16"/>
      <c r="AI1592" s="16"/>
      <c r="AJ1592" s="16"/>
      <c r="AK1592" s="16"/>
      <c r="AL1592" s="16"/>
      <c r="AM1592" s="16"/>
      <c r="AN1592" s="16"/>
      <c r="AO1592" s="16"/>
      <c r="AP1592" s="16"/>
      <c r="AQ1592" s="16"/>
      <c r="AR1592" s="16">
        <v>480</v>
      </c>
      <c r="AS1592" s="16"/>
      <c r="AT1592" s="16"/>
      <c r="AU1592" s="16"/>
      <c r="AV1592" s="16"/>
      <c r="AW1592" s="16"/>
      <c r="AX1592" s="16"/>
      <c r="AY1592" s="16"/>
      <c r="AZ1592" s="16"/>
      <c r="BA1592" s="16"/>
      <c r="BB1592" s="16"/>
      <c r="BC1592" s="16"/>
      <c r="BD1592" s="16"/>
      <c r="BE1592" s="16"/>
      <c r="BF1592" s="16"/>
      <c r="BG1592" s="23">
        <f t="shared" si="410"/>
        <v>480</v>
      </c>
      <c r="BH1592" s="24">
        <f t="shared" si="398"/>
        <v>8</v>
      </c>
      <c r="BI1592" s="25">
        <f t="shared" si="411"/>
        <v>0</v>
      </c>
      <c r="BJ1592" s="25">
        <f t="shared" si="399"/>
        <v>0</v>
      </c>
      <c r="BK1592" s="26">
        <f t="shared" si="400"/>
        <v>0</v>
      </c>
      <c r="BL1592" s="26">
        <f t="shared" si="401"/>
        <v>0</v>
      </c>
      <c r="BM1592" s="26">
        <f t="shared" si="407"/>
        <v>0</v>
      </c>
      <c r="BN1592" s="27">
        <f t="shared" si="402"/>
        <v>0</v>
      </c>
      <c r="BO1592" s="27">
        <f t="shared" si="403"/>
        <v>0</v>
      </c>
      <c r="BP1592" s="27">
        <f t="shared" si="404"/>
        <v>8</v>
      </c>
      <c r="BQ1592" s="28">
        <f t="shared" si="405"/>
        <v>0</v>
      </c>
      <c r="BR1592" s="29"/>
      <c r="BS1592" s="29"/>
      <c r="BT1592" s="29"/>
      <c r="BU1592" s="30"/>
      <c r="BV1592" s="29"/>
      <c r="BW1592" s="16">
        <f t="shared" si="397"/>
        <v>0</v>
      </c>
    </row>
    <row r="1593" spans="1:75" x14ac:dyDescent="0.3">
      <c r="A1593" s="14">
        <v>1592</v>
      </c>
      <c r="B1593" s="15">
        <v>46075</v>
      </c>
      <c r="C1593" s="16" t="s">
        <v>38</v>
      </c>
      <c r="D1593" s="17" t="str">
        <f t="shared" si="413"/>
        <v>HO</v>
      </c>
      <c r="E1593" s="18" t="s">
        <v>104</v>
      </c>
      <c r="F1593" s="18"/>
      <c r="G1593" s="19"/>
      <c r="H1593" s="19"/>
      <c r="I1593" s="19"/>
      <c r="J1593" s="20"/>
      <c r="K1593" s="21" t="e">
        <f>VLOOKUP(J1593,'[2]Item List (3)'!A$1:B$110000,2,FALSE)</f>
        <v>#N/A</v>
      </c>
      <c r="L1593" s="20"/>
      <c r="M1593" s="16" t="s">
        <v>138</v>
      </c>
      <c r="N1593" s="16"/>
      <c r="O1593" s="22" t="str">
        <f t="shared" si="409"/>
        <v/>
      </c>
      <c r="P1593" s="16"/>
      <c r="Q1593" s="16"/>
      <c r="R1593" s="16"/>
      <c r="S1593" s="16"/>
      <c r="T1593" s="16"/>
      <c r="U1593" s="23">
        <f t="shared" si="412"/>
        <v>0</v>
      </c>
      <c r="V1593" s="16"/>
      <c r="W1593" s="16"/>
      <c r="X1593" s="16"/>
      <c r="Y1593" s="16"/>
      <c r="Z1593" s="16"/>
      <c r="AA1593" s="16"/>
      <c r="AB1593" s="16"/>
      <c r="AC1593" s="16"/>
      <c r="AD1593" s="16"/>
      <c r="AE1593" s="16"/>
      <c r="AF1593" s="16"/>
      <c r="AG1593" s="16"/>
      <c r="AH1593" s="16"/>
      <c r="AI1593" s="16"/>
      <c r="AJ1593" s="16"/>
      <c r="AK1593" s="16"/>
      <c r="AL1593" s="16"/>
      <c r="AM1593" s="16"/>
      <c r="AN1593" s="16"/>
      <c r="AO1593" s="16"/>
      <c r="AP1593" s="16"/>
      <c r="AQ1593" s="16"/>
      <c r="AR1593" s="16"/>
      <c r="AS1593" s="16"/>
      <c r="AT1593" s="16"/>
      <c r="AU1593" s="16"/>
      <c r="AV1593" s="16"/>
      <c r="AW1593" s="16"/>
      <c r="AX1593" s="16"/>
      <c r="AY1593" s="16"/>
      <c r="AZ1593" s="16"/>
      <c r="BA1593" s="16"/>
      <c r="BB1593" s="16"/>
      <c r="BC1593" s="16"/>
      <c r="BD1593" s="16"/>
      <c r="BE1593" s="16"/>
      <c r="BF1593" s="16">
        <v>480</v>
      </c>
      <c r="BG1593" s="23">
        <f t="shared" si="410"/>
        <v>480</v>
      </c>
      <c r="BH1593" s="24">
        <f t="shared" si="398"/>
        <v>8</v>
      </c>
      <c r="BI1593" s="25">
        <f t="shared" si="411"/>
        <v>0</v>
      </c>
      <c r="BJ1593" s="25">
        <f t="shared" si="399"/>
        <v>0</v>
      </c>
      <c r="BK1593" s="26">
        <f t="shared" si="400"/>
        <v>0</v>
      </c>
      <c r="BL1593" s="26">
        <f t="shared" si="401"/>
        <v>0</v>
      </c>
      <c r="BM1593" s="26">
        <f t="shared" si="407"/>
        <v>0</v>
      </c>
      <c r="BN1593" s="27">
        <f t="shared" si="402"/>
        <v>8</v>
      </c>
      <c r="BO1593" s="27">
        <f t="shared" si="403"/>
        <v>0</v>
      </c>
      <c r="BP1593" s="27">
        <f t="shared" si="404"/>
        <v>0</v>
      </c>
      <c r="BQ1593" s="28">
        <f t="shared" si="405"/>
        <v>0</v>
      </c>
      <c r="BR1593" s="29"/>
      <c r="BS1593" s="29"/>
      <c r="BT1593" s="29"/>
      <c r="BU1593" s="30"/>
      <c r="BV1593" s="29"/>
      <c r="BW1593" s="16">
        <f t="shared" si="397"/>
        <v>0</v>
      </c>
    </row>
    <row r="1594" spans="1:75" x14ac:dyDescent="0.3">
      <c r="A1594" s="14">
        <v>1593</v>
      </c>
      <c r="B1594" s="15">
        <v>46075</v>
      </c>
      <c r="C1594" s="16" t="s">
        <v>40</v>
      </c>
      <c r="D1594" s="17" t="str">
        <f t="shared" si="413"/>
        <v>HO</v>
      </c>
      <c r="E1594" s="18" t="s">
        <v>104</v>
      </c>
      <c r="F1594" s="18"/>
      <c r="G1594" s="19"/>
      <c r="H1594" s="19"/>
      <c r="I1594" s="19"/>
      <c r="J1594" s="20"/>
      <c r="K1594" s="21" t="e">
        <f>VLOOKUP(J1594,'[2]Item List (3)'!A$1:B$110000,2,FALSE)</f>
        <v>#N/A</v>
      </c>
      <c r="L1594" s="20"/>
      <c r="M1594" s="16" t="s">
        <v>138</v>
      </c>
      <c r="N1594" s="16"/>
      <c r="O1594" s="22" t="str">
        <f t="shared" si="409"/>
        <v/>
      </c>
      <c r="P1594" s="16"/>
      <c r="Q1594" s="16"/>
      <c r="R1594" s="16"/>
      <c r="S1594" s="16"/>
      <c r="T1594" s="16"/>
      <c r="U1594" s="23">
        <f t="shared" si="412"/>
        <v>0</v>
      </c>
      <c r="V1594" s="16"/>
      <c r="W1594" s="16"/>
      <c r="X1594" s="16"/>
      <c r="Y1594" s="16"/>
      <c r="Z1594" s="16"/>
      <c r="AA1594" s="16"/>
      <c r="AB1594" s="16"/>
      <c r="AC1594" s="16"/>
      <c r="AD1594" s="16"/>
      <c r="AE1594" s="16"/>
      <c r="AF1594" s="16"/>
      <c r="AG1594" s="16"/>
      <c r="AH1594" s="16"/>
      <c r="AI1594" s="16"/>
      <c r="AJ1594" s="16"/>
      <c r="AK1594" s="16"/>
      <c r="AL1594" s="16"/>
      <c r="AM1594" s="16"/>
      <c r="AN1594" s="16"/>
      <c r="AO1594" s="16"/>
      <c r="AP1594" s="16"/>
      <c r="AQ1594" s="16"/>
      <c r="AR1594" s="16">
        <v>480</v>
      </c>
      <c r="AS1594" s="16"/>
      <c r="AT1594" s="16"/>
      <c r="AU1594" s="16"/>
      <c r="AV1594" s="16"/>
      <c r="AW1594" s="16"/>
      <c r="AX1594" s="16"/>
      <c r="AY1594" s="16"/>
      <c r="AZ1594" s="16"/>
      <c r="BA1594" s="16"/>
      <c r="BB1594" s="16"/>
      <c r="BC1594" s="16"/>
      <c r="BD1594" s="16"/>
      <c r="BE1594" s="16"/>
      <c r="BF1594" s="16"/>
      <c r="BG1594" s="23">
        <f t="shared" si="410"/>
        <v>480</v>
      </c>
      <c r="BH1594" s="24">
        <f t="shared" si="398"/>
        <v>8</v>
      </c>
      <c r="BI1594" s="25">
        <f t="shared" si="411"/>
        <v>0</v>
      </c>
      <c r="BJ1594" s="25">
        <f t="shared" si="399"/>
        <v>0</v>
      </c>
      <c r="BK1594" s="26">
        <f t="shared" si="400"/>
        <v>0</v>
      </c>
      <c r="BL1594" s="26">
        <f t="shared" si="401"/>
        <v>0</v>
      </c>
      <c r="BM1594" s="26">
        <f t="shared" si="407"/>
        <v>0</v>
      </c>
      <c r="BN1594" s="27">
        <f t="shared" si="402"/>
        <v>0</v>
      </c>
      <c r="BO1594" s="27">
        <f t="shared" si="403"/>
        <v>0</v>
      </c>
      <c r="BP1594" s="27">
        <f t="shared" si="404"/>
        <v>8</v>
      </c>
      <c r="BQ1594" s="28">
        <f t="shared" si="405"/>
        <v>0</v>
      </c>
      <c r="BR1594" s="29"/>
      <c r="BS1594" s="29"/>
      <c r="BT1594" s="29"/>
      <c r="BU1594" s="30"/>
      <c r="BV1594" s="29"/>
      <c r="BW1594" s="16">
        <f t="shared" si="397"/>
        <v>0</v>
      </c>
    </row>
    <row r="1595" spans="1:75" x14ac:dyDescent="0.3">
      <c r="A1595" s="14">
        <v>1594</v>
      </c>
      <c r="B1595" s="15">
        <v>46075</v>
      </c>
      <c r="C1595" s="16" t="s">
        <v>38</v>
      </c>
      <c r="D1595" s="17" t="str">
        <f t="shared" si="413"/>
        <v>HO</v>
      </c>
      <c r="E1595" s="18" t="s">
        <v>108</v>
      </c>
      <c r="F1595" s="18" t="s">
        <v>81</v>
      </c>
      <c r="G1595" s="19" t="s">
        <v>106</v>
      </c>
      <c r="H1595" s="19"/>
      <c r="I1595" s="19"/>
      <c r="J1595" s="20">
        <v>100299.28</v>
      </c>
      <c r="K1595" s="21" t="str">
        <f>VLOOKUP(J1595,'[2]Item List (3)'!A$1:B$110000,2,FALSE)</f>
        <v>IR 9938</v>
      </c>
      <c r="L1595" s="20"/>
      <c r="M1595" s="16" t="s">
        <v>138</v>
      </c>
      <c r="N1595" s="16">
        <v>25</v>
      </c>
      <c r="O1595" s="22">
        <f t="shared" si="409"/>
        <v>144</v>
      </c>
      <c r="P1595" s="16">
        <v>1</v>
      </c>
      <c r="Q1595" s="16">
        <v>755</v>
      </c>
      <c r="R1595" s="16"/>
      <c r="S1595" s="16"/>
      <c r="T1595" s="16"/>
      <c r="U1595" s="23">
        <f t="shared" si="412"/>
        <v>755</v>
      </c>
      <c r="V1595" s="16">
        <v>405</v>
      </c>
      <c r="W1595" s="16"/>
      <c r="X1595" s="16"/>
      <c r="Y1595" s="16"/>
      <c r="Z1595" s="16"/>
      <c r="AA1595" s="16"/>
      <c r="AB1595" s="16"/>
      <c r="AC1595" s="16"/>
      <c r="AD1595" s="16"/>
      <c r="AE1595" s="16"/>
      <c r="AF1595" s="16"/>
      <c r="AG1595" s="16"/>
      <c r="AH1595" s="16"/>
      <c r="AI1595" s="16"/>
      <c r="AJ1595" s="16"/>
      <c r="AK1595" s="16"/>
      <c r="AL1595" s="16"/>
      <c r="AM1595" s="16"/>
      <c r="AN1595" s="16"/>
      <c r="AO1595" s="16"/>
      <c r="AP1595" s="16">
        <v>30</v>
      </c>
      <c r="AQ1595" s="16"/>
      <c r="AR1595" s="16"/>
      <c r="AS1595" s="16"/>
      <c r="AT1595" s="16"/>
      <c r="AU1595" s="16"/>
      <c r="AV1595" s="16"/>
      <c r="AW1595" s="16"/>
      <c r="AX1595" s="16"/>
      <c r="AY1595" s="16"/>
      <c r="AZ1595" s="16">
        <v>45</v>
      </c>
      <c r="BA1595" s="16"/>
      <c r="BB1595" s="16"/>
      <c r="BC1595" s="16"/>
      <c r="BD1595" s="16"/>
      <c r="BE1595" s="16"/>
      <c r="BF1595" s="16"/>
      <c r="BG1595" s="23">
        <f t="shared" si="410"/>
        <v>480</v>
      </c>
      <c r="BH1595" s="24">
        <f t="shared" si="398"/>
        <v>8</v>
      </c>
      <c r="BI1595" s="25">
        <f t="shared" si="411"/>
        <v>6.75</v>
      </c>
      <c r="BJ1595" s="25">
        <f t="shared" si="399"/>
        <v>84.375</v>
      </c>
      <c r="BK1595" s="26">
        <f t="shared" si="400"/>
        <v>77.674897119341566</v>
      </c>
      <c r="BL1595" s="26">
        <f t="shared" si="401"/>
        <v>100</v>
      </c>
      <c r="BM1595" s="26">
        <f t="shared" si="407"/>
        <v>65.538194444444443</v>
      </c>
      <c r="BN1595" s="27">
        <f t="shared" si="402"/>
        <v>0.5</v>
      </c>
      <c r="BO1595" s="27">
        <f t="shared" si="403"/>
        <v>1080</v>
      </c>
      <c r="BP1595" s="27">
        <f t="shared" si="404"/>
        <v>0.75</v>
      </c>
      <c r="BQ1595" s="28">
        <f t="shared" si="405"/>
        <v>108</v>
      </c>
      <c r="BR1595" s="29"/>
      <c r="BS1595" s="29"/>
      <c r="BT1595" s="29"/>
      <c r="BU1595" s="30"/>
      <c r="BV1595" s="29"/>
      <c r="BW1595" s="16">
        <f t="shared" si="397"/>
        <v>755</v>
      </c>
    </row>
    <row r="1596" spans="1:75" x14ac:dyDescent="0.3">
      <c r="A1596" s="14">
        <v>1595</v>
      </c>
      <c r="B1596" s="15">
        <v>46075</v>
      </c>
      <c r="C1596" s="16" t="s">
        <v>40</v>
      </c>
      <c r="D1596" s="17" t="str">
        <f t="shared" si="413"/>
        <v>HO</v>
      </c>
      <c r="E1596" s="18" t="s">
        <v>108</v>
      </c>
      <c r="F1596" s="18"/>
      <c r="G1596" s="19"/>
      <c r="H1596" s="19"/>
      <c r="I1596" s="19"/>
      <c r="J1596" s="20"/>
      <c r="K1596" s="21" t="e">
        <f>VLOOKUP(J1596,'[2]Item List (3)'!A$1:B$110000,2,FALSE)</f>
        <v>#N/A</v>
      </c>
      <c r="L1596" s="20"/>
      <c r="M1596" s="16" t="s">
        <v>138</v>
      </c>
      <c r="N1596" s="16"/>
      <c r="O1596" s="22" t="str">
        <f t="shared" si="409"/>
        <v/>
      </c>
      <c r="P1596" s="16"/>
      <c r="Q1596" s="16"/>
      <c r="R1596" s="16"/>
      <c r="S1596" s="16"/>
      <c r="T1596" s="16"/>
      <c r="U1596" s="23">
        <f t="shared" si="412"/>
        <v>0</v>
      </c>
      <c r="V1596" s="16"/>
      <c r="W1596" s="16"/>
      <c r="X1596" s="16"/>
      <c r="Y1596" s="16"/>
      <c r="Z1596" s="16"/>
      <c r="AA1596" s="16"/>
      <c r="AB1596" s="16"/>
      <c r="AC1596" s="16"/>
      <c r="AD1596" s="16"/>
      <c r="AE1596" s="16"/>
      <c r="AF1596" s="16"/>
      <c r="AG1596" s="16"/>
      <c r="AH1596" s="16"/>
      <c r="AI1596" s="16"/>
      <c r="AJ1596" s="16"/>
      <c r="AK1596" s="16"/>
      <c r="AL1596" s="16"/>
      <c r="AM1596" s="16"/>
      <c r="AN1596" s="16"/>
      <c r="AO1596" s="16"/>
      <c r="AP1596" s="16"/>
      <c r="AQ1596" s="16"/>
      <c r="AR1596" s="16">
        <v>480</v>
      </c>
      <c r="AS1596" s="16"/>
      <c r="AT1596" s="16"/>
      <c r="AU1596" s="16"/>
      <c r="AV1596" s="16"/>
      <c r="AW1596" s="16"/>
      <c r="AX1596" s="16"/>
      <c r="AY1596" s="16"/>
      <c r="AZ1596" s="16"/>
      <c r="BA1596" s="16"/>
      <c r="BB1596" s="16"/>
      <c r="BC1596" s="16"/>
      <c r="BD1596" s="16"/>
      <c r="BE1596" s="16"/>
      <c r="BF1596" s="16"/>
      <c r="BG1596" s="23">
        <f t="shared" si="410"/>
        <v>480</v>
      </c>
      <c r="BH1596" s="24">
        <f t="shared" si="398"/>
        <v>8</v>
      </c>
      <c r="BI1596" s="25">
        <f t="shared" si="411"/>
        <v>0</v>
      </c>
      <c r="BJ1596" s="25">
        <f t="shared" si="399"/>
        <v>0</v>
      </c>
      <c r="BK1596" s="26">
        <f t="shared" si="400"/>
        <v>0</v>
      </c>
      <c r="BL1596" s="26">
        <f t="shared" si="401"/>
        <v>0</v>
      </c>
      <c r="BM1596" s="26">
        <f t="shared" si="407"/>
        <v>0</v>
      </c>
      <c r="BN1596" s="27">
        <f t="shared" si="402"/>
        <v>0</v>
      </c>
      <c r="BO1596" s="27">
        <f t="shared" si="403"/>
        <v>0</v>
      </c>
      <c r="BP1596" s="27">
        <f t="shared" si="404"/>
        <v>8</v>
      </c>
      <c r="BQ1596" s="28">
        <f t="shared" si="405"/>
        <v>0</v>
      </c>
      <c r="BR1596" s="29"/>
      <c r="BS1596" s="29"/>
      <c r="BT1596" s="29"/>
      <c r="BU1596" s="30"/>
      <c r="BV1596" s="29"/>
      <c r="BW1596" s="16">
        <f t="shared" si="397"/>
        <v>0</v>
      </c>
    </row>
    <row r="1597" spans="1:75" x14ac:dyDescent="0.3">
      <c r="A1597" s="14">
        <v>1596</v>
      </c>
      <c r="B1597" s="15">
        <v>46075</v>
      </c>
      <c r="C1597" s="16" t="s">
        <v>38</v>
      </c>
      <c r="D1597" s="17" t="str">
        <f t="shared" si="413"/>
        <v>HO</v>
      </c>
      <c r="E1597" s="18" t="s">
        <v>111</v>
      </c>
      <c r="F1597" s="18" t="s">
        <v>101</v>
      </c>
      <c r="G1597" s="19" t="s">
        <v>114</v>
      </c>
      <c r="H1597" s="19"/>
      <c r="I1597" s="19"/>
      <c r="J1597" s="20">
        <v>104299</v>
      </c>
      <c r="K1597" s="21" t="str">
        <f>VLOOKUP(J1597,'[2]Item List (3)'!A$1:B$110000,2,FALSE)</f>
        <v>IR.9916</v>
      </c>
      <c r="L1597" s="44"/>
      <c r="M1597" s="16" t="s">
        <v>138</v>
      </c>
      <c r="N1597" s="16">
        <v>15</v>
      </c>
      <c r="O1597" s="22">
        <f t="shared" si="409"/>
        <v>240</v>
      </c>
      <c r="P1597" s="16">
        <v>1</v>
      </c>
      <c r="Q1597" s="16">
        <v>614</v>
      </c>
      <c r="R1597" s="16"/>
      <c r="S1597" s="16"/>
      <c r="T1597" s="16"/>
      <c r="U1597" s="23">
        <f t="shared" si="412"/>
        <v>614</v>
      </c>
      <c r="V1597" s="16">
        <v>130</v>
      </c>
      <c r="W1597" s="16"/>
      <c r="X1597" s="16"/>
      <c r="Y1597" s="16"/>
      <c r="Z1597" s="16"/>
      <c r="AA1597" s="16"/>
      <c r="AB1597" s="16"/>
      <c r="AC1597" s="16"/>
      <c r="AD1597" s="16"/>
      <c r="AE1597" s="16"/>
      <c r="AF1597" s="16"/>
      <c r="AG1597" s="16"/>
      <c r="AH1597" s="16"/>
      <c r="AI1597" s="16"/>
      <c r="AJ1597" s="16"/>
      <c r="AK1597" s="16"/>
      <c r="AL1597" s="16"/>
      <c r="AM1597" s="16"/>
      <c r="AN1597" s="16"/>
      <c r="AO1597" s="16"/>
      <c r="AP1597" s="16">
        <v>10</v>
      </c>
      <c r="AQ1597" s="16"/>
      <c r="AR1597" s="16"/>
      <c r="AS1597" s="16"/>
      <c r="AT1597" s="16"/>
      <c r="AU1597" s="16"/>
      <c r="AV1597" s="16"/>
      <c r="AW1597" s="16"/>
      <c r="AX1597" s="16"/>
      <c r="AY1597" s="16"/>
      <c r="AZ1597" s="16">
        <v>40</v>
      </c>
      <c r="BA1597" s="16"/>
      <c r="BB1597" s="16"/>
      <c r="BC1597" s="16"/>
      <c r="BD1597" s="16"/>
      <c r="BE1597" s="16"/>
      <c r="BF1597" s="16"/>
      <c r="BG1597" s="23">
        <f t="shared" si="410"/>
        <v>180</v>
      </c>
      <c r="BH1597" s="24">
        <f t="shared" si="398"/>
        <v>3</v>
      </c>
      <c r="BI1597" s="25">
        <f t="shared" si="411"/>
        <v>2.1666666666666665</v>
      </c>
      <c r="BJ1597" s="25">
        <f t="shared" si="399"/>
        <v>72.222222222222214</v>
      </c>
      <c r="BK1597" s="26">
        <f t="shared" si="400"/>
        <v>118.07692307692309</v>
      </c>
      <c r="BL1597" s="26">
        <f t="shared" si="401"/>
        <v>100</v>
      </c>
      <c r="BM1597" s="26">
        <f t="shared" si="407"/>
        <v>85.277777777777771</v>
      </c>
      <c r="BN1597" s="27">
        <f t="shared" si="402"/>
        <v>0.16666666666666666</v>
      </c>
      <c r="BO1597" s="27">
        <f t="shared" si="403"/>
        <v>680</v>
      </c>
      <c r="BP1597" s="27">
        <f t="shared" si="404"/>
        <v>0.66666666666666674</v>
      </c>
      <c r="BQ1597" s="28">
        <f t="shared" si="405"/>
        <v>160.00000000000003</v>
      </c>
      <c r="BR1597" s="29"/>
      <c r="BS1597" s="29"/>
      <c r="BT1597" s="29"/>
      <c r="BU1597" s="30"/>
      <c r="BV1597" s="29"/>
      <c r="BW1597" s="16">
        <f t="shared" si="397"/>
        <v>614</v>
      </c>
    </row>
    <row r="1598" spans="1:75" x14ac:dyDescent="0.3">
      <c r="A1598" s="14">
        <v>1597</v>
      </c>
      <c r="B1598" s="15">
        <v>46075</v>
      </c>
      <c r="C1598" s="16" t="s">
        <v>38</v>
      </c>
      <c r="D1598" s="17" t="str">
        <f t="shared" si="413"/>
        <v>HO</v>
      </c>
      <c r="E1598" s="18" t="s">
        <v>111</v>
      </c>
      <c r="F1598" s="18" t="s">
        <v>101</v>
      </c>
      <c r="G1598" s="19" t="s">
        <v>114</v>
      </c>
      <c r="H1598" s="19"/>
      <c r="I1598" s="19"/>
      <c r="J1598" s="20">
        <v>104249</v>
      </c>
      <c r="K1598" s="21" t="str">
        <f>VLOOKUP(J1598,'[2]Item List (3)'!A$1:B$110000,2,FALSE)</f>
        <v>IW. BDA-4003</v>
      </c>
      <c r="L1598" s="20">
        <v>251207010</v>
      </c>
      <c r="M1598" s="16" t="s">
        <v>138</v>
      </c>
      <c r="N1598" s="16">
        <v>15</v>
      </c>
      <c r="O1598" s="22">
        <f t="shared" si="409"/>
        <v>240</v>
      </c>
      <c r="P1598" s="16"/>
      <c r="Q1598" s="16">
        <v>346</v>
      </c>
      <c r="R1598" s="16"/>
      <c r="S1598" s="16"/>
      <c r="T1598" s="16"/>
      <c r="U1598" s="23">
        <f t="shared" si="412"/>
        <v>346</v>
      </c>
      <c r="V1598" s="16">
        <v>120</v>
      </c>
      <c r="W1598" s="16">
        <v>180</v>
      </c>
      <c r="X1598" s="16"/>
      <c r="Y1598" s="16"/>
      <c r="Z1598" s="16"/>
      <c r="AA1598" s="16"/>
      <c r="AB1598" s="16"/>
      <c r="AC1598" s="16"/>
      <c r="AD1598" s="16"/>
      <c r="AE1598" s="16"/>
      <c r="AF1598" s="16"/>
      <c r="AG1598" s="16"/>
      <c r="AH1598" s="16"/>
      <c r="AI1598" s="16"/>
      <c r="AJ1598" s="16"/>
      <c r="AK1598" s="16"/>
      <c r="AL1598" s="16"/>
      <c r="AM1598" s="16"/>
      <c r="AN1598" s="16"/>
      <c r="AO1598" s="16"/>
      <c r="AP1598" s="16"/>
      <c r="AQ1598" s="16"/>
      <c r="AR1598" s="16"/>
      <c r="AS1598" s="16"/>
      <c r="AT1598" s="16"/>
      <c r="AU1598" s="16"/>
      <c r="AV1598" s="16"/>
      <c r="AW1598" s="16"/>
      <c r="AX1598" s="16"/>
      <c r="AY1598" s="16"/>
      <c r="AZ1598" s="16"/>
      <c r="BA1598" s="16"/>
      <c r="BB1598" s="16"/>
      <c r="BC1598" s="16"/>
      <c r="BD1598" s="16"/>
      <c r="BE1598" s="16"/>
      <c r="BF1598" s="16"/>
      <c r="BG1598" s="23">
        <f t="shared" si="410"/>
        <v>300</v>
      </c>
      <c r="BH1598" s="24">
        <f t="shared" si="398"/>
        <v>5</v>
      </c>
      <c r="BI1598" s="25">
        <f t="shared" si="411"/>
        <v>2</v>
      </c>
      <c r="BJ1598" s="25">
        <f t="shared" si="399"/>
        <v>40</v>
      </c>
      <c r="BK1598" s="26">
        <f t="shared" si="400"/>
        <v>72.083333333333329</v>
      </c>
      <c r="BL1598" s="26">
        <f t="shared" si="401"/>
        <v>100</v>
      </c>
      <c r="BM1598" s="26">
        <f t="shared" si="407"/>
        <v>28.833333333333332</v>
      </c>
      <c r="BN1598" s="27">
        <f t="shared" si="402"/>
        <v>3</v>
      </c>
      <c r="BO1598" s="27">
        <f t="shared" si="403"/>
        <v>480</v>
      </c>
      <c r="BP1598" s="27">
        <f t="shared" si="404"/>
        <v>0</v>
      </c>
      <c r="BQ1598" s="28">
        <f t="shared" si="405"/>
        <v>0</v>
      </c>
      <c r="BR1598" s="29"/>
      <c r="BS1598" s="29"/>
      <c r="BT1598" s="29"/>
      <c r="BU1598" s="30"/>
      <c r="BV1598" s="29"/>
      <c r="BW1598" s="16">
        <f t="shared" si="397"/>
        <v>0</v>
      </c>
    </row>
    <row r="1599" spans="1:75" x14ac:dyDescent="0.3">
      <c r="A1599" s="14">
        <v>1598</v>
      </c>
      <c r="B1599" s="15">
        <v>46075</v>
      </c>
      <c r="C1599" s="16" t="s">
        <v>40</v>
      </c>
      <c r="D1599" s="17" t="str">
        <f t="shared" si="413"/>
        <v>HO</v>
      </c>
      <c r="E1599" s="18" t="s">
        <v>111</v>
      </c>
      <c r="F1599" s="18" t="s">
        <v>101</v>
      </c>
      <c r="G1599" s="19" t="s">
        <v>129</v>
      </c>
      <c r="H1599" s="19" t="s">
        <v>109</v>
      </c>
      <c r="I1599" s="19" t="s">
        <v>102</v>
      </c>
      <c r="J1599" s="20">
        <v>104249</v>
      </c>
      <c r="K1599" s="21" t="str">
        <f>VLOOKUP(J1599,'[2]Item List (3)'!A$1:B$110000,2,FALSE)</f>
        <v>IW. BDA-4003</v>
      </c>
      <c r="L1599" s="20">
        <v>251207010</v>
      </c>
      <c r="M1599" s="16" t="s">
        <v>138</v>
      </c>
      <c r="N1599" s="16">
        <v>15</v>
      </c>
      <c r="O1599" s="22">
        <f t="shared" si="409"/>
        <v>240</v>
      </c>
      <c r="P1599" s="16">
        <v>1</v>
      </c>
      <c r="Q1599" s="16">
        <v>1689</v>
      </c>
      <c r="R1599" s="16"/>
      <c r="S1599" s="16"/>
      <c r="T1599" s="16"/>
      <c r="U1599" s="23">
        <f t="shared" si="412"/>
        <v>1689</v>
      </c>
      <c r="V1599" s="16">
        <v>435</v>
      </c>
      <c r="W1599" s="16"/>
      <c r="X1599" s="16"/>
      <c r="Y1599" s="16"/>
      <c r="Z1599" s="16"/>
      <c r="AA1599" s="16"/>
      <c r="AB1599" s="16"/>
      <c r="AC1599" s="16"/>
      <c r="AD1599" s="16"/>
      <c r="AE1599" s="16"/>
      <c r="AF1599" s="16"/>
      <c r="AG1599" s="16"/>
      <c r="AH1599" s="16"/>
      <c r="AI1599" s="16"/>
      <c r="AJ1599" s="16"/>
      <c r="AK1599" s="16"/>
      <c r="AL1599" s="16"/>
      <c r="AM1599" s="16"/>
      <c r="AN1599" s="16"/>
      <c r="AO1599" s="16"/>
      <c r="AP1599" s="16">
        <v>30</v>
      </c>
      <c r="AQ1599" s="16"/>
      <c r="AR1599" s="16"/>
      <c r="AS1599" s="16"/>
      <c r="AT1599" s="16"/>
      <c r="AU1599" s="16"/>
      <c r="AV1599" s="16"/>
      <c r="AW1599" s="16"/>
      <c r="AX1599" s="16"/>
      <c r="AY1599" s="16"/>
      <c r="AZ1599" s="16">
        <v>15</v>
      </c>
      <c r="BA1599" s="16"/>
      <c r="BB1599" s="16"/>
      <c r="BC1599" s="16"/>
      <c r="BD1599" s="16"/>
      <c r="BE1599" s="16"/>
      <c r="BF1599" s="16"/>
      <c r="BG1599" s="23">
        <f t="shared" si="410"/>
        <v>480</v>
      </c>
      <c r="BH1599" s="24">
        <f t="shared" si="398"/>
        <v>8</v>
      </c>
      <c r="BI1599" s="25">
        <f t="shared" si="411"/>
        <v>7.25</v>
      </c>
      <c r="BJ1599" s="25">
        <f t="shared" si="399"/>
        <v>90.625</v>
      </c>
      <c r="BK1599" s="26">
        <f t="shared" si="400"/>
        <v>97.068965517241381</v>
      </c>
      <c r="BL1599" s="26">
        <f t="shared" si="401"/>
        <v>100</v>
      </c>
      <c r="BM1599" s="26">
        <f t="shared" si="407"/>
        <v>87.96875</v>
      </c>
      <c r="BN1599" s="27">
        <f t="shared" si="402"/>
        <v>0.5</v>
      </c>
      <c r="BO1599" s="27">
        <f t="shared" si="403"/>
        <v>1800</v>
      </c>
      <c r="BP1599" s="27">
        <f t="shared" si="404"/>
        <v>0.25</v>
      </c>
      <c r="BQ1599" s="28">
        <f t="shared" si="405"/>
        <v>60</v>
      </c>
      <c r="BR1599" s="29"/>
      <c r="BS1599" s="29"/>
      <c r="BT1599" s="29"/>
      <c r="BU1599" s="30"/>
      <c r="BV1599" s="29"/>
      <c r="BW1599" s="16">
        <f t="shared" si="397"/>
        <v>1689</v>
      </c>
    </row>
    <row r="1600" spans="1:75" x14ac:dyDescent="0.3">
      <c r="A1600" s="14">
        <v>1599</v>
      </c>
      <c r="B1600" s="15">
        <v>46075</v>
      </c>
      <c r="C1600" s="16" t="s">
        <v>38</v>
      </c>
      <c r="D1600" s="17" t="str">
        <f t="shared" si="413"/>
        <v>HO</v>
      </c>
      <c r="E1600" s="18" t="s">
        <v>113</v>
      </c>
      <c r="F1600" s="18" t="s">
        <v>101</v>
      </c>
      <c r="G1600" s="19" t="s">
        <v>168</v>
      </c>
      <c r="H1600" s="19"/>
      <c r="I1600" s="19"/>
      <c r="J1600" s="20">
        <v>208299</v>
      </c>
      <c r="K1600" s="21" t="str">
        <f>VLOOKUP(J1600,'[2]Item List (3)'!A$1:B$110000,2,FALSE)</f>
        <v>OR.9916</v>
      </c>
      <c r="L1600" s="20">
        <v>260106007</v>
      </c>
      <c r="M1600" s="16" t="s">
        <v>141</v>
      </c>
      <c r="N1600" s="16">
        <v>15</v>
      </c>
      <c r="O1600" s="22">
        <f t="shared" si="409"/>
        <v>240</v>
      </c>
      <c r="P1600" s="16">
        <v>1</v>
      </c>
      <c r="Q1600" s="16">
        <v>180</v>
      </c>
      <c r="R1600" s="16"/>
      <c r="S1600" s="16"/>
      <c r="T1600" s="16"/>
      <c r="U1600" s="23">
        <f t="shared" si="412"/>
        <v>180</v>
      </c>
      <c r="V1600" s="16">
        <v>50</v>
      </c>
      <c r="W1600" s="16"/>
      <c r="X1600" s="16"/>
      <c r="Y1600" s="16"/>
      <c r="Z1600" s="16"/>
      <c r="AA1600" s="16"/>
      <c r="AB1600" s="16"/>
      <c r="AC1600" s="16"/>
      <c r="AD1600" s="16"/>
      <c r="AE1600" s="16"/>
      <c r="AF1600" s="16"/>
      <c r="AG1600" s="16"/>
      <c r="AH1600" s="16"/>
      <c r="AI1600" s="16"/>
      <c r="AJ1600" s="16"/>
      <c r="AK1600" s="16"/>
      <c r="AL1600" s="16"/>
      <c r="AM1600" s="16"/>
      <c r="AN1600" s="16">
        <v>390</v>
      </c>
      <c r="AO1600" s="16"/>
      <c r="AP1600" s="16"/>
      <c r="AQ1600" s="16"/>
      <c r="AR1600" s="16"/>
      <c r="AS1600" s="16"/>
      <c r="AT1600" s="16"/>
      <c r="AU1600" s="16"/>
      <c r="AV1600" s="16"/>
      <c r="AW1600" s="16"/>
      <c r="AX1600" s="16"/>
      <c r="AY1600" s="16"/>
      <c r="AZ1600" s="16">
        <v>40</v>
      </c>
      <c r="BA1600" s="16"/>
      <c r="BB1600" s="16"/>
      <c r="BC1600" s="16"/>
      <c r="BD1600" s="16"/>
      <c r="BE1600" s="16"/>
      <c r="BF1600" s="16"/>
      <c r="BG1600" s="23">
        <f t="shared" si="410"/>
        <v>480</v>
      </c>
      <c r="BH1600" s="24">
        <f t="shared" si="398"/>
        <v>8</v>
      </c>
      <c r="BI1600" s="25">
        <f t="shared" si="411"/>
        <v>0.83333333333333304</v>
      </c>
      <c r="BJ1600" s="25">
        <f t="shared" si="399"/>
        <v>10.416666666666663</v>
      </c>
      <c r="BK1600" s="26">
        <f t="shared" si="400"/>
        <v>90.000000000000028</v>
      </c>
      <c r="BL1600" s="26">
        <f t="shared" si="401"/>
        <v>100</v>
      </c>
      <c r="BM1600" s="26">
        <f t="shared" si="407"/>
        <v>9.3749999999999982</v>
      </c>
      <c r="BN1600" s="27">
        <f t="shared" si="402"/>
        <v>0</v>
      </c>
      <c r="BO1600" s="27">
        <f t="shared" si="403"/>
        <v>1920</v>
      </c>
      <c r="BP1600" s="27">
        <f t="shared" si="404"/>
        <v>7.166666666666667</v>
      </c>
      <c r="BQ1600" s="28">
        <f t="shared" si="405"/>
        <v>1720</v>
      </c>
      <c r="BR1600" s="29"/>
      <c r="BS1600" s="29"/>
      <c r="BT1600" s="29"/>
      <c r="BU1600" s="30"/>
      <c r="BV1600" s="29"/>
      <c r="BW1600" s="16">
        <f t="shared" si="397"/>
        <v>180</v>
      </c>
    </row>
    <row r="1601" spans="1:75" x14ac:dyDescent="0.3">
      <c r="A1601" s="14">
        <v>1600</v>
      </c>
      <c r="B1601" s="15">
        <v>46075</v>
      </c>
      <c r="C1601" s="16" t="s">
        <v>40</v>
      </c>
      <c r="D1601" s="17" t="str">
        <f t="shared" si="413"/>
        <v>HO</v>
      </c>
      <c r="E1601" s="18" t="s">
        <v>113</v>
      </c>
      <c r="F1601" s="18" t="s">
        <v>101</v>
      </c>
      <c r="G1601" s="19" t="s">
        <v>109</v>
      </c>
      <c r="H1601" s="19" t="s">
        <v>102</v>
      </c>
      <c r="I1601" s="19"/>
      <c r="J1601" s="20">
        <v>208299</v>
      </c>
      <c r="K1601" s="21" t="str">
        <f>VLOOKUP(J1601,'[2]Item List (3)'!A$1:B$110000,2,FALSE)</f>
        <v>OR.9916</v>
      </c>
      <c r="L1601" s="20">
        <v>260106007</v>
      </c>
      <c r="M1601" s="16" t="s">
        <v>141</v>
      </c>
      <c r="N1601" s="16">
        <v>15</v>
      </c>
      <c r="O1601" s="22">
        <f t="shared" si="409"/>
        <v>240</v>
      </c>
      <c r="P1601" s="16">
        <v>1</v>
      </c>
      <c r="Q1601" s="16">
        <v>1690</v>
      </c>
      <c r="R1601" s="16"/>
      <c r="S1601" s="16"/>
      <c r="T1601" s="16"/>
      <c r="U1601" s="23">
        <f t="shared" si="412"/>
        <v>1690</v>
      </c>
      <c r="V1601" s="16">
        <v>435</v>
      </c>
      <c r="W1601" s="16"/>
      <c r="X1601" s="16"/>
      <c r="Y1601" s="16"/>
      <c r="Z1601" s="16"/>
      <c r="AA1601" s="16"/>
      <c r="AB1601" s="16"/>
      <c r="AC1601" s="16"/>
      <c r="AD1601" s="16"/>
      <c r="AE1601" s="16"/>
      <c r="AF1601" s="16"/>
      <c r="AG1601" s="16"/>
      <c r="AH1601" s="16"/>
      <c r="AI1601" s="16"/>
      <c r="AJ1601" s="16"/>
      <c r="AK1601" s="16"/>
      <c r="AL1601" s="16"/>
      <c r="AM1601" s="16"/>
      <c r="AN1601" s="16"/>
      <c r="AO1601" s="16"/>
      <c r="AP1601" s="16">
        <v>30</v>
      </c>
      <c r="AQ1601" s="16"/>
      <c r="AR1601" s="16"/>
      <c r="AS1601" s="16"/>
      <c r="AT1601" s="16"/>
      <c r="AU1601" s="16"/>
      <c r="AV1601" s="16"/>
      <c r="AW1601" s="16"/>
      <c r="AX1601" s="16"/>
      <c r="AY1601" s="16"/>
      <c r="AZ1601" s="16">
        <v>15</v>
      </c>
      <c r="BA1601" s="16"/>
      <c r="BB1601" s="16"/>
      <c r="BC1601" s="16"/>
      <c r="BD1601" s="16"/>
      <c r="BE1601" s="16"/>
      <c r="BF1601" s="16"/>
      <c r="BG1601" s="23">
        <f t="shared" si="410"/>
        <v>480</v>
      </c>
      <c r="BH1601" s="24">
        <f t="shared" si="398"/>
        <v>8</v>
      </c>
      <c r="BI1601" s="25">
        <f t="shared" si="411"/>
        <v>7.25</v>
      </c>
      <c r="BJ1601" s="25">
        <f t="shared" si="399"/>
        <v>90.625</v>
      </c>
      <c r="BK1601" s="26">
        <f t="shared" si="400"/>
        <v>97.126436781609186</v>
      </c>
      <c r="BL1601" s="26">
        <f t="shared" si="401"/>
        <v>100</v>
      </c>
      <c r="BM1601" s="26">
        <f t="shared" si="407"/>
        <v>88.020833333333329</v>
      </c>
      <c r="BN1601" s="27">
        <f t="shared" si="402"/>
        <v>0.5</v>
      </c>
      <c r="BO1601" s="27">
        <f t="shared" si="403"/>
        <v>1800</v>
      </c>
      <c r="BP1601" s="27">
        <f t="shared" si="404"/>
        <v>0.25</v>
      </c>
      <c r="BQ1601" s="28">
        <f t="shared" si="405"/>
        <v>60</v>
      </c>
      <c r="BR1601" s="29"/>
      <c r="BS1601" s="29"/>
      <c r="BT1601" s="29"/>
      <c r="BU1601" s="30"/>
      <c r="BV1601" s="29"/>
      <c r="BW1601" s="16">
        <f t="shared" si="397"/>
        <v>1690</v>
      </c>
    </row>
    <row r="1602" spans="1:75" x14ac:dyDescent="0.3">
      <c r="A1602" s="14">
        <v>1601</v>
      </c>
      <c r="B1602" s="15">
        <v>46075</v>
      </c>
      <c r="C1602" s="16" t="s">
        <v>38</v>
      </c>
      <c r="D1602" s="17" t="str">
        <f t="shared" si="413"/>
        <v>HO</v>
      </c>
      <c r="E1602" s="18" t="s">
        <v>115</v>
      </c>
      <c r="F1602" s="18" t="s">
        <v>101</v>
      </c>
      <c r="G1602" s="19" t="s">
        <v>107</v>
      </c>
      <c r="H1602" s="19"/>
      <c r="I1602" s="19"/>
      <c r="J1602" s="20">
        <v>100742</v>
      </c>
      <c r="K1602" s="21" t="str">
        <f>VLOOKUP(J1602,'[2]Item List (3)'!A$1:B$110000,2,FALSE)</f>
        <v>IR.IR 32X41X28</v>
      </c>
      <c r="L1602" s="20">
        <v>260127002</v>
      </c>
      <c r="M1602" s="16" t="s">
        <v>138</v>
      </c>
      <c r="N1602" s="16">
        <v>25</v>
      </c>
      <c r="O1602" s="22">
        <f t="shared" si="409"/>
        <v>144</v>
      </c>
      <c r="P1602" s="16">
        <v>1</v>
      </c>
      <c r="Q1602" s="16">
        <v>705</v>
      </c>
      <c r="R1602" s="16"/>
      <c r="S1602" s="16"/>
      <c r="T1602" s="16"/>
      <c r="U1602" s="23">
        <f t="shared" si="412"/>
        <v>705</v>
      </c>
      <c r="V1602" s="16">
        <v>310</v>
      </c>
      <c r="W1602" s="16"/>
      <c r="X1602" s="16"/>
      <c r="Y1602" s="16"/>
      <c r="Z1602" s="16"/>
      <c r="AA1602" s="16"/>
      <c r="AB1602" s="16"/>
      <c r="AC1602" s="16"/>
      <c r="AD1602" s="16"/>
      <c r="AE1602" s="16"/>
      <c r="AF1602" s="16"/>
      <c r="AG1602" s="16"/>
      <c r="AH1602" s="16"/>
      <c r="AI1602" s="16"/>
      <c r="AJ1602" s="16"/>
      <c r="AK1602" s="16"/>
      <c r="AL1602" s="16"/>
      <c r="AM1602" s="16"/>
      <c r="AN1602" s="16">
        <v>120</v>
      </c>
      <c r="AO1602" s="16"/>
      <c r="AP1602" s="16">
        <v>10</v>
      </c>
      <c r="AQ1602" s="16"/>
      <c r="AR1602" s="16"/>
      <c r="AS1602" s="16"/>
      <c r="AT1602" s="16"/>
      <c r="AU1602" s="16"/>
      <c r="AV1602" s="16"/>
      <c r="AW1602" s="16"/>
      <c r="AX1602" s="16"/>
      <c r="AY1602" s="16"/>
      <c r="AZ1602" s="16">
        <v>40</v>
      </c>
      <c r="BA1602" s="16"/>
      <c r="BB1602" s="16"/>
      <c r="BC1602" s="16"/>
      <c r="BD1602" s="16"/>
      <c r="BE1602" s="16"/>
      <c r="BF1602" s="16"/>
      <c r="BG1602" s="23">
        <f t="shared" si="410"/>
        <v>480</v>
      </c>
      <c r="BH1602" s="24">
        <f t="shared" si="398"/>
        <v>8</v>
      </c>
      <c r="BI1602" s="25">
        <f t="shared" si="411"/>
        <v>5.1666666666666661</v>
      </c>
      <c r="BJ1602" s="25">
        <f t="shared" si="399"/>
        <v>64.583333333333329</v>
      </c>
      <c r="BK1602" s="26">
        <f t="shared" si="400"/>
        <v>94.758064516129053</v>
      </c>
      <c r="BL1602" s="26">
        <f t="shared" si="401"/>
        <v>100</v>
      </c>
      <c r="BM1602" s="26">
        <f t="shared" si="407"/>
        <v>61.197916666666671</v>
      </c>
      <c r="BN1602" s="27">
        <f t="shared" si="402"/>
        <v>0.16666666666666666</v>
      </c>
      <c r="BO1602" s="27">
        <f t="shared" si="403"/>
        <v>1128</v>
      </c>
      <c r="BP1602" s="27">
        <f t="shared" si="404"/>
        <v>2.666666666666667</v>
      </c>
      <c r="BQ1602" s="28">
        <f t="shared" si="405"/>
        <v>384.00000000000006</v>
      </c>
      <c r="BR1602" s="29"/>
      <c r="BS1602" s="29"/>
      <c r="BT1602" s="29"/>
      <c r="BU1602" s="30"/>
      <c r="BV1602" s="29"/>
      <c r="BW1602" s="16">
        <f t="shared" si="397"/>
        <v>705</v>
      </c>
    </row>
    <row r="1603" spans="1:75" x14ac:dyDescent="0.3">
      <c r="A1603" s="14">
        <v>1602</v>
      </c>
      <c r="B1603" s="15">
        <v>46075</v>
      </c>
      <c r="C1603" s="16" t="s">
        <v>40</v>
      </c>
      <c r="D1603" s="17" t="str">
        <f t="shared" si="413"/>
        <v>HO</v>
      </c>
      <c r="E1603" s="18" t="s">
        <v>115</v>
      </c>
      <c r="F1603" s="18" t="s">
        <v>101</v>
      </c>
      <c r="G1603" s="19" t="s">
        <v>102</v>
      </c>
      <c r="H1603" s="19" t="s">
        <v>121</v>
      </c>
      <c r="I1603" s="19"/>
      <c r="J1603" s="20">
        <v>100742</v>
      </c>
      <c r="K1603" s="21" t="str">
        <f>VLOOKUP(J1603,'[2]Item List (3)'!A$1:B$110000,2,FALSE)</f>
        <v>IR.IR 32X41X28</v>
      </c>
      <c r="L1603" s="20">
        <v>260127002</v>
      </c>
      <c r="M1603" s="16" t="s">
        <v>138</v>
      </c>
      <c r="N1603" s="16">
        <v>25</v>
      </c>
      <c r="O1603" s="22">
        <f t="shared" si="409"/>
        <v>144</v>
      </c>
      <c r="P1603" s="16">
        <v>1</v>
      </c>
      <c r="Q1603" s="16">
        <v>796</v>
      </c>
      <c r="R1603" s="16"/>
      <c r="S1603" s="16"/>
      <c r="T1603" s="16"/>
      <c r="U1603" s="23">
        <f t="shared" si="412"/>
        <v>796</v>
      </c>
      <c r="V1603" s="16">
        <v>345</v>
      </c>
      <c r="W1603" s="16"/>
      <c r="X1603" s="16">
        <v>20</v>
      </c>
      <c r="Y1603" s="16"/>
      <c r="Z1603" s="16"/>
      <c r="AA1603" s="16"/>
      <c r="AB1603" s="16"/>
      <c r="AC1603" s="16"/>
      <c r="AD1603" s="16"/>
      <c r="AE1603" s="16"/>
      <c r="AF1603" s="16"/>
      <c r="AG1603" s="16"/>
      <c r="AH1603" s="16"/>
      <c r="AI1603" s="16"/>
      <c r="AJ1603" s="16"/>
      <c r="AK1603" s="16"/>
      <c r="AL1603" s="16"/>
      <c r="AM1603" s="16"/>
      <c r="AN1603" s="16">
        <v>25</v>
      </c>
      <c r="AO1603" s="16"/>
      <c r="AP1603" s="16">
        <v>20</v>
      </c>
      <c r="AQ1603" s="16"/>
      <c r="AR1603" s="16">
        <v>30</v>
      </c>
      <c r="AS1603" s="16"/>
      <c r="AT1603" s="16"/>
      <c r="AU1603" s="16"/>
      <c r="AV1603" s="16"/>
      <c r="AW1603" s="16"/>
      <c r="AX1603" s="16"/>
      <c r="AY1603" s="16"/>
      <c r="AZ1603" s="16">
        <v>15</v>
      </c>
      <c r="BA1603" s="16"/>
      <c r="BB1603" s="16"/>
      <c r="BC1603" s="16">
        <v>25</v>
      </c>
      <c r="BD1603" s="16"/>
      <c r="BE1603" s="16"/>
      <c r="BF1603" s="16"/>
      <c r="BG1603" s="23">
        <f t="shared" si="410"/>
        <v>480</v>
      </c>
      <c r="BH1603" s="24">
        <f t="shared" si="398"/>
        <v>8</v>
      </c>
      <c r="BI1603" s="25">
        <f t="shared" si="411"/>
        <v>5.75</v>
      </c>
      <c r="BJ1603" s="25">
        <f t="shared" si="399"/>
        <v>71.875</v>
      </c>
      <c r="BK1603" s="26">
        <f t="shared" si="400"/>
        <v>96.135265700483103</v>
      </c>
      <c r="BL1603" s="26">
        <f t="shared" si="401"/>
        <v>100</v>
      </c>
      <c r="BM1603" s="26">
        <f t="shared" si="407"/>
        <v>69.097222222222214</v>
      </c>
      <c r="BN1603" s="27">
        <f t="shared" si="402"/>
        <v>0.33333333333333331</v>
      </c>
      <c r="BO1603" s="27">
        <f t="shared" si="403"/>
        <v>1104</v>
      </c>
      <c r="BP1603" s="27">
        <f t="shared" si="404"/>
        <v>1.9166666666666667</v>
      </c>
      <c r="BQ1603" s="28">
        <f t="shared" si="405"/>
        <v>276</v>
      </c>
      <c r="BR1603" s="29"/>
      <c r="BS1603" s="29"/>
      <c r="BT1603" s="29"/>
      <c r="BU1603" s="30"/>
      <c r="BV1603" s="29"/>
      <c r="BW1603" s="16">
        <f t="shared" ref="BW1603:BW1666" si="414">Q1603*P1603</f>
        <v>796</v>
      </c>
    </row>
    <row r="1604" spans="1:75" x14ac:dyDescent="0.3">
      <c r="A1604" s="14">
        <v>1603</v>
      </c>
      <c r="B1604" s="15">
        <v>46075</v>
      </c>
      <c r="C1604" s="16" t="s">
        <v>38</v>
      </c>
      <c r="D1604" s="17" t="str">
        <f t="shared" si="413"/>
        <v>HO</v>
      </c>
      <c r="E1604" s="18" t="s">
        <v>116</v>
      </c>
      <c r="F1604" s="18" t="s">
        <v>101</v>
      </c>
      <c r="G1604" s="19" t="s">
        <v>107</v>
      </c>
      <c r="H1604" s="19" t="s">
        <v>48</v>
      </c>
      <c r="I1604" s="19"/>
      <c r="J1604" s="20">
        <v>200827.1</v>
      </c>
      <c r="K1604" s="21" t="str">
        <f>VLOOKUP(J1604,'[2]Item List (3)'!A$1:B$110000,2,FALSE)</f>
        <v>MNA.OR 4020</v>
      </c>
      <c r="L1604" s="20">
        <v>260201001</v>
      </c>
      <c r="M1604" s="16" t="s">
        <v>141</v>
      </c>
      <c r="N1604" s="16">
        <v>15</v>
      </c>
      <c r="O1604" s="22">
        <f t="shared" si="409"/>
        <v>240</v>
      </c>
      <c r="P1604" s="16">
        <v>1</v>
      </c>
      <c r="Q1604" s="16">
        <v>1150</v>
      </c>
      <c r="R1604" s="16"/>
      <c r="S1604" s="16"/>
      <c r="T1604" s="16"/>
      <c r="U1604" s="23">
        <f t="shared" si="412"/>
        <v>1150</v>
      </c>
      <c r="V1604" s="16">
        <v>310</v>
      </c>
      <c r="W1604" s="16"/>
      <c r="X1604" s="16">
        <v>120</v>
      </c>
      <c r="Y1604" s="16"/>
      <c r="Z1604" s="16"/>
      <c r="AA1604" s="16"/>
      <c r="AB1604" s="16"/>
      <c r="AC1604" s="16"/>
      <c r="AD1604" s="16"/>
      <c r="AE1604" s="16"/>
      <c r="AF1604" s="16"/>
      <c r="AG1604" s="16"/>
      <c r="AH1604" s="16"/>
      <c r="AI1604" s="16"/>
      <c r="AJ1604" s="16"/>
      <c r="AK1604" s="16"/>
      <c r="AL1604" s="16"/>
      <c r="AM1604" s="16"/>
      <c r="AN1604" s="16"/>
      <c r="AO1604" s="16"/>
      <c r="AP1604" s="16">
        <v>10</v>
      </c>
      <c r="AQ1604" s="16"/>
      <c r="AR1604" s="16"/>
      <c r="AS1604" s="16"/>
      <c r="AT1604" s="16"/>
      <c r="AU1604" s="16"/>
      <c r="AV1604" s="16"/>
      <c r="AW1604" s="16"/>
      <c r="AX1604" s="16"/>
      <c r="AY1604" s="16"/>
      <c r="AZ1604" s="16">
        <v>40</v>
      </c>
      <c r="BA1604" s="16"/>
      <c r="BB1604" s="16"/>
      <c r="BC1604" s="16"/>
      <c r="BD1604" s="16"/>
      <c r="BE1604" s="16"/>
      <c r="BF1604" s="16"/>
      <c r="BG1604" s="23">
        <f t="shared" si="410"/>
        <v>480</v>
      </c>
      <c r="BH1604" s="24">
        <f t="shared" si="398"/>
        <v>8</v>
      </c>
      <c r="BI1604" s="25">
        <f t="shared" si="411"/>
        <v>5.1666666666666661</v>
      </c>
      <c r="BJ1604" s="25">
        <f t="shared" si="399"/>
        <v>64.583333333333329</v>
      </c>
      <c r="BK1604" s="26">
        <f t="shared" si="400"/>
        <v>92.741935483870989</v>
      </c>
      <c r="BL1604" s="26">
        <f t="shared" si="401"/>
        <v>100</v>
      </c>
      <c r="BM1604" s="26">
        <f t="shared" si="407"/>
        <v>59.895833333333336</v>
      </c>
      <c r="BN1604" s="27">
        <f t="shared" si="402"/>
        <v>0.16666666666666666</v>
      </c>
      <c r="BO1604" s="27">
        <f t="shared" si="403"/>
        <v>1880</v>
      </c>
      <c r="BP1604" s="27">
        <f t="shared" si="404"/>
        <v>2.666666666666667</v>
      </c>
      <c r="BQ1604" s="28">
        <f t="shared" si="405"/>
        <v>640.00000000000011</v>
      </c>
      <c r="BR1604" s="29"/>
      <c r="BS1604" s="29"/>
      <c r="BT1604" s="29"/>
      <c r="BU1604" s="30"/>
      <c r="BV1604" s="29"/>
      <c r="BW1604" s="16">
        <f t="shared" si="414"/>
        <v>1150</v>
      </c>
    </row>
    <row r="1605" spans="1:75" x14ac:dyDescent="0.3">
      <c r="A1605" s="14">
        <v>1604</v>
      </c>
      <c r="B1605" s="15">
        <v>46075</v>
      </c>
      <c r="C1605" s="16" t="s">
        <v>40</v>
      </c>
      <c r="D1605" s="17" t="str">
        <f t="shared" si="413"/>
        <v>HO</v>
      </c>
      <c r="E1605" s="18" t="s">
        <v>116</v>
      </c>
      <c r="F1605" s="18" t="s">
        <v>101</v>
      </c>
      <c r="G1605" s="19" t="s">
        <v>102</v>
      </c>
      <c r="H1605" s="19"/>
      <c r="I1605" s="19"/>
      <c r="J1605" s="20">
        <v>200827.1</v>
      </c>
      <c r="K1605" s="21" t="str">
        <f>VLOOKUP(J1605,'[2]Item List (3)'!A$1:B$110000,2,FALSE)</f>
        <v>MNA.OR 4020</v>
      </c>
      <c r="L1605" s="20">
        <v>260127001</v>
      </c>
      <c r="M1605" s="16" t="s">
        <v>141</v>
      </c>
      <c r="N1605" s="16">
        <v>15</v>
      </c>
      <c r="O1605" s="22">
        <f t="shared" si="409"/>
        <v>240</v>
      </c>
      <c r="P1605" s="16">
        <v>1</v>
      </c>
      <c r="Q1605" s="16">
        <v>1465</v>
      </c>
      <c r="R1605" s="16"/>
      <c r="S1605" s="16"/>
      <c r="T1605" s="16"/>
      <c r="U1605" s="23">
        <f t="shared" si="412"/>
        <v>1465</v>
      </c>
      <c r="V1605" s="16">
        <v>380</v>
      </c>
      <c r="W1605" s="16"/>
      <c r="X1605" s="16">
        <v>35</v>
      </c>
      <c r="Y1605" s="16"/>
      <c r="Z1605" s="16"/>
      <c r="AA1605" s="16"/>
      <c r="AB1605" s="16"/>
      <c r="AC1605" s="16"/>
      <c r="AD1605" s="16"/>
      <c r="AE1605" s="16"/>
      <c r="AF1605" s="16"/>
      <c r="AG1605" s="16"/>
      <c r="AH1605" s="16"/>
      <c r="AI1605" s="16"/>
      <c r="AJ1605" s="16"/>
      <c r="AK1605" s="16"/>
      <c r="AL1605" s="16"/>
      <c r="AM1605" s="16"/>
      <c r="AN1605" s="16"/>
      <c r="AO1605" s="16"/>
      <c r="AP1605" s="16">
        <v>20</v>
      </c>
      <c r="AQ1605" s="16"/>
      <c r="AR1605" s="16">
        <v>30</v>
      </c>
      <c r="AS1605" s="16"/>
      <c r="AT1605" s="16"/>
      <c r="AU1605" s="16"/>
      <c r="AV1605" s="16"/>
      <c r="AW1605" s="16"/>
      <c r="AX1605" s="16"/>
      <c r="AY1605" s="16"/>
      <c r="AZ1605" s="16">
        <v>15</v>
      </c>
      <c r="BA1605" s="16"/>
      <c r="BB1605" s="16"/>
      <c r="BC1605" s="16"/>
      <c r="BD1605" s="16"/>
      <c r="BE1605" s="16"/>
      <c r="BF1605" s="16"/>
      <c r="BG1605" s="23">
        <f t="shared" si="410"/>
        <v>480</v>
      </c>
      <c r="BH1605" s="24">
        <f t="shared" si="398"/>
        <v>8</v>
      </c>
      <c r="BI1605" s="25">
        <f t="shared" si="411"/>
        <v>6.333333333333333</v>
      </c>
      <c r="BJ1605" s="25">
        <f t="shared" si="399"/>
        <v>79.166666666666657</v>
      </c>
      <c r="BK1605" s="26">
        <f t="shared" si="400"/>
        <v>96.381578947368425</v>
      </c>
      <c r="BL1605" s="26">
        <f t="shared" si="401"/>
        <v>100</v>
      </c>
      <c r="BM1605" s="26">
        <f t="shared" si="407"/>
        <v>76.302083333333329</v>
      </c>
      <c r="BN1605" s="27">
        <f t="shared" si="402"/>
        <v>0.33333333333333331</v>
      </c>
      <c r="BO1605" s="27">
        <f t="shared" si="403"/>
        <v>1840</v>
      </c>
      <c r="BP1605" s="27">
        <f t="shared" si="404"/>
        <v>1.3333333333333335</v>
      </c>
      <c r="BQ1605" s="28">
        <f t="shared" si="405"/>
        <v>320.00000000000006</v>
      </c>
      <c r="BR1605" s="29"/>
      <c r="BS1605" s="29"/>
      <c r="BT1605" s="29"/>
      <c r="BU1605" s="30"/>
      <c r="BV1605" s="29"/>
      <c r="BW1605" s="16">
        <f t="shared" si="414"/>
        <v>1465</v>
      </c>
    </row>
    <row r="1606" spans="1:75" x14ac:dyDescent="0.3">
      <c r="A1606" s="14">
        <v>1605</v>
      </c>
      <c r="B1606" s="15">
        <v>46075</v>
      </c>
      <c r="C1606" s="16" t="s">
        <v>38</v>
      </c>
      <c r="D1606" s="17" t="str">
        <f t="shared" si="413"/>
        <v>HO</v>
      </c>
      <c r="E1606" s="18" t="s">
        <v>118</v>
      </c>
      <c r="F1606" s="18" t="s">
        <v>101</v>
      </c>
      <c r="G1606" s="19" t="s">
        <v>112</v>
      </c>
      <c r="H1606" s="19" t="s">
        <v>114</v>
      </c>
      <c r="I1606" s="19"/>
      <c r="J1606" s="20">
        <v>104246</v>
      </c>
      <c r="K1606" s="21" t="str">
        <f>VLOOKUP(J1606,'[2]Item List (3)'!A$1:B$110000,2,FALSE)</f>
        <v>IN. 208</v>
      </c>
      <c r="L1606" s="20">
        <v>260120003</v>
      </c>
      <c r="M1606" s="16" t="s">
        <v>138</v>
      </c>
      <c r="N1606" s="16">
        <v>20</v>
      </c>
      <c r="O1606" s="22">
        <f t="shared" si="409"/>
        <v>180</v>
      </c>
      <c r="P1606" s="16">
        <v>1</v>
      </c>
      <c r="Q1606" s="16">
        <v>552</v>
      </c>
      <c r="R1606" s="16"/>
      <c r="S1606" s="16"/>
      <c r="T1606" s="16"/>
      <c r="U1606" s="23">
        <f t="shared" si="412"/>
        <v>552</v>
      </c>
      <c r="V1606" s="16">
        <v>185</v>
      </c>
      <c r="W1606" s="16"/>
      <c r="X1606" s="16">
        <v>180</v>
      </c>
      <c r="Y1606" s="16"/>
      <c r="Z1606" s="16"/>
      <c r="AA1606" s="16"/>
      <c r="AB1606" s="16"/>
      <c r="AC1606" s="16"/>
      <c r="AD1606" s="16"/>
      <c r="AE1606" s="16"/>
      <c r="AF1606" s="16"/>
      <c r="AG1606" s="16"/>
      <c r="AH1606" s="16"/>
      <c r="AI1606" s="16"/>
      <c r="AJ1606" s="16"/>
      <c r="AK1606" s="16"/>
      <c r="AL1606" s="16"/>
      <c r="AM1606" s="16"/>
      <c r="AN1606" s="16">
        <v>75</v>
      </c>
      <c r="AO1606" s="16"/>
      <c r="AP1606" s="16"/>
      <c r="AQ1606" s="16"/>
      <c r="AR1606" s="16"/>
      <c r="AS1606" s="16"/>
      <c r="AT1606" s="16"/>
      <c r="AU1606" s="16"/>
      <c r="AV1606" s="16"/>
      <c r="AW1606" s="16"/>
      <c r="AX1606" s="16"/>
      <c r="AY1606" s="16"/>
      <c r="AZ1606" s="16">
        <v>40</v>
      </c>
      <c r="BA1606" s="16"/>
      <c r="BB1606" s="16"/>
      <c r="BC1606" s="16"/>
      <c r="BD1606" s="16"/>
      <c r="BE1606" s="16"/>
      <c r="BF1606" s="16"/>
      <c r="BG1606" s="23">
        <f t="shared" si="410"/>
        <v>480</v>
      </c>
      <c r="BH1606" s="24">
        <f t="shared" si="398"/>
        <v>8</v>
      </c>
      <c r="BI1606" s="25">
        <f t="shared" si="411"/>
        <v>3.083333333333333</v>
      </c>
      <c r="BJ1606" s="25">
        <f t="shared" si="399"/>
        <v>38.541666666666664</v>
      </c>
      <c r="BK1606" s="26">
        <f t="shared" si="400"/>
        <v>99.459459459459481</v>
      </c>
      <c r="BL1606" s="26">
        <f t="shared" si="401"/>
        <v>100</v>
      </c>
      <c r="BM1606" s="26">
        <f t="shared" si="407"/>
        <v>38.333333333333336</v>
      </c>
      <c r="BN1606" s="27">
        <f t="shared" si="402"/>
        <v>0</v>
      </c>
      <c r="BO1606" s="27">
        <f t="shared" si="403"/>
        <v>1440</v>
      </c>
      <c r="BP1606" s="27">
        <f t="shared" si="404"/>
        <v>4.916666666666667</v>
      </c>
      <c r="BQ1606" s="28">
        <f t="shared" si="405"/>
        <v>885</v>
      </c>
      <c r="BR1606" s="29"/>
      <c r="BS1606" s="29"/>
      <c r="BT1606" s="29"/>
      <c r="BU1606" s="30"/>
      <c r="BV1606" s="29"/>
      <c r="BW1606" s="16">
        <f t="shared" si="414"/>
        <v>552</v>
      </c>
    </row>
    <row r="1607" spans="1:75" x14ac:dyDescent="0.3">
      <c r="A1607" s="14">
        <v>1606</v>
      </c>
      <c r="B1607" s="15">
        <v>46075</v>
      </c>
      <c r="C1607" s="16" t="s">
        <v>40</v>
      </c>
      <c r="D1607" s="17" t="str">
        <f t="shared" si="413"/>
        <v>HO</v>
      </c>
      <c r="E1607" s="18" t="s">
        <v>118</v>
      </c>
      <c r="F1607" s="18" t="s">
        <v>101</v>
      </c>
      <c r="G1607" s="19" t="s">
        <v>105</v>
      </c>
      <c r="H1607" s="19"/>
      <c r="I1607" s="19"/>
      <c r="J1607" s="20">
        <v>104246</v>
      </c>
      <c r="K1607" s="21" t="str">
        <f>VLOOKUP(J1607,'[2]Item List (3)'!A$1:B$110000,2,FALSE)</f>
        <v>IN. 208</v>
      </c>
      <c r="L1607" s="20">
        <v>260120003</v>
      </c>
      <c r="M1607" s="16" t="s">
        <v>138</v>
      </c>
      <c r="N1607" s="16">
        <v>20</v>
      </c>
      <c r="O1607" s="22">
        <f t="shared" si="409"/>
        <v>180</v>
      </c>
      <c r="P1607" s="16">
        <v>1</v>
      </c>
      <c r="Q1607" s="16">
        <v>589</v>
      </c>
      <c r="R1607" s="16"/>
      <c r="S1607" s="16"/>
      <c r="T1607" s="16"/>
      <c r="U1607" s="23">
        <f t="shared" si="412"/>
        <v>589</v>
      </c>
      <c r="V1607" s="16">
        <v>210</v>
      </c>
      <c r="W1607" s="16"/>
      <c r="X1607" s="16"/>
      <c r="Y1607" s="16"/>
      <c r="Z1607" s="16"/>
      <c r="AA1607" s="16"/>
      <c r="AB1607" s="16"/>
      <c r="AC1607" s="16"/>
      <c r="AD1607" s="16"/>
      <c r="AE1607" s="16"/>
      <c r="AF1607" s="16"/>
      <c r="AG1607" s="16"/>
      <c r="AH1607" s="16"/>
      <c r="AI1607" s="16"/>
      <c r="AJ1607" s="16"/>
      <c r="AK1607" s="16"/>
      <c r="AL1607" s="16"/>
      <c r="AM1607" s="16"/>
      <c r="AN1607" s="16">
        <v>235</v>
      </c>
      <c r="AO1607" s="16"/>
      <c r="AP1607" s="16">
        <v>20</v>
      </c>
      <c r="AQ1607" s="16"/>
      <c r="AR1607" s="16"/>
      <c r="AS1607" s="16"/>
      <c r="AT1607" s="16"/>
      <c r="AU1607" s="16"/>
      <c r="AV1607" s="16"/>
      <c r="AW1607" s="16"/>
      <c r="AX1607" s="16"/>
      <c r="AY1607" s="16"/>
      <c r="AZ1607" s="16">
        <v>15</v>
      </c>
      <c r="BA1607" s="16"/>
      <c r="BB1607" s="16"/>
      <c r="BC1607" s="16"/>
      <c r="BD1607" s="16"/>
      <c r="BE1607" s="16"/>
      <c r="BF1607" s="16"/>
      <c r="BG1607" s="23">
        <f t="shared" ref="BG1607:BG1670" si="415">SUM(V1607:BF1607)</f>
        <v>480</v>
      </c>
      <c r="BH1607" s="24">
        <f t="shared" si="398"/>
        <v>8</v>
      </c>
      <c r="BI1607" s="25">
        <f t="shared" si="411"/>
        <v>3.5</v>
      </c>
      <c r="BJ1607" s="25">
        <f t="shared" si="399"/>
        <v>43.75</v>
      </c>
      <c r="BK1607" s="26">
        <f t="shared" si="400"/>
        <v>93.492063492063494</v>
      </c>
      <c r="BL1607" s="26">
        <f t="shared" si="401"/>
        <v>100</v>
      </c>
      <c r="BM1607" s="26">
        <f t="shared" si="407"/>
        <v>40.902777777777786</v>
      </c>
      <c r="BN1607" s="27">
        <f t="shared" si="402"/>
        <v>0.33333333333333331</v>
      </c>
      <c r="BO1607" s="27">
        <f t="shared" si="403"/>
        <v>1380</v>
      </c>
      <c r="BP1607" s="27">
        <f t="shared" si="404"/>
        <v>4.166666666666667</v>
      </c>
      <c r="BQ1607" s="28">
        <f t="shared" si="405"/>
        <v>750.00000000000011</v>
      </c>
      <c r="BR1607" s="29"/>
      <c r="BS1607" s="29"/>
      <c r="BT1607" s="29"/>
      <c r="BU1607" s="30"/>
      <c r="BV1607" s="29"/>
      <c r="BW1607" s="16">
        <f t="shared" si="414"/>
        <v>589</v>
      </c>
    </row>
    <row r="1608" spans="1:75" x14ac:dyDescent="0.3">
      <c r="A1608" s="14">
        <v>1607</v>
      </c>
      <c r="B1608" s="15">
        <v>46075</v>
      </c>
      <c r="C1608" s="16" t="s">
        <v>38</v>
      </c>
      <c r="D1608" s="17" t="str">
        <f t="shared" si="413"/>
        <v>HO</v>
      </c>
      <c r="E1608" s="18" t="s">
        <v>119</v>
      </c>
      <c r="F1608" s="18" t="s">
        <v>101</v>
      </c>
      <c r="G1608" s="19" t="s">
        <v>112</v>
      </c>
      <c r="H1608" s="19" t="s">
        <v>114</v>
      </c>
      <c r="I1608" s="19"/>
      <c r="J1608" s="20">
        <v>208246</v>
      </c>
      <c r="K1608" s="21" t="str">
        <f>VLOOKUP(J1608,'[2]Item List (3)'!A$1:B$110000,2,FALSE)</f>
        <v>OR. 208 YY2</v>
      </c>
      <c r="L1608" s="20">
        <v>260129015</v>
      </c>
      <c r="M1608" s="16" t="s">
        <v>141</v>
      </c>
      <c r="N1608" s="16">
        <v>20</v>
      </c>
      <c r="O1608" s="22">
        <f t="shared" si="409"/>
        <v>180</v>
      </c>
      <c r="P1608" s="16">
        <v>1</v>
      </c>
      <c r="Q1608" s="16">
        <v>1193</v>
      </c>
      <c r="R1608" s="16"/>
      <c r="S1608" s="16"/>
      <c r="T1608" s="16"/>
      <c r="U1608" s="23">
        <f t="shared" si="412"/>
        <v>1193</v>
      </c>
      <c r="V1608" s="16">
        <v>420</v>
      </c>
      <c r="W1608" s="16"/>
      <c r="X1608" s="16"/>
      <c r="Y1608" s="16"/>
      <c r="Z1608" s="16"/>
      <c r="AA1608" s="16"/>
      <c r="AB1608" s="16"/>
      <c r="AC1608" s="16"/>
      <c r="AD1608" s="16"/>
      <c r="AE1608" s="16"/>
      <c r="AF1608" s="16"/>
      <c r="AG1608" s="16"/>
      <c r="AH1608" s="16"/>
      <c r="AI1608" s="16"/>
      <c r="AJ1608" s="16"/>
      <c r="AK1608" s="16"/>
      <c r="AL1608" s="16"/>
      <c r="AM1608" s="16"/>
      <c r="AN1608" s="16"/>
      <c r="AO1608" s="16"/>
      <c r="AP1608" s="16">
        <v>20</v>
      </c>
      <c r="AQ1608" s="16"/>
      <c r="AR1608" s="16"/>
      <c r="AS1608" s="16"/>
      <c r="AT1608" s="16"/>
      <c r="AU1608" s="16"/>
      <c r="AV1608" s="16"/>
      <c r="AW1608" s="16"/>
      <c r="AX1608" s="16"/>
      <c r="AY1608" s="16"/>
      <c r="AZ1608" s="16"/>
      <c r="BA1608" s="16"/>
      <c r="BB1608" s="16"/>
      <c r="BC1608" s="16"/>
      <c r="BD1608" s="16"/>
      <c r="BE1608" s="16">
        <v>40</v>
      </c>
      <c r="BF1608" s="16"/>
      <c r="BG1608" s="23">
        <f t="shared" si="415"/>
        <v>480</v>
      </c>
      <c r="BH1608" s="24">
        <f t="shared" si="398"/>
        <v>8</v>
      </c>
      <c r="BI1608" s="25">
        <f t="shared" si="411"/>
        <v>7</v>
      </c>
      <c r="BJ1608" s="25">
        <f t="shared" si="399"/>
        <v>87.5</v>
      </c>
      <c r="BK1608" s="26">
        <f t="shared" si="400"/>
        <v>94.682539682539684</v>
      </c>
      <c r="BL1608" s="26">
        <f t="shared" si="401"/>
        <v>100</v>
      </c>
      <c r="BM1608" s="26">
        <f t="shared" si="407"/>
        <v>82.847222222222229</v>
      </c>
      <c r="BN1608" s="27">
        <f t="shared" si="402"/>
        <v>1</v>
      </c>
      <c r="BO1608" s="27">
        <f t="shared" si="403"/>
        <v>1260</v>
      </c>
      <c r="BP1608" s="27">
        <f t="shared" si="404"/>
        <v>0</v>
      </c>
      <c r="BQ1608" s="28">
        <f t="shared" si="405"/>
        <v>0</v>
      </c>
      <c r="BR1608" s="29"/>
      <c r="BS1608" s="29"/>
      <c r="BT1608" s="29"/>
      <c r="BU1608" s="30"/>
      <c r="BV1608" s="29"/>
      <c r="BW1608" s="16">
        <f t="shared" si="414"/>
        <v>1193</v>
      </c>
    </row>
    <row r="1609" spans="1:75" x14ac:dyDescent="0.3">
      <c r="A1609" s="14">
        <v>1608</v>
      </c>
      <c r="B1609" s="15">
        <v>46075</v>
      </c>
      <c r="C1609" s="16" t="s">
        <v>40</v>
      </c>
      <c r="D1609" s="17" t="str">
        <f t="shared" si="413"/>
        <v>HO</v>
      </c>
      <c r="E1609" s="18" t="s">
        <v>119</v>
      </c>
      <c r="F1609" s="18" t="s">
        <v>101</v>
      </c>
      <c r="G1609" s="19" t="s">
        <v>105</v>
      </c>
      <c r="H1609" s="19"/>
      <c r="I1609" s="19"/>
      <c r="J1609" s="20">
        <v>208246</v>
      </c>
      <c r="K1609" s="21" t="str">
        <f>VLOOKUP(J1609,'[2]Item List (3)'!A$1:B$110000,2,FALSE)</f>
        <v>OR. 208 YY2</v>
      </c>
      <c r="L1609" s="20">
        <v>260129015</v>
      </c>
      <c r="M1609" s="16" t="s">
        <v>141</v>
      </c>
      <c r="N1609" s="16">
        <v>20</v>
      </c>
      <c r="O1609" s="22">
        <f t="shared" si="409"/>
        <v>180</v>
      </c>
      <c r="P1609" s="16">
        <v>1</v>
      </c>
      <c r="Q1609" s="16">
        <v>166</v>
      </c>
      <c r="R1609" s="16"/>
      <c r="S1609" s="16"/>
      <c r="T1609" s="16"/>
      <c r="U1609" s="23">
        <f t="shared" si="412"/>
        <v>166</v>
      </c>
      <c r="V1609" s="16">
        <v>60</v>
      </c>
      <c r="W1609" s="16"/>
      <c r="X1609" s="16"/>
      <c r="Y1609" s="16"/>
      <c r="Z1609" s="16"/>
      <c r="AA1609" s="16"/>
      <c r="AB1609" s="16"/>
      <c r="AC1609" s="16"/>
      <c r="AD1609" s="16"/>
      <c r="AE1609" s="16"/>
      <c r="AF1609" s="16"/>
      <c r="AG1609" s="16"/>
      <c r="AH1609" s="16"/>
      <c r="AI1609" s="16"/>
      <c r="AJ1609" s="16"/>
      <c r="AK1609" s="16"/>
      <c r="AL1609" s="16"/>
      <c r="AM1609" s="16"/>
      <c r="AN1609" s="16"/>
      <c r="AO1609" s="16"/>
      <c r="AP1609" s="16">
        <v>10</v>
      </c>
      <c r="AQ1609" s="16"/>
      <c r="AR1609" s="16"/>
      <c r="AS1609" s="16"/>
      <c r="AT1609" s="16"/>
      <c r="AU1609" s="16"/>
      <c r="AV1609" s="16"/>
      <c r="AW1609" s="16"/>
      <c r="AX1609" s="16"/>
      <c r="AY1609" s="16"/>
      <c r="AZ1609" s="16">
        <v>15</v>
      </c>
      <c r="BA1609" s="16"/>
      <c r="BB1609" s="16"/>
      <c r="BC1609" s="16"/>
      <c r="BD1609" s="16"/>
      <c r="BE1609" s="16"/>
      <c r="BF1609" s="16"/>
      <c r="BG1609" s="23">
        <f t="shared" si="415"/>
        <v>85</v>
      </c>
      <c r="BH1609" s="24">
        <f t="shared" si="398"/>
        <v>1.4166666666666667</v>
      </c>
      <c r="BI1609" s="25">
        <f t="shared" ref="BI1609:BI1672" si="416">IFERROR(BH1609-SUM(W1609:BF1609)/60,0)</f>
        <v>1</v>
      </c>
      <c r="BJ1609" s="25">
        <f t="shared" si="399"/>
        <v>70.588235294117638</v>
      </c>
      <c r="BK1609" s="26">
        <f t="shared" si="400"/>
        <v>92.222222222222229</v>
      </c>
      <c r="BL1609" s="26">
        <f t="shared" si="401"/>
        <v>100</v>
      </c>
      <c r="BM1609" s="26">
        <f t="shared" si="407"/>
        <v>65.098039215686271</v>
      </c>
      <c r="BN1609" s="27">
        <f t="shared" si="402"/>
        <v>0.16666666666666666</v>
      </c>
      <c r="BO1609" s="27">
        <f t="shared" si="403"/>
        <v>225</v>
      </c>
      <c r="BP1609" s="27">
        <f t="shared" si="404"/>
        <v>0.25</v>
      </c>
      <c r="BQ1609" s="28">
        <f t="shared" si="405"/>
        <v>45</v>
      </c>
      <c r="BR1609" s="29"/>
      <c r="BS1609" s="29"/>
      <c r="BT1609" s="29"/>
      <c r="BU1609" s="30"/>
      <c r="BV1609" s="29"/>
      <c r="BW1609" s="16">
        <f t="shared" si="414"/>
        <v>166</v>
      </c>
    </row>
    <row r="1610" spans="1:75" x14ac:dyDescent="0.3">
      <c r="A1610" s="14">
        <v>1609</v>
      </c>
      <c r="B1610" s="15">
        <v>46075</v>
      </c>
      <c r="C1610" s="16" t="s">
        <v>40</v>
      </c>
      <c r="D1610" s="17" t="str">
        <f t="shared" si="413"/>
        <v>HO</v>
      </c>
      <c r="E1610" s="18" t="s">
        <v>119</v>
      </c>
      <c r="F1610" s="18" t="s">
        <v>81</v>
      </c>
      <c r="G1610" s="19" t="s">
        <v>105</v>
      </c>
      <c r="H1610" s="19"/>
      <c r="I1610" s="19"/>
      <c r="J1610" s="20">
        <v>208246</v>
      </c>
      <c r="K1610" s="21" t="str">
        <f>VLOOKUP(J1610,'[2]Item List (3)'!A$1:B$110000,2,FALSE)</f>
        <v>OR. 208 YY2</v>
      </c>
      <c r="L1610" s="20">
        <v>260129015</v>
      </c>
      <c r="M1610" s="16" t="s">
        <v>141</v>
      </c>
      <c r="N1610" s="16">
        <v>20</v>
      </c>
      <c r="O1610" s="22">
        <f t="shared" si="409"/>
        <v>180</v>
      </c>
      <c r="P1610" s="16">
        <v>1</v>
      </c>
      <c r="Q1610" s="16">
        <v>208</v>
      </c>
      <c r="R1610" s="16"/>
      <c r="S1610" s="16"/>
      <c r="T1610" s="16"/>
      <c r="U1610" s="23">
        <f t="shared" si="412"/>
        <v>208</v>
      </c>
      <c r="V1610" s="16">
        <v>70</v>
      </c>
      <c r="W1610" s="16"/>
      <c r="X1610" s="16"/>
      <c r="Y1610" s="16"/>
      <c r="Z1610" s="16"/>
      <c r="AA1610" s="16"/>
      <c r="AB1610" s="16"/>
      <c r="AC1610" s="16"/>
      <c r="AD1610" s="16"/>
      <c r="AE1610" s="16"/>
      <c r="AF1610" s="16"/>
      <c r="AG1610" s="16"/>
      <c r="AH1610" s="16"/>
      <c r="AI1610" s="16"/>
      <c r="AJ1610" s="16"/>
      <c r="AK1610" s="16"/>
      <c r="AL1610" s="16"/>
      <c r="AM1610" s="16"/>
      <c r="AN1610" s="16"/>
      <c r="AO1610" s="16"/>
      <c r="AP1610" s="16"/>
      <c r="AQ1610" s="16"/>
      <c r="AR1610" s="16"/>
      <c r="AS1610" s="16"/>
      <c r="AT1610" s="16"/>
      <c r="AU1610" s="16"/>
      <c r="AV1610" s="16"/>
      <c r="AW1610" s="16"/>
      <c r="AX1610" s="16"/>
      <c r="AY1610" s="16"/>
      <c r="AZ1610" s="16"/>
      <c r="BA1610" s="16"/>
      <c r="BB1610" s="16"/>
      <c r="BC1610" s="16"/>
      <c r="BD1610" s="16"/>
      <c r="BE1610" s="16"/>
      <c r="BF1610" s="16"/>
      <c r="BG1610" s="23">
        <f t="shared" si="415"/>
        <v>70</v>
      </c>
      <c r="BH1610" s="24">
        <f t="shared" si="398"/>
        <v>1.1666666666666667</v>
      </c>
      <c r="BI1610" s="25">
        <f t="shared" si="416"/>
        <v>1.1666666666666667</v>
      </c>
      <c r="BJ1610" s="25">
        <f t="shared" si="399"/>
        <v>100</v>
      </c>
      <c r="BK1610" s="26">
        <f t="shared" si="400"/>
        <v>99.047619047619051</v>
      </c>
      <c r="BL1610" s="26">
        <f t="shared" si="401"/>
        <v>100</v>
      </c>
      <c r="BM1610" s="26">
        <f t="shared" si="407"/>
        <v>99.047619047619037</v>
      </c>
      <c r="BN1610" s="27">
        <f t="shared" si="402"/>
        <v>0</v>
      </c>
      <c r="BO1610" s="27">
        <f t="shared" si="403"/>
        <v>210</v>
      </c>
      <c r="BP1610" s="27">
        <f t="shared" si="404"/>
        <v>0</v>
      </c>
      <c r="BQ1610" s="28">
        <f t="shared" si="405"/>
        <v>0</v>
      </c>
      <c r="BR1610" s="29"/>
      <c r="BS1610" s="29"/>
      <c r="BT1610" s="29"/>
      <c r="BU1610" s="30"/>
      <c r="BV1610" s="29"/>
      <c r="BW1610" s="16">
        <f t="shared" si="414"/>
        <v>208</v>
      </c>
    </row>
    <row r="1611" spans="1:75" x14ac:dyDescent="0.3">
      <c r="A1611" s="14">
        <v>1610</v>
      </c>
      <c r="B1611" s="15">
        <v>46075</v>
      </c>
      <c r="C1611" s="16" t="s">
        <v>40</v>
      </c>
      <c r="D1611" s="17" t="str">
        <f t="shared" si="413"/>
        <v>HO</v>
      </c>
      <c r="E1611" s="18" t="s">
        <v>119</v>
      </c>
      <c r="F1611" s="18" t="s">
        <v>101</v>
      </c>
      <c r="G1611" s="19" t="s">
        <v>105</v>
      </c>
      <c r="H1611" s="19"/>
      <c r="I1611" s="19"/>
      <c r="J1611" s="20">
        <v>200261</v>
      </c>
      <c r="K1611" s="21" t="str">
        <f>VLOOKUP(J1611,'[2]Item List (3)'!A$1:B$110000,2,FALSE)</f>
        <v>OR.211 YY4</v>
      </c>
      <c r="L1611" s="20"/>
      <c r="M1611" s="16" t="s">
        <v>141</v>
      </c>
      <c r="N1611" s="16">
        <v>20</v>
      </c>
      <c r="O1611" s="22">
        <f t="shared" si="409"/>
        <v>180</v>
      </c>
      <c r="P1611" s="16">
        <v>1</v>
      </c>
      <c r="Q1611" s="16">
        <v>171</v>
      </c>
      <c r="R1611" s="16"/>
      <c r="S1611" s="16"/>
      <c r="T1611" s="16"/>
      <c r="U1611" s="23">
        <f t="shared" si="412"/>
        <v>171</v>
      </c>
      <c r="V1611" s="16">
        <v>60</v>
      </c>
      <c r="W1611" s="16">
        <v>170</v>
      </c>
      <c r="X1611" s="16"/>
      <c r="Y1611" s="16"/>
      <c r="Z1611" s="16"/>
      <c r="AA1611" s="16"/>
      <c r="AB1611" s="16"/>
      <c r="AC1611" s="16"/>
      <c r="AD1611" s="16"/>
      <c r="AE1611" s="16"/>
      <c r="AF1611" s="16"/>
      <c r="AG1611" s="16"/>
      <c r="AH1611" s="16"/>
      <c r="AI1611" s="16"/>
      <c r="AJ1611" s="16"/>
      <c r="AK1611" s="16"/>
      <c r="AL1611" s="16"/>
      <c r="AM1611" s="16"/>
      <c r="AN1611" s="16"/>
      <c r="AO1611" s="16"/>
      <c r="AP1611" s="16"/>
      <c r="AQ1611" s="16"/>
      <c r="AR1611" s="16">
        <v>95</v>
      </c>
      <c r="AS1611" s="16"/>
      <c r="AT1611" s="16"/>
      <c r="AU1611" s="16"/>
      <c r="AV1611" s="16"/>
      <c r="AW1611" s="16"/>
      <c r="AX1611" s="16"/>
      <c r="AY1611" s="16"/>
      <c r="AZ1611" s="16"/>
      <c r="BA1611" s="16"/>
      <c r="BB1611" s="16"/>
      <c r="BC1611" s="16"/>
      <c r="BD1611" s="16"/>
      <c r="BE1611" s="16"/>
      <c r="BF1611" s="16"/>
      <c r="BG1611" s="23">
        <f t="shared" si="415"/>
        <v>325</v>
      </c>
      <c r="BH1611" s="24">
        <f t="shared" si="398"/>
        <v>5.416666666666667</v>
      </c>
      <c r="BI1611" s="25">
        <f t="shared" si="416"/>
        <v>1</v>
      </c>
      <c r="BJ1611" s="25">
        <f t="shared" si="399"/>
        <v>18.46153846153846</v>
      </c>
      <c r="BK1611" s="26">
        <f t="shared" si="400"/>
        <v>95</v>
      </c>
      <c r="BL1611" s="26">
        <f t="shared" si="401"/>
        <v>100</v>
      </c>
      <c r="BM1611" s="26">
        <f t="shared" si="407"/>
        <v>17.538461538461533</v>
      </c>
      <c r="BN1611" s="27">
        <f t="shared" si="402"/>
        <v>2.8333333333333335</v>
      </c>
      <c r="BO1611" s="27">
        <f t="shared" si="403"/>
        <v>465</v>
      </c>
      <c r="BP1611" s="27">
        <f t="shared" si="404"/>
        <v>1.5833333333333335</v>
      </c>
      <c r="BQ1611" s="28">
        <f t="shared" si="405"/>
        <v>285.00000000000006</v>
      </c>
      <c r="BR1611" s="29"/>
      <c r="BS1611" s="29"/>
      <c r="BT1611" s="29"/>
      <c r="BU1611" s="30"/>
      <c r="BV1611" s="29"/>
      <c r="BW1611" s="16">
        <f t="shared" si="414"/>
        <v>171</v>
      </c>
    </row>
    <row r="1612" spans="1:75" x14ac:dyDescent="0.3">
      <c r="A1612" s="14">
        <v>1611</v>
      </c>
      <c r="B1612" s="15">
        <v>46076</v>
      </c>
      <c r="C1612" s="16" t="s">
        <v>38</v>
      </c>
      <c r="D1612" s="17" t="str">
        <f t="shared" si="413"/>
        <v>FG</v>
      </c>
      <c r="E1612" s="18" t="s">
        <v>39</v>
      </c>
      <c r="F1612" s="18" t="s">
        <v>47</v>
      </c>
      <c r="G1612" s="19" t="s">
        <v>42</v>
      </c>
      <c r="H1612" s="19" t="s">
        <v>43</v>
      </c>
      <c r="I1612" s="19"/>
      <c r="J1612" s="20">
        <v>104040</v>
      </c>
      <c r="K1612" s="21" t="str">
        <f>VLOOKUP(J1612,'[2]Item List (3)'!A$1:B$110000,2,FALSE)</f>
        <v>BR.IR 3222</v>
      </c>
      <c r="L1612" s="20">
        <v>251224005</v>
      </c>
      <c r="M1612" s="16" t="s">
        <v>138</v>
      </c>
      <c r="N1612" s="16"/>
      <c r="O1612" s="22" t="str">
        <f t="shared" si="409"/>
        <v/>
      </c>
      <c r="P1612" s="16">
        <v>1</v>
      </c>
      <c r="Q1612" s="16">
        <v>4996</v>
      </c>
      <c r="R1612" s="16"/>
      <c r="S1612" s="16">
        <v>2</v>
      </c>
      <c r="T1612" s="16"/>
      <c r="U1612" s="23">
        <f t="shared" si="412"/>
        <v>4998</v>
      </c>
      <c r="V1612" s="16">
        <v>450</v>
      </c>
      <c r="W1612" s="16"/>
      <c r="X1612" s="16"/>
      <c r="Y1612" s="16"/>
      <c r="Z1612" s="16"/>
      <c r="AA1612" s="16"/>
      <c r="AB1612" s="16"/>
      <c r="AC1612" s="16"/>
      <c r="AD1612" s="16"/>
      <c r="AE1612" s="16"/>
      <c r="AF1612" s="16"/>
      <c r="AG1612" s="16"/>
      <c r="AH1612" s="16"/>
      <c r="AI1612" s="16"/>
      <c r="AJ1612" s="16"/>
      <c r="AK1612" s="16"/>
      <c r="AL1612" s="16"/>
      <c r="AM1612" s="16"/>
      <c r="AN1612" s="16"/>
      <c r="AO1612" s="16"/>
      <c r="AP1612" s="16"/>
      <c r="AQ1612" s="16">
        <v>30</v>
      </c>
      <c r="AR1612" s="16"/>
      <c r="AS1612" s="16"/>
      <c r="AT1612" s="16"/>
      <c r="AU1612" s="16"/>
      <c r="AV1612" s="16"/>
      <c r="AW1612" s="16"/>
      <c r="AX1612" s="16"/>
      <c r="AY1612" s="16"/>
      <c r="AZ1612" s="16"/>
      <c r="BA1612" s="16"/>
      <c r="BB1612" s="16"/>
      <c r="BC1612" s="16"/>
      <c r="BD1612" s="16"/>
      <c r="BE1612" s="16"/>
      <c r="BF1612" s="16"/>
      <c r="BG1612" s="23">
        <f t="shared" si="415"/>
        <v>480</v>
      </c>
      <c r="BH1612" s="24">
        <f t="shared" si="398"/>
        <v>8</v>
      </c>
      <c r="BI1612" s="25">
        <f t="shared" si="416"/>
        <v>7.5</v>
      </c>
      <c r="BJ1612" s="25">
        <f t="shared" si="399"/>
        <v>93.75</v>
      </c>
      <c r="BK1612" s="26">
        <f t="shared" si="400"/>
        <v>0</v>
      </c>
      <c r="BL1612" s="26">
        <f t="shared" si="401"/>
        <v>99.959983993597433</v>
      </c>
      <c r="BM1612" s="26">
        <f t="shared" si="407"/>
        <v>0</v>
      </c>
      <c r="BN1612" s="27">
        <f t="shared" si="402"/>
        <v>0</v>
      </c>
      <c r="BO1612" s="27">
        <f t="shared" si="403"/>
        <v>0</v>
      </c>
      <c r="BP1612" s="27">
        <f t="shared" si="404"/>
        <v>0.5</v>
      </c>
      <c r="BQ1612" s="28">
        <f t="shared" si="405"/>
        <v>0</v>
      </c>
      <c r="BR1612" s="29"/>
      <c r="BS1612" s="29"/>
      <c r="BT1612" s="29"/>
      <c r="BU1612" s="30"/>
      <c r="BV1612" s="29"/>
      <c r="BW1612" s="16">
        <f t="shared" si="414"/>
        <v>4996</v>
      </c>
    </row>
    <row r="1613" spans="1:75" x14ac:dyDescent="0.3">
      <c r="A1613" s="14">
        <v>1612</v>
      </c>
      <c r="B1613" s="15">
        <v>46076</v>
      </c>
      <c r="C1613" s="16" t="s">
        <v>40</v>
      </c>
      <c r="D1613" s="17" t="str">
        <f t="shared" si="413"/>
        <v>FG</v>
      </c>
      <c r="E1613" s="18" t="s">
        <v>39</v>
      </c>
      <c r="F1613" s="18"/>
      <c r="G1613" s="19"/>
      <c r="H1613" s="19"/>
      <c r="I1613" s="19"/>
      <c r="J1613" s="20"/>
      <c r="K1613" s="21" t="e">
        <f>VLOOKUP(J1613,'[2]Item List (3)'!A$1:B$110000,2,FALSE)</f>
        <v>#N/A</v>
      </c>
      <c r="L1613" s="20"/>
      <c r="M1613" s="16" t="s">
        <v>138</v>
      </c>
      <c r="N1613" s="16"/>
      <c r="O1613" s="22" t="str">
        <f t="shared" si="409"/>
        <v/>
      </c>
      <c r="P1613" s="16"/>
      <c r="Q1613" s="16"/>
      <c r="R1613" s="16"/>
      <c r="S1613" s="16"/>
      <c r="T1613" s="16"/>
      <c r="U1613" s="23">
        <f t="shared" si="412"/>
        <v>0</v>
      </c>
      <c r="V1613" s="16"/>
      <c r="W1613" s="16"/>
      <c r="X1613" s="16"/>
      <c r="Y1613" s="16"/>
      <c r="Z1613" s="16"/>
      <c r="AA1613" s="16"/>
      <c r="AB1613" s="16"/>
      <c r="AC1613" s="16"/>
      <c r="AD1613" s="16"/>
      <c r="AE1613" s="16"/>
      <c r="AF1613" s="16"/>
      <c r="AG1613" s="16"/>
      <c r="AH1613" s="16"/>
      <c r="AI1613" s="16"/>
      <c r="AJ1613" s="16"/>
      <c r="AK1613" s="16"/>
      <c r="AL1613" s="16"/>
      <c r="AM1613" s="16"/>
      <c r="AN1613" s="16"/>
      <c r="AO1613" s="16"/>
      <c r="AP1613" s="16"/>
      <c r="AQ1613" s="16"/>
      <c r="AR1613" s="16">
        <v>480</v>
      </c>
      <c r="AS1613" s="16"/>
      <c r="AT1613" s="16"/>
      <c r="AU1613" s="16"/>
      <c r="AV1613" s="16"/>
      <c r="AW1613" s="16"/>
      <c r="AX1613" s="16"/>
      <c r="AY1613" s="16"/>
      <c r="AZ1613" s="16"/>
      <c r="BA1613" s="16"/>
      <c r="BB1613" s="16"/>
      <c r="BC1613" s="16"/>
      <c r="BD1613" s="16"/>
      <c r="BE1613" s="16"/>
      <c r="BF1613" s="16"/>
      <c r="BG1613" s="23">
        <f t="shared" si="415"/>
        <v>480</v>
      </c>
      <c r="BH1613" s="24">
        <f t="shared" si="398"/>
        <v>8</v>
      </c>
      <c r="BI1613" s="25">
        <f t="shared" si="416"/>
        <v>0</v>
      </c>
      <c r="BJ1613" s="25">
        <f t="shared" si="399"/>
        <v>0</v>
      </c>
      <c r="BK1613" s="26">
        <f t="shared" si="400"/>
        <v>0</v>
      </c>
      <c r="BL1613" s="26">
        <f t="shared" si="401"/>
        <v>0</v>
      </c>
      <c r="BM1613" s="26">
        <f t="shared" si="407"/>
        <v>0</v>
      </c>
      <c r="BN1613" s="27">
        <f t="shared" si="402"/>
        <v>0</v>
      </c>
      <c r="BO1613" s="27">
        <f t="shared" si="403"/>
        <v>0</v>
      </c>
      <c r="BP1613" s="27">
        <f t="shared" si="404"/>
        <v>8</v>
      </c>
      <c r="BQ1613" s="28">
        <f t="shared" si="405"/>
        <v>0</v>
      </c>
      <c r="BR1613" s="29"/>
      <c r="BS1613" s="29"/>
      <c r="BT1613" s="29"/>
      <c r="BU1613" s="30"/>
      <c r="BV1613" s="29"/>
      <c r="BW1613" s="16">
        <f t="shared" si="414"/>
        <v>0</v>
      </c>
    </row>
    <row r="1614" spans="1:75" x14ac:dyDescent="0.3">
      <c r="A1614" s="14">
        <v>1613</v>
      </c>
      <c r="B1614" s="15">
        <v>46076</v>
      </c>
      <c r="C1614" s="16" t="s">
        <v>38</v>
      </c>
      <c r="D1614" s="17" t="str">
        <f t="shared" si="413"/>
        <v>FG</v>
      </c>
      <c r="E1614" s="18" t="s">
        <v>44</v>
      </c>
      <c r="F1614" s="18" t="s">
        <v>47</v>
      </c>
      <c r="G1614" s="19" t="s">
        <v>46</v>
      </c>
      <c r="H1614" s="19" t="s">
        <v>48</v>
      </c>
      <c r="I1614" s="19"/>
      <c r="J1614" s="20">
        <v>100299.14</v>
      </c>
      <c r="K1614" s="21" t="str">
        <f>VLOOKUP(J1614,'[2]Item List (3)'!A$1:B$110000,2,FALSE)</f>
        <v>IR. 9913 C</v>
      </c>
      <c r="L1614" s="20">
        <v>260205009</v>
      </c>
      <c r="M1614" s="16" t="s">
        <v>138</v>
      </c>
      <c r="N1614" s="16"/>
      <c r="O1614" s="22" t="str">
        <f t="shared" si="409"/>
        <v/>
      </c>
      <c r="P1614" s="16">
        <v>1</v>
      </c>
      <c r="Q1614" s="16">
        <v>3000</v>
      </c>
      <c r="R1614" s="16"/>
      <c r="S1614" s="16"/>
      <c r="T1614" s="16"/>
      <c r="U1614" s="23">
        <f t="shared" si="412"/>
        <v>3000</v>
      </c>
      <c r="V1614" s="16">
        <v>240</v>
      </c>
      <c r="W1614" s="16"/>
      <c r="X1614" s="16"/>
      <c r="Y1614" s="16"/>
      <c r="Z1614" s="16"/>
      <c r="AA1614" s="16"/>
      <c r="AB1614" s="16"/>
      <c r="AC1614" s="16"/>
      <c r="AD1614" s="16"/>
      <c r="AE1614" s="16"/>
      <c r="AF1614" s="16"/>
      <c r="AG1614" s="16"/>
      <c r="AH1614" s="16"/>
      <c r="AI1614" s="16"/>
      <c r="AJ1614" s="16"/>
      <c r="AK1614" s="16"/>
      <c r="AL1614" s="16"/>
      <c r="AM1614" s="16"/>
      <c r="AN1614" s="16"/>
      <c r="AO1614" s="16"/>
      <c r="AP1614" s="16"/>
      <c r="AQ1614" s="16">
        <v>60</v>
      </c>
      <c r="AR1614" s="16">
        <v>180</v>
      </c>
      <c r="AS1614" s="16"/>
      <c r="AT1614" s="16"/>
      <c r="AU1614" s="16"/>
      <c r="AV1614" s="16"/>
      <c r="AW1614" s="16"/>
      <c r="AX1614" s="16"/>
      <c r="AY1614" s="16"/>
      <c r="AZ1614" s="16"/>
      <c r="BA1614" s="16"/>
      <c r="BB1614" s="16"/>
      <c r="BC1614" s="16"/>
      <c r="BD1614" s="16"/>
      <c r="BE1614" s="16"/>
      <c r="BF1614" s="16"/>
      <c r="BG1614" s="23">
        <f t="shared" si="415"/>
        <v>480</v>
      </c>
      <c r="BH1614" s="24">
        <f t="shared" si="398"/>
        <v>8</v>
      </c>
      <c r="BI1614" s="25">
        <f t="shared" si="416"/>
        <v>4</v>
      </c>
      <c r="BJ1614" s="25">
        <f t="shared" si="399"/>
        <v>50</v>
      </c>
      <c r="BK1614" s="26">
        <f t="shared" si="400"/>
        <v>0</v>
      </c>
      <c r="BL1614" s="26">
        <f t="shared" si="401"/>
        <v>100</v>
      </c>
      <c r="BM1614" s="26">
        <f t="shared" si="407"/>
        <v>0</v>
      </c>
      <c r="BN1614" s="27">
        <f t="shared" si="402"/>
        <v>0</v>
      </c>
      <c r="BO1614" s="27">
        <f t="shared" si="403"/>
        <v>0</v>
      </c>
      <c r="BP1614" s="27">
        <f t="shared" si="404"/>
        <v>4</v>
      </c>
      <c r="BQ1614" s="28">
        <f t="shared" si="405"/>
        <v>0</v>
      </c>
      <c r="BR1614" s="29"/>
      <c r="BS1614" s="29"/>
      <c r="BT1614" s="29"/>
      <c r="BU1614" s="30"/>
      <c r="BV1614" s="29"/>
      <c r="BW1614" s="16">
        <f t="shared" si="414"/>
        <v>3000</v>
      </c>
    </row>
    <row r="1615" spans="1:75" x14ac:dyDescent="0.3">
      <c r="A1615" s="14">
        <v>1614</v>
      </c>
      <c r="B1615" s="15">
        <v>46076</v>
      </c>
      <c r="C1615" s="16" t="s">
        <v>40</v>
      </c>
      <c r="D1615" s="17" t="str">
        <f t="shared" si="413"/>
        <v>FG</v>
      </c>
      <c r="E1615" s="18" t="s">
        <v>44</v>
      </c>
      <c r="F1615" s="18" t="s">
        <v>47</v>
      </c>
      <c r="G1615" s="19" t="s">
        <v>120</v>
      </c>
      <c r="H1615" s="19" t="s">
        <v>130</v>
      </c>
      <c r="I1615" s="19"/>
      <c r="J1615" s="20">
        <v>100299.14</v>
      </c>
      <c r="K1615" s="21" t="str">
        <f>VLOOKUP(J1615,'[2]Item List (3)'!A$1:B$110000,2,FALSE)</f>
        <v>IR. 9913 C</v>
      </c>
      <c r="L1615" s="20">
        <v>260205009</v>
      </c>
      <c r="M1615" s="16" t="s">
        <v>138</v>
      </c>
      <c r="N1615" s="16"/>
      <c r="O1615" s="22" t="str">
        <f t="shared" si="409"/>
        <v/>
      </c>
      <c r="P1615" s="16">
        <v>1</v>
      </c>
      <c r="Q1615" s="16">
        <v>3000</v>
      </c>
      <c r="R1615" s="16"/>
      <c r="S1615" s="16"/>
      <c r="T1615" s="16"/>
      <c r="U1615" s="23">
        <f t="shared" si="412"/>
        <v>3000</v>
      </c>
      <c r="V1615" s="16">
        <v>120</v>
      </c>
      <c r="W1615" s="16"/>
      <c r="X1615" s="16">
        <v>60</v>
      </c>
      <c r="Y1615" s="16"/>
      <c r="Z1615" s="16"/>
      <c r="AA1615" s="16"/>
      <c r="AB1615" s="16"/>
      <c r="AC1615" s="16"/>
      <c r="AD1615" s="16"/>
      <c r="AE1615" s="16"/>
      <c r="AF1615" s="16"/>
      <c r="AG1615" s="16"/>
      <c r="AH1615" s="16"/>
      <c r="AI1615" s="16"/>
      <c r="AJ1615" s="16"/>
      <c r="AK1615" s="16"/>
      <c r="AL1615" s="16"/>
      <c r="AM1615" s="16"/>
      <c r="AN1615" s="16"/>
      <c r="AO1615" s="16"/>
      <c r="AP1615" s="16"/>
      <c r="AQ1615" s="16">
        <v>120</v>
      </c>
      <c r="AR1615" s="16"/>
      <c r="AS1615" s="16"/>
      <c r="AT1615" s="16"/>
      <c r="AU1615" s="16"/>
      <c r="AV1615" s="16"/>
      <c r="AW1615" s="16"/>
      <c r="AX1615" s="16"/>
      <c r="AY1615" s="16"/>
      <c r="AZ1615" s="16"/>
      <c r="BA1615" s="16"/>
      <c r="BB1615" s="16"/>
      <c r="BC1615" s="16"/>
      <c r="BD1615" s="16"/>
      <c r="BE1615" s="16"/>
      <c r="BF1615" s="16"/>
      <c r="BG1615" s="23">
        <f t="shared" si="415"/>
        <v>300</v>
      </c>
      <c r="BH1615" s="24">
        <f t="shared" ref="BH1615:BH1678" si="417">BG1615/60</f>
        <v>5</v>
      </c>
      <c r="BI1615" s="25">
        <f t="shared" si="416"/>
        <v>2</v>
      </c>
      <c r="BJ1615" s="25">
        <f t="shared" ref="BJ1615:BJ1678" si="418">IFERROR(BI1615/BH1615*100,0)</f>
        <v>40</v>
      </c>
      <c r="BK1615" s="26">
        <f t="shared" ref="BK1615:BK1678" si="419">IFERROR(((U1615*N1615)/(BI1615*3600)*100),0)</f>
        <v>0</v>
      </c>
      <c r="BL1615" s="26">
        <f t="shared" ref="BL1615:BL1678" si="420">IFERROR(((U1615-(R1615+S1615+T1615))/U1615*100),0)</f>
        <v>100</v>
      </c>
      <c r="BM1615" s="26">
        <f t="shared" si="407"/>
        <v>0</v>
      </c>
      <c r="BN1615" s="27">
        <f t="shared" ref="BN1615:BN1678" si="421">(W1615+AP1615+BE1615+BF1615)/60</f>
        <v>0</v>
      </c>
      <c r="BO1615" s="27">
        <f t="shared" ref="BO1615:BO1678" si="422">IFERROR(((BH1615-BN1615)*3600)/N1615,0)</f>
        <v>0</v>
      </c>
      <c r="BP1615" s="27">
        <f t="shared" ref="BP1615:BP1678" si="423">IFERROR(SUM(W1615:BF1615)/60-BN1615,0)</f>
        <v>3</v>
      </c>
      <c r="BQ1615" s="28">
        <f t="shared" ref="BQ1615:BQ1678" si="424">IFERROR(BP1615*3600/N1615,0)</f>
        <v>0</v>
      </c>
      <c r="BR1615" s="29"/>
      <c r="BS1615" s="29"/>
      <c r="BT1615" s="29"/>
      <c r="BU1615" s="30"/>
      <c r="BV1615" s="29"/>
      <c r="BW1615" s="16">
        <f t="shared" si="414"/>
        <v>3000</v>
      </c>
    </row>
    <row r="1616" spans="1:75" x14ac:dyDescent="0.3">
      <c r="A1616" s="14">
        <v>1615</v>
      </c>
      <c r="B1616" s="15">
        <v>46076</v>
      </c>
      <c r="C1616" s="16" t="s">
        <v>40</v>
      </c>
      <c r="D1616" s="17" t="str">
        <f t="shared" si="413"/>
        <v>FG</v>
      </c>
      <c r="E1616" s="18" t="s">
        <v>44</v>
      </c>
      <c r="F1616" s="18" t="s">
        <v>49</v>
      </c>
      <c r="G1616" s="19" t="s">
        <v>120</v>
      </c>
      <c r="H1616" s="19" t="s">
        <v>130</v>
      </c>
      <c r="I1616" s="19"/>
      <c r="J1616" s="20">
        <v>208299</v>
      </c>
      <c r="K1616" s="21" t="str">
        <f>VLOOKUP(J1616,'[2]Item List (3)'!A$1:B$110000,2,FALSE)</f>
        <v>OR.9916</v>
      </c>
      <c r="L1616" s="20"/>
      <c r="M1616" s="16" t="s">
        <v>141</v>
      </c>
      <c r="N1616" s="16"/>
      <c r="O1616" s="22" t="str">
        <f t="shared" si="409"/>
        <v/>
      </c>
      <c r="P1616" s="16">
        <v>1</v>
      </c>
      <c r="Q1616" s="16">
        <v>3770</v>
      </c>
      <c r="R1616" s="16"/>
      <c r="S1616" s="16"/>
      <c r="T1616" s="16"/>
      <c r="U1616" s="23">
        <f t="shared" si="412"/>
        <v>3770</v>
      </c>
      <c r="V1616" s="16">
        <v>120</v>
      </c>
      <c r="W1616" s="16">
        <v>60</v>
      </c>
      <c r="X1616" s="16"/>
      <c r="Y1616" s="16"/>
      <c r="Z1616" s="16"/>
      <c r="AA1616" s="16"/>
      <c r="AB1616" s="16"/>
      <c r="AC1616" s="16"/>
      <c r="AD1616" s="16"/>
      <c r="AE1616" s="16"/>
      <c r="AF1616" s="16"/>
      <c r="AG1616" s="16"/>
      <c r="AH1616" s="16"/>
      <c r="AI1616" s="16"/>
      <c r="AJ1616" s="16"/>
      <c r="AK1616" s="16"/>
      <c r="AL1616" s="16"/>
      <c r="AM1616" s="16"/>
      <c r="AN1616" s="16"/>
      <c r="AO1616" s="16"/>
      <c r="AP1616" s="16"/>
      <c r="AQ1616" s="16"/>
      <c r="AR1616" s="16"/>
      <c r="AS1616" s="16"/>
      <c r="AT1616" s="16"/>
      <c r="AU1616" s="16"/>
      <c r="AV1616" s="16"/>
      <c r="AW1616" s="16"/>
      <c r="AX1616" s="16"/>
      <c r="AY1616" s="16"/>
      <c r="AZ1616" s="16"/>
      <c r="BA1616" s="16"/>
      <c r="BB1616" s="16"/>
      <c r="BC1616" s="16"/>
      <c r="BD1616" s="16"/>
      <c r="BE1616" s="16"/>
      <c r="BF1616" s="16"/>
      <c r="BG1616" s="23">
        <f t="shared" si="415"/>
        <v>180</v>
      </c>
      <c r="BH1616" s="24">
        <f t="shared" si="417"/>
        <v>3</v>
      </c>
      <c r="BI1616" s="25">
        <f t="shared" si="416"/>
        <v>2</v>
      </c>
      <c r="BJ1616" s="25">
        <f t="shared" si="418"/>
        <v>66.666666666666657</v>
      </c>
      <c r="BK1616" s="26">
        <f t="shared" si="419"/>
        <v>0</v>
      </c>
      <c r="BL1616" s="26">
        <f t="shared" si="420"/>
        <v>100</v>
      </c>
      <c r="BM1616" s="26">
        <f t="shared" si="407"/>
        <v>0</v>
      </c>
      <c r="BN1616" s="27">
        <f t="shared" si="421"/>
        <v>1</v>
      </c>
      <c r="BO1616" s="27">
        <f t="shared" si="422"/>
        <v>0</v>
      </c>
      <c r="BP1616" s="27">
        <f t="shared" si="423"/>
        <v>0</v>
      </c>
      <c r="BQ1616" s="28">
        <f t="shared" si="424"/>
        <v>0</v>
      </c>
      <c r="BR1616" s="29"/>
      <c r="BS1616" s="29"/>
      <c r="BT1616" s="29"/>
      <c r="BU1616" s="30"/>
      <c r="BV1616" s="29"/>
      <c r="BW1616" s="16">
        <f t="shared" si="414"/>
        <v>3770</v>
      </c>
    </row>
    <row r="1617" spans="1:75" x14ac:dyDescent="0.3">
      <c r="A1617" s="14">
        <v>1616</v>
      </c>
      <c r="B1617" s="15">
        <v>46076</v>
      </c>
      <c r="C1617" s="16" t="s">
        <v>38</v>
      </c>
      <c r="D1617" s="17" t="str">
        <f t="shared" si="413"/>
        <v>CG</v>
      </c>
      <c r="E1617" s="18" t="s">
        <v>50</v>
      </c>
      <c r="F1617" s="18"/>
      <c r="G1617" s="19"/>
      <c r="H1617" s="19"/>
      <c r="I1617" s="19"/>
      <c r="J1617" s="20"/>
      <c r="K1617" s="21" t="e">
        <f>VLOOKUP(J1617,'[2]Item List (3)'!A$1:B$110000,2,FALSE)</f>
        <v>#N/A</v>
      </c>
      <c r="L1617" s="20"/>
      <c r="M1617" s="16" t="s">
        <v>138</v>
      </c>
      <c r="N1617" s="16"/>
      <c r="O1617" s="22" t="str">
        <f t="shared" si="409"/>
        <v/>
      </c>
      <c r="P1617" s="16"/>
      <c r="Q1617" s="16"/>
      <c r="R1617" s="16"/>
      <c r="S1617" s="16"/>
      <c r="T1617" s="16"/>
      <c r="U1617" s="23">
        <f t="shared" si="412"/>
        <v>0</v>
      </c>
      <c r="V1617" s="16"/>
      <c r="W1617" s="16"/>
      <c r="X1617" s="16"/>
      <c r="Y1617" s="16"/>
      <c r="Z1617" s="16"/>
      <c r="AA1617" s="16"/>
      <c r="AB1617" s="16"/>
      <c r="AC1617" s="16"/>
      <c r="AD1617" s="16"/>
      <c r="AE1617" s="16"/>
      <c r="AF1617" s="16"/>
      <c r="AG1617" s="16"/>
      <c r="AH1617" s="16"/>
      <c r="AI1617" s="16"/>
      <c r="AJ1617" s="16"/>
      <c r="AK1617" s="16"/>
      <c r="AL1617" s="16"/>
      <c r="AM1617" s="16"/>
      <c r="AN1617" s="16"/>
      <c r="AO1617" s="16"/>
      <c r="AP1617" s="16"/>
      <c r="AQ1617" s="16"/>
      <c r="AR1617" s="16"/>
      <c r="AS1617" s="16"/>
      <c r="AT1617" s="16"/>
      <c r="AU1617" s="16"/>
      <c r="AV1617" s="16"/>
      <c r="AW1617" s="16"/>
      <c r="AX1617" s="16"/>
      <c r="AY1617" s="16"/>
      <c r="AZ1617" s="16"/>
      <c r="BA1617" s="16"/>
      <c r="BB1617" s="16"/>
      <c r="BC1617" s="16"/>
      <c r="BD1617" s="16"/>
      <c r="BE1617" s="16"/>
      <c r="BF1617" s="16">
        <v>480</v>
      </c>
      <c r="BG1617" s="23">
        <f t="shared" si="415"/>
        <v>480</v>
      </c>
      <c r="BH1617" s="24">
        <f t="shared" si="417"/>
        <v>8</v>
      </c>
      <c r="BI1617" s="25">
        <f t="shared" si="416"/>
        <v>0</v>
      </c>
      <c r="BJ1617" s="25">
        <f t="shared" si="418"/>
        <v>0</v>
      </c>
      <c r="BK1617" s="26">
        <f t="shared" si="419"/>
        <v>0</v>
      </c>
      <c r="BL1617" s="26">
        <f t="shared" si="420"/>
        <v>0</v>
      </c>
      <c r="BM1617" s="26">
        <f t="shared" si="407"/>
        <v>0</v>
      </c>
      <c r="BN1617" s="27">
        <f t="shared" si="421"/>
        <v>8</v>
      </c>
      <c r="BO1617" s="27">
        <f t="shared" si="422"/>
        <v>0</v>
      </c>
      <c r="BP1617" s="27">
        <f t="shared" si="423"/>
        <v>0</v>
      </c>
      <c r="BQ1617" s="28">
        <f t="shared" si="424"/>
        <v>0</v>
      </c>
      <c r="BR1617" s="29"/>
      <c r="BS1617" s="29"/>
      <c r="BT1617" s="29"/>
      <c r="BU1617" s="30"/>
      <c r="BV1617" s="29"/>
      <c r="BW1617" s="16">
        <f t="shared" si="414"/>
        <v>0</v>
      </c>
    </row>
    <row r="1618" spans="1:75" x14ac:dyDescent="0.3">
      <c r="A1618" s="14">
        <v>1617</v>
      </c>
      <c r="B1618" s="15">
        <v>46076</v>
      </c>
      <c r="C1618" s="16" t="s">
        <v>40</v>
      </c>
      <c r="D1618" s="17" t="str">
        <f t="shared" si="413"/>
        <v>CG</v>
      </c>
      <c r="E1618" s="18" t="s">
        <v>50</v>
      </c>
      <c r="F1618" s="18"/>
      <c r="G1618" s="19"/>
      <c r="H1618" s="19"/>
      <c r="I1618" s="19"/>
      <c r="J1618" s="20"/>
      <c r="K1618" s="21" t="e">
        <f>VLOOKUP(J1618,'[2]Item List (3)'!A$1:B$110000,2,FALSE)</f>
        <v>#N/A</v>
      </c>
      <c r="L1618" s="20"/>
      <c r="M1618" s="16" t="s">
        <v>138</v>
      </c>
      <c r="N1618" s="16"/>
      <c r="O1618" s="22" t="str">
        <f t="shared" si="409"/>
        <v/>
      </c>
      <c r="P1618" s="16"/>
      <c r="Q1618" s="16"/>
      <c r="R1618" s="16"/>
      <c r="S1618" s="16"/>
      <c r="T1618" s="16"/>
      <c r="U1618" s="23">
        <f t="shared" si="412"/>
        <v>0</v>
      </c>
      <c r="V1618" s="16"/>
      <c r="W1618" s="16"/>
      <c r="X1618" s="16"/>
      <c r="Y1618" s="16"/>
      <c r="Z1618" s="16"/>
      <c r="AA1618" s="16"/>
      <c r="AB1618" s="16"/>
      <c r="AC1618" s="16"/>
      <c r="AD1618" s="16"/>
      <c r="AE1618" s="16"/>
      <c r="AF1618" s="16"/>
      <c r="AG1618" s="16"/>
      <c r="AH1618" s="16"/>
      <c r="AI1618" s="16"/>
      <c r="AJ1618" s="16"/>
      <c r="AK1618" s="16"/>
      <c r="AL1618" s="16"/>
      <c r="AM1618" s="16"/>
      <c r="AN1618" s="16"/>
      <c r="AO1618" s="16"/>
      <c r="AP1618" s="16"/>
      <c r="AQ1618" s="16"/>
      <c r="AR1618" s="16"/>
      <c r="AS1618" s="16"/>
      <c r="AT1618" s="16"/>
      <c r="AU1618" s="16"/>
      <c r="AV1618" s="16"/>
      <c r="AW1618" s="16"/>
      <c r="AX1618" s="16"/>
      <c r="AY1618" s="16"/>
      <c r="AZ1618" s="16"/>
      <c r="BA1618" s="16"/>
      <c r="BB1618" s="16"/>
      <c r="BC1618" s="16"/>
      <c r="BD1618" s="16"/>
      <c r="BE1618" s="16"/>
      <c r="BF1618" s="16">
        <v>480</v>
      </c>
      <c r="BG1618" s="23">
        <f t="shared" si="415"/>
        <v>480</v>
      </c>
      <c r="BH1618" s="24">
        <f t="shared" si="417"/>
        <v>8</v>
      </c>
      <c r="BI1618" s="25">
        <f t="shared" si="416"/>
        <v>0</v>
      </c>
      <c r="BJ1618" s="25">
        <f t="shared" si="418"/>
        <v>0</v>
      </c>
      <c r="BK1618" s="26">
        <f t="shared" si="419"/>
        <v>0</v>
      </c>
      <c r="BL1618" s="26">
        <f t="shared" si="420"/>
        <v>0</v>
      </c>
      <c r="BM1618" s="26">
        <f t="shared" si="407"/>
        <v>0</v>
      </c>
      <c r="BN1618" s="27">
        <f t="shared" si="421"/>
        <v>8</v>
      </c>
      <c r="BO1618" s="27">
        <f t="shared" si="422"/>
        <v>0</v>
      </c>
      <c r="BP1618" s="27">
        <f t="shared" si="423"/>
        <v>0</v>
      </c>
      <c r="BQ1618" s="28">
        <f t="shared" si="424"/>
        <v>0</v>
      </c>
      <c r="BR1618" s="29"/>
      <c r="BS1618" s="29"/>
      <c r="BT1618" s="29"/>
      <c r="BU1618" s="30"/>
      <c r="BV1618" s="29"/>
      <c r="BW1618" s="16">
        <f t="shared" si="414"/>
        <v>0</v>
      </c>
    </row>
    <row r="1619" spans="1:75" x14ac:dyDescent="0.3">
      <c r="A1619" s="14">
        <v>1618</v>
      </c>
      <c r="B1619" s="15">
        <v>46076</v>
      </c>
      <c r="C1619" s="16" t="s">
        <v>38</v>
      </c>
      <c r="D1619" s="17" t="str">
        <f t="shared" si="413"/>
        <v>CG</v>
      </c>
      <c r="E1619" s="18" t="s">
        <v>51</v>
      </c>
      <c r="F1619" s="18" t="s">
        <v>52</v>
      </c>
      <c r="G1619" s="19" t="s">
        <v>56</v>
      </c>
      <c r="H1619" s="19" t="s">
        <v>57</v>
      </c>
      <c r="I1619" s="19" t="s">
        <v>58</v>
      </c>
      <c r="J1619" s="20">
        <v>208293</v>
      </c>
      <c r="K1619" s="21" t="str">
        <f>VLOOKUP(J1619,'[2]Item List (3)'!A$1:B$110000,2,FALSE)</f>
        <v>OR.210 YY2</v>
      </c>
      <c r="L1619" s="20">
        <v>260205004</v>
      </c>
      <c r="M1619" s="16" t="s">
        <v>141</v>
      </c>
      <c r="N1619" s="16"/>
      <c r="O1619" s="22" t="str">
        <f t="shared" si="409"/>
        <v/>
      </c>
      <c r="P1619" s="16">
        <v>1</v>
      </c>
      <c r="Q1619" s="16">
        <v>3194</v>
      </c>
      <c r="R1619" s="16"/>
      <c r="S1619" s="16"/>
      <c r="T1619" s="16"/>
      <c r="U1619" s="23">
        <f t="shared" si="412"/>
        <v>3194</v>
      </c>
      <c r="V1619" s="16">
        <v>120</v>
      </c>
      <c r="W1619" s="16"/>
      <c r="X1619" s="16">
        <v>60</v>
      </c>
      <c r="Y1619" s="16"/>
      <c r="Z1619" s="16"/>
      <c r="AA1619" s="16"/>
      <c r="AB1619" s="16"/>
      <c r="AC1619" s="16"/>
      <c r="AD1619" s="16"/>
      <c r="AE1619" s="16"/>
      <c r="AF1619" s="16"/>
      <c r="AG1619" s="16"/>
      <c r="AH1619" s="16"/>
      <c r="AI1619" s="16"/>
      <c r="AJ1619" s="16"/>
      <c r="AK1619" s="16"/>
      <c r="AL1619" s="16"/>
      <c r="AM1619" s="16"/>
      <c r="AN1619" s="16"/>
      <c r="AO1619" s="16"/>
      <c r="AP1619" s="16"/>
      <c r="AQ1619" s="16">
        <v>30</v>
      </c>
      <c r="AR1619" s="16">
        <v>270</v>
      </c>
      <c r="AS1619" s="16"/>
      <c r="AT1619" s="16"/>
      <c r="AU1619" s="16"/>
      <c r="AV1619" s="16"/>
      <c r="AW1619" s="16"/>
      <c r="AX1619" s="16"/>
      <c r="AY1619" s="16"/>
      <c r="AZ1619" s="16"/>
      <c r="BA1619" s="16"/>
      <c r="BB1619" s="16"/>
      <c r="BC1619" s="16"/>
      <c r="BD1619" s="16"/>
      <c r="BE1619" s="16"/>
      <c r="BF1619" s="16"/>
      <c r="BG1619" s="23">
        <f t="shared" si="415"/>
        <v>480</v>
      </c>
      <c r="BH1619" s="24">
        <f t="shared" si="417"/>
        <v>8</v>
      </c>
      <c r="BI1619" s="25">
        <f t="shared" si="416"/>
        <v>2</v>
      </c>
      <c r="BJ1619" s="25">
        <f t="shared" si="418"/>
        <v>25</v>
      </c>
      <c r="BK1619" s="26">
        <f t="shared" si="419"/>
        <v>0</v>
      </c>
      <c r="BL1619" s="26">
        <f t="shared" si="420"/>
        <v>100</v>
      </c>
      <c r="BM1619" s="26">
        <f t="shared" si="407"/>
        <v>0</v>
      </c>
      <c r="BN1619" s="27">
        <f t="shared" si="421"/>
        <v>0</v>
      </c>
      <c r="BO1619" s="27">
        <f t="shared" si="422"/>
        <v>0</v>
      </c>
      <c r="BP1619" s="27">
        <f t="shared" si="423"/>
        <v>6</v>
      </c>
      <c r="BQ1619" s="28">
        <f t="shared" si="424"/>
        <v>0</v>
      </c>
      <c r="BR1619" s="29"/>
      <c r="BS1619" s="29"/>
      <c r="BT1619" s="29"/>
      <c r="BU1619" s="30"/>
      <c r="BV1619" s="29"/>
      <c r="BW1619" s="16">
        <f t="shared" si="414"/>
        <v>3194</v>
      </c>
    </row>
    <row r="1620" spans="1:75" x14ac:dyDescent="0.3">
      <c r="A1620" s="14">
        <v>1619</v>
      </c>
      <c r="B1620" s="15">
        <v>46076</v>
      </c>
      <c r="C1620" s="16" t="s">
        <v>40</v>
      </c>
      <c r="D1620" s="17" t="str">
        <f t="shared" si="413"/>
        <v>CG</v>
      </c>
      <c r="E1620" s="18" t="s">
        <v>51</v>
      </c>
      <c r="F1620" s="18" t="s">
        <v>52</v>
      </c>
      <c r="G1620" s="19" t="s">
        <v>132</v>
      </c>
      <c r="H1620" s="19" t="s">
        <v>170</v>
      </c>
      <c r="I1620" s="19" t="s">
        <v>168</v>
      </c>
      <c r="J1620" s="20">
        <v>208293</v>
      </c>
      <c r="K1620" s="21" t="str">
        <f>VLOOKUP(J1620,'[2]Item List (3)'!A$1:B$110000,2,FALSE)</f>
        <v>OR.210 YY2</v>
      </c>
      <c r="L1620" s="20">
        <v>260205004</v>
      </c>
      <c r="M1620" s="16" t="s">
        <v>141</v>
      </c>
      <c r="N1620" s="16"/>
      <c r="O1620" s="22" t="str">
        <f t="shared" si="409"/>
        <v/>
      </c>
      <c r="P1620" s="16">
        <v>1</v>
      </c>
      <c r="Q1620" s="16">
        <v>6494</v>
      </c>
      <c r="R1620" s="16"/>
      <c r="S1620" s="16"/>
      <c r="T1620" s="16"/>
      <c r="U1620" s="23">
        <f t="shared" si="412"/>
        <v>6494</v>
      </c>
      <c r="V1620" s="16">
        <v>300</v>
      </c>
      <c r="W1620" s="16"/>
      <c r="X1620" s="16"/>
      <c r="Y1620" s="16"/>
      <c r="Z1620" s="16"/>
      <c r="AA1620" s="16"/>
      <c r="AB1620" s="16"/>
      <c r="AC1620" s="16"/>
      <c r="AD1620" s="16"/>
      <c r="AE1620" s="16"/>
      <c r="AF1620" s="16"/>
      <c r="AG1620" s="16"/>
      <c r="AH1620" s="16"/>
      <c r="AI1620" s="16"/>
      <c r="AJ1620" s="16"/>
      <c r="AK1620" s="16"/>
      <c r="AL1620" s="16"/>
      <c r="AM1620" s="16"/>
      <c r="AN1620" s="16"/>
      <c r="AO1620" s="16"/>
      <c r="AP1620" s="16"/>
      <c r="AQ1620" s="16">
        <v>60</v>
      </c>
      <c r="AR1620" s="16"/>
      <c r="AS1620" s="16"/>
      <c r="AT1620" s="16"/>
      <c r="AU1620" s="16"/>
      <c r="AV1620" s="16"/>
      <c r="AW1620" s="16"/>
      <c r="AX1620" s="16"/>
      <c r="AY1620" s="16"/>
      <c r="AZ1620" s="16"/>
      <c r="BA1620" s="16"/>
      <c r="BB1620" s="16"/>
      <c r="BC1620" s="16"/>
      <c r="BD1620" s="16"/>
      <c r="BE1620" s="16"/>
      <c r="BF1620" s="16"/>
      <c r="BG1620" s="23">
        <f t="shared" si="415"/>
        <v>360</v>
      </c>
      <c r="BH1620" s="24">
        <f t="shared" si="417"/>
        <v>6</v>
      </c>
      <c r="BI1620" s="25">
        <f t="shared" si="416"/>
        <v>5</v>
      </c>
      <c r="BJ1620" s="25">
        <f t="shared" si="418"/>
        <v>83.333333333333343</v>
      </c>
      <c r="BK1620" s="26">
        <f t="shared" si="419"/>
        <v>0</v>
      </c>
      <c r="BL1620" s="26">
        <f t="shared" si="420"/>
        <v>100</v>
      </c>
      <c r="BM1620" s="26">
        <f t="shared" si="407"/>
        <v>0</v>
      </c>
      <c r="BN1620" s="27">
        <f t="shared" si="421"/>
        <v>0</v>
      </c>
      <c r="BO1620" s="27">
        <f t="shared" si="422"/>
        <v>0</v>
      </c>
      <c r="BP1620" s="27">
        <f t="shared" si="423"/>
        <v>1</v>
      </c>
      <c r="BQ1620" s="28">
        <f t="shared" si="424"/>
        <v>0</v>
      </c>
      <c r="BR1620" s="29"/>
      <c r="BS1620" s="29"/>
      <c r="BT1620" s="29"/>
      <c r="BU1620" s="30"/>
      <c r="BV1620" s="29"/>
      <c r="BW1620" s="16">
        <f t="shared" si="414"/>
        <v>6494</v>
      </c>
    </row>
    <row r="1621" spans="1:75" x14ac:dyDescent="0.3">
      <c r="A1621" s="14">
        <v>1620</v>
      </c>
      <c r="B1621" s="15">
        <v>46076</v>
      </c>
      <c r="C1621" s="16" t="s">
        <v>40</v>
      </c>
      <c r="D1621" s="17" t="str">
        <f t="shared" si="413"/>
        <v>CG</v>
      </c>
      <c r="E1621" s="18" t="s">
        <v>51</v>
      </c>
      <c r="F1621" s="18" t="s">
        <v>55</v>
      </c>
      <c r="G1621" s="19" t="s">
        <v>132</v>
      </c>
      <c r="H1621" s="19" t="s">
        <v>170</v>
      </c>
      <c r="I1621" s="19" t="s">
        <v>168</v>
      </c>
      <c r="J1621" s="20">
        <v>208293</v>
      </c>
      <c r="K1621" s="21" t="str">
        <f>VLOOKUP(J1621,'[2]Item List (3)'!A$1:B$110000,2,FALSE)</f>
        <v>OR.210 YY2</v>
      </c>
      <c r="L1621" s="20">
        <v>260205004</v>
      </c>
      <c r="M1621" s="16" t="s">
        <v>141</v>
      </c>
      <c r="N1621" s="16"/>
      <c r="O1621" s="22" t="str">
        <f t="shared" si="409"/>
        <v/>
      </c>
      <c r="P1621" s="16">
        <v>1</v>
      </c>
      <c r="Q1621" s="16">
        <v>1700</v>
      </c>
      <c r="R1621" s="16"/>
      <c r="S1621" s="16"/>
      <c r="T1621" s="16"/>
      <c r="U1621" s="23">
        <f t="shared" si="412"/>
        <v>1700</v>
      </c>
      <c r="V1621" s="16">
        <v>120</v>
      </c>
      <c r="W1621" s="16"/>
      <c r="X1621" s="16"/>
      <c r="Y1621" s="16"/>
      <c r="Z1621" s="16"/>
      <c r="AA1621" s="16"/>
      <c r="AB1621" s="16"/>
      <c r="AC1621" s="16"/>
      <c r="AD1621" s="16"/>
      <c r="AE1621" s="16"/>
      <c r="AF1621" s="16"/>
      <c r="AG1621" s="16"/>
      <c r="AH1621" s="16"/>
      <c r="AI1621" s="16"/>
      <c r="AJ1621" s="16"/>
      <c r="AK1621" s="16"/>
      <c r="AL1621" s="16"/>
      <c r="AM1621" s="16"/>
      <c r="AN1621" s="16"/>
      <c r="AO1621" s="16"/>
      <c r="AP1621" s="16"/>
      <c r="AQ1621" s="16"/>
      <c r="AR1621" s="16"/>
      <c r="AS1621" s="16"/>
      <c r="AT1621" s="16"/>
      <c r="AU1621" s="16"/>
      <c r="AV1621" s="16"/>
      <c r="AW1621" s="16"/>
      <c r="AX1621" s="16"/>
      <c r="AY1621" s="16"/>
      <c r="AZ1621" s="16"/>
      <c r="BA1621" s="16"/>
      <c r="BB1621" s="16"/>
      <c r="BC1621" s="16"/>
      <c r="BD1621" s="16"/>
      <c r="BE1621" s="16"/>
      <c r="BF1621" s="16"/>
      <c r="BG1621" s="23">
        <f t="shared" si="415"/>
        <v>120</v>
      </c>
      <c r="BH1621" s="24">
        <f t="shared" si="417"/>
        <v>2</v>
      </c>
      <c r="BI1621" s="25">
        <f t="shared" si="416"/>
        <v>2</v>
      </c>
      <c r="BJ1621" s="25">
        <f t="shared" si="418"/>
        <v>100</v>
      </c>
      <c r="BK1621" s="26">
        <f t="shared" si="419"/>
        <v>0</v>
      </c>
      <c r="BL1621" s="26">
        <f t="shared" si="420"/>
        <v>100</v>
      </c>
      <c r="BM1621" s="26">
        <f t="shared" si="407"/>
        <v>0</v>
      </c>
      <c r="BN1621" s="27">
        <f t="shared" si="421"/>
        <v>0</v>
      </c>
      <c r="BO1621" s="27">
        <f t="shared" si="422"/>
        <v>0</v>
      </c>
      <c r="BP1621" s="27">
        <f t="shared" si="423"/>
        <v>0</v>
      </c>
      <c r="BQ1621" s="28">
        <f t="shared" si="424"/>
        <v>0</v>
      </c>
      <c r="BR1621" s="29"/>
      <c r="BS1621" s="29"/>
      <c r="BT1621" s="29"/>
      <c r="BU1621" s="30"/>
      <c r="BV1621" s="29"/>
      <c r="BW1621" s="16">
        <f t="shared" si="414"/>
        <v>1700</v>
      </c>
    </row>
    <row r="1622" spans="1:75" x14ac:dyDescent="0.3">
      <c r="A1622" s="14">
        <v>1621</v>
      </c>
      <c r="B1622" s="15">
        <v>46076</v>
      </c>
      <c r="C1622" s="16" t="s">
        <v>38</v>
      </c>
      <c r="D1622" s="17" t="str">
        <f t="shared" si="413"/>
        <v>CG</v>
      </c>
      <c r="E1622" s="18" t="s">
        <v>59</v>
      </c>
      <c r="F1622" s="18" t="s">
        <v>122</v>
      </c>
      <c r="G1622" s="19" t="s">
        <v>56</v>
      </c>
      <c r="H1622" s="19" t="s">
        <v>57</v>
      </c>
      <c r="I1622" s="19" t="s">
        <v>58</v>
      </c>
      <c r="J1622" s="20">
        <v>104343.01</v>
      </c>
      <c r="K1622" s="21" t="str">
        <f>VLOOKUP(J1622,'[2]Item List (3)'!A$1:B$110000,2,FALSE)</f>
        <v>NA/RNA.IR 69/32</v>
      </c>
      <c r="L1622" s="20">
        <v>260101001</v>
      </c>
      <c r="M1622" s="16" t="s">
        <v>138</v>
      </c>
      <c r="N1622" s="16"/>
      <c r="O1622" s="22" t="str">
        <f t="shared" si="409"/>
        <v/>
      </c>
      <c r="P1622" s="16">
        <v>2</v>
      </c>
      <c r="Q1622" s="16">
        <v>1204</v>
      </c>
      <c r="R1622" s="16"/>
      <c r="S1622" s="16"/>
      <c r="T1622" s="16"/>
      <c r="U1622" s="23">
        <f t="shared" si="412"/>
        <v>1204</v>
      </c>
      <c r="V1622" s="16">
        <v>210</v>
      </c>
      <c r="W1622" s="16"/>
      <c r="X1622" s="16"/>
      <c r="Y1622" s="16"/>
      <c r="Z1622" s="16"/>
      <c r="AA1622" s="16"/>
      <c r="AB1622" s="16"/>
      <c r="AC1622" s="16"/>
      <c r="AD1622" s="16"/>
      <c r="AE1622" s="16"/>
      <c r="AF1622" s="16"/>
      <c r="AG1622" s="16"/>
      <c r="AH1622" s="16"/>
      <c r="AI1622" s="16"/>
      <c r="AJ1622" s="16"/>
      <c r="AK1622" s="16"/>
      <c r="AL1622" s="16"/>
      <c r="AM1622" s="16"/>
      <c r="AN1622" s="16"/>
      <c r="AO1622" s="16"/>
      <c r="AP1622" s="16"/>
      <c r="AQ1622" s="16">
        <v>30</v>
      </c>
      <c r="AR1622" s="16">
        <v>240</v>
      </c>
      <c r="AS1622" s="16"/>
      <c r="AT1622" s="16"/>
      <c r="AU1622" s="16"/>
      <c r="AV1622" s="16"/>
      <c r="AW1622" s="16"/>
      <c r="AX1622" s="16"/>
      <c r="AY1622" s="16"/>
      <c r="AZ1622" s="16"/>
      <c r="BA1622" s="16"/>
      <c r="BB1622" s="16"/>
      <c r="BC1622" s="16"/>
      <c r="BD1622" s="16"/>
      <c r="BE1622" s="16"/>
      <c r="BF1622" s="16"/>
      <c r="BG1622" s="23">
        <f t="shared" si="415"/>
        <v>480</v>
      </c>
      <c r="BH1622" s="24">
        <f t="shared" si="417"/>
        <v>8</v>
      </c>
      <c r="BI1622" s="25">
        <f t="shared" si="416"/>
        <v>3.5</v>
      </c>
      <c r="BJ1622" s="25">
        <f t="shared" si="418"/>
        <v>43.75</v>
      </c>
      <c r="BK1622" s="26">
        <f t="shared" si="419"/>
        <v>0</v>
      </c>
      <c r="BL1622" s="26">
        <f t="shared" si="420"/>
        <v>100</v>
      </c>
      <c r="BM1622" s="26">
        <f t="shared" si="407"/>
        <v>0</v>
      </c>
      <c r="BN1622" s="27">
        <f t="shared" si="421"/>
        <v>0</v>
      </c>
      <c r="BO1622" s="27">
        <f t="shared" si="422"/>
        <v>0</v>
      </c>
      <c r="BP1622" s="27">
        <f t="shared" si="423"/>
        <v>4.5</v>
      </c>
      <c r="BQ1622" s="28">
        <f t="shared" si="424"/>
        <v>0</v>
      </c>
      <c r="BR1622" s="29"/>
      <c r="BS1622" s="29"/>
      <c r="BT1622" s="29"/>
      <c r="BU1622" s="30"/>
      <c r="BV1622" s="29"/>
      <c r="BW1622" s="16">
        <f t="shared" si="414"/>
        <v>2408</v>
      </c>
    </row>
    <row r="1623" spans="1:75" x14ac:dyDescent="0.3">
      <c r="A1623" s="14">
        <v>1622</v>
      </c>
      <c r="B1623" s="15">
        <v>46076</v>
      </c>
      <c r="C1623" s="16" t="s">
        <v>40</v>
      </c>
      <c r="D1623" s="17" t="str">
        <f t="shared" si="413"/>
        <v>CG</v>
      </c>
      <c r="E1623" s="18" t="s">
        <v>59</v>
      </c>
      <c r="F1623" s="18" t="s">
        <v>55</v>
      </c>
      <c r="G1623" s="19" t="s">
        <v>53</v>
      </c>
      <c r="H1623" s="19" t="s">
        <v>131</v>
      </c>
      <c r="I1623" s="19" t="s">
        <v>147</v>
      </c>
      <c r="J1623" s="20">
        <v>100299.14</v>
      </c>
      <c r="K1623" s="21" t="str">
        <f>VLOOKUP(J1623,'[2]Item List (3)'!A$1:B$110000,2,FALSE)</f>
        <v>IR. 9913 C</v>
      </c>
      <c r="L1623" s="20">
        <v>260205009</v>
      </c>
      <c r="M1623" s="16" t="s">
        <v>138</v>
      </c>
      <c r="N1623" s="16"/>
      <c r="O1623" s="22" t="str">
        <f t="shared" si="409"/>
        <v/>
      </c>
      <c r="P1623" s="16">
        <v>1</v>
      </c>
      <c r="Q1623" s="16">
        <v>5000</v>
      </c>
      <c r="R1623" s="16"/>
      <c r="S1623" s="16"/>
      <c r="T1623" s="16"/>
      <c r="U1623" s="23">
        <f t="shared" si="412"/>
        <v>5000</v>
      </c>
      <c r="V1623" s="16">
        <v>210</v>
      </c>
      <c r="W1623" s="16">
        <v>90</v>
      </c>
      <c r="X1623" s="16">
        <v>120</v>
      </c>
      <c r="Y1623" s="16"/>
      <c r="Z1623" s="16"/>
      <c r="AA1623" s="16"/>
      <c r="AB1623" s="16"/>
      <c r="AC1623" s="16"/>
      <c r="AD1623" s="16"/>
      <c r="AE1623" s="16"/>
      <c r="AF1623" s="16"/>
      <c r="AG1623" s="16"/>
      <c r="AH1623" s="16"/>
      <c r="AI1623" s="16"/>
      <c r="AJ1623" s="16"/>
      <c r="AK1623" s="16"/>
      <c r="AL1623" s="16"/>
      <c r="AM1623" s="16"/>
      <c r="AN1623" s="16"/>
      <c r="AO1623" s="16"/>
      <c r="AP1623" s="16"/>
      <c r="AQ1623" s="16">
        <v>60</v>
      </c>
      <c r="AR1623" s="16"/>
      <c r="AS1623" s="16"/>
      <c r="AT1623" s="16"/>
      <c r="AU1623" s="16"/>
      <c r="AV1623" s="16"/>
      <c r="AW1623" s="16"/>
      <c r="AX1623" s="16"/>
      <c r="AY1623" s="16"/>
      <c r="AZ1623" s="16"/>
      <c r="BA1623" s="16"/>
      <c r="BB1623" s="16"/>
      <c r="BC1623" s="16"/>
      <c r="BD1623" s="16"/>
      <c r="BE1623" s="16"/>
      <c r="BF1623" s="16"/>
      <c r="BG1623" s="23">
        <f t="shared" si="415"/>
        <v>480</v>
      </c>
      <c r="BH1623" s="24">
        <f t="shared" si="417"/>
        <v>8</v>
      </c>
      <c r="BI1623" s="25">
        <f t="shared" si="416"/>
        <v>3.5</v>
      </c>
      <c r="BJ1623" s="25">
        <f t="shared" si="418"/>
        <v>43.75</v>
      </c>
      <c r="BK1623" s="26">
        <f t="shared" si="419"/>
        <v>0</v>
      </c>
      <c r="BL1623" s="26">
        <f t="shared" si="420"/>
        <v>100</v>
      </c>
      <c r="BM1623" s="26">
        <f t="shared" si="407"/>
        <v>0</v>
      </c>
      <c r="BN1623" s="27">
        <f t="shared" si="421"/>
        <v>1.5</v>
      </c>
      <c r="BO1623" s="27">
        <f t="shared" si="422"/>
        <v>0</v>
      </c>
      <c r="BP1623" s="27">
        <f t="shared" si="423"/>
        <v>3</v>
      </c>
      <c r="BQ1623" s="28">
        <f t="shared" si="424"/>
        <v>0</v>
      </c>
      <c r="BR1623" s="29"/>
      <c r="BS1623" s="29"/>
      <c r="BT1623" s="29"/>
      <c r="BU1623" s="30"/>
      <c r="BV1623" s="29"/>
      <c r="BW1623" s="16">
        <f t="shared" si="414"/>
        <v>5000</v>
      </c>
    </row>
    <row r="1624" spans="1:75" x14ac:dyDescent="0.3">
      <c r="A1624" s="14">
        <v>1623</v>
      </c>
      <c r="B1624" s="15">
        <v>46076</v>
      </c>
      <c r="C1624" s="16" t="s">
        <v>38</v>
      </c>
      <c r="D1624" s="17" t="str">
        <f t="shared" si="413"/>
        <v>EG</v>
      </c>
      <c r="E1624" s="18" t="s">
        <v>61</v>
      </c>
      <c r="F1624" s="18" t="s">
        <v>70</v>
      </c>
      <c r="G1624" s="19" t="s">
        <v>67</v>
      </c>
      <c r="H1624" s="19"/>
      <c r="I1624" s="19"/>
      <c r="J1624" s="20">
        <v>104609.02</v>
      </c>
      <c r="K1624" s="21" t="str">
        <f>VLOOKUP(J1624,'[2]Item List (3)'!A$1:B$110000,2,FALSE)</f>
        <v>N.IR 311</v>
      </c>
      <c r="L1624" s="20">
        <v>260129009</v>
      </c>
      <c r="M1624" s="16" t="s">
        <v>138</v>
      </c>
      <c r="N1624" s="16">
        <v>35</v>
      </c>
      <c r="O1624" s="22">
        <f t="shared" si="409"/>
        <v>102.85714285714286</v>
      </c>
      <c r="P1624" s="16">
        <v>1</v>
      </c>
      <c r="Q1624" s="16">
        <v>441</v>
      </c>
      <c r="R1624" s="16"/>
      <c r="S1624" s="16"/>
      <c r="T1624" s="16"/>
      <c r="U1624" s="23">
        <f t="shared" si="412"/>
        <v>441</v>
      </c>
      <c r="V1624" s="16">
        <v>290</v>
      </c>
      <c r="W1624" s="16"/>
      <c r="X1624" s="16"/>
      <c r="Y1624" s="16"/>
      <c r="Z1624" s="16"/>
      <c r="AA1624" s="16"/>
      <c r="AB1624" s="16"/>
      <c r="AC1624" s="16"/>
      <c r="AD1624" s="16"/>
      <c r="AE1624" s="16"/>
      <c r="AF1624" s="16"/>
      <c r="AG1624" s="16"/>
      <c r="AH1624" s="16"/>
      <c r="AI1624" s="16"/>
      <c r="AJ1624" s="16"/>
      <c r="AK1624" s="16"/>
      <c r="AL1624" s="16"/>
      <c r="AM1624" s="16"/>
      <c r="AN1624" s="16">
        <v>120</v>
      </c>
      <c r="AO1624" s="16"/>
      <c r="AP1624" s="16"/>
      <c r="AQ1624" s="16"/>
      <c r="AR1624" s="16">
        <v>70</v>
      </c>
      <c r="AS1624" s="16"/>
      <c r="AT1624" s="16"/>
      <c r="AU1624" s="16"/>
      <c r="AV1624" s="16"/>
      <c r="AW1624" s="16"/>
      <c r="AX1624" s="16"/>
      <c r="AY1624" s="16"/>
      <c r="AZ1624" s="16"/>
      <c r="BA1624" s="16"/>
      <c r="BB1624" s="16"/>
      <c r="BC1624" s="16"/>
      <c r="BD1624" s="16"/>
      <c r="BE1624" s="16"/>
      <c r="BF1624" s="16"/>
      <c r="BG1624" s="23">
        <f t="shared" si="415"/>
        <v>480</v>
      </c>
      <c r="BH1624" s="24">
        <f t="shared" si="417"/>
        <v>8</v>
      </c>
      <c r="BI1624" s="25">
        <f t="shared" si="416"/>
        <v>4.8333333333333339</v>
      </c>
      <c r="BJ1624" s="25">
        <f t="shared" si="418"/>
        <v>60.416666666666671</v>
      </c>
      <c r="BK1624" s="26">
        <f t="shared" si="419"/>
        <v>88.706896551724128</v>
      </c>
      <c r="BL1624" s="26">
        <f t="shared" si="420"/>
        <v>100</v>
      </c>
      <c r="BM1624" s="26">
        <f t="shared" si="407"/>
        <v>53.593749999999993</v>
      </c>
      <c r="BN1624" s="27">
        <f t="shared" si="421"/>
        <v>0</v>
      </c>
      <c r="BO1624" s="27">
        <f t="shared" si="422"/>
        <v>822.85714285714289</v>
      </c>
      <c r="BP1624" s="27">
        <f t="shared" si="423"/>
        <v>3.1666666666666665</v>
      </c>
      <c r="BQ1624" s="28">
        <f t="shared" si="424"/>
        <v>325.71428571428572</v>
      </c>
      <c r="BR1624" s="29"/>
      <c r="BS1624" s="29"/>
      <c r="BT1624" s="29"/>
      <c r="BU1624" s="30"/>
      <c r="BV1624" s="29"/>
      <c r="BW1624" s="16">
        <f t="shared" si="414"/>
        <v>441</v>
      </c>
    </row>
    <row r="1625" spans="1:75" x14ac:dyDescent="0.3">
      <c r="A1625" s="14">
        <v>1624</v>
      </c>
      <c r="B1625" s="15">
        <v>46076</v>
      </c>
      <c r="C1625" s="16" t="s">
        <v>40</v>
      </c>
      <c r="D1625" s="17" t="str">
        <f t="shared" si="413"/>
        <v>EG</v>
      </c>
      <c r="E1625" s="18" t="s">
        <v>61</v>
      </c>
      <c r="F1625" s="18"/>
      <c r="G1625" s="19"/>
      <c r="H1625" s="19"/>
      <c r="I1625" s="19"/>
      <c r="J1625" s="20"/>
      <c r="K1625" s="21" t="e">
        <f>VLOOKUP(J1625,'[2]Item List (3)'!A$1:B$110000,2,FALSE)</f>
        <v>#N/A</v>
      </c>
      <c r="L1625" s="20"/>
      <c r="M1625" s="16" t="s">
        <v>138</v>
      </c>
      <c r="N1625" s="16"/>
      <c r="O1625" s="22" t="str">
        <f t="shared" si="409"/>
        <v/>
      </c>
      <c r="P1625" s="16"/>
      <c r="Q1625" s="16"/>
      <c r="R1625" s="16"/>
      <c r="S1625" s="16"/>
      <c r="T1625" s="16"/>
      <c r="U1625" s="23">
        <f t="shared" si="412"/>
        <v>0</v>
      </c>
      <c r="V1625" s="16"/>
      <c r="W1625" s="16"/>
      <c r="X1625" s="16"/>
      <c r="Y1625" s="16"/>
      <c r="Z1625" s="16"/>
      <c r="AA1625" s="16"/>
      <c r="AB1625" s="16"/>
      <c r="AC1625" s="16"/>
      <c r="AD1625" s="16"/>
      <c r="AE1625" s="16"/>
      <c r="AF1625" s="16"/>
      <c r="AG1625" s="16"/>
      <c r="AH1625" s="16"/>
      <c r="AI1625" s="16"/>
      <c r="AJ1625" s="16"/>
      <c r="AK1625" s="16"/>
      <c r="AL1625" s="16"/>
      <c r="AM1625" s="16"/>
      <c r="AN1625" s="16"/>
      <c r="AO1625" s="16"/>
      <c r="AP1625" s="16"/>
      <c r="AQ1625" s="16"/>
      <c r="AR1625" s="16">
        <v>480</v>
      </c>
      <c r="AS1625" s="16"/>
      <c r="AT1625" s="16"/>
      <c r="AU1625" s="16"/>
      <c r="AV1625" s="16"/>
      <c r="AW1625" s="16"/>
      <c r="AX1625" s="16"/>
      <c r="AY1625" s="16"/>
      <c r="AZ1625" s="16"/>
      <c r="BA1625" s="16"/>
      <c r="BB1625" s="16"/>
      <c r="BC1625" s="16"/>
      <c r="BD1625" s="16"/>
      <c r="BE1625" s="16"/>
      <c r="BF1625" s="16"/>
      <c r="BG1625" s="23">
        <f t="shared" si="415"/>
        <v>480</v>
      </c>
      <c r="BH1625" s="24">
        <f t="shared" si="417"/>
        <v>8</v>
      </c>
      <c r="BI1625" s="25">
        <f t="shared" si="416"/>
        <v>0</v>
      </c>
      <c r="BJ1625" s="25">
        <f t="shared" si="418"/>
        <v>0</v>
      </c>
      <c r="BK1625" s="26">
        <f t="shared" si="419"/>
        <v>0</v>
      </c>
      <c r="BL1625" s="26">
        <f t="shared" si="420"/>
        <v>0</v>
      </c>
      <c r="BM1625" s="26">
        <f t="shared" si="407"/>
        <v>0</v>
      </c>
      <c r="BN1625" s="27">
        <f t="shared" si="421"/>
        <v>0</v>
      </c>
      <c r="BO1625" s="27">
        <f t="shared" si="422"/>
        <v>0</v>
      </c>
      <c r="BP1625" s="27">
        <f t="shared" si="423"/>
        <v>8</v>
      </c>
      <c r="BQ1625" s="28">
        <f t="shared" si="424"/>
        <v>0</v>
      </c>
      <c r="BR1625" s="29"/>
      <c r="BS1625" s="29"/>
      <c r="BT1625" s="29"/>
      <c r="BU1625" s="30"/>
      <c r="BV1625" s="29"/>
      <c r="BW1625" s="16">
        <f t="shared" si="414"/>
        <v>0</v>
      </c>
    </row>
    <row r="1626" spans="1:75" x14ac:dyDescent="0.3">
      <c r="A1626" s="14">
        <v>1625</v>
      </c>
      <c r="B1626" s="15">
        <v>46076</v>
      </c>
      <c r="C1626" s="16" t="s">
        <v>38</v>
      </c>
      <c r="D1626" s="17" t="str">
        <f t="shared" si="413"/>
        <v>EG</v>
      </c>
      <c r="E1626" s="18" t="s">
        <v>62</v>
      </c>
      <c r="F1626" s="18" t="s">
        <v>63</v>
      </c>
      <c r="G1626" s="19" t="s">
        <v>128</v>
      </c>
      <c r="H1626" s="19"/>
      <c r="I1626" s="19"/>
      <c r="J1626" s="20">
        <v>202102</v>
      </c>
      <c r="K1626" s="21" t="e">
        <f>VLOOKUP(J1626,[3]Sheet1!A1617:$B$50000,2,FALSE)</f>
        <v>#N/A</v>
      </c>
      <c r="L1626" s="20">
        <v>260120008</v>
      </c>
      <c r="M1626" s="16" t="s">
        <v>141</v>
      </c>
      <c r="N1626" s="16">
        <v>80</v>
      </c>
      <c r="O1626" s="22">
        <f t="shared" si="409"/>
        <v>45</v>
      </c>
      <c r="P1626" s="16">
        <v>1</v>
      </c>
      <c r="Q1626" s="16">
        <v>155</v>
      </c>
      <c r="R1626" s="16">
        <v>10</v>
      </c>
      <c r="S1626" s="16"/>
      <c r="T1626" s="16"/>
      <c r="U1626" s="23">
        <f t="shared" si="412"/>
        <v>155</v>
      </c>
      <c r="V1626" s="16">
        <v>230</v>
      </c>
      <c r="W1626" s="16"/>
      <c r="X1626" s="16">
        <v>10</v>
      </c>
      <c r="Y1626" s="16"/>
      <c r="Z1626" s="16"/>
      <c r="AA1626" s="16"/>
      <c r="AB1626" s="16"/>
      <c r="AC1626" s="16"/>
      <c r="AD1626" s="16"/>
      <c r="AE1626" s="16"/>
      <c r="AF1626" s="16"/>
      <c r="AG1626" s="16"/>
      <c r="AH1626" s="16"/>
      <c r="AI1626" s="16"/>
      <c r="AJ1626" s="16"/>
      <c r="AK1626" s="16"/>
      <c r="AL1626" s="16"/>
      <c r="AM1626" s="16"/>
      <c r="AN1626" s="16"/>
      <c r="AO1626" s="16"/>
      <c r="AP1626" s="16"/>
      <c r="AQ1626" s="16"/>
      <c r="AR1626" s="16">
        <v>240</v>
      </c>
      <c r="AS1626" s="16"/>
      <c r="AT1626" s="16"/>
      <c r="AU1626" s="16"/>
      <c r="AV1626" s="16"/>
      <c r="AW1626" s="16"/>
      <c r="AX1626" s="16"/>
      <c r="AY1626" s="16"/>
      <c r="AZ1626" s="16"/>
      <c r="BA1626" s="16"/>
      <c r="BB1626" s="16"/>
      <c r="BC1626" s="16"/>
      <c r="BD1626" s="16"/>
      <c r="BE1626" s="16"/>
      <c r="BF1626" s="16"/>
      <c r="BG1626" s="23">
        <f t="shared" si="415"/>
        <v>480</v>
      </c>
      <c r="BH1626" s="24">
        <f t="shared" si="417"/>
        <v>8</v>
      </c>
      <c r="BI1626" s="25">
        <f t="shared" si="416"/>
        <v>3.833333333333333</v>
      </c>
      <c r="BJ1626" s="25">
        <f t="shared" si="418"/>
        <v>47.916666666666664</v>
      </c>
      <c r="BK1626" s="26">
        <f t="shared" si="419"/>
        <v>89.855072463768124</v>
      </c>
      <c r="BL1626" s="26">
        <f t="shared" si="420"/>
        <v>93.548387096774192</v>
      </c>
      <c r="BM1626" s="26">
        <f t="shared" si="407"/>
        <v>40.277777777777779</v>
      </c>
      <c r="BN1626" s="27">
        <f t="shared" si="421"/>
        <v>0</v>
      </c>
      <c r="BO1626" s="27">
        <f t="shared" si="422"/>
        <v>360</v>
      </c>
      <c r="BP1626" s="27">
        <f t="shared" si="423"/>
        <v>4.166666666666667</v>
      </c>
      <c r="BQ1626" s="28">
        <f t="shared" si="424"/>
        <v>187.50000000000003</v>
      </c>
      <c r="BR1626" s="29"/>
      <c r="BS1626" s="29"/>
      <c r="BT1626" s="29"/>
      <c r="BU1626" s="30"/>
      <c r="BV1626" s="29"/>
      <c r="BW1626" s="16">
        <f t="shared" si="414"/>
        <v>155</v>
      </c>
    </row>
    <row r="1627" spans="1:75" x14ac:dyDescent="0.3">
      <c r="A1627" s="14">
        <v>1626</v>
      </c>
      <c r="B1627" s="15">
        <v>46076</v>
      </c>
      <c r="C1627" s="16" t="s">
        <v>40</v>
      </c>
      <c r="D1627" s="17" t="str">
        <f t="shared" si="413"/>
        <v>EG</v>
      </c>
      <c r="E1627" s="18" t="s">
        <v>62</v>
      </c>
      <c r="F1627" s="18" t="s">
        <v>63</v>
      </c>
      <c r="G1627" s="19" t="s">
        <v>124</v>
      </c>
      <c r="H1627" s="19"/>
      <c r="I1627" s="19"/>
      <c r="J1627" s="20">
        <v>202102</v>
      </c>
      <c r="K1627" s="21" t="e">
        <f>VLOOKUP(J1627,'[2]Item List (3)'!A$1:B$110000,2,FALSE)</f>
        <v>#N/A</v>
      </c>
      <c r="L1627" s="20">
        <v>260120008</v>
      </c>
      <c r="M1627" s="16" t="s">
        <v>141</v>
      </c>
      <c r="N1627" s="16">
        <v>60</v>
      </c>
      <c r="O1627" s="22">
        <f t="shared" si="409"/>
        <v>60</v>
      </c>
      <c r="P1627" s="16">
        <v>1</v>
      </c>
      <c r="Q1627" s="16">
        <v>106</v>
      </c>
      <c r="R1627" s="16"/>
      <c r="S1627" s="16"/>
      <c r="T1627" s="16"/>
      <c r="U1627" s="23">
        <f t="shared" si="412"/>
        <v>106</v>
      </c>
      <c r="V1627" s="16">
        <v>160</v>
      </c>
      <c r="W1627" s="16"/>
      <c r="X1627" s="16"/>
      <c r="Y1627" s="16"/>
      <c r="Z1627" s="16"/>
      <c r="AA1627" s="16"/>
      <c r="AB1627" s="16"/>
      <c r="AC1627" s="16"/>
      <c r="AD1627" s="16"/>
      <c r="AE1627" s="16"/>
      <c r="AF1627" s="16"/>
      <c r="AG1627" s="16"/>
      <c r="AH1627" s="16"/>
      <c r="AI1627" s="16"/>
      <c r="AJ1627" s="16"/>
      <c r="AK1627" s="16"/>
      <c r="AL1627" s="16"/>
      <c r="AM1627" s="16"/>
      <c r="AN1627" s="16">
        <v>20</v>
      </c>
      <c r="AO1627" s="16"/>
      <c r="AP1627" s="16"/>
      <c r="AQ1627" s="16"/>
      <c r="AR1627" s="16">
        <v>300</v>
      </c>
      <c r="AS1627" s="16"/>
      <c r="AT1627" s="16"/>
      <c r="AU1627" s="16"/>
      <c r="AV1627" s="16"/>
      <c r="AW1627" s="16"/>
      <c r="AX1627" s="16"/>
      <c r="AY1627" s="16"/>
      <c r="AZ1627" s="16"/>
      <c r="BA1627" s="16"/>
      <c r="BB1627" s="16"/>
      <c r="BC1627" s="16"/>
      <c r="BD1627" s="16"/>
      <c r="BE1627" s="16"/>
      <c r="BF1627" s="16"/>
      <c r="BG1627" s="23">
        <f t="shared" si="415"/>
        <v>480</v>
      </c>
      <c r="BH1627" s="24">
        <f t="shared" si="417"/>
        <v>8</v>
      </c>
      <c r="BI1627" s="25">
        <f t="shared" si="416"/>
        <v>2.666666666666667</v>
      </c>
      <c r="BJ1627" s="25">
        <f t="shared" si="418"/>
        <v>33.333333333333336</v>
      </c>
      <c r="BK1627" s="26">
        <f t="shared" si="419"/>
        <v>66.249999999999986</v>
      </c>
      <c r="BL1627" s="26">
        <f t="shared" si="420"/>
        <v>100</v>
      </c>
      <c r="BM1627" s="26">
        <f t="shared" ref="BM1627:BM1690" si="425">IFERROR((((BJ1627*BK1627*BL1627)/1000000)*100),0)</f>
        <v>22.083333333333332</v>
      </c>
      <c r="BN1627" s="27">
        <f t="shared" si="421"/>
        <v>0</v>
      </c>
      <c r="BO1627" s="27">
        <f t="shared" si="422"/>
        <v>480</v>
      </c>
      <c r="BP1627" s="27">
        <f t="shared" si="423"/>
        <v>5.333333333333333</v>
      </c>
      <c r="BQ1627" s="28">
        <f t="shared" si="424"/>
        <v>320</v>
      </c>
      <c r="BR1627" s="29"/>
      <c r="BS1627" s="29"/>
      <c r="BT1627" s="29"/>
      <c r="BU1627" s="30"/>
      <c r="BV1627" s="29"/>
      <c r="BW1627" s="16">
        <f t="shared" si="414"/>
        <v>106</v>
      </c>
    </row>
    <row r="1628" spans="1:75" x14ac:dyDescent="0.3">
      <c r="A1628" s="14">
        <v>1627</v>
      </c>
      <c r="B1628" s="15">
        <v>46076</v>
      </c>
      <c r="C1628" s="16" t="s">
        <v>38</v>
      </c>
      <c r="D1628" s="17" t="str">
        <f t="shared" si="413"/>
        <v>EG</v>
      </c>
      <c r="E1628" s="18" t="s">
        <v>66</v>
      </c>
      <c r="F1628" s="18" t="s">
        <v>63</v>
      </c>
      <c r="G1628" s="19" t="s">
        <v>98</v>
      </c>
      <c r="H1628" s="19"/>
      <c r="I1628" s="19"/>
      <c r="J1628" s="20">
        <v>208582</v>
      </c>
      <c r="K1628" s="21" t="str">
        <f>VLOOKUP(J1628,'[2]Item List (3)'!A$1:B$110000,2,FALSE)</f>
        <v>WS 81107</v>
      </c>
      <c r="L1628" s="20">
        <v>260112012</v>
      </c>
      <c r="M1628" s="16" t="s">
        <v>141</v>
      </c>
      <c r="N1628" s="16">
        <v>40</v>
      </c>
      <c r="O1628" s="22">
        <f t="shared" si="409"/>
        <v>90</v>
      </c>
      <c r="P1628" s="16">
        <v>1</v>
      </c>
      <c r="Q1628" s="16">
        <v>533</v>
      </c>
      <c r="R1628" s="16"/>
      <c r="S1628" s="16"/>
      <c r="T1628" s="16"/>
      <c r="U1628" s="23">
        <f t="shared" si="412"/>
        <v>533</v>
      </c>
      <c r="V1628" s="16">
        <v>420</v>
      </c>
      <c r="W1628" s="16"/>
      <c r="X1628" s="16"/>
      <c r="Y1628" s="16"/>
      <c r="Z1628" s="16"/>
      <c r="AA1628" s="16"/>
      <c r="AB1628" s="16"/>
      <c r="AC1628" s="16"/>
      <c r="AD1628" s="16"/>
      <c r="AE1628" s="16"/>
      <c r="AF1628" s="16"/>
      <c r="AG1628" s="16"/>
      <c r="AH1628" s="16"/>
      <c r="AI1628" s="16"/>
      <c r="AJ1628" s="16"/>
      <c r="AK1628" s="16"/>
      <c r="AL1628" s="16"/>
      <c r="AM1628" s="16"/>
      <c r="AN1628" s="16"/>
      <c r="AO1628" s="16"/>
      <c r="AP1628" s="16"/>
      <c r="AQ1628" s="16"/>
      <c r="AR1628" s="16">
        <v>60</v>
      </c>
      <c r="AS1628" s="16"/>
      <c r="AT1628" s="16"/>
      <c r="AU1628" s="16"/>
      <c r="AV1628" s="16"/>
      <c r="AW1628" s="16"/>
      <c r="AX1628" s="16"/>
      <c r="AY1628" s="16"/>
      <c r="AZ1628" s="16"/>
      <c r="BA1628" s="16"/>
      <c r="BB1628" s="16"/>
      <c r="BC1628" s="16"/>
      <c r="BD1628" s="16"/>
      <c r="BE1628" s="16"/>
      <c r="BF1628" s="16"/>
      <c r="BG1628" s="23">
        <f t="shared" si="415"/>
        <v>480</v>
      </c>
      <c r="BH1628" s="24">
        <f t="shared" si="417"/>
        <v>8</v>
      </c>
      <c r="BI1628" s="25">
        <f t="shared" si="416"/>
        <v>7</v>
      </c>
      <c r="BJ1628" s="25">
        <f t="shared" si="418"/>
        <v>87.5</v>
      </c>
      <c r="BK1628" s="26">
        <f t="shared" si="419"/>
        <v>84.603174603174608</v>
      </c>
      <c r="BL1628" s="26">
        <f t="shared" si="420"/>
        <v>100</v>
      </c>
      <c r="BM1628" s="26">
        <f t="shared" si="425"/>
        <v>74.027777777777786</v>
      </c>
      <c r="BN1628" s="27">
        <f t="shared" si="421"/>
        <v>0</v>
      </c>
      <c r="BO1628" s="27">
        <f t="shared" si="422"/>
        <v>720</v>
      </c>
      <c r="BP1628" s="27">
        <f t="shared" si="423"/>
        <v>1</v>
      </c>
      <c r="BQ1628" s="28">
        <f t="shared" si="424"/>
        <v>90</v>
      </c>
      <c r="BR1628" s="29"/>
      <c r="BS1628" s="29"/>
      <c r="BT1628" s="29"/>
      <c r="BU1628" s="30"/>
      <c r="BV1628" s="29"/>
      <c r="BW1628" s="16">
        <f t="shared" si="414"/>
        <v>533</v>
      </c>
    </row>
    <row r="1629" spans="1:75" x14ac:dyDescent="0.3">
      <c r="A1629" s="14">
        <v>1628</v>
      </c>
      <c r="B1629" s="15">
        <v>46076</v>
      </c>
      <c r="C1629" s="16" t="s">
        <v>40</v>
      </c>
      <c r="D1629" s="17" t="str">
        <f t="shared" si="413"/>
        <v>EG</v>
      </c>
      <c r="E1629" s="18" t="s">
        <v>66</v>
      </c>
      <c r="F1629" s="18" t="s">
        <v>63</v>
      </c>
      <c r="G1629" s="19" t="s">
        <v>67</v>
      </c>
      <c r="H1629" s="19"/>
      <c r="I1629" s="19"/>
      <c r="J1629" s="20">
        <v>208582</v>
      </c>
      <c r="K1629" s="21" t="str">
        <f>VLOOKUP(J1629,'[2]Item List (3)'!A$1:B$110000,2,FALSE)</f>
        <v>WS 81107</v>
      </c>
      <c r="L1629" s="20">
        <v>260112012</v>
      </c>
      <c r="M1629" s="16" t="s">
        <v>141</v>
      </c>
      <c r="N1629" s="16">
        <v>40</v>
      </c>
      <c r="O1629" s="22">
        <f t="shared" si="409"/>
        <v>90</v>
      </c>
      <c r="P1629" s="16">
        <v>1</v>
      </c>
      <c r="Q1629" s="16">
        <v>233</v>
      </c>
      <c r="R1629" s="16"/>
      <c r="S1629" s="16"/>
      <c r="T1629" s="16"/>
      <c r="U1629" s="23">
        <f t="shared" si="412"/>
        <v>233</v>
      </c>
      <c r="V1629" s="16">
        <v>180</v>
      </c>
      <c r="W1629" s="16"/>
      <c r="X1629" s="16"/>
      <c r="Y1629" s="16"/>
      <c r="Z1629" s="16"/>
      <c r="AA1629" s="16"/>
      <c r="AB1629" s="16"/>
      <c r="AC1629" s="16"/>
      <c r="AD1629" s="16"/>
      <c r="AE1629" s="16"/>
      <c r="AF1629" s="16"/>
      <c r="AG1629" s="16"/>
      <c r="AH1629" s="16"/>
      <c r="AI1629" s="16"/>
      <c r="AJ1629" s="16"/>
      <c r="AK1629" s="16"/>
      <c r="AL1629" s="16"/>
      <c r="AM1629" s="16"/>
      <c r="AN1629" s="16"/>
      <c r="AO1629" s="16"/>
      <c r="AP1629" s="16"/>
      <c r="AQ1629" s="16"/>
      <c r="AR1629" s="16">
        <v>300</v>
      </c>
      <c r="AS1629" s="16"/>
      <c r="AT1629" s="16"/>
      <c r="AU1629" s="16"/>
      <c r="AV1629" s="16"/>
      <c r="AW1629" s="16"/>
      <c r="AX1629" s="16"/>
      <c r="AY1629" s="16"/>
      <c r="AZ1629" s="16"/>
      <c r="BA1629" s="16"/>
      <c r="BB1629" s="16"/>
      <c r="BC1629" s="16"/>
      <c r="BD1629" s="16"/>
      <c r="BE1629" s="16"/>
      <c r="BF1629" s="16"/>
      <c r="BG1629" s="23">
        <f t="shared" si="415"/>
        <v>480</v>
      </c>
      <c r="BH1629" s="24">
        <f t="shared" si="417"/>
        <v>8</v>
      </c>
      <c r="BI1629" s="25">
        <f t="shared" si="416"/>
        <v>3</v>
      </c>
      <c r="BJ1629" s="25">
        <f t="shared" si="418"/>
        <v>37.5</v>
      </c>
      <c r="BK1629" s="26">
        <f t="shared" si="419"/>
        <v>86.296296296296291</v>
      </c>
      <c r="BL1629" s="26">
        <f t="shared" si="420"/>
        <v>100</v>
      </c>
      <c r="BM1629" s="26">
        <f t="shared" si="425"/>
        <v>32.361111111111107</v>
      </c>
      <c r="BN1629" s="27">
        <f t="shared" si="421"/>
        <v>0</v>
      </c>
      <c r="BO1629" s="27">
        <f t="shared" si="422"/>
        <v>720</v>
      </c>
      <c r="BP1629" s="27">
        <f t="shared" si="423"/>
        <v>5</v>
      </c>
      <c r="BQ1629" s="28">
        <f t="shared" si="424"/>
        <v>450</v>
      </c>
      <c r="BR1629" s="29"/>
      <c r="BS1629" s="29"/>
      <c r="BT1629" s="29"/>
      <c r="BU1629" s="30"/>
      <c r="BV1629" s="29"/>
      <c r="BW1629" s="16">
        <f t="shared" si="414"/>
        <v>233</v>
      </c>
    </row>
    <row r="1630" spans="1:75" x14ac:dyDescent="0.3">
      <c r="A1630" s="14">
        <v>1629</v>
      </c>
      <c r="B1630" s="15">
        <v>46076</v>
      </c>
      <c r="C1630" s="16" t="s">
        <v>38</v>
      </c>
      <c r="D1630" s="17" t="str">
        <f t="shared" si="413"/>
        <v>EG</v>
      </c>
      <c r="E1630" s="18" t="s">
        <v>69</v>
      </c>
      <c r="F1630" s="18" t="s">
        <v>70</v>
      </c>
      <c r="G1630" s="19" t="s">
        <v>128</v>
      </c>
      <c r="H1630" s="19" t="s">
        <v>110</v>
      </c>
      <c r="I1630" s="19" t="s">
        <v>127</v>
      </c>
      <c r="J1630" s="20">
        <v>104293</v>
      </c>
      <c r="K1630" s="21" t="str">
        <f>VLOOKUP(J1630,'[2]Item List (3)'!A$1:B$110000,2,FALSE)</f>
        <v>IR.210 YY2</v>
      </c>
      <c r="L1630" s="20">
        <v>260205005</v>
      </c>
      <c r="M1630" s="16" t="s">
        <v>138</v>
      </c>
      <c r="N1630" s="16">
        <v>20</v>
      </c>
      <c r="O1630" s="22">
        <f t="shared" si="409"/>
        <v>180</v>
      </c>
      <c r="P1630" s="16">
        <v>1</v>
      </c>
      <c r="Q1630" s="16">
        <v>1145</v>
      </c>
      <c r="R1630" s="16"/>
      <c r="S1630" s="16"/>
      <c r="T1630" s="16"/>
      <c r="U1630" s="23">
        <f t="shared" si="412"/>
        <v>1145</v>
      </c>
      <c r="V1630" s="16">
        <v>400</v>
      </c>
      <c r="W1630" s="16"/>
      <c r="X1630" s="16"/>
      <c r="Y1630" s="16"/>
      <c r="Z1630" s="16"/>
      <c r="AA1630" s="16"/>
      <c r="AB1630" s="16"/>
      <c r="AC1630" s="16">
        <v>60</v>
      </c>
      <c r="AD1630" s="16"/>
      <c r="AE1630" s="16"/>
      <c r="AF1630" s="16"/>
      <c r="AG1630" s="16"/>
      <c r="AH1630" s="16"/>
      <c r="AI1630" s="16"/>
      <c r="AJ1630" s="16"/>
      <c r="AK1630" s="16"/>
      <c r="AL1630" s="16"/>
      <c r="AM1630" s="16"/>
      <c r="AN1630" s="16"/>
      <c r="AO1630" s="16"/>
      <c r="AP1630" s="16"/>
      <c r="AQ1630" s="16"/>
      <c r="AR1630" s="16">
        <v>20</v>
      </c>
      <c r="AS1630" s="16"/>
      <c r="AT1630" s="16"/>
      <c r="AU1630" s="16"/>
      <c r="AV1630" s="16"/>
      <c r="AW1630" s="16"/>
      <c r="AX1630" s="16"/>
      <c r="AY1630" s="16"/>
      <c r="AZ1630" s="16"/>
      <c r="BA1630" s="16"/>
      <c r="BB1630" s="16"/>
      <c r="BC1630" s="16"/>
      <c r="BD1630" s="16"/>
      <c r="BE1630" s="16"/>
      <c r="BF1630" s="16"/>
      <c r="BG1630" s="23">
        <f t="shared" si="415"/>
        <v>480</v>
      </c>
      <c r="BH1630" s="24">
        <f t="shared" si="417"/>
        <v>8</v>
      </c>
      <c r="BI1630" s="25">
        <f t="shared" si="416"/>
        <v>6.666666666666667</v>
      </c>
      <c r="BJ1630" s="25">
        <f t="shared" si="418"/>
        <v>83.333333333333343</v>
      </c>
      <c r="BK1630" s="26">
        <f t="shared" si="419"/>
        <v>95.416666666666671</v>
      </c>
      <c r="BL1630" s="26">
        <f t="shared" si="420"/>
        <v>100</v>
      </c>
      <c r="BM1630" s="26">
        <f t="shared" si="425"/>
        <v>79.5138888888889</v>
      </c>
      <c r="BN1630" s="27">
        <f t="shared" si="421"/>
        <v>0</v>
      </c>
      <c r="BO1630" s="27">
        <f t="shared" si="422"/>
        <v>1440</v>
      </c>
      <c r="BP1630" s="27">
        <f t="shared" si="423"/>
        <v>1.3333333333333333</v>
      </c>
      <c r="BQ1630" s="28">
        <f t="shared" si="424"/>
        <v>240</v>
      </c>
      <c r="BR1630" s="29"/>
      <c r="BS1630" s="29"/>
      <c r="BT1630" s="29"/>
      <c r="BU1630" s="30"/>
      <c r="BV1630" s="29"/>
      <c r="BW1630" s="16">
        <f t="shared" si="414"/>
        <v>1145</v>
      </c>
    </row>
    <row r="1631" spans="1:75" x14ac:dyDescent="0.3">
      <c r="A1631" s="14">
        <v>1630</v>
      </c>
      <c r="B1631" s="15">
        <v>46076</v>
      </c>
      <c r="C1631" s="16" t="s">
        <v>40</v>
      </c>
      <c r="D1631" s="17" t="str">
        <f t="shared" si="413"/>
        <v>EG</v>
      </c>
      <c r="E1631" s="18" t="s">
        <v>69</v>
      </c>
      <c r="F1631" s="18" t="s">
        <v>70</v>
      </c>
      <c r="G1631" s="19" t="s">
        <v>127</v>
      </c>
      <c r="H1631" s="19"/>
      <c r="I1631" s="19"/>
      <c r="J1631" s="20">
        <v>104293</v>
      </c>
      <c r="K1631" s="21" t="str">
        <f>VLOOKUP(J1631,'[2]Item List (3)'!A$1:B$110000,2,FALSE)</f>
        <v>IR.210 YY2</v>
      </c>
      <c r="L1631" s="20">
        <v>260205005</v>
      </c>
      <c r="M1631" s="16" t="s">
        <v>138</v>
      </c>
      <c r="N1631" s="16">
        <v>20</v>
      </c>
      <c r="O1631" s="22">
        <f t="shared" si="409"/>
        <v>180</v>
      </c>
      <c r="P1631" s="16">
        <v>1</v>
      </c>
      <c r="Q1631" s="16">
        <v>527</v>
      </c>
      <c r="R1631" s="16"/>
      <c r="S1631" s="16"/>
      <c r="T1631" s="16"/>
      <c r="U1631" s="23">
        <f t="shared" si="412"/>
        <v>527</v>
      </c>
      <c r="V1631" s="16">
        <v>180</v>
      </c>
      <c r="W1631" s="16"/>
      <c r="X1631" s="16"/>
      <c r="Y1631" s="16"/>
      <c r="Z1631" s="16"/>
      <c r="AA1631" s="16"/>
      <c r="AB1631" s="16"/>
      <c r="AC1631" s="16"/>
      <c r="AD1631" s="16"/>
      <c r="AE1631" s="16"/>
      <c r="AF1631" s="16"/>
      <c r="AG1631" s="16"/>
      <c r="AH1631" s="16"/>
      <c r="AI1631" s="16"/>
      <c r="AJ1631" s="16"/>
      <c r="AK1631" s="16"/>
      <c r="AL1631" s="16"/>
      <c r="AM1631" s="16"/>
      <c r="AN1631" s="16"/>
      <c r="AO1631" s="16"/>
      <c r="AP1631" s="16"/>
      <c r="AQ1631" s="16"/>
      <c r="AR1631" s="16">
        <v>300</v>
      </c>
      <c r="AS1631" s="16"/>
      <c r="AT1631" s="16"/>
      <c r="AU1631" s="16"/>
      <c r="AV1631" s="16"/>
      <c r="AW1631" s="16"/>
      <c r="AX1631" s="16"/>
      <c r="AY1631" s="16"/>
      <c r="AZ1631" s="16"/>
      <c r="BA1631" s="16"/>
      <c r="BB1631" s="16"/>
      <c r="BC1631" s="16"/>
      <c r="BD1631" s="16"/>
      <c r="BE1631" s="16"/>
      <c r="BF1631" s="16"/>
      <c r="BG1631" s="23">
        <f t="shared" si="415"/>
        <v>480</v>
      </c>
      <c r="BH1631" s="24">
        <f t="shared" si="417"/>
        <v>8</v>
      </c>
      <c r="BI1631" s="25">
        <f t="shared" si="416"/>
        <v>3</v>
      </c>
      <c r="BJ1631" s="25">
        <f t="shared" si="418"/>
        <v>37.5</v>
      </c>
      <c r="BK1631" s="26">
        <f t="shared" si="419"/>
        <v>97.592592592592595</v>
      </c>
      <c r="BL1631" s="26">
        <f t="shared" si="420"/>
        <v>100</v>
      </c>
      <c r="BM1631" s="26">
        <f t="shared" si="425"/>
        <v>36.597222222222221</v>
      </c>
      <c r="BN1631" s="27">
        <f t="shared" si="421"/>
        <v>0</v>
      </c>
      <c r="BO1631" s="27">
        <f t="shared" si="422"/>
        <v>1440</v>
      </c>
      <c r="BP1631" s="27">
        <f t="shared" si="423"/>
        <v>5</v>
      </c>
      <c r="BQ1631" s="28">
        <f t="shared" si="424"/>
        <v>900</v>
      </c>
      <c r="BR1631" s="29"/>
      <c r="BS1631" s="29"/>
      <c r="BT1631" s="29"/>
      <c r="BU1631" s="30"/>
      <c r="BV1631" s="29"/>
      <c r="BW1631" s="16">
        <f t="shared" si="414"/>
        <v>527</v>
      </c>
    </row>
    <row r="1632" spans="1:75" x14ac:dyDescent="0.3">
      <c r="A1632" s="14">
        <v>1631</v>
      </c>
      <c r="B1632" s="15">
        <v>46076</v>
      </c>
      <c r="C1632" s="16" t="s">
        <v>38</v>
      </c>
      <c r="D1632" s="17" t="str">
        <f t="shared" si="413"/>
        <v>EG</v>
      </c>
      <c r="E1632" s="18" t="s">
        <v>72</v>
      </c>
      <c r="F1632" s="18"/>
      <c r="G1632" s="19"/>
      <c r="H1632" s="19"/>
      <c r="I1632" s="19"/>
      <c r="J1632" s="20"/>
      <c r="K1632" s="21" t="e">
        <f>VLOOKUP(J1632,'[2]Item List (3)'!A$1:B$110000,2,FALSE)</f>
        <v>#N/A</v>
      </c>
      <c r="L1632" s="20"/>
      <c r="M1632" s="16" t="s">
        <v>138</v>
      </c>
      <c r="N1632" s="16"/>
      <c r="O1632" s="22" t="str">
        <f t="shared" si="409"/>
        <v/>
      </c>
      <c r="P1632" s="16"/>
      <c r="Q1632" s="16"/>
      <c r="R1632" s="16"/>
      <c r="S1632" s="16"/>
      <c r="T1632" s="16"/>
      <c r="U1632" s="23">
        <f t="shared" si="412"/>
        <v>0</v>
      </c>
      <c r="V1632" s="16"/>
      <c r="W1632" s="16"/>
      <c r="X1632" s="16"/>
      <c r="Y1632" s="16"/>
      <c r="Z1632" s="16"/>
      <c r="AA1632" s="16"/>
      <c r="AB1632" s="16"/>
      <c r="AC1632" s="16"/>
      <c r="AD1632" s="16"/>
      <c r="AE1632" s="16"/>
      <c r="AF1632" s="16"/>
      <c r="AG1632" s="16"/>
      <c r="AH1632" s="16"/>
      <c r="AI1632" s="16"/>
      <c r="AJ1632" s="16"/>
      <c r="AK1632" s="16"/>
      <c r="AL1632" s="16"/>
      <c r="AM1632" s="16"/>
      <c r="AN1632" s="16"/>
      <c r="AO1632" s="16"/>
      <c r="AP1632" s="16"/>
      <c r="AQ1632" s="16"/>
      <c r="AR1632" s="16">
        <v>480</v>
      </c>
      <c r="AS1632" s="16"/>
      <c r="AT1632" s="16"/>
      <c r="AU1632" s="16"/>
      <c r="AV1632" s="16"/>
      <c r="AW1632" s="16"/>
      <c r="AX1632" s="16"/>
      <c r="AY1632" s="16"/>
      <c r="AZ1632" s="16"/>
      <c r="BA1632" s="16"/>
      <c r="BB1632" s="16"/>
      <c r="BC1632" s="16"/>
      <c r="BD1632" s="16"/>
      <c r="BE1632" s="16"/>
      <c r="BF1632" s="16"/>
      <c r="BG1632" s="23">
        <f t="shared" si="415"/>
        <v>480</v>
      </c>
      <c r="BH1632" s="24">
        <f t="shared" si="417"/>
        <v>8</v>
      </c>
      <c r="BI1632" s="25">
        <f t="shared" si="416"/>
        <v>0</v>
      </c>
      <c r="BJ1632" s="25">
        <f t="shared" si="418"/>
        <v>0</v>
      </c>
      <c r="BK1632" s="26">
        <f t="shared" si="419"/>
        <v>0</v>
      </c>
      <c r="BL1632" s="26">
        <f t="shared" si="420"/>
        <v>0</v>
      </c>
      <c r="BM1632" s="26">
        <f t="shared" si="425"/>
        <v>0</v>
      </c>
      <c r="BN1632" s="27">
        <f t="shared" si="421"/>
        <v>0</v>
      </c>
      <c r="BO1632" s="27">
        <f t="shared" si="422"/>
        <v>0</v>
      </c>
      <c r="BP1632" s="27">
        <f t="shared" si="423"/>
        <v>8</v>
      </c>
      <c r="BQ1632" s="28">
        <f t="shared" si="424"/>
        <v>0</v>
      </c>
      <c r="BR1632" s="29"/>
      <c r="BS1632" s="29"/>
      <c r="BT1632" s="29"/>
      <c r="BU1632" s="30"/>
      <c r="BV1632" s="29"/>
      <c r="BW1632" s="16">
        <f t="shared" si="414"/>
        <v>0</v>
      </c>
    </row>
    <row r="1633" spans="1:75" x14ac:dyDescent="0.3">
      <c r="A1633" s="14">
        <v>1632</v>
      </c>
      <c r="B1633" s="15">
        <v>46076</v>
      </c>
      <c r="C1633" s="16" t="s">
        <v>40</v>
      </c>
      <c r="D1633" s="17" t="str">
        <f t="shared" si="413"/>
        <v>EG</v>
      </c>
      <c r="E1633" s="18" t="s">
        <v>72</v>
      </c>
      <c r="F1633" s="18"/>
      <c r="G1633" s="19"/>
      <c r="H1633" s="19"/>
      <c r="I1633" s="19"/>
      <c r="J1633" s="20"/>
      <c r="K1633" s="21" t="e">
        <f>VLOOKUP(J1633,'[2]Item List (3)'!A$1:B$110000,2,FALSE)</f>
        <v>#N/A</v>
      </c>
      <c r="L1633" s="20"/>
      <c r="M1633" s="16" t="s">
        <v>138</v>
      </c>
      <c r="N1633" s="16"/>
      <c r="O1633" s="22" t="str">
        <f t="shared" si="409"/>
        <v/>
      </c>
      <c r="P1633" s="16"/>
      <c r="Q1633" s="16"/>
      <c r="R1633" s="16"/>
      <c r="S1633" s="16"/>
      <c r="T1633" s="16"/>
      <c r="U1633" s="23">
        <f t="shared" si="412"/>
        <v>0</v>
      </c>
      <c r="V1633" s="16"/>
      <c r="W1633" s="16"/>
      <c r="X1633" s="16"/>
      <c r="Y1633" s="16"/>
      <c r="Z1633" s="16"/>
      <c r="AA1633" s="16"/>
      <c r="AB1633" s="16"/>
      <c r="AC1633" s="16"/>
      <c r="AD1633" s="16"/>
      <c r="AE1633" s="16"/>
      <c r="AF1633" s="16"/>
      <c r="AG1633" s="16"/>
      <c r="AH1633" s="16"/>
      <c r="AI1633" s="16"/>
      <c r="AJ1633" s="16"/>
      <c r="AK1633" s="16"/>
      <c r="AL1633" s="16"/>
      <c r="AM1633" s="16"/>
      <c r="AN1633" s="16"/>
      <c r="AO1633" s="16"/>
      <c r="AP1633" s="16"/>
      <c r="AQ1633" s="16"/>
      <c r="AR1633" s="16">
        <v>480</v>
      </c>
      <c r="AS1633" s="16"/>
      <c r="AT1633" s="16"/>
      <c r="AU1633" s="16"/>
      <c r="AV1633" s="16"/>
      <c r="AW1633" s="16"/>
      <c r="AX1633" s="16"/>
      <c r="AY1633" s="16"/>
      <c r="AZ1633" s="16"/>
      <c r="BA1633" s="16"/>
      <c r="BB1633" s="16"/>
      <c r="BC1633" s="16"/>
      <c r="BD1633" s="16"/>
      <c r="BE1633" s="16"/>
      <c r="BF1633" s="16"/>
      <c r="BG1633" s="23">
        <f t="shared" si="415"/>
        <v>480</v>
      </c>
      <c r="BH1633" s="24">
        <f t="shared" si="417"/>
        <v>8</v>
      </c>
      <c r="BI1633" s="25">
        <f t="shared" si="416"/>
        <v>0</v>
      </c>
      <c r="BJ1633" s="25">
        <f t="shared" si="418"/>
        <v>0</v>
      </c>
      <c r="BK1633" s="26">
        <f t="shared" si="419"/>
        <v>0</v>
      </c>
      <c r="BL1633" s="26">
        <f t="shared" si="420"/>
        <v>0</v>
      </c>
      <c r="BM1633" s="26">
        <f t="shared" si="425"/>
        <v>0</v>
      </c>
      <c r="BN1633" s="27">
        <f t="shared" si="421"/>
        <v>0</v>
      </c>
      <c r="BO1633" s="27">
        <f t="shared" si="422"/>
        <v>0</v>
      </c>
      <c r="BP1633" s="27">
        <f t="shared" si="423"/>
        <v>8</v>
      </c>
      <c r="BQ1633" s="28">
        <f t="shared" si="424"/>
        <v>0</v>
      </c>
      <c r="BR1633" s="29"/>
      <c r="BS1633" s="29"/>
      <c r="BT1633" s="29"/>
      <c r="BU1633" s="30"/>
      <c r="BV1633" s="29"/>
      <c r="BW1633" s="16">
        <f t="shared" si="414"/>
        <v>0</v>
      </c>
    </row>
    <row r="1634" spans="1:75" x14ac:dyDescent="0.3">
      <c r="A1634" s="14">
        <v>1633</v>
      </c>
      <c r="B1634" s="15">
        <v>46076</v>
      </c>
      <c r="C1634" s="16" t="s">
        <v>38</v>
      </c>
      <c r="D1634" s="17" t="str">
        <f t="shared" si="413"/>
        <v>IG</v>
      </c>
      <c r="E1634" s="18" t="s">
        <v>73</v>
      </c>
      <c r="F1634" s="18" t="s">
        <v>75</v>
      </c>
      <c r="G1634" s="19" t="s">
        <v>126</v>
      </c>
      <c r="H1634" s="19"/>
      <c r="I1634" s="19"/>
      <c r="J1634" s="20">
        <v>100299.14</v>
      </c>
      <c r="K1634" s="21" t="str">
        <f>VLOOKUP(J1634,'[2]Item List (3)'!A$1:B$110000,2,FALSE)</f>
        <v>IR. 9913 C</v>
      </c>
      <c r="L1634" s="20"/>
      <c r="M1634" s="16" t="s">
        <v>138</v>
      </c>
      <c r="N1634" s="16"/>
      <c r="O1634" s="22" t="str">
        <f t="shared" si="409"/>
        <v/>
      </c>
      <c r="P1634" s="16"/>
      <c r="Q1634" s="16"/>
      <c r="R1634" s="16"/>
      <c r="S1634" s="16"/>
      <c r="T1634" s="16"/>
      <c r="U1634" s="23">
        <f t="shared" si="412"/>
        <v>0</v>
      </c>
      <c r="V1634" s="16"/>
      <c r="W1634" s="16">
        <v>120</v>
      </c>
      <c r="X1634" s="16"/>
      <c r="Y1634" s="16"/>
      <c r="Z1634" s="16"/>
      <c r="AA1634" s="16"/>
      <c r="AB1634" s="16"/>
      <c r="AC1634" s="16"/>
      <c r="AD1634" s="16"/>
      <c r="AE1634" s="16"/>
      <c r="AF1634" s="16"/>
      <c r="AG1634" s="16"/>
      <c r="AH1634" s="16"/>
      <c r="AI1634" s="16"/>
      <c r="AJ1634" s="16"/>
      <c r="AK1634" s="16"/>
      <c r="AL1634" s="16"/>
      <c r="AM1634" s="16"/>
      <c r="AN1634" s="16"/>
      <c r="AO1634" s="16"/>
      <c r="AP1634" s="16"/>
      <c r="AQ1634" s="16"/>
      <c r="AR1634" s="16">
        <v>360</v>
      </c>
      <c r="AS1634" s="16"/>
      <c r="AT1634" s="16"/>
      <c r="AU1634" s="16"/>
      <c r="AV1634" s="16"/>
      <c r="AW1634" s="16"/>
      <c r="AX1634" s="16"/>
      <c r="AY1634" s="16"/>
      <c r="AZ1634" s="16"/>
      <c r="BA1634" s="16"/>
      <c r="BB1634" s="16"/>
      <c r="BC1634" s="16"/>
      <c r="BD1634" s="16"/>
      <c r="BE1634" s="16"/>
      <c r="BF1634" s="16"/>
      <c r="BG1634" s="23">
        <f t="shared" si="415"/>
        <v>480</v>
      </c>
      <c r="BH1634" s="24">
        <f t="shared" si="417"/>
        <v>8</v>
      </c>
      <c r="BI1634" s="25">
        <f t="shared" si="416"/>
        <v>0</v>
      </c>
      <c r="BJ1634" s="25">
        <f t="shared" si="418"/>
        <v>0</v>
      </c>
      <c r="BK1634" s="26">
        <f t="shared" si="419"/>
        <v>0</v>
      </c>
      <c r="BL1634" s="26">
        <f t="shared" si="420"/>
        <v>0</v>
      </c>
      <c r="BM1634" s="26">
        <f t="shared" si="425"/>
        <v>0</v>
      </c>
      <c r="BN1634" s="27">
        <f t="shared" si="421"/>
        <v>2</v>
      </c>
      <c r="BO1634" s="27">
        <f t="shared" si="422"/>
        <v>0</v>
      </c>
      <c r="BP1634" s="27">
        <f t="shared" si="423"/>
        <v>6</v>
      </c>
      <c r="BQ1634" s="28">
        <f t="shared" si="424"/>
        <v>0</v>
      </c>
      <c r="BR1634" s="29"/>
      <c r="BS1634" s="29"/>
      <c r="BT1634" s="29"/>
      <c r="BU1634" s="30"/>
      <c r="BV1634" s="29"/>
      <c r="BW1634" s="16">
        <f t="shared" si="414"/>
        <v>0</v>
      </c>
    </row>
    <row r="1635" spans="1:75" x14ac:dyDescent="0.3">
      <c r="A1635" s="14">
        <v>1634</v>
      </c>
      <c r="B1635" s="15">
        <v>46076</v>
      </c>
      <c r="C1635" s="16" t="s">
        <v>40</v>
      </c>
      <c r="D1635" s="17" t="str">
        <f t="shared" si="413"/>
        <v>IG</v>
      </c>
      <c r="E1635" s="18" t="s">
        <v>73</v>
      </c>
      <c r="F1635" s="18" t="s">
        <v>75</v>
      </c>
      <c r="G1635" s="19" t="s">
        <v>83</v>
      </c>
      <c r="H1635" s="19"/>
      <c r="I1635" s="19"/>
      <c r="J1635" s="20">
        <v>100299.14</v>
      </c>
      <c r="K1635" s="21" t="str">
        <f>VLOOKUP(J1635,[3]Sheet1!A1626:$B$50000,2,FALSE)</f>
        <v>IR. 9913 C</v>
      </c>
      <c r="L1635" s="20">
        <v>260205009</v>
      </c>
      <c r="M1635" s="16" t="s">
        <v>138</v>
      </c>
      <c r="N1635" s="16">
        <v>23</v>
      </c>
      <c r="O1635" s="22">
        <f t="shared" si="409"/>
        <v>156.52173913043478</v>
      </c>
      <c r="P1635" s="16">
        <v>1</v>
      </c>
      <c r="Q1635" s="16">
        <v>80</v>
      </c>
      <c r="R1635" s="16">
        <v>2</v>
      </c>
      <c r="S1635" s="16">
        <v>1</v>
      </c>
      <c r="T1635" s="16"/>
      <c r="U1635" s="23">
        <f t="shared" si="412"/>
        <v>81</v>
      </c>
      <c r="V1635" s="16">
        <v>40</v>
      </c>
      <c r="W1635" s="16">
        <v>160</v>
      </c>
      <c r="X1635" s="16">
        <v>20</v>
      </c>
      <c r="Y1635" s="16"/>
      <c r="Z1635" s="16"/>
      <c r="AA1635" s="16"/>
      <c r="AB1635" s="16"/>
      <c r="AC1635" s="16"/>
      <c r="AD1635" s="16"/>
      <c r="AE1635" s="16"/>
      <c r="AF1635" s="16"/>
      <c r="AG1635" s="16"/>
      <c r="AH1635" s="16"/>
      <c r="AI1635" s="16"/>
      <c r="AJ1635" s="16"/>
      <c r="AK1635" s="16"/>
      <c r="AL1635" s="16"/>
      <c r="AM1635" s="16">
        <v>20</v>
      </c>
      <c r="AN1635" s="16">
        <v>240</v>
      </c>
      <c r="AO1635" s="16"/>
      <c r="AP1635" s="16"/>
      <c r="AQ1635" s="16"/>
      <c r="AR1635" s="16"/>
      <c r="AS1635" s="16"/>
      <c r="AT1635" s="16"/>
      <c r="AU1635" s="16"/>
      <c r="AV1635" s="16"/>
      <c r="AW1635" s="16"/>
      <c r="AX1635" s="16"/>
      <c r="AY1635" s="16"/>
      <c r="AZ1635" s="16"/>
      <c r="BA1635" s="16"/>
      <c r="BB1635" s="16"/>
      <c r="BC1635" s="16"/>
      <c r="BD1635" s="16"/>
      <c r="BE1635" s="16"/>
      <c r="BF1635" s="16"/>
      <c r="BG1635" s="23">
        <f t="shared" si="415"/>
        <v>480</v>
      </c>
      <c r="BH1635" s="24">
        <f t="shared" si="417"/>
        <v>8</v>
      </c>
      <c r="BI1635" s="25">
        <f t="shared" si="416"/>
        <v>0.66666666666666696</v>
      </c>
      <c r="BJ1635" s="25">
        <f t="shared" si="418"/>
        <v>8.3333333333333375</v>
      </c>
      <c r="BK1635" s="26">
        <f t="shared" si="419"/>
        <v>77.624999999999972</v>
      </c>
      <c r="BL1635" s="26">
        <f t="shared" si="420"/>
        <v>96.296296296296291</v>
      </c>
      <c r="BM1635" s="26">
        <f t="shared" si="425"/>
        <v>6.229166666666667</v>
      </c>
      <c r="BN1635" s="27">
        <f t="shared" si="421"/>
        <v>2.6666666666666665</v>
      </c>
      <c r="BO1635" s="27">
        <f t="shared" si="422"/>
        <v>834.78260869565236</v>
      </c>
      <c r="BP1635" s="27">
        <f t="shared" si="423"/>
        <v>4.6666666666666661</v>
      </c>
      <c r="BQ1635" s="28">
        <f t="shared" si="424"/>
        <v>730.43478260869551</v>
      </c>
      <c r="BR1635" s="29">
        <v>1</v>
      </c>
      <c r="BS1635" s="29"/>
      <c r="BT1635" s="29">
        <v>1</v>
      </c>
      <c r="BU1635" s="30">
        <v>1</v>
      </c>
      <c r="BV1635" s="29"/>
      <c r="BW1635" s="16">
        <f t="shared" si="414"/>
        <v>80</v>
      </c>
    </row>
    <row r="1636" spans="1:75" x14ac:dyDescent="0.3">
      <c r="A1636" s="14">
        <v>1635</v>
      </c>
      <c r="B1636" s="15">
        <v>46076</v>
      </c>
      <c r="C1636" s="16" t="s">
        <v>38</v>
      </c>
      <c r="D1636" s="17" t="str">
        <f t="shared" si="413"/>
        <v>IG</v>
      </c>
      <c r="E1636" s="18" t="s">
        <v>74</v>
      </c>
      <c r="F1636" s="18" t="s">
        <v>75</v>
      </c>
      <c r="G1636" s="19" t="s">
        <v>124</v>
      </c>
      <c r="H1636" s="19"/>
      <c r="I1636" s="19"/>
      <c r="J1636" s="20">
        <v>104343.01</v>
      </c>
      <c r="K1636" s="21" t="str">
        <f>VLOOKUP(J1636,'[2]Item List (3)'!A$1:B$110000,2,FALSE)</f>
        <v>NA/RNA.IR 69/32</v>
      </c>
      <c r="L1636" s="20">
        <v>260101001</v>
      </c>
      <c r="M1636" s="16" t="s">
        <v>138</v>
      </c>
      <c r="N1636" s="16">
        <v>45</v>
      </c>
      <c r="O1636" s="22">
        <f t="shared" si="409"/>
        <v>80</v>
      </c>
      <c r="P1636" s="16">
        <v>1</v>
      </c>
      <c r="Q1636" s="16">
        <v>293</v>
      </c>
      <c r="R1636" s="16">
        <v>2</v>
      </c>
      <c r="S1636" s="16"/>
      <c r="T1636" s="16"/>
      <c r="U1636" s="23">
        <f t="shared" si="412"/>
        <v>293</v>
      </c>
      <c r="V1636" s="16">
        <v>345</v>
      </c>
      <c r="W1636" s="16"/>
      <c r="X1636" s="16">
        <v>25</v>
      </c>
      <c r="Y1636" s="16"/>
      <c r="Z1636" s="16"/>
      <c r="AA1636" s="16"/>
      <c r="AB1636" s="16"/>
      <c r="AC1636" s="16"/>
      <c r="AD1636" s="16"/>
      <c r="AE1636" s="16"/>
      <c r="AF1636" s="16"/>
      <c r="AG1636" s="16"/>
      <c r="AH1636" s="16"/>
      <c r="AI1636" s="16"/>
      <c r="AJ1636" s="16"/>
      <c r="AK1636" s="16"/>
      <c r="AL1636" s="16"/>
      <c r="AM1636" s="16"/>
      <c r="AN1636" s="16">
        <v>40</v>
      </c>
      <c r="AO1636" s="16"/>
      <c r="AP1636" s="16">
        <v>70</v>
      </c>
      <c r="AQ1636" s="16"/>
      <c r="AR1636" s="16"/>
      <c r="AS1636" s="16"/>
      <c r="AT1636" s="16"/>
      <c r="AU1636" s="16"/>
      <c r="AV1636" s="16"/>
      <c r="AW1636" s="16"/>
      <c r="AX1636" s="16"/>
      <c r="AY1636" s="16"/>
      <c r="AZ1636" s="16"/>
      <c r="BA1636" s="16"/>
      <c r="BB1636" s="16"/>
      <c r="BC1636" s="16"/>
      <c r="BD1636" s="16"/>
      <c r="BE1636" s="16"/>
      <c r="BF1636" s="16"/>
      <c r="BG1636" s="23">
        <f t="shared" si="415"/>
        <v>480</v>
      </c>
      <c r="BH1636" s="24">
        <f t="shared" si="417"/>
        <v>8</v>
      </c>
      <c r="BI1636" s="25">
        <f t="shared" si="416"/>
        <v>5.75</v>
      </c>
      <c r="BJ1636" s="25">
        <f t="shared" si="418"/>
        <v>71.875</v>
      </c>
      <c r="BK1636" s="26">
        <f t="shared" si="419"/>
        <v>63.695652173913039</v>
      </c>
      <c r="BL1636" s="26">
        <f t="shared" si="420"/>
        <v>99.317406143344712</v>
      </c>
      <c r="BM1636" s="26">
        <f t="shared" si="425"/>
        <v>45.46875</v>
      </c>
      <c r="BN1636" s="27">
        <f t="shared" si="421"/>
        <v>1.1666666666666667</v>
      </c>
      <c r="BO1636" s="27">
        <f t="shared" si="422"/>
        <v>546.66666666666663</v>
      </c>
      <c r="BP1636" s="27">
        <f t="shared" si="423"/>
        <v>1.0833333333333333</v>
      </c>
      <c r="BQ1636" s="28">
        <f t="shared" si="424"/>
        <v>86.666666666666657</v>
      </c>
      <c r="BR1636" s="29"/>
      <c r="BS1636" s="29"/>
      <c r="BT1636" s="29"/>
      <c r="BU1636" s="30"/>
      <c r="BV1636" s="29"/>
      <c r="BW1636" s="16">
        <f t="shared" si="414"/>
        <v>293</v>
      </c>
    </row>
    <row r="1637" spans="1:75" x14ac:dyDescent="0.3">
      <c r="A1637" s="14">
        <v>1636</v>
      </c>
      <c r="B1637" s="15">
        <v>46076</v>
      </c>
      <c r="C1637" s="16" t="s">
        <v>40</v>
      </c>
      <c r="D1637" s="17" t="str">
        <f t="shared" si="413"/>
        <v>IG</v>
      </c>
      <c r="E1637" s="18" t="s">
        <v>74</v>
      </c>
      <c r="F1637" s="18" t="s">
        <v>75</v>
      </c>
      <c r="G1637" s="19" t="s">
        <v>77</v>
      </c>
      <c r="H1637" s="19"/>
      <c r="I1637" s="19"/>
      <c r="J1637" s="20">
        <v>104343.01</v>
      </c>
      <c r="K1637" s="21" t="str">
        <f>VLOOKUP(J1637,'[2]Item List (3)'!A$1:B$110000,2,FALSE)</f>
        <v>NA/RNA.IR 69/32</v>
      </c>
      <c r="L1637" s="20">
        <v>260101001</v>
      </c>
      <c r="M1637" s="16" t="s">
        <v>138</v>
      </c>
      <c r="N1637" s="16">
        <v>45</v>
      </c>
      <c r="O1637" s="22">
        <f t="shared" ref="O1637:O1699" si="426">IFERROR(3600/N1637,"")</f>
        <v>80</v>
      </c>
      <c r="P1637" s="16">
        <v>1</v>
      </c>
      <c r="Q1637" s="16">
        <v>282</v>
      </c>
      <c r="R1637" s="16">
        <v>7</v>
      </c>
      <c r="S1637" s="16">
        <v>8</v>
      </c>
      <c r="T1637" s="16"/>
      <c r="U1637" s="23">
        <f t="shared" si="412"/>
        <v>290</v>
      </c>
      <c r="V1637" s="16">
        <v>365</v>
      </c>
      <c r="W1637" s="16"/>
      <c r="X1637" s="16">
        <v>15</v>
      </c>
      <c r="Y1637" s="16"/>
      <c r="Z1637" s="16"/>
      <c r="AA1637" s="16"/>
      <c r="AB1637" s="16"/>
      <c r="AC1637" s="16">
        <v>15</v>
      </c>
      <c r="AD1637" s="16"/>
      <c r="AE1637" s="16"/>
      <c r="AF1637" s="16"/>
      <c r="AG1637" s="16"/>
      <c r="AH1637" s="16"/>
      <c r="AI1637" s="16"/>
      <c r="AJ1637" s="16"/>
      <c r="AK1637" s="16"/>
      <c r="AL1637" s="16"/>
      <c r="AM1637" s="16"/>
      <c r="AN1637" s="16"/>
      <c r="AO1637" s="16"/>
      <c r="AP1637" s="16">
        <v>80</v>
      </c>
      <c r="AQ1637" s="16"/>
      <c r="AR1637" s="16"/>
      <c r="AS1637" s="16"/>
      <c r="AT1637" s="16"/>
      <c r="AU1637" s="16"/>
      <c r="AV1637" s="16"/>
      <c r="AW1637" s="16"/>
      <c r="AX1637" s="16"/>
      <c r="AY1637" s="16"/>
      <c r="AZ1637" s="16"/>
      <c r="BA1637" s="16"/>
      <c r="BB1637" s="16"/>
      <c r="BC1637" s="16"/>
      <c r="BD1637" s="16"/>
      <c r="BE1637" s="16">
        <v>5</v>
      </c>
      <c r="BF1637" s="16"/>
      <c r="BG1637" s="23">
        <f t="shared" si="415"/>
        <v>480</v>
      </c>
      <c r="BH1637" s="24">
        <f t="shared" si="417"/>
        <v>8</v>
      </c>
      <c r="BI1637" s="25">
        <f t="shared" si="416"/>
        <v>6.083333333333333</v>
      </c>
      <c r="BJ1637" s="25">
        <f t="shared" si="418"/>
        <v>76.041666666666657</v>
      </c>
      <c r="BK1637" s="26">
        <f t="shared" si="419"/>
        <v>59.589041095890416</v>
      </c>
      <c r="BL1637" s="26">
        <f t="shared" si="420"/>
        <v>94.827586206896555</v>
      </c>
      <c r="BM1637" s="26">
        <f t="shared" si="425"/>
        <v>42.96875</v>
      </c>
      <c r="BN1637" s="27">
        <f t="shared" si="421"/>
        <v>1.4166666666666667</v>
      </c>
      <c r="BO1637" s="27">
        <f t="shared" si="422"/>
        <v>526.66666666666663</v>
      </c>
      <c r="BP1637" s="27">
        <f t="shared" si="423"/>
        <v>0.5</v>
      </c>
      <c r="BQ1637" s="28">
        <f t="shared" si="424"/>
        <v>40</v>
      </c>
      <c r="BR1637" s="29">
        <v>1</v>
      </c>
      <c r="BS1637" s="29"/>
      <c r="BT1637" s="29">
        <v>1</v>
      </c>
      <c r="BU1637" s="30">
        <v>1</v>
      </c>
      <c r="BV1637" s="29"/>
      <c r="BW1637" s="16">
        <f t="shared" si="414"/>
        <v>282</v>
      </c>
    </row>
    <row r="1638" spans="1:75" x14ac:dyDescent="0.3">
      <c r="A1638" s="14">
        <v>1637</v>
      </c>
      <c r="B1638" s="15">
        <v>46076</v>
      </c>
      <c r="C1638" s="16" t="s">
        <v>38</v>
      </c>
      <c r="D1638" s="17" t="str">
        <f t="shared" si="413"/>
        <v>IG</v>
      </c>
      <c r="E1638" s="18" t="s">
        <v>78</v>
      </c>
      <c r="F1638" s="18"/>
      <c r="G1638" s="19"/>
      <c r="H1638" s="19"/>
      <c r="I1638" s="19"/>
      <c r="J1638" s="20"/>
      <c r="K1638" s="21" t="e">
        <f>VLOOKUP(J1638,'[2]Item List (3)'!A$1:B$110000,2,FALSE)</f>
        <v>#N/A</v>
      </c>
      <c r="L1638" s="20"/>
      <c r="M1638" s="16" t="s">
        <v>138</v>
      </c>
      <c r="N1638" s="16"/>
      <c r="O1638" s="22" t="str">
        <f t="shared" si="426"/>
        <v/>
      </c>
      <c r="P1638" s="16"/>
      <c r="Q1638" s="16"/>
      <c r="R1638" s="16"/>
      <c r="S1638" s="16"/>
      <c r="T1638" s="16"/>
      <c r="U1638" s="23">
        <f t="shared" si="412"/>
        <v>0</v>
      </c>
      <c r="V1638" s="16"/>
      <c r="W1638" s="16"/>
      <c r="X1638" s="16"/>
      <c r="Y1638" s="16"/>
      <c r="Z1638" s="16"/>
      <c r="AA1638" s="16"/>
      <c r="AB1638" s="16"/>
      <c r="AC1638" s="16"/>
      <c r="AD1638" s="16"/>
      <c r="AE1638" s="16"/>
      <c r="AF1638" s="16"/>
      <c r="AG1638" s="16"/>
      <c r="AH1638" s="16"/>
      <c r="AI1638" s="16"/>
      <c r="AJ1638" s="16"/>
      <c r="AK1638" s="16"/>
      <c r="AL1638" s="16"/>
      <c r="AM1638" s="16"/>
      <c r="AN1638" s="16"/>
      <c r="AO1638" s="16"/>
      <c r="AP1638" s="16"/>
      <c r="AQ1638" s="16"/>
      <c r="AR1638" s="16">
        <v>480</v>
      </c>
      <c r="AS1638" s="16"/>
      <c r="AT1638" s="16"/>
      <c r="AU1638" s="16"/>
      <c r="AV1638" s="16"/>
      <c r="AW1638" s="16"/>
      <c r="AX1638" s="16"/>
      <c r="AY1638" s="16"/>
      <c r="AZ1638" s="16"/>
      <c r="BA1638" s="16"/>
      <c r="BB1638" s="16"/>
      <c r="BC1638" s="16"/>
      <c r="BD1638" s="16"/>
      <c r="BE1638" s="16"/>
      <c r="BF1638" s="16"/>
      <c r="BG1638" s="23">
        <f t="shared" si="415"/>
        <v>480</v>
      </c>
      <c r="BH1638" s="24">
        <f t="shared" si="417"/>
        <v>8</v>
      </c>
      <c r="BI1638" s="25">
        <f t="shared" si="416"/>
        <v>0</v>
      </c>
      <c r="BJ1638" s="25">
        <f t="shared" si="418"/>
        <v>0</v>
      </c>
      <c r="BK1638" s="26">
        <f t="shared" si="419"/>
        <v>0</v>
      </c>
      <c r="BL1638" s="26">
        <f t="shared" si="420"/>
        <v>0</v>
      </c>
      <c r="BM1638" s="26">
        <f t="shared" si="425"/>
        <v>0</v>
      </c>
      <c r="BN1638" s="27">
        <f t="shared" si="421"/>
        <v>0</v>
      </c>
      <c r="BO1638" s="27">
        <f t="shared" si="422"/>
        <v>0</v>
      </c>
      <c r="BP1638" s="27">
        <f t="shared" si="423"/>
        <v>8</v>
      </c>
      <c r="BQ1638" s="28">
        <f t="shared" si="424"/>
        <v>0</v>
      </c>
      <c r="BR1638" s="29"/>
      <c r="BS1638" s="29"/>
      <c r="BT1638" s="29"/>
      <c r="BU1638" s="30"/>
      <c r="BV1638" s="29"/>
      <c r="BW1638" s="16">
        <f t="shared" si="414"/>
        <v>0</v>
      </c>
    </row>
    <row r="1639" spans="1:75" x14ac:dyDescent="0.3">
      <c r="A1639" s="14">
        <v>1638</v>
      </c>
      <c r="B1639" s="15">
        <v>46076</v>
      </c>
      <c r="C1639" s="16" t="s">
        <v>40</v>
      </c>
      <c r="D1639" s="17" t="str">
        <f t="shared" si="413"/>
        <v>IG</v>
      </c>
      <c r="E1639" s="18" t="s">
        <v>78</v>
      </c>
      <c r="F1639" s="18" t="s">
        <v>75</v>
      </c>
      <c r="G1639" s="19" t="s">
        <v>83</v>
      </c>
      <c r="H1639" s="19"/>
      <c r="I1639" s="19"/>
      <c r="J1639" s="20">
        <v>104609.02</v>
      </c>
      <c r="K1639" s="21" t="str">
        <f>VLOOKUP(J1639,'[2]Item List (3)'!A$1:B$110000,2,FALSE)</f>
        <v>N.IR 311</v>
      </c>
      <c r="L1639" s="20">
        <v>260129009</v>
      </c>
      <c r="M1639" s="16" t="s">
        <v>138</v>
      </c>
      <c r="N1639" s="16">
        <v>45</v>
      </c>
      <c r="O1639" s="22">
        <f t="shared" si="426"/>
        <v>80</v>
      </c>
      <c r="P1639" s="16">
        <v>1</v>
      </c>
      <c r="Q1639" s="16">
        <v>108</v>
      </c>
      <c r="R1639" s="16">
        <v>6</v>
      </c>
      <c r="S1639" s="16">
        <v>2</v>
      </c>
      <c r="T1639" s="16"/>
      <c r="U1639" s="23">
        <f t="shared" si="412"/>
        <v>110</v>
      </c>
      <c r="V1639" s="16">
        <v>100</v>
      </c>
      <c r="W1639" s="16">
        <v>140</v>
      </c>
      <c r="X1639" s="16"/>
      <c r="Y1639" s="16"/>
      <c r="Z1639" s="16"/>
      <c r="AA1639" s="16"/>
      <c r="AB1639" s="16"/>
      <c r="AC1639" s="16"/>
      <c r="AD1639" s="16"/>
      <c r="AE1639" s="16"/>
      <c r="AF1639" s="16"/>
      <c r="AG1639" s="16"/>
      <c r="AH1639" s="16"/>
      <c r="AI1639" s="16"/>
      <c r="AJ1639" s="16"/>
      <c r="AK1639" s="16"/>
      <c r="AL1639" s="16"/>
      <c r="AM1639" s="16"/>
      <c r="AN1639" s="16"/>
      <c r="AO1639" s="16"/>
      <c r="AP1639" s="16"/>
      <c r="AQ1639" s="16"/>
      <c r="AR1639" s="16">
        <v>240</v>
      </c>
      <c r="AS1639" s="16"/>
      <c r="AT1639" s="16"/>
      <c r="AU1639" s="16"/>
      <c r="AV1639" s="16"/>
      <c r="AW1639" s="16"/>
      <c r="AX1639" s="16"/>
      <c r="AY1639" s="16"/>
      <c r="AZ1639" s="16"/>
      <c r="BA1639" s="16"/>
      <c r="BB1639" s="16"/>
      <c r="BC1639" s="16"/>
      <c r="BD1639" s="16"/>
      <c r="BE1639" s="16"/>
      <c r="BF1639" s="16"/>
      <c r="BG1639" s="23">
        <f t="shared" si="415"/>
        <v>480</v>
      </c>
      <c r="BH1639" s="24">
        <f t="shared" si="417"/>
        <v>8</v>
      </c>
      <c r="BI1639" s="25">
        <f t="shared" si="416"/>
        <v>1.666666666666667</v>
      </c>
      <c r="BJ1639" s="25">
        <f t="shared" si="418"/>
        <v>20.833333333333336</v>
      </c>
      <c r="BK1639" s="26">
        <f t="shared" si="419"/>
        <v>82.499999999999986</v>
      </c>
      <c r="BL1639" s="26">
        <f t="shared" si="420"/>
        <v>92.72727272727272</v>
      </c>
      <c r="BM1639" s="26">
        <f t="shared" si="425"/>
        <v>15.937499999999998</v>
      </c>
      <c r="BN1639" s="27">
        <f t="shared" si="421"/>
        <v>2.3333333333333335</v>
      </c>
      <c r="BO1639" s="27">
        <f t="shared" si="422"/>
        <v>453.33333333333326</v>
      </c>
      <c r="BP1639" s="27">
        <f t="shared" si="423"/>
        <v>3.9999999999999996</v>
      </c>
      <c r="BQ1639" s="28">
        <f t="shared" si="424"/>
        <v>319.99999999999994</v>
      </c>
      <c r="BR1639" s="29"/>
      <c r="BS1639" s="29"/>
      <c r="BT1639" s="29"/>
      <c r="BU1639" s="30"/>
      <c r="BV1639" s="29"/>
      <c r="BW1639" s="16">
        <f t="shared" si="414"/>
        <v>108</v>
      </c>
    </row>
    <row r="1640" spans="1:75" x14ac:dyDescent="0.3">
      <c r="A1640" s="14">
        <v>1639</v>
      </c>
      <c r="B1640" s="15">
        <v>46076</v>
      </c>
      <c r="C1640" s="16" t="s">
        <v>38</v>
      </c>
      <c r="D1640" s="17" t="str">
        <f t="shared" si="413"/>
        <v>IG</v>
      </c>
      <c r="E1640" s="18" t="s">
        <v>79</v>
      </c>
      <c r="F1640" s="18" t="s">
        <v>75</v>
      </c>
      <c r="G1640" s="19" t="s">
        <v>91</v>
      </c>
      <c r="H1640" s="19" t="s">
        <v>86</v>
      </c>
      <c r="I1640" s="19"/>
      <c r="J1640" s="20">
        <v>208497</v>
      </c>
      <c r="K1640" s="21" t="str">
        <f>VLOOKUP(J1640,'[2]Item List (3)'!A$1:B$110000,2,FALSE)</f>
        <v>NB.OR 95076</v>
      </c>
      <c r="L1640" s="20">
        <v>260129019</v>
      </c>
      <c r="M1640" s="16" t="s">
        <v>141</v>
      </c>
      <c r="N1640" s="16">
        <v>35</v>
      </c>
      <c r="O1640" s="22">
        <f t="shared" si="426"/>
        <v>102.85714285714286</v>
      </c>
      <c r="P1640" s="16">
        <v>1</v>
      </c>
      <c r="Q1640" s="16">
        <v>290</v>
      </c>
      <c r="R1640" s="16"/>
      <c r="S1640" s="16">
        <v>35</v>
      </c>
      <c r="T1640" s="16"/>
      <c r="U1640" s="23">
        <f t="shared" si="412"/>
        <v>325</v>
      </c>
      <c r="V1640" s="16">
        <v>255</v>
      </c>
      <c r="W1640" s="16"/>
      <c r="X1640" s="16"/>
      <c r="Y1640" s="16"/>
      <c r="Z1640" s="16">
        <v>15</v>
      </c>
      <c r="AA1640" s="16"/>
      <c r="AB1640" s="16"/>
      <c r="AC1640" s="16"/>
      <c r="AD1640" s="16"/>
      <c r="AE1640" s="16"/>
      <c r="AF1640" s="16"/>
      <c r="AG1640" s="16"/>
      <c r="AH1640" s="16"/>
      <c r="AI1640" s="16"/>
      <c r="AJ1640" s="16"/>
      <c r="AK1640" s="16"/>
      <c r="AL1640" s="16"/>
      <c r="AM1640" s="16"/>
      <c r="AN1640" s="16"/>
      <c r="AO1640" s="16">
        <v>30</v>
      </c>
      <c r="AP1640" s="16"/>
      <c r="AQ1640" s="16"/>
      <c r="AR1640" s="16"/>
      <c r="AS1640" s="16"/>
      <c r="AT1640" s="16"/>
      <c r="AU1640" s="16"/>
      <c r="AV1640" s="16"/>
      <c r="AW1640" s="16"/>
      <c r="AX1640" s="16"/>
      <c r="AY1640" s="16"/>
      <c r="AZ1640" s="16"/>
      <c r="BA1640" s="16"/>
      <c r="BB1640" s="16"/>
      <c r="BC1640" s="16">
        <v>90</v>
      </c>
      <c r="BD1640" s="16"/>
      <c r="BE1640" s="16"/>
      <c r="BF1640" s="16"/>
      <c r="BG1640" s="23">
        <f t="shared" si="415"/>
        <v>390</v>
      </c>
      <c r="BH1640" s="24">
        <f t="shared" si="417"/>
        <v>6.5</v>
      </c>
      <c r="BI1640" s="25">
        <f t="shared" si="416"/>
        <v>4.25</v>
      </c>
      <c r="BJ1640" s="25">
        <f t="shared" si="418"/>
        <v>65.384615384615387</v>
      </c>
      <c r="BK1640" s="26">
        <f t="shared" si="419"/>
        <v>74.346405228758172</v>
      </c>
      <c r="BL1640" s="26">
        <f t="shared" si="420"/>
        <v>89.230769230769241</v>
      </c>
      <c r="BM1640" s="26">
        <f t="shared" si="425"/>
        <v>43.376068376068382</v>
      </c>
      <c r="BN1640" s="27">
        <f t="shared" si="421"/>
        <v>0</v>
      </c>
      <c r="BO1640" s="27">
        <f t="shared" si="422"/>
        <v>668.57142857142856</v>
      </c>
      <c r="BP1640" s="27">
        <f t="shared" si="423"/>
        <v>2.25</v>
      </c>
      <c r="BQ1640" s="28">
        <f t="shared" si="424"/>
        <v>231.42857142857142</v>
      </c>
      <c r="BR1640" s="29">
        <v>1</v>
      </c>
      <c r="BS1640" s="29"/>
      <c r="BT1640" s="29"/>
      <c r="BU1640" s="30"/>
      <c r="BV1640" s="29"/>
      <c r="BW1640" s="16">
        <f t="shared" si="414"/>
        <v>290</v>
      </c>
    </row>
    <row r="1641" spans="1:75" x14ac:dyDescent="0.3">
      <c r="A1641" s="14">
        <v>1640</v>
      </c>
      <c r="B1641" s="15">
        <v>46076</v>
      </c>
      <c r="C1641" s="16" t="s">
        <v>38</v>
      </c>
      <c r="D1641" s="17" t="str">
        <f t="shared" si="413"/>
        <v>IG</v>
      </c>
      <c r="E1641" s="18" t="s">
        <v>79</v>
      </c>
      <c r="F1641" s="18" t="s">
        <v>75</v>
      </c>
      <c r="G1641" s="19" t="s">
        <v>91</v>
      </c>
      <c r="H1641" s="19" t="s">
        <v>86</v>
      </c>
      <c r="I1641" s="19"/>
      <c r="J1641" s="20">
        <v>208332.01</v>
      </c>
      <c r="K1641" s="21" t="str">
        <f>VLOOKUP(J1641,[3]Sheet1!A1632:$B$50000,2,FALSE)</f>
        <v>NA/RNA.OR 6908</v>
      </c>
      <c r="L1641" s="20"/>
      <c r="M1641" s="16" t="s">
        <v>141</v>
      </c>
      <c r="N1641" s="16"/>
      <c r="O1641" s="22" t="str">
        <f t="shared" si="426"/>
        <v/>
      </c>
      <c r="P1641" s="16"/>
      <c r="Q1641" s="16"/>
      <c r="R1641" s="16"/>
      <c r="S1641" s="16"/>
      <c r="T1641" s="16"/>
      <c r="U1641" s="23">
        <f t="shared" ref="U1641:U1704" si="427">Q1641+S1641+T1641</f>
        <v>0</v>
      </c>
      <c r="V1641" s="16"/>
      <c r="W1641" s="16">
        <v>90</v>
      </c>
      <c r="X1641" s="16"/>
      <c r="Y1641" s="16"/>
      <c r="Z1641" s="16"/>
      <c r="AA1641" s="16"/>
      <c r="AB1641" s="16"/>
      <c r="AC1641" s="16"/>
      <c r="AD1641" s="16"/>
      <c r="AE1641" s="16"/>
      <c r="AF1641" s="16"/>
      <c r="AG1641" s="16"/>
      <c r="AH1641" s="16"/>
      <c r="AI1641" s="16"/>
      <c r="AJ1641" s="16"/>
      <c r="AK1641" s="16"/>
      <c r="AL1641" s="16"/>
      <c r="AM1641" s="16"/>
      <c r="AN1641" s="16"/>
      <c r="AO1641" s="16"/>
      <c r="AP1641" s="16"/>
      <c r="AQ1641" s="16"/>
      <c r="AR1641" s="16"/>
      <c r="AS1641" s="16"/>
      <c r="AT1641" s="16"/>
      <c r="AU1641" s="16"/>
      <c r="AV1641" s="16"/>
      <c r="AW1641" s="16"/>
      <c r="AX1641" s="16"/>
      <c r="AY1641" s="16"/>
      <c r="AZ1641" s="16"/>
      <c r="BA1641" s="16"/>
      <c r="BB1641" s="16"/>
      <c r="BC1641" s="16"/>
      <c r="BD1641" s="16"/>
      <c r="BE1641" s="16"/>
      <c r="BF1641" s="16"/>
      <c r="BG1641" s="23">
        <f t="shared" si="415"/>
        <v>90</v>
      </c>
      <c r="BH1641" s="24">
        <f t="shared" si="417"/>
        <v>1.5</v>
      </c>
      <c r="BI1641" s="25">
        <f t="shared" si="416"/>
        <v>0</v>
      </c>
      <c r="BJ1641" s="25">
        <f t="shared" si="418"/>
        <v>0</v>
      </c>
      <c r="BK1641" s="26">
        <f t="shared" si="419"/>
        <v>0</v>
      </c>
      <c r="BL1641" s="26">
        <f t="shared" si="420"/>
        <v>0</v>
      </c>
      <c r="BM1641" s="26">
        <f t="shared" si="425"/>
        <v>0</v>
      </c>
      <c r="BN1641" s="27">
        <f t="shared" si="421"/>
        <v>1.5</v>
      </c>
      <c r="BO1641" s="27">
        <f t="shared" si="422"/>
        <v>0</v>
      </c>
      <c r="BP1641" s="27">
        <f t="shared" si="423"/>
        <v>0</v>
      </c>
      <c r="BQ1641" s="28">
        <f t="shared" si="424"/>
        <v>0</v>
      </c>
      <c r="BR1641" s="29"/>
      <c r="BS1641" s="29"/>
      <c r="BT1641" s="29"/>
      <c r="BU1641" s="30"/>
      <c r="BV1641" s="29"/>
      <c r="BW1641" s="16">
        <f t="shared" si="414"/>
        <v>0</v>
      </c>
    </row>
    <row r="1642" spans="1:75" x14ac:dyDescent="0.3">
      <c r="A1642" s="14">
        <v>1641</v>
      </c>
      <c r="B1642" s="15">
        <v>46076</v>
      </c>
      <c r="C1642" s="16" t="s">
        <v>40</v>
      </c>
      <c r="D1642" s="17" t="str">
        <f t="shared" si="413"/>
        <v>IG</v>
      </c>
      <c r="E1642" s="18" t="s">
        <v>79</v>
      </c>
      <c r="F1642" s="18" t="s">
        <v>75</v>
      </c>
      <c r="G1642" s="19" t="s">
        <v>76</v>
      </c>
      <c r="H1642" s="19"/>
      <c r="I1642" s="19"/>
      <c r="J1642" s="20">
        <v>208382.01</v>
      </c>
      <c r="K1642" s="21" t="str">
        <f>VLOOKUP(J1642,[3]Sheet1!A1633:$B$50000,2,FALSE)</f>
        <v>NKIS.OR 50 (NKS 60)</v>
      </c>
      <c r="L1642" s="20">
        <v>251204014</v>
      </c>
      <c r="M1642" s="16" t="s">
        <v>141</v>
      </c>
      <c r="N1642" s="16">
        <v>45</v>
      </c>
      <c r="O1642" s="22">
        <f t="shared" si="426"/>
        <v>80</v>
      </c>
      <c r="P1642" s="16">
        <v>1</v>
      </c>
      <c r="Q1642" s="16">
        <v>3</v>
      </c>
      <c r="R1642" s="16">
        <v>3</v>
      </c>
      <c r="S1642" s="16">
        <v>3</v>
      </c>
      <c r="T1642" s="16"/>
      <c r="U1642" s="23">
        <f t="shared" si="427"/>
        <v>6</v>
      </c>
      <c r="V1642" s="16">
        <v>15</v>
      </c>
      <c r="W1642" s="16">
        <v>60</v>
      </c>
      <c r="X1642" s="16">
        <v>15</v>
      </c>
      <c r="Y1642" s="16"/>
      <c r="Z1642" s="16">
        <v>20</v>
      </c>
      <c r="AA1642" s="16"/>
      <c r="AB1642" s="16"/>
      <c r="AC1642" s="16"/>
      <c r="AD1642" s="16"/>
      <c r="AE1642" s="16"/>
      <c r="AF1642" s="16"/>
      <c r="AG1642" s="16"/>
      <c r="AH1642" s="16"/>
      <c r="AI1642" s="16"/>
      <c r="AJ1642" s="16">
        <v>10</v>
      </c>
      <c r="AK1642" s="16"/>
      <c r="AL1642" s="16"/>
      <c r="AM1642" s="16"/>
      <c r="AN1642" s="16"/>
      <c r="AO1642" s="16"/>
      <c r="AP1642" s="16"/>
      <c r="AQ1642" s="16"/>
      <c r="AR1642" s="16">
        <v>360</v>
      </c>
      <c r="AS1642" s="16"/>
      <c r="AT1642" s="16"/>
      <c r="AU1642" s="16"/>
      <c r="AV1642" s="16"/>
      <c r="AW1642" s="16"/>
      <c r="AX1642" s="16"/>
      <c r="AY1642" s="16"/>
      <c r="AZ1642" s="16"/>
      <c r="BA1642" s="16"/>
      <c r="BB1642" s="16"/>
      <c r="BC1642" s="16"/>
      <c r="BD1642" s="16"/>
      <c r="BE1642" s="16"/>
      <c r="BF1642" s="16"/>
      <c r="BG1642" s="23">
        <f t="shared" si="415"/>
        <v>480</v>
      </c>
      <c r="BH1642" s="24">
        <f t="shared" si="417"/>
        <v>8</v>
      </c>
      <c r="BI1642" s="25">
        <f t="shared" si="416"/>
        <v>0.25</v>
      </c>
      <c r="BJ1642" s="25">
        <f t="shared" si="418"/>
        <v>3.125</v>
      </c>
      <c r="BK1642" s="26">
        <f t="shared" si="419"/>
        <v>30</v>
      </c>
      <c r="BL1642" s="26">
        <f t="shared" si="420"/>
        <v>0</v>
      </c>
      <c r="BM1642" s="26">
        <f t="shared" si="425"/>
        <v>0</v>
      </c>
      <c r="BN1642" s="27">
        <f t="shared" si="421"/>
        <v>1</v>
      </c>
      <c r="BO1642" s="27">
        <f t="shared" si="422"/>
        <v>560</v>
      </c>
      <c r="BP1642" s="27">
        <f t="shared" si="423"/>
        <v>6.75</v>
      </c>
      <c r="BQ1642" s="28">
        <f t="shared" si="424"/>
        <v>540</v>
      </c>
      <c r="BR1642" s="29">
        <v>1</v>
      </c>
      <c r="BS1642" s="29"/>
      <c r="BT1642" s="29">
        <v>1</v>
      </c>
      <c r="BU1642" s="30">
        <v>1</v>
      </c>
      <c r="BV1642" s="29"/>
      <c r="BW1642" s="16">
        <f t="shared" si="414"/>
        <v>3</v>
      </c>
    </row>
    <row r="1643" spans="1:75" x14ac:dyDescent="0.3">
      <c r="A1643" s="14">
        <v>1642</v>
      </c>
      <c r="B1643" s="15">
        <v>46076</v>
      </c>
      <c r="C1643" s="16" t="s">
        <v>38</v>
      </c>
      <c r="D1643" s="17" t="str">
        <f t="shared" ref="D1643:D1706" si="428">LEFT(E1643,2)</f>
        <v>IG</v>
      </c>
      <c r="E1643" s="18" t="s">
        <v>80</v>
      </c>
      <c r="F1643" s="18" t="s">
        <v>75</v>
      </c>
      <c r="G1643" s="19" t="s">
        <v>84</v>
      </c>
      <c r="H1643" s="19"/>
      <c r="I1643" s="19"/>
      <c r="J1643" s="20">
        <v>208582</v>
      </c>
      <c r="K1643" s="21" t="str">
        <f>VLOOKUP(J1643,'[2]Item List (3)'!A$1:B$110000,2,FALSE)</f>
        <v>WS 81107</v>
      </c>
      <c r="L1643" s="20">
        <v>260112012</v>
      </c>
      <c r="M1643" s="16" t="s">
        <v>141</v>
      </c>
      <c r="N1643" s="16">
        <v>45</v>
      </c>
      <c r="O1643" s="22">
        <f t="shared" si="426"/>
        <v>80</v>
      </c>
      <c r="P1643" s="16">
        <v>1</v>
      </c>
      <c r="Q1643" s="16">
        <v>261</v>
      </c>
      <c r="R1643" s="16"/>
      <c r="S1643" s="16">
        <v>27</v>
      </c>
      <c r="T1643" s="16"/>
      <c r="U1643" s="23">
        <f t="shared" si="427"/>
        <v>288</v>
      </c>
      <c r="V1643" s="16">
        <v>315</v>
      </c>
      <c r="W1643" s="16"/>
      <c r="X1643" s="16">
        <v>145</v>
      </c>
      <c r="Y1643" s="16"/>
      <c r="Z1643" s="16"/>
      <c r="AA1643" s="16"/>
      <c r="AB1643" s="16"/>
      <c r="AC1643" s="16"/>
      <c r="AD1643" s="16"/>
      <c r="AE1643" s="16"/>
      <c r="AF1643" s="16"/>
      <c r="AG1643" s="16"/>
      <c r="AH1643" s="16"/>
      <c r="AI1643" s="16"/>
      <c r="AJ1643" s="16"/>
      <c r="AK1643" s="16"/>
      <c r="AL1643" s="16"/>
      <c r="AM1643" s="16"/>
      <c r="AN1643" s="16"/>
      <c r="AO1643" s="16"/>
      <c r="AP1643" s="16">
        <v>20</v>
      </c>
      <c r="AQ1643" s="16"/>
      <c r="AR1643" s="16"/>
      <c r="AS1643" s="16"/>
      <c r="AT1643" s="16"/>
      <c r="AU1643" s="16"/>
      <c r="AV1643" s="16"/>
      <c r="AW1643" s="16"/>
      <c r="AX1643" s="16"/>
      <c r="AY1643" s="16"/>
      <c r="AZ1643" s="16"/>
      <c r="BA1643" s="16"/>
      <c r="BB1643" s="16"/>
      <c r="BC1643" s="16"/>
      <c r="BD1643" s="16"/>
      <c r="BE1643" s="16"/>
      <c r="BF1643" s="16"/>
      <c r="BG1643" s="23">
        <f t="shared" si="415"/>
        <v>480</v>
      </c>
      <c r="BH1643" s="24">
        <f t="shared" si="417"/>
        <v>8</v>
      </c>
      <c r="BI1643" s="25">
        <f t="shared" si="416"/>
        <v>5.25</v>
      </c>
      <c r="BJ1643" s="25">
        <f t="shared" si="418"/>
        <v>65.625</v>
      </c>
      <c r="BK1643" s="26">
        <f t="shared" si="419"/>
        <v>68.571428571428569</v>
      </c>
      <c r="BL1643" s="26">
        <f t="shared" si="420"/>
        <v>90.625</v>
      </c>
      <c r="BM1643" s="26">
        <f t="shared" si="425"/>
        <v>40.78125</v>
      </c>
      <c r="BN1643" s="27">
        <f t="shared" si="421"/>
        <v>0.33333333333333331</v>
      </c>
      <c r="BO1643" s="27">
        <f t="shared" si="422"/>
        <v>613.33333333333337</v>
      </c>
      <c r="BP1643" s="27">
        <f t="shared" si="423"/>
        <v>2.4166666666666665</v>
      </c>
      <c r="BQ1643" s="28">
        <f t="shared" si="424"/>
        <v>193.33333333333334</v>
      </c>
      <c r="BR1643" s="29"/>
      <c r="BS1643" s="29"/>
      <c r="BT1643" s="29"/>
      <c r="BU1643" s="30"/>
      <c r="BV1643" s="29"/>
      <c r="BW1643" s="16">
        <f t="shared" si="414"/>
        <v>261</v>
      </c>
    </row>
    <row r="1644" spans="1:75" x14ac:dyDescent="0.3">
      <c r="A1644" s="14">
        <v>1643</v>
      </c>
      <c r="B1644" s="15">
        <v>46076</v>
      </c>
      <c r="C1644" s="16" t="s">
        <v>40</v>
      </c>
      <c r="D1644" s="17" t="str">
        <f t="shared" si="428"/>
        <v>IG</v>
      </c>
      <c r="E1644" s="18" t="s">
        <v>80</v>
      </c>
      <c r="F1644" s="18" t="s">
        <v>75</v>
      </c>
      <c r="G1644" s="19" t="s">
        <v>64</v>
      </c>
      <c r="H1644" s="19"/>
      <c r="I1644" s="19"/>
      <c r="J1644" s="20">
        <v>208582</v>
      </c>
      <c r="K1644" s="21" t="str">
        <f>VLOOKUP(J1644,'[2]Item List (3)'!A$1:B$110000,2,FALSE)</f>
        <v>WS 81107</v>
      </c>
      <c r="L1644" s="20">
        <v>260112012</v>
      </c>
      <c r="M1644" s="16" t="s">
        <v>141</v>
      </c>
      <c r="N1644" s="16">
        <v>45</v>
      </c>
      <c r="O1644" s="22">
        <f t="shared" si="426"/>
        <v>80</v>
      </c>
      <c r="P1644" s="16">
        <v>1</v>
      </c>
      <c r="Q1644" s="16">
        <v>118</v>
      </c>
      <c r="R1644" s="16"/>
      <c r="S1644" s="16"/>
      <c r="T1644" s="16"/>
      <c r="U1644" s="23">
        <f t="shared" si="427"/>
        <v>118</v>
      </c>
      <c r="V1644" s="16">
        <v>180</v>
      </c>
      <c r="W1644" s="16"/>
      <c r="X1644" s="16">
        <v>50</v>
      </c>
      <c r="Y1644" s="16"/>
      <c r="Z1644" s="16"/>
      <c r="AA1644" s="16"/>
      <c r="AB1644" s="16"/>
      <c r="AC1644" s="16"/>
      <c r="AD1644" s="16"/>
      <c r="AE1644" s="16"/>
      <c r="AF1644" s="16"/>
      <c r="AG1644" s="16"/>
      <c r="AH1644" s="16"/>
      <c r="AI1644" s="16"/>
      <c r="AJ1644" s="16"/>
      <c r="AK1644" s="16"/>
      <c r="AL1644" s="16"/>
      <c r="AM1644" s="16"/>
      <c r="AN1644" s="16"/>
      <c r="AO1644" s="16"/>
      <c r="AP1644" s="16">
        <v>10</v>
      </c>
      <c r="AQ1644" s="16"/>
      <c r="AR1644" s="16">
        <v>240</v>
      </c>
      <c r="AS1644" s="16"/>
      <c r="AT1644" s="16"/>
      <c r="AU1644" s="16"/>
      <c r="AV1644" s="16"/>
      <c r="AW1644" s="16"/>
      <c r="AX1644" s="16"/>
      <c r="AY1644" s="16"/>
      <c r="AZ1644" s="16"/>
      <c r="BA1644" s="16"/>
      <c r="BB1644" s="16"/>
      <c r="BC1644" s="16"/>
      <c r="BD1644" s="16"/>
      <c r="BE1644" s="16"/>
      <c r="BF1644" s="16"/>
      <c r="BG1644" s="23">
        <f t="shared" si="415"/>
        <v>480</v>
      </c>
      <c r="BH1644" s="24">
        <f t="shared" si="417"/>
        <v>8</v>
      </c>
      <c r="BI1644" s="25">
        <f t="shared" si="416"/>
        <v>3</v>
      </c>
      <c r="BJ1644" s="25">
        <f t="shared" si="418"/>
        <v>37.5</v>
      </c>
      <c r="BK1644" s="26">
        <f t="shared" si="419"/>
        <v>49.166666666666664</v>
      </c>
      <c r="BL1644" s="26">
        <f t="shared" si="420"/>
        <v>100</v>
      </c>
      <c r="BM1644" s="26">
        <f t="shared" si="425"/>
        <v>18.4375</v>
      </c>
      <c r="BN1644" s="27">
        <f t="shared" si="421"/>
        <v>0.16666666666666666</v>
      </c>
      <c r="BO1644" s="27">
        <f t="shared" si="422"/>
        <v>626.66666666666663</v>
      </c>
      <c r="BP1644" s="27">
        <f t="shared" si="423"/>
        <v>4.833333333333333</v>
      </c>
      <c r="BQ1644" s="28">
        <f t="shared" si="424"/>
        <v>386.66666666666669</v>
      </c>
      <c r="BR1644" s="29">
        <v>1</v>
      </c>
      <c r="BS1644" s="29"/>
      <c r="BT1644" s="29">
        <v>1</v>
      </c>
      <c r="BU1644" s="30">
        <v>1</v>
      </c>
      <c r="BV1644" s="29"/>
      <c r="BW1644" s="16">
        <f t="shared" si="414"/>
        <v>118</v>
      </c>
    </row>
    <row r="1645" spans="1:75" x14ac:dyDescent="0.3">
      <c r="A1645" s="14">
        <v>1644</v>
      </c>
      <c r="B1645" s="15">
        <v>46076</v>
      </c>
      <c r="C1645" s="16" t="s">
        <v>38</v>
      </c>
      <c r="D1645" s="17" t="str">
        <f t="shared" si="428"/>
        <v>IG</v>
      </c>
      <c r="E1645" s="18" t="s">
        <v>85</v>
      </c>
      <c r="F1645" s="18" t="s">
        <v>75</v>
      </c>
      <c r="G1645" s="19" t="s">
        <v>86</v>
      </c>
      <c r="H1645" s="19" t="s">
        <v>91</v>
      </c>
      <c r="I1645" s="19"/>
      <c r="J1645" s="20">
        <v>200261</v>
      </c>
      <c r="K1645" s="21" t="str">
        <f>VLOOKUP(J1645,'[2]Item List (3)'!A$1:B$110000,2,FALSE)</f>
        <v>OR.211 YY4</v>
      </c>
      <c r="L1645" s="20">
        <v>260201002</v>
      </c>
      <c r="M1645" s="16" t="s">
        <v>141</v>
      </c>
      <c r="N1645" s="16">
        <v>25</v>
      </c>
      <c r="O1645" s="22">
        <f t="shared" si="426"/>
        <v>144</v>
      </c>
      <c r="P1645" s="16">
        <v>1</v>
      </c>
      <c r="Q1645" s="16">
        <v>964</v>
      </c>
      <c r="R1645" s="16"/>
      <c r="S1645" s="16">
        <v>31</v>
      </c>
      <c r="T1645" s="16"/>
      <c r="U1645" s="23">
        <f t="shared" si="427"/>
        <v>995</v>
      </c>
      <c r="V1645" s="16">
        <v>440</v>
      </c>
      <c r="W1645" s="16"/>
      <c r="X1645" s="16"/>
      <c r="Y1645" s="16"/>
      <c r="Z1645" s="16"/>
      <c r="AA1645" s="16"/>
      <c r="AB1645" s="16"/>
      <c r="AC1645" s="16"/>
      <c r="AD1645" s="16"/>
      <c r="AE1645" s="16"/>
      <c r="AF1645" s="16"/>
      <c r="AG1645" s="16"/>
      <c r="AH1645" s="16"/>
      <c r="AI1645" s="16"/>
      <c r="AJ1645" s="16"/>
      <c r="AK1645" s="16"/>
      <c r="AL1645" s="16"/>
      <c r="AM1645" s="16"/>
      <c r="AN1645" s="16"/>
      <c r="AO1645" s="16"/>
      <c r="AP1645" s="16">
        <v>40</v>
      </c>
      <c r="AQ1645" s="16"/>
      <c r="AR1645" s="16"/>
      <c r="AS1645" s="16"/>
      <c r="AT1645" s="16"/>
      <c r="AU1645" s="16"/>
      <c r="AV1645" s="16"/>
      <c r="AW1645" s="16"/>
      <c r="AX1645" s="16"/>
      <c r="AY1645" s="16"/>
      <c r="AZ1645" s="16"/>
      <c r="BA1645" s="16"/>
      <c r="BB1645" s="16"/>
      <c r="BC1645" s="16"/>
      <c r="BD1645" s="16"/>
      <c r="BE1645" s="16"/>
      <c r="BF1645" s="16"/>
      <c r="BG1645" s="23">
        <f t="shared" si="415"/>
        <v>480</v>
      </c>
      <c r="BH1645" s="24">
        <f t="shared" si="417"/>
        <v>8</v>
      </c>
      <c r="BI1645" s="25">
        <f t="shared" si="416"/>
        <v>7.333333333333333</v>
      </c>
      <c r="BJ1645" s="25">
        <f t="shared" si="418"/>
        <v>91.666666666666657</v>
      </c>
      <c r="BK1645" s="26">
        <f t="shared" si="419"/>
        <v>94.223484848484844</v>
      </c>
      <c r="BL1645" s="26">
        <f t="shared" si="420"/>
        <v>96.884422110552762</v>
      </c>
      <c r="BM1645" s="26">
        <f t="shared" si="425"/>
        <v>83.680555555555543</v>
      </c>
      <c r="BN1645" s="27">
        <f t="shared" si="421"/>
        <v>0.66666666666666663</v>
      </c>
      <c r="BO1645" s="27">
        <f t="shared" si="422"/>
        <v>1056</v>
      </c>
      <c r="BP1645" s="27">
        <f t="shared" si="423"/>
        <v>0</v>
      </c>
      <c r="BQ1645" s="28">
        <f t="shared" si="424"/>
        <v>0</v>
      </c>
      <c r="BR1645" s="29"/>
      <c r="BS1645" s="29"/>
      <c r="BT1645" s="29"/>
      <c r="BU1645" s="30"/>
      <c r="BV1645" s="29"/>
      <c r="BW1645" s="16">
        <f t="shared" si="414"/>
        <v>964</v>
      </c>
    </row>
    <row r="1646" spans="1:75" x14ac:dyDescent="0.3">
      <c r="A1646" s="14">
        <v>1645</v>
      </c>
      <c r="B1646" s="15">
        <v>46076</v>
      </c>
      <c r="C1646" s="16" t="s">
        <v>40</v>
      </c>
      <c r="D1646" s="17" t="str">
        <f t="shared" si="428"/>
        <v>IG</v>
      </c>
      <c r="E1646" s="18" t="s">
        <v>85</v>
      </c>
      <c r="F1646" s="18" t="s">
        <v>75</v>
      </c>
      <c r="G1646" s="19" t="s">
        <v>88</v>
      </c>
      <c r="H1646" s="19"/>
      <c r="I1646" s="19"/>
      <c r="J1646" s="20">
        <v>200261</v>
      </c>
      <c r="K1646" s="21" t="str">
        <f>VLOOKUP(J1646,'[2]Item List (3)'!A$1:B$110000,2,FALSE)</f>
        <v>OR.211 YY4</v>
      </c>
      <c r="L1646" s="20">
        <v>260201002</v>
      </c>
      <c r="M1646" s="16" t="s">
        <v>141</v>
      </c>
      <c r="N1646" s="16">
        <v>25</v>
      </c>
      <c r="O1646" s="22">
        <f t="shared" si="426"/>
        <v>144</v>
      </c>
      <c r="P1646" s="16">
        <v>1</v>
      </c>
      <c r="Q1646" s="16">
        <v>862</v>
      </c>
      <c r="R1646" s="16">
        <v>34</v>
      </c>
      <c r="S1646" s="16"/>
      <c r="T1646" s="16">
        <v>32</v>
      </c>
      <c r="U1646" s="23">
        <f t="shared" si="427"/>
        <v>894</v>
      </c>
      <c r="V1646" s="16">
        <v>440</v>
      </c>
      <c r="W1646" s="16"/>
      <c r="X1646" s="16"/>
      <c r="Y1646" s="16"/>
      <c r="Z1646" s="16"/>
      <c r="AA1646" s="16"/>
      <c r="AB1646" s="16"/>
      <c r="AC1646" s="16"/>
      <c r="AD1646" s="16"/>
      <c r="AE1646" s="16"/>
      <c r="AF1646" s="16"/>
      <c r="AG1646" s="16"/>
      <c r="AH1646" s="16"/>
      <c r="AI1646" s="16"/>
      <c r="AJ1646" s="16"/>
      <c r="AK1646" s="16"/>
      <c r="AL1646" s="16"/>
      <c r="AM1646" s="16"/>
      <c r="AN1646" s="16"/>
      <c r="AO1646" s="16"/>
      <c r="AP1646" s="16">
        <v>40</v>
      </c>
      <c r="AQ1646" s="16"/>
      <c r="AR1646" s="16"/>
      <c r="AS1646" s="16"/>
      <c r="AT1646" s="16"/>
      <c r="AU1646" s="16"/>
      <c r="AV1646" s="16"/>
      <c r="AW1646" s="16"/>
      <c r="AX1646" s="16"/>
      <c r="AY1646" s="16"/>
      <c r="AZ1646" s="16"/>
      <c r="BA1646" s="16"/>
      <c r="BB1646" s="16"/>
      <c r="BC1646" s="16"/>
      <c r="BD1646" s="16"/>
      <c r="BE1646" s="16"/>
      <c r="BF1646" s="16"/>
      <c r="BG1646" s="23">
        <f t="shared" si="415"/>
        <v>480</v>
      </c>
      <c r="BH1646" s="24">
        <f t="shared" si="417"/>
        <v>8</v>
      </c>
      <c r="BI1646" s="25">
        <f t="shared" si="416"/>
        <v>7.333333333333333</v>
      </c>
      <c r="BJ1646" s="25">
        <f t="shared" si="418"/>
        <v>91.666666666666657</v>
      </c>
      <c r="BK1646" s="26">
        <f t="shared" si="419"/>
        <v>84.659090909090907</v>
      </c>
      <c r="BL1646" s="26">
        <f t="shared" si="420"/>
        <v>92.617449664429529</v>
      </c>
      <c r="BM1646" s="26">
        <f t="shared" si="425"/>
        <v>71.874999999999986</v>
      </c>
      <c r="BN1646" s="27">
        <f t="shared" si="421"/>
        <v>0.66666666666666663</v>
      </c>
      <c r="BO1646" s="27">
        <f t="shared" si="422"/>
        <v>1056</v>
      </c>
      <c r="BP1646" s="27">
        <f t="shared" si="423"/>
        <v>0</v>
      </c>
      <c r="BQ1646" s="28">
        <f t="shared" si="424"/>
        <v>0</v>
      </c>
      <c r="BR1646" s="29">
        <v>1</v>
      </c>
      <c r="BS1646" s="29"/>
      <c r="BT1646" s="29">
        <v>1</v>
      </c>
      <c r="BU1646" s="30">
        <v>1</v>
      </c>
      <c r="BV1646" s="29"/>
      <c r="BW1646" s="16">
        <f t="shared" si="414"/>
        <v>862</v>
      </c>
    </row>
    <row r="1647" spans="1:75" x14ac:dyDescent="0.3">
      <c r="A1647" s="14">
        <v>1646</v>
      </c>
      <c r="B1647" s="15">
        <v>46076</v>
      </c>
      <c r="C1647" s="16" t="s">
        <v>38</v>
      </c>
      <c r="D1647" s="17" t="str">
        <f t="shared" si="428"/>
        <v>IG</v>
      </c>
      <c r="E1647" s="18" t="s">
        <v>87</v>
      </c>
      <c r="F1647" s="18" t="s">
        <v>75</v>
      </c>
      <c r="G1647" s="19"/>
      <c r="H1647" s="19"/>
      <c r="I1647" s="19"/>
      <c r="J1647" s="20"/>
      <c r="K1647" s="21" t="e">
        <f>VLOOKUP(J1647,'[2]Item List (3)'!A$1:B$110000,2,FALSE)</f>
        <v>#N/A</v>
      </c>
      <c r="L1647" s="20"/>
      <c r="M1647" s="16" t="s">
        <v>138</v>
      </c>
      <c r="N1647" s="16"/>
      <c r="O1647" s="22" t="str">
        <f t="shared" si="426"/>
        <v/>
      </c>
      <c r="P1647" s="16"/>
      <c r="Q1647" s="16"/>
      <c r="R1647" s="16"/>
      <c r="S1647" s="16"/>
      <c r="T1647" s="16"/>
      <c r="U1647" s="23">
        <f t="shared" si="427"/>
        <v>0</v>
      </c>
      <c r="V1647" s="16"/>
      <c r="W1647" s="16"/>
      <c r="X1647" s="16"/>
      <c r="Y1647" s="16"/>
      <c r="Z1647" s="16"/>
      <c r="AA1647" s="16"/>
      <c r="AB1647" s="16"/>
      <c r="AC1647" s="16"/>
      <c r="AD1647" s="16"/>
      <c r="AE1647" s="16"/>
      <c r="AF1647" s="16"/>
      <c r="AG1647" s="16"/>
      <c r="AH1647" s="16"/>
      <c r="AI1647" s="16"/>
      <c r="AJ1647" s="16"/>
      <c r="AK1647" s="16"/>
      <c r="AL1647" s="16"/>
      <c r="AM1647" s="16"/>
      <c r="AN1647" s="16"/>
      <c r="AO1647" s="16"/>
      <c r="AP1647" s="16"/>
      <c r="AQ1647" s="16"/>
      <c r="AR1647" s="16">
        <v>480</v>
      </c>
      <c r="AS1647" s="16"/>
      <c r="AT1647" s="16"/>
      <c r="AU1647" s="16"/>
      <c r="AV1647" s="16"/>
      <c r="AW1647" s="16"/>
      <c r="AX1647" s="16"/>
      <c r="AY1647" s="16"/>
      <c r="AZ1647" s="16"/>
      <c r="BA1647" s="16"/>
      <c r="BB1647" s="16"/>
      <c r="BC1647" s="16"/>
      <c r="BD1647" s="16"/>
      <c r="BE1647" s="16"/>
      <c r="BF1647" s="16"/>
      <c r="BG1647" s="23">
        <f t="shared" si="415"/>
        <v>480</v>
      </c>
      <c r="BH1647" s="24">
        <f t="shared" si="417"/>
        <v>8</v>
      </c>
      <c r="BI1647" s="25">
        <f t="shared" si="416"/>
        <v>0</v>
      </c>
      <c r="BJ1647" s="25">
        <f t="shared" si="418"/>
        <v>0</v>
      </c>
      <c r="BK1647" s="26">
        <f t="shared" si="419"/>
        <v>0</v>
      </c>
      <c r="BL1647" s="26">
        <f t="shared" si="420"/>
        <v>0</v>
      </c>
      <c r="BM1647" s="26">
        <f t="shared" si="425"/>
        <v>0</v>
      </c>
      <c r="BN1647" s="27">
        <f t="shared" si="421"/>
        <v>0</v>
      </c>
      <c r="BO1647" s="27">
        <f t="shared" si="422"/>
        <v>0</v>
      </c>
      <c r="BP1647" s="27">
        <f t="shared" si="423"/>
        <v>8</v>
      </c>
      <c r="BQ1647" s="28">
        <f t="shared" si="424"/>
        <v>0</v>
      </c>
      <c r="BR1647" s="29"/>
      <c r="BS1647" s="29"/>
      <c r="BT1647" s="29"/>
      <c r="BU1647" s="30"/>
      <c r="BV1647" s="29"/>
      <c r="BW1647" s="16">
        <f t="shared" si="414"/>
        <v>0</v>
      </c>
    </row>
    <row r="1648" spans="1:75" x14ac:dyDescent="0.3">
      <c r="A1648" s="14">
        <v>1647</v>
      </c>
      <c r="B1648" s="15">
        <v>46076</v>
      </c>
      <c r="C1648" s="16" t="s">
        <v>40</v>
      </c>
      <c r="D1648" s="17" t="str">
        <f t="shared" si="428"/>
        <v>IG</v>
      </c>
      <c r="E1648" s="18" t="s">
        <v>87</v>
      </c>
      <c r="F1648" s="18" t="s">
        <v>75</v>
      </c>
      <c r="G1648" s="19" t="s">
        <v>76</v>
      </c>
      <c r="H1648" s="19"/>
      <c r="I1648" s="19"/>
      <c r="J1648" s="20">
        <v>104293</v>
      </c>
      <c r="K1648" s="21" t="str">
        <f>VLOOKUP(J1648,'[2]Item List (3)'!A$1:B$110000,2,FALSE)</f>
        <v>IR.210 YY2</v>
      </c>
      <c r="L1648" s="20">
        <v>260205005</v>
      </c>
      <c r="M1648" s="16" t="s">
        <v>138</v>
      </c>
      <c r="N1648" s="16">
        <v>35</v>
      </c>
      <c r="O1648" s="22">
        <f t="shared" si="426"/>
        <v>102.85714285714286</v>
      </c>
      <c r="P1648" s="16">
        <v>1</v>
      </c>
      <c r="Q1648" s="16">
        <v>202</v>
      </c>
      <c r="R1648" s="16">
        <v>13</v>
      </c>
      <c r="S1648" s="16">
        <v>9</v>
      </c>
      <c r="T1648" s="16">
        <v>5</v>
      </c>
      <c r="U1648" s="23">
        <f t="shared" si="427"/>
        <v>216</v>
      </c>
      <c r="V1648" s="16">
        <v>155</v>
      </c>
      <c r="W1648" s="16">
        <v>300</v>
      </c>
      <c r="X1648" s="16"/>
      <c r="Y1648" s="16"/>
      <c r="Z1648" s="16">
        <v>15</v>
      </c>
      <c r="AA1648" s="16"/>
      <c r="AB1648" s="16"/>
      <c r="AC1648" s="16"/>
      <c r="AD1648" s="16"/>
      <c r="AE1648" s="16"/>
      <c r="AF1648" s="16"/>
      <c r="AG1648" s="16"/>
      <c r="AH1648" s="16"/>
      <c r="AI1648" s="16"/>
      <c r="AJ1648" s="16"/>
      <c r="AK1648" s="16"/>
      <c r="AL1648" s="16"/>
      <c r="AM1648" s="16"/>
      <c r="AN1648" s="16"/>
      <c r="AO1648" s="16"/>
      <c r="AP1648" s="16"/>
      <c r="AQ1648" s="16"/>
      <c r="AR1648" s="16"/>
      <c r="AS1648" s="16"/>
      <c r="AT1648" s="16"/>
      <c r="AU1648" s="16"/>
      <c r="AV1648" s="16"/>
      <c r="AW1648" s="16"/>
      <c r="AX1648" s="16"/>
      <c r="AY1648" s="16"/>
      <c r="AZ1648" s="16"/>
      <c r="BA1648" s="16"/>
      <c r="BB1648" s="16"/>
      <c r="BC1648" s="16">
        <v>10</v>
      </c>
      <c r="BD1648" s="16"/>
      <c r="BE1648" s="16"/>
      <c r="BF1648" s="16"/>
      <c r="BG1648" s="23">
        <f t="shared" si="415"/>
        <v>480</v>
      </c>
      <c r="BH1648" s="24">
        <f t="shared" si="417"/>
        <v>8</v>
      </c>
      <c r="BI1648" s="25">
        <f t="shared" si="416"/>
        <v>2.583333333333333</v>
      </c>
      <c r="BJ1648" s="25">
        <f t="shared" si="418"/>
        <v>32.291666666666664</v>
      </c>
      <c r="BK1648" s="26">
        <f t="shared" si="419"/>
        <v>81.290322580645181</v>
      </c>
      <c r="BL1648" s="26">
        <f t="shared" si="420"/>
        <v>87.5</v>
      </c>
      <c r="BM1648" s="26">
        <f t="shared" si="425"/>
        <v>22.96875</v>
      </c>
      <c r="BN1648" s="27">
        <f t="shared" si="421"/>
        <v>5</v>
      </c>
      <c r="BO1648" s="27">
        <f t="shared" si="422"/>
        <v>308.57142857142856</v>
      </c>
      <c r="BP1648" s="27">
        <f t="shared" si="423"/>
        <v>0.41666666666666696</v>
      </c>
      <c r="BQ1648" s="28">
        <f t="shared" si="424"/>
        <v>42.85714285714289</v>
      </c>
      <c r="BR1648" s="29"/>
      <c r="BS1648" s="29"/>
      <c r="BT1648" s="29"/>
      <c r="BU1648" s="30"/>
      <c r="BV1648" s="29"/>
      <c r="BW1648" s="16">
        <f t="shared" si="414"/>
        <v>202</v>
      </c>
    </row>
    <row r="1649" spans="1:75" x14ac:dyDescent="0.3">
      <c r="A1649" s="14">
        <v>1648</v>
      </c>
      <c r="B1649" s="15">
        <v>46076</v>
      </c>
      <c r="C1649" s="16" t="s">
        <v>38</v>
      </c>
      <c r="D1649" s="17" t="str">
        <f t="shared" si="428"/>
        <v>IG</v>
      </c>
      <c r="E1649" s="18" t="s">
        <v>90</v>
      </c>
      <c r="F1649" s="18" t="s">
        <v>75</v>
      </c>
      <c r="G1649" s="19" t="s">
        <v>117</v>
      </c>
      <c r="H1649" s="19"/>
      <c r="I1649" s="19"/>
      <c r="J1649" s="20">
        <v>200827.1</v>
      </c>
      <c r="K1649" s="21" t="str">
        <f>VLOOKUP(J1649,'[2]Item List (3)'!A$1:B$110000,2,FALSE)</f>
        <v>MNA.OR 4020</v>
      </c>
      <c r="L1649" s="20">
        <v>260116006</v>
      </c>
      <c r="M1649" s="16" t="s">
        <v>141</v>
      </c>
      <c r="N1649" s="16">
        <v>25</v>
      </c>
      <c r="O1649" s="22">
        <f t="shared" si="426"/>
        <v>144</v>
      </c>
      <c r="P1649" s="16">
        <v>1</v>
      </c>
      <c r="Q1649" s="16">
        <v>935</v>
      </c>
      <c r="R1649" s="16"/>
      <c r="S1649" s="16"/>
      <c r="T1649" s="16"/>
      <c r="U1649" s="23">
        <f t="shared" si="427"/>
        <v>935</v>
      </c>
      <c r="V1649" s="16">
        <v>445</v>
      </c>
      <c r="W1649" s="16"/>
      <c r="X1649" s="16"/>
      <c r="Y1649" s="16"/>
      <c r="Z1649" s="16"/>
      <c r="AA1649" s="16"/>
      <c r="AB1649" s="16"/>
      <c r="AC1649" s="16"/>
      <c r="AD1649" s="16"/>
      <c r="AE1649" s="16">
        <v>10</v>
      </c>
      <c r="AF1649" s="16"/>
      <c r="AG1649" s="16"/>
      <c r="AH1649" s="16"/>
      <c r="AI1649" s="16"/>
      <c r="AJ1649" s="16"/>
      <c r="AK1649" s="16"/>
      <c r="AL1649" s="16"/>
      <c r="AM1649" s="16"/>
      <c r="AN1649" s="16"/>
      <c r="AO1649" s="16"/>
      <c r="AP1649" s="16">
        <v>20</v>
      </c>
      <c r="AQ1649" s="16"/>
      <c r="AR1649" s="16"/>
      <c r="AS1649" s="16"/>
      <c r="AT1649" s="16"/>
      <c r="AU1649" s="16"/>
      <c r="AV1649" s="16"/>
      <c r="AW1649" s="16"/>
      <c r="AX1649" s="16"/>
      <c r="AY1649" s="16"/>
      <c r="AZ1649" s="16"/>
      <c r="BA1649" s="16"/>
      <c r="BB1649" s="16"/>
      <c r="BC1649" s="16"/>
      <c r="BD1649" s="16"/>
      <c r="BE1649" s="16">
        <v>5</v>
      </c>
      <c r="BF1649" s="16"/>
      <c r="BG1649" s="23">
        <f t="shared" si="415"/>
        <v>480</v>
      </c>
      <c r="BH1649" s="24">
        <f t="shared" si="417"/>
        <v>8</v>
      </c>
      <c r="BI1649" s="25">
        <f t="shared" si="416"/>
        <v>7.416666666666667</v>
      </c>
      <c r="BJ1649" s="25">
        <f t="shared" si="418"/>
        <v>92.708333333333343</v>
      </c>
      <c r="BK1649" s="26">
        <f t="shared" si="419"/>
        <v>87.546816479400746</v>
      </c>
      <c r="BL1649" s="26">
        <f t="shared" si="420"/>
        <v>100</v>
      </c>
      <c r="BM1649" s="26">
        <f t="shared" si="425"/>
        <v>81.163194444444457</v>
      </c>
      <c r="BN1649" s="27">
        <f t="shared" si="421"/>
        <v>0.41666666666666669</v>
      </c>
      <c r="BO1649" s="27">
        <f t="shared" si="422"/>
        <v>1092</v>
      </c>
      <c r="BP1649" s="27">
        <f t="shared" si="423"/>
        <v>0.16666666666666669</v>
      </c>
      <c r="BQ1649" s="28">
        <f t="shared" si="424"/>
        <v>24.000000000000004</v>
      </c>
      <c r="BR1649" s="29"/>
      <c r="BS1649" s="29"/>
      <c r="BT1649" s="29"/>
      <c r="BU1649" s="30"/>
      <c r="BV1649" s="29"/>
      <c r="BW1649" s="16">
        <f t="shared" si="414"/>
        <v>935</v>
      </c>
    </row>
    <row r="1650" spans="1:75" x14ac:dyDescent="0.3">
      <c r="A1650" s="14">
        <v>1649</v>
      </c>
      <c r="B1650" s="15">
        <v>46076</v>
      </c>
      <c r="C1650" s="16" t="s">
        <v>40</v>
      </c>
      <c r="D1650" s="17" t="str">
        <f t="shared" si="428"/>
        <v>IG</v>
      </c>
      <c r="E1650" s="18" t="s">
        <v>90</v>
      </c>
      <c r="F1650" s="18" t="s">
        <v>75</v>
      </c>
      <c r="G1650" s="19" t="s">
        <v>71</v>
      </c>
      <c r="H1650" s="19"/>
      <c r="I1650" s="19"/>
      <c r="J1650" s="20">
        <v>200827.1</v>
      </c>
      <c r="K1650" s="21" t="str">
        <f>VLOOKUP(J1650,'[2]Item List (3)'!A$1:B$110000,2,FALSE)</f>
        <v>MNA.OR 4020</v>
      </c>
      <c r="L1650" s="20">
        <v>260116006</v>
      </c>
      <c r="M1650" s="16" t="s">
        <v>141</v>
      </c>
      <c r="N1650" s="16">
        <v>25</v>
      </c>
      <c r="O1650" s="22">
        <f t="shared" si="426"/>
        <v>144</v>
      </c>
      <c r="P1650" s="16">
        <v>1</v>
      </c>
      <c r="Q1650" s="16">
        <v>1063</v>
      </c>
      <c r="R1650" s="16">
        <v>2</v>
      </c>
      <c r="S1650" s="16">
        <v>2</v>
      </c>
      <c r="T1650" s="16"/>
      <c r="U1650" s="23">
        <f t="shared" si="427"/>
        <v>1065</v>
      </c>
      <c r="V1650" s="16">
        <v>470</v>
      </c>
      <c r="W1650" s="16"/>
      <c r="X1650" s="16"/>
      <c r="Y1650" s="16"/>
      <c r="Z1650" s="16"/>
      <c r="AA1650" s="16"/>
      <c r="AB1650" s="16"/>
      <c r="AC1650" s="16"/>
      <c r="AD1650" s="16"/>
      <c r="AE1650" s="16"/>
      <c r="AF1650" s="16"/>
      <c r="AG1650" s="16"/>
      <c r="AH1650" s="16"/>
      <c r="AI1650" s="16"/>
      <c r="AJ1650" s="16"/>
      <c r="AK1650" s="16"/>
      <c r="AL1650" s="16"/>
      <c r="AM1650" s="16"/>
      <c r="AN1650" s="16"/>
      <c r="AO1650" s="16"/>
      <c r="AP1650" s="16">
        <v>10</v>
      </c>
      <c r="AQ1650" s="16"/>
      <c r="AR1650" s="16"/>
      <c r="AS1650" s="16"/>
      <c r="AT1650" s="16"/>
      <c r="AU1650" s="16"/>
      <c r="AV1650" s="16"/>
      <c r="AW1650" s="16"/>
      <c r="AX1650" s="16"/>
      <c r="AY1650" s="16"/>
      <c r="AZ1650" s="16"/>
      <c r="BA1650" s="16"/>
      <c r="BB1650" s="16"/>
      <c r="BC1650" s="16"/>
      <c r="BD1650" s="16"/>
      <c r="BE1650" s="16"/>
      <c r="BF1650" s="16"/>
      <c r="BG1650" s="23">
        <f t="shared" si="415"/>
        <v>480</v>
      </c>
      <c r="BH1650" s="24">
        <f t="shared" si="417"/>
        <v>8</v>
      </c>
      <c r="BI1650" s="25">
        <f t="shared" si="416"/>
        <v>7.833333333333333</v>
      </c>
      <c r="BJ1650" s="25">
        <f t="shared" si="418"/>
        <v>97.916666666666657</v>
      </c>
      <c r="BK1650" s="26">
        <f t="shared" si="419"/>
        <v>94.414893617021278</v>
      </c>
      <c r="BL1650" s="26">
        <f t="shared" si="420"/>
        <v>99.624413145539904</v>
      </c>
      <c r="BM1650" s="26">
        <f t="shared" si="425"/>
        <v>92.100694444444443</v>
      </c>
      <c r="BN1650" s="27">
        <f t="shared" si="421"/>
        <v>0.16666666666666666</v>
      </c>
      <c r="BO1650" s="27">
        <f t="shared" si="422"/>
        <v>1128</v>
      </c>
      <c r="BP1650" s="27">
        <f t="shared" si="423"/>
        <v>0</v>
      </c>
      <c r="BQ1650" s="28">
        <f t="shared" si="424"/>
        <v>0</v>
      </c>
      <c r="BR1650" s="29">
        <v>1</v>
      </c>
      <c r="BS1650" s="29"/>
      <c r="BT1650" s="29"/>
      <c r="BU1650" s="30"/>
      <c r="BV1650" s="29"/>
      <c r="BW1650" s="16">
        <f t="shared" si="414"/>
        <v>1063</v>
      </c>
    </row>
    <row r="1651" spans="1:75" x14ac:dyDescent="0.3">
      <c r="A1651" s="14">
        <v>1650</v>
      </c>
      <c r="B1651" s="15">
        <v>46076</v>
      </c>
      <c r="C1651" s="16" t="s">
        <v>38</v>
      </c>
      <c r="D1651" s="17" t="str">
        <f t="shared" si="428"/>
        <v>IG</v>
      </c>
      <c r="E1651" s="18" t="s">
        <v>93</v>
      </c>
      <c r="F1651" s="18" t="s">
        <v>75</v>
      </c>
      <c r="G1651" s="19" t="s">
        <v>89</v>
      </c>
      <c r="H1651" s="19"/>
      <c r="I1651" s="19"/>
      <c r="J1651" s="20">
        <v>101048</v>
      </c>
      <c r="K1651" s="21" t="str">
        <f>VLOOKUP(J1651,'[2]Item List (3)'!A$1:B$110000,2,FALSE)</f>
        <v>IR.3203 2RS</v>
      </c>
      <c r="L1651" s="20">
        <v>260120005</v>
      </c>
      <c r="M1651" s="16" t="s">
        <v>138</v>
      </c>
      <c r="N1651" s="16">
        <v>35</v>
      </c>
      <c r="O1651" s="22">
        <f t="shared" si="426"/>
        <v>102.85714285714286</v>
      </c>
      <c r="P1651" s="16">
        <v>1</v>
      </c>
      <c r="Q1651" s="16">
        <v>293</v>
      </c>
      <c r="R1651" s="16">
        <v>40</v>
      </c>
      <c r="S1651" s="16">
        <v>27</v>
      </c>
      <c r="T1651" s="16"/>
      <c r="U1651" s="23">
        <f t="shared" si="427"/>
        <v>320</v>
      </c>
      <c r="V1651" s="16">
        <v>330</v>
      </c>
      <c r="W1651" s="16"/>
      <c r="X1651" s="16"/>
      <c r="Y1651" s="16"/>
      <c r="Z1651" s="16"/>
      <c r="AA1651" s="16"/>
      <c r="AB1651" s="16"/>
      <c r="AC1651" s="16">
        <v>50</v>
      </c>
      <c r="AD1651" s="16"/>
      <c r="AE1651" s="16">
        <v>10</v>
      </c>
      <c r="AF1651" s="16"/>
      <c r="AG1651" s="16"/>
      <c r="AH1651" s="16"/>
      <c r="AI1651" s="16"/>
      <c r="AJ1651" s="16"/>
      <c r="AK1651" s="16"/>
      <c r="AL1651" s="16"/>
      <c r="AM1651" s="16"/>
      <c r="AN1651" s="16"/>
      <c r="AO1651" s="16"/>
      <c r="AP1651" s="16">
        <v>90</v>
      </c>
      <c r="AQ1651" s="16"/>
      <c r="AR1651" s="16"/>
      <c r="AS1651" s="16"/>
      <c r="AT1651" s="16"/>
      <c r="AU1651" s="16"/>
      <c r="AV1651" s="16"/>
      <c r="AW1651" s="16"/>
      <c r="AX1651" s="16"/>
      <c r="AY1651" s="16"/>
      <c r="AZ1651" s="16"/>
      <c r="BA1651" s="16"/>
      <c r="BB1651" s="16"/>
      <c r="BC1651" s="16"/>
      <c r="BD1651" s="16"/>
      <c r="BE1651" s="16"/>
      <c r="BF1651" s="16"/>
      <c r="BG1651" s="23">
        <f t="shared" si="415"/>
        <v>480</v>
      </c>
      <c r="BH1651" s="24">
        <f t="shared" si="417"/>
        <v>8</v>
      </c>
      <c r="BI1651" s="25">
        <f t="shared" si="416"/>
        <v>5.5</v>
      </c>
      <c r="BJ1651" s="25">
        <f t="shared" si="418"/>
        <v>68.75</v>
      </c>
      <c r="BK1651" s="26">
        <f t="shared" si="419"/>
        <v>56.56565656565656</v>
      </c>
      <c r="BL1651" s="26">
        <f t="shared" si="420"/>
        <v>79.0625</v>
      </c>
      <c r="BM1651" s="26">
        <f t="shared" si="425"/>
        <v>30.746527777777779</v>
      </c>
      <c r="BN1651" s="27">
        <f t="shared" si="421"/>
        <v>1.5</v>
      </c>
      <c r="BO1651" s="27">
        <f t="shared" si="422"/>
        <v>668.57142857142856</v>
      </c>
      <c r="BP1651" s="27">
        <f t="shared" si="423"/>
        <v>1</v>
      </c>
      <c r="BQ1651" s="28">
        <f t="shared" si="424"/>
        <v>102.85714285714286</v>
      </c>
      <c r="BR1651" s="29">
        <v>1</v>
      </c>
      <c r="BS1651" s="29"/>
      <c r="BT1651" s="29">
        <v>1</v>
      </c>
      <c r="BU1651" s="30">
        <v>1</v>
      </c>
      <c r="BV1651" s="29"/>
      <c r="BW1651" s="16">
        <f t="shared" si="414"/>
        <v>293</v>
      </c>
    </row>
    <row r="1652" spans="1:75" x14ac:dyDescent="0.3">
      <c r="A1652" s="14">
        <v>1651</v>
      </c>
      <c r="B1652" s="15">
        <v>46076</v>
      </c>
      <c r="C1652" s="16" t="s">
        <v>40</v>
      </c>
      <c r="D1652" s="17" t="str">
        <f t="shared" si="428"/>
        <v>IG</v>
      </c>
      <c r="E1652" s="18" t="s">
        <v>93</v>
      </c>
      <c r="F1652" s="18" t="s">
        <v>75</v>
      </c>
      <c r="G1652" s="19" t="s">
        <v>89</v>
      </c>
      <c r="H1652" s="19" t="s">
        <v>76</v>
      </c>
      <c r="I1652" s="19"/>
      <c r="J1652" s="20">
        <v>101048</v>
      </c>
      <c r="K1652" s="21" t="str">
        <f>VLOOKUP(J1652,'[2]Item List (3)'!A$1:B$110000,2,FALSE)</f>
        <v>IR.3203 2RS</v>
      </c>
      <c r="L1652" s="20">
        <v>260120005</v>
      </c>
      <c r="M1652" s="16" t="s">
        <v>138</v>
      </c>
      <c r="N1652" s="16">
        <v>30</v>
      </c>
      <c r="O1652" s="22">
        <f t="shared" si="426"/>
        <v>120</v>
      </c>
      <c r="P1652" s="16">
        <v>1</v>
      </c>
      <c r="Q1652" s="16">
        <v>501</v>
      </c>
      <c r="R1652" s="16">
        <v>21</v>
      </c>
      <c r="S1652" s="16">
        <v>2</v>
      </c>
      <c r="T1652" s="16"/>
      <c r="U1652" s="23">
        <f t="shared" si="427"/>
        <v>503</v>
      </c>
      <c r="V1652" s="16">
        <v>375</v>
      </c>
      <c r="W1652" s="16"/>
      <c r="X1652" s="16">
        <v>25</v>
      </c>
      <c r="Y1652" s="16"/>
      <c r="Z1652" s="16">
        <v>15</v>
      </c>
      <c r="AA1652" s="16"/>
      <c r="AB1652" s="16"/>
      <c r="AC1652" s="16"/>
      <c r="AD1652" s="16"/>
      <c r="AE1652" s="16">
        <v>5</v>
      </c>
      <c r="AF1652" s="16"/>
      <c r="AG1652" s="16"/>
      <c r="AH1652" s="16"/>
      <c r="AI1652" s="16"/>
      <c r="AJ1652" s="16"/>
      <c r="AK1652" s="16"/>
      <c r="AL1652" s="16"/>
      <c r="AM1652" s="16"/>
      <c r="AN1652" s="16"/>
      <c r="AO1652" s="16"/>
      <c r="AP1652" s="16">
        <v>45</v>
      </c>
      <c r="AQ1652" s="16"/>
      <c r="AR1652" s="16">
        <v>15</v>
      </c>
      <c r="AS1652" s="16"/>
      <c r="AT1652" s="16"/>
      <c r="AU1652" s="16"/>
      <c r="AV1652" s="16"/>
      <c r="AW1652" s="16"/>
      <c r="AX1652" s="16"/>
      <c r="AY1652" s="16"/>
      <c r="AZ1652" s="16"/>
      <c r="BA1652" s="16"/>
      <c r="BB1652" s="16"/>
      <c r="BC1652" s="16"/>
      <c r="BD1652" s="16"/>
      <c r="BE1652" s="16"/>
      <c r="BF1652" s="16"/>
      <c r="BG1652" s="23">
        <f t="shared" si="415"/>
        <v>480</v>
      </c>
      <c r="BH1652" s="24">
        <f t="shared" si="417"/>
        <v>8</v>
      </c>
      <c r="BI1652" s="25">
        <f t="shared" si="416"/>
        <v>6.25</v>
      </c>
      <c r="BJ1652" s="25">
        <f t="shared" si="418"/>
        <v>78.125</v>
      </c>
      <c r="BK1652" s="26">
        <f t="shared" si="419"/>
        <v>67.066666666666663</v>
      </c>
      <c r="BL1652" s="26">
        <f t="shared" si="420"/>
        <v>95.427435387673953</v>
      </c>
      <c r="BM1652" s="26">
        <f t="shared" si="425"/>
        <v>49.999999999999993</v>
      </c>
      <c r="BN1652" s="27">
        <f t="shared" si="421"/>
        <v>0.75</v>
      </c>
      <c r="BO1652" s="27">
        <f t="shared" si="422"/>
        <v>870</v>
      </c>
      <c r="BP1652" s="27">
        <f t="shared" si="423"/>
        <v>1</v>
      </c>
      <c r="BQ1652" s="28">
        <f t="shared" si="424"/>
        <v>120</v>
      </c>
      <c r="BR1652" s="29"/>
      <c r="BS1652" s="29"/>
      <c r="BT1652" s="29"/>
      <c r="BU1652" s="30"/>
      <c r="BV1652" s="29"/>
      <c r="BW1652" s="16">
        <f t="shared" si="414"/>
        <v>501</v>
      </c>
    </row>
    <row r="1653" spans="1:75" x14ac:dyDescent="0.3">
      <c r="A1653" s="14">
        <v>1652</v>
      </c>
      <c r="B1653" s="15">
        <v>46076</v>
      </c>
      <c r="C1653" s="16" t="s">
        <v>38</v>
      </c>
      <c r="D1653" s="17" t="str">
        <f t="shared" si="428"/>
        <v>IG</v>
      </c>
      <c r="E1653" s="18" t="s">
        <v>94</v>
      </c>
      <c r="F1653" s="18" t="s">
        <v>75</v>
      </c>
      <c r="G1653" s="19" t="s">
        <v>96</v>
      </c>
      <c r="H1653" s="19"/>
      <c r="I1653" s="19"/>
      <c r="J1653" s="20">
        <v>208417</v>
      </c>
      <c r="K1653" s="21" t="str">
        <f>VLOOKUP(J1653,'[2]Item List (3)'!A$1:B$110000,2,FALSE)</f>
        <v>JC.OR 8008</v>
      </c>
      <c r="L1653" s="20">
        <v>260110013</v>
      </c>
      <c r="M1653" s="16" t="s">
        <v>141</v>
      </c>
      <c r="N1653" s="16">
        <v>30</v>
      </c>
      <c r="O1653" s="22">
        <f t="shared" si="426"/>
        <v>120</v>
      </c>
      <c r="P1653" s="16">
        <v>1</v>
      </c>
      <c r="Q1653" s="16">
        <v>630</v>
      </c>
      <c r="R1653" s="16">
        <v>40</v>
      </c>
      <c r="S1653" s="16">
        <v>44</v>
      </c>
      <c r="T1653" s="16"/>
      <c r="U1653" s="23">
        <f t="shared" si="427"/>
        <v>674</v>
      </c>
      <c r="V1653" s="16">
        <v>410</v>
      </c>
      <c r="W1653" s="16"/>
      <c r="X1653" s="16"/>
      <c r="Y1653" s="16"/>
      <c r="Z1653" s="16">
        <v>10</v>
      </c>
      <c r="AA1653" s="16"/>
      <c r="AB1653" s="16"/>
      <c r="AC1653" s="16">
        <v>15</v>
      </c>
      <c r="AD1653" s="16"/>
      <c r="AE1653" s="16"/>
      <c r="AF1653" s="16"/>
      <c r="AG1653" s="16">
        <v>10</v>
      </c>
      <c r="AH1653" s="16"/>
      <c r="AI1653" s="16"/>
      <c r="AJ1653" s="16"/>
      <c r="AK1653" s="16"/>
      <c r="AL1653" s="16"/>
      <c r="AM1653" s="16"/>
      <c r="AN1653" s="16"/>
      <c r="AO1653" s="16"/>
      <c r="AP1653" s="16">
        <v>20</v>
      </c>
      <c r="AQ1653" s="16"/>
      <c r="AR1653" s="16"/>
      <c r="AS1653" s="16"/>
      <c r="AT1653" s="16"/>
      <c r="AU1653" s="16"/>
      <c r="AV1653" s="16"/>
      <c r="AW1653" s="16"/>
      <c r="AX1653" s="16">
        <v>15</v>
      </c>
      <c r="AY1653" s="16"/>
      <c r="AZ1653" s="16"/>
      <c r="BA1653" s="16"/>
      <c r="BB1653" s="16"/>
      <c r="BC1653" s="16"/>
      <c r="BD1653" s="16"/>
      <c r="BE1653" s="16"/>
      <c r="BF1653" s="16"/>
      <c r="BG1653" s="23">
        <f t="shared" si="415"/>
        <v>480</v>
      </c>
      <c r="BH1653" s="24">
        <f t="shared" si="417"/>
        <v>8</v>
      </c>
      <c r="BI1653" s="25">
        <f t="shared" si="416"/>
        <v>6.833333333333333</v>
      </c>
      <c r="BJ1653" s="25">
        <f t="shared" si="418"/>
        <v>85.416666666666657</v>
      </c>
      <c r="BK1653" s="26">
        <f t="shared" si="419"/>
        <v>82.195121951219505</v>
      </c>
      <c r="BL1653" s="26">
        <f t="shared" si="420"/>
        <v>87.53709198813057</v>
      </c>
      <c r="BM1653" s="26">
        <f t="shared" si="425"/>
        <v>61.458333333333329</v>
      </c>
      <c r="BN1653" s="27">
        <f t="shared" si="421"/>
        <v>0.33333333333333331</v>
      </c>
      <c r="BO1653" s="27">
        <f t="shared" si="422"/>
        <v>920</v>
      </c>
      <c r="BP1653" s="27">
        <f t="shared" si="423"/>
        <v>0.83333333333333348</v>
      </c>
      <c r="BQ1653" s="28">
        <f t="shared" si="424"/>
        <v>100.00000000000001</v>
      </c>
      <c r="BR1653" s="29"/>
      <c r="BS1653" s="29">
        <v>1</v>
      </c>
      <c r="BT1653" s="29"/>
      <c r="BU1653" s="30"/>
      <c r="BV1653" s="29"/>
      <c r="BW1653" s="16">
        <f t="shared" si="414"/>
        <v>630</v>
      </c>
    </row>
    <row r="1654" spans="1:75" x14ac:dyDescent="0.3">
      <c r="A1654" s="14">
        <v>1653</v>
      </c>
      <c r="B1654" s="15">
        <v>46076</v>
      </c>
      <c r="C1654" s="16" t="s">
        <v>40</v>
      </c>
      <c r="D1654" s="17" t="str">
        <f t="shared" si="428"/>
        <v>IG</v>
      </c>
      <c r="E1654" s="18" t="s">
        <v>94</v>
      </c>
      <c r="F1654" s="18" t="s">
        <v>75</v>
      </c>
      <c r="G1654" s="19" t="s">
        <v>92</v>
      </c>
      <c r="H1654" s="19"/>
      <c r="I1654" s="19"/>
      <c r="J1654" s="20">
        <v>208417</v>
      </c>
      <c r="K1654" s="21" t="str">
        <f>VLOOKUP(J1654,'[2]Item List (3)'!A$1:B$110000,2,FALSE)</f>
        <v>JC.OR 8008</v>
      </c>
      <c r="L1654" s="20">
        <v>260110013</v>
      </c>
      <c r="M1654" s="16" t="s">
        <v>141</v>
      </c>
      <c r="N1654" s="16">
        <v>30</v>
      </c>
      <c r="O1654" s="22">
        <f t="shared" si="426"/>
        <v>120</v>
      </c>
      <c r="P1654" s="16">
        <v>1</v>
      </c>
      <c r="Q1654" s="16">
        <v>303</v>
      </c>
      <c r="R1654" s="16">
        <v>8</v>
      </c>
      <c r="S1654" s="16">
        <v>12</v>
      </c>
      <c r="T1654" s="16"/>
      <c r="U1654" s="23">
        <f t="shared" si="427"/>
        <v>315</v>
      </c>
      <c r="V1654" s="16">
        <v>200</v>
      </c>
      <c r="W1654" s="16"/>
      <c r="X1654" s="16"/>
      <c r="Y1654" s="16"/>
      <c r="Z1654" s="16">
        <v>10</v>
      </c>
      <c r="AA1654" s="16"/>
      <c r="AB1654" s="16"/>
      <c r="AC1654" s="16"/>
      <c r="AD1654" s="16"/>
      <c r="AE1654" s="16">
        <v>10</v>
      </c>
      <c r="AF1654" s="16"/>
      <c r="AG1654" s="16"/>
      <c r="AH1654" s="16"/>
      <c r="AI1654" s="16"/>
      <c r="AJ1654" s="16"/>
      <c r="AK1654" s="16"/>
      <c r="AL1654" s="16"/>
      <c r="AM1654" s="16"/>
      <c r="AN1654" s="16"/>
      <c r="AO1654" s="16"/>
      <c r="AP1654" s="16">
        <v>20</v>
      </c>
      <c r="AQ1654" s="16"/>
      <c r="AR1654" s="16">
        <v>240</v>
      </c>
      <c r="AS1654" s="16"/>
      <c r="AT1654" s="16"/>
      <c r="AU1654" s="16"/>
      <c r="AV1654" s="16"/>
      <c r="AW1654" s="16"/>
      <c r="AX1654" s="16"/>
      <c r="AY1654" s="16"/>
      <c r="AZ1654" s="16"/>
      <c r="BA1654" s="16"/>
      <c r="BB1654" s="16"/>
      <c r="BC1654" s="16"/>
      <c r="BD1654" s="16"/>
      <c r="BE1654" s="16"/>
      <c r="BF1654" s="16"/>
      <c r="BG1654" s="23">
        <f t="shared" si="415"/>
        <v>480</v>
      </c>
      <c r="BH1654" s="24">
        <f t="shared" si="417"/>
        <v>8</v>
      </c>
      <c r="BI1654" s="25">
        <f t="shared" si="416"/>
        <v>3.333333333333333</v>
      </c>
      <c r="BJ1654" s="25">
        <f t="shared" si="418"/>
        <v>41.666666666666664</v>
      </c>
      <c r="BK1654" s="26">
        <f t="shared" si="419"/>
        <v>78.750000000000014</v>
      </c>
      <c r="BL1654" s="26">
        <f t="shared" si="420"/>
        <v>93.650793650793645</v>
      </c>
      <c r="BM1654" s="26">
        <f t="shared" si="425"/>
        <v>30.729166666666668</v>
      </c>
      <c r="BN1654" s="27">
        <f t="shared" si="421"/>
        <v>0.33333333333333331</v>
      </c>
      <c r="BO1654" s="27">
        <f t="shared" si="422"/>
        <v>920</v>
      </c>
      <c r="BP1654" s="27">
        <f t="shared" si="423"/>
        <v>4.3333333333333339</v>
      </c>
      <c r="BQ1654" s="28">
        <f t="shared" si="424"/>
        <v>520.00000000000011</v>
      </c>
      <c r="BR1654" s="29">
        <v>1</v>
      </c>
      <c r="BS1654" s="29"/>
      <c r="BT1654" s="29">
        <v>1</v>
      </c>
      <c r="BU1654" s="30">
        <v>1</v>
      </c>
      <c r="BV1654" s="29"/>
      <c r="BW1654" s="16">
        <f t="shared" si="414"/>
        <v>303</v>
      </c>
    </row>
    <row r="1655" spans="1:75" x14ac:dyDescent="0.3">
      <c r="A1655" s="14">
        <v>1654</v>
      </c>
      <c r="B1655" s="15">
        <v>46076</v>
      </c>
      <c r="C1655" s="16" t="s">
        <v>38</v>
      </c>
      <c r="D1655" s="17" t="str">
        <f t="shared" si="428"/>
        <v>IG</v>
      </c>
      <c r="E1655" s="18" t="s">
        <v>97</v>
      </c>
      <c r="F1655" s="18" t="s">
        <v>75</v>
      </c>
      <c r="G1655" s="19"/>
      <c r="H1655" s="19"/>
      <c r="I1655" s="19"/>
      <c r="J1655" s="20"/>
      <c r="K1655" s="21" t="e">
        <f>VLOOKUP(J1655,'[2]Item List (3)'!A$1:B$110000,2,FALSE)</f>
        <v>#N/A</v>
      </c>
      <c r="L1655" s="20"/>
      <c r="M1655" s="16" t="s">
        <v>138</v>
      </c>
      <c r="N1655" s="16"/>
      <c r="O1655" s="22" t="str">
        <f t="shared" si="426"/>
        <v/>
      </c>
      <c r="P1655" s="16"/>
      <c r="Q1655" s="16"/>
      <c r="R1655" s="16"/>
      <c r="S1655" s="16"/>
      <c r="T1655" s="16"/>
      <c r="U1655" s="23">
        <f t="shared" si="427"/>
        <v>0</v>
      </c>
      <c r="V1655" s="16"/>
      <c r="W1655" s="16"/>
      <c r="X1655" s="16"/>
      <c r="Y1655" s="16"/>
      <c r="Z1655" s="16"/>
      <c r="AA1655" s="16"/>
      <c r="AB1655" s="16"/>
      <c r="AC1655" s="16"/>
      <c r="AD1655" s="16"/>
      <c r="AE1655" s="16"/>
      <c r="AF1655" s="16"/>
      <c r="AG1655" s="16"/>
      <c r="AH1655" s="16"/>
      <c r="AI1655" s="16"/>
      <c r="AJ1655" s="16"/>
      <c r="AK1655" s="16"/>
      <c r="AL1655" s="16"/>
      <c r="AM1655" s="16"/>
      <c r="AN1655" s="16"/>
      <c r="AO1655" s="16"/>
      <c r="AP1655" s="16"/>
      <c r="AQ1655" s="16"/>
      <c r="AR1655" s="16">
        <v>480</v>
      </c>
      <c r="AS1655" s="16"/>
      <c r="AT1655" s="16"/>
      <c r="AU1655" s="16"/>
      <c r="AV1655" s="16"/>
      <c r="AW1655" s="16"/>
      <c r="AX1655" s="16"/>
      <c r="AY1655" s="16"/>
      <c r="AZ1655" s="16"/>
      <c r="BA1655" s="16"/>
      <c r="BB1655" s="16"/>
      <c r="BC1655" s="16"/>
      <c r="BD1655" s="16"/>
      <c r="BE1655" s="16"/>
      <c r="BF1655" s="16"/>
      <c r="BG1655" s="23">
        <f t="shared" si="415"/>
        <v>480</v>
      </c>
      <c r="BH1655" s="24">
        <f t="shared" si="417"/>
        <v>8</v>
      </c>
      <c r="BI1655" s="25">
        <f t="shared" si="416"/>
        <v>0</v>
      </c>
      <c r="BJ1655" s="25">
        <f t="shared" si="418"/>
        <v>0</v>
      </c>
      <c r="BK1655" s="26">
        <f t="shared" si="419"/>
        <v>0</v>
      </c>
      <c r="BL1655" s="26">
        <f t="shared" si="420"/>
        <v>0</v>
      </c>
      <c r="BM1655" s="26">
        <f t="shared" si="425"/>
        <v>0</v>
      </c>
      <c r="BN1655" s="27">
        <f t="shared" si="421"/>
        <v>0</v>
      </c>
      <c r="BO1655" s="27">
        <f t="shared" si="422"/>
        <v>0</v>
      </c>
      <c r="BP1655" s="27">
        <f t="shared" si="423"/>
        <v>8</v>
      </c>
      <c r="BQ1655" s="28">
        <f t="shared" si="424"/>
        <v>0</v>
      </c>
      <c r="BR1655" s="29"/>
      <c r="BS1655" s="29"/>
      <c r="BT1655" s="29"/>
      <c r="BU1655" s="30"/>
      <c r="BV1655" s="29"/>
      <c r="BW1655" s="16">
        <f t="shared" si="414"/>
        <v>0</v>
      </c>
    </row>
    <row r="1656" spans="1:75" x14ac:dyDescent="0.3">
      <c r="A1656" s="14">
        <v>1655</v>
      </c>
      <c r="B1656" s="15">
        <v>46076</v>
      </c>
      <c r="C1656" s="16" t="s">
        <v>40</v>
      </c>
      <c r="D1656" s="17" t="str">
        <f t="shared" si="428"/>
        <v>IG</v>
      </c>
      <c r="E1656" s="18" t="s">
        <v>97</v>
      </c>
      <c r="F1656" s="18" t="s">
        <v>75</v>
      </c>
      <c r="G1656" s="19"/>
      <c r="H1656" s="19"/>
      <c r="I1656" s="19"/>
      <c r="J1656" s="20"/>
      <c r="K1656" s="21" t="e">
        <f>VLOOKUP(J1656,'[2]Item List (3)'!A$1:B$110000,2,FALSE)</f>
        <v>#N/A</v>
      </c>
      <c r="L1656" s="20"/>
      <c r="M1656" s="16" t="s">
        <v>138</v>
      </c>
      <c r="N1656" s="16"/>
      <c r="O1656" s="22" t="str">
        <f t="shared" si="426"/>
        <v/>
      </c>
      <c r="P1656" s="16"/>
      <c r="Q1656" s="16"/>
      <c r="R1656" s="16"/>
      <c r="S1656" s="16"/>
      <c r="T1656" s="16"/>
      <c r="U1656" s="23">
        <f t="shared" si="427"/>
        <v>0</v>
      </c>
      <c r="V1656" s="16"/>
      <c r="W1656" s="16"/>
      <c r="X1656" s="16"/>
      <c r="Y1656" s="16"/>
      <c r="Z1656" s="16"/>
      <c r="AA1656" s="16"/>
      <c r="AB1656" s="16"/>
      <c r="AC1656" s="16"/>
      <c r="AD1656" s="16"/>
      <c r="AE1656" s="16"/>
      <c r="AF1656" s="16"/>
      <c r="AG1656" s="16"/>
      <c r="AH1656" s="16"/>
      <c r="AI1656" s="16"/>
      <c r="AJ1656" s="16"/>
      <c r="AK1656" s="16"/>
      <c r="AL1656" s="16"/>
      <c r="AM1656" s="16"/>
      <c r="AN1656" s="16"/>
      <c r="AO1656" s="16"/>
      <c r="AP1656" s="16"/>
      <c r="AQ1656" s="16"/>
      <c r="AR1656" s="16">
        <v>480</v>
      </c>
      <c r="AS1656" s="16"/>
      <c r="AT1656" s="16"/>
      <c r="AU1656" s="16"/>
      <c r="AV1656" s="16"/>
      <c r="AW1656" s="16"/>
      <c r="AX1656" s="16"/>
      <c r="AY1656" s="16"/>
      <c r="AZ1656" s="16"/>
      <c r="BA1656" s="16"/>
      <c r="BB1656" s="16"/>
      <c r="BC1656" s="16"/>
      <c r="BD1656" s="16"/>
      <c r="BE1656" s="16"/>
      <c r="BF1656" s="16"/>
      <c r="BG1656" s="23">
        <f t="shared" si="415"/>
        <v>480</v>
      </c>
      <c r="BH1656" s="24">
        <f t="shared" si="417"/>
        <v>8</v>
      </c>
      <c r="BI1656" s="25">
        <f t="shared" si="416"/>
        <v>0</v>
      </c>
      <c r="BJ1656" s="25">
        <f t="shared" si="418"/>
        <v>0</v>
      </c>
      <c r="BK1656" s="26">
        <f t="shared" si="419"/>
        <v>0</v>
      </c>
      <c r="BL1656" s="26">
        <f t="shared" si="420"/>
        <v>0</v>
      </c>
      <c r="BM1656" s="26">
        <f t="shared" si="425"/>
        <v>0</v>
      </c>
      <c r="BN1656" s="27">
        <f t="shared" si="421"/>
        <v>0</v>
      </c>
      <c r="BO1656" s="27">
        <f t="shared" si="422"/>
        <v>0</v>
      </c>
      <c r="BP1656" s="27">
        <f t="shared" si="423"/>
        <v>8</v>
      </c>
      <c r="BQ1656" s="28">
        <f t="shared" si="424"/>
        <v>0</v>
      </c>
      <c r="BR1656" s="29"/>
      <c r="BS1656" s="29"/>
      <c r="BT1656" s="29"/>
      <c r="BU1656" s="30"/>
      <c r="BV1656" s="29"/>
      <c r="BW1656" s="16">
        <f t="shared" si="414"/>
        <v>0</v>
      </c>
    </row>
    <row r="1657" spans="1:75" x14ac:dyDescent="0.3">
      <c r="A1657" s="14">
        <v>1656</v>
      </c>
      <c r="B1657" s="15">
        <v>46076</v>
      </c>
      <c r="C1657" s="16" t="s">
        <v>38</v>
      </c>
      <c r="D1657" s="17" t="str">
        <f t="shared" si="428"/>
        <v>IG</v>
      </c>
      <c r="E1657" s="18" t="s">
        <v>99</v>
      </c>
      <c r="F1657" s="18" t="s">
        <v>75</v>
      </c>
      <c r="G1657" s="19" t="s">
        <v>98</v>
      </c>
      <c r="H1657" s="19" t="s">
        <v>127</v>
      </c>
      <c r="I1657" s="19"/>
      <c r="J1657" s="20">
        <v>104246</v>
      </c>
      <c r="K1657" s="21" t="str">
        <f>VLOOKUP(J1657,'[2]Item List (3)'!A$1:B$110000,2,FALSE)</f>
        <v>IN. 208</v>
      </c>
      <c r="L1657" s="20">
        <v>260120003</v>
      </c>
      <c r="M1657" s="16" t="s">
        <v>138</v>
      </c>
      <c r="N1657" s="16">
        <v>30</v>
      </c>
      <c r="O1657" s="22">
        <f t="shared" si="426"/>
        <v>120</v>
      </c>
      <c r="P1657" s="16">
        <v>1</v>
      </c>
      <c r="Q1657" s="16">
        <v>255</v>
      </c>
      <c r="R1657" s="16">
        <v>5</v>
      </c>
      <c r="S1657" s="16">
        <v>7</v>
      </c>
      <c r="T1657" s="16"/>
      <c r="U1657" s="23">
        <f t="shared" si="427"/>
        <v>262</v>
      </c>
      <c r="V1657" s="16">
        <v>160</v>
      </c>
      <c r="W1657" s="16"/>
      <c r="X1657" s="16"/>
      <c r="Y1657" s="16"/>
      <c r="Z1657" s="16"/>
      <c r="AA1657" s="16"/>
      <c r="AB1657" s="16"/>
      <c r="AC1657" s="16"/>
      <c r="AD1657" s="16"/>
      <c r="AE1657" s="16"/>
      <c r="AF1657" s="16"/>
      <c r="AG1657" s="16"/>
      <c r="AH1657" s="16"/>
      <c r="AI1657" s="16"/>
      <c r="AJ1657" s="16"/>
      <c r="AK1657" s="16"/>
      <c r="AL1657" s="16"/>
      <c r="AM1657" s="16"/>
      <c r="AN1657" s="16">
        <v>320</v>
      </c>
      <c r="AO1657" s="16"/>
      <c r="AP1657" s="16"/>
      <c r="AQ1657" s="16"/>
      <c r="AR1657" s="16"/>
      <c r="AS1657" s="16"/>
      <c r="AT1657" s="16"/>
      <c r="AU1657" s="16"/>
      <c r="AV1657" s="16"/>
      <c r="AW1657" s="16"/>
      <c r="AX1657" s="16"/>
      <c r="AY1657" s="16"/>
      <c r="AZ1657" s="16"/>
      <c r="BA1657" s="16"/>
      <c r="BB1657" s="16"/>
      <c r="BC1657" s="16"/>
      <c r="BD1657" s="16"/>
      <c r="BE1657" s="16"/>
      <c r="BF1657" s="16"/>
      <c r="BG1657" s="23">
        <f t="shared" si="415"/>
        <v>480</v>
      </c>
      <c r="BH1657" s="24">
        <f t="shared" si="417"/>
        <v>8</v>
      </c>
      <c r="BI1657" s="25">
        <f t="shared" si="416"/>
        <v>2.666666666666667</v>
      </c>
      <c r="BJ1657" s="25">
        <f t="shared" si="418"/>
        <v>33.333333333333336</v>
      </c>
      <c r="BK1657" s="26">
        <f t="shared" si="419"/>
        <v>81.874999999999986</v>
      </c>
      <c r="BL1657" s="26">
        <f t="shared" si="420"/>
        <v>95.419847328244273</v>
      </c>
      <c r="BM1657" s="26">
        <f t="shared" si="425"/>
        <v>26.041666666666664</v>
      </c>
      <c r="BN1657" s="27">
        <f t="shared" si="421"/>
        <v>0</v>
      </c>
      <c r="BO1657" s="27">
        <f t="shared" si="422"/>
        <v>960</v>
      </c>
      <c r="BP1657" s="27">
        <f t="shared" si="423"/>
        <v>5.333333333333333</v>
      </c>
      <c r="BQ1657" s="28">
        <f t="shared" si="424"/>
        <v>640</v>
      </c>
      <c r="BR1657" s="29"/>
      <c r="BS1657" s="29"/>
      <c r="BT1657" s="29"/>
      <c r="BU1657" s="30"/>
      <c r="BV1657" s="29"/>
      <c r="BW1657" s="16">
        <f t="shared" si="414"/>
        <v>255</v>
      </c>
    </row>
    <row r="1658" spans="1:75" x14ac:dyDescent="0.3">
      <c r="A1658" s="14">
        <v>1657</v>
      </c>
      <c r="B1658" s="15">
        <v>46076</v>
      </c>
      <c r="C1658" s="16" t="s">
        <v>40</v>
      </c>
      <c r="D1658" s="17" t="str">
        <f t="shared" si="428"/>
        <v>IG</v>
      </c>
      <c r="E1658" s="18" t="s">
        <v>99</v>
      </c>
      <c r="F1658" s="18"/>
      <c r="G1658" s="19"/>
      <c r="H1658" s="19"/>
      <c r="I1658" s="19"/>
      <c r="J1658" s="20"/>
      <c r="K1658" s="21" t="e">
        <f>VLOOKUP(J1658,'[2]Item List (3)'!A$1:B$110000,2,FALSE)</f>
        <v>#N/A</v>
      </c>
      <c r="L1658" s="20"/>
      <c r="M1658" s="16" t="s">
        <v>138</v>
      </c>
      <c r="N1658" s="16"/>
      <c r="O1658" s="22" t="str">
        <f t="shared" si="426"/>
        <v/>
      </c>
      <c r="P1658" s="16"/>
      <c r="Q1658" s="16"/>
      <c r="R1658" s="16"/>
      <c r="S1658" s="16"/>
      <c r="T1658" s="16"/>
      <c r="U1658" s="23">
        <f t="shared" si="427"/>
        <v>0</v>
      </c>
      <c r="V1658" s="16"/>
      <c r="W1658" s="16"/>
      <c r="X1658" s="16"/>
      <c r="Y1658" s="16"/>
      <c r="Z1658" s="16"/>
      <c r="AA1658" s="16"/>
      <c r="AB1658" s="16"/>
      <c r="AC1658" s="16"/>
      <c r="AD1658" s="16"/>
      <c r="AE1658" s="16"/>
      <c r="AF1658" s="16"/>
      <c r="AG1658" s="16"/>
      <c r="AH1658" s="16"/>
      <c r="AI1658" s="16"/>
      <c r="AJ1658" s="16"/>
      <c r="AK1658" s="16"/>
      <c r="AL1658" s="16"/>
      <c r="AM1658" s="16"/>
      <c r="AN1658" s="16"/>
      <c r="AO1658" s="16"/>
      <c r="AP1658" s="16"/>
      <c r="AQ1658" s="16"/>
      <c r="AR1658" s="16"/>
      <c r="AS1658" s="16"/>
      <c r="AT1658" s="16"/>
      <c r="AU1658" s="16">
        <v>480</v>
      </c>
      <c r="AV1658" s="16"/>
      <c r="AW1658" s="16"/>
      <c r="AX1658" s="16"/>
      <c r="AY1658" s="16"/>
      <c r="AZ1658" s="16"/>
      <c r="BA1658" s="16"/>
      <c r="BB1658" s="16"/>
      <c r="BC1658" s="16"/>
      <c r="BD1658" s="16"/>
      <c r="BE1658" s="16"/>
      <c r="BF1658" s="16"/>
      <c r="BG1658" s="23">
        <f t="shared" si="415"/>
        <v>480</v>
      </c>
      <c r="BH1658" s="24">
        <f t="shared" si="417"/>
        <v>8</v>
      </c>
      <c r="BI1658" s="25">
        <f t="shared" si="416"/>
        <v>0</v>
      </c>
      <c r="BJ1658" s="25">
        <f t="shared" si="418"/>
        <v>0</v>
      </c>
      <c r="BK1658" s="26">
        <f t="shared" si="419"/>
        <v>0</v>
      </c>
      <c r="BL1658" s="26">
        <f t="shared" si="420"/>
        <v>0</v>
      </c>
      <c r="BM1658" s="26">
        <f t="shared" si="425"/>
        <v>0</v>
      </c>
      <c r="BN1658" s="27">
        <f t="shared" si="421"/>
        <v>0</v>
      </c>
      <c r="BO1658" s="27">
        <f t="shared" si="422"/>
        <v>0</v>
      </c>
      <c r="BP1658" s="27">
        <f t="shared" si="423"/>
        <v>8</v>
      </c>
      <c r="BQ1658" s="28">
        <f t="shared" si="424"/>
        <v>0</v>
      </c>
      <c r="BR1658" s="29"/>
      <c r="BS1658" s="29"/>
      <c r="BT1658" s="29"/>
      <c r="BU1658" s="30"/>
      <c r="BV1658" s="29"/>
      <c r="BW1658" s="16">
        <f t="shared" si="414"/>
        <v>0</v>
      </c>
    </row>
    <row r="1659" spans="1:75" x14ac:dyDescent="0.3">
      <c r="A1659" s="14">
        <v>1658</v>
      </c>
      <c r="B1659" s="15">
        <v>46076</v>
      </c>
      <c r="C1659" s="16" t="s">
        <v>38</v>
      </c>
      <c r="D1659" s="17" t="str">
        <f t="shared" si="428"/>
        <v>HO</v>
      </c>
      <c r="E1659" s="18" t="s">
        <v>100</v>
      </c>
      <c r="F1659" s="18"/>
      <c r="G1659" s="19"/>
      <c r="H1659" s="19"/>
      <c r="I1659" s="19"/>
      <c r="J1659" s="20"/>
      <c r="K1659" s="21" t="e">
        <f>VLOOKUP(J1659,'[2]Item List (3)'!A$1:B$110000,2,FALSE)</f>
        <v>#N/A</v>
      </c>
      <c r="L1659" s="20"/>
      <c r="M1659" s="16" t="s">
        <v>138</v>
      </c>
      <c r="N1659" s="16"/>
      <c r="O1659" s="22" t="str">
        <f t="shared" si="426"/>
        <v/>
      </c>
      <c r="P1659" s="16"/>
      <c r="Q1659" s="16"/>
      <c r="R1659" s="16"/>
      <c r="S1659" s="16"/>
      <c r="T1659" s="16"/>
      <c r="U1659" s="23">
        <f t="shared" si="427"/>
        <v>0</v>
      </c>
      <c r="V1659" s="16"/>
      <c r="W1659" s="16"/>
      <c r="X1659" s="16"/>
      <c r="Y1659" s="16"/>
      <c r="Z1659" s="16"/>
      <c r="AA1659" s="16"/>
      <c r="AB1659" s="16"/>
      <c r="AC1659" s="16"/>
      <c r="AD1659" s="16"/>
      <c r="AE1659" s="16"/>
      <c r="AF1659" s="16"/>
      <c r="AG1659" s="16"/>
      <c r="AH1659" s="16"/>
      <c r="AI1659" s="16"/>
      <c r="AJ1659" s="16"/>
      <c r="AK1659" s="16"/>
      <c r="AL1659" s="16"/>
      <c r="AM1659" s="16"/>
      <c r="AN1659" s="16"/>
      <c r="AO1659" s="16"/>
      <c r="AP1659" s="16"/>
      <c r="AQ1659" s="16"/>
      <c r="AR1659" s="16"/>
      <c r="AS1659" s="16"/>
      <c r="AT1659" s="16"/>
      <c r="AU1659" s="16"/>
      <c r="AV1659" s="16"/>
      <c r="AW1659" s="16"/>
      <c r="AX1659" s="16"/>
      <c r="AY1659" s="16"/>
      <c r="AZ1659" s="16"/>
      <c r="BA1659" s="16"/>
      <c r="BB1659" s="16"/>
      <c r="BC1659" s="16"/>
      <c r="BD1659" s="16"/>
      <c r="BE1659" s="16"/>
      <c r="BF1659" s="16">
        <v>480</v>
      </c>
      <c r="BG1659" s="23">
        <f t="shared" si="415"/>
        <v>480</v>
      </c>
      <c r="BH1659" s="24">
        <f t="shared" si="417"/>
        <v>8</v>
      </c>
      <c r="BI1659" s="25">
        <f t="shared" si="416"/>
        <v>0</v>
      </c>
      <c r="BJ1659" s="25">
        <f t="shared" si="418"/>
        <v>0</v>
      </c>
      <c r="BK1659" s="26">
        <f t="shared" si="419"/>
        <v>0</v>
      </c>
      <c r="BL1659" s="26">
        <f t="shared" si="420"/>
        <v>0</v>
      </c>
      <c r="BM1659" s="26">
        <f t="shared" si="425"/>
        <v>0</v>
      </c>
      <c r="BN1659" s="27">
        <f t="shared" si="421"/>
        <v>8</v>
      </c>
      <c r="BO1659" s="27">
        <f t="shared" si="422"/>
        <v>0</v>
      </c>
      <c r="BP1659" s="27">
        <f t="shared" si="423"/>
        <v>0</v>
      </c>
      <c r="BQ1659" s="28">
        <f t="shared" si="424"/>
        <v>0</v>
      </c>
      <c r="BR1659" s="29"/>
      <c r="BS1659" s="29"/>
      <c r="BT1659" s="29"/>
      <c r="BU1659" s="30"/>
      <c r="BV1659" s="29"/>
      <c r="BW1659" s="16">
        <f t="shared" si="414"/>
        <v>0</v>
      </c>
    </row>
    <row r="1660" spans="1:75" x14ac:dyDescent="0.3">
      <c r="A1660" s="14">
        <v>1659</v>
      </c>
      <c r="B1660" s="15">
        <v>46076</v>
      </c>
      <c r="C1660" s="16" t="s">
        <v>40</v>
      </c>
      <c r="D1660" s="17" t="str">
        <f t="shared" si="428"/>
        <v>HO</v>
      </c>
      <c r="E1660" s="18" t="s">
        <v>100</v>
      </c>
      <c r="F1660" s="18" t="s">
        <v>101</v>
      </c>
      <c r="G1660" s="19" t="s">
        <v>98</v>
      </c>
      <c r="H1660" s="19"/>
      <c r="I1660" s="19"/>
      <c r="J1660" s="20">
        <v>100261</v>
      </c>
      <c r="K1660" s="21" t="str">
        <f>VLOOKUP(J1660,'[2]Item List (3)'!A$1:B$110000,2,FALSE)</f>
        <v>IR. 211 YY4</v>
      </c>
      <c r="L1660" s="20">
        <v>260210004</v>
      </c>
      <c r="M1660" s="16" t="s">
        <v>138</v>
      </c>
      <c r="N1660" s="16">
        <v>50</v>
      </c>
      <c r="O1660" s="22">
        <f t="shared" si="426"/>
        <v>72</v>
      </c>
      <c r="P1660" s="16">
        <v>1</v>
      </c>
      <c r="Q1660" s="16">
        <v>85</v>
      </c>
      <c r="R1660" s="16"/>
      <c r="S1660" s="16"/>
      <c r="T1660" s="16"/>
      <c r="U1660" s="23">
        <f t="shared" si="427"/>
        <v>85</v>
      </c>
      <c r="V1660" s="16">
        <v>90</v>
      </c>
      <c r="W1660" s="16">
        <v>60</v>
      </c>
      <c r="X1660" s="16">
        <v>30</v>
      </c>
      <c r="Y1660" s="16"/>
      <c r="Z1660" s="16"/>
      <c r="AA1660" s="16"/>
      <c r="AB1660" s="16"/>
      <c r="AC1660" s="16"/>
      <c r="AD1660" s="16"/>
      <c r="AE1660" s="16"/>
      <c r="AF1660" s="16"/>
      <c r="AG1660" s="16"/>
      <c r="AH1660" s="16"/>
      <c r="AI1660" s="16"/>
      <c r="AJ1660" s="16"/>
      <c r="AK1660" s="16"/>
      <c r="AL1660" s="16"/>
      <c r="AM1660" s="16"/>
      <c r="AN1660" s="16"/>
      <c r="AO1660" s="16"/>
      <c r="AP1660" s="16"/>
      <c r="AQ1660" s="16"/>
      <c r="AR1660" s="16">
        <v>300</v>
      </c>
      <c r="AS1660" s="16"/>
      <c r="AT1660" s="16"/>
      <c r="AU1660" s="16"/>
      <c r="AV1660" s="16"/>
      <c r="AW1660" s="16"/>
      <c r="AX1660" s="16"/>
      <c r="AY1660" s="16"/>
      <c r="AZ1660" s="16"/>
      <c r="BA1660" s="16"/>
      <c r="BB1660" s="16"/>
      <c r="BC1660" s="16"/>
      <c r="BD1660" s="16"/>
      <c r="BE1660" s="16"/>
      <c r="BF1660" s="16"/>
      <c r="BG1660" s="23">
        <f t="shared" si="415"/>
        <v>480</v>
      </c>
      <c r="BH1660" s="24">
        <f t="shared" si="417"/>
        <v>8</v>
      </c>
      <c r="BI1660" s="25">
        <f t="shared" si="416"/>
        <v>1.5</v>
      </c>
      <c r="BJ1660" s="25">
        <f t="shared" si="418"/>
        <v>18.75</v>
      </c>
      <c r="BK1660" s="26">
        <f t="shared" si="419"/>
        <v>78.703703703703709</v>
      </c>
      <c r="BL1660" s="26">
        <f t="shared" si="420"/>
        <v>100</v>
      </c>
      <c r="BM1660" s="26">
        <f t="shared" si="425"/>
        <v>14.756944444444448</v>
      </c>
      <c r="BN1660" s="27">
        <f t="shared" si="421"/>
        <v>1</v>
      </c>
      <c r="BO1660" s="27">
        <f t="shared" si="422"/>
        <v>504</v>
      </c>
      <c r="BP1660" s="27">
        <f t="shared" si="423"/>
        <v>5.5</v>
      </c>
      <c r="BQ1660" s="28">
        <f t="shared" si="424"/>
        <v>396</v>
      </c>
      <c r="BR1660" s="29"/>
      <c r="BS1660" s="29"/>
      <c r="BT1660" s="29"/>
      <c r="BU1660" s="30"/>
      <c r="BV1660" s="29"/>
      <c r="BW1660" s="16">
        <f t="shared" si="414"/>
        <v>85</v>
      </c>
    </row>
    <row r="1661" spans="1:75" x14ac:dyDescent="0.3">
      <c r="A1661" s="14">
        <v>1660</v>
      </c>
      <c r="B1661" s="15">
        <v>46076</v>
      </c>
      <c r="C1661" s="16" t="s">
        <v>38</v>
      </c>
      <c r="D1661" s="17" t="str">
        <f t="shared" si="428"/>
        <v>HO</v>
      </c>
      <c r="E1661" s="18" t="s">
        <v>104</v>
      </c>
      <c r="F1661" s="18" t="s">
        <v>101</v>
      </c>
      <c r="G1661" s="19" t="s">
        <v>107</v>
      </c>
      <c r="H1661" s="19" t="s">
        <v>112</v>
      </c>
      <c r="I1661" s="19" t="s">
        <v>155</v>
      </c>
      <c r="J1661" s="20">
        <v>200609.2</v>
      </c>
      <c r="K1661" s="21" t="str">
        <f>VLOOKUP(J1661,'[2]Item List (3)'!A$1:B$110000,2,FALSE)</f>
        <v>NF.OR 311</v>
      </c>
      <c r="L1661" s="20">
        <v>260129008</v>
      </c>
      <c r="M1661" s="16" t="s">
        <v>141</v>
      </c>
      <c r="N1661" s="16">
        <v>30</v>
      </c>
      <c r="O1661" s="22">
        <f t="shared" si="426"/>
        <v>120</v>
      </c>
      <c r="P1661" s="16">
        <v>1</v>
      </c>
      <c r="Q1661" s="16">
        <v>81</v>
      </c>
      <c r="R1661" s="16"/>
      <c r="S1661" s="16"/>
      <c r="T1661" s="16"/>
      <c r="U1661" s="23">
        <f t="shared" si="427"/>
        <v>81</v>
      </c>
      <c r="V1661" s="16">
        <v>90</v>
      </c>
      <c r="W1661" s="16"/>
      <c r="X1661" s="16">
        <v>150</v>
      </c>
      <c r="Y1661" s="16"/>
      <c r="Z1661" s="16"/>
      <c r="AA1661" s="16"/>
      <c r="AB1661" s="16"/>
      <c r="AC1661" s="16"/>
      <c r="AD1661" s="16"/>
      <c r="AE1661" s="16"/>
      <c r="AF1661" s="16"/>
      <c r="AG1661" s="16"/>
      <c r="AH1661" s="16"/>
      <c r="AI1661" s="16"/>
      <c r="AJ1661" s="16"/>
      <c r="AK1661" s="16"/>
      <c r="AL1661" s="16"/>
      <c r="AM1661" s="16"/>
      <c r="AN1661" s="16"/>
      <c r="AO1661" s="16"/>
      <c r="AP1661" s="16"/>
      <c r="AQ1661" s="16"/>
      <c r="AR1661" s="16">
        <v>240</v>
      </c>
      <c r="AS1661" s="16"/>
      <c r="AT1661" s="16"/>
      <c r="AU1661" s="16"/>
      <c r="AV1661" s="16"/>
      <c r="AW1661" s="16"/>
      <c r="AX1661" s="16"/>
      <c r="AY1661" s="16"/>
      <c r="AZ1661" s="16"/>
      <c r="BA1661" s="16"/>
      <c r="BB1661" s="16"/>
      <c r="BC1661" s="16"/>
      <c r="BD1661" s="16"/>
      <c r="BE1661" s="16"/>
      <c r="BF1661" s="16"/>
      <c r="BG1661" s="23">
        <f t="shared" si="415"/>
        <v>480</v>
      </c>
      <c r="BH1661" s="24">
        <f t="shared" si="417"/>
        <v>8</v>
      </c>
      <c r="BI1661" s="25">
        <f t="shared" si="416"/>
        <v>1.5</v>
      </c>
      <c r="BJ1661" s="25">
        <f t="shared" si="418"/>
        <v>18.75</v>
      </c>
      <c r="BK1661" s="26">
        <f t="shared" si="419"/>
        <v>45</v>
      </c>
      <c r="BL1661" s="26">
        <f t="shared" si="420"/>
        <v>100</v>
      </c>
      <c r="BM1661" s="26">
        <f t="shared" si="425"/>
        <v>8.4375</v>
      </c>
      <c r="BN1661" s="27">
        <f t="shared" si="421"/>
        <v>0</v>
      </c>
      <c r="BO1661" s="27">
        <f t="shared" si="422"/>
        <v>960</v>
      </c>
      <c r="BP1661" s="27">
        <f t="shared" si="423"/>
        <v>6.5</v>
      </c>
      <c r="BQ1661" s="28">
        <f t="shared" si="424"/>
        <v>780</v>
      </c>
      <c r="BR1661" s="29"/>
      <c r="BS1661" s="29"/>
      <c r="BT1661" s="29"/>
      <c r="BU1661" s="30"/>
      <c r="BV1661" s="29"/>
      <c r="BW1661" s="16">
        <f t="shared" si="414"/>
        <v>81</v>
      </c>
    </row>
    <row r="1662" spans="1:75" x14ac:dyDescent="0.3">
      <c r="A1662" s="14">
        <v>1661</v>
      </c>
      <c r="B1662" s="15">
        <v>46076</v>
      </c>
      <c r="C1662" s="16" t="s">
        <v>40</v>
      </c>
      <c r="D1662" s="17" t="str">
        <f t="shared" si="428"/>
        <v>HO</v>
      </c>
      <c r="E1662" s="18" t="s">
        <v>104</v>
      </c>
      <c r="F1662" s="18"/>
      <c r="G1662" s="19"/>
      <c r="H1662" s="19"/>
      <c r="I1662" s="19"/>
      <c r="J1662" s="20"/>
      <c r="K1662" s="21" t="e">
        <f>VLOOKUP(J1662,'[2]Item List (3)'!A$1:B$110000,2,FALSE)</f>
        <v>#N/A</v>
      </c>
      <c r="L1662" s="20"/>
      <c r="M1662" s="16" t="s">
        <v>138</v>
      </c>
      <c r="N1662" s="16"/>
      <c r="O1662" s="22" t="str">
        <f t="shared" si="426"/>
        <v/>
      </c>
      <c r="P1662" s="16"/>
      <c r="Q1662" s="16"/>
      <c r="R1662" s="16"/>
      <c r="S1662" s="16"/>
      <c r="T1662" s="16"/>
      <c r="U1662" s="23">
        <f t="shared" si="427"/>
        <v>0</v>
      </c>
      <c r="V1662" s="16"/>
      <c r="W1662" s="16"/>
      <c r="X1662" s="16"/>
      <c r="Y1662" s="16"/>
      <c r="Z1662" s="16"/>
      <c r="AA1662" s="16"/>
      <c r="AB1662" s="16"/>
      <c r="AC1662" s="16"/>
      <c r="AD1662" s="16"/>
      <c r="AE1662" s="16"/>
      <c r="AF1662" s="16"/>
      <c r="AG1662" s="16"/>
      <c r="AH1662" s="16"/>
      <c r="AI1662" s="16"/>
      <c r="AJ1662" s="16"/>
      <c r="AK1662" s="16"/>
      <c r="AL1662" s="16"/>
      <c r="AM1662" s="16"/>
      <c r="AN1662" s="16"/>
      <c r="AO1662" s="16"/>
      <c r="AP1662" s="16"/>
      <c r="AQ1662" s="16"/>
      <c r="AR1662" s="16">
        <v>480</v>
      </c>
      <c r="AS1662" s="16"/>
      <c r="AT1662" s="16"/>
      <c r="AU1662" s="16"/>
      <c r="AV1662" s="16"/>
      <c r="AW1662" s="16"/>
      <c r="AX1662" s="16"/>
      <c r="AY1662" s="16"/>
      <c r="AZ1662" s="16"/>
      <c r="BA1662" s="16"/>
      <c r="BB1662" s="16"/>
      <c r="BC1662" s="16"/>
      <c r="BD1662" s="16"/>
      <c r="BE1662" s="16"/>
      <c r="BF1662" s="16"/>
      <c r="BG1662" s="23">
        <f t="shared" si="415"/>
        <v>480</v>
      </c>
      <c r="BH1662" s="24">
        <f t="shared" si="417"/>
        <v>8</v>
      </c>
      <c r="BI1662" s="25">
        <f t="shared" si="416"/>
        <v>0</v>
      </c>
      <c r="BJ1662" s="25">
        <f t="shared" si="418"/>
        <v>0</v>
      </c>
      <c r="BK1662" s="26">
        <f t="shared" si="419"/>
        <v>0</v>
      </c>
      <c r="BL1662" s="26">
        <f t="shared" si="420"/>
        <v>0</v>
      </c>
      <c r="BM1662" s="26">
        <f t="shared" si="425"/>
        <v>0</v>
      </c>
      <c r="BN1662" s="27">
        <f t="shared" si="421"/>
        <v>0</v>
      </c>
      <c r="BO1662" s="27">
        <f t="shared" si="422"/>
        <v>0</v>
      </c>
      <c r="BP1662" s="27">
        <f t="shared" si="423"/>
        <v>8</v>
      </c>
      <c r="BQ1662" s="28">
        <f t="shared" si="424"/>
        <v>0</v>
      </c>
      <c r="BR1662" s="29"/>
      <c r="BS1662" s="29"/>
      <c r="BT1662" s="29"/>
      <c r="BU1662" s="30"/>
      <c r="BV1662" s="29"/>
      <c r="BW1662" s="16">
        <f t="shared" si="414"/>
        <v>0</v>
      </c>
    </row>
    <row r="1663" spans="1:75" x14ac:dyDescent="0.3">
      <c r="A1663" s="14">
        <v>1662</v>
      </c>
      <c r="B1663" s="15">
        <v>46076</v>
      </c>
      <c r="C1663" s="16" t="s">
        <v>38</v>
      </c>
      <c r="D1663" s="17" t="str">
        <f t="shared" si="428"/>
        <v>HO</v>
      </c>
      <c r="E1663" s="18" t="s">
        <v>108</v>
      </c>
      <c r="F1663" s="18" t="s">
        <v>81</v>
      </c>
      <c r="G1663" s="19" t="s">
        <v>110</v>
      </c>
      <c r="H1663" s="19"/>
      <c r="I1663" s="19"/>
      <c r="J1663" s="20">
        <v>100299.28</v>
      </c>
      <c r="K1663" s="21" t="str">
        <f>VLOOKUP(J1663,'[2]Item List (3)'!A$1:B$110000,2,FALSE)</f>
        <v>IR 9938</v>
      </c>
      <c r="L1663" s="20"/>
      <c r="M1663" s="16" t="s">
        <v>138</v>
      </c>
      <c r="N1663" s="16">
        <v>25</v>
      </c>
      <c r="O1663" s="22">
        <f t="shared" si="426"/>
        <v>144</v>
      </c>
      <c r="P1663" s="16">
        <v>1</v>
      </c>
      <c r="Q1663" s="16">
        <v>232</v>
      </c>
      <c r="R1663" s="16"/>
      <c r="S1663" s="16"/>
      <c r="T1663" s="16"/>
      <c r="U1663" s="23">
        <f t="shared" si="427"/>
        <v>232</v>
      </c>
      <c r="V1663" s="16">
        <v>105</v>
      </c>
      <c r="W1663" s="16"/>
      <c r="X1663" s="16"/>
      <c r="Y1663" s="16"/>
      <c r="Z1663" s="16"/>
      <c r="AA1663" s="16"/>
      <c r="AB1663" s="16"/>
      <c r="AC1663" s="16"/>
      <c r="AD1663" s="16"/>
      <c r="AE1663" s="16"/>
      <c r="AF1663" s="16"/>
      <c r="AG1663" s="16"/>
      <c r="AH1663" s="16"/>
      <c r="AI1663" s="16"/>
      <c r="AJ1663" s="16"/>
      <c r="AK1663" s="16"/>
      <c r="AL1663" s="16"/>
      <c r="AM1663" s="16"/>
      <c r="AN1663" s="16"/>
      <c r="AO1663" s="16"/>
      <c r="AP1663" s="16">
        <v>15</v>
      </c>
      <c r="AQ1663" s="16"/>
      <c r="AR1663" s="16">
        <v>360</v>
      </c>
      <c r="AS1663" s="16"/>
      <c r="AT1663" s="16"/>
      <c r="AU1663" s="16"/>
      <c r="AV1663" s="16"/>
      <c r="AW1663" s="16"/>
      <c r="AX1663" s="16"/>
      <c r="AY1663" s="16"/>
      <c r="AZ1663" s="16"/>
      <c r="BA1663" s="16"/>
      <c r="BB1663" s="16"/>
      <c r="BC1663" s="16"/>
      <c r="BD1663" s="16"/>
      <c r="BE1663" s="16"/>
      <c r="BF1663" s="16"/>
      <c r="BG1663" s="23">
        <f t="shared" si="415"/>
        <v>480</v>
      </c>
      <c r="BH1663" s="24">
        <f t="shared" si="417"/>
        <v>8</v>
      </c>
      <c r="BI1663" s="25">
        <f t="shared" si="416"/>
        <v>1.75</v>
      </c>
      <c r="BJ1663" s="25">
        <f t="shared" si="418"/>
        <v>21.875</v>
      </c>
      <c r="BK1663" s="26">
        <f t="shared" si="419"/>
        <v>92.063492063492063</v>
      </c>
      <c r="BL1663" s="26">
        <f t="shared" si="420"/>
        <v>100</v>
      </c>
      <c r="BM1663" s="26">
        <f t="shared" si="425"/>
        <v>20.138888888888889</v>
      </c>
      <c r="BN1663" s="27">
        <f t="shared" si="421"/>
        <v>0.25</v>
      </c>
      <c r="BO1663" s="27">
        <f t="shared" si="422"/>
        <v>1116</v>
      </c>
      <c r="BP1663" s="27">
        <f t="shared" si="423"/>
        <v>6</v>
      </c>
      <c r="BQ1663" s="28">
        <f t="shared" si="424"/>
        <v>864</v>
      </c>
      <c r="BR1663" s="29"/>
      <c r="BS1663" s="29"/>
      <c r="BT1663" s="29"/>
      <c r="BU1663" s="30"/>
      <c r="BV1663" s="29"/>
      <c r="BW1663" s="16">
        <f t="shared" si="414"/>
        <v>232</v>
      </c>
    </row>
    <row r="1664" spans="1:75" x14ac:dyDescent="0.3">
      <c r="A1664" s="14">
        <v>1663</v>
      </c>
      <c r="B1664" s="15">
        <v>46076</v>
      </c>
      <c r="C1664" s="16" t="s">
        <v>40</v>
      </c>
      <c r="D1664" s="17" t="str">
        <f t="shared" si="428"/>
        <v>HO</v>
      </c>
      <c r="E1664" s="18" t="s">
        <v>108</v>
      </c>
      <c r="F1664" s="18"/>
      <c r="G1664" s="19"/>
      <c r="H1664" s="19"/>
      <c r="I1664" s="19"/>
      <c r="J1664" s="20"/>
      <c r="K1664" s="21" t="e">
        <f>VLOOKUP(J1664,'[2]Item List (3)'!A$1:B$110000,2,FALSE)</f>
        <v>#N/A</v>
      </c>
      <c r="L1664" s="20"/>
      <c r="M1664" s="16" t="s">
        <v>138</v>
      </c>
      <c r="N1664" s="16"/>
      <c r="O1664" s="22" t="str">
        <f t="shared" si="426"/>
        <v/>
      </c>
      <c r="P1664" s="16"/>
      <c r="Q1664" s="16"/>
      <c r="R1664" s="16"/>
      <c r="S1664" s="16"/>
      <c r="T1664" s="16"/>
      <c r="U1664" s="23">
        <f t="shared" si="427"/>
        <v>0</v>
      </c>
      <c r="V1664" s="16"/>
      <c r="W1664" s="16"/>
      <c r="X1664" s="16"/>
      <c r="Y1664" s="16"/>
      <c r="Z1664" s="16"/>
      <c r="AA1664" s="16"/>
      <c r="AB1664" s="16"/>
      <c r="AC1664" s="16"/>
      <c r="AD1664" s="16"/>
      <c r="AE1664" s="16"/>
      <c r="AF1664" s="16"/>
      <c r="AG1664" s="16"/>
      <c r="AH1664" s="16"/>
      <c r="AI1664" s="16"/>
      <c r="AJ1664" s="16"/>
      <c r="AK1664" s="16"/>
      <c r="AL1664" s="16"/>
      <c r="AM1664" s="16"/>
      <c r="AN1664" s="16"/>
      <c r="AO1664" s="16"/>
      <c r="AP1664" s="16"/>
      <c r="AQ1664" s="16"/>
      <c r="AR1664" s="16">
        <v>480</v>
      </c>
      <c r="AS1664" s="16"/>
      <c r="AT1664" s="16"/>
      <c r="AU1664" s="16"/>
      <c r="AV1664" s="16"/>
      <c r="AW1664" s="16"/>
      <c r="AX1664" s="16"/>
      <c r="AY1664" s="16"/>
      <c r="AZ1664" s="16"/>
      <c r="BA1664" s="16"/>
      <c r="BB1664" s="16"/>
      <c r="BC1664" s="16"/>
      <c r="BD1664" s="16"/>
      <c r="BE1664" s="16"/>
      <c r="BF1664" s="16"/>
      <c r="BG1664" s="23">
        <f t="shared" si="415"/>
        <v>480</v>
      </c>
      <c r="BH1664" s="24">
        <f t="shared" si="417"/>
        <v>8</v>
      </c>
      <c r="BI1664" s="25">
        <f t="shared" si="416"/>
        <v>0</v>
      </c>
      <c r="BJ1664" s="25">
        <f t="shared" si="418"/>
        <v>0</v>
      </c>
      <c r="BK1664" s="26">
        <f t="shared" si="419"/>
        <v>0</v>
      </c>
      <c r="BL1664" s="26">
        <f t="shared" si="420"/>
        <v>0</v>
      </c>
      <c r="BM1664" s="26">
        <f t="shared" si="425"/>
        <v>0</v>
      </c>
      <c r="BN1664" s="27">
        <f t="shared" si="421"/>
        <v>0</v>
      </c>
      <c r="BO1664" s="27">
        <f t="shared" si="422"/>
        <v>0</v>
      </c>
      <c r="BP1664" s="27">
        <f t="shared" si="423"/>
        <v>8</v>
      </c>
      <c r="BQ1664" s="28">
        <f t="shared" si="424"/>
        <v>0</v>
      </c>
      <c r="BR1664" s="29"/>
      <c r="BS1664" s="29"/>
      <c r="BT1664" s="29"/>
      <c r="BU1664" s="30"/>
      <c r="BV1664" s="29"/>
      <c r="BW1664" s="16">
        <f t="shared" si="414"/>
        <v>0</v>
      </c>
    </row>
    <row r="1665" spans="1:75" x14ac:dyDescent="0.3">
      <c r="A1665" s="14">
        <v>1664</v>
      </c>
      <c r="B1665" s="15">
        <v>46076</v>
      </c>
      <c r="C1665" s="16" t="s">
        <v>38</v>
      </c>
      <c r="D1665" s="17" t="str">
        <f t="shared" si="428"/>
        <v>HO</v>
      </c>
      <c r="E1665" s="18" t="s">
        <v>111</v>
      </c>
      <c r="F1665" s="18" t="s">
        <v>101</v>
      </c>
      <c r="G1665" s="19" t="s">
        <v>114</v>
      </c>
      <c r="H1665" s="19"/>
      <c r="I1665" s="19"/>
      <c r="J1665" s="20">
        <v>104249</v>
      </c>
      <c r="K1665" s="21" t="str">
        <f>VLOOKUP(J1665,'[2]Item List (3)'!A$1:B$110000,2,FALSE)</f>
        <v>IW. BDA-4003</v>
      </c>
      <c r="L1665" s="20">
        <v>260120002</v>
      </c>
      <c r="M1665" s="16" t="s">
        <v>138</v>
      </c>
      <c r="N1665" s="16">
        <v>15</v>
      </c>
      <c r="O1665" s="22">
        <f t="shared" si="426"/>
        <v>240</v>
      </c>
      <c r="P1665" s="16">
        <v>1</v>
      </c>
      <c r="Q1665" s="16">
        <v>1304</v>
      </c>
      <c r="R1665" s="16"/>
      <c r="S1665" s="16"/>
      <c r="T1665" s="16"/>
      <c r="U1665" s="23">
        <f t="shared" si="427"/>
        <v>1304</v>
      </c>
      <c r="V1665" s="16">
        <v>340</v>
      </c>
      <c r="W1665" s="16"/>
      <c r="X1665" s="16"/>
      <c r="Y1665" s="16"/>
      <c r="Z1665" s="16"/>
      <c r="AA1665" s="16"/>
      <c r="AB1665" s="16"/>
      <c r="AC1665" s="16"/>
      <c r="AD1665" s="16"/>
      <c r="AE1665" s="16"/>
      <c r="AF1665" s="16"/>
      <c r="AG1665" s="16"/>
      <c r="AH1665" s="16"/>
      <c r="AI1665" s="16"/>
      <c r="AJ1665" s="16"/>
      <c r="AK1665" s="16"/>
      <c r="AL1665" s="16"/>
      <c r="AM1665" s="16"/>
      <c r="AN1665" s="16"/>
      <c r="AO1665" s="16"/>
      <c r="AP1665" s="16">
        <v>20</v>
      </c>
      <c r="AQ1665" s="16"/>
      <c r="AR1665" s="16">
        <v>120</v>
      </c>
      <c r="AS1665" s="16"/>
      <c r="AT1665" s="16"/>
      <c r="AU1665" s="16"/>
      <c r="AV1665" s="16"/>
      <c r="AW1665" s="16"/>
      <c r="AX1665" s="16"/>
      <c r="AY1665" s="16"/>
      <c r="AZ1665" s="16"/>
      <c r="BA1665" s="16"/>
      <c r="BB1665" s="16"/>
      <c r="BC1665" s="16"/>
      <c r="BD1665" s="16"/>
      <c r="BE1665" s="16"/>
      <c r="BF1665" s="16"/>
      <c r="BG1665" s="23">
        <f t="shared" si="415"/>
        <v>480</v>
      </c>
      <c r="BH1665" s="24">
        <f t="shared" si="417"/>
        <v>8</v>
      </c>
      <c r="BI1665" s="25">
        <f t="shared" si="416"/>
        <v>5.6666666666666661</v>
      </c>
      <c r="BJ1665" s="25">
        <f t="shared" si="418"/>
        <v>70.833333333333329</v>
      </c>
      <c r="BK1665" s="26">
        <f t="shared" si="419"/>
        <v>95.882352941176492</v>
      </c>
      <c r="BL1665" s="26">
        <f t="shared" si="420"/>
        <v>100</v>
      </c>
      <c r="BM1665" s="26">
        <f t="shared" si="425"/>
        <v>67.916666666666671</v>
      </c>
      <c r="BN1665" s="27">
        <f t="shared" si="421"/>
        <v>0.33333333333333331</v>
      </c>
      <c r="BO1665" s="27">
        <f t="shared" si="422"/>
        <v>1840</v>
      </c>
      <c r="BP1665" s="27">
        <f t="shared" si="423"/>
        <v>2</v>
      </c>
      <c r="BQ1665" s="28">
        <f t="shared" si="424"/>
        <v>480</v>
      </c>
      <c r="BR1665" s="29"/>
      <c r="BS1665" s="29"/>
      <c r="BT1665" s="29"/>
      <c r="BU1665" s="30"/>
      <c r="BV1665" s="29"/>
      <c r="BW1665" s="16">
        <f t="shared" si="414"/>
        <v>1304</v>
      </c>
    </row>
    <row r="1666" spans="1:75" x14ac:dyDescent="0.3">
      <c r="A1666" s="14">
        <v>1665</v>
      </c>
      <c r="B1666" s="15">
        <v>46076</v>
      </c>
      <c r="C1666" s="16" t="s">
        <v>40</v>
      </c>
      <c r="D1666" s="17" t="str">
        <f t="shared" si="428"/>
        <v>HO</v>
      </c>
      <c r="E1666" s="18" t="s">
        <v>111</v>
      </c>
      <c r="F1666" s="18" t="s">
        <v>101</v>
      </c>
      <c r="G1666" s="19" t="s">
        <v>121</v>
      </c>
      <c r="H1666" s="19"/>
      <c r="I1666" s="19"/>
      <c r="J1666" s="20">
        <v>104249</v>
      </c>
      <c r="K1666" s="21" t="str">
        <f>VLOOKUP(J1666,'[2]Item List (3)'!A$1:B$110000,2,FALSE)</f>
        <v>IW. BDA-4003</v>
      </c>
      <c r="L1666" s="20">
        <v>260120002</v>
      </c>
      <c r="M1666" s="16" t="s">
        <v>138</v>
      </c>
      <c r="N1666" s="16">
        <v>15</v>
      </c>
      <c r="O1666" s="22">
        <f t="shared" si="426"/>
        <v>240</v>
      </c>
      <c r="P1666" s="16">
        <v>1</v>
      </c>
      <c r="Q1666" s="16">
        <v>1743</v>
      </c>
      <c r="R1666" s="16"/>
      <c r="S1666" s="16"/>
      <c r="T1666" s="16"/>
      <c r="U1666" s="23">
        <f t="shared" si="427"/>
        <v>1743</v>
      </c>
      <c r="V1666" s="16">
        <v>450</v>
      </c>
      <c r="W1666" s="16"/>
      <c r="X1666" s="16"/>
      <c r="Y1666" s="16"/>
      <c r="Z1666" s="16"/>
      <c r="AA1666" s="16"/>
      <c r="AB1666" s="16"/>
      <c r="AC1666" s="16"/>
      <c r="AD1666" s="16"/>
      <c r="AE1666" s="16"/>
      <c r="AF1666" s="16"/>
      <c r="AG1666" s="16"/>
      <c r="AH1666" s="16"/>
      <c r="AI1666" s="16"/>
      <c r="AJ1666" s="16"/>
      <c r="AK1666" s="16"/>
      <c r="AL1666" s="16"/>
      <c r="AM1666" s="16"/>
      <c r="AN1666" s="16"/>
      <c r="AO1666" s="16"/>
      <c r="AP1666" s="16">
        <v>30</v>
      </c>
      <c r="AQ1666" s="16"/>
      <c r="AR1666" s="16"/>
      <c r="AS1666" s="16"/>
      <c r="AT1666" s="16"/>
      <c r="AU1666" s="16"/>
      <c r="AV1666" s="16"/>
      <c r="AW1666" s="16"/>
      <c r="AX1666" s="16"/>
      <c r="AY1666" s="16"/>
      <c r="AZ1666" s="16"/>
      <c r="BA1666" s="16"/>
      <c r="BB1666" s="16"/>
      <c r="BC1666" s="16"/>
      <c r="BD1666" s="16"/>
      <c r="BE1666" s="16"/>
      <c r="BF1666" s="16"/>
      <c r="BG1666" s="23">
        <f t="shared" si="415"/>
        <v>480</v>
      </c>
      <c r="BH1666" s="24">
        <f t="shared" si="417"/>
        <v>8</v>
      </c>
      <c r="BI1666" s="25">
        <f t="shared" si="416"/>
        <v>7.5</v>
      </c>
      <c r="BJ1666" s="25">
        <f t="shared" si="418"/>
        <v>93.75</v>
      </c>
      <c r="BK1666" s="26">
        <f t="shared" si="419"/>
        <v>96.833333333333343</v>
      </c>
      <c r="BL1666" s="26">
        <f t="shared" si="420"/>
        <v>100</v>
      </c>
      <c r="BM1666" s="26">
        <f t="shared" si="425"/>
        <v>90.78125</v>
      </c>
      <c r="BN1666" s="27">
        <f t="shared" si="421"/>
        <v>0.5</v>
      </c>
      <c r="BO1666" s="27">
        <f t="shared" si="422"/>
        <v>1800</v>
      </c>
      <c r="BP1666" s="27">
        <f t="shared" si="423"/>
        <v>0</v>
      </c>
      <c r="BQ1666" s="28">
        <f t="shared" si="424"/>
        <v>0</v>
      </c>
      <c r="BR1666" s="29"/>
      <c r="BS1666" s="29"/>
      <c r="BT1666" s="29"/>
      <c r="BU1666" s="30"/>
      <c r="BV1666" s="29"/>
      <c r="BW1666" s="16">
        <f t="shared" si="414"/>
        <v>1743</v>
      </c>
    </row>
    <row r="1667" spans="1:75" x14ac:dyDescent="0.3">
      <c r="A1667" s="14">
        <v>1666</v>
      </c>
      <c r="B1667" s="15">
        <v>46076</v>
      </c>
      <c r="C1667" s="16" t="s">
        <v>38</v>
      </c>
      <c r="D1667" s="17" t="str">
        <f t="shared" si="428"/>
        <v>HO</v>
      </c>
      <c r="E1667" s="18" t="s">
        <v>113</v>
      </c>
      <c r="F1667" s="18" t="s">
        <v>101</v>
      </c>
      <c r="G1667" s="19" t="s">
        <v>114</v>
      </c>
      <c r="H1667" s="19"/>
      <c r="I1667" s="19"/>
      <c r="J1667" s="20">
        <v>208299</v>
      </c>
      <c r="K1667" s="21" t="str">
        <f>VLOOKUP(J1667,'[2]Item List (3)'!A$1:B$110000,2,FALSE)</f>
        <v>OR.9916</v>
      </c>
      <c r="L1667" s="20">
        <v>260106007</v>
      </c>
      <c r="M1667" s="16" t="s">
        <v>141</v>
      </c>
      <c r="N1667" s="16">
        <v>15</v>
      </c>
      <c r="O1667" s="22">
        <f t="shared" si="426"/>
        <v>240</v>
      </c>
      <c r="P1667" s="16">
        <v>1</v>
      </c>
      <c r="Q1667" s="16">
        <v>180</v>
      </c>
      <c r="R1667" s="16"/>
      <c r="S1667" s="16"/>
      <c r="T1667" s="16"/>
      <c r="U1667" s="23">
        <f t="shared" si="427"/>
        <v>180</v>
      </c>
      <c r="V1667" s="16">
        <v>50</v>
      </c>
      <c r="W1667" s="16"/>
      <c r="X1667" s="16"/>
      <c r="Y1667" s="16"/>
      <c r="Z1667" s="16"/>
      <c r="AA1667" s="16"/>
      <c r="AB1667" s="16"/>
      <c r="AC1667" s="16"/>
      <c r="AD1667" s="16"/>
      <c r="AE1667" s="16"/>
      <c r="AF1667" s="16"/>
      <c r="AG1667" s="16"/>
      <c r="AH1667" s="16"/>
      <c r="AI1667" s="16"/>
      <c r="AJ1667" s="16"/>
      <c r="AK1667" s="16"/>
      <c r="AL1667" s="16"/>
      <c r="AM1667" s="16"/>
      <c r="AN1667" s="16">
        <v>300</v>
      </c>
      <c r="AO1667" s="16"/>
      <c r="AP1667" s="16">
        <v>10</v>
      </c>
      <c r="AQ1667" s="16"/>
      <c r="AR1667" s="16">
        <v>120</v>
      </c>
      <c r="AS1667" s="16"/>
      <c r="AT1667" s="16"/>
      <c r="AU1667" s="16"/>
      <c r="AV1667" s="16"/>
      <c r="AW1667" s="16"/>
      <c r="AX1667" s="16"/>
      <c r="AY1667" s="16"/>
      <c r="AZ1667" s="16"/>
      <c r="BA1667" s="16"/>
      <c r="BB1667" s="16"/>
      <c r="BC1667" s="16"/>
      <c r="BD1667" s="16"/>
      <c r="BE1667" s="16"/>
      <c r="BF1667" s="16"/>
      <c r="BG1667" s="23">
        <f t="shared" si="415"/>
        <v>480</v>
      </c>
      <c r="BH1667" s="24">
        <f t="shared" si="417"/>
        <v>8</v>
      </c>
      <c r="BI1667" s="25">
        <f t="shared" si="416"/>
        <v>0.83333333333333304</v>
      </c>
      <c r="BJ1667" s="25">
        <f t="shared" si="418"/>
        <v>10.416666666666663</v>
      </c>
      <c r="BK1667" s="26">
        <f t="shared" si="419"/>
        <v>90.000000000000028</v>
      </c>
      <c r="BL1667" s="26">
        <f t="shared" si="420"/>
        <v>100</v>
      </c>
      <c r="BM1667" s="26">
        <f t="shared" si="425"/>
        <v>9.3749999999999982</v>
      </c>
      <c r="BN1667" s="27">
        <f t="shared" si="421"/>
        <v>0.16666666666666666</v>
      </c>
      <c r="BO1667" s="27">
        <f t="shared" si="422"/>
        <v>1880</v>
      </c>
      <c r="BP1667" s="27">
        <f t="shared" si="423"/>
        <v>7</v>
      </c>
      <c r="BQ1667" s="28">
        <f t="shared" si="424"/>
        <v>1680</v>
      </c>
      <c r="BR1667" s="29"/>
      <c r="BS1667" s="29"/>
      <c r="BT1667" s="29"/>
      <c r="BU1667" s="30"/>
      <c r="BV1667" s="29"/>
      <c r="BW1667" s="16">
        <f>Q1667*P1667</f>
        <v>180</v>
      </c>
    </row>
    <row r="1668" spans="1:75" x14ac:dyDescent="0.3">
      <c r="A1668" s="14">
        <v>1667</v>
      </c>
      <c r="B1668" s="15">
        <v>46076</v>
      </c>
      <c r="C1668" s="16" t="s">
        <v>40</v>
      </c>
      <c r="D1668" s="17" t="str">
        <f t="shared" si="428"/>
        <v>HO</v>
      </c>
      <c r="E1668" s="18" t="s">
        <v>113</v>
      </c>
      <c r="F1668" s="18" t="s">
        <v>101</v>
      </c>
      <c r="G1668" s="19" t="s">
        <v>129</v>
      </c>
      <c r="H1668" s="19"/>
      <c r="I1668" s="19"/>
      <c r="J1668" s="20">
        <v>208299</v>
      </c>
      <c r="K1668" s="21" t="str">
        <f>VLOOKUP(J1668,'[2]Item List (3)'!A$1:B$110000,2,FALSE)</f>
        <v>OR.9916</v>
      </c>
      <c r="L1668" s="20">
        <v>260106007</v>
      </c>
      <c r="M1668" s="16" t="s">
        <v>141</v>
      </c>
      <c r="N1668" s="16">
        <v>15</v>
      </c>
      <c r="O1668" s="22">
        <f t="shared" si="426"/>
        <v>240</v>
      </c>
      <c r="P1668" s="16">
        <v>1</v>
      </c>
      <c r="Q1668" s="16">
        <v>1746</v>
      </c>
      <c r="R1668" s="16"/>
      <c r="S1668" s="16"/>
      <c r="T1668" s="16"/>
      <c r="U1668" s="23">
        <f t="shared" si="427"/>
        <v>1746</v>
      </c>
      <c r="V1668" s="16">
        <v>450</v>
      </c>
      <c r="W1668" s="16"/>
      <c r="X1668" s="16"/>
      <c r="Y1668" s="16"/>
      <c r="Z1668" s="16"/>
      <c r="AA1668" s="16"/>
      <c r="AB1668" s="16"/>
      <c r="AC1668" s="16"/>
      <c r="AD1668" s="16"/>
      <c r="AE1668" s="16"/>
      <c r="AF1668" s="16"/>
      <c r="AG1668" s="16"/>
      <c r="AH1668" s="16"/>
      <c r="AI1668" s="16"/>
      <c r="AJ1668" s="16"/>
      <c r="AK1668" s="16"/>
      <c r="AL1668" s="16"/>
      <c r="AM1668" s="16"/>
      <c r="AN1668" s="16"/>
      <c r="AO1668" s="16"/>
      <c r="AP1668" s="16">
        <v>30</v>
      </c>
      <c r="AQ1668" s="16"/>
      <c r="AR1668" s="16"/>
      <c r="AS1668" s="16"/>
      <c r="AT1668" s="16"/>
      <c r="AU1668" s="16"/>
      <c r="AV1668" s="16"/>
      <c r="AW1668" s="16"/>
      <c r="AX1668" s="16"/>
      <c r="AY1668" s="16"/>
      <c r="AZ1668" s="16"/>
      <c r="BA1668" s="16"/>
      <c r="BB1668" s="16"/>
      <c r="BC1668" s="16"/>
      <c r="BD1668" s="16"/>
      <c r="BE1668" s="16"/>
      <c r="BF1668" s="16"/>
      <c r="BG1668" s="23">
        <f t="shared" si="415"/>
        <v>480</v>
      </c>
      <c r="BH1668" s="24">
        <f t="shared" si="417"/>
        <v>8</v>
      </c>
      <c r="BI1668" s="25">
        <f t="shared" si="416"/>
        <v>7.5</v>
      </c>
      <c r="BJ1668" s="25">
        <f t="shared" si="418"/>
        <v>93.75</v>
      </c>
      <c r="BK1668" s="26">
        <f t="shared" si="419"/>
        <v>97</v>
      </c>
      <c r="BL1668" s="26">
        <f t="shared" si="420"/>
        <v>100</v>
      </c>
      <c r="BM1668" s="26">
        <f t="shared" si="425"/>
        <v>90.9375</v>
      </c>
      <c r="BN1668" s="27">
        <f t="shared" si="421"/>
        <v>0.5</v>
      </c>
      <c r="BO1668" s="27">
        <f t="shared" si="422"/>
        <v>1800</v>
      </c>
      <c r="BP1668" s="27">
        <f t="shared" si="423"/>
        <v>0</v>
      </c>
      <c r="BQ1668" s="28">
        <f t="shared" si="424"/>
        <v>0</v>
      </c>
      <c r="BR1668" s="29"/>
      <c r="BS1668" s="29"/>
      <c r="BT1668" s="29"/>
      <c r="BU1668" s="30"/>
      <c r="BV1668" s="29"/>
      <c r="BW1668" s="16">
        <f>Q1668*P1668</f>
        <v>1746</v>
      </c>
    </row>
    <row r="1669" spans="1:75" x14ac:dyDescent="0.3">
      <c r="A1669" s="14">
        <v>1668</v>
      </c>
      <c r="B1669" s="15">
        <v>46076</v>
      </c>
      <c r="C1669" s="16" t="s">
        <v>38</v>
      </c>
      <c r="D1669" s="17" t="str">
        <f t="shared" si="428"/>
        <v>HO</v>
      </c>
      <c r="E1669" s="18" t="s">
        <v>115</v>
      </c>
      <c r="F1669" s="18"/>
      <c r="G1669" s="19"/>
      <c r="H1669" s="19"/>
      <c r="I1669" s="19"/>
      <c r="J1669" s="20"/>
      <c r="K1669" s="21" t="e">
        <f>VLOOKUP(J1669,'[2]Item List (3)'!A$1:B$110000,2,FALSE)</f>
        <v>#N/A</v>
      </c>
      <c r="L1669" s="20"/>
      <c r="M1669" s="16" t="s">
        <v>138</v>
      </c>
      <c r="N1669" s="16"/>
      <c r="O1669" s="22" t="str">
        <f t="shared" si="426"/>
        <v/>
      </c>
      <c r="P1669" s="16"/>
      <c r="Q1669" s="16"/>
      <c r="R1669" s="16"/>
      <c r="S1669" s="16"/>
      <c r="T1669" s="16"/>
      <c r="U1669" s="23">
        <f t="shared" si="427"/>
        <v>0</v>
      </c>
      <c r="V1669" s="16"/>
      <c r="W1669" s="16"/>
      <c r="X1669" s="16"/>
      <c r="Y1669" s="16"/>
      <c r="Z1669" s="16"/>
      <c r="AA1669" s="16"/>
      <c r="AB1669" s="16"/>
      <c r="AC1669" s="16"/>
      <c r="AD1669" s="16"/>
      <c r="AE1669" s="16"/>
      <c r="AF1669" s="16"/>
      <c r="AG1669" s="16"/>
      <c r="AH1669" s="16"/>
      <c r="AI1669" s="16"/>
      <c r="AJ1669" s="16"/>
      <c r="AK1669" s="16"/>
      <c r="AL1669" s="16"/>
      <c r="AM1669" s="16"/>
      <c r="AN1669" s="16"/>
      <c r="AO1669" s="16"/>
      <c r="AP1669" s="16"/>
      <c r="AQ1669" s="16"/>
      <c r="AR1669" s="16"/>
      <c r="AS1669" s="16"/>
      <c r="AT1669" s="16"/>
      <c r="AU1669" s="16">
        <v>480</v>
      </c>
      <c r="AV1669" s="16"/>
      <c r="AW1669" s="16"/>
      <c r="AX1669" s="16"/>
      <c r="AY1669" s="16"/>
      <c r="AZ1669" s="16"/>
      <c r="BA1669" s="16"/>
      <c r="BB1669" s="16"/>
      <c r="BC1669" s="16"/>
      <c r="BD1669" s="16"/>
      <c r="BE1669" s="16"/>
      <c r="BF1669" s="16"/>
      <c r="BG1669" s="23">
        <f t="shared" si="415"/>
        <v>480</v>
      </c>
      <c r="BH1669" s="24">
        <f t="shared" si="417"/>
        <v>8</v>
      </c>
      <c r="BI1669" s="25">
        <f t="shared" si="416"/>
        <v>0</v>
      </c>
      <c r="BJ1669" s="25">
        <f t="shared" si="418"/>
        <v>0</v>
      </c>
      <c r="BK1669" s="26">
        <f t="shared" si="419"/>
        <v>0</v>
      </c>
      <c r="BL1669" s="26">
        <f t="shared" si="420"/>
        <v>0</v>
      </c>
      <c r="BM1669" s="26">
        <f t="shared" si="425"/>
        <v>0</v>
      </c>
      <c r="BN1669" s="27">
        <f t="shared" si="421"/>
        <v>0</v>
      </c>
      <c r="BO1669" s="27">
        <f t="shared" si="422"/>
        <v>0</v>
      </c>
      <c r="BP1669" s="27">
        <f t="shared" si="423"/>
        <v>8</v>
      </c>
      <c r="BQ1669" s="28">
        <f t="shared" si="424"/>
        <v>0</v>
      </c>
      <c r="BR1669" s="29"/>
      <c r="BS1669" s="29"/>
      <c r="BT1669" s="29"/>
      <c r="BU1669" s="30"/>
      <c r="BV1669" s="29"/>
      <c r="BW1669" s="16">
        <f t="shared" ref="BW1669:BW1732" si="429">Q1669*P1669</f>
        <v>0</v>
      </c>
    </row>
    <row r="1670" spans="1:75" x14ac:dyDescent="0.3">
      <c r="A1670" s="14">
        <v>1669</v>
      </c>
      <c r="B1670" s="15">
        <v>46076</v>
      </c>
      <c r="C1670" s="16" t="s">
        <v>40</v>
      </c>
      <c r="D1670" s="17" t="str">
        <f t="shared" si="428"/>
        <v>HO</v>
      </c>
      <c r="E1670" s="18" t="s">
        <v>115</v>
      </c>
      <c r="F1670" s="18" t="s">
        <v>101</v>
      </c>
      <c r="G1670" s="19" t="s">
        <v>102</v>
      </c>
      <c r="H1670" s="19"/>
      <c r="I1670" s="19"/>
      <c r="J1670" s="20">
        <v>100742</v>
      </c>
      <c r="K1670" s="21" t="str">
        <f>VLOOKUP(J1670,'[2]Item List (3)'!A$1:B$110000,2,FALSE)</f>
        <v>IR.IR 32X41X28</v>
      </c>
      <c r="L1670" s="20">
        <v>260127002</v>
      </c>
      <c r="M1670" s="16" t="s">
        <v>138</v>
      </c>
      <c r="N1670" s="16">
        <v>25</v>
      </c>
      <c r="O1670" s="22">
        <f t="shared" si="426"/>
        <v>144</v>
      </c>
      <c r="P1670" s="16">
        <v>1</v>
      </c>
      <c r="Q1670" s="16">
        <v>914</v>
      </c>
      <c r="R1670" s="16"/>
      <c r="S1670" s="16"/>
      <c r="T1670" s="16"/>
      <c r="U1670" s="23">
        <f t="shared" si="427"/>
        <v>914</v>
      </c>
      <c r="V1670" s="16">
        <v>400</v>
      </c>
      <c r="W1670" s="16"/>
      <c r="X1670" s="16"/>
      <c r="Y1670" s="16"/>
      <c r="Z1670" s="16"/>
      <c r="AA1670" s="16"/>
      <c r="AB1670" s="16"/>
      <c r="AC1670" s="16"/>
      <c r="AD1670" s="16"/>
      <c r="AE1670" s="16"/>
      <c r="AF1670" s="16"/>
      <c r="AG1670" s="16"/>
      <c r="AH1670" s="16"/>
      <c r="AI1670" s="16"/>
      <c r="AJ1670" s="16"/>
      <c r="AK1670" s="16"/>
      <c r="AL1670" s="16"/>
      <c r="AM1670" s="16"/>
      <c r="AN1670" s="16">
        <v>60</v>
      </c>
      <c r="AO1670" s="16"/>
      <c r="AP1670" s="16">
        <v>20</v>
      </c>
      <c r="AQ1670" s="16"/>
      <c r="AR1670" s="16"/>
      <c r="AS1670" s="16"/>
      <c r="AT1670" s="16"/>
      <c r="AU1670" s="16"/>
      <c r="AV1670" s="16"/>
      <c r="AW1670" s="16"/>
      <c r="AX1670" s="16"/>
      <c r="AY1670" s="16"/>
      <c r="AZ1670" s="16"/>
      <c r="BA1670" s="16"/>
      <c r="BB1670" s="16"/>
      <c r="BC1670" s="16"/>
      <c r="BD1670" s="16"/>
      <c r="BE1670" s="16"/>
      <c r="BF1670" s="16"/>
      <c r="BG1670" s="23">
        <f t="shared" si="415"/>
        <v>480</v>
      </c>
      <c r="BH1670" s="24">
        <f t="shared" si="417"/>
        <v>8</v>
      </c>
      <c r="BI1670" s="25">
        <f t="shared" si="416"/>
        <v>6.666666666666667</v>
      </c>
      <c r="BJ1670" s="25">
        <f t="shared" si="418"/>
        <v>83.333333333333343</v>
      </c>
      <c r="BK1670" s="26">
        <f t="shared" si="419"/>
        <v>95.208333333333329</v>
      </c>
      <c r="BL1670" s="26">
        <f t="shared" si="420"/>
        <v>100</v>
      </c>
      <c r="BM1670" s="26">
        <f t="shared" si="425"/>
        <v>79.340277777777786</v>
      </c>
      <c r="BN1670" s="27">
        <f t="shared" si="421"/>
        <v>0.33333333333333331</v>
      </c>
      <c r="BO1670" s="27">
        <f t="shared" si="422"/>
        <v>1104</v>
      </c>
      <c r="BP1670" s="27">
        <f t="shared" si="423"/>
        <v>1</v>
      </c>
      <c r="BQ1670" s="28">
        <f t="shared" si="424"/>
        <v>144</v>
      </c>
      <c r="BR1670" s="29"/>
      <c r="BS1670" s="29"/>
      <c r="BT1670" s="29"/>
      <c r="BU1670" s="30"/>
      <c r="BV1670" s="29"/>
      <c r="BW1670" s="16">
        <f t="shared" si="429"/>
        <v>914</v>
      </c>
    </row>
    <row r="1671" spans="1:75" x14ac:dyDescent="0.3">
      <c r="A1671" s="14">
        <v>1670</v>
      </c>
      <c r="B1671" s="15">
        <v>46076</v>
      </c>
      <c r="C1671" s="16" t="s">
        <v>38</v>
      </c>
      <c r="D1671" s="17" t="str">
        <f t="shared" si="428"/>
        <v>HO</v>
      </c>
      <c r="E1671" s="18" t="s">
        <v>116</v>
      </c>
      <c r="F1671" s="18" t="s">
        <v>101</v>
      </c>
      <c r="G1671" s="19" t="s">
        <v>112</v>
      </c>
      <c r="H1671" s="19"/>
      <c r="I1671" s="19"/>
      <c r="J1671" s="20">
        <v>200827.1</v>
      </c>
      <c r="K1671" s="21" t="str">
        <f>VLOOKUP(J1671,'[2]Item List (3)'!A$1:B$110000,2,FALSE)</f>
        <v>MNA.OR 4020</v>
      </c>
      <c r="L1671" s="20">
        <v>260201001</v>
      </c>
      <c r="M1671" s="16" t="s">
        <v>141</v>
      </c>
      <c r="N1671" s="16">
        <v>15</v>
      </c>
      <c r="O1671" s="22">
        <f t="shared" si="426"/>
        <v>240</v>
      </c>
      <c r="P1671" s="16">
        <v>1</v>
      </c>
      <c r="Q1671" s="16">
        <v>1162</v>
      </c>
      <c r="R1671" s="16"/>
      <c r="S1671" s="16"/>
      <c r="T1671" s="16"/>
      <c r="U1671" s="23">
        <f t="shared" si="427"/>
        <v>1162</v>
      </c>
      <c r="V1671" s="16">
        <v>325</v>
      </c>
      <c r="W1671" s="16"/>
      <c r="X1671" s="16">
        <v>135</v>
      </c>
      <c r="Y1671" s="16"/>
      <c r="Z1671" s="16"/>
      <c r="AA1671" s="16"/>
      <c r="AB1671" s="16"/>
      <c r="AC1671" s="16"/>
      <c r="AD1671" s="16"/>
      <c r="AE1671" s="16"/>
      <c r="AF1671" s="16"/>
      <c r="AG1671" s="16"/>
      <c r="AH1671" s="16"/>
      <c r="AI1671" s="16"/>
      <c r="AJ1671" s="16"/>
      <c r="AK1671" s="16"/>
      <c r="AL1671" s="16"/>
      <c r="AM1671" s="16"/>
      <c r="AN1671" s="16"/>
      <c r="AO1671" s="16"/>
      <c r="AP1671" s="16">
        <v>20</v>
      </c>
      <c r="AQ1671" s="16"/>
      <c r="AR1671" s="16"/>
      <c r="AS1671" s="16"/>
      <c r="AT1671" s="16"/>
      <c r="AU1671" s="16"/>
      <c r="AV1671" s="16"/>
      <c r="AW1671" s="16"/>
      <c r="AX1671" s="16"/>
      <c r="AY1671" s="16"/>
      <c r="AZ1671" s="16"/>
      <c r="BA1671" s="16"/>
      <c r="BB1671" s="16"/>
      <c r="BC1671" s="16"/>
      <c r="BD1671" s="16"/>
      <c r="BE1671" s="16"/>
      <c r="BF1671" s="16"/>
      <c r="BG1671" s="23">
        <f t="shared" ref="BG1671:BG1701" si="430">SUM(V1671:BF1671)</f>
        <v>480</v>
      </c>
      <c r="BH1671" s="24">
        <f t="shared" si="417"/>
        <v>8</v>
      </c>
      <c r="BI1671" s="25">
        <f t="shared" si="416"/>
        <v>5.4166666666666661</v>
      </c>
      <c r="BJ1671" s="25">
        <f t="shared" si="418"/>
        <v>67.708333333333329</v>
      </c>
      <c r="BK1671" s="26">
        <f t="shared" si="419"/>
        <v>89.384615384615401</v>
      </c>
      <c r="BL1671" s="26">
        <f t="shared" si="420"/>
        <v>100</v>
      </c>
      <c r="BM1671" s="26">
        <f t="shared" si="425"/>
        <v>60.520833333333336</v>
      </c>
      <c r="BN1671" s="27">
        <f t="shared" si="421"/>
        <v>0.33333333333333331</v>
      </c>
      <c r="BO1671" s="27">
        <f t="shared" si="422"/>
        <v>1840</v>
      </c>
      <c r="BP1671" s="27">
        <f t="shared" si="423"/>
        <v>2.25</v>
      </c>
      <c r="BQ1671" s="28">
        <f t="shared" si="424"/>
        <v>540</v>
      </c>
      <c r="BR1671" s="29"/>
      <c r="BS1671" s="29"/>
      <c r="BT1671" s="29"/>
      <c r="BU1671" s="30"/>
      <c r="BV1671" s="29"/>
      <c r="BW1671" s="16">
        <f t="shared" si="429"/>
        <v>1162</v>
      </c>
    </row>
    <row r="1672" spans="1:75" x14ac:dyDescent="0.3">
      <c r="A1672" s="14">
        <v>1671</v>
      </c>
      <c r="B1672" s="15">
        <v>46076</v>
      </c>
      <c r="C1672" s="16" t="s">
        <v>40</v>
      </c>
      <c r="D1672" s="17" t="str">
        <f t="shared" si="428"/>
        <v>HO</v>
      </c>
      <c r="E1672" s="18" t="s">
        <v>116</v>
      </c>
      <c r="F1672" s="18" t="s">
        <v>101</v>
      </c>
      <c r="G1672" s="19" t="s">
        <v>102</v>
      </c>
      <c r="H1672" s="19"/>
      <c r="I1672" s="19"/>
      <c r="J1672" s="20">
        <v>200827.1</v>
      </c>
      <c r="K1672" s="21" t="str">
        <f>VLOOKUP(J1672,'[2]Item List (3)'!A$1:B$110000,2,FALSE)</f>
        <v>MNA.OR 4020</v>
      </c>
      <c r="L1672" s="20">
        <v>260201001</v>
      </c>
      <c r="M1672" s="16" t="s">
        <v>141</v>
      </c>
      <c r="N1672" s="16">
        <v>15</v>
      </c>
      <c r="O1672" s="22">
        <f t="shared" si="426"/>
        <v>240</v>
      </c>
      <c r="P1672" s="16">
        <v>1</v>
      </c>
      <c r="Q1672" s="16">
        <v>1732</v>
      </c>
      <c r="R1672" s="16"/>
      <c r="S1672" s="16"/>
      <c r="T1672" s="16"/>
      <c r="U1672" s="23">
        <f t="shared" si="427"/>
        <v>1732</v>
      </c>
      <c r="V1672" s="16">
        <v>450</v>
      </c>
      <c r="W1672" s="16"/>
      <c r="X1672" s="16"/>
      <c r="Y1672" s="16"/>
      <c r="Z1672" s="16"/>
      <c r="AA1672" s="16"/>
      <c r="AB1672" s="16"/>
      <c r="AC1672" s="16"/>
      <c r="AD1672" s="16"/>
      <c r="AE1672" s="16"/>
      <c r="AF1672" s="16"/>
      <c r="AG1672" s="16"/>
      <c r="AH1672" s="16"/>
      <c r="AI1672" s="16"/>
      <c r="AJ1672" s="16"/>
      <c r="AK1672" s="16"/>
      <c r="AL1672" s="16"/>
      <c r="AM1672" s="16"/>
      <c r="AN1672" s="16"/>
      <c r="AO1672" s="16"/>
      <c r="AP1672" s="16">
        <v>30</v>
      </c>
      <c r="AQ1672" s="16"/>
      <c r="AR1672" s="16"/>
      <c r="AS1672" s="16"/>
      <c r="AT1672" s="16"/>
      <c r="AU1672" s="16"/>
      <c r="AV1672" s="16"/>
      <c r="AW1672" s="16"/>
      <c r="AX1672" s="16"/>
      <c r="AY1672" s="16"/>
      <c r="AZ1672" s="16"/>
      <c r="BA1672" s="16"/>
      <c r="BB1672" s="16"/>
      <c r="BC1672" s="16"/>
      <c r="BD1672" s="16"/>
      <c r="BE1672" s="16"/>
      <c r="BF1672" s="16"/>
      <c r="BG1672" s="23">
        <f t="shared" si="430"/>
        <v>480</v>
      </c>
      <c r="BH1672" s="24">
        <f t="shared" si="417"/>
        <v>8</v>
      </c>
      <c r="BI1672" s="25">
        <f t="shared" si="416"/>
        <v>7.5</v>
      </c>
      <c r="BJ1672" s="25">
        <f t="shared" si="418"/>
        <v>93.75</v>
      </c>
      <c r="BK1672" s="26">
        <f t="shared" si="419"/>
        <v>96.222222222222214</v>
      </c>
      <c r="BL1672" s="26">
        <f t="shared" si="420"/>
        <v>100</v>
      </c>
      <c r="BM1672" s="26">
        <f t="shared" si="425"/>
        <v>90.208333333333329</v>
      </c>
      <c r="BN1672" s="27">
        <f t="shared" si="421"/>
        <v>0.5</v>
      </c>
      <c r="BO1672" s="27">
        <f t="shared" si="422"/>
        <v>1800</v>
      </c>
      <c r="BP1672" s="27">
        <f t="shared" si="423"/>
        <v>0</v>
      </c>
      <c r="BQ1672" s="28">
        <f t="shared" si="424"/>
        <v>0</v>
      </c>
      <c r="BR1672" s="29"/>
      <c r="BS1672" s="29"/>
      <c r="BT1672" s="29"/>
      <c r="BU1672" s="30"/>
      <c r="BV1672" s="29"/>
      <c r="BW1672" s="16">
        <f t="shared" si="429"/>
        <v>1732</v>
      </c>
    </row>
    <row r="1673" spans="1:75" x14ac:dyDescent="0.3">
      <c r="A1673" s="14">
        <v>1672</v>
      </c>
      <c r="B1673" s="15">
        <v>46076</v>
      </c>
      <c r="C1673" s="16" t="s">
        <v>38</v>
      </c>
      <c r="D1673" s="17" t="str">
        <f t="shared" si="428"/>
        <v>HO</v>
      </c>
      <c r="E1673" s="18" t="s">
        <v>118</v>
      </c>
      <c r="F1673" s="18"/>
      <c r="G1673" s="19"/>
      <c r="H1673" s="19"/>
      <c r="I1673" s="19"/>
      <c r="J1673" s="20"/>
      <c r="K1673" s="21" t="e">
        <f>VLOOKUP(J1673,'[2]Item List (3)'!A$1:B$110000,2,FALSE)</f>
        <v>#N/A</v>
      </c>
      <c r="L1673" s="20"/>
      <c r="M1673" s="16" t="s">
        <v>138</v>
      </c>
      <c r="N1673" s="16"/>
      <c r="O1673" s="22" t="str">
        <f t="shared" si="426"/>
        <v/>
      </c>
      <c r="P1673" s="16"/>
      <c r="Q1673" s="16"/>
      <c r="R1673" s="16"/>
      <c r="S1673" s="16"/>
      <c r="T1673" s="16"/>
      <c r="U1673" s="23">
        <f t="shared" si="427"/>
        <v>0</v>
      </c>
      <c r="V1673" s="16"/>
      <c r="W1673" s="16"/>
      <c r="X1673" s="16"/>
      <c r="Y1673" s="16"/>
      <c r="Z1673" s="16"/>
      <c r="AA1673" s="16"/>
      <c r="AB1673" s="16"/>
      <c r="AC1673" s="16"/>
      <c r="AD1673" s="16"/>
      <c r="AE1673" s="16"/>
      <c r="AF1673" s="16"/>
      <c r="AG1673" s="16"/>
      <c r="AH1673" s="16"/>
      <c r="AI1673" s="16"/>
      <c r="AJ1673" s="16"/>
      <c r="AK1673" s="16"/>
      <c r="AL1673" s="16"/>
      <c r="AM1673" s="16"/>
      <c r="AN1673" s="16"/>
      <c r="AO1673" s="16"/>
      <c r="AP1673" s="16"/>
      <c r="AQ1673" s="16"/>
      <c r="AR1673" s="16"/>
      <c r="AS1673" s="16"/>
      <c r="AT1673" s="16"/>
      <c r="AU1673" s="16">
        <v>480</v>
      </c>
      <c r="AV1673" s="16"/>
      <c r="AW1673" s="16"/>
      <c r="AX1673" s="16"/>
      <c r="AY1673" s="16"/>
      <c r="AZ1673" s="16"/>
      <c r="BA1673" s="16"/>
      <c r="BB1673" s="16"/>
      <c r="BC1673" s="16"/>
      <c r="BD1673" s="16"/>
      <c r="BE1673" s="16"/>
      <c r="BF1673" s="16"/>
      <c r="BG1673" s="23">
        <f t="shared" si="430"/>
        <v>480</v>
      </c>
      <c r="BH1673" s="24">
        <f t="shared" si="417"/>
        <v>8</v>
      </c>
      <c r="BI1673" s="25">
        <f t="shared" ref="BI1673:BI1701" si="431">IFERROR(BH1673-SUM(W1673:BF1673)/60,0)</f>
        <v>0</v>
      </c>
      <c r="BJ1673" s="25">
        <f t="shared" si="418"/>
        <v>0</v>
      </c>
      <c r="BK1673" s="26">
        <f t="shared" si="419"/>
        <v>0</v>
      </c>
      <c r="BL1673" s="26">
        <f t="shared" si="420"/>
        <v>0</v>
      </c>
      <c r="BM1673" s="26">
        <f t="shared" si="425"/>
        <v>0</v>
      </c>
      <c r="BN1673" s="27">
        <f t="shared" si="421"/>
        <v>0</v>
      </c>
      <c r="BO1673" s="27">
        <f t="shared" si="422"/>
        <v>0</v>
      </c>
      <c r="BP1673" s="27">
        <f t="shared" si="423"/>
        <v>8</v>
      </c>
      <c r="BQ1673" s="28">
        <f t="shared" si="424"/>
        <v>0</v>
      </c>
      <c r="BR1673" s="29"/>
      <c r="BS1673" s="29"/>
      <c r="BT1673" s="29"/>
      <c r="BU1673" s="30"/>
      <c r="BV1673" s="29"/>
      <c r="BW1673" s="16">
        <f t="shared" si="429"/>
        <v>0</v>
      </c>
    </row>
    <row r="1674" spans="1:75" x14ac:dyDescent="0.3">
      <c r="A1674" s="14">
        <v>1673</v>
      </c>
      <c r="B1674" s="15">
        <v>46076</v>
      </c>
      <c r="C1674" s="16" t="s">
        <v>40</v>
      </c>
      <c r="D1674" s="17" t="str">
        <f t="shared" si="428"/>
        <v>HO</v>
      </c>
      <c r="E1674" s="18" t="s">
        <v>118</v>
      </c>
      <c r="F1674" s="18"/>
      <c r="G1674" s="19"/>
      <c r="H1674" s="19"/>
      <c r="I1674" s="19"/>
      <c r="J1674" s="20"/>
      <c r="K1674" s="21" t="e">
        <f>VLOOKUP(J1674,'[2]Item List (3)'!A$1:B$110000,2,FALSE)</f>
        <v>#N/A</v>
      </c>
      <c r="L1674" s="20"/>
      <c r="M1674" s="16" t="s">
        <v>138</v>
      </c>
      <c r="N1674" s="16"/>
      <c r="O1674" s="22" t="str">
        <f t="shared" si="426"/>
        <v/>
      </c>
      <c r="P1674" s="16"/>
      <c r="Q1674" s="16"/>
      <c r="R1674" s="16"/>
      <c r="S1674" s="16"/>
      <c r="T1674" s="16"/>
      <c r="U1674" s="23">
        <f t="shared" si="427"/>
        <v>0</v>
      </c>
      <c r="V1674" s="16"/>
      <c r="W1674" s="16"/>
      <c r="X1674" s="16"/>
      <c r="Y1674" s="16"/>
      <c r="Z1674" s="16"/>
      <c r="AA1674" s="16"/>
      <c r="AB1674" s="16"/>
      <c r="AC1674" s="16"/>
      <c r="AD1674" s="16"/>
      <c r="AE1674" s="16"/>
      <c r="AF1674" s="16"/>
      <c r="AG1674" s="16"/>
      <c r="AH1674" s="16"/>
      <c r="AI1674" s="16"/>
      <c r="AJ1674" s="16"/>
      <c r="AK1674" s="16"/>
      <c r="AL1674" s="16"/>
      <c r="AM1674" s="16"/>
      <c r="AN1674" s="16"/>
      <c r="AO1674" s="16"/>
      <c r="AP1674" s="16"/>
      <c r="AQ1674" s="16"/>
      <c r="AR1674" s="16"/>
      <c r="AS1674" s="16"/>
      <c r="AT1674" s="16"/>
      <c r="AU1674" s="16">
        <v>480</v>
      </c>
      <c r="AV1674" s="16"/>
      <c r="AW1674" s="16"/>
      <c r="AX1674" s="16"/>
      <c r="AY1674" s="16"/>
      <c r="AZ1674" s="16"/>
      <c r="BA1674" s="16"/>
      <c r="BB1674" s="16"/>
      <c r="BC1674" s="16"/>
      <c r="BD1674" s="16"/>
      <c r="BE1674" s="16"/>
      <c r="BF1674" s="16"/>
      <c r="BG1674" s="23">
        <f t="shared" si="430"/>
        <v>480</v>
      </c>
      <c r="BH1674" s="24">
        <f t="shared" si="417"/>
        <v>8</v>
      </c>
      <c r="BI1674" s="25">
        <f t="shared" si="431"/>
        <v>0</v>
      </c>
      <c r="BJ1674" s="25">
        <f t="shared" si="418"/>
        <v>0</v>
      </c>
      <c r="BK1674" s="26">
        <f t="shared" si="419"/>
        <v>0</v>
      </c>
      <c r="BL1674" s="26">
        <f t="shared" si="420"/>
        <v>0</v>
      </c>
      <c r="BM1674" s="26">
        <f t="shared" si="425"/>
        <v>0</v>
      </c>
      <c r="BN1674" s="27">
        <f t="shared" si="421"/>
        <v>0</v>
      </c>
      <c r="BO1674" s="27">
        <f t="shared" si="422"/>
        <v>0</v>
      </c>
      <c r="BP1674" s="27">
        <f t="shared" si="423"/>
        <v>8</v>
      </c>
      <c r="BQ1674" s="28">
        <f t="shared" si="424"/>
        <v>0</v>
      </c>
      <c r="BR1674" s="29"/>
      <c r="BS1674" s="29"/>
      <c r="BT1674" s="29"/>
      <c r="BU1674" s="30"/>
      <c r="BV1674" s="29"/>
      <c r="BW1674" s="16">
        <f t="shared" si="429"/>
        <v>0</v>
      </c>
    </row>
    <row r="1675" spans="1:75" x14ac:dyDescent="0.3">
      <c r="A1675" s="14">
        <v>1674</v>
      </c>
      <c r="B1675" s="15">
        <v>46076</v>
      </c>
      <c r="C1675" s="16" t="s">
        <v>38</v>
      </c>
      <c r="D1675" s="17" t="str">
        <f t="shared" si="428"/>
        <v>HO</v>
      </c>
      <c r="E1675" s="18" t="s">
        <v>119</v>
      </c>
      <c r="F1675" s="18" t="s">
        <v>101</v>
      </c>
      <c r="G1675" s="19" t="s">
        <v>107</v>
      </c>
      <c r="H1675" s="19" t="s">
        <v>114</v>
      </c>
      <c r="I1675" s="19"/>
      <c r="J1675" s="20">
        <v>200261</v>
      </c>
      <c r="K1675" s="21" t="str">
        <f>VLOOKUP(J1675,'[2]Item List (3)'!A$1:B$110000,2,FALSE)</f>
        <v>OR.211 YY4</v>
      </c>
      <c r="L1675" s="20">
        <v>260201002</v>
      </c>
      <c r="M1675" s="16" t="s">
        <v>141</v>
      </c>
      <c r="N1675" s="16">
        <v>20</v>
      </c>
      <c r="O1675" s="22">
        <f t="shared" si="426"/>
        <v>180</v>
      </c>
      <c r="P1675" s="16">
        <v>1</v>
      </c>
      <c r="Q1675" s="16">
        <v>855</v>
      </c>
      <c r="R1675" s="16"/>
      <c r="S1675" s="16"/>
      <c r="T1675" s="16"/>
      <c r="U1675" s="23">
        <f t="shared" si="427"/>
        <v>855</v>
      </c>
      <c r="V1675" s="16">
        <v>305</v>
      </c>
      <c r="W1675" s="16"/>
      <c r="X1675" s="16">
        <v>165</v>
      </c>
      <c r="Y1675" s="16"/>
      <c r="Z1675" s="16"/>
      <c r="AA1675" s="16"/>
      <c r="AB1675" s="16"/>
      <c r="AC1675" s="16"/>
      <c r="AD1675" s="16"/>
      <c r="AE1675" s="16"/>
      <c r="AF1675" s="16"/>
      <c r="AG1675" s="16"/>
      <c r="AH1675" s="16"/>
      <c r="AI1675" s="16"/>
      <c r="AJ1675" s="16"/>
      <c r="AK1675" s="16"/>
      <c r="AL1675" s="16"/>
      <c r="AM1675" s="16"/>
      <c r="AN1675" s="16"/>
      <c r="AO1675" s="16"/>
      <c r="AP1675" s="16">
        <v>10</v>
      </c>
      <c r="AQ1675" s="16"/>
      <c r="AR1675" s="16"/>
      <c r="AS1675" s="16"/>
      <c r="AT1675" s="16"/>
      <c r="AU1675" s="16"/>
      <c r="AV1675" s="16"/>
      <c r="AW1675" s="16"/>
      <c r="AX1675" s="16"/>
      <c r="AY1675" s="16"/>
      <c r="AZ1675" s="16"/>
      <c r="BA1675" s="16"/>
      <c r="BB1675" s="16"/>
      <c r="BC1675" s="16"/>
      <c r="BD1675" s="16"/>
      <c r="BE1675" s="16"/>
      <c r="BF1675" s="16"/>
      <c r="BG1675" s="23">
        <f t="shared" si="430"/>
        <v>480</v>
      </c>
      <c r="BH1675" s="24">
        <f t="shared" si="417"/>
        <v>8</v>
      </c>
      <c r="BI1675" s="25">
        <f t="shared" si="431"/>
        <v>5.0833333333333339</v>
      </c>
      <c r="BJ1675" s="25">
        <f t="shared" si="418"/>
        <v>63.541666666666671</v>
      </c>
      <c r="BK1675" s="26">
        <f t="shared" si="419"/>
        <v>93.442622950819654</v>
      </c>
      <c r="BL1675" s="26">
        <f t="shared" si="420"/>
        <v>100</v>
      </c>
      <c r="BM1675" s="26">
        <f t="shared" si="425"/>
        <v>59.374999999999986</v>
      </c>
      <c r="BN1675" s="27">
        <f t="shared" si="421"/>
        <v>0.16666666666666666</v>
      </c>
      <c r="BO1675" s="27">
        <f t="shared" si="422"/>
        <v>1410</v>
      </c>
      <c r="BP1675" s="27">
        <f t="shared" si="423"/>
        <v>2.75</v>
      </c>
      <c r="BQ1675" s="28">
        <f t="shared" si="424"/>
        <v>495</v>
      </c>
      <c r="BR1675" s="29"/>
      <c r="BS1675" s="29"/>
      <c r="BT1675" s="29"/>
      <c r="BU1675" s="30"/>
      <c r="BV1675" s="29"/>
      <c r="BW1675" s="16">
        <f t="shared" si="429"/>
        <v>855</v>
      </c>
    </row>
    <row r="1676" spans="1:75" x14ac:dyDescent="0.3">
      <c r="A1676" s="14">
        <v>1675</v>
      </c>
      <c r="B1676" s="15">
        <v>46076</v>
      </c>
      <c r="C1676" s="16" t="s">
        <v>40</v>
      </c>
      <c r="D1676" s="17" t="str">
        <f t="shared" si="428"/>
        <v>HO</v>
      </c>
      <c r="E1676" s="18" t="s">
        <v>119</v>
      </c>
      <c r="F1676" s="18" t="s">
        <v>101</v>
      </c>
      <c r="G1676" s="19" t="s">
        <v>105</v>
      </c>
      <c r="H1676" s="19"/>
      <c r="I1676" s="19"/>
      <c r="J1676" s="20">
        <v>200261</v>
      </c>
      <c r="K1676" s="21" t="str">
        <f>VLOOKUP(J1676,'[2]Item List (3)'!A$1:B$110000,2,FALSE)</f>
        <v>OR.211 YY4</v>
      </c>
      <c r="L1676" s="20">
        <v>260201002</v>
      </c>
      <c r="M1676" s="16" t="s">
        <v>141</v>
      </c>
      <c r="N1676" s="16">
        <v>20</v>
      </c>
      <c r="O1676" s="22">
        <f t="shared" si="426"/>
        <v>180</v>
      </c>
      <c r="P1676" s="16">
        <v>1</v>
      </c>
      <c r="Q1676" s="16">
        <v>1120</v>
      </c>
      <c r="R1676" s="16"/>
      <c r="S1676" s="16"/>
      <c r="T1676" s="16"/>
      <c r="U1676" s="23">
        <f t="shared" si="427"/>
        <v>1120</v>
      </c>
      <c r="V1676" s="16">
        <v>400</v>
      </c>
      <c r="W1676" s="16"/>
      <c r="X1676" s="16">
        <v>50</v>
      </c>
      <c r="Y1676" s="16"/>
      <c r="Z1676" s="16"/>
      <c r="AA1676" s="16"/>
      <c r="AB1676" s="16"/>
      <c r="AC1676" s="16"/>
      <c r="AD1676" s="16"/>
      <c r="AE1676" s="16"/>
      <c r="AF1676" s="16"/>
      <c r="AG1676" s="16"/>
      <c r="AH1676" s="16"/>
      <c r="AI1676" s="16"/>
      <c r="AJ1676" s="16"/>
      <c r="AK1676" s="16"/>
      <c r="AL1676" s="16"/>
      <c r="AM1676" s="16"/>
      <c r="AN1676" s="16"/>
      <c r="AO1676" s="16"/>
      <c r="AP1676" s="16">
        <v>30</v>
      </c>
      <c r="AQ1676" s="16"/>
      <c r="AR1676" s="16"/>
      <c r="AS1676" s="16"/>
      <c r="AT1676" s="16"/>
      <c r="AU1676" s="16"/>
      <c r="AV1676" s="16"/>
      <c r="AW1676" s="16"/>
      <c r="AX1676" s="16"/>
      <c r="AY1676" s="16"/>
      <c r="AZ1676" s="16"/>
      <c r="BA1676" s="16"/>
      <c r="BB1676" s="16"/>
      <c r="BC1676" s="16"/>
      <c r="BD1676" s="16"/>
      <c r="BE1676" s="16"/>
      <c r="BF1676" s="16"/>
      <c r="BG1676" s="23">
        <f t="shared" si="430"/>
        <v>480</v>
      </c>
      <c r="BH1676" s="24">
        <f t="shared" si="417"/>
        <v>8</v>
      </c>
      <c r="BI1676" s="25">
        <f t="shared" si="431"/>
        <v>6.666666666666667</v>
      </c>
      <c r="BJ1676" s="25">
        <f t="shared" si="418"/>
        <v>83.333333333333343</v>
      </c>
      <c r="BK1676" s="26">
        <f t="shared" si="419"/>
        <v>93.333333333333329</v>
      </c>
      <c r="BL1676" s="26">
        <f t="shared" si="420"/>
        <v>100</v>
      </c>
      <c r="BM1676" s="26">
        <f t="shared" si="425"/>
        <v>77.777777777777786</v>
      </c>
      <c r="BN1676" s="27">
        <f t="shared" si="421"/>
        <v>0.5</v>
      </c>
      <c r="BO1676" s="27">
        <f t="shared" si="422"/>
        <v>1350</v>
      </c>
      <c r="BP1676" s="27">
        <f t="shared" si="423"/>
        <v>0.83333333333333326</v>
      </c>
      <c r="BQ1676" s="28">
        <f t="shared" si="424"/>
        <v>149.99999999999997</v>
      </c>
      <c r="BR1676" s="29"/>
      <c r="BS1676" s="29"/>
      <c r="BT1676" s="29"/>
      <c r="BU1676" s="30"/>
      <c r="BV1676" s="29"/>
      <c r="BW1676" s="16">
        <f t="shared" si="429"/>
        <v>1120</v>
      </c>
    </row>
    <row r="1677" spans="1:75" x14ac:dyDescent="0.3">
      <c r="A1677" s="14">
        <v>1676</v>
      </c>
      <c r="B1677" s="15">
        <v>46077</v>
      </c>
      <c r="C1677" s="16" t="s">
        <v>38</v>
      </c>
      <c r="D1677" s="17" t="s">
        <v>47</v>
      </c>
      <c r="E1677" s="18" t="s">
        <v>39</v>
      </c>
      <c r="F1677" s="18" t="s">
        <v>47</v>
      </c>
      <c r="G1677" s="19" t="s">
        <v>42</v>
      </c>
      <c r="H1677" s="19" t="s">
        <v>43</v>
      </c>
      <c r="I1677" s="19"/>
      <c r="J1677" s="20">
        <v>1421044</v>
      </c>
      <c r="K1677" s="21" t="str">
        <f>VLOOKUP(J1677,'[2]Item List (3)'!A$1:B$110000,2,FALSE)</f>
        <v>940041107 MATERIAL</v>
      </c>
      <c r="L1677" s="20">
        <v>251209001</v>
      </c>
      <c r="M1677" s="16" t="s">
        <v>138</v>
      </c>
      <c r="N1677" s="16"/>
      <c r="O1677" s="22" t="str">
        <f t="shared" si="426"/>
        <v/>
      </c>
      <c r="P1677" s="16">
        <v>1</v>
      </c>
      <c r="Q1677" s="16">
        <v>1269</v>
      </c>
      <c r="R1677" s="16"/>
      <c r="S1677" s="16"/>
      <c r="T1677" s="16"/>
      <c r="U1677" s="23">
        <f t="shared" si="427"/>
        <v>1269</v>
      </c>
      <c r="V1677" s="16">
        <v>285</v>
      </c>
      <c r="W1677" s="16">
        <v>90</v>
      </c>
      <c r="X1677" s="16"/>
      <c r="Y1677" s="16"/>
      <c r="Z1677" s="16"/>
      <c r="AA1677" s="16"/>
      <c r="AB1677" s="16"/>
      <c r="AC1677" s="16"/>
      <c r="AD1677" s="16"/>
      <c r="AE1677" s="16"/>
      <c r="AF1677" s="16"/>
      <c r="AG1677" s="16"/>
      <c r="AH1677" s="16"/>
      <c r="AI1677" s="16"/>
      <c r="AJ1677" s="16"/>
      <c r="AK1677" s="16"/>
      <c r="AL1677" s="16"/>
      <c r="AM1677" s="16"/>
      <c r="AN1677" s="16"/>
      <c r="AO1677" s="16"/>
      <c r="AP1677" s="16"/>
      <c r="AQ1677" s="16">
        <v>60</v>
      </c>
      <c r="AR1677" s="16"/>
      <c r="AS1677" s="16"/>
      <c r="AT1677" s="16"/>
      <c r="AU1677" s="16"/>
      <c r="AV1677" s="16"/>
      <c r="AW1677" s="16"/>
      <c r="AX1677" s="16"/>
      <c r="AY1677" s="16"/>
      <c r="AZ1677" s="16">
        <v>45</v>
      </c>
      <c r="BA1677" s="16"/>
      <c r="BB1677" s="16"/>
      <c r="BC1677" s="16"/>
      <c r="BD1677" s="16"/>
      <c r="BE1677" s="16"/>
      <c r="BF1677" s="16"/>
      <c r="BG1677" s="23">
        <f t="shared" si="430"/>
        <v>480</v>
      </c>
      <c r="BH1677" s="24">
        <f t="shared" si="417"/>
        <v>8</v>
      </c>
      <c r="BI1677" s="25">
        <f t="shared" si="431"/>
        <v>4.75</v>
      </c>
      <c r="BJ1677" s="25">
        <f t="shared" si="418"/>
        <v>59.375</v>
      </c>
      <c r="BK1677" s="26">
        <f t="shared" si="419"/>
        <v>0</v>
      </c>
      <c r="BL1677" s="26">
        <f t="shared" si="420"/>
        <v>100</v>
      </c>
      <c r="BM1677" s="26">
        <f t="shared" si="425"/>
        <v>0</v>
      </c>
      <c r="BN1677" s="27">
        <f t="shared" si="421"/>
        <v>1.5</v>
      </c>
      <c r="BO1677" s="27">
        <f t="shared" si="422"/>
        <v>0</v>
      </c>
      <c r="BP1677" s="27">
        <f t="shared" si="423"/>
        <v>1.75</v>
      </c>
      <c r="BQ1677" s="28">
        <f t="shared" si="424"/>
        <v>0</v>
      </c>
      <c r="BR1677" s="29"/>
      <c r="BS1677" s="29"/>
      <c r="BT1677" s="29"/>
      <c r="BU1677" s="30"/>
      <c r="BV1677" s="29"/>
      <c r="BW1677" s="16">
        <f t="shared" si="429"/>
        <v>1269</v>
      </c>
    </row>
    <row r="1678" spans="1:75" x14ac:dyDescent="0.3">
      <c r="A1678" s="14">
        <v>1677</v>
      </c>
      <c r="B1678" s="15">
        <v>46077</v>
      </c>
      <c r="C1678" s="16" t="s">
        <v>40</v>
      </c>
      <c r="D1678" s="17" t="str">
        <f t="shared" si="428"/>
        <v>FG</v>
      </c>
      <c r="E1678" s="18" t="s">
        <v>39</v>
      </c>
      <c r="F1678" s="18" t="s">
        <v>41</v>
      </c>
      <c r="G1678" s="19" t="s">
        <v>42</v>
      </c>
      <c r="H1678" s="19" t="s">
        <v>43</v>
      </c>
      <c r="I1678" s="19"/>
      <c r="J1678" s="20">
        <v>100184.3</v>
      </c>
      <c r="K1678" s="21" t="str">
        <f>VLOOKUP(J1678,'[2]Item List (3)'!A$1:B$110000,2,FALSE)</f>
        <v>IR.IR 25X30X100 Eccentric</v>
      </c>
      <c r="L1678" s="20">
        <v>260124001</v>
      </c>
      <c r="M1678" s="16" t="s">
        <v>138</v>
      </c>
      <c r="N1678" s="16"/>
      <c r="O1678" s="22" t="str">
        <f t="shared" si="426"/>
        <v/>
      </c>
      <c r="P1678" s="16">
        <v>2</v>
      </c>
      <c r="Q1678" s="16">
        <v>250</v>
      </c>
      <c r="R1678" s="16"/>
      <c r="S1678" s="16"/>
      <c r="T1678" s="16"/>
      <c r="U1678" s="23">
        <f t="shared" si="427"/>
        <v>250</v>
      </c>
      <c r="V1678" s="16">
        <v>360</v>
      </c>
      <c r="W1678" s="16">
        <v>60</v>
      </c>
      <c r="X1678" s="16">
        <v>60</v>
      </c>
      <c r="Y1678" s="16"/>
      <c r="Z1678" s="16"/>
      <c r="AA1678" s="16"/>
      <c r="AB1678" s="16"/>
      <c r="AC1678" s="16"/>
      <c r="AD1678" s="16"/>
      <c r="AE1678" s="16"/>
      <c r="AF1678" s="16"/>
      <c r="AG1678" s="16"/>
      <c r="AH1678" s="16"/>
      <c r="AI1678" s="16"/>
      <c r="AJ1678" s="16"/>
      <c r="AK1678" s="16"/>
      <c r="AL1678" s="16"/>
      <c r="AM1678" s="16"/>
      <c r="AN1678" s="16"/>
      <c r="AO1678" s="16"/>
      <c r="AP1678" s="16"/>
      <c r="AQ1678" s="16"/>
      <c r="AR1678" s="16"/>
      <c r="AS1678" s="16"/>
      <c r="AT1678" s="16"/>
      <c r="AU1678" s="16"/>
      <c r="AV1678" s="16"/>
      <c r="AW1678" s="16"/>
      <c r="AX1678" s="16"/>
      <c r="AY1678" s="16"/>
      <c r="AZ1678" s="16"/>
      <c r="BA1678" s="16"/>
      <c r="BB1678" s="16"/>
      <c r="BC1678" s="16"/>
      <c r="BD1678" s="16"/>
      <c r="BE1678" s="16"/>
      <c r="BF1678" s="16"/>
      <c r="BG1678" s="23">
        <f t="shared" si="430"/>
        <v>480</v>
      </c>
      <c r="BH1678" s="24">
        <f t="shared" si="417"/>
        <v>8</v>
      </c>
      <c r="BI1678" s="25">
        <f t="shared" si="431"/>
        <v>6</v>
      </c>
      <c r="BJ1678" s="25">
        <f t="shared" si="418"/>
        <v>75</v>
      </c>
      <c r="BK1678" s="26">
        <f t="shared" si="419"/>
        <v>0</v>
      </c>
      <c r="BL1678" s="26">
        <f t="shared" si="420"/>
        <v>100</v>
      </c>
      <c r="BM1678" s="26">
        <f t="shared" si="425"/>
        <v>0</v>
      </c>
      <c r="BN1678" s="27">
        <f t="shared" si="421"/>
        <v>1</v>
      </c>
      <c r="BO1678" s="27">
        <f t="shared" si="422"/>
        <v>0</v>
      </c>
      <c r="BP1678" s="27">
        <f t="shared" si="423"/>
        <v>1</v>
      </c>
      <c r="BQ1678" s="28">
        <f t="shared" si="424"/>
        <v>0</v>
      </c>
      <c r="BR1678" s="29"/>
      <c r="BS1678" s="29"/>
      <c r="BT1678" s="29"/>
      <c r="BU1678" s="30"/>
      <c r="BV1678" s="29"/>
      <c r="BW1678" s="16">
        <f t="shared" si="429"/>
        <v>500</v>
      </c>
    </row>
    <row r="1679" spans="1:75" x14ac:dyDescent="0.3">
      <c r="A1679" s="14">
        <v>1678</v>
      </c>
      <c r="B1679" s="15">
        <v>46077</v>
      </c>
      <c r="C1679" s="16" t="s">
        <v>38</v>
      </c>
      <c r="D1679" s="17" t="str">
        <f t="shared" si="428"/>
        <v>FG</v>
      </c>
      <c r="E1679" s="18" t="s">
        <v>44</v>
      </c>
      <c r="F1679" s="18" t="s">
        <v>49</v>
      </c>
      <c r="G1679" s="19" t="s">
        <v>46</v>
      </c>
      <c r="H1679" s="19" t="s">
        <v>48</v>
      </c>
      <c r="I1679" s="19"/>
      <c r="J1679" s="20">
        <v>208299</v>
      </c>
      <c r="K1679" s="21" t="str">
        <f>VLOOKUP(J1679,'[2]Item List (3)'!A$1:B$110000,2,FALSE)</f>
        <v>OR.9916</v>
      </c>
      <c r="L1679" s="20">
        <v>260107019</v>
      </c>
      <c r="M1679" s="16" t="s">
        <v>141</v>
      </c>
      <c r="N1679" s="16"/>
      <c r="O1679" s="22" t="str">
        <f t="shared" si="426"/>
        <v/>
      </c>
      <c r="P1679" s="16">
        <v>1</v>
      </c>
      <c r="Q1679" s="16">
        <v>7000</v>
      </c>
      <c r="R1679" s="16"/>
      <c r="S1679" s="16"/>
      <c r="T1679" s="16"/>
      <c r="U1679" s="23">
        <f t="shared" si="427"/>
        <v>7000</v>
      </c>
      <c r="V1679" s="16">
        <v>200</v>
      </c>
      <c r="W1679" s="16"/>
      <c r="X1679" s="16"/>
      <c r="Y1679" s="16"/>
      <c r="Z1679" s="16"/>
      <c r="AA1679" s="16"/>
      <c r="AB1679" s="16"/>
      <c r="AC1679" s="16"/>
      <c r="AD1679" s="16"/>
      <c r="AE1679" s="16"/>
      <c r="AF1679" s="16"/>
      <c r="AG1679" s="16"/>
      <c r="AH1679" s="16"/>
      <c r="AI1679" s="16"/>
      <c r="AJ1679" s="16"/>
      <c r="AK1679" s="16"/>
      <c r="AL1679" s="16"/>
      <c r="AM1679" s="16"/>
      <c r="AN1679" s="16"/>
      <c r="AO1679" s="16"/>
      <c r="AP1679" s="16"/>
      <c r="AQ1679" s="16">
        <v>120</v>
      </c>
      <c r="AR1679" s="16">
        <v>120</v>
      </c>
      <c r="AS1679" s="16"/>
      <c r="AT1679" s="16"/>
      <c r="AU1679" s="16"/>
      <c r="AV1679" s="16"/>
      <c r="AW1679" s="16"/>
      <c r="AX1679" s="16"/>
      <c r="AY1679" s="16"/>
      <c r="AZ1679" s="16">
        <v>40</v>
      </c>
      <c r="BA1679" s="16"/>
      <c r="BB1679" s="16"/>
      <c r="BC1679" s="16"/>
      <c r="BD1679" s="16"/>
      <c r="BE1679" s="16"/>
      <c r="BF1679" s="16"/>
      <c r="BG1679" s="23">
        <f t="shared" si="430"/>
        <v>480</v>
      </c>
      <c r="BH1679" s="24">
        <f t="shared" ref="BH1679:BH1699" si="432">BG1679/60</f>
        <v>8</v>
      </c>
      <c r="BI1679" s="25">
        <f t="shared" si="431"/>
        <v>3.333333333333333</v>
      </c>
      <c r="BJ1679" s="25">
        <f t="shared" ref="BJ1679:BJ1742" si="433">IFERROR(BI1679/BH1679*100,0)</f>
        <v>41.666666666666664</v>
      </c>
      <c r="BK1679" s="26">
        <f t="shared" ref="BK1679:BK1742" si="434">IFERROR(((U1679*N1679)/(BI1679*3600)*100),0)</f>
        <v>0</v>
      </c>
      <c r="BL1679" s="26">
        <f t="shared" ref="BL1679:BL1742" si="435">IFERROR(((U1679-(R1679+S1679+T1679))/U1679*100),0)</f>
        <v>100</v>
      </c>
      <c r="BM1679" s="26">
        <f t="shared" si="425"/>
        <v>0</v>
      </c>
      <c r="BN1679" s="27">
        <f t="shared" ref="BN1679:BN1742" si="436">(W1679+AP1679+BE1679+BF1679)/60</f>
        <v>0</v>
      </c>
      <c r="BO1679" s="27">
        <f t="shared" ref="BO1679:BO1742" si="437">IFERROR(((BH1679-BN1679)*3600)/N1679,0)</f>
        <v>0</v>
      </c>
      <c r="BP1679" s="27">
        <f t="shared" ref="BP1679:BP1742" si="438">IFERROR(SUM(W1679:BF1679)/60-BN1679,0)</f>
        <v>4.666666666666667</v>
      </c>
      <c r="BQ1679" s="28">
        <f t="shared" ref="BQ1679:BQ1742" si="439">IFERROR(BP1679*3600/N1679,0)</f>
        <v>0</v>
      </c>
      <c r="BR1679" s="29"/>
      <c r="BS1679" s="29"/>
      <c r="BT1679" s="29"/>
      <c r="BU1679" s="30"/>
      <c r="BV1679" s="29"/>
      <c r="BW1679" s="16">
        <f t="shared" si="429"/>
        <v>7000</v>
      </c>
    </row>
    <row r="1680" spans="1:75" x14ac:dyDescent="0.3">
      <c r="A1680" s="14">
        <v>1679</v>
      </c>
      <c r="B1680" s="15">
        <v>46077</v>
      </c>
      <c r="C1680" s="16" t="s">
        <v>40</v>
      </c>
      <c r="D1680" s="17" t="str">
        <f t="shared" si="428"/>
        <v>FG</v>
      </c>
      <c r="E1680" s="18" t="s">
        <v>44</v>
      </c>
      <c r="F1680" s="18" t="s">
        <v>49</v>
      </c>
      <c r="G1680" s="19" t="s">
        <v>136</v>
      </c>
      <c r="H1680" s="19" t="s">
        <v>121</v>
      </c>
      <c r="I1680" s="19"/>
      <c r="J1680" s="20">
        <v>208299</v>
      </c>
      <c r="K1680" s="21" t="str">
        <f>VLOOKUP(J1680,'[2]Item List (3)'!A$1:B$110000,2,FALSE)</f>
        <v>OR.9916</v>
      </c>
      <c r="L1680" s="20">
        <v>260107019</v>
      </c>
      <c r="M1680" s="16" t="s">
        <v>141</v>
      </c>
      <c r="N1680" s="16"/>
      <c r="O1680" s="22" t="str">
        <f t="shared" si="426"/>
        <v/>
      </c>
      <c r="P1680" s="16">
        <v>1</v>
      </c>
      <c r="Q1680" s="16">
        <v>2000</v>
      </c>
      <c r="R1680" s="16"/>
      <c r="S1680" s="16"/>
      <c r="T1680" s="16"/>
      <c r="U1680" s="23">
        <f t="shared" si="427"/>
        <v>2000</v>
      </c>
      <c r="V1680" s="16">
        <v>60</v>
      </c>
      <c r="W1680" s="16"/>
      <c r="X1680" s="16"/>
      <c r="Y1680" s="16"/>
      <c r="Z1680" s="16"/>
      <c r="AA1680" s="16"/>
      <c r="AB1680" s="16"/>
      <c r="AC1680" s="16"/>
      <c r="AD1680" s="16"/>
      <c r="AE1680" s="16"/>
      <c r="AF1680" s="16"/>
      <c r="AG1680" s="16"/>
      <c r="AH1680" s="16"/>
      <c r="AI1680" s="16"/>
      <c r="AJ1680" s="16"/>
      <c r="AK1680" s="16"/>
      <c r="AL1680" s="16"/>
      <c r="AM1680" s="16"/>
      <c r="AN1680" s="16"/>
      <c r="AO1680" s="16"/>
      <c r="AP1680" s="16"/>
      <c r="AQ1680" s="16">
        <v>120</v>
      </c>
      <c r="AR1680" s="16"/>
      <c r="AS1680" s="16"/>
      <c r="AT1680" s="16"/>
      <c r="AU1680" s="16"/>
      <c r="AV1680" s="16"/>
      <c r="AW1680" s="16"/>
      <c r="AX1680" s="16"/>
      <c r="AY1680" s="16"/>
      <c r="AZ1680" s="16"/>
      <c r="BA1680" s="16"/>
      <c r="BB1680" s="16"/>
      <c r="BC1680" s="16"/>
      <c r="BD1680" s="16"/>
      <c r="BE1680" s="16"/>
      <c r="BF1680" s="16"/>
      <c r="BG1680" s="23">
        <f t="shared" si="430"/>
        <v>180</v>
      </c>
      <c r="BH1680" s="24">
        <f t="shared" si="432"/>
        <v>3</v>
      </c>
      <c r="BI1680" s="25">
        <f t="shared" si="431"/>
        <v>1</v>
      </c>
      <c r="BJ1680" s="25">
        <f t="shared" si="433"/>
        <v>33.333333333333329</v>
      </c>
      <c r="BK1680" s="26">
        <f t="shared" si="434"/>
        <v>0</v>
      </c>
      <c r="BL1680" s="26">
        <f t="shared" si="435"/>
        <v>100</v>
      </c>
      <c r="BM1680" s="26">
        <f t="shared" si="425"/>
        <v>0</v>
      </c>
      <c r="BN1680" s="27">
        <f t="shared" si="436"/>
        <v>0</v>
      </c>
      <c r="BO1680" s="27">
        <f t="shared" si="437"/>
        <v>0</v>
      </c>
      <c r="BP1680" s="27">
        <f t="shared" si="438"/>
        <v>2</v>
      </c>
      <c r="BQ1680" s="28">
        <f t="shared" si="439"/>
        <v>0</v>
      </c>
      <c r="BR1680" s="29"/>
      <c r="BS1680" s="29"/>
      <c r="BT1680" s="29"/>
      <c r="BU1680" s="30"/>
      <c r="BV1680" s="29"/>
      <c r="BW1680" s="16">
        <f t="shared" si="429"/>
        <v>2000</v>
      </c>
    </row>
    <row r="1681" spans="1:75" x14ac:dyDescent="0.3">
      <c r="A1681" s="14">
        <v>1680</v>
      </c>
      <c r="B1681" s="15">
        <v>46077</v>
      </c>
      <c r="C1681" s="16" t="s">
        <v>40</v>
      </c>
      <c r="D1681" s="17" t="str">
        <f t="shared" si="428"/>
        <v>FG</v>
      </c>
      <c r="E1681" s="18" t="s">
        <v>44</v>
      </c>
      <c r="F1681" s="18" t="s">
        <v>47</v>
      </c>
      <c r="G1681" s="19" t="s">
        <v>136</v>
      </c>
      <c r="H1681" s="19" t="s">
        <v>121</v>
      </c>
      <c r="I1681" s="19"/>
      <c r="J1681" s="20">
        <v>102052.5</v>
      </c>
      <c r="K1681" s="21" t="e">
        <f>VLOOKUP(J1681,'[2]Item List (3)'!A$1:B$110000,2,FALSE)</f>
        <v>#N/A</v>
      </c>
      <c r="L1681" s="20"/>
      <c r="M1681" s="16" t="s">
        <v>138</v>
      </c>
      <c r="N1681" s="16"/>
      <c r="O1681" s="22" t="str">
        <f t="shared" si="426"/>
        <v/>
      </c>
      <c r="P1681" s="16">
        <v>1</v>
      </c>
      <c r="Q1681" s="16"/>
      <c r="R1681" s="16"/>
      <c r="S1681" s="16"/>
      <c r="T1681" s="16"/>
      <c r="U1681" s="23">
        <f t="shared" si="427"/>
        <v>0</v>
      </c>
      <c r="V1681" s="16"/>
      <c r="W1681" s="16">
        <v>60</v>
      </c>
      <c r="X1681" s="16">
        <v>120</v>
      </c>
      <c r="Y1681" s="16"/>
      <c r="Z1681" s="16"/>
      <c r="AA1681" s="16"/>
      <c r="AB1681" s="16"/>
      <c r="AC1681" s="16"/>
      <c r="AD1681" s="16"/>
      <c r="AE1681" s="16"/>
      <c r="AF1681" s="16"/>
      <c r="AG1681" s="16"/>
      <c r="AH1681" s="16"/>
      <c r="AI1681" s="16"/>
      <c r="AJ1681" s="16"/>
      <c r="AK1681" s="16"/>
      <c r="AL1681" s="16"/>
      <c r="AM1681" s="16"/>
      <c r="AN1681" s="16"/>
      <c r="AO1681" s="16"/>
      <c r="AP1681" s="16"/>
      <c r="AQ1681" s="16"/>
      <c r="AR1681" s="16"/>
      <c r="AS1681" s="16"/>
      <c r="AT1681" s="16"/>
      <c r="AU1681" s="16"/>
      <c r="AV1681" s="16"/>
      <c r="AW1681" s="16"/>
      <c r="AX1681" s="16"/>
      <c r="AY1681" s="16"/>
      <c r="AZ1681" s="16"/>
      <c r="BA1681" s="16"/>
      <c r="BB1681" s="16"/>
      <c r="BC1681" s="16"/>
      <c r="BD1681" s="16"/>
      <c r="BE1681" s="16"/>
      <c r="BF1681" s="16"/>
      <c r="BG1681" s="23">
        <f t="shared" si="430"/>
        <v>180</v>
      </c>
      <c r="BH1681" s="24">
        <f t="shared" si="432"/>
        <v>3</v>
      </c>
      <c r="BI1681" s="25">
        <f t="shared" si="431"/>
        <v>0</v>
      </c>
      <c r="BJ1681" s="25">
        <f t="shared" si="433"/>
        <v>0</v>
      </c>
      <c r="BK1681" s="26">
        <f t="shared" si="434"/>
        <v>0</v>
      </c>
      <c r="BL1681" s="26">
        <f t="shared" si="435"/>
        <v>0</v>
      </c>
      <c r="BM1681" s="26">
        <f t="shared" si="425"/>
        <v>0</v>
      </c>
      <c r="BN1681" s="27">
        <f t="shared" si="436"/>
        <v>1</v>
      </c>
      <c r="BO1681" s="27">
        <f t="shared" si="437"/>
        <v>0</v>
      </c>
      <c r="BP1681" s="27">
        <f t="shared" si="438"/>
        <v>2</v>
      </c>
      <c r="BQ1681" s="28">
        <f t="shared" si="439"/>
        <v>0</v>
      </c>
      <c r="BR1681" s="29"/>
      <c r="BS1681" s="29"/>
      <c r="BT1681" s="29"/>
      <c r="BU1681" s="30"/>
      <c r="BV1681" s="29"/>
      <c r="BW1681" s="16">
        <f t="shared" si="429"/>
        <v>0</v>
      </c>
    </row>
    <row r="1682" spans="1:75" x14ac:dyDescent="0.3">
      <c r="A1682" s="14">
        <v>1681</v>
      </c>
      <c r="B1682" s="15">
        <v>46077</v>
      </c>
      <c r="C1682" s="16" t="s">
        <v>40</v>
      </c>
      <c r="D1682" s="17" t="str">
        <f t="shared" si="428"/>
        <v>FG</v>
      </c>
      <c r="E1682" s="18" t="s">
        <v>44</v>
      </c>
      <c r="F1682" s="18" t="s">
        <v>47</v>
      </c>
      <c r="G1682" s="19" t="s">
        <v>136</v>
      </c>
      <c r="H1682" s="19" t="s">
        <v>121</v>
      </c>
      <c r="I1682" s="19"/>
      <c r="J1682" s="20">
        <v>202052.5</v>
      </c>
      <c r="K1682" s="21" t="e">
        <f>VLOOKUP(J1682,'[2]Item List (3)'!A$1:B$110000,2,FALSE)</f>
        <v>#N/A</v>
      </c>
      <c r="L1682" s="20">
        <v>260205011</v>
      </c>
      <c r="M1682" s="16" t="s">
        <v>141</v>
      </c>
      <c r="N1682" s="16"/>
      <c r="O1682" s="22" t="str">
        <f t="shared" si="426"/>
        <v/>
      </c>
      <c r="P1682" s="16">
        <v>1</v>
      </c>
      <c r="Q1682" s="16">
        <v>983</v>
      </c>
      <c r="R1682" s="16"/>
      <c r="S1682" s="16"/>
      <c r="T1682" s="16"/>
      <c r="U1682" s="23">
        <f t="shared" si="427"/>
        <v>983</v>
      </c>
      <c r="V1682" s="16">
        <v>60</v>
      </c>
      <c r="W1682" s="16">
        <v>60</v>
      </c>
      <c r="X1682" s="16"/>
      <c r="Y1682" s="16"/>
      <c r="Z1682" s="16"/>
      <c r="AA1682" s="16"/>
      <c r="AB1682" s="16"/>
      <c r="AC1682" s="16"/>
      <c r="AD1682" s="16"/>
      <c r="AE1682" s="16"/>
      <c r="AF1682" s="16"/>
      <c r="AG1682" s="16"/>
      <c r="AH1682" s="16"/>
      <c r="AI1682" s="16"/>
      <c r="AJ1682" s="16"/>
      <c r="AK1682" s="16"/>
      <c r="AL1682" s="16"/>
      <c r="AM1682" s="16"/>
      <c r="AN1682" s="16"/>
      <c r="AO1682" s="16"/>
      <c r="AP1682" s="16"/>
      <c r="AQ1682" s="16"/>
      <c r="AR1682" s="16"/>
      <c r="AS1682" s="16"/>
      <c r="AT1682" s="16"/>
      <c r="AU1682" s="16"/>
      <c r="AV1682" s="16"/>
      <c r="AW1682" s="16"/>
      <c r="AX1682" s="16"/>
      <c r="AY1682" s="16"/>
      <c r="AZ1682" s="16"/>
      <c r="BA1682" s="16"/>
      <c r="BB1682" s="16"/>
      <c r="BC1682" s="16"/>
      <c r="BD1682" s="16"/>
      <c r="BE1682" s="16"/>
      <c r="BF1682" s="16"/>
      <c r="BG1682" s="23">
        <f t="shared" si="430"/>
        <v>120</v>
      </c>
      <c r="BH1682" s="24">
        <f t="shared" si="432"/>
        <v>2</v>
      </c>
      <c r="BI1682" s="25">
        <f t="shared" si="431"/>
        <v>1</v>
      </c>
      <c r="BJ1682" s="25">
        <f t="shared" si="433"/>
        <v>50</v>
      </c>
      <c r="BK1682" s="26">
        <f t="shared" si="434"/>
        <v>0</v>
      </c>
      <c r="BL1682" s="26">
        <f t="shared" si="435"/>
        <v>100</v>
      </c>
      <c r="BM1682" s="26">
        <f t="shared" si="425"/>
        <v>0</v>
      </c>
      <c r="BN1682" s="27">
        <f t="shared" si="436"/>
        <v>1</v>
      </c>
      <c r="BO1682" s="27">
        <f t="shared" si="437"/>
        <v>0</v>
      </c>
      <c r="BP1682" s="27">
        <f t="shared" si="438"/>
        <v>0</v>
      </c>
      <c r="BQ1682" s="28">
        <f t="shared" si="439"/>
        <v>0</v>
      </c>
      <c r="BR1682" s="29"/>
      <c r="BS1682" s="29"/>
      <c r="BT1682" s="29"/>
      <c r="BU1682" s="30"/>
      <c r="BV1682" s="29"/>
      <c r="BW1682" s="16">
        <f t="shared" si="429"/>
        <v>983</v>
      </c>
    </row>
    <row r="1683" spans="1:75" x14ac:dyDescent="0.3">
      <c r="A1683" s="14">
        <v>1682</v>
      </c>
      <c r="B1683" s="15">
        <v>46077</v>
      </c>
      <c r="C1683" s="16" t="s">
        <v>38</v>
      </c>
      <c r="D1683" s="17" t="str">
        <f t="shared" si="428"/>
        <v>CG</v>
      </c>
      <c r="E1683" s="18" t="s">
        <v>50</v>
      </c>
      <c r="F1683" s="18"/>
      <c r="G1683" s="19"/>
      <c r="H1683" s="19"/>
      <c r="I1683" s="19"/>
      <c r="J1683" s="20"/>
      <c r="K1683" s="21" t="e">
        <f>VLOOKUP(J1683,'[2]Item List (3)'!A$1:B$110000,2,FALSE)</f>
        <v>#N/A</v>
      </c>
      <c r="L1683" s="20"/>
      <c r="M1683" s="16" t="s">
        <v>138</v>
      </c>
      <c r="N1683" s="16"/>
      <c r="O1683" s="22" t="str">
        <f t="shared" si="426"/>
        <v/>
      </c>
      <c r="P1683" s="16"/>
      <c r="Q1683" s="16"/>
      <c r="R1683" s="16"/>
      <c r="S1683" s="16"/>
      <c r="T1683" s="16"/>
      <c r="U1683" s="23">
        <f t="shared" si="427"/>
        <v>0</v>
      </c>
      <c r="V1683" s="16"/>
      <c r="W1683" s="16"/>
      <c r="X1683" s="16"/>
      <c r="Y1683" s="16"/>
      <c r="Z1683" s="16"/>
      <c r="AA1683" s="16"/>
      <c r="AB1683" s="16"/>
      <c r="AC1683" s="16"/>
      <c r="AD1683" s="16"/>
      <c r="AE1683" s="16"/>
      <c r="AF1683" s="16"/>
      <c r="AG1683" s="16"/>
      <c r="AH1683" s="16"/>
      <c r="AI1683" s="16"/>
      <c r="AJ1683" s="16"/>
      <c r="AK1683" s="16"/>
      <c r="AL1683" s="16"/>
      <c r="AM1683" s="16"/>
      <c r="AN1683" s="16"/>
      <c r="AO1683" s="16"/>
      <c r="AP1683" s="16"/>
      <c r="AQ1683" s="16"/>
      <c r="AR1683" s="16"/>
      <c r="AS1683" s="16"/>
      <c r="AT1683" s="16"/>
      <c r="AU1683" s="16"/>
      <c r="AV1683" s="16"/>
      <c r="AW1683" s="16"/>
      <c r="AX1683" s="16"/>
      <c r="AY1683" s="16"/>
      <c r="AZ1683" s="16"/>
      <c r="BA1683" s="16"/>
      <c r="BB1683" s="16"/>
      <c r="BC1683" s="16"/>
      <c r="BD1683" s="16"/>
      <c r="BE1683" s="16"/>
      <c r="BF1683" s="16">
        <v>480</v>
      </c>
      <c r="BG1683" s="23">
        <f t="shared" si="430"/>
        <v>480</v>
      </c>
      <c r="BH1683" s="24">
        <f t="shared" si="432"/>
        <v>8</v>
      </c>
      <c r="BI1683" s="25">
        <f t="shared" si="431"/>
        <v>0</v>
      </c>
      <c r="BJ1683" s="25">
        <f t="shared" si="433"/>
        <v>0</v>
      </c>
      <c r="BK1683" s="26">
        <f t="shared" si="434"/>
        <v>0</v>
      </c>
      <c r="BL1683" s="26">
        <f t="shared" si="435"/>
        <v>0</v>
      </c>
      <c r="BM1683" s="26">
        <f t="shared" si="425"/>
        <v>0</v>
      </c>
      <c r="BN1683" s="27">
        <f t="shared" si="436"/>
        <v>8</v>
      </c>
      <c r="BO1683" s="27">
        <f t="shared" si="437"/>
        <v>0</v>
      </c>
      <c r="BP1683" s="27">
        <f t="shared" si="438"/>
        <v>0</v>
      </c>
      <c r="BQ1683" s="28">
        <f t="shared" si="439"/>
        <v>0</v>
      </c>
      <c r="BR1683" s="29"/>
      <c r="BS1683" s="29"/>
      <c r="BT1683" s="29"/>
      <c r="BU1683" s="30"/>
      <c r="BV1683" s="29"/>
      <c r="BW1683" s="16">
        <f t="shared" si="429"/>
        <v>0</v>
      </c>
    </row>
    <row r="1684" spans="1:75" x14ac:dyDescent="0.3">
      <c r="A1684" s="14">
        <v>1683</v>
      </c>
      <c r="B1684" s="15">
        <v>46077</v>
      </c>
      <c r="C1684" s="16" t="s">
        <v>40</v>
      </c>
      <c r="D1684" s="17" t="str">
        <f t="shared" si="428"/>
        <v>CG</v>
      </c>
      <c r="E1684" s="18" t="s">
        <v>50</v>
      </c>
      <c r="F1684" s="18"/>
      <c r="G1684" s="19"/>
      <c r="H1684" s="19"/>
      <c r="I1684" s="19"/>
      <c r="J1684" s="20"/>
      <c r="K1684" s="21" t="e">
        <f>VLOOKUP(J1684,'[2]Item List (3)'!A$1:B$110000,2,FALSE)</f>
        <v>#N/A</v>
      </c>
      <c r="L1684" s="20"/>
      <c r="M1684" s="16" t="s">
        <v>138</v>
      </c>
      <c r="N1684" s="16"/>
      <c r="O1684" s="22" t="str">
        <f t="shared" si="426"/>
        <v/>
      </c>
      <c r="P1684" s="16"/>
      <c r="Q1684" s="16"/>
      <c r="R1684" s="16"/>
      <c r="S1684" s="16"/>
      <c r="T1684" s="16"/>
      <c r="U1684" s="23">
        <f t="shared" si="427"/>
        <v>0</v>
      </c>
      <c r="V1684" s="16"/>
      <c r="W1684" s="16"/>
      <c r="X1684" s="16"/>
      <c r="Y1684" s="16"/>
      <c r="Z1684" s="16"/>
      <c r="AA1684" s="16"/>
      <c r="AB1684" s="16"/>
      <c r="AC1684" s="16"/>
      <c r="AD1684" s="16"/>
      <c r="AE1684" s="16"/>
      <c r="AF1684" s="16"/>
      <c r="AG1684" s="16"/>
      <c r="AH1684" s="16"/>
      <c r="AI1684" s="16"/>
      <c r="AJ1684" s="16"/>
      <c r="AK1684" s="16"/>
      <c r="AL1684" s="16"/>
      <c r="AM1684" s="16"/>
      <c r="AN1684" s="16"/>
      <c r="AO1684" s="16"/>
      <c r="AP1684" s="16"/>
      <c r="AQ1684" s="16"/>
      <c r="AR1684" s="16"/>
      <c r="AS1684" s="16"/>
      <c r="AT1684" s="16"/>
      <c r="AU1684" s="16"/>
      <c r="AV1684" s="16"/>
      <c r="AW1684" s="16"/>
      <c r="AX1684" s="16"/>
      <c r="AY1684" s="16"/>
      <c r="AZ1684" s="16"/>
      <c r="BA1684" s="16"/>
      <c r="BB1684" s="16"/>
      <c r="BC1684" s="16"/>
      <c r="BD1684" s="16"/>
      <c r="BE1684" s="16"/>
      <c r="BF1684" s="16">
        <v>480</v>
      </c>
      <c r="BG1684" s="23">
        <f t="shared" si="430"/>
        <v>480</v>
      </c>
      <c r="BH1684" s="24">
        <f t="shared" si="432"/>
        <v>8</v>
      </c>
      <c r="BI1684" s="25">
        <f t="shared" si="431"/>
        <v>0</v>
      </c>
      <c r="BJ1684" s="25">
        <f t="shared" si="433"/>
        <v>0</v>
      </c>
      <c r="BK1684" s="26">
        <f t="shared" si="434"/>
        <v>0</v>
      </c>
      <c r="BL1684" s="26">
        <f t="shared" si="435"/>
        <v>0</v>
      </c>
      <c r="BM1684" s="26">
        <f t="shared" si="425"/>
        <v>0</v>
      </c>
      <c r="BN1684" s="27">
        <f t="shared" si="436"/>
        <v>8</v>
      </c>
      <c r="BO1684" s="27">
        <f t="shared" si="437"/>
        <v>0</v>
      </c>
      <c r="BP1684" s="27">
        <f t="shared" si="438"/>
        <v>0</v>
      </c>
      <c r="BQ1684" s="28">
        <f t="shared" si="439"/>
        <v>0</v>
      </c>
      <c r="BR1684" s="29"/>
      <c r="BS1684" s="29"/>
      <c r="BT1684" s="29"/>
      <c r="BU1684" s="30"/>
      <c r="BV1684" s="29"/>
      <c r="BW1684" s="16">
        <f t="shared" si="429"/>
        <v>0</v>
      </c>
    </row>
    <row r="1685" spans="1:75" x14ac:dyDescent="0.3">
      <c r="A1685" s="14">
        <v>1684</v>
      </c>
      <c r="B1685" s="15">
        <v>46077</v>
      </c>
      <c r="C1685" s="16" t="s">
        <v>38</v>
      </c>
      <c r="D1685" s="17" t="str">
        <f t="shared" si="428"/>
        <v>CG</v>
      </c>
      <c r="E1685" s="18" t="s">
        <v>51</v>
      </c>
      <c r="F1685" s="18" t="s">
        <v>55</v>
      </c>
      <c r="G1685" s="19" t="s">
        <v>56</v>
      </c>
      <c r="H1685" s="19" t="s">
        <v>57</v>
      </c>
      <c r="I1685" s="19" t="s">
        <v>133</v>
      </c>
      <c r="J1685" s="20">
        <v>208293</v>
      </c>
      <c r="K1685" s="21" t="str">
        <f>VLOOKUP(J1685,'[2]Item List (3)'!A$1:B$110000,2,FALSE)</f>
        <v>OR.210 YY2</v>
      </c>
      <c r="L1685" s="20">
        <v>251204002</v>
      </c>
      <c r="M1685" s="16" t="s">
        <v>141</v>
      </c>
      <c r="N1685" s="16"/>
      <c r="O1685" s="22" t="str">
        <f t="shared" si="426"/>
        <v/>
      </c>
      <c r="P1685" s="16">
        <v>1</v>
      </c>
      <c r="Q1685" s="16">
        <v>4605</v>
      </c>
      <c r="R1685" s="16"/>
      <c r="S1685" s="16"/>
      <c r="T1685" s="16"/>
      <c r="U1685" s="23">
        <f t="shared" si="427"/>
        <v>4605</v>
      </c>
      <c r="V1685" s="16">
        <v>225</v>
      </c>
      <c r="W1685" s="16"/>
      <c r="X1685" s="16">
        <v>30</v>
      </c>
      <c r="Y1685" s="16"/>
      <c r="Z1685" s="16"/>
      <c r="AA1685" s="16"/>
      <c r="AB1685" s="16"/>
      <c r="AC1685" s="16"/>
      <c r="AD1685" s="16"/>
      <c r="AE1685" s="16"/>
      <c r="AF1685" s="16"/>
      <c r="AG1685" s="16"/>
      <c r="AH1685" s="16"/>
      <c r="AI1685" s="16"/>
      <c r="AJ1685" s="16"/>
      <c r="AK1685" s="16"/>
      <c r="AL1685" s="16"/>
      <c r="AM1685" s="16"/>
      <c r="AN1685" s="16"/>
      <c r="AO1685" s="16"/>
      <c r="AP1685" s="16"/>
      <c r="AQ1685" s="16">
        <v>60</v>
      </c>
      <c r="AR1685" s="16"/>
      <c r="AS1685" s="16"/>
      <c r="AT1685" s="16"/>
      <c r="AU1685" s="16"/>
      <c r="AV1685" s="16"/>
      <c r="AW1685" s="16"/>
      <c r="AX1685" s="16"/>
      <c r="AY1685" s="16"/>
      <c r="AZ1685" s="16">
        <v>45</v>
      </c>
      <c r="BA1685" s="16"/>
      <c r="BB1685" s="16"/>
      <c r="BC1685" s="16"/>
      <c r="BD1685" s="16"/>
      <c r="BE1685" s="16"/>
      <c r="BF1685" s="16"/>
      <c r="BG1685" s="23">
        <f t="shared" si="430"/>
        <v>360</v>
      </c>
      <c r="BH1685" s="24">
        <f t="shared" si="432"/>
        <v>6</v>
      </c>
      <c r="BI1685" s="25">
        <f t="shared" si="431"/>
        <v>3.75</v>
      </c>
      <c r="BJ1685" s="25">
        <f t="shared" si="433"/>
        <v>62.5</v>
      </c>
      <c r="BK1685" s="26">
        <f t="shared" si="434"/>
        <v>0</v>
      </c>
      <c r="BL1685" s="26">
        <f t="shared" si="435"/>
        <v>100</v>
      </c>
      <c r="BM1685" s="26">
        <f t="shared" si="425"/>
        <v>0</v>
      </c>
      <c r="BN1685" s="27">
        <f t="shared" si="436"/>
        <v>0</v>
      </c>
      <c r="BO1685" s="27">
        <f t="shared" si="437"/>
        <v>0</v>
      </c>
      <c r="BP1685" s="27">
        <f t="shared" si="438"/>
        <v>2.25</v>
      </c>
      <c r="BQ1685" s="28">
        <f t="shared" si="439"/>
        <v>0</v>
      </c>
      <c r="BR1685" s="29"/>
      <c r="BS1685" s="29"/>
      <c r="BT1685" s="29"/>
      <c r="BU1685" s="30"/>
      <c r="BV1685" s="29"/>
      <c r="BW1685" s="16">
        <f t="shared" si="429"/>
        <v>4605</v>
      </c>
    </row>
    <row r="1686" spans="1:75" x14ac:dyDescent="0.3">
      <c r="A1686" s="14">
        <v>1685</v>
      </c>
      <c r="B1686" s="15">
        <v>46077</v>
      </c>
      <c r="C1686" s="16" t="s">
        <v>38</v>
      </c>
      <c r="D1686" s="17" t="str">
        <f t="shared" si="428"/>
        <v>CG</v>
      </c>
      <c r="E1686" s="18" t="s">
        <v>51</v>
      </c>
      <c r="F1686" s="18" t="s">
        <v>55</v>
      </c>
      <c r="G1686" s="19" t="s">
        <v>56</v>
      </c>
      <c r="H1686" s="19" t="s">
        <v>57</v>
      </c>
      <c r="I1686" s="19" t="s">
        <v>133</v>
      </c>
      <c r="J1686" s="20">
        <v>208299</v>
      </c>
      <c r="K1686" s="21" t="str">
        <f>VLOOKUP(J1686,'[2]Item List (3)'!A$1:B$110000,2,FALSE)</f>
        <v>OR.9916</v>
      </c>
      <c r="L1686" s="20"/>
      <c r="M1686" s="16" t="s">
        <v>141</v>
      </c>
      <c r="N1686" s="16"/>
      <c r="O1686" s="22" t="str">
        <f t="shared" si="426"/>
        <v/>
      </c>
      <c r="P1686" s="16"/>
      <c r="Q1686" s="16"/>
      <c r="R1686" s="16"/>
      <c r="S1686" s="16"/>
      <c r="T1686" s="16"/>
      <c r="U1686" s="23">
        <f t="shared" si="427"/>
        <v>0</v>
      </c>
      <c r="V1686" s="16"/>
      <c r="W1686" s="16">
        <v>120</v>
      </c>
      <c r="X1686" s="16"/>
      <c r="Y1686" s="16"/>
      <c r="Z1686" s="16"/>
      <c r="AA1686" s="16"/>
      <c r="AB1686" s="16"/>
      <c r="AC1686" s="16"/>
      <c r="AD1686" s="16"/>
      <c r="AE1686" s="16"/>
      <c r="AF1686" s="16"/>
      <c r="AG1686" s="16"/>
      <c r="AH1686" s="16"/>
      <c r="AI1686" s="16"/>
      <c r="AJ1686" s="16"/>
      <c r="AK1686" s="16"/>
      <c r="AL1686" s="16"/>
      <c r="AM1686" s="16"/>
      <c r="AN1686" s="16"/>
      <c r="AO1686" s="16"/>
      <c r="AP1686" s="16"/>
      <c r="AQ1686" s="16"/>
      <c r="AR1686" s="16"/>
      <c r="AS1686" s="16"/>
      <c r="AT1686" s="16"/>
      <c r="AU1686" s="16"/>
      <c r="AV1686" s="16"/>
      <c r="AW1686" s="16"/>
      <c r="AX1686" s="16"/>
      <c r="AY1686" s="16"/>
      <c r="AZ1686" s="16"/>
      <c r="BA1686" s="16"/>
      <c r="BB1686" s="16"/>
      <c r="BC1686" s="16"/>
      <c r="BD1686" s="16"/>
      <c r="BE1686" s="16"/>
      <c r="BF1686" s="16"/>
      <c r="BG1686" s="23">
        <f t="shared" si="430"/>
        <v>120</v>
      </c>
      <c r="BH1686" s="24">
        <f t="shared" si="432"/>
        <v>2</v>
      </c>
      <c r="BI1686" s="25">
        <f t="shared" si="431"/>
        <v>0</v>
      </c>
      <c r="BJ1686" s="25">
        <f t="shared" si="433"/>
        <v>0</v>
      </c>
      <c r="BK1686" s="26">
        <f t="shared" si="434"/>
        <v>0</v>
      </c>
      <c r="BL1686" s="26">
        <f t="shared" si="435"/>
        <v>0</v>
      </c>
      <c r="BM1686" s="26">
        <f t="shared" si="425"/>
        <v>0</v>
      </c>
      <c r="BN1686" s="27">
        <f t="shared" si="436"/>
        <v>2</v>
      </c>
      <c r="BO1686" s="27">
        <f t="shared" si="437"/>
        <v>0</v>
      </c>
      <c r="BP1686" s="27">
        <f t="shared" si="438"/>
        <v>0</v>
      </c>
      <c r="BQ1686" s="28">
        <f t="shared" si="439"/>
        <v>0</v>
      </c>
      <c r="BR1686" s="29"/>
      <c r="BS1686" s="29"/>
      <c r="BT1686" s="29"/>
      <c r="BU1686" s="30"/>
      <c r="BV1686" s="29"/>
      <c r="BW1686" s="16">
        <f t="shared" si="429"/>
        <v>0</v>
      </c>
    </row>
    <row r="1687" spans="1:75" x14ac:dyDescent="0.3">
      <c r="A1687" s="14">
        <v>1686</v>
      </c>
      <c r="B1687" s="15">
        <v>46077</v>
      </c>
      <c r="C1687" s="16" t="s">
        <v>40</v>
      </c>
      <c r="D1687" s="17" t="str">
        <f t="shared" si="428"/>
        <v>CG</v>
      </c>
      <c r="E1687" s="18" t="s">
        <v>51</v>
      </c>
      <c r="F1687" s="18" t="s">
        <v>55</v>
      </c>
      <c r="G1687" s="19" t="s">
        <v>56</v>
      </c>
      <c r="H1687" s="19" t="s">
        <v>132</v>
      </c>
      <c r="I1687" s="19" t="s">
        <v>168</v>
      </c>
      <c r="J1687" s="20">
        <v>208299</v>
      </c>
      <c r="K1687" s="21" t="str">
        <f>VLOOKUP(J1687,'[2]Item List (3)'!A$1:B$110000,2,FALSE)</f>
        <v>OR.9916</v>
      </c>
      <c r="L1687" s="20">
        <v>260107019</v>
      </c>
      <c r="M1687" s="16" t="s">
        <v>141</v>
      </c>
      <c r="N1687" s="16"/>
      <c r="O1687" s="22" t="str">
        <f t="shared" si="426"/>
        <v/>
      </c>
      <c r="P1687" s="16">
        <v>1</v>
      </c>
      <c r="Q1687" s="16">
        <v>13295</v>
      </c>
      <c r="R1687" s="16"/>
      <c r="S1687" s="16"/>
      <c r="T1687" s="16"/>
      <c r="U1687" s="23">
        <f t="shared" si="427"/>
        <v>13295</v>
      </c>
      <c r="V1687" s="16">
        <v>195</v>
      </c>
      <c r="W1687" s="16"/>
      <c r="X1687" s="16"/>
      <c r="Y1687" s="16"/>
      <c r="Z1687" s="16"/>
      <c r="AA1687" s="16"/>
      <c r="AB1687" s="16"/>
      <c r="AC1687" s="16"/>
      <c r="AD1687" s="16"/>
      <c r="AE1687" s="16"/>
      <c r="AF1687" s="16"/>
      <c r="AG1687" s="16"/>
      <c r="AH1687" s="16"/>
      <c r="AI1687" s="16"/>
      <c r="AJ1687" s="16"/>
      <c r="AK1687" s="16"/>
      <c r="AL1687" s="16"/>
      <c r="AM1687" s="16"/>
      <c r="AN1687" s="16"/>
      <c r="AO1687" s="16"/>
      <c r="AP1687" s="16"/>
      <c r="AQ1687" s="16">
        <v>45</v>
      </c>
      <c r="AR1687" s="16"/>
      <c r="AS1687" s="16"/>
      <c r="AT1687" s="16"/>
      <c r="AU1687" s="16"/>
      <c r="AV1687" s="16"/>
      <c r="AW1687" s="16"/>
      <c r="AX1687" s="16"/>
      <c r="AY1687" s="16"/>
      <c r="AZ1687" s="16"/>
      <c r="BA1687" s="16"/>
      <c r="BB1687" s="16"/>
      <c r="BC1687" s="16">
        <v>60</v>
      </c>
      <c r="BD1687" s="16"/>
      <c r="BE1687" s="16"/>
      <c r="BF1687" s="16"/>
      <c r="BG1687" s="23">
        <f t="shared" si="430"/>
        <v>300</v>
      </c>
      <c r="BH1687" s="24">
        <f t="shared" si="432"/>
        <v>5</v>
      </c>
      <c r="BI1687" s="25">
        <f t="shared" si="431"/>
        <v>3.25</v>
      </c>
      <c r="BJ1687" s="25">
        <f t="shared" si="433"/>
        <v>65</v>
      </c>
      <c r="BK1687" s="26">
        <f t="shared" si="434"/>
        <v>0</v>
      </c>
      <c r="BL1687" s="26">
        <f t="shared" si="435"/>
        <v>100</v>
      </c>
      <c r="BM1687" s="26">
        <f t="shared" si="425"/>
        <v>0</v>
      </c>
      <c r="BN1687" s="27">
        <f t="shared" si="436"/>
        <v>0</v>
      </c>
      <c r="BO1687" s="27">
        <f t="shared" si="437"/>
        <v>0</v>
      </c>
      <c r="BP1687" s="27">
        <f t="shared" si="438"/>
        <v>1.75</v>
      </c>
      <c r="BQ1687" s="28">
        <f t="shared" si="439"/>
        <v>0</v>
      </c>
      <c r="BR1687" s="29"/>
      <c r="BS1687" s="29"/>
      <c r="BT1687" s="29"/>
      <c r="BU1687" s="30"/>
      <c r="BV1687" s="29"/>
      <c r="BW1687" s="16">
        <f t="shared" si="429"/>
        <v>13295</v>
      </c>
    </row>
    <row r="1688" spans="1:75" x14ac:dyDescent="0.3">
      <c r="A1688" s="14">
        <v>1687</v>
      </c>
      <c r="B1688" s="15">
        <v>46077</v>
      </c>
      <c r="C1688" s="16" t="s">
        <v>40</v>
      </c>
      <c r="D1688" s="17" t="str">
        <f t="shared" si="428"/>
        <v>CG</v>
      </c>
      <c r="E1688" s="18" t="s">
        <v>51</v>
      </c>
      <c r="F1688" s="18" t="s">
        <v>55</v>
      </c>
      <c r="G1688" s="19" t="s">
        <v>56</v>
      </c>
      <c r="H1688" s="19" t="s">
        <v>132</v>
      </c>
      <c r="I1688" s="19" t="s">
        <v>168</v>
      </c>
      <c r="J1688" s="20">
        <v>200827.1</v>
      </c>
      <c r="K1688" s="21" t="str">
        <f>VLOOKUP(J1688,'[2]Item List (3)'!A$1:B$110000,2,FALSE)</f>
        <v>MNA.OR 4020</v>
      </c>
      <c r="L1688" s="20"/>
      <c r="M1688" s="16" t="s">
        <v>141</v>
      </c>
      <c r="N1688" s="16"/>
      <c r="O1688" s="22" t="str">
        <f t="shared" si="426"/>
        <v/>
      </c>
      <c r="P1688" s="16">
        <v>1</v>
      </c>
      <c r="Q1688" s="16">
        <v>2035</v>
      </c>
      <c r="R1688" s="16"/>
      <c r="S1688" s="16"/>
      <c r="T1688" s="16"/>
      <c r="U1688" s="23">
        <f t="shared" si="427"/>
        <v>2035</v>
      </c>
      <c r="V1688" s="16">
        <v>60</v>
      </c>
      <c r="W1688" s="16">
        <v>120</v>
      </c>
      <c r="X1688" s="16"/>
      <c r="Y1688" s="16"/>
      <c r="Z1688" s="16"/>
      <c r="AA1688" s="16"/>
      <c r="AB1688" s="16"/>
      <c r="AC1688" s="16"/>
      <c r="AD1688" s="16"/>
      <c r="AE1688" s="16"/>
      <c r="AF1688" s="16"/>
      <c r="AG1688" s="16"/>
      <c r="AH1688" s="16"/>
      <c r="AI1688" s="16"/>
      <c r="AJ1688" s="16"/>
      <c r="AK1688" s="16"/>
      <c r="AL1688" s="16"/>
      <c r="AM1688" s="16"/>
      <c r="AN1688" s="16"/>
      <c r="AO1688" s="16"/>
      <c r="AP1688" s="16"/>
      <c r="AQ1688" s="16"/>
      <c r="AR1688" s="16"/>
      <c r="AS1688" s="16"/>
      <c r="AT1688" s="16"/>
      <c r="AU1688" s="16"/>
      <c r="AV1688" s="16"/>
      <c r="AW1688" s="16"/>
      <c r="AX1688" s="16"/>
      <c r="AY1688" s="16"/>
      <c r="AZ1688" s="16"/>
      <c r="BA1688" s="16"/>
      <c r="BB1688" s="16"/>
      <c r="BC1688" s="16"/>
      <c r="BD1688" s="16"/>
      <c r="BE1688" s="16"/>
      <c r="BF1688" s="16"/>
      <c r="BG1688" s="23">
        <f t="shared" si="430"/>
        <v>180</v>
      </c>
      <c r="BH1688" s="24">
        <f t="shared" si="432"/>
        <v>3</v>
      </c>
      <c r="BI1688" s="25">
        <f t="shared" si="431"/>
        <v>1</v>
      </c>
      <c r="BJ1688" s="25">
        <f t="shared" si="433"/>
        <v>33.333333333333329</v>
      </c>
      <c r="BK1688" s="26">
        <f t="shared" si="434"/>
        <v>0</v>
      </c>
      <c r="BL1688" s="26">
        <f t="shared" si="435"/>
        <v>100</v>
      </c>
      <c r="BM1688" s="26">
        <f t="shared" si="425"/>
        <v>0</v>
      </c>
      <c r="BN1688" s="27">
        <f t="shared" si="436"/>
        <v>2</v>
      </c>
      <c r="BO1688" s="27">
        <f t="shared" si="437"/>
        <v>0</v>
      </c>
      <c r="BP1688" s="27">
        <f t="shared" si="438"/>
        <v>0</v>
      </c>
      <c r="BQ1688" s="28">
        <f t="shared" si="439"/>
        <v>0</v>
      </c>
      <c r="BR1688" s="29"/>
      <c r="BS1688" s="29"/>
      <c r="BT1688" s="29"/>
      <c r="BU1688" s="30"/>
      <c r="BV1688" s="29"/>
      <c r="BW1688" s="16">
        <f t="shared" si="429"/>
        <v>2035</v>
      </c>
    </row>
    <row r="1689" spans="1:75" x14ac:dyDescent="0.3">
      <c r="A1689" s="14">
        <v>1688</v>
      </c>
      <c r="B1689" s="15">
        <v>46077</v>
      </c>
      <c r="C1689" s="16" t="s">
        <v>38</v>
      </c>
      <c r="D1689" s="17" t="str">
        <f t="shared" si="428"/>
        <v>CG</v>
      </c>
      <c r="E1689" s="18" t="s">
        <v>59</v>
      </c>
      <c r="F1689" s="18" t="s">
        <v>52</v>
      </c>
      <c r="G1689" s="19" t="s">
        <v>131</v>
      </c>
      <c r="H1689" s="19" t="s">
        <v>57</v>
      </c>
      <c r="I1689" s="19" t="s">
        <v>112</v>
      </c>
      <c r="J1689" s="20">
        <v>100299.14</v>
      </c>
      <c r="K1689" s="21" t="str">
        <f>VLOOKUP(J1689,'[2]Item List (3)'!A$1:B$110000,2,FALSE)</f>
        <v>IR. 9913 C</v>
      </c>
      <c r="L1689" s="20">
        <v>260203020</v>
      </c>
      <c r="M1689" s="16" t="s">
        <v>138</v>
      </c>
      <c r="N1689" s="16"/>
      <c r="O1689" s="22" t="str">
        <f t="shared" si="426"/>
        <v/>
      </c>
      <c r="P1689" s="16">
        <v>2</v>
      </c>
      <c r="Q1689" s="16">
        <v>7500</v>
      </c>
      <c r="R1689" s="16"/>
      <c r="S1689" s="16"/>
      <c r="T1689" s="16"/>
      <c r="U1689" s="23">
        <f t="shared" si="427"/>
        <v>7500</v>
      </c>
      <c r="V1689" s="16">
        <v>270</v>
      </c>
      <c r="W1689" s="16">
        <v>120</v>
      </c>
      <c r="X1689" s="16"/>
      <c r="Y1689" s="16"/>
      <c r="Z1689" s="16"/>
      <c r="AA1689" s="16"/>
      <c r="AB1689" s="16"/>
      <c r="AC1689" s="16"/>
      <c r="AD1689" s="16"/>
      <c r="AE1689" s="16"/>
      <c r="AF1689" s="16"/>
      <c r="AG1689" s="16"/>
      <c r="AH1689" s="16"/>
      <c r="AI1689" s="16"/>
      <c r="AJ1689" s="16"/>
      <c r="AK1689" s="16"/>
      <c r="AL1689" s="16"/>
      <c r="AM1689" s="16"/>
      <c r="AN1689" s="16"/>
      <c r="AO1689" s="16"/>
      <c r="AP1689" s="16"/>
      <c r="AQ1689" s="16">
        <v>45</v>
      </c>
      <c r="AR1689" s="16">
        <v>60</v>
      </c>
      <c r="AS1689" s="16"/>
      <c r="AT1689" s="16"/>
      <c r="AU1689" s="16"/>
      <c r="AV1689" s="16"/>
      <c r="AW1689" s="16"/>
      <c r="AX1689" s="16"/>
      <c r="AY1689" s="16"/>
      <c r="AZ1689" s="16">
        <v>45</v>
      </c>
      <c r="BA1689" s="16"/>
      <c r="BB1689" s="16"/>
      <c r="BC1689" s="16"/>
      <c r="BD1689" s="16"/>
      <c r="BE1689" s="16"/>
      <c r="BF1689" s="16"/>
      <c r="BG1689" s="23">
        <f t="shared" si="430"/>
        <v>540</v>
      </c>
      <c r="BH1689" s="24">
        <f t="shared" si="432"/>
        <v>9</v>
      </c>
      <c r="BI1689" s="25">
        <f t="shared" si="431"/>
        <v>4.5</v>
      </c>
      <c r="BJ1689" s="25">
        <f t="shared" si="433"/>
        <v>50</v>
      </c>
      <c r="BK1689" s="26">
        <f t="shared" si="434"/>
        <v>0</v>
      </c>
      <c r="BL1689" s="26">
        <f t="shared" si="435"/>
        <v>100</v>
      </c>
      <c r="BM1689" s="26">
        <f t="shared" si="425"/>
        <v>0</v>
      </c>
      <c r="BN1689" s="27">
        <f t="shared" si="436"/>
        <v>2</v>
      </c>
      <c r="BO1689" s="27">
        <f t="shared" si="437"/>
        <v>0</v>
      </c>
      <c r="BP1689" s="27">
        <f t="shared" si="438"/>
        <v>2.5</v>
      </c>
      <c r="BQ1689" s="28">
        <f t="shared" si="439"/>
        <v>0</v>
      </c>
      <c r="BR1689" s="29"/>
      <c r="BS1689" s="29"/>
      <c r="BT1689" s="29"/>
      <c r="BU1689" s="30"/>
      <c r="BV1689" s="29"/>
      <c r="BW1689" s="16">
        <f t="shared" si="429"/>
        <v>15000</v>
      </c>
    </row>
    <row r="1690" spans="1:75" x14ac:dyDescent="0.3">
      <c r="A1690" s="14">
        <v>1689</v>
      </c>
      <c r="B1690" s="15">
        <v>46077</v>
      </c>
      <c r="C1690" s="16" t="s">
        <v>40</v>
      </c>
      <c r="D1690" s="17" t="str">
        <f t="shared" si="428"/>
        <v>CG</v>
      </c>
      <c r="E1690" s="18" t="s">
        <v>59</v>
      </c>
      <c r="F1690" s="18" t="s">
        <v>55</v>
      </c>
      <c r="G1690" s="19" t="s">
        <v>53</v>
      </c>
      <c r="H1690" s="19" t="s">
        <v>131</v>
      </c>
      <c r="I1690" s="19" t="s">
        <v>147</v>
      </c>
      <c r="J1690" s="20">
        <v>100299.14</v>
      </c>
      <c r="K1690" s="21" t="str">
        <f>VLOOKUP(J1690,'[2]Item List (3)'!A$1:B$110000,2,FALSE)</f>
        <v>IR. 9913 C</v>
      </c>
      <c r="L1690" s="20">
        <v>260205009</v>
      </c>
      <c r="M1690" s="16" t="s">
        <v>138</v>
      </c>
      <c r="N1690" s="16"/>
      <c r="O1690" s="22" t="str">
        <f t="shared" si="426"/>
        <v/>
      </c>
      <c r="P1690" s="16">
        <v>1</v>
      </c>
      <c r="Q1690" s="16">
        <v>12500</v>
      </c>
      <c r="R1690" s="16"/>
      <c r="S1690" s="16"/>
      <c r="T1690" s="16"/>
      <c r="U1690" s="23">
        <f t="shared" si="427"/>
        <v>12500</v>
      </c>
      <c r="V1690" s="16">
        <v>300</v>
      </c>
      <c r="W1690" s="16"/>
      <c r="X1690" s="16">
        <v>120</v>
      </c>
      <c r="Y1690" s="16"/>
      <c r="Z1690" s="16"/>
      <c r="AA1690" s="16"/>
      <c r="AB1690" s="16"/>
      <c r="AC1690" s="16"/>
      <c r="AD1690" s="16"/>
      <c r="AE1690" s="16"/>
      <c r="AF1690" s="16"/>
      <c r="AG1690" s="16"/>
      <c r="AH1690" s="16"/>
      <c r="AI1690" s="16"/>
      <c r="AJ1690" s="16"/>
      <c r="AK1690" s="16"/>
      <c r="AL1690" s="16"/>
      <c r="AM1690" s="16"/>
      <c r="AN1690" s="16"/>
      <c r="AO1690" s="16"/>
      <c r="AP1690" s="16"/>
      <c r="AQ1690" s="16">
        <v>60</v>
      </c>
      <c r="AR1690" s="16"/>
      <c r="AS1690" s="16"/>
      <c r="AT1690" s="16"/>
      <c r="AU1690" s="16"/>
      <c r="AV1690" s="16"/>
      <c r="AW1690" s="16"/>
      <c r="AX1690" s="16"/>
      <c r="AY1690" s="16"/>
      <c r="AZ1690" s="16"/>
      <c r="BA1690" s="16"/>
      <c r="BB1690" s="16"/>
      <c r="BC1690" s="16"/>
      <c r="BD1690" s="16"/>
      <c r="BE1690" s="16"/>
      <c r="BF1690" s="16"/>
      <c r="BG1690" s="23">
        <f t="shared" si="430"/>
        <v>480</v>
      </c>
      <c r="BH1690" s="24">
        <f t="shared" si="432"/>
        <v>8</v>
      </c>
      <c r="BI1690" s="25">
        <f t="shared" si="431"/>
        <v>5</v>
      </c>
      <c r="BJ1690" s="25">
        <f t="shared" si="433"/>
        <v>62.5</v>
      </c>
      <c r="BK1690" s="26">
        <f t="shared" si="434"/>
        <v>0</v>
      </c>
      <c r="BL1690" s="26">
        <f t="shared" si="435"/>
        <v>100</v>
      </c>
      <c r="BM1690" s="26">
        <f t="shared" si="425"/>
        <v>0</v>
      </c>
      <c r="BN1690" s="27">
        <f t="shared" si="436"/>
        <v>0</v>
      </c>
      <c r="BO1690" s="27">
        <f t="shared" si="437"/>
        <v>0</v>
      </c>
      <c r="BP1690" s="27">
        <f t="shared" si="438"/>
        <v>3</v>
      </c>
      <c r="BQ1690" s="28">
        <f t="shared" si="439"/>
        <v>0</v>
      </c>
      <c r="BR1690" s="29"/>
      <c r="BS1690" s="29"/>
      <c r="BT1690" s="29"/>
      <c r="BU1690" s="30"/>
      <c r="BV1690" s="29"/>
      <c r="BW1690" s="16">
        <f t="shared" si="429"/>
        <v>12500</v>
      </c>
    </row>
    <row r="1691" spans="1:75" x14ac:dyDescent="0.3">
      <c r="A1691" s="14">
        <v>1690</v>
      </c>
      <c r="B1691" s="15">
        <v>46077</v>
      </c>
      <c r="C1691" s="16" t="s">
        <v>38</v>
      </c>
      <c r="D1691" s="17" t="str">
        <f t="shared" si="428"/>
        <v>CG</v>
      </c>
      <c r="E1691" s="18" t="s">
        <v>60</v>
      </c>
      <c r="F1691" s="18"/>
      <c r="G1691" s="19"/>
      <c r="H1691" s="19"/>
      <c r="I1691" s="19"/>
      <c r="J1691" s="20"/>
      <c r="K1691" s="21" t="e">
        <f>VLOOKUP(J1691,'[2]Item List (3)'!A$1:B$110000,2,FALSE)</f>
        <v>#N/A</v>
      </c>
      <c r="L1691" s="20"/>
      <c r="M1691" s="16" t="s">
        <v>138</v>
      </c>
      <c r="N1691" s="16"/>
      <c r="O1691" s="22" t="str">
        <f t="shared" si="426"/>
        <v/>
      </c>
      <c r="P1691" s="16"/>
      <c r="Q1691" s="16"/>
      <c r="R1691" s="16"/>
      <c r="S1691" s="16"/>
      <c r="T1691" s="16"/>
      <c r="U1691" s="23">
        <f t="shared" si="427"/>
        <v>0</v>
      </c>
      <c r="V1691" s="16"/>
      <c r="W1691" s="16"/>
      <c r="X1691" s="16"/>
      <c r="Y1691" s="16"/>
      <c r="Z1691" s="16"/>
      <c r="AA1691" s="16"/>
      <c r="AB1691" s="16"/>
      <c r="AC1691" s="16"/>
      <c r="AD1691" s="16"/>
      <c r="AE1691" s="16"/>
      <c r="AF1691" s="16"/>
      <c r="AG1691" s="16"/>
      <c r="AH1691" s="16"/>
      <c r="AI1691" s="16"/>
      <c r="AJ1691" s="16"/>
      <c r="AK1691" s="16"/>
      <c r="AL1691" s="16"/>
      <c r="AM1691" s="16"/>
      <c r="AN1691" s="16"/>
      <c r="AO1691" s="16"/>
      <c r="AP1691" s="16"/>
      <c r="AQ1691" s="16"/>
      <c r="AR1691" s="16">
        <v>480</v>
      </c>
      <c r="AS1691" s="16"/>
      <c r="AT1691" s="16"/>
      <c r="AU1691" s="16"/>
      <c r="AV1691" s="16"/>
      <c r="AW1691" s="16"/>
      <c r="AX1691" s="16"/>
      <c r="AY1691" s="16"/>
      <c r="AZ1691" s="16"/>
      <c r="BA1691" s="16"/>
      <c r="BB1691" s="16"/>
      <c r="BC1691" s="16"/>
      <c r="BD1691" s="16"/>
      <c r="BE1691" s="16"/>
      <c r="BF1691" s="16"/>
      <c r="BG1691" s="23">
        <f t="shared" si="430"/>
        <v>480</v>
      </c>
      <c r="BH1691" s="24">
        <f t="shared" si="432"/>
        <v>8</v>
      </c>
      <c r="BI1691" s="25">
        <f t="shared" si="431"/>
        <v>0</v>
      </c>
      <c r="BJ1691" s="25">
        <f t="shared" si="433"/>
        <v>0</v>
      </c>
      <c r="BK1691" s="26">
        <f t="shared" si="434"/>
        <v>0</v>
      </c>
      <c r="BL1691" s="26">
        <f t="shared" si="435"/>
        <v>0</v>
      </c>
      <c r="BM1691" s="26">
        <f t="shared" ref="BM1691:BM1699" si="440">IFERROR((((BJ1691*BK1691*BL1691)/1000000)*100),0)</f>
        <v>0</v>
      </c>
      <c r="BN1691" s="27">
        <f t="shared" si="436"/>
        <v>0</v>
      </c>
      <c r="BO1691" s="27">
        <f t="shared" si="437"/>
        <v>0</v>
      </c>
      <c r="BP1691" s="27">
        <f t="shared" si="438"/>
        <v>8</v>
      </c>
      <c r="BQ1691" s="28">
        <f t="shared" si="439"/>
        <v>0</v>
      </c>
      <c r="BR1691" s="29"/>
      <c r="BS1691" s="29"/>
      <c r="BT1691" s="29"/>
      <c r="BU1691" s="30"/>
      <c r="BV1691" s="29"/>
      <c r="BW1691" s="16">
        <f t="shared" si="429"/>
        <v>0</v>
      </c>
    </row>
    <row r="1692" spans="1:75" x14ac:dyDescent="0.3">
      <c r="A1692" s="14">
        <v>1691</v>
      </c>
      <c r="B1692" s="15">
        <v>46077</v>
      </c>
      <c r="C1692" s="16" t="s">
        <v>40</v>
      </c>
      <c r="D1692" s="17" t="str">
        <f t="shared" si="428"/>
        <v>CG</v>
      </c>
      <c r="E1692" s="18" t="s">
        <v>60</v>
      </c>
      <c r="F1692" s="18"/>
      <c r="G1692" s="19"/>
      <c r="H1692" s="19"/>
      <c r="I1692" s="19"/>
      <c r="J1692" s="20"/>
      <c r="K1692" s="21" t="e">
        <f>VLOOKUP(J1692,'[2]Item List (3)'!A$1:B$110000,2,FALSE)</f>
        <v>#N/A</v>
      </c>
      <c r="L1692" s="20"/>
      <c r="M1692" s="16" t="s">
        <v>138</v>
      </c>
      <c r="N1692" s="16"/>
      <c r="O1692" s="22" t="str">
        <f t="shared" si="426"/>
        <v/>
      </c>
      <c r="P1692" s="16"/>
      <c r="Q1692" s="16"/>
      <c r="R1692" s="16"/>
      <c r="S1692" s="16"/>
      <c r="T1692" s="16"/>
      <c r="U1692" s="23">
        <f t="shared" si="427"/>
        <v>0</v>
      </c>
      <c r="V1692" s="16"/>
      <c r="W1692" s="16"/>
      <c r="X1692" s="16"/>
      <c r="Y1692" s="16"/>
      <c r="Z1692" s="16"/>
      <c r="AA1692" s="16"/>
      <c r="AB1692" s="16"/>
      <c r="AC1692" s="16"/>
      <c r="AD1692" s="16"/>
      <c r="AE1692" s="16"/>
      <c r="AF1692" s="16"/>
      <c r="AG1692" s="16"/>
      <c r="AH1692" s="16"/>
      <c r="AI1692" s="16"/>
      <c r="AJ1692" s="16"/>
      <c r="AK1692" s="16"/>
      <c r="AL1692" s="16"/>
      <c r="AM1692" s="16"/>
      <c r="AN1692" s="16"/>
      <c r="AO1692" s="16"/>
      <c r="AP1692" s="16"/>
      <c r="AQ1692" s="16"/>
      <c r="AR1692" s="16">
        <v>480</v>
      </c>
      <c r="AS1692" s="16"/>
      <c r="AT1692" s="16"/>
      <c r="AU1692" s="16"/>
      <c r="AV1692" s="16"/>
      <c r="AW1692" s="16"/>
      <c r="AX1692" s="16"/>
      <c r="AY1692" s="16"/>
      <c r="AZ1692" s="16"/>
      <c r="BA1692" s="16"/>
      <c r="BB1692" s="16"/>
      <c r="BC1692" s="16"/>
      <c r="BD1692" s="16"/>
      <c r="BE1692" s="16"/>
      <c r="BF1692" s="16"/>
      <c r="BG1692" s="23">
        <f t="shared" si="430"/>
        <v>480</v>
      </c>
      <c r="BH1692" s="24">
        <f t="shared" si="432"/>
        <v>8</v>
      </c>
      <c r="BI1692" s="25">
        <f t="shared" si="431"/>
        <v>0</v>
      </c>
      <c r="BJ1692" s="25">
        <f t="shared" si="433"/>
        <v>0</v>
      </c>
      <c r="BK1692" s="26">
        <f t="shared" si="434"/>
        <v>0</v>
      </c>
      <c r="BL1692" s="26">
        <f t="shared" si="435"/>
        <v>0</v>
      </c>
      <c r="BM1692" s="26">
        <f t="shared" si="440"/>
        <v>0</v>
      </c>
      <c r="BN1692" s="27">
        <f t="shared" si="436"/>
        <v>0</v>
      </c>
      <c r="BO1692" s="27">
        <f t="shared" si="437"/>
        <v>0</v>
      </c>
      <c r="BP1692" s="27">
        <f t="shared" si="438"/>
        <v>8</v>
      </c>
      <c r="BQ1692" s="28">
        <f t="shared" si="439"/>
        <v>0</v>
      </c>
      <c r="BR1692" s="29"/>
      <c r="BS1692" s="29"/>
      <c r="BT1692" s="29"/>
      <c r="BU1692" s="30"/>
      <c r="BV1692" s="29"/>
      <c r="BW1692" s="16">
        <f t="shared" si="429"/>
        <v>0</v>
      </c>
    </row>
    <row r="1693" spans="1:75" x14ac:dyDescent="0.3">
      <c r="A1693" s="14">
        <v>1692</v>
      </c>
      <c r="B1693" s="15">
        <v>46077</v>
      </c>
      <c r="C1693" s="16" t="s">
        <v>38</v>
      </c>
      <c r="D1693" s="17" t="str">
        <f t="shared" si="428"/>
        <v>EG</v>
      </c>
      <c r="E1693" s="18" t="s">
        <v>61</v>
      </c>
      <c r="F1693" s="18"/>
      <c r="G1693" s="19"/>
      <c r="H1693" s="19"/>
      <c r="I1693" s="19"/>
      <c r="J1693" s="20"/>
      <c r="K1693" s="21" t="e">
        <f>VLOOKUP(J1693,'[2]Item List (3)'!A$1:B$110000,2,FALSE)</f>
        <v>#N/A</v>
      </c>
      <c r="L1693" s="20"/>
      <c r="M1693" s="16" t="s">
        <v>138</v>
      </c>
      <c r="N1693" s="16"/>
      <c r="O1693" s="22" t="str">
        <f t="shared" si="426"/>
        <v/>
      </c>
      <c r="P1693" s="16"/>
      <c r="Q1693" s="16"/>
      <c r="R1693" s="16"/>
      <c r="S1693" s="16"/>
      <c r="T1693" s="16"/>
      <c r="U1693" s="23">
        <f t="shared" si="427"/>
        <v>0</v>
      </c>
      <c r="V1693" s="16"/>
      <c r="W1693" s="16"/>
      <c r="X1693" s="16"/>
      <c r="Y1693" s="16"/>
      <c r="Z1693" s="16"/>
      <c r="AA1693" s="16"/>
      <c r="AB1693" s="16"/>
      <c r="AC1693" s="16"/>
      <c r="AD1693" s="16"/>
      <c r="AE1693" s="16"/>
      <c r="AF1693" s="16"/>
      <c r="AG1693" s="16"/>
      <c r="AH1693" s="16"/>
      <c r="AI1693" s="16"/>
      <c r="AJ1693" s="16"/>
      <c r="AK1693" s="16"/>
      <c r="AL1693" s="16"/>
      <c r="AM1693" s="16"/>
      <c r="AN1693" s="16"/>
      <c r="AO1693" s="16"/>
      <c r="AP1693" s="16"/>
      <c r="AQ1693" s="16"/>
      <c r="AR1693" s="16">
        <v>480</v>
      </c>
      <c r="AS1693" s="16"/>
      <c r="AT1693" s="16"/>
      <c r="AU1693" s="16"/>
      <c r="AV1693" s="16"/>
      <c r="AW1693" s="16"/>
      <c r="AX1693" s="16"/>
      <c r="AY1693" s="16"/>
      <c r="AZ1693" s="16"/>
      <c r="BA1693" s="16"/>
      <c r="BB1693" s="16"/>
      <c r="BC1693" s="16"/>
      <c r="BD1693" s="16"/>
      <c r="BE1693" s="16"/>
      <c r="BF1693" s="16"/>
      <c r="BG1693" s="23">
        <f t="shared" si="430"/>
        <v>480</v>
      </c>
      <c r="BH1693" s="24">
        <f t="shared" si="432"/>
        <v>8</v>
      </c>
      <c r="BI1693" s="25">
        <f t="shared" si="431"/>
        <v>0</v>
      </c>
      <c r="BJ1693" s="25">
        <f t="shared" si="433"/>
        <v>0</v>
      </c>
      <c r="BK1693" s="26">
        <f t="shared" si="434"/>
        <v>0</v>
      </c>
      <c r="BL1693" s="26">
        <f t="shared" si="435"/>
        <v>0</v>
      </c>
      <c r="BM1693" s="26">
        <f t="shared" si="440"/>
        <v>0</v>
      </c>
      <c r="BN1693" s="27">
        <f t="shared" si="436"/>
        <v>0</v>
      </c>
      <c r="BO1693" s="27">
        <f t="shared" si="437"/>
        <v>0</v>
      </c>
      <c r="BP1693" s="27">
        <f t="shared" si="438"/>
        <v>8</v>
      </c>
      <c r="BQ1693" s="28">
        <f t="shared" si="439"/>
        <v>0</v>
      </c>
      <c r="BR1693" s="29"/>
      <c r="BS1693" s="29"/>
      <c r="BT1693" s="29"/>
      <c r="BU1693" s="30"/>
      <c r="BV1693" s="29"/>
      <c r="BW1693" s="16">
        <f t="shared" si="429"/>
        <v>0</v>
      </c>
    </row>
    <row r="1694" spans="1:75" x14ac:dyDescent="0.3">
      <c r="A1694" s="14">
        <v>1693</v>
      </c>
      <c r="B1694" s="15">
        <v>46077</v>
      </c>
      <c r="C1694" s="16" t="s">
        <v>40</v>
      </c>
      <c r="D1694" s="17" t="str">
        <f t="shared" si="428"/>
        <v>EG</v>
      </c>
      <c r="E1694" s="18" t="s">
        <v>61</v>
      </c>
      <c r="F1694" s="18"/>
      <c r="G1694" s="19"/>
      <c r="H1694" s="19"/>
      <c r="I1694" s="19"/>
      <c r="J1694" s="20"/>
      <c r="K1694" s="21" t="e">
        <f>VLOOKUP(J1694,'[2]Item List (3)'!A$1:B$110000,2,FALSE)</f>
        <v>#N/A</v>
      </c>
      <c r="L1694" s="20"/>
      <c r="M1694" s="16" t="s">
        <v>138</v>
      </c>
      <c r="N1694" s="16"/>
      <c r="O1694" s="22" t="str">
        <f t="shared" si="426"/>
        <v/>
      </c>
      <c r="P1694" s="16"/>
      <c r="Q1694" s="16"/>
      <c r="R1694" s="16"/>
      <c r="S1694" s="16"/>
      <c r="T1694" s="16"/>
      <c r="U1694" s="23">
        <f t="shared" si="427"/>
        <v>0</v>
      </c>
      <c r="V1694" s="16"/>
      <c r="W1694" s="16"/>
      <c r="X1694" s="16"/>
      <c r="Y1694" s="16"/>
      <c r="Z1694" s="16"/>
      <c r="AA1694" s="16"/>
      <c r="AB1694" s="16"/>
      <c r="AC1694" s="16"/>
      <c r="AD1694" s="16"/>
      <c r="AE1694" s="16"/>
      <c r="AF1694" s="16"/>
      <c r="AG1694" s="16"/>
      <c r="AH1694" s="16"/>
      <c r="AI1694" s="16"/>
      <c r="AJ1694" s="16"/>
      <c r="AK1694" s="16"/>
      <c r="AL1694" s="16"/>
      <c r="AM1694" s="16"/>
      <c r="AN1694" s="16"/>
      <c r="AO1694" s="16"/>
      <c r="AP1694" s="16"/>
      <c r="AQ1694" s="16"/>
      <c r="AR1694" s="16">
        <v>480</v>
      </c>
      <c r="AS1694" s="16"/>
      <c r="AT1694" s="16"/>
      <c r="AU1694" s="16"/>
      <c r="AV1694" s="16"/>
      <c r="AW1694" s="16"/>
      <c r="AX1694" s="16"/>
      <c r="AY1694" s="16"/>
      <c r="AZ1694" s="16"/>
      <c r="BA1694" s="16"/>
      <c r="BB1694" s="16"/>
      <c r="BC1694" s="16"/>
      <c r="BD1694" s="16"/>
      <c r="BE1694" s="16"/>
      <c r="BF1694" s="16"/>
      <c r="BG1694" s="23">
        <f t="shared" si="430"/>
        <v>480</v>
      </c>
      <c r="BH1694" s="24">
        <f t="shared" si="432"/>
        <v>8</v>
      </c>
      <c r="BI1694" s="25">
        <f t="shared" si="431"/>
        <v>0</v>
      </c>
      <c r="BJ1694" s="25">
        <f t="shared" si="433"/>
        <v>0</v>
      </c>
      <c r="BK1694" s="26">
        <f t="shared" si="434"/>
        <v>0</v>
      </c>
      <c r="BL1694" s="26">
        <f t="shared" si="435"/>
        <v>0</v>
      </c>
      <c r="BM1694" s="26">
        <f t="shared" si="440"/>
        <v>0</v>
      </c>
      <c r="BN1694" s="27">
        <f t="shared" si="436"/>
        <v>0</v>
      </c>
      <c r="BO1694" s="27">
        <f t="shared" si="437"/>
        <v>0</v>
      </c>
      <c r="BP1694" s="27">
        <f t="shared" si="438"/>
        <v>8</v>
      </c>
      <c r="BQ1694" s="28">
        <f t="shared" si="439"/>
        <v>0</v>
      </c>
      <c r="BR1694" s="29"/>
      <c r="BS1694" s="29"/>
      <c r="BT1694" s="29"/>
      <c r="BU1694" s="30"/>
      <c r="BV1694" s="29"/>
      <c r="BW1694" s="16">
        <f t="shared" si="429"/>
        <v>0</v>
      </c>
    </row>
    <row r="1695" spans="1:75" x14ac:dyDescent="0.3">
      <c r="A1695" s="14">
        <v>1694</v>
      </c>
      <c r="B1695" s="15">
        <v>46077</v>
      </c>
      <c r="C1695" s="16" t="s">
        <v>38</v>
      </c>
      <c r="D1695" s="17" t="str">
        <f t="shared" si="428"/>
        <v>EG</v>
      </c>
      <c r="E1695" s="18" t="s">
        <v>62</v>
      </c>
      <c r="F1695" s="18" t="s">
        <v>63</v>
      </c>
      <c r="G1695" s="19" t="s">
        <v>83</v>
      </c>
      <c r="H1695" s="19"/>
      <c r="I1695" s="19"/>
      <c r="J1695" s="20">
        <v>208585.01</v>
      </c>
      <c r="K1695" s="21" t="str">
        <f>VLOOKUP(J1695,'[2]Item List (3)'!A$1:B$110000,2,FALSE)</f>
        <v>GS 81110</v>
      </c>
      <c r="L1695" s="20">
        <v>260112014</v>
      </c>
      <c r="M1695" s="16" t="s">
        <v>141</v>
      </c>
      <c r="N1695" s="16">
        <v>50</v>
      </c>
      <c r="O1695" s="22">
        <f t="shared" si="426"/>
        <v>72</v>
      </c>
      <c r="P1695" s="16">
        <v>1</v>
      </c>
      <c r="Q1695" s="16"/>
      <c r="R1695" s="16"/>
      <c r="S1695" s="16"/>
      <c r="T1695" s="16"/>
      <c r="U1695" s="23">
        <f t="shared" si="427"/>
        <v>0</v>
      </c>
      <c r="V1695" s="16"/>
      <c r="W1695" s="16">
        <v>120</v>
      </c>
      <c r="X1695" s="16"/>
      <c r="Y1695" s="16"/>
      <c r="Z1695" s="16"/>
      <c r="AA1695" s="16"/>
      <c r="AB1695" s="16"/>
      <c r="AC1695" s="16"/>
      <c r="AD1695" s="16"/>
      <c r="AE1695" s="16"/>
      <c r="AF1695" s="16"/>
      <c r="AG1695" s="16"/>
      <c r="AH1695" s="16"/>
      <c r="AI1695" s="16"/>
      <c r="AJ1695" s="16"/>
      <c r="AK1695" s="16"/>
      <c r="AL1695" s="16"/>
      <c r="AM1695" s="16"/>
      <c r="AN1695" s="16"/>
      <c r="AO1695" s="16"/>
      <c r="AP1695" s="16"/>
      <c r="AQ1695" s="16"/>
      <c r="AR1695" s="16">
        <v>360</v>
      </c>
      <c r="AS1695" s="16"/>
      <c r="AT1695" s="16"/>
      <c r="AU1695" s="16"/>
      <c r="AV1695" s="16"/>
      <c r="AW1695" s="16"/>
      <c r="AX1695" s="16"/>
      <c r="AY1695" s="16"/>
      <c r="AZ1695" s="16"/>
      <c r="BA1695" s="16"/>
      <c r="BB1695" s="16"/>
      <c r="BC1695" s="16"/>
      <c r="BD1695" s="16"/>
      <c r="BE1695" s="16"/>
      <c r="BF1695" s="16"/>
      <c r="BG1695" s="23">
        <f t="shared" si="430"/>
        <v>480</v>
      </c>
      <c r="BH1695" s="24">
        <f t="shared" si="432"/>
        <v>8</v>
      </c>
      <c r="BI1695" s="25">
        <f t="shared" si="431"/>
        <v>0</v>
      </c>
      <c r="BJ1695" s="25">
        <f t="shared" si="433"/>
        <v>0</v>
      </c>
      <c r="BK1695" s="26">
        <f t="shared" si="434"/>
        <v>0</v>
      </c>
      <c r="BL1695" s="26">
        <f t="shared" si="435"/>
        <v>0</v>
      </c>
      <c r="BM1695" s="26">
        <f t="shared" si="440"/>
        <v>0</v>
      </c>
      <c r="BN1695" s="27">
        <f t="shared" si="436"/>
        <v>2</v>
      </c>
      <c r="BO1695" s="27">
        <f t="shared" si="437"/>
        <v>432</v>
      </c>
      <c r="BP1695" s="27">
        <f t="shared" si="438"/>
        <v>6</v>
      </c>
      <c r="BQ1695" s="28">
        <f t="shared" si="439"/>
        <v>432</v>
      </c>
      <c r="BR1695" s="29"/>
      <c r="BS1695" s="29"/>
      <c r="BT1695" s="29"/>
      <c r="BU1695" s="30"/>
      <c r="BV1695" s="29"/>
      <c r="BW1695" s="16">
        <f t="shared" si="429"/>
        <v>0</v>
      </c>
    </row>
    <row r="1696" spans="1:75" x14ac:dyDescent="0.3">
      <c r="A1696" s="14">
        <v>1695</v>
      </c>
      <c r="B1696" s="15">
        <v>46077</v>
      </c>
      <c r="C1696" s="16" t="s">
        <v>40</v>
      </c>
      <c r="D1696" s="17" t="str">
        <f t="shared" si="428"/>
        <v>EG</v>
      </c>
      <c r="E1696" s="18" t="s">
        <v>62</v>
      </c>
      <c r="F1696" s="18" t="s">
        <v>63</v>
      </c>
      <c r="G1696" s="19" t="s">
        <v>124</v>
      </c>
      <c r="H1696" s="19"/>
      <c r="I1696" s="19"/>
      <c r="J1696" s="20">
        <v>208585.01</v>
      </c>
      <c r="K1696" s="21" t="str">
        <f>VLOOKUP(J1696,'[2]Item List (3)'!A$1:B$110000,2,FALSE)</f>
        <v>GS 81110</v>
      </c>
      <c r="L1696" s="20">
        <v>260112014</v>
      </c>
      <c r="M1696" s="16" t="s">
        <v>141</v>
      </c>
      <c r="N1696" s="16">
        <v>50</v>
      </c>
      <c r="O1696" s="22">
        <f t="shared" si="426"/>
        <v>72</v>
      </c>
      <c r="P1696" s="16">
        <v>1</v>
      </c>
      <c r="Q1696" s="16">
        <v>180</v>
      </c>
      <c r="R1696" s="16"/>
      <c r="S1696" s="16"/>
      <c r="T1696" s="16"/>
      <c r="U1696" s="23">
        <f t="shared" si="427"/>
        <v>180</v>
      </c>
      <c r="V1696" s="16">
        <v>180</v>
      </c>
      <c r="W1696" s="16"/>
      <c r="X1696" s="16"/>
      <c r="Y1696" s="16"/>
      <c r="Z1696" s="16"/>
      <c r="AA1696" s="16"/>
      <c r="AB1696" s="16"/>
      <c r="AC1696" s="16"/>
      <c r="AD1696" s="16"/>
      <c r="AE1696" s="16"/>
      <c r="AF1696" s="16"/>
      <c r="AG1696" s="16"/>
      <c r="AH1696" s="16"/>
      <c r="AI1696" s="16"/>
      <c r="AJ1696" s="16"/>
      <c r="AK1696" s="16"/>
      <c r="AL1696" s="16"/>
      <c r="AM1696" s="16"/>
      <c r="AN1696" s="16"/>
      <c r="AO1696" s="16"/>
      <c r="AP1696" s="16"/>
      <c r="AQ1696" s="16"/>
      <c r="AR1696" s="16">
        <v>420</v>
      </c>
      <c r="AS1696" s="16"/>
      <c r="AT1696" s="16"/>
      <c r="AU1696" s="16"/>
      <c r="AV1696" s="16"/>
      <c r="AW1696" s="16"/>
      <c r="AX1696" s="16"/>
      <c r="AY1696" s="16"/>
      <c r="AZ1696" s="16"/>
      <c r="BA1696" s="16"/>
      <c r="BB1696" s="16"/>
      <c r="BC1696" s="16"/>
      <c r="BD1696" s="16"/>
      <c r="BE1696" s="16"/>
      <c r="BF1696" s="16"/>
      <c r="BG1696" s="23">
        <f t="shared" si="430"/>
        <v>600</v>
      </c>
      <c r="BH1696" s="24">
        <f t="shared" si="432"/>
        <v>10</v>
      </c>
      <c r="BI1696" s="25">
        <f t="shared" si="431"/>
        <v>3</v>
      </c>
      <c r="BJ1696" s="25">
        <f t="shared" si="433"/>
        <v>30</v>
      </c>
      <c r="BK1696" s="26">
        <f t="shared" si="434"/>
        <v>83.333333333333343</v>
      </c>
      <c r="BL1696" s="26">
        <f t="shared" si="435"/>
        <v>100</v>
      </c>
      <c r="BM1696" s="26">
        <f t="shared" si="440"/>
        <v>25.000000000000007</v>
      </c>
      <c r="BN1696" s="27">
        <f t="shared" si="436"/>
        <v>0</v>
      </c>
      <c r="BO1696" s="27">
        <f t="shared" si="437"/>
        <v>720</v>
      </c>
      <c r="BP1696" s="27">
        <f t="shared" si="438"/>
        <v>7</v>
      </c>
      <c r="BQ1696" s="28">
        <f t="shared" si="439"/>
        <v>504</v>
      </c>
      <c r="BR1696" s="29"/>
      <c r="BS1696" s="29"/>
      <c r="BT1696" s="29"/>
      <c r="BU1696" s="30"/>
      <c r="BV1696" s="29"/>
      <c r="BW1696" s="16">
        <f t="shared" si="429"/>
        <v>180</v>
      </c>
    </row>
    <row r="1697" spans="1:75" x14ac:dyDescent="0.3">
      <c r="A1697" s="14">
        <v>1696</v>
      </c>
      <c r="B1697" s="15">
        <v>46077</v>
      </c>
      <c r="C1697" s="16" t="s">
        <v>38</v>
      </c>
      <c r="D1697" s="17" t="str">
        <f t="shared" si="428"/>
        <v>EG</v>
      </c>
      <c r="E1697" s="18" t="s">
        <v>66</v>
      </c>
      <c r="F1697" s="18" t="s">
        <v>63</v>
      </c>
      <c r="G1697" s="19" t="s">
        <v>67</v>
      </c>
      <c r="H1697" s="19"/>
      <c r="I1697" s="19"/>
      <c r="J1697" s="20">
        <v>208582</v>
      </c>
      <c r="K1697" s="21" t="str">
        <f>VLOOKUP(J1697,'[2]Item List (3)'!A$1:B$110000,2,FALSE)</f>
        <v>WS 81107</v>
      </c>
      <c r="L1697" s="20">
        <v>260112012</v>
      </c>
      <c r="M1697" s="16" t="s">
        <v>141</v>
      </c>
      <c r="N1697" s="16">
        <v>40</v>
      </c>
      <c r="O1697" s="22">
        <f t="shared" si="426"/>
        <v>90</v>
      </c>
      <c r="P1697" s="16">
        <v>1</v>
      </c>
      <c r="Q1697" s="16">
        <v>97</v>
      </c>
      <c r="R1697" s="16">
        <v>4</v>
      </c>
      <c r="S1697" s="16"/>
      <c r="T1697" s="16"/>
      <c r="U1697" s="23">
        <f t="shared" si="427"/>
        <v>97</v>
      </c>
      <c r="V1697" s="16">
        <v>85</v>
      </c>
      <c r="W1697" s="16"/>
      <c r="X1697" s="16"/>
      <c r="Y1697" s="16"/>
      <c r="Z1697" s="16"/>
      <c r="AA1697" s="16"/>
      <c r="AB1697" s="16"/>
      <c r="AC1697" s="16"/>
      <c r="AD1697" s="16"/>
      <c r="AE1697" s="16"/>
      <c r="AF1697" s="16"/>
      <c r="AG1697" s="16"/>
      <c r="AH1697" s="16"/>
      <c r="AI1697" s="16"/>
      <c r="AJ1697" s="16"/>
      <c r="AK1697" s="16"/>
      <c r="AL1697" s="16"/>
      <c r="AM1697" s="16"/>
      <c r="AN1697" s="16"/>
      <c r="AO1697" s="16"/>
      <c r="AP1697" s="16"/>
      <c r="AQ1697" s="16"/>
      <c r="AR1697" s="16">
        <v>395</v>
      </c>
      <c r="AS1697" s="16"/>
      <c r="AT1697" s="16"/>
      <c r="AU1697" s="16"/>
      <c r="AV1697" s="16"/>
      <c r="AW1697" s="16"/>
      <c r="AX1697" s="16"/>
      <c r="AY1697" s="16"/>
      <c r="AZ1697" s="16"/>
      <c r="BA1697" s="16"/>
      <c r="BB1697" s="16"/>
      <c r="BC1697" s="16"/>
      <c r="BD1697" s="16"/>
      <c r="BE1697" s="16"/>
      <c r="BF1697" s="16"/>
      <c r="BG1697" s="23">
        <f t="shared" si="430"/>
        <v>480</v>
      </c>
      <c r="BH1697" s="24">
        <f t="shared" si="432"/>
        <v>8</v>
      </c>
      <c r="BI1697" s="25">
        <f t="shared" si="431"/>
        <v>1.416666666666667</v>
      </c>
      <c r="BJ1697" s="25">
        <f t="shared" si="433"/>
        <v>17.708333333333336</v>
      </c>
      <c r="BK1697" s="26">
        <f t="shared" si="434"/>
        <v>76.078431372549005</v>
      </c>
      <c r="BL1697" s="26">
        <f t="shared" si="435"/>
        <v>95.876288659793815</v>
      </c>
      <c r="BM1697" s="26">
        <f t="shared" si="440"/>
        <v>12.916666666666664</v>
      </c>
      <c r="BN1697" s="27">
        <f t="shared" si="436"/>
        <v>0</v>
      </c>
      <c r="BO1697" s="27">
        <f t="shared" si="437"/>
        <v>720</v>
      </c>
      <c r="BP1697" s="27">
        <f t="shared" si="438"/>
        <v>6.583333333333333</v>
      </c>
      <c r="BQ1697" s="28">
        <f t="shared" si="439"/>
        <v>592.5</v>
      </c>
      <c r="BR1697" s="29"/>
      <c r="BS1697" s="29"/>
      <c r="BT1697" s="29"/>
      <c r="BU1697" s="30"/>
      <c r="BV1697" s="29"/>
      <c r="BW1697" s="16">
        <f t="shared" si="429"/>
        <v>97</v>
      </c>
    </row>
    <row r="1698" spans="1:75" x14ac:dyDescent="0.3">
      <c r="A1698" s="14">
        <v>1697</v>
      </c>
      <c r="B1698" s="15">
        <v>46077</v>
      </c>
      <c r="C1698" s="16" t="s">
        <v>40</v>
      </c>
      <c r="D1698" s="17" t="str">
        <f t="shared" si="428"/>
        <v>EG</v>
      </c>
      <c r="E1698" s="18" t="s">
        <v>66</v>
      </c>
      <c r="F1698" s="18"/>
      <c r="G1698" s="19"/>
      <c r="H1698" s="19"/>
      <c r="I1698" s="19"/>
      <c r="J1698" s="20"/>
      <c r="K1698" s="21" t="e">
        <f>VLOOKUP(J1698,'[2]Item List (3)'!A$1:B$110000,2,FALSE)</f>
        <v>#N/A</v>
      </c>
      <c r="L1698" s="20"/>
      <c r="M1698" s="16" t="s">
        <v>138</v>
      </c>
      <c r="N1698" s="16"/>
      <c r="O1698" s="22" t="str">
        <f t="shared" si="426"/>
        <v/>
      </c>
      <c r="P1698" s="16"/>
      <c r="Q1698" s="16"/>
      <c r="R1698" s="16"/>
      <c r="S1698" s="16"/>
      <c r="T1698" s="16"/>
      <c r="U1698" s="23">
        <f t="shared" si="427"/>
        <v>0</v>
      </c>
      <c r="V1698" s="16"/>
      <c r="W1698" s="16"/>
      <c r="X1698" s="16"/>
      <c r="Y1698" s="16"/>
      <c r="Z1698" s="16"/>
      <c r="AA1698" s="16"/>
      <c r="AB1698" s="16"/>
      <c r="AC1698" s="16"/>
      <c r="AD1698" s="16"/>
      <c r="AE1698" s="16"/>
      <c r="AF1698" s="16"/>
      <c r="AG1698" s="16"/>
      <c r="AH1698" s="16"/>
      <c r="AI1698" s="16"/>
      <c r="AJ1698" s="16"/>
      <c r="AK1698" s="16"/>
      <c r="AL1698" s="16"/>
      <c r="AM1698" s="16"/>
      <c r="AN1698" s="16"/>
      <c r="AO1698" s="16"/>
      <c r="AP1698" s="16"/>
      <c r="AQ1698" s="16"/>
      <c r="AR1698" s="16">
        <v>480</v>
      </c>
      <c r="AS1698" s="16"/>
      <c r="AT1698" s="16"/>
      <c r="AU1698" s="16"/>
      <c r="AV1698" s="16"/>
      <c r="AW1698" s="16"/>
      <c r="AX1698" s="16"/>
      <c r="AY1698" s="16"/>
      <c r="AZ1698" s="16"/>
      <c r="BA1698" s="16"/>
      <c r="BB1698" s="16"/>
      <c r="BC1698" s="16"/>
      <c r="BD1698" s="16"/>
      <c r="BE1698" s="16"/>
      <c r="BF1698" s="16"/>
      <c r="BG1698" s="23">
        <f t="shared" si="430"/>
        <v>480</v>
      </c>
      <c r="BH1698" s="24">
        <f t="shared" si="432"/>
        <v>8</v>
      </c>
      <c r="BI1698" s="25">
        <f t="shared" si="431"/>
        <v>0</v>
      </c>
      <c r="BJ1698" s="25">
        <f t="shared" si="433"/>
        <v>0</v>
      </c>
      <c r="BK1698" s="26">
        <f t="shared" si="434"/>
        <v>0</v>
      </c>
      <c r="BL1698" s="26">
        <f t="shared" si="435"/>
        <v>0</v>
      </c>
      <c r="BM1698" s="26">
        <f t="shared" si="440"/>
        <v>0</v>
      </c>
      <c r="BN1698" s="27">
        <f t="shared" si="436"/>
        <v>0</v>
      </c>
      <c r="BO1698" s="27">
        <f t="shared" si="437"/>
        <v>0</v>
      </c>
      <c r="BP1698" s="27">
        <f t="shared" si="438"/>
        <v>8</v>
      </c>
      <c r="BQ1698" s="28">
        <f t="shared" si="439"/>
        <v>0</v>
      </c>
      <c r="BR1698" s="29"/>
      <c r="BS1698" s="29"/>
      <c r="BT1698" s="29"/>
      <c r="BU1698" s="30"/>
      <c r="BV1698" s="29"/>
      <c r="BW1698" s="16">
        <f t="shared" si="429"/>
        <v>0</v>
      </c>
    </row>
    <row r="1699" spans="1:75" x14ac:dyDescent="0.3">
      <c r="A1699" s="14">
        <v>1698</v>
      </c>
      <c r="B1699" s="15">
        <v>46077</v>
      </c>
      <c r="C1699" s="16" t="s">
        <v>38</v>
      </c>
      <c r="D1699" s="17" t="str">
        <f t="shared" si="428"/>
        <v>EG</v>
      </c>
      <c r="E1699" s="18" t="s">
        <v>69</v>
      </c>
      <c r="F1699" s="18" t="s">
        <v>70</v>
      </c>
      <c r="G1699" s="19" t="s">
        <v>98</v>
      </c>
      <c r="H1699" s="19" t="s">
        <v>89</v>
      </c>
      <c r="I1699" s="19" t="s">
        <v>67</v>
      </c>
      <c r="J1699" s="20">
        <v>104293</v>
      </c>
      <c r="K1699" s="21" t="str">
        <f>VLOOKUP(J1699,'[2]Item List (3)'!A$1:B$110000,2,FALSE)</f>
        <v>IR.210 YY2</v>
      </c>
      <c r="L1699" s="20">
        <v>260205005</v>
      </c>
      <c r="M1699" s="16" t="s">
        <v>138</v>
      </c>
      <c r="N1699" s="16">
        <v>20</v>
      </c>
      <c r="O1699" s="22">
        <f t="shared" si="426"/>
        <v>180</v>
      </c>
      <c r="P1699" s="16">
        <v>1</v>
      </c>
      <c r="Q1699" s="16">
        <v>1218</v>
      </c>
      <c r="R1699" s="16">
        <v>7</v>
      </c>
      <c r="S1699" s="16"/>
      <c r="T1699" s="16"/>
      <c r="U1699" s="23">
        <f t="shared" si="427"/>
        <v>1218</v>
      </c>
      <c r="V1699" s="16">
        <v>420</v>
      </c>
      <c r="W1699" s="16"/>
      <c r="X1699" s="16">
        <v>20</v>
      </c>
      <c r="Y1699" s="16"/>
      <c r="Z1699" s="16"/>
      <c r="AA1699" s="16"/>
      <c r="AB1699" s="16"/>
      <c r="AC1699" s="16"/>
      <c r="AD1699" s="16"/>
      <c r="AE1699" s="16"/>
      <c r="AF1699" s="16"/>
      <c r="AG1699" s="16"/>
      <c r="AH1699" s="16"/>
      <c r="AI1699" s="16"/>
      <c r="AJ1699" s="16"/>
      <c r="AK1699" s="16"/>
      <c r="AL1699" s="16"/>
      <c r="AM1699" s="16"/>
      <c r="AN1699" s="16"/>
      <c r="AO1699" s="16"/>
      <c r="AP1699" s="16"/>
      <c r="AQ1699" s="16"/>
      <c r="AR1699" s="16"/>
      <c r="AS1699" s="16"/>
      <c r="AT1699" s="16"/>
      <c r="AU1699" s="16"/>
      <c r="AV1699" s="16"/>
      <c r="AW1699" s="16"/>
      <c r="AX1699" s="16"/>
      <c r="AY1699" s="16"/>
      <c r="AZ1699" s="16">
        <v>40</v>
      </c>
      <c r="BA1699" s="16"/>
      <c r="BB1699" s="16"/>
      <c r="BC1699" s="16"/>
      <c r="BD1699" s="16"/>
      <c r="BE1699" s="16"/>
      <c r="BF1699" s="16"/>
      <c r="BG1699" s="23">
        <f t="shared" si="430"/>
        <v>480</v>
      </c>
      <c r="BH1699" s="24">
        <f t="shared" si="432"/>
        <v>8</v>
      </c>
      <c r="BI1699" s="25">
        <f t="shared" si="431"/>
        <v>7</v>
      </c>
      <c r="BJ1699" s="25">
        <f t="shared" si="433"/>
        <v>87.5</v>
      </c>
      <c r="BK1699" s="26">
        <f t="shared" si="434"/>
        <v>96.666666666666671</v>
      </c>
      <c r="BL1699" s="26">
        <f t="shared" si="435"/>
        <v>99.425287356321832</v>
      </c>
      <c r="BM1699" s="26">
        <f t="shared" si="440"/>
        <v>84.097222222222229</v>
      </c>
      <c r="BN1699" s="27">
        <f t="shared" si="436"/>
        <v>0</v>
      </c>
      <c r="BO1699" s="27">
        <f t="shared" si="437"/>
        <v>1440</v>
      </c>
      <c r="BP1699" s="27">
        <f t="shared" si="438"/>
        <v>1</v>
      </c>
      <c r="BQ1699" s="28">
        <f t="shared" si="439"/>
        <v>180</v>
      </c>
      <c r="BR1699" s="29"/>
      <c r="BS1699" s="29"/>
      <c r="BT1699" s="29"/>
      <c r="BU1699" s="30"/>
      <c r="BV1699" s="29"/>
      <c r="BW1699" s="16">
        <f t="shared" si="429"/>
        <v>1218</v>
      </c>
    </row>
    <row r="1700" spans="1:75" x14ac:dyDescent="0.3">
      <c r="A1700" s="14">
        <v>1699</v>
      </c>
      <c r="B1700" s="15">
        <v>46077</v>
      </c>
      <c r="C1700" s="16" t="s">
        <v>40</v>
      </c>
      <c r="D1700" s="17" t="str">
        <f t="shared" si="428"/>
        <v>EG</v>
      </c>
      <c r="E1700" s="18" t="s">
        <v>69</v>
      </c>
      <c r="F1700" s="18" t="s">
        <v>70</v>
      </c>
      <c r="G1700" s="19" t="s">
        <v>67</v>
      </c>
      <c r="H1700" s="19"/>
      <c r="I1700" s="19"/>
      <c r="J1700" s="20">
        <v>104293</v>
      </c>
      <c r="K1700" s="21" t="str">
        <f>VLOOKUP(J1700,'[2]Item List (3)'!A$1:B$110000,2,FALSE)</f>
        <v>IR.210 YY2</v>
      </c>
      <c r="L1700" s="20">
        <v>260205005</v>
      </c>
      <c r="M1700" s="16" t="s">
        <v>138</v>
      </c>
      <c r="N1700" s="16">
        <v>20</v>
      </c>
      <c r="O1700" s="22">
        <f>IFERROR(3600/N1700,"")</f>
        <v>180</v>
      </c>
      <c r="P1700" s="16">
        <v>1</v>
      </c>
      <c r="Q1700" s="16">
        <v>512</v>
      </c>
      <c r="R1700" s="16"/>
      <c r="S1700" s="16"/>
      <c r="T1700" s="16"/>
      <c r="U1700" s="23">
        <f t="shared" si="427"/>
        <v>512</v>
      </c>
      <c r="V1700" s="16">
        <v>180</v>
      </c>
      <c r="W1700" s="16"/>
      <c r="X1700" s="16"/>
      <c r="Y1700" s="16"/>
      <c r="Z1700" s="16"/>
      <c r="AA1700" s="16"/>
      <c r="AB1700" s="16"/>
      <c r="AC1700" s="16"/>
      <c r="AD1700" s="16"/>
      <c r="AE1700" s="16"/>
      <c r="AF1700" s="16"/>
      <c r="AG1700" s="16"/>
      <c r="AH1700" s="16"/>
      <c r="AI1700" s="16"/>
      <c r="AJ1700" s="16"/>
      <c r="AK1700" s="16"/>
      <c r="AL1700" s="16"/>
      <c r="AM1700" s="16"/>
      <c r="AN1700" s="16"/>
      <c r="AO1700" s="16"/>
      <c r="AP1700" s="16"/>
      <c r="AQ1700" s="16"/>
      <c r="AR1700" s="16">
        <v>300</v>
      </c>
      <c r="AS1700" s="16"/>
      <c r="AT1700" s="16"/>
      <c r="AU1700" s="16"/>
      <c r="AV1700" s="16"/>
      <c r="AW1700" s="16"/>
      <c r="AX1700" s="16"/>
      <c r="AY1700" s="16"/>
      <c r="AZ1700" s="16"/>
      <c r="BA1700" s="16"/>
      <c r="BB1700" s="16"/>
      <c r="BC1700" s="16"/>
      <c r="BD1700" s="16"/>
      <c r="BE1700" s="16"/>
      <c r="BF1700" s="16"/>
      <c r="BG1700" s="23">
        <f t="shared" si="430"/>
        <v>480</v>
      </c>
      <c r="BH1700" s="24">
        <f>BG1700/60</f>
        <v>8</v>
      </c>
      <c r="BI1700" s="25">
        <f t="shared" si="431"/>
        <v>3</v>
      </c>
      <c r="BJ1700" s="25">
        <f t="shared" si="433"/>
        <v>37.5</v>
      </c>
      <c r="BK1700" s="26">
        <f t="shared" si="434"/>
        <v>94.814814814814824</v>
      </c>
      <c r="BL1700" s="26">
        <f t="shared" si="435"/>
        <v>100</v>
      </c>
      <c r="BM1700" s="26">
        <f>IFERROR((((BJ1700*BK1700*BL1700)/1000000)*100),0)</f>
        <v>35.555555555555564</v>
      </c>
      <c r="BN1700" s="27">
        <f t="shared" si="436"/>
        <v>0</v>
      </c>
      <c r="BO1700" s="27">
        <f t="shared" si="437"/>
        <v>1440</v>
      </c>
      <c r="BP1700" s="27">
        <f t="shared" si="438"/>
        <v>5</v>
      </c>
      <c r="BQ1700" s="28">
        <f t="shared" si="439"/>
        <v>900</v>
      </c>
      <c r="BR1700" s="29"/>
      <c r="BS1700" s="29"/>
      <c r="BT1700" s="29"/>
      <c r="BU1700" s="30"/>
      <c r="BV1700" s="29"/>
      <c r="BW1700" s="16">
        <f t="shared" si="429"/>
        <v>512</v>
      </c>
    </row>
    <row r="1701" spans="1:75" x14ac:dyDescent="0.3">
      <c r="A1701" s="14">
        <v>1700</v>
      </c>
      <c r="B1701" s="15">
        <v>46077</v>
      </c>
      <c r="C1701" s="16" t="s">
        <v>38</v>
      </c>
      <c r="D1701" s="17" t="str">
        <f t="shared" si="428"/>
        <v>EG</v>
      </c>
      <c r="E1701" s="18" t="s">
        <v>72</v>
      </c>
      <c r="F1701" s="18" t="s">
        <v>70</v>
      </c>
      <c r="G1701" s="19" t="s">
        <v>127</v>
      </c>
      <c r="H1701" s="19"/>
      <c r="I1701" s="19"/>
      <c r="J1701" s="20">
        <v>104246</v>
      </c>
      <c r="K1701" s="21" t="str">
        <f>VLOOKUP(J1701,'[2]Item List (3)'!A$1:B$110000,2,FALSE)</f>
        <v>IN. 208</v>
      </c>
      <c r="L1701" s="20">
        <v>260129016</v>
      </c>
      <c r="M1701" s="16" t="s">
        <v>138</v>
      </c>
      <c r="N1701" s="16">
        <v>40</v>
      </c>
      <c r="O1701" s="22">
        <f>IFERROR(3600/N1701,"")</f>
        <v>90</v>
      </c>
      <c r="P1701" s="16">
        <v>1</v>
      </c>
      <c r="Q1701" s="16">
        <v>149</v>
      </c>
      <c r="R1701" s="16"/>
      <c r="S1701" s="16">
        <v>2</v>
      </c>
      <c r="T1701" s="16"/>
      <c r="U1701" s="23">
        <f t="shared" si="427"/>
        <v>151</v>
      </c>
      <c r="V1701" s="16">
        <v>110</v>
      </c>
      <c r="W1701" s="16"/>
      <c r="X1701" s="16">
        <v>330</v>
      </c>
      <c r="Y1701" s="16"/>
      <c r="Z1701" s="16"/>
      <c r="AA1701" s="16"/>
      <c r="AB1701" s="16"/>
      <c r="AC1701" s="16"/>
      <c r="AD1701" s="16"/>
      <c r="AE1701" s="16"/>
      <c r="AF1701" s="16"/>
      <c r="AG1701" s="16"/>
      <c r="AH1701" s="16"/>
      <c r="AI1701" s="16"/>
      <c r="AJ1701" s="16"/>
      <c r="AK1701" s="16"/>
      <c r="AL1701" s="16"/>
      <c r="AM1701" s="16"/>
      <c r="AN1701" s="16"/>
      <c r="AO1701" s="16"/>
      <c r="AP1701" s="16"/>
      <c r="AQ1701" s="16"/>
      <c r="AR1701" s="16"/>
      <c r="AS1701" s="16"/>
      <c r="AT1701" s="16"/>
      <c r="AU1701" s="16"/>
      <c r="AV1701" s="16"/>
      <c r="AW1701" s="16"/>
      <c r="AX1701" s="16"/>
      <c r="AY1701" s="16"/>
      <c r="AZ1701" s="16">
        <v>40</v>
      </c>
      <c r="BA1701" s="16"/>
      <c r="BB1701" s="16"/>
      <c r="BC1701" s="16"/>
      <c r="BD1701" s="16"/>
      <c r="BE1701" s="16"/>
      <c r="BF1701" s="16"/>
      <c r="BG1701" s="23">
        <f t="shared" si="430"/>
        <v>480</v>
      </c>
      <c r="BH1701" s="24">
        <f>BG1701/60</f>
        <v>8</v>
      </c>
      <c r="BI1701" s="25">
        <f t="shared" si="431"/>
        <v>1.833333333333333</v>
      </c>
      <c r="BJ1701" s="25">
        <f t="shared" si="433"/>
        <v>22.916666666666664</v>
      </c>
      <c r="BK1701" s="26">
        <f t="shared" si="434"/>
        <v>91.51515151515153</v>
      </c>
      <c r="BL1701" s="26">
        <f t="shared" si="435"/>
        <v>98.675496688741731</v>
      </c>
      <c r="BM1701" s="26">
        <f>IFERROR((((BJ1701*BK1701*BL1701)/1000000)*100),0)</f>
        <v>20.694444444444446</v>
      </c>
      <c r="BN1701" s="27">
        <f t="shared" si="436"/>
        <v>0</v>
      </c>
      <c r="BO1701" s="27">
        <f t="shared" si="437"/>
        <v>720</v>
      </c>
      <c r="BP1701" s="27">
        <f t="shared" si="438"/>
        <v>6.166666666666667</v>
      </c>
      <c r="BQ1701" s="28">
        <f t="shared" si="439"/>
        <v>555</v>
      </c>
      <c r="BR1701" s="29"/>
      <c r="BS1701" s="29"/>
      <c r="BT1701" s="29"/>
      <c r="BU1701" s="30"/>
      <c r="BV1701" s="29"/>
      <c r="BW1701" s="16">
        <f t="shared" si="429"/>
        <v>149</v>
      </c>
    </row>
    <row r="1702" spans="1:75" x14ac:dyDescent="0.3">
      <c r="A1702" s="14">
        <v>1701</v>
      </c>
      <c r="B1702" s="15">
        <v>46077</v>
      </c>
      <c r="C1702" s="16" t="s">
        <v>40</v>
      </c>
      <c r="D1702" s="17" t="str">
        <f t="shared" si="428"/>
        <v>EG</v>
      </c>
      <c r="E1702" s="18" t="s">
        <v>72</v>
      </c>
      <c r="F1702" s="18"/>
      <c r="G1702" s="19"/>
      <c r="H1702" s="19"/>
      <c r="I1702" s="19"/>
      <c r="J1702" s="20"/>
      <c r="K1702" s="21" t="e">
        <f>VLOOKUP(J1702,'[2]Item List (3)'!A$1:B$110000,2,FALSE)</f>
        <v>#N/A</v>
      </c>
      <c r="L1702" s="20"/>
      <c r="M1702" s="16" t="s">
        <v>138</v>
      </c>
      <c r="N1702" s="16"/>
      <c r="O1702" s="22" t="str">
        <f t="shared" ref="O1702:O1765" si="441">IFERROR(3600/N1702,"")</f>
        <v/>
      </c>
      <c r="P1702" s="16"/>
      <c r="Q1702" s="16"/>
      <c r="R1702" s="16"/>
      <c r="S1702" s="16"/>
      <c r="T1702" s="16"/>
      <c r="U1702" s="23">
        <f t="shared" si="427"/>
        <v>0</v>
      </c>
      <c r="V1702" s="16"/>
      <c r="W1702" s="16"/>
      <c r="X1702" s="16"/>
      <c r="Y1702" s="16"/>
      <c r="Z1702" s="16"/>
      <c r="AA1702" s="16"/>
      <c r="AB1702" s="16"/>
      <c r="AC1702" s="16"/>
      <c r="AD1702" s="16"/>
      <c r="AE1702" s="16"/>
      <c r="AF1702" s="16"/>
      <c r="AG1702" s="16"/>
      <c r="AH1702" s="16"/>
      <c r="AI1702" s="16"/>
      <c r="AJ1702" s="16"/>
      <c r="AK1702" s="16"/>
      <c r="AL1702" s="16"/>
      <c r="AM1702" s="16"/>
      <c r="AN1702" s="16"/>
      <c r="AO1702" s="16"/>
      <c r="AP1702" s="16"/>
      <c r="AQ1702" s="16"/>
      <c r="AR1702" s="16">
        <v>480</v>
      </c>
      <c r="AS1702" s="16"/>
      <c r="AT1702" s="16"/>
      <c r="AU1702" s="16"/>
      <c r="AV1702" s="16"/>
      <c r="AW1702" s="16"/>
      <c r="AX1702" s="16"/>
      <c r="AY1702" s="16"/>
      <c r="AZ1702" s="16"/>
      <c r="BA1702" s="16"/>
      <c r="BB1702" s="16"/>
      <c r="BC1702" s="16"/>
      <c r="BD1702" s="16"/>
      <c r="BE1702" s="16"/>
      <c r="BF1702" s="16"/>
      <c r="BG1702" s="23">
        <f t="shared" ref="BG1702:BG1735" si="442">SUM(V1702:BF1702)</f>
        <v>480</v>
      </c>
      <c r="BH1702" s="24">
        <f t="shared" ref="BH1702:BH1765" si="443">BG1702/60</f>
        <v>8</v>
      </c>
      <c r="BI1702" s="25">
        <f t="shared" ref="BI1702:BI1748" si="444">IFERROR(BH1702-SUM(W1702:BF1702)/60,0)</f>
        <v>0</v>
      </c>
      <c r="BJ1702" s="25">
        <f t="shared" si="433"/>
        <v>0</v>
      </c>
      <c r="BK1702" s="26">
        <f t="shared" si="434"/>
        <v>0</v>
      </c>
      <c r="BL1702" s="26">
        <f t="shared" si="435"/>
        <v>0</v>
      </c>
      <c r="BM1702" s="26">
        <f t="shared" ref="BM1702:BM1765" si="445">IFERROR((((BJ1702*BK1702*BL1702)/1000000)*100),0)</f>
        <v>0</v>
      </c>
      <c r="BN1702" s="27">
        <f t="shared" si="436"/>
        <v>0</v>
      </c>
      <c r="BO1702" s="27">
        <f t="shared" si="437"/>
        <v>0</v>
      </c>
      <c r="BP1702" s="27">
        <f t="shared" si="438"/>
        <v>8</v>
      </c>
      <c r="BQ1702" s="28">
        <f t="shared" si="439"/>
        <v>0</v>
      </c>
      <c r="BR1702" s="29"/>
      <c r="BS1702" s="29"/>
      <c r="BT1702" s="29"/>
      <c r="BU1702" s="30"/>
      <c r="BV1702" s="29"/>
      <c r="BW1702" s="16">
        <f t="shared" si="429"/>
        <v>0</v>
      </c>
    </row>
    <row r="1703" spans="1:75" x14ac:dyDescent="0.3">
      <c r="A1703" s="14">
        <v>1702</v>
      </c>
      <c r="B1703" s="15">
        <v>46077</v>
      </c>
      <c r="C1703" s="16" t="s">
        <v>38</v>
      </c>
      <c r="D1703" s="17" t="str">
        <f t="shared" si="428"/>
        <v>IG</v>
      </c>
      <c r="E1703" s="18" t="s">
        <v>73</v>
      </c>
      <c r="F1703" s="18"/>
      <c r="G1703" s="19"/>
      <c r="H1703" s="19"/>
      <c r="I1703" s="19"/>
      <c r="J1703" s="20"/>
      <c r="K1703" s="21" t="e">
        <f>VLOOKUP(J1703,'[2]Item List (3)'!A$1:B$110000,2,FALSE)</f>
        <v>#N/A</v>
      </c>
      <c r="L1703" s="20"/>
      <c r="M1703" s="16" t="s">
        <v>138</v>
      </c>
      <c r="N1703" s="16"/>
      <c r="O1703" s="22" t="str">
        <f t="shared" si="441"/>
        <v/>
      </c>
      <c r="P1703" s="16"/>
      <c r="Q1703" s="16"/>
      <c r="R1703" s="16"/>
      <c r="S1703" s="16"/>
      <c r="T1703" s="16"/>
      <c r="U1703" s="23">
        <f t="shared" si="427"/>
        <v>0</v>
      </c>
      <c r="V1703" s="16"/>
      <c r="W1703" s="16"/>
      <c r="X1703" s="16"/>
      <c r="Y1703" s="16"/>
      <c r="Z1703" s="16"/>
      <c r="AA1703" s="16"/>
      <c r="AB1703" s="16"/>
      <c r="AC1703" s="16"/>
      <c r="AD1703" s="16"/>
      <c r="AE1703" s="16"/>
      <c r="AF1703" s="16"/>
      <c r="AG1703" s="16"/>
      <c r="AH1703" s="16"/>
      <c r="AI1703" s="16"/>
      <c r="AJ1703" s="16"/>
      <c r="AK1703" s="16"/>
      <c r="AL1703" s="16"/>
      <c r="AM1703" s="16"/>
      <c r="AN1703" s="16"/>
      <c r="AO1703" s="16"/>
      <c r="AP1703" s="16"/>
      <c r="AQ1703" s="16"/>
      <c r="AR1703" s="16">
        <v>480</v>
      </c>
      <c r="AS1703" s="16"/>
      <c r="AT1703" s="16"/>
      <c r="AU1703" s="16"/>
      <c r="AV1703" s="16"/>
      <c r="AW1703" s="16"/>
      <c r="AX1703" s="16"/>
      <c r="AY1703" s="16"/>
      <c r="AZ1703" s="16"/>
      <c r="BA1703" s="16"/>
      <c r="BB1703" s="16"/>
      <c r="BC1703" s="16"/>
      <c r="BD1703" s="16"/>
      <c r="BE1703" s="16"/>
      <c r="BF1703" s="16"/>
      <c r="BG1703" s="23">
        <f t="shared" si="442"/>
        <v>480</v>
      </c>
      <c r="BH1703" s="24">
        <f t="shared" si="443"/>
        <v>8</v>
      </c>
      <c r="BI1703" s="25">
        <f t="shared" si="444"/>
        <v>0</v>
      </c>
      <c r="BJ1703" s="25">
        <f t="shared" si="433"/>
        <v>0</v>
      </c>
      <c r="BK1703" s="26">
        <f t="shared" si="434"/>
        <v>0</v>
      </c>
      <c r="BL1703" s="26">
        <f t="shared" si="435"/>
        <v>0</v>
      </c>
      <c r="BM1703" s="26">
        <f t="shared" si="445"/>
        <v>0</v>
      </c>
      <c r="BN1703" s="27">
        <f t="shared" si="436"/>
        <v>0</v>
      </c>
      <c r="BO1703" s="27">
        <f t="shared" si="437"/>
        <v>0</v>
      </c>
      <c r="BP1703" s="27">
        <f t="shared" si="438"/>
        <v>8</v>
      </c>
      <c r="BQ1703" s="28">
        <f t="shared" si="439"/>
        <v>0</v>
      </c>
      <c r="BR1703" s="29"/>
      <c r="BS1703" s="29"/>
      <c r="BT1703" s="29"/>
      <c r="BU1703" s="30"/>
      <c r="BV1703" s="29"/>
      <c r="BW1703" s="16">
        <f t="shared" si="429"/>
        <v>0</v>
      </c>
    </row>
    <row r="1704" spans="1:75" x14ac:dyDescent="0.3">
      <c r="A1704" s="14">
        <v>1703</v>
      </c>
      <c r="B1704" s="15">
        <v>46077</v>
      </c>
      <c r="C1704" s="16" t="s">
        <v>40</v>
      </c>
      <c r="D1704" s="17" t="str">
        <f t="shared" si="428"/>
        <v>IG</v>
      </c>
      <c r="E1704" s="18" t="s">
        <v>73</v>
      </c>
      <c r="F1704" s="18" t="s">
        <v>75</v>
      </c>
      <c r="G1704" s="19" t="s">
        <v>83</v>
      </c>
      <c r="H1704" s="19" t="s">
        <v>126</v>
      </c>
      <c r="I1704" s="19"/>
      <c r="J1704" s="20">
        <v>100299.14</v>
      </c>
      <c r="K1704" s="21" t="str">
        <f>VLOOKUP(J1704,'[2]Item List (3)'!A$1:B$110000,2,FALSE)</f>
        <v>IR. 9913 C</v>
      </c>
      <c r="L1704" s="20">
        <v>260203020</v>
      </c>
      <c r="M1704" s="16" t="s">
        <v>138</v>
      </c>
      <c r="N1704" s="16">
        <v>23</v>
      </c>
      <c r="O1704" s="22">
        <f t="shared" si="441"/>
        <v>156.52173913043478</v>
      </c>
      <c r="P1704" s="16">
        <v>1</v>
      </c>
      <c r="Q1704" s="16">
        <v>806</v>
      </c>
      <c r="R1704" s="16">
        <v>5</v>
      </c>
      <c r="S1704" s="16">
        <v>84</v>
      </c>
      <c r="T1704" s="16"/>
      <c r="U1704" s="23">
        <f t="shared" si="427"/>
        <v>890</v>
      </c>
      <c r="V1704" s="16">
        <v>360</v>
      </c>
      <c r="W1704" s="16"/>
      <c r="X1704" s="16"/>
      <c r="Y1704" s="16">
        <v>75</v>
      </c>
      <c r="Z1704" s="16"/>
      <c r="AA1704" s="16"/>
      <c r="AB1704" s="16"/>
      <c r="AC1704" s="16"/>
      <c r="AD1704" s="16"/>
      <c r="AE1704" s="16"/>
      <c r="AF1704" s="16"/>
      <c r="AG1704" s="16"/>
      <c r="AH1704" s="16"/>
      <c r="AI1704" s="16"/>
      <c r="AJ1704" s="16"/>
      <c r="AK1704" s="16"/>
      <c r="AL1704" s="16"/>
      <c r="AM1704" s="16"/>
      <c r="AN1704" s="16"/>
      <c r="AO1704" s="16"/>
      <c r="AP1704" s="16">
        <v>30</v>
      </c>
      <c r="AQ1704" s="16"/>
      <c r="AR1704" s="16"/>
      <c r="AS1704" s="16"/>
      <c r="AT1704" s="16"/>
      <c r="AU1704" s="16"/>
      <c r="AV1704" s="16"/>
      <c r="AW1704" s="16"/>
      <c r="AX1704" s="16"/>
      <c r="AY1704" s="16"/>
      <c r="AZ1704" s="16"/>
      <c r="BA1704" s="16"/>
      <c r="BB1704" s="16"/>
      <c r="BC1704" s="16">
        <v>15</v>
      </c>
      <c r="BD1704" s="16"/>
      <c r="BE1704" s="16"/>
      <c r="BF1704" s="16"/>
      <c r="BG1704" s="23">
        <f t="shared" si="442"/>
        <v>480</v>
      </c>
      <c r="BH1704" s="24">
        <f t="shared" si="443"/>
        <v>8</v>
      </c>
      <c r="BI1704" s="25">
        <f t="shared" si="444"/>
        <v>6</v>
      </c>
      <c r="BJ1704" s="25">
        <f t="shared" si="433"/>
        <v>75</v>
      </c>
      <c r="BK1704" s="26">
        <f t="shared" si="434"/>
        <v>94.768518518518519</v>
      </c>
      <c r="BL1704" s="26">
        <f t="shared" si="435"/>
        <v>90</v>
      </c>
      <c r="BM1704" s="26">
        <f t="shared" si="445"/>
        <v>63.96875</v>
      </c>
      <c r="BN1704" s="27">
        <f t="shared" si="436"/>
        <v>0.5</v>
      </c>
      <c r="BO1704" s="27">
        <f t="shared" si="437"/>
        <v>1173.9130434782608</v>
      </c>
      <c r="BP1704" s="27">
        <f t="shared" si="438"/>
        <v>1.5</v>
      </c>
      <c r="BQ1704" s="28">
        <f t="shared" si="439"/>
        <v>234.78260869565219</v>
      </c>
      <c r="BR1704" s="29"/>
      <c r="BS1704" s="29"/>
      <c r="BT1704" s="29"/>
      <c r="BU1704" s="30"/>
      <c r="BV1704" s="29"/>
      <c r="BW1704" s="16">
        <f t="shared" si="429"/>
        <v>806</v>
      </c>
    </row>
    <row r="1705" spans="1:75" x14ac:dyDescent="0.3">
      <c r="A1705" s="14">
        <v>1704</v>
      </c>
      <c r="B1705" s="15">
        <v>46077</v>
      </c>
      <c r="C1705" s="16" t="s">
        <v>38</v>
      </c>
      <c r="D1705" s="17" t="str">
        <f t="shared" si="428"/>
        <v>IG</v>
      </c>
      <c r="E1705" s="18" t="s">
        <v>74</v>
      </c>
      <c r="F1705" s="18" t="s">
        <v>75</v>
      </c>
      <c r="G1705" s="19" t="s">
        <v>124</v>
      </c>
      <c r="H1705" s="19"/>
      <c r="I1705" s="19"/>
      <c r="J1705" s="20">
        <v>104343.01</v>
      </c>
      <c r="K1705" s="21" t="str">
        <f>VLOOKUP(J1705,'[2]Item List (3)'!A$1:B$110000,2,FALSE)</f>
        <v>NA/RNA.IR 69/32</v>
      </c>
      <c r="L1705" s="20">
        <v>260101001</v>
      </c>
      <c r="M1705" s="16" t="s">
        <v>138</v>
      </c>
      <c r="N1705" s="16">
        <v>45</v>
      </c>
      <c r="O1705" s="22">
        <f t="shared" si="441"/>
        <v>80</v>
      </c>
      <c r="P1705" s="16">
        <v>1</v>
      </c>
      <c r="Q1705" s="16">
        <v>157</v>
      </c>
      <c r="R1705" s="16">
        <v>18</v>
      </c>
      <c r="S1705" s="16">
        <v>31</v>
      </c>
      <c r="T1705" s="16"/>
      <c r="U1705" s="23">
        <f t="shared" ref="U1705:U1768" si="446">Q1705+S1705+T1705</f>
        <v>188</v>
      </c>
      <c r="V1705" s="16">
        <v>290</v>
      </c>
      <c r="W1705" s="16"/>
      <c r="X1705" s="16">
        <v>15</v>
      </c>
      <c r="Y1705" s="16">
        <v>30</v>
      </c>
      <c r="Z1705" s="16">
        <v>15</v>
      </c>
      <c r="AA1705" s="16"/>
      <c r="AB1705" s="16"/>
      <c r="AC1705" s="16">
        <v>30</v>
      </c>
      <c r="AD1705" s="16"/>
      <c r="AE1705" s="16"/>
      <c r="AF1705" s="16"/>
      <c r="AG1705" s="16"/>
      <c r="AH1705" s="16"/>
      <c r="AI1705" s="16"/>
      <c r="AJ1705" s="16"/>
      <c r="AK1705" s="16"/>
      <c r="AL1705" s="16"/>
      <c r="AM1705" s="16"/>
      <c r="AN1705" s="16"/>
      <c r="AO1705" s="16"/>
      <c r="AP1705" s="16">
        <v>60</v>
      </c>
      <c r="AQ1705" s="16"/>
      <c r="AR1705" s="16"/>
      <c r="AS1705" s="16"/>
      <c r="AT1705" s="16"/>
      <c r="AU1705" s="16"/>
      <c r="AV1705" s="16"/>
      <c r="AW1705" s="16"/>
      <c r="AX1705" s="16"/>
      <c r="AY1705" s="16"/>
      <c r="AZ1705" s="16">
        <v>40</v>
      </c>
      <c r="BA1705" s="16"/>
      <c r="BB1705" s="16"/>
      <c r="BC1705" s="16"/>
      <c r="BD1705" s="16"/>
      <c r="BE1705" s="16"/>
      <c r="BF1705" s="16"/>
      <c r="BG1705" s="23">
        <f t="shared" si="442"/>
        <v>480</v>
      </c>
      <c r="BH1705" s="24">
        <f t="shared" si="443"/>
        <v>8</v>
      </c>
      <c r="BI1705" s="25">
        <f t="shared" si="444"/>
        <v>4.8333333333333339</v>
      </c>
      <c r="BJ1705" s="25">
        <f t="shared" si="433"/>
        <v>60.416666666666671</v>
      </c>
      <c r="BK1705" s="26">
        <f t="shared" si="434"/>
        <v>48.620689655172406</v>
      </c>
      <c r="BL1705" s="26">
        <f t="shared" si="435"/>
        <v>73.936170212765958</v>
      </c>
      <c r="BM1705" s="26">
        <f t="shared" si="445"/>
        <v>21.718749999999996</v>
      </c>
      <c r="BN1705" s="27">
        <f t="shared" si="436"/>
        <v>1</v>
      </c>
      <c r="BO1705" s="27">
        <f t="shared" si="437"/>
        <v>560</v>
      </c>
      <c r="BP1705" s="27">
        <f t="shared" si="438"/>
        <v>2.1666666666666665</v>
      </c>
      <c r="BQ1705" s="28">
        <f t="shared" si="439"/>
        <v>173.33333333333331</v>
      </c>
      <c r="BR1705" s="29"/>
      <c r="BS1705" s="29"/>
      <c r="BT1705" s="29"/>
      <c r="BU1705" s="30"/>
      <c r="BV1705" s="29"/>
      <c r="BW1705" s="16">
        <f t="shared" si="429"/>
        <v>157</v>
      </c>
    </row>
    <row r="1706" spans="1:75" x14ac:dyDescent="0.3">
      <c r="A1706" s="14">
        <v>1705</v>
      </c>
      <c r="B1706" s="15">
        <v>46077</v>
      </c>
      <c r="C1706" s="16" t="s">
        <v>40</v>
      </c>
      <c r="D1706" s="17" t="str">
        <f t="shared" si="428"/>
        <v>IG</v>
      </c>
      <c r="E1706" s="18" t="s">
        <v>74</v>
      </c>
      <c r="F1706" s="18" t="s">
        <v>75</v>
      </c>
      <c r="G1706" s="19" t="s">
        <v>77</v>
      </c>
      <c r="H1706" s="19"/>
      <c r="I1706" s="19"/>
      <c r="J1706" s="20">
        <v>104343.01</v>
      </c>
      <c r="K1706" s="21" t="str">
        <f>VLOOKUP(J1706,'[2]Item List (3)'!A$1:B$110000,2,FALSE)</f>
        <v>NA/RNA.IR 69/32</v>
      </c>
      <c r="L1706" s="20">
        <v>260101001</v>
      </c>
      <c r="M1706" s="16" t="s">
        <v>138</v>
      </c>
      <c r="N1706" s="16">
        <v>45</v>
      </c>
      <c r="O1706" s="22">
        <f t="shared" si="441"/>
        <v>80</v>
      </c>
      <c r="P1706" s="16">
        <v>1</v>
      </c>
      <c r="Q1706" s="16">
        <v>111</v>
      </c>
      <c r="R1706" s="16">
        <v>26</v>
      </c>
      <c r="S1706" s="16">
        <v>27</v>
      </c>
      <c r="T1706" s="16"/>
      <c r="U1706" s="23">
        <f t="shared" si="446"/>
        <v>138</v>
      </c>
      <c r="V1706" s="16">
        <v>245</v>
      </c>
      <c r="W1706" s="16"/>
      <c r="X1706" s="16">
        <v>45</v>
      </c>
      <c r="Y1706" s="16">
        <v>70</v>
      </c>
      <c r="Z1706" s="16"/>
      <c r="AA1706" s="16"/>
      <c r="AB1706" s="16"/>
      <c r="AC1706" s="16">
        <v>20</v>
      </c>
      <c r="AD1706" s="16"/>
      <c r="AE1706" s="16"/>
      <c r="AF1706" s="16"/>
      <c r="AG1706" s="16"/>
      <c r="AH1706" s="16"/>
      <c r="AI1706" s="16"/>
      <c r="AJ1706" s="16"/>
      <c r="AK1706" s="16"/>
      <c r="AL1706" s="16"/>
      <c r="AM1706" s="16"/>
      <c r="AN1706" s="16"/>
      <c r="AO1706" s="16"/>
      <c r="AP1706" s="16">
        <v>30</v>
      </c>
      <c r="AQ1706" s="16"/>
      <c r="AR1706" s="16"/>
      <c r="AS1706" s="16"/>
      <c r="AT1706" s="16"/>
      <c r="AU1706" s="16"/>
      <c r="AV1706" s="16"/>
      <c r="AW1706" s="16"/>
      <c r="AX1706" s="16"/>
      <c r="AY1706" s="16"/>
      <c r="AZ1706" s="16"/>
      <c r="BA1706" s="16"/>
      <c r="BB1706" s="16"/>
      <c r="BC1706" s="16">
        <v>70</v>
      </c>
      <c r="BD1706" s="16"/>
      <c r="BE1706" s="16"/>
      <c r="BF1706" s="16"/>
      <c r="BG1706" s="23">
        <f t="shared" si="442"/>
        <v>480</v>
      </c>
      <c r="BH1706" s="24">
        <f t="shared" si="443"/>
        <v>8</v>
      </c>
      <c r="BI1706" s="25">
        <f t="shared" si="444"/>
        <v>4.0833333333333339</v>
      </c>
      <c r="BJ1706" s="25">
        <f t="shared" si="433"/>
        <v>51.041666666666671</v>
      </c>
      <c r="BK1706" s="26">
        <f t="shared" si="434"/>
        <v>42.244897959183668</v>
      </c>
      <c r="BL1706" s="26">
        <f t="shared" si="435"/>
        <v>61.594202898550719</v>
      </c>
      <c r="BM1706" s="26">
        <f t="shared" si="445"/>
        <v>13.28125</v>
      </c>
      <c r="BN1706" s="27">
        <f t="shared" si="436"/>
        <v>0.5</v>
      </c>
      <c r="BO1706" s="27">
        <f t="shared" si="437"/>
        <v>600</v>
      </c>
      <c r="BP1706" s="27">
        <f t="shared" si="438"/>
        <v>3.4166666666666665</v>
      </c>
      <c r="BQ1706" s="28">
        <f t="shared" si="439"/>
        <v>273.33333333333331</v>
      </c>
      <c r="BR1706" s="29"/>
      <c r="BS1706" s="29"/>
      <c r="BT1706" s="29"/>
      <c r="BU1706" s="30"/>
      <c r="BV1706" s="29"/>
      <c r="BW1706" s="16">
        <f t="shared" si="429"/>
        <v>111</v>
      </c>
    </row>
    <row r="1707" spans="1:75" x14ac:dyDescent="0.3">
      <c r="A1707" s="14">
        <v>1706</v>
      </c>
      <c r="B1707" s="15">
        <v>46077</v>
      </c>
      <c r="C1707" s="16" t="s">
        <v>38</v>
      </c>
      <c r="D1707" s="17" t="s">
        <v>135</v>
      </c>
      <c r="E1707" s="18" t="s">
        <v>78</v>
      </c>
      <c r="F1707" s="18" t="s">
        <v>75</v>
      </c>
      <c r="G1707" s="19" t="s">
        <v>91</v>
      </c>
      <c r="H1707" s="19"/>
      <c r="I1707" s="19"/>
      <c r="J1707" s="20">
        <v>104609.02</v>
      </c>
      <c r="K1707" s="21" t="str">
        <f>VLOOKUP(J1707,'[2]Item List (3)'!A$1:B$110000,2,FALSE)</f>
        <v>N.IR 311</v>
      </c>
      <c r="L1707" s="20">
        <v>260129009</v>
      </c>
      <c r="M1707" s="16" t="s">
        <v>138</v>
      </c>
      <c r="N1707" s="16">
        <v>45</v>
      </c>
      <c r="O1707" s="22">
        <f t="shared" si="441"/>
        <v>80</v>
      </c>
      <c r="P1707" s="16">
        <v>1</v>
      </c>
      <c r="Q1707" s="16">
        <v>213</v>
      </c>
      <c r="R1707" s="16"/>
      <c r="S1707" s="16">
        <v>25</v>
      </c>
      <c r="T1707" s="16"/>
      <c r="U1707" s="23">
        <f t="shared" si="446"/>
        <v>238</v>
      </c>
      <c r="V1707" s="16">
        <v>380</v>
      </c>
      <c r="W1707" s="16"/>
      <c r="X1707" s="16"/>
      <c r="Y1707" s="16"/>
      <c r="Z1707" s="16">
        <v>30</v>
      </c>
      <c r="AA1707" s="16"/>
      <c r="AB1707" s="16"/>
      <c r="AC1707" s="16">
        <v>30</v>
      </c>
      <c r="AD1707" s="16"/>
      <c r="AE1707" s="16"/>
      <c r="AF1707" s="16"/>
      <c r="AG1707" s="16"/>
      <c r="AH1707" s="16"/>
      <c r="AI1707" s="16"/>
      <c r="AJ1707" s="16"/>
      <c r="AK1707" s="16"/>
      <c r="AL1707" s="16"/>
      <c r="AM1707" s="16"/>
      <c r="AN1707" s="16"/>
      <c r="AO1707" s="16"/>
      <c r="AP1707" s="16"/>
      <c r="AQ1707" s="16"/>
      <c r="AR1707" s="16"/>
      <c r="AS1707" s="16"/>
      <c r="AT1707" s="16"/>
      <c r="AU1707" s="16"/>
      <c r="AV1707" s="16"/>
      <c r="AW1707" s="16"/>
      <c r="AX1707" s="16"/>
      <c r="AY1707" s="16"/>
      <c r="AZ1707" s="16">
        <v>40</v>
      </c>
      <c r="BA1707" s="16"/>
      <c r="BB1707" s="16"/>
      <c r="BC1707" s="16"/>
      <c r="BD1707" s="16"/>
      <c r="BE1707" s="16"/>
      <c r="BF1707" s="16"/>
      <c r="BG1707" s="23">
        <f t="shared" si="442"/>
        <v>480</v>
      </c>
      <c r="BH1707" s="24">
        <f t="shared" si="443"/>
        <v>8</v>
      </c>
      <c r="BI1707" s="25">
        <f t="shared" si="444"/>
        <v>6.333333333333333</v>
      </c>
      <c r="BJ1707" s="25">
        <f t="shared" si="433"/>
        <v>79.166666666666657</v>
      </c>
      <c r="BK1707" s="26">
        <f t="shared" si="434"/>
        <v>46.973684210526315</v>
      </c>
      <c r="BL1707" s="26">
        <f t="shared" si="435"/>
        <v>89.495798319327733</v>
      </c>
      <c r="BM1707" s="26">
        <f t="shared" si="445"/>
        <v>33.281249999999993</v>
      </c>
      <c r="BN1707" s="27">
        <f t="shared" si="436"/>
        <v>0</v>
      </c>
      <c r="BO1707" s="27">
        <f t="shared" si="437"/>
        <v>640</v>
      </c>
      <c r="BP1707" s="27">
        <f t="shared" si="438"/>
        <v>1.6666666666666667</v>
      </c>
      <c r="BQ1707" s="28">
        <f t="shared" si="439"/>
        <v>133.33333333333334</v>
      </c>
      <c r="BR1707" s="29">
        <v>1</v>
      </c>
      <c r="BS1707" s="29"/>
      <c r="BT1707" s="29">
        <v>1</v>
      </c>
      <c r="BU1707" s="30">
        <v>1</v>
      </c>
      <c r="BV1707" s="29"/>
      <c r="BW1707" s="16">
        <f t="shared" si="429"/>
        <v>213</v>
      </c>
    </row>
    <row r="1708" spans="1:75" x14ac:dyDescent="0.3">
      <c r="A1708" s="14">
        <v>1707</v>
      </c>
      <c r="B1708" s="15">
        <v>46077</v>
      </c>
      <c r="C1708" s="16" t="s">
        <v>40</v>
      </c>
      <c r="D1708" s="17" t="str">
        <f t="shared" ref="D1708:D1771" si="447">LEFT(E1708,2)</f>
        <v>IG</v>
      </c>
      <c r="E1708" s="18" t="s">
        <v>78</v>
      </c>
      <c r="F1708" s="18" t="s">
        <v>75</v>
      </c>
      <c r="G1708" s="19" t="s">
        <v>88</v>
      </c>
      <c r="H1708" s="19"/>
      <c r="I1708" s="19"/>
      <c r="J1708" s="20">
        <v>104609.02</v>
      </c>
      <c r="K1708" s="21" t="str">
        <f>VLOOKUP(J1708,'[2]Item List (3)'!A$1:B$110000,2,FALSE)</f>
        <v>N.IR 311</v>
      </c>
      <c r="L1708" s="20">
        <v>260129009</v>
      </c>
      <c r="M1708" s="16" t="s">
        <v>138</v>
      </c>
      <c r="N1708" s="16">
        <v>45</v>
      </c>
      <c r="O1708" s="22">
        <f t="shared" si="441"/>
        <v>80</v>
      </c>
      <c r="P1708" s="16">
        <v>1</v>
      </c>
      <c r="Q1708" s="16">
        <v>91</v>
      </c>
      <c r="R1708" s="16">
        <v>26</v>
      </c>
      <c r="S1708" s="16">
        <v>8</v>
      </c>
      <c r="T1708" s="16"/>
      <c r="U1708" s="23">
        <f t="shared" si="446"/>
        <v>99</v>
      </c>
      <c r="V1708" s="16">
        <v>200</v>
      </c>
      <c r="W1708" s="16"/>
      <c r="X1708" s="16"/>
      <c r="Y1708" s="16"/>
      <c r="Z1708" s="16">
        <v>15</v>
      </c>
      <c r="AA1708" s="16"/>
      <c r="AB1708" s="16"/>
      <c r="AC1708" s="16"/>
      <c r="AD1708" s="16"/>
      <c r="AE1708" s="16">
        <v>5</v>
      </c>
      <c r="AF1708" s="16">
        <v>10</v>
      </c>
      <c r="AG1708" s="16"/>
      <c r="AH1708" s="16"/>
      <c r="AI1708" s="16"/>
      <c r="AJ1708" s="16"/>
      <c r="AK1708" s="16"/>
      <c r="AL1708" s="16"/>
      <c r="AM1708" s="16"/>
      <c r="AN1708" s="16"/>
      <c r="AO1708" s="16"/>
      <c r="AP1708" s="16">
        <v>10</v>
      </c>
      <c r="AQ1708" s="16"/>
      <c r="AR1708" s="16">
        <v>240</v>
      </c>
      <c r="AS1708" s="16"/>
      <c r="AT1708" s="16"/>
      <c r="AU1708" s="16"/>
      <c r="AV1708" s="16"/>
      <c r="AW1708" s="16"/>
      <c r="AX1708" s="16"/>
      <c r="AY1708" s="16"/>
      <c r="AZ1708" s="16"/>
      <c r="BA1708" s="16"/>
      <c r="BB1708" s="16"/>
      <c r="BC1708" s="16"/>
      <c r="BD1708" s="16"/>
      <c r="BE1708" s="16"/>
      <c r="BF1708" s="16"/>
      <c r="BG1708" s="23">
        <f t="shared" si="442"/>
        <v>480</v>
      </c>
      <c r="BH1708" s="24">
        <f t="shared" si="443"/>
        <v>8</v>
      </c>
      <c r="BI1708" s="25">
        <f t="shared" si="444"/>
        <v>3.333333333333333</v>
      </c>
      <c r="BJ1708" s="25">
        <f t="shared" si="433"/>
        <v>41.666666666666664</v>
      </c>
      <c r="BK1708" s="26">
        <f t="shared" si="434"/>
        <v>37.125000000000007</v>
      </c>
      <c r="BL1708" s="26">
        <f t="shared" si="435"/>
        <v>65.656565656565661</v>
      </c>
      <c r="BM1708" s="26">
        <f t="shared" si="445"/>
        <v>10.156250000000002</v>
      </c>
      <c r="BN1708" s="27">
        <f t="shared" si="436"/>
        <v>0.16666666666666666</v>
      </c>
      <c r="BO1708" s="27">
        <f t="shared" si="437"/>
        <v>626.66666666666663</v>
      </c>
      <c r="BP1708" s="27">
        <f t="shared" si="438"/>
        <v>4.5</v>
      </c>
      <c r="BQ1708" s="28">
        <f t="shared" si="439"/>
        <v>360</v>
      </c>
      <c r="BR1708" s="29">
        <v>2</v>
      </c>
      <c r="BS1708" s="29"/>
      <c r="BT1708" s="29"/>
      <c r="BU1708" s="30"/>
      <c r="BV1708" s="29"/>
      <c r="BW1708" s="16">
        <f t="shared" si="429"/>
        <v>91</v>
      </c>
    </row>
    <row r="1709" spans="1:75" x14ac:dyDescent="0.3">
      <c r="A1709" s="14">
        <v>1708</v>
      </c>
      <c r="B1709" s="15">
        <v>46077</v>
      </c>
      <c r="C1709" s="16" t="s">
        <v>38</v>
      </c>
      <c r="D1709" s="17" t="str">
        <f t="shared" si="447"/>
        <v>IG</v>
      </c>
      <c r="E1709" s="18" t="s">
        <v>79</v>
      </c>
      <c r="F1709" s="18" t="s">
        <v>75</v>
      </c>
      <c r="G1709" s="19" t="s">
        <v>91</v>
      </c>
      <c r="H1709" s="19"/>
      <c r="I1709" s="19"/>
      <c r="J1709" s="20">
        <v>208332.01</v>
      </c>
      <c r="K1709" s="21" t="str">
        <f>VLOOKUP(J1709,'[2]Item List (3)'!A$1:B$110000,2,FALSE)</f>
        <v>NA/RNA.OR 6908</v>
      </c>
      <c r="L1709" s="20">
        <v>251204014</v>
      </c>
      <c r="M1709" s="16" t="s">
        <v>141</v>
      </c>
      <c r="N1709" s="16">
        <v>45</v>
      </c>
      <c r="O1709" s="22">
        <f t="shared" si="441"/>
        <v>80</v>
      </c>
      <c r="P1709" s="16">
        <v>1</v>
      </c>
      <c r="Q1709" s="16">
        <v>95</v>
      </c>
      <c r="R1709" s="16">
        <v>26</v>
      </c>
      <c r="S1709" s="16">
        <v>8</v>
      </c>
      <c r="T1709" s="16"/>
      <c r="U1709" s="23">
        <f t="shared" si="446"/>
        <v>103</v>
      </c>
      <c r="V1709" s="16">
        <v>235</v>
      </c>
      <c r="W1709" s="16"/>
      <c r="X1709" s="16"/>
      <c r="Y1709" s="16"/>
      <c r="Z1709" s="16">
        <v>25</v>
      </c>
      <c r="AA1709" s="16"/>
      <c r="AB1709" s="16"/>
      <c r="AC1709" s="16"/>
      <c r="AD1709" s="16"/>
      <c r="AE1709" s="16"/>
      <c r="AF1709" s="16"/>
      <c r="AG1709" s="16"/>
      <c r="AH1709" s="16"/>
      <c r="AI1709" s="16"/>
      <c r="AJ1709" s="16"/>
      <c r="AK1709" s="16"/>
      <c r="AL1709" s="16"/>
      <c r="AM1709" s="16"/>
      <c r="AN1709" s="16"/>
      <c r="AO1709" s="16"/>
      <c r="AP1709" s="16"/>
      <c r="AQ1709" s="16"/>
      <c r="AR1709" s="16">
        <v>180</v>
      </c>
      <c r="AS1709" s="16"/>
      <c r="AT1709" s="16"/>
      <c r="AU1709" s="16"/>
      <c r="AV1709" s="16"/>
      <c r="AW1709" s="16"/>
      <c r="AX1709" s="16"/>
      <c r="AY1709" s="16"/>
      <c r="AZ1709" s="16">
        <v>40</v>
      </c>
      <c r="BA1709" s="16"/>
      <c r="BB1709" s="16"/>
      <c r="BC1709" s="16"/>
      <c r="BD1709" s="16"/>
      <c r="BE1709" s="16"/>
      <c r="BF1709" s="16"/>
      <c r="BG1709" s="23">
        <f t="shared" si="442"/>
        <v>480</v>
      </c>
      <c r="BH1709" s="24">
        <f t="shared" si="443"/>
        <v>8</v>
      </c>
      <c r="BI1709" s="25">
        <f t="shared" si="444"/>
        <v>3.916666666666667</v>
      </c>
      <c r="BJ1709" s="25">
        <f t="shared" si="433"/>
        <v>48.958333333333336</v>
      </c>
      <c r="BK1709" s="26">
        <f t="shared" si="434"/>
        <v>32.87234042553191</v>
      </c>
      <c r="BL1709" s="26">
        <f t="shared" si="435"/>
        <v>66.990291262135926</v>
      </c>
      <c r="BM1709" s="26">
        <f t="shared" si="445"/>
        <v>10.78125</v>
      </c>
      <c r="BN1709" s="27">
        <f t="shared" si="436"/>
        <v>0</v>
      </c>
      <c r="BO1709" s="27">
        <f t="shared" si="437"/>
        <v>640</v>
      </c>
      <c r="BP1709" s="27">
        <f t="shared" si="438"/>
        <v>4.083333333333333</v>
      </c>
      <c r="BQ1709" s="28">
        <f t="shared" si="439"/>
        <v>326.66666666666663</v>
      </c>
      <c r="BR1709" s="29">
        <v>1</v>
      </c>
      <c r="BS1709" s="29"/>
      <c r="BT1709" s="29"/>
      <c r="BU1709" s="30"/>
      <c r="BV1709" s="29"/>
      <c r="BW1709" s="16">
        <f t="shared" si="429"/>
        <v>95</v>
      </c>
    </row>
    <row r="1710" spans="1:75" x14ac:dyDescent="0.3">
      <c r="A1710" s="14">
        <v>1709</v>
      </c>
      <c r="B1710" s="15">
        <v>46077</v>
      </c>
      <c r="C1710" s="16" t="s">
        <v>40</v>
      </c>
      <c r="D1710" s="17" t="str">
        <f t="shared" si="447"/>
        <v>IG</v>
      </c>
      <c r="E1710" s="18" t="s">
        <v>79</v>
      </c>
      <c r="F1710" s="18"/>
      <c r="G1710" s="19"/>
      <c r="H1710" s="19"/>
      <c r="I1710" s="19"/>
      <c r="J1710" s="20"/>
      <c r="K1710" s="21" t="e">
        <f>VLOOKUP(J1710,'[2]Item List (3)'!A$1:B$110000,2,FALSE)</f>
        <v>#N/A</v>
      </c>
      <c r="L1710" s="20"/>
      <c r="M1710" s="16" t="s">
        <v>138</v>
      </c>
      <c r="N1710" s="16"/>
      <c r="O1710" s="22" t="str">
        <f t="shared" si="441"/>
        <v/>
      </c>
      <c r="P1710" s="16"/>
      <c r="Q1710" s="16"/>
      <c r="R1710" s="16"/>
      <c r="S1710" s="16"/>
      <c r="T1710" s="16"/>
      <c r="U1710" s="23">
        <f t="shared" si="446"/>
        <v>0</v>
      </c>
      <c r="V1710" s="16"/>
      <c r="W1710" s="16"/>
      <c r="X1710" s="16"/>
      <c r="Y1710" s="16"/>
      <c r="Z1710" s="16"/>
      <c r="AA1710" s="16"/>
      <c r="AB1710" s="16"/>
      <c r="AC1710" s="16"/>
      <c r="AD1710" s="16"/>
      <c r="AE1710" s="16"/>
      <c r="AF1710" s="16"/>
      <c r="AG1710" s="16"/>
      <c r="AH1710" s="16"/>
      <c r="AI1710" s="16"/>
      <c r="AJ1710" s="16"/>
      <c r="AK1710" s="16"/>
      <c r="AL1710" s="16"/>
      <c r="AM1710" s="16"/>
      <c r="AN1710" s="16"/>
      <c r="AO1710" s="16"/>
      <c r="AP1710" s="16"/>
      <c r="AQ1710" s="16"/>
      <c r="AR1710" s="16">
        <v>480</v>
      </c>
      <c r="AS1710" s="16"/>
      <c r="AT1710" s="16"/>
      <c r="AU1710" s="16"/>
      <c r="AV1710" s="16"/>
      <c r="AW1710" s="16"/>
      <c r="AX1710" s="16"/>
      <c r="AY1710" s="16"/>
      <c r="AZ1710" s="16"/>
      <c r="BA1710" s="16"/>
      <c r="BB1710" s="16"/>
      <c r="BC1710" s="16"/>
      <c r="BD1710" s="16"/>
      <c r="BE1710" s="16"/>
      <c r="BF1710" s="16"/>
      <c r="BG1710" s="23">
        <f t="shared" si="442"/>
        <v>480</v>
      </c>
      <c r="BH1710" s="24">
        <f t="shared" si="443"/>
        <v>8</v>
      </c>
      <c r="BI1710" s="25">
        <f t="shared" si="444"/>
        <v>0</v>
      </c>
      <c r="BJ1710" s="25">
        <f t="shared" si="433"/>
        <v>0</v>
      </c>
      <c r="BK1710" s="26">
        <f t="shared" si="434"/>
        <v>0</v>
      </c>
      <c r="BL1710" s="26">
        <f t="shared" si="435"/>
        <v>0</v>
      </c>
      <c r="BM1710" s="26">
        <f t="shared" si="445"/>
        <v>0</v>
      </c>
      <c r="BN1710" s="27">
        <f t="shared" si="436"/>
        <v>0</v>
      </c>
      <c r="BO1710" s="27">
        <f t="shared" si="437"/>
        <v>0</v>
      </c>
      <c r="BP1710" s="27">
        <f t="shared" si="438"/>
        <v>8</v>
      </c>
      <c r="BQ1710" s="28">
        <f t="shared" si="439"/>
        <v>0</v>
      </c>
      <c r="BR1710" s="29"/>
      <c r="BS1710" s="29"/>
      <c r="BT1710" s="29"/>
      <c r="BU1710" s="30"/>
      <c r="BV1710" s="29"/>
      <c r="BW1710" s="16">
        <f t="shared" si="429"/>
        <v>0</v>
      </c>
    </row>
    <row r="1711" spans="1:75" x14ac:dyDescent="0.3">
      <c r="A1711" s="14">
        <v>1710</v>
      </c>
      <c r="B1711" s="15">
        <v>46077</v>
      </c>
      <c r="C1711" s="16" t="s">
        <v>38</v>
      </c>
      <c r="D1711" s="17" t="str">
        <f t="shared" si="447"/>
        <v>IG</v>
      </c>
      <c r="E1711" s="18" t="s">
        <v>80</v>
      </c>
      <c r="F1711" s="18" t="s">
        <v>75</v>
      </c>
      <c r="G1711" s="19" t="s">
        <v>84</v>
      </c>
      <c r="H1711" s="19"/>
      <c r="I1711" s="19"/>
      <c r="J1711" s="20">
        <v>208582</v>
      </c>
      <c r="K1711" s="21" t="str">
        <f>VLOOKUP(J1711,'[2]Item List (3)'!A$1:B$110000,2,FALSE)</f>
        <v>WS 81107</v>
      </c>
      <c r="L1711" s="20">
        <v>260112012</v>
      </c>
      <c r="M1711" s="16" t="s">
        <v>141</v>
      </c>
      <c r="N1711" s="16">
        <v>45</v>
      </c>
      <c r="O1711" s="22">
        <f t="shared" si="441"/>
        <v>80</v>
      </c>
      <c r="P1711" s="16">
        <v>1</v>
      </c>
      <c r="Q1711" s="16">
        <v>346</v>
      </c>
      <c r="R1711" s="16"/>
      <c r="S1711" s="16">
        <v>35</v>
      </c>
      <c r="T1711" s="16"/>
      <c r="U1711" s="23">
        <f t="shared" si="446"/>
        <v>381</v>
      </c>
      <c r="V1711" s="16">
        <v>340</v>
      </c>
      <c r="W1711" s="16"/>
      <c r="X1711" s="16">
        <v>90</v>
      </c>
      <c r="Y1711" s="16"/>
      <c r="Z1711" s="16"/>
      <c r="AA1711" s="16"/>
      <c r="AB1711" s="16"/>
      <c r="AC1711" s="16"/>
      <c r="AD1711" s="16"/>
      <c r="AE1711" s="16"/>
      <c r="AF1711" s="16"/>
      <c r="AG1711" s="16"/>
      <c r="AH1711" s="16"/>
      <c r="AI1711" s="16"/>
      <c r="AJ1711" s="16"/>
      <c r="AK1711" s="16"/>
      <c r="AL1711" s="16"/>
      <c r="AM1711" s="16"/>
      <c r="AN1711" s="16"/>
      <c r="AO1711" s="16"/>
      <c r="AP1711" s="16">
        <v>10</v>
      </c>
      <c r="AQ1711" s="16"/>
      <c r="AR1711" s="16"/>
      <c r="AS1711" s="16"/>
      <c r="AT1711" s="16"/>
      <c r="AU1711" s="16"/>
      <c r="AV1711" s="16"/>
      <c r="AW1711" s="16"/>
      <c r="AX1711" s="16"/>
      <c r="AY1711" s="16"/>
      <c r="AZ1711" s="16">
        <v>40</v>
      </c>
      <c r="BA1711" s="16"/>
      <c r="BB1711" s="16"/>
      <c r="BC1711" s="16"/>
      <c r="BD1711" s="16"/>
      <c r="BE1711" s="16"/>
      <c r="BF1711" s="16"/>
      <c r="BG1711" s="23">
        <f t="shared" si="442"/>
        <v>480</v>
      </c>
      <c r="BH1711" s="24">
        <f t="shared" si="443"/>
        <v>8</v>
      </c>
      <c r="BI1711" s="25">
        <f t="shared" si="444"/>
        <v>5.6666666666666661</v>
      </c>
      <c r="BJ1711" s="25">
        <f t="shared" si="433"/>
        <v>70.833333333333329</v>
      </c>
      <c r="BK1711" s="26">
        <f t="shared" si="434"/>
        <v>84.04411764705884</v>
      </c>
      <c r="BL1711" s="26">
        <f t="shared" si="435"/>
        <v>90.813648293963254</v>
      </c>
      <c r="BM1711" s="26">
        <f t="shared" si="445"/>
        <v>54.062500000000014</v>
      </c>
      <c r="BN1711" s="27">
        <f t="shared" si="436"/>
        <v>0.16666666666666666</v>
      </c>
      <c r="BO1711" s="27">
        <f t="shared" si="437"/>
        <v>626.66666666666663</v>
      </c>
      <c r="BP1711" s="27">
        <f t="shared" si="438"/>
        <v>2.166666666666667</v>
      </c>
      <c r="BQ1711" s="28">
        <f t="shared" si="439"/>
        <v>173.33333333333334</v>
      </c>
      <c r="BR1711" s="29"/>
      <c r="BS1711" s="29"/>
      <c r="BT1711" s="29"/>
      <c r="BU1711" s="30"/>
      <c r="BV1711" s="29"/>
      <c r="BW1711" s="16">
        <f t="shared" si="429"/>
        <v>346</v>
      </c>
    </row>
    <row r="1712" spans="1:75" x14ac:dyDescent="0.3">
      <c r="A1712" s="14">
        <v>1711</v>
      </c>
      <c r="B1712" s="15">
        <v>46077</v>
      </c>
      <c r="C1712" s="16" t="s">
        <v>40</v>
      </c>
      <c r="D1712" s="17" t="str">
        <f t="shared" si="447"/>
        <v>IG</v>
      </c>
      <c r="E1712" s="18" t="s">
        <v>80</v>
      </c>
      <c r="F1712" s="18" t="s">
        <v>75</v>
      </c>
      <c r="G1712" s="19" t="s">
        <v>64</v>
      </c>
      <c r="H1712" s="19"/>
      <c r="I1712" s="19"/>
      <c r="J1712" s="20">
        <v>208582</v>
      </c>
      <c r="K1712" s="21" t="str">
        <f>VLOOKUP(J1712,'[2]Item List (3)'!A$1:B$110000,2,FALSE)</f>
        <v>WS 81107</v>
      </c>
      <c r="L1712" s="20">
        <v>260112012</v>
      </c>
      <c r="M1712" s="16" t="s">
        <v>141</v>
      </c>
      <c r="N1712" s="16">
        <v>45</v>
      </c>
      <c r="O1712" s="22">
        <f t="shared" si="441"/>
        <v>80</v>
      </c>
      <c r="P1712" s="16">
        <v>1</v>
      </c>
      <c r="Q1712" s="16">
        <v>380</v>
      </c>
      <c r="R1712" s="16">
        <v>34</v>
      </c>
      <c r="S1712" s="16">
        <v>17</v>
      </c>
      <c r="T1712" s="16"/>
      <c r="U1712" s="23">
        <f t="shared" si="446"/>
        <v>397</v>
      </c>
      <c r="V1712" s="16">
        <v>445</v>
      </c>
      <c r="W1712" s="16"/>
      <c r="X1712" s="16">
        <v>15</v>
      </c>
      <c r="Y1712" s="16"/>
      <c r="Z1712" s="16"/>
      <c r="AA1712" s="16"/>
      <c r="AB1712" s="16"/>
      <c r="AC1712" s="16"/>
      <c r="AD1712" s="16"/>
      <c r="AE1712" s="16"/>
      <c r="AF1712" s="16"/>
      <c r="AG1712" s="16"/>
      <c r="AH1712" s="16"/>
      <c r="AI1712" s="16"/>
      <c r="AJ1712" s="16"/>
      <c r="AK1712" s="16"/>
      <c r="AL1712" s="16"/>
      <c r="AM1712" s="16"/>
      <c r="AN1712" s="16"/>
      <c r="AO1712" s="16"/>
      <c r="AP1712" s="16">
        <v>20</v>
      </c>
      <c r="AQ1712" s="16"/>
      <c r="AR1712" s="16"/>
      <c r="AS1712" s="16"/>
      <c r="AT1712" s="16"/>
      <c r="AU1712" s="16"/>
      <c r="AV1712" s="16"/>
      <c r="AW1712" s="16"/>
      <c r="AX1712" s="16"/>
      <c r="AY1712" s="16"/>
      <c r="AZ1712" s="16"/>
      <c r="BA1712" s="16"/>
      <c r="BB1712" s="16"/>
      <c r="BC1712" s="16"/>
      <c r="BD1712" s="16"/>
      <c r="BE1712" s="16"/>
      <c r="BF1712" s="16"/>
      <c r="BG1712" s="23">
        <f t="shared" si="442"/>
        <v>480</v>
      </c>
      <c r="BH1712" s="24">
        <f t="shared" si="443"/>
        <v>8</v>
      </c>
      <c r="BI1712" s="25">
        <f t="shared" si="444"/>
        <v>7.416666666666667</v>
      </c>
      <c r="BJ1712" s="25">
        <f t="shared" si="433"/>
        <v>92.708333333333343</v>
      </c>
      <c r="BK1712" s="26">
        <f t="shared" si="434"/>
        <v>66.910112359550567</v>
      </c>
      <c r="BL1712" s="26">
        <f t="shared" si="435"/>
        <v>87.153652392947095</v>
      </c>
      <c r="BM1712" s="26">
        <f t="shared" si="445"/>
        <v>54.0625</v>
      </c>
      <c r="BN1712" s="27">
        <f t="shared" si="436"/>
        <v>0.33333333333333331</v>
      </c>
      <c r="BO1712" s="27">
        <f t="shared" si="437"/>
        <v>613.33333333333337</v>
      </c>
      <c r="BP1712" s="27">
        <f t="shared" si="438"/>
        <v>0.25000000000000006</v>
      </c>
      <c r="BQ1712" s="28">
        <f t="shared" si="439"/>
        <v>20.000000000000004</v>
      </c>
      <c r="BR1712" s="29"/>
      <c r="BS1712" s="29"/>
      <c r="BT1712" s="29"/>
      <c r="BU1712" s="30"/>
      <c r="BV1712" s="29"/>
      <c r="BW1712" s="16">
        <f t="shared" si="429"/>
        <v>380</v>
      </c>
    </row>
    <row r="1713" spans="1:75" x14ac:dyDescent="0.3">
      <c r="A1713" s="14">
        <v>1712</v>
      </c>
      <c r="B1713" s="15">
        <v>46077</v>
      </c>
      <c r="C1713" s="16" t="s">
        <v>38</v>
      </c>
      <c r="D1713" s="17" t="str">
        <f t="shared" si="447"/>
        <v>IG</v>
      </c>
      <c r="E1713" s="18" t="s">
        <v>85</v>
      </c>
      <c r="F1713" s="18" t="s">
        <v>75</v>
      </c>
      <c r="G1713" s="19" t="s">
        <v>86</v>
      </c>
      <c r="H1713" s="19"/>
      <c r="I1713" s="19"/>
      <c r="J1713" s="20">
        <v>200261</v>
      </c>
      <c r="K1713" s="21" t="str">
        <f>VLOOKUP(J1713,'[2]Item List (3)'!A$1:B$110000,2,FALSE)</f>
        <v>OR.211 YY4</v>
      </c>
      <c r="L1713" s="20">
        <v>260201002</v>
      </c>
      <c r="M1713" s="16" t="s">
        <v>141</v>
      </c>
      <c r="N1713" s="16">
        <v>25</v>
      </c>
      <c r="O1713" s="22">
        <f t="shared" si="441"/>
        <v>144</v>
      </c>
      <c r="P1713" s="16">
        <v>1</v>
      </c>
      <c r="Q1713" s="16">
        <v>839</v>
      </c>
      <c r="R1713" s="16">
        <v>2</v>
      </c>
      <c r="S1713" s="16"/>
      <c r="T1713" s="16">
        <v>31</v>
      </c>
      <c r="U1713" s="23">
        <f t="shared" si="446"/>
        <v>870</v>
      </c>
      <c r="V1713" s="16">
        <v>420</v>
      </c>
      <c r="W1713" s="16"/>
      <c r="X1713" s="16"/>
      <c r="Y1713" s="16"/>
      <c r="Z1713" s="16"/>
      <c r="AA1713" s="16"/>
      <c r="AB1713" s="16"/>
      <c r="AC1713" s="16"/>
      <c r="AD1713" s="16"/>
      <c r="AE1713" s="16"/>
      <c r="AF1713" s="16"/>
      <c r="AG1713" s="16"/>
      <c r="AH1713" s="16"/>
      <c r="AI1713" s="16"/>
      <c r="AJ1713" s="16"/>
      <c r="AK1713" s="16"/>
      <c r="AL1713" s="16"/>
      <c r="AM1713" s="16"/>
      <c r="AN1713" s="16"/>
      <c r="AO1713" s="16"/>
      <c r="AP1713" s="16">
        <v>20</v>
      </c>
      <c r="AQ1713" s="16"/>
      <c r="AR1713" s="16"/>
      <c r="AS1713" s="16"/>
      <c r="AT1713" s="16"/>
      <c r="AU1713" s="16"/>
      <c r="AV1713" s="16"/>
      <c r="AW1713" s="16"/>
      <c r="AX1713" s="16"/>
      <c r="AY1713" s="16"/>
      <c r="AZ1713" s="16">
        <v>40</v>
      </c>
      <c r="BA1713" s="16"/>
      <c r="BB1713" s="16"/>
      <c r="BC1713" s="16"/>
      <c r="BD1713" s="16"/>
      <c r="BE1713" s="16"/>
      <c r="BF1713" s="16"/>
      <c r="BG1713" s="23">
        <f t="shared" si="442"/>
        <v>480</v>
      </c>
      <c r="BH1713" s="24">
        <f t="shared" si="443"/>
        <v>8</v>
      </c>
      <c r="BI1713" s="25">
        <f t="shared" si="444"/>
        <v>7</v>
      </c>
      <c r="BJ1713" s="25">
        <f t="shared" si="433"/>
        <v>87.5</v>
      </c>
      <c r="BK1713" s="26">
        <f t="shared" si="434"/>
        <v>86.30952380952381</v>
      </c>
      <c r="BL1713" s="26">
        <f t="shared" si="435"/>
        <v>96.206896551724142</v>
      </c>
      <c r="BM1713" s="26">
        <f t="shared" si="445"/>
        <v>72.65625</v>
      </c>
      <c r="BN1713" s="27">
        <f t="shared" si="436"/>
        <v>0.33333333333333331</v>
      </c>
      <c r="BO1713" s="27">
        <f t="shared" si="437"/>
        <v>1104</v>
      </c>
      <c r="BP1713" s="27">
        <f t="shared" si="438"/>
        <v>0.66666666666666674</v>
      </c>
      <c r="BQ1713" s="28">
        <f t="shared" si="439"/>
        <v>96.000000000000014</v>
      </c>
      <c r="BR1713" s="29"/>
      <c r="BS1713" s="29"/>
      <c r="BT1713" s="29"/>
      <c r="BU1713" s="30"/>
      <c r="BV1713" s="29"/>
      <c r="BW1713" s="16">
        <f t="shared" si="429"/>
        <v>839</v>
      </c>
    </row>
    <row r="1714" spans="1:75" x14ac:dyDescent="0.3">
      <c r="A1714" s="14">
        <v>1713</v>
      </c>
      <c r="B1714" s="15">
        <v>46077</v>
      </c>
      <c r="C1714" s="16" t="s">
        <v>40</v>
      </c>
      <c r="D1714" s="17" t="str">
        <f t="shared" si="447"/>
        <v>IG</v>
      </c>
      <c r="E1714" s="18" t="s">
        <v>85</v>
      </c>
      <c r="F1714" s="18" t="s">
        <v>75</v>
      </c>
      <c r="G1714" s="19" t="s">
        <v>86</v>
      </c>
      <c r="H1714" s="19" t="s">
        <v>88</v>
      </c>
      <c r="I1714" s="19"/>
      <c r="J1714" s="20">
        <v>208293</v>
      </c>
      <c r="K1714" s="21" t="str">
        <f>VLOOKUP(J1714,'[2]Item List (3)'!A$1:B$110000,2,FALSE)</f>
        <v>OR.210 YY2</v>
      </c>
      <c r="L1714" s="20">
        <v>260205004</v>
      </c>
      <c r="M1714" s="16" t="s">
        <v>141</v>
      </c>
      <c r="N1714" s="16">
        <v>20</v>
      </c>
      <c r="O1714" s="22">
        <f t="shared" si="441"/>
        <v>180</v>
      </c>
      <c r="P1714" s="16">
        <v>1</v>
      </c>
      <c r="Q1714" s="16">
        <v>667</v>
      </c>
      <c r="R1714" s="16">
        <v>23</v>
      </c>
      <c r="S1714" s="16">
        <v>2</v>
      </c>
      <c r="T1714" s="16"/>
      <c r="U1714" s="23">
        <f t="shared" si="446"/>
        <v>669</v>
      </c>
      <c r="V1714" s="16">
        <v>265</v>
      </c>
      <c r="W1714" s="16">
        <v>210</v>
      </c>
      <c r="X1714" s="16"/>
      <c r="Y1714" s="16"/>
      <c r="Z1714" s="16"/>
      <c r="AA1714" s="16"/>
      <c r="AB1714" s="16"/>
      <c r="AC1714" s="16"/>
      <c r="AD1714" s="16"/>
      <c r="AE1714" s="16"/>
      <c r="AF1714" s="16"/>
      <c r="AG1714" s="16"/>
      <c r="AH1714" s="16"/>
      <c r="AI1714" s="16"/>
      <c r="AJ1714" s="16"/>
      <c r="AK1714" s="16"/>
      <c r="AL1714" s="16"/>
      <c r="AM1714" s="16"/>
      <c r="AN1714" s="16"/>
      <c r="AO1714" s="16"/>
      <c r="AP1714" s="16"/>
      <c r="AQ1714" s="16"/>
      <c r="AR1714" s="16"/>
      <c r="AS1714" s="16"/>
      <c r="AT1714" s="16"/>
      <c r="AU1714" s="16"/>
      <c r="AV1714" s="16"/>
      <c r="AW1714" s="16"/>
      <c r="AX1714" s="16"/>
      <c r="AY1714" s="16"/>
      <c r="AZ1714" s="16"/>
      <c r="BA1714" s="16"/>
      <c r="BB1714" s="16"/>
      <c r="BC1714" s="16"/>
      <c r="BD1714" s="16"/>
      <c r="BE1714" s="16">
        <v>5</v>
      </c>
      <c r="BF1714" s="16"/>
      <c r="BG1714" s="23">
        <f t="shared" si="442"/>
        <v>480</v>
      </c>
      <c r="BH1714" s="24">
        <f t="shared" si="443"/>
        <v>8</v>
      </c>
      <c r="BI1714" s="25">
        <f t="shared" si="444"/>
        <v>4.4166666666666661</v>
      </c>
      <c r="BJ1714" s="25">
        <f t="shared" si="433"/>
        <v>55.208333333333329</v>
      </c>
      <c r="BK1714" s="26">
        <f t="shared" si="434"/>
        <v>84.150943396226424</v>
      </c>
      <c r="BL1714" s="26">
        <f t="shared" si="435"/>
        <v>96.263079222720478</v>
      </c>
      <c r="BM1714" s="26">
        <f t="shared" si="445"/>
        <v>44.722222222222221</v>
      </c>
      <c r="BN1714" s="27">
        <f t="shared" si="436"/>
        <v>3.5833333333333335</v>
      </c>
      <c r="BO1714" s="27">
        <f t="shared" si="437"/>
        <v>794.99999999999989</v>
      </c>
      <c r="BP1714" s="27">
        <f t="shared" si="438"/>
        <v>0</v>
      </c>
      <c r="BQ1714" s="28">
        <f t="shared" si="439"/>
        <v>0</v>
      </c>
      <c r="BR1714" s="29"/>
      <c r="BS1714" s="29"/>
      <c r="BT1714" s="29"/>
      <c r="BU1714" s="30"/>
      <c r="BV1714" s="29"/>
      <c r="BW1714" s="16">
        <f t="shared" si="429"/>
        <v>667</v>
      </c>
    </row>
    <row r="1715" spans="1:75" x14ac:dyDescent="0.3">
      <c r="A1715" s="14">
        <v>1714</v>
      </c>
      <c r="B1715" s="15">
        <v>46077</v>
      </c>
      <c r="C1715" s="16" t="s">
        <v>38</v>
      </c>
      <c r="D1715" s="17" t="str">
        <f t="shared" si="447"/>
        <v>IG</v>
      </c>
      <c r="E1715" s="18" t="s">
        <v>87</v>
      </c>
      <c r="F1715" s="18" t="s">
        <v>75</v>
      </c>
      <c r="G1715" s="19" t="s">
        <v>128</v>
      </c>
      <c r="H1715" s="19"/>
      <c r="I1715" s="19"/>
      <c r="J1715" s="20">
        <v>104293</v>
      </c>
      <c r="K1715" s="21" t="str">
        <f>VLOOKUP(J1715,'[2]Item List (3)'!A$1:B$110000,2,FALSE)</f>
        <v>IR.210 YY2</v>
      </c>
      <c r="L1715" s="20">
        <v>260205005</v>
      </c>
      <c r="M1715" s="16" t="s">
        <v>138</v>
      </c>
      <c r="N1715" s="16">
        <v>35</v>
      </c>
      <c r="O1715" s="22">
        <f t="shared" si="441"/>
        <v>102.85714285714286</v>
      </c>
      <c r="P1715" s="16">
        <v>1</v>
      </c>
      <c r="Q1715" s="16">
        <v>336</v>
      </c>
      <c r="R1715" s="16">
        <v>40</v>
      </c>
      <c r="S1715" s="16">
        <v>7</v>
      </c>
      <c r="T1715" s="16">
        <v>4</v>
      </c>
      <c r="U1715" s="23">
        <f t="shared" si="446"/>
        <v>347</v>
      </c>
      <c r="V1715" s="16">
        <v>360</v>
      </c>
      <c r="W1715" s="16"/>
      <c r="X1715" s="16">
        <v>60</v>
      </c>
      <c r="Y1715" s="16"/>
      <c r="Z1715" s="16"/>
      <c r="AA1715" s="16"/>
      <c r="AB1715" s="16"/>
      <c r="AC1715" s="16"/>
      <c r="AD1715" s="16"/>
      <c r="AE1715" s="16"/>
      <c r="AF1715" s="16"/>
      <c r="AG1715" s="16"/>
      <c r="AH1715" s="16"/>
      <c r="AI1715" s="16"/>
      <c r="AJ1715" s="16"/>
      <c r="AK1715" s="16"/>
      <c r="AL1715" s="16"/>
      <c r="AM1715" s="16"/>
      <c r="AN1715" s="16"/>
      <c r="AO1715" s="16"/>
      <c r="AP1715" s="16">
        <v>20</v>
      </c>
      <c r="AQ1715" s="16"/>
      <c r="AR1715" s="16"/>
      <c r="AS1715" s="16"/>
      <c r="AT1715" s="16"/>
      <c r="AU1715" s="16"/>
      <c r="AV1715" s="16"/>
      <c r="AW1715" s="16"/>
      <c r="AX1715" s="16"/>
      <c r="AY1715" s="16"/>
      <c r="AZ1715" s="16">
        <v>40</v>
      </c>
      <c r="BA1715" s="16"/>
      <c r="BB1715" s="16"/>
      <c r="BC1715" s="16"/>
      <c r="BD1715" s="16"/>
      <c r="BE1715" s="16"/>
      <c r="BF1715" s="16"/>
      <c r="BG1715" s="23">
        <f t="shared" si="442"/>
        <v>480</v>
      </c>
      <c r="BH1715" s="24">
        <f t="shared" si="443"/>
        <v>8</v>
      </c>
      <c r="BI1715" s="25">
        <f t="shared" si="444"/>
        <v>6</v>
      </c>
      <c r="BJ1715" s="25">
        <f t="shared" si="433"/>
        <v>75</v>
      </c>
      <c r="BK1715" s="26">
        <f t="shared" si="434"/>
        <v>56.226851851851855</v>
      </c>
      <c r="BL1715" s="26">
        <f t="shared" si="435"/>
        <v>85.30259365994236</v>
      </c>
      <c r="BM1715" s="26">
        <f t="shared" si="445"/>
        <v>35.972222222222214</v>
      </c>
      <c r="BN1715" s="27">
        <f t="shared" si="436"/>
        <v>0.33333333333333331</v>
      </c>
      <c r="BO1715" s="27">
        <f t="shared" si="437"/>
        <v>788.57142857142856</v>
      </c>
      <c r="BP1715" s="27">
        <f t="shared" si="438"/>
        <v>1.6666666666666667</v>
      </c>
      <c r="BQ1715" s="28">
        <f t="shared" si="439"/>
        <v>171.42857142857142</v>
      </c>
      <c r="BR1715" s="29"/>
      <c r="BS1715" s="29"/>
      <c r="BT1715" s="29"/>
      <c r="BU1715" s="30"/>
      <c r="BV1715" s="29"/>
      <c r="BW1715" s="16">
        <f t="shared" si="429"/>
        <v>336</v>
      </c>
    </row>
    <row r="1716" spans="1:75" x14ac:dyDescent="0.3">
      <c r="A1716" s="14">
        <v>1715</v>
      </c>
      <c r="B1716" s="15">
        <v>46077</v>
      </c>
      <c r="C1716" s="16" t="s">
        <v>40</v>
      </c>
      <c r="D1716" s="17" t="str">
        <f t="shared" si="447"/>
        <v>IG</v>
      </c>
      <c r="E1716" s="18" t="s">
        <v>87</v>
      </c>
      <c r="F1716" s="18" t="s">
        <v>75</v>
      </c>
      <c r="G1716" s="19" t="s">
        <v>83</v>
      </c>
      <c r="H1716" s="19" t="s">
        <v>82</v>
      </c>
      <c r="I1716" s="19"/>
      <c r="J1716" s="20">
        <v>104293</v>
      </c>
      <c r="K1716" s="21" t="str">
        <f>VLOOKUP(J1716,'[2]Item List (3)'!A$1:B$110000,2,FALSE)</f>
        <v>IR.210 YY2</v>
      </c>
      <c r="L1716" s="20">
        <v>260205005</v>
      </c>
      <c r="M1716" s="16" t="s">
        <v>138</v>
      </c>
      <c r="N1716" s="16">
        <v>30</v>
      </c>
      <c r="O1716" s="22">
        <f t="shared" si="441"/>
        <v>120</v>
      </c>
      <c r="P1716" s="16">
        <v>1</v>
      </c>
      <c r="Q1716" s="16">
        <v>519</v>
      </c>
      <c r="R1716" s="16">
        <v>49</v>
      </c>
      <c r="S1716" s="16">
        <v>42</v>
      </c>
      <c r="T1716" s="16">
        <v>7</v>
      </c>
      <c r="U1716" s="23">
        <f t="shared" si="446"/>
        <v>568</v>
      </c>
      <c r="V1716" s="16">
        <v>340</v>
      </c>
      <c r="W1716" s="16"/>
      <c r="X1716" s="16">
        <v>80</v>
      </c>
      <c r="Y1716" s="16">
        <v>15</v>
      </c>
      <c r="Z1716" s="16"/>
      <c r="AA1716" s="16"/>
      <c r="AB1716" s="16"/>
      <c r="AC1716" s="16">
        <v>15</v>
      </c>
      <c r="AD1716" s="16"/>
      <c r="AE1716" s="16"/>
      <c r="AF1716" s="16">
        <v>10</v>
      </c>
      <c r="AG1716" s="16"/>
      <c r="AH1716" s="16"/>
      <c r="AI1716" s="16"/>
      <c r="AJ1716" s="16"/>
      <c r="AK1716" s="16"/>
      <c r="AL1716" s="16"/>
      <c r="AM1716" s="16"/>
      <c r="AN1716" s="16"/>
      <c r="AO1716" s="16"/>
      <c r="AP1716" s="16">
        <v>10</v>
      </c>
      <c r="AQ1716" s="16"/>
      <c r="AR1716" s="16"/>
      <c r="AS1716" s="16"/>
      <c r="AT1716" s="16"/>
      <c r="AU1716" s="16"/>
      <c r="AV1716" s="16"/>
      <c r="AW1716" s="16"/>
      <c r="AX1716" s="16"/>
      <c r="AY1716" s="16"/>
      <c r="AZ1716" s="16"/>
      <c r="BA1716" s="16"/>
      <c r="BB1716" s="16"/>
      <c r="BC1716" s="16">
        <v>10</v>
      </c>
      <c r="BD1716" s="16"/>
      <c r="BE1716" s="16"/>
      <c r="BF1716" s="16"/>
      <c r="BG1716" s="23">
        <f t="shared" si="442"/>
        <v>480</v>
      </c>
      <c r="BH1716" s="24">
        <f t="shared" si="443"/>
        <v>8</v>
      </c>
      <c r="BI1716" s="25">
        <f t="shared" si="444"/>
        <v>5.6666666666666661</v>
      </c>
      <c r="BJ1716" s="25">
        <f t="shared" si="433"/>
        <v>70.833333333333329</v>
      </c>
      <c r="BK1716" s="26">
        <f t="shared" si="434"/>
        <v>83.529411764705898</v>
      </c>
      <c r="BL1716" s="26">
        <f t="shared" si="435"/>
        <v>82.74647887323944</v>
      </c>
      <c r="BM1716" s="26">
        <f t="shared" si="445"/>
        <v>48.958333333333336</v>
      </c>
      <c r="BN1716" s="27">
        <f t="shared" si="436"/>
        <v>0.16666666666666666</v>
      </c>
      <c r="BO1716" s="27">
        <f t="shared" si="437"/>
        <v>940</v>
      </c>
      <c r="BP1716" s="27">
        <f t="shared" si="438"/>
        <v>2.166666666666667</v>
      </c>
      <c r="BQ1716" s="28">
        <f t="shared" si="439"/>
        <v>260.00000000000006</v>
      </c>
      <c r="BR1716" s="29">
        <v>3</v>
      </c>
      <c r="BS1716" s="29"/>
      <c r="BT1716" s="29"/>
      <c r="BU1716" s="30"/>
      <c r="BV1716" s="29"/>
      <c r="BW1716" s="16">
        <f t="shared" si="429"/>
        <v>519</v>
      </c>
    </row>
    <row r="1717" spans="1:75" x14ac:dyDescent="0.3">
      <c r="A1717" s="14">
        <v>1716</v>
      </c>
      <c r="B1717" s="15">
        <v>46077</v>
      </c>
      <c r="C1717" s="16" t="s">
        <v>38</v>
      </c>
      <c r="D1717" s="17" t="str">
        <f t="shared" si="447"/>
        <v>IG</v>
      </c>
      <c r="E1717" s="18" t="s">
        <v>90</v>
      </c>
      <c r="F1717" s="18" t="s">
        <v>75</v>
      </c>
      <c r="G1717" s="19" t="s">
        <v>117</v>
      </c>
      <c r="H1717" s="19"/>
      <c r="I1717" s="19"/>
      <c r="J1717" s="20">
        <v>200827.1</v>
      </c>
      <c r="K1717" s="21" t="str">
        <f>VLOOKUP(J1717,'[2]Item List (3)'!A$1:B$110000,2,FALSE)</f>
        <v>MNA.OR 4020</v>
      </c>
      <c r="L1717" s="20">
        <v>260116006</v>
      </c>
      <c r="M1717" s="16" t="s">
        <v>141</v>
      </c>
      <c r="N1717" s="16">
        <v>25</v>
      </c>
      <c r="O1717" s="22">
        <f t="shared" si="441"/>
        <v>144</v>
      </c>
      <c r="P1717" s="16">
        <v>1</v>
      </c>
      <c r="Q1717" s="16">
        <v>854</v>
      </c>
      <c r="R1717" s="16">
        <v>12</v>
      </c>
      <c r="S1717" s="16"/>
      <c r="T1717" s="16"/>
      <c r="U1717" s="23">
        <f t="shared" si="446"/>
        <v>854</v>
      </c>
      <c r="V1717" s="16">
        <v>395</v>
      </c>
      <c r="W1717" s="16"/>
      <c r="X1717" s="16"/>
      <c r="Y1717" s="16"/>
      <c r="Z1717" s="16">
        <v>15</v>
      </c>
      <c r="AA1717" s="16"/>
      <c r="AB1717" s="16"/>
      <c r="AC1717" s="16"/>
      <c r="AD1717" s="16"/>
      <c r="AE1717" s="16">
        <v>10</v>
      </c>
      <c r="AF1717" s="16"/>
      <c r="AG1717" s="16"/>
      <c r="AH1717" s="16"/>
      <c r="AI1717" s="16"/>
      <c r="AJ1717" s="16"/>
      <c r="AK1717" s="16"/>
      <c r="AL1717" s="16"/>
      <c r="AM1717" s="16"/>
      <c r="AN1717" s="16"/>
      <c r="AO1717" s="16"/>
      <c r="AP1717" s="16">
        <v>20</v>
      </c>
      <c r="AQ1717" s="16"/>
      <c r="AR1717" s="16"/>
      <c r="AS1717" s="16"/>
      <c r="AT1717" s="16"/>
      <c r="AU1717" s="16"/>
      <c r="AV1717" s="16"/>
      <c r="AW1717" s="16"/>
      <c r="AX1717" s="16"/>
      <c r="AY1717" s="16"/>
      <c r="AZ1717" s="16">
        <v>40</v>
      </c>
      <c r="BA1717" s="16"/>
      <c r="BB1717" s="16"/>
      <c r="BC1717" s="16"/>
      <c r="BD1717" s="16"/>
      <c r="BE1717" s="16"/>
      <c r="BF1717" s="16"/>
      <c r="BG1717" s="23">
        <f t="shared" si="442"/>
        <v>480</v>
      </c>
      <c r="BH1717" s="24">
        <f t="shared" si="443"/>
        <v>8</v>
      </c>
      <c r="BI1717" s="25">
        <f t="shared" si="444"/>
        <v>6.583333333333333</v>
      </c>
      <c r="BJ1717" s="25">
        <f t="shared" si="433"/>
        <v>82.291666666666657</v>
      </c>
      <c r="BK1717" s="26">
        <f t="shared" si="434"/>
        <v>90.084388185654007</v>
      </c>
      <c r="BL1717" s="26">
        <f t="shared" si="435"/>
        <v>98.594847775175637</v>
      </c>
      <c r="BM1717" s="26">
        <f t="shared" si="445"/>
        <v>73.090277777777771</v>
      </c>
      <c r="BN1717" s="27">
        <f t="shared" si="436"/>
        <v>0.33333333333333331</v>
      </c>
      <c r="BO1717" s="27">
        <f t="shared" si="437"/>
        <v>1104</v>
      </c>
      <c r="BP1717" s="27">
        <f t="shared" si="438"/>
        <v>1.0833333333333335</v>
      </c>
      <c r="BQ1717" s="28">
        <f t="shared" si="439"/>
        <v>156.00000000000003</v>
      </c>
      <c r="BR1717" s="29"/>
      <c r="BS1717" s="29"/>
      <c r="BT1717" s="29"/>
      <c r="BU1717" s="30"/>
      <c r="BV1717" s="29"/>
      <c r="BW1717" s="16">
        <f t="shared" si="429"/>
        <v>854</v>
      </c>
    </row>
    <row r="1718" spans="1:75" x14ac:dyDescent="0.3">
      <c r="A1718" s="14">
        <v>1717</v>
      </c>
      <c r="B1718" s="15">
        <v>46077</v>
      </c>
      <c r="C1718" s="16" t="s">
        <v>40</v>
      </c>
      <c r="D1718" s="17" t="str">
        <f t="shared" si="447"/>
        <v>IG</v>
      </c>
      <c r="E1718" s="18" t="s">
        <v>90</v>
      </c>
      <c r="F1718" s="18" t="s">
        <v>75</v>
      </c>
      <c r="G1718" s="19" t="s">
        <v>71</v>
      </c>
      <c r="H1718" s="19"/>
      <c r="I1718" s="19"/>
      <c r="J1718" s="20">
        <v>200827.1</v>
      </c>
      <c r="K1718" s="21" t="str">
        <f>VLOOKUP(J1718,[3]Sheet1!A1708:$B$50000,2,FALSE)</f>
        <v>MNA.OR 4020</v>
      </c>
      <c r="L1718" s="20">
        <v>260116006</v>
      </c>
      <c r="M1718" s="16" t="s">
        <v>141</v>
      </c>
      <c r="N1718" s="16">
        <v>25</v>
      </c>
      <c r="O1718" s="22">
        <f t="shared" si="441"/>
        <v>144</v>
      </c>
      <c r="P1718" s="16">
        <v>1</v>
      </c>
      <c r="Q1718" s="16">
        <v>962</v>
      </c>
      <c r="R1718" s="16">
        <v>13</v>
      </c>
      <c r="S1718" s="16">
        <v>5</v>
      </c>
      <c r="T1718" s="16"/>
      <c r="U1718" s="23">
        <f t="shared" si="446"/>
        <v>967</v>
      </c>
      <c r="V1718" s="16">
        <v>430</v>
      </c>
      <c r="W1718" s="16"/>
      <c r="X1718" s="16"/>
      <c r="Y1718" s="16"/>
      <c r="Z1718" s="16"/>
      <c r="AA1718" s="16"/>
      <c r="AB1718" s="16"/>
      <c r="AC1718" s="16">
        <v>15</v>
      </c>
      <c r="AD1718" s="16"/>
      <c r="AE1718" s="16">
        <v>5</v>
      </c>
      <c r="AF1718" s="16"/>
      <c r="AG1718" s="16"/>
      <c r="AH1718" s="16"/>
      <c r="AI1718" s="16"/>
      <c r="AJ1718" s="16"/>
      <c r="AK1718" s="16"/>
      <c r="AL1718" s="16"/>
      <c r="AM1718" s="16"/>
      <c r="AN1718" s="16"/>
      <c r="AO1718" s="16"/>
      <c r="AP1718" s="16">
        <v>30</v>
      </c>
      <c r="AQ1718" s="16"/>
      <c r="AR1718" s="16"/>
      <c r="AS1718" s="16"/>
      <c r="AT1718" s="16"/>
      <c r="AU1718" s="16"/>
      <c r="AV1718" s="16"/>
      <c r="AW1718" s="16"/>
      <c r="AX1718" s="16"/>
      <c r="AY1718" s="16"/>
      <c r="AZ1718" s="16"/>
      <c r="BA1718" s="16"/>
      <c r="BB1718" s="16"/>
      <c r="BC1718" s="16"/>
      <c r="BD1718" s="16"/>
      <c r="BE1718" s="16"/>
      <c r="BF1718" s="16"/>
      <c r="BG1718" s="23">
        <f t="shared" si="442"/>
        <v>480</v>
      </c>
      <c r="BH1718" s="24">
        <f t="shared" si="443"/>
        <v>8</v>
      </c>
      <c r="BI1718" s="25">
        <f t="shared" si="444"/>
        <v>7.166666666666667</v>
      </c>
      <c r="BJ1718" s="25">
        <f t="shared" si="433"/>
        <v>89.583333333333343</v>
      </c>
      <c r="BK1718" s="26">
        <f t="shared" si="434"/>
        <v>93.701550387596896</v>
      </c>
      <c r="BL1718" s="26">
        <f t="shared" si="435"/>
        <v>98.13857290589452</v>
      </c>
      <c r="BM1718" s="26">
        <f t="shared" si="445"/>
        <v>82.378472222222214</v>
      </c>
      <c r="BN1718" s="27">
        <f t="shared" si="436"/>
        <v>0.5</v>
      </c>
      <c r="BO1718" s="27">
        <f t="shared" si="437"/>
        <v>1080</v>
      </c>
      <c r="BP1718" s="27">
        <f t="shared" si="438"/>
        <v>0.33333333333333337</v>
      </c>
      <c r="BQ1718" s="28">
        <f t="shared" si="439"/>
        <v>48.000000000000007</v>
      </c>
      <c r="BR1718" s="29">
        <v>1</v>
      </c>
      <c r="BS1718" s="29"/>
      <c r="BT1718" s="29"/>
      <c r="BU1718" s="30"/>
      <c r="BV1718" s="29"/>
      <c r="BW1718" s="16">
        <f t="shared" si="429"/>
        <v>962</v>
      </c>
    </row>
    <row r="1719" spans="1:75" x14ac:dyDescent="0.3">
      <c r="A1719" s="14">
        <v>1718</v>
      </c>
      <c r="B1719" s="15">
        <v>46077</v>
      </c>
      <c r="C1719" s="16" t="s">
        <v>38</v>
      </c>
      <c r="D1719" s="17" t="str">
        <f t="shared" si="447"/>
        <v>IG</v>
      </c>
      <c r="E1719" s="18" t="s">
        <v>93</v>
      </c>
      <c r="F1719" s="18" t="s">
        <v>75</v>
      </c>
      <c r="G1719" s="19" t="s">
        <v>126</v>
      </c>
      <c r="H1719" s="19"/>
      <c r="I1719" s="19"/>
      <c r="J1719" s="20">
        <v>101048</v>
      </c>
      <c r="K1719" s="21" t="str">
        <f>VLOOKUP(J1719,[3]Sheet1!A1709:$B$50000,2,FALSE)</f>
        <v>IR.3203 2RS</v>
      </c>
      <c r="L1719" s="20">
        <v>260120005</v>
      </c>
      <c r="M1719" s="16" t="s">
        <v>138</v>
      </c>
      <c r="N1719" s="16">
        <v>35</v>
      </c>
      <c r="O1719" s="22">
        <f t="shared" si="441"/>
        <v>102.85714285714286</v>
      </c>
      <c r="P1719" s="16">
        <v>1</v>
      </c>
      <c r="Q1719" s="16">
        <v>440</v>
      </c>
      <c r="R1719" s="16"/>
      <c r="S1719" s="16">
        <v>11</v>
      </c>
      <c r="T1719" s="16"/>
      <c r="U1719" s="23">
        <f t="shared" si="446"/>
        <v>451</v>
      </c>
      <c r="V1719" s="16">
        <v>360</v>
      </c>
      <c r="W1719" s="16"/>
      <c r="X1719" s="16">
        <v>30</v>
      </c>
      <c r="Y1719" s="16"/>
      <c r="Z1719" s="16"/>
      <c r="AA1719" s="16"/>
      <c r="AB1719" s="16"/>
      <c r="AC1719" s="16"/>
      <c r="AD1719" s="16"/>
      <c r="AE1719" s="16"/>
      <c r="AF1719" s="16"/>
      <c r="AG1719" s="16"/>
      <c r="AH1719" s="16"/>
      <c r="AI1719" s="16"/>
      <c r="AJ1719" s="16"/>
      <c r="AK1719" s="16"/>
      <c r="AL1719" s="16"/>
      <c r="AM1719" s="16"/>
      <c r="AN1719" s="16"/>
      <c r="AO1719" s="16"/>
      <c r="AP1719" s="16">
        <v>50</v>
      </c>
      <c r="AQ1719" s="16"/>
      <c r="AR1719" s="16"/>
      <c r="AS1719" s="16"/>
      <c r="AT1719" s="16"/>
      <c r="AU1719" s="16"/>
      <c r="AV1719" s="16"/>
      <c r="AW1719" s="16"/>
      <c r="AX1719" s="16"/>
      <c r="AY1719" s="16"/>
      <c r="AZ1719" s="16">
        <v>40</v>
      </c>
      <c r="BA1719" s="16"/>
      <c r="BB1719" s="16"/>
      <c r="BC1719" s="16"/>
      <c r="BD1719" s="16"/>
      <c r="BE1719" s="16"/>
      <c r="BF1719" s="16"/>
      <c r="BG1719" s="23">
        <f t="shared" si="442"/>
        <v>480</v>
      </c>
      <c r="BH1719" s="24">
        <f t="shared" si="443"/>
        <v>8</v>
      </c>
      <c r="BI1719" s="25">
        <f t="shared" si="444"/>
        <v>6</v>
      </c>
      <c r="BJ1719" s="25">
        <f t="shared" si="433"/>
        <v>75</v>
      </c>
      <c r="BK1719" s="26">
        <f t="shared" si="434"/>
        <v>73.078703703703709</v>
      </c>
      <c r="BL1719" s="26">
        <f t="shared" si="435"/>
        <v>97.560975609756099</v>
      </c>
      <c r="BM1719" s="26">
        <f t="shared" si="445"/>
        <v>53.472222222222221</v>
      </c>
      <c r="BN1719" s="27">
        <f t="shared" si="436"/>
        <v>0.83333333333333337</v>
      </c>
      <c r="BO1719" s="27">
        <f t="shared" si="437"/>
        <v>737.14285714285711</v>
      </c>
      <c r="BP1719" s="27">
        <f t="shared" si="438"/>
        <v>1.1666666666666665</v>
      </c>
      <c r="BQ1719" s="28">
        <f t="shared" si="439"/>
        <v>119.99999999999997</v>
      </c>
      <c r="BR1719" s="29"/>
      <c r="BS1719" s="29"/>
      <c r="BT1719" s="29"/>
      <c r="BU1719" s="30"/>
      <c r="BV1719" s="29"/>
      <c r="BW1719" s="16">
        <f t="shared" si="429"/>
        <v>440</v>
      </c>
    </row>
    <row r="1720" spans="1:75" x14ac:dyDescent="0.3">
      <c r="A1720" s="14">
        <v>1719</v>
      </c>
      <c r="B1720" s="15">
        <v>46077</v>
      </c>
      <c r="C1720" s="16" t="s">
        <v>40</v>
      </c>
      <c r="D1720" s="17" t="str">
        <f t="shared" si="447"/>
        <v>IG</v>
      </c>
      <c r="E1720" s="18" t="s">
        <v>93</v>
      </c>
      <c r="F1720" s="18" t="s">
        <v>75</v>
      </c>
      <c r="G1720" s="19" t="s">
        <v>76</v>
      </c>
      <c r="H1720" s="19"/>
      <c r="I1720" s="19"/>
      <c r="J1720" s="20">
        <v>101048</v>
      </c>
      <c r="K1720" s="21" t="str">
        <f>VLOOKUP(J1720,'[2]Item List (3)'!A$1:B$110000,2,FALSE)</f>
        <v>IR.3203 2RS</v>
      </c>
      <c r="L1720" s="20">
        <v>260120005</v>
      </c>
      <c r="M1720" s="16" t="s">
        <v>138</v>
      </c>
      <c r="N1720" s="16">
        <v>35</v>
      </c>
      <c r="O1720" s="22">
        <f t="shared" si="441"/>
        <v>102.85714285714286</v>
      </c>
      <c r="P1720" s="16">
        <v>1</v>
      </c>
      <c r="Q1720" s="16">
        <v>136</v>
      </c>
      <c r="R1720" s="16"/>
      <c r="S1720" s="16">
        <v>13</v>
      </c>
      <c r="T1720" s="16"/>
      <c r="U1720" s="23">
        <f t="shared" si="446"/>
        <v>149</v>
      </c>
      <c r="V1720" s="16">
        <v>150</v>
      </c>
      <c r="W1720" s="16"/>
      <c r="X1720" s="16"/>
      <c r="Y1720" s="16"/>
      <c r="Z1720" s="16"/>
      <c r="AA1720" s="16"/>
      <c r="AB1720" s="16"/>
      <c r="AC1720" s="16"/>
      <c r="AD1720" s="16"/>
      <c r="AE1720" s="16"/>
      <c r="AF1720" s="16"/>
      <c r="AG1720" s="16"/>
      <c r="AH1720" s="16"/>
      <c r="AI1720" s="16"/>
      <c r="AJ1720" s="16"/>
      <c r="AK1720" s="16"/>
      <c r="AL1720" s="16"/>
      <c r="AM1720" s="16"/>
      <c r="AN1720" s="16"/>
      <c r="AO1720" s="16"/>
      <c r="AP1720" s="16"/>
      <c r="AQ1720" s="16"/>
      <c r="AR1720" s="16">
        <v>300</v>
      </c>
      <c r="AS1720" s="16"/>
      <c r="AT1720" s="16"/>
      <c r="AU1720" s="16"/>
      <c r="AV1720" s="16"/>
      <c r="AW1720" s="16"/>
      <c r="AX1720" s="16"/>
      <c r="AY1720" s="16"/>
      <c r="AZ1720" s="16"/>
      <c r="BA1720" s="16"/>
      <c r="BB1720" s="16"/>
      <c r="BC1720" s="16">
        <v>30</v>
      </c>
      <c r="BD1720" s="16"/>
      <c r="BE1720" s="16"/>
      <c r="BF1720" s="16"/>
      <c r="BG1720" s="23">
        <f t="shared" si="442"/>
        <v>480</v>
      </c>
      <c r="BH1720" s="24">
        <f t="shared" si="443"/>
        <v>8</v>
      </c>
      <c r="BI1720" s="25">
        <f t="shared" si="444"/>
        <v>2.5</v>
      </c>
      <c r="BJ1720" s="25">
        <f t="shared" si="433"/>
        <v>31.25</v>
      </c>
      <c r="BK1720" s="26">
        <f t="shared" si="434"/>
        <v>57.944444444444443</v>
      </c>
      <c r="BL1720" s="26">
        <f t="shared" si="435"/>
        <v>91.275167785234899</v>
      </c>
      <c r="BM1720" s="26">
        <f t="shared" si="445"/>
        <v>16.527777777777779</v>
      </c>
      <c r="BN1720" s="27">
        <f t="shared" si="436"/>
        <v>0</v>
      </c>
      <c r="BO1720" s="27">
        <f t="shared" si="437"/>
        <v>822.85714285714289</v>
      </c>
      <c r="BP1720" s="27">
        <f t="shared" si="438"/>
        <v>5.5</v>
      </c>
      <c r="BQ1720" s="28">
        <f t="shared" si="439"/>
        <v>565.71428571428567</v>
      </c>
      <c r="BR1720" s="29"/>
      <c r="BS1720" s="29"/>
      <c r="BT1720" s="29"/>
      <c r="BU1720" s="30"/>
      <c r="BV1720" s="29"/>
      <c r="BW1720" s="16">
        <f t="shared" si="429"/>
        <v>136</v>
      </c>
    </row>
    <row r="1721" spans="1:75" x14ac:dyDescent="0.3">
      <c r="A1721" s="14">
        <v>1720</v>
      </c>
      <c r="B1721" s="15">
        <v>46077</v>
      </c>
      <c r="C1721" s="16" t="s">
        <v>38</v>
      </c>
      <c r="D1721" s="17" t="str">
        <f t="shared" si="447"/>
        <v>IG</v>
      </c>
      <c r="E1721" s="18" t="s">
        <v>94</v>
      </c>
      <c r="F1721" s="18" t="s">
        <v>75</v>
      </c>
      <c r="G1721" s="19" t="s">
        <v>96</v>
      </c>
      <c r="H1721" s="19"/>
      <c r="I1721" s="19"/>
      <c r="J1721" s="20">
        <v>208417</v>
      </c>
      <c r="K1721" s="21" t="str">
        <f>VLOOKUP(J1721,'[2]Item List (3)'!A$1:B$110000,2,FALSE)</f>
        <v>JC.OR 8008</v>
      </c>
      <c r="L1721" s="20">
        <v>260110013</v>
      </c>
      <c r="M1721" s="16" t="s">
        <v>141</v>
      </c>
      <c r="N1721" s="16">
        <v>30</v>
      </c>
      <c r="O1721" s="22">
        <f t="shared" si="441"/>
        <v>120</v>
      </c>
      <c r="P1721" s="16">
        <v>1</v>
      </c>
      <c r="Q1721" s="16">
        <v>502</v>
      </c>
      <c r="R1721" s="16">
        <v>22</v>
      </c>
      <c r="S1721" s="16">
        <v>30</v>
      </c>
      <c r="T1721" s="16">
        <v>1</v>
      </c>
      <c r="U1721" s="23">
        <f t="shared" si="446"/>
        <v>533</v>
      </c>
      <c r="V1721" s="16">
        <v>360</v>
      </c>
      <c r="W1721" s="16"/>
      <c r="X1721" s="16">
        <v>30</v>
      </c>
      <c r="Y1721" s="16">
        <v>10</v>
      </c>
      <c r="Z1721" s="16">
        <v>10</v>
      </c>
      <c r="AA1721" s="16"/>
      <c r="AB1721" s="16"/>
      <c r="AC1721" s="16"/>
      <c r="AD1721" s="16"/>
      <c r="AE1721" s="16"/>
      <c r="AF1721" s="16"/>
      <c r="AG1721" s="16"/>
      <c r="AH1721" s="16"/>
      <c r="AI1721" s="16"/>
      <c r="AJ1721" s="16"/>
      <c r="AK1721" s="16"/>
      <c r="AL1721" s="16"/>
      <c r="AM1721" s="16"/>
      <c r="AN1721" s="16"/>
      <c r="AO1721" s="16"/>
      <c r="AP1721" s="16">
        <v>20</v>
      </c>
      <c r="AQ1721" s="16"/>
      <c r="AR1721" s="16"/>
      <c r="AS1721" s="16"/>
      <c r="AT1721" s="16"/>
      <c r="AU1721" s="16"/>
      <c r="AV1721" s="16"/>
      <c r="AW1721" s="16"/>
      <c r="AX1721" s="16"/>
      <c r="AY1721" s="16"/>
      <c r="AZ1721" s="16">
        <v>40</v>
      </c>
      <c r="BA1721" s="16"/>
      <c r="BB1721" s="16"/>
      <c r="BC1721" s="16">
        <v>10</v>
      </c>
      <c r="BD1721" s="16"/>
      <c r="BE1721" s="16"/>
      <c r="BF1721" s="16"/>
      <c r="BG1721" s="23">
        <f t="shared" si="442"/>
        <v>480</v>
      </c>
      <c r="BH1721" s="24">
        <f t="shared" si="443"/>
        <v>8</v>
      </c>
      <c r="BI1721" s="25">
        <f t="shared" si="444"/>
        <v>6</v>
      </c>
      <c r="BJ1721" s="25">
        <f t="shared" si="433"/>
        <v>75</v>
      </c>
      <c r="BK1721" s="26">
        <f t="shared" si="434"/>
        <v>74.027777777777786</v>
      </c>
      <c r="BL1721" s="26">
        <f t="shared" si="435"/>
        <v>90.056285178236394</v>
      </c>
      <c r="BM1721" s="26">
        <f t="shared" si="445"/>
        <v>50.000000000000014</v>
      </c>
      <c r="BN1721" s="27">
        <f t="shared" si="436"/>
        <v>0.33333333333333331</v>
      </c>
      <c r="BO1721" s="27">
        <f t="shared" si="437"/>
        <v>920</v>
      </c>
      <c r="BP1721" s="27">
        <f t="shared" si="438"/>
        <v>1.6666666666666667</v>
      </c>
      <c r="BQ1721" s="28">
        <f t="shared" si="439"/>
        <v>200</v>
      </c>
      <c r="BR1721" s="29"/>
      <c r="BS1721" s="29"/>
      <c r="BT1721" s="29"/>
      <c r="BU1721" s="30"/>
      <c r="BV1721" s="29"/>
      <c r="BW1721" s="16">
        <f t="shared" si="429"/>
        <v>502</v>
      </c>
    </row>
    <row r="1722" spans="1:75" x14ac:dyDescent="0.3">
      <c r="A1722" s="14">
        <v>1721</v>
      </c>
      <c r="B1722" s="15">
        <v>46077</v>
      </c>
      <c r="C1722" s="16" t="s">
        <v>40</v>
      </c>
      <c r="D1722" s="17" t="str">
        <f t="shared" si="447"/>
        <v>IG</v>
      </c>
      <c r="E1722" s="18" t="s">
        <v>94</v>
      </c>
      <c r="F1722" s="18" t="s">
        <v>75</v>
      </c>
      <c r="G1722" s="19" t="s">
        <v>92</v>
      </c>
      <c r="H1722" s="19"/>
      <c r="I1722" s="19"/>
      <c r="J1722" s="20">
        <v>208417</v>
      </c>
      <c r="K1722" s="21" t="str">
        <f>VLOOKUP(J1722,'[2]Item List (3)'!A$1:B$110000,2,FALSE)</f>
        <v>JC.OR 8008</v>
      </c>
      <c r="L1722" s="20">
        <v>260110013</v>
      </c>
      <c r="M1722" s="16" t="s">
        <v>141</v>
      </c>
      <c r="N1722" s="16">
        <v>30</v>
      </c>
      <c r="O1722" s="22">
        <f t="shared" si="441"/>
        <v>120</v>
      </c>
      <c r="P1722" s="16">
        <v>1</v>
      </c>
      <c r="Q1722" s="16">
        <v>628</v>
      </c>
      <c r="R1722" s="16">
        <v>42</v>
      </c>
      <c r="S1722" s="16">
        <v>12</v>
      </c>
      <c r="T1722" s="16"/>
      <c r="U1722" s="23">
        <f t="shared" si="446"/>
        <v>640</v>
      </c>
      <c r="V1722" s="16">
        <v>420</v>
      </c>
      <c r="W1722" s="16"/>
      <c r="X1722" s="16"/>
      <c r="Y1722" s="16"/>
      <c r="Z1722" s="16">
        <v>15</v>
      </c>
      <c r="AA1722" s="16"/>
      <c r="AB1722" s="16"/>
      <c r="AC1722" s="16"/>
      <c r="AD1722" s="16"/>
      <c r="AE1722" s="16">
        <v>10</v>
      </c>
      <c r="AF1722" s="16"/>
      <c r="AG1722" s="16"/>
      <c r="AH1722" s="16"/>
      <c r="AI1722" s="16"/>
      <c r="AJ1722" s="16"/>
      <c r="AK1722" s="16"/>
      <c r="AL1722" s="16"/>
      <c r="AM1722" s="16"/>
      <c r="AN1722" s="16"/>
      <c r="AO1722" s="16"/>
      <c r="AP1722" s="16">
        <v>20</v>
      </c>
      <c r="AQ1722" s="16"/>
      <c r="AR1722" s="16"/>
      <c r="AS1722" s="16"/>
      <c r="AT1722" s="16"/>
      <c r="AU1722" s="16"/>
      <c r="AV1722" s="16"/>
      <c r="AW1722" s="16"/>
      <c r="AX1722" s="16"/>
      <c r="AY1722" s="16"/>
      <c r="AZ1722" s="16"/>
      <c r="BA1722" s="16"/>
      <c r="BB1722" s="16"/>
      <c r="BC1722" s="16">
        <v>10</v>
      </c>
      <c r="BD1722" s="16"/>
      <c r="BE1722" s="16">
        <v>5</v>
      </c>
      <c r="BF1722" s="16"/>
      <c r="BG1722" s="23">
        <f t="shared" si="442"/>
        <v>480</v>
      </c>
      <c r="BH1722" s="24">
        <f t="shared" si="443"/>
        <v>8</v>
      </c>
      <c r="BI1722" s="25">
        <f t="shared" si="444"/>
        <v>7</v>
      </c>
      <c r="BJ1722" s="25">
        <f t="shared" si="433"/>
        <v>87.5</v>
      </c>
      <c r="BK1722" s="26">
        <f t="shared" si="434"/>
        <v>76.19047619047619</v>
      </c>
      <c r="BL1722" s="26">
        <f t="shared" si="435"/>
        <v>91.5625</v>
      </c>
      <c r="BM1722" s="26">
        <f t="shared" si="445"/>
        <v>61.041666666666671</v>
      </c>
      <c r="BN1722" s="27">
        <f t="shared" si="436"/>
        <v>0.41666666666666669</v>
      </c>
      <c r="BO1722" s="27">
        <f t="shared" si="437"/>
        <v>910</v>
      </c>
      <c r="BP1722" s="27">
        <f t="shared" si="438"/>
        <v>0.58333333333333326</v>
      </c>
      <c r="BQ1722" s="28">
        <f t="shared" si="439"/>
        <v>69.999999999999986</v>
      </c>
      <c r="BR1722" s="29">
        <v>1</v>
      </c>
      <c r="BS1722" s="29"/>
      <c r="BT1722" s="29"/>
      <c r="BU1722" s="30"/>
      <c r="BV1722" s="29"/>
      <c r="BW1722" s="16">
        <f t="shared" si="429"/>
        <v>628</v>
      </c>
    </row>
    <row r="1723" spans="1:75" x14ac:dyDescent="0.3">
      <c r="A1723" s="14">
        <v>1722</v>
      </c>
      <c r="B1723" s="15">
        <v>46077</v>
      </c>
      <c r="C1723" s="16" t="s">
        <v>38</v>
      </c>
      <c r="D1723" s="17" t="str">
        <f t="shared" si="447"/>
        <v>IG</v>
      </c>
      <c r="E1723" s="18" t="s">
        <v>97</v>
      </c>
      <c r="F1723" s="18" t="s">
        <v>75</v>
      </c>
      <c r="G1723" s="19" t="s">
        <v>65</v>
      </c>
      <c r="H1723" s="19" t="s">
        <v>127</v>
      </c>
      <c r="I1723" s="19" t="s">
        <v>171</v>
      </c>
      <c r="J1723" s="20">
        <v>208293</v>
      </c>
      <c r="K1723" s="21" t="str">
        <f>VLOOKUP(J1723,'[2]Item List (3)'!A$1:B$110000,2,FALSE)</f>
        <v>OR.210 YY2</v>
      </c>
      <c r="L1723" s="20">
        <v>251130005</v>
      </c>
      <c r="M1723" s="16" t="s">
        <v>141</v>
      </c>
      <c r="N1723" s="16">
        <v>60</v>
      </c>
      <c r="O1723" s="22">
        <f t="shared" si="441"/>
        <v>60</v>
      </c>
      <c r="P1723" s="16">
        <v>1</v>
      </c>
      <c r="Q1723" s="16">
        <v>177</v>
      </c>
      <c r="R1723" s="16">
        <v>17</v>
      </c>
      <c r="S1723" s="16">
        <v>4</v>
      </c>
      <c r="T1723" s="16"/>
      <c r="U1723" s="23">
        <f t="shared" si="446"/>
        <v>181</v>
      </c>
      <c r="V1723" s="16">
        <v>240</v>
      </c>
      <c r="W1723" s="16"/>
      <c r="X1723" s="16"/>
      <c r="Y1723" s="16"/>
      <c r="Z1723" s="16"/>
      <c r="AA1723" s="16"/>
      <c r="AB1723" s="16"/>
      <c r="AC1723" s="16"/>
      <c r="AD1723" s="16"/>
      <c r="AE1723" s="16"/>
      <c r="AF1723" s="16"/>
      <c r="AG1723" s="16"/>
      <c r="AH1723" s="16"/>
      <c r="AI1723" s="16"/>
      <c r="AJ1723" s="16"/>
      <c r="AK1723" s="16"/>
      <c r="AL1723" s="16"/>
      <c r="AM1723" s="16"/>
      <c r="AN1723" s="16"/>
      <c r="AO1723" s="16"/>
      <c r="AP1723" s="16"/>
      <c r="AQ1723" s="16"/>
      <c r="AR1723" s="16"/>
      <c r="AS1723" s="16"/>
      <c r="AT1723" s="16"/>
      <c r="AU1723" s="16"/>
      <c r="AV1723" s="16"/>
      <c r="AW1723" s="16"/>
      <c r="AX1723" s="16">
        <v>200</v>
      </c>
      <c r="AY1723" s="16"/>
      <c r="AZ1723" s="16">
        <v>40</v>
      </c>
      <c r="BA1723" s="16"/>
      <c r="BB1723" s="16"/>
      <c r="BC1723" s="16"/>
      <c r="BD1723" s="16"/>
      <c r="BE1723" s="16"/>
      <c r="BF1723" s="16"/>
      <c r="BG1723" s="23">
        <f t="shared" si="442"/>
        <v>480</v>
      </c>
      <c r="BH1723" s="24">
        <f t="shared" si="443"/>
        <v>8</v>
      </c>
      <c r="BI1723" s="25">
        <f t="shared" si="444"/>
        <v>4</v>
      </c>
      <c r="BJ1723" s="25">
        <f t="shared" si="433"/>
        <v>50</v>
      </c>
      <c r="BK1723" s="26">
        <f t="shared" si="434"/>
        <v>75.416666666666671</v>
      </c>
      <c r="BL1723" s="26">
        <f t="shared" si="435"/>
        <v>88.39779005524862</v>
      </c>
      <c r="BM1723" s="26">
        <f t="shared" si="445"/>
        <v>33.333333333333336</v>
      </c>
      <c r="BN1723" s="27">
        <f t="shared" si="436"/>
        <v>0</v>
      </c>
      <c r="BO1723" s="27">
        <f t="shared" si="437"/>
        <v>480</v>
      </c>
      <c r="BP1723" s="27">
        <f t="shared" si="438"/>
        <v>4</v>
      </c>
      <c r="BQ1723" s="28">
        <f t="shared" si="439"/>
        <v>240</v>
      </c>
      <c r="BR1723" s="29"/>
      <c r="BS1723" s="29"/>
      <c r="BT1723" s="29"/>
      <c r="BU1723" s="30"/>
      <c r="BV1723" s="29"/>
      <c r="BW1723" s="16">
        <f t="shared" si="429"/>
        <v>177</v>
      </c>
    </row>
    <row r="1724" spans="1:75" x14ac:dyDescent="0.3">
      <c r="A1724" s="14">
        <v>1723</v>
      </c>
      <c r="B1724" s="15">
        <v>46077</v>
      </c>
      <c r="C1724" s="16" t="s">
        <v>40</v>
      </c>
      <c r="D1724" s="17" t="str">
        <f t="shared" si="447"/>
        <v>IG</v>
      </c>
      <c r="E1724" s="18" t="s">
        <v>97</v>
      </c>
      <c r="F1724" s="18" t="s">
        <v>75</v>
      </c>
      <c r="G1724" s="19" t="s">
        <v>171</v>
      </c>
      <c r="H1724" s="19"/>
      <c r="I1724" s="19"/>
      <c r="J1724" s="20">
        <v>208293</v>
      </c>
      <c r="K1724" s="21" t="str">
        <f>VLOOKUP(J1724,'[2]Item List (3)'!A$1:B$110000,2,FALSE)</f>
        <v>OR.210 YY2</v>
      </c>
      <c r="L1724" s="20">
        <v>251130005</v>
      </c>
      <c r="M1724" s="16" t="s">
        <v>141</v>
      </c>
      <c r="N1724" s="16">
        <v>60</v>
      </c>
      <c r="O1724" s="22">
        <f t="shared" si="441"/>
        <v>60</v>
      </c>
      <c r="P1724" s="16">
        <v>1</v>
      </c>
      <c r="Q1724" s="16">
        <v>329</v>
      </c>
      <c r="R1724" s="16">
        <v>6</v>
      </c>
      <c r="S1724" s="16">
        <v>1</v>
      </c>
      <c r="T1724" s="16"/>
      <c r="U1724" s="23">
        <f t="shared" si="446"/>
        <v>330</v>
      </c>
      <c r="V1724" s="16">
        <v>370</v>
      </c>
      <c r="W1724" s="16"/>
      <c r="X1724" s="16"/>
      <c r="Y1724" s="16"/>
      <c r="Z1724" s="16"/>
      <c r="AA1724" s="16"/>
      <c r="AB1724" s="16"/>
      <c r="AC1724" s="16"/>
      <c r="AD1724" s="16"/>
      <c r="AE1724" s="16"/>
      <c r="AF1724" s="16"/>
      <c r="AG1724" s="16"/>
      <c r="AH1724" s="16"/>
      <c r="AI1724" s="16"/>
      <c r="AJ1724" s="16"/>
      <c r="AK1724" s="16"/>
      <c r="AL1724" s="16"/>
      <c r="AM1724" s="16"/>
      <c r="AN1724" s="16"/>
      <c r="AO1724" s="16"/>
      <c r="AP1724" s="16">
        <v>20</v>
      </c>
      <c r="AQ1724" s="16"/>
      <c r="AR1724" s="16"/>
      <c r="AS1724" s="16"/>
      <c r="AT1724" s="16"/>
      <c r="AU1724" s="16"/>
      <c r="AV1724" s="16"/>
      <c r="AW1724" s="16"/>
      <c r="AX1724" s="16">
        <v>90</v>
      </c>
      <c r="AY1724" s="16"/>
      <c r="AZ1724" s="16"/>
      <c r="BA1724" s="16"/>
      <c r="BB1724" s="16"/>
      <c r="BC1724" s="16"/>
      <c r="BD1724" s="16"/>
      <c r="BE1724" s="16"/>
      <c r="BF1724" s="16"/>
      <c r="BG1724" s="23">
        <f t="shared" si="442"/>
        <v>480</v>
      </c>
      <c r="BH1724" s="24">
        <f t="shared" si="443"/>
        <v>8</v>
      </c>
      <c r="BI1724" s="25">
        <f t="shared" si="444"/>
        <v>6.166666666666667</v>
      </c>
      <c r="BJ1724" s="25">
        <f t="shared" si="433"/>
        <v>77.083333333333343</v>
      </c>
      <c r="BK1724" s="26">
        <f t="shared" si="434"/>
        <v>89.189189189189193</v>
      </c>
      <c r="BL1724" s="26">
        <f t="shared" si="435"/>
        <v>97.878787878787875</v>
      </c>
      <c r="BM1724" s="26">
        <f t="shared" si="445"/>
        <v>67.291666666666671</v>
      </c>
      <c r="BN1724" s="27">
        <f t="shared" si="436"/>
        <v>0.33333333333333331</v>
      </c>
      <c r="BO1724" s="27">
        <f t="shared" si="437"/>
        <v>460</v>
      </c>
      <c r="BP1724" s="27">
        <f t="shared" si="438"/>
        <v>1.5</v>
      </c>
      <c r="BQ1724" s="28">
        <f t="shared" si="439"/>
        <v>90</v>
      </c>
      <c r="BR1724" s="29"/>
      <c r="BS1724" s="29"/>
      <c r="BT1724" s="29"/>
      <c r="BU1724" s="30"/>
      <c r="BV1724" s="29"/>
      <c r="BW1724" s="16">
        <f t="shared" si="429"/>
        <v>329</v>
      </c>
    </row>
    <row r="1725" spans="1:75" x14ac:dyDescent="0.3">
      <c r="A1725" s="14">
        <v>1724</v>
      </c>
      <c r="B1725" s="15">
        <v>46077</v>
      </c>
      <c r="C1725" s="16" t="s">
        <v>38</v>
      </c>
      <c r="D1725" s="17" t="str">
        <f t="shared" si="447"/>
        <v>IG</v>
      </c>
      <c r="E1725" s="18" t="s">
        <v>99</v>
      </c>
      <c r="F1725" s="18"/>
      <c r="G1725" s="19"/>
      <c r="H1725" s="19"/>
      <c r="I1725" s="19"/>
      <c r="J1725" s="20"/>
      <c r="K1725" s="21" t="e">
        <f>VLOOKUP(J1725,'[2]Item List (3)'!A$1:B$110000,2,FALSE)</f>
        <v>#N/A</v>
      </c>
      <c r="L1725" s="20"/>
      <c r="M1725" s="16" t="s">
        <v>138</v>
      </c>
      <c r="N1725" s="16"/>
      <c r="O1725" s="22" t="str">
        <f t="shared" si="441"/>
        <v/>
      </c>
      <c r="P1725" s="16"/>
      <c r="Q1725" s="16"/>
      <c r="R1725" s="16"/>
      <c r="S1725" s="16"/>
      <c r="T1725" s="16"/>
      <c r="U1725" s="23">
        <f t="shared" si="446"/>
        <v>0</v>
      </c>
      <c r="V1725" s="16"/>
      <c r="W1725" s="16"/>
      <c r="X1725" s="16"/>
      <c r="Y1725" s="16"/>
      <c r="Z1725" s="16"/>
      <c r="AA1725" s="16"/>
      <c r="AB1725" s="16"/>
      <c r="AC1725" s="16"/>
      <c r="AD1725" s="16"/>
      <c r="AE1725" s="16"/>
      <c r="AF1725" s="16"/>
      <c r="AG1725" s="16"/>
      <c r="AH1725" s="16"/>
      <c r="AI1725" s="16"/>
      <c r="AJ1725" s="16"/>
      <c r="AK1725" s="16"/>
      <c r="AL1725" s="16"/>
      <c r="AM1725" s="16"/>
      <c r="AN1725" s="16"/>
      <c r="AO1725" s="16"/>
      <c r="AP1725" s="16"/>
      <c r="AQ1725" s="16"/>
      <c r="AR1725" s="16"/>
      <c r="AS1725" s="16"/>
      <c r="AT1725" s="16"/>
      <c r="AU1725" s="16">
        <v>480</v>
      </c>
      <c r="AV1725" s="16"/>
      <c r="AW1725" s="16"/>
      <c r="AX1725" s="16"/>
      <c r="AY1725" s="16"/>
      <c r="AZ1725" s="16"/>
      <c r="BA1725" s="16"/>
      <c r="BB1725" s="16"/>
      <c r="BC1725" s="16"/>
      <c r="BD1725" s="16"/>
      <c r="BE1725" s="16"/>
      <c r="BF1725" s="16"/>
      <c r="BG1725" s="23">
        <f t="shared" si="442"/>
        <v>480</v>
      </c>
      <c r="BH1725" s="24">
        <f t="shared" si="443"/>
        <v>8</v>
      </c>
      <c r="BI1725" s="25">
        <f t="shared" si="444"/>
        <v>0</v>
      </c>
      <c r="BJ1725" s="25">
        <f t="shared" si="433"/>
        <v>0</v>
      </c>
      <c r="BK1725" s="26">
        <f t="shared" si="434"/>
        <v>0</v>
      </c>
      <c r="BL1725" s="26">
        <f t="shared" si="435"/>
        <v>0</v>
      </c>
      <c r="BM1725" s="26">
        <f t="shared" si="445"/>
        <v>0</v>
      </c>
      <c r="BN1725" s="27">
        <f t="shared" si="436"/>
        <v>0</v>
      </c>
      <c r="BO1725" s="27">
        <f t="shared" si="437"/>
        <v>0</v>
      </c>
      <c r="BP1725" s="27">
        <f t="shared" si="438"/>
        <v>8</v>
      </c>
      <c r="BQ1725" s="28">
        <f t="shared" si="439"/>
        <v>0</v>
      </c>
      <c r="BR1725" s="29"/>
      <c r="BS1725" s="29"/>
      <c r="BT1725" s="29"/>
      <c r="BU1725" s="30"/>
      <c r="BV1725" s="29"/>
      <c r="BW1725" s="16">
        <f t="shared" si="429"/>
        <v>0</v>
      </c>
    </row>
    <row r="1726" spans="1:75" x14ac:dyDescent="0.3">
      <c r="A1726" s="14">
        <v>1725</v>
      </c>
      <c r="B1726" s="15">
        <v>46077</v>
      </c>
      <c r="C1726" s="16" t="s">
        <v>40</v>
      </c>
      <c r="D1726" s="17" t="str">
        <f t="shared" si="447"/>
        <v>IG</v>
      </c>
      <c r="E1726" s="18" t="s">
        <v>99</v>
      </c>
      <c r="F1726" s="18"/>
      <c r="G1726" s="19"/>
      <c r="H1726" s="19"/>
      <c r="I1726" s="19"/>
      <c r="J1726" s="20"/>
      <c r="K1726" s="21" t="e">
        <f>VLOOKUP(J1726,'[2]Item List (3)'!A$1:B$110000,2,FALSE)</f>
        <v>#N/A</v>
      </c>
      <c r="L1726" s="20"/>
      <c r="M1726" s="16" t="s">
        <v>138</v>
      </c>
      <c r="N1726" s="16"/>
      <c r="O1726" s="22" t="str">
        <f t="shared" si="441"/>
        <v/>
      </c>
      <c r="P1726" s="16"/>
      <c r="Q1726" s="16"/>
      <c r="R1726" s="16"/>
      <c r="S1726" s="16"/>
      <c r="T1726" s="16"/>
      <c r="U1726" s="23">
        <f t="shared" si="446"/>
        <v>0</v>
      </c>
      <c r="V1726" s="16"/>
      <c r="W1726" s="16"/>
      <c r="X1726" s="16"/>
      <c r="Y1726" s="16"/>
      <c r="Z1726" s="16"/>
      <c r="AA1726" s="16"/>
      <c r="AB1726" s="16"/>
      <c r="AC1726" s="16"/>
      <c r="AD1726" s="16"/>
      <c r="AE1726" s="16"/>
      <c r="AF1726" s="16"/>
      <c r="AG1726" s="16"/>
      <c r="AH1726" s="16"/>
      <c r="AI1726" s="16"/>
      <c r="AJ1726" s="16"/>
      <c r="AK1726" s="16"/>
      <c r="AL1726" s="16"/>
      <c r="AM1726" s="16"/>
      <c r="AN1726" s="16"/>
      <c r="AO1726" s="16"/>
      <c r="AP1726" s="16"/>
      <c r="AQ1726" s="16"/>
      <c r="AR1726" s="16"/>
      <c r="AS1726" s="16"/>
      <c r="AT1726" s="16"/>
      <c r="AU1726" s="16"/>
      <c r="AV1726" s="16"/>
      <c r="AW1726" s="16"/>
      <c r="AX1726" s="16"/>
      <c r="AY1726" s="16"/>
      <c r="AZ1726" s="16"/>
      <c r="BA1726" s="16"/>
      <c r="BB1726" s="16"/>
      <c r="BC1726" s="16"/>
      <c r="BD1726" s="16"/>
      <c r="BE1726" s="16"/>
      <c r="BF1726" s="16">
        <v>480</v>
      </c>
      <c r="BG1726" s="23">
        <f t="shared" si="442"/>
        <v>480</v>
      </c>
      <c r="BH1726" s="24">
        <f t="shared" si="443"/>
        <v>8</v>
      </c>
      <c r="BI1726" s="25">
        <f t="shared" si="444"/>
        <v>0</v>
      </c>
      <c r="BJ1726" s="25">
        <f t="shared" si="433"/>
        <v>0</v>
      </c>
      <c r="BK1726" s="26">
        <f t="shared" si="434"/>
        <v>0</v>
      </c>
      <c r="BL1726" s="26">
        <f t="shared" si="435"/>
        <v>0</v>
      </c>
      <c r="BM1726" s="26">
        <f t="shared" si="445"/>
        <v>0</v>
      </c>
      <c r="BN1726" s="27">
        <f t="shared" si="436"/>
        <v>8</v>
      </c>
      <c r="BO1726" s="27">
        <f t="shared" si="437"/>
        <v>0</v>
      </c>
      <c r="BP1726" s="27">
        <f t="shared" si="438"/>
        <v>0</v>
      </c>
      <c r="BQ1726" s="28">
        <f t="shared" si="439"/>
        <v>0</v>
      </c>
      <c r="BR1726" s="29"/>
      <c r="BS1726" s="29"/>
      <c r="BT1726" s="29"/>
      <c r="BU1726" s="30"/>
      <c r="BV1726" s="29"/>
      <c r="BW1726" s="16">
        <f t="shared" si="429"/>
        <v>0</v>
      </c>
    </row>
    <row r="1727" spans="1:75" x14ac:dyDescent="0.3">
      <c r="A1727" s="14">
        <v>1726</v>
      </c>
      <c r="B1727" s="15">
        <v>46077</v>
      </c>
      <c r="C1727" s="16" t="s">
        <v>38</v>
      </c>
      <c r="D1727" s="17" t="str">
        <f t="shared" si="447"/>
        <v>HO</v>
      </c>
      <c r="E1727" s="18" t="s">
        <v>100</v>
      </c>
      <c r="F1727" s="18"/>
      <c r="G1727" s="19"/>
      <c r="H1727" s="19"/>
      <c r="I1727" s="19"/>
      <c r="J1727" s="20"/>
      <c r="K1727" s="21" t="e">
        <f>VLOOKUP(J1727,'[2]Item List (3)'!A$1:B$110000,2,FALSE)</f>
        <v>#N/A</v>
      </c>
      <c r="L1727" s="20"/>
      <c r="M1727" s="16" t="s">
        <v>138</v>
      </c>
      <c r="N1727" s="16"/>
      <c r="O1727" s="22" t="str">
        <f t="shared" si="441"/>
        <v/>
      </c>
      <c r="P1727" s="16"/>
      <c r="Q1727" s="16"/>
      <c r="R1727" s="16"/>
      <c r="S1727" s="16"/>
      <c r="T1727" s="16"/>
      <c r="U1727" s="23">
        <f t="shared" si="446"/>
        <v>0</v>
      </c>
      <c r="V1727" s="16"/>
      <c r="W1727" s="16"/>
      <c r="X1727" s="16"/>
      <c r="Y1727" s="16"/>
      <c r="Z1727" s="16"/>
      <c r="AA1727" s="16"/>
      <c r="AB1727" s="16"/>
      <c r="AC1727" s="16"/>
      <c r="AD1727" s="16"/>
      <c r="AE1727" s="16"/>
      <c r="AF1727" s="16"/>
      <c r="AG1727" s="16"/>
      <c r="AH1727" s="16"/>
      <c r="AI1727" s="16"/>
      <c r="AJ1727" s="16"/>
      <c r="AK1727" s="16"/>
      <c r="AL1727" s="16"/>
      <c r="AM1727" s="16"/>
      <c r="AN1727" s="16"/>
      <c r="AO1727" s="16"/>
      <c r="AP1727" s="16"/>
      <c r="AQ1727" s="16"/>
      <c r="AR1727" s="16">
        <v>480</v>
      </c>
      <c r="AS1727" s="16"/>
      <c r="AT1727" s="16"/>
      <c r="AU1727" s="16"/>
      <c r="AV1727" s="16"/>
      <c r="AW1727" s="16"/>
      <c r="AX1727" s="16"/>
      <c r="AY1727" s="16"/>
      <c r="AZ1727" s="16"/>
      <c r="BA1727" s="16"/>
      <c r="BB1727" s="16"/>
      <c r="BC1727" s="16"/>
      <c r="BD1727" s="16"/>
      <c r="BE1727" s="16"/>
      <c r="BF1727" s="16"/>
      <c r="BG1727" s="23">
        <f t="shared" si="442"/>
        <v>480</v>
      </c>
      <c r="BH1727" s="24">
        <f t="shared" si="443"/>
        <v>8</v>
      </c>
      <c r="BI1727" s="25">
        <f t="shared" si="444"/>
        <v>0</v>
      </c>
      <c r="BJ1727" s="25">
        <f t="shared" si="433"/>
        <v>0</v>
      </c>
      <c r="BK1727" s="26">
        <f t="shared" si="434"/>
        <v>0</v>
      </c>
      <c r="BL1727" s="26">
        <f t="shared" si="435"/>
        <v>0</v>
      </c>
      <c r="BM1727" s="26">
        <f t="shared" si="445"/>
        <v>0</v>
      </c>
      <c r="BN1727" s="27">
        <f t="shared" si="436"/>
        <v>0</v>
      </c>
      <c r="BO1727" s="27">
        <f t="shared" si="437"/>
        <v>0</v>
      </c>
      <c r="BP1727" s="27">
        <f t="shared" si="438"/>
        <v>8</v>
      </c>
      <c r="BQ1727" s="28">
        <f t="shared" si="439"/>
        <v>0</v>
      </c>
      <c r="BR1727" s="29"/>
      <c r="BS1727" s="29"/>
      <c r="BT1727" s="29"/>
      <c r="BU1727" s="30"/>
      <c r="BV1727" s="29"/>
      <c r="BW1727" s="16">
        <f t="shared" si="429"/>
        <v>0</v>
      </c>
    </row>
    <row r="1728" spans="1:75" x14ac:dyDescent="0.3">
      <c r="A1728" s="14">
        <v>1727</v>
      </c>
      <c r="B1728" s="15">
        <v>46077</v>
      </c>
      <c r="C1728" s="16" t="s">
        <v>40</v>
      </c>
      <c r="D1728" s="17" t="str">
        <f t="shared" si="447"/>
        <v>HO</v>
      </c>
      <c r="E1728" s="18" t="s">
        <v>100</v>
      </c>
      <c r="F1728" s="18" t="s">
        <v>101</v>
      </c>
      <c r="G1728" s="19" t="s">
        <v>98</v>
      </c>
      <c r="H1728" s="19"/>
      <c r="I1728" s="19"/>
      <c r="J1728" s="20">
        <v>104293</v>
      </c>
      <c r="K1728" s="21" t="str">
        <f>VLOOKUP(J1728,'[2]Item List (3)'!A$1:B$110000,2,FALSE)</f>
        <v>IR.210 YY2</v>
      </c>
      <c r="L1728" s="20">
        <v>260205005</v>
      </c>
      <c r="M1728" s="16" t="s">
        <v>138</v>
      </c>
      <c r="N1728" s="16">
        <v>50</v>
      </c>
      <c r="O1728" s="22">
        <f t="shared" si="441"/>
        <v>72</v>
      </c>
      <c r="P1728" s="16">
        <v>1</v>
      </c>
      <c r="Q1728" s="16">
        <v>421</v>
      </c>
      <c r="R1728" s="16"/>
      <c r="S1728" s="16"/>
      <c r="T1728" s="16"/>
      <c r="U1728" s="23">
        <f t="shared" si="446"/>
        <v>421</v>
      </c>
      <c r="V1728" s="16">
        <v>390</v>
      </c>
      <c r="W1728" s="16">
        <v>60</v>
      </c>
      <c r="X1728" s="16"/>
      <c r="Y1728" s="16"/>
      <c r="Z1728" s="16"/>
      <c r="AA1728" s="16"/>
      <c r="AB1728" s="16"/>
      <c r="AC1728" s="16"/>
      <c r="AD1728" s="16"/>
      <c r="AE1728" s="16"/>
      <c r="AF1728" s="16"/>
      <c r="AG1728" s="16"/>
      <c r="AH1728" s="16"/>
      <c r="AI1728" s="16"/>
      <c r="AJ1728" s="16"/>
      <c r="AK1728" s="16"/>
      <c r="AL1728" s="16"/>
      <c r="AM1728" s="16"/>
      <c r="AN1728" s="16"/>
      <c r="AO1728" s="16"/>
      <c r="AP1728" s="16">
        <v>30</v>
      </c>
      <c r="AQ1728" s="16"/>
      <c r="AR1728" s="16"/>
      <c r="AS1728" s="16"/>
      <c r="AT1728" s="16"/>
      <c r="AU1728" s="16"/>
      <c r="AV1728" s="16"/>
      <c r="AW1728" s="16"/>
      <c r="AX1728" s="16"/>
      <c r="AY1728" s="16"/>
      <c r="AZ1728" s="16"/>
      <c r="BA1728" s="16"/>
      <c r="BB1728" s="16"/>
      <c r="BC1728" s="16"/>
      <c r="BD1728" s="16"/>
      <c r="BE1728" s="16"/>
      <c r="BF1728" s="16"/>
      <c r="BG1728" s="23">
        <f t="shared" si="442"/>
        <v>480</v>
      </c>
      <c r="BH1728" s="24">
        <f t="shared" si="443"/>
        <v>8</v>
      </c>
      <c r="BI1728" s="25">
        <f t="shared" si="444"/>
        <v>6.5</v>
      </c>
      <c r="BJ1728" s="25">
        <f t="shared" si="433"/>
        <v>81.25</v>
      </c>
      <c r="BK1728" s="26">
        <f t="shared" si="434"/>
        <v>89.957264957264954</v>
      </c>
      <c r="BL1728" s="26">
        <f t="shared" si="435"/>
        <v>100</v>
      </c>
      <c r="BM1728" s="26">
        <f t="shared" si="445"/>
        <v>73.090277777777786</v>
      </c>
      <c r="BN1728" s="27">
        <f t="shared" si="436"/>
        <v>1.5</v>
      </c>
      <c r="BO1728" s="27">
        <f t="shared" si="437"/>
        <v>468</v>
      </c>
      <c r="BP1728" s="27">
        <f t="shared" si="438"/>
        <v>0</v>
      </c>
      <c r="BQ1728" s="28">
        <f t="shared" si="439"/>
        <v>0</v>
      </c>
      <c r="BR1728" s="29"/>
      <c r="BS1728" s="29"/>
      <c r="BT1728" s="29"/>
      <c r="BU1728" s="30"/>
      <c r="BV1728" s="29"/>
      <c r="BW1728" s="16">
        <f t="shared" si="429"/>
        <v>421</v>
      </c>
    </row>
    <row r="1729" spans="1:75" x14ac:dyDescent="0.3">
      <c r="A1729" s="14">
        <v>1728</v>
      </c>
      <c r="B1729" s="15">
        <v>46077</v>
      </c>
      <c r="C1729" s="16" t="s">
        <v>38</v>
      </c>
      <c r="D1729" s="17" t="str">
        <f t="shared" si="447"/>
        <v>HO</v>
      </c>
      <c r="E1729" s="18" t="s">
        <v>104</v>
      </c>
      <c r="F1729" s="18" t="s">
        <v>101</v>
      </c>
      <c r="G1729" s="19" t="s">
        <v>106</v>
      </c>
      <c r="H1729" s="19"/>
      <c r="I1729" s="19"/>
      <c r="J1729" s="20">
        <v>200609.2</v>
      </c>
      <c r="K1729" s="21" t="str">
        <f>VLOOKUP(J1729,'[2]Item List (3)'!A$1:B$110000,2,FALSE)</f>
        <v>NF.OR 311</v>
      </c>
      <c r="L1729" s="20">
        <v>260129008</v>
      </c>
      <c r="M1729" s="16" t="s">
        <v>141</v>
      </c>
      <c r="N1729" s="16">
        <v>30</v>
      </c>
      <c r="O1729" s="22">
        <f t="shared" si="441"/>
        <v>120</v>
      </c>
      <c r="P1729" s="16">
        <v>1</v>
      </c>
      <c r="Q1729" s="16">
        <v>468</v>
      </c>
      <c r="R1729" s="16"/>
      <c r="S1729" s="16"/>
      <c r="T1729" s="16"/>
      <c r="U1729" s="23">
        <f t="shared" si="446"/>
        <v>468</v>
      </c>
      <c r="V1729" s="16">
        <v>345</v>
      </c>
      <c r="W1729" s="16"/>
      <c r="X1729" s="16"/>
      <c r="Y1729" s="16"/>
      <c r="Z1729" s="16"/>
      <c r="AA1729" s="16"/>
      <c r="AB1729" s="16"/>
      <c r="AC1729" s="16"/>
      <c r="AD1729" s="16"/>
      <c r="AE1729" s="16"/>
      <c r="AF1729" s="16"/>
      <c r="AG1729" s="16"/>
      <c r="AH1729" s="16"/>
      <c r="AI1729" s="16"/>
      <c r="AJ1729" s="16"/>
      <c r="AK1729" s="16"/>
      <c r="AL1729" s="16"/>
      <c r="AM1729" s="16"/>
      <c r="AN1729" s="16"/>
      <c r="AO1729" s="16"/>
      <c r="AP1729" s="16">
        <v>15</v>
      </c>
      <c r="AQ1729" s="16"/>
      <c r="AR1729" s="16">
        <v>120</v>
      </c>
      <c r="AS1729" s="16"/>
      <c r="AT1729" s="16"/>
      <c r="AU1729" s="16"/>
      <c r="AV1729" s="16"/>
      <c r="AW1729" s="16"/>
      <c r="AX1729" s="16"/>
      <c r="AY1729" s="16"/>
      <c r="AZ1729" s="16"/>
      <c r="BA1729" s="16"/>
      <c r="BB1729" s="16"/>
      <c r="BC1729" s="16"/>
      <c r="BD1729" s="16"/>
      <c r="BE1729" s="16"/>
      <c r="BF1729" s="16"/>
      <c r="BG1729" s="23">
        <f t="shared" si="442"/>
        <v>480</v>
      </c>
      <c r="BH1729" s="24">
        <f t="shared" si="443"/>
        <v>8</v>
      </c>
      <c r="BI1729" s="25">
        <f t="shared" si="444"/>
        <v>5.75</v>
      </c>
      <c r="BJ1729" s="25">
        <f t="shared" si="433"/>
        <v>71.875</v>
      </c>
      <c r="BK1729" s="26">
        <f t="shared" si="434"/>
        <v>67.826086956521735</v>
      </c>
      <c r="BL1729" s="26">
        <f t="shared" si="435"/>
        <v>100</v>
      </c>
      <c r="BM1729" s="26">
        <f t="shared" si="445"/>
        <v>48.75</v>
      </c>
      <c r="BN1729" s="27">
        <f t="shared" si="436"/>
        <v>0.25</v>
      </c>
      <c r="BO1729" s="27">
        <f t="shared" si="437"/>
        <v>930</v>
      </c>
      <c r="BP1729" s="27">
        <f t="shared" si="438"/>
        <v>2</v>
      </c>
      <c r="BQ1729" s="28">
        <f t="shared" si="439"/>
        <v>240</v>
      </c>
      <c r="BR1729" s="29"/>
      <c r="BS1729" s="29"/>
      <c r="BT1729" s="29"/>
      <c r="BU1729" s="30"/>
      <c r="BV1729" s="29"/>
      <c r="BW1729" s="16">
        <f t="shared" si="429"/>
        <v>468</v>
      </c>
    </row>
    <row r="1730" spans="1:75" x14ac:dyDescent="0.3">
      <c r="A1730" s="14">
        <v>1729</v>
      </c>
      <c r="B1730" s="15">
        <v>46077</v>
      </c>
      <c r="C1730" s="16" t="s">
        <v>40</v>
      </c>
      <c r="D1730" s="17" t="str">
        <f t="shared" si="447"/>
        <v>HO</v>
      </c>
      <c r="E1730" s="18" t="s">
        <v>104</v>
      </c>
      <c r="F1730" s="18"/>
      <c r="G1730" s="19"/>
      <c r="H1730" s="19"/>
      <c r="I1730" s="19"/>
      <c r="J1730" s="20"/>
      <c r="K1730" s="21" t="e">
        <f>VLOOKUP(J1730,'[2]Item List (3)'!A$1:B$110000,2,FALSE)</f>
        <v>#N/A</v>
      </c>
      <c r="L1730" s="20"/>
      <c r="M1730" s="16" t="s">
        <v>138</v>
      </c>
      <c r="N1730" s="16"/>
      <c r="O1730" s="22" t="str">
        <f t="shared" si="441"/>
        <v/>
      </c>
      <c r="P1730" s="16"/>
      <c r="Q1730" s="16"/>
      <c r="R1730" s="16"/>
      <c r="S1730" s="16"/>
      <c r="T1730" s="16"/>
      <c r="U1730" s="23">
        <f t="shared" si="446"/>
        <v>0</v>
      </c>
      <c r="V1730" s="16"/>
      <c r="W1730" s="16"/>
      <c r="X1730" s="16"/>
      <c r="Y1730" s="16"/>
      <c r="Z1730" s="16"/>
      <c r="AA1730" s="16"/>
      <c r="AB1730" s="16"/>
      <c r="AC1730" s="16"/>
      <c r="AD1730" s="16"/>
      <c r="AE1730" s="16"/>
      <c r="AF1730" s="16"/>
      <c r="AG1730" s="16"/>
      <c r="AH1730" s="16"/>
      <c r="AI1730" s="16"/>
      <c r="AJ1730" s="16"/>
      <c r="AK1730" s="16"/>
      <c r="AL1730" s="16"/>
      <c r="AM1730" s="16"/>
      <c r="AN1730" s="16"/>
      <c r="AO1730" s="16"/>
      <c r="AP1730" s="16"/>
      <c r="AQ1730" s="16"/>
      <c r="AR1730" s="16">
        <v>480</v>
      </c>
      <c r="AS1730" s="16"/>
      <c r="AT1730" s="16"/>
      <c r="AU1730" s="16"/>
      <c r="AV1730" s="16"/>
      <c r="AW1730" s="16"/>
      <c r="AX1730" s="16"/>
      <c r="AY1730" s="16"/>
      <c r="AZ1730" s="16"/>
      <c r="BA1730" s="16"/>
      <c r="BB1730" s="16"/>
      <c r="BC1730" s="16"/>
      <c r="BD1730" s="16"/>
      <c r="BE1730" s="16"/>
      <c r="BF1730" s="16"/>
      <c r="BG1730" s="23">
        <f t="shared" si="442"/>
        <v>480</v>
      </c>
      <c r="BH1730" s="24">
        <f t="shared" si="443"/>
        <v>8</v>
      </c>
      <c r="BI1730" s="25">
        <f t="shared" si="444"/>
        <v>0</v>
      </c>
      <c r="BJ1730" s="25">
        <f t="shared" si="433"/>
        <v>0</v>
      </c>
      <c r="BK1730" s="26">
        <f t="shared" si="434"/>
        <v>0</v>
      </c>
      <c r="BL1730" s="26">
        <f t="shared" si="435"/>
        <v>0</v>
      </c>
      <c r="BM1730" s="26">
        <f t="shared" si="445"/>
        <v>0</v>
      </c>
      <c r="BN1730" s="27">
        <f t="shared" si="436"/>
        <v>0</v>
      </c>
      <c r="BO1730" s="27">
        <f t="shared" si="437"/>
        <v>0</v>
      </c>
      <c r="BP1730" s="27">
        <f t="shared" si="438"/>
        <v>8</v>
      </c>
      <c r="BQ1730" s="28">
        <f t="shared" si="439"/>
        <v>0</v>
      </c>
      <c r="BR1730" s="29"/>
      <c r="BS1730" s="29"/>
      <c r="BT1730" s="29"/>
      <c r="BU1730" s="30"/>
      <c r="BV1730" s="29"/>
      <c r="BW1730" s="16">
        <f t="shared" si="429"/>
        <v>0</v>
      </c>
    </row>
    <row r="1731" spans="1:75" x14ac:dyDescent="0.3">
      <c r="A1731" s="14">
        <v>1730</v>
      </c>
      <c r="B1731" s="15">
        <v>46077</v>
      </c>
      <c r="C1731" s="16" t="s">
        <v>38</v>
      </c>
      <c r="D1731" s="17" t="str">
        <f t="shared" si="447"/>
        <v>HO</v>
      </c>
      <c r="E1731" s="18" t="s">
        <v>108</v>
      </c>
      <c r="F1731" s="18"/>
      <c r="G1731" s="19"/>
      <c r="H1731" s="19"/>
      <c r="I1731" s="19"/>
      <c r="J1731" s="20"/>
      <c r="K1731" s="21" t="e">
        <f>VLOOKUP(J1731,'[2]Item List (3)'!A$1:B$110000,2,FALSE)</f>
        <v>#N/A</v>
      </c>
      <c r="L1731" s="20"/>
      <c r="M1731" s="16" t="s">
        <v>138</v>
      </c>
      <c r="N1731" s="16"/>
      <c r="O1731" s="22" t="str">
        <f t="shared" si="441"/>
        <v/>
      </c>
      <c r="P1731" s="16"/>
      <c r="Q1731" s="16"/>
      <c r="R1731" s="16"/>
      <c r="S1731" s="16"/>
      <c r="T1731" s="16"/>
      <c r="U1731" s="23">
        <f t="shared" si="446"/>
        <v>0</v>
      </c>
      <c r="V1731" s="16"/>
      <c r="W1731" s="16"/>
      <c r="X1731" s="16"/>
      <c r="Y1731" s="16"/>
      <c r="Z1731" s="16"/>
      <c r="AA1731" s="16"/>
      <c r="AB1731" s="16"/>
      <c r="AC1731" s="16"/>
      <c r="AD1731" s="16"/>
      <c r="AE1731" s="16"/>
      <c r="AF1731" s="16"/>
      <c r="AG1731" s="16"/>
      <c r="AH1731" s="16"/>
      <c r="AI1731" s="16"/>
      <c r="AJ1731" s="16"/>
      <c r="AK1731" s="16"/>
      <c r="AL1731" s="16"/>
      <c r="AM1731" s="16"/>
      <c r="AN1731" s="16"/>
      <c r="AO1731" s="16"/>
      <c r="AP1731" s="16"/>
      <c r="AQ1731" s="16"/>
      <c r="AR1731" s="16"/>
      <c r="AS1731" s="16"/>
      <c r="AT1731" s="16"/>
      <c r="AU1731" s="16"/>
      <c r="AV1731" s="16"/>
      <c r="AW1731" s="16"/>
      <c r="AX1731" s="16"/>
      <c r="AY1731" s="16"/>
      <c r="AZ1731" s="16"/>
      <c r="BA1731" s="16"/>
      <c r="BB1731" s="16"/>
      <c r="BC1731" s="16"/>
      <c r="BD1731" s="16"/>
      <c r="BE1731" s="16"/>
      <c r="BF1731" s="16">
        <v>480</v>
      </c>
      <c r="BG1731" s="23">
        <f t="shared" si="442"/>
        <v>480</v>
      </c>
      <c r="BH1731" s="24">
        <f t="shared" si="443"/>
        <v>8</v>
      </c>
      <c r="BI1731" s="25">
        <f t="shared" si="444"/>
        <v>0</v>
      </c>
      <c r="BJ1731" s="25">
        <f t="shared" si="433"/>
        <v>0</v>
      </c>
      <c r="BK1731" s="26">
        <f t="shared" si="434"/>
        <v>0</v>
      </c>
      <c r="BL1731" s="26">
        <f t="shared" si="435"/>
        <v>0</v>
      </c>
      <c r="BM1731" s="26">
        <f t="shared" si="445"/>
        <v>0</v>
      </c>
      <c r="BN1731" s="27">
        <f t="shared" si="436"/>
        <v>8</v>
      </c>
      <c r="BO1731" s="27">
        <f t="shared" si="437"/>
        <v>0</v>
      </c>
      <c r="BP1731" s="27">
        <f t="shared" si="438"/>
        <v>0</v>
      </c>
      <c r="BQ1731" s="28">
        <f t="shared" si="439"/>
        <v>0</v>
      </c>
      <c r="BR1731" s="29"/>
      <c r="BS1731" s="29"/>
      <c r="BT1731" s="29"/>
      <c r="BU1731" s="30"/>
      <c r="BV1731" s="29"/>
      <c r="BW1731" s="16">
        <f t="shared" si="429"/>
        <v>0</v>
      </c>
    </row>
    <row r="1732" spans="1:75" x14ac:dyDescent="0.3">
      <c r="A1732" s="14">
        <v>1731</v>
      </c>
      <c r="B1732" s="15">
        <v>46077</v>
      </c>
      <c r="C1732" s="16" t="s">
        <v>40</v>
      </c>
      <c r="D1732" s="17" t="str">
        <f t="shared" si="447"/>
        <v>HO</v>
      </c>
      <c r="E1732" s="18" t="s">
        <v>108</v>
      </c>
      <c r="F1732" s="18"/>
      <c r="G1732" s="19"/>
      <c r="H1732" s="19"/>
      <c r="I1732" s="19"/>
      <c r="J1732" s="20"/>
      <c r="K1732" s="21" t="e">
        <f>VLOOKUP(J1732,'[2]Item List (3)'!A$1:B$110000,2,FALSE)</f>
        <v>#N/A</v>
      </c>
      <c r="L1732" s="20"/>
      <c r="M1732" s="16" t="s">
        <v>138</v>
      </c>
      <c r="N1732" s="16"/>
      <c r="O1732" s="22" t="str">
        <f t="shared" si="441"/>
        <v/>
      </c>
      <c r="P1732" s="16"/>
      <c r="Q1732" s="16"/>
      <c r="R1732" s="16"/>
      <c r="S1732" s="16"/>
      <c r="T1732" s="16"/>
      <c r="U1732" s="23">
        <f t="shared" si="446"/>
        <v>0</v>
      </c>
      <c r="V1732" s="16"/>
      <c r="W1732" s="16"/>
      <c r="X1732" s="16"/>
      <c r="Y1732" s="16"/>
      <c r="Z1732" s="16"/>
      <c r="AA1732" s="16"/>
      <c r="AB1732" s="16"/>
      <c r="AC1732" s="16"/>
      <c r="AD1732" s="16"/>
      <c r="AE1732" s="16"/>
      <c r="AF1732" s="16"/>
      <c r="AG1732" s="16"/>
      <c r="AH1732" s="16"/>
      <c r="AI1732" s="16"/>
      <c r="AJ1732" s="16"/>
      <c r="AK1732" s="16"/>
      <c r="AL1732" s="16"/>
      <c r="AM1732" s="16"/>
      <c r="AN1732" s="16"/>
      <c r="AO1732" s="16"/>
      <c r="AP1732" s="16"/>
      <c r="AQ1732" s="16"/>
      <c r="AR1732" s="16"/>
      <c r="AS1732" s="16"/>
      <c r="AT1732" s="16"/>
      <c r="AU1732" s="16"/>
      <c r="AV1732" s="16"/>
      <c r="AW1732" s="16"/>
      <c r="AX1732" s="16"/>
      <c r="AY1732" s="16"/>
      <c r="AZ1732" s="16"/>
      <c r="BA1732" s="16"/>
      <c r="BB1732" s="16"/>
      <c r="BC1732" s="16"/>
      <c r="BD1732" s="16"/>
      <c r="BE1732" s="16"/>
      <c r="BF1732" s="16">
        <v>480</v>
      </c>
      <c r="BG1732" s="23">
        <f t="shared" si="442"/>
        <v>480</v>
      </c>
      <c r="BH1732" s="24">
        <f t="shared" si="443"/>
        <v>8</v>
      </c>
      <c r="BI1732" s="25">
        <f t="shared" si="444"/>
        <v>0</v>
      </c>
      <c r="BJ1732" s="25">
        <f t="shared" si="433"/>
        <v>0</v>
      </c>
      <c r="BK1732" s="26">
        <f t="shared" si="434"/>
        <v>0</v>
      </c>
      <c r="BL1732" s="26">
        <f t="shared" si="435"/>
        <v>0</v>
      </c>
      <c r="BM1732" s="26">
        <f t="shared" si="445"/>
        <v>0</v>
      </c>
      <c r="BN1732" s="27">
        <f t="shared" si="436"/>
        <v>8</v>
      </c>
      <c r="BO1732" s="27">
        <f t="shared" si="437"/>
        <v>0</v>
      </c>
      <c r="BP1732" s="27">
        <f t="shared" si="438"/>
        <v>0</v>
      </c>
      <c r="BQ1732" s="28">
        <f t="shared" si="439"/>
        <v>0</v>
      </c>
      <c r="BR1732" s="29"/>
      <c r="BS1732" s="29"/>
      <c r="BT1732" s="29"/>
      <c r="BU1732" s="30"/>
      <c r="BV1732" s="29"/>
      <c r="BW1732" s="16">
        <f t="shared" si="429"/>
        <v>0</v>
      </c>
    </row>
    <row r="1733" spans="1:75" x14ac:dyDescent="0.3">
      <c r="A1733" s="14">
        <v>1732</v>
      </c>
      <c r="B1733" s="15">
        <v>46077</v>
      </c>
      <c r="C1733" s="16" t="s">
        <v>38</v>
      </c>
      <c r="D1733" s="17" t="str">
        <f t="shared" si="447"/>
        <v>HO</v>
      </c>
      <c r="E1733" s="18" t="s">
        <v>111</v>
      </c>
      <c r="F1733" s="18" t="s">
        <v>101</v>
      </c>
      <c r="G1733" s="19" t="s">
        <v>106</v>
      </c>
      <c r="H1733" s="19" t="s">
        <v>98</v>
      </c>
      <c r="I1733" s="19"/>
      <c r="J1733" s="20">
        <v>104249</v>
      </c>
      <c r="K1733" s="21" t="str">
        <f>VLOOKUP(J1733,'[2]Item List (3)'!A$1:B$110000,2,FALSE)</f>
        <v>IW. BDA-4003</v>
      </c>
      <c r="L1733" s="20">
        <v>260120002</v>
      </c>
      <c r="M1733" s="16" t="s">
        <v>138</v>
      </c>
      <c r="N1733" s="16">
        <v>15</v>
      </c>
      <c r="O1733" s="22">
        <f t="shared" si="441"/>
        <v>240</v>
      </c>
      <c r="P1733" s="16">
        <v>1</v>
      </c>
      <c r="Q1733" s="16">
        <v>1255</v>
      </c>
      <c r="R1733" s="16"/>
      <c r="S1733" s="16"/>
      <c r="T1733" s="16"/>
      <c r="U1733" s="23">
        <f t="shared" si="446"/>
        <v>1255</v>
      </c>
      <c r="V1733" s="16">
        <v>330</v>
      </c>
      <c r="W1733" s="16"/>
      <c r="X1733" s="16">
        <v>90</v>
      </c>
      <c r="Y1733" s="16"/>
      <c r="Z1733" s="16"/>
      <c r="AA1733" s="16"/>
      <c r="AB1733" s="16"/>
      <c r="AC1733" s="16"/>
      <c r="AD1733" s="16"/>
      <c r="AE1733" s="16"/>
      <c r="AF1733" s="16"/>
      <c r="AG1733" s="16"/>
      <c r="AH1733" s="16"/>
      <c r="AI1733" s="16"/>
      <c r="AJ1733" s="16"/>
      <c r="AK1733" s="16"/>
      <c r="AL1733" s="16"/>
      <c r="AM1733" s="16"/>
      <c r="AN1733" s="16"/>
      <c r="AO1733" s="16"/>
      <c r="AP1733" s="16">
        <v>20</v>
      </c>
      <c r="AQ1733" s="16"/>
      <c r="AR1733" s="16"/>
      <c r="AS1733" s="16"/>
      <c r="AT1733" s="16"/>
      <c r="AU1733" s="16"/>
      <c r="AV1733" s="16"/>
      <c r="AW1733" s="16"/>
      <c r="AX1733" s="16"/>
      <c r="AY1733" s="16"/>
      <c r="AZ1733" s="16">
        <v>40</v>
      </c>
      <c r="BA1733" s="16"/>
      <c r="BB1733" s="16"/>
      <c r="BC1733" s="16"/>
      <c r="BD1733" s="16"/>
      <c r="BE1733" s="16"/>
      <c r="BF1733" s="16"/>
      <c r="BG1733" s="23">
        <f t="shared" si="442"/>
        <v>480</v>
      </c>
      <c r="BH1733" s="24">
        <f t="shared" si="443"/>
        <v>8</v>
      </c>
      <c r="BI1733" s="25">
        <f t="shared" si="444"/>
        <v>5.5</v>
      </c>
      <c r="BJ1733" s="25">
        <f t="shared" si="433"/>
        <v>68.75</v>
      </c>
      <c r="BK1733" s="26">
        <f t="shared" si="434"/>
        <v>95.075757575757578</v>
      </c>
      <c r="BL1733" s="26">
        <f t="shared" si="435"/>
        <v>100</v>
      </c>
      <c r="BM1733" s="26">
        <f t="shared" si="445"/>
        <v>65.364583333333329</v>
      </c>
      <c r="BN1733" s="27">
        <f t="shared" si="436"/>
        <v>0.33333333333333331</v>
      </c>
      <c r="BO1733" s="27">
        <f t="shared" si="437"/>
        <v>1840</v>
      </c>
      <c r="BP1733" s="27">
        <f t="shared" si="438"/>
        <v>2.1666666666666665</v>
      </c>
      <c r="BQ1733" s="28">
        <f t="shared" si="439"/>
        <v>519.99999999999989</v>
      </c>
      <c r="BR1733" s="29"/>
      <c r="BS1733" s="29"/>
      <c r="BT1733" s="29"/>
      <c r="BU1733" s="30"/>
      <c r="BV1733" s="29"/>
      <c r="BW1733" s="16">
        <f t="shared" ref="BW1733:BW1796" si="448">Q1733*P1733</f>
        <v>1255</v>
      </c>
    </row>
    <row r="1734" spans="1:75" x14ac:dyDescent="0.3">
      <c r="A1734" s="14">
        <v>1733</v>
      </c>
      <c r="B1734" s="15">
        <v>46077</v>
      </c>
      <c r="C1734" s="16" t="s">
        <v>40</v>
      </c>
      <c r="D1734" s="17" t="str">
        <f t="shared" si="447"/>
        <v>HO</v>
      </c>
      <c r="E1734" s="18" t="s">
        <v>111</v>
      </c>
      <c r="F1734" s="18" t="s">
        <v>101</v>
      </c>
      <c r="G1734" s="19" t="s">
        <v>129</v>
      </c>
      <c r="H1734" s="19"/>
      <c r="I1734" s="19"/>
      <c r="J1734" s="20">
        <v>104249</v>
      </c>
      <c r="K1734" s="21" t="str">
        <f>VLOOKUP(J1734,'[2]Item List (3)'!A$1:B$110000,2,FALSE)</f>
        <v>IW. BDA-4003</v>
      </c>
      <c r="L1734" s="20">
        <v>260120002</v>
      </c>
      <c r="M1734" s="16" t="s">
        <v>138</v>
      </c>
      <c r="N1734" s="16">
        <v>15</v>
      </c>
      <c r="O1734" s="22">
        <f t="shared" si="441"/>
        <v>240</v>
      </c>
      <c r="P1734" s="16">
        <v>1</v>
      </c>
      <c r="Q1734" s="16">
        <v>1706</v>
      </c>
      <c r="R1734" s="16"/>
      <c r="S1734" s="16"/>
      <c r="T1734" s="16"/>
      <c r="U1734" s="23">
        <f t="shared" si="446"/>
        <v>1706</v>
      </c>
      <c r="V1734" s="16">
        <v>440</v>
      </c>
      <c r="W1734" s="16"/>
      <c r="X1734" s="16"/>
      <c r="Y1734" s="16"/>
      <c r="Z1734" s="16"/>
      <c r="AA1734" s="16"/>
      <c r="AB1734" s="16"/>
      <c r="AC1734" s="16"/>
      <c r="AD1734" s="16"/>
      <c r="AE1734" s="16"/>
      <c r="AF1734" s="16"/>
      <c r="AG1734" s="16"/>
      <c r="AH1734" s="16"/>
      <c r="AI1734" s="16"/>
      <c r="AJ1734" s="16"/>
      <c r="AK1734" s="16"/>
      <c r="AL1734" s="16"/>
      <c r="AM1734" s="16"/>
      <c r="AN1734" s="16">
        <v>10</v>
      </c>
      <c r="AO1734" s="16"/>
      <c r="AP1734" s="16">
        <v>30</v>
      </c>
      <c r="AQ1734" s="16"/>
      <c r="AR1734" s="16"/>
      <c r="AS1734" s="16"/>
      <c r="AT1734" s="16"/>
      <c r="AU1734" s="16"/>
      <c r="AV1734" s="16"/>
      <c r="AW1734" s="16"/>
      <c r="AX1734" s="16"/>
      <c r="AY1734" s="16"/>
      <c r="AZ1734" s="16"/>
      <c r="BA1734" s="16"/>
      <c r="BB1734" s="16"/>
      <c r="BC1734" s="16"/>
      <c r="BD1734" s="16"/>
      <c r="BE1734" s="16"/>
      <c r="BF1734" s="16"/>
      <c r="BG1734" s="23">
        <f t="shared" si="442"/>
        <v>480</v>
      </c>
      <c r="BH1734" s="24">
        <f t="shared" si="443"/>
        <v>8</v>
      </c>
      <c r="BI1734" s="25">
        <f t="shared" si="444"/>
        <v>7.333333333333333</v>
      </c>
      <c r="BJ1734" s="25">
        <f t="shared" si="433"/>
        <v>91.666666666666657</v>
      </c>
      <c r="BK1734" s="26">
        <f t="shared" si="434"/>
        <v>96.931818181818187</v>
      </c>
      <c r="BL1734" s="26">
        <f t="shared" si="435"/>
        <v>100</v>
      </c>
      <c r="BM1734" s="26">
        <f t="shared" si="445"/>
        <v>88.854166666666671</v>
      </c>
      <c r="BN1734" s="27">
        <f t="shared" si="436"/>
        <v>0.5</v>
      </c>
      <c r="BO1734" s="27">
        <f t="shared" si="437"/>
        <v>1800</v>
      </c>
      <c r="BP1734" s="27">
        <f t="shared" si="438"/>
        <v>0.16666666666666663</v>
      </c>
      <c r="BQ1734" s="28">
        <f t="shared" si="439"/>
        <v>39.999999999999993</v>
      </c>
      <c r="BR1734" s="29"/>
      <c r="BS1734" s="29"/>
      <c r="BT1734" s="29"/>
      <c r="BU1734" s="30"/>
      <c r="BV1734" s="29"/>
      <c r="BW1734" s="16">
        <f t="shared" si="448"/>
        <v>1706</v>
      </c>
    </row>
    <row r="1735" spans="1:75" x14ac:dyDescent="0.3">
      <c r="A1735" s="14">
        <v>1734</v>
      </c>
      <c r="B1735" s="15">
        <v>46077</v>
      </c>
      <c r="C1735" s="16" t="s">
        <v>38</v>
      </c>
      <c r="D1735" s="17" t="str">
        <f t="shared" si="447"/>
        <v>HO</v>
      </c>
      <c r="E1735" s="18" t="s">
        <v>113</v>
      </c>
      <c r="F1735" s="18" t="s">
        <v>101</v>
      </c>
      <c r="G1735" s="19" t="s">
        <v>106</v>
      </c>
      <c r="H1735" s="19" t="s">
        <v>98</v>
      </c>
      <c r="I1735" s="19"/>
      <c r="J1735" s="20">
        <v>208299</v>
      </c>
      <c r="K1735" s="21" t="str">
        <f>VLOOKUP(J1735,'[2]Item List (3)'!A$1:B$110000,2,FALSE)</f>
        <v>OR.9916</v>
      </c>
      <c r="L1735" s="20">
        <v>260106007</v>
      </c>
      <c r="M1735" s="16" t="s">
        <v>141</v>
      </c>
      <c r="N1735" s="16">
        <v>15</v>
      </c>
      <c r="O1735" s="22">
        <f t="shared" si="441"/>
        <v>240</v>
      </c>
      <c r="P1735" s="16">
        <v>1</v>
      </c>
      <c r="Q1735" s="16">
        <v>585</v>
      </c>
      <c r="R1735" s="16"/>
      <c r="S1735" s="16"/>
      <c r="T1735" s="16"/>
      <c r="U1735" s="23">
        <f t="shared" si="446"/>
        <v>585</v>
      </c>
      <c r="V1735" s="16">
        <v>160</v>
      </c>
      <c r="W1735" s="16"/>
      <c r="X1735" s="16"/>
      <c r="Y1735" s="16"/>
      <c r="Z1735" s="16"/>
      <c r="AA1735" s="16"/>
      <c r="AB1735" s="16"/>
      <c r="AC1735" s="16"/>
      <c r="AD1735" s="16"/>
      <c r="AE1735" s="16"/>
      <c r="AF1735" s="16"/>
      <c r="AG1735" s="16"/>
      <c r="AH1735" s="16"/>
      <c r="AI1735" s="16"/>
      <c r="AJ1735" s="16"/>
      <c r="AK1735" s="16"/>
      <c r="AL1735" s="16"/>
      <c r="AM1735" s="16"/>
      <c r="AN1735" s="16">
        <v>240</v>
      </c>
      <c r="AO1735" s="16"/>
      <c r="AP1735" s="16">
        <v>10</v>
      </c>
      <c r="AQ1735" s="16"/>
      <c r="AR1735" s="16"/>
      <c r="AS1735" s="16"/>
      <c r="AT1735" s="16"/>
      <c r="AU1735" s="16"/>
      <c r="AV1735" s="16"/>
      <c r="AW1735" s="16"/>
      <c r="AX1735" s="16"/>
      <c r="AY1735" s="16"/>
      <c r="AZ1735" s="16">
        <v>40</v>
      </c>
      <c r="BA1735" s="16"/>
      <c r="BB1735" s="16"/>
      <c r="BC1735" s="16">
        <v>30</v>
      </c>
      <c r="BD1735" s="16"/>
      <c r="BE1735" s="16"/>
      <c r="BF1735" s="16"/>
      <c r="BG1735" s="23">
        <f t="shared" si="442"/>
        <v>480</v>
      </c>
      <c r="BH1735" s="24">
        <f t="shared" si="443"/>
        <v>8</v>
      </c>
      <c r="BI1735" s="25">
        <f t="shared" si="444"/>
        <v>2.666666666666667</v>
      </c>
      <c r="BJ1735" s="25">
        <f t="shared" si="433"/>
        <v>33.333333333333336</v>
      </c>
      <c r="BK1735" s="26">
        <f t="shared" si="434"/>
        <v>91.406249999999972</v>
      </c>
      <c r="BL1735" s="26">
        <f t="shared" si="435"/>
        <v>100</v>
      </c>
      <c r="BM1735" s="26">
        <f t="shared" si="445"/>
        <v>30.468749999999989</v>
      </c>
      <c r="BN1735" s="27">
        <f t="shared" si="436"/>
        <v>0.16666666666666666</v>
      </c>
      <c r="BO1735" s="27">
        <f t="shared" si="437"/>
        <v>1880</v>
      </c>
      <c r="BP1735" s="27">
        <f t="shared" si="438"/>
        <v>5.1666666666666661</v>
      </c>
      <c r="BQ1735" s="28">
        <f t="shared" si="439"/>
        <v>1239.9999999999998</v>
      </c>
      <c r="BR1735" s="29"/>
      <c r="BS1735" s="29"/>
      <c r="BT1735" s="29"/>
      <c r="BU1735" s="30"/>
      <c r="BV1735" s="29"/>
      <c r="BW1735" s="16">
        <f t="shared" si="448"/>
        <v>585</v>
      </c>
    </row>
    <row r="1736" spans="1:75" x14ac:dyDescent="0.3">
      <c r="A1736" s="14">
        <v>1735</v>
      </c>
      <c r="B1736" s="15">
        <v>46077</v>
      </c>
      <c r="C1736" s="16" t="s">
        <v>40</v>
      </c>
      <c r="D1736" s="17" t="str">
        <f t="shared" si="447"/>
        <v>HO</v>
      </c>
      <c r="E1736" s="18" t="s">
        <v>113</v>
      </c>
      <c r="F1736" s="18" t="s">
        <v>101</v>
      </c>
      <c r="G1736" s="19" t="s">
        <v>109</v>
      </c>
      <c r="H1736" s="19"/>
      <c r="I1736" s="19"/>
      <c r="J1736" s="20">
        <v>208299</v>
      </c>
      <c r="K1736" s="21" t="str">
        <f>VLOOKUP(J1736,'[2]Item List (3)'!A$1:B$110000,2,FALSE)</f>
        <v>OR.9916</v>
      </c>
      <c r="L1736" s="20">
        <v>260106007</v>
      </c>
      <c r="M1736" s="16" t="s">
        <v>141</v>
      </c>
      <c r="N1736" s="16">
        <v>15</v>
      </c>
      <c r="O1736" s="22">
        <f t="shared" si="441"/>
        <v>240</v>
      </c>
      <c r="P1736" s="16">
        <v>1</v>
      </c>
      <c r="Q1736" s="16">
        <v>1629</v>
      </c>
      <c r="R1736" s="16"/>
      <c r="S1736" s="16"/>
      <c r="T1736" s="16"/>
      <c r="U1736" s="23">
        <f t="shared" si="446"/>
        <v>1629</v>
      </c>
      <c r="V1736" s="16">
        <v>420</v>
      </c>
      <c r="W1736" s="16"/>
      <c r="X1736" s="16"/>
      <c r="Y1736" s="16"/>
      <c r="Z1736" s="16"/>
      <c r="AA1736" s="16"/>
      <c r="AB1736" s="16"/>
      <c r="AC1736" s="16"/>
      <c r="AD1736" s="16"/>
      <c r="AE1736" s="16"/>
      <c r="AF1736" s="16"/>
      <c r="AG1736" s="16"/>
      <c r="AH1736" s="16"/>
      <c r="AI1736" s="16"/>
      <c r="AJ1736" s="16"/>
      <c r="AK1736" s="16"/>
      <c r="AL1736" s="16"/>
      <c r="AM1736" s="16"/>
      <c r="AN1736" s="16">
        <v>30</v>
      </c>
      <c r="AO1736" s="16"/>
      <c r="AP1736" s="16">
        <v>30</v>
      </c>
      <c r="AQ1736" s="16"/>
      <c r="AR1736" s="16"/>
      <c r="AS1736" s="16"/>
      <c r="AT1736" s="16"/>
      <c r="AU1736" s="16"/>
      <c r="AV1736" s="16"/>
      <c r="AW1736" s="16"/>
      <c r="AX1736" s="16"/>
      <c r="AY1736" s="16"/>
      <c r="AZ1736" s="16"/>
      <c r="BA1736" s="16"/>
      <c r="BB1736" s="16"/>
      <c r="BC1736" s="16"/>
      <c r="BD1736" s="16"/>
      <c r="BE1736" s="16"/>
      <c r="BF1736" s="16"/>
      <c r="BG1736" s="23">
        <f t="shared" ref="BG1736:BG1799" si="449">SUM(V1736:BF1736)</f>
        <v>480</v>
      </c>
      <c r="BH1736" s="24">
        <f t="shared" si="443"/>
        <v>8</v>
      </c>
      <c r="BI1736" s="25">
        <f t="shared" si="444"/>
        <v>7</v>
      </c>
      <c r="BJ1736" s="25">
        <f t="shared" si="433"/>
        <v>87.5</v>
      </c>
      <c r="BK1736" s="26">
        <f t="shared" si="434"/>
        <v>96.964285714285708</v>
      </c>
      <c r="BL1736" s="26">
        <f t="shared" si="435"/>
        <v>100</v>
      </c>
      <c r="BM1736" s="26">
        <f t="shared" si="445"/>
        <v>84.84375</v>
      </c>
      <c r="BN1736" s="27">
        <f t="shared" si="436"/>
        <v>0.5</v>
      </c>
      <c r="BO1736" s="27">
        <f t="shared" si="437"/>
        <v>1800</v>
      </c>
      <c r="BP1736" s="27">
        <f t="shared" si="438"/>
        <v>0.5</v>
      </c>
      <c r="BQ1736" s="28">
        <f t="shared" si="439"/>
        <v>120</v>
      </c>
      <c r="BR1736" s="29"/>
      <c r="BS1736" s="29"/>
      <c r="BT1736" s="29"/>
      <c r="BU1736" s="30"/>
      <c r="BV1736" s="29"/>
      <c r="BW1736" s="16">
        <f t="shared" si="448"/>
        <v>1629</v>
      </c>
    </row>
    <row r="1737" spans="1:75" x14ac:dyDescent="0.3">
      <c r="A1737" s="14">
        <v>1736</v>
      </c>
      <c r="B1737" s="15">
        <v>46077</v>
      </c>
      <c r="C1737" s="16" t="s">
        <v>38</v>
      </c>
      <c r="D1737" s="17" t="str">
        <f t="shared" si="447"/>
        <v>HO</v>
      </c>
      <c r="E1737" s="18" t="s">
        <v>115</v>
      </c>
      <c r="F1737" s="18"/>
      <c r="G1737" s="19"/>
      <c r="H1737" s="19"/>
      <c r="I1737" s="19"/>
      <c r="J1737" s="20"/>
      <c r="K1737" s="21" t="e">
        <f>VLOOKUP(J1737,'[2]Item List (3)'!A$1:B$110000,2,FALSE)</f>
        <v>#N/A</v>
      </c>
      <c r="L1737" s="20"/>
      <c r="M1737" s="16" t="s">
        <v>138</v>
      </c>
      <c r="N1737" s="16"/>
      <c r="O1737" s="22" t="str">
        <f t="shared" si="441"/>
        <v/>
      </c>
      <c r="P1737" s="16"/>
      <c r="Q1737" s="16"/>
      <c r="R1737" s="16"/>
      <c r="S1737" s="16"/>
      <c r="T1737" s="16"/>
      <c r="U1737" s="23">
        <f t="shared" si="446"/>
        <v>0</v>
      </c>
      <c r="V1737" s="16"/>
      <c r="W1737" s="16"/>
      <c r="X1737" s="16"/>
      <c r="Y1737" s="16"/>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c r="AT1737" s="16"/>
      <c r="AU1737" s="16"/>
      <c r="AV1737" s="16"/>
      <c r="AW1737" s="16"/>
      <c r="AX1737" s="16"/>
      <c r="AY1737" s="16"/>
      <c r="AZ1737" s="16"/>
      <c r="BA1737" s="16"/>
      <c r="BB1737" s="16"/>
      <c r="BC1737" s="16"/>
      <c r="BD1737" s="16"/>
      <c r="BE1737" s="16"/>
      <c r="BF1737" s="16">
        <v>480</v>
      </c>
      <c r="BG1737" s="23">
        <f t="shared" si="449"/>
        <v>480</v>
      </c>
      <c r="BH1737" s="24">
        <f t="shared" si="443"/>
        <v>8</v>
      </c>
      <c r="BI1737" s="25">
        <f t="shared" si="444"/>
        <v>0</v>
      </c>
      <c r="BJ1737" s="25">
        <f t="shared" si="433"/>
        <v>0</v>
      </c>
      <c r="BK1737" s="26">
        <f t="shared" si="434"/>
        <v>0</v>
      </c>
      <c r="BL1737" s="26">
        <f t="shared" si="435"/>
        <v>0</v>
      </c>
      <c r="BM1737" s="26">
        <f t="shared" si="445"/>
        <v>0</v>
      </c>
      <c r="BN1737" s="27">
        <f t="shared" si="436"/>
        <v>8</v>
      </c>
      <c r="BO1737" s="27">
        <f t="shared" si="437"/>
        <v>0</v>
      </c>
      <c r="BP1737" s="27">
        <f t="shared" si="438"/>
        <v>0</v>
      </c>
      <c r="BQ1737" s="28">
        <f t="shared" si="439"/>
        <v>0</v>
      </c>
      <c r="BR1737" s="29"/>
      <c r="BS1737" s="29"/>
      <c r="BT1737" s="29"/>
      <c r="BU1737" s="30"/>
      <c r="BV1737" s="29"/>
      <c r="BW1737" s="16">
        <f t="shared" si="448"/>
        <v>0</v>
      </c>
    </row>
    <row r="1738" spans="1:75" x14ac:dyDescent="0.3">
      <c r="A1738" s="14">
        <v>1737</v>
      </c>
      <c r="B1738" s="15">
        <v>46077</v>
      </c>
      <c r="C1738" s="16" t="s">
        <v>40</v>
      </c>
      <c r="D1738" s="17" t="str">
        <f t="shared" si="447"/>
        <v>HO</v>
      </c>
      <c r="E1738" s="18" t="s">
        <v>115</v>
      </c>
      <c r="F1738" s="18" t="s">
        <v>101</v>
      </c>
      <c r="G1738" s="19" t="s">
        <v>102</v>
      </c>
      <c r="H1738" s="19"/>
      <c r="I1738" s="19"/>
      <c r="J1738" s="20">
        <v>100742</v>
      </c>
      <c r="K1738" s="21" t="str">
        <f>VLOOKUP(J1738,'[2]Item List (3)'!A$1:B$110000,2,FALSE)</f>
        <v>IR.IR 32X41X28</v>
      </c>
      <c r="L1738" s="20">
        <v>260127002</v>
      </c>
      <c r="M1738" s="16" t="s">
        <v>138</v>
      </c>
      <c r="N1738" s="16">
        <v>25</v>
      </c>
      <c r="O1738" s="22">
        <f t="shared" si="441"/>
        <v>144</v>
      </c>
      <c r="P1738" s="16">
        <v>1</v>
      </c>
      <c r="Q1738" s="16">
        <v>914</v>
      </c>
      <c r="R1738" s="16"/>
      <c r="S1738" s="16"/>
      <c r="T1738" s="16"/>
      <c r="U1738" s="23">
        <f t="shared" si="446"/>
        <v>914</v>
      </c>
      <c r="V1738" s="16">
        <v>400</v>
      </c>
      <c r="W1738" s="16"/>
      <c r="X1738" s="16"/>
      <c r="Y1738" s="16"/>
      <c r="Z1738" s="16"/>
      <c r="AA1738" s="16"/>
      <c r="AB1738" s="16"/>
      <c r="AC1738" s="16"/>
      <c r="AD1738" s="16"/>
      <c r="AE1738" s="16"/>
      <c r="AF1738" s="16"/>
      <c r="AG1738" s="16"/>
      <c r="AH1738" s="16"/>
      <c r="AI1738" s="16"/>
      <c r="AJ1738" s="16"/>
      <c r="AK1738" s="16"/>
      <c r="AL1738" s="16"/>
      <c r="AM1738" s="16"/>
      <c r="AN1738" s="16"/>
      <c r="AO1738" s="16"/>
      <c r="AP1738" s="16">
        <v>20</v>
      </c>
      <c r="AQ1738" s="16"/>
      <c r="AR1738" s="16">
        <v>60</v>
      </c>
      <c r="AS1738" s="16"/>
      <c r="AT1738" s="16"/>
      <c r="AU1738" s="16"/>
      <c r="AV1738" s="16"/>
      <c r="AW1738" s="16"/>
      <c r="AX1738" s="16"/>
      <c r="AY1738" s="16"/>
      <c r="AZ1738" s="16"/>
      <c r="BA1738" s="16"/>
      <c r="BB1738" s="16"/>
      <c r="BC1738" s="16"/>
      <c r="BD1738" s="16"/>
      <c r="BE1738" s="16"/>
      <c r="BF1738" s="16"/>
      <c r="BG1738" s="23">
        <f t="shared" si="449"/>
        <v>480</v>
      </c>
      <c r="BH1738" s="24">
        <f t="shared" si="443"/>
        <v>8</v>
      </c>
      <c r="BI1738" s="25">
        <f t="shared" si="444"/>
        <v>6.666666666666667</v>
      </c>
      <c r="BJ1738" s="25">
        <f t="shared" si="433"/>
        <v>83.333333333333343</v>
      </c>
      <c r="BK1738" s="26">
        <f t="shared" si="434"/>
        <v>95.208333333333329</v>
      </c>
      <c r="BL1738" s="26">
        <f t="shared" si="435"/>
        <v>100</v>
      </c>
      <c r="BM1738" s="26">
        <f t="shared" si="445"/>
        <v>79.340277777777786</v>
      </c>
      <c r="BN1738" s="27">
        <f t="shared" si="436"/>
        <v>0.33333333333333331</v>
      </c>
      <c r="BO1738" s="27">
        <f t="shared" si="437"/>
        <v>1104</v>
      </c>
      <c r="BP1738" s="27">
        <f t="shared" si="438"/>
        <v>1</v>
      </c>
      <c r="BQ1738" s="28">
        <f t="shared" si="439"/>
        <v>144</v>
      </c>
      <c r="BR1738" s="29"/>
      <c r="BS1738" s="29"/>
      <c r="BT1738" s="29"/>
      <c r="BU1738" s="30"/>
      <c r="BV1738" s="29"/>
      <c r="BW1738" s="16">
        <f t="shared" si="448"/>
        <v>914</v>
      </c>
    </row>
    <row r="1739" spans="1:75" x14ac:dyDescent="0.3">
      <c r="A1739" s="14">
        <v>1738</v>
      </c>
      <c r="B1739" s="15">
        <v>46077</v>
      </c>
      <c r="C1739" s="16" t="s">
        <v>38</v>
      </c>
      <c r="D1739" s="17" t="str">
        <f t="shared" si="447"/>
        <v>HO</v>
      </c>
      <c r="E1739" s="18" t="s">
        <v>116</v>
      </c>
      <c r="F1739" s="18" t="s">
        <v>101</v>
      </c>
      <c r="G1739" s="19" t="s">
        <v>114</v>
      </c>
      <c r="H1739" s="19"/>
      <c r="I1739" s="19"/>
      <c r="J1739" s="20">
        <v>200827.1</v>
      </c>
      <c r="K1739" s="21" t="str">
        <f>VLOOKUP(J1739,'[2]Item List (3)'!A$1:B$110000,2,FALSE)</f>
        <v>MNA.OR 4020</v>
      </c>
      <c r="L1739" s="20">
        <v>260201001</v>
      </c>
      <c r="M1739" s="16" t="s">
        <v>141</v>
      </c>
      <c r="N1739" s="16">
        <v>15</v>
      </c>
      <c r="O1739" s="22">
        <f t="shared" si="441"/>
        <v>240</v>
      </c>
      <c r="P1739" s="16">
        <v>1</v>
      </c>
      <c r="Q1739" s="16">
        <v>1155</v>
      </c>
      <c r="R1739" s="16"/>
      <c r="S1739" s="16"/>
      <c r="T1739" s="16"/>
      <c r="U1739" s="23">
        <f t="shared" si="446"/>
        <v>1155</v>
      </c>
      <c r="V1739" s="16">
        <v>300</v>
      </c>
      <c r="W1739" s="16"/>
      <c r="X1739" s="16"/>
      <c r="Y1739" s="16"/>
      <c r="Z1739" s="16"/>
      <c r="AA1739" s="16"/>
      <c r="AB1739" s="16"/>
      <c r="AC1739" s="16"/>
      <c r="AD1739" s="16"/>
      <c r="AE1739" s="16"/>
      <c r="AF1739" s="16"/>
      <c r="AG1739" s="16"/>
      <c r="AH1739" s="16"/>
      <c r="AI1739" s="16"/>
      <c r="AJ1739" s="16"/>
      <c r="AK1739" s="16"/>
      <c r="AL1739" s="16"/>
      <c r="AM1739" s="16"/>
      <c r="AN1739" s="16"/>
      <c r="AO1739" s="16"/>
      <c r="AP1739" s="16">
        <v>20</v>
      </c>
      <c r="AQ1739" s="16"/>
      <c r="AR1739" s="16">
        <v>120</v>
      </c>
      <c r="AS1739" s="16"/>
      <c r="AT1739" s="16"/>
      <c r="AU1739" s="16"/>
      <c r="AV1739" s="16"/>
      <c r="AW1739" s="16"/>
      <c r="AX1739" s="16"/>
      <c r="AY1739" s="16"/>
      <c r="AZ1739" s="16">
        <v>40</v>
      </c>
      <c r="BA1739" s="16"/>
      <c r="BB1739" s="16"/>
      <c r="BC1739" s="16"/>
      <c r="BD1739" s="16"/>
      <c r="BE1739" s="16"/>
      <c r="BF1739" s="16"/>
      <c r="BG1739" s="23">
        <f t="shared" si="449"/>
        <v>480</v>
      </c>
      <c r="BH1739" s="24">
        <f t="shared" si="443"/>
        <v>8</v>
      </c>
      <c r="BI1739" s="25">
        <f t="shared" si="444"/>
        <v>5</v>
      </c>
      <c r="BJ1739" s="25">
        <f t="shared" si="433"/>
        <v>62.5</v>
      </c>
      <c r="BK1739" s="26">
        <f t="shared" si="434"/>
        <v>96.25</v>
      </c>
      <c r="BL1739" s="26">
        <f t="shared" si="435"/>
        <v>100</v>
      </c>
      <c r="BM1739" s="26">
        <f t="shared" si="445"/>
        <v>60.15625</v>
      </c>
      <c r="BN1739" s="27">
        <f t="shared" si="436"/>
        <v>0.33333333333333331</v>
      </c>
      <c r="BO1739" s="27">
        <f t="shared" si="437"/>
        <v>1840</v>
      </c>
      <c r="BP1739" s="27">
        <f t="shared" si="438"/>
        <v>2.6666666666666665</v>
      </c>
      <c r="BQ1739" s="28">
        <f t="shared" si="439"/>
        <v>640</v>
      </c>
      <c r="BR1739" s="29"/>
      <c r="BS1739" s="29"/>
      <c r="BT1739" s="29"/>
      <c r="BU1739" s="30"/>
      <c r="BV1739" s="29"/>
      <c r="BW1739" s="16">
        <f t="shared" si="448"/>
        <v>1155</v>
      </c>
    </row>
    <row r="1740" spans="1:75" x14ac:dyDescent="0.3">
      <c r="A1740" s="14">
        <v>1739</v>
      </c>
      <c r="B1740" s="15">
        <v>46077</v>
      </c>
      <c r="C1740" s="16" t="s">
        <v>40</v>
      </c>
      <c r="D1740" s="17" t="str">
        <f t="shared" si="447"/>
        <v>HO</v>
      </c>
      <c r="E1740" s="18" t="s">
        <v>116</v>
      </c>
      <c r="F1740" s="18" t="s">
        <v>101</v>
      </c>
      <c r="G1740" s="19" t="s">
        <v>102</v>
      </c>
      <c r="H1740" s="19"/>
      <c r="I1740" s="19"/>
      <c r="J1740" s="20">
        <v>200827.1</v>
      </c>
      <c r="K1740" s="21" t="str">
        <f>VLOOKUP(J1740,'[2]Item List (3)'!A$1:B$110000,2,FALSE)</f>
        <v>MNA.OR 4020</v>
      </c>
      <c r="L1740" s="20">
        <v>260201001</v>
      </c>
      <c r="M1740" s="16" t="s">
        <v>141</v>
      </c>
      <c r="N1740" s="16">
        <v>15</v>
      </c>
      <c r="O1740" s="22">
        <f t="shared" si="441"/>
        <v>240</v>
      </c>
      <c r="P1740" s="16">
        <v>1</v>
      </c>
      <c r="Q1740" s="16">
        <v>1623</v>
      </c>
      <c r="R1740" s="16"/>
      <c r="S1740" s="16"/>
      <c r="T1740" s="16"/>
      <c r="U1740" s="23">
        <f t="shared" si="446"/>
        <v>1623</v>
      </c>
      <c r="V1740" s="16">
        <v>420</v>
      </c>
      <c r="W1740" s="16"/>
      <c r="X1740" s="16"/>
      <c r="Y1740" s="16"/>
      <c r="Z1740" s="16"/>
      <c r="AA1740" s="16"/>
      <c r="AB1740" s="16"/>
      <c r="AC1740" s="16"/>
      <c r="AD1740" s="16"/>
      <c r="AE1740" s="16"/>
      <c r="AF1740" s="16"/>
      <c r="AG1740" s="16"/>
      <c r="AH1740" s="16"/>
      <c r="AI1740" s="16"/>
      <c r="AJ1740" s="16"/>
      <c r="AK1740" s="16"/>
      <c r="AL1740" s="16"/>
      <c r="AM1740" s="16"/>
      <c r="AN1740" s="16"/>
      <c r="AO1740" s="16"/>
      <c r="AP1740" s="16">
        <v>30</v>
      </c>
      <c r="AQ1740" s="16"/>
      <c r="AR1740" s="16"/>
      <c r="AS1740" s="16"/>
      <c r="AT1740" s="16"/>
      <c r="AU1740" s="16"/>
      <c r="AV1740" s="16"/>
      <c r="AW1740" s="16"/>
      <c r="AX1740" s="16">
        <v>30</v>
      </c>
      <c r="AY1740" s="16"/>
      <c r="AZ1740" s="16"/>
      <c r="BA1740" s="16"/>
      <c r="BB1740" s="16"/>
      <c r="BC1740" s="16"/>
      <c r="BD1740" s="16"/>
      <c r="BE1740" s="16"/>
      <c r="BF1740" s="16"/>
      <c r="BG1740" s="23">
        <f t="shared" si="449"/>
        <v>480</v>
      </c>
      <c r="BH1740" s="24">
        <f t="shared" si="443"/>
        <v>8</v>
      </c>
      <c r="BI1740" s="25">
        <f t="shared" si="444"/>
        <v>7</v>
      </c>
      <c r="BJ1740" s="25">
        <f t="shared" si="433"/>
        <v>87.5</v>
      </c>
      <c r="BK1740" s="26">
        <f t="shared" si="434"/>
        <v>96.607142857142861</v>
      </c>
      <c r="BL1740" s="26">
        <f t="shared" si="435"/>
        <v>100</v>
      </c>
      <c r="BM1740" s="26">
        <f t="shared" si="445"/>
        <v>84.53125</v>
      </c>
      <c r="BN1740" s="27">
        <f t="shared" si="436"/>
        <v>0.5</v>
      </c>
      <c r="BO1740" s="27">
        <f t="shared" si="437"/>
        <v>1800</v>
      </c>
      <c r="BP1740" s="27">
        <f t="shared" si="438"/>
        <v>0.5</v>
      </c>
      <c r="BQ1740" s="28">
        <f t="shared" si="439"/>
        <v>120</v>
      </c>
      <c r="BR1740" s="29"/>
      <c r="BS1740" s="29"/>
      <c r="BT1740" s="29"/>
      <c r="BU1740" s="30"/>
      <c r="BV1740" s="29"/>
      <c r="BW1740" s="16">
        <f t="shared" si="448"/>
        <v>1623</v>
      </c>
    </row>
    <row r="1741" spans="1:75" x14ac:dyDescent="0.3">
      <c r="A1741" s="14">
        <v>1740</v>
      </c>
      <c r="B1741" s="15">
        <v>46077</v>
      </c>
      <c r="C1741" s="16" t="s">
        <v>38</v>
      </c>
      <c r="D1741" s="17" t="str">
        <f t="shared" si="447"/>
        <v>HO</v>
      </c>
      <c r="E1741" s="18" t="s">
        <v>118</v>
      </c>
      <c r="F1741" s="18" t="s">
        <v>101</v>
      </c>
      <c r="G1741" s="19" t="s">
        <v>107</v>
      </c>
      <c r="H1741" s="19" t="s">
        <v>112</v>
      </c>
      <c r="I1741" s="19"/>
      <c r="J1741" s="20">
        <v>104246</v>
      </c>
      <c r="K1741" s="21" t="str">
        <f>VLOOKUP(J1741,'[2]Item List (3)'!A$1:B$110000,2,FALSE)</f>
        <v>IN. 208</v>
      </c>
      <c r="L1741" s="20">
        <v>260120003</v>
      </c>
      <c r="M1741" s="16" t="s">
        <v>138</v>
      </c>
      <c r="N1741" s="16">
        <v>20</v>
      </c>
      <c r="O1741" s="22">
        <f t="shared" si="441"/>
        <v>180</v>
      </c>
      <c r="P1741" s="16">
        <v>1</v>
      </c>
      <c r="Q1741" s="16">
        <v>250</v>
      </c>
      <c r="R1741" s="16"/>
      <c r="S1741" s="16"/>
      <c r="T1741" s="16"/>
      <c r="U1741" s="23">
        <f t="shared" si="446"/>
        <v>250</v>
      </c>
      <c r="V1741" s="16">
        <v>90</v>
      </c>
      <c r="W1741" s="16"/>
      <c r="X1741" s="16"/>
      <c r="Y1741" s="16"/>
      <c r="Z1741" s="16"/>
      <c r="AA1741" s="16"/>
      <c r="AB1741" s="16"/>
      <c r="AC1741" s="16"/>
      <c r="AD1741" s="16"/>
      <c r="AE1741" s="16"/>
      <c r="AF1741" s="16"/>
      <c r="AG1741" s="16"/>
      <c r="AH1741" s="16"/>
      <c r="AI1741" s="16"/>
      <c r="AJ1741" s="16"/>
      <c r="AK1741" s="16"/>
      <c r="AL1741" s="16"/>
      <c r="AM1741" s="16"/>
      <c r="AN1741" s="16">
        <v>150</v>
      </c>
      <c r="AO1741" s="16"/>
      <c r="AP1741" s="16"/>
      <c r="AQ1741" s="16"/>
      <c r="AR1741" s="16">
        <v>60</v>
      </c>
      <c r="AS1741" s="16"/>
      <c r="AT1741" s="16"/>
      <c r="AU1741" s="16"/>
      <c r="AV1741" s="16"/>
      <c r="AW1741" s="16"/>
      <c r="AX1741" s="16"/>
      <c r="AY1741" s="16"/>
      <c r="AZ1741" s="16">
        <v>40</v>
      </c>
      <c r="BA1741" s="16"/>
      <c r="BB1741" s="16"/>
      <c r="BC1741" s="16">
        <v>140</v>
      </c>
      <c r="BD1741" s="16"/>
      <c r="BE1741" s="16"/>
      <c r="BF1741" s="16"/>
      <c r="BG1741" s="23">
        <f t="shared" si="449"/>
        <v>480</v>
      </c>
      <c r="BH1741" s="24">
        <f t="shared" si="443"/>
        <v>8</v>
      </c>
      <c r="BI1741" s="25">
        <f t="shared" si="444"/>
        <v>1.5</v>
      </c>
      <c r="BJ1741" s="25">
        <f t="shared" si="433"/>
        <v>18.75</v>
      </c>
      <c r="BK1741" s="26">
        <f t="shared" si="434"/>
        <v>92.592592592592595</v>
      </c>
      <c r="BL1741" s="26">
        <f t="shared" si="435"/>
        <v>100</v>
      </c>
      <c r="BM1741" s="26">
        <f t="shared" si="445"/>
        <v>17.361111111111111</v>
      </c>
      <c r="BN1741" s="27">
        <f t="shared" si="436"/>
        <v>0</v>
      </c>
      <c r="BO1741" s="27">
        <f t="shared" si="437"/>
        <v>1440</v>
      </c>
      <c r="BP1741" s="27">
        <f t="shared" si="438"/>
        <v>6.5</v>
      </c>
      <c r="BQ1741" s="28">
        <f t="shared" si="439"/>
        <v>1170</v>
      </c>
      <c r="BR1741" s="29"/>
      <c r="BS1741" s="29"/>
      <c r="BT1741" s="29"/>
      <c r="BU1741" s="30"/>
      <c r="BV1741" s="29"/>
      <c r="BW1741" s="16">
        <f t="shared" si="448"/>
        <v>250</v>
      </c>
    </row>
    <row r="1742" spans="1:75" x14ac:dyDescent="0.3">
      <c r="A1742" s="14">
        <v>1741</v>
      </c>
      <c r="B1742" s="15">
        <v>46077</v>
      </c>
      <c r="C1742" s="16" t="s">
        <v>40</v>
      </c>
      <c r="D1742" s="17" t="str">
        <f t="shared" si="447"/>
        <v>HO</v>
      </c>
      <c r="E1742" s="18" t="s">
        <v>118</v>
      </c>
      <c r="F1742" s="18" t="s">
        <v>101</v>
      </c>
      <c r="G1742" s="19" t="s">
        <v>105</v>
      </c>
      <c r="H1742" s="19"/>
      <c r="I1742" s="19"/>
      <c r="J1742" s="20">
        <v>100261</v>
      </c>
      <c r="K1742" s="21" t="str">
        <f>VLOOKUP(J1742,'[2]Item List (3)'!A$1:B$110000,2,FALSE)</f>
        <v>IR. 211 YY4</v>
      </c>
      <c r="L1742" s="20">
        <v>260210004</v>
      </c>
      <c r="M1742" s="16" t="s">
        <v>138</v>
      </c>
      <c r="N1742" s="16">
        <v>15</v>
      </c>
      <c r="O1742" s="22">
        <f t="shared" si="441"/>
        <v>240</v>
      </c>
      <c r="P1742" s="16">
        <v>1</v>
      </c>
      <c r="Q1742" s="16">
        <v>1190</v>
      </c>
      <c r="R1742" s="16"/>
      <c r="S1742" s="16"/>
      <c r="T1742" s="16"/>
      <c r="U1742" s="23">
        <f t="shared" si="446"/>
        <v>1190</v>
      </c>
      <c r="V1742" s="16">
        <v>310</v>
      </c>
      <c r="W1742" s="16">
        <v>105</v>
      </c>
      <c r="X1742" s="16"/>
      <c r="Y1742" s="16"/>
      <c r="Z1742" s="16"/>
      <c r="AA1742" s="16"/>
      <c r="AB1742" s="16"/>
      <c r="AC1742" s="16"/>
      <c r="AD1742" s="16"/>
      <c r="AE1742" s="16"/>
      <c r="AF1742" s="16"/>
      <c r="AG1742" s="16"/>
      <c r="AH1742" s="16"/>
      <c r="AI1742" s="16"/>
      <c r="AJ1742" s="16"/>
      <c r="AK1742" s="16"/>
      <c r="AL1742" s="16"/>
      <c r="AM1742" s="16"/>
      <c r="AN1742" s="16">
        <v>55</v>
      </c>
      <c r="AO1742" s="16"/>
      <c r="AP1742" s="16">
        <v>10</v>
      </c>
      <c r="AQ1742" s="16"/>
      <c r="AR1742" s="16"/>
      <c r="AS1742" s="16"/>
      <c r="AT1742" s="16"/>
      <c r="AU1742" s="16"/>
      <c r="AV1742" s="16"/>
      <c r="AW1742" s="16"/>
      <c r="AX1742" s="16"/>
      <c r="AY1742" s="16"/>
      <c r="AZ1742" s="16"/>
      <c r="BA1742" s="16"/>
      <c r="BB1742" s="16"/>
      <c r="BC1742" s="16"/>
      <c r="BD1742" s="16"/>
      <c r="BE1742" s="16"/>
      <c r="BF1742" s="16"/>
      <c r="BG1742" s="23">
        <f t="shared" si="449"/>
        <v>480</v>
      </c>
      <c r="BH1742" s="24">
        <f t="shared" si="443"/>
        <v>8</v>
      </c>
      <c r="BI1742" s="25">
        <f t="shared" si="444"/>
        <v>5.1666666666666661</v>
      </c>
      <c r="BJ1742" s="25">
        <f t="shared" si="433"/>
        <v>64.583333333333329</v>
      </c>
      <c r="BK1742" s="26">
        <f t="shared" si="434"/>
        <v>95.967741935483886</v>
      </c>
      <c r="BL1742" s="26">
        <f t="shared" si="435"/>
        <v>100</v>
      </c>
      <c r="BM1742" s="26">
        <f t="shared" si="445"/>
        <v>61.979166666666671</v>
      </c>
      <c r="BN1742" s="27">
        <f t="shared" si="436"/>
        <v>1.9166666666666667</v>
      </c>
      <c r="BO1742" s="27">
        <f t="shared" si="437"/>
        <v>1460</v>
      </c>
      <c r="BP1742" s="27">
        <f t="shared" si="438"/>
        <v>0.91666666666666674</v>
      </c>
      <c r="BQ1742" s="28">
        <f t="shared" si="439"/>
        <v>220.00000000000003</v>
      </c>
      <c r="BR1742" s="29"/>
      <c r="BS1742" s="29"/>
      <c r="BT1742" s="29"/>
      <c r="BU1742" s="30"/>
      <c r="BV1742" s="29"/>
      <c r="BW1742" s="16">
        <f t="shared" si="448"/>
        <v>1190</v>
      </c>
    </row>
    <row r="1743" spans="1:75" x14ac:dyDescent="0.3">
      <c r="A1743" s="14">
        <v>1742</v>
      </c>
      <c r="B1743" s="15">
        <v>46077</v>
      </c>
      <c r="C1743" s="16" t="s">
        <v>38</v>
      </c>
      <c r="D1743" s="17" t="str">
        <f t="shared" si="447"/>
        <v>HO</v>
      </c>
      <c r="E1743" s="18" t="s">
        <v>119</v>
      </c>
      <c r="F1743" s="18" t="s">
        <v>101</v>
      </c>
      <c r="G1743" s="19" t="s">
        <v>112</v>
      </c>
      <c r="H1743" s="19"/>
      <c r="I1743" s="19"/>
      <c r="J1743" s="20">
        <v>200261</v>
      </c>
      <c r="K1743" s="21" t="str">
        <f>VLOOKUP(J1743,'[2]Item List (3)'!A$1:B$110000,2,FALSE)</f>
        <v>OR.211 YY4</v>
      </c>
      <c r="L1743" s="20">
        <v>260201002</v>
      </c>
      <c r="M1743" s="16" t="s">
        <v>141</v>
      </c>
      <c r="N1743" s="16">
        <v>20</v>
      </c>
      <c r="O1743" s="22">
        <f t="shared" si="441"/>
        <v>180</v>
      </c>
      <c r="P1743" s="16">
        <v>1</v>
      </c>
      <c r="Q1743" s="16">
        <v>810</v>
      </c>
      <c r="R1743" s="16"/>
      <c r="S1743" s="16"/>
      <c r="T1743" s="16"/>
      <c r="U1743" s="23">
        <f t="shared" si="446"/>
        <v>810</v>
      </c>
      <c r="V1743" s="16">
        <v>300</v>
      </c>
      <c r="W1743" s="16"/>
      <c r="X1743" s="16">
        <v>110</v>
      </c>
      <c r="Y1743" s="16"/>
      <c r="Z1743" s="16"/>
      <c r="AA1743" s="16"/>
      <c r="AB1743" s="16"/>
      <c r="AC1743" s="16"/>
      <c r="AD1743" s="16"/>
      <c r="AE1743" s="16"/>
      <c r="AF1743" s="16"/>
      <c r="AG1743" s="16"/>
      <c r="AH1743" s="16"/>
      <c r="AI1743" s="16"/>
      <c r="AJ1743" s="16"/>
      <c r="AK1743" s="16"/>
      <c r="AL1743" s="16"/>
      <c r="AM1743" s="16"/>
      <c r="AN1743" s="16"/>
      <c r="AO1743" s="16"/>
      <c r="AP1743" s="16">
        <v>20</v>
      </c>
      <c r="AQ1743" s="16"/>
      <c r="AR1743" s="16">
        <v>10</v>
      </c>
      <c r="AS1743" s="16"/>
      <c r="AT1743" s="16"/>
      <c r="AU1743" s="16"/>
      <c r="AV1743" s="16"/>
      <c r="AW1743" s="16"/>
      <c r="AX1743" s="16"/>
      <c r="AY1743" s="16"/>
      <c r="AZ1743" s="16">
        <v>40</v>
      </c>
      <c r="BA1743" s="16"/>
      <c r="BB1743" s="16"/>
      <c r="BC1743" s="16"/>
      <c r="BD1743" s="16"/>
      <c r="BE1743" s="16"/>
      <c r="BF1743" s="16"/>
      <c r="BG1743" s="23">
        <f t="shared" si="449"/>
        <v>480</v>
      </c>
      <c r="BH1743" s="24">
        <f t="shared" si="443"/>
        <v>8</v>
      </c>
      <c r="BI1743" s="25">
        <f t="shared" si="444"/>
        <v>5</v>
      </c>
      <c r="BJ1743" s="25">
        <f t="shared" ref="BJ1743:BJ1806" si="450">IFERROR(BI1743/BH1743*100,0)</f>
        <v>62.5</v>
      </c>
      <c r="BK1743" s="26">
        <f t="shared" ref="BK1743:BK1806" si="451">IFERROR(((U1743*N1743)/(BI1743*3600)*100),0)</f>
        <v>90</v>
      </c>
      <c r="BL1743" s="26">
        <f t="shared" ref="BL1743:BL1806" si="452">IFERROR(((U1743-(R1743+S1743+T1743))/U1743*100),0)</f>
        <v>100</v>
      </c>
      <c r="BM1743" s="26">
        <f t="shared" si="445"/>
        <v>56.25</v>
      </c>
      <c r="BN1743" s="27">
        <f t="shared" ref="BN1743:BN1806" si="453">(W1743+AP1743+BE1743+BF1743)/60</f>
        <v>0.33333333333333331</v>
      </c>
      <c r="BO1743" s="27">
        <f t="shared" ref="BO1743:BO1806" si="454">IFERROR(((BH1743-BN1743)*3600)/N1743,0)</f>
        <v>1380</v>
      </c>
      <c r="BP1743" s="27">
        <f t="shared" ref="BP1743:BP1806" si="455">IFERROR(SUM(W1743:BF1743)/60-BN1743,0)</f>
        <v>2.6666666666666665</v>
      </c>
      <c r="BQ1743" s="28">
        <f t="shared" ref="BQ1743:BQ1806" si="456">IFERROR(BP1743*3600/N1743,0)</f>
        <v>480</v>
      </c>
      <c r="BR1743" s="29"/>
      <c r="BS1743" s="29"/>
      <c r="BT1743" s="29"/>
      <c r="BU1743" s="30"/>
      <c r="BV1743" s="29"/>
      <c r="BW1743" s="16">
        <f t="shared" si="448"/>
        <v>810</v>
      </c>
    </row>
    <row r="1744" spans="1:75" x14ac:dyDescent="0.3">
      <c r="A1744" s="14">
        <v>1743</v>
      </c>
      <c r="B1744" s="15">
        <v>46077</v>
      </c>
      <c r="C1744" s="16" t="s">
        <v>40</v>
      </c>
      <c r="D1744" s="17" t="str">
        <f t="shared" si="447"/>
        <v>HO</v>
      </c>
      <c r="E1744" s="18" t="s">
        <v>119</v>
      </c>
      <c r="F1744" s="18" t="s">
        <v>101</v>
      </c>
      <c r="G1744" s="19" t="s">
        <v>105</v>
      </c>
      <c r="H1744" s="19"/>
      <c r="I1744" s="19"/>
      <c r="J1744" s="20">
        <v>200261</v>
      </c>
      <c r="K1744" s="21" t="str">
        <f>VLOOKUP(J1744,'[2]Item List (3)'!A$1:B$110000,2,FALSE)</f>
        <v>OR.211 YY4</v>
      </c>
      <c r="L1744" s="20">
        <v>260201002</v>
      </c>
      <c r="M1744" s="16" t="s">
        <v>141</v>
      </c>
      <c r="N1744" s="16">
        <v>20</v>
      </c>
      <c r="O1744" s="22">
        <f t="shared" si="441"/>
        <v>180</v>
      </c>
      <c r="P1744" s="16">
        <v>1</v>
      </c>
      <c r="Q1744" s="16">
        <v>1050</v>
      </c>
      <c r="R1744" s="16"/>
      <c r="S1744" s="16"/>
      <c r="T1744" s="16"/>
      <c r="U1744" s="23">
        <f t="shared" si="446"/>
        <v>1050</v>
      </c>
      <c r="V1744" s="16">
        <v>385</v>
      </c>
      <c r="W1744" s="16"/>
      <c r="X1744" s="16">
        <v>30</v>
      </c>
      <c r="Y1744" s="16"/>
      <c r="Z1744" s="16"/>
      <c r="AA1744" s="16"/>
      <c r="AB1744" s="16"/>
      <c r="AC1744" s="16"/>
      <c r="AD1744" s="16"/>
      <c r="AE1744" s="16"/>
      <c r="AF1744" s="16"/>
      <c r="AG1744" s="16"/>
      <c r="AH1744" s="16"/>
      <c r="AI1744" s="16"/>
      <c r="AJ1744" s="16"/>
      <c r="AK1744" s="16"/>
      <c r="AL1744" s="16"/>
      <c r="AM1744" s="16"/>
      <c r="AN1744" s="16"/>
      <c r="AO1744" s="16"/>
      <c r="AP1744" s="16">
        <v>30</v>
      </c>
      <c r="AQ1744" s="16"/>
      <c r="AR1744" s="16"/>
      <c r="AS1744" s="16"/>
      <c r="AT1744" s="16"/>
      <c r="AU1744" s="16"/>
      <c r="AV1744" s="16"/>
      <c r="AW1744" s="16"/>
      <c r="AX1744" s="16"/>
      <c r="AY1744" s="16"/>
      <c r="AZ1744" s="16"/>
      <c r="BA1744" s="16"/>
      <c r="BB1744" s="16"/>
      <c r="BC1744" s="16">
        <v>35</v>
      </c>
      <c r="BD1744" s="16"/>
      <c r="BE1744" s="16"/>
      <c r="BF1744" s="16"/>
      <c r="BG1744" s="23">
        <f t="shared" si="449"/>
        <v>480</v>
      </c>
      <c r="BH1744" s="24">
        <f t="shared" si="443"/>
        <v>8</v>
      </c>
      <c r="BI1744" s="25">
        <f t="shared" si="444"/>
        <v>6.416666666666667</v>
      </c>
      <c r="BJ1744" s="25">
        <f t="shared" si="450"/>
        <v>80.208333333333343</v>
      </c>
      <c r="BK1744" s="26">
        <f t="shared" si="451"/>
        <v>90.909090909090907</v>
      </c>
      <c r="BL1744" s="26">
        <f t="shared" si="452"/>
        <v>100</v>
      </c>
      <c r="BM1744" s="26">
        <f t="shared" si="445"/>
        <v>72.916666666666671</v>
      </c>
      <c r="BN1744" s="27">
        <f t="shared" si="453"/>
        <v>0.5</v>
      </c>
      <c r="BO1744" s="27">
        <f t="shared" si="454"/>
        <v>1350</v>
      </c>
      <c r="BP1744" s="27">
        <f t="shared" si="455"/>
        <v>1.0833333333333333</v>
      </c>
      <c r="BQ1744" s="28">
        <f t="shared" si="456"/>
        <v>194.99999999999997</v>
      </c>
      <c r="BR1744" s="29"/>
      <c r="BS1744" s="29"/>
      <c r="BT1744" s="29"/>
      <c r="BU1744" s="30"/>
      <c r="BV1744" s="29"/>
      <c r="BW1744" s="16">
        <f t="shared" si="448"/>
        <v>1050</v>
      </c>
    </row>
    <row r="1745" spans="1:75" x14ac:dyDescent="0.3">
      <c r="A1745" s="14">
        <v>1744</v>
      </c>
      <c r="B1745" s="15">
        <v>46078</v>
      </c>
      <c r="C1745" s="16" t="s">
        <v>38</v>
      </c>
      <c r="D1745" s="17" t="str">
        <f t="shared" si="447"/>
        <v>FG</v>
      </c>
      <c r="E1745" s="18" t="s">
        <v>39</v>
      </c>
      <c r="F1745" s="18"/>
      <c r="G1745" s="19"/>
      <c r="H1745" s="19"/>
      <c r="I1745" s="19"/>
      <c r="J1745" s="20"/>
      <c r="K1745" s="21" t="e">
        <f>VLOOKUP(J1745,'[2]Item List (3)'!A$1:B$110000,2,FALSE)</f>
        <v>#N/A</v>
      </c>
      <c r="L1745" s="20"/>
      <c r="M1745" s="16" t="s">
        <v>138</v>
      </c>
      <c r="N1745" s="16"/>
      <c r="O1745" s="22" t="str">
        <f t="shared" si="441"/>
        <v/>
      </c>
      <c r="P1745" s="16"/>
      <c r="Q1745" s="16"/>
      <c r="R1745" s="16"/>
      <c r="S1745" s="16"/>
      <c r="T1745" s="16"/>
      <c r="U1745" s="23">
        <f t="shared" si="446"/>
        <v>0</v>
      </c>
      <c r="V1745" s="16"/>
      <c r="W1745" s="16"/>
      <c r="X1745" s="16"/>
      <c r="Y1745" s="16"/>
      <c r="Z1745" s="16"/>
      <c r="AA1745" s="16"/>
      <c r="AB1745" s="16"/>
      <c r="AC1745" s="16"/>
      <c r="AD1745" s="16"/>
      <c r="AE1745" s="16"/>
      <c r="AF1745" s="16"/>
      <c r="AG1745" s="16"/>
      <c r="AH1745" s="16"/>
      <c r="AI1745" s="16"/>
      <c r="AJ1745" s="16"/>
      <c r="AK1745" s="16"/>
      <c r="AL1745" s="16"/>
      <c r="AM1745" s="16"/>
      <c r="AN1745" s="16"/>
      <c r="AO1745" s="16"/>
      <c r="AP1745" s="16"/>
      <c r="AQ1745" s="16"/>
      <c r="AR1745" s="16">
        <v>480</v>
      </c>
      <c r="AS1745" s="16"/>
      <c r="AT1745" s="16"/>
      <c r="AU1745" s="16"/>
      <c r="AV1745" s="16"/>
      <c r="AW1745" s="16"/>
      <c r="AX1745" s="16"/>
      <c r="AY1745" s="16"/>
      <c r="AZ1745" s="16"/>
      <c r="BA1745" s="16"/>
      <c r="BB1745" s="16"/>
      <c r="BC1745" s="16"/>
      <c r="BD1745" s="16"/>
      <c r="BE1745" s="16"/>
      <c r="BF1745" s="16"/>
      <c r="BG1745" s="23">
        <f t="shared" si="449"/>
        <v>480</v>
      </c>
      <c r="BH1745" s="24">
        <f t="shared" si="443"/>
        <v>8</v>
      </c>
      <c r="BI1745" s="25">
        <f t="shared" si="444"/>
        <v>0</v>
      </c>
      <c r="BJ1745" s="25">
        <f t="shared" si="450"/>
        <v>0</v>
      </c>
      <c r="BK1745" s="26">
        <f t="shared" si="451"/>
        <v>0</v>
      </c>
      <c r="BL1745" s="26">
        <f t="shared" si="452"/>
        <v>0</v>
      </c>
      <c r="BM1745" s="26">
        <f t="shared" si="445"/>
        <v>0</v>
      </c>
      <c r="BN1745" s="27">
        <f t="shared" si="453"/>
        <v>0</v>
      </c>
      <c r="BO1745" s="27">
        <f t="shared" si="454"/>
        <v>0</v>
      </c>
      <c r="BP1745" s="27">
        <f t="shared" si="455"/>
        <v>8</v>
      </c>
      <c r="BQ1745" s="28">
        <f t="shared" si="456"/>
        <v>0</v>
      </c>
      <c r="BR1745" s="29"/>
      <c r="BS1745" s="29"/>
      <c r="BT1745" s="29"/>
      <c r="BU1745" s="30"/>
      <c r="BV1745" s="29"/>
      <c r="BW1745" s="16">
        <f t="shared" si="448"/>
        <v>0</v>
      </c>
    </row>
    <row r="1746" spans="1:75" x14ac:dyDescent="0.3">
      <c r="A1746" s="14">
        <v>1745</v>
      </c>
      <c r="B1746" s="15">
        <v>46078</v>
      </c>
      <c r="C1746" s="16" t="s">
        <v>40</v>
      </c>
      <c r="D1746" s="17" t="str">
        <f t="shared" si="447"/>
        <v>FG</v>
      </c>
      <c r="E1746" s="18" t="s">
        <v>39</v>
      </c>
      <c r="F1746" s="18" t="s">
        <v>47</v>
      </c>
      <c r="G1746" s="19" t="s">
        <v>120</v>
      </c>
      <c r="H1746" s="19" t="s">
        <v>130</v>
      </c>
      <c r="I1746" s="19" t="s">
        <v>123</v>
      </c>
      <c r="J1746" s="20">
        <v>100184.3</v>
      </c>
      <c r="K1746" s="21" t="str">
        <f>VLOOKUP(J1746,'[2]Item List (3)'!A$1:B$110000,2,FALSE)</f>
        <v>IR.IR 25X30X100 Eccentric</v>
      </c>
      <c r="L1746" s="20">
        <v>260124001</v>
      </c>
      <c r="M1746" s="16" t="s">
        <v>138</v>
      </c>
      <c r="N1746" s="16"/>
      <c r="O1746" s="22" t="str">
        <f t="shared" si="441"/>
        <v/>
      </c>
      <c r="P1746" s="16">
        <v>1</v>
      </c>
      <c r="Q1746" s="16">
        <v>250</v>
      </c>
      <c r="R1746" s="16"/>
      <c r="S1746" s="16"/>
      <c r="T1746" s="16"/>
      <c r="U1746" s="23">
        <f t="shared" si="446"/>
        <v>250</v>
      </c>
      <c r="V1746" s="16">
        <v>180</v>
      </c>
      <c r="W1746" s="16"/>
      <c r="X1746" s="16"/>
      <c r="Y1746" s="16"/>
      <c r="Z1746" s="16"/>
      <c r="AA1746" s="16"/>
      <c r="AB1746" s="16"/>
      <c r="AC1746" s="16"/>
      <c r="AD1746" s="16"/>
      <c r="AE1746" s="16"/>
      <c r="AF1746" s="16"/>
      <c r="AG1746" s="16"/>
      <c r="AH1746" s="16"/>
      <c r="AI1746" s="16"/>
      <c r="AJ1746" s="16"/>
      <c r="AK1746" s="16"/>
      <c r="AL1746" s="16"/>
      <c r="AM1746" s="16"/>
      <c r="AN1746" s="16"/>
      <c r="AO1746" s="16"/>
      <c r="AP1746" s="16"/>
      <c r="AQ1746" s="16"/>
      <c r="AR1746" s="16">
        <v>120</v>
      </c>
      <c r="AS1746" s="16"/>
      <c r="AT1746" s="16"/>
      <c r="AU1746" s="16"/>
      <c r="AV1746" s="16"/>
      <c r="AW1746" s="16"/>
      <c r="AX1746" s="16"/>
      <c r="AY1746" s="16"/>
      <c r="AZ1746" s="16"/>
      <c r="BA1746" s="16"/>
      <c r="BB1746" s="16"/>
      <c r="BC1746" s="16"/>
      <c r="BD1746" s="16"/>
      <c r="BE1746" s="16"/>
      <c r="BF1746" s="16"/>
      <c r="BG1746" s="23">
        <f t="shared" si="449"/>
        <v>300</v>
      </c>
      <c r="BH1746" s="24">
        <f t="shared" si="443"/>
        <v>5</v>
      </c>
      <c r="BI1746" s="25">
        <f t="shared" si="444"/>
        <v>3</v>
      </c>
      <c r="BJ1746" s="25">
        <f t="shared" si="450"/>
        <v>60</v>
      </c>
      <c r="BK1746" s="26">
        <f t="shared" si="451"/>
        <v>0</v>
      </c>
      <c r="BL1746" s="26">
        <f t="shared" si="452"/>
        <v>100</v>
      </c>
      <c r="BM1746" s="26">
        <f t="shared" si="445"/>
        <v>0</v>
      </c>
      <c r="BN1746" s="27">
        <f t="shared" si="453"/>
        <v>0</v>
      </c>
      <c r="BO1746" s="27">
        <f t="shared" si="454"/>
        <v>0</v>
      </c>
      <c r="BP1746" s="27">
        <f t="shared" si="455"/>
        <v>2</v>
      </c>
      <c r="BQ1746" s="28">
        <f t="shared" si="456"/>
        <v>0</v>
      </c>
      <c r="BR1746" s="29"/>
      <c r="BS1746" s="29"/>
      <c r="BT1746" s="29"/>
      <c r="BU1746" s="30"/>
      <c r="BV1746" s="29"/>
      <c r="BW1746" s="16">
        <f t="shared" si="448"/>
        <v>250</v>
      </c>
    </row>
    <row r="1747" spans="1:75" x14ac:dyDescent="0.3">
      <c r="A1747" s="14">
        <v>1746</v>
      </c>
      <c r="B1747" s="15">
        <v>46078</v>
      </c>
      <c r="C1747" s="16" t="s">
        <v>40</v>
      </c>
      <c r="D1747" s="17" t="str">
        <f t="shared" si="447"/>
        <v>FG</v>
      </c>
      <c r="E1747" s="18" t="s">
        <v>39</v>
      </c>
      <c r="F1747" s="18" t="s">
        <v>41</v>
      </c>
      <c r="G1747" s="19" t="s">
        <v>120</v>
      </c>
      <c r="H1747" s="19" t="s">
        <v>130</v>
      </c>
      <c r="I1747" s="19" t="s">
        <v>123</v>
      </c>
      <c r="J1747" s="20">
        <v>100184.3</v>
      </c>
      <c r="K1747" s="21" t="str">
        <f>VLOOKUP(J1747,'[2]Item List (3)'!A$1:B$110000,2,FALSE)</f>
        <v>IR.IR 25X30X100 Eccentric</v>
      </c>
      <c r="L1747" s="20">
        <v>260124001</v>
      </c>
      <c r="M1747" s="16" t="s">
        <v>138</v>
      </c>
      <c r="N1747" s="16"/>
      <c r="O1747" s="22" t="str">
        <f t="shared" si="441"/>
        <v/>
      </c>
      <c r="P1747" s="16">
        <v>1</v>
      </c>
      <c r="Q1747" s="16">
        <v>100</v>
      </c>
      <c r="R1747" s="16"/>
      <c r="S1747" s="16"/>
      <c r="T1747" s="16"/>
      <c r="U1747" s="23">
        <f t="shared" si="446"/>
        <v>100</v>
      </c>
      <c r="V1747" s="16">
        <v>180</v>
      </c>
      <c r="W1747" s="16"/>
      <c r="X1747" s="16"/>
      <c r="Y1747" s="16"/>
      <c r="Z1747" s="16"/>
      <c r="AA1747" s="16"/>
      <c r="AB1747" s="16"/>
      <c r="AC1747" s="16"/>
      <c r="AD1747" s="16"/>
      <c r="AE1747" s="16"/>
      <c r="AF1747" s="16"/>
      <c r="AG1747" s="16"/>
      <c r="AH1747" s="16"/>
      <c r="AI1747" s="16"/>
      <c r="AJ1747" s="16"/>
      <c r="AK1747" s="16"/>
      <c r="AL1747" s="16"/>
      <c r="AM1747" s="16"/>
      <c r="AN1747" s="16"/>
      <c r="AO1747" s="16"/>
      <c r="AP1747" s="16"/>
      <c r="AQ1747" s="16"/>
      <c r="AR1747" s="16"/>
      <c r="AS1747" s="16"/>
      <c r="AT1747" s="16"/>
      <c r="AU1747" s="16"/>
      <c r="AV1747" s="16"/>
      <c r="AW1747" s="16"/>
      <c r="AX1747" s="16"/>
      <c r="AY1747" s="16"/>
      <c r="AZ1747" s="16"/>
      <c r="BA1747" s="16"/>
      <c r="BB1747" s="16"/>
      <c r="BC1747" s="16"/>
      <c r="BD1747" s="16"/>
      <c r="BE1747" s="16"/>
      <c r="BF1747" s="16"/>
      <c r="BG1747" s="23">
        <f t="shared" si="449"/>
        <v>180</v>
      </c>
      <c r="BH1747" s="24">
        <f t="shared" si="443"/>
        <v>3</v>
      </c>
      <c r="BI1747" s="25">
        <f t="shared" si="444"/>
        <v>3</v>
      </c>
      <c r="BJ1747" s="25">
        <f t="shared" si="450"/>
        <v>100</v>
      </c>
      <c r="BK1747" s="26">
        <f t="shared" si="451"/>
        <v>0</v>
      </c>
      <c r="BL1747" s="26">
        <f t="shared" si="452"/>
        <v>100</v>
      </c>
      <c r="BM1747" s="26">
        <f t="shared" si="445"/>
        <v>0</v>
      </c>
      <c r="BN1747" s="27">
        <f t="shared" si="453"/>
        <v>0</v>
      </c>
      <c r="BO1747" s="27">
        <f t="shared" si="454"/>
        <v>0</v>
      </c>
      <c r="BP1747" s="27">
        <f t="shared" si="455"/>
        <v>0</v>
      </c>
      <c r="BQ1747" s="28">
        <f t="shared" si="456"/>
        <v>0</v>
      </c>
      <c r="BR1747" s="29"/>
      <c r="BS1747" s="29"/>
      <c r="BT1747" s="29"/>
      <c r="BU1747" s="30"/>
      <c r="BV1747" s="29"/>
      <c r="BW1747" s="16">
        <f t="shared" si="448"/>
        <v>100</v>
      </c>
    </row>
    <row r="1748" spans="1:75" x14ac:dyDescent="0.3">
      <c r="A1748" s="14">
        <v>1747</v>
      </c>
      <c r="B1748" s="15">
        <v>46078</v>
      </c>
      <c r="C1748" s="16" t="s">
        <v>38</v>
      </c>
      <c r="D1748" s="17" t="str">
        <f t="shared" si="447"/>
        <v>FG</v>
      </c>
      <c r="E1748" s="18" t="s">
        <v>44</v>
      </c>
      <c r="F1748" s="18" t="s">
        <v>47</v>
      </c>
      <c r="G1748" s="19" t="s">
        <v>46</v>
      </c>
      <c r="H1748" s="19" t="s">
        <v>48</v>
      </c>
      <c r="I1748" s="19" t="s">
        <v>42</v>
      </c>
      <c r="J1748" s="20">
        <v>202052.5</v>
      </c>
      <c r="K1748" s="21" t="e">
        <f>VLOOKUP(J1748,'[2]Item List (3)'!A$1:B$110000,2,FALSE)</f>
        <v>#N/A</v>
      </c>
      <c r="L1748" s="20">
        <v>260205011</v>
      </c>
      <c r="M1748" s="16" t="s">
        <v>141</v>
      </c>
      <c r="N1748" s="16"/>
      <c r="O1748" s="22" t="str">
        <f t="shared" si="441"/>
        <v/>
      </c>
      <c r="P1748" s="16">
        <v>1</v>
      </c>
      <c r="Q1748" s="16">
        <v>4200</v>
      </c>
      <c r="R1748" s="16"/>
      <c r="S1748" s="16"/>
      <c r="T1748" s="16"/>
      <c r="U1748" s="23">
        <f t="shared" si="446"/>
        <v>4200</v>
      </c>
      <c r="V1748" s="16">
        <v>180</v>
      </c>
      <c r="W1748" s="16"/>
      <c r="X1748" s="16"/>
      <c r="Y1748" s="16"/>
      <c r="Z1748" s="16"/>
      <c r="AA1748" s="16"/>
      <c r="AB1748" s="16"/>
      <c r="AC1748" s="16"/>
      <c r="AD1748" s="16"/>
      <c r="AE1748" s="16"/>
      <c r="AF1748" s="16"/>
      <c r="AG1748" s="16"/>
      <c r="AH1748" s="16"/>
      <c r="AI1748" s="16"/>
      <c r="AJ1748" s="16"/>
      <c r="AK1748" s="16"/>
      <c r="AL1748" s="16"/>
      <c r="AM1748" s="16"/>
      <c r="AN1748" s="16"/>
      <c r="AO1748" s="16"/>
      <c r="AP1748" s="16"/>
      <c r="AQ1748" s="16">
        <v>60</v>
      </c>
      <c r="AR1748" s="16"/>
      <c r="AS1748" s="16"/>
      <c r="AT1748" s="16"/>
      <c r="AU1748" s="16"/>
      <c r="AV1748" s="16"/>
      <c r="AW1748" s="16"/>
      <c r="AX1748" s="16"/>
      <c r="AY1748" s="16"/>
      <c r="AZ1748" s="16"/>
      <c r="BA1748" s="16"/>
      <c r="BB1748" s="16"/>
      <c r="BC1748" s="16"/>
      <c r="BD1748" s="16"/>
      <c r="BE1748" s="16"/>
      <c r="BF1748" s="16"/>
      <c r="BG1748" s="23">
        <f t="shared" si="449"/>
        <v>240</v>
      </c>
      <c r="BH1748" s="24">
        <f t="shared" si="443"/>
        <v>4</v>
      </c>
      <c r="BI1748" s="25">
        <f t="shared" si="444"/>
        <v>3</v>
      </c>
      <c r="BJ1748" s="25">
        <f t="shared" si="450"/>
        <v>75</v>
      </c>
      <c r="BK1748" s="26">
        <f t="shared" si="451"/>
        <v>0</v>
      </c>
      <c r="BL1748" s="26">
        <f t="shared" si="452"/>
        <v>100</v>
      </c>
      <c r="BM1748" s="26">
        <f t="shared" si="445"/>
        <v>0</v>
      </c>
      <c r="BN1748" s="27">
        <f t="shared" si="453"/>
        <v>0</v>
      </c>
      <c r="BO1748" s="27">
        <f t="shared" si="454"/>
        <v>0</v>
      </c>
      <c r="BP1748" s="27">
        <f t="shared" si="455"/>
        <v>1</v>
      </c>
      <c r="BQ1748" s="28">
        <f t="shared" si="456"/>
        <v>0</v>
      </c>
      <c r="BR1748" s="29"/>
      <c r="BS1748" s="29"/>
      <c r="BT1748" s="29"/>
      <c r="BU1748" s="30"/>
      <c r="BV1748" s="29"/>
      <c r="BW1748" s="16">
        <f t="shared" si="448"/>
        <v>4200</v>
      </c>
    </row>
    <row r="1749" spans="1:75" x14ac:dyDescent="0.3">
      <c r="A1749" s="14">
        <v>1748</v>
      </c>
      <c r="B1749" s="15">
        <v>46078</v>
      </c>
      <c r="C1749" s="16" t="s">
        <v>38</v>
      </c>
      <c r="D1749" s="17" t="str">
        <f t="shared" si="447"/>
        <v>FG</v>
      </c>
      <c r="E1749" s="18" t="s">
        <v>44</v>
      </c>
      <c r="F1749" s="18" t="s">
        <v>47</v>
      </c>
      <c r="G1749" s="19" t="s">
        <v>46</v>
      </c>
      <c r="H1749" s="19" t="s">
        <v>48</v>
      </c>
      <c r="I1749" s="19" t="s">
        <v>42</v>
      </c>
      <c r="J1749" s="20">
        <v>102052.5</v>
      </c>
      <c r="K1749" s="21" t="e">
        <f>VLOOKUP(J1749,'[2]Item List (3)'!A$1:B$110000,2,FALSE)</f>
        <v>#N/A</v>
      </c>
      <c r="L1749" s="20">
        <v>260120006</v>
      </c>
      <c r="M1749" s="16" t="s">
        <v>138</v>
      </c>
      <c r="N1749" s="16"/>
      <c r="O1749" s="22" t="str">
        <f t="shared" si="441"/>
        <v/>
      </c>
      <c r="P1749" s="16">
        <v>1</v>
      </c>
      <c r="Q1749" s="16">
        <v>830</v>
      </c>
      <c r="R1749" s="16"/>
      <c r="S1749" s="16">
        <v>11</v>
      </c>
      <c r="T1749" s="16"/>
      <c r="U1749" s="23">
        <f t="shared" si="446"/>
        <v>841</v>
      </c>
      <c r="V1749" s="16">
        <v>90</v>
      </c>
      <c r="W1749" s="16">
        <v>60</v>
      </c>
      <c r="X1749" s="16"/>
      <c r="Y1749" s="16"/>
      <c r="Z1749" s="16"/>
      <c r="AA1749" s="16"/>
      <c r="AB1749" s="16"/>
      <c r="AC1749" s="16"/>
      <c r="AD1749" s="16"/>
      <c r="AE1749" s="16"/>
      <c r="AF1749" s="16"/>
      <c r="AG1749" s="16"/>
      <c r="AH1749" s="16"/>
      <c r="AI1749" s="16"/>
      <c r="AJ1749" s="16"/>
      <c r="AK1749" s="16"/>
      <c r="AL1749" s="16"/>
      <c r="AM1749" s="16"/>
      <c r="AN1749" s="16"/>
      <c r="AO1749" s="16"/>
      <c r="AP1749" s="16"/>
      <c r="AQ1749" s="16"/>
      <c r="AR1749" s="16"/>
      <c r="AS1749" s="16"/>
      <c r="AT1749" s="16"/>
      <c r="AU1749" s="16"/>
      <c r="AV1749" s="16"/>
      <c r="AW1749" s="16"/>
      <c r="AX1749" s="16"/>
      <c r="AY1749" s="16"/>
      <c r="AZ1749" s="16"/>
      <c r="BA1749" s="16"/>
      <c r="BB1749" s="16"/>
      <c r="BC1749" s="16"/>
      <c r="BD1749" s="16"/>
      <c r="BE1749" s="16"/>
      <c r="BF1749" s="16"/>
      <c r="BG1749" s="23">
        <f t="shared" si="449"/>
        <v>150</v>
      </c>
      <c r="BH1749" s="24">
        <f t="shared" si="443"/>
        <v>2.5</v>
      </c>
      <c r="BI1749" s="25">
        <f t="shared" ref="BI1749:BI1812" si="457">IFERROR(BH1749-SUM(W1749:BF1749)/60,0)</f>
        <v>1.5</v>
      </c>
      <c r="BJ1749" s="25">
        <f t="shared" si="450"/>
        <v>60</v>
      </c>
      <c r="BK1749" s="26">
        <f t="shared" si="451"/>
        <v>0</v>
      </c>
      <c r="BL1749" s="26">
        <f t="shared" si="452"/>
        <v>98.692033293697975</v>
      </c>
      <c r="BM1749" s="26">
        <f t="shared" si="445"/>
        <v>0</v>
      </c>
      <c r="BN1749" s="27">
        <f t="shared" si="453"/>
        <v>1</v>
      </c>
      <c r="BO1749" s="27">
        <f t="shared" si="454"/>
        <v>0</v>
      </c>
      <c r="BP1749" s="27">
        <f t="shared" si="455"/>
        <v>0</v>
      </c>
      <c r="BQ1749" s="28">
        <f t="shared" si="456"/>
        <v>0</v>
      </c>
      <c r="BR1749" s="29"/>
      <c r="BS1749" s="29"/>
      <c r="BT1749" s="29"/>
      <c r="BU1749" s="30"/>
      <c r="BV1749" s="29"/>
      <c r="BW1749" s="16">
        <f t="shared" si="448"/>
        <v>830</v>
      </c>
    </row>
    <row r="1750" spans="1:75" x14ac:dyDescent="0.3">
      <c r="A1750" s="14">
        <v>1749</v>
      </c>
      <c r="B1750" s="15">
        <v>46078</v>
      </c>
      <c r="C1750" s="16" t="s">
        <v>38</v>
      </c>
      <c r="D1750" s="17" t="str">
        <f t="shared" si="447"/>
        <v>FG</v>
      </c>
      <c r="E1750" s="18" t="s">
        <v>44</v>
      </c>
      <c r="F1750" s="18" t="s">
        <v>41</v>
      </c>
      <c r="G1750" s="19" t="s">
        <v>46</v>
      </c>
      <c r="H1750" s="19" t="s">
        <v>48</v>
      </c>
      <c r="I1750" s="19" t="s">
        <v>42</v>
      </c>
      <c r="J1750" s="20">
        <v>102052.5</v>
      </c>
      <c r="K1750" s="21" t="e">
        <f>VLOOKUP(J1750,'[2]Item List (3)'!A$1:B$110000,2,FALSE)</f>
        <v>#N/A</v>
      </c>
      <c r="L1750" s="20">
        <v>260120006</v>
      </c>
      <c r="M1750" s="16" t="s">
        <v>138</v>
      </c>
      <c r="N1750" s="16"/>
      <c r="O1750" s="22" t="str">
        <f t="shared" si="441"/>
        <v/>
      </c>
      <c r="P1750" s="16">
        <v>1</v>
      </c>
      <c r="Q1750" s="16">
        <v>800</v>
      </c>
      <c r="R1750" s="16"/>
      <c r="S1750" s="16"/>
      <c r="T1750" s="16"/>
      <c r="U1750" s="23">
        <f t="shared" si="446"/>
        <v>800</v>
      </c>
      <c r="V1750" s="16">
        <v>90</v>
      </c>
      <c r="W1750" s="16"/>
      <c r="X1750" s="16"/>
      <c r="Y1750" s="16"/>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c r="AT1750" s="16"/>
      <c r="AU1750" s="16"/>
      <c r="AV1750" s="16"/>
      <c r="AW1750" s="16"/>
      <c r="AX1750" s="16"/>
      <c r="AY1750" s="16"/>
      <c r="AZ1750" s="16"/>
      <c r="BA1750" s="16"/>
      <c r="BB1750" s="16"/>
      <c r="BC1750" s="16"/>
      <c r="BD1750" s="16"/>
      <c r="BE1750" s="16"/>
      <c r="BF1750" s="16"/>
      <c r="BG1750" s="23">
        <f t="shared" si="449"/>
        <v>90</v>
      </c>
      <c r="BH1750" s="24">
        <f t="shared" si="443"/>
        <v>1.5</v>
      </c>
      <c r="BI1750" s="25">
        <f t="shared" si="457"/>
        <v>1.5</v>
      </c>
      <c r="BJ1750" s="25">
        <f t="shared" si="450"/>
        <v>100</v>
      </c>
      <c r="BK1750" s="26">
        <f t="shared" si="451"/>
        <v>0</v>
      </c>
      <c r="BL1750" s="26">
        <f t="shared" si="452"/>
        <v>100</v>
      </c>
      <c r="BM1750" s="26">
        <f t="shared" si="445"/>
        <v>0</v>
      </c>
      <c r="BN1750" s="27">
        <f t="shared" si="453"/>
        <v>0</v>
      </c>
      <c r="BO1750" s="27">
        <f t="shared" si="454"/>
        <v>0</v>
      </c>
      <c r="BP1750" s="27">
        <f t="shared" si="455"/>
        <v>0</v>
      </c>
      <c r="BQ1750" s="28">
        <f t="shared" si="456"/>
        <v>0</v>
      </c>
      <c r="BR1750" s="29"/>
      <c r="BS1750" s="29"/>
      <c r="BT1750" s="29"/>
      <c r="BU1750" s="30"/>
      <c r="BV1750" s="29"/>
      <c r="BW1750" s="16">
        <f t="shared" si="448"/>
        <v>800</v>
      </c>
    </row>
    <row r="1751" spans="1:75" x14ac:dyDescent="0.3">
      <c r="A1751" s="14">
        <v>1750</v>
      </c>
      <c r="B1751" s="15">
        <v>46078</v>
      </c>
      <c r="C1751" s="16" t="s">
        <v>40</v>
      </c>
      <c r="D1751" s="17" t="str">
        <f t="shared" si="447"/>
        <v>FG</v>
      </c>
      <c r="E1751" s="18" t="s">
        <v>44</v>
      </c>
      <c r="F1751" s="18" t="s">
        <v>47</v>
      </c>
      <c r="G1751" s="19" t="s">
        <v>136</v>
      </c>
      <c r="H1751" s="19" t="s">
        <v>121</v>
      </c>
      <c r="I1751" s="19"/>
      <c r="J1751" s="20">
        <v>102052.5</v>
      </c>
      <c r="K1751" s="21" t="e">
        <f>VLOOKUP(J1751,'[2]Item List (3)'!A$1:B$110000,2,FALSE)</f>
        <v>#N/A</v>
      </c>
      <c r="L1751" s="20">
        <v>260120006</v>
      </c>
      <c r="M1751" s="16" t="s">
        <v>138</v>
      </c>
      <c r="N1751" s="16"/>
      <c r="O1751" s="22" t="str">
        <f t="shared" si="441"/>
        <v/>
      </c>
      <c r="P1751" s="16">
        <v>1</v>
      </c>
      <c r="Q1751" s="16">
        <v>1820</v>
      </c>
      <c r="R1751" s="16"/>
      <c r="S1751" s="16">
        <v>3</v>
      </c>
      <c r="T1751" s="16"/>
      <c r="U1751" s="23">
        <f t="shared" si="446"/>
        <v>1823</v>
      </c>
      <c r="V1751" s="16">
        <v>120</v>
      </c>
      <c r="W1751" s="16"/>
      <c r="X1751" s="16"/>
      <c r="Y1751" s="16"/>
      <c r="Z1751" s="16"/>
      <c r="AA1751" s="16"/>
      <c r="AB1751" s="16"/>
      <c r="AC1751" s="16"/>
      <c r="AD1751" s="16"/>
      <c r="AE1751" s="16"/>
      <c r="AF1751" s="16"/>
      <c r="AG1751" s="16"/>
      <c r="AH1751" s="16"/>
      <c r="AI1751" s="16"/>
      <c r="AJ1751" s="16"/>
      <c r="AK1751" s="16"/>
      <c r="AL1751" s="16"/>
      <c r="AM1751" s="16"/>
      <c r="AN1751" s="16"/>
      <c r="AO1751" s="16"/>
      <c r="AP1751" s="16"/>
      <c r="AQ1751" s="16">
        <v>60</v>
      </c>
      <c r="AR1751" s="16"/>
      <c r="AS1751" s="16"/>
      <c r="AT1751" s="16"/>
      <c r="AU1751" s="16"/>
      <c r="AV1751" s="16"/>
      <c r="AW1751" s="16"/>
      <c r="AX1751" s="16"/>
      <c r="AY1751" s="16"/>
      <c r="AZ1751" s="16"/>
      <c r="BA1751" s="16"/>
      <c r="BB1751" s="16"/>
      <c r="BC1751" s="16"/>
      <c r="BD1751" s="16"/>
      <c r="BE1751" s="16"/>
      <c r="BF1751" s="16"/>
      <c r="BG1751" s="23">
        <f t="shared" si="449"/>
        <v>180</v>
      </c>
      <c r="BH1751" s="24">
        <f t="shared" si="443"/>
        <v>3</v>
      </c>
      <c r="BI1751" s="25">
        <f t="shared" si="457"/>
        <v>2</v>
      </c>
      <c r="BJ1751" s="25">
        <f t="shared" si="450"/>
        <v>66.666666666666657</v>
      </c>
      <c r="BK1751" s="26">
        <f t="shared" si="451"/>
        <v>0</v>
      </c>
      <c r="BL1751" s="26">
        <f t="shared" si="452"/>
        <v>99.835436094349973</v>
      </c>
      <c r="BM1751" s="26">
        <f t="shared" si="445"/>
        <v>0</v>
      </c>
      <c r="BN1751" s="27">
        <f t="shared" si="453"/>
        <v>0</v>
      </c>
      <c r="BO1751" s="27">
        <f t="shared" si="454"/>
        <v>0</v>
      </c>
      <c r="BP1751" s="27">
        <f t="shared" si="455"/>
        <v>1</v>
      </c>
      <c r="BQ1751" s="28">
        <f t="shared" si="456"/>
        <v>0</v>
      </c>
      <c r="BR1751" s="29"/>
      <c r="BS1751" s="29"/>
      <c r="BT1751" s="29"/>
      <c r="BU1751" s="30"/>
      <c r="BV1751" s="29"/>
      <c r="BW1751" s="16">
        <f t="shared" si="448"/>
        <v>1820</v>
      </c>
    </row>
    <row r="1752" spans="1:75" x14ac:dyDescent="0.3">
      <c r="A1752" s="14">
        <v>1751</v>
      </c>
      <c r="B1752" s="15">
        <v>46078</v>
      </c>
      <c r="C1752" s="16" t="s">
        <v>40</v>
      </c>
      <c r="D1752" s="17" t="str">
        <f t="shared" si="447"/>
        <v>FG</v>
      </c>
      <c r="E1752" s="18" t="s">
        <v>44</v>
      </c>
      <c r="F1752" s="18" t="s">
        <v>47</v>
      </c>
      <c r="G1752" s="19" t="s">
        <v>136</v>
      </c>
      <c r="H1752" s="19" t="s">
        <v>121</v>
      </c>
      <c r="I1752" s="19"/>
      <c r="J1752" s="20">
        <v>208895.01</v>
      </c>
      <c r="K1752" s="21" t="str">
        <f>VLOOKUP(J1752,'[2]Item List (3)'!A$1:B$110000,2,FALSE)</f>
        <v>NK.OR 38/20</v>
      </c>
      <c r="L1752" s="20">
        <v>260203002</v>
      </c>
      <c r="M1752" s="16" t="s">
        <v>141</v>
      </c>
      <c r="N1752" s="16"/>
      <c r="O1752" s="22" t="str">
        <f t="shared" si="441"/>
        <v/>
      </c>
      <c r="P1752" s="16">
        <v>1</v>
      </c>
      <c r="Q1752" s="16">
        <v>2162</v>
      </c>
      <c r="R1752" s="16"/>
      <c r="S1752" s="16"/>
      <c r="T1752" s="16"/>
      <c r="U1752" s="23">
        <f t="shared" si="446"/>
        <v>2162</v>
      </c>
      <c r="V1752" s="16">
        <v>120</v>
      </c>
      <c r="W1752" s="16">
        <v>60</v>
      </c>
      <c r="X1752" s="16"/>
      <c r="Y1752" s="16"/>
      <c r="Z1752" s="16"/>
      <c r="AA1752" s="16"/>
      <c r="AB1752" s="16"/>
      <c r="AC1752" s="16"/>
      <c r="AD1752" s="16"/>
      <c r="AE1752" s="16"/>
      <c r="AF1752" s="16"/>
      <c r="AG1752" s="16"/>
      <c r="AH1752" s="16"/>
      <c r="AI1752" s="16"/>
      <c r="AJ1752" s="16"/>
      <c r="AK1752" s="16"/>
      <c r="AL1752" s="16"/>
      <c r="AM1752" s="16"/>
      <c r="AN1752" s="16"/>
      <c r="AO1752" s="16"/>
      <c r="AP1752" s="16"/>
      <c r="AQ1752" s="16"/>
      <c r="AR1752" s="16"/>
      <c r="AS1752" s="16"/>
      <c r="AT1752" s="16"/>
      <c r="AU1752" s="16"/>
      <c r="AV1752" s="16"/>
      <c r="AW1752" s="16"/>
      <c r="AX1752" s="16"/>
      <c r="AY1752" s="16"/>
      <c r="AZ1752" s="16"/>
      <c r="BA1752" s="16"/>
      <c r="BB1752" s="16"/>
      <c r="BC1752" s="16"/>
      <c r="BD1752" s="16"/>
      <c r="BE1752" s="16"/>
      <c r="BF1752" s="16"/>
      <c r="BG1752" s="23">
        <f t="shared" si="449"/>
        <v>180</v>
      </c>
      <c r="BH1752" s="24">
        <f t="shared" si="443"/>
        <v>3</v>
      </c>
      <c r="BI1752" s="25">
        <f t="shared" si="457"/>
        <v>2</v>
      </c>
      <c r="BJ1752" s="25">
        <f t="shared" si="450"/>
        <v>66.666666666666657</v>
      </c>
      <c r="BK1752" s="26">
        <f t="shared" si="451"/>
        <v>0</v>
      </c>
      <c r="BL1752" s="26">
        <f t="shared" si="452"/>
        <v>100</v>
      </c>
      <c r="BM1752" s="26">
        <f t="shared" si="445"/>
        <v>0</v>
      </c>
      <c r="BN1752" s="27">
        <f t="shared" si="453"/>
        <v>1</v>
      </c>
      <c r="BO1752" s="27">
        <f t="shared" si="454"/>
        <v>0</v>
      </c>
      <c r="BP1752" s="27">
        <f t="shared" si="455"/>
        <v>0</v>
      </c>
      <c r="BQ1752" s="28">
        <f t="shared" si="456"/>
        <v>0</v>
      </c>
      <c r="BR1752" s="29"/>
      <c r="BS1752" s="29"/>
      <c r="BT1752" s="29"/>
      <c r="BU1752" s="30"/>
      <c r="BV1752" s="29"/>
      <c r="BW1752" s="16">
        <f t="shared" si="448"/>
        <v>2162</v>
      </c>
    </row>
    <row r="1753" spans="1:75" x14ac:dyDescent="0.3">
      <c r="A1753" s="14">
        <v>1752</v>
      </c>
      <c r="B1753" s="15">
        <v>46078</v>
      </c>
      <c r="C1753" s="16" t="s">
        <v>40</v>
      </c>
      <c r="D1753" s="17" t="str">
        <f t="shared" si="447"/>
        <v>FG</v>
      </c>
      <c r="E1753" s="18" t="s">
        <v>44</v>
      </c>
      <c r="F1753" s="18" t="s">
        <v>47</v>
      </c>
      <c r="G1753" s="19" t="s">
        <v>136</v>
      </c>
      <c r="H1753" s="19" t="s">
        <v>121</v>
      </c>
      <c r="I1753" s="19"/>
      <c r="J1753" s="20">
        <v>204001</v>
      </c>
      <c r="K1753" s="21" t="str">
        <f>VLOOKUP(J1753,'[2]Item List (3)'!A$1:B$110000,2,FALSE)</f>
        <v>TR.OR 506430</v>
      </c>
      <c r="L1753" s="20"/>
      <c r="M1753" s="16" t="s">
        <v>141</v>
      </c>
      <c r="N1753" s="16"/>
      <c r="O1753" s="22" t="str">
        <f t="shared" si="441"/>
        <v/>
      </c>
      <c r="P1753" s="16">
        <v>1</v>
      </c>
      <c r="Q1753" s="16">
        <v>800</v>
      </c>
      <c r="R1753" s="16"/>
      <c r="S1753" s="16"/>
      <c r="T1753" s="16"/>
      <c r="U1753" s="23">
        <f t="shared" si="446"/>
        <v>800</v>
      </c>
      <c r="V1753" s="16">
        <v>60</v>
      </c>
      <c r="W1753" s="16">
        <v>60</v>
      </c>
      <c r="X1753" s="16"/>
      <c r="Y1753" s="16"/>
      <c r="Z1753" s="16"/>
      <c r="AA1753" s="16"/>
      <c r="AB1753" s="16"/>
      <c r="AC1753" s="16"/>
      <c r="AD1753" s="16"/>
      <c r="AE1753" s="16"/>
      <c r="AF1753" s="16"/>
      <c r="AG1753" s="16"/>
      <c r="AH1753" s="16"/>
      <c r="AI1753" s="16"/>
      <c r="AJ1753" s="16"/>
      <c r="AK1753" s="16"/>
      <c r="AL1753" s="16"/>
      <c r="AM1753" s="16"/>
      <c r="AN1753" s="16"/>
      <c r="AO1753" s="16"/>
      <c r="AP1753" s="16"/>
      <c r="AQ1753" s="16"/>
      <c r="AR1753" s="16"/>
      <c r="AS1753" s="16"/>
      <c r="AT1753" s="16"/>
      <c r="AU1753" s="16"/>
      <c r="AV1753" s="16"/>
      <c r="AW1753" s="16"/>
      <c r="AX1753" s="16"/>
      <c r="AY1753" s="16"/>
      <c r="AZ1753" s="16"/>
      <c r="BA1753" s="16"/>
      <c r="BB1753" s="16"/>
      <c r="BC1753" s="16"/>
      <c r="BD1753" s="16"/>
      <c r="BE1753" s="16"/>
      <c r="BF1753" s="16"/>
      <c r="BG1753" s="23">
        <f t="shared" si="449"/>
        <v>120</v>
      </c>
      <c r="BH1753" s="24">
        <f t="shared" si="443"/>
        <v>2</v>
      </c>
      <c r="BI1753" s="25">
        <f t="shared" si="457"/>
        <v>1</v>
      </c>
      <c r="BJ1753" s="25">
        <f t="shared" si="450"/>
        <v>50</v>
      </c>
      <c r="BK1753" s="26">
        <f t="shared" si="451"/>
        <v>0</v>
      </c>
      <c r="BL1753" s="26">
        <f t="shared" si="452"/>
        <v>100</v>
      </c>
      <c r="BM1753" s="26">
        <f t="shared" si="445"/>
        <v>0</v>
      </c>
      <c r="BN1753" s="27">
        <f t="shared" si="453"/>
        <v>1</v>
      </c>
      <c r="BO1753" s="27">
        <f t="shared" si="454"/>
        <v>0</v>
      </c>
      <c r="BP1753" s="27">
        <f t="shared" si="455"/>
        <v>0</v>
      </c>
      <c r="BQ1753" s="28">
        <f t="shared" si="456"/>
        <v>0</v>
      </c>
      <c r="BR1753" s="29"/>
      <c r="BS1753" s="29"/>
      <c r="BT1753" s="29"/>
      <c r="BU1753" s="30"/>
      <c r="BV1753" s="29"/>
      <c r="BW1753" s="16">
        <f t="shared" si="448"/>
        <v>800</v>
      </c>
    </row>
    <row r="1754" spans="1:75" x14ac:dyDescent="0.3">
      <c r="A1754" s="14">
        <v>1753</v>
      </c>
      <c r="B1754" s="15">
        <v>46078</v>
      </c>
      <c r="C1754" s="16" t="s">
        <v>38</v>
      </c>
      <c r="D1754" s="17" t="str">
        <f t="shared" si="447"/>
        <v>CG</v>
      </c>
      <c r="E1754" s="18" t="s">
        <v>50</v>
      </c>
      <c r="F1754" s="18"/>
      <c r="G1754" s="19"/>
      <c r="H1754" s="19"/>
      <c r="I1754" s="19"/>
      <c r="J1754" s="20"/>
      <c r="K1754" s="21" t="e">
        <f>VLOOKUP(J1754,'[2]Item List (3)'!A$1:B$110000,2,FALSE)</f>
        <v>#N/A</v>
      </c>
      <c r="L1754" s="20"/>
      <c r="M1754" s="16" t="s">
        <v>138</v>
      </c>
      <c r="N1754" s="16"/>
      <c r="O1754" s="22" t="str">
        <f t="shared" si="441"/>
        <v/>
      </c>
      <c r="P1754" s="16"/>
      <c r="Q1754" s="16"/>
      <c r="R1754" s="16"/>
      <c r="S1754" s="16"/>
      <c r="T1754" s="16"/>
      <c r="U1754" s="23">
        <f t="shared" si="446"/>
        <v>0</v>
      </c>
      <c r="V1754" s="16"/>
      <c r="W1754" s="16"/>
      <c r="X1754" s="16"/>
      <c r="Y1754" s="16"/>
      <c r="Z1754" s="16"/>
      <c r="AA1754" s="16"/>
      <c r="AB1754" s="16"/>
      <c r="AC1754" s="16"/>
      <c r="AD1754" s="16"/>
      <c r="AE1754" s="16"/>
      <c r="AF1754" s="16"/>
      <c r="AG1754" s="16"/>
      <c r="AH1754" s="16"/>
      <c r="AI1754" s="16"/>
      <c r="AJ1754" s="16"/>
      <c r="AK1754" s="16"/>
      <c r="AL1754" s="16"/>
      <c r="AM1754" s="16"/>
      <c r="AN1754" s="16"/>
      <c r="AO1754" s="16"/>
      <c r="AP1754" s="16"/>
      <c r="AQ1754" s="16"/>
      <c r="AR1754" s="16"/>
      <c r="AS1754" s="16"/>
      <c r="AT1754" s="16"/>
      <c r="AU1754" s="16"/>
      <c r="AV1754" s="16"/>
      <c r="AW1754" s="16"/>
      <c r="AX1754" s="16"/>
      <c r="AY1754" s="16"/>
      <c r="AZ1754" s="16"/>
      <c r="BA1754" s="16"/>
      <c r="BB1754" s="16"/>
      <c r="BC1754" s="16"/>
      <c r="BD1754" s="16"/>
      <c r="BE1754" s="16"/>
      <c r="BF1754" s="16">
        <v>480</v>
      </c>
      <c r="BG1754" s="23">
        <f t="shared" si="449"/>
        <v>480</v>
      </c>
      <c r="BH1754" s="24">
        <f t="shared" si="443"/>
        <v>8</v>
      </c>
      <c r="BI1754" s="25">
        <f t="shared" si="457"/>
        <v>0</v>
      </c>
      <c r="BJ1754" s="25">
        <f t="shared" si="450"/>
        <v>0</v>
      </c>
      <c r="BK1754" s="26">
        <f t="shared" si="451"/>
        <v>0</v>
      </c>
      <c r="BL1754" s="26">
        <f t="shared" si="452"/>
        <v>0</v>
      </c>
      <c r="BM1754" s="26">
        <f t="shared" si="445"/>
        <v>0</v>
      </c>
      <c r="BN1754" s="27">
        <f t="shared" si="453"/>
        <v>8</v>
      </c>
      <c r="BO1754" s="27">
        <f t="shared" si="454"/>
        <v>0</v>
      </c>
      <c r="BP1754" s="27">
        <f t="shared" si="455"/>
        <v>0</v>
      </c>
      <c r="BQ1754" s="28">
        <f t="shared" si="456"/>
        <v>0</v>
      </c>
      <c r="BR1754" s="29"/>
      <c r="BS1754" s="29"/>
      <c r="BT1754" s="29"/>
      <c r="BU1754" s="30"/>
      <c r="BV1754" s="29"/>
      <c r="BW1754" s="16">
        <f t="shared" si="448"/>
        <v>0</v>
      </c>
    </row>
    <row r="1755" spans="1:75" x14ac:dyDescent="0.3">
      <c r="A1755" s="14">
        <v>1754</v>
      </c>
      <c r="B1755" s="15">
        <v>46078</v>
      </c>
      <c r="C1755" s="16" t="s">
        <v>40</v>
      </c>
      <c r="D1755" s="17" t="str">
        <f t="shared" si="447"/>
        <v>CG</v>
      </c>
      <c r="E1755" s="18" t="s">
        <v>50</v>
      </c>
      <c r="F1755" s="18"/>
      <c r="G1755" s="19"/>
      <c r="H1755" s="19"/>
      <c r="I1755" s="19"/>
      <c r="J1755" s="20"/>
      <c r="K1755" s="21" t="e">
        <f>VLOOKUP(J1755,'[2]Item List (3)'!A$1:B$110000,2,FALSE)</f>
        <v>#N/A</v>
      </c>
      <c r="L1755" s="20"/>
      <c r="M1755" s="16" t="s">
        <v>138</v>
      </c>
      <c r="N1755" s="16"/>
      <c r="O1755" s="22" t="str">
        <f t="shared" si="441"/>
        <v/>
      </c>
      <c r="P1755" s="16"/>
      <c r="Q1755" s="16"/>
      <c r="R1755" s="16"/>
      <c r="S1755" s="16"/>
      <c r="T1755" s="16"/>
      <c r="U1755" s="23">
        <f t="shared" si="446"/>
        <v>0</v>
      </c>
      <c r="V1755" s="16"/>
      <c r="W1755" s="16"/>
      <c r="X1755" s="16"/>
      <c r="Y1755" s="16"/>
      <c r="Z1755" s="16"/>
      <c r="AA1755" s="16"/>
      <c r="AB1755" s="16"/>
      <c r="AC1755" s="16"/>
      <c r="AD1755" s="16"/>
      <c r="AE1755" s="16"/>
      <c r="AF1755" s="16"/>
      <c r="AG1755" s="16"/>
      <c r="AH1755" s="16"/>
      <c r="AI1755" s="16"/>
      <c r="AJ1755" s="16"/>
      <c r="AK1755" s="16"/>
      <c r="AL1755" s="16"/>
      <c r="AM1755" s="16"/>
      <c r="AN1755" s="16"/>
      <c r="AO1755" s="16"/>
      <c r="AP1755" s="16"/>
      <c r="AQ1755" s="16"/>
      <c r="AR1755" s="16"/>
      <c r="AS1755" s="16"/>
      <c r="AT1755" s="16"/>
      <c r="AU1755" s="16"/>
      <c r="AV1755" s="16"/>
      <c r="AW1755" s="16"/>
      <c r="AX1755" s="16"/>
      <c r="AY1755" s="16"/>
      <c r="AZ1755" s="16"/>
      <c r="BA1755" s="16"/>
      <c r="BB1755" s="16"/>
      <c r="BC1755" s="16"/>
      <c r="BD1755" s="16"/>
      <c r="BE1755" s="16"/>
      <c r="BF1755" s="16">
        <v>480</v>
      </c>
      <c r="BG1755" s="23">
        <f t="shared" si="449"/>
        <v>480</v>
      </c>
      <c r="BH1755" s="24">
        <f t="shared" si="443"/>
        <v>8</v>
      </c>
      <c r="BI1755" s="25">
        <f t="shared" si="457"/>
        <v>0</v>
      </c>
      <c r="BJ1755" s="25">
        <f t="shared" si="450"/>
        <v>0</v>
      </c>
      <c r="BK1755" s="26">
        <f t="shared" si="451"/>
        <v>0</v>
      </c>
      <c r="BL1755" s="26">
        <f t="shared" si="452"/>
        <v>0</v>
      </c>
      <c r="BM1755" s="26">
        <f t="shared" si="445"/>
        <v>0</v>
      </c>
      <c r="BN1755" s="27">
        <f t="shared" si="453"/>
        <v>8</v>
      </c>
      <c r="BO1755" s="27">
        <f t="shared" si="454"/>
        <v>0</v>
      </c>
      <c r="BP1755" s="27">
        <f t="shared" si="455"/>
        <v>0</v>
      </c>
      <c r="BQ1755" s="28">
        <f t="shared" si="456"/>
        <v>0</v>
      </c>
      <c r="BR1755" s="29"/>
      <c r="BS1755" s="29"/>
      <c r="BT1755" s="29"/>
      <c r="BU1755" s="30"/>
      <c r="BV1755" s="29"/>
      <c r="BW1755" s="16">
        <f t="shared" si="448"/>
        <v>0</v>
      </c>
    </row>
    <row r="1756" spans="1:75" x14ac:dyDescent="0.3">
      <c r="A1756" s="14">
        <v>1755</v>
      </c>
      <c r="B1756" s="15">
        <v>46078</v>
      </c>
      <c r="C1756" s="16" t="s">
        <v>38</v>
      </c>
      <c r="D1756" s="17" t="str">
        <f t="shared" si="447"/>
        <v>CG</v>
      </c>
      <c r="E1756" s="18" t="s">
        <v>51</v>
      </c>
      <c r="F1756" s="18" t="s">
        <v>55</v>
      </c>
      <c r="G1756" s="19" t="s">
        <v>56</v>
      </c>
      <c r="H1756" s="19" t="s">
        <v>57</v>
      </c>
      <c r="I1756" s="19" t="s">
        <v>48</v>
      </c>
      <c r="J1756" s="20">
        <v>200827.1</v>
      </c>
      <c r="K1756" s="21" t="str">
        <f>VLOOKUP(J1756,'[2]Item List (3)'!A$1:B$110000,2,FALSE)</f>
        <v>MNA.OR 4020</v>
      </c>
      <c r="L1756" s="20">
        <v>260116006</v>
      </c>
      <c r="M1756" s="16" t="s">
        <v>141</v>
      </c>
      <c r="N1756" s="16"/>
      <c r="O1756" s="22" t="str">
        <f t="shared" si="441"/>
        <v/>
      </c>
      <c r="P1756" s="16">
        <v>1</v>
      </c>
      <c r="Q1756" s="16">
        <v>7408</v>
      </c>
      <c r="R1756" s="16"/>
      <c r="S1756" s="16"/>
      <c r="T1756" s="16"/>
      <c r="U1756" s="23">
        <f t="shared" si="446"/>
        <v>7408</v>
      </c>
      <c r="V1756" s="16">
        <v>300</v>
      </c>
      <c r="W1756" s="16"/>
      <c r="X1756" s="16"/>
      <c r="Y1756" s="16"/>
      <c r="Z1756" s="16"/>
      <c r="AA1756" s="16"/>
      <c r="AB1756" s="16"/>
      <c r="AC1756" s="16"/>
      <c r="AD1756" s="16"/>
      <c r="AE1756" s="16"/>
      <c r="AF1756" s="16"/>
      <c r="AG1756" s="16"/>
      <c r="AH1756" s="16"/>
      <c r="AI1756" s="16"/>
      <c r="AJ1756" s="16"/>
      <c r="AK1756" s="16"/>
      <c r="AL1756" s="16"/>
      <c r="AM1756" s="16"/>
      <c r="AN1756" s="16"/>
      <c r="AO1756" s="16"/>
      <c r="AP1756" s="16"/>
      <c r="AQ1756" s="16">
        <v>90</v>
      </c>
      <c r="AR1756" s="16">
        <v>30</v>
      </c>
      <c r="AS1756" s="16"/>
      <c r="AT1756" s="16"/>
      <c r="AU1756" s="16"/>
      <c r="AV1756" s="16"/>
      <c r="AW1756" s="16"/>
      <c r="AX1756" s="16"/>
      <c r="AY1756" s="16"/>
      <c r="AZ1756" s="16"/>
      <c r="BA1756" s="16"/>
      <c r="BB1756" s="16"/>
      <c r="BC1756" s="16">
        <v>30</v>
      </c>
      <c r="BD1756" s="16"/>
      <c r="BE1756" s="16"/>
      <c r="BF1756" s="16"/>
      <c r="BG1756" s="23">
        <f t="shared" si="449"/>
        <v>450</v>
      </c>
      <c r="BH1756" s="24">
        <f t="shared" si="443"/>
        <v>7.5</v>
      </c>
      <c r="BI1756" s="25">
        <f t="shared" si="457"/>
        <v>5</v>
      </c>
      <c r="BJ1756" s="25">
        <f t="shared" si="450"/>
        <v>66.666666666666657</v>
      </c>
      <c r="BK1756" s="26">
        <f t="shared" si="451"/>
        <v>0</v>
      </c>
      <c r="BL1756" s="26">
        <f t="shared" si="452"/>
        <v>100</v>
      </c>
      <c r="BM1756" s="26">
        <f t="shared" si="445"/>
        <v>0</v>
      </c>
      <c r="BN1756" s="27">
        <f t="shared" si="453"/>
        <v>0</v>
      </c>
      <c r="BO1756" s="27">
        <f t="shared" si="454"/>
        <v>0</v>
      </c>
      <c r="BP1756" s="27">
        <f t="shared" si="455"/>
        <v>2.5</v>
      </c>
      <c r="BQ1756" s="28">
        <f t="shared" si="456"/>
        <v>0</v>
      </c>
      <c r="BR1756" s="29"/>
      <c r="BS1756" s="29"/>
      <c r="BT1756" s="29"/>
      <c r="BU1756" s="30"/>
      <c r="BV1756" s="29"/>
      <c r="BW1756" s="16">
        <f t="shared" si="448"/>
        <v>7408</v>
      </c>
    </row>
    <row r="1757" spans="1:75" x14ac:dyDescent="0.3">
      <c r="A1757" s="14">
        <v>1756</v>
      </c>
      <c r="B1757" s="15">
        <v>46078</v>
      </c>
      <c r="C1757" s="16" t="s">
        <v>38</v>
      </c>
      <c r="D1757" s="17" t="str">
        <f t="shared" si="447"/>
        <v>CG</v>
      </c>
      <c r="E1757" s="18" t="s">
        <v>51</v>
      </c>
      <c r="F1757" s="18"/>
      <c r="G1757" s="19" t="s">
        <v>56</v>
      </c>
      <c r="H1757" s="19" t="s">
        <v>57</v>
      </c>
      <c r="I1757" s="19" t="s">
        <v>48</v>
      </c>
      <c r="J1757" s="20">
        <v>102052.5</v>
      </c>
      <c r="K1757" s="21" t="e">
        <f>VLOOKUP(J1757,'[2]Item List (3)'!A$1:B$110000,2,FALSE)</f>
        <v>#N/A</v>
      </c>
      <c r="L1757" s="20">
        <v>260120006</v>
      </c>
      <c r="M1757" s="16" t="s">
        <v>138</v>
      </c>
      <c r="N1757" s="16"/>
      <c r="O1757" s="22" t="str">
        <f t="shared" si="441"/>
        <v/>
      </c>
      <c r="P1757" s="16">
        <v>1</v>
      </c>
      <c r="Q1757" s="16"/>
      <c r="R1757" s="16"/>
      <c r="S1757" s="16"/>
      <c r="T1757" s="16"/>
      <c r="U1757" s="23">
        <f t="shared" si="446"/>
        <v>0</v>
      </c>
      <c r="V1757" s="16"/>
      <c r="W1757" s="16">
        <v>30</v>
      </c>
      <c r="X1757" s="16"/>
      <c r="Y1757" s="16"/>
      <c r="Z1757" s="16"/>
      <c r="AA1757" s="16"/>
      <c r="AB1757" s="16"/>
      <c r="AC1757" s="16"/>
      <c r="AD1757" s="16"/>
      <c r="AE1757" s="16"/>
      <c r="AF1757" s="16"/>
      <c r="AG1757" s="16"/>
      <c r="AH1757" s="16"/>
      <c r="AI1757" s="16"/>
      <c r="AJ1757" s="16"/>
      <c r="AK1757" s="16"/>
      <c r="AL1757" s="16"/>
      <c r="AM1757" s="16"/>
      <c r="AN1757" s="16"/>
      <c r="AO1757" s="16"/>
      <c r="AP1757" s="16"/>
      <c r="AQ1757" s="16"/>
      <c r="AR1757" s="16"/>
      <c r="AS1757" s="16"/>
      <c r="AT1757" s="16"/>
      <c r="AU1757" s="16"/>
      <c r="AV1757" s="16"/>
      <c r="AW1757" s="16"/>
      <c r="AX1757" s="16"/>
      <c r="AY1757" s="16"/>
      <c r="AZ1757" s="16"/>
      <c r="BA1757" s="16"/>
      <c r="BB1757" s="16"/>
      <c r="BC1757" s="16"/>
      <c r="BD1757" s="16"/>
      <c r="BE1757" s="16"/>
      <c r="BF1757" s="16"/>
      <c r="BG1757" s="23">
        <f t="shared" si="449"/>
        <v>30</v>
      </c>
      <c r="BH1757" s="24">
        <f t="shared" si="443"/>
        <v>0.5</v>
      </c>
      <c r="BI1757" s="25">
        <f t="shared" si="457"/>
        <v>0</v>
      </c>
      <c r="BJ1757" s="25">
        <f t="shared" si="450"/>
        <v>0</v>
      </c>
      <c r="BK1757" s="26">
        <f t="shared" si="451"/>
        <v>0</v>
      </c>
      <c r="BL1757" s="26">
        <f t="shared" si="452"/>
        <v>0</v>
      </c>
      <c r="BM1757" s="26">
        <f t="shared" si="445"/>
        <v>0</v>
      </c>
      <c r="BN1757" s="27">
        <f t="shared" si="453"/>
        <v>0.5</v>
      </c>
      <c r="BO1757" s="27">
        <f t="shared" si="454"/>
        <v>0</v>
      </c>
      <c r="BP1757" s="27">
        <f t="shared" si="455"/>
        <v>0</v>
      </c>
      <c r="BQ1757" s="28">
        <f t="shared" si="456"/>
        <v>0</v>
      </c>
      <c r="BR1757" s="29"/>
      <c r="BS1757" s="29"/>
      <c r="BT1757" s="29"/>
      <c r="BU1757" s="30"/>
      <c r="BV1757" s="29"/>
      <c r="BW1757" s="16">
        <f t="shared" si="448"/>
        <v>0</v>
      </c>
    </row>
    <row r="1758" spans="1:75" x14ac:dyDescent="0.3">
      <c r="A1758" s="14">
        <v>1757</v>
      </c>
      <c r="B1758" s="15">
        <v>46078</v>
      </c>
      <c r="C1758" s="16" t="s">
        <v>40</v>
      </c>
      <c r="D1758" s="17" t="str">
        <f t="shared" si="447"/>
        <v>CG</v>
      </c>
      <c r="E1758" s="18" t="s">
        <v>51</v>
      </c>
      <c r="F1758" s="18" t="s">
        <v>55</v>
      </c>
      <c r="G1758" s="19" t="s">
        <v>120</v>
      </c>
      <c r="H1758" s="19" t="s">
        <v>132</v>
      </c>
      <c r="I1758" s="19" t="s">
        <v>123</v>
      </c>
      <c r="J1758" s="20">
        <v>102052.5</v>
      </c>
      <c r="K1758" s="21" t="e">
        <f>VLOOKUP(J1758,'[2]Item List (3)'!A$1:B$110000,2,FALSE)</f>
        <v>#N/A</v>
      </c>
      <c r="L1758" s="20">
        <v>260120006</v>
      </c>
      <c r="M1758" s="16" t="s">
        <v>138</v>
      </c>
      <c r="N1758" s="16"/>
      <c r="O1758" s="22" t="str">
        <f t="shared" si="441"/>
        <v/>
      </c>
      <c r="P1758" s="16">
        <v>2</v>
      </c>
      <c r="Q1758" s="16">
        <v>2694</v>
      </c>
      <c r="R1758" s="16"/>
      <c r="S1758" s="16"/>
      <c r="T1758" s="16"/>
      <c r="U1758" s="23">
        <f t="shared" si="446"/>
        <v>2694</v>
      </c>
      <c r="V1758" s="16">
        <v>180</v>
      </c>
      <c r="W1758" s="16">
        <v>120</v>
      </c>
      <c r="X1758" s="16"/>
      <c r="Y1758" s="16"/>
      <c r="Z1758" s="16"/>
      <c r="AA1758" s="16"/>
      <c r="AB1758" s="16"/>
      <c r="AC1758" s="16"/>
      <c r="AD1758" s="16"/>
      <c r="AE1758" s="16"/>
      <c r="AF1758" s="16"/>
      <c r="AG1758" s="16"/>
      <c r="AH1758" s="16"/>
      <c r="AI1758" s="16"/>
      <c r="AJ1758" s="16"/>
      <c r="AK1758" s="16"/>
      <c r="AL1758" s="16"/>
      <c r="AM1758" s="16"/>
      <c r="AN1758" s="16"/>
      <c r="AO1758" s="16"/>
      <c r="AP1758" s="16"/>
      <c r="AQ1758" s="16"/>
      <c r="AR1758" s="16">
        <v>60</v>
      </c>
      <c r="AS1758" s="16"/>
      <c r="AT1758" s="16"/>
      <c r="AU1758" s="16"/>
      <c r="AV1758" s="16"/>
      <c r="AW1758" s="16"/>
      <c r="AX1758" s="16"/>
      <c r="AY1758" s="16"/>
      <c r="AZ1758" s="16"/>
      <c r="BA1758" s="16"/>
      <c r="BB1758" s="16"/>
      <c r="BC1758" s="16"/>
      <c r="BD1758" s="16"/>
      <c r="BE1758" s="16"/>
      <c r="BF1758" s="16"/>
      <c r="BG1758" s="23">
        <f t="shared" si="449"/>
        <v>360</v>
      </c>
      <c r="BH1758" s="24">
        <f t="shared" si="443"/>
        <v>6</v>
      </c>
      <c r="BI1758" s="25">
        <f t="shared" si="457"/>
        <v>3</v>
      </c>
      <c r="BJ1758" s="25">
        <f t="shared" si="450"/>
        <v>50</v>
      </c>
      <c r="BK1758" s="26">
        <f t="shared" si="451"/>
        <v>0</v>
      </c>
      <c r="BL1758" s="26">
        <f t="shared" si="452"/>
        <v>100</v>
      </c>
      <c r="BM1758" s="26">
        <f t="shared" si="445"/>
        <v>0</v>
      </c>
      <c r="BN1758" s="27">
        <f t="shared" si="453"/>
        <v>2</v>
      </c>
      <c r="BO1758" s="27">
        <f t="shared" si="454"/>
        <v>0</v>
      </c>
      <c r="BP1758" s="27">
        <f t="shared" si="455"/>
        <v>1</v>
      </c>
      <c r="BQ1758" s="28">
        <f t="shared" si="456"/>
        <v>0</v>
      </c>
      <c r="BR1758" s="29"/>
      <c r="BS1758" s="29"/>
      <c r="BT1758" s="29"/>
      <c r="BU1758" s="30"/>
      <c r="BV1758" s="29"/>
      <c r="BW1758" s="16">
        <f t="shared" si="448"/>
        <v>5388</v>
      </c>
    </row>
    <row r="1759" spans="1:75" x14ac:dyDescent="0.3">
      <c r="A1759" s="14">
        <v>1758</v>
      </c>
      <c r="B1759" s="15">
        <v>46078</v>
      </c>
      <c r="C1759" s="16" t="s">
        <v>40</v>
      </c>
      <c r="D1759" s="17" t="str">
        <f t="shared" si="447"/>
        <v>CG</v>
      </c>
      <c r="E1759" s="18" t="s">
        <v>51</v>
      </c>
      <c r="F1759" s="18"/>
      <c r="G1759" s="19" t="s">
        <v>120</v>
      </c>
      <c r="H1759" s="19" t="s">
        <v>132</v>
      </c>
      <c r="I1759" s="19" t="s">
        <v>123</v>
      </c>
      <c r="J1759" s="20">
        <v>208895.01</v>
      </c>
      <c r="K1759" s="21" t="str">
        <f>VLOOKUP(J1759,'[2]Item List (3)'!A$1:B$110000,2,FALSE)</f>
        <v>NK.OR 38/20</v>
      </c>
      <c r="L1759" s="20"/>
      <c r="M1759" s="16" t="s">
        <v>141</v>
      </c>
      <c r="N1759" s="16"/>
      <c r="O1759" s="22" t="str">
        <f t="shared" si="441"/>
        <v/>
      </c>
      <c r="P1759" s="16">
        <v>1</v>
      </c>
      <c r="Q1759" s="16"/>
      <c r="R1759" s="16"/>
      <c r="S1759" s="16"/>
      <c r="T1759" s="16"/>
      <c r="U1759" s="23">
        <f t="shared" si="446"/>
        <v>0</v>
      </c>
      <c r="V1759" s="16"/>
      <c r="W1759" s="16">
        <v>120</v>
      </c>
      <c r="X1759" s="16"/>
      <c r="Y1759" s="16"/>
      <c r="Z1759" s="16"/>
      <c r="AA1759" s="16"/>
      <c r="AB1759" s="16"/>
      <c r="AC1759" s="16"/>
      <c r="AD1759" s="16"/>
      <c r="AE1759" s="16"/>
      <c r="AF1759" s="16"/>
      <c r="AG1759" s="16"/>
      <c r="AH1759" s="16"/>
      <c r="AI1759" s="16"/>
      <c r="AJ1759" s="16"/>
      <c r="AK1759" s="16"/>
      <c r="AL1759" s="16"/>
      <c r="AM1759" s="16"/>
      <c r="AN1759" s="16"/>
      <c r="AO1759" s="16"/>
      <c r="AP1759" s="16"/>
      <c r="AQ1759" s="16"/>
      <c r="AR1759" s="16"/>
      <c r="AS1759" s="16"/>
      <c r="AT1759" s="16"/>
      <c r="AU1759" s="16"/>
      <c r="AV1759" s="16"/>
      <c r="AW1759" s="16"/>
      <c r="AX1759" s="16"/>
      <c r="AY1759" s="16"/>
      <c r="AZ1759" s="16"/>
      <c r="BA1759" s="16"/>
      <c r="BB1759" s="16"/>
      <c r="BC1759" s="16"/>
      <c r="BD1759" s="16"/>
      <c r="BE1759" s="16"/>
      <c r="BF1759" s="16"/>
      <c r="BG1759" s="23">
        <f t="shared" si="449"/>
        <v>120</v>
      </c>
      <c r="BH1759" s="24">
        <f t="shared" si="443"/>
        <v>2</v>
      </c>
      <c r="BI1759" s="25">
        <f t="shared" si="457"/>
        <v>0</v>
      </c>
      <c r="BJ1759" s="25">
        <f t="shared" si="450"/>
        <v>0</v>
      </c>
      <c r="BK1759" s="26">
        <f t="shared" si="451"/>
        <v>0</v>
      </c>
      <c r="BL1759" s="26">
        <f t="shared" si="452"/>
        <v>0</v>
      </c>
      <c r="BM1759" s="26">
        <f t="shared" si="445"/>
        <v>0</v>
      </c>
      <c r="BN1759" s="27">
        <f t="shared" si="453"/>
        <v>2</v>
      </c>
      <c r="BO1759" s="27">
        <f t="shared" si="454"/>
        <v>0</v>
      </c>
      <c r="BP1759" s="27">
        <f t="shared" si="455"/>
        <v>0</v>
      </c>
      <c r="BQ1759" s="28">
        <f t="shared" si="456"/>
        <v>0</v>
      </c>
      <c r="BR1759" s="29"/>
      <c r="BS1759" s="29"/>
      <c r="BT1759" s="29"/>
      <c r="BU1759" s="30"/>
      <c r="BV1759" s="29"/>
      <c r="BW1759" s="16">
        <f t="shared" si="448"/>
        <v>0</v>
      </c>
    </row>
    <row r="1760" spans="1:75" x14ac:dyDescent="0.3">
      <c r="A1760" s="14">
        <v>1759</v>
      </c>
      <c r="B1760" s="15">
        <v>46078</v>
      </c>
      <c r="C1760" s="16" t="s">
        <v>38</v>
      </c>
      <c r="D1760" s="17" t="str">
        <f t="shared" si="447"/>
        <v>CG</v>
      </c>
      <c r="E1760" s="18" t="s">
        <v>59</v>
      </c>
      <c r="F1760" s="18" t="s">
        <v>52</v>
      </c>
      <c r="G1760" s="19" t="s">
        <v>131</v>
      </c>
      <c r="H1760" s="19" t="s">
        <v>57</v>
      </c>
      <c r="I1760" s="19"/>
      <c r="J1760" s="20">
        <v>100184.3</v>
      </c>
      <c r="K1760" s="21" t="str">
        <f>VLOOKUP(J1760,'[2]Item List (3)'!A$1:B$110000,2,FALSE)</f>
        <v>IR.IR 25X30X100 Eccentric</v>
      </c>
      <c r="L1760" s="20"/>
      <c r="M1760" s="16" t="s">
        <v>138</v>
      </c>
      <c r="N1760" s="16"/>
      <c r="O1760" s="22" t="str">
        <f t="shared" si="441"/>
        <v/>
      </c>
      <c r="P1760" s="16">
        <v>1</v>
      </c>
      <c r="Q1760" s="16">
        <v>354</v>
      </c>
      <c r="R1760" s="16"/>
      <c r="S1760" s="16"/>
      <c r="T1760" s="16"/>
      <c r="U1760" s="23">
        <f t="shared" si="446"/>
        <v>354</v>
      </c>
      <c r="V1760" s="16">
        <v>60</v>
      </c>
      <c r="W1760" s="16">
        <v>120</v>
      </c>
      <c r="X1760" s="16"/>
      <c r="Y1760" s="16"/>
      <c r="Z1760" s="16"/>
      <c r="AA1760" s="16"/>
      <c r="AB1760" s="16"/>
      <c r="AC1760" s="16"/>
      <c r="AD1760" s="16"/>
      <c r="AE1760" s="16"/>
      <c r="AF1760" s="16"/>
      <c r="AG1760" s="16"/>
      <c r="AH1760" s="16"/>
      <c r="AI1760" s="16"/>
      <c r="AJ1760" s="16"/>
      <c r="AK1760" s="16"/>
      <c r="AL1760" s="16"/>
      <c r="AM1760" s="16"/>
      <c r="AN1760" s="16"/>
      <c r="AO1760" s="16"/>
      <c r="AP1760" s="16"/>
      <c r="AQ1760" s="16">
        <v>60</v>
      </c>
      <c r="AR1760" s="16">
        <v>120</v>
      </c>
      <c r="AS1760" s="16"/>
      <c r="AT1760" s="16"/>
      <c r="AU1760" s="16"/>
      <c r="AV1760" s="16"/>
      <c r="AW1760" s="16"/>
      <c r="AX1760" s="16"/>
      <c r="AY1760" s="16"/>
      <c r="AZ1760" s="16"/>
      <c r="BA1760" s="16"/>
      <c r="BB1760" s="16"/>
      <c r="BC1760" s="16"/>
      <c r="BD1760" s="16"/>
      <c r="BE1760" s="16"/>
      <c r="BF1760" s="16"/>
      <c r="BG1760" s="23">
        <f t="shared" si="449"/>
        <v>360</v>
      </c>
      <c r="BH1760" s="24">
        <f t="shared" si="443"/>
        <v>6</v>
      </c>
      <c r="BI1760" s="25">
        <f t="shared" si="457"/>
        <v>1</v>
      </c>
      <c r="BJ1760" s="25">
        <f t="shared" si="450"/>
        <v>16.666666666666664</v>
      </c>
      <c r="BK1760" s="26">
        <f t="shared" si="451"/>
        <v>0</v>
      </c>
      <c r="BL1760" s="26">
        <f t="shared" si="452"/>
        <v>100</v>
      </c>
      <c r="BM1760" s="26">
        <f t="shared" si="445"/>
        <v>0</v>
      </c>
      <c r="BN1760" s="27">
        <f t="shared" si="453"/>
        <v>2</v>
      </c>
      <c r="BO1760" s="27">
        <f t="shared" si="454"/>
        <v>0</v>
      </c>
      <c r="BP1760" s="27">
        <f t="shared" si="455"/>
        <v>3</v>
      </c>
      <c r="BQ1760" s="28">
        <f t="shared" si="456"/>
        <v>0</v>
      </c>
      <c r="BR1760" s="29"/>
      <c r="BS1760" s="29"/>
      <c r="BT1760" s="29"/>
      <c r="BU1760" s="30"/>
      <c r="BV1760" s="29"/>
      <c r="BW1760" s="16">
        <f t="shared" si="448"/>
        <v>354</v>
      </c>
    </row>
    <row r="1761" spans="1:75" x14ac:dyDescent="0.3">
      <c r="A1761" s="14">
        <v>1760</v>
      </c>
      <c r="B1761" s="15">
        <v>46078</v>
      </c>
      <c r="C1761" s="16" t="s">
        <v>38</v>
      </c>
      <c r="D1761" s="17" t="str">
        <f t="shared" si="447"/>
        <v>CG</v>
      </c>
      <c r="E1761" s="18" t="s">
        <v>59</v>
      </c>
      <c r="F1761" s="18"/>
      <c r="G1761" s="19" t="s">
        <v>131</v>
      </c>
      <c r="H1761" s="19" t="s">
        <v>57</v>
      </c>
      <c r="I1761" s="19"/>
      <c r="J1761" s="20">
        <v>200609.2</v>
      </c>
      <c r="K1761" s="21" t="str">
        <f>VLOOKUP(J1761,'[2]Item List (3)'!A$1:B$110000,2,FALSE)</f>
        <v>NF.OR 311</v>
      </c>
      <c r="L1761" s="20"/>
      <c r="M1761" s="16" t="s">
        <v>141</v>
      </c>
      <c r="N1761" s="16"/>
      <c r="O1761" s="22" t="str">
        <f t="shared" si="441"/>
        <v/>
      </c>
      <c r="P1761" s="16">
        <v>1</v>
      </c>
      <c r="Q1761" s="16"/>
      <c r="R1761" s="16"/>
      <c r="S1761" s="16"/>
      <c r="T1761" s="16"/>
      <c r="U1761" s="23">
        <f t="shared" si="446"/>
        <v>0</v>
      </c>
      <c r="V1761" s="16"/>
      <c r="W1761" s="16">
        <v>120</v>
      </c>
      <c r="X1761" s="16"/>
      <c r="Y1761" s="16"/>
      <c r="Z1761" s="16"/>
      <c r="AA1761" s="16"/>
      <c r="AB1761" s="16"/>
      <c r="AC1761" s="16"/>
      <c r="AD1761" s="16"/>
      <c r="AE1761" s="16"/>
      <c r="AF1761" s="16"/>
      <c r="AG1761" s="16"/>
      <c r="AH1761" s="16"/>
      <c r="AI1761" s="16"/>
      <c r="AJ1761" s="16"/>
      <c r="AK1761" s="16"/>
      <c r="AL1761" s="16"/>
      <c r="AM1761" s="16"/>
      <c r="AN1761" s="16"/>
      <c r="AO1761" s="16"/>
      <c r="AP1761" s="16"/>
      <c r="AQ1761" s="16"/>
      <c r="AR1761" s="16"/>
      <c r="AS1761" s="16"/>
      <c r="AT1761" s="16"/>
      <c r="AU1761" s="16"/>
      <c r="AV1761" s="16"/>
      <c r="AW1761" s="16"/>
      <c r="AX1761" s="16"/>
      <c r="AY1761" s="16"/>
      <c r="AZ1761" s="16"/>
      <c r="BA1761" s="16"/>
      <c r="BB1761" s="16"/>
      <c r="BC1761" s="16"/>
      <c r="BD1761" s="16"/>
      <c r="BE1761" s="16"/>
      <c r="BF1761" s="16"/>
      <c r="BG1761" s="23">
        <f t="shared" si="449"/>
        <v>120</v>
      </c>
      <c r="BH1761" s="24">
        <f t="shared" si="443"/>
        <v>2</v>
      </c>
      <c r="BI1761" s="25">
        <f t="shared" si="457"/>
        <v>0</v>
      </c>
      <c r="BJ1761" s="25">
        <f t="shared" si="450"/>
        <v>0</v>
      </c>
      <c r="BK1761" s="26">
        <f t="shared" si="451"/>
        <v>0</v>
      </c>
      <c r="BL1761" s="26">
        <f t="shared" si="452"/>
        <v>0</v>
      </c>
      <c r="BM1761" s="26">
        <f t="shared" si="445"/>
        <v>0</v>
      </c>
      <c r="BN1761" s="27">
        <f t="shared" si="453"/>
        <v>2</v>
      </c>
      <c r="BO1761" s="27">
        <f t="shared" si="454"/>
        <v>0</v>
      </c>
      <c r="BP1761" s="27">
        <f t="shared" si="455"/>
        <v>0</v>
      </c>
      <c r="BQ1761" s="28">
        <f t="shared" si="456"/>
        <v>0</v>
      </c>
      <c r="BR1761" s="29"/>
      <c r="BS1761" s="29"/>
      <c r="BT1761" s="29"/>
      <c r="BU1761" s="30"/>
      <c r="BV1761" s="29"/>
      <c r="BW1761" s="16">
        <f t="shared" si="448"/>
        <v>0</v>
      </c>
    </row>
    <row r="1762" spans="1:75" x14ac:dyDescent="0.3">
      <c r="A1762" s="14">
        <v>1761</v>
      </c>
      <c r="B1762" s="15">
        <v>46078</v>
      </c>
      <c r="C1762" s="16" t="s">
        <v>40</v>
      </c>
      <c r="D1762" s="17" t="str">
        <f t="shared" si="447"/>
        <v>CG</v>
      </c>
      <c r="E1762" s="18" t="s">
        <v>59</v>
      </c>
      <c r="F1762" s="18" t="s">
        <v>52</v>
      </c>
      <c r="G1762" s="19" t="s">
        <v>131</v>
      </c>
      <c r="H1762" s="19" t="s">
        <v>132</v>
      </c>
      <c r="I1762" s="19" t="s">
        <v>123</v>
      </c>
      <c r="J1762" s="20">
        <v>200609.2</v>
      </c>
      <c r="K1762" s="21" t="str">
        <f>VLOOKUP(J1762,'[2]Item List (3)'!A$1:B$110000,2,FALSE)</f>
        <v>NF.OR 311</v>
      </c>
      <c r="L1762" s="20"/>
      <c r="M1762" s="16" t="s">
        <v>141</v>
      </c>
      <c r="N1762" s="16"/>
      <c r="O1762" s="22" t="str">
        <f t="shared" si="441"/>
        <v/>
      </c>
      <c r="P1762" s="16">
        <v>1</v>
      </c>
      <c r="Q1762" s="16">
        <v>1161</v>
      </c>
      <c r="R1762" s="16"/>
      <c r="S1762" s="16"/>
      <c r="T1762" s="16"/>
      <c r="U1762" s="23">
        <f t="shared" si="446"/>
        <v>1161</v>
      </c>
      <c r="V1762" s="16">
        <v>150</v>
      </c>
      <c r="W1762" s="16"/>
      <c r="X1762" s="16"/>
      <c r="Y1762" s="16"/>
      <c r="Z1762" s="16"/>
      <c r="AA1762" s="16"/>
      <c r="AB1762" s="16"/>
      <c r="AC1762" s="16"/>
      <c r="AD1762" s="16"/>
      <c r="AE1762" s="16"/>
      <c r="AF1762" s="16"/>
      <c r="AG1762" s="16"/>
      <c r="AH1762" s="16"/>
      <c r="AI1762" s="16"/>
      <c r="AJ1762" s="16"/>
      <c r="AK1762" s="16"/>
      <c r="AL1762" s="16"/>
      <c r="AM1762" s="16"/>
      <c r="AN1762" s="16"/>
      <c r="AO1762" s="16"/>
      <c r="AP1762" s="16"/>
      <c r="AQ1762" s="16">
        <v>30</v>
      </c>
      <c r="AR1762" s="16">
        <v>300</v>
      </c>
      <c r="AS1762" s="16"/>
      <c r="AT1762" s="16"/>
      <c r="AU1762" s="16"/>
      <c r="AV1762" s="16"/>
      <c r="AW1762" s="16"/>
      <c r="AX1762" s="16"/>
      <c r="AY1762" s="16"/>
      <c r="AZ1762" s="16"/>
      <c r="BA1762" s="16"/>
      <c r="BB1762" s="16"/>
      <c r="BC1762" s="16"/>
      <c r="BD1762" s="16"/>
      <c r="BE1762" s="16"/>
      <c r="BF1762" s="16"/>
      <c r="BG1762" s="23">
        <f t="shared" si="449"/>
        <v>480</v>
      </c>
      <c r="BH1762" s="24">
        <f t="shared" si="443"/>
        <v>8</v>
      </c>
      <c r="BI1762" s="25">
        <f t="shared" si="457"/>
        <v>2.5</v>
      </c>
      <c r="BJ1762" s="25">
        <f t="shared" si="450"/>
        <v>31.25</v>
      </c>
      <c r="BK1762" s="26">
        <f t="shared" si="451"/>
        <v>0</v>
      </c>
      <c r="BL1762" s="26">
        <f t="shared" si="452"/>
        <v>100</v>
      </c>
      <c r="BM1762" s="26">
        <f t="shared" si="445"/>
        <v>0</v>
      </c>
      <c r="BN1762" s="27">
        <f t="shared" si="453"/>
        <v>0</v>
      </c>
      <c r="BO1762" s="27">
        <f t="shared" si="454"/>
        <v>0</v>
      </c>
      <c r="BP1762" s="27">
        <f t="shared" si="455"/>
        <v>5.5</v>
      </c>
      <c r="BQ1762" s="28">
        <f t="shared" si="456"/>
        <v>0</v>
      </c>
      <c r="BR1762" s="29"/>
      <c r="BS1762" s="29"/>
      <c r="BT1762" s="29"/>
      <c r="BU1762" s="30"/>
      <c r="BV1762" s="29"/>
      <c r="BW1762" s="16">
        <f t="shared" si="448"/>
        <v>1161</v>
      </c>
    </row>
    <row r="1763" spans="1:75" x14ac:dyDescent="0.3">
      <c r="A1763" s="14">
        <v>1762</v>
      </c>
      <c r="B1763" s="15">
        <v>46078</v>
      </c>
      <c r="C1763" s="16" t="s">
        <v>38</v>
      </c>
      <c r="D1763" s="17" t="str">
        <f t="shared" si="447"/>
        <v>CG</v>
      </c>
      <c r="E1763" s="18" t="s">
        <v>60</v>
      </c>
      <c r="F1763" s="18"/>
      <c r="G1763" s="19"/>
      <c r="H1763" s="19"/>
      <c r="I1763" s="19"/>
      <c r="J1763" s="20"/>
      <c r="K1763" s="21" t="e">
        <f>VLOOKUP(J1763,'[2]Item List (3)'!A$1:B$110000,2,FALSE)</f>
        <v>#N/A</v>
      </c>
      <c r="L1763" s="20"/>
      <c r="M1763" s="16" t="s">
        <v>138</v>
      </c>
      <c r="N1763" s="16"/>
      <c r="O1763" s="22" t="str">
        <f t="shared" si="441"/>
        <v/>
      </c>
      <c r="P1763" s="16"/>
      <c r="Q1763" s="16"/>
      <c r="R1763" s="16"/>
      <c r="S1763" s="16"/>
      <c r="T1763" s="16"/>
      <c r="U1763" s="23">
        <f t="shared" si="446"/>
        <v>0</v>
      </c>
      <c r="V1763" s="16"/>
      <c r="W1763" s="16"/>
      <c r="X1763" s="16"/>
      <c r="Y1763" s="16"/>
      <c r="Z1763" s="16"/>
      <c r="AA1763" s="16"/>
      <c r="AB1763" s="16"/>
      <c r="AC1763" s="16"/>
      <c r="AD1763" s="16"/>
      <c r="AE1763" s="16"/>
      <c r="AF1763" s="16"/>
      <c r="AG1763" s="16"/>
      <c r="AH1763" s="16"/>
      <c r="AI1763" s="16"/>
      <c r="AJ1763" s="16"/>
      <c r="AK1763" s="16"/>
      <c r="AL1763" s="16"/>
      <c r="AM1763" s="16"/>
      <c r="AN1763" s="16"/>
      <c r="AO1763" s="16"/>
      <c r="AP1763" s="16"/>
      <c r="AQ1763" s="16"/>
      <c r="AR1763" s="16">
        <v>480</v>
      </c>
      <c r="AS1763" s="16"/>
      <c r="AT1763" s="16"/>
      <c r="AU1763" s="16"/>
      <c r="AV1763" s="16"/>
      <c r="AW1763" s="16"/>
      <c r="AX1763" s="16"/>
      <c r="AY1763" s="16"/>
      <c r="AZ1763" s="16"/>
      <c r="BA1763" s="16"/>
      <c r="BB1763" s="16"/>
      <c r="BC1763" s="16"/>
      <c r="BD1763" s="16"/>
      <c r="BE1763" s="16"/>
      <c r="BF1763" s="16"/>
      <c r="BG1763" s="23">
        <f t="shared" si="449"/>
        <v>480</v>
      </c>
      <c r="BH1763" s="24">
        <f t="shared" si="443"/>
        <v>8</v>
      </c>
      <c r="BI1763" s="25">
        <f t="shared" si="457"/>
        <v>0</v>
      </c>
      <c r="BJ1763" s="25">
        <f t="shared" si="450"/>
        <v>0</v>
      </c>
      <c r="BK1763" s="26">
        <f t="shared" si="451"/>
        <v>0</v>
      </c>
      <c r="BL1763" s="26">
        <f t="shared" si="452"/>
        <v>0</v>
      </c>
      <c r="BM1763" s="26">
        <f t="shared" si="445"/>
        <v>0</v>
      </c>
      <c r="BN1763" s="27">
        <f t="shared" si="453"/>
        <v>0</v>
      </c>
      <c r="BO1763" s="27">
        <f t="shared" si="454"/>
        <v>0</v>
      </c>
      <c r="BP1763" s="27">
        <f t="shared" si="455"/>
        <v>8</v>
      </c>
      <c r="BQ1763" s="28">
        <f t="shared" si="456"/>
        <v>0</v>
      </c>
      <c r="BR1763" s="29"/>
      <c r="BS1763" s="29"/>
      <c r="BT1763" s="29"/>
      <c r="BU1763" s="30"/>
      <c r="BV1763" s="29"/>
      <c r="BW1763" s="16">
        <f t="shared" si="448"/>
        <v>0</v>
      </c>
    </row>
    <row r="1764" spans="1:75" x14ac:dyDescent="0.3">
      <c r="A1764" s="14">
        <v>1763</v>
      </c>
      <c r="B1764" s="15">
        <v>46078</v>
      </c>
      <c r="C1764" s="16" t="s">
        <v>40</v>
      </c>
      <c r="D1764" s="17" t="str">
        <f t="shared" si="447"/>
        <v>CG</v>
      </c>
      <c r="E1764" s="18" t="s">
        <v>60</v>
      </c>
      <c r="F1764" s="18"/>
      <c r="G1764" s="19"/>
      <c r="H1764" s="19"/>
      <c r="I1764" s="19"/>
      <c r="J1764" s="20"/>
      <c r="K1764" s="21" t="e">
        <f>VLOOKUP(J1764,'[2]Item List (3)'!A$1:B$110000,2,FALSE)</f>
        <v>#N/A</v>
      </c>
      <c r="L1764" s="20"/>
      <c r="M1764" s="16" t="s">
        <v>138</v>
      </c>
      <c r="N1764" s="16"/>
      <c r="O1764" s="22" t="str">
        <f t="shared" si="441"/>
        <v/>
      </c>
      <c r="P1764" s="16"/>
      <c r="Q1764" s="16"/>
      <c r="R1764" s="16"/>
      <c r="S1764" s="16"/>
      <c r="T1764" s="16"/>
      <c r="U1764" s="23">
        <f t="shared" si="446"/>
        <v>0</v>
      </c>
      <c r="V1764" s="16"/>
      <c r="W1764" s="16"/>
      <c r="X1764" s="16"/>
      <c r="Y1764" s="16"/>
      <c r="Z1764" s="16"/>
      <c r="AA1764" s="16"/>
      <c r="AB1764" s="16"/>
      <c r="AC1764" s="16"/>
      <c r="AD1764" s="16"/>
      <c r="AE1764" s="16"/>
      <c r="AF1764" s="16"/>
      <c r="AG1764" s="16"/>
      <c r="AH1764" s="16"/>
      <c r="AI1764" s="16"/>
      <c r="AJ1764" s="16"/>
      <c r="AK1764" s="16"/>
      <c r="AL1764" s="16"/>
      <c r="AM1764" s="16"/>
      <c r="AN1764" s="16"/>
      <c r="AO1764" s="16"/>
      <c r="AP1764" s="16"/>
      <c r="AQ1764" s="16"/>
      <c r="AR1764" s="16">
        <v>480</v>
      </c>
      <c r="AS1764" s="16"/>
      <c r="AT1764" s="16"/>
      <c r="AU1764" s="16"/>
      <c r="AV1764" s="16"/>
      <c r="AW1764" s="16"/>
      <c r="AX1764" s="16"/>
      <c r="AY1764" s="16"/>
      <c r="AZ1764" s="16"/>
      <c r="BA1764" s="16"/>
      <c r="BB1764" s="16"/>
      <c r="BC1764" s="16"/>
      <c r="BD1764" s="16"/>
      <c r="BE1764" s="16"/>
      <c r="BF1764" s="16"/>
      <c r="BG1764" s="23">
        <f t="shared" si="449"/>
        <v>480</v>
      </c>
      <c r="BH1764" s="24">
        <f t="shared" si="443"/>
        <v>8</v>
      </c>
      <c r="BI1764" s="25">
        <f t="shared" si="457"/>
        <v>0</v>
      </c>
      <c r="BJ1764" s="25">
        <f t="shared" si="450"/>
        <v>0</v>
      </c>
      <c r="BK1764" s="26">
        <f t="shared" si="451"/>
        <v>0</v>
      </c>
      <c r="BL1764" s="26">
        <f t="shared" si="452"/>
        <v>0</v>
      </c>
      <c r="BM1764" s="26">
        <f t="shared" si="445"/>
        <v>0</v>
      </c>
      <c r="BN1764" s="27">
        <f t="shared" si="453"/>
        <v>0</v>
      </c>
      <c r="BO1764" s="27">
        <f t="shared" si="454"/>
        <v>0</v>
      </c>
      <c r="BP1764" s="27">
        <f t="shared" si="455"/>
        <v>8</v>
      </c>
      <c r="BQ1764" s="28">
        <f t="shared" si="456"/>
        <v>0</v>
      </c>
      <c r="BR1764" s="29"/>
      <c r="BS1764" s="29"/>
      <c r="BT1764" s="29"/>
      <c r="BU1764" s="30"/>
      <c r="BV1764" s="29"/>
      <c r="BW1764" s="16">
        <f t="shared" si="448"/>
        <v>0</v>
      </c>
    </row>
    <row r="1765" spans="1:75" x14ac:dyDescent="0.3">
      <c r="A1765" s="14">
        <v>1764</v>
      </c>
      <c r="B1765" s="15">
        <v>46078</v>
      </c>
      <c r="C1765" s="16" t="s">
        <v>38</v>
      </c>
      <c r="D1765" s="17" t="str">
        <f t="shared" si="447"/>
        <v>EG</v>
      </c>
      <c r="E1765" s="18" t="s">
        <v>61</v>
      </c>
      <c r="F1765" s="18" t="s">
        <v>81</v>
      </c>
      <c r="G1765" s="19" t="s">
        <v>127</v>
      </c>
      <c r="H1765" s="19"/>
      <c r="I1765" s="19"/>
      <c r="J1765" s="20">
        <v>102096</v>
      </c>
      <c r="K1765" s="21" t="e">
        <f>VLOOKUP(J1765,'[2]Item List (3)'!A$1:B$110000,2,FALSE)</f>
        <v>#N/A</v>
      </c>
      <c r="L1765" s="20">
        <v>250908012</v>
      </c>
      <c r="M1765" s="16" t="s">
        <v>138</v>
      </c>
      <c r="N1765" s="16">
        <v>30</v>
      </c>
      <c r="O1765" s="22">
        <f t="shared" si="441"/>
        <v>120</v>
      </c>
      <c r="P1765" s="16">
        <v>1</v>
      </c>
      <c r="Q1765" s="16">
        <v>264</v>
      </c>
      <c r="R1765" s="16"/>
      <c r="S1765" s="16">
        <v>3</v>
      </c>
      <c r="T1765" s="16"/>
      <c r="U1765" s="23">
        <f t="shared" si="446"/>
        <v>267</v>
      </c>
      <c r="V1765" s="16">
        <v>165</v>
      </c>
      <c r="W1765" s="16"/>
      <c r="X1765" s="16"/>
      <c r="Y1765" s="16"/>
      <c r="Z1765" s="16"/>
      <c r="AA1765" s="16"/>
      <c r="AB1765" s="16"/>
      <c r="AC1765" s="16"/>
      <c r="AD1765" s="16"/>
      <c r="AE1765" s="16"/>
      <c r="AF1765" s="16"/>
      <c r="AG1765" s="16"/>
      <c r="AH1765" s="16"/>
      <c r="AI1765" s="16"/>
      <c r="AJ1765" s="16"/>
      <c r="AK1765" s="16"/>
      <c r="AL1765" s="16"/>
      <c r="AM1765" s="16"/>
      <c r="AN1765" s="16"/>
      <c r="AO1765" s="16">
        <v>30</v>
      </c>
      <c r="AP1765" s="16"/>
      <c r="AQ1765" s="16"/>
      <c r="AR1765" s="16"/>
      <c r="AS1765" s="16"/>
      <c r="AT1765" s="16"/>
      <c r="AU1765" s="16"/>
      <c r="AV1765" s="16"/>
      <c r="AW1765" s="16"/>
      <c r="AX1765" s="16"/>
      <c r="AY1765" s="16"/>
      <c r="AZ1765" s="16"/>
      <c r="BA1765" s="16"/>
      <c r="BB1765" s="16"/>
      <c r="BC1765" s="16"/>
      <c r="BD1765" s="16"/>
      <c r="BE1765" s="16"/>
      <c r="BF1765" s="16">
        <v>285</v>
      </c>
      <c r="BG1765" s="23">
        <f t="shared" si="449"/>
        <v>480</v>
      </c>
      <c r="BH1765" s="24">
        <f t="shared" si="443"/>
        <v>8</v>
      </c>
      <c r="BI1765" s="25">
        <f t="shared" si="457"/>
        <v>2.75</v>
      </c>
      <c r="BJ1765" s="25">
        <f t="shared" si="450"/>
        <v>34.375</v>
      </c>
      <c r="BK1765" s="26">
        <f t="shared" si="451"/>
        <v>80.909090909090907</v>
      </c>
      <c r="BL1765" s="26">
        <f t="shared" si="452"/>
        <v>98.876404494382015</v>
      </c>
      <c r="BM1765" s="26">
        <f t="shared" si="445"/>
        <v>27.500000000000004</v>
      </c>
      <c r="BN1765" s="27">
        <f t="shared" si="453"/>
        <v>4.75</v>
      </c>
      <c r="BO1765" s="27">
        <f t="shared" si="454"/>
        <v>390</v>
      </c>
      <c r="BP1765" s="27">
        <f t="shared" si="455"/>
        <v>0.5</v>
      </c>
      <c r="BQ1765" s="28">
        <f t="shared" si="456"/>
        <v>60</v>
      </c>
      <c r="BR1765" s="29"/>
      <c r="BS1765" s="29"/>
      <c r="BT1765" s="29"/>
      <c r="BU1765" s="30"/>
      <c r="BV1765" s="29"/>
      <c r="BW1765" s="16">
        <f t="shared" si="448"/>
        <v>264</v>
      </c>
    </row>
    <row r="1766" spans="1:75" x14ac:dyDescent="0.3">
      <c r="A1766" s="14">
        <v>1765</v>
      </c>
      <c r="B1766" s="15">
        <v>46078</v>
      </c>
      <c r="C1766" s="16" t="s">
        <v>40</v>
      </c>
      <c r="D1766" s="17" t="str">
        <f t="shared" si="447"/>
        <v>EG</v>
      </c>
      <c r="E1766" s="18" t="s">
        <v>61</v>
      </c>
      <c r="F1766" s="18"/>
      <c r="G1766" s="19"/>
      <c r="H1766" s="19"/>
      <c r="I1766" s="19"/>
      <c r="J1766" s="20"/>
      <c r="K1766" s="21" t="e">
        <f>VLOOKUP(J1766,'[2]Item List (3)'!A$1:B$110000,2,FALSE)</f>
        <v>#N/A</v>
      </c>
      <c r="L1766" s="20"/>
      <c r="M1766" s="16" t="s">
        <v>138</v>
      </c>
      <c r="N1766" s="16"/>
      <c r="O1766" s="22" t="str">
        <f t="shared" ref="O1766:O1829" si="458">IFERROR(3600/N1766,"")</f>
        <v/>
      </c>
      <c r="P1766" s="16"/>
      <c r="Q1766" s="16"/>
      <c r="R1766" s="16"/>
      <c r="S1766" s="16"/>
      <c r="T1766" s="16"/>
      <c r="U1766" s="23">
        <f t="shared" si="446"/>
        <v>0</v>
      </c>
      <c r="V1766" s="16"/>
      <c r="W1766" s="16"/>
      <c r="X1766" s="16"/>
      <c r="Y1766" s="16"/>
      <c r="Z1766" s="16"/>
      <c r="AA1766" s="16"/>
      <c r="AB1766" s="16"/>
      <c r="AC1766" s="16"/>
      <c r="AD1766" s="16"/>
      <c r="AE1766" s="16"/>
      <c r="AF1766" s="16"/>
      <c r="AG1766" s="16"/>
      <c r="AH1766" s="16"/>
      <c r="AI1766" s="16"/>
      <c r="AJ1766" s="16"/>
      <c r="AK1766" s="16"/>
      <c r="AL1766" s="16"/>
      <c r="AM1766" s="16"/>
      <c r="AN1766" s="16"/>
      <c r="AO1766" s="16"/>
      <c r="AP1766" s="16"/>
      <c r="AQ1766" s="16"/>
      <c r="AR1766" s="16">
        <v>480</v>
      </c>
      <c r="AS1766" s="16"/>
      <c r="AT1766" s="16"/>
      <c r="AU1766" s="16"/>
      <c r="AV1766" s="16"/>
      <c r="AW1766" s="16"/>
      <c r="AX1766" s="16"/>
      <c r="AY1766" s="16"/>
      <c r="AZ1766" s="16"/>
      <c r="BA1766" s="16"/>
      <c r="BB1766" s="16"/>
      <c r="BC1766" s="16"/>
      <c r="BD1766" s="16"/>
      <c r="BE1766" s="16"/>
      <c r="BF1766" s="16"/>
      <c r="BG1766" s="23">
        <f t="shared" si="449"/>
        <v>480</v>
      </c>
      <c r="BH1766" s="24">
        <f t="shared" ref="BH1766:BH1829" si="459">BG1766/60</f>
        <v>8</v>
      </c>
      <c r="BI1766" s="25">
        <f t="shared" si="457"/>
        <v>0</v>
      </c>
      <c r="BJ1766" s="25">
        <f t="shared" si="450"/>
        <v>0</v>
      </c>
      <c r="BK1766" s="26">
        <f t="shared" si="451"/>
        <v>0</v>
      </c>
      <c r="BL1766" s="26">
        <f t="shared" si="452"/>
        <v>0</v>
      </c>
      <c r="BM1766" s="26">
        <f t="shared" ref="BM1766:BM1829" si="460">IFERROR((((BJ1766*BK1766*BL1766)/1000000)*100),0)</f>
        <v>0</v>
      </c>
      <c r="BN1766" s="27">
        <f t="shared" si="453"/>
        <v>0</v>
      </c>
      <c r="BO1766" s="27">
        <f t="shared" si="454"/>
        <v>0</v>
      </c>
      <c r="BP1766" s="27">
        <f t="shared" si="455"/>
        <v>8</v>
      </c>
      <c r="BQ1766" s="28">
        <f t="shared" si="456"/>
        <v>0</v>
      </c>
      <c r="BR1766" s="29"/>
      <c r="BS1766" s="29"/>
      <c r="BT1766" s="29"/>
      <c r="BU1766" s="30"/>
      <c r="BV1766" s="29"/>
      <c r="BW1766" s="16">
        <f t="shared" si="448"/>
        <v>0</v>
      </c>
    </row>
    <row r="1767" spans="1:75" x14ac:dyDescent="0.3">
      <c r="A1767" s="14">
        <v>1766</v>
      </c>
      <c r="B1767" s="15">
        <v>46078</v>
      </c>
      <c r="C1767" s="16" t="s">
        <v>38</v>
      </c>
      <c r="D1767" s="17" t="str">
        <f t="shared" si="447"/>
        <v>EG</v>
      </c>
      <c r="E1767" s="18" t="s">
        <v>62</v>
      </c>
      <c r="F1767" s="18" t="s">
        <v>63</v>
      </c>
      <c r="G1767" s="19" t="s">
        <v>64</v>
      </c>
      <c r="H1767" s="19"/>
      <c r="I1767" s="19"/>
      <c r="J1767" s="20">
        <v>208585.01</v>
      </c>
      <c r="K1767" s="21" t="str">
        <f>VLOOKUP(J1767,'[2]Item List (3)'!A$1:B$110000,2,FALSE)</f>
        <v>GS 81110</v>
      </c>
      <c r="L1767" s="20">
        <v>260112014</v>
      </c>
      <c r="M1767" s="16" t="s">
        <v>141</v>
      </c>
      <c r="N1767" s="16">
        <v>50</v>
      </c>
      <c r="O1767" s="22">
        <f t="shared" si="458"/>
        <v>72</v>
      </c>
      <c r="P1767" s="16">
        <v>1</v>
      </c>
      <c r="Q1767" s="16">
        <v>110</v>
      </c>
      <c r="R1767" s="16"/>
      <c r="S1767" s="16"/>
      <c r="T1767" s="16"/>
      <c r="U1767" s="23">
        <f t="shared" si="446"/>
        <v>110</v>
      </c>
      <c r="V1767" s="16">
        <v>120</v>
      </c>
      <c r="W1767" s="16"/>
      <c r="X1767" s="16"/>
      <c r="Y1767" s="16"/>
      <c r="Z1767" s="16"/>
      <c r="AA1767" s="16"/>
      <c r="AB1767" s="16"/>
      <c r="AC1767" s="16"/>
      <c r="AD1767" s="16"/>
      <c r="AE1767" s="16"/>
      <c r="AF1767" s="16"/>
      <c r="AG1767" s="16"/>
      <c r="AH1767" s="16"/>
      <c r="AI1767" s="16"/>
      <c r="AJ1767" s="16"/>
      <c r="AK1767" s="16"/>
      <c r="AL1767" s="16"/>
      <c r="AM1767" s="16"/>
      <c r="AN1767" s="16"/>
      <c r="AO1767" s="16"/>
      <c r="AP1767" s="16"/>
      <c r="AQ1767" s="16"/>
      <c r="AR1767" s="16">
        <v>360</v>
      </c>
      <c r="AS1767" s="16"/>
      <c r="AT1767" s="16"/>
      <c r="AU1767" s="16"/>
      <c r="AV1767" s="16"/>
      <c r="AW1767" s="16"/>
      <c r="AX1767" s="16"/>
      <c r="AY1767" s="16"/>
      <c r="AZ1767" s="16"/>
      <c r="BA1767" s="16"/>
      <c r="BB1767" s="16"/>
      <c r="BC1767" s="16"/>
      <c r="BD1767" s="16"/>
      <c r="BE1767" s="16"/>
      <c r="BF1767" s="16"/>
      <c r="BG1767" s="23">
        <f t="shared" si="449"/>
        <v>480</v>
      </c>
      <c r="BH1767" s="24">
        <f t="shared" si="459"/>
        <v>8</v>
      </c>
      <c r="BI1767" s="25">
        <f t="shared" si="457"/>
        <v>2</v>
      </c>
      <c r="BJ1767" s="25">
        <f t="shared" si="450"/>
        <v>25</v>
      </c>
      <c r="BK1767" s="26">
        <f t="shared" si="451"/>
        <v>76.388888888888886</v>
      </c>
      <c r="BL1767" s="26">
        <f t="shared" si="452"/>
        <v>100</v>
      </c>
      <c r="BM1767" s="26">
        <f t="shared" si="460"/>
        <v>19.097222222222221</v>
      </c>
      <c r="BN1767" s="27">
        <f t="shared" si="453"/>
        <v>0</v>
      </c>
      <c r="BO1767" s="27">
        <f t="shared" si="454"/>
        <v>576</v>
      </c>
      <c r="BP1767" s="27">
        <f t="shared" si="455"/>
        <v>6</v>
      </c>
      <c r="BQ1767" s="28">
        <f t="shared" si="456"/>
        <v>432</v>
      </c>
      <c r="BR1767" s="29"/>
      <c r="BS1767" s="29"/>
      <c r="BT1767" s="29"/>
      <c r="BU1767" s="30"/>
      <c r="BV1767" s="29"/>
      <c r="BW1767" s="16">
        <f t="shared" si="448"/>
        <v>110</v>
      </c>
    </row>
    <row r="1768" spans="1:75" x14ac:dyDescent="0.3">
      <c r="A1768" s="14">
        <v>1767</v>
      </c>
      <c r="B1768" s="15">
        <v>46078</v>
      </c>
      <c r="C1768" s="16" t="s">
        <v>40</v>
      </c>
      <c r="D1768" s="17" t="str">
        <f t="shared" si="447"/>
        <v>EG</v>
      </c>
      <c r="E1768" s="18" t="s">
        <v>62</v>
      </c>
      <c r="F1768" s="18" t="s">
        <v>63</v>
      </c>
      <c r="G1768" s="19" t="s">
        <v>98</v>
      </c>
      <c r="H1768" s="19"/>
      <c r="I1768" s="19"/>
      <c r="J1768" s="20">
        <v>208585.01</v>
      </c>
      <c r="K1768" s="21" t="str">
        <f>VLOOKUP(J1768,'[2]Item List (3)'!A$1:B$110000,2,FALSE)</f>
        <v>GS 81110</v>
      </c>
      <c r="L1768" s="20">
        <v>260112014</v>
      </c>
      <c r="M1768" s="16" t="s">
        <v>141</v>
      </c>
      <c r="N1768" s="16">
        <v>50</v>
      </c>
      <c r="O1768" s="22">
        <f t="shared" si="458"/>
        <v>72</v>
      </c>
      <c r="P1768" s="16">
        <v>1</v>
      </c>
      <c r="Q1768" s="16">
        <v>200</v>
      </c>
      <c r="R1768" s="16"/>
      <c r="S1768" s="16"/>
      <c r="T1768" s="16"/>
      <c r="U1768" s="23">
        <f t="shared" si="446"/>
        <v>200</v>
      </c>
      <c r="V1768" s="16">
        <v>180</v>
      </c>
      <c r="W1768" s="16"/>
      <c r="X1768" s="16"/>
      <c r="Y1768" s="16"/>
      <c r="Z1768" s="16"/>
      <c r="AA1768" s="16"/>
      <c r="AB1768" s="16"/>
      <c r="AC1768" s="16"/>
      <c r="AD1768" s="16"/>
      <c r="AE1768" s="16"/>
      <c r="AF1768" s="16"/>
      <c r="AG1768" s="16"/>
      <c r="AH1768" s="16"/>
      <c r="AI1768" s="16"/>
      <c r="AJ1768" s="16"/>
      <c r="AK1768" s="16"/>
      <c r="AL1768" s="16"/>
      <c r="AM1768" s="16"/>
      <c r="AN1768" s="16"/>
      <c r="AO1768" s="16"/>
      <c r="AP1768" s="16"/>
      <c r="AQ1768" s="16"/>
      <c r="AR1768" s="16">
        <v>300</v>
      </c>
      <c r="AS1768" s="16"/>
      <c r="AT1768" s="16"/>
      <c r="AU1768" s="16"/>
      <c r="AV1768" s="16"/>
      <c r="AW1768" s="16"/>
      <c r="AX1768" s="16"/>
      <c r="AY1768" s="16"/>
      <c r="AZ1768" s="16"/>
      <c r="BA1768" s="16"/>
      <c r="BB1768" s="16"/>
      <c r="BC1768" s="16"/>
      <c r="BD1768" s="16"/>
      <c r="BE1768" s="16"/>
      <c r="BF1768" s="16"/>
      <c r="BG1768" s="23">
        <f t="shared" si="449"/>
        <v>480</v>
      </c>
      <c r="BH1768" s="24">
        <f t="shared" si="459"/>
        <v>8</v>
      </c>
      <c r="BI1768" s="25">
        <f t="shared" si="457"/>
        <v>3</v>
      </c>
      <c r="BJ1768" s="25">
        <f t="shared" si="450"/>
        <v>37.5</v>
      </c>
      <c r="BK1768" s="26">
        <f t="shared" si="451"/>
        <v>92.592592592592595</v>
      </c>
      <c r="BL1768" s="26">
        <f t="shared" si="452"/>
        <v>100</v>
      </c>
      <c r="BM1768" s="26">
        <f t="shared" si="460"/>
        <v>34.722222222222221</v>
      </c>
      <c r="BN1768" s="27">
        <f t="shared" si="453"/>
        <v>0</v>
      </c>
      <c r="BO1768" s="27">
        <f t="shared" si="454"/>
        <v>576</v>
      </c>
      <c r="BP1768" s="27">
        <f t="shared" si="455"/>
        <v>5</v>
      </c>
      <c r="BQ1768" s="28">
        <f t="shared" si="456"/>
        <v>360</v>
      </c>
      <c r="BR1768" s="29"/>
      <c r="BS1768" s="29"/>
      <c r="BT1768" s="29"/>
      <c r="BU1768" s="30"/>
      <c r="BV1768" s="29"/>
      <c r="BW1768" s="16">
        <f t="shared" si="448"/>
        <v>200</v>
      </c>
    </row>
    <row r="1769" spans="1:75" x14ac:dyDescent="0.3">
      <c r="A1769" s="14">
        <v>1768</v>
      </c>
      <c r="B1769" s="15">
        <v>46078</v>
      </c>
      <c r="C1769" s="16" t="s">
        <v>38</v>
      </c>
      <c r="D1769" s="17" t="str">
        <f t="shared" si="447"/>
        <v>EG</v>
      </c>
      <c r="E1769" s="18" t="s">
        <v>66</v>
      </c>
      <c r="F1769" s="18" t="s">
        <v>63</v>
      </c>
      <c r="G1769" s="19" t="s">
        <v>67</v>
      </c>
      <c r="H1769" s="19"/>
      <c r="I1769" s="19"/>
      <c r="J1769" s="20">
        <v>208583</v>
      </c>
      <c r="K1769" s="21" t="str">
        <f>VLOOKUP(J1769,'[2]Item List (3)'!A$1:B$110000,2,FALSE)</f>
        <v>WS 81108</v>
      </c>
      <c r="L1769" s="20">
        <v>260112013</v>
      </c>
      <c r="M1769" s="16" t="s">
        <v>141</v>
      </c>
      <c r="N1769" s="16">
        <v>40</v>
      </c>
      <c r="O1769" s="22">
        <f t="shared" si="458"/>
        <v>90</v>
      </c>
      <c r="P1769" s="16">
        <v>1</v>
      </c>
      <c r="Q1769" s="16">
        <v>201</v>
      </c>
      <c r="R1769" s="16">
        <v>7</v>
      </c>
      <c r="S1769" s="16">
        <v>2</v>
      </c>
      <c r="T1769" s="16"/>
      <c r="U1769" s="23">
        <f t="shared" ref="U1769:U1832" si="461">Q1769+S1769+T1769</f>
        <v>203</v>
      </c>
      <c r="V1769" s="16">
        <v>165</v>
      </c>
      <c r="W1769" s="16"/>
      <c r="X1769" s="16">
        <v>45</v>
      </c>
      <c r="Y1769" s="16"/>
      <c r="Z1769" s="16"/>
      <c r="AA1769" s="16"/>
      <c r="AB1769" s="16"/>
      <c r="AC1769" s="16"/>
      <c r="AD1769" s="16"/>
      <c r="AE1769" s="16"/>
      <c r="AF1769" s="16"/>
      <c r="AG1769" s="16"/>
      <c r="AH1769" s="16"/>
      <c r="AI1769" s="16"/>
      <c r="AJ1769" s="16"/>
      <c r="AK1769" s="16"/>
      <c r="AL1769" s="16"/>
      <c r="AM1769" s="16"/>
      <c r="AN1769" s="16"/>
      <c r="AO1769" s="16"/>
      <c r="AP1769" s="16"/>
      <c r="AQ1769" s="16"/>
      <c r="AR1769" s="16">
        <v>270</v>
      </c>
      <c r="AS1769" s="16"/>
      <c r="AT1769" s="16"/>
      <c r="AU1769" s="16"/>
      <c r="AV1769" s="16"/>
      <c r="AW1769" s="16"/>
      <c r="AX1769" s="16"/>
      <c r="AY1769" s="16"/>
      <c r="AZ1769" s="16"/>
      <c r="BA1769" s="16"/>
      <c r="BB1769" s="16"/>
      <c r="BC1769" s="16"/>
      <c r="BD1769" s="16"/>
      <c r="BE1769" s="16"/>
      <c r="BF1769" s="16"/>
      <c r="BG1769" s="23">
        <f t="shared" si="449"/>
        <v>480</v>
      </c>
      <c r="BH1769" s="24">
        <f t="shared" si="459"/>
        <v>8</v>
      </c>
      <c r="BI1769" s="25">
        <f t="shared" si="457"/>
        <v>2.75</v>
      </c>
      <c r="BJ1769" s="25">
        <f t="shared" si="450"/>
        <v>34.375</v>
      </c>
      <c r="BK1769" s="26">
        <f t="shared" si="451"/>
        <v>82.020202020202021</v>
      </c>
      <c r="BL1769" s="26">
        <f t="shared" si="452"/>
        <v>95.566502463054192</v>
      </c>
      <c r="BM1769" s="26">
        <f t="shared" si="460"/>
        <v>26.944444444444443</v>
      </c>
      <c r="BN1769" s="27">
        <f t="shared" si="453"/>
        <v>0</v>
      </c>
      <c r="BO1769" s="27">
        <f t="shared" si="454"/>
        <v>720</v>
      </c>
      <c r="BP1769" s="27">
        <f t="shared" si="455"/>
        <v>5.25</v>
      </c>
      <c r="BQ1769" s="28">
        <f t="shared" si="456"/>
        <v>472.5</v>
      </c>
      <c r="BR1769" s="29"/>
      <c r="BS1769" s="29"/>
      <c r="BT1769" s="29"/>
      <c r="BU1769" s="30"/>
      <c r="BV1769" s="29"/>
      <c r="BW1769" s="16">
        <f t="shared" si="448"/>
        <v>201</v>
      </c>
    </row>
    <row r="1770" spans="1:75" x14ac:dyDescent="0.3">
      <c r="A1770" s="14">
        <v>1769</v>
      </c>
      <c r="B1770" s="15">
        <v>46078</v>
      </c>
      <c r="C1770" s="16" t="s">
        <v>40</v>
      </c>
      <c r="D1770" s="17" t="str">
        <f t="shared" si="447"/>
        <v>EG</v>
      </c>
      <c r="E1770" s="18" t="s">
        <v>66</v>
      </c>
      <c r="F1770" s="18" t="s">
        <v>63</v>
      </c>
      <c r="G1770" s="19" t="s">
        <v>67</v>
      </c>
      <c r="H1770" s="19" t="s">
        <v>64</v>
      </c>
      <c r="I1770" s="19"/>
      <c r="J1770" s="20">
        <v>208583</v>
      </c>
      <c r="K1770" s="21" t="str">
        <f>VLOOKUP(J1770,'[2]Item List (3)'!A$1:B$110000,2,FALSE)</f>
        <v>WS 81108</v>
      </c>
      <c r="L1770" s="20">
        <v>260112013</v>
      </c>
      <c r="M1770" s="16" t="s">
        <v>141</v>
      </c>
      <c r="N1770" s="16">
        <v>40</v>
      </c>
      <c r="O1770" s="22">
        <f t="shared" si="458"/>
        <v>90</v>
      </c>
      <c r="P1770" s="16">
        <v>1</v>
      </c>
      <c r="Q1770" s="16">
        <v>408</v>
      </c>
      <c r="R1770" s="16"/>
      <c r="S1770" s="16">
        <v>3</v>
      </c>
      <c r="T1770" s="16"/>
      <c r="U1770" s="23">
        <f t="shared" si="461"/>
        <v>411</v>
      </c>
      <c r="V1770" s="16">
        <v>350</v>
      </c>
      <c r="W1770" s="16"/>
      <c r="X1770" s="16"/>
      <c r="Y1770" s="16"/>
      <c r="Z1770" s="16">
        <v>10</v>
      </c>
      <c r="AA1770" s="16"/>
      <c r="AB1770" s="16"/>
      <c r="AC1770" s="16"/>
      <c r="AD1770" s="16"/>
      <c r="AE1770" s="16"/>
      <c r="AF1770" s="16"/>
      <c r="AG1770" s="16"/>
      <c r="AH1770" s="16"/>
      <c r="AI1770" s="16"/>
      <c r="AJ1770" s="16"/>
      <c r="AK1770" s="16"/>
      <c r="AL1770" s="16"/>
      <c r="AM1770" s="16"/>
      <c r="AN1770" s="16"/>
      <c r="AO1770" s="16"/>
      <c r="AP1770" s="16"/>
      <c r="AQ1770" s="16"/>
      <c r="AR1770" s="16">
        <v>120</v>
      </c>
      <c r="AS1770" s="16"/>
      <c r="AT1770" s="16"/>
      <c r="AU1770" s="16"/>
      <c r="AV1770" s="16"/>
      <c r="AW1770" s="16"/>
      <c r="AX1770" s="16"/>
      <c r="AY1770" s="16"/>
      <c r="AZ1770" s="16"/>
      <c r="BA1770" s="16"/>
      <c r="BB1770" s="16"/>
      <c r="BC1770" s="16"/>
      <c r="BD1770" s="16"/>
      <c r="BE1770" s="16"/>
      <c r="BF1770" s="16"/>
      <c r="BG1770" s="23">
        <f t="shared" si="449"/>
        <v>480</v>
      </c>
      <c r="BH1770" s="24">
        <f t="shared" si="459"/>
        <v>8</v>
      </c>
      <c r="BI1770" s="25">
        <f t="shared" si="457"/>
        <v>5.8333333333333339</v>
      </c>
      <c r="BJ1770" s="25">
        <f t="shared" si="450"/>
        <v>72.916666666666671</v>
      </c>
      <c r="BK1770" s="26">
        <f t="shared" si="451"/>
        <v>78.285714285714263</v>
      </c>
      <c r="BL1770" s="26">
        <f t="shared" si="452"/>
        <v>99.270072992700733</v>
      </c>
      <c r="BM1770" s="26">
        <f t="shared" si="460"/>
        <v>56.666666666666657</v>
      </c>
      <c r="BN1770" s="27">
        <f t="shared" si="453"/>
        <v>0</v>
      </c>
      <c r="BO1770" s="27">
        <f t="shared" si="454"/>
        <v>720</v>
      </c>
      <c r="BP1770" s="27">
        <f t="shared" si="455"/>
        <v>2.1666666666666665</v>
      </c>
      <c r="BQ1770" s="28">
        <f t="shared" si="456"/>
        <v>194.99999999999997</v>
      </c>
      <c r="BR1770" s="29"/>
      <c r="BS1770" s="29"/>
      <c r="BT1770" s="29"/>
      <c r="BU1770" s="30"/>
      <c r="BV1770" s="29"/>
      <c r="BW1770" s="16">
        <f t="shared" si="448"/>
        <v>408</v>
      </c>
    </row>
    <row r="1771" spans="1:75" x14ac:dyDescent="0.3">
      <c r="A1771" s="14">
        <v>1770</v>
      </c>
      <c r="B1771" s="15">
        <v>46078</v>
      </c>
      <c r="C1771" s="16" t="s">
        <v>38</v>
      </c>
      <c r="D1771" s="17" t="str">
        <f t="shared" si="447"/>
        <v>EG</v>
      </c>
      <c r="E1771" s="18" t="s">
        <v>69</v>
      </c>
      <c r="F1771" s="18" t="s">
        <v>70</v>
      </c>
      <c r="G1771" s="19" t="s">
        <v>103</v>
      </c>
      <c r="H1771" s="19"/>
      <c r="I1771" s="19"/>
      <c r="J1771" s="20">
        <v>104293</v>
      </c>
      <c r="K1771" s="21" t="str">
        <f>VLOOKUP(J1771,'[2]Item List (3)'!A$1:B$110000,2,FALSE)</f>
        <v>IR.210 YY2</v>
      </c>
      <c r="L1771" s="20">
        <v>260205005</v>
      </c>
      <c r="M1771" s="16" t="s">
        <v>138</v>
      </c>
      <c r="N1771" s="16">
        <v>20</v>
      </c>
      <c r="O1771" s="22">
        <f t="shared" si="458"/>
        <v>180</v>
      </c>
      <c r="P1771" s="16">
        <v>1</v>
      </c>
      <c r="Q1771" s="16">
        <v>1241</v>
      </c>
      <c r="R1771" s="16">
        <v>15</v>
      </c>
      <c r="S1771" s="16"/>
      <c r="T1771" s="16"/>
      <c r="U1771" s="23">
        <f t="shared" si="461"/>
        <v>1241</v>
      </c>
      <c r="V1771" s="16">
        <v>455</v>
      </c>
      <c r="W1771" s="16"/>
      <c r="X1771" s="16"/>
      <c r="Y1771" s="16"/>
      <c r="Z1771" s="16"/>
      <c r="AA1771" s="16"/>
      <c r="AB1771" s="16"/>
      <c r="AC1771" s="16">
        <v>25</v>
      </c>
      <c r="AD1771" s="16"/>
      <c r="AE1771" s="16"/>
      <c r="AF1771" s="16"/>
      <c r="AG1771" s="16"/>
      <c r="AH1771" s="16"/>
      <c r="AI1771" s="16"/>
      <c r="AJ1771" s="16"/>
      <c r="AK1771" s="16"/>
      <c r="AL1771" s="16"/>
      <c r="AM1771" s="16"/>
      <c r="AN1771" s="16"/>
      <c r="AO1771" s="16"/>
      <c r="AP1771" s="16"/>
      <c r="AQ1771" s="16"/>
      <c r="AR1771" s="16"/>
      <c r="AS1771" s="16"/>
      <c r="AT1771" s="16"/>
      <c r="AU1771" s="16"/>
      <c r="AV1771" s="16"/>
      <c r="AW1771" s="16"/>
      <c r="AX1771" s="16"/>
      <c r="AY1771" s="16"/>
      <c r="AZ1771" s="16"/>
      <c r="BA1771" s="16"/>
      <c r="BB1771" s="16"/>
      <c r="BC1771" s="16"/>
      <c r="BD1771" s="16"/>
      <c r="BE1771" s="16"/>
      <c r="BF1771" s="16"/>
      <c r="BG1771" s="23">
        <f t="shared" si="449"/>
        <v>480</v>
      </c>
      <c r="BH1771" s="24">
        <f t="shared" si="459"/>
        <v>8</v>
      </c>
      <c r="BI1771" s="25">
        <f t="shared" si="457"/>
        <v>7.583333333333333</v>
      </c>
      <c r="BJ1771" s="25">
        <f t="shared" si="450"/>
        <v>94.791666666666657</v>
      </c>
      <c r="BK1771" s="26">
        <f t="shared" si="451"/>
        <v>90.91575091575092</v>
      </c>
      <c r="BL1771" s="26">
        <f t="shared" si="452"/>
        <v>98.791297340854143</v>
      </c>
      <c r="BM1771" s="26">
        <f t="shared" si="460"/>
        <v>85.138888888888872</v>
      </c>
      <c r="BN1771" s="27">
        <f t="shared" si="453"/>
        <v>0</v>
      </c>
      <c r="BO1771" s="27">
        <f t="shared" si="454"/>
        <v>1440</v>
      </c>
      <c r="BP1771" s="27">
        <f t="shared" si="455"/>
        <v>0.41666666666666669</v>
      </c>
      <c r="BQ1771" s="28">
        <f t="shared" si="456"/>
        <v>75</v>
      </c>
      <c r="BR1771" s="29"/>
      <c r="BS1771" s="29"/>
      <c r="BT1771" s="29"/>
      <c r="BU1771" s="30"/>
      <c r="BV1771" s="29"/>
      <c r="BW1771" s="16">
        <f t="shared" si="448"/>
        <v>1241</v>
      </c>
    </row>
    <row r="1772" spans="1:75" x14ac:dyDescent="0.3">
      <c r="A1772" s="14">
        <v>1771</v>
      </c>
      <c r="B1772" s="15">
        <v>46078</v>
      </c>
      <c r="C1772" s="16" t="s">
        <v>40</v>
      </c>
      <c r="D1772" s="17" t="str">
        <f t="shared" ref="D1772:D1835" si="462">LEFT(E1772,2)</f>
        <v>EG</v>
      </c>
      <c r="E1772" s="18" t="s">
        <v>69</v>
      </c>
      <c r="F1772" s="18" t="s">
        <v>70</v>
      </c>
      <c r="G1772" s="19" t="s">
        <v>171</v>
      </c>
      <c r="H1772" s="19"/>
      <c r="I1772" s="19"/>
      <c r="J1772" s="20">
        <v>104293</v>
      </c>
      <c r="K1772" s="21" t="str">
        <f>VLOOKUP(J1772,'[2]Item List (3)'!A$1:B$110000,2,FALSE)</f>
        <v>IR.210 YY2</v>
      </c>
      <c r="L1772" s="20">
        <v>260205005</v>
      </c>
      <c r="M1772" s="16" t="s">
        <v>138</v>
      </c>
      <c r="N1772" s="16">
        <v>20</v>
      </c>
      <c r="O1772" s="22">
        <f t="shared" si="458"/>
        <v>180</v>
      </c>
      <c r="P1772" s="16">
        <v>1</v>
      </c>
      <c r="Q1772" s="16">
        <v>1412</v>
      </c>
      <c r="R1772" s="16"/>
      <c r="S1772" s="16"/>
      <c r="T1772" s="16"/>
      <c r="U1772" s="23">
        <f t="shared" si="461"/>
        <v>1412</v>
      </c>
      <c r="V1772" s="16">
        <v>480</v>
      </c>
      <c r="W1772" s="16"/>
      <c r="X1772" s="16"/>
      <c r="Y1772" s="16"/>
      <c r="Z1772" s="16"/>
      <c r="AA1772" s="16"/>
      <c r="AB1772" s="16"/>
      <c r="AC1772" s="16"/>
      <c r="AD1772" s="16"/>
      <c r="AE1772" s="16"/>
      <c r="AF1772" s="16"/>
      <c r="AG1772" s="16"/>
      <c r="AH1772" s="16"/>
      <c r="AI1772" s="16"/>
      <c r="AJ1772" s="16"/>
      <c r="AK1772" s="16"/>
      <c r="AL1772" s="16"/>
      <c r="AM1772" s="16"/>
      <c r="AN1772" s="16"/>
      <c r="AO1772" s="16"/>
      <c r="AP1772" s="16"/>
      <c r="AQ1772" s="16"/>
      <c r="AR1772" s="16"/>
      <c r="AS1772" s="16"/>
      <c r="AT1772" s="16"/>
      <c r="AU1772" s="16"/>
      <c r="AV1772" s="16"/>
      <c r="AW1772" s="16"/>
      <c r="AX1772" s="16"/>
      <c r="AY1772" s="16"/>
      <c r="AZ1772" s="16"/>
      <c r="BA1772" s="16"/>
      <c r="BB1772" s="16"/>
      <c r="BC1772" s="16"/>
      <c r="BD1772" s="16"/>
      <c r="BE1772" s="16"/>
      <c r="BF1772" s="16"/>
      <c r="BG1772" s="23">
        <f t="shared" si="449"/>
        <v>480</v>
      </c>
      <c r="BH1772" s="24">
        <f t="shared" si="459"/>
        <v>8</v>
      </c>
      <c r="BI1772" s="25">
        <f t="shared" si="457"/>
        <v>8</v>
      </c>
      <c r="BJ1772" s="25">
        <f t="shared" si="450"/>
        <v>100</v>
      </c>
      <c r="BK1772" s="26">
        <f t="shared" si="451"/>
        <v>98.055555555555557</v>
      </c>
      <c r="BL1772" s="26">
        <f t="shared" si="452"/>
        <v>100</v>
      </c>
      <c r="BM1772" s="26">
        <f t="shared" si="460"/>
        <v>98.055555555555557</v>
      </c>
      <c r="BN1772" s="27">
        <f t="shared" si="453"/>
        <v>0</v>
      </c>
      <c r="BO1772" s="27">
        <f t="shared" si="454"/>
        <v>1440</v>
      </c>
      <c r="BP1772" s="27">
        <f t="shared" si="455"/>
        <v>0</v>
      </c>
      <c r="BQ1772" s="28">
        <f t="shared" si="456"/>
        <v>0</v>
      </c>
      <c r="BR1772" s="29"/>
      <c r="BS1772" s="29"/>
      <c r="BT1772" s="29"/>
      <c r="BU1772" s="30"/>
      <c r="BV1772" s="29"/>
      <c r="BW1772" s="16">
        <f t="shared" si="448"/>
        <v>1412</v>
      </c>
    </row>
    <row r="1773" spans="1:75" x14ac:dyDescent="0.3">
      <c r="A1773" s="14">
        <v>1772</v>
      </c>
      <c r="B1773" s="15">
        <v>46078</v>
      </c>
      <c r="C1773" s="16" t="s">
        <v>38</v>
      </c>
      <c r="D1773" s="17" t="str">
        <f t="shared" si="462"/>
        <v>EG</v>
      </c>
      <c r="E1773" s="18" t="s">
        <v>72</v>
      </c>
      <c r="F1773" s="18" t="s">
        <v>70</v>
      </c>
      <c r="G1773" s="19" t="s">
        <v>65</v>
      </c>
      <c r="H1773" s="19" t="s">
        <v>127</v>
      </c>
      <c r="I1773" s="19"/>
      <c r="J1773" s="20">
        <v>104246</v>
      </c>
      <c r="K1773" s="21" t="str">
        <f>VLOOKUP(J1773,'[2]Item List (3)'!A$1:B$110000,2,FALSE)</f>
        <v>IN. 208</v>
      </c>
      <c r="L1773" s="20">
        <v>260129016</v>
      </c>
      <c r="M1773" s="16" t="s">
        <v>138</v>
      </c>
      <c r="N1773" s="16">
        <v>40</v>
      </c>
      <c r="O1773" s="22">
        <f t="shared" si="458"/>
        <v>90</v>
      </c>
      <c r="P1773" s="16">
        <v>1</v>
      </c>
      <c r="Q1773" s="16">
        <v>450</v>
      </c>
      <c r="R1773" s="16"/>
      <c r="S1773" s="16">
        <v>10</v>
      </c>
      <c r="T1773" s="16"/>
      <c r="U1773" s="23">
        <f t="shared" si="461"/>
        <v>460</v>
      </c>
      <c r="V1773" s="16">
        <v>330</v>
      </c>
      <c r="W1773" s="16"/>
      <c r="X1773" s="16">
        <v>150</v>
      </c>
      <c r="Y1773" s="16"/>
      <c r="Z1773" s="16"/>
      <c r="AA1773" s="16"/>
      <c r="AB1773" s="16"/>
      <c r="AC1773" s="16"/>
      <c r="AD1773" s="16"/>
      <c r="AE1773" s="16"/>
      <c r="AF1773" s="16"/>
      <c r="AG1773" s="16"/>
      <c r="AH1773" s="16"/>
      <c r="AI1773" s="16"/>
      <c r="AJ1773" s="16"/>
      <c r="AK1773" s="16"/>
      <c r="AL1773" s="16"/>
      <c r="AM1773" s="16"/>
      <c r="AN1773" s="16"/>
      <c r="AO1773" s="16"/>
      <c r="AP1773" s="16"/>
      <c r="AQ1773" s="16"/>
      <c r="AR1773" s="16"/>
      <c r="AS1773" s="16"/>
      <c r="AT1773" s="16"/>
      <c r="AU1773" s="16"/>
      <c r="AV1773" s="16"/>
      <c r="AW1773" s="16"/>
      <c r="AX1773" s="16"/>
      <c r="AY1773" s="16"/>
      <c r="AZ1773" s="16"/>
      <c r="BA1773" s="16"/>
      <c r="BB1773" s="16"/>
      <c r="BC1773" s="16"/>
      <c r="BD1773" s="16"/>
      <c r="BE1773" s="16"/>
      <c r="BF1773" s="16"/>
      <c r="BG1773" s="23">
        <f t="shared" si="449"/>
        <v>480</v>
      </c>
      <c r="BH1773" s="24">
        <f t="shared" si="459"/>
        <v>8</v>
      </c>
      <c r="BI1773" s="25">
        <f t="shared" si="457"/>
        <v>5.5</v>
      </c>
      <c r="BJ1773" s="25">
        <f t="shared" si="450"/>
        <v>68.75</v>
      </c>
      <c r="BK1773" s="26">
        <f t="shared" si="451"/>
        <v>92.929292929292927</v>
      </c>
      <c r="BL1773" s="26">
        <f t="shared" si="452"/>
        <v>97.826086956521735</v>
      </c>
      <c r="BM1773" s="26">
        <f t="shared" si="460"/>
        <v>62.5</v>
      </c>
      <c r="BN1773" s="27">
        <f t="shared" si="453"/>
        <v>0</v>
      </c>
      <c r="BO1773" s="27">
        <f t="shared" si="454"/>
        <v>720</v>
      </c>
      <c r="BP1773" s="27">
        <f t="shared" si="455"/>
        <v>2.5</v>
      </c>
      <c r="BQ1773" s="28">
        <f t="shared" si="456"/>
        <v>225</v>
      </c>
      <c r="BR1773" s="29"/>
      <c r="BS1773" s="29"/>
      <c r="BT1773" s="29"/>
      <c r="BU1773" s="30"/>
      <c r="BV1773" s="29"/>
      <c r="BW1773" s="16">
        <f t="shared" si="448"/>
        <v>450</v>
      </c>
    </row>
    <row r="1774" spans="1:75" x14ac:dyDescent="0.3">
      <c r="A1774" s="14">
        <v>1773</v>
      </c>
      <c r="B1774" s="15">
        <v>46078</v>
      </c>
      <c r="C1774" s="16" t="s">
        <v>40</v>
      </c>
      <c r="D1774" s="17" t="str">
        <f t="shared" si="462"/>
        <v>EG</v>
      </c>
      <c r="E1774" s="18" t="s">
        <v>72</v>
      </c>
      <c r="F1774" s="18" t="s">
        <v>70</v>
      </c>
      <c r="G1774" s="19" t="s">
        <v>127</v>
      </c>
      <c r="H1774" s="19"/>
      <c r="I1774" s="19"/>
      <c r="J1774" s="20">
        <v>104246</v>
      </c>
      <c r="K1774" s="21" t="str">
        <f>VLOOKUP(J1774,'[2]Item List (3)'!A$1:B$110000,2,FALSE)</f>
        <v>IN. 208</v>
      </c>
      <c r="L1774" s="20">
        <v>260129016</v>
      </c>
      <c r="M1774" s="16" t="s">
        <v>138</v>
      </c>
      <c r="N1774" s="16">
        <v>40</v>
      </c>
      <c r="O1774" s="22">
        <f t="shared" si="458"/>
        <v>90</v>
      </c>
      <c r="P1774" s="16">
        <v>1</v>
      </c>
      <c r="Q1774" s="16">
        <v>252</v>
      </c>
      <c r="R1774" s="16"/>
      <c r="S1774" s="16"/>
      <c r="T1774" s="16"/>
      <c r="U1774" s="23">
        <f t="shared" si="461"/>
        <v>252</v>
      </c>
      <c r="V1774" s="16">
        <v>180</v>
      </c>
      <c r="W1774" s="16"/>
      <c r="X1774" s="16"/>
      <c r="Y1774" s="16"/>
      <c r="Z1774" s="16"/>
      <c r="AA1774" s="16"/>
      <c r="AB1774" s="16"/>
      <c r="AC1774" s="16"/>
      <c r="AD1774" s="16"/>
      <c r="AE1774" s="16"/>
      <c r="AF1774" s="16"/>
      <c r="AG1774" s="16"/>
      <c r="AH1774" s="16"/>
      <c r="AI1774" s="16"/>
      <c r="AJ1774" s="16"/>
      <c r="AK1774" s="16"/>
      <c r="AL1774" s="16"/>
      <c r="AM1774" s="16"/>
      <c r="AN1774" s="16"/>
      <c r="AO1774" s="16"/>
      <c r="AP1774" s="16"/>
      <c r="AQ1774" s="16"/>
      <c r="AR1774" s="16">
        <v>300</v>
      </c>
      <c r="AS1774" s="16"/>
      <c r="AT1774" s="16"/>
      <c r="AU1774" s="16"/>
      <c r="AV1774" s="16"/>
      <c r="AW1774" s="16"/>
      <c r="AX1774" s="16"/>
      <c r="AY1774" s="16"/>
      <c r="AZ1774" s="16"/>
      <c r="BA1774" s="16"/>
      <c r="BB1774" s="16"/>
      <c r="BC1774" s="16"/>
      <c r="BD1774" s="16"/>
      <c r="BE1774" s="16"/>
      <c r="BF1774" s="16"/>
      <c r="BG1774" s="23">
        <f t="shared" si="449"/>
        <v>480</v>
      </c>
      <c r="BH1774" s="24">
        <f t="shared" si="459"/>
        <v>8</v>
      </c>
      <c r="BI1774" s="25">
        <f t="shared" si="457"/>
        <v>3</v>
      </c>
      <c r="BJ1774" s="25">
        <f t="shared" si="450"/>
        <v>37.5</v>
      </c>
      <c r="BK1774" s="26">
        <f t="shared" si="451"/>
        <v>93.333333333333329</v>
      </c>
      <c r="BL1774" s="26">
        <f t="shared" si="452"/>
        <v>100</v>
      </c>
      <c r="BM1774" s="26">
        <f t="shared" si="460"/>
        <v>35</v>
      </c>
      <c r="BN1774" s="27">
        <f t="shared" si="453"/>
        <v>0</v>
      </c>
      <c r="BO1774" s="27">
        <f t="shared" si="454"/>
        <v>720</v>
      </c>
      <c r="BP1774" s="27">
        <f t="shared" si="455"/>
        <v>5</v>
      </c>
      <c r="BQ1774" s="28">
        <f t="shared" si="456"/>
        <v>450</v>
      </c>
      <c r="BR1774" s="29"/>
      <c r="BS1774" s="29"/>
      <c r="BT1774" s="29"/>
      <c r="BU1774" s="30"/>
      <c r="BV1774" s="29"/>
      <c r="BW1774" s="16">
        <f t="shared" si="448"/>
        <v>252</v>
      </c>
    </row>
    <row r="1775" spans="1:75" x14ac:dyDescent="0.3">
      <c r="A1775" s="14">
        <v>1774</v>
      </c>
      <c r="B1775" s="15">
        <v>46078</v>
      </c>
      <c r="C1775" s="16" t="s">
        <v>38</v>
      </c>
      <c r="D1775" s="17" t="str">
        <f t="shared" si="462"/>
        <v>IG</v>
      </c>
      <c r="E1775" s="18" t="s">
        <v>73</v>
      </c>
      <c r="F1775" s="18" t="s">
        <v>75</v>
      </c>
      <c r="G1775" s="19" t="s">
        <v>89</v>
      </c>
      <c r="H1775" s="19"/>
      <c r="I1775" s="19"/>
      <c r="J1775" s="20">
        <v>100299.14</v>
      </c>
      <c r="K1775" s="21" t="str">
        <f>VLOOKUP(J1775,'[2]Item List (3)'!A$1:B$110000,2,FALSE)</f>
        <v>IR. 9913 C</v>
      </c>
      <c r="L1775" s="20">
        <v>260205009</v>
      </c>
      <c r="M1775" s="16" t="s">
        <v>138</v>
      </c>
      <c r="N1775" s="16">
        <v>23</v>
      </c>
      <c r="O1775" s="22">
        <f t="shared" si="458"/>
        <v>156.52173913043478</v>
      </c>
      <c r="P1775" s="16">
        <v>1</v>
      </c>
      <c r="Q1775" s="16">
        <v>862</v>
      </c>
      <c r="R1775" s="16">
        <v>48</v>
      </c>
      <c r="S1775" s="16">
        <v>72</v>
      </c>
      <c r="T1775" s="16"/>
      <c r="U1775" s="23">
        <f t="shared" si="461"/>
        <v>934</v>
      </c>
      <c r="V1775" s="16">
        <v>410</v>
      </c>
      <c r="W1775" s="16"/>
      <c r="X1775" s="16"/>
      <c r="Y1775" s="16"/>
      <c r="Z1775" s="16"/>
      <c r="AA1775" s="16"/>
      <c r="AB1775" s="16"/>
      <c r="AC1775" s="16"/>
      <c r="AD1775" s="16"/>
      <c r="AE1775" s="16">
        <v>10</v>
      </c>
      <c r="AF1775" s="16"/>
      <c r="AG1775" s="16"/>
      <c r="AH1775" s="16"/>
      <c r="AI1775" s="16"/>
      <c r="AJ1775" s="16"/>
      <c r="AK1775" s="16"/>
      <c r="AL1775" s="16"/>
      <c r="AM1775" s="16"/>
      <c r="AN1775" s="16"/>
      <c r="AO1775" s="16">
        <v>30</v>
      </c>
      <c r="AP1775" s="16">
        <v>30</v>
      </c>
      <c r="AQ1775" s="16"/>
      <c r="AR1775" s="16"/>
      <c r="AS1775" s="16"/>
      <c r="AT1775" s="16"/>
      <c r="AU1775" s="16"/>
      <c r="AV1775" s="16"/>
      <c r="AW1775" s="16"/>
      <c r="AX1775" s="16"/>
      <c r="AY1775" s="16"/>
      <c r="AZ1775" s="16"/>
      <c r="BA1775" s="16"/>
      <c r="BB1775" s="16"/>
      <c r="BC1775" s="16"/>
      <c r="BD1775" s="16"/>
      <c r="BE1775" s="16"/>
      <c r="BF1775" s="16"/>
      <c r="BG1775" s="23">
        <f t="shared" si="449"/>
        <v>480</v>
      </c>
      <c r="BH1775" s="24">
        <f t="shared" si="459"/>
        <v>8</v>
      </c>
      <c r="BI1775" s="25">
        <f t="shared" si="457"/>
        <v>6.833333333333333</v>
      </c>
      <c r="BJ1775" s="25">
        <f t="shared" si="450"/>
        <v>85.416666666666657</v>
      </c>
      <c r="BK1775" s="26">
        <f t="shared" si="451"/>
        <v>87.325203252032523</v>
      </c>
      <c r="BL1775" s="26">
        <f t="shared" si="452"/>
        <v>87.15203426124198</v>
      </c>
      <c r="BM1775" s="26">
        <f t="shared" si="460"/>
        <v>65.006944444444443</v>
      </c>
      <c r="BN1775" s="27">
        <f t="shared" si="453"/>
        <v>0.5</v>
      </c>
      <c r="BO1775" s="27">
        <f t="shared" si="454"/>
        <v>1173.9130434782608</v>
      </c>
      <c r="BP1775" s="27">
        <f t="shared" si="455"/>
        <v>0.66666666666666674</v>
      </c>
      <c r="BQ1775" s="28">
        <f t="shared" si="456"/>
        <v>104.34782608695654</v>
      </c>
      <c r="BR1775" s="29">
        <v>2</v>
      </c>
      <c r="BS1775" s="29"/>
      <c r="BT1775" s="29">
        <v>1</v>
      </c>
      <c r="BU1775" s="30">
        <v>1</v>
      </c>
      <c r="BV1775" s="29"/>
      <c r="BW1775" s="16">
        <f t="shared" si="448"/>
        <v>862</v>
      </c>
    </row>
    <row r="1776" spans="1:75" x14ac:dyDescent="0.3">
      <c r="A1776" s="14">
        <v>1775</v>
      </c>
      <c r="B1776" s="15">
        <v>46078</v>
      </c>
      <c r="C1776" s="16" t="s">
        <v>40</v>
      </c>
      <c r="D1776" s="17" t="str">
        <f t="shared" si="462"/>
        <v>IG</v>
      </c>
      <c r="E1776" s="18" t="s">
        <v>73</v>
      </c>
      <c r="F1776" s="18" t="s">
        <v>75</v>
      </c>
      <c r="G1776" s="19" t="s">
        <v>83</v>
      </c>
      <c r="H1776" s="19"/>
      <c r="I1776" s="19"/>
      <c r="J1776" s="20">
        <v>100299.14</v>
      </c>
      <c r="K1776" s="21" t="str">
        <f>VLOOKUP(J1776,'[2]Item List (3)'!A$1:B$110000,2,FALSE)</f>
        <v>IR. 9913 C</v>
      </c>
      <c r="L1776" s="20">
        <v>260205009</v>
      </c>
      <c r="M1776" s="16" t="s">
        <v>138</v>
      </c>
      <c r="N1776" s="16">
        <v>23</v>
      </c>
      <c r="O1776" s="22">
        <f t="shared" si="458"/>
        <v>156.52173913043478</v>
      </c>
      <c r="P1776" s="16">
        <v>1</v>
      </c>
      <c r="Q1776" s="16">
        <v>731</v>
      </c>
      <c r="R1776" s="16">
        <v>23</v>
      </c>
      <c r="S1776" s="16">
        <v>73</v>
      </c>
      <c r="T1776" s="16"/>
      <c r="U1776" s="23">
        <f t="shared" si="461"/>
        <v>804</v>
      </c>
      <c r="V1776" s="16">
        <v>340</v>
      </c>
      <c r="W1776" s="16"/>
      <c r="X1776" s="16">
        <v>110</v>
      </c>
      <c r="Y1776" s="16"/>
      <c r="Z1776" s="16"/>
      <c r="AA1776" s="16"/>
      <c r="AB1776" s="16"/>
      <c r="AC1776" s="16"/>
      <c r="AD1776" s="16"/>
      <c r="AE1776" s="16"/>
      <c r="AF1776" s="16"/>
      <c r="AG1776" s="16"/>
      <c r="AH1776" s="16"/>
      <c r="AI1776" s="16"/>
      <c r="AJ1776" s="16"/>
      <c r="AK1776" s="16"/>
      <c r="AL1776" s="16"/>
      <c r="AM1776" s="16"/>
      <c r="AN1776" s="16"/>
      <c r="AO1776" s="16"/>
      <c r="AP1776" s="16">
        <v>20</v>
      </c>
      <c r="AQ1776" s="16"/>
      <c r="AR1776" s="16"/>
      <c r="AS1776" s="16"/>
      <c r="AT1776" s="16"/>
      <c r="AU1776" s="16"/>
      <c r="AV1776" s="16"/>
      <c r="AW1776" s="16"/>
      <c r="AX1776" s="16"/>
      <c r="AY1776" s="16"/>
      <c r="AZ1776" s="16"/>
      <c r="BA1776" s="16"/>
      <c r="BB1776" s="16"/>
      <c r="BC1776" s="16">
        <v>10</v>
      </c>
      <c r="BD1776" s="16"/>
      <c r="BE1776" s="16"/>
      <c r="BF1776" s="16"/>
      <c r="BG1776" s="23">
        <f t="shared" si="449"/>
        <v>480</v>
      </c>
      <c r="BH1776" s="24">
        <f t="shared" si="459"/>
        <v>8</v>
      </c>
      <c r="BI1776" s="25">
        <f t="shared" si="457"/>
        <v>5.6666666666666661</v>
      </c>
      <c r="BJ1776" s="25">
        <f t="shared" si="450"/>
        <v>70.833333333333329</v>
      </c>
      <c r="BK1776" s="26">
        <f t="shared" si="451"/>
        <v>90.64705882352942</v>
      </c>
      <c r="BL1776" s="26">
        <f t="shared" si="452"/>
        <v>88.059701492537314</v>
      </c>
      <c r="BM1776" s="26">
        <f t="shared" si="460"/>
        <v>56.541666666666679</v>
      </c>
      <c r="BN1776" s="27">
        <f t="shared" si="453"/>
        <v>0.33333333333333331</v>
      </c>
      <c r="BO1776" s="27">
        <f t="shared" si="454"/>
        <v>1200</v>
      </c>
      <c r="BP1776" s="27">
        <f t="shared" si="455"/>
        <v>2</v>
      </c>
      <c r="BQ1776" s="28">
        <f t="shared" si="456"/>
        <v>313.04347826086956</v>
      </c>
      <c r="BR1776" s="29">
        <v>1</v>
      </c>
      <c r="BS1776" s="29"/>
      <c r="BT1776" s="29"/>
      <c r="BU1776" s="30"/>
      <c r="BV1776" s="29"/>
      <c r="BW1776" s="16">
        <f t="shared" si="448"/>
        <v>731</v>
      </c>
    </row>
    <row r="1777" spans="1:75" x14ac:dyDescent="0.3">
      <c r="A1777" s="14">
        <v>1776</v>
      </c>
      <c r="B1777" s="15">
        <v>46078</v>
      </c>
      <c r="C1777" s="16" t="s">
        <v>38</v>
      </c>
      <c r="D1777" s="17" t="str">
        <f t="shared" si="462"/>
        <v>IG</v>
      </c>
      <c r="E1777" s="18" t="s">
        <v>74</v>
      </c>
      <c r="F1777" s="18" t="s">
        <v>75</v>
      </c>
      <c r="G1777" s="19" t="s">
        <v>124</v>
      </c>
      <c r="H1777" s="19"/>
      <c r="I1777" s="19"/>
      <c r="J1777" s="20">
        <v>104343.01</v>
      </c>
      <c r="K1777" s="21" t="str">
        <f>VLOOKUP(J1777,'[2]Item List (3)'!A$1:B$110000,2,FALSE)</f>
        <v>NA/RNA.IR 69/32</v>
      </c>
      <c r="L1777" s="20">
        <v>260101001</v>
      </c>
      <c r="M1777" s="16" t="s">
        <v>138</v>
      </c>
      <c r="N1777" s="16">
        <v>45</v>
      </c>
      <c r="O1777" s="22">
        <f t="shared" si="458"/>
        <v>80</v>
      </c>
      <c r="P1777" s="16">
        <v>1</v>
      </c>
      <c r="Q1777" s="16">
        <v>205</v>
      </c>
      <c r="R1777" s="16">
        <v>24</v>
      </c>
      <c r="S1777" s="16">
        <v>25</v>
      </c>
      <c r="T1777" s="16"/>
      <c r="U1777" s="23">
        <f t="shared" si="461"/>
        <v>230</v>
      </c>
      <c r="V1777" s="16">
        <v>250</v>
      </c>
      <c r="W1777" s="16"/>
      <c r="X1777" s="16">
        <v>10</v>
      </c>
      <c r="Y1777" s="16"/>
      <c r="Z1777" s="16"/>
      <c r="AA1777" s="16"/>
      <c r="AB1777" s="16"/>
      <c r="AC1777" s="16"/>
      <c r="AD1777" s="16"/>
      <c r="AE1777" s="16"/>
      <c r="AF1777" s="16"/>
      <c r="AG1777" s="16"/>
      <c r="AH1777" s="16"/>
      <c r="AI1777" s="16"/>
      <c r="AJ1777" s="16"/>
      <c r="AK1777" s="16"/>
      <c r="AL1777" s="16"/>
      <c r="AM1777" s="16"/>
      <c r="AN1777" s="16"/>
      <c r="AO1777" s="16"/>
      <c r="AP1777" s="16">
        <v>80</v>
      </c>
      <c r="AQ1777" s="16"/>
      <c r="AR1777" s="16"/>
      <c r="AS1777" s="16"/>
      <c r="AT1777" s="16"/>
      <c r="AU1777" s="16"/>
      <c r="AV1777" s="16"/>
      <c r="AW1777" s="16"/>
      <c r="AX1777" s="16"/>
      <c r="AY1777" s="16"/>
      <c r="AZ1777" s="16"/>
      <c r="BA1777" s="16"/>
      <c r="BB1777" s="16"/>
      <c r="BC1777" s="16">
        <v>140</v>
      </c>
      <c r="BD1777" s="16"/>
      <c r="BE1777" s="16"/>
      <c r="BF1777" s="16"/>
      <c r="BG1777" s="23">
        <f t="shared" si="449"/>
        <v>480</v>
      </c>
      <c r="BH1777" s="24">
        <f t="shared" si="459"/>
        <v>8</v>
      </c>
      <c r="BI1777" s="25">
        <f t="shared" si="457"/>
        <v>4.1666666666666661</v>
      </c>
      <c r="BJ1777" s="25">
        <f t="shared" si="450"/>
        <v>52.083333333333329</v>
      </c>
      <c r="BK1777" s="26">
        <f t="shared" si="451"/>
        <v>69</v>
      </c>
      <c r="BL1777" s="26">
        <f t="shared" si="452"/>
        <v>78.695652173913047</v>
      </c>
      <c r="BM1777" s="26">
        <f t="shared" si="460"/>
        <v>28.281250000000004</v>
      </c>
      <c r="BN1777" s="27">
        <f t="shared" si="453"/>
        <v>1.3333333333333333</v>
      </c>
      <c r="BO1777" s="27">
        <f t="shared" si="454"/>
        <v>533.33333333333337</v>
      </c>
      <c r="BP1777" s="27">
        <f t="shared" si="455"/>
        <v>2.5</v>
      </c>
      <c r="BQ1777" s="28">
        <f t="shared" si="456"/>
        <v>200</v>
      </c>
      <c r="BR1777" s="29"/>
      <c r="BS1777" s="29"/>
      <c r="BT1777" s="29"/>
      <c r="BU1777" s="30"/>
      <c r="BV1777" s="29"/>
      <c r="BW1777" s="16">
        <f t="shared" si="448"/>
        <v>205</v>
      </c>
    </row>
    <row r="1778" spans="1:75" x14ac:dyDescent="0.3">
      <c r="A1778" s="14">
        <v>1777</v>
      </c>
      <c r="B1778" s="15">
        <v>46078</v>
      </c>
      <c r="C1778" s="16" t="s">
        <v>40</v>
      </c>
      <c r="D1778" s="17" t="str">
        <f t="shared" si="462"/>
        <v>IG</v>
      </c>
      <c r="E1778" s="18" t="s">
        <v>74</v>
      </c>
      <c r="F1778" s="18" t="s">
        <v>75</v>
      </c>
      <c r="G1778" s="19" t="s">
        <v>77</v>
      </c>
      <c r="H1778" s="19"/>
      <c r="I1778" s="19"/>
      <c r="J1778" s="20">
        <v>104343.01</v>
      </c>
      <c r="K1778" s="21" t="str">
        <f>VLOOKUP(J1778,'[2]Item List (3)'!A$1:B$110000,2,FALSE)</f>
        <v>NA/RNA.IR 69/32</v>
      </c>
      <c r="L1778" s="20">
        <v>260101001</v>
      </c>
      <c r="M1778" s="16" t="s">
        <v>138</v>
      </c>
      <c r="N1778" s="16">
        <v>45</v>
      </c>
      <c r="O1778" s="22">
        <f t="shared" si="458"/>
        <v>80</v>
      </c>
      <c r="P1778" s="16">
        <v>1</v>
      </c>
      <c r="Q1778" s="16">
        <v>199</v>
      </c>
      <c r="R1778" s="16">
        <v>22</v>
      </c>
      <c r="S1778" s="16">
        <v>9</v>
      </c>
      <c r="T1778" s="16"/>
      <c r="U1778" s="23">
        <f t="shared" si="461"/>
        <v>208</v>
      </c>
      <c r="V1778" s="16">
        <v>240</v>
      </c>
      <c r="W1778" s="16"/>
      <c r="X1778" s="16"/>
      <c r="Y1778" s="16">
        <v>10</v>
      </c>
      <c r="Z1778" s="16">
        <v>10</v>
      </c>
      <c r="AA1778" s="16"/>
      <c r="AB1778" s="16"/>
      <c r="AC1778" s="16"/>
      <c r="AD1778" s="16"/>
      <c r="AE1778" s="16"/>
      <c r="AF1778" s="16"/>
      <c r="AG1778" s="16"/>
      <c r="AH1778" s="16"/>
      <c r="AI1778" s="16"/>
      <c r="AJ1778" s="16"/>
      <c r="AK1778" s="16"/>
      <c r="AL1778" s="16"/>
      <c r="AM1778" s="16"/>
      <c r="AN1778" s="16"/>
      <c r="AO1778" s="16"/>
      <c r="AP1778" s="16">
        <v>60</v>
      </c>
      <c r="AQ1778" s="16"/>
      <c r="AR1778" s="16"/>
      <c r="AS1778" s="16"/>
      <c r="AT1778" s="16"/>
      <c r="AU1778" s="16"/>
      <c r="AV1778" s="16"/>
      <c r="AW1778" s="16"/>
      <c r="AX1778" s="16"/>
      <c r="AY1778" s="16"/>
      <c r="AZ1778" s="16"/>
      <c r="BA1778" s="16"/>
      <c r="BB1778" s="16"/>
      <c r="BC1778" s="16">
        <v>160</v>
      </c>
      <c r="BD1778" s="16"/>
      <c r="BE1778" s="16"/>
      <c r="BF1778" s="16"/>
      <c r="BG1778" s="23">
        <f t="shared" si="449"/>
        <v>480</v>
      </c>
      <c r="BH1778" s="24">
        <f t="shared" si="459"/>
        <v>8</v>
      </c>
      <c r="BI1778" s="25">
        <f t="shared" si="457"/>
        <v>4</v>
      </c>
      <c r="BJ1778" s="25">
        <f t="shared" si="450"/>
        <v>50</v>
      </c>
      <c r="BK1778" s="26">
        <f t="shared" si="451"/>
        <v>65</v>
      </c>
      <c r="BL1778" s="26">
        <f t="shared" si="452"/>
        <v>85.09615384615384</v>
      </c>
      <c r="BM1778" s="26">
        <f t="shared" si="460"/>
        <v>27.65625</v>
      </c>
      <c r="BN1778" s="27">
        <f t="shared" si="453"/>
        <v>1</v>
      </c>
      <c r="BO1778" s="27">
        <f t="shared" si="454"/>
        <v>560</v>
      </c>
      <c r="BP1778" s="27">
        <f t="shared" si="455"/>
        <v>3</v>
      </c>
      <c r="BQ1778" s="28">
        <f t="shared" si="456"/>
        <v>240</v>
      </c>
      <c r="BR1778" s="29"/>
      <c r="BS1778" s="29"/>
      <c r="BT1778" s="29"/>
      <c r="BU1778" s="30"/>
      <c r="BV1778" s="29"/>
      <c r="BW1778" s="16">
        <f t="shared" si="448"/>
        <v>199</v>
      </c>
    </row>
    <row r="1779" spans="1:75" x14ac:dyDescent="0.3">
      <c r="A1779" s="14">
        <v>1778</v>
      </c>
      <c r="B1779" s="15">
        <v>46078</v>
      </c>
      <c r="C1779" s="16" t="s">
        <v>38</v>
      </c>
      <c r="D1779" s="17" t="str">
        <f t="shared" si="462"/>
        <v>IG</v>
      </c>
      <c r="E1779" s="18" t="s">
        <v>78</v>
      </c>
      <c r="F1779" s="18" t="s">
        <v>75</v>
      </c>
      <c r="G1779" s="19" t="s">
        <v>126</v>
      </c>
      <c r="H1779" s="19"/>
      <c r="I1779" s="19"/>
      <c r="J1779" s="20">
        <v>104609.02</v>
      </c>
      <c r="K1779" s="21" t="str">
        <f>VLOOKUP(J1779,'[2]Item List (3)'!A$1:B$110000,2,FALSE)</f>
        <v>N.IR 311</v>
      </c>
      <c r="L1779" s="20">
        <v>260129009</v>
      </c>
      <c r="M1779" s="16" t="s">
        <v>138</v>
      </c>
      <c r="N1779" s="16">
        <v>45</v>
      </c>
      <c r="O1779" s="22">
        <f t="shared" si="458"/>
        <v>80</v>
      </c>
      <c r="P1779" s="16">
        <v>1</v>
      </c>
      <c r="Q1779" s="16">
        <v>338</v>
      </c>
      <c r="R1779" s="16">
        <v>35</v>
      </c>
      <c r="S1779" s="16">
        <v>10</v>
      </c>
      <c r="T1779" s="16"/>
      <c r="U1779" s="23">
        <f t="shared" si="461"/>
        <v>348</v>
      </c>
      <c r="V1779" s="16">
        <v>415</v>
      </c>
      <c r="W1779" s="16"/>
      <c r="X1779" s="16"/>
      <c r="Y1779" s="16"/>
      <c r="Z1779" s="16">
        <v>10</v>
      </c>
      <c r="AA1779" s="16"/>
      <c r="AB1779" s="16"/>
      <c r="AC1779" s="16">
        <v>30</v>
      </c>
      <c r="AD1779" s="16"/>
      <c r="AE1779" s="16"/>
      <c r="AF1779" s="16"/>
      <c r="AG1779" s="16"/>
      <c r="AH1779" s="16"/>
      <c r="AI1779" s="16"/>
      <c r="AJ1779" s="16"/>
      <c r="AK1779" s="16"/>
      <c r="AL1779" s="16"/>
      <c r="AM1779" s="16"/>
      <c r="AN1779" s="16"/>
      <c r="AO1779" s="16"/>
      <c r="AP1779" s="16">
        <v>10</v>
      </c>
      <c r="AQ1779" s="16"/>
      <c r="AR1779" s="16">
        <v>15</v>
      </c>
      <c r="AS1779" s="16"/>
      <c r="AT1779" s="16"/>
      <c r="AU1779" s="16"/>
      <c r="AV1779" s="16"/>
      <c r="AW1779" s="16"/>
      <c r="AX1779" s="16"/>
      <c r="AY1779" s="16"/>
      <c r="AZ1779" s="16"/>
      <c r="BA1779" s="16"/>
      <c r="BB1779" s="16"/>
      <c r="BC1779" s="16"/>
      <c r="BD1779" s="16"/>
      <c r="BE1779" s="16"/>
      <c r="BF1779" s="16"/>
      <c r="BG1779" s="23">
        <f t="shared" si="449"/>
        <v>480</v>
      </c>
      <c r="BH1779" s="24">
        <f t="shared" si="459"/>
        <v>8</v>
      </c>
      <c r="BI1779" s="25">
        <f t="shared" si="457"/>
        <v>6.916666666666667</v>
      </c>
      <c r="BJ1779" s="25">
        <f t="shared" si="450"/>
        <v>86.458333333333343</v>
      </c>
      <c r="BK1779" s="26">
        <f t="shared" si="451"/>
        <v>62.891566265060241</v>
      </c>
      <c r="BL1779" s="26">
        <f t="shared" si="452"/>
        <v>87.068965517241381</v>
      </c>
      <c r="BM1779" s="26">
        <f t="shared" si="460"/>
        <v>47.343750000000007</v>
      </c>
      <c r="BN1779" s="27">
        <f t="shared" si="453"/>
        <v>0.16666666666666666</v>
      </c>
      <c r="BO1779" s="27">
        <f t="shared" si="454"/>
        <v>626.66666666666663</v>
      </c>
      <c r="BP1779" s="27">
        <f t="shared" si="455"/>
        <v>0.91666666666666663</v>
      </c>
      <c r="BQ1779" s="28">
        <f t="shared" si="456"/>
        <v>73.333333333333329</v>
      </c>
      <c r="BR1779" s="29"/>
      <c r="BS1779" s="29"/>
      <c r="BT1779" s="29"/>
      <c r="BU1779" s="30"/>
      <c r="BV1779" s="29"/>
      <c r="BW1779" s="16">
        <f t="shared" si="448"/>
        <v>338</v>
      </c>
    </row>
    <row r="1780" spans="1:75" x14ac:dyDescent="0.3">
      <c r="A1780" s="14">
        <v>1779</v>
      </c>
      <c r="B1780" s="15">
        <v>46078</v>
      </c>
      <c r="C1780" s="16" t="s">
        <v>40</v>
      </c>
      <c r="D1780" s="17" t="str">
        <f t="shared" si="462"/>
        <v>IG</v>
      </c>
      <c r="E1780" s="18" t="s">
        <v>78</v>
      </c>
      <c r="F1780" s="18" t="s">
        <v>75</v>
      </c>
      <c r="G1780" s="19" t="s">
        <v>124</v>
      </c>
      <c r="H1780" s="19"/>
      <c r="I1780" s="19"/>
      <c r="J1780" s="20">
        <v>104609.02</v>
      </c>
      <c r="K1780" s="21" t="str">
        <f>VLOOKUP(J1780,'[2]Item List (3)'!A$1:B$110000,2,FALSE)</f>
        <v>N.IR 311</v>
      </c>
      <c r="L1780" s="20">
        <v>260129009</v>
      </c>
      <c r="M1780" s="16" t="s">
        <v>138</v>
      </c>
      <c r="N1780" s="16">
        <v>45</v>
      </c>
      <c r="O1780" s="22">
        <f t="shared" si="458"/>
        <v>80</v>
      </c>
      <c r="P1780" s="16">
        <v>1</v>
      </c>
      <c r="Q1780" s="16">
        <v>134</v>
      </c>
      <c r="R1780" s="16">
        <v>8</v>
      </c>
      <c r="S1780" s="16">
        <v>4</v>
      </c>
      <c r="T1780" s="16"/>
      <c r="U1780" s="23">
        <f t="shared" si="461"/>
        <v>138</v>
      </c>
      <c r="V1780" s="16">
        <v>170</v>
      </c>
      <c r="W1780" s="16"/>
      <c r="X1780" s="16"/>
      <c r="Y1780" s="16"/>
      <c r="Z1780" s="16"/>
      <c r="AA1780" s="16"/>
      <c r="AB1780" s="16"/>
      <c r="AC1780" s="16"/>
      <c r="AD1780" s="16"/>
      <c r="AE1780" s="16"/>
      <c r="AF1780" s="16"/>
      <c r="AG1780" s="16"/>
      <c r="AH1780" s="16"/>
      <c r="AI1780" s="16"/>
      <c r="AJ1780" s="16"/>
      <c r="AK1780" s="16"/>
      <c r="AL1780" s="16"/>
      <c r="AM1780" s="16"/>
      <c r="AN1780" s="16"/>
      <c r="AO1780" s="16"/>
      <c r="AP1780" s="16"/>
      <c r="AQ1780" s="16"/>
      <c r="AR1780" s="16">
        <v>300</v>
      </c>
      <c r="AS1780" s="16"/>
      <c r="AT1780" s="16"/>
      <c r="AU1780" s="16"/>
      <c r="AV1780" s="16"/>
      <c r="AW1780" s="16"/>
      <c r="AX1780" s="16"/>
      <c r="AY1780" s="16"/>
      <c r="AZ1780" s="16"/>
      <c r="BA1780" s="16"/>
      <c r="BB1780" s="16"/>
      <c r="BC1780" s="16">
        <v>10</v>
      </c>
      <c r="BD1780" s="16"/>
      <c r="BE1780" s="16"/>
      <c r="BF1780" s="16"/>
      <c r="BG1780" s="23">
        <f t="shared" si="449"/>
        <v>480</v>
      </c>
      <c r="BH1780" s="24">
        <f t="shared" si="459"/>
        <v>8</v>
      </c>
      <c r="BI1780" s="25">
        <f t="shared" si="457"/>
        <v>2.833333333333333</v>
      </c>
      <c r="BJ1780" s="25">
        <f t="shared" si="450"/>
        <v>35.416666666666664</v>
      </c>
      <c r="BK1780" s="26">
        <f t="shared" si="451"/>
        <v>60.882352941176478</v>
      </c>
      <c r="BL1780" s="26">
        <f t="shared" si="452"/>
        <v>91.304347826086953</v>
      </c>
      <c r="BM1780" s="26">
        <f t="shared" si="460"/>
        <v>19.6875</v>
      </c>
      <c r="BN1780" s="27">
        <f t="shared" si="453"/>
        <v>0</v>
      </c>
      <c r="BO1780" s="27">
        <f t="shared" si="454"/>
        <v>640</v>
      </c>
      <c r="BP1780" s="27">
        <f t="shared" si="455"/>
        <v>5.166666666666667</v>
      </c>
      <c r="BQ1780" s="28">
        <f t="shared" si="456"/>
        <v>413.33333333333331</v>
      </c>
      <c r="BR1780" s="29"/>
      <c r="BS1780" s="29"/>
      <c r="BT1780" s="29"/>
      <c r="BU1780" s="30"/>
      <c r="BV1780" s="29"/>
      <c r="BW1780" s="16">
        <f t="shared" si="448"/>
        <v>134</v>
      </c>
    </row>
    <row r="1781" spans="1:75" x14ac:dyDescent="0.3">
      <c r="A1781" s="14">
        <v>1780</v>
      </c>
      <c r="B1781" s="15">
        <v>46078</v>
      </c>
      <c r="C1781" s="16" t="s">
        <v>38</v>
      </c>
      <c r="D1781" s="17" t="str">
        <f t="shared" si="462"/>
        <v>IG</v>
      </c>
      <c r="E1781" s="18" t="s">
        <v>79</v>
      </c>
      <c r="F1781" s="18" t="s">
        <v>75</v>
      </c>
      <c r="G1781" s="19" t="s">
        <v>91</v>
      </c>
      <c r="H1781" s="19"/>
      <c r="I1781" s="19"/>
      <c r="J1781" s="20">
        <v>208332.01</v>
      </c>
      <c r="K1781" s="21" t="str">
        <f>VLOOKUP(J1781,'[2]Item List (3)'!A$1:B$110000,2,FALSE)</f>
        <v>NA/RNA.OR 6908</v>
      </c>
      <c r="L1781" s="20">
        <v>251204014</v>
      </c>
      <c r="M1781" s="16" t="s">
        <v>141</v>
      </c>
      <c r="N1781" s="16">
        <v>45</v>
      </c>
      <c r="O1781" s="22">
        <f t="shared" si="458"/>
        <v>80</v>
      </c>
      <c r="P1781" s="16">
        <v>1</v>
      </c>
      <c r="Q1781" s="16">
        <v>179</v>
      </c>
      <c r="R1781" s="16">
        <v>27</v>
      </c>
      <c r="S1781" s="16">
        <v>12</v>
      </c>
      <c r="T1781" s="16"/>
      <c r="U1781" s="23">
        <f t="shared" si="461"/>
        <v>191</v>
      </c>
      <c r="V1781" s="16">
        <v>420</v>
      </c>
      <c r="W1781" s="16"/>
      <c r="X1781" s="16">
        <v>10</v>
      </c>
      <c r="Y1781" s="16"/>
      <c r="Z1781" s="16">
        <v>30</v>
      </c>
      <c r="AA1781" s="16"/>
      <c r="AB1781" s="16"/>
      <c r="AC1781" s="16"/>
      <c r="AD1781" s="16"/>
      <c r="AE1781" s="16">
        <v>5</v>
      </c>
      <c r="AF1781" s="16"/>
      <c r="AG1781" s="16"/>
      <c r="AH1781" s="16"/>
      <c r="AI1781" s="16"/>
      <c r="AJ1781" s="16"/>
      <c r="AK1781" s="16"/>
      <c r="AL1781" s="16"/>
      <c r="AM1781" s="16"/>
      <c r="AN1781" s="16"/>
      <c r="AO1781" s="16"/>
      <c r="AP1781" s="16">
        <v>15</v>
      </c>
      <c r="AQ1781" s="16"/>
      <c r="AR1781" s="16"/>
      <c r="AS1781" s="16"/>
      <c r="AT1781" s="16"/>
      <c r="AU1781" s="16"/>
      <c r="AV1781" s="16"/>
      <c r="AW1781" s="16"/>
      <c r="AX1781" s="16"/>
      <c r="AY1781" s="16"/>
      <c r="AZ1781" s="16"/>
      <c r="BA1781" s="16"/>
      <c r="BB1781" s="16"/>
      <c r="BC1781" s="16"/>
      <c r="BD1781" s="16"/>
      <c r="BE1781" s="16"/>
      <c r="BF1781" s="16"/>
      <c r="BG1781" s="23">
        <f t="shared" si="449"/>
        <v>480</v>
      </c>
      <c r="BH1781" s="24">
        <f t="shared" si="459"/>
        <v>8</v>
      </c>
      <c r="BI1781" s="25">
        <f t="shared" si="457"/>
        <v>7</v>
      </c>
      <c r="BJ1781" s="25">
        <f t="shared" si="450"/>
        <v>87.5</v>
      </c>
      <c r="BK1781" s="26">
        <f t="shared" si="451"/>
        <v>34.107142857142861</v>
      </c>
      <c r="BL1781" s="26">
        <f t="shared" si="452"/>
        <v>79.581151832460733</v>
      </c>
      <c r="BM1781" s="26">
        <f t="shared" si="460"/>
        <v>23.75</v>
      </c>
      <c r="BN1781" s="27">
        <f t="shared" si="453"/>
        <v>0.25</v>
      </c>
      <c r="BO1781" s="27">
        <f t="shared" si="454"/>
        <v>620</v>
      </c>
      <c r="BP1781" s="27">
        <f t="shared" si="455"/>
        <v>0.75</v>
      </c>
      <c r="BQ1781" s="28">
        <f t="shared" si="456"/>
        <v>60</v>
      </c>
      <c r="BR1781" s="29"/>
      <c r="BS1781" s="29"/>
      <c r="BT1781" s="29"/>
      <c r="BU1781" s="30"/>
      <c r="BV1781" s="29"/>
      <c r="BW1781" s="16">
        <f t="shared" si="448"/>
        <v>179</v>
      </c>
    </row>
    <row r="1782" spans="1:75" x14ac:dyDescent="0.3">
      <c r="A1782" s="14">
        <v>1781</v>
      </c>
      <c r="B1782" s="15">
        <v>46078</v>
      </c>
      <c r="C1782" s="16" t="s">
        <v>40</v>
      </c>
      <c r="D1782" s="17" t="str">
        <f t="shared" si="462"/>
        <v>IG</v>
      </c>
      <c r="E1782" s="18" t="s">
        <v>79</v>
      </c>
      <c r="F1782" s="18"/>
      <c r="G1782" s="19"/>
      <c r="H1782" s="19"/>
      <c r="I1782" s="19"/>
      <c r="J1782" s="20"/>
      <c r="K1782" s="21" t="e">
        <f>VLOOKUP(J1782,'[2]Item List (3)'!A$1:B$110000,2,FALSE)</f>
        <v>#N/A</v>
      </c>
      <c r="L1782" s="20"/>
      <c r="M1782" s="16" t="s">
        <v>138</v>
      </c>
      <c r="N1782" s="16"/>
      <c r="O1782" s="22" t="str">
        <f t="shared" si="458"/>
        <v/>
      </c>
      <c r="P1782" s="16"/>
      <c r="Q1782" s="16"/>
      <c r="R1782" s="16"/>
      <c r="S1782" s="16"/>
      <c r="T1782" s="16"/>
      <c r="U1782" s="23">
        <f t="shared" si="461"/>
        <v>0</v>
      </c>
      <c r="V1782" s="16"/>
      <c r="W1782" s="16"/>
      <c r="X1782" s="16"/>
      <c r="Y1782" s="16"/>
      <c r="Z1782" s="16"/>
      <c r="AA1782" s="16"/>
      <c r="AB1782" s="16"/>
      <c r="AC1782" s="16"/>
      <c r="AD1782" s="16"/>
      <c r="AE1782" s="16"/>
      <c r="AF1782" s="16"/>
      <c r="AG1782" s="16"/>
      <c r="AH1782" s="16"/>
      <c r="AI1782" s="16"/>
      <c r="AJ1782" s="16"/>
      <c r="AK1782" s="16"/>
      <c r="AL1782" s="16"/>
      <c r="AM1782" s="16"/>
      <c r="AN1782" s="16"/>
      <c r="AO1782" s="16"/>
      <c r="AP1782" s="16"/>
      <c r="AQ1782" s="16"/>
      <c r="AR1782" s="16"/>
      <c r="AS1782" s="16"/>
      <c r="AT1782" s="16"/>
      <c r="AU1782" s="16"/>
      <c r="AV1782" s="16"/>
      <c r="AW1782" s="16"/>
      <c r="AX1782" s="16"/>
      <c r="AY1782" s="16"/>
      <c r="AZ1782" s="16"/>
      <c r="BA1782" s="16"/>
      <c r="BB1782" s="16"/>
      <c r="BC1782" s="16"/>
      <c r="BD1782" s="16"/>
      <c r="BE1782" s="16"/>
      <c r="BF1782" s="16">
        <v>480</v>
      </c>
      <c r="BG1782" s="23">
        <f t="shared" si="449"/>
        <v>480</v>
      </c>
      <c r="BH1782" s="24">
        <f t="shared" si="459"/>
        <v>8</v>
      </c>
      <c r="BI1782" s="25">
        <f t="shared" si="457"/>
        <v>0</v>
      </c>
      <c r="BJ1782" s="25">
        <f t="shared" si="450"/>
        <v>0</v>
      </c>
      <c r="BK1782" s="26">
        <f t="shared" si="451"/>
        <v>0</v>
      </c>
      <c r="BL1782" s="26">
        <f t="shared" si="452"/>
        <v>0</v>
      </c>
      <c r="BM1782" s="26">
        <f t="shared" si="460"/>
        <v>0</v>
      </c>
      <c r="BN1782" s="27">
        <f t="shared" si="453"/>
        <v>8</v>
      </c>
      <c r="BO1782" s="27">
        <f t="shared" si="454"/>
        <v>0</v>
      </c>
      <c r="BP1782" s="27">
        <f t="shared" si="455"/>
        <v>0</v>
      </c>
      <c r="BQ1782" s="28">
        <f t="shared" si="456"/>
        <v>0</v>
      </c>
      <c r="BR1782" s="29"/>
      <c r="BS1782" s="29"/>
      <c r="BT1782" s="29"/>
      <c r="BU1782" s="30"/>
      <c r="BV1782" s="29"/>
      <c r="BW1782" s="16">
        <f t="shared" si="448"/>
        <v>0</v>
      </c>
    </row>
    <row r="1783" spans="1:75" x14ac:dyDescent="0.3">
      <c r="A1783" s="14">
        <v>1782</v>
      </c>
      <c r="B1783" s="15">
        <v>46078</v>
      </c>
      <c r="C1783" s="16" t="s">
        <v>38</v>
      </c>
      <c r="D1783" s="17" t="str">
        <f t="shared" si="462"/>
        <v>IG</v>
      </c>
      <c r="E1783" s="18" t="s">
        <v>80</v>
      </c>
      <c r="F1783" s="18" t="s">
        <v>75</v>
      </c>
      <c r="G1783" s="19" t="s">
        <v>84</v>
      </c>
      <c r="H1783" s="19"/>
      <c r="I1783" s="19"/>
      <c r="J1783" s="20">
        <v>208582</v>
      </c>
      <c r="K1783" s="21" t="str">
        <f>VLOOKUP(J1783,'[2]Item List (3)'!A$1:B$110000,2,FALSE)</f>
        <v>WS 81107</v>
      </c>
      <c r="L1783" s="20">
        <v>260112012</v>
      </c>
      <c r="M1783" s="16" t="s">
        <v>141</v>
      </c>
      <c r="N1783" s="16">
        <v>45</v>
      </c>
      <c r="O1783" s="22">
        <f t="shared" si="458"/>
        <v>80</v>
      </c>
      <c r="P1783" s="16">
        <v>1</v>
      </c>
      <c r="Q1783" s="16">
        <v>455</v>
      </c>
      <c r="R1783" s="16">
        <v>33</v>
      </c>
      <c r="S1783" s="16">
        <v>12</v>
      </c>
      <c r="T1783" s="16"/>
      <c r="U1783" s="23">
        <f t="shared" si="461"/>
        <v>467</v>
      </c>
      <c r="V1783" s="16">
        <v>455</v>
      </c>
      <c r="W1783" s="16"/>
      <c r="X1783" s="16">
        <v>5</v>
      </c>
      <c r="Y1783" s="16"/>
      <c r="Z1783" s="16"/>
      <c r="AA1783" s="16"/>
      <c r="AB1783" s="16"/>
      <c r="AC1783" s="16"/>
      <c r="AD1783" s="16"/>
      <c r="AE1783" s="16"/>
      <c r="AF1783" s="16"/>
      <c r="AG1783" s="16"/>
      <c r="AH1783" s="16"/>
      <c r="AI1783" s="16"/>
      <c r="AJ1783" s="16"/>
      <c r="AK1783" s="16"/>
      <c r="AL1783" s="16"/>
      <c r="AM1783" s="16"/>
      <c r="AN1783" s="16"/>
      <c r="AO1783" s="16"/>
      <c r="AP1783" s="16">
        <v>20</v>
      </c>
      <c r="AQ1783" s="16"/>
      <c r="AR1783" s="16"/>
      <c r="AS1783" s="16"/>
      <c r="AT1783" s="16"/>
      <c r="AU1783" s="16"/>
      <c r="AV1783" s="16"/>
      <c r="AW1783" s="16"/>
      <c r="AX1783" s="16"/>
      <c r="AY1783" s="16"/>
      <c r="AZ1783" s="16"/>
      <c r="BA1783" s="16"/>
      <c r="BB1783" s="16"/>
      <c r="BC1783" s="16"/>
      <c r="BD1783" s="16"/>
      <c r="BE1783" s="16"/>
      <c r="BF1783" s="16"/>
      <c r="BG1783" s="23">
        <f t="shared" si="449"/>
        <v>480</v>
      </c>
      <c r="BH1783" s="24">
        <f t="shared" si="459"/>
        <v>8</v>
      </c>
      <c r="BI1783" s="25">
        <f t="shared" si="457"/>
        <v>7.583333333333333</v>
      </c>
      <c r="BJ1783" s="25">
        <f t="shared" si="450"/>
        <v>94.791666666666657</v>
      </c>
      <c r="BK1783" s="26">
        <f t="shared" si="451"/>
        <v>76.978021978021985</v>
      </c>
      <c r="BL1783" s="26">
        <f t="shared" si="452"/>
        <v>90.364025695931488</v>
      </c>
      <c r="BM1783" s="26">
        <f t="shared" si="460"/>
        <v>65.937500000000014</v>
      </c>
      <c r="BN1783" s="27">
        <f t="shared" si="453"/>
        <v>0.33333333333333331</v>
      </c>
      <c r="BO1783" s="27">
        <f t="shared" si="454"/>
        <v>613.33333333333337</v>
      </c>
      <c r="BP1783" s="27">
        <f t="shared" si="455"/>
        <v>8.333333333333337E-2</v>
      </c>
      <c r="BQ1783" s="28">
        <f t="shared" si="456"/>
        <v>6.6666666666666696</v>
      </c>
      <c r="BR1783" s="29"/>
      <c r="BS1783" s="29"/>
      <c r="BT1783" s="29"/>
      <c r="BU1783" s="30"/>
      <c r="BV1783" s="29"/>
      <c r="BW1783" s="16">
        <f t="shared" si="448"/>
        <v>455</v>
      </c>
    </row>
    <row r="1784" spans="1:75" x14ac:dyDescent="0.3">
      <c r="A1784" s="14">
        <v>1783</v>
      </c>
      <c r="B1784" s="15">
        <v>46078</v>
      </c>
      <c r="C1784" s="16" t="s">
        <v>40</v>
      </c>
      <c r="D1784" s="17" t="str">
        <f t="shared" si="462"/>
        <v>IG</v>
      </c>
      <c r="E1784" s="18" t="s">
        <v>80</v>
      </c>
      <c r="F1784" s="18" t="s">
        <v>75</v>
      </c>
      <c r="G1784" s="19" t="s">
        <v>64</v>
      </c>
      <c r="H1784" s="19"/>
      <c r="I1784" s="19"/>
      <c r="J1784" s="20">
        <v>208582</v>
      </c>
      <c r="K1784" s="21" t="str">
        <f>VLOOKUP(J1784,'[2]Item List (3)'!A$1:B$110000,2,FALSE)</f>
        <v>WS 81107</v>
      </c>
      <c r="L1784" s="20">
        <v>260112012</v>
      </c>
      <c r="M1784" s="16" t="s">
        <v>141</v>
      </c>
      <c r="N1784" s="16">
        <v>45</v>
      </c>
      <c r="O1784" s="22">
        <f t="shared" si="458"/>
        <v>80</v>
      </c>
      <c r="P1784" s="16">
        <v>1</v>
      </c>
      <c r="Q1784" s="16">
        <v>252</v>
      </c>
      <c r="R1784" s="16">
        <v>22</v>
      </c>
      <c r="S1784" s="16">
        <v>10</v>
      </c>
      <c r="T1784" s="16"/>
      <c r="U1784" s="23">
        <f t="shared" si="461"/>
        <v>262</v>
      </c>
      <c r="V1784" s="16">
        <v>280</v>
      </c>
      <c r="W1784" s="16"/>
      <c r="X1784" s="16"/>
      <c r="Y1784" s="16"/>
      <c r="Z1784" s="16"/>
      <c r="AA1784" s="16"/>
      <c r="AB1784" s="16"/>
      <c r="AC1784" s="16"/>
      <c r="AD1784" s="16"/>
      <c r="AE1784" s="16"/>
      <c r="AF1784" s="16"/>
      <c r="AG1784" s="16"/>
      <c r="AH1784" s="16"/>
      <c r="AI1784" s="16"/>
      <c r="AJ1784" s="16"/>
      <c r="AK1784" s="16"/>
      <c r="AL1784" s="16"/>
      <c r="AM1784" s="16"/>
      <c r="AN1784" s="16"/>
      <c r="AO1784" s="16"/>
      <c r="AP1784" s="16">
        <v>20</v>
      </c>
      <c r="AQ1784" s="16"/>
      <c r="AR1784" s="16">
        <v>180</v>
      </c>
      <c r="AS1784" s="16"/>
      <c r="AT1784" s="16"/>
      <c r="AU1784" s="16"/>
      <c r="AV1784" s="16"/>
      <c r="AW1784" s="16"/>
      <c r="AX1784" s="16"/>
      <c r="AY1784" s="16"/>
      <c r="AZ1784" s="16"/>
      <c r="BA1784" s="16"/>
      <c r="BB1784" s="16"/>
      <c r="BC1784" s="16"/>
      <c r="BD1784" s="16"/>
      <c r="BE1784" s="16"/>
      <c r="BF1784" s="16"/>
      <c r="BG1784" s="23">
        <f t="shared" si="449"/>
        <v>480</v>
      </c>
      <c r="BH1784" s="24">
        <f t="shared" si="459"/>
        <v>8</v>
      </c>
      <c r="BI1784" s="25">
        <f t="shared" si="457"/>
        <v>4.6666666666666661</v>
      </c>
      <c r="BJ1784" s="25">
        <f t="shared" si="450"/>
        <v>58.333333333333329</v>
      </c>
      <c r="BK1784" s="26">
        <f t="shared" si="451"/>
        <v>70.178571428571445</v>
      </c>
      <c r="BL1784" s="26">
        <f t="shared" si="452"/>
        <v>87.786259541984734</v>
      </c>
      <c r="BM1784" s="26">
        <f t="shared" si="460"/>
        <v>35.937500000000007</v>
      </c>
      <c r="BN1784" s="27">
        <f t="shared" si="453"/>
        <v>0.33333333333333331</v>
      </c>
      <c r="BO1784" s="27">
        <f t="shared" si="454"/>
        <v>613.33333333333337</v>
      </c>
      <c r="BP1784" s="27">
        <f t="shared" si="455"/>
        <v>3</v>
      </c>
      <c r="BQ1784" s="28">
        <f t="shared" si="456"/>
        <v>240</v>
      </c>
      <c r="BR1784" s="29">
        <v>1</v>
      </c>
      <c r="BS1784" s="29"/>
      <c r="BT1784" s="29"/>
      <c r="BU1784" s="30"/>
      <c r="BV1784" s="29"/>
      <c r="BW1784" s="16">
        <f t="shared" si="448"/>
        <v>252</v>
      </c>
    </row>
    <row r="1785" spans="1:75" x14ac:dyDescent="0.3">
      <c r="A1785" s="14">
        <v>1784</v>
      </c>
      <c r="B1785" s="15">
        <v>46078</v>
      </c>
      <c r="C1785" s="16" t="s">
        <v>38</v>
      </c>
      <c r="D1785" s="17" t="str">
        <f t="shared" si="462"/>
        <v>IG</v>
      </c>
      <c r="E1785" s="18" t="s">
        <v>85</v>
      </c>
      <c r="F1785" s="18" t="s">
        <v>75</v>
      </c>
      <c r="G1785" s="19" t="s">
        <v>86</v>
      </c>
      <c r="H1785" s="19"/>
      <c r="I1785" s="19"/>
      <c r="J1785" s="20">
        <v>208293</v>
      </c>
      <c r="K1785" s="21" t="str">
        <f>VLOOKUP(J1785,'[2]Item List (3)'!A$1:B$110000,2,FALSE)</f>
        <v>OR.210 YY2</v>
      </c>
      <c r="L1785" s="20">
        <v>260205004</v>
      </c>
      <c r="M1785" s="16" t="s">
        <v>141</v>
      </c>
      <c r="N1785" s="16">
        <v>20</v>
      </c>
      <c r="O1785" s="22">
        <f t="shared" si="458"/>
        <v>180</v>
      </c>
      <c r="P1785" s="16">
        <v>1</v>
      </c>
      <c r="Q1785" s="16">
        <v>1200</v>
      </c>
      <c r="R1785" s="16">
        <v>7</v>
      </c>
      <c r="S1785" s="16"/>
      <c r="T1785" s="16">
        <v>1</v>
      </c>
      <c r="U1785" s="23">
        <f t="shared" si="461"/>
        <v>1201</v>
      </c>
      <c r="V1785" s="16">
        <v>440</v>
      </c>
      <c r="W1785" s="16"/>
      <c r="X1785" s="16"/>
      <c r="Y1785" s="16"/>
      <c r="Z1785" s="16"/>
      <c r="AA1785" s="16"/>
      <c r="AB1785" s="16"/>
      <c r="AC1785" s="16"/>
      <c r="AD1785" s="16"/>
      <c r="AE1785" s="16"/>
      <c r="AF1785" s="16"/>
      <c r="AG1785" s="16"/>
      <c r="AH1785" s="16"/>
      <c r="AI1785" s="16"/>
      <c r="AJ1785" s="16"/>
      <c r="AK1785" s="16"/>
      <c r="AL1785" s="16"/>
      <c r="AM1785" s="16"/>
      <c r="AN1785" s="16"/>
      <c r="AO1785" s="16"/>
      <c r="AP1785" s="16">
        <v>40</v>
      </c>
      <c r="AQ1785" s="16"/>
      <c r="AR1785" s="16"/>
      <c r="AS1785" s="16"/>
      <c r="AT1785" s="16"/>
      <c r="AU1785" s="16"/>
      <c r="AV1785" s="16"/>
      <c r="AW1785" s="16"/>
      <c r="AX1785" s="16"/>
      <c r="AY1785" s="16"/>
      <c r="AZ1785" s="16"/>
      <c r="BA1785" s="16"/>
      <c r="BB1785" s="16"/>
      <c r="BC1785" s="16"/>
      <c r="BD1785" s="16"/>
      <c r="BE1785" s="16"/>
      <c r="BF1785" s="16"/>
      <c r="BG1785" s="23">
        <f t="shared" si="449"/>
        <v>480</v>
      </c>
      <c r="BH1785" s="24">
        <f t="shared" si="459"/>
        <v>8</v>
      </c>
      <c r="BI1785" s="25">
        <f t="shared" si="457"/>
        <v>7.333333333333333</v>
      </c>
      <c r="BJ1785" s="25">
        <f t="shared" si="450"/>
        <v>91.666666666666657</v>
      </c>
      <c r="BK1785" s="26">
        <f t="shared" si="451"/>
        <v>90.984848484848484</v>
      </c>
      <c r="BL1785" s="26">
        <f t="shared" si="452"/>
        <v>99.333888426311418</v>
      </c>
      <c r="BM1785" s="26">
        <f t="shared" si="460"/>
        <v>82.847222222222229</v>
      </c>
      <c r="BN1785" s="27">
        <f t="shared" si="453"/>
        <v>0.66666666666666663</v>
      </c>
      <c r="BO1785" s="27">
        <f t="shared" si="454"/>
        <v>1320</v>
      </c>
      <c r="BP1785" s="27">
        <f t="shared" si="455"/>
        <v>0</v>
      </c>
      <c r="BQ1785" s="28">
        <f t="shared" si="456"/>
        <v>0</v>
      </c>
      <c r="BR1785" s="29">
        <v>2</v>
      </c>
      <c r="BS1785" s="29"/>
      <c r="BT1785" s="29">
        <v>1</v>
      </c>
      <c r="BU1785" s="30">
        <v>1</v>
      </c>
      <c r="BV1785" s="29"/>
      <c r="BW1785" s="16">
        <f t="shared" si="448"/>
        <v>1200</v>
      </c>
    </row>
    <row r="1786" spans="1:75" x14ac:dyDescent="0.3">
      <c r="A1786" s="14">
        <v>1785</v>
      </c>
      <c r="B1786" s="15">
        <v>46078</v>
      </c>
      <c r="C1786" s="16" t="s">
        <v>40</v>
      </c>
      <c r="D1786" s="17" t="str">
        <f t="shared" si="462"/>
        <v>IG</v>
      </c>
      <c r="E1786" s="18" t="s">
        <v>85</v>
      </c>
      <c r="F1786" s="18" t="s">
        <v>75</v>
      </c>
      <c r="G1786" s="19" t="s">
        <v>88</v>
      </c>
      <c r="H1786" s="19"/>
      <c r="I1786" s="19"/>
      <c r="J1786" s="20">
        <v>208293</v>
      </c>
      <c r="K1786" s="21" t="str">
        <f>VLOOKUP(J1786,'[2]Item List (3)'!A$1:B$110000,2,FALSE)</f>
        <v>OR.210 YY2</v>
      </c>
      <c r="L1786" s="20">
        <v>251201002</v>
      </c>
      <c r="M1786" s="16" t="s">
        <v>141</v>
      </c>
      <c r="N1786" s="16">
        <v>20</v>
      </c>
      <c r="O1786" s="22">
        <f t="shared" si="458"/>
        <v>180</v>
      </c>
      <c r="P1786" s="16">
        <v>1</v>
      </c>
      <c r="Q1786" s="16">
        <v>1106</v>
      </c>
      <c r="R1786" s="16">
        <v>37</v>
      </c>
      <c r="S1786" s="16">
        <v>1</v>
      </c>
      <c r="T1786" s="16"/>
      <c r="U1786" s="23">
        <f t="shared" si="461"/>
        <v>1107</v>
      </c>
      <c r="V1786" s="16">
        <v>455</v>
      </c>
      <c r="W1786" s="16"/>
      <c r="X1786" s="16"/>
      <c r="Y1786" s="16"/>
      <c r="Z1786" s="16"/>
      <c r="AA1786" s="16"/>
      <c r="AB1786" s="16"/>
      <c r="AC1786" s="16"/>
      <c r="AD1786" s="16"/>
      <c r="AE1786" s="16"/>
      <c r="AF1786" s="16"/>
      <c r="AG1786" s="16"/>
      <c r="AH1786" s="16"/>
      <c r="AI1786" s="16"/>
      <c r="AJ1786" s="16"/>
      <c r="AK1786" s="16"/>
      <c r="AL1786" s="16"/>
      <c r="AM1786" s="16"/>
      <c r="AN1786" s="16"/>
      <c r="AO1786" s="16"/>
      <c r="AP1786" s="16">
        <v>20</v>
      </c>
      <c r="AQ1786" s="16"/>
      <c r="AR1786" s="16"/>
      <c r="AS1786" s="16"/>
      <c r="AT1786" s="16"/>
      <c r="AU1786" s="16"/>
      <c r="AV1786" s="16"/>
      <c r="AW1786" s="16"/>
      <c r="AX1786" s="16"/>
      <c r="AY1786" s="16"/>
      <c r="AZ1786" s="16"/>
      <c r="BA1786" s="16"/>
      <c r="BB1786" s="16"/>
      <c r="BC1786" s="16"/>
      <c r="BD1786" s="16"/>
      <c r="BE1786" s="16">
        <v>5</v>
      </c>
      <c r="BF1786" s="16"/>
      <c r="BG1786" s="23">
        <f t="shared" si="449"/>
        <v>480</v>
      </c>
      <c r="BH1786" s="24">
        <f t="shared" si="459"/>
        <v>8</v>
      </c>
      <c r="BI1786" s="25">
        <f t="shared" si="457"/>
        <v>7.583333333333333</v>
      </c>
      <c r="BJ1786" s="25">
        <f t="shared" si="450"/>
        <v>94.791666666666657</v>
      </c>
      <c r="BK1786" s="26">
        <f t="shared" si="451"/>
        <v>81.098901098901095</v>
      </c>
      <c r="BL1786" s="26">
        <f t="shared" si="452"/>
        <v>96.567299006323395</v>
      </c>
      <c r="BM1786" s="26">
        <f t="shared" si="460"/>
        <v>74.2361111111111</v>
      </c>
      <c r="BN1786" s="27">
        <f t="shared" si="453"/>
        <v>0.41666666666666669</v>
      </c>
      <c r="BO1786" s="27">
        <f t="shared" si="454"/>
        <v>1365</v>
      </c>
      <c r="BP1786" s="27">
        <f t="shared" si="455"/>
        <v>0</v>
      </c>
      <c r="BQ1786" s="28">
        <f t="shared" si="456"/>
        <v>0</v>
      </c>
      <c r="BR1786" s="29">
        <v>2</v>
      </c>
      <c r="BS1786" s="29"/>
      <c r="BT1786" s="29"/>
      <c r="BU1786" s="30"/>
      <c r="BV1786" s="29"/>
      <c r="BW1786" s="16">
        <f t="shared" si="448"/>
        <v>1106</v>
      </c>
    </row>
    <row r="1787" spans="1:75" x14ac:dyDescent="0.3">
      <c r="A1787" s="14">
        <v>1786</v>
      </c>
      <c r="B1787" s="15">
        <v>46078</v>
      </c>
      <c r="C1787" s="16" t="s">
        <v>38</v>
      </c>
      <c r="D1787" s="17" t="str">
        <f t="shared" si="462"/>
        <v>IG</v>
      </c>
      <c r="E1787" s="18" t="s">
        <v>87</v>
      </c>
      <c r="F1787" s="18" t="s">
        <v>75</v>
      </c>
      <c r="G1787" s="19" t="s">
        <v>128</v>
      </c>
      <c r="H1787" s="19"/>
      <c r="I1787" s="19"/>
      <c r="J1787" s="20">
        <v>104293</v>
      </c>
      <c r="K1787" s="21" t="str">
        <f>VLOOKUP(J1787,'[2]Item List (3)'!A$1:B$110000,2,FALSE)</f>
        <v>IR.210 YY2</v>
      </c>
      <c r="L1787" s="20">
        <v>260205005</v>
      </c>
      <c r="M1787" s="16" t="s">
        <v>138</v>
      </c>
      <c r="N1787" s="16">
        <v>30</v>
      </c>
      <c r="O1787" s="22">
        <f t="shared" si="458"/>
        <v>120</v>
      </c>
      <c r="P1787" s="16">
        <v>1</v>
      </c>
      <c r="Q1787" s="16">
        <v>750</v>
      </c>
      <c r="R1787" s="16">
        <v>9</v>
      </c>
      <c r="S1787" s="16">
        <v>14</v>
      </c>
      <c r="T1787" s="16">
        <v>4</v>
      </c>
      <c r="U1787" s="23">
        <f t="shared" si="461"/>
        <v>768</v>
      </c>
      <c r="V1787" s="16">
        <v>430</v>
      </c>
      <c r="W1787" s="16"/>
      <c r="X1787" s="16">
        <v>15</v>
      </c>
      <c r="Y1787" s="16"/>
      <c r="Z1787" s="16"/>
      <c r="AA1787" s="16"/>
      <c r="AB1787" s="16"/>
      <c r="AC1787" s="16"/>
      <c r="AD1787" s="16"/>
      <c r="AE1787" s="16"/>
      <c r="AF1787" s="16"/>
      <c r="AG1787" s="16"/>
      <c r="AH1787" s="16"/>
      <c r="AI1787" s="16"/>
      <c r="AJ1787" s="16"/>
      <c r="AK1787" s="16"/>
      <c r="AL1787" s="16"/>
      <c r="AM1787" s="16"/>
      <c r="AN1787" s="16"/>
      <c r="AO1787" s="16"/>
      <c r="AP1787" s="16">
        <v>20</v>
      </c>
      <c r="AQ1787" s="16"/>
      <c r="AR1787" s="16"/>
      <c r="AS1787" s="16"/>
      <c r="AT1787" s="16"/>
      <c r="AU1787" s="16"/>
      <c r="AV1787" s="16"/>
      <c r="AW1787" s="16"/>
      <c r="AX1787" s="16"/>
      <c r="AY1787" s="16"/>
      <c r="AZ1787" s="16"/>
      <c r="BA1787" s="16"/>
      <c r="BB1787" s="16"/>
      <c r="BC1787" s="16">
        <v>15</v>
      </c>
      <c r="BD1787" s="16"/>
      <c r="BE1787" s="16"/>
      <c r="BF1787" s="16"/>
      <c r="BG1787" s="23">
        <f t="shared" si="449"/>
        <v>480</v>
      </c>
      <c r="BH1787" s="24">
        <f t="shared" si="459"/>
        <v>8</v>
      </c>
      <c r="BI1787" s="25">
        <f t="shared" si="457"/>
        <v>7.166666666666667</v>
      </c>
      <c r="BJ1787" s="25">
        <f t="shared" si="450"/>
        <v>89.583333333333343</v>
      </c>
      <c r="BK1787" s="26">
        <f t="shared" si="451"/>
        <v>89.302325581395351</v>
      </c>
      <c r="BL1787" s="26">
        <f t="shared" si="452"/>
        <v>96.484375</v>
      </c>
      <c r="BM1787" s="26">
        <f t="shared" si="460"/>
        <v>77.187500000000014</v>
      </c>
      <c r="BN1787" s="27">
        <f t="shared" si="453"/>
        <v>0.33333333333333331</v>
      </c>
      <c r="BO1787" s="27">
        <f t="shared" si="454"/>
        <v>920</v>
      </c>
      <c r="BP1787" s="27">
        <f t="shared" si="455"/>
        <v>0.5</v>
      </c>
      <c r="BQ1787" s="28">
        <f t="shared" si="456"/>
        <v>60</v>
      </c>
      <c r="BR1787" s="29"/>
      <c r="BS1787" s="29"/>
      <c r="BT1787" s="29"/>
      <c r="BU1787" s="30"/>
      <c r="BV1787" s="29"/>
      <c r="BW1787" s="16">
        <f t="shared" si="448"/>
        <v>750</v>
      </c>
    </row>
    <row r="1788" spans="1:75" x14ac:dyDescent="0.3">
      <c r="A1788" s="14">
        <v>1787</v>
      </c>
      <c r="B1788" s="15">
        <v>46078</v>
      </c>
      <c r="C1788" s="16" t="s">
        <v>40</v>
      </c>
      <c r="D1788" s="17" t="str">
        <f t="shared" si="462"/>
        <v>IG</v>
      </c>
      <c r="E1788" s="18" t="s">
        <v>87</v>
      </c>
      <c r="F1788" s="18" t="s">
        <v>75</v>
      </c>
      <c r="G1788" s="19" t="s">
        <v>92</v>
      </c>
      <c r="H1788" s="19"/>
      <c r="I1788" s="19"/>
      <c r="J1788" s="20">
        <v>104293</v>
      </c>
      <c r="K1788" s="21" t="str">
        <f>VLOOKUP(J1788,'[2]Item List (3)'!A$1:B$110000,2,FALSE)</f>
        <v>IR.210 YY2</v>
      </c>
      <c r="L1788" s="20">
        <v>260205005</v>
      </c>
      <c r="M1788" s="16" t="s">
        <v>138</v>
      </c>
      <c r="N1788" s="16">
        <v>30</v>
      </c>
      <c r="O1788" s="22">
        <f t="shared" si="458"/>
        <v>120</v>
      </c>
      <c r="P1788" s="16">
        <v>1</v>
      </c>
      <c r="Q1788" s="16">
        <v>600</v>
      </c>
      <c r="R1788" s="16">
        <v>34</v>
      </c>
      <c r="S1788" s="16">
        <v>23</v>
      </c>
      <c r="T1788" s="16">
        <v>3</v>
      </c>
      <c r="U1788" s="23">
        <f t="shared" si="461"/>
        <v>626</v>
      </c>
      <c r="V1788" s="16">
        <v>345</v>
      </c>
      <c r="W1788" s="16"/>
      <c r="X1788" s="16">
        <v>60</v>
      </c>
      <c r="Y1788" s="16"/>
      <c r="Z1788" s="16">
        <v>20</v>
      </c>
      <c r="AA1788" s="16"/>
      <c r="AB1788" s="16"/>
      <c r="AC1788" s="16">
        <v>15</v>
      </c>
      <c r="AD1788" s="16"/>
      <c r="AE1788" s="16">
        <v>5</v>
      </c>
      <c r="AF1788" s="16"/>
      <c r="AG1788" s="16"/>
      <c r="AH1788" s="16"/>
      <c r="AI1788" s="16"/>
      <c r="AJ1788" s="16"/>
      <c r="AK1788" s="16"/>
      <c r="AL1788" s="16"/>
      <c r="AM1788" s="16"/>
      <c r="AN1788" s="16"/>
      <c r="AO1788" s="16"/>
      <c r="AP1788" s="16">
        <v>20</v>
      </c>
      <c r="AQ1788" s="16"/>
      <c r="AR1788" s="16"/>
      <c r="AS1788" s="16"/>
      <c r="AT1788" s="16"/>
      <c r="AU1788" s="16"/>
      <c r="AV1788" s="16"/>
      <c r="AW1788" s="16"/>
      <c r="AX1788" s="16"/>
      <c r="AY1788" s="16"/>
      <c r="AZ1788" s="16"/>
      <c r="BA1788" s="16"/>
      <c r="BB1788" s="16"/>
      <c r="BC1788" s="16">
        <v>10</v>
      </c>
      <c r="BD1788" s="16"/>
      <c r="BE1788" s="16">
        <v>5</v>
      </c>
      <c r="BF1788" s="16"/>
      <c r="BG1788" s="23">
        <f t="shared" si="449"/>
        <v>480</v>
      </c>
      <c r="BH1788" s="24">
        <f t="shared" si="459"/>
        <v>8</v>
      </c>
      <c r="BI1788" s="25">
        <f t="shared" si="457"/>
        <v>5.75</v>
      </c>
      <c r="BJ1788" s="25">
        <f t="shared" si="450"/>
        <v>71.875</v>
      </c>
      <c r="BK1788" s="26">
        <f t="shared" si="451"/>
        <v>90.724637681159422</v>
      </c>
      <c r="BL1788" s="26">
        <f t="shared" si="452"/>
        <v>90.415335463258785</v>
      </c>
      <c r="BM1788" s="26">
        <f t="shared" si="460"/>
        <v>58.958333333333321</v>
      </c>
      <c r="BN1788" s="27">
        <f t="shared" si="453"/>
        <v>0.41666666666666669</v>
      </c>
      <c r="BO1788" s="27">
        <f t="shared" si="454"/>
        <v>910</v>
      </c>
      <c r="BP1788" s="27">
        <f t="shared" si="455"/>
        <v>1.8333333333333333</v>
      </c>
      <c r="BQ1788" s="28">
        <f t="shared" si="456"/>
        <v>220</v>
      </c>
      <c r="BR1788" s="29">
        <v>1</v>
      </c>
      <c r="BS1788" s="29"/>
      <c r="BT1788" s="29"/>
      <c r="BU1788" s="30"/>
      <c r="BV1788" s="29"/>
      <c r="BW1788" s="16">
        <f t="shared" si="448"/>
        <v>600</v>
      </c>
    </row>
    <row r="1789" spans="1:75" x14ac:dyDescent="0.3">
      <c r="A1789" s="14">
        <v>1788</v>
      </c>
      <c r="B1789" s="15">
        <v>46078</v>
      </c>
      <c r="C1789" s="16" t="s">
        <v>38</v>
      </c>
      <c r="D1789" s="17" t="str">
        <f t="shared" si="462"/>
        <v>IG</v>
      </c>
      <c r="E1789" s="18" t="s">
        <v>90</v>
      </c>
      <c r="F1789" s="18" t="s">
        <v>75</v>
      </c>
      <c r="G1789" s="19" t="s">
        <v>117</v>
      </c>
      <c r="H1789" s="19"/>
      <c r="I1789" s="19"/>
      <c r="J1789" s="20">
        <v>200827.1</v>
      </c>
      <c r="K1789" s="21" t="str">
        <f>VLOOKUP(J1789,'[2]Item List (3)'!A$1:B$110000,2,FALSE)</f>
        <v>MNA.OR 4020</v>
      </c>
      <c r="L1789" s="20">
        <v>260116006</v>
      </c>
      <c r="M1789" s="16" t="s">
        <v>141</v>
      </c>
      <c r="N1789" s="16">
        <v>25</v>
      </c>
      <c r="O1789" s="22">
        <f t="shared" si="458"/>
        <v>144</v>
      </c>
      <c r="P1789" s="16">
        <v>1</v>
      </c>
      <c r="Q1789" s="16">
        <v>981</v>
      </c>
      <c r="R1789" s="16">
        <v>17</v>
      </c>
      <c r="S1789" s="16">
        <v>10</v>
      </c>
      <c r="T1789" s="16"/>
      <c r="U1789" s="23">
        <f t="shared" si="461"/>
        <v>991</v>
      </c>
      <c r="V1789" s="16">
        <v>450</v>
      </c>
      <c r="W1789" s="16"/>
      <c r="X1789" s="16"/>
      <c r="Y1789" s="16"/>
      <c r="Z1789" s="16"/>
      <c r="AA1789" s="16"/>
      <c r="AB1789" s="16"/>
      <c r="AC1789" s="16"/>
      <c r="AD1789" s="16"/>
      <c r="AE1789" s="16">
        <v>10</v>
      </c>
      <c r="AF1789" s="16"/>
      <c r="AG1789" s="16"/>
      <c r="AH1789" s="16"/>
      <c r="AI1789" s="16"/>
      <c r="AJ1789" s="16"/>
      <c r="AK1789" s="16"/>
      <c r="AL1789" s="16"/>
      <c r="AM1789" s="16"/>
      <c r="AN1789" s="16"/>
      <c r="AO1789" s="16"/>
      <c r="AP1789" s="16">
        <v>20</v>
      </c>
      <c r="AQ1789" s="16"/>
      <c r="AR1789" s="16"/>
      <c r="AS1789" s="16"/>
      <c r="AT1789" s="16"/>
      <c r="AU1789" s="16"/>
      <c r="AV1789" s="16"/>
      <c r="AW1789" s="16"/>
      <c r="AX1789" s="16"/>
      <c r="AY1789" s="16"/>
      <c r="AZ1789" s="16"/>
      <c r="BA1789" s="16"/>
      <c r="BB1789" s="16"/>
      <c r="BC1789" s="16"/>
      <c r="BD1789" s="16"/>
      <c r="BE1789" s="16"/>
      <c r="BF1789" s="16"/>
      <c r="BG1789" s="23">
        <f t="shared" si="449"/>
        <v>480</v>
      </c>
      <c r="BH1789" s="24">
        <f t="shared" si="459"/>
        <v>8</v>
      </c>
      <c r="BI1789" s="25">
        <f t="shared" si="457"/>
        <v>7.5</v>
      </c>
      <c r="BJ1789" s="25">
        <f t="shared" si="450"/>
        <v>93.75</v>
      </c>
      <c r="BK1789" s="26">
        <f t="shared" si="451"/>
        <v>91.759259259259267</v>
      </c>
      <c r="BL1789" s="26">
        <f t="shared" si="452"/>
        <v>97.27547931382442</v>
      </c>
      <c r="BM1789" s="26">
        <f t="shared" si="460"/>
        <v>83.680555555555557</v>
      </c>
      <c r="BN1789" s="27">
        <f t="shared" si="453"/>
        <v>0.33333333333333331</v>
      </c>
      <c r="BO1789" s="27">
        <f t="shared" si="454"/>
        <v>1104</v>
      </c>
      <c r="BP1789" s="27">
        <f t="shared" si="455"/>
        <v>0.16666666666666669</v>
      </c>
      <c r="BQ1789" s="28">
        <f t="shared" si="456"/>
        <v>24.000000000000004</v>
      </c>
      <c r="BR1789" s="29"/>
      <c r="BS1789" s="29"/>
      <c r="BT1789" s="29"/>
      <c r="BU1789" s="30"/>
      <c r="BV1789" s="29"/>
      <c r="BW1789" s="16">
        <f t="shared" si="448"/>
        <v>981</v>
      </c>
    </row>
    <row r="1790" spans="1:75" x14ac:dyDescent="0.3">
      <c r="A1790" s="14">
        <v>1789</v>
      </c>
      <c r="B1790" s="15">
        <v>46078</v>
      </c>
      <c r="C1790" s="16" t="s">
        <v>40</v>
      </c>
      <c r="D1790" s="17" t="str">
        <f t="shared" si="462"/>
        <v>IG</v>
      </c>
      <c r="E1790" s="18" t="s">
        <v>90</v>
      </c>
      <c r="F1790" s="18" t="s">
        <v>75</v>
      </c>
      <c r="G1790" s="19" t="s">
        <v>71</v>
      </c>
      <c r="H1790" s="19"/>
      <c r="I1790" s="19"/>
      <c r="J1790" s="20">
        <v>200827.1</v>
      </c>
      <c r="K1790" s="21" t="str">
        <f>VLOOKUP(J1790,'[2]Item List (3)'!A$1:B$110000,2,FALSE)</f>
        <v>MNA.OR 4020</v>
      </c>
      <c r="L1790" s="20">
        <v>260116006</v>
      </c>
      <c r="M1790" s="16" t="s">
        <v>141</v>
      </c>
      <c r="N1790" s="16">
        <v>25</v>
      </c>
      <c r="O1790" s="22">
        <f t="shared" si="458"/>
        <v>144</v>
      </c>
      <c r="P1790" s="16">
        <v>1</v>
      </c>
      <c r="Q1790" s="16">
        <v>995</v>
      </c>
      <c r="R1790" s="16">
        <v>13</v>
      </c>
      <c r="S1790" s="16">
        <v>3</v>
      </c>
      <c r="T1790" s="16"/>
      <c r="U1790" s="23">
        <f t="shared" si="461"/>
        <v>998</v>
      </c>
      <c r="V1790" s="16">
        <v>445</v>
      </c>
      <c r="W1790" s="16"/>
      <c r="X1790" s="16"/>
      <c r="Y1790" s="16"/>
      <c r="Z1790" s="16">
        <v>10</v>
      </c>
      <c r="AA1790" s="16"/>
      <c r="AB1790" s="16"/>
      <c r="AC1790" s="16"/>
      <c r="AD1790" s="16"/>
      <c r="AE1790" s="16">
        <v>5</v>
      </c>
      <c r="AF1790" s="16"/>
      <c r="AG1790" s="16"/>
      <c r="AH1790" s="16"/>
      <c r="AI1790" s="16"/>
      <c r="AJ1790" s="16"/>
      <c r="AK1790" s="16"/>
      <c r="AL1790" s="16"/>
      <c r="AM1790" s="16"/>
      <c r="AN1790" s="16"/>
      <c r="AO1790" s="16"/>
      <c r="AP1790" s="16">
        <v>20</v>
      </c>
      <c r="AQ1790" s="16"/>
      <c r="AR1790" s="16"/>
      <c r="AS1790" s="16"/>
      <c r="AT1790" s="16"/>
      <c r="AU1790" s="16"/>
      <c r="AV1790" s="16"/>
      <c r="AW1790" s="16"/>
      <c r="AX1790" s="16"/>
      <c r="AY1790" s="16"/>
      <c r="AZ1790" s="16"/>
      <c r="BA1790" s="16"/>
      <c r="BB1790" s="16"/>
      <c r="BC1790" s="16"/>
      <c r="BD1790" s="16"/>
      <c r="BE1790" s="16"/>
      <c r="BF1790" s="16"/>
      <c r="BG1790" s="23">
        <f t="shared" si="449"/>
        <v>480</v>
      </c>
      <c r="BH1790" s="24">
        <f t="shared" si="459"/>
        <v>8</v>
      </c>
      <c r="BI1790" s="25">
        <f t="shared" si="457"/>
        <v>7.416666666666667</v>
      </c>
      <c r="BJ1790" s="25">
        <f t="shared" si="450"/>
        <v>92.708333333333343</v>
      </c>
      <c r="BK1790" s="26">
        <f t="shared" si="451"/>
        <v>93.44569288389512</v>
      </c>
      <c r="BL1790" s="26">
        <f t="shared" si="452"/>
        <v>98.396793587174344</v>
      </c>
      <c r="BM1790" s="26">
        <f t="shared" si="460"/>
        <v>85.243055555555543</v>
      </c>
      <c r="BN1790" s="27">
        <f t="shared" si="453"/>
        <v>0.33333333333333331</v>
      </c>
      <c r="BO1790" s="27">
        <f t="shared" si="454"/>
        <v>1104</v>
      </c>
      <c r="BP1790" s="27">
        <f t="shared" si="455"/>
        <v>0.25000000000000006</v>
      </c>
      <c r="BQ1790" s="28">
        <f t="shared" si="456"/>
        <v>36.000000000000007</v>
      </c>
      <c r="BR1790" s="29">
        <v>2</v>
      </c>
      <c r="BS1790" s="29"/>
      <c r="BT1790" s="29"/>
      <c r="BU1790" s="30"/>
      <c r="BV1790" s="29"/>
      <c r="BW1790" s="16">
        <f t="shared" si="448"/>
        <v>995</v>
      </c>
    </row>
    <row r="1791" spans="1:75" x14ac:dyDescent="0.3">
      <c r="A1791" s="14">
        <v>1790</v>
      </c>
      <c r="B1791" s="15">
        <v>46078</v>
      </c>
      <c r="C1791" s="16" t="s">
        <v>38</v>
      </c>
      <c r="D1791" s="17" t="str">
        <f t="shared" si="462"/>
        <v>IG</v>
      </c>
      <c r="E1791" s="18" t="s">
        <v>93</v>
      </c>
      <c r="F1791" s="18"/>
      <c r="G1791" s="19"/>
      <c r="H1791" s="19"/>
      <c r="I1791" s="19"/>
      <c r="J1791" s="20"/>
      <c r="K1791" s="21" t="e">
        <f>VLOOKUP(J1791,'[2]Item List (3)'!A$1:B$110000,2,FALSE)</f>
        <v>#N/A</v>
      </c>
      <c r="L1791" s="20"/>
      <c r="M1791" s="16" t="s">
        <v>138</v>
      </c>
      <c r="N1791" s="16"/>
      <c r="O1791" s="22" t="str">
        <f t="shared" si="458"/>
        <v/>
      </c>
      <c r="P1791" s="16"/>
      <c r="Q1791" s="16"/>
      <c r="R1791" s="16"/>
      <c r="S1791" s="16"/>
      <c r="T1791" s="16"/>
      <c r="U1791" s="23">
        <f t="shared" si="461"/>
        <v>0</v>
      </c>
      <c r="V1791" s="16"/>
      <c r="W1791" s="16"/>
      <c r="X1791" s="16"/>
      <c r="Y1791" s="16"/>
      <c r="Z1791" s="16"/>
      <c r="AA1791" s="16"/>
      <c r="AB1791" s="16"/>
      <c r="AC1791" s="16"/>
      <c r="AD1791" s="16"/>
      <c r="AE1791" s="16"/>
      <c r="AF1791" s="16"/>
      <c r="AG1791" s="16"/>
      <c r="AH1791" s="16"/>
      <c r="AI1791" s="16"/>
      <c r="AJ1791" s="16"/>
      <c r="AK1791" s="16"/>
      <c r="AL1791" s="16"/>
      <c r="AM1791" s="16"/>
      <c r="AN1791" s="16"/>
      <c r="AO1791" s="16"/>
      <c r="AP1791" s="16"/>
      <c r="AQ1791" s="16"/>
      <c r="AR1791" s="16">
        <v>480</v>
      </c>
      <c r="AS1791" s="16"/>
      <c r="AT1791" s="16"/>
      <c r="AU1791" s="16"/>
      <c r="AV1791" s="16"/>
      <c r="AW1791" s="16"/>
      <c r="AX1791" s="16"/>
      <c r="AY1791" s="16"/>
      <c r="AZ1791" s="16"/>
      <c r="BA1791" s="16"/>
      <c r="BB1791" s="16"/>
      <c r="BC1791" s="16"/>
      <c r="BD1791" s="16"/>
      <c r="BE1791" s="16"/>
      <c r="BF1791" s="16"/>
      <c r="BG1791" s="23">
        <f t="shared" si="449"/>
        <v>480</v>
      </c>
      <c r="BH1791" s="24">
        <f t="shared" si="459"/>
        <v>8</v>
      </c>
      <c r="BI1791" s="25">
        <f t="shared" si="457"/>
        <v>0</v>
      </c>
      <c r="BJ1791" s="25">
        <f t="shared" si="450"/>
        <v>0</v>
      </c>
      <c r="BK1791" s="26">
        <f t="shared" si="451"/>
        <v>0</v>
      </c>
      <c r="BL1791" s="26">
        <f t="shared" si="452"/>
        <v>0</v>
      </c>
      <c r="BM1791" s="26">
        <f t="shared" si="460"/>
        <v>0</v>
      </c>
      <c r="BN1791" s="27">
        <f t="shared" si="453"/>
        <v>0</v>
      </c>
      <c r="BO1791" s="27">
        <f t="shared" si="454"/>
        <v>0</v>
      </c>
      <c r="BP1791" s="27">
        <f t="shared" si="455"/>
        <v>8</v>
      </c>
      <c r="BQ1791" s="28">
        <f t="shared" si="456"/>
        <v>0</v>
      </c>
      <c r="BR1791" s="29"/>
      <c r="BS1791" s="29"/>
      <c r="BT1791" s="29"/>
      <c r="BU1791" s="30"/>
      <c r="BV1791" s="29"/>
      <c r="BW1791" s="16">
        <f t="shared" si="448"/>
        <v>0</v>
      </c>
    </row>
    <row r="1792" spans="1:75" x14ac:dyDescent="0.3">
      <c r="A1792" s="14">
        <v>1791</v>
      </c>
      <c r="B1792" s="15">
        <v>46078</v>
      </c>
      <c r="C1792" s="16" t="s">
        <v>40</v>
      </c>
      <c r="D1792" s="17" t="str">
        <f t="shared" si="462"/>
        <v>IG</v>
      </c>
      <c r="E1792" s="18" t="s">
        <v>93</v>
      </c>
      <c r="F1792" s="18"/>
      <c r="G1792" s="19"/>
      <c r="H1792" s="19"/>
      <c r="I1792" s="19"/>
      <c r="J1792" s="20"/>
      <c r="K1792" s="21" t="e">
        <f>VLOOKUP(J1792,'[2]Item List (3)'!A$1:B$110000,2,FALSE)</f>
        <v>#N/A</v>
      </c>
      <c r="L1792" s="20"/>
      <c r="M1792" s="16" t="s">
        <v>138</v>
      </c>
      <c r="N1792" s="16"/>
      <c r="O1792" s="22" t="str">
        <f t="shared" si="458"/>
        <v/>
      </c>
      <c r="P1792" s="16"/>
      <c r="Q1792" s="16"/>
      <c r="R1792" s="16"/>
      <c r="S1792" s="16"/>
      <c r="T1792" s="16"/>
      <c r="U1792" s="23">
        <f t="shared" si="461"/>
        <v>0</v>
      </c>
      <c r="V1792" s="16"/>
      <c r="W1792" s="16"/>
      <c r="X1792" s="16"/>
      <c r="Y1792" s="16"/>
      <c r="Z1792" s="16"/>
      <c r="AA1792" s="16"/>
      <c r="AB1792" s="16"/>
      <c r="AC1792" s="16"/>
      <c r="AD1792" s="16"/>
      <c r="AE1792" s="16"/>
      <c r="AF1792" s="16"/>
      <c r="AG1792" s="16"/>
      <c r="AH1792" s="16"/>
      <c r="AI1792" s="16"/>
      <c r="AJ1792" s="16"/>
      <c r="AK1792" s="16"/>
      <c r="AL1792" s="16"/>
      <c r="AM1792" s="16"/>
      <c r="AN1792" s="16"/>
      <c r="AO1792" s="16"/>
      <c r="AP1792" s="16"/>
      <c r="AQ1792" s="16"/>
      <c r="AR1792" s="16">
        <v>480</v>
      </c>
      <c r="AS1792" s="16"/>
      <c r="AT1792" s="16"/>
      <c r="AU1792" s="16"/>
      <c r="AV1792" s="16"/>
      <c r="AW1792" s="16"/>
      <c r="AX1792" s="16"/>
      <c r="AY1792" s="16"/>
      <c r="AZ1792" s="16"/>
      <c r="BA1792" s="16"/>
      <c r="BB1792" s="16"/>
      <c r="BC1792" s="16"/>
      <c r="BD1792" s="16"/>
      <c r="BE1792" s="16"/>
      <c r="BF1792" s="16"/>
      <c r="BG1792" s="23">
        <f t="shared" si="449"/>
        <v>480</v>
      </c>
      <c r="BH1792" s="24">
        <f t="shared" si="459"/>
        <v>8</v>
      </c>
      <c r="BI1792" s="25">
        <f t="shared" si="457"/>
        <v>0</v>
      </c>
      <c r="BJ1792" s="25">
        <f t="shared" si="450"/>
        <v>0</v>
      </c>
      <c r="BK1792" s="26">
        <f t="shared" si="451"/>
        <v>0</v>
      </c>
      <c r="BL1792" s="26">
        <f t="shared" si="452"/>
        <v>0</v>
      </c>
      <c r="BM1792" s="26">
        <f t="shared" si="460"/>
        <v>0</v>
      </c>
      <c r="BN1792" s="27">
        <f t="shared" si="453"/>
        <v>0</v>
      </c>
      <c r="BO1792" s="27">
        <f t="shared" si="454"/>
        <v>0</v>
      </c>
      <c r="BP1792" s="27">
        <f t="shared" si="455"/>
        <v>8</v>
      </c>
      <c r="BQ1792" s="28">
        <f t="shared" si="456"/>
        <v>0</v>
      </c>
      <c r="BR1792" s="29"/>
      <c r="BS1792" s="29"/>
      <c r="BT1792" s="29"/>
      <c r="BU1792" s="30"/>
      <c r="BV1792" s="29"/>
      <c r="BW1792" s="16">
        <f t="shared" si="448"/>
        <v>0</v>
      </c>
    </row>
    <row r="1793" spans="1:75" x14ac:dyDescent="0.3">
      <c r="A1793" s="14">
        <v>1792</v>
      </c>
      <c r="B1793" s="15">
        <v>46078</v>
      </c>
      <c r="C1793" s="16" t="s">
        <v>38</v>
      </c>
      <c r="D1793" s="17" t="str">
        <f t="shared" si="462"/>
        <v>IG</v>
      </c>
      <c r="E1793" s="18" t="s">
        <v>94</v>
      </c>
      <c r="F1793" s="18" t="s">
        <v>75</v>
      </c>
      <c r="G1793" s="19" t="s">
        <v>96</v>
      </c>
      <c r="H1793" s="19"/>
      <c r="I1793" s="19"/>
      <c r="J1793" s="20">
        <v>208417</v>
      </c>
      <c r="K1793" s="21" t="str">
        <f>VLOOKUP(J1793,'[2]Item List (3)'!A$1:B$110000,2,FALSE)</f>
        <v>JC.OR 8008</v>
      </c>
      <c r="L1793" s="20">
        <v>260110013</v>
      </c>
      <c r="M1793" s="16" t="s">
        <v>141</v>
      </c>
      <c r="N1793" s="16">
        <v>30</v>
      </c>
      <c r="O1793" s="22">
        <f t="shared" si="458"/>
        <v>120</v>
      </c>
      <c r="P1793" s="16">
        <v>1</v>
      </c>
      <c r="Q1793" s="16">
        <v>90</v>
      </c>
      <c r="R1793" s="16"/>
      <c r="S1793" s="16">
        <v>30</v>
      </c>
      <c r="T1793" s="16"/>
      <c r="U1793" s="23">
        <f t="shared" si="461"/>
        <v>120</v>
      </c>
      <c r="V1793" s="16">
        <v>95</v>
      </c>
      <c r="W1793" s="16"/>
      <c r="X1793" s="16">
        <v>60</v>
      </c>
      <c r="Y1793" s="16"/>
      <c r="Z1793" s="16"/>
      <c r="AA1793" s="16"/>
      <c r="AB1793" s="16"/>
      <c r="AC1793" s="16"/>
      <c r="AD1793" s="16"/>
      <c r="AE1793" s="16"/>
      <c r="AF1793" s="16"/>
      <c r="AG1793" s="16">
        <v>20</v>
      </c>
      <c r="AH1793" s="16"/>
      <c r="AI1793" s="16"/>
      <c r="AJ1793" s="16"/>
      <c r="AK1793" s="16"/>
      <c r="AL1793" s="16"/>
      <c r="AM1793" s="16"/>
      <c r="AN1793" s="16"/>
      <c r="AO1793" s="16"/>
      <c r="AP1793" s="16"/>
      <c r="AQ1793" s="16"/>
      <c r="AR1793" s="16"/>
      <c r="AS1793" s="16"/>
      <c r="AT1793" s="16"/>
      <c r="AU1793" s="16"/>
      <c r="AV1793" s="16"/>
      <c r="AW1793" s="16"/>
      <c r="AX1793" s="16"/>
      <c r="AY1793" s="16"/>
      <c r="AZ1793" s="16"/>
      <c r="BA1793" s="16"/>
      <c r="BB1793" s="16"/>
      <c r="BC1793" s="16"/>
      <c r="BD1793" s="16"/>
      <c r="BE1793" s="16"/>
      <c r="BF1793" s="16">
        <v>30</v>
      </c>
      <c r="BG1793" s="23">
        <f t="shared" si="449"/>
        <v>205</v>
      </c>
      <c r="BH1793" s="24">
        <f t="shared" si="459"/>
        <v>3.4166666666666665</v>
      </c>
      <c r="BI1793" s="25">
        <f t="shared" si="457"/>
        <v>1.5833333333333333</v>
      </c>
      <c r="BJ1793" s="25">
        <f t="shared" si="450"/>
        <v>46.341463414634148</v>
      </c>
      <c r="BK1793" s="26">
        <f t="shared" si="451"/>
        <v>63.157894736842103</v>
      </c>
      <c r="BL1793" s="26">
        <f t="shared" si="452"/>
        <v>75</v>
      </c>
      <c r="BM1793" s="26">
        <f t="shared" si="460"/>
        <v>21.951219512195124</v>
      </c>
      <c r="BN1793" s="27">
        <f t="shared" si="453"/>
        <v>0.5</v>
      </c>
      <c r="BO1793" s="27">
        <f t="shared" si="454"/>
        <v>350</v>
      </c>
      <c r="BP1793" s="27">
        <f t="shared" si="455"/>
        <v>1.3333333333333333</v>
      </c>
      <c r="BQ1793" s="28">
        <f t="shared" si="456"/>
        <v>160</v>
      </c>
      <c r="BR1793" s="29"/>
      <c r="BS1793" s="29">
        <v>1</v>
      </c>
      <c r="BT1793" s="29"/>
      <c r="BU1793" s="30"/>
      <c r="BV1793" s="29"/>
      <c r="BW1793" s="16">
        <f t="shared" si="448"/>
        <v>90</v>
      </c>
    </row>
    <row r="1794" spans="1:75" x14ac:dyDescent="0.3">
      <c r="A1794" s="14">
        <v>1793</v>
      </c>
      <c r="B1794" s="15">
        <v>46078</v>
      </c>
      <c r="C1794" s="16" t="s">
        <v>38</v>
      </c>
      <c r="D1794" s="17" t="str">
        <f t="shared" si="462"/>
        <v>IG</v>
      </c>
      <c r="E1794" s="18" t="s">
        <v>94</v>
      </c>
      <c r="F1794" s="18" t="s">
        <v>75</v>
      </c>
      <c r="G1794" s="19" t="s">
        <v>126</v>
      </c>
      <c r="H1794" s="19"/>
      <c r="I1794" s="19"/>
      <c r="J1794" s="20">
        <v>208583</v>
      </c>
      <c r="K1794" s="21" t="str">
        <f>VLOOKUP(J1794,'[2]Item List (3)'!A$1:B$110000,2,FALSE)</f>
        <v>WS 81108</v>
      </c>
      <c r="L1794" s="20"/>
      <c r="M1794" s="16" t="s">
        <v>141</v>
      </c>
      <c r="N1794" s="16"/>
      <c r="O1794" s="22" t="str">
        <f t="shared" si="458"/>
        <v/>
      </c>
      <c r="P1794" s="16"/>
      <c r="Q1794" s="16">
        <v>10</v>
      </c>
      <c r="R1794" s="16">
        <v>6</v>
      </c>
      <c r="S1794" s="16">
        <v>1</v>
      </c>
      <c r="T1794" s="16"/>
      <c r="U1794" s="23">
        <f t="shared" si="461"/>
        <v>11</v>
      </c>
      <c r="V1794" s="16">
        <v>10</v>
      </c>
      <c r="W1794" s="16">
        <v>195</v>
      </c>
      <c r="X1794" s="16"/>
      <c r="Y1794" s="16"/>
      <c r="Z1794" s="16"/>
      <c r="AA1794" s="16"/>
      <c r="AB1794" s="16"/>
      <c r="AC1794" s="16"/>
      <c r="AD1794" s="16"/>
      <c r="AE1794" s="16"/>
      <c r="AF1794" s="16"/>
      <c r="AG1794" s="16"/>
      <c r="AH1794" s="16"/>
      <c r="AI1794" s="16"/>
      <c r="AJ1794" s="16"/>
      <c r="AK1794" s="16"/>
      <c r="AL1794" s="16"/>
      <c r="AM1794" s="16"/>
      <c r="AN1794" s="16"/>
      <c r="AO1794" s="16">
        <v>60</v>
      </c>
      <c r="AP1794" s="16"/>
      <c r="AQ1794" s="16"/>
      <c r="AR1794" s="16"/>
      <c r="AS1794" s="16"/>
      <c r="AT1794" s="16"/>
      <c r="AU1794" s="16"/>
      <c r="AV1794" s="16"/>
      <c r="AW1794" s="16"/>
      <c r="AX1794" s="16"/>
      <c r="AY1794" s="16"/>
      <c r="AZ1794" s="16"/>
      <c r="BA1794" s="16"/>
      <c r="BB1794" s="16"/>
      <c r="BC1794" s="16"/>
      <c r="BD1794" s="16"/>
      <c r="BE1794" s="16"/>
      <c r="BF1794" s="16"/>
      <c r="BG1794" s="23">
        <f t="shared" si="449"/>
        <v>265</v>
      </c>
      <c r="BH1794" s="24">
        <f t="shared" si="459"/>
        <v>4.416666666666667</v>
      </c>
      <c r="BI1794" s="25">
        <f t="shared" si="457"/>
        <v>0.16666666666666696</v>
      </c>
      <c r="BJ1794" s="25">
        <f t="shared" si="450"/>
        <v>3.7735849056603841</v>
      </c>
      <c r="BK1794" s="26">
        <f t="shared" si="451"/>
        <v>0</v>
      </c>
      <c r="BL1794" s="26">
        <f t="shared" si="452"/>
        <v>36.363636363636367</v>
      </c>
      <c r="BM1794" s="26">
        <f t="shared" si="460"/>
        <v>0</v>
      </c>
      <c r="BN1794" s="27">
        <f t="shared" si="453"/>
        <v>3.25</v>
      </c>
      <c r="BO1794" s="27">
        <f t="shared" si="454"/>
        <v>0</v>
      </c>
      <c r="BP1794" s="27">
        <f t="shared" si="455"/>
        <v>1</v>
      </c>
      <c r="BQ1794" s="28">
        <f t="shared" si="456"/>
        <v>0</v>
      </c>
      <c r="BR1794" s="29"/>
      <c r="BS1794" s="29"/>
      <c r="BT1794" s="29"/>
      <c r="BU1794" s="30"/>
      <c r="BV1794" s="29"/>
      <c r="BW1794" s="16">
        <f t="shared" si="448"/>
        <v>0</v>
      </c>
    </row>
    <row r="1795" spans="1:75" x14ac:dyDescent="0.3">
      <c r="A1795" s="14">
        <v>1794</v>
      </c>
      <c r="B1795" s="15">
        <v>46078</v>
      </c>
      <c r="C1795" s="16" t="s">
        <v>40</v>
      </c>
      <c r="D1795" s="17" t="str">
        <f t="shared" si="462"/>
        <v>IG</v>
      </c>
      <c r="E1795" s="18" t="s">
        <v>94</v>
      </c>
      <c r="F1795" s="18" t="s">
        <v>75</v>
      </c>
      <c r="G1795" s="19" t="s">
        <v>76</v>
      </c>
      <c r="H1795" s="19"/>
      <c r="I1795" s="19"/>
      <c r="J1795" s="20">
        <v>208583</v>
      </c>
      <c r="K1795" s="21" t="str">
        <f>VLOOKUP(J1795,'[2]Item List (3)'!A$1:B$110000,2,FALSE)</f>
        <v>WS 81108</v>
      </c>
      <c r="L1795" s="20">
        <v>260112013</v>
      </c>
      <c r="M1795" s="16" t="s">
        <v>141</v>
      </c>
      <c r="N1795" s="16">
        <v>45</v>
      </c>
      <c r="O1795" s="22">
        <f t="shared" si="458"/>
        <v>80</v>
      </c>
      <c r="P1795" s="16">
        <v>1</v>
      </c>
      <c r="Q1795" s="16">
        <v>491</v>
      </c>
      <c r="R1795" s="16">
        <v>5</v>
      </c>
      <c r="S1795" s="16">
        <v>1</v>
      </c>
      <c r="T1795" s="16"/>
      <c r="U1795" s="23">
        <f t="shared" si="461"/>
        <v>492</v>
      </c>
      <c r="V1795" s="16">
        <v>460</v>
      </c>
      <c r="W1795" s="16"/>
      <c r="X1795" s="16"/>
      <c r="Y1795" s="16"/>
      <c r="Z1795" s="16"/>
      <c r="AA1795" s="16"/>
      <c r="AB1795" s="16"/>
      <c r="AC1795" s="16"/>
      <c r="AD1795" s="16"/>
      <c r="AE1795" s="16"/>
      <c r="AF1795" s="16"/>
      <c r="AG1795" s="16"/>
      <c r="AH1795" s="16"/>
      <c r="AI1795" s="16"/>
      <c r="AJ1795" s="16"/>
      <c r="AK1795" s="16"/>
      <c r="AL1795" s="16"/>
      <c r="AM1795" s="16"/>
      <c r="AN1795" s="16"/>
      <c r="AO1795" s="16"/>
      <c r="AP1795" s="16">
        <v>10</v>
      </c>
      <c r="AQ1795" s="16"/>
      <c r="AR1795" s="16"/>
      <c r="AS1795" s="16"/>
      <c r="AT1795" s="16"/>
      <c r="AU1795" s="16"/>
      <c r="AV1795" s="16"/>
      <c r="AW1795" s="16"/>
      <c r="AX1795" s="16"/>
      <c r="AY1795" s="16"/>
      <c r="AZ1795" s="16"/>
      <c r="BA1795" s="16"/>
      <c r="BB1795" s="16"/>
      <c r="BC1795" s="16">
        <v>10</v>
      </c>
      <c r="BD1795" s="16"/>
      <c r="BE1795" s="16"/>
      <c r="BF1795" s="16"/>
      <c r="BG1795" s="23">
        <f t="shared" si="449"/>
        <v>480</v>
      </c>
      <c r="BH1795" s="24">
        <f t="shared" si="459"/>
        <v>8</v>
      </c>
      <c r="BI1795" s="25">
        <f t="shared" si="457"/>
        <v>7.666666666666667</v>
      </c>
      <c r="BJ1795" s="25">
        <f t="shared" si="450"/>
        <v>95.833333333333343</v>
      </c>
      <c r="BK1795" s="26">
        <f t="shared" si="451"/>
        <v>80.217391304347828</v>
      </c>
      <c r="BL1795" s="26">
        <f t="shared" si="452"/>
        <v>98.780487804878049</v>
      </c>
      <c r="BM1795" s="26">
        <f t="shared" si="460"/>
        <v>75.937500000000014</v>
      </c>
      <c r="BN1795" s="27">
        <f t="shared" si="453"/>
        <v>0.16666666666666666</v>
      </c>
      <c r="BO1795" s="27">
        <f t="shared" si="454"/>
        <v>626.66666666666663</v>
      </c>
      <c r="BP1795" s="27">
        <f t="shared" si="455"/>
        <v>0.16666666666666666</v>
      </c>
      <c r="BQ1795" s="28">
        <f t="shared" si="456"/>
        <v>13.333333333333334</v>
      </c>
      <c r="BR1795" s="29"/>
      <c r="BS1795" s="29"/>
      <c r="BT1795" s="29">
        <v>1</v>
      </c>
      <c r="BU1795" s="30"/>
      <c r="BV1795" s="29"/>
      <c r="BW1795" s="16">
        <f t="shared" si="448"/>
        <v>491</v>
      </c>
    </row>
    <row r="1796" spans="1:75" x14ac:dyDescent="0.3">
      <c r="A1796" s="14">
        <v>1795</v>
      </c>
      <c r="B1796" s="15">
        <v>46078</v>
      </c>
      <c r="C1796" s="16" t="s">
        <v>38</v>
      </c>
      <c r="D1796" s="17" t="str">
        <f t="shared" si="462"/>
        <v>IG</v>
      </c>
      <c r="E1796" s="18" t="s">
        <v>97</v>
      </c>
      <c r="F1796" s="18" t="s">
        <v>75</v>
      </c>
      <c r="G1796" s="19" t="s">
        <v>67</v>
      </c>
      <c r="H1796" s="19" t="s">
        <v>171</v>
      </c>
      <c r="I1796" s="19"/>
      <c r="J1796" s="20">
        <v>208293</v>
      </c>
      <c r="K1796" s="21" t="str">
        <f>VLOOKUP(J1796,'[2]Item List (3)'!A$1:B$110000,2,FALSE)</f>
        <v>OR.210 YY2</v>
      </c>
      <c r="L1796" s="20">
        <v>251130005</v>
      </c>
      <c r="M1796" s="16" t="s">
        <v>141</v>
      </c>
      <c r="N1796" s="16">
        <v>60</v>
      </c>
      <c r="O1796" s="22">
        <f t="shared" si="458"/>
        <v>60</v>
      </c>
      <c r="P1796" s="16">
        <v>1</v>
      </c>
      <c r="Q1796" s="16">
        <v>289</v>
      </c>
      <c r="R1796" s="16">
        <v>16</v>
      </c>
      <c r="S1796" s="16"/>
      <c r="T1796" s="16"/>
      <c r="U1796" s="23">
        <f t="shared" si="461"/>
        <v>289</v>
      </c>
      <c r="V1796" s="16">
        <v>410</v>
      </c>
      <c r="W1796" s="16"/>
      <c r="X1796" s="16">
        <v>15</v>
      </c>
      <c r="Y1796" s="16"/>
      <c r="Z1796" s="16"/>
      <c r="AA1796" s="16"/>
      <c r="AB1796" s="16"/>
      <c r="AC1796" s="16"/>
      <c r="AD1796" s="16"/>
      <c r="AE1796" s="16"/>
      <c r="AF1796" s="16"/>
      <c r="AG1796" s="16"/>
      <c r="AH1796" s="16"/>
      <c r="AI1796" s="16"/>
      <c r="AJ1796" s="16"/>
      <c r="AK1796" s="16"/>
      <c r="AL1796" s="16"/>
      <c r="AM1796" s="16"/>
      <c r="AN1796" s="16"/>
      <c r="AO1796" s="16"/>
      <c r="AP1796" s="16">
        <v>20</v>
      </c>
      <c r="AQ1796" s="16"/>
      <c r="AR1796" s="16"/>
      <c r="AS1796" s="16"/>
      <c r="AT1796" s="16"/>
      <c r="AU1796" s="16"/>
      <c r="AV1796" s="16"/>
      <c r="AW1796" s="16"/>
      <c r="AX1796" s="16">
        <v>35</v>
      </c>
      <c r="AY1796" s="16"/>
      <c r="AZ1796" s="16"/>
      <c r="BA1796" s="16"/>
      <c r="BB1796" s="16"/>
      <c r="BC1796" s="16"/>
      <c r="BD1796" s="16"/>
      <c r="BE1796" s="16"/>
      <c r="BF1796" s="16"/>
      <c r="BG1796" s="23">
        <f t="shared" si="449"/>
        <v>480</v>
      </c>
      <c r="BH1796" s="24">
        <f t="shared" si="459"/>
        <v>8</v>
      </c>
      <c r="BI1796" s="25">
        <f t="shared" si="457"/>
        <v>6.833333333333333</v>
      </c>
      <c r="BJ1796" s="25">
        <f t="shared" si="450"/>
        <v>85.416666666666657</v>
      </c>
      <c r="BK1796" s="26">
        <f t="shared" si="451"/>
        <v>70.487804878048777</v>
      </c>
      <c r="BL1796" s="26">
        <f t="shared" si="452"/>
        <v>94.463667820069205</v>
      </c>
      <c r="BM1796" s="26">
        <f t="shared" si="460"/>
        <v>56.874999999999986</v>
      </c>
      <c r="BN1796" s="27">
        <f t="shared" si="453"/>
        <v>0.33333333333333331</v>
      </c>
      <c r="BO1796" s="27">
        <f t="shared" si="454"/>
        <v>460</v>
      </c>
      <c r="BP1796" s="27">
        <f t="shared" si="455"/>
        <v>0.83333333333333348</v>
      </c>
      <c r="BQ1796" s="28">
        <f t="shared" si="456"/>
        <v>50.000000000000007</v>
      </c>
      <c r="BR1796" s="29">
        <v>2</v>
      </c>
      <c r="BS1796" s="29"/>
      <c r="BT1796" s="29"/>
      <c r="BU1796" s="30"/>
      <c r="BV1796" s="29"/>
      <c r="BW1796" s="16">
        <f t="shared" si="448"/>
        <v>289</v>
      </c>
    </row>
    <row r="1797" spans="1:75" x14ac:dyDescent="0.3">
      <c r="A1797" s="14">
        <v>1796</v>
      </c>
      <c r="B1797" s="15">
        <v>46078</v>
      </c>
      <c r="C1797" s="16" t="s">
        <v>40</v>
      </c>
      <c r="D1797" s="17" t="str">
        <f t="shared" si="462"/>
        <v>IG</v>
      </c>
      <c r="E1797" s="18" t="s">
        <v>97</v>
      </c>
      <c r="F1797" s="18"/>
      <c r="G1797" s="19"/>
      <c r="H1797" s="19"/>
      <c r="I1797" s="19"/>
      <c r="J1797" s="20"/>
      <c r="K1797" s="21" t="e">
        <f>VLOOKUP(J1797,'[2]Item List (3)'!A$1:B$110000,2,FALSE)</f>
        <v>#N/A</v>
      </c>
      <c r="L1797" s="20"/>
      <c r="M1797" s="16" t="s">
        <v>138</v>
      </c>
      <c r="N1797" s="16"/>
      <c r="O1797" s="22" t="str">
        <f t="shared" si="458"/>
        <v/>
      </c>
      <c r="P1797" s="16"/>
      <c r="Q1797" s="16"/>
      <c r="R1797" s="16"/>
      <c r="S1797" s="16"/>
      <c r="T1797" s="16"/>
      <c r="U1797" s="23">
        <f t="shared" si="461"/>
        <v>0</v>
      </c>
      <c r="V1797" s="16"/>
      <c r="W1797" s="16"/>
      <c r="X1797" s="16"/>
      <c r="Y1797" s="16"/>
      <c r="Z1797" s="16"/>
      <c r="AA1797" s="16"/>
      <c r="AB1797" s="16"/>
      <c r="AC1797" s="16"/>
      <c r="AD1797" s="16"/>
      <c r="AE1797" s="16"/>
      <c r="AF1797" s="16"/>
      <c r="AG1797" s="16"/>
      <c r="AH1797" s="16"/>
      <c r="AI1797" s="16"/>
      <c r="AJ1797" s="16"/>
      <c r="AK1797" s="16"/>
      <c r="AL1797" s="16"/>
      <c r="AM1797" s="16"/>
      <c r="AN1797" s="16"/>
      <c r="AO1797" s="16"/>
      <c r="AP1797" s="16"/>
      <c r="AQ1797" s="16"/>
      <c r="AR1797" s="16">
        <v>480</v>
      </c>
      <c r="AS1797" s="16"/>
      <c r="AT1797" s="16"/>
      <c r="AU1797" s="16"/>
      <c r="AV1797" s="16"/>
      <c r="AW1797" s="16"/>
      <c r="AX1797" s="16"/>
      <c r="AY1797" s="16"/>
      <c r="AZ1797" s="16"/>
      <c r="BA1797" s="16"/>
      <c r="BB1797" s="16"/>
      <c r="BC1797" s="16"/>
      <c r="BD1797" s="16"/>
      <c r="BE1797" s="16"/>
      <c r="BF1797" s="16"/>
      <c r="BG1797" s="23">
        <f t="shared" si="449"/>
        <v>480</v>
      </c>
      <c r="BH1797" s="24">
        <f t="shared" si="459"/>
        <v>8</v>
      </c>
      <c r="BI1797" s="25">
        <f t="shared" si="457"/>
        <v>0</v>
      </c>
      <c r="BJ1797" s="25">
        <f t="shared" si="450"/>
        <v>0</v>
      </c>
      <c r="BK1797" s="26">
        <f t="shared" si="451"/>
        <v>0</v>
      </c>
      <c r="BL1797" s="26">
        <f t="shared" si="452"/>
        <v>0</v>
      </c>
      <c r="BM1797" s="26">
        <f t="shared" si="460"/>
        <v>0</v>
      </c>
      <c r="BN1797" s="27">
        <f t="shared" si="453"/>
        <v>0</v>
      </c>
      <c r="BO1797" s="27">
        <f t="shared" si="454"/>
        <v>0</v>
      </c>
      <c r="BP1797" s="27">
        <f t="shared" si="455"/>
        <v>8</v>
      </c>
      <c r="BQ1797" s="28">
        <f t="shared" si="456"/>
        <v>0</v>
      </c>
      <c r="BR1797" s="29"/>
      <c r="BS1797" s="29"/>
      <c r="BT1797" s="29"/>
      <c r="BU1797" s="30"/>
      <c r="BV1797" s="29"/>
      <c r="BW1797" s="16">
        <f t="shared" ref="BW1797:BW1828" si="463">Q1797*P1797</f>
        <v>0</v>
      </c>
    </row>
    <row r="1798" spans="1:75" x14ac:dyDescent="0.3">
      <c r="A1798" s="14">
        <v>1797</v>
      </c>
      <c r="B1798" s="15">
        <v>46078</v>
      </c>
      <c r="C1798" s="16" t="s">
        <v>38</v>
      </c>
      <c r="D1798" s="17" t="str">
        <f t="shared" si="462"/>
        <v>IG</v>
      </c>
      <c r="E1798" s="18" t="s">
        <v>99</v>
      </c>
      <c r="F1798" s="18" t="s">
        <v>75</v>
      </c>
      <c r="G1798" s="19" t="s">
        <v>65</v>
      </c>
      <c r="H1798" s="19"/>
      <c r="I1798" s="19"/>
      <c r="J1798" s="20">
        <v>104246</v>
      </c>
      <c r="K1798" s="21" t="str">
        <f>VLOOKUP(J1798,'[2]Item List (3)'!A$1:B$110000,2,FALSE)</f>
        <v>IN. 208</v>
      </c>
      <c r="L1798" s="20">
        <v>260129016</v>
      </c>
      <c r="M1798" s="16" t="s">
        <v>138</v>
      </c>
      <c r="N1798" s="16">
        <v>30</v>
      </c>
      <c r="O1798" s="22">
        <f t="shared" si="458"/>
        <v>120</v>
      </c>
      <c r="P1798" s="16">
        <v>1</v>
      </c>
      <c r="Q1798" s="16">
        <v>100</v>
      </c>
      <c r="R1798" s="16">
        <v>4</v>
      </c>
      <c r="S1798" s="16"/>
      <c r="T1798" s="16"/>
      <c r="U1798" s="23">
        <f t="shared" si="461"/>
        <v>100</v>
      </c>
      <c r="V1798" s="16">
        <v>60</v>
      </c>
      <c r="W1798" s="16"/>
      <c r="X1798" s="16"/>
      <c r="Y1798" s="16"/>
      <c r="Z1798" s="16"/>
      <c r="AA1798" s="16"/>
      <c r="AB1798" s="16"/>
      <c r="AC1798" s="16"/>
      <c r="AD1798" s="16"/>
      <c r="AE1798" s="16"/>
      <c r="AF1798" s="16"/>
      <c r="AG1798" s="16"/>
      <c r="AH1798" s="16"/>
      <c r="AI1798" s="16"/>
      <c r="AJ1798" s="16"/>
      <c r="AK1798" s="16"/>
      <c r="AL1798" s="16"/>
      <c r="AM1798" s="16"/>
      <c r="AN1798" s="16"/>
      <c r="AO1798" s="16"/>
      <c r="AP1798" s="16"/>
      <c r="AQ1798" s="16"/>
      <c r="AR1798" s="16">
        <v>420</v>
      </c>
      <c r="AS1798" s="16"/>
      <c r="AT1798" s="16"/>
      <c r="AU1798" s="16"/>
      <c r="AV1798" s="16"/>
      <c r="AW1798" s="16"/>
      <c r="AX1798" s="16"/>
      <c r="AY1798" s="16"/>
      <c r="AZ1798" s="16"/>
      <c r="BA1798" s="16"/>
      <c r="BB1798" s="16"/>
      <c r="BC1798" s="16"/>
      <c r="BD1798" s="16"/>
      <c r="BE1798" s="16"/>
      <c r="BF1798" s="16"/>
      <c r="BG1798" s="23">
        <f t="shared" si="449"/>
        <v>480</v>
      </c>
      <c r="BH1798" s="24">
        <f t="shared" si="459"/>
        <v>8</v>
      </c>
      <c r="BI1798" s="25">
        <f t="shared" si="457"/>
        <v>1</v>
      </c>
      <c r="BJ1798" s="25">
        <f t="shared" si="450"/>
        <v>12.5</v>
      </c>
      <c r="BK1798" s="26">
        <f t="shared" si="451"/>
        <v>83.333333333333343</v>
      </c>
      <c r="BL1798" s="26">
        <f t="shared" si="452"/>
        <v>96</v>
      </c>
      <c r="BM1798" s="26">
        <f t="shared" si="460"/>
        <v>10</v>
      </c>
      <c r="BN1798" s="27">
        <f t="shared" si="453"/>
        <v>0</v>
      </c>
      <c r="BO1798" s="27">
        <f t="shared" si="454"/>
        <v>960</v>
      </c>
      <c r="BP1798" s="27">
        <f t="shared" si="455"/>
        <v>7</v>
      </c>
      <c r="BQ1798" s="28">
        <f t="shared" si="456"/>
        <v>840</v>
      </c>
      <c r="BR1798" s="29"/>
      <c r="BS1798" s="29"/>
      <c r="BT1798" s="29"/>
      <c r="BU1798" s="30"/>
      <c r="BV1798" s="29"/>
      <c r="BW1798" s="16">
        <f t="shared" si="463"/>
        <v>100</v>
      </c>
    </row>
    <row r="1799" spans="1:75" x14ac:dyDescent="0.3">
      <c r="A1799" s="14">
        <v>1798</v>
      </c>
      <c r="B1799" s="15">
        <v>46078</v>
      </c>
      <c r="C1799" s="16" t="s">
        <v>40</v>
      </c>
      <c r="D1799" s="17" t="str">
        <f t="shared" si="462"/>
        <v>IG</v>
      </c>
      <c r="E1799" s="18" t="s">
        <v>99</v>
      </c>
      <c r="F1799" s="18" t="s">
        <v>75</v>
      </c>
      <c r="G1799" s="19" t="s">
        <v>65</v>
      </c>
      <c r="H1799" s="19"/>
      <c r="I1799" s="19"/>
      <c r="J1799" s="20">
        <v>104246</v>
      </c>
      <c r="K1799" s="21" t="str">
        <f>VLOOKUP(J1799,'[2]Item List (3)'!A$1:B$110000,2,FALSE)</f>
        <v>IN. 208</v>
      </c>
      <c r="L1799" s="20">
        <v>260129016</v>
      </c>
      <c r="M1799" s="16" t="s">
        <v>138</v>
      </c>
      <c r="N1799" s="16">
        <v>30</v>
      </c>
      <c r="O1799" s="22">
        <f t="shared" si="458"/>
        <v>120</v>
      </c>
      <c r="P1799" s="16">
        <v>1</v>
      </c>
      <c r="Q1799" s="16">
        <v>214</v>
      </c>
      <c r="R1799" s="16"/>
      <c r="S1799" s="16"/>
      <c r="T1799" s="16"/>
      <c r="U1799" s="23">
        <f t="shared" si="461"/>
        <v>214</v>
      </c>
      <c r="V1799" s="16">
        <v>120</v>
      </c>
      <c r="W1799" s="16"/>
      <c r="X1799" s="16"/>
      <c r="Y1799" s="16"/>
      <c r="Z1799" s="16"/>
      <c r="AA1799" s="16"/>
      <c r="AB1799" s="16"/>
      <c r="AC1799" s="16"/>
      <c r="AD1799" s="16"/>
      <c r="AE1799" s="16"/>
      <c r="AF1799" s="16"/>
      <c r="AG1799" s="16"/>
      <c r="AH1799" s="16"/>
      <c r="AI1799" s="16"/>
      <c r="AJ1799" s="16"/>
      <c r="AK1799" s="16"/>
      <c r="AL1799" s="16"/>
      <c r="AM1799" s="16"/>
      <c r="AN1799" s="16"/>
      <c r="AO1799" s="16"/>
      <c r="AP1799" s="16"/>
      <c r="AQ1799" s="16"/>
      <c r="AR1799" s="16">
        <v>360</v>
      </c>
      <c r="AS1799" s="16"/>
      <c r="AT1799" s="16"/>
      <c r="AU1799" s="16"/>
      <c r="AV1799" s="16"/>
      <c r="AW1799" s="16"/>
      <c r="AX1799" s="16"/>
      <c r="AY1799" s="16"/>
      <c r="AZ1799" s="16"/>
      <c r="BA1799" s="16"/>
      <c r="BB1799" s="16"/>
      <c r="BC1799" s="16"/>
      <c r="BD1799" s="16"/>
      <c r="BE1799" s="16"/>
      <c r="BF1799" s="16"/>
      <c r="BG1799" s="23">
        <f t="shared" si="449"/>
        <v>480</v>
      </c>
      <c r="BH1799" s="24">
        <f t="shared" si="459"/>
        <v>8</v>
      </c>
      <c r="BI1799" s="25">
        <f t="shared" si="457"/>
        <v>2</v>
      </c>
      <c r="BJ1799" s="25">
        <f t="shared" si="450"/>
        <v>25</v>
      </c>
      <c r="BK1799" s="26">
        <f t="shared" si="451"/>
        <v>89.166666666666671</v>
      </c>
      <c r="BL1799" s="26">
        <f t="shared" si="452"/>
        <v>100</v>
      </c>
      <c r="BM1799" s="26">
        <f t="shared" si="460"/>
        <v>22.291666666666668</v>
      </c>
      <c r="BN1799" s="27">
        <f t="shared" si="453"/>
        <v>0</v>
      </c>
      <c r="BO1799" s="27">
        <f t="shared" si="454"/>
        <v>960</v>
      </c>
      <c r="BP1799" s="27">
        <f t="shared" si="455"/>
        <v>6</v>
      </c>
      <c r="BQ1799" s="28">
        <f t="shared" si="456"/>
        <v>720</v>
      </c>
      <c r="BR1799" s="29"/>
      <c r="BS1799" s="29"/>
      <c r="BT1799" s="29"/>
      <c r="BU1799" s="30"/>
      <c r="BV1799" s="29"/>
      <c r="BW1799" s="16">
        <f t="shared" si="463"/>
        <v>214</v>
      </c>
    </row>
    <row r="1800" spans="1:75" x14ac:dyDescent="0.3">
      <c r="A1800" s="14">
        <v>1799</v>
      </c>
      <c r="B1800" s="15">
        <v>46078</v>
      </c>
      <c r="C1800" s="16" t="s">
        <v>38</v>
      </c>
      <c r="D1800" s="17" t="str">
        <f t="shared" si="462"/>
        <v>HO</v>
      </c>
      <c r="E1800" s="18" t="s">
        <v>100</v>
      </c>
      <c r="F1800" s="18" t="s">
        <v>101</v>
      </c>
      <c r="G1800" s="19" t="s">
        <v>98</v>
      </c>
      <c r="H1800" s="19" t="s">
        <v>46</v>
      </c>
      <c r="I1800" s="19"/>
      <c r="J1800" s="20">
        <v>104293</v>
      </c>
      <c r="K1800" s="21" t="str">
        <f>VLOOKUP(J1800,'[2]Item List (3)'!A$1:B$110000,2,FALSE)</f>
        <v>IR.210 YY2</v>
      </c>
      <c r="L1800" s="20">
        <v>260205003</v>
      </c>
      <c r="M1800" s="16" t="s">
        <v>138</v>
      </c>
      <c r="N1800" s="16">
        <v>50</v>
      </c>
      <c r="O1800" s="22">
        <f t="shared" si="458"/>
        <v>72</v>
      </c>
      <c r="P1800" s="16">
        <v>1</v>
      </c>
      <c r="Q1800" s="16">
        <v>450</v>
      </c>
      <c r="R1800" s="16"/>
      <c r="S1800" s="16"/>
      <c r="T1800" s="16"/>
      <c r="U1800" s="23">
        <f t="shared" si="461"/>
        <v>450</v>
      </c>
      <c r="V1800" s="16">
        <v>435</v>
      </c>
      <c r="W1800" s="16"/>
      <c r="X1800" s="16"/>
      <c r="Y1800" s="16"/>
      <c r="Z1800" s="16"/>
      <c r="AA1800" s="16"/>
      <c r="AB1800" s="16"/>
      <c r="AC1800" s="16"/>
      <c r="AD1800" s="16"/>
      <c r="AE1800" s="16"/>
      <c r="AF1800" s="16"/>
      <c r="AG1800" s="16"/>
      <c r="AH1800" s="16"/>
      <c r="AI1800" s="16"/>
      <c r="AJ1800" s="16"/>
      <c r="AK1800" s="16"/>
      <c r="AL1800" s="16"/>
      <c r="AM1800" s="16"/>
      <c r="AN1800" s="16"/>
      <c r="AO1800" s="16"/>
      <c r="AP1800" s="16">
        <v>45</v>
      </c>
      <c r="AQ1800" s="16"/>
      <c r="AR1800" s="16"/>
      <c r="AS1800" s="16"/>
      <c r="AT1800" s="16"/>
      <c r="AU1800" s="16"/>
      <c r="AV1800" s="16"/>
      <c r="AW1800" s="16"/>
      <c r="AX1800" s="16"/>
      <c r="AY1800" s="16"/>
      <c r="AZ1800" s="16"/>
      <c r="BA1800" s="16"/>
      <c r="BB1800" s="16"/>
      <c r="BC1800" s="16"/>
      <c r="BD1800" s="16"/>
      <c r="BE1800" s="16"/>
      <c r="BF1800" s="16"/>
      <c r="BG1800" s="23">
        <f t="shared" ref="BG1800:BG1819" si="464">SUM(V1800:BF1800)</f>
        <v>480</v>
      </c>
      <c r="BH1800" s="24">
        <f t="shared" si="459"/>
        <v>8</v>
      </c>
      <c r="BI1800" s="25">
        <f t="shared" si="457"/>
        <v>7.25</v>
      </c>
      <c r="BJ1800" s="25">
        <f t="shared" si="450"/>
        <v>90.625</v>
      </c>
      <c r="BK1800" s="26">
        <f t="shared" si="451"/>
        <v>86.206896551724128</v>
      </c>
      <c r="BL1800" s="26">
        <f t="shared" si="452"/>
        <v>100</v>
      </c>
      <c r="BM1800" s="26">
        <f t="shared" si="460"/>
        <v>78.124999999999986</v>
      </c>
      <c r="BN1800" s="27">
        <f t="shared" si="453"/>
        <v>0.75</v>
      </c>
      <c r="BO1800" s="27">
        <f t="shared" si="454"/>
        <v>522</v>
      </c>
      <c r="BP1800" s="27">
        <f t="shared" si="455"/>
        <v>0</v>
      </c>
      <c r="BQ1800" s="28">
        <f t="shared" si="456"/>
        <v>0</v>
      </c>
      <c r="BR1800" s="29"/>
      <c r="BS1800" s="29"/>
      <c r="BT1800" s="29"/>
      <c r="BU1800" s="30"/>
      <c r="BV1800" s="29"/>
      <c r="BW1800" s="16">
        <f t="shared" si="463"/>
        <v>450</v>
      </c>
    </row>
    <row r="1801" spans="1:75" x14ac:dyDescent="0.3">
      <c r="A1801" s="14">
        <v>1800</v>
      </c>
      <c r="B1801" s="15">
        <v>46078</v>
      </c>
      <c r="C1801" s="16" t="s">
        <v>40</v>
      </c>
      <c r="D1801" s="17" t="str">
        <f t="shared" si="462"/>
        <v>HO</v>
      </c>
      <c r="E1801" s="18" t="s">
        <v>100</v>
      </c>
      <c r="F1801" s="18" t="s">
        <v>101</v>
      </c>
      <c r="G1801" s="19" t="s">
        <v>46</v>
      </c>
      <c r="H1801" s="19"/>
      <c r="I1801" s="19"/>
      <c r="J1801" s="20">
        <v>104293</v>
      </c>
      <c r="K1801" s="21" t="str">
        <f>VLOOKUP(J1801,'[2]Item List (3)'!A$1:B$110000,2,FALSE)</f>
        <v>IR.210 YY2</v>
      </c>
      <c r="L1801" s="20">
        <v>260205003</v>
      </c>
      <c r="M1801" s="16" t="s">
        <v>138</v>
      </c>
      <c r="N1801" s="16">
        <v>50</v>
      </c>
      <c r="O1801" s="22">
        <f t="shared" si="458"/>
        <v>72</v>
      </c>
      <c r="P1801" s="16">
        <v>1</v>
      </c>
      <c r="Q1801" s="16">
        <v>490</v>
      </c>
      <c r="R1801" s="16"/>
      <c r="S1801" s="16"/>
      <c r="T1801" s="16"/>
      <c r="U1801" s="23">
        <f t="shared" si="461"/>
        <v>490</v>
      </c>
      <c r="V1801" s="16">
        <v>435</v>
      </c>
      <c r="W1801" s="16"/>
      <c r="X1801" s="16"/>
      <c r="Y1801" s="16"/>
      <c r="Z1801" s="16"/>
      <c r="AA1801" s="16"/>
      <c r="AB1801" s="16"/>
      <c r="AC1801" s="16"/>
      <c r="AD1801" s="16"/>
      <c r="AE1801" s="16"/>
      <c r="AF1801" s="16"/>
      <c r="AG1801" s="16"/>
      <c r="AH1801" s="16"/>
      <c r="AI1801" s="16"/>
      <c r="AJ1801" s="16"/>
      <c r="AK1801" s="16"/>
      <c r="AL1801" s="16"/>
      <c r="AM1801" s="16"/>
      <c r="AN1801" s="16"/>
      <c r="AO1801" s="16"/>
      <c r="AP1801" s="16">
        <v>45</v>
      </c>
      <c r="AQ1801" s="16"/>
      <c r="AR1801" s="16"/>
      <c r="AS1801" s="16"/>
      <c r="AT1801" s="16"/>
      <c r="AU1801" s="16"/>
      <c r="AV1801" s="16"/>
      <c r="AW1801" s="16"/>
      <c r="AX1801" s="16"/>
      <c r="AY1801" s="16"/>
      <c r="AZ1801" s="16"/>
      <c r="BA1801" s="16"/>
      <c r="BB1801" s="16"/>
      <c r="BC1801" s="16"/>
      <c r="BD1801" s="16"/>
      <c r="BE1801" s="16"/>
      <c r="BF1801" s="16"/>
      <c r="BG1801" s="23">
        <f t="shared" si="464"/>
        <v>480</v>
      </c>
      <c r="BH1801" s="24">
        <f t="shared" si="459"/>
        <v>8</v>
      </c>
      <c r="BI1801" s="25">
        <f t="shared" si="457"/>
        <v>7.25</v>
      </c>
      <c r="BJ1801" s="25">
        <f t="shared" si="450"/>
        <v>90.625</v>
      </c>
      <c r="BK1801" s="26">
        <f t="shared" si="451"/>
        <v>93.869731800766289</v>
      </c>
      <c r="BL1801" s="26">
        <f t="shared" si="452"/>
        <v>100</v>
      </c>
      <c r="BM1801" s="26">
        <f t="shared" si="460"/>
        <v>85.069444444444457</v>
      </c>
      <c r="BN1801" s="27">
        <f t="shared" si="453"/>
        <v>0.75</v>
      </c>
      <c r="BO1801" s="27">
        <f t="shared" si="454"/>
        <v>522</v>
      </c>
      <c r="BP1801" s="27">
        <f t="shared" si="455"/>
        <v>0</v>
      </c>
      <c r="BQ1801" s="28">
        <f t="shared" si="456"/>
        <v>0</v>
      </c>
      <c r="BR1801" s="29"/>
      <c r="BS1801" s="29"/>
      <c r="BT1801" s="29"/>
      <c r="BU1801" s="30"/>
      <c r="BV1801" s="29"/>
      <c r="BW1801" s="16">
        <f t="shared" si="463"/>
        <v>490</v>
      </c>
    </row>
    <row r="1802" spans="1:75" x14ac:dyDescent="0.3">
      <c r="A1802" s="14">
        <v>1801</v>
      </c>
      <c r="B1802" s="15">
        <v>46078</v>
      </c>
      <c r="C1802" s="16" t="s">
        <v>38</v>
      </c>
      <c r="D1802" s="17" t="str">
        <f t="shared" si="462"/>
        <v>HO</v>
      </c>
      <c r="E1802" s="18" t="s">
        <v>104</v>
      </c>
      <c r="F1802" s="18" t="s">
        <v>101</v>
      </c>
      <c r="G1802" s="19" t="s">
        <v>107</v>
      </c>
      <c r="H1802" s="19" t="s">
        <v>98</v>
      </c>
      <c r="I1802" s="19"/>
      <c r="J1802" s="20">
        <v>200609.2</v>
      </c>
      <c r="K1802" s="21" t="str">
        <f>VLOOKUP(J1802,'[2]Item List (3)'!A$1:B$110000,2,FALSE)</f>
        <v>NF.OR 311</v>
      </c>
      <c r="L1802" s="20">
        <v>260129008</v>
      </c>
      <c r="M1802" s="16" t="s">
        <v>141</v>
      </c>
      <c r="N1802" s="16">
        <v>30</v>
      </c>
      <c r="O1802" s="22">
        <f t="shared" si="458"/>
        <v>120</v>
      </c>
      <c r="P1802" s="16">
        <v>1</v>
      </c>
      <c r="Q1802" s="16">
        <v>338</v>
      </c>
      <c r="R1802" s="16"/>
      <c r="S1802" s="16"/>
      <c r="T1802" s="16"/>
      <c r="U1802" s="23">
        <f t="shared" si="461"/>
        <v>338</v>
      </c>
      <c r="V1802" s="16">
        <v>245</v>
      </c>
      <c r="W1802" s="16"/>
      <c r="X1802" s="16">
        <v>90</v>
      </c>
      <c r="Y1802" s="16"/>
      <c r="Z1802" s="16"/>
      <c r="AA1802" s="16"/>
      <c r="AB1802" s="16"/>
      <c r="AC1802" s="16"/>
      <c r="AD1802" s="16"/>
      <c r="AE1802" s="16"/>
      <c r="AF1802" s="16"/>
      <c r="AG1802" s="16"/>
      <c r="AH1802" s="16"/>
      <c r="AI1802" s="16"/>
      <c r="AJ1802" s="16"/>
      <c r="AK1802" s="16"/>
      <c r="AL1802" s="16"/>
      <c r="AM1802" s="16"/>
      <c r="AN1802" s="16">
        <v>70</v>
      </c>
      <c r="AO1802" s="16"/>
      <c r="AP1802" s="16">
        <v>15</v>
      </c>
      <c r="AQ1802" s="16"/>
      <c r="AR1802" s="16">
        <v>60</v>
      </c>
      <c r="AS1802" s="16"/>
      <c r="AT1802" s="16"/>
      <c r="AU1802" s="16"/>
      <c r="AV1802" s="16"/>
      <c r="AW1802" s="16"/>
      <c r="AX1802" s="16"/>
      <c r="AY1802" s="16"/>
      <c r="AZ1802" s="16"/>
      <c r="BA1802" s="16"/>
      <c r="BB1802" s="16"/>
      <c r="BC1802" s="16"/>
      <c r="BD1802" s="16"/>
      <c r="BE1802" s="16"/>
      <c r="BF1802" s="16"/>
      <c r="BG1802" s="23">
        <f t="shared" si="464"/>
        <v>480</v>
      </c>
      <c r="BH1802" s="24">
        <f t="shared" si="459"/>
        <v>8</v>
      </c>
      <c r="BI1802" s="25">
        <f t="shared" si="457"/>
        <v>4.0833333333333339</v>
      </c>
      <c r="BJ1802" s="25">
        <f t="shared" si="450"/>
        <v>51.041666666666671</v>
      </c>
      <c r="BK1802" s="26">
        <f t="shared" si="451"/>
        <v>68.979591836734684</v>
      </c>
      <c r="BL1802" s="26">
        <f t="shared" si="452"/>
        <v>100</v>
      </c>
      <c r="BM1802" s="26">
        <f t="shared" si="460"/>
        <v>35.208333333333329</v>
      </c>
      <c r="BN1802" s="27">
        <f t="shared" si="453"/>
        <v>0.25</v>
      </c>
      <c r="BO1802" s="27">
        <f t="shared" si="454"/>
        <v>930</v>
      </c>
      <c r="BP1802" s="27">
        <f t="shared" si="455"/>
        <v>3.6666666666666665</v>
      </c>
      <c r="BQ1802" s="28">
        <f t="shared" si="456"/>
        <v>440</v>
      </c>
      <c r="BR1802" s="29"/>
      <c r="BS1802" s="29"/>
      <c r="BT1802" s="29"/>
      <c r="BU1802" s="30"/>
      <c r="BV1802" s="29"/>
      <c r="BW1802" s="16">
        <f t="shared" si="463"/>
        <v>338</v>
      </c>
    </row>
    <row r="1803" spans="1:75" x14ac:dyDescent="0.3">
      <c r="A1803" s="14">
        <v>1802</v>
      </c>
      <c r="B1803" s="15">
        <v>46078</v>
      </c>
      <c r="C1803" s="16" t="s">
        <v>40</v>
      </c>
      <c r="D1803" s="17" t="str">
        <f t="shared" si="462"/>
        <v>HO</v>
      </c>
      <c r="E1803" s="18" t="s">
        <v>104</v>
      </c>
      <c r="F1803" s="18"/>
      <c r="G1803" s="19"/>
      <c r="H1803" s="19"/>
      <c r="I1803" s="19"/>
      <c r="J1803" s="20"/>
      <c r="K1803" s="21" t="e">
        <f>VLOOKUP(J1803,'[2]Item List (3)'!A$1:B$110000,2,FALSE)</f>
        <v>#N/A</v>
      </c>
      <c r="L1803" s="20"/>
      <c r="M1803" s="16" t="s">
        <v>138</v>
      </c>
      <c r="N1803" s="16"/>
      <c r="O1803" s="22" t="str">
        <f t="shared" si="458"/>
        <v/>
      </c>
      <c r="P1803" s="16"/>
      <c r="Q1803" s="16"/>
      <c r="R1803" s="16"/>
      <c r="S1803" s="16"/>
      <c r="T1803" s="16"/>
      <c r="U1803" s="23">
        <f t="shared" si="461"/>
        <v>0</v>
      </c>
      <c r="V1803" s="16"/>
      <c r="W1803" s="16"/>
      <c r="X1803" s="16"/>
      <c r="Y1803" s="16"/>
      <c r="Z1803" s="16"/>
      <c r="AA1803" s="16"/>
      <c r="AB1803" s="16"/>
      <c r="AC1803" s="16"/>
      <c r="AD1803" s="16"/>
      <c r="AE1803" s="16"/>
      <c r="AF1803" s="16"/>
      <c r="AG1803" s="16"/>
      <c r="AH1803" s="16"/>
      <c r="AI1803" s="16"/>
      <c r="AJ1803" s="16"/>
      <c r="AK1803" s="16"/>
      <c r="AL1803" s="16"/>
      <c r="AM1803" s="16"/>
      <c r="AN1803" s="16"/>
      <c r="AO1803" s="16"/>
      <c r="AP1803" s="16"/>
      <c r="AQ1803" s="16"/>
      <c r="AR1803" s="16">
        <v>480</v>
      </c>
      <c r="AS1803" s="16"/>
      <c r="AT1803" s="16"/>
      <c r="AU1803" s="16"/>
      <c r="AV1803" s="16"/>
      <c r="AW1803" s="16"/>
      <c r="AX1803" s="16"/>
      <c r="AY1803" s="16"/>
      <c r="AZ1803" s="16"/>
      <c r="BA1803" s="16"/>
      <c r="BB1803" s="16"/>
      <c r="BC1803" s="16"/>
      <c r="BD1803" s="16"/>
      <c r="BE1803" s="16"/>
      <c r="BF1803" s="16"/>
      <c r="BG1803" s="23">
        <f t="shared" si="464"/>
        <v>480</v>
      </c>
      <c r="BH1803" s="24">
        <f t="shared" si="459"/>
        <v>8</v>
      </c>
      <c r="BI1803" s="25">
        <f t="shared" si="457"/>
        <v>0</v>
      </c>
      <c r="BJ1803" s="25">
        <f t="shared" si="450"/>
        <v>0</v>
      </c>
      <c r="BK1803" s="26">
        <f t="shared" si="451"/>
        <v>0</v>
      </c>
      <c r="BL1803" s="26">
        <f t="shared" si="452"/>
        <v>0</v>
      </c>
      <c r="BM1803" s="26">
        <f t="shared" si="460"/>
        <v>0</v>
      </c>
      <c r="BN1803" s="27">
        <f t="shared" si="453"/>
        <v>0</v>
      </c>
      <c r="BO1803" s="27">
        <f t="shared" si="454"/>
        <v>0</v>
      </c>
      <c r="BP1803" s="27">
        <f t="shared" si="455"/>
        <v>8</v>
      </c>
      <c r="BQ1803" s="28">
        <f t="shared" si="456"/>
        <v>0</v>
      </c>
      <c r="BR1803" s="29"/>
      <c r="BS1803" s="29"/>
      <c r="BT1803" s="29"/>
      <c r="BU1803" s="30"/>
      <c r="BV1803" s="29"/>
      <c r="BW1803" s="16">
        <f t="shared" si="463"/>
        <v>0</v>
      </c>
    </row>
    <row r="1804" spans="1:75" x14ac:dyDescent="0.3">
      <c r="A1804" s="14">
        <v>1803</v>
      </c>
      <c r="B1804" s="15">
        <v>46078</v>
      </c>
      <c r="C1804" s="16" t="s">
        <v>38</v>
      </c>
      <c r="D1804" s="17" t="str">
        <f t="shared" si="462"/>
        <v>HO</v>
      </c>
      <c r="E1804" s="18" t="s">
        <v>108</v>
      </c>
      <c r="F1804" s="18" t="s">
        <v>101</v>
      </c>
      <c r="G1804" s="19" t="s">
        <v>98</v>
      </c>
      <c r="H1804" s="19"/>
      <c r="I1804" s="19"/>
      <c r="J1804" s="20">
        <v>100299.28</v>
      </c>
      <c r="K1804" s="21" t="str">
        <f>VLOOKUP(J1804,'[2]Item List (3)'!A$1:B$110000,2,FALSE)</f>
        <v>IR 9938</v>
      </c>
      <c r="L1804" s="20"/>
      <c r="M1804" s="16" t="s">
        <v>138</v>
      </c>
      <c r="N1804" s="16">
        <v>25</v>
      </c>
      <c r="O1804" s="22">
        <f t="shared" si="458"/>
        <v>144</v>
      </c>
      <c r="P1804" s="16">
        <v>1</v>
      </c>
      <c r="Q1804" s="16">
        <v>150</v>
      </c>
      <c r="R1804" s="16"/>
      <c r="S1804" s="16"/>
      <c r="T1804" s="16"/>
      <c r="U1804" s="23">
        <f t="shared" si="461"/>
        <v>150</v>
      </c>
      <c r="V1804" s="16">
        <v>65</v>
      </c>
      <c r="W1804" s="16"/>
      <c r="X1804" s="16"/>
      <c r="Y1804" s="16"/>
      <c r="Z1804" s="16"/>
      <c r="AA1804" s="16"/>
      <c r="AB1804" s="16"/>
      <c r="AC1804" s="16"/>
      <c r="AD1804" s="16"/>
      <c r="AE1804" s="16"/>
      <c r="AF1804" s="16"/>
      <c r="AG1804" s="16"/>
      <c r="AH1804" s="16"/>
      <c r="AI1804" s="16"/>
      <c r="AJ1804" s="16"/>
      <c r="AK1804" s="16"/>
      <c r="AL1804" s="16"/>
      <c r="AM1804" s="16"/>
      <c r="AN1804" s="16">
        <v>15</v>
      </c>
      <c r="AO1804" s="16"/>
      <c r="AP1804" s="16"/>
      <c r="AQ1804" s="16"/>
      <c r="AR1804" s="16">
        <v>400</v>
      </c>
      <c r="AS1804" s="16"/>
      <c r="AT1804" s="16"/>
      <c r="AU1804" s="16"/>
      <c r="AV1804" s="16"/>
      <c r="AW1804" s="16"/>
      <c r="AX1804" s="16"/>
      <c r="AY1804" s="16"/>
      <c r="AZ1804" s="16"/>
      <c r="BA1804" s="16"/>
      <c r="BB1804" s="16"/>
      <c r="BC1804" s="16"/>
      <c r="BD1804" s="16"/>
      <c r="BE1804" s="16"/>
      <c r="BF1804" s="16"/>
      <c r="BG1804" s="23">
        <f t="shared" si="464"/>
        <v>480</v>
      </c>
      <c r="BH1804" s="24">
        <f t="shared" si="459"/>
        <v>8</v>
      </c>
      <c r="BI1804" s="25">
        <f t="shared" si="457"/>
        <v>1.083333333333333</v>
      </c>
      <c r="BJ1804" s="25">
        <f t="shared" si="450"/>
        <v>13.541666666666663</v>
      </c>
      <c r="BK1804" s="26">
        <f t="shared" si="451"/>
        <v>96.153846153846175</v>
      </c>
      <c r="BL1804" s="26">
        <f t="shared" si="452"/>
        <v>100</v>
      </c>
      <c r="BM1804" s="26">
        <f t="shared" si="460"/>
        <v>13.020833333333332</v>
      </c>
      <c r="BN1804" s="27">
        <f t="shared" si="453"/>
        <v>0</v>
      </c>
      <c r="BO1804" s="27">
        <f t="shared" si="454"/>
        <v>1152</v>
      </c>
      <c r="BP1804" s="27">
        <f t="shared" si="455"/>
        <v>6.916666666666667</v>
      </c>
      <c r="BQ1804" s="28">
        <f t="shared" si="456"/>
        <v>996</v>
      </c>
      <c r="BR1804" s="29"/>
      <c r="BS1804" s="29"/>
      <c r="BT1804" s="29"/>
      <c r="BU1804" s="30"/>
      <c r="BV1804" s="29"/>
      <c r="BW1804" s="16">
        <f t="shared" si="463"/>
        <v>150</v>
      </c>
    </row>
    <row r="1805" spans="1:75" x14ac:dyDescent="0.3">
      <c r="A1805" s="14">
        <v>1804</v>
      </c>
      <c r="B1805" s="15">
        <v>46078</v>
      </c>
      <c r="C1805" s="16" t="s">
        <v>40</v>
      </c>
      <c r="D1805" s="17" t="str">
        <f t="shared" si="462"/>
        <v>HO</v>
      </c>
      <c r="E1805" s="18" t="s">
        <v>108</v>
      </c>
      <c r="F1805" s="18"/>
      <c r="G1805" s="19"/>
      <c r="H1805" s="19"/>
      <c r="I1805" s="19"/>
      <c r="J1805" s="20"/>
      <c r="K1805" s="21" t="e">
        <f>VLOOKUP(J1805,'[2]Item List (3)'!A$1:B$110000,2,FALSE)</f>
        <v>#N/A</v>
      </c>
      <c r="L1805" s="20"/>
      <c r="M1805" s="16" t="s">
        <v>138</v>
      </c>
      <c r="N1805" s="16"/>
      <c r="O1805" s="22" t="str">
        <f t="shared" si="458"/>
        <v/>
      </c>
      <c r="P1805" s="16"/>
      <c r="Q1805" s="16"/>
      <c r="R1805" s="16"/>
      <c r="S1805" s="16"/>
      <c r="T1805" s="16"/>
      <c r="U1805" s="23">
        <f t="shared" si="461"/>
        <v>0</v>
      </c>
      <c r="V1805" s="16"/>
      <c r="W1805" s="16"/>
      <c r="X1805" s="16"/>
      <c r="Y1805" s="16"/>
      <c r="Z1805" s="16"/>
      <c r="AA1805" s="16"/>
      <c r="AB1805" s="16"/>
      <c r="AC1805" s="16"/>
      <c r="AD1805" s="16"/>
      <c r="AE1805" s="16"/>
      <c r="AF1805" s="16"/>
      <c r="AG1805" s="16"/>
      <c r="AH1805" s="16"/>
      <c r="AI1805" s="16"/>
      <c r="AJ1805" s="16"/>
      <c r="AK1805" s="16"/>
      <c r="AL1805" s="16"/>
      <c r="AM1805" s="16"/>
      <c r="AN1805" s="16"/>
      <c r="AO1805" s="16"/>
      <c r="AP1805" s="16"/>
      <c r="AQ1805" s="16"/>
      <c r="AR1805" s="16">
        <v>480</v>
      </c>
      <c r="AS1805" s="16"/>
      <c r="AT1805" s="16"/>
      <c r="AU1805" s="16"/>
      <c r="AV1805" s="16"/>
      <c r="AW1805" s="16"/>
      <c r="AX1805" s="16"/>
      <c r="AY1805" s="16"/>
      <c r="AZ1805" s="16"/>
      <c r="BA1805" s="16"/>
      <c r="BB1805" s="16"/>
      <c r="BC1805" s="16"/>
      <c r="BD1805" s="16"/>
      <c r="BE1805" s="16"/>
      <c r="BF1805" s="16"/>
      <c r="BG1805" s="23">
        <f t="shared" si="464"/>
        <v>480</v>
      </c>
      <c r="BH1805" s="24">
        <f t="shared" si="459"/>
        <v>8</v>
      </c>
      <c r="BI1805" s="25">
        <f t="shared" si="457"/>
        <v>0</v>
      </c>
      <c r="BJ1805" s="25">
        <f t="shared" si="450"/>
        <v>0</v>
      </c>
      <c r="BK1805" s="26">
        <f t="shared" si="451"/>
        <v>0</v>
      </c>
      <c r="BL1805" s="26">
        <f t="shared" si="452"/>
        <v>0</v>
      </c>
      <c r="BM1805" s="26">
        <f t="shared" si="460"/>
        <v>0</v>
      </c>
      <c r="BN1805" s="27">
        <f t="shared" si="453"/>
        <v>0</v>
      </c>
      <c r="BO1805" s="27">
        <f t="shared" si="454"/>
        <v>0</v>
      </c>
      <c r="BP1805" s="27">
        <f t="shared" si="455"/>
        <v>8</v>
      </c>
      <c r="BQ1805" s="28">
        <f t="shared" si="456"/>
        <v>0</v>
      </c>
      <c r="BR1805" s="29"/>
      <c r="BS1805" s="29"/>
      <c r="BT1805" s="29"/>
      <c r="BU1805" s="30"/>
      <c r="BV1805" s="29"/>
      <c r="BW1805" s="16">
        <f t="shared" si="463"/>
        <v>0</v>
      </c>
    </row>
    <row r="1806" spans="1:75" x14ac:dyDescent="0.3">
      <c r="A1806" s="14">
        <v>1805</v>
      </c>
      <c r="B1806" s="15">
        <v>46078</v>
      </c>
      <c r="C1806" s="16" t="s">
        <v>38</v>
      </c>
      <c r="D1806" s="17" t="str">
        <f t="shared" si="462"/>
        <v>HO</v>
      </c>
      <c r="E1806" s="18" t="s">
        <v>111</v>
      </c>
      <c r="F1806" s="18" t="s">
        <v>101</v>
      </c>
      <c r="G1806" s="19" t="s">
        <v>114</v>
      </c>
      <c r="H1806" s="19"/>
      <c r="I1806" s="19"/>
      <c r="J1806" s="20">
        <v>104249</v>
      </c>
      <c r="K1806" s="21" t="str">
        <f>VLOOKUP(J1806,'[2]Item List (3)'!A$1:B$110000,2,FALSE)</f>
        <v>IW. BDA-4003</v>
      </c>
      <c r="L1806" s="20">
        <v>260120002</v>
      </c>
      <c r="M1806" s="16" t="s">
        <v>138</v>
      </c>
      <c r="N1806" s="16">
        <v>15</v>
      </c>
      <c r="O1806" s="22">
        <f t="shared" si="458"/>
        <v>240</v>
      </c>
      <c r="P1806" s="16">
        <v>1</v>
      </c>
      <c r="Q1806" s="16">
        <v>1735</v>
      </c>
      <c r="R1806" s="16"/>
      <c r="S1806" s="16"/>
      <c r="T1806" s="16"/>
      <c r="U1806" s="23">
        <f t="shared" si="461"/>
        <v>1735</v>
      </c>
      <c r="V1806" s="16">
        <v>450</v>
      </c>
      <c r="W1806" s="16"/>
      <c r="X1806" s="16"/>
      <c r="Y1806" s="16"/>
      <c r="Z1806" s="16"/>
      <c r="AA1806" s="16"/>
      <c r="AB1806" s="16"/>
      <c r="AC1806" s="16"/>
      <c r="AD1806" s="16"/>
      <c r="AE1806" s="16"/>
      <c r="AF1806" s="16"/>
      <c r="AG1806" s="16"/>
      <c r="AH1806" s="16"/>
      <c r="AI1806" s="16"/>
      <c r="AJ1806" s="16"/>
      <c r="AK1806" s="16"/>
      <c r="AL1806" s="16"/>
      <c r="AM1806" s="16"/>
      <c r="AN1806" s="16"/>
      <c r="AO1806" s="16"/>
      <c r="AP1806" s="16">
        <v>30</v>
      </c>
      <c r="AQ1806" s="16"/>
      <c r="AR1806" s="16"/>
      <c r="AS1806" s="16"/>
      <c r="AT1806" s="16"/>
      <c r="AU1806" s="16"/>
      <c r="AV1806" s="16"/>
      <c r="AW1806" s="16"/>
      <c r="AX1806" s="16"/>
      <c r="AY1806" s="16"/>
      <c r="AZ1806" s="16"/>
      <c r="BA1806" s="16"/>
      <c r="BB1806" s="16"/>
      <c r="BC1806" s="16"/>
      <c r="BD1806" s="16"/>
      <c r="BE1806" s="16"/>
      <c r="BF1806" s="16"/>
      <c r="BG1806" s="23">
        <f t="shared" si="464"/>
        <v>480</v>
      </c>
      <c r="BH1806" s="24">
        <f t="shared" si="459"/>
        <v>8</v>
      </c>
      <c r="BI1806" s="25">
        <f t="shared" si="457"/>
        <v>7.5</v>
      </c>
      <c r="BJ1806" s="25">
        <f t="shared" si="450"/>
        <v>93.75</v>
      </c>
      <c r="BK1806" s="26">
        <f t="shared" si="451"/>
        <v>96.388888888888886</v>
      </c>
      <c r="BL1806" s="26">
        <f t="shared" si="452"/>
        <v>100</v>
      </c>
      <c r="BM1806" s="26">
        <f t="shared" si="460"/>
        <v>90.364583333333343</v>
      </c>
      <c r="BN1806" s="27">
        <f t="shared" si="453"/>
        <v>0.5</v>
      </c>
      <c r="BO1806" s="27">
        <f t="shared" si="454"/>
        <v>1800</v>
      </c>
      <c r="BP1806" s="27">
        <f t="shared" si="455"/>
        <v>0</v>
      </c>
      <c r="BQ1806" s="28">
        <f t="shared" si="456"/>
        <v>0</v>
      </c>
      <c r="BR1806" s="29"/>
      <c r="BS1806" s="29"/>
      <c r="BT1806" s="29"/>
      <c r="BU1806" s="30"/>
      <c r="BV1806" s="29"/>
      <c r="BW1806" s="16">
        <f t="shared" si="463"/>
        <v>1735</v>
      </c>
    </row>
    <row r="1807" spans="1:75" x14ac:dyDescent="0.3">
      <c r="A1807" s="14">
        <v>1806</v>
      </c>
      <c r="B1807" s="15">
        <v>46078</v>
      </c>
      <c r="C1807" s="16" t="s">
        <v>40</v>
      </c>
      <c r="D1807" s="17" t="str">
        <f t="shared" si="462"/>
        <v>HO</v>
      </c>
      <c r="E1807" s="18" t="s">
        <v>111</v>
      </c>
      <c r="F1807" s="18" t="s">
        <v>101</v>
      </c>
      <c r="G1807" s="19" t="s">
        <v>129</v>
      </c>
      <c r="H1807" s="19"/>
      <c r="I1807" s="19"/>
      <c r="J1807" s="20">
        <v>104249</v>
      </c>
      <c r="K1807" s="21" t="str">
        <f>VLOOKUP(J1807,'[2]Item List (3)'!A$1:B$110000,2,FALSE)</f>
        <v>IW. BDA-4003</v>
      </c>
      <c r="L1807" s="20">
        <v>260120002</v>
      </c>
      <c r="M1807" s="16" t="s">
        <v>138</v>
      </c>
      <c r="N1807" s="16">
        <v>15</v>
      </c>
      <c r="O1807" s="22">
        <f t="shared" si="458"/>
        <v>240</v>
      </c>
      <c r="P1807" s="16">
        <v>1</v>
      </c>
      <c r="Q1807" s="16">
        <v>1749</v>
      </c>
      <c r="R1807" s="16"/>
      <c r="S1807" s="16"/>
      <c r="T1807" s="16"/>
      <c r="U1807" s="23">
        <f t="shared" si="461"/>
        <v>1749</v>
      </c>
      <c r="V1807" s="16">
        <v>450</v>
      </c>
      <c r="W1807" s="16"/>
      <c r="X1807" s="16"/>
      <c r="Y1807" s="16"/>
      <c r="Z1807" s="16"/>
      <c r="AA1807" s="16"/>
      <c r="AB1807" s="16"/>
      <c r="AC1807" s="16"/>
      <c r="AD1807" s="16"/>
      <c r="AE1807" s="16"/>
      <c r="AF1807" s="16"/>
      <c r="AG1807" s="16"/>
      <c r="AH1807" s="16"/>
      <c r="AI1807" s="16"/>
      <c r="AJ1807" s="16"/>
      <c r="AK1807" s="16"/>
      <c r="AL1807" s="16"/>
      <c r="AM1807" s="16"/>
      <c r="AN1807" s="16"/>
      <c r="AO1807" s="16"/>
      <c r="AP1807" s="16">
        <v>30</v>
      </c>
      <c r="AQ1807" s="16"/>
      <c r="AR1807" s="16"/>
      <c r="AS1807" s="16"/>
      <c r="AT1807" s="16"/>
      <c r="AU1807" s="16"/>
      <c r="AV1807" s="16"/>
      <c r="AW1807" s="16"/>
      <c r="AX1807" s="16"/>
      <c r="AY1807" s="16"/>
      <c r="AZ1807" s="16"/>
      <c r="BA1807" s="16"/>
      <c r="BB1807" s="16"/>
      <c r="BC1807" s="16"/>
      <c r="BD1807" s="16"/>
      <c r="BE1807" s="16"/>
      <c r="BF1807" s="16"/>
      <c r="BG1807" s="23">
        <f t="shared" si="464"/>
        <v>480</v>
      </c>
      <c r="BH1807" s="24">
        <f t="shared" si="459"/>
        <v>8</v>
      </c>
      <c r="BI1807" s="25">
        <f t="shared" si="457"/>
        <v>7.5</v>
      </c>
      <c r="BJ1807" s="25">
        <f t="shared" ref="BJ1807:BJ1819" si="465">IFERROR(BI1807/BH1807*100,0)</f>
        <v>93.75</v>
      </c>
      <c r="BK1807" s="26">
        <f t="shared" ref="BK1807:BK1870" si="466">IFERROR(((U1807*N1807)/(BI1807*3600)*100),0)</f>
        <v>97.166666666666671</v>
      </c>
      <c r="BL1807" s="26">
        <f t="shared" ref="BL1807:BL1870" si="467">IFERROR(((U1807-(R1807+S1807+T1807))/U1807*100),0)</f>
        <v>100</v>
      </c>
      <c r="BM1807" s="26">
        <f t="shared" si="460"/>
        <v>91.09375</v>
      </c>
      <c r="BN1807" s="27">
        <f t="shared" ref="BN1807:BN1870" si="468">(W1807+AP1807+BE1807+BF1807)/60</f>
        <v>0.5</v>
      </c>
      <c r="BO1807" s="27">
        <f t="shared" ref="BO1807:BO1870" si="469">IFERROR(((BH1807-BN1807)*3600)/N1807,0)</f>
        <v>1800</v>
      </c>
      <c r="BP1807" s="27">
        <f t="shared" ref="BP1807:BP1870" si="470">IFERROR(SUM(W1807:BF1807)/60-BN1807,0)</f>
        <v>0</v>
      </c>
      <c r="BQ1807" s="28">
        <f t="shared" ref="BQ1807:BQ1870" si="471">IFERROR(BP1807*3600/N1807,0)</f>
        <v>0</v>
      </c>
      <c r="BR1807" s="29"/>
      <c r="BS1807" s="29"/>
      <c r="BT1807" s="29"/>
      <c r="BU1807" s="30"/>
      <c r="BV1807" s="29"/>
      <c r="BW1807" s="16">
        <f t="shared" si="463"/>
        <v>1749</v>
      </c>
    </row>
    <row r="1808" spans="1:75" x14ac:dyDescent="0.3">
      <c r="A1808" s="14">
        <v>1807</v>
      </c>
      <c r="B1808" s="15">
        <v>46078</v>
      </c>
      <c r="C1808" s="16" t="s">
        <v>38</v>
      </c>
      <c r="D1808" s="17" t="str">
        <f t="shared" si="462"/>
        <v>HO</v>
      </c>
      <c r="E1808" s="18" t="s">
        <v>113</v>
      </c>
      <c r="F1808" s="18"/>
      <c r="G1808" s="19"/>
      <c r="H1808" s="19"/>
      <c r="I1808" s="19"/>
      <c r="J1808" s="20"/>
      <c r="K1808" s="21" t="e">
        <f>VLOOKUP(J1808,'[2]Item List (3)'!A$1:B$110000,2,FALSE)</f>
        <v>#N/A</v>
      </c>
      <c r="L1808" s="20"/>
      <c r="M1808" s="16" t="s">
        <v>138</v>
      </c>
      <c r="N1808" s="16"/>
      <c r="O1808" s="22" t="str">
        <f t="shared" si="458"/>
        <v/>
      </c>
      <c r="P1808" s="16"/>
      <c r="Q1808" s="16"/>
      <c r="R1808" s="16"/>
      <c r="S1808" s="16"/>
      <c r="T1808" s="16"/>
      <c r="U1808" s="23">
        <f t="shared" si="461"/>
        <v>0</v>
      </c>
      <c r="V1808" s="16"/>
      <c r="W1808" s="16"/>
      <c r="X1808" s="16"/>
      <c r="Y1808" s="16"/>
      <c r="Z1808" s="16"/>
      <c r="AA1808" s="16"/>
      <c r="AB1808" s="16"/>
      <c r="AC1808" s="16"/>
      <c r="AD1808" s="16"/>
      <c r="AE1808" s="16"/>
      <c r="AF1808" s="16"/>
      <c r="AG1808" s="16"/>
      <c r="AH1808" s="16"/>
      <c r="AI1808" s="16"/>
      <c r="AJ1808" s="16"/>
      <c r="AK1808" s="16"/>
      <c r="AL1808" s="16"/>
      <c r="AM1808" s="16"/>
      <c r="AN1808" s="16"/>
      <c r="AO1808" s="16"/>
      <c r="AP1808" s="16"/>
      <c r="AQ1808" s="16"/>
      <c r="AR1808" s="16"/>
      <c r="AS1808" s="16"/>
      <c r="AT1808" s="16"/>
      <c r="AU1808" s="16">
        <v>480</v>
      </c>
      <c r="AV1808" s="16"/>
      <c r="AW1808" s="16"/>
      <c r="AX1808" s="16"/>
      <c r="AY1808" s="16"/>
      <c r="AZ1808" s="16"/>
      <c r="BA1808" s="16"/>
      <c r="BB1808" s="16"/>
      <c r="BC1808" s="16"/>
      <c r="BD1808" s="16"/>
      <c r="BE1808" s="16"/>
      <c r="BF1808" s="16"/>
      <c r="BG1808" s="23">
        <f t="shared" si="464"/>
        <v>480</v>
      </c>
      <c r="BH1808" s="24">
        <f t="shared" si="459"/>
        <v>8</v>
      </c>
      <c r="BI1808" s="25">
        <f t="shared" si="457"/>
        <v>0</v>
      </c>
      <c r="BJ1808" s="25">
        <f t="shared" si="465"/>
        <v>0</v>
      </c>
      <c r="BK1808" s="26">
        <f t="shared" si="466"/>
        <v>0</v>
      </c>
      <c r="BL1808" s="26">
        <f t="shared" si="467"/>
        <v>0</v>
      </c>
      <c r="BM1808" s="26">
        <f t="shared" si="460"/>
        <v>0</v>
      </c>
      <c r="BN1808" s="27">
        <f t="shared" si="468"/>
        <v>0</v>
      </c>
      <c r="BO1808" s="27">
        <f t="shared" si="469"/>
        <v>0</v>
      </c>
      <c r="BP1808" s="27">
        <f t="shared" si="470"/>
        <v>8</v>
      </c>
      <c r="BQ1808" s="28">
        <f t="shared" si="471"/>
        <v>0</v>
      </c>
      <c r="BR1808" s="29"/>
      <c r="BS1808" s="29"/>
      <c r="BT1808" s="29"/>
      <c r="BU1808" s="30"/>
      <c r="BV1808" s="29"/>
      <c r="BW1808" s="16">
        <f t="shared" si="463"/>
        <v>0</v>
      </c>
    </row>
    <row r="1809" spans="1:75" x14ac:dyDescent="0.3">
      <c r="A1809" s="14">
        <v>1808</v>
      </c>
      <c r="B1809" s="15">
        <v>46078</v>
      </c>
      <c r="C1809" s="16" t="s">
        <v>40</v>
      </c>
      <c r="D1809" s="17" t="str">
        <f t="shared" si="462"/>
        <v>HO</v>
      </c>
      <c r="E1809" s="18" t="s">
        <v>113</v>
      </c>
      <c r="F1809" s="18" t="s">
        <v>101</v>
      </c>
      <c r="G1809" s="19" t="s">
        <v>109</v>
      </c>
      <c r="H1809" s="19"/>
      <c r="I1809" s="19"/>
      <c r="J1809" s="20">
        <v>208299</v>
      </c>
      <c r="K1809" s="21" t="str">
        <f>VLOOKUP(J1809,'[2]Item List (3)'!A$1:B$110000,2,FALSE)</f>
        <v>OR.9916</v>
      </c>
      <c r="L1809" s="20">
        <v>260106007</v>
      </c>
      <c r="M1809" s="16" t="s">
        <v>141</v>
      </c>
      <c r="N1809" s="16">
        <v>15</v>
      </c>
      <c r="O1809" s="22">
        <f t="shared" si="458"/>
        <v>240</v>
      </c>
      <c r="P1809" s="16">
        <v>1</v>
      </c>
      <c r="Q1809" s="16">
        <v>1716</v>
      </c>
      <c r="R1809" s="16"/>
      <c r="S1809" s="16"/>
      <c r="T1809" s="16"/>
      <c r="U1809" s="23">
        <f t="shared" si="461"/>
        <v>1716</v>
      </c>
      <c r="V1809" s="16">
        <v>440</v>
      </c>
      <c r="W1809" s="16"/>
      <c r="X1809" s="16"/>
      <c r="Y1809" s="16"/>
      <c r="Z1809" s="16"/>
      <c r="AA1809" s="16"/>
      <c r="AB1809" s="16"/>
      <c r="AC1809" s="16"/>
      <c r="AD1809" s="16"/>
      <c r="AE1809" s="16"/>
      <c r="AF1809" s="16"/>
      <c r="AG1809" s="16"/>
      <c r="AH1809" s="16"/>
      <c r="AI1809" s="16"/>
      <c r="AJ1809" s="16"/>
      <c r="AK1809" s="16"/>
      <c r="AL1809" s="16"/>
      <c r="AM1809" s="16"/>
      <c r="AN1809" s="16">
        <v>10</v>
      </c>
      <c r="AO1809" s="16"/>
      <c r="AP1809" s="16">
        <v>30</v>
      </c>
      <c r="AQ1809" s="16"/>
      <c r="AR1809" s="16"/>
      <c r="AS1809" s="16"/>
      <c r="AT1809" s="16"/>
      <c r="AU1809" s="16"/>
      <c r="AV1809" s="16"/>
      <c r="AW1809" s="16"/>
      <c r="AX1809" s="16"/>
      <c r="AY1809" s="16"/>
      <c r="AZ1809" s="16"/>
      <c r="BA1809" s="16"/>
      <c r="BB1809" s="16"/>
      <c r="BC1809" s="16"/>
      <c r="BD1809" s="16"/>
      <c r="BE1809" s="16"/>
      <c r="BF1809" s="16"/>
      <c r="BG1809" s="23">
        <f t="shared" si="464"/>
        <v>480</v>
      </c>
      <c r="BH1809" s="24">
        <f t="shared" si="459"/>
        <v>8</v>
      </c>
      <c r="BI1809" s="25">
        <f t="shared" si="457"/>
        <v>7.333333333333333</v>
      </c>
      <c r="BJ1809" s="25">
        <f t="shared" si="465"/>
        <v>91.666666666666657</v>
      </c>
      <c r="BK1809" s="26">
        <f t="shared" si="466"/>
        <v>97.5</v>
      </c>
      <c r="BL1809" s="26">
        <f t="shared" si="467"/>
        <v>100</v>
      </c>
      <c r="BM1809" s="26">
        <f t="shared" si="460"/>
        <v>89.374999999999986</v>
      </c>
      <c r="BN1809" s="27">
        <f t="shared" si="468"/>
        <v>0.5</v>
      </c>
      <c r="BO1809" s="27">
        <f t="shared" si="469"/>
        <v>1800</v>
      </c>
      <c r="BP1809" s="27">
        <f t="shared" si="470"/>
        <v>0.16666666666666663</v>
      </c>
      <c r="BQ1809" s="28">
        <f t="shared" si="471"/>
        <v>39.999999999999993</v>
      </c>
      <c r="BR1809" s="29"/>
      <c r="BS1809" s="29"/>
      <c r="BT1809" s="29"/>
      <c r="BU1809" s="30"/>
      <c r="BV1809" s="29"/>
      <c r="BW1809" s="16">
        <f t="shared" si="463"/>
        <v>1716</v>
      </c>
    </row>
    <row r="1810" spans="1:75" x14ac:dyDescent="0.3">
      <c r="A1810" s="14">
        <v>1809</v>
      </c>
      <c r="B1810" s="15">
        <v>46078</v>
      </c>
      <c r="C1810" s="16" t="s">
        <v>38</v>
      </c>
      <c r="D1810" s="17" t="str">
        <f t="shared" si="462"/>
        <v>HO</v>
      </c>
      <c r="E1810" s="18" t="s">
        <v>115</v>
      </c>
      <c r="F1810" s="18"/>
      <c r="G1810" s="19"/>
      <c r="H1810" s="19"/>
      <c r="I1810" s="19"/>
      <c r="J1810" s="20"/>
      <c r="K1810" s="21" t="e">
        <f>VLOOKUP(J1810,'[2]Item List (3)'!A$1:B$110000,2,FALSE)</f>
        <v>#N/A</v>
      </c>
      <c r="L1810" s="20"/>
      <c r="M1810" s="16" t="s">
        <v>138</v>
      </c>
      <c r="N1810" s="16"/>
      <c r="O1810" s="22" t="str">
        <f t="shared" si="458"/>
        <v/>
      </c>
      <c r="P1810" s="16"/>
      <c r="Q1810" s="16"/>
      <c r="R1810" s="16"/>
      <c r="S1810" s="16"/>
      <c r="T1810" s="16"/>
      <c r="U1810" s="23">
        <f t="shared" si="461"/>
        <v>0</v>
      </c>
      <c r="V1810" s="16"/>
      <c r="W1810" s="16"/>
      <c r="X1810" s="16"/>
      <c r="Y1810" s="16"/>
      <c r="Z1810" s="16"/>
      <c r="AA1810" s="16"/>
      <c r="AB1810" s="16"/>
      <c r="AC1810" s="16"/>
      <c r="AD1810" s="16"/>
      <c r="AE1810" s="16"/>
      <c r="AF1810" s="16"/>
      <c r="AG1810" s="16"/>
      <c r="AH1810" s="16"/>
      <c r="AI1810" s="16"/>
      <c r="AJ1810" s="16"/>
      <c r="AK1810" s="16"/>
      <c r="AL1810" s="16"/>
      <c r="AM1810" s="16"/>
      <c r="AN1810" s="16"/>
      <c r="AO1810" s="16"/>
      <c r="AP1810" s="16"/>
      <c r="AQ1810" s="16"/>
      <c r="AR1810" s="16"/>
      <c r="AS1810" s="16"/>
      <c r="AT1810" s="16"/>
      <c r="AU1810" s="16"/>
      <c r="AV1810" s="16"/>
      <c r="AW1810" s="16"/>
      <c r="AX1810" s="16"/>
      <c r="AY1810" s="16"/>
      <c r="AZ1810" s="16"/>
      <c r="BA1810" s="16"/>
      <c r="BB1810" s="16"/>
      <c r="BC1810" s="16"/>
      <c r="BD1810" s="16"/>
      <c r="BE1810" s="16"/>
      <c r="BF1810" s="16">
        <v>480</v>
      </c>
      <c r="BG1810" s="23">
        <f t="shared" si="464"/>
        <v>480</v>
      </c>
      <c r="BH1810" s="24">
        <f t="shared" si="459"/>
        <v>8</v>
      </c>
      <c r="BI1810" s="25">
        <f t="shared" si="457"/>
        <v>0</v>
      </c>
      <c r="BJ1810" s="25">
        <f t="shared" si="465"/>
        <v>0</v>
      </c>
      <c r="BK1810" s="26">
        <f t="shared" si="466"/>
        <v>0</v>
      </c>
      <c r="BL1810" s="26">
        <f t="shared" si="467"/>
        <v>0</v>
      </c>
      <c r="BM1810" s="26">
        <f t="shared" si="460"/>
        <v>0</v>
      </c>
      <c r="BN1810" s="27">
        <f t="shared" si="468"/>
        <v>8</v>
      </c>
      <c r="BO1810" s="27">
        <f t="shared" si="469"/>
        <v>0</v>
      </c>
      <c r="BP1810" s="27">
        <f t="shared" si="470"/>
        <v>0</v>
      </c>
      <c r="BQ1810" s="28">
        <f t="shared" si="471"/>
        <v>0</v>
      </c>
      <c r="BR1810" s="29"/>
      <c r="BS1810" s="29"/>
      <c r="BT1810" s="29"/>
      <c r="BU1810" s="30"/>
      <c r="BV1810" s="29"/>
      <c r="BW1810" s="16">
        <f t="shared" si="463"/>
        <v>0</v>
      </c>
    </row>
    <row r="1811" spans="1:75" x14ac:dyDescent="0.3">
      <c r="A1811" s="14">
        <v>1810</v>
      </c>
      <c r="B1811" s="15">
        <v>46078</v>
      </c>
      <c r="C1811" s="16" t="s">
        <v>40</v>
      </c>
      <c r="D1811" s="17" t="str">
        <f t="shared" si="462"/>
        <v>HO</v>
      </c>
      <c r="E1811" s="18" t="s">
        <v>115</v>
      </c>
      <c r="F1811" s="18" t="s">
        <v>101</v>
      </c>
      <c r="G1811" s="19" t="s">
        <v>105</v>
      </c>
      <c r="H1811" s="19"/>
      <c r="I1811" s="19"/>
      <c r="J1811" s="20">
        <v>100742</v>
      </c>
      <c r="K1811" s="21" t="str">
        <f>VLOOKUP(J1811,'[2]Item List (3)'!A$1:B$110000,2,FALSE)</f>
        <v>IR.IR 32X41X28</v>
      </c>
      <c r="L1811" s="20">
        <v>260127002</v>
      </c>
      <c r="M1811" s="16" t="s">
        <v>138</v>
      </c>
      <c r="N1811" s="16">
        <v>25</v>
      </c>
      <c r="O1811" s="22">
        <f t="shared" si="458"/>
        <v>144</v>
      </c>
      <c r="P1811" s="16">
        <v>1</v>
      </c>
      <c r="Q1811" s="16">
        <v>962</v>
      </c>
      <c r="R1811" s="16"/>
      <c r="S1811" s="16"/>
      <c r="T1811" s="16"/>
      <c r="U1811" s="23">
        <f t="shared" si="461"/>
        <v>962</v>
      </c>
      <c r="V1811" s="16">
        <v>20</v>
      </c>
      <c r="W1811" s="16"/>
      <c r="X1811" s="16"/>
      <c r="Y1811" s="16"/>
      <c r="Z1811" s="16"/>
      <c r="AA1811" s="16"/>
      <c r="AB1811" s="16"/>
      <c r="AC1811" s="16"/>
      <c r="AD1811" s="16"/>
      <c r="AE1811" s="16"/>
      <c r="AF1811" s="16"/>
      <c r="AG1811" s="16"/>
      <c r="AH1811" s="16"/>
      <c r="AI1811" s="16"/>
      <c r="AJ1811" s="16"/>
      <c r="AK1811" s="16"/>
      <c r="AL1811" s="16"/>
      <c r="AM1811" s="16"/>
      <c r="AN1811" s="16">
        <v>30</v>
      </c>
      <c r="AO1811" s="16"/>
      <c r="AP1811" s="16">
        <v>30</v>
      </c>
      <c r="AQ1811" s="16"/>
      <c r="AR1811" s="16"/>
      <c r="AS1811" s="16"/>
      <c r="AT1811" s="16"/>
      <c r="AU1811" s="16"/>
      <c r="AV1811" s="16"/>
      <c r="AW1811" s="16"/>
      <c r="AX1811" s="16"/>
      <c r="AY1811" s="16"/>
      <c r="AZ1811" s="16"/>
      <c r="BA1811" s="16"/>
      <c r="BB1811" s="16"/>
      <c r="BC1811" s="16"/>
      <c r="BD1811" s="16"/>
      <c r="BE1811" s="16"/>
      <c r="BF1811" s="16"/>
      <c r="BG1811" s="23">
        <f t="shared" si="464"/>
        <v>80</v>
      </c>
      <c r="BH1811" s="24">
        <f t="shared" si="459"/>
        <v>1.3333333333333333</v>
      </c>
      <c r="BI1811" s="25">
        <f t="shared" si="457"/>
        <v>0.33333333333333326</v>
      </c>
      <c r="BJ1811" s="25">
        <f t="shared" si="465"/>
        <v>24.999999999999993</v>
      </c>
      <c r="BK1811" s="26">
        <f t="shared" si="466"/>
        <v>2004.1666666666672</v>
      </c>
      <c r="BL1811" s="26">
        <f t="shared" si="467"/>
        <v>100</v>
      </c>
      <c r="BM1811" s="26">
        <f t="shared" si="460"/>
        <v>501.04166666666663</v>
      </c>
      <c r="BN1811" s="27">
        <f t="shared" si="468"/>
        <v>0.5</v>
      </c>
      <c r="BO1811" s="27">
        <f t="shared" si="469"/>
        <v>119.99999999999999</v>
      </c>
      <c r="BP1811" s="27">
        <f t="shared" si="470"/>
        <v>0.5</v>
      </c>
      <c r="BQ1811" s="28">
        <f t="shared" si="471"/>
        <v>72</v>
      </c>
      <c r="BR1811" s="29"/>
      <c r="BS1811" s="29"/>
      <c r="BT1811" s="29"/>
      <c r="BU1811" s="30"/>
      <c r="BV1811" s="29"/>
      <c r="BW1811" s="16">
        <f t="shared" si="463"/>
        <v>962</v>
      </c>
    </row>
    <row r="1812" spans="1:75" x14ac:dyDescent="0.3">
      <c r="A1812" s="14">
        <v>1811</v>
      </c>
      <c r="B1812" s="15">
        <v>46078</v>
      </c>
      <c r="C1812" s="16" t="s">
        <v>38</v>
      </c>
      <c r="D1812" s="17" t="str">
        <f t="shared" si="462"/>
        <v>HO</v>
      </c>
      <c r="E1812" s="18" t="s">
        <v>116</v>
      </c>
      <c r="F1812" s="18" t="s">
        <v>101</v>
      </c>
      <c r="G1812" s="19" t="s">
        <v>114</v>
      </c>
      <c r="H1812" s="19"/>
      <c r="I1812" s="19"/>
      <c r="J1812" s="20">
        <v>200827.1</v>
      </c>
      <c r="K1812" s="21" t="str">
        <f>VLOOKUP(J1812,'[2]Item List (3)'!A$1:B$110000,2,FALSE)</f>
        <v>MNA.OR 4020</v>
      </c>
      <c r="L1812" s="20">
        <v>260201001</v>
      </c>
      <c r="M1812" s="16" t="s">
        <v>141</v>
      </c>
      <c r="N1812" s="16">
        <v>15</v>
      </c>
      <c r="O1812" s="22">
        <f t="shared" si="458"/>
        <v>240</v>
      </c>
      <c r="P1812" s="16">
        <v>1</v>
      </c>
      <c r="Q1812" s="16">
        <v>1632</v>
      </c>
      <c r="R1812" s="16"/>
      <c r="S1812" s="16"/>
      <c r="T1812" s="16"/>
      <c r="U1812" s="23">
        <f t="shared" si="461"/>
        <v>1632</v>
      </c>
      <c r="V1812" s="16">
        <v>430</v>
      </c>
      <c r="W1812" s="16"/>
      <c r="X1812" s="16">
        <v>20</v>
      </c>
      <c r="Y1812" s="16"/>
      <c r="Z1812" s="16"/>
      <c r="AA1812" s="16"/>
      <c r="AB1812" s="16"/>
      <c r="AC1812" s="16"/>
      <c r="AD1812" s="16"/>
      <c r="AE1812" s="16"/>
      <c r="AF1812" s="16"/>
      <c r="AG1812" s="16"/>
      <c r="AH1812" s="16"/>
      <c r="AI1812" s="16"/>
      <c r="AJ1812" s="16"/>
      <c r="AK1812" s="16"/>
      <c r="AL1812" s="16"/>
      <c r="AM1812" s="16"/>
      <c r="AN1812" s="16">
        <v>10</v>
      </c>
      <c r="AO1812" s="16"/>
      <c r="AP1812" s="16">
        <v>20</v>
      </c>
      <c r="AQ1812" s="16"/>
      <c r="AR1812" s="16"/>
      <c r="AS1812" s="16"/>
      <c r="AT1812" s="16"/>
      <c r="AU1812" s="16"/>
      <c r="AV1812" s="16"/>
      <c r="AW1812" s="16"/>
      <c r="AX1812" s="16"/>
      <c r="AY1812" s="16"/>
      <c r="AZ1812" s="16"/>
      <c r="BA1812" s="16"/>
      <c r="BB1812" s="16"/>
      <c r="BC1812" s="16"/>
      <c r="BD1812" s="16"/>
      <c r="BE1812" s="16"/>
      <c r="BF1812" s="16"/>
      <c r="BG1812" s="23">
        <f t="shared" si="464"/>
        <v>480</v>
      </c>
      <c r="BH1812" s="24">
        <f t="shared" si="459"/>
        <v>8</v>
      </c>
      <c r="BI1812" s="25">
        <f t="shared" si="457"/>
        <v>7.166666666666667</v>
      </c>
      <c r="BJ1812" s="25">
        <f t="shared" si="465"/>
        <v>89.583333333333343</v>
      </c>
      <c r="BK1812" s="26">
        <f t="shared" si="466"/>
        <v>94.883720930232556</v>
      </c>
      <c r="BL1812" s="26">
        <f t="shared" si="467"/>
        <v>100</v>
      </c>
      <c r="BM1812" s="26">
        <f t="shared" si="460"/>
        <v>85</v>
      </c>
      <c r="BN1812" s="27">
        <f t="shared" si="468"/>
        <v>0.33333333333333331</v>
      </c>
      <c r="BO1812" s="27">
        <f t="shared" si="469"/>
        <v>1840</v>
      </c>
      <c r="BP1812" s="27">
        <f t="shared" si="470"/>
        <v>0.5</v>
      </c>
      <c r="BQ1812" s="28">
        <f t="shared" si="471"/>
        <v>120</v>
      </c>
      <c r="BR1812" s="29"/>
      <c r="BS1812" s="29"/>
      <c r="BT1812" s="29"/>
      <c r="BU1812" s="30"/>
      <c r="BV1812" s="29"/>
      <c r="BW1812" s="16">
        <f t="shared" si="463"/>
        <v>1632</v>
      </c>
    </row>
    <row r="1813" spans="1:75" x14ac:dyDescent="0.3">
      <c r="A1813" s="14">
        <v>1812</v>
      </c>
      <c r="B1813" s="15">
        <v>46078</v>
      </c>
      <c r="C1813" s="16" t="s">
        <v>40</v>
      </c>
      <c r="D1813" s="17" t="str">
        <f t="shared" si="462"/>
        <v>HO</v>
      </c>
      <c r="E1813" s="18" t="s">
        <v>116</v>
      </c>
      <c r="F1813" s="18" t="s">
        <v>101</v>
      </c>
      <c r="G1813" s="19" t="s">
        <v>105</v>
      </c>
      <c r="H1813" s="19"/>
      <c r="I1813" s="19"/>
      <c r="J1813" s="20">
        <v>200827.1</v>
      </c>
      <c r="K1813" s="21" t="str">
        <f>VLOOKUP(J1813,'[2]Item List (3)'!A$1:B$110000,2,FALSE)</f>
        <v>MNA.OR 4020</v>
      </c>
      <c r="L1813" s="20">
        <v>260201001</v>
      </c>
      <c r="M1813" s="16" t="s">
        <v>141</v>
      </c>
      <c r="N1813" s="16">
        <v>15</v>
      </c>
      <c r="O1813" s="22">
        <f t="shared" si="458"/>
        <v>240</v>
      </c>
      <c r="P1813" s="16">
        <v>1</v>
      </c>
      <c r="Q1813" s="16">
        <v>1738</v>
      </c>
      <c r="R1813" s="16"/>
      <c r="S1813" s="16"/>
      <c r="T1813" s="16"/>
      <c r="U1813" s="23">
        <f t="shared" si="461"/>
        <v>1738</v>
      </c>
      <c r="V1813" s="16">
        <v>450</v>
      </c>
      <c r="W1813" s="16"/>
      <c r="X1813" s="16"/>
      <c r="Y1813" s="16"/>
      <c r="Z1813" s="16"/>
      <c r="AA1813" s="16"/>
      <c r="AB1813" s="16"/>
      <c r="AC1813" s="16"/>
      <c r="AD1813" s="16"/>
      <c r="AE1813" s="16"/>
      <c r="AF1813" s="16"/>
      <c r="AG1813" s="16"/>
      <c r="AH1813" s="16"/>
      <c r="AI1813" s="16"/>
      <c r="AJ1813" s="16"/>
      <c r="AK1813" s="16"/>
      <c r="AL1813" s="16"/>
      <c r="AM1813" s="16"/>
      <c r="AN1813" s="16"/>
      <c r="AO1813" s="16"/>
      <c r="AP1813" s="16">
        <v>30</v>
      </c>
      <c r="AQ1813" s="16"/>
      <c r="AR1813" s="16"/>
      <c r="AS1813" s="16"/>
      <c r="AT1813" s="16"/>
      <c r="AU1813" s="16"/>
      <c r="AV1813" s="16"/>
      <c r="AW1813" s="16"/>
      <c r="AX1813" s="16"/>
      <c r="AY1813" s="16"/>
      <c r="AZ1813" s="16"/>
      <c r="BA1813" s="16"/>
      <c r="BB1813" s="16"/>
      <c r="BC1813" s="16"/>
      <c r="BD1813" s="16"/>
      <c r="BE1813" s="16"/>
      <c r="BF1813" s="16"/>
      <c r="BG1813" s="23">
        <f t="shared" si="464"/>
        <v>480</v>
      </c>
      <c r="BH1813" s="24">
        <f t="shared" si="459"/>
        <v>8</v>
      </c>
      <c r="BI1813" s="25">
        <f t="shared" ref="BI1813:BI1819" si="472">IFERROR(BH1813-SUM(W1813:BF1813)/60,0)</f>
        <v>7.5</v>
      </c>
      <c r="BJ1813" s="25">
        <f t="shared" si="465"/>
        <v>93.75</v>
      </c>
      <c r="BK1813" s="26">
        <f t="shared" si="466"/>
        <v>96.555555555555543</v>
      </c>
      <c r="BL1813" s="26">
        <f t="shared" si="467"/>
        <v>100</v>
      </c>
      <c r="BM1813" s="26">
        <f t="shared" si="460"/>
        <v>90.520833333333329</v>
      </c>
      <c r="BN1813" s="27">
        <f t="shared" si="468"/>
        <v>0.5</v>
      </c>
      <c r="BO1813" s="27">
        <f t="shared" si="469"/>
        <v>1800</v>
      </c>
      <c r="BP1813" s="27">
        <f t="shared" si="470"/>
        <v>0</v>
      </c>
      <c r="BQ1813" s="28">
        <f t="shared" si="471"/>
        <v>0</v>
      </c>
      <c r="BR1813" s="29"/>
      <c r="BS1813" s="29"/>
      <c r="BT1813" s="29"/>
      <c r="BU1813" s="30"/>
      <c r="BV1813" s="29"/>
      <c r="BW1813" s="16">
        <f t="shared" si="463"/>
        <v>1738</v>
      </c>
    </row>
    <row r="1814" spans="1:75" x14ac:dyDescent="0.3">
      <c r="A1814" s="14">
        <v>1813</v>
      </c>
      <c r="B1814" s="15">
        <v>46078</v>
      </c>
      <c r="C1814" s="16" t="s">
        <v>38</v>
      </c>
      <c r="D1814" s="17" t="str">
        <f t="shared" si="462"/>
        <v>HO</v>
      </c>
      <c r="E1814" s="18" t="s">
        <v>118</v>
      </c>
      <c r="F1814" s="18"/>
      <c r="G1814" s="19"/>
      <c r="H1814" s="19"/>
      <c r="I1814" s="19"/>
      <c r="J1814" s="20"/>
      <c r="K1814" s="21" t="e">
        <f>VLOOKUP(J1814,'[2]Item List (3)'!A$1:B$110000,2,FALSE)</f>
        <v>#N/A</v>
      </c>
      <c r="L1814" s="20"/>
      <c r="M1814" s="16" t="s">
        <v>138</v>
      </c>
      <c r="N1814" s="16"/>
      <c r="O1814" s="22" t="str">
        <f t="shared" si="458"/>
        <v/>
      </c>
      <c r="P1814" s="16"/>
      <c r="Q1814" s="16"/>
      <c r="R1814" s="16"/>
      <c r="S1814" s="16"/>
      <c r="T1814" s="16"/>
      <c r="U1814" s="23">
        <f t="shared" si="461"/>
        <v>0</v>
      </c>
      <c r="V1814" s="16"/>
      <c r="W1814" s="16"/>
      <c r="X1814" s="16"/>
      <c r="Y1814" s="16"/>
      <c r="Z1814" s="16"/>
      <c r="AA1814" s="16"/>
      <c r="AB1814" s="16"/>
      <c r="AC1814" s="16"/>
      <c r="AD1814" s="16"/>
      <c r="AE1814" s="16"/>
      <c r="AF1814" s="16"/>
      <c r="AG1814" s="16"/>
      <c r="AH1814" s="16"/>
      <c r="AI1814" s="16"/>
      <c r="AJ1814" s="16"/>
      <c r="AK1814" s="16"/>
      <c r="AL1814" s="16"/>
      <c r="AM1814" s="16"/>
      <c r="AN1814" s="16"/>
      <c r="AO1814" s="16"/>
      <c r="AP1814" s="16"/>
      <c r="AQ1814" s="16"/>
      <c r="AR1814" s="16">
        <v>480</v>
      </c>
      <c r="AS1814" s="16"/>
      <c r="AT1814" s="16"/>
      <c r="AU1814" s="16"/>
      <c r="AV1814" s="16"/>
      <c r="AW1814" s="16"/>
      <c r="AX1814" s="16"/>
      <c r="AY1814" s="16"/>
      <c r="AZ1814" s="16"/>
      <c r="BA1814" s="16"/>
      <c r="BB1814" s="16"/>
      <c r="BC1814" s="16"/>
      <c r="BD1814" s="16"/>
      <c r="BE1814" s="16"/>
      <c r="BF1814" s="16"/>
      <c r="BG1814" s="23">
        <f t="shared" si="464"/>
        <v>480</v>
      </c>
      <c r="BH1814" s="24">
        <f t="shared" si="459"/>
        <v>8</v>
      </c>
      <c r="BI1814" s="25">
        <f t="shared" si="472"/>
        <v>0</v>
      </c>
      <c r="BJ1814" s="25">
        <f t="shared" si="465"/>
        <v>0</v>
      </c>
      <c r="BK1814" s="26">
        <f t="shared" si="466"/>
        <v>0</v>
      </c>
      <c r="BL1814" s="26">
        <f t="shared" si="467"/>
        <v>0</v>
      </c>
      <c r="BM1814" s="26">
        <f t="shared" si="460"/>
        <v>0</v>
      </c>
      <c r="BN1814" s="27">
        <f t="shared" si="468"/>
        <v>0</v>
      </c>
      <c r="BO1814" s="27">
        <f t="shared" si="469"/>
        <v>0</v>
      </c>
      <c r="BP1814" s="27">
        <f t="shared" si="470"/>
        <v>8</v>
      </c>
      <c r="BQ1814" s="28">
        <f t="shared" si="471"/>
        <v>0</v>
      </c>
      <c r="BR1814" s="29"/>
      <c r="BS1814" s="29"/>
      <c r="BT1814" s="29"/>
      <c r="BU1814" s="30"/>
      <c r="BV1814" s="29"/>
      <c r="BW1814" s="16">
        <f t="shared" si="463"/>
        <v>0</v>
      </c>
    </row>
    <row r="1815" spans="1:75" x14ac:dyDescent="0.3">
      <c r="A1815" s="14">
        <v>1814</v>
      </c>
      <c r="B1815" s="15">
        <v>46078</v>
      </c>
      <c r="C1815" s="16" t="s">
        <v>40</v>
      </c>
      <c r="D1815" s="17" t="str">
        <f t="shared" si="462"/>
        <v>HO</v>
      </c>
      <c r="E1815" s="18" t="s">
        <v>118</v>
      </c>
      <c r="F1815" s="18" t="s">
        <v>101</v>
      </c>
      <c r="G1815" s="19" t="s">
        <v>102</v>
      </c>
      <c r="H1815" s="19"/>
      <c r="I1815" s="19"/>
      <c r="J1815" s="20">
        <v>100261</v>
      </c>
      <c r="K1815" s="21" t="str">
        <f>VLOOKUP(J1815,'[2]Item List (3)'!A$1:B$110000,2,FALSE)</f>
        <v>IR. 211 YY4</v>
      </c>
      <c r="L1815" s="20">
        <v>260210004</v>
      </c>
      <c r="M1815" s="16" t="s">
        <v>138</v>
      </c>
      <c r="N1815" s="16">
        <v>20</v>
      </c>
      <c r="O1815" s="22">
        <f t="shared" si="458"/>
        <v>180</v>
      </c>
      <c r="P1815" s="16">
        <v>1</v>
      </c>
      <c r="Q1815" s="16">
        <v>784</v>
      </c>
      <c r="R1815" s="16"/>
      <c r="S1815" s="16"/>
      <c r="T1815" s="16"/>
      <c r="U1815" s="23">
        <f t="shared" si="461"/>
        <v>784</v>
      </c>
      <c r="V1815" s="16">
        <v>400</v>
      </c>
      <c r="W1815" s="16"/>
      <c r="X1815" s="16">
        <v>30</v>
      </c>
      <c r="Y1815" s="16"/>
      <c r="Z1815" s="16"/>
      <c r="AA1815" s="16"/>
      <c r="AB1815" s="16"/>
      <c r="AC1815" s="16"/>
      <c r="AD1815" s="16"/>
      <c r="AE1815" s="16"/>
      <c r="AF1815" s="16"/>
      <c r="AG1815" s="16"/>
      <c r="AH1815" s="16"/>
      <c r="AI1815" s="16"/>
      <c r="AJ1815" s="16"/>
      <c r="AK1815" s="16"/>
      <c r="AL1815" s="16"/>
      <c r="AM1815" s="16"/>
      <c r="AN1815" s="16"/>
      <c r="AO1815" s="16"/>
      <c r="AP1815" s="16">
        <v>20</v>
      </c>
      <c r="AQ1815" s="16"/>
      <c r="AR1815" s="16">
        <v>30</v>
      </c>
      <c r="AS1815" s="16"/>
      <c r="AT1815" s="16"/>
      <c r="AU1815" s="16"/>
      <c r="AV1815" s="16"/>
      <c r="AW1815" s="16"/>
      <c r="AX1815" s="16"/>
      <c r="AY1815" s="16"/>
      <c r="AZ1815" s="16"/>
      <c r="BA1815" s="16"/>
      <c r="BB1815" s="16"/>
      <c r="BC1815" s="16"/>
      <c r="BD1815" s="16"/>
      <c r="BE1815" s="16"/>
      <c r="BF1815" s="16"/>
      <c r="BG1815" s="23">
        <f t="shared" si="464"/>
        <v>480</v>
      </c>
      <c r="BH1815" s="24">
        <f t="shared" si="459"/>
        <v>8</v>
      </c>
      <c r="BI1815" s="25">
        <f t="shared" si="472"/>
        <v>6.666666666666667</v>
      </c>
      <c r="BJ1815" s="25">
        <f t="shared" si="465"/>
        <v>83.333333333333343</v>
      </c>
      <c r="BK1815" s="26">
        <f t="shared" si="466"/>
        <v>65.333333333333329</v>
      </c>
      <c r="BL1815" s="26">
        <f t="shared" si="467"/>
        <v>100</v>
      </c>
      <c r="BM1815" s="26">
        <f t="shared" si="460"/>
        <v>54.444444444444443</v>
      </c>
      <c r="BN1815" s="27">
        <f t="shared" si="468"/>
        <v>0.33333333333333331</v>
      </c>
      <c r="BO1815" s="27">
        <f t="shared" si="469"/>
        <v>1380</v>
      </c>
      <c r="BP1815" s="27">
        <f t="shared" si="470"/>
        <v>1</v>
      </c>
      <c r="BQ1815" s="28">
        <f t="shared" si="471"/>
        <v>180</v>
      </c>
      <c r="BR1815" s="29"/>
      <c r="BS1815" s="29"/>
      <c r="BT1815" s="29"/>
      <c r="BU1815" s="30"/>
      <c r="BV1815" s="29"/>
      <c r="BW1815" s="16">
        <f t="shared" si="463"/>
        <v>784</v>
      </c>
    </row>
    <row r="1816" spans="1:75" x14ac:dyDescent="0.3">
      <c r="A1816" s="14">
        <v>1815</v>
      </c>
      <c r="B1816" s="15">
        <v>46078</v>
      </c>
      <c r="C1816" s="16" t="s">
        <v>38</v>
      </c>
      <c r="D1816" s="17" t="str">
        <f t="shared" si="462"/>
        <v>HO</v>
      </c>
      <c r="E1816" s="18" t="s">
        <v>119</v>
      </c>
      <c r="F1816" s="18" t="s">
        <v>101</v>
      </c>
      <c r="G1816" s="19" t="s">
        <v>107</v>
      </c>
      <c r="H1816" s="19" t="s">
        <v>46</v>
      </c>
      <c r="I1816" s="19"/>
      <c r="J1816" s="20">
        <v>200261</v>
      </c>
      <c r="K1816" s="21" t="str">
        <f>VLOOKUP(J1816,'[2]Item List (3)'!A$1:B$110000,2,FALSE)</f>
        <v>OR.211 YY4</v>
      </c>
      <c r="L1816" s="20">
        <v>260201002</v>
      </c>
      <c r="M1816" s="16" t="s">
        <v>141</v>
      </c>
      <c r="N1816" s="16">
        <v>20</v>
      </c>
      <c r="O1816" s="22">
        <f t="shared" si="458"/>
        <v>180</v>
      </c>
      <c r="P1816" s="16">
        <v>1</v>
      </c>
      <c r="Q1816" s="16">
        <v>462</v>
      </c>
      <c r="R1816" s="16"/>
      <c r="S1816" s="16"/>
      <c r="T1816" s="16"/>
      <c r="U1816" s="23">
        <f t="shared" si="461"/>
        <v>462</v>
      </c>
      <c r="V1816" s="16">
        <v>170</v>
      </c>
      <c r="W1816" s="16">
        <v>60</v>
      </c>
      <c r="X1816" s="16">
        <v>130</v>
      </c>
      <c r="Y1816" s="16"/>
      <c r="Z1816" s="16"/>
      <c r="AA1816" s="16"/>
      <c r="AB1816" s="16"/>
      <c r="AC1816" s="16"/>
      <c r="AD1816" s="16"/>
      <c r="AE1816" s="16"/>
      <c r="AF1816" s="16"/>
      <c r="AG1816" s="16"/>
      <c r="AH1816" s="16"/>
      <c r="AI1816" s="16"/>
      <c r="AJ1816" s="16"/>
      <c r="AK1816" s="16"/>
      <c r="AL1816" s="16"/>
      <c r="AM1816" s="16"/>
      <c r="AN1816" s="16"/>
      <c r="AO1816" s="16"/>
      <c r="AP1816" s="16"/>
      <c r="AQ1816" s="16"/>
      <c r="AR1816" s="16">
        <v>120</v>
      </c>
      <c r="AS1816" s="16"/>
      <c r="AT1816" s="16"/>
      <c r="AU1816" s="16"/>
      <c r="AV1816" s="16"/>
      <c r="AW1816" s="16"/>
      <c r="AX1816" s="16"/>
      <c r="AY1816" s="16"/>
      <c r="AZ1816" s="16"/>
      <c r="BA1816" s="16"/>
      <c r="BB1816" s="16"/>
      <c r="BC1816" s="16"/>
      <c r="BD1816" s="16"/>
      <c r="BE1816" s="16"/>
      <c r="BF1816" s="16"/>
      <c r="BG1816" s="23">
        <f t="shared" si="464"/>
        <v>480</v>
      </c>
      <c r="BH1816" s="24">
        <f t="shared" si="459"/>
        <v>8</v>
      </c>
      <c r="BI1816" s="25">
        <f t="shared" si="472"/>
        <v>2.833333333333333</v>
      </c>
      <c r="BJ1816" s="25">
        <f t="shared" si="465"/>
        <v>35.416666666666664</v>
      </c>
      <c r="BK1816" s="26">
        <f t="shared" si="466"/>
        <v>90.588235294117652</v>
      </c>
      <c r="BL1816" s="26">
        <f t="shared" si="467"/>
        <v>100</v>
      </c>
      <c r="BM1816" s="26">
        <f t="shared" si="460"/>
        <v>32.083333333333336</v>
      </c>
      <c r="BN1816" s="27">
        <f t="shared" si="468"/>
        <v>1</v>
      </c>
      <c r="BO1816" s="27">
        <f t="shared" si="469"/>
        <v>1260</v>
      </c>
      <c r="BP1816" s="27">
        <f t="shared" si="470"/>
        <v>4.166666666666667</v>
      </c>
      <c r="BQ1816" s="28">
        <f t="shared" si="471"/>
        <v>750.00000000000011</v>
      </c>
      <c r="BR1816" s="29"/>
      <c r="BS1816" s="29"/>
      <c r="BT1816" s="29"/>
      <c r="BU1816" s="30"/>
      <c r="BV1816" s="29"/>
      <c r="BW1816" s="16">
        <f t="shared" si="463"/>
        <v>462</v>
      </c>
    </row>
    <row r="1817" spans="1:75" x14ac:dyDescent="0.3">
      <c r="A1817" s="14">
        <v>1816</v>
      </c>
      <c r="B1817" s="15">
        <v>46078</v>
      </c>
      <c r="C1817" s="16" t="s">
        <v>40</v>
      </c>
      <c r="D1817" s="17" t="str">
        <f t="shared" si="462"/>
        <v>HO</v>
      </c>
      <c r="E1817" s="18" t="s">
        <v>119</v>
      </c>
      <c r="F1817" s="18" t="s">
        <v>101</v>
      </c>
      <c r="G1817" s="19" t="s">
        <v>102</v>
      </c>
      <c r="H1817" s="19"/>
      <c r="I1817" s="19"/>
      <c r="J1817" s="20">
        <v>208293</v>
      </c>
      <c r="K1817" s="21" t="str">
        <f>VLOOKUP(J1817,'[2]Item List (3)'!A$1:B$110000,2,FALSE)</f>
        <v>OR.210 YY2</v>
      </c>
      <c r="L1817" s="20">
        <v>251204002</v>
      </c>
      <c r="M1817" s="16" t="s">
        <v>141</v>
      </c>
      <c r="N1817" s="16">
        <v>20</v>
      </c>
      <c r="O1817" s="22">
        <f t="shared" si="458"/>
        <v>180</v>
      </c>
      <c r="P1817" s="16">
        <v>1</v>
      </c>
      <c r="Q1817" s="16">
        <v>914</v>
      </c>
      <c r="R1817" s="16"/>
      <c r="S1817" s="16"/>
      <c r="T1817" s="16"/>
      <c r="U1817" s="23">
        <f t="shared" si="461"/>
        <v>914</v>
      </c>
      <c r="V1817" s="16">
        <v>320</v>
      </c>
      <c r="W1817" s="16">
        <v>120</v>
      </c>
      <c r="X1817" s="16">
        <v>30</v>
      </c>
      <c r="Y1817" s="16"/>
      <c r="Z1817" s="16"/>
      <c r="AA1817" s="16"/>
      <c r="AB1817" s="16"/>
      <c r="AC1817" s="16"/>
      <c r="AD1817" s="16"/>
      <c r="AE1817" s="16"/>
      <c r="AF1817" s="16"/>
      <c r="AG1817" s="16"/>
      <c r="AH1817" s="16"/>
      <c r="AI1817" s="16"/>
      <c r="AJ1817" s="16"/>
      <c r="AK1817" s="16"/>
      <c r="AL1817" s="16"/>
      <c r="AM1817" s="16"/>
      <c r="AN1817" s="16"/>
      <c r="AO1817" s="16"/>
      <c r="AP1817" s="16">
        <v>10</v>
      </c>
      <c r="AQ1817" s="16"/>
      <c r="AR1817" s="16"/>
      <c r="AS1817" s="16"/>
      <c r="AT1817" s="16"/>
      <c r="AU1817" s="16"/>
      <c r="AV1817" s="16"/>
      <c r="AW1817" s="16"/>
      <c r="AX1817" s="16"/>
      <c r="AY1817" s="16"/>
      <c r="AZ1817" s="16"/>
      <c r="BA1817" s="16"/>
      <c r="BB1817" s="16"/>
      <c r="BC1817" s="16"/>
      <c r="BD1817" s="16"/>
      <c r="BE1817" s="16"/>
      <c r="BF1817" s="16"/>
      <c r="BG1817" s="23">
        <f t="shared" si="464"/>
        <v>480</v>
      </c>
      <c r="BH1817" s="24">
        <f t="shared" si="459"/>
        <v>8</v>
      </c>
      <c r="BI1817" s="25">
        <f t="shared" si="472"/>
        <v>5.3333333333333339</v>
      </c>
      <c r="BJ1817" s="25">
        <f t="shared" si="465"/>
        <v>66.666666666666671</v>
      </c>
      <c r="BK1817" s="26">
        <f t="shared" si="466"/>
        <v>95.208333333333314</v>
      </c>
      <c r="BL1817" s="26">
        <f t="shared" si="467"/>
        <v>100</v>
      </c>
      <c r="BM1817" s="26">
        <f t="shared" si="460"/>
        <v>63.472222222222207</v>
      </c>
      <c r="BN1817" s="27">
        <f t="shared" si="468"/>
        <v>2.1666666666666665</v>
      </c>
      <c r="BO1817" s="27">
        <f t="shared" si="469"/>
        <v>1050.0000000000002</v>
      </c>
      <c r="BP1817" s="27">
        <f t="shared" si="470"/>
        <v>0.5</v>
      </c>
      <c r="BQ1817" s="28">
        <f t="shared" si="471"/>
        <v>90</v>
      </c>
      <c r="BR1817" s="29"/>
      <c r="BS1817" s="29"/>
      <c r="BT1817" s="29"/>
      <c r="BU1817" s="30"/>
      <c r="BV1817" s="29"/>
      <c r="BW1817" s="16">
        <f t="shared" si="463"/>
        <v>914</v>
      </c>
    </row>
    <row r="1818" spans="1:75" x14ac:dyDescent="0.3">
      <c r="A1818" s="14">
        <v>1817</v>
      </c>
      <c r="B1818" s="15">
        <v>46079</v>
      </c>
      <c r="C1818" s="16" t="s">
        <v>38</v>
      </c>
      <c r="D1818" s="17" t="str">
        <f t="shared" si="462"/>
        <v>FG</v>
      </c>
      <c r="E1818" s="18" t="s">
        <v>39</v>
      </c>
      <c r="F1818" s="18" t="s">
        <v>47</v>
      </c>
      <c r="G1818" s="19" t="s">
        <v>42</v>
      </c>
      <c r="H1818" s="19" t="s">
        <v>43</v>
      </c>
      <c r="I1818" s="19"/>
      <c r="J1818" s="20">
        <v>100184.3</v>
      </c>
      <c r="K1818" s="21" t="str">
        <f>VLOOKUP(J1818,'[2]Item List (3)'!A$1:B$110000,2,FALSE)</f>
        <v>IR.IR 25X30X100 Eccentric</v>
      </c>
      <c r="L1818" s="20">
        <v>260124001</v>
      </c>
      <c r="M1818" s="16" t="s">
        <v>138</v>
      </c>
      <c r="N1818" s="16"/>
      <c r="O1818" s="22" t="str">
        <f t="shared" si="458"/>
        <v/>
      </c>
      <c r="P1818" s="16">
        <v>1</v>
      </c>
      <c r="Q1818" s="16">
        <v>142</v>
      </c>
      <c r="R1818" s="16"/>
      <c r="S1818" s="16">
        <v>6</v>
      </c>
      <c r="T1818" s="16"/>
      <c r="U1818" s="23">
        <f t="shared" si="461"/>
        <v>148</v>
      </c>
      <c r="V1818" s="16">
        <v>210</v>
      </c>
      <c r="W1818" s="16"/>
      <c r="X1818" s="16">
        <v>150</v>
      </c>
      <c r="Y1818" s="16"/>
      <c r="Z1818" s="16"/>
      <c r="AA1818" s="16"/>
      <c r="AB1818" s="16"/>
      <c r="AC1818" s="16"/>
      <c r="AD1818" s="16"/>
      <c r="AE1818" s="16"/>
      <c r="AF1818" s="16"/>
      <c r="AG1818" s="16"/>
      <c r="AH1818" s="16"/>
      <c r="AI1818" s="16"/>
      <c r="AJ1818" s="16"/>
      <c r="AK1818" s="16"/>
      <c r="AL1818" s="16"/>
      <c r="AM1818" s="16"/>
      <c r="AN1818" s="16"/>
      <c r="AO1818" s="16"/>
      <c r="AP1818" s="16"/>
      <c r="AQ1818" s="16">
        <v>120</v>
      </c>
      <c r="AR1818" s="16"/>
      <c r="AS1818" s="16"/>
      <c r="AT1818" s="16"/>
      <c r="AU1818" s="16"/>
      <c r="AV1818" s="16"/>
      <c r="AW1818" s="16"/>
      <c r="AX1818" s="16"/>
      <c r="AY1818" s="16"/>
      <c r="AZ1818" s="16"/>
      <c r="BA1818" s="16"/>
      <c r="BB1818" s="16"/>
      <c r="BC1818" s="16"/>
      <c r="BD1818" s="16"/>
      <c r="BE1818" s="16"/>
      <c r="BF1818" s="16"/>
      <c r="BG1818" s="23">
        <f t="shared" si="464"/>
        <v>480</v>
      </c>
      <c r="BH1818" s="24">
        <f t="shared" si="459"/>
        <v>8</v>
      </c>
      <c r="BI1818" s="25">
        <f t="shared" si="472"/>
        <v>3.5</v>
      </c>
      <c r="BJ1818" s="25">
        <f t="shared" si="465"/>
        <v>43.75</v>
      </c>
      <c r="BK1818" s="26">
        <f t="shared" si="466"/>
        <v>0</v>
      </c>
      <c r="BL1818" s="26">
        <f t="shared" si="467"/>
        <v>95.945945945945937</v>
      </c>
      <c r="BM1818" s="26">
        <f t="shared" si="460"/>
        <v>0</v>
      </c>
      <c r="BN1818" s="27">
        <f t="shared" si="468"/>
        <v>0</v>
      </c>
      <c r="BO1818" s="27">
        <f t="shared" si="469"/>
        <v>0</v>
      </c>
      <c r="BP1818" s="27">
        <f t="shared" si="470"/>
        <v>4.5</v>
      </c>
      <c r="BQ1818" s="28">
        <f t="shared" si="471"/>
        <v>0</v>
      </c>
      <c r="BR1818" s="29"/>
      <c r="BS1818" s="29"/>
      <c r="BT1818" s="29"/>
      <c r="BU1818" s="30"/>
      <c r="BV1818" s="29"/>
      <c r="BW1818" s="16">
        <f t="shared" si="463"/>
        <v>142</v>
      </c>
    </row>
    <row r="1819" spans="1:75" x14ac:dyDescent="0.3">
      <c r="A1819" s="14">
        <v>1818</v>
      </c>
      <c r="B1819" s="15">
        <v>46079</v>
      </c>
      <c r="C1819" s="16" t="s">
        <v>40</v>
      </c>
      <c r="D1819" s="17" t="str">
        <f t="shared" si="462"/>
        <v>FG</v>
      </c>
      <c r="E1819" s="18" t="s">
        <v>39</v>
      </c>
      <c r="F1819" s="18" t="s">
        <v>41</v>
      </c>
      <c r="G1819" s="19" t="s">
        <v>42</v>
      </c>
      <c r="H1819" s="19" t="s">
        <v>43</v>
      </c>
      <c r="I1819" s="19"/>
      <c r="J1819" s="20">
        <v>200497.11</v>
      </c>
      <c r="K1819" s="21" t="str">
        <f>VLOOKUP(J1819,'[2]Item List (3)'!A$1:B$110000,2,FALSE)</f>
        <v>OR.MNA6718G</v>
      </c>
      <c r="L1819" s="20">
        <v>260214003</v>
      </c>
      <c r="M1819" s="16" t="s">
        <v>141</v>
      </c>
      <c r="N1819" s="16"/>
      <c r="O1819" s="22" t="str">
        <f t="shared" si="458"/>
        <v/>
      </c>
      <c r="P1819" s="16">
        <v>1</v>
      </c>
      <c r="Q1819" s="16">
        <v>1620</v>
      </c>
      <c r="R1819" s="16"/>
      <c r="S1819" s="16"/>
      <c r="T1819" s="16"/>
      <c r="U1819" s="23">
        <f t="shared" si="461"/>
        <v>1620</v>
      </c>
      <c r="V1819" s="16">
        <v>270</v>
      </c>
      <c r="W1819" s="16">
        <v>150</v>
      </c>
      <c r="X1819" s="16"/>
      <c r="Y1819" s="16"/>
      <c r="Z1819" s="16"/>
      <c r="AA1819" s="16"/>
      <c r="AB1819" s="16"/>
      <c r="AC1819" s="16"/>
      <c r="AD1819" s="16"/>
      <c r="AE1819" s="16"/>
      <c r="AF1819" s="16"/>
      <c r="AG1819" s="16"/>
      <c r="AH1819" s="16"/>
      <c r="AI1819" s="16"/>
      <c r="AJ1819" s="16"/>
      <c r="AK1819" s="16"/>
      <c r="AL1819" s="16"/>
      <c r="AM1819" s="16"/>
      <c r="AN1819" s="16"/>
      <c r="AO1819" s="16"/>
      <c r="AP1819" s="16"/>
      <c r="AQ1819" s="16"/>
      <c r="AR1819" s="16">
        <v>120</v>
      </c>
      <c r="AS1819" s="16"/>
      <c r="AT1819" s="16"/>
      <c r="AU1819" s="16"/>
      <c r="AV1819" s="16"/>
      <c r="AW1819" s="16"/>
      <c r="AX1819" s="16"/>
      <c r="AY1819" s="16"/>
      <c r="AZ1819" s="16"/>
      <c r="BA1819" s="16"/>
      <c r="BB1819" s="16"/>
      <c r="BC1819" s="16"/>
      <c r="BD1819" s="16"/>
      <c r="BE1819" s="16"/>
      <c r="BF1819" s="16"/>
      <c r="BG1819" s="23">
        <f t="shared" si="464"/>
        <v>540</v>
      </c>
      <c r="BH1819" s="24">
        <f t="shared" si="459"/>
        <v>9</v>
      </c>
      <c r="BI1819" s="25">
        <f t="shared" si="472"/>
        <v>4.5</v>
      </c>
      <c r="BJ1819" s="25">
        <f t="shared" si="465"/>
        <v>50</v>
      </c>
      <c r="BK1819" s="26">
        <f t="shared" si="466"/>
        <v>0</v>
      </c>
      <c r="BL1819" s="26">
        <f t="shared" si="467"/>
        <v>100</v>
      </c>
      <c r="BM1819" s="26">
        <f t="shared" si="460"/>
        <v>0</v>
      </c>
      <c r="BN1819" s="27">
        <f t="shared" si="468"/>
        <v>2.5</v>
      </c>
      <c r="BO1819" s="27">
        <f t="shared" si="469"/>
        <v>0</v>
      </c>
      <c r="BP1819" s="27">
        <f t="shared" si="470"/>
        <v>2</v>
      </c>
      <c r="BQ1819" s="28">
        <f t="shared" si="471"/>
        <v>0</v>
      </c>
      <c r="BR1819" s="29"/>
      <c r="BS1819" s="29"/>
      <c r="BT1819" s="29"/>
      <c r="BU1819" s="30"/>
      <c r="BV1819" s="29"/>
      <c r="BW1819" s="16">
        <f t="shared" si="463"/>
        <v>1620</v>
      </c>
    </row>
    <row r="1820" spans="1:75" x14ac:dyDescent="0.3">
      <c r="A1820" s="14">
        <v>1819</v>
      </c>
      <c r="B1820" s="15">
        <v>46079</v>
      </c>
      <c r="C1820" s="16" t="s">
        <v>38</v>
      </c>
      <c r="D1820" s="17" t="str">
        <f t="shared" si="462"/>
        <v>FG</v>
      </c>
      <c r="E1820" s="18" t="s">
        <v>44</v>
      </c>
      <c r="F1820" s="18" t="s">
        <v>47</v>
      </c>
      <c r="G1820" s="19" t="s">
        <v>46</v>
      </c>
      <c r="H1820" s="19" t="s">
        <v>48</v>
      </c>
      <c r="I1820" s="19"/>
      <c r="J1820" s="20">
        <v>204001</v>
      </c>
      <c r="K1820" s="21" t="str">
        <f>VLOOKUP(J1820,'[2]Item List (3)'!A$1:B$110000,2,FALSE)</f>
        <v>TR.OR 506430</v>
      </c>
      <c r="L1820" s="20">
        <v>260110015</v>
      </c>
      <c r="M1820" s="16" t="s">
        <v>141</v>
      </c>
      <c r="N1820" s="16"/>
      <c r="O1820" s="22" t="str">
        <f t="shared" si="458"/>
        <v/>
      </c>
      <c r="P1820" s="16">
        <v>1</v>
      </c>
      <c r="Q1820" s="16">
        <v>1712</v>
      </c>
      <c r="R1820" s="16"/>
      <c r="S1820" s="16"/>
      <c r="T1820" s="16"/>
      <c r="U1820" s="23">
        <f t="shared" si="461"/>
        <v>1712</v>
      </c>
      <c r="V1820" s="16">
        <v>60</v>
      </c>
      <c r="W1820" s="16"/>
      <c r="X1820" s="16"/>
      <c r="Y1820" s="16"/>
      <c r="Z1820" s="16"/>
      <c r="AA1820" s="16"/>
      <c r="AB1820" s="16"/>
      <c r="AC1820" s="16"/>
      <c r="AD1820" s="16"/>
      <c r="AE1820" s="16"/>
      <c r="AF1820" s="16"/>
      <c r="AG1820" s="16"/>
      <c r="AH1820" s="16"/>
      <c r="AI1820" s="16"/>
      <c r="AJ1820" s="16"/>
      <c r="AK1820" s="16"/>
      <c r="AL1820" s="16"/>
      <c r="AM1820" s="16"/>
      <c r="AN1820" s="16"/>
      <c r="AO1820" s="16"/>
      <c r="AP1820" s="16"/>
      <c r="AQ1820" s="16">
        <v>60</v>
      </c>
      <c r="AR1820" s="16">
        <v>120</v>
      </c>
      <c r="AS1820" s="16"/>
      <c r="AT1820" s="16"/>
      <c r="AU1820" s="16"/>
      <c r="AV1820" s="16"/>
      <c r="AW1820" s="16"/>
      <c r="AX1820" s="16"/>
      <c r="AY1820" s="16"/>
      <c r="AZ1820" s="16"/>
      <c r="BA1820" s="16"/>
      <c r="BB1820" s="16"/>
      <c r="BC1820" s="16"/>
      <c r="BD1820" s="16"/>
      <c r="BE1820" s="16"/>
      <c r="BF1820" s="16"/>
      <c r="BG1820" s="23">
        <f t="shared" ref="BG1820:BG1883" si="473">SUM(V1820:BF1820)</f>
        <v>240</v>
      </c>
      <c r="BH1820" s="24">
        <f t="shared" si="459"/>
        <v>4</v>
      </c>
      <c r="BI1820" s="25">
        <f t="shared" ref="BI1820:BI1883" si="474">IFERROR(BH1820-SUM(W1820:BF1820)/60,0)</f>
        <v>1</v>
      </c>
      <c r="BJ1820" s="25">
        <f t="shared" ref="BJ1820:BJ1883" si="475">IFERROR(BI1820/BH1820*100,)</f>
        <v>25</v>
      </c>
      <c r="BK1820" s="26">
        <f t="shared" si="466"/>
        <v>0</v>
      </c>
      <c r="BL1820" s="26">
        <f t="shared" si="467"/>
        <v>100</v>
      </c>
      <c r="BM1820" s="26">
        <f t="shared" si="460"/>
        <v>0</v>
      </c>
      <c r="BN1820" s="27">
        <f t="shared" si="468"/>
        <v>0</v>
      </c>
      <c r="BO1820" s="27">
        <f t="shared" si="469"/>
        <v>0</v>
      </c>
      <c r="BP1820" s="27">
        <f t="shared" si="470"/>
        <v>3</v>
      </c>
      <c r="BQ1820" s="28">
        <f t="shared" si="471"/>
        <v>0</v>
      </c>
      <c r="BR1820" s="29"/>
      <c r="BS1820" s="29"/>
      <c r="BT1820" s="29"/>
      <c r="BU1820" s="30"/>
      <c r="BV1820" s="29"/>
      <c r="BW1820" s="16">
        <f t="shared" si="463"/>
        <v>1712</v>
      </c>
    </row>
    <row r="1821" spans="1:75" x14ac:dyDescent="0.3">
      <c r="A1821" s="14">
        <v>1820</v>
      </c>
      <c r="B1821" s="15">
        <v>46079</v>
      </c>
      <c r="C1821" s="16" t="s">
        <v>38</v>
      </c>
      <c r="D1821" s="17" t="str">
        <f t="shared" si="462"/>
        <v>FG</v>
      </c>
      <c r="E1821" s="18" t="s">
        <v>44</v>
      </c>
      <c r="F1821" s="18" t="s">
        <v>47</v>
      </c>
      <c r="G1821" s="19" t="s">
        <v>46</v>
      </c>
      <c r="H1821" s="19" t="s">
        <v>48</v>
      </c>
      <c r="I1821" s="19"/>
      <c r="J1821" s="20">
        <v>208304.01</v>
      </c>
      <c r="K1821" s="21" t="str">
        <f>VLOOKUP(J1821,'[2]Item List (3)'!A$1:B$110000,2,FALSE)</f>
        <v>NA/RNA.OR 4904</v>
      </c>
      <c r="L1821" s="20">
        <v>260201003</v>
      </c>
      <c r="M1821" s="16" t="s">
        <v>141</v>
      </c>
      <c r="N1821" s="16"/>
      <c r="O1821" s="22" t="str">
        <f t="shared" si="458"/>
        <v/>
      </c>
      <c r="P1821" s="16">
        <v>1</v>
      </c>
      <c r="Q1821" s="16">
        <v>2346</v>
      </c>
      <c r="R1821" s="16"/>
      <c r="S1821" s="16"/>
      <c r="T1821" s="16"/>
      <c r="U1821" s="23">
        <f t="shared" si="461"/>
        <v>2346</v>
      </c>
      <c r="V1821" s="16">
        <v>60</v>
      </c>
      <c r="W1821" s="16">
        <v>60</v>
      </c>
      <c r="X1821" s="16"/>
      <c r="Y1821" s="16"/>
      <c r="Z1821" s="16"/>
      <c r="AA1821" s="16"/>
      <c r="AB1821" s="16"/>
      <c r="AC1821" s="16"/>
      <c r="AD1821" s="16"/>
      <c r="AE1821" s="16"/>
      <c r="AF1821" s="16"/>
      <c r="AG1821" s="16"/>
      <c r="AH1821" s="16"/>
      <c r="AI1821" s="16"/>
      <c r="AJ1821" s="16"/>
      <c r="AK1821" s="16"/>
      <c r="AL1821" s="16"/>
      <c r="AM1821" s="16"/>
      <c r="AN1821" s="16"/>
      <c r="AO1821" s="16"/>
      <c r="AP1821" s="16"/>
      <c r="AQ1821" s="16"/>
      <c r="AR1821" s="16"/>
      <c r="AS1821" s="16"/>
      <c r="AT1821" s="16"/>
      <c r="AU1821" s="16"/>
      <c r="AV1821" s="16"/>
      <c r="AW1821" s="16"/>
      <c r="AX1821" s="16"/>
      <c r="AY1821" s="16"/>
      <c r="AZ1821" s="16"/>
      <c r="BA1821" s="16"/>
      <c r="BB1821" s="16"/>
      <c r="BC1821" s="16"/>
      <c r="BD1821" s="16"/>
      <c r="BE1821" s="16"/>
      <c r="BF1821" s="16"/>
      <c r="BG1821" s="23">
        <f t="shared" si="473"/>
        <v>120</v>
      </c>
      <c r="BH1821" s="24">
        <f t="shared" si="459"/>
        <v>2</v>
      </c>
      <c r="BI1821" s="25">
        <f t="shared" si="474"/>
        <v>1</v>
      </c>
      <c r="BJ1821" s="25">
        <f t="shared" si="475"/>
        <v>50</v>
      </c>
      <c r="BK1821" s="26">
        <f t="shared" si="466"/>
        <v>0</v>
      </c>
      <c r="BL1821" s="26">
        <f t="shared" si="467"/>
        <v>100</v>
      </c>
      <c r="BM1821" s="26">
        <f t="shared" si="460"/>
        <v>0</v>
      </c>
      <c r="BN1821" s="27">
        <f t="shared" si="468"/>
        <v>1</v>
      </c>
      <c r="BO1821" s="27">
        <f t="shared" si="469"/>
        <v>0</v>
      </c>
      <c r="BP1821" s="27">
        <f t="shared" si="470"/>
        <v>0</v>
      </c>
      <c r="BQ1821" s="28">
        <f t="shared" si="471"/>
        <v>0</v>
      </c>
      <c r="BR1821" s="29"/>
      <c r="BS1821" s="29"/>
      <c r="BT1821" s="29"/>
      <c r="BU1821" s="30"/>
      <c r="BV1821" s="29"/>
      <c r="BW1821" s="16">
        <f t="shared" si="463"/>
        <v>2346</v>
      </c>
    </row>
    <row r="1822" spans="1:75" x14ac:dyDescent="0.3">
      <c r="A1822" s="14">
        <v>1821</v>
      </c>
      <c r="B1822" s="15">
        <v>46079</v>
      </c>
      <c r="C1822" s="16" t="s">
        <v>38</v>
      </c>
      <c r="D1822" s="17" t="str">
        <f t="shared" si="462"/>
        <v>FG</v>
      </c>
      <c r="E1822" s="18" t="s">
        <v>44</v>
      </c>
      <c r="F1822" s="18" t="s">
        <v>47</v>
      </c>
      <c r="G1822" s="19" t="s">
        <v>46</v>
      </c>
      <c r="H1822" s="19" t="s">
        <v>48</v>
      </c>
      <c r="I1822" s="19"/>
      <c r="J1822" s="20">
        <v>104304.01</v>
      </c>
      <c r="K1822" s="21" t="str">
        <f>VLOOKUP(J1822,'[2]Item List (3)'!A$1:B$110000,2,FALSE)</f>
        <v>NA/RNA.IR 4904</v>
      </c>
      <c r="L1822" s="20">
        <v>251008013</v>
      </c>
      <c r="M1822" s="16" t="s">
        <v>138</v>
      </c>
      <c r="N1822" s="16"/>
      <c r="O1822" s="22" t="str">
        <f t="shared" si="458"/>
        <v/>
      </c>
      <c r="P1822" s="16">
        <v>1</v>
      </c>
      <c r="Q1822" s="16">
        <v>976</v>
      </c>
      <c r="R1822" s="16"/>
      <c r="S1822" s="16"/>
      <c r="T1822" s="16"/>
      <c r="U1822" s="23">
        <f t="shared" si="461"/>
        <v>976</v>
      </c>
      <c r="V1822" s="16">
        <v>60</v>
      </c>
      <c r="W1822" s="16">
        <v>60</v>
      </c>
      <c r="X1822" s="16"/>
      <c r="Y1822" s="16"/>
      <c r="Z1822" s="16"/>
      <c r="AA1822" s="16"/>
      <c r="AB1822" s="16"/>
      <c r="AC1822" s="16"/>
      <c r="AD1822" s="16"/>
      <c r="AE1822" s="16"/>
      <c r="AF1822" s="16"/>
      <c r="AG1822" s="16"/>
      <c r="AH1822" s="16"/>
      <c r="AI1822" s="16"/>
      <c r="AJ1822" s="16"/>
      <c r="AK1822" s="16"/>
      <c r="AL1822" s="16"/>
      <c r="AM1822" s="16"/>
      <c r="AN1822" s="16"/>
      <c r="AO1822" s="16"/>
      <c r="AP1822" s="16"/>
      <c r="AQ1822" s="16"/>
      <c r="AR1822" s="16"/>
      <c r="AS1822" s="16"/>
      <c r="AT1822" s="16"/>
      <c r="AU1822" s="16"/>
      <c r="AV1822" s="16"/>
      <c r="AW1822" s="16"/>
      <c r="AX1822" s="16"/>
      <c r="AY1822" s="16"/>
      <c r="AZ1822" s="16"/>
      <c r="BA1822" s="16"/>
      <c r="BB1822" s="16"/>
      <c r="BC1822" s="16"/>
      <c r="BD1822" s="16"/>
      <c r="BE1822" s="16"/>
      <c r="BF1822" s="16"/>
      <c r="BG1822" s="23">
        <f t="shared" si="473"/>
        <v>120</v>
      </c>
      <c r="BH1822" s="24">
        <f t="shared" si="459"/>
        <v>2</v>
      </c>
      <c r="BI1822" s="25">
        <f t="shared" si="474"/>
        <v>1</v>
      </c>
      <c r="BJ1822" s="25">
        <f t="shared" si="475"/>
        <v>50</v>
      </c>
      <c r="BK1822" s="26">
        <f t="shared" si="466"/>
        <v>0</v>
      </c>
      <c r="BL1822" s="26">
        <f t="shared" si="467"/>
        <v>100</v>
      </c>
      <c r="BM1822" s="26">
        <f t="shared" si="460"/>
        <v>0</v>
      </c>
      <c r="BN1822" s="27">
        <f t="shared" si="468"/>
        <v>1</v>
      </c>
      <c r="BO1822" s="27">
        <f t="shared" si="469"/>
        <v>0</v>
      </c>
      <c r="BP1822" s="27">
        <f t="shared" si="470"/>
        <v>0</v>
      </c>
      <c r="BQ1822" s="28">
        <f t="shared" si="471"/>
        <v>0</v>
      </c>
      <c r="BR1822" s="29"/>
      <c r="BS1822" s="29"/>
      <c r="BT1822" s="29"/>
      <c r="BU1822" s="30"/>
      <c r="BV1822" s="29"/>
      <c r="BW1822" s="16">
        <f t="shared" si="463"/>
        <v>976</v>
      </c>
    </row>
    <row r="1823" spans="1:75" x14ac:dyDescent="0.3">
      <c r="A1823" s="14">
        <v>1822</v>
      </c>
      <c r="B1823" s="15">
        <v>46079</v>
      </c>
      <c r="C1823" s="16" t="s">
        <v>40</v>
      </c>
      <c r="D1823" s="17" t="str">
        <f t="shared" si="462"/>
        <v>FG</v>
      </c>
      <c r="E1823" s="18" t="s">
        <v>44</v>
      </c>
      <c r="F1823" s="18" t="s">
        <v>47</v>
      </c>
      <c r="G1823" s="19" t="s">
        <v>136</v>
      </c>
      <c r="H1823" s="19" t="s">
        <v>121</v>
      </c>
      <c r="I1823" s="19"/>
      <c r="J1823" s="20">
        <v>104304.01</v>
      </c>
      <c r="K1823" s="21" t="str">
        <f>VLOOKUP(J1823,'[2]Item List (3)'!A$1:B$110000,2,FALSE)</f>
        <v>NA/RNA.IR 4904</v>
      </c>
      <c r="L1823" s="20">
        <v>260121005</v>
      </c>
      <c r="M1823" s="16" t="s">
        <v>138</v>
      </c>
      <c r="N1823" s="16"/>
      <c r="O1823" s="22" t="str">
        <f t="shared" si="458"/>
        <v/>
      </c>
      <c r="P1823" s="16">
        <v>1</v>
      </c>
      <c r="Q1823" s="16">
        <v>3300</v>
      </c>
      <c r="R1823" s="16"/>
      <c r="S1823" s="16"/>
      <c r="T1823" s="16"/>
      <c r="U1823" s="23">
        <f t="shared" si="461"/>
        <v>3300</v>
      </c>
      <c r="V1823" s="16">
        <v>180</v>
      </c>
      <c r="W1823" s="16"/>
      <c r="X1823" s="16"/>
      <c r="Y1823" s="16"/>
      <c r="Z1823" s="16"/>
      <c r="AA1823" s="16"/>
      <c r="AB1823" s="16"/>
      <c r="AC1823" s="16"/>
      <c r="AD1823" s="16"/>
      <c r="AE1823" s="16"/>
      <c r="AF1823" s="16"/>
      <c r="AG1823" s="16"/>
      <c r="AH1823" s="16"/>
      <c r="AI1823" s="16"/>
      <c r="AJ1823" s="16"/>
      <c r="AK1823" s="16"/>
      <c r="AL1823" s="16"/>
      <c r="AM1823" s="16"/>
      <c r="AN1823" s="16"/>
      <c r="AO1823" s="16"/>
      <c r="AP1823" s="16"/>
      <c r="AQ1823" s="16">
        <v>120</v>
      </c>
      <c r="AR1823" s="16"/>
      <c r="AS1823" s="16"/>
      <c r="AT1823" s="16"/>
      <c r="AU1823" s="16"/>
      <c r="AV1823" s="16"/>
      <c r="AW1823" s="16"/>
      <c r="AX1823" s="16"/>
      <c r="AY1823" s="16"/>
      <c r="AZ1823" s="16"/>
      <c r="BA1823" s="16"/>
      <c r="BB1823" s="16"/>
      <c r="BC1823" s="16"/>
      <c r="BD1823" s="16"/>
      <c r="BE1823" s="16"/>
      <c r="BF1823" s="16"/>
      <c r="BG1823" s="23">
        <f t="shared" si="473"/>
        <v>300</v>
      </c>
      <c r="BH1823" s="24">
        <f t="shared" si="459"/>
        <v>5</v>
      </c>
      <c r="BI1823" s="25">
        <f t="shared" si="474"/>
        <v>3</v>
      </c>
      <c r="BJ1823" s="25">
        <f t="shared" si="475"/>
        <v>60</v>
      </c>
      <c r="BK1823" s="26">
        <f t="shared" si="466"/>
        <v>0</v>
      </c>
      <c r="BL1823" s="26">
        <f t="shared" si="467"/>
        <v>100</v>
      </c>
      <c r="BM1823" s="26">
        <f t="shared" si="460"/>
        <v>0</v>
      </c>
      <c r="BN1823" s="27">
        <f t="shared" si="468"/>
        <v>0</v>
      </c>
      <c r="BO1823" s="27">
        <f t="shared" si="469"/>
        <v>0</v>
      </c>
      <c r="BP1823" s="27">
        <f t="shared" si="470"/>
        <v>2</v>
      </c>
      <c r="BQ1823" s="28">
        <f t="shared" si="471"/>
        <v>0</v>
      </c>
      <c r="BR1823" s="29"/>
      <c r="BS1823" s="29"/>
      <c r="BT1823" s="29"/>
      <c r="BU1823" s="30"/>
      <c r="BV1823" s="29"/>
      <c r="BW1823" s="16">
        <f t="shared" si="463"/>
        <v>3300</v>
      </c>
    </row>
    <row r="1824" spans="1:75" x14ac:dyDescent="0.3">
      <c r="A1824" s="14">
        <v>1823</v>
      </c>
      <c r="B1824" s="15">
        <v>46079</v>
      </c>
      <c r="C1824" s="16" t="s">
        <v>40</v>
      </c>
      <c r="D1824" s="17" t="str">
        <f t="shared" si="462"/>
        <v>FG</v>
      </c>
      <c r="E1824" s="18" t="s">
        <v>44</v>
      </c>
      <c r="F1824" s="18" t="s">
        <v>47</v>
      </c>
      <c r="G1824" s="19" t="s">
        <v>136</v>
      </c>
      <c r="H1824" s="19" t="s">
        <v>121</v>
      </c>
      <c r="I1824" s="19"/>
      <c r="J1824" s="20">
        <v>208249</v>
      </c>
      <c r="K1824" s="21" t="str">
        <f>VLOOKUP(J1824,'[2]Item List (3)'!A$1:B$110000,2,FALSE)</f>
        <v>OW-BDA-4003</v>
      </c>
      <c r="L1824" s="20">
        <v>260213008</v>
      </c>
      <c r="M1824" s="16" t="s">
        <v>141</v>
      </c>
      <c r="N1824" s="16"/>
      <c r="O1824" s="22" t="str">
        <f t="shared" si="458"/>
        <v/>
      </c>
      <c r="P1824" s="16">
        <v>1</v>
      </c>
      <c r="Q1824" s="16">
        <v>3800</v>
      </c>
      <c r="R1824" s="16"/>
      <c r="S1824" s="16"/>
      <c r="T1824" s="16"/>
      <c r="U1824" s="23">
        <f t="shared" si="461"/>
        <v>3800</v>
      </c>
      <c r="V1824" s="16">
        <v>120</v>
      </c>
      <c r="W1824" s="16">
        <v>60</v>
      </c>
      <c r="X1824" s="16"/>
      <c r="Y1824" s="16"/>
      <c r="Z1824" s="16"/>
      <c r="AA1824" s="16"/>
      <c r="AB1824" s="16"/>
      <c r="AC1824" s="16"/>
      <c r="AD1824" s="16"/>
      <c r="AE1824" s="16"/>
      <c r="AF1824" s="16"/>
      <c r="AG1824" s="16"/>
      <c r="AH1824" s="16"/>
      <c r="AI1824" s="16"/>
      <c r="AJ1824" s="16"/>
      <c r="AK1824" s="16"/>
      <c r="AL1824" s="16"/>
      <c r="AM1824" s="16"/>
      <c r="AN1824" s="16"/>
      <c r="AO1824" s="16"/>
      <c r="AP1824" s="16"/>
      <c r="AQ1824" s="16"/>
      <c r="AR1824" s="16"/>
      <c r="AS1824" s="16"/>
      <c r="AT1824" s="16"/>
      <c r="AU1824" s="16"/>
      <c r="AV1824" s="16"/>
      <c r="AW1824" s="16"/>
      <c r="AX1824" s="16"/>
      <c r="AY1824" s="16"/>
      <c r="AZ1824" s="16"/>
      <c r="BA1824" s="16"/>
      <c r="BB1824" s="16"/>
      <c r="BC1824" s="16"/>
      <c r="BD1824" s="16"/>
      <c r="BE1824" s="16"/>
      <c r="BF1824" s="16"/>
      <c r="BG1824" s="23">
        <f t="shared" si="473"/>
        <v>180</v>
      </c>
      <c r="BH1824" s="24">
        <f t="shared" si="459"/>
        <v>3</v>
      </c>
      <c r="BI1824" s="25">
        <f t="shared" si="474"/>
        <v>2</v>
      </c>
      <c r="BJ1824" s="25">
        <f t="shared" si="475"/>
        <v>66.666666666666657</v>
      </c>
      <c r="BK1824" s="26">
        <f t="shared" si="466"/>
        <v>0</v>
      </c>
      <c r="BL1824" s="26">
        <f t="shared" si="467"/>
        <v>100</v>
      </c>
      <c r="BM1824" s="26">
        <f t="shared" si="460"/>
        <v>0</v>
      </c>
      <c r="BN1824" s="27">
        <f t="shared" si="468"/>
        <v>1</v>
      </c>
      <c r="BO1824" s="27">
        <f t="shared" si="469"/>
        <v>0</v>
      </c>
      <c r="BP1824" s="27">
        <f t="shared" si="470"/>
        <v>0</v>
      </c>
      <c r="BQ1824" s="28">
        <f t="shared" si="471"/>
        <v>0</v>
      </c>
      <c r="BR1824" s="29"/>
      <c r="BS1824" s="29"/>
      <c r="BT1824" s="29"/>
      <c r="BU1824" s="30"/>
      <c r="BV1824" s="29"/>
      <c r="BW1824" s="16">
        <f t="shared" si="463"/>
        <v>3800</v>
      </c>
    </row>
    <row r="1825" spans="1:75" x14ac:dyDescent="0.3">
      <c r="A1825" s="14">
        <v>1824</v>
      </c>
      <c r="B1825" s="15">
        <v>46079</v>
      </c>
      <c r="C1825" s="16" t="s">
        <v>38</v>
      </c>
      <c r="D1825" s="17" t="str">
        <f t="shared" si="462"/>
        <v>CG</v>
      </c>
      <c r="E1825" s="18" t="s">
        <v>50</v>
      </c>
      <c r="F1825" s="18"/>
      <c r="G1825" s="19"/>
      <c r="H1825" s="19"/>
      <c r="I1825" s="19"/>
      <c r="J1825" s="20"/>
      <c r="K1825" s="21" t="e">
        <f>VLOOKUP(J1825,'[2]Item List (3)'!A$1:B$110000,2,FALSE)</f>
        <v>#N/A</v>
      </c>
      <c r="L1825" s="20"/>
      <c r="M1825" s="16" t="s">
        <v>138</v>
      </c>
      <c r="N1825" s="16"/>
      <c r="O1825" s="22" t="str">
        <f t="shared" si="458"/>
        <v/>
      </c>
      <c r="P1825" s="16"/>
      <c r="Q1825" s="16"/>
      <c r="R1825" s="16"/>
      <c r="S1825" s="16"/>
      <c r="T1825" s="16"/>
      <c r="U1825" s="23">
        <f t="shared" si="461"/>
        <v>0</v>
      </c>
      <c r="V1825" s="16"/>
      <c r="W1825" s="16"/>
      <c r="X1825" s="16"/>
      <c r="Y1825" s="16"/>
      <c r="Z1825" s="16"/>
      <c r="AA1825" s="16"/>
      <c r="AB1825" s="16"/>
      <c r="AC1825" s="16"/>
      <c r="AD1825" s="16"/>
      <c r="AE1825" s="16"/>
      <c r="AF1825" s="16"/>
      <c r="AG1825" s="16"/>
      <c r="AH1825" s="16"/>
      <c r="AI1825" s="16"/>
      <c r="AJ1825" s="16"/>
      <c r="AK1825" s="16"/>
      <c r="AL1825" s="16"/>
      <c r="AM1825" s="16"/>
      <c r="AN1825" s="16"/>
      <c r="AO1825" s="16"/>
      <c r="AP1825" s="16"/>
      <c r="AQ1825" s="16"/>
      <c r="AR1825" s="16"/>
      <c r="AS1825" s="16"/>
      <c r="AT1825" s="16"/>
      <c r="AU1825" s="16"/>
      <c r="AV1825" s="16"/>
      <c r="AW1825" s="16"/>
      <c r="AX1825" s="16"/>
      <c r="AY1825" s="16"/>
      <c r="AZ1825" s="16"/>
      <c r="BA1825" s="16"/>
      <c r="BB1825" s="16"/>
      <c r="BC1825" s="16"/>
      <c r="BD1825" s="16"/>
      <c r="BE1825" s="16"/>
      <c r="BF1825" s="16">
        <v>480</v>
      </c>
      <c r="BG1825" s="23">
        <f t="shared" si="473"/>
        <v>480</v>
      </c>
      <c r="BH1825" s="24">
        <f t="shared" si="459"/>
        <v>8</v>
      </c>
      <c r="BI1825" s="25">
        <f t="shared" si="474"/>
        <v>0</v>
      </c>
      <c r="BJ1825" s="25">
        <f t="shared" si="475"/>
        <v>0</v>
      </c>
      <c r="BK1825" s="26">
        <f t="shared" si="466"/>
        <v>0</v>
      </c>
      <c r="BL1825" s="26">
        <f t="shared" si="467"/>
        <v>0</v>
      </c>
      <c r="BM1825" s="26">
        <f t="shared" si="460"/>
        <v>0</v>
      </c>
      <c r="BN1825" s="27">
        <f t="shared" si="468"/>
        <v>8</v>
      </c>
      <c r="BO1825" s="27">
        <f t="shared" si="469"/>
        <v>0</v>
      </c>
      <c r="BP1825" s="27">
        <f t="shared" si="470"/>
        <v>0</v>
      </c>
      <c r="BQ1825" s="28">
        <f t="shared" si="471"/>
        <v>0</v>
      </c>
      <c r="BR1825" s="29"/>
      <c r="BS1825" s="29"/>
      <c r="BT1825" s="29"/>
      <c r="BU1825" s="30"/>
      <c r="BV1825" s="29"/>
      <c r="BW1825" s="16">
        <f t="shared" si="463"/>
        <v>0</v>
      </c>
    </row>
    <row r="1826" spans="1:75" x14ac:dyDescent="0.3">
      <c r="A1826" s="14">
        <v>1825</v>
      </c>
      <c r="B1826" s="15">
        <v>46079</v>
      </c>
      <c r="C1826" s="16" t="s">
        <v>40</v>
      </c>
      <c r="D1826" s="17" t="str">
        <f t="shared" si="462"/>
        <v>CG</v>
      </c>
      <c r="E1826" s="18" t="s">
        <v>50</v>
      </c>
      <c r="F1826" s="18"/>
      <c r="G1826" s="19"/>
      <c r="H1826" s="19"/>
      <c r="I1826" s="19"/>
      <c r="J1826" s="20"/>
      <c r="K1826" s="21" t="e">
        <f>VLOOKUP(J1826,'[2]Item List (3)'!A$1:B$110000,2,FALSE)</f>
        <v>#N/A</v>
      </c>
      <c r="L1826" s="20"/>
      <c r="M1826" s="16" t="s">
        <v>138</v>
      </c>
      <c r="N1826" s="16"/>
      <c r="O1826" s="22" t="str">
        <f t="shared" si="458"/>
        <v/>
      </c>
      <c r="P1826" s="16"/>
      <c r="Q1826" s="16"/>
      <c r="R1826" s="16"/>
      <c r="S1826" s="16"/>
      <c r="T1826" s="16"/>
      <c r="U1826" s="23">
        <f t="shared" si="461"/>
        <v>0</v>
      </c>
      <c r="V1826" s="16"/>
      <c r="W1826" s="16"/>
      <c r="X1826" s="16"/>
      <c r="Y1826" s="16"/>
      <c r="Z1826" s="16"/>
      <c r="AA1826" s="16"/>
      <c r="AB1826" s="16"/>
      <c r="AC1826" s="16"/>
      <c r="AD1826" s="16"/>
      <c r="AE1826" s="16"/>
      <c r="AF1826" s="16"/>
      <c r="AG1826" s="16"/>
      <c r="AH1826" s="16"/>
      <c r="AI1826" s="16"/>
      <c r="AJ1826" s="16"/>
      <c r="AK1826" s="16"/>
      <c r="AL1826" s="16"/>
      <c r="AM1826" s="16"/>
      <c r="AN1826" s="16"/>
      <c r="AO1826" s="16"/>
      <c r="AP1826" s="16"/>
      <c r="AQ1826" s="16"/>
      <c r="AR1826" s="16"/>
      <c r="AS1826" s="16"/>
      <c r="AT1826" s="16"/>
      <c r="AU1826" s="16"/>
      <c r="AV1826" s="16"/>
      <c r="AW1826" s="16"/>
      <c r="AX1826" s="16"/>
      <c r="AY1826" s="16"/>
      <c r="AZ1826" s="16"/>
      <c r="BA1826" s="16"/>
      <c r="BB1826" s="16"/>
      <c r="BC1826" s="16"/>
      <c r="BD1826" s="16"/>
      <c r="BE1826" s="16"/>
      <c r="BF1826" s="16">
        <v>480</v>
      </c>
      <c r="BG1826" s="23">
        <f t="shared" si="473"/>
        <v>480</v>
      </c>
      <c r="BH1826" s="24">
        <f t="shared" si="459"/>
        <v>8</v>
      </c>
      <c r="BI1826" s="25">
        <f t="shared" si="474"/>
        <v>0</v>
      </c>
      <c r="BJ1826" s="25">
        <f t="shared" si="475"/>
        <v>0</v>
      </c>
      <c r="BK1826" s="26">
        <f t="shared" si="466"/>
        <v>0</v>
      </c>
      <c r="BL1826" s="26">
        <f t="shared" si="467"/>
        <v>0</v>
      </c>
      <c r="BM1826" s="26">
        <f t="shared" si="460"/>
        <v>0</v>
      </c>
      <c r="BN1826" s="27">
        <f t="shared" si="468"/>
        <v>8</v>
      </c>
      <c r="BO1826" s="27">
        <f t="shared" si="469"/>
        <v>0</v>
      </c>
      <c r="BP1826" s="27">
        <f t="shared" si="470"/>
        <v>0</v>
      </c>
      <c r="BQ1826" s="28">
        <f t="shared" si="471"/>
        <v>0</v>
      </c>
      <c r="BR1826" s="29"/>
      <c r="BS1826" s="29"/>
      <c r="BT1826" s="29"/>
      <c r="BU1826" s="30"/>
      <c r="BV1826" s="29"/>
      <c r="BW1826" s="16">
        <f t="shared" si="463"/>
        <v>0</v>
      </c>
    </row>
    <row r="1827" spans="1:75" x14ac:dyDescent="0.3">
      <c r="A1827" s="14">
        <v>1826</v>
      </c>
      <c r="B1827" s="15">
        <v>46079</v>
      </c>
      <c r="C1827" s="16" t="s">
        <v>38</v>
      </c>
      <c r="D1827" s="17" t="str">
        <f t="shared" si="462"/>
        <v>CG</v>
      </c>
      <c r="E1827" s="18" t="s">
        <v>51</v>
      </c>
      <c r="F1827" s="18" t="s">
        <v>122</v>
      </c>
      <c r="G1827" s="19" t="s">
        <v>56</v>
      </c>
      <c r="H1827" s="19" t="s">
        <v>57</v>
      </c>
      <c r="I1827" s="19" t="s">
        <v>133</v>
      </c>
      <c r="J1827" s="20">
        <v>208895.01</v>
      </c>
      <c r="K1827" s="21" t="str">
        <f>VLOOKUP(J1827,'[2]Item List (3)'!A$1:B$110000,2,FALSE)</f>
        <v>NK.OR 38/20</v>
      </c>
      <c r="L1827" s="20">
        <v>260203002</v>
      </c>
      <c r="M1827" s="16" t="s">
        <v>141</v>
      </c>
      <c r="N1827" s="16"/>
      <c r="O1827" s="22" t="str">
        <f t="shared" si="458"/>
        <v/>
      </c>
      <c r="P1827" s="16">
        <v>4</v>
      </c>
      <c r="Q1827" s="16">
        <v>2003</v>
      </c>
      <c r="R1827" s="16"/>
      <c r="S1827" s="16"/>
      <c r="T1827" s="16"/>
      <c r="U1827" s="23">
        <f t="shared" si="461"/>
        <v>2003</v>
      </c>
      <c r="V1827" s="16">
        <v>315</v>
      </c>
      <c r="W1827" s="16">
        <v>60</v>
      </c>
      <c r="X1827" s="16"/>
      <c r="Y1827" s="16"/>
      <c r="Z1827" s="16"/>
      <c r="AA1827" s="16"/>
      <c r="AB1827" s="16"/>
      <c r="AC1827" s="16"/>
      <c r="AD1827" s="16"/>
      <c r="AE1827" s="16"/>
      <c r="AF1827" s="16"/>
      <c r="AG1827" s="16"/>
      <c r="AH1827" s="16"/>
      <c r="AI1827" s="16"/>
      <c r="AJ1827" s="16"/>
      <c r="AK1827" s="16"/>
      <c r="AL1827" s="16"/>
      <c r="AM1827" s="16"/>
      <c r="AN1827" s="16"/>
      <c r="AO1827" s="16"/>
      <c r="AP1827" s="16"/>
      <c r="AQ1827" s="16">
        <v>45</v>
      </c>
      <c r="AR1827" s="16"/>
      <c r="AS1827" s="16"/>
      <c r="AT1827" s="16"/>
      <c r="AU1827" s="16"/>
      <c r="AV1827" s="16"/>
      <c r="AW1827" s="16"/>
      <c r="AX1827" s="16"/>
      <c r="AY1827" s="16"/>
      <c r="AZ1827" s="16"/>
      <c r="BA1827" s="16"/>
      <c r="BB1827" s="16"/>
      <c r="BC1827" s="16"/>
      <c r="BD1827" s="16"/>
      <c r="BE1827" s="16"/>
      <c r="BF1827" s="16"/>
      <c r="BG1827" s="23">
        <f t="shared" si="473"/>
        <v>420</v>
      </c>
      <c r="BH1827" s="24">
        <f t="shared" si="459"/>
        <v>7</v>
      </c>
      <c r="BI1827" s="25">
        <f t="shared" si="474"/>
        <v>5.25</v>
      </c>
      <c r="BJ1827" s="25">
        <f t="shared" si="475"/>
        <v>75</v>
      </c>
      <c r="BK1827" s="26">
        <f t="shared" si="466"/>
        <v>0</v>
      </c>
      <c r="BL1827" s="26">
        <f t="shared" si="467"/>
        <v>100</v>
      </c>
      <c r="BM1827" s="26">
        <f t="shared" si="460"/>
        <v>0</v>
      </c>
      <c r="BN1827" s="27">
        <f t="shared" si="468"/>
        <v>1</v>
      </c>
      <c r="BO1827" s="27">
        <f t="shared" si="469"/>
        <v>0</v>
      </c>
      <c r="BP1827" s="27">
        <f t="shared" si="470"/>
        <v>0.75</v>
      </c>
      <c r="BQ1827" s="28">
        <f t="shared" si="471"/>
        <v>0</v>
      </c>
      <c r="BR1827" s="29"/>
      <c r="BS1827" s="29"/>
      <c r="BT1827" s="29"/>
      <c r="BU1827" s="30"/>
      <c r="BV1827" s="29"/>
      <c r="BW1827" s="16">
        <f t="shared" si="463"/>
        <v>8012</v>
      </c>
    </row>
    <row r="1828" spans="1:75" x14ac:dyDescent="0.3">
      <c r="A1828" s="14">
        <v>1827</v>
      </c>
      <c r="B1828" s="15">
        <v>46079</v>
      </c>
      <c r="C1828" s="16" t="s">
        <v>38</v>
      </c>
      <c r="D1828" s="17" t="str">
        <f t="shared" si="462"/>
        <v>CG</v>
      </c>
      <c r="E1828" s="18" t="s">
        <v>51</v>
      </c>
      <c r="F1828" s="18"/>
      <c r="G1828" s="19" t="s">
        <v>56</v>
      </c>
      <c r="H1828" s="19" t="s">
        <v>57</v>
      </c>
      <c r="I1828" s="19" t="s">
        <v>133</v>
      </c>
      <c r="J1828" s="20">
        <v>208442</v>
      </c>
      <c r="K1828" s="21" t="str">
        <f>VLOOKUP(J1828,'[2]Item List (3)'!A$1:B$110000,2,FALSE)</f>
        <v>R.OR 442(JC 8015) (L)</v>
      </c>
      <c r="L1828" s="20"/>
      <c r="M1828" s="16" t="s">
        <v>141</v>
      </c>
      <c r="N1828" s="16"/>
      <c r="O1828" s="22" t="str">
        <f t="shared" si="458"/>
        <v/>
      </c>
      <c r="P1828" s="16"/>
      <c r="Q1828" s="16"/>
      <c r="R1828" s="16"/>
      <c r="S1828" s="16"/>
      <c r="T1828" s="16"/>
      <c r="U1828" s="23">
        <f t="shared" si="461"/>
        <v>0</v>
      </c>
      <c r="V1828" s="16"/>
      <c r="W1828" s="16">
        <v>60</v>
      </c>
      <c r="X1828" s="16"/>
      <c r="Y1828" s="16"/>
      <c r="Z1828" s="16"/>
      <c r="AA1828" s="16"/>
      <c r="AB1828" s="16"/>
      <c r="AC1828" s="16"/>
      <c r="AD1828" s="16"/>
      <c r="AE1828" s="16"/>
      <c r="AF1828" s="16"/>
      <c r="AG1828" s="16"/>
      <c r="AH1828" s="16"/>
      <c r="AI1828" s="16"/>
      <c r="AJ1828" s="16"/>
      <c r="AK1828" s="16"/>
      <c r="AL1828" s="16"/>
      <c r="AM1828" s="16"/>
      <c r="AN1828" s="16"/>
      <c r="AO1828" s="16"/>
      <c r="AP1828" s="16"/>
      <c r="AQ1828" s="16"/>
      <c r="AR1828" s="16"/>
      <c r="AS1828" s="16"/>
      <c r="AT1828" s="16"/>
      <c r="AU1828" s="16"/>
      <c r="AV1828" s="16"/>
      <c r="AW1828" s="16"/>
      <c r="AX1828" s="16"/>
      <c r="AY1828" s="16"/>
      <c r="AZ1828" s="16"/>
      <c r="BA1828" s="16"/>
      <c r="BB1828" s="16"/>
      <c r="BC1828" s="16"/>
      <c r="BD1828" s="16"/>
      <c r="BE1828" s="16"/>
      <c r="BF1828" s="16"/>
      <c r="BG1828" s="23">
        <f t="shared" si="473"/>
        <v>60</v>
      </c>
      <c r="BH1828" s="24">
        <f t="shared" si="459"/>
        <v>1</v>
      </c>
      <c r="BI1828" s="25">
        <f t="shared" si="474"/>
        <v>0</v>
      </c>
      <c r="BJ1828" s="25">
        <f t="shared" si="475"/>
        <v>0</v>
      </c>
      <c r="BK1828" s="26">
        <f t="shared" si="466"/>
        <v>0</v>
      </c>
      <c r="BL1828" s="26">
        <f t="shared" si="467"/>
        <v>0</v>
      </c>
      <c r="BM1828" s="26">
        <f t="shared" si="460"/>
        <v>0</v>
      </c>
      <c r="BN1828" s="27">
        <f t="shared" si="468"/>
        <v>1</v>
      </c>
      <c r="BO1828" s="27">
        <f t="shared" si="469"/>
        <v>0</v>
      </c>
      <c r="BP1828" s="27">
        <f t="shared" si="470"/>
        <v>0</v>
      </c>
      <c r="BQ1828" s="28">
        <f t="shared" si="471"/>
        <v>0</v>
      </c>
      <c r="BR1828" s="29"/>
      <c r="BS1828" s="29"/>
      <c r="BT1828" s="29"/>
      <c r="BU1828" s="30"/>
      <c r="BV1828" s="29"/>
      <c r="BW1828" s="16">
        <f t="shared" si="463"/>
        <v>0</v>
      </c>
    </row>
    <row r="1829" spans="1:75" x14ac:dyDescent="0.3">
      <c r="A1829" s="14">
        <v>1828</v>
      </c>
      <c r="B1829" s="15">
        <v>46079</v>
      </c>
      <c r="C1829" s="16" t="s">
        <v>40</v>
      </c>
      <c r="D1829" s="17" t="str">
        <f t="shared" si="462"/>
        <v>CG</v>
      </c>
      <c r="E1829" s="18" t="s">
        <v>51</v>
      </c>
      <c r="F1829" s="18" t="s">
        <v>122</v>
      </c>
      <c r="G1829" s="19" t="s">
        <v>56</v>
      </c>
      <c r="H1829" s="19" t="s">
        <v>132</v>
      </c>
      <c r="I1829" s="19" t="s">
        <v>123</v>
      </c>
      <c r="J1829" s="20">
        <v>208442</v>
      </c>
      <c r="K1829" s="21" t="str">
        <f>VLOOKUP(J1829,'[2]Item List (3)'!A$1:B$110000,2,FALSE)</f>
        <v>R.OR 442(JC 8015) (L)</v>
      </c>
      <c r="L1829" s="20">
        <v>260110014</v>
      </c>
      <c r="M1829" s="16" t="s">
        <v>141</v>
      </c>
      <c r="N1829" s="16"/>
      <c r="O1829" s="22" t="str">
        <f t="shared" si="458"/>
        <v/>
      </c>
      <c r="P1829" s="16">
        <v>2</v>
      </c>
      <c r="Q1829" s="16">
        <v>6050</v>
      </c>
      <c r="R1829" s="16"/>
      <c r="S1829" s="16"/>
      <c r="T1829" s="16"/>
      <c r="U1829" s="23">
        <f t="shared" si="461"/>
        <v>6050</v>
      </c>
      <c r="V1829" s="16">
        <v>300</v>
      </c>
      <c r="W1829" s="16">
        <v>60</v>
      </c>
      <c r="X1829" s="16"/>
      <c r="Y1829" s="16"/>
      <c r="Z1829" s="16"/>
      <c r="AA1829" s="16"/>
      <c r="AB1829" s="16"/>
      <c r="AC1829" s="16"/>
      <c r="AD1829" s="16"/>
      <c r="AE1829" s="16"/>
      <c r="AF1829" s="16"/>
      <c r="AG1829" s="16"/>
      <c r="AH1829" s="16"/>
      <c r="AI1829" s="16"/>
      <c r="AJ1829" s="16"/>
      <c r="AK1829" s="16"/>
      <c r="AL1829" s="16"/>
      <c r="AM1829" s="16"/>
      <c r="AN1829" s="16"/>
      <c r="AO1829" s="16"/>
      <c r="AP1829" s="16"/>
      <c r="AQ1829" s="16">
        <v>30</v>
      </c>
      <c r="AR1829" s="16"/>
      <c r="AS1829" s="16"/>
      <c r="AT1829" s="16"/>
      <c r="AU1829" s="16"/>
      <c r="AV1829" s="16"/>
      <c r="AW1829" s="16"/>
      <c r="AX1829" s="16"/>
      <c r="AY1829" s="16"/>
      <c r="AZ1829" s="16"/>
      <c r="BA1829" s="16"/>
      <c r="BB1829" s="16"/>
      <c r="BC1829" s="16"/>
      <c r="BD1829" s="16"/>
      <c r="BE1829" s="16"/>
      <c r="BF1829" s="16"/>
      <c r="BG1829" s="23">
        <f t="shared" si="473"/>
        <v>390</v>
      </c>
      <c r="BH1829" s="24">
        <f t="shared" si="459"/>
        <v>6.5</v>
      </c>
      <c r="BI1829" s="25">
        <f t="shared" si="474"/>
        <v>5</v>
      </c>
      <c r="BJ1829" s="25">
        <f t="shared" si="475"/>
        <v>76.923076923076934</v>
      </c>
      <c r="BK1829" s="26">
        <f t="shared" si="466"/>
        <v>0</v>
      </c>
      <c r="BL1829" s="26">
        <f t="shared" si="467"/>
        <v>100</v>
      </c>
      <c r="BM1829" s="26">
        <f t="shared" si="460"/>
        <v>0</v>
      </c>
      <c r="BN1829" s="27">
        <f t="shared" si="468"/>
        <v>1</v>
      </c>
      <c r="BO1829" s="27">
        <f t="shared" si="469"/>
        <v>0</v>
      </c>
      <c r="BP1829" s="27">
        <f t="shared" si="470"/>
        <v>0.5</v>
      </c>
      <c r="BQ1829" s="28">
        <f t="shared" si="471"/>
        <v>0</v>
      </c>
      <c r="BR1829" s="29"/>
      <c r="BS1829" s="29"/>
      <c r="BT1829" s="29"/>
      <c r="BU1829" s="30"/>
      <c r="BV1829" s="29"/>
      <c r="BW1829" s="17"/>
    </row>
    <row r="1830" spans="1:75" x14ac:dyDescent="0.3">
      <c r="A1830" s="14">
        <v>1829</v>
      </c>
      <c r="B1830" s="15">
        <v>46079</v>
      </c>
      <c r="C1830" s="16" t="s">
        <v>40</v>
      </c>
      <c r="D1830" s="17" t="str">
        <f t="shared" si="462"/>
        <v>CG</v>
      </c>
      <c r="E1830" s="18" t="s">
        <v>51</v>
      </c>
      <c r="F1830" s="18"/>
      <c r="G1830" s="19" t="s">
        <v>56</v>
      </c>
      <c r="H1830" s="19" t="s">
        <v>132</v>
      </c>
      <c r="I1830" s="19" t="s">
        <v>123</v>
      </c>
      <c r="J1830" s="20">
        <v>104293</v>
      </c>
      <c r="K1830" s="21" t="str">
        <f>VLOOKUP(J1830,'[2]Item List (3)'!A$1:B$110000,2,FALSE)</f>
        <v>IR.210 YY2</v>
      </c>
      <c r="L1830" s="20"/>
      <c r="M1830" s="16" t="s">
        <v>138</v>
      </c>
      <c r="N1830" s="16"/>
      <c r="O1830" s="22" t="str">
        <f t="shared" ref="O1830:O1893" si="476">IFERROR(3600/N1830,"")</f>
        <v/>
      </c>
      <c r="P1830" s="16"/>
      <c r="Q1830" s="16"/>
      <c r="R1830" s="16"/>
      <c r="S1830" s="16"/>
      <c r="T1830" s="16"/>
      <c r="U1830" s="23">
        <f t="shared" si="461"/>
        <v>0</v>
      </c>
      <c r="V1830" s="16">
        <v>90</v>
      </c>
      <c r="W1830" s="16"/>
      <c r="X1830" s="16"/>
      <c r="Y1830" s="16"/>
      <c r="Z1830" s="16"/>
      <c r="AA1830" s="16"/>
      <c r="AB1830" s="16"/>
      <c r="AC1830" s="16"/>
      <c r="AD1830" s="16"/>
      <c r="AE1830" s="16"/>
      <c r="AF1830" s="16"/>
      <c r="AG1830" s="16"/>
      <c r="AH1830" s="16"/>
      <c r="AI1830" s="16"/>
      <c r="AJ1830" s="16"/>
      <c r="AK1830" s="16"/>
      <c r="AL1830" s="16"/>
      <c r="AM1830" s="16"/>
      <c r="AN1830" s="16"/>
      <c r="AO1830" s="16"/>
      <c r="AP1830" s="16"/>
      <c r="AQ1830" s="16"/>
      <c r="AR1830" s="16"/>
      <c r="AS1830" s="16"/>
      <c r="AT1830" s="16"/>
      <c r="AU1830" s="16"/>
      <c r="AV1830" s="16"/>
      <c r="AW1830" s="16"/>
      <c r="AX1830" s="16"/>
      <c r="AY1830" s="16"/>
      <c r="AZ1830" s="16"/>
      <c r="BA1830" s="16"/>
      <c r="BB1830" s="16"/>
      <c r="BC1830" s="16"/>
      <c r="BD1830" s="16"/>
      <c r="BE1830" s="16"/>
      <c r="BF1830" s="16"/>
      <c r="BG1830" s="23">
        <f t="shared" si="473"/>
        <v>90</v>
      </c>
      <c r="BH1830" s="24">
        <f t="shared" ref="BH1830:BH1893" si="477">BG1830/60</f>
        <v>1.5</v>
      </c>
      <c r="BI1830" s="25">
        <f t="shared" si="474"/>
        <v>1.5</v>
      </c>
      <c r="BJ1830" s="25">
        <f t="shared" si="475"/>
        <v>100</v>
      </c>
      <c r="BK1830" s="26">
        <f t="shared" si="466"/>
        <v>0</v>
      </c>
      <c r="BL1830" s="26">
        <f t="shared" si="467"/>
        <v>0</v>
      </c>
      <c r="BM1830" s="26">
        <f t="shared" ref="BM1830:BM1893" si="478">IFERROR((((BJ1830*BK1830*BL1830)/1000000)*100),0)</f>
        <v>0</v>
      </c>
      <c r="BN1830" s="27">
        <f t="shared" si="468"/>
        <v>0</v>
      </c>
      <c r="BO1830" s="27">
        <f t="shared" si="469"/>
        <v>0</v>
      </c>
      <c r="BP1830" s="27">
        <f t="shared" si="470"/>
        <v>0</v>
      </c>
      <c r="BQ1830" s="28">
        <f t="shared" si="471"/>
        <v>0</v>
      </c>
      <c r="BR1830" s="29"/>
      <c r="BS1830" s="29"/>
      <c r="BT1830" s="29"/>
      <c r="BU1830" s="30"/>
      <c r="BV1830" s="29"/>
      <c r="BW1830" s="17"/>
    </row>
    <row r="1831" spans="1:75" x14ac:dyDescent="0.3">
      <c r="A1831" s="14">
        <v>1830</v>
      </c>
      <c r="B1831" s="15">
        <v>46079</v>
      </c>
      <c r="C1831" s="16" t="s">
        <v>38</v>
      </c>
      <c r="D1831" s="17" t="str">
        <f t="shared" si="462"/>
        <v>CG</v>
      </c>
      <c r="E1831" s="18" t="s">
        <v>59</v>
      </c>
      <c r="F1831" s="18" t="s">
        <v>55</v>
      </c>
      <c r="G1831" s="19" t="s">
        <v>53</v>
      </c>
      <c r="H1831" s="19" t="s">
        <v>117</v>
      </c>
      <c r="I1831" s="19" t="s">
        <v>58</v>
      </c>
      <c r="J1831" s="20">
        <v>200609.2</v>
      </c>
      <c r="K1831" s="21" t="str">
        <f>VLOOKUP(J1831,'[2]Item List (3)'!A$1:B$110000,2,FALSE)</f>
        <v>NF.OR 311</v>
      </c>
      <c r="L1831" s="20"/>
      <c r="M1831" s="16" t="s">
        <v>141</v>
      </c>
      <c r="N1831" s="16"/>
      <c r="O1831" s="22" t="str">
        <f t="shared" si="476"/>
        <v/>
      </c>
      <c r="P1831" s="16">
        <v>3</v>
      </c>
      <c r="Q1831" s="16">
        <v>966</v>
      </c>
      <c r="R1831" s="16"/>
      <c r="S1831" s="16">
        <v>3</v>
      </c>
      <c r="T1831" s="16"/>
      <c r="U1831" s="23">
        <f t="shared" si="461"/>
        <v>969</v>
      </c>
      <c r="V1831" s="16">
        <v>180</v>
      </c>
      <c r="W1831" s="16"/>
      <c r="X1831" s="16"/>
      <c r="Y1831" s="16"/>
      <c r="Z1831" s="16"/>
      <c r="AA1831" s="16"/>
      <c r="AB1831" s="16"/>
      <c r="AC1831" s="16"/>
      <c r="AD1831" s="16"/>
      <c r="AE1831" s="16"/>
      <c r="AF1831" s="16"/>
      <c r="AG1831" s="16"/>
      <c r="AH1831" s="16"/>
      <c r="AI1831" s="16"/>
      <c r="AJ1831" s="16"/>
      <c r="AK1831" s="16"/>
      <c r="AL1831" s="16"/>
      <c r="AM1831" s="16"/>
      <c r="AN1831" s="16"/>
      <c r="AO1831" s="16"/>
      <c r="AP1831" s="16"/>
      <c r="AQ1831" s="16">
        <v>60</v>
      </c>
      <c r="AR1831" s="16">
        <v>120</v>
      </c>
      <c r="AS1831" s="16"/>
      <c r="AT1831" s="16"/>
      <c r="AU1831" s="16"/>
      <c r="AV1831" s="16"/>
      <c r="AW1831" s="16"/>
      <c r="AX1831" s="16"/>
      <c r="AY1831" s="16"/>
      <c r="AZ1831" s="16"/>
      <c r="BA1831" s="16"/>
      <c r="BB1831" s="16"/>
      <c r="BC1831" s="16"/>
      <c r="BD1831" s="16"/>
      <c r="BE1831" s="16"/>
      <c r="BF1831" s="16"/>
      <c r="BG1831" s="23">
        <f t="shared" si="473"/>
        <v>360</v>
      </c>
      <c r="BH1831" s="24">
        <f t="shared" si="477"/>
        <v>6</v>
      </c>
      <c r="BI1831" s="25">
        <f t="shared" si="474"/>
        <v>3</v>
      </c>
      <c r="BJ1831" s="25">
        <f t="shared" si="475"/>
        <v>50</v>
      </c>
      <c r="BK1831" s="26">
        <f t="shared" si="466"/>
        <v>0</v>
      </c>
      <c r="BL1831" s="26">
        <f t="shared" si="467"/>
        <v>99.690402476780179</v>
      </c>
      <c r="BM1831" s="26">
        <f t="shared" si="478"/>
        <v>0</v>
      </c>
      <c r="BN1831" s="27">
        <f t="shared" si="468"/>
        <v>0</v>
      </c>
      <c r="BO1831" s="27">
        <f t="shared" si="469"/>
        <v>0</v>
      </c>
      <c r="BP1831" s="27">
        <f t="shared" si="470"/>
        <v>3</v>
      </c>
      <c r="BQ1831" s="28">
        <f t="shared" si="471"/>
        <v>0</v>
      </c>
      <c r="BR1831" s="29"/>
      <c r="BS1831" s="29"/>
      <c r="BT1831" s="29"/>
      <c r="BU1831" s="30"/>
      <c r="BV1831" s="29"/>
      <c r="BW1831" s="17"/>
    </row>
    <row r="1832" spans="1:75" x14ac:dyDescent="0.3">
      <c r="A1832" s="14">
        <v>1831</v>
      </c>
      <c r="B1832" s="15">
        <v>46079</v>
      </c>
      <c r="C1832" s="16" t="s">
        <v>38</v>
      </c>
      <c r="D1832" s="17" t="str">
        <f t="shared" si="462"/>
        <v>CG</v>
      </c>
      <c r="E1832" s="18" t="s">
        <v>59</v>
      </c>
      <c r="F1832" s="18" t="s">
        <v>49</v>
      </c>
      <c r="G1832" s="19" t="s">
        <v>53</v>
      </c>
      <c r="H1832" s="19" t="s">
        <v>117</v>
      </c>
      <c r="I1832" s="19" t="s">
        <v>58</v>
      </c>
      <c r="J1832" s="20">
        <v>200497.11</v>
      </c>
      <c r="K1832" s="21" t="str">
        <f>VLOOKUP(J1832,'[2]Item List (3)'!A$1:B$110000,2,FALSE)</f>
        <v>OR.MNA6718G</v>
      </c>
      <c r="L1832" s="20"/>
      <c r="M1832" s="16" t="s">
        <v>141</v>
      </c>
      <c r="N1832" s="16"/>
      <c r="O1832" s="22" t="str">
        <f t="shared" si="476"/>
        <v/>
      </c>
      <c r="P1832" s="16">
        <v>1</v>
      </c>
      <c r="Q1832" s="16">
        <v>653</v>
      </c>
      <c r="R1832" s="16"/>
      <c r="S1832" s="16">
        <v>6</v>
      </c>
      <c r="T1832" s="16"/>
      <c r="U1832" s="23">
        <f t="shared" si="461"/>
        <v>659</v>
      </c>
      <c r="V1832" s="16">
        <v>30</v>
      </c>
      <c r="W1832" s="16">
        <v>90</v>
      </c>
      <c r="X1832" s="16"/>
      <c r="Y1832" s="16"/>
      <c r="Z1832" s="16"/>
      <c r="AA1832" s="16"/>
      <c r="AB1832" s="16"/>
      <c r="AC1832" s="16"/>
      <c r="AD1832" s="16"/>
      <c r="AE1832" s="16"/>
      <c r="AF1832" s="16"/>
      <c r="AG1832" s="16"/>
      <c r="AH1832" s="16"/>
      <c r="AI1832" s="16"/>
      <c r="AJ1832" s="16"/>
      <c r="AK1832" s="16"/>
      <c r="AL1832" s="16"/>
      <c r="AM1832" s="16"/>
      <c r="AN1832" s="16"/>
      <c r="AO1832" s="16"/>
      <c r="AP1832" s="16"/>
      <c r="AQ1832" s="16"/>
      <c r="AR1832" s="16"/>
      <c r="AS1832" s="16"/>
      <c r="AT1832" s="16"/>
      <c r="AU1832" s="16"/>
      <c r="AV1832" s="16"/>
      <c r="AW1832" s="16"/>
      <c r="AX1832" s="16"/>
      <c r="AY1832" s="16"/>
      <c r="AZ1832" s="16"/>
      <c r="BA1832" s="16"/>
      <c r="BB1832" s="16"/>
      <c r="BC1832" s="16"/>
      <c r="BD1832" s="16"/>
      <c r="BE1832" s="16"/>
      <c r="BF1832" s="16"/>
      <c r="BG1832" s="23">
        <f t="shared" si="473"/>
        <v>120</v>
      </c>
      <c r="BH1832" s="24">
        <f t="shared" si="477"/>
        <v>2</v>
      </c>
      <c r="BI1832" s="25">
        <f t="shared" si="474"/>
        <v>0.5</v>
      </c>
      <c r="BJ1832" s="25">
        <f t="shared" si="475"/>
        <v>25</v>
      </c>
      <c r="BK1832" s="26">
        <f t="shared" si="466"/>
        <v>0</v>
      </c>
      <c r="BL1832" s="26">
        <f t="shared" si="467"/>
        <v>99.089529590288322</v>
      </c>
      <c r="BM1832" s="26">
        <f t="shared" si="478"/>
        <v>0</v>
      </c>
      <c r="BN1832" s="27">
        <f t="shared" si="468"/>
        <v>1.5</v>
      </c>
      <c r="BO1832" s="27">
        <f t="shared" si="469"/>
        <v>0</v>
      </c>
      <c r="BP1832" s="27">
        <f t="shared" si="470"/>
        <v>0</v>
      </c>
      <c r="BQ1832" s="28">
        <f t="shared" si="471"/>
        <v>0</v>
      </c>
      <c r="BR1832" s="29"/>
      <c r="BS1832" s="29"/>
      <c r="BT1832" s="29"/>
      <c r="BU1832" s="30"/>
      <c r="BV1832" s="29"/>
      <c r="BW1832" s="17"/>
    </row>
    <row r="1833" spans="1:75" x14ac:dyDescent="0.3">
      <c r="A1833" s="14">
        <v>1832</v>
      </c>
      <c r="B1833" s="15">
        <v>46079</v>
      </c>
      <c r="C1833" s="16" t="s">
        <v>40</v>
      </c>
      <c r="D1833" s="17" t="str">
        <f t="shared" si="462"/>
        <v>CG</v>
      </c>
      <c r="E1833" s="18" t="s">
        <v>59</v>
      </c>
      <c r="F1833" s="18" t="s">
        <v>49</v>
      </c>
      <c r="G1833" s="19" t="s">
        <v>131</v>
      </c>
      <c r="H1833" s="19" t="s">
        <v>53</v>
      </c>
      <c r="I1833" s="19" t="s">
        <v>170</v>
      </c>
      <c r="J1833" s="20">
        <v>200497.11</v>
      </c>
      <c r="K1833" s="21" t="str">
        <f>VLOOKUP(J1833,'[2]Item List (3)'!A$1:B$110000,2,FALSE)</f>
        <v>OR.MNA6718G</v>
      </c>
      <c r="L1833" s="20"/>
      <c r="M1833" s="16" t="s">
        <v>141</v>
      </c>
      <c r="N1833" s="16"/>
      <c r="O1833" s="22" t="str">
        <f t="shared" si="476"/>
        <v/>
      </c>
      <c r="P1833" s="16">
        <v>1</v>
      </c>
      <c r="Q1833" s="16">
        <v>700</v>
      </c>
      <c r="R1833" s="16"/>
      <c r="S1833" s="16"/>
      <c r="T1833" s="16"/>
      <c r="U1833" s="23">
        <f t="shared" ref="U1833:U1896" si="479">Q1833+S1833+T1833</f>
        <v>700</v>
      </c>
      <c r="V1833" s="16">
        <v>60</v>
      </c>
      <c r="W1833" s="16"/>
      <c r="X1833" s="16"/>
      <c r="Y1833" s="16"/>
      <c r="Z1833" s="16"/>
      <c r="AA1833" s="16"/>
      <c r="AB1833" s="16"/>
      <c r="AC1833" s="16"/>
      <c r="AD1833" s="16"/>
      <c r="AE1833" s="16"/>
      <c r="AF1833" s="16"/>
      <c r="AG1833" s="16"/>
      <c r="AH1833" s="16"/>
      <c r="AI1833" s="16"/>
      <c r="AJ1833" s="16"/>
      <c r="AK1833" s="16"/>
      <c r="AL1833" s="16"/>
      <c r="AM1833" s="16"/>
      <c r="AN1833" s="16"/>
      <c r="AO1833" s="16"/>
      <c r="AP1833" s="16"/>
      <c r="AQ1833" s="16"/>
      <c r="AR1833" s="16"/>
      <c r="AS1833" s="16"/>
      <c r="AT1833" s="16"/>
      <c r="AU1833" s="16"/>
      <c r="AV1833" s="16"/>
      <c r="AW1833" s="16"/>
      <c r="AX1833" s="16"/>
      <c r="AY1833" s="16"/>
      <c r="AZ1833" s="16"/>
      <c r="BA1833" s="16"/>
      <c r="BB1833" s="16"/>
      <c r="BC1833" s="16"/>
      <c r="BD1833" s="16"/>
      <c r="BE1833" s="16"/>
      <c r="BF1833" s="16"/>
      <c r="BG1833" s="23">
        <f t="shared" si="473"/>
        <v>60</v>
      </c>
      <c r="BH1833" s="24">
        <f t="shared" si="477"/>
        <v>1</v>
      </c>
      <c r="BI1833" s="25">
        <f t="shared" si="474"/>
        <v>1</v>
      </c>
      <c r="BJ1833" s="25">
        <f t="shared" si="475"/>
        <v>100</v>
      </c>
      <c r="BK1833" s="26">
        <f t="shared" si="466"/>
        <v>0</v>
      </c>
      <c r="BL1833" s="26">
        <f t="shared" si="467"/>
        <v>100</v>
      </c>
      <c r="BM1833" s="26">
        <f t="shared" si="478"/>
        <v>0</v>
      </c>
      <c r="BN1833" s="27">
        <f t="shared" si="468"/>
        <v>0</v>
      </c>
      <c r="BO1833" s="27">
        <f t="shared" si="469"/>
        <v>0</v>
      </c>
      <c r="BP1833" s="27">
        <f t="shared" si="470"/>
        <v>0</v>
      </c>
      <c r="BQ1833" s="28">
        <f t="shared" si="471"/>
        <v>0</v>
      </c>
      <c r="BR1833" s="29"/>
      <c r="BS1833" s="29"/>
      <c r="BT1833" s="29"/>
      <c r="BU1833" s="30"/>
      <c r="BV1833" s="29"/>
      <c r="BW1833" s="17"/>
    </row>
    <row r="1834" spans="1:75" x14ac:dyDescent="0.3">
      <c r="A1834" s="14">
        <v>1833</v>
      </c>
      <c r="B1834" s="15">
        <v>46079</v>
      </c>
      <c r="C1834" s="16" t="s">
        <v>40</v>
      </c>
      <c r="D1834" s="17" t="str">
        <f t="shared" si="462"/>
        <v>CG</v>
      </c>
      <c r="E1834" s="18" t="s">
        <v>59</v>
      </c>
      <c r="F1834" s="18" t="s">
        <v>52</v>
      </c>
      <c r="G1834" s="19" t="s">
        <v>131</v>
      </c>
      <c r="H1834" s="19" t="s">
        <v>53</v>
      </c>
      <c r="I1834" s="19" t="s">
        <v>170</v>
      </c>
      <c r="J1834" s="20">
        <v>204001</v>
      </c>
      <c r="K1834" s="21" t="str">
        <f>VLOOKUP(J1834,'[2]Item List (3)'!A$1:B$110000,2,FALSE)</f>
        <v>TR.OR 506430</v>
      </c>
      <c r="L1834" s="20"/>
      <c r="M1834" s="16" t="s">
        <v>141</v>
      </c>
      <c r="N1834" s="16"/>
      <c r="O1834" s="22" t="str">
        <f t="shared" si="476"/>
        <v/>
      </c>
      <c r="P1834" s="16">
        <v>2</v>
      </c>
      <c r="Q1834" s="16">
        <v>2498</v>
      </c>
      <c r="R1834" s="16"/>
      <c r="S1834" s="16"/>
      <c r="T1834" s="16"/>
      <c r="U1834" s="23">
        <f t="shared" si="479"/>
        <v>2498</v>
      </c>
      <c r="V1834" s="16">
        <v>300</v>
      </c>
      <c r="W1834" s="16">
        <v>60</v>
      </c>
      <c r="X1834" s="16"/>
      <c r="Y1834" s="16"/>
      <c r="Z1834" s="16"/>
      <c r="AA1834" s="16"/>
      <c r="AB1834" s="16"/>
      <c r="AC1834" s="16"/>
      <c r="AD1834" s="16"/>
      <c r="AE1834" s="16"/>
      <c r="AF1834" s="16"/>
      <c r="AG1834" s="16"/>
      <c r="AH1834" s="16"/>
      <c r="AI1834" s="16"/>
      <c r="AJ1834" s="16"/>
      <c r="AK1834" s="16"/>
      <c r="AL1834" s="16"/>
      <c r="AM1834" s="16"/>
      <c r="AN1834" s="16"/>
      <c r="AO1834" s="16"/>
      <c r="AP1834" s="16"/>
      <c r="AQ1834" s="16">
        <v>60</v>
      </c>
      <c r="AR1834" s="16"/>
      <c r="AS1834" s="16"/>
      <c r="AT1834" s="16"/>
      <c r="AU1834" s="16"/>
      <c r="AV1834" s="16"/>
      <c r="AW1834" s="16"/>
      <c r="AX1834" s="16"/>
      <c r="AY1834" s="16"/>
      <c r="AZ1834" s="16"/>
      <c r="BA1834" s="16"/>
      <c r="BB1834" s="16"/>
      <c r="BC1834" s="16"/>
      <c r="BD1834" s="16"/>
      <c r="BE1834" s="16"/>
      <c r="BF1834" s="16"/>
      <c r="BG1834" s="23">
        <f t="shared" si="473"/>
        <v>420</v>
      </c>
      <c r="BH1834" s="24">
        <f t="shared" si="477"/>
        <v>7</v>
      </c>
      <c r="BI1834" s="25">
        <f t="shared" si="474"/>
        <v>5</v>
      </c>
      <c r="BJ1834" s="25">
        <f t="shared" si="475"/>
        <v>71.428571428571431</v>
      </c>
      <c r="BK1834" s="26">
        <f t="shared" si="466"/>
        <v>0</v>
      </c>
      <c r="BL1834" s="26">
        <f t="shared" si="467"/>
        <v>100</v>
      </c>
      <c r="BM1834" s="26">
        <f t="shared" si="478"/>
        <v>0</v>
      </c>
      <c r="BN1834" s="27">
        <f t="shared" si="468"/>
        <v>1</v>
      </c>
      <c r="BO1834" s="27">
        <f t="shared" si="469"/>
        <v>0</v>
      </c>
      <c r="BP1834" s="27">
        <f t="shared" si="470"/>
        <v>1</v>
      </c>
      <c r="BQ1834" s="28">
        <f t="shared" si="471"/>
        <v>0</v>
      </c>
      <c r="BR1834" s="29"/>
      <c r="BS1834" s="29"/>
      <c r="BT1834" s="29"/>
      <c r="BU1834" s="30"/>
      <c r="BV1834" s="29"/>
      <c r="BW1834" s="17"/>
    </row>
    <row r="1835" spans="1:75" x14ac:dyDescent="0.3">
      <c r="A1835" s="14">
        <v>1834</v>
      </c>
      <c r="B1835" s="15">
        <v>46079</v>
      </c>
      <c r="C1835" s="16" t="s">
        <v>38</v>
      </c>
      <c r="D1835" s="17" t="str">
        <f t="shared" si="462"/>
        <v>EG</v>
      </c>
      <c r="E1835" s="18" t="s">
        <v>61</v>
      </c>
      <c r="F1835" s="18"/>
      <c r="G1835" s="19"/>
      <c r="H1835" s="19"/>
      <c r="I1835" s="19"/>
      <c r="J1835" s="20"/>
      <c r="K1835" s="21" t="e">
        <f>VLOOKUP(J1835,'[2]Item List (3)'!A$1:B$110000,2,FALSE)</f>
        <v>#N/A</v>
      </c>
      <c r="L1835" s="20"/>
      <c r="M1835" s="16" t="s">
        <v>138</v>
      </c>
      <c r="N1835" s="16"/>
      <c r="O1835" s="22" t="str">
        <f t="shared" si="476"/>
        <v/>
      </c>
      <c r="P1835" s="16"/>
      <c r="Q1835" s="16"/>
      <c r="R1835" s="16"/>
      <c r="S1835" s="16"/>
      <c r="T1835" s="16"/>
      <c r="U1835" s="23">
        <f t="shared" si="479"/>
        <v>0</v>
      </c>
      <c r="V1835" s="16"/>
      <c r="W1835" s="16"/>
      <c r="X1835" s="16"/>
      <c r="Y1835" s="16"/>
      <c r="Z1835" s="16"/>
      <c r="AA1835" s="16"/>
      <c r="AB1835" s="16"/>
      <c r="AC1835" s="16"/>
      <c r="AD1835" s="16"/>
      <c r="AE1835" s="16"/>
      <c r="AF1835" s="16"/>
      <c r="AG1835" s="16"/>
      <c r="AH1835" s="16"/>
      <c r="AI1835" s="16"/>
      <c r="AJ1835" s="16"/>
      <c r="AK1835" s="16"/>
      <c r="AL1835" s="16"/>
      <c r="AM1835" s="16"/>
      <c r="AN1835" s="16"/>
      <c r="AO1835" s="16"/>
      <c r="AP1835" s="16"/>
      <c r="AQ1835" s="16"/>
      <c r="AR1835" s="16"/>
      <c r="AS1835" s="16"/>
      <c r="AT1835" s="16"/>
      <c r="AU1835" s="16"/>
      <c r="AV1835" s="16"/>
      <c r="AW1835" s="16">
        <v>480</v>
      </c>
      <c r="AX1835" s="16"/>
      <c r="AY1835" s="16"/>
      <c r="AZ1835" s="16"/>
      <c r="BA1835" s="16"/>
      <c r="BB1835" s="16"/>
      <c r="BC1835" s="16"/>
      <c r="BD1835" s="16"/>
      <c r="BE1835" s="16"/>
      <c r="BF1835" s="16"/>
      <c r="BG1835" s="23">
        <f t="shared" si="473"/>
        <v>480</v>
      </c>
      <c r="BH1835" s="24">
        <f t="shared" si="477"/>
        <v>8</v>
      </c>
      <c r="BI1835" s="25">
        <f t="shared" si="474"/>
        <v>0</v>
      </c>
      <c r="BJ1835" s="25">
        <f t="shared" si="475"/>
        <v>0</v>
      </c>
      <c r="BK1835" s="26">
        <f t="shared" si="466"/>
        <v>0</v>
      </c>
      <c r="BL1835" s="26">
        <f t="shared" si="467"/>
        <v>0</v>
      </c>
      <c r="BM1835" s="26">
        <f t="shared" si="478"/>
        <v>0</v>
      </c>
      <c r="BN1835" s="27">
        <f t="shared" si="468"/>
        <v>0</v>
      </c>
      <c r="BO1835" s="27">
        <f t="shared" si="469"/>
        <v>0</v>
      </c>
      <c r="BP1835" s="27">
        <f t="shared" si="470"/>
        <v>8</v>
      </c>
      <c r="BQ1835" s="28">
        <f t="shared" si="471"/>
        <v>0</v>
      </c>
      <c r="BR1835" s="29"/>
      <c r="BS1835" s="29"/>
      <c r="BT1835" s="29"/>
      <c r="BU1835" s="30"/>
      <c r="BV1835" s="29"/>
      <c r="BW1835" s="17"/>
    </row>
    <row r="1836" spans="1:75" x14ac:dyDescent="0.3">
      <c r="A1836" s="14">
        <v>1835</v>
      </c>
      <c r="B1836" s="15">
        <v>46079</v>
      </c>
      <c r="C1836" s="16" t="s">
        <v>40</v>
      </c>
      <c r="D1836" s="17" t="str">
        <f t="shared" ref="D1836:D1899" si="480">LEFT(E1836,2)</f>
        <v>EG</v>
      </c>
      <c r="E1836" s="18" t="s">
        <v>61</v>
      </c>
      <c r="F1836" s="18"/>
      <c r="G1836" s="19"/>
      <c r="H1836" s="19"/>
      <c r="I1836" s="19"/>
      <c r="J1836" s="20"/>
      <c r="K1836" s="21" t="e">
        <f>VLOOKUP(J1836,'[2]Item List (3)'!A$1:B$110000,2,FALSE)</f>
        <v>#N/A</v>
      </c>
      <c r="L1836" s="20"/>
      <c r="M1836" s="16" t="s">
        <v>138</v>
      </c>
      <c r="N1836" s="16"/>
      <c r="O1836" s="22" t="str">
        <f t="shared" si="476"/>
        <v/>
      </c>
      <c r="P1836" s="16"/>
      <c r="Q1836" s="16"/>
      <c r="R1836" s="16"/>
      <c r="S1836" s="16"/>
      <c r="T1836" s="16"/>
      <c r="U1836" s="23">
        <f t="shared" si="479"/>
        <v>0</v>
      </c>
      <c r="V1836" s="16"/>
      <c r="W1836" s="16"/>
      <c r="X1836" s="16"/>
      <c r="Y1836" s="16"/>
      <c r="Z1836" s="16"/>
      <c r="AA1836" s="16"/>
      <c r="AB1836" s="16"/>
      <c r="AC1836" s="16"/>
      <c r="AD1836" s="16"/>
      <c r="AE1836" s="16"/>
      <c r="AF1836" s="16"/>
      <c r="AG1836" s="16"/>
      <c r="AH1836" s="16"/>
      <c r="AI1836" s="16"/>
      <c r="AJ1836" s="16"/>
      <c r="AK1836" s="16"/>
      <c r="AL1836" s="16"/>
      <c r="AM1836" s="16"/>
      <c r="AN1836" s="16"/>
      <c r="AO1836" s="16"/>
      <c r="AP1836" s="16"/>
      <c r="AQ1836" s="16"/>
      <c r="AR1836" s="16">
        <v>480</v>
      </c>
      <c r="AS1836" s="16"/>
      <c r="AT1836" s="16"/>
      <c r="AU1836" s="16"/>
      <c r="AV1836" s="16"/>
      <c r="AW1836" s="16"/>
      <c r="AX1836" s="16"/>
      <c r="AY1836" s="16"/>
      <c r="AZ1836" s="16"/>
      <c r="BA1836" s="16"/>
      <c r="BB1836" s="16"/>
      <c r="BC1836" s="16"/>
      <c r="BD1836" s="16"/>
      <c r="BE1836" s="16"/>
      <c r="BF1836" s="16"/>
      <c r="BG1836" s="23">
        <f t="shared" si="473"/>
        <v>480</v>
      </c>
      <c r="BH1836" s="24">
        <f t="shared" si="477"/>
        <v>8</v>
      </c>
      <c r="BI1836" s="25">
        <f t="shared" si="474"/>
        <v>0</v>
      </c>
      <c r="BJ1836" s="25">
        <f t="shared" si="475"/>
        <v>0</v>
      </c>
      <c r="BK1836" s="26">
        <f t="shared" si="466"/>
        <v>0</v>
      </c>
      <c r="BL1836" s="26">
        <f t="shared" si="467"/>
        <v>0</v>
      </c>
      <c r="BM1836" s="26">
        <f t="shared" si="478"/>
        <v>0</v>
      </c>
      <c r="BN1836" s="27">
        <f t="shared" si="468"/>
        <v>0</v>
      </c>
      <c r="BO1836" s="27">
        <f t="shared" si="469"/>
        <v>0</v>
      </c>
      <c r="BP1836" s="27">
        <f t="shared" si="470"/>
        <v>8</v>
      </c>
      <c r="BQ1836" s="28">
        <f t="shared" si="471"/>
        <v>0</v>
      </c>
      <c r="BR1836" s="29"/>
      <c r="BS1836" s="29"/>
      <c r="BT1836" s="29"/>
      <c r="BU1836" s="30"/>
      <c r="BV1836" s="29"/>
      <c r="BW1836" s="17"/>
    </row>
    <row r="1837" spans="1:75" x14ac:dyDescent="0.3">
      <c r="A1837" s="14">
        <v>1836</v>
      </c>
      <c r="B1837" s="15">
        <v>46079</v>
      </c>
      <c r="C1837" s="16" t="s">
        <v>38</v>
      </c>
      <c r="D1837" s="17" t="str">
        <f t="shared" si="480"/>
        <v>EG</v>
      </c>
      <c r="E1837" s="18" t="s">
        <v>62</v>
      </c>
      <c r="F1837" s="18" t="s">
        <v>63</v>
      </c>
      <c r="G1837" s="19" t="s">
        <v>64</v>
      </c>
      <c r="H1837" s="19"/>
      <c r="I1837" s="19"/>
      <c r="J1837" s="20">
        <v>208585.01</v>
      </c>
      <c r="K1837" s="21" t="str">
        <f>VLOOKUP(J1837,'[2]Item List (3)'!A$1:B$110000,2,FALSE)</f>
        <v>GS 81110</v>
      </c>
      <c r="L1837" s="20">
        <v>260112014</v>
      </c>
      <c r="M1837" s="16" t="s">
        <v>141</v>
      </c>
      <c r="N1837" s="16">
        <v>50</v>
      </c>
      <c r="O1837" s="22">
        <f t="shared" si="476"/>
        <v>72</v>
      </c>
      <c r="P1837" s="16">
        <v>1</v>
      </c>
      <c r="Q1837" s="16">
        <v>110</v>
      </c>
      <c r="R1837" s="16">
        <v>5</v>
      </c>
      <c r="S1837" s="16">
        <v>2</v>
      </c>
      <c r="T1837" s="16"/>
      <c r="U1837" s="23">
        <f t="shared" si="479"/>
        <v>112</v>
      </c>
      <c r="V1837" s="16">
        <v>120</v>
      </c>
      <c r="W1837" s="16"/>
      <c r="X1837" s="16"/>
      <c r="Y1837" s="16"/>
      <c r="Z1837" s="16"/>
      <c r="AA1837" s="16"/>
      <c r="AB1837" s="16"/>
      <c r="AC1837" s="16"/>
      <c r="AD1837" s="16"/>
      <c r="AE1837" s="16"/>
      <c r="AF1837" s="16"/>
      <c r="AG1837" s="16"/>
      <c r="AH1837" s="16"/>
      <c r="AI1837" s="16"/>
      <c r="AJ1837" s="16"/>
      <c r="AK1837" s="16"/>
      <c r="AL1837" s="16"/>
      <c r="AM1837" s="16"/>
      <c r="AN1837" s="16"/>
      <c r="AO1837" s="16"/>
      <c r="AP1837" s="16"/>
      <c r="AQ1837" s="16"/>
      <c r="AR1837" s="16">
        <v>360</v>
      </c>
      <c r="AS1837" s="16"/>
      <c r="AT1837" s="16"/>
      <c r="AU1837" s="16"/>
      <c r="AV1837" s="16"/>
      <c r="AW1837" s="16"/>
      <c r="AX1837" s="16"/>
      <c r="AY1837" s="16"/>
      <c r="AZ1837" s="16"/>
      <c r="BA1837" s="16"/>
      <c r="BB1837" s="16"/>
      <c r="BC1837" s="16"/>
      <c r="BD1837" s="16"/>
      <c r="BE1837" s="16"/>
      <c r="BF1837" s="16"/>
      <c r="BG1837" s="23">
        <f t="shared" si="473"/>
        <v>480</v>
      </c>
      <c r="BH1837" s="24">
        <f t="shared" si="477"/>
        <v>8</v>
      </c>
      <c r="BI1837" s="25">
        <f t="shared" si="474"/>
        <v>2</v>
      </c>
      <c r="BJ1837" s="25">
        <f t="shared" si="475"/>
        <v>25</v>
      </c>
      <c r="BK1837" s="26">
        <f t="shared" si="466"/>
        <v>77.777777777777786</v>
      </c>
      <c r="BL1837" s="26">
        <f t="shared" si="467"/>
        <v>93.75</v>
      </c>
      <c r="BM1837" s="26">
        <f t="shared" si="478"/>
        <v>18.229166666666668</v>
      </c>
      <c r="BN1837" s="27">
        <f t="shared" si="468"/>
        <v>0</v>
      </c>
      <c r="BO1837" s="27">
        <f t="shared" si="469"/>
        <v>576</v>
      </c>
      <c r="BP1837" s="27">
        <f t="shared" si="470"/>
        <v>6</v>
      </c>
      <c r="BQ1837" s="28">
        <f t="shared" si="471"/>
        <v>432</v>
      </c>
      <c r="BR1837" s="29"/>
      <c r="BS1837" s="29"/>
      <c r="BT1837" s="29"/>
      <c r="BU1837" s="30"/>
      <c r="BV1837" s="29"/>
      <c r="BW1837" s="17"/>
    </row>
    <row r="1838" spans="1:75" x14ac:dyDescent="0.3">
      <c r="A1838" s="14">
        <v>1837</v>
      </c>
      <c r="B1838" s="15">
        <v>46079</v>
      </c>
      <c r="C1838" s="16" t="s">
        <v>40</v>
      </c>
      <c r="D1838" s="17" t="str">
        <f t="shared" si="480"/>
        <v>EG</v>
      </c>
      <c r="E1838" s="18" t="s">
        <v>62</v>
      </c>
      <c r="F1838" s="18" t="s">
        <v>63</v>
      </c>
      <c r="G1838" s="19" t="s">
        <v>98</v>
      </c>
      <c r="H1838" s="19"/>
      <c r="I1838" s="19"/>
      <c r="J1838" s="20">
        <v>208585.01</v>
      </c>
      <c r="K1838" s="21" t="str">
        <f>VLOOKUP(J1838,'[2]Item List (3)'!A$1:B$110000,2,FALSE)</f>
        <v>GS 81110</v>
      </c>
      <c r="L1838" s="20">
        <v>260112014</v>
      </c>
      <c r="M1838" s="16" t="s">
        <v>141</v>
      </c>
      <c r="N1838" s="16">
        <v>50</v>
      </c>
      <c r="O1838" s="22">
        <f t="shared" si="476"/>
        <v>72</v>
      </c>
      <c r="P1838" s="16">
        <v>1</v>
      </c>
      <c r="Q1838" s="16">
        <v>120</v>
      </c>
      <c r="R1838" s="16"/>
      <c r="S1838" s="16"/>
      <c r="T1838" s="16"/>
      <c r="U1838" s="23">
        <f t="shared" si="479"/>
        <v>120</v>
      </c>
      <c r="V1838" s="16">
        <v>120</v>
      </c>
      <c r="W1838" s="16"/>
      <c r="X1838" s="16"/>
      <c r="Y1838" s="16"/>
      <c r="Z1838" s="16"/>
      <c r="AA1838" s="16"/>
      <c r="AB1838" s="16"/>
      <c r="AC1838" s="16"/>
      <c r="AD1838" s="16"/>
      <c r="AE1838" s="16"/>
      <c r="AF1838" s="16"/>
      <c r="AG1838" s="16"/>
      <c r="AH1838" s="16"/>
      <c r="AI1838" s="16"/>
      <c r="AJ1838" s="16"/>
      <c r="AK1838" s="16"/>
      <c r="AL1838" s="16"/>
      <c r="AM1838" s="16"/>
      <c r="AN1838" s="16"/>
      <c r="AO1838" s="16"/>
      <c r="AP1838" s="16"/>
      <c r="AQ1838" s="16"/>
      <c r="AR1838" s="16">
        <v>360</v>
      </c>
      <c r="AS1838" s="16"/>
      <c r="AT1838" s="16"/>
      <c r="AU1838" s="16"/>
      <c r="AV1838" s="16"/>
      <c r="AW1838" s="16"/>
      <c r="AX1838" s="16"/>
      <c r="AY1838" s="16"/>
      <c r="AZ1838" s="16"/>
      <c r="BA1838" s="16"/>
      <c r="BB1838" s="16"/>
      <c r="BC1838" s="16"/>
      <c r="BD1838" s="16"/>
      <c r="BE1838" s="16"/>
      <c r="BF1838" s="16"/>
      <c r="BG1838" s="23">
        <f t="shared" si="473"/>
        <v>480</v>
      </c>
      <c r="BH1838" s="24">
        <f t="shared" si="477"/>
        <v>8</v>
      </c>
      <c r="BI1838" s="25">
        <f t="shared" si="474"/>
        <v>2</v>
      </c>
      <c r="BJ1838" s="25">
        <f t="shared" si="475"/>
        <v>25</v>
      </c>
      <c r="BK1838" s="26">
        <f t="shared" si="466"/>
        <v>83.333333333333343</v>
      </c>
      <c r="BL1838" s="26">
        <f t="shared" si="467"/>
        <v>100</v>
      </c>
      <c r="BM1838" s="26">
        <f t="shared" si="478"/>
        <v>20.833333333333336</v>
      </c>
      <c r="BN1838" s="27">
        <f t="shared" si="468"/>
        <v>0</v>
      </c>
      <c r="BO1838" s="27">
        <f t="shared" si="469"/>
        <v>576</v>
      </c>
      <c r="BP1838" s="27">
        <f t="shared" si="470"/>
        <v>6</v>
      </c>
      <c r="BQ1838" s="28">
        <f t="shared" si="471"/>
        <v>432</v>
      </c>
      <c r="BR1838" s="29"/>
      <c r="BS1838" s="29"/>
      <c r="BT1838" s="29"/>
      <c r="BU1838" s="30"/>
      <c r="BV1838" s="29"/>
      <c r="BW1838" s="17"/>
    </row>
    <row r="1839" spans="1:75" x14ac:dyDescent="0.3">
      <c r="A1839" s="14">
        <v>1838</v>
      </c>
      <c r="B1839" s="15">
        <v>46079</v>
      </c>
      <c r="C1839" s="16" t="s">
        <v>38</v>
      </c>
      <c r="D1839" s="17" t="str">
        <f t="shared" si="480"/>
        <v>EG</v>
      </c>
      <c r="E1839" s="18" t="s">
        <v>66</v>
      </c>
      <c r="F1839" s="18" t="s">
        <v>63</v>
      </c>
      <c r="G1839" s="19" t="s">
        <v>65</v>
      </c>
      <c r="H1839" s="19"/>
      <c r="I1839" s="19"/>
      <c r="J1839" s="20">
        <v>208583</v>
      </c>
      <c r="K1839" s="21" t="str">
        <f>VLOOKUP(J1839,'[2]Item List (3)'!A$1:B$110000,2,FALSE)</f>
        <v>WS 81108</v>
      </c>
      <c r="L1839" s="20">
        <v>260112013</v>
      </c>
      <c r="M1839" s="16" t="s">
        <v>141</v>
      </c>
      <c r="N1839" s="16">
        <v>40</v>
      </c>
      <c r="O1839" s="22">
        <f t="shared" si="476"/>
        <v>90</v>
      </c>
      <c r="P1839" s="16">
        <v>1</v>
      </c>
      <c r="Q1839" s="16">
        <v>440</v>
      </c>
      <c r="R1839" s="16">
        <v>8</v>
      </c>
      <c r="S1839" s="16">
        <v>2</v>
      </c>
      <c r="T1839" s="16"/>
      <c r="U1839" s="23">
        <f t="shared" si="479"/>
        <v>442</v>
      </c>
      <c r="V1839" s="16">
        <v>360</v>
      </c>
      <c r="W1839" s="16"/>
      <c r="X1839" s="16">
        <v>90</v>
      </c>
      <c r="Y1839" s="16"/>
      <c r="Z1839" s="16"/>
      <c r="AA1839" s="16"/>
      <c r="AB1839" s="16"/>
      <c r="AC1839" s="16"/>
      <c r="AD1839" s="16"/>
      <c r="AE1839" s="16"/>
      <c r="AF1839" s="16"/>
      <c r="AG1839" s="16"/>
      <c r="AH1839" s="16"/>
      <c r="AI1839" s="16"/>
      <c r="AJ1839" s="16"/>
      <c r="AK1839" s="16"/>
      <c r="AL1839" s="16"/>
      <c r="AM1839" s="16"/>
      <c r="AN1839" s="16"/>
      <c r="AO1839" s="16"/>
      <c r="AP1839" s="16"/>
      <c r="AQ1839" s="16"/>
      <c r="AR1839" s="16">
        <v>30</v>
      </c>
      <c r="AS1839" s="16"/>
      <c r="AT1839" s="16"/>
      <c r="AU1839" s="16"/>
      <c r="AV1839" s="16"/>
      <c r="AW1839" s="16"/>
      <c r="AX1839" s="16"/>
      <c r="AY1839" s="16"/>
      <c r="AZ1839" s="16"/>
      <c r="BA1839" s="16"/>
      <c r="BB1839" s="16"/>
      <c r="BC1839" s="16"/>
      <c r="BD1839" s="16"/>
      <c r="BE1839" s="16"/>
      <c r="BF1839" s="16"/>
      <c r="BG1839" s="23">
        <f t="shared" si="473"/>
        <v>480</v>
      </c>
      <c r="BH1839" s="24">
        <f t="shared" si="477"/>
        <v>8</v>
      </c>
      <c r="BI1839" s="25">
        <f t="shared" si="474"/>
        <v>6</v>
      </c>
      <c r="BJ1839" s="25">
        <f t="shared" si="475"/>
        <v>75</v>
      </c>
      <c r="BK1839" s="26">
        <f t="shared" si="466"/>
        <v>81.851851851851848</v>
      </c>
      <c r="BL1839" s="26">
        <f t="shared" si="467"/>
        <v>97.737556561085967</v>
      </c>
      <c r="BM1839" s="26">
        <f t="shared" si="478"/>
        <v>60</v>
      </c>
      <c r="BN1839" s="27">
        <f t="shared" si="468"/>
        <v>0</v>
      </c>
      <c r="BO1839" s="27">
        <f t="shared" si="469"/>
        <v>720</v>
      </c>
      <c r="BP1839" s="27">
        <f t="shared" si="470"/>
        <v>2</v>
      </c>
      <c r="BQ1839" s="28">
        <f t="shared" si="471"/>
        <v>180</v>
      </c>
      <c r="BR1839" s="29"/>
      <c r="BS1839" s="29"/>
      <c r="BT1839" s="29"/>
      <c r="BU1839" s="30"/>
      <c r="BV1839" s="29"/>
      <c r="BW1839" s="17"/>
    </row>
    <row r="1840" spans="1:75" x14ac:dyDescent="0.3">
      <c r="A1840" s="14">
        <v>1839</v>
      </c>
      <c r="B1840" s="15">
        <v>46079</v>
      </c>
      <c r="C1840" s="16" t="s">
        <v>40</v>
      </c>
      <c r="D1840" s="17" t="str">
        <f t="shared" si="480"/>
        <v>EG</v>
      </c>
      <c r="E1840" s="18" t="s">
        <v>66</v>
      </c>
      <c r="F1840" s="18" t="s">
        <v>63</v>
      </c>
      <c r="G1840" s="19" t="s">
        <v>65</v>
      </c>
      <c r="H1840" s="19"/>
      <c r="I1840" s="19"/>
      <c r="J1840" s="20">
        <v>208583</v>
      </c>
      <c r="K1840" s="21" t="str">
        <f>VLOOKUP(J1840,'[2]Item List (3)'!A$1:B$110000,2,FALSE)</f>
        <v>WS 81108</v>
      </c>
      <c r="L1840" s="20">
        <v>260112013</v>
      </c>
      <c r="M1840" s="16" t="s">
        <v>141</v>
      </c>
      <c r="N1840" s="16">
        <v>40</v>
      </c>
      <c r="O1840" s="22">
        <f t="shared" si="476"/>
        <v>90</v>
      </c>
      <c r="P1840" s="16">
        <v>1</v>
      </c>
      <c r="Q1840" s="16">
        <v>230</v>
      </c>
      <c r="R1840" s="16"/>
      <c r="S1840" s="16"/>
      <c r="T1840" s="16"/>
      <c r="U1840" s="23">
        <f t="shared" si="479"/>
        <v>230</v>
      </c>
      <c r="V1840" s="16">
        <v>180</v>
      </c>
      <c r="W1840" s="16"/>
      <c r="X1840" s="16"/>
      <c r="Y1840" s="16"/>
      <c r="Z1840" s="16"/>
      <c r="AA1840" s="16"/>
      <c r="AB1840" s="16"/>
      <c r="AC1840" s="16"/>
      <c r="AD1840" s="16"/>
      <c r="AE1840" s="16"/>
      <c r="AF1840" s="16"/>
      <c r="AG1840" s="16"/>
      <c r="AH1840" s="16"/>
      <c r="AI1840" s="16"/>
      <c r="AJ1840" s="16"/>
      <c r="AK1840" s="16"/>
      <c r="AL1840" s="16"/>
      <c r="AM1840" s="16"/>
      <c r="AN1840" s="16"/>
      <c r="AO1840" s="16"/>
      <c r="AP1840" s="16"/>
      <c r="AQ1840" s="16"/>
      <c r="AR1840" s="16">
        <v>300</v>
      </c>
      <c r="AS1840" s="16"/>
      <c r="AT1840" s="16"/>
      <c r="AU1840" s="16"/>
      <c r="AV1840" s="16"/>
      <c r="AW1840" s="16"/>
      <c r="AX1840" s="16"/>
      <c r="AY1840" s="16"/>
      <c r="AZ1840" s="16"/>
      <c r="BA1840" s="16"/>
      <c r="BB1840" s="16"/>
      <c r="BC1840" s="16"/>
      <c r="BD1840" s="16"/>
      <c r="BE1840" s="16"/>
      <c r="BF1840" s="16"/>
      <c r="BG1840" s="23">
        <f t="shared" si="473"/>
        <v>480</v>
      </c>
      <c r="BH1840" s="24">
        <f t="shared" si="477"/>
        <v>8</v>
      </c>
      <c r="BI1840" s="25">
        <f t="shared" si="474"/>
        <v>3</v>
      </c>
      <c r="BJ1840" s="25">
        <f t="shared" si="475"/>
        <v>37.5</v>
      </c>
      <c r="BK1840" s="26">
        <f t="shared" si="466"/>
        <v>85.18518518518519</v>
      </c>
      <c r="BL1840" s="26">
        <f t="shared" si="467"/>
        <v>100</v>
      </c>
      <c r="BM1840" s="26">
        <f t="shared" si="478"/>
        <v>31.944444444444446</v>
      </c>
      <c r="BN1840" s="27">
        <f t="shared" si="468"/>
        <v>0</v>
      </c>
      <c r="BO1840" s="27">
        <f t="shared" si="469"/>
        <v>720</v>
      </c>
      <c r="BP1840" s="27">
        <f t="shared" si="470"/>
        <v>5</v>
      </c>
      <c r="BQ1840" s="28">
        <f t="shared" si="471"/>
        <v>450</v>
      </c>
      <c r="BR1840" s="29"/>
      <c r="BS1840" s="29"/>
      <c r="BT1840" s="29"/>
      <c r="BU1840" s="30"/>
      <c r="BV1840" s="29"/>
      <c r="BW1840" s="17"/>
    </row>
    <row r="1841" spans="1:75" x14ac:dyDescent="0.3">
      <c r="A1841" s="14">
        <v>1840</v>
      </c>
      <c r="B1841" s="15">
        <v>46079</v>
      </c>
      <c r="C1841" s="16" t="s">
        <v>38</v>
      </c>
      <c r="D1841" s="17" t="str">
        <f t="shared" si="480"/>
        <v>EG</v>
      </c>
      <c r="E1841" s="18" t="s">
        <v>69</v>
      </c>
      <c r="F1841" s="18" t="s">
        <v>70</v>
      </c>
      <c r="G1841" s="19" t="s">
        <v>127</v>
      </c>
      <c r="H1841" s="19"/>
      <c r="I1841" s="19"/>
      <c r="J1841" s="20">
        <v>104293</v>
      </c>
      <c r="K1841" s="21" t="str">
        <f>VLOOKUP(J1841,'[2]Item List (3)'!A$1:B$110000,2,FALSE)</f>
        <v>IR.210 YY2</v>
      </c>
      <c r="L1841" s="20">
        <v>260205005</v>
      </c>
      <c r="M1841" s="16" t="s">
        <v>138</v>
      </c>
      <c r="N1841" s="16">
        <v>20</v>
      </c>
      <c r="O1841" s="22">
        <f t="shared" si="476"/>
        <v>180</v>
      </c>
      <c r="P1841" s="16">
        <v>1</v>
      </c>
      <c r="Q1841" s="16">
        <v>1411</v>
      </c>
      <c r="R1841" s="16"/>
      <c r="S1841" s="16"/>
      <c r="T1841" s="16"/>
      <c r="U1841" s="23">
        <f t="shared" si="479"/>
        <v>1411</v>
      </c>
      <c r="V1841" s="16">
        <v>480</v>
      </c>
      <c r="W1841" s="16"/>
      <c r="X1841" s="16"/>
      <c r="Y1841" s="16"/>
      <c r="Z1841" s="16"/>
      <c r="AA1841" s="16"/>
      <c r="AB1841" s="16"/>
      <c r="AC1841" s="16"/>
      <c r="AD1841" s="16"/>
      <c r="AE1841" s="16"/>
      <c r="AF1841" s="16"/>
      <c r="AG1841" s="16"/>
      <c r="AH1841" s="16"/>
      <c r="AI1841" s="16"/>
      <c r="AJ1841" s="16"/>
      <c r="AK1841" s="16"/>
      <c r="AL1841" s="16"/>
      <c r="AM1841" s="16"/>
      <c r="AN1841" s="16"/>
      <c r="AO1841" s="16"/>
      <c r="AP1841" s="16"/>
      <c r="AQ1841" s="16"/>
      <c r="AR1841" s="16"/>
      <c r="AS1841" s="16"/>
      <c r="AT1841" s="16"/>
      <c r="AU1841" s="16"/>
      <c r="AV1841" s="16"/>
      <c r="AW1841" s="16"/>
      <c r="AX1841" s="16"/>
      <c r="AY1841" s="16"/>
      <c r="AZ1841" s="16"/>
      <c r="BA1841" s="16"/>
      <c r="BB1841" s="16"/>
      <c r="BC1841" s="16"/>
      <c r="BD1841" s="16"/>
      <c r="BE1841" s="16"/>
      <c r="BF1841" s="16"/>
      <c r="BG1841" s="23">
        <f t="shared" si="473"/>
        <v>480</v>
      </c>
      <c r="BH1841" s="24">
        <f t="shared" si="477"/>
        <v>8</v>
      </c>
      <c r="BI1841" s="25">
        <f t="shared" si="474"/>
        <v>8</v>
      </c>
      <c r="BJ1841" s="25">
        <f t="shared" si="475"/>
        <v>100</v>
      </c>
      <c r="BK1841" s="26">
        <f t="shared" si="466"/>
        <v>97.986111111111114</v>
      </c>
      <c r="BL1841" s="26">
        <f t="shared" si="467"/>
        <v>100</v>
      </c>
      <c r="BM1841" s="26">
        <f t="shared" si="478"/>
        <v>97.986111111111114</v>
      </c>
      <c r="BN1841" s="27">
        <f t="shared" si="468"/>
        <v>0</v>
      </c>
      <c r="BO1841" s="27">
        <f t="shared" si="469"/>
        <v>1440</v>
      </c>
      <c r="BP1841" s="27">
        <f t="shared" si="470"/>
        <v>0</v>
      </c>
      <c r="BQ1841" s="28">
        <f t="shared" si="471"/>
        <v>0</v>
      </c>
      <c r="BR1841" s="29"/>
      <c r="BS1841" s="29"/>
      <c r="BT1841" s="29"/>
      <c r="BU1841" s="30"/>
      <c r="BV1841" s="29"/>
      <c r="BW1841" s="17"/>
    </row>
    <row r="1842" spans="1:75" x14ac:dyDescent="0.3">
      <c r="A1842" s="14">
        <v>1841</v>
      </c>
      <c r="B1842" s="15">
        <v>46079</v>
      </c>
      <c r="C1842" s="16" t="s">
        <v>40</v>
      </c>
      <c r="D1842" s="17" t="str">
        <f t="shared" si="480"/>
        <v>EG</v>
      </c>
      <c r="E1842" s="18" t="s">
        <v>69</v>
      </c>
      <c r="F1842" s="18" t="s">
        <v>70</v>
      </c>
      <c r="G1842" s="19" t="s">
        <v>171</v>
      </c>
      <c r="H1842" s="19"/>
      <c r="I1842" s="19"/>
      <c r="J1842" s="20">
        <v>104293</v>
      </c>
      <c r="K1842" s="21" t="str">
        <f>VLOOKUP(J1842,'[2]Item List (3)'!A$1:B$110000,2,FALSE)</f>
        <v>IR.210 YY2</v>
      </c>
      <c r="L1842" s="20">
        <v>260205005</v>
      </c>
      <c r="M1842" s="16" t="s">
        <v>138</v>
      </c>
      <c r="N1842" s="16">
        <v>20</v>
      </c>
      <c r="O1842" s="22">
        <f t="shared" si="476"/>
        <v>180</v>
      </c>
      <c r="P1842" s="16">
        <v>1</v>
      </c>
      <c r="Q1842" s="16">
        <v>1414</v>
      </c>
      <c r="R1842" s="16">
        <v>3</v>
      </c>
      <c r="S1842" s="16"/>
      <c r="T1842" s="16"/>
      <c r="U1842" s="23">
        <f t="shared" si="479"/>
        <v>1414</v>
      </c>
      <c r="V1842" s="16">
        <v>480</v>
      </c>
      <c r="W1842" s="16"/>
      <c r="X1842" s="16"/>
      <c r="Y1842" s="16"/>
      <c r="Z1842" s="16"/>
      <c r="AA1842" s="16"/>
      <c r="AB1842" s="16"/>
      <c r="AC1842" s="16"/>
      <c r="AD1842" s="16"/>
      <c r="AE1842" s="16"/>
      <c r="AF1842" s="16"/>
      <c r="AG1842" s="16"/>
      <c r="AH1842" s="16"/>
      <c r="AI1842" s="16"/>
      <c r="AJ1842" s="16"/>
      <c r="AK1842" s="16"/>
      <c r="AL1842" s="16"/>
      <c r="AM1842" s="16"/>
      <c r="AN1842" s="16"/>
      <c r="AO1842" s="16"/>
      <c r="AP1842" s="16"/>
      <c r="AQ1842" s="16"/>
      <c r="AR1842" s="16"/>
      <c r="AS1842" s="16"/>
      <c r="AT1842" s="16"/>
      <c r="AU1842" s="16"/>
      <c r="AV1842" s="16"/>
      <c r="AW1842" s="16"/>
      <c r="AX1842" s="16"/>
      <c r="AY1842" s="16"/>
      <c r="AZ1842" s="16"/>
      <c r="BA1842" s="16"/>
      <c r="BB1842" s="16"/>
      <c r="BC1842" s="16"/>
      <c r="BD1842" s="16"/>
      <c r="BE1842" s="16"/>
      <c r="BF1842" s="16"/>
      <c r="BG1842" s="23">
        <f t="shared" si="473"/>
        <v>480</v>
      </c>
      <c r="BH1842" s="24">
        <f t="shared" si="477"/>
        <v>8</v>
      </c>
      <c r="BI1842" s="25">
        <f t="shared" si="474"/>
        <v>8</v>
      </c>
      <c r="BJ1842" s="25">
        <f t="shared" si="475"/>
        <v>100</v>
      </c>
      <c r="BK1842" s="26">
        <f t="shared" si="466"/>
        <v>98.194444444444443</v>
      </c>
      <c r="BL1842" s="26">
        <f t="shared" si="467"/>
        <v>99.787835926449787</v>
      </c>
      <c r="BM1842" s="26">
        <f t="shared" si="478"/>
        <v>97.9861111111111</v>
      </c>
      <c r="BN1842" s="27">
        <f t="shared" si="468"/>
        <v>0</v>
      </c>
      <c r="BO1842" s="27">
        <f t="shared" si="469"/>
        <v>1440</v>
      </c>
      <c r="BP1842" s="27">
        <f t="shared" si="470"/>
        <v>0</v>
      </c>
      <c r="BQ1842" s="28">
        <f t="shared" si="471"/>
        <v>0</v>
      </c>
      <c r="BR1842" s="29"/>
      <c r="BS1842" s="29"/>
      <c r="BT1842" s="29"/>
      <c r="BU1842" s="30"/>
      <c r="BV1842" s="29"/>
      <c r="BW1842" s="17"/>
    </row>
    <row r="1843" spans="1:75" x14ac:dyDescent="0.3">
      <c r="A1843" s="14">
        <v>1842</v>
      </c>
      <c r="B1843" s="15">
        <v>46079</v>
      </c>
      <c r="C1843" s="16" t="s">
        <v>38</v>
      </c>
      <c r="D1843" s="17" t="str">
        <f t="shared" si="480"/>
        <v>EG</v>
      </c>
      <c r="E1843" s="18" t="s">
        <v>72</v>
      </c>
      <c r="F1843" s="18" t="s">
        <v>70</v>
      </c>
      <c r="G1843" s="19" t="s">
        <v>67</v>
      </c>
      <c r="H1843" s="19"/>
      <c r="I1843" s="19"/>
      <c r="J1843" s="20">
        <v>104246</v>
      </c>
      <c r="K1843" s="21" t="str">
        <f>VLOOKUP(J1843,'[2]Item List (3)'!A$1:B$110000,2,FALSE)</f>
        <v>IN. 208</v>
      </c>
      <c r="L1843" s="20">
        <v>260129016</v>
      </c>
      <c r="M1843" s="16" t="s">
        <v>138</v>
      </c>
      <c r="N1843" s="16">
        <v>40</v>
      </c>
      <c r="O1843" s="22">
        <f t="shared" si="476"/>
        <v>90</v>
      </c>
      <c r="P1843" s="16">
        <v>1</v>
      </c>
      <c r="Q1843" s="16">
        <v>195</v>
      </c>
      <c r="R1843" s="16">
        <v>5</v>
      </c>
      <c r="S1843" s="16">
        <v>2</v>
      </c>
      <c r="T1843" s="16"/>
      <c r="U1843" s="23">
        <f t="shared" si="479"/>
        <v>197</v>
      </c>
      <c r="V1843" s="16">
        <v>150</v>
      </c>
      <c r="W1843" s="16"/>
      <c r="X1843" s="16">
        <v>30</v>
      </c>
      <c r="Y1843" s="16"/>
      <c r="Z1843" s="16"/>
      <c r="AA1843" s="16"/>
      <c r="AB1843" s="16"/>
      <c r="AC1843" s="16"/>
      <c r="AD1843" s="16"/>
      <c r="AE1843" s="16"/>
      <c r="AF1843" s="16"/>
      <c r="AG1843" s="16"/>
      <c r="AH1843" s="16"/>
      <c r="AI1843" s="16"/>
      <c r="AJ1843" s="16"/>
      <c r="AK1843" s="16"/>
      <c r="AL1843" s="16"/>
      <c r="AM1843" s="16"/>
      <c r="AN1843" s="16"/>
      <c r="AO1843" s="16"/>
      <c r="AP1843" s="16"/>
      <c r="AQ1843" s="16"/>
      <c r="AR1843" s="16">
        <v>300</v>
      </c>
      <c r="AS1843" s="16"/>
      <c r="AT1843" s="16"/>
      <c r="AU1843" s="16"/>
      <c r="AV1843" s="16"/>
      <c r="AW1843" s="16"/>
      <c r="AX1843" s="16"/>
      <c r="AY1843" s="16"/>
      <c r="AZ1843" s="16"/>
      <c r="BA1843" s="16"/>
      <c r="BB1843" s="16"/>
      <c r="BC1843" s="16"/>
      <c r="BD1843" s="16"/>
      <c r="BE1843" s="16"/>
      <c r="BF1843" s="16"/>
      <c r="BG1843" s="23">
        <f t="shared" si="473"/>
        <v>480</v>
      </c>
      <c r="BH1843" s="24">
        <f t="shared" si="477"/>
        <v>8</v>
      </c>
      <c r="BI1843" s="25">
        <f t="shared" si="474"/>
        <v>2.5</v>
      </c>
      <c r="BJ1843" s="25">
        <f t="shared" si="475"/>
        <v>31.25</v>
      </c>
      <c r="BK1843" s="26">
        <f t="shared" si="466"/>
        <v>87.555555555555557</v>
      </c>
      <c r="BL1843" s="26">
        <f t="shared" si="467"/>
        <v>96.44670050761421</v>
      </c>
      <c r="BM1843" s="26">
        <f t="shared" si="478"/>
        <v>26.388888888888889</v>
      </c>
      <c r="BN1843" s="27">
        <f t="shared" si="468"/>
        <v>0</v>
      </c>
      <c r="BO1843" s="27">
        <f t="shared" si="469"/>
        <v>720</v>
      </c>
      <c r="BP1843" s="27">
        <f t="shared" si="470"/>
        <v>5.5</v>
      </c>
      <c r="BQ1843" s="28">
        <f t="shared" si="471"/>
        <v>495</v>
      </c>
      <c r="BR1843" s="29"/>
      <c r="BS1843" s="29"/>
      <c r="BT1843" s="29"/>
      <c r="BU1843" s="30"/>
      <c r="BV1843" s="29"/>
      <c r="BW1843" s="17"/>
    </row>
    <row r="1844" spans="1:75" x14ac:dyDescent="0.3">
      <c r="A1844" s="14">
        <v>1843</v>
      </c>
      <c r="B1844" s="15">
        <v>46079</v>
      </c>
      <c r="C1844" s="16" t="s">
        <v>40</v>
      </c>
      <c r="D1844" s="17" t="str">
        <f t="shared" si="480"/>
        <v>EG</v>
      </c>
      <c r="E1844" s="18" t="s">
        <v>72</v>
      </c>
      <c r="F1844" s="18" t="s">
        <v>70</v>
      </c>
      <c r="G1844" s="19" t="s">
        <v>127</v>
      </c>
      <c r="H1844" s="19"/>
      <c r="I1844" s="19"/>
      <c r="J1844" s="20">
        <v>104246</v>
      </c>
      <c r="K1844" s="21" t="str">
        <f>VLOOKUP(J1844,'[2]Item List (3)'!A$1:B$110000,2,FALSE)</f>
        <v>IN. 208</v>
      </c>
      <c r="L1844" s="20">
        <v>260129016</v>
      </c>
      <c r="M1844" s="16" t="s">
        <v>138</v>
      </c>
      <c r="N1844" s="16">
        <v>40</v>
      </c>
      <c r="O1844" s="22">
        <f t="shared" si="476"/>
        <v>90</v>
      </c>
      <c r="P1844" s="16">
        <v>1</v>
      </c>
      <c r="Q1844" s="16">
        <v>169</v>
      </c>
      <c r="R1844" s="16"/>
      <c r="S1844" s="16"/>
      <c r="T1844" s="16"/>
      <c r="U1844" s="23">
        <f t="shared" si="479"/>
        <v>169</v>
      </c>
      <c r="V1844" s="16">
        <v>120</v>
      </c>
      <c r="W1844" s="16"/>
      <c r="X1844" s="16"/>
      <c r="Y1844" s="16"/>
      <c r="Z1844" s="16"/>
      <c r="AA1844" s="16"/>
      <c r="AB1844" s="16"/>
      <c r="AC1844" s="16"/>
      <c r="AD1844" s="16"/>
      <c r="AE1844" s="16"/>
      <c r="AF1844" s="16"/>
      <c r="AG1844" s="16"/>
      <c r="AH1844" s="16"/>
      <c r="AI1844" s="16"/>
      <c r="AJ1844" s="16"/>
      <c r="AK1844" s="16"/>
      <c r="AL1844" s="16"/>
      <c r="AM1844" s="16"/>
      <c r="AN1844" s="16"/>
      <c r="AO1844" s="16"/>
      <c r="AP1844" s="16"/>
      <c r="AQ1844" s="16"/>
      <c r="AR1844" s="16">
        <v>360</v>
      </c>
      <c r="AS1844" s="16"/>
      <c r="AT1844" s="16"/>
      <c r="AU1844" s="16"/>
      <c r="AV1844" s="16"/>
      <c r="AW1844" s="16"/>
      <c r="AX1844" s="16"/>
      <c r="AY1844" s="16"/>
      <c r="AZ1844" s="16"/>
      <c r="BA1844" s="16"/>
      <c r="BB1844" s="16"/>
      <c r="BC1844" s="16"/>
      <c r="BD1844" s="16"/>
      <c r="BE1844" s="16"/>
      <c r="BF1844" s="16"/>
      <c r="BG1844" s="23">
        <f t="shared" si="473"/>
        <v>480</v>
      </c>
      <c r="BH1844" s="24">
        <f t="shared" si="477"/>
        <v>8</v>
      </c>
      <c r="BI1844" s="25">
        <f t="shared" si="474"/>
        <v>2</v>
      </c>
      <c r="BJ1844" s="25">
        <f t="shared" si="475"/>
        <v>25</v>
      </c>
      <c r="BK1844" s="26">
        <f t="shared" si="466"/>
        <v>93.888888888888886</v>
      </c>
      <c r="BL1844" s="26">
        <f t="shared" si="467"/>
        <v>100</v>
      </c>
      <c r="BM1844" s="26">
        <f t="shared" si="478"/>
        <v>23.472222222222221</v>
      </c>
      <c r="BN1844" s="27">
        <f t="shared" si="468"/>
        <v>0</v>
      </c>
      <c r="BO1844" s="27">
        <f t="shared" si="469"/>
        <v>720</v>
      </c>
      <c r="BP1844" s="27">
        <f t="shared" si="470"/>
        <v>6</v>
      </c>
      <c r="BQ1844" s="28">
        <f t="shared" si="471"/>
        <v>540</v>
      </c>
      <c r="BR1844" s="29"/>
      <c r="BS1844" s="29"/>
      <c r="BT1844" s="29"/>
      <c r="BU1844" s="30"/>
      <c r="BV1844" s="29"/>
      <c r="BW1844" s="17"/>
    </row>
    <row r="1845" spans="1:75" x14ac:dyDescent="0.3">
      <c r="A1845" s="14">
        <v>1844</v>
      </c>
      <c r="B1845" s="15">
        <v>46079</v>
      </c>
      <c r="C1845" s="16" t="s">
        <v>38</v>
      </c>
      <c r="D1845" s="17" t="str">
        <f t="shared" si="480"/>
        <v>IG</v>
      </c>
      <c r="E1845" s="18" t="s">
        <v>73</v>
      </c>
      <c r="F1845" s="18" t="s">
        <v>75</v>
      </c>
      <c r="G1845" s="19" t="s">
        <v>89</v>
      </c>
      <c r="H1845" s="19"/>
      <c r="I1845" s="19"/>
      <c r="J1845" s="20">
        <v>100299.14</v>
      </c>
      <c r="K1845" s="21" t="str">
        <f>VLOOKUP(J1845,'[2]Item List (3)'!A$1:B$110000,2,FALSE)</f>
        <v>IR. 9913 C</v>
      </c>
      <c r="L1845" s="20">
        <v>260205009</v>
      </c>
      <c r="M1845" s="16" t="s">
        <v>138</v>
      </c>
      <c r="N1845" s="16">
        <v>23</v>
      </c>
      <c r="O1845" s="22">
        <f t="shared" si="476"/>
        <v>156.52173913043478</v>
      </c>
      <c r="P1845" s="16">
        <v>1</v>
      </c>
      <c r="Q1845" s="16">
        <v>1044</v>
      </c>
      <c r="R1845" s="16">
        <v>21</v>
      </c>
      <c r="S1845" s="16">
        <v>85</v>
      </c>
      <c r="T1845" s="16"/>
      <c r="U1845" s="23">
        <f t="shared" si="479"/>
        <v>1129</v>
      </c>
      <c r="V1845" s="16">
        <v>430</v>
      </c>
      <c r="W1845" s="16"/>
      <c r="X1845" s="16">
        <v>30</v>
      </c>
      <c r="Y1845" s="16"/>
      <c r="Z1845" s="16"/>
      <c r="AA1845" s="16"/>
      <c r="AB1845" s="16"/>
      <c r="AC1845" s="16"/>
      <c r="AD1845" s="16"/>
      <c r="AE1845" s="16"/>
      <c r="AF1845" s="16"/>
      <c r="AG1845" s="16"/>
      <c r="AH1845" s="16"/>
      <c r="AI1845" s="16"/>
      <c r="AJ1845" s="16"/>
      <c r="AK1845" s="16"/>
      <c r="AL1845" s="16"/>
      <c r="AM1845" s="16"/>
      <c r="AN1845" s="16"/>
      <c r="AO1845" s="16"/>
      <c r="AP1845" s="16">
        <v>20</v>
      </c>
      <c r="AQ1845" s="16"/>
      <c r="AR1845" s="16"/>
      <c r="AS1845" s="16"/>
      <c r="AT1845" s="16"/>
      <c r="AU1845" s="16"/>
      <c r="AV1845" s="16"/>
      <c r="AW1845" s="16"/>
      <c r="AX1845" s="16"/>
      <c r="AY1845" s="16"/>
      <c r="AZ1845" s="16"/>
      <c r="BA1845" s="16"/>
      <c r="BB1845" s="16"/>
      <c r="BC1845" s="16"/>
      <c r="BD1845" s="16"/>
      <c r="BE1845" s="16"/>
      <c r="BF1845" s="16"/>
      <c r="BG1845" s="23">
        <f t="shared" si="473"/>
        <v>480</v>
      </c>
      <c r="BH1845" s="24">
        <f t="shared" si="477"/>
        <v>8</v>
      </c>
      <c r="BI1845" s="25">
        <f t="shared" si="474"/>
        <v>7.166666666666667</v>
      </c>
      <c r="BJ1845" s="25">
        <f t="shared" si="475"/>
        <v>89.583333333333343</v>
      </c>
      <c r="BK1845" s="26">
        <f t="shared" si="466"/>
        <v>100.64728682170542</v>
      </c>
      <c r="BL1845" s="26">
        <f t="shared" si="467"/>
        <v>90.611160318866254</v>
      </c>
      <c r="BM1845" s="26">
        <f t="shared" si="478"/>
        <v>81.697916666666671</v>
      </c>
      <c r="BN1845" s="27">
        <f t="shared" si="468"/>
        <v>0.33333333333333331</v>
      </c>
      <c r="BO1845" s="27">
        <f t="shared" si="469"/>
        <v>1200</v>
      </c>
      <c r="BP1845" s="27">
        <f t="shared" si="470"/>
        <v>0.5</v>
      </c>
      <c r="BQ1845" s="28">
        <f t="shared" si="471"/>
        <v>78.260869565217391</v>
      </c>
      <c r="BR1845" s="29">
        <v>1</v>
      </c>
      <c r="BS1845" s="29"/>
      <c r="BT1845" s="29">
        <v>1</v>
      </c>
      <c r="BU1845" s="30">
        <v>1</v>
      </c>
      <c r="BV1845" s="29"/>
      <c r="BW1845" s="17"/>
    </row>
    <row r="1846" spans="1:75" x14ac:dyDescent="0.3">
      <c r="A1846" s="14">
        <v>1845</v>
      </c>
      <c r="B1846" s="15">
        <v>46079</v>
      </c>
      <c r="C1846" s="16" t="s">
        <v>40</v>
      </c>
      <c r="D1846" s="17" t="str">
        <f t="shared" si="480"/>
        <v>IG</v>
      </c>
      <c r="E1846" s="18" t="s">
        <v>73</v>
      </c>
      <c r="F1846" s="18" t="s">
        <v>75</v>
      </c>
      <c r="G1846" s="19" t="s">
        <v>71</v>
      </c>
      <c r="H1846" s="19"/>
      <c r="I1846" s="19"/>
      <c r="J1846" s="20">
        <v>100299.14</v>
      </c>
      <c r="K1846" s="21" t="str">
        <f>VLOOKUP(J1846,'[2]Item List (3)'!A$1:B$110000,2,FALSE)</f>
        <v>IR. 9913 C</v>
      </c>
      <c r="L1846" s="20">
        <v>260205009</v>
      </c>
      <c r="M1846" s="16" t="s">
        <v>138</v>
      </c>
      <c r="N1846" s="16">
        <v>23</v>
      </c>
      <c r="O1846" s="22">
        <f t="shared" si="476"/>
        <v>156.52173913043478</v>
      </c>
      <c r="P1846" s="16">
        <v>1</v>
      </c>
      <c r="Q1846" s="16">
        <v>1050</v>
      </c>
      <c r="R1846" s="16">
        <v>22</v>
      </c>
      <c r="S1846" s="16">
        <v>44</v>
      </c>
      <c r="T1846" s="16"/>
      <c r="U1846" s="23">
        <f t="shared" si="479"/>
        <v>1094</v>
      </c>
      <c r="V1846" s="16">
        <v>455</v>
      </c>
      <c r="W1846" s="16"/>
      <c r="X1846" s="16"/>
      <c r="Y1846" s="16"/>
      <c r="Z1846" s="16"/>
      <c r="AA1846" s="16"/>
      <c r="AB1846" s="16"/>
      <c r="AC1846" s="16"/>
      <c r="AD1846" s="16"/>
      <c r="AE1846" s="16">
        <v>5</v>
      </c>
      <c r="AF1846" s="16"/>
      <c r="AG1846" s="16"/>
      <c r="AH1846" s="16"/>
      <c r="AI1846" s="16"/>
      <c r="AJ1846" s="16"/>
      <c r="AK1846" s="16"/>
      <c r="AL1846" s="16"/>
      <c r="AM1846" s="16"/>
      <c r="AN1846" s="16"/>
      <c r="AO1846" s="16"/>
      <c r="AP1846" s="16">
        <v>20</v>
      </c>
      <c r="AQ1846" s="16"/>
      <c r="AR1846" s="16"/>
      <c r="AS1846" s="16"/>
      <c r="AT1846" s="16"/>
      <c r="AU1846" s="16"/>
      <c r="AV1846" s="16"/>
      <c r="AW1846" s="16"/>
      <c r="AX1846" s="16"/>
      <c r="AY1846" s="16"/>
      <c r="AZ1846" s="16"/>
      <c r="BA1846" s="16"/>
      <c r="BB1846" s="16"/>
      <c r="BC1846" s="16"/>
      <c r="BD1846" s="16"/>
      <c r="BE1846" s="16"/>
      <c r="BF1846" s="16"/>
      <c r="BG1846" s="23">
        <f t="shared" si="473"/>
        <v>480</v>
      </c>
      <c r="BH1846" s="24">
        <f t="shared" si="477"/>
        <v>8</v>
      </c>
      <c r="BI1846" s="25">
        <f t="shared" si="474"/>
        <v>7.583333333333333</v>
      </c>
      <c r="BJ1846" s="25">
        <f t="shared" si="475"/>
        <v>94.791666666666657</v>
      </c>
      <c r="BK1846" s="26">
        <f t="shared" si="466"/>
        <v>92.168498168498175</v>
      </c>
      <c r="BL1846" s="26">
        <f t="shared" si="467"/>
        <v>93.967093235831811</v>
      </c>
      <c r="BM1846" s="26">
        <f t="shared" si="478"/>
        <v>82.097222222222214</v>
      </c>
      <c r="BN1846" s="27">
        <f t="shared" si="468"/>
        <v>0.33333333333333331</v>
      </c>
      <c r="BO1846" s="27">
        <f t="shared" si="469"/>
        <v>1200</v>
      </c>
      <c r="BP1846" s="27">
        <f t="shared" si="470"/>
        <v>8.333333333333337E-2</v>
      </c>
      <c r="BQ1846" s="28">
        <f t="shared" si="471"/>
        <v>13.04347826086957</v>
      </c>
      <c r="BR1846" s="29">
        <v>1</v>
      </c>
      <c r="BS1846" s="29"/>
      <c r="BT1846" s="29"/>
      <c r="BU1846" s="30"/>
      <c r="BV1846" s="29"/>
      <c r="BW1846" s="17"/>
    </row>
    <row r="1847" spans="1:75" x14ac:dyDescent="0.3">
      <c r="A1847" s="14">
        <v>1846</v>
      </c>
      <c r="B1847" s="15">
        <v>46079</v>
      </c>
      <c r="C1847" s="16" t="s">
        <v>38</v>
      </c>
      <c r="D1847" s="17" t="str">
        <f t="shared" si="480"/>
        <v>IG</v>
      </c>
      <c r="E1847" s="18" t="s">
        <v>74</v>
      </c>
      <c r="F1847" s="18" t="s">
        <v>75</v>
      </c>
      <c r="G1847" s="19" t="s">
        <v>86</v>
      </c>
      <c r="H1847" s="19"/>
      <c r="I1847" s="19"/>
      <c r="J1847" s="20">
        <v>104306.01</v>
      </c>
      <c r="K1847" s="21" t="str">
        <f>VLOOKUP(J1847,'[2]Item List (3)'!A$1:B$110000,2,FALSE)</f>
        <v>NA/RNA.IR 4906</v>
      </c>
      <c r="L1847" s="20">
        <v>251009001</v>
      </c>
      <c r="M1847" s="16" t="s">
        <v>138</v>
      </c>
      <c r="N1847" s="16">
        <v>50</v>
      </c>
      <c r="O1847" s="22">
        <f t="shared" si="476"/>
        <v>72</v>
      </c>
      <c r="P1847" s="16">
        <v>1</v>
      </c>
      <c r="Q1847" s="16">
        <v>77</v>
      </c>
      <c r="R1847" s="16">
        <v>72</v>
      </c>
      <c r="S1847" s="16">
        <v>32</v>
      </c>
      <c r="T1847" s="16"/>
      <c r="U1847" s="23">
        <f t="shared" si="479"/>
        <v>109</v>
      </c>
      <c r="V1847" s="16">
        <v>60</v>
      </c>
      <c r="W1847" s="16">
        <v>270</v>
      </c>
      <c r="X1847" s="16"/>
      <c r="Y1847" s="16">
        <v>150</v>
      </c>
      <c r="Z1847" s="16"/>
      <c r="AA1847" s="16"/>
      <c r="AB1847" s="16"/>
      <c r="AC1847" s="16"/>
      <c r="AD1847" s="16"/>
      <c r="AE1847" s="16"/>
      <c r="AF1847" s="16"/>
      <c r="AG1847" s="16"/>
      <c r="AH1847" s="16"/>
      <c r="AI1847" s="16"/>
      <c r="AJ1847" s="16"/>
      <c r="AK1847" s="16"/>
      <c r="AL1847" s="16"/>
      <c r="AM1847" s="16"/>
      <c r="AN1847" s="16"/>
      <c r="AO1847" s="16"/>
      <c r="AP1847" s="16"/>
      <c r="AQ1847" s="16"/>
      <c r="AR1847" s="16"/>
      <c r="AS1847" s="16"/>
      <c r="AT1847" s="16"/>
      <c r="AU1847" s="16"/>
      <c r="AV1847" s="16"/>
      <c r="AW1847" s="16"/>
      <c r="AX1847" s="16"/>
      <c r="AY1847" s="16"/>
      <c r="AZ1847" s="16"/>
      <c r="BA1847" s="16"/>
      <c r="BB1847" s="16"/>
      <c r="BC1847" s="16"/>
      <c r="BD1847" s="16"/>
      <c r="BE1847" s="16"/>
      <c r="BF1847" s="16"/>
      <c r="BG1847" s="23">
        <f t="shared" si="473"/>
        <v>480</v>
      </c>
      <c r="BH1847" s="24">
        <f t="shared" si="477"/>
        <v>8</v>
      </c>
      <c r="BI1847" s="25">
        <f t="shared" si="474"/>
        <v>1</v>
      </c>
      <c r="BJ1847" s="25">
        <f t="shared" si="475"/>
        <v>12.5</v>
      </c>
      <c r="BK1847" s="26">
        <f t="shared" si="466"/>
        <v>151.38888888888889</v>
      </c>
      <c r="BL1847" s="26">
        <f t="shared" si="467"/>
        <v>4.5871559633027523</v>
      </c>
      <c r="BM1847" s="26">
        <f t="shared" si="478"/>
        <v>0.86805555555555547</v>
      </c>
      <c r="BN1847" s="27">
        <f t="shared" si="468"/>
        <v>4.5</v>
      </c>
      <c r="BO1847" s="27">
        <f t="shared" si="469"/>
        <v>252</v>
      </c>
      <c r="BP1847" s="27">
        <f t="shared" si="470"/>
        <v>2.5</v>
      </c>
      <c r="BQ1847" s="28">
        <f t="shared" si="471"/>
        <v>180</v>
      </c>
      <c r="BR1847" s="29"/>
      <c r="BS1847" s="29"/>
      <c r="BT1847" s="29"/>
      <c r="BU1847" s="30"/>
      <c r="BV1847" s="29"/>
      <c r="BW1847" s="17"/>
    </row>
    <row r="1848" spans="1:75" x14ac:dyDescent="0.3">
      <c r="A1848" s="14">
        <v>1847</v>
      </c>
      <c r="B1848" s="15">
        <v>46079</v>
      </c>
      <c r="C1848" s="16" t="s">
        <v>40</v>
      </c>
      <c r="D1848" s="17" t="str">
        <f t="shared" si="480"/>
        <v>IG</v>
      </c>
      <c r="E1848" s="18" t="s">
        <v>74</v>
      </c>
      <c r="F1848" s="18" t="s">
        <v>75</v>
      </c>
      <c r="G1848" s="19" t="s">
        <v>77</v>
      </c>
      <c r="H1848" s="19"/>
      <c r="I1848" s="19"/>
      <c r="J1848" s="20">
        <v>104306.01</v>
      </c>
      <c r="K1848" s="21" t="str">
        <f>VLOOKUP(J1848,'[2]Item List (3)'!A$1:B$110000,2,FALSE)</f>
        <v>NA/RNA.IR 4906</v>
      </c>
      <c r="L1848" s="20">
        <v>251009001</v>
      </c>
      <c r="M1848" s="16" t="s">
        <v>138</v>
      </c>
      <c r="N1848" s="16">
        <v>50</v>
      </c>
      <c r="O1848" s="22">
        <f t="shared" si="476"/>
        <v>72</v>
      </c>
      <c r="P1848" s="16">
        <v>1</v>
      </c>
      <c r="Q1848" s="16">
        <v>18</v>
      </c>
      <c r="R1848" s="16">
        <v>19</v>
      </c>
      <c r="S1848" s="16">
        <v>11</v>
      </c>
      <c r="T1848" s="16"/>
      <c r="U1848" s="23">
        <f t="shared" si="479"/>
        <v>29</v>
      </c>
      <c r="V1848" s="16">
        <v>40</v>
      </c>
      <c r="W1848" s="16"/>
      <c r="X1848" s="16">
        <v>150</v>
      </c>
      <c r="Y1848" s="16">
        <v>110</v>
      </c>
      <c r="Z1848" s="16"/>
      <c r="AA1848" s="16"/>
      <c r="AB1848" s="16"/>
      <c r="AC1848" s="16"/>
      <c r="AD1848" s="16"/>
      <c r="AE1848" s="16"/>
      <c r="AF1848" s="16"/>
      <c r="AG1848" s="16"/>
      <c r="AH1848" s="16"/>
      <c r="AI1848" s="16"/>
      <c r="AJ1848" s="16"/>
      <c r="AK1848" s="16"/>
      <c r="AL1848" s="16"/>
      <c r="AM1848" s="16"/>
      <c r="AN1848" s="16"/>
      <c r="AO1848" s="16"/>
      <c r="AP1848" s="16"/>
      <c r="AQ1848" s="16"/>
      <c r="AR1848" s="16"/>
      <c r="AS1848" s="16"/>
      <c r="AT1848" s="16"/>
      <c r="AU1848" s="16"/>
      <c r="AV1848" s="16"/>
      <c r="AW1848" s="16"/>
      <c r="AX1848" s="16"/>
      <c r="AY1848" s="16"/>
      <c r="AZ1848" s="16"/>
      <c r="BA1848" s="16"/>
      <c r="BB1848" s="16"/>
      <c r="BC1848" s="16"/>
      <c r="BD1848" s="16"/>
      <c r="BE1848" s="16"/>
      <c r="BF1848" s="16"/>
      <c r="BG1848" s="23">
        <f t="shared" si="473"/>
        <v>300</v>
      </c>
      <c r="BH1848" s="24">
        <f t="shared" si="477"/>
        <v>5</v>
      </c>
      <c r="BI1848" s="25">
        <f t="shared" si="474"/>
        <v>0.66666666666666696</v>
      </c>
      <c r="BJ1848" s="25">
        <f t="shared" si="475"/>
        <v>13.333333333333339</v>
      </c>
      <c r="BK1848" s="26">
        <f t="shared" si="466"/>
        <v>60.416666666666643</v>
      </c>
      <c r="BL1848" s="26">
        <f t="shared" si="467"/>
        <v>-3.4482758620689653</v>
      </c>
      <c r="BM1848" s="26">
        <f t="shared" si="478"/>
        <v>-0.27777777777777773</v>
      </c>
      <c r="BN1848" s="27">
        <f t="shared" si="468"/>
        <v>0</v>
      </c>
      <c r="BO1848" s="27">
        <f t="shared" si="469"/>
        <v>360</v>
      </c>
      <c r="BP1848" s="27">
        <f t="shared" si="470"/>
        <v>4.333333333333333</v>
      </c>
      <c r="BQ1848" s="28">
        <f t="shared" si="471"/>
        <v>311.99999999999994</v>
      </c>
      <c r="BR1848" s="29"/>
      <c r="BS1848" s="29"/>
      <c r="BT1848" s="29"/>
      <c r="BU1848" s="30"/>
      <c r="BV1848" s="29"/>
      <c r="BW1848" s="17"/>
    </row>
    <row r="1849" spans="1:75" x14ac:dyDescent="0.3">
      <c r="A1849" s="14">
        <v>1848</v>
      </c>
      <c r="B1849" s="15">
        <v>46079</v>
      </c>
      <c r="C1849" s="16" t="s">
        <v>40</v>
      </c>
      <c r="D1849" s="17" t="str">
        <f t="shared" si="480"/>
        <v>IG</v>
      </c>
      <c r="E1849" s="18" t="s">
        <v>74</v>
      </c>
      <c r="F1849" s="18" t="s">
        <v>172</v>
      </c>
      <c r="G1849" s="19" t="s">
        <v>77</v>
      </c>
      <c r="H1849" s="19"/>
      <c r="I1849" s="19"/>
      <c r="J1849" s="20">
        <v>104306.01</v>
      </c>
      <c r="K1849" s="21" t="str">
        <f>VLOOKUP(J1849,'[2]Item List (3)'!A$1:B$110000,2,FALSE)</f>
        <v>NA/RNA.IR 4906</v>
      </c>
      <c r="L1849" s="20">
        <v>251009001</v>
      </c>
      <c r="M1849" s="16" t="s">
        <v>138</v>
      </c>
      <c r="N1849" s="16">
        <v>45</v>
      </c>
      <c r="O1849" s="22">
        <f t="shared" si="476"/>
        <v>80</v>
      </c>
      <c r="P1849" s="16">
        <v>1</v>
      </c>
      <c r="Q1849" s="16">
        <v>200</v>
      </c>
      <c r="R1849" s="16"/>
      <c r="S1849" s="16"/>
      <c r="T1849" s="16"/>
      <c r="U1849" s="23">
        <f t="shared" si="479"/>
        <v>200</v>
      </c>
      <c r="V1849" s="16">
        <v>180</v>
      </c>
      <c r="W1849" s="16"/>
      <c r="X1849" s="16"/>
      <c r="Y1849" s="16"/>
      <c r="Z1849" s="16"/>
      <c r="AA1849" s="16"/>
      <c r="AB1849" s="16"/>
      <c r="AC1849" s="16"/>
      <c r="AD1849" s="16"/>
      <c r="AE1849" s="16"/>
      <c r="AF1849" s="16"/>
      <c r="AG1849" s="16"/>
      <c r="AH1849" s="16"/>
      <c r="AI1849" s="16"/>
      <c r="AJ1849" s="16"/>
      <c r="AK1849" s="16"/>
      <c r="AL1849" s="16"/>
      <c r="AM1849" s="16"/>
      <c r="AN1849" s="16"/>
      <c r="AO1849" s="16"/>
      <c r="AP1849" s="16"/>
      <c r="AQ1849" s="16"/>
      <c r="AR1849" s="16"/>
      <c r="AS1849" s="16"/>
      <c r="AT1849" s="16"/>
      <c r="AU1849" s="16"/>
      <c r="AV1849" s="16"/>
      <c r="AW1849" s="16"/>
      <c r="AX1849" s="16"/>
      <c r="AY1849" s="16"/>
      <c r="AZ1849" s="16"/>
      <c r="BA1849" s="16"/>
      <c r="BB1849" s="16"/>
      <c r="BC1849" s="16"/>
      <c r="BD1849" s="16"/>
      <c r="BE1849" s="16"/>
      <c r="BF1849" s="16"/>
      <c r="BG1849" s="23">
        <f t="shared" si="473"/>
        <v>180</v>
      </c>
      <c r="BH1849" s="24">
        <f t="shared" si="477"/>
        <v>3</v>
      </c>
      <c r="BI1849" s="25">
        <f t="shared" si="474"/>
        <v>3</v>
      </c>
      <c r="BJ1849" s="25">
        <f t="shared" si="475"/>
        <v>100</v>
      </c>
      <c r="BK1849" s="26">
        <f t="shared" si="466"/>
        <v>83.333333333333343</v>
      </c>
      <c r="BL1849" s="26">
        <f t="shared" si="467"/>
        <v>100</v>
      </c>
      <c r="BM1849" s="26">
        <f t="shared" si="478"/>
        <v>83.333333333333343</v>
      </c>
      <c r="BN1849" s="27">
        <f t="shared" si="468"/>
        <v>0</v>
      </c>
      <c r="BO1849" s="27">
        <f t="shared" si="469"/>
        <v>240</v>
      </c>
      <c r="BP1849" s="27">
        <f t="shared" si="470"/>
        <v>0</v>
      </c>
      <c r="BQ1849" s="28">
        <f t="shared" si="471"/>
        <v>0</v>
      </c>
      <c r="BR1849" s="29"/>
      <c r="BS1849" s="29"/>
      <c r="BT1849" s="29"/>
      <c r="BU1849" s="30"/>
      <c r="BV1849" s="29"/>
      <c r="BW1849" s="17"/>
    </row>
    <row r="1850" spans="1:75" x14ac:dyDescent="0.3">
      <c r="A1850" s="14">
        <v>1849</v>
      </c>
      <c r="B1850" s="15">
        <v>46079</v>
      </c>
      <c r="C1850" s="16" t="s">
        <v>38</v>
      </c>
      <c r="D1850" s="17" t="str">
        <f t="shared" si="480"/>
        <v>IG</v>
      </c>
      <c r="E1850" s="18" t="s">
        <v>78</v>
      </c>
      <c r="F1850" s="18" t="s">
        <v>75</v>
      </c>
      <c r="G1850" s="19" t="s">
        <v>103</v>
      </c>
      <c r="H1850" s="19"/>
      <c r="I1850" s="19"/>
      <c r="J1850" s="20">
        <v>104609.02</v>
      </c>
      <c r="K1850" s="21" t="str">
        <f>VLOOKUP(J1850,'[2]Item List (3)'!A$1:B$110000,2,FALSE)</f>
        <v>N.IR 311</v>
      </c>
      <c r="L1850" s="20">
        <v>260129009</v>
      </c>
      <c r="M1850" s="16" t="s">
        <v>138</v>
      </c>
      <c r="N1850" s="16">
        <v>45</v>
      </c>
      <c r="O1850" s="22">
        <f t="shared" si="476"/>
        <v>80</v>
      </c>
      <c r="P1850" s="16">
        <v>1</v>
      </c>
      <c r="Q1850" s="16">
        <v>69</v>
      </c>
      <c r="R1850" s="16">
        <v>4</v>
      </c>
      <c r="S1850" s="16">
        <v>2</v>
      </c>
      <c r="T1850" s="16"/>
      <c r="U1850" s="23">
        <f t="shared" si="479"/>
        <v>71</v>
      </c>
      <c r="V1850" s="16">
        <v>105</v>
      </c>
      <c r="W1850" s="16"/>
      <c r="X1850" s="16"/>
      <c r="Y1850" s="16"/>
      <c r="Z1850" s="16"/>
      <c r="AA1850" s="16"/>
      <c r="AB1850" s="16"/>
      <c r="AC1850" s="16"/>
      <c r="AD1850" s="16"/>
      <c r="AE1850" s="16">
        <v>5</v>
      </c>
      <c r="AF1850" s="16"/>
      <c r="AG1850" s="16"/>
      <c r="AH1850" s="16"/>
      <c r="AI1850" s="16"/>
      <c r="AJ1850" s="16"/>
      <c r="AK1850" s="16"/>
      <c r="AL1850" s="16"/>
      <c r="AM1850" s="16"/>
      <c r="AN1850" s="16"/>
      <c r="AO1850" s="16"/>
      <c r="AP1850" s="16">
        <v>10</v>
      </c>
      <c r="AQ1850" s="16"/>
      <c r="AR1850" s="16">
        <v>360</v>
      </c>
      <c r="AS1850" s="16"/>
      <c r="AT1850" s="16"/>
      <c r="AU1850" s="16"/>
      <c r="AV1850" s="16"/>
      <c r="AW1850" s="16"/>
      <c r="AX1850" s="16"/>
      <c r="AY1850" s="16"/>
      <c r="AZ1850" s="16"/>
      <c r="BA1850" s="16"/>
      <c r="BB1850" s="16"/>
      <c r="BC1850" s="16"/>
      <c r="BD1850" s="16"/>
      <c r="BE1850" s="16"/>
      <c r="BF1850" s="16"/>
      <c r="BG1850" s="23">
        <f t="shared" si="473"/>
        <v>480</v>
      </c>
      <c r="BH1850" s="24">
        <f t="shared" si="477"/>
        <v>8</v>
      </c>
      <c r="BI1850" s="25">
        <f t="shared" si="474"/>
        <v>1.75</v>
      </c>
      <c r="BJ1850" s="25">
        <f t="shared" si="475"/>
        <v>21.875</v>
      </c>
      <c r="BK1850" s="26">
        <f t="shared" si="466"/>
        <v>50.714285714285708</v>
      </c>
      <c r="BL1850" s="26">
        <f t="shared" si="467"/>
        <v>91.549295774647888</v>
      </c>
      <c r="BM1850" s="26">
        <f t="shared" si="478"/>
        <v>10.156249999999998</v>
      </c>
      <c r="BN1850" s="27">
        <f t="shared" si="468"/>
        <v>0.16666666666666666</v>
      </c>
      <c r="BO1850" s="27">
        <f t="shared" si="469"/>
        <v>626.66666666666663</v>
      </c>
      <c r="BP1850" s="27">
        <f t="shared" si="470"/>
        <v>6.083333333333333</v>
      </c>
      <c r="BQ1850" s="28">
        <f t="shared" si="471"/>
        <v>486.66666666666669</v>
      </c>
      <c r="BR1850" s="29"/>
      <c r="BS1850" s="29"/>
      <c r="BT1850" s="29"/>
      <c r="BU1850" s="30"/>
      <c r="BV1850" s="29"/>
      <c r="BW1850" s="17"/>
    </row>
    <row r="1851" spans="1:75" x14ac:dyDescent="0.3">
      <c r="A1851" s="14">
        <v>1850</v>
      </c>
      <c r="B1851" s="15">
        <v>46079</v>
      </c>
      <c r="C1851" s="16" t="s">
        <v>40</v>
      </c>
      <c r="D1851" s="17" t="str">
        <f t="shared" si="480"/>
        <v>IG</v>
      </c>
      <c r="E1851" s="18" t="s">
        <v>78</v>
      </c>
      <c r="F1851" s="18"/>
      <c r="G1851" s="19"/>
      <c r="H1851" s="19"/>
      <c r="I1851" s="19"/>
      <c r="J1851" s="20"/>
      <c r="K1851" s="21" t="e">
        <f>VLOOKUP(J1851,'[2]Item List (3)'!A$1:B$110000,2,FALSE)</f>
        <v>#N/A</v>
      </c>
      <c r="L1851" s="20"/>
      <c r="M1851" s="16" t="s">
        <v>138</v>
      </c>
      <c r="N1851" s="16"/>
      <c r="O1851" s="22" t="str">
        <f t="shared" si="476"/>
        <v/>
      </c>
      <c r="P1851" s="16"/>
      <c r="Q1851" s="16"/>
      <c r="R1851" s="16"/>
      <c r="S1851" s="16"/>
      <c r="T1851" s="16"/>
      <c r="U1851" s="23">
        <f t="shared" si="479"/>
        <v>0</v>
      </c>
      <c r="V1851" s="16"/>
      <c r="W1851" s="16"/>
      <c r="X1851" s="16"/>
      <c r="Y1851" s="16"/>
      <c r="Z1851" s="16"/>
      <c r="AA1851" s="16"/>
      <c r="AB1851" s="16"/>
      <c r="AC1851" s="16"/>
      <c r="AD1851" s="16"/>
      <c r="AE1851" s="16"/>
      <c r="AF1851" s="16"/>
      <c r="AG1851" s="16"/>
      <c r="AH1851" s="16"/>
      <c r="AI1851" s="16"/>
      <c r="AJ1851" s="16"/>
      <c r="AK1851" s="16"/>
      <c r="AL1851" s="16"/>
      <c r="AM1851" s="16"/>
      <c r="AN1851" s="16"/>
      <c r="AO1851" s="16"/>
      <c r="AP1851" s="16"/>
      <c r="AQ1851" s="16"/>
      <c r="AR1851" s="16">
        <v>480</v>
      </c>
      <c r="AS1851" s="16"/>
      <c r="AT1851" s="16"/>
      <c r="AU1851" s="16"/>
      <c r="AV1851" s="16"/>
      <c r="AW1851" s="16"/>
      <c r="AX1851" s="16"/>
      <c r="AY1851" s="16"/>
      <c r="AZ1851" s="16"/>
      <c r="BA1851" s="16"/>
      <c r="BB1851" s="16"/>
      <c r="BC1851" s="16"/>
      <c r="BD1851" s="16"/>
      <c r="BE1851" s="16"/>
      <c r="BF1851" s="16"/>
      <c r="BG1851" s="23">
        <f t="shared" si="473"/>
        <v>480</v>
      </c>
      <c r="BH1851" s="24">
        <f t="shared" si="477"/>
        <v>8</v>
      </c>
      <c r="BI1851" s="25">
        <f t="shared" si="474"/>
        <v>0</v>
      </c>
      <c r="BJ1851" s="25">
        <f t="shared" si="475"/>
        <v>0</v>
      </c>
      <c r="BK1851" s="26">
        <f t="shared" si="466"/>
        <v>0</v>
      </c>
      <c r="BL1851" s="26">
        <f t="shared" si="467"/>
        <v>0</v>
      </c>
      <c r="BM1851" s="26">
        <f t="shared" si="478"/>
        <v>0</v>
      </c>
      <c r="BN1851" s="27">
        <f t="shared" si="468"/>
        <v>0</v>
      </c>
      <c r="BO1851" s="27">
        <f t="shared" si="469"/>
        <v>0</v>
      </c>
      <c r="BP1851" s="27">
        <f t="shared" si="470"/>
        <v>8</v>
      </c>
      <c r="BQ1851" s="28">
        <f t="shared" si="471"/>
        <v>0</v>
      </c>
      <c r="BR1851" s="29"/>
      <c r="BS1851" s="29"/>
      <c r="BT1851" s="29"/>
      <c r="BU1851" s="30"/>
      <c r="BV1851" s="29"/>
      <c r="BW1851" s="17"/>
    </row>
    <row r="1852" spans="1:75" x14ac:dyDescent="0.3">
      <c r="A1852" s="14">
        <v>1851</v>
      </c>
      <c r="B1852" s="15">
        <v>46079</v>
      </c>
      <c r="C1852" s="16" t="s">
        <v>38</v>
      </c>
      <c r="D1852" s="17" t="str">
        <f t="shared" si="480"/>
        <v>IG</v>
      </c>
      <c r="E1852" s="18" t="s">
        <v>79</v>
      </c>
      <c r="F1852" s="18" t="s">
        <v>75</v>
      </c>
      <c r="G1852" s="19" t="s">
        <v>83</v>
      </c>
      <c r="H1852" s="19"/>
      <c r="I1852" s="19"/>
      <c r="J1852" s="20">
        <v>208895.01</v>
      </c>
      <c r="K1852" s="21" t="str">
        <f>VLOOKUP(J1852,'[2]Item List (3)'!A$1:B$110000,2,FALSE)</f>
        <v>NK.OR 38/20</v>
      </c>
      <c r="L1852" s="20">
        <v>260203002</v>
      </c>
      <c r="M1852" s="16" t="s">
        <v>141</v>
      </c>
      <c r="N1852" s="16">
        <v>45</v>
      </c>
      <c r="O1852" s="22">
        <f t="shared" si="476"/>
        <v>80</v>
      </c>
      <c r="P1852" s="16">
        <v>1</v>
      </c>
      <c r="Q1852" s="16"/>
      <c r="R1852" s="16"/>
      <c r="S1852" s="16"/>
      <c r="T1852" s="16"/>
      <c r="U1852" s="23">
        <f t="shared" si="479"/>
        <v>0</v>
      </c>
      <c r="V1852" s="16"/>
      <c r="W1852" s="16">
        <v>120</v>
      </c>
      <c r="X1852" s="16"/>
      <c r="Y1852" s="16"/>
      <c r="Z1852" s="16"/>
      <c r="AA1852" s="16"/>
      <c r="AB1852" s="16"/>
      <c r="AC1852" s="16"/>
      <c r="AD1852" s="16"/>
      <c r="AE1852" s="16"/>
      <c r="AF1852" s="16"/>
      <c r="AG1852" s="16"/>
      <c r="AH1852" s="16"/>
      <c r="AI1852" s="16"/>
      <c r="AJ1852" s="16"/>
      <c r="AK1852" s="16"/>
      <c r="AL1852" s="16"/>
      <c r="AM1852" s="16"/>
      <c r="AN1852" s="16"/>
      <c r="AO1852" s="16"/>
      <c r="AP1852" s="16"/>
      <c r="AQ1852" s="16"/>
      <c r="AR1852" s="16">
        <v>360</v>
      </c>
      <c r="AS1852" s="16"/>
      <c r="AT1852" s="16"/>
      <c r="AU1852" s="16"/>
      <c r="AV1852" s="16"/>
      <c r="AW1852" s="16"/>
      <c r="AX1852" s="16"/>
      <c r="AY1852" s="16"/>
      <c r="AZ1852" s="16"/>
      <c r="BA1852" s="16"/>
      <c r="BB1852" s="16"/>
      <c r="BC1852" s="16"/>
      <c r="BD1852" s="16"/>
      <c r="BE1852" s="16"/>
      <c r="BF1852" s="16"/>
      <c r="BG1852" s="23">
        <f t="shared" si="473"/>
        <v>480</v>
      </c>
      <c r="BH1852" s="24">
        <f t="shared" si="477"/>
        <v>8</v>
      </c>
      <c r="BI1852" s="25">
        <f t="shared" si="474"/>
        <v>0</v>
      </c>
      <c r="BJ1852" s="25">
        <f t="shared" si="475"/>
        <v>0</v>
      </c>
      <c r="BK1852" s="26">
        <f t="shared" si="466"/>
        <v>0</v>
      </c>
      <c r="BL1852" s="26">
        <f t="shared" si="467"/>
        <v>0</v>
      </c>
      <c r="BM1852" s="26">
        <f t="shared" si="478"/>
        <v>0</v>
      </c>
      <c r="BN1852" s="27">
        <f t="shared" si="468"/>
        <v>2</v>
      </c>
      <c r="BO1852" s="27">
        <f t="shared" si="469"/>
        <v>480</v>
      </c>
      <c r="BP1852" s="27">
        <f t="shared" si="470"/>
        <v>6</v>
      </c>
      <c r="BQ1852" s="28">
        <f t="shared" si="471"/>
        <v>480</v>
      </c>
      <c r="BR1852" s="29"/>
      <c r="BS1852" s="29"/>
      <c r="BT1852" s="29"/>
      <c r="BU1852" s="30"/>
      <c r="BV1852" s="29"/>
      <c r="BW1852" s="17"/>
    </row>
    <row r="1853" spans="1:75" x14ac:dyDescent="0.3">
      <c r="A1853" s="14">
        <v>1852</v>
      </c>
      <c r="B1853" s="15">
        <v>46079</v>
      </c>
      <c r="C1853" s="16" t="s">
        <v>40</v>
      </c>
      <c r="D1853" s="17" t="str">
        <f t="shared" si="480"/>
        <v>IG</v>
      </c>
      <c r="E1853" s="18" t="s">
        <v>79</v>
      </c>
      <c r="F1853" s="18" t="s">
        <v>75</v>
      </c>
      <c r="G1853" s="19" t="s">
        <v>126</v>
      </c>
      <c r="H1853" s="19" t="s">
        <v>64</v>
      </c>
      <c r="I1853" s="19"/>
      <c r="J1853" s="20">
        <v>208895.01</v>
      </c>
      <c r="K1853" s="21" t="str">
        <f>VLOOKUP(J1853,'[2]Item List (3)'!A$1:B$110000,2,FALSE)</f>
        <v>NK.OR 38/20</v>
      </c>
      <c r="L1853" s="20">
        <v>260203002</v>
      </c>
      <c r="M1853" s="16" t="s">
        <v>141</v>
      </c>
      <c r="N1853" s="16">
        <v>45</v>
      </c>
      <c r="O1853" s="22">
        <f t="shared" si="476"/>
        <v>80</v>
      </c>
      <c r="P1853" s="16">
        <v>1</v>
      </c>
      <c r="Q1853" s="16">
        <v>213</v>
      </c>
      <c r="R1853" s="16">
        <v>15</v>
      </c>
      <c r="S1853" s="16">
        <v>7</v>
      </c>
      <c r="T1853" s="16"/>
      <c r="U1853" s="23">
        <f t="shared" si="479"/>
        <v>220</v>
      </c>
      <c r="V1853" s="16">
        <v>220</v>
      </c>
      <c r="W1853" s="16"/>
      <c r="X1853" s="16"/>
      <c r="Y1853" s="16">
        <v>120</v>
      </c>
      <c r="Z1853" s="16"/>
      <c r="AA1853" s="16"/>
      <c r="AB1853" s="16"/>
      <c r="AC1853" s="16"/>
      <c r="AD1853" s="16"/>
      <c r="AE1853" s="16"/>
      <c r="AF1853" s="16"/>
      <c r="AG1853" s="16"/>
      <c r="AH1853" s="16"/>
      <c r="AI1853" s="16"/>
      <c r="AJ1853" s="16">
        <v>10</v>
      </c>
      <c r="AK1853" s="16"/>
      <c r="AL1853" s="16"/>
      <c r="AM1853" s="16"/>
      <c r="AN1853" s="16"/>
      <c r="AO1853" s="16"/>
      <c r="AP1853" s="16">
        <v>10</v>
      </c>
      <c r="AQ1853" s="16"/>
      <c r="AR1853" s="16">
        <v>120</v>
      </c>
      <c r="AS1853" s="16"/>
      <c r="AT1853" s="16"/>
      <c r="AU1853" s="16"/>
      <c r="AV1853" s="16"/>
      <c r="AW1853" s="16"/>
      <c r="AX1853" s="16"/>
      <c r="AY1853" s="16"/>
      <c r="AZ1853" s="16"/>
      <c r="BA1853" s="16"/>
      <c r="BB1853" s="16"/>
      <c r="BC1853" s="16"/>
      <c r="BD1853" s="16"/>
      <c r="BE1853" s="16"/>
      <c r="BF1853" s="16"/>
      <c r="BG1853" s="23">
        <f t="shared" si="473"/>
        <v>480</v>
      </c>
      <c r="BH1853" s="24">
        <f t="shared" si="477"/>
        <v>8</v>
      </c>
      <c r="BI1853" s="25">
        <f t="shared" si="474"/>
        <v>3.666666666666667</v>
      </c>
      <c r="BJ1853" s="25">
        <f t="shared" si="475"/>
        <v>45.833333333333336</v>
      </c>
      <c r="BK1853" s="26">
        <f t="shared" si="466"/>
        <v>74.999999999999986</v>
      </c>
      <c r="BL1853" s="26">
        <f t="shared" si="467"/>
        <v>90</v>
      </c>
      <c r="BM1853" s="26">
        <f t="shared" si="478"/>
        <v>30.937499999999996</v>
      </c>
      <c r="BN1853" s="27">
        <f t="shared" si="468"/>
        <v>0.16666666666666666</v>
      </c>
      <c r="BO1853" s="27">
        <f t="shared" si="469"/>
        <v>626.66666666666663</v>
      </c>
      <c r="BP1853" s="27">
        <f t="shared" si="470"/>
        <v>4.1666666666666661</v>
      </c>
      <c r="BQ1853" s="28">
        <f t="shared" si="471"/>
        <v>333.33333333333331</v>
      </c>
      <c r="BR1853" s="29">
        <v>1</v>
      </c>
      <c r="BS1853" s="29">
        <v>2</v>
      </c>
      <c r="BT1853" s="29"/>
      <c r="BU1853" s="30"/>
      <c r="BV1853" s="29"/>
      <c r="BW1853" s="17"/>
    </row>
    <row r="1854" spans="1:75" x14ac:dyDescent="0.3">
      <c r="A1854" s="14">
        <v>1853</v>
      </c>
      <c r="B1854" s="15">
        <v>46079</v>
      </c>
      <c r="C1854" s="16" t="s">
        <v>38</v>
      </c>
      <c r="D1854" s="17" t="str">
        <f t="shared" si="480"/>
        <v>IG</v>
      </c>
      <c r="E1854" s="18" t="s">
        <v>80</v>
      </c>
      <c r="F1854" s="18" t="s">
        <v>75</v>
      </c>
      <c r="G1854" s="19" t="s">
        <v>126</v>
      </c>
      <c r="H1854" s="19"/>
      <c r="I1854" s="19"/>
      <c r="J1854" s="20">
        <v>208895.01</v>
      </c>
      <c r="K1854" s="21" t="str">
        <f>VLOOKUP(J1854,'[2]Item List (3)'!A$1:B$110000,2,FALSE)</f>
        <v>NK.OR 38/20</v>
      </c>
      <c r="L1854" s="20"/>
      <c r="M1854" s="16" t="s">
        <v>141</v>
      </c>
      <c r="N1854" s="16"/>
      <c r="O1854" s="22" t="str">
        <f t="shared" si="476"/>
        <v/>
      </c>
      <c r="P1854" s="16"/>
      <c r="Q1854" s="16"/>
      <c r="R1854" s="16"/>
      <c r="S1854" s="16"/>
      <c r="T1854" s="16"/>
      <c r="U1854" s="23">
        <f t="shared" si="479"/>
        <v>0</v>
      </c>
      <c r="V1854" s="16"/>
      <c r="W1854" s="16">
        <v>120</v>
      </c>
      <c r="X1854" s="16"/>
      <c r="Y1854" s="16"/>
      <c r="Z1854" s="16"/>
      <c r="AA1854" s="16"/>
      <c r="AB1854" s="16"/>
      <c r="AC1854" s="16"/>
      <c r="AD1854" s="16"/>
      <c r="AE1854" s="16"/>
      <c r="AF1854" s="16"/>
      <c r="AG1854" s="16"/>
      <c r="AH1854" s="16"/>
      <c r="AI1854" s="16"/>
      <c r="AJ1854" s="16"/>
      <c r="AK1854" s="16"/>
      <c r="AL1854" s="16"/>
      <c r="AM1854" s="16"/>
      <c r="AN1854" s="16"/>
      <c r="AO1854" s="16"/>
      <c r="AP1854" s="16"/>
      <c r="AQ1854" s="16"/>
      <c r="AR1854" s="16"/>
      <c r="AS1854" s="16"/>
      <c r="AT1854" s="16"/>
      <c r="AU1854" s="16"/>
      <c r="AV1854" s="16"/>
      <c r="AW1854" s="16"/>
      <c r="AX1854" s="16"/>
      <c r="AY1854" s="16"/>
      <c r="AZ1854" s="16"/>
      <c r="BA1854" s="16"/>
      <c r="BB1854" s="16"/>
      <c r="BC1854" s="16"/>
      <c r="BD1854" s="16"/>
      <c r="BE1854" s="16"/>
      <c r="BF1854" s="16"/>
      <c r="BG1854" s="23">
        <f t="shared" si="473"/>
        <v>120</v>
      </c>
      <c r="BH1854" s="24">
        <f t="shared" si="477"/>
        <v>2</v>
      </c>
      <c r="BI1854" s="25">
        <f t="shared" si="474"/>
        <v>0</v>
      </c>
      <c r="BJ1854" s="25">
        <f t="shared" si="475"/>
        <v>0</v>
      </c>
      <c r="BK1854" s="26">
        <f t="shared" si="466"/>
        <v>0</v>
      </c>
      <c r="BL1854" s="26">
        <f t="shared" si="467"/>
        <v>0</v>
      </c>
      <c r="BM1854" s="26">
        <f t="shared" si="478"/>
        <v>0</v>
      </c>
      <c r="BN1854" s="27">
        <f t="shared" si="468"/>
        <v>2</v>
      </c>
      <c r="BO1854" s="27">
        <f t="shared" si="469"/>
        <v>0</v>
      </c>
      <c r="BP1854" s="27">
        <f t="shared" si="470"/>
        <v>0</v>
      </c>
      <c r="BQ1854" s="28">
        <f t="shared" si="471"/>
        <v>0</v>
      </c>
      <c r="BR1854" s="29"/>
      <c r="BS1854" s="29"/>
      <c r="BT1854" s="29"/>
      <c r="BU1854" s="30"/>
      <c r="BV1854" s="29"/>
      <c r="BW1854" s="17"/>
    </row>
    <row r="1855" spans="1:75" x14ac:dyDescent="0.3">
      <c r="A1855" s="14">
        <v>1854</v>
      </c>
      <c r="B1855" s="15">
        <v>46079</v>
      </c>
      <c r="C1855" s="16" t="s">
        <v>38</v>
      </c>
      <c r="D1855" s="17" t="str">
        <f t="shared" si="480"/>
        <v>IG</v>
      </c>
      <c r="E1855" s="18" t="s">
        <v>80</v>
      </c>
      <c r="F1855" s="18" t="s">
        <v>75</v>
      </c>
      <c r="G1855" s="19" t="s">
        <v>126</v>
      </c>
      <c r="H1855" s="19"/>
      <c r="I1855" s="19"/>
      <c r="J1855" s="20">
        <v>202102</v>
      </c>
      <c r="K1855" s="21" t="e">
        <f>VLOOKUP(J1855,'[2]Item List (3)'!A$1:B$110000,2,FALSE)</f>
        <v>#N/A</v>
      </c>
      <c r="L1855" s="20">
        <v>260120008</v>
      </c>
      <c r="M1855" s="16" t="s">
        <v>141</v>
      </c>
      <c r="N1855" s="16">
        <v>50</v>
      </c>
      <c r="O1855" s="22">
        <f t="shared" si="476"/>
        <v>72</v>
      </c>
      <c r="P1855" s="16">
        <v>1</v>
      </c>
      <c r="Q1855" s="16">
        <v>157</v>
      </c>
      <c r="R1855" s="16">
        <v>19</v>
      </c>
      <c r="S1855" s="16">
        <v>8</v>
      </c>
      <c r="T1855" s="16"/>
      <c r="U1855" s="23">
        <f t="shared" si="479"/>
        <v>165</v>
      </c>
      <c r="V1855" s="16">
        <v>210</v>
      </c>
      <c r="W1855" s="16">
        <v>150</v>
      </c>
      <c r="X1855" s="16"/>
      <c r="Y1855" s="16"/>
      <c r="Z1855" s="16"/>
      <c r="AA1855" s="16"/>
      <c r="AB1855" s="16"/>
      <c r="AC1855" s="16"/>
      <c r="AD1855" s="16"/>
      <c r="AE1855" s="16"/>
      <c r="AF1855" s="16"/>
      <c r="AG1855" s="16"/>
      <c r="AH1855" s="16"/>
      <c r="AI1855" s="16"/>
      <c r="AJ1855" s="16"/>
      <c r="AK1855" s="16"/>
      <c r="AL1855" s="16"/>
      <c r="AM1855" s="16"/>
      <c r="AN1855" s="16"/>
      <c r="AO1855" s="16"/>
      <c r="AP1855" s="16"/>
      <c r="AQ1855" s="16"/>
      <c r="AR1855" s="16"/>
      <c r="AS1855" s="16"/>
      <c r="AT1855" s="16"/>
      <c r="AU1855" s="16"/>
      <c r="AV1855" s="16"/>
      <c r="AW1855" s="16"/>
      <c r="AX1855" s="16"/>
      <c r="AY1855" s="16"/>
      <c r="AZ1855" s="16"/>
      <c r="BA1855" s="16"/>
      <c r="BB1855" s="16"/>
      <c r="BC1855" s="16"/>
      <c r="BD1855" s="16"/>
      <c r="BE1855" s="16"/>
      <c r="BF1855" s="16"/>
      <c r="BG1855" s="23">
        <f t="shared" si="473"/>
        <v>360</v>
      </c>
      <c r="BH1855" s="24">
        <f t="shared" si="477"/>
        <v>6</v>
      </c>
      <c r="BI1855" s="25">
        <f t="shared" si="474"/>
        <v>3.5</v>
      </c>
      <c r="BJ1855" s="25">
        <f t="shared" si="475"/>
        <v>58.333333333333336</v>
      </c>
      <c r="BK1855" s="26">
        <f t="shared" si="466"/>
        <v>65.476190476190482</v>
      </c>
      <c r="BL1855" s="26">
        <f t="shared" si="467"/>
        <v>83.636363636363626</v>
      </c>
      <c r="BM1855" s="26">
        <f t="shared" si="478"/>
        <v>31.944444444444443</v>
      </c>
      <c r="BN1855" s="27">
        <f t="shared" si="468"/>
        <v>2.5</v>
      </c>
      <c r="BO1855" s="27">
        <f t="shared" si="469"/>
        <v>252</v>
      </c>
      <c r="BP1855" s="27">
        <f t="shared" si="470"/>
        <v>0</v>
      </c>
      <c r="BQ1855" s="28">
        <f t="shared" si="471"/>
        <v>0</v>
      </c>
      <c r="BR1855" s="29"/>
      <c r="BS1855" s="29"/>
      <c r="BT1855" s="29"/>
      <c r="BU1855" s="30"/>
      <c r="BV1855" s="29"/>
      <c r="BW1855" s="17"/>
    </row>
    <row r="1856" spans="1:75" x14ac:dyDescent="0.3">
      <c r="A1856" s="14">
        <v>1855</v>
      </c>
      <c r="B1856" s="15">
        <v>46079</v>
      </c>
      <c r="C1856" s="16" t="s">
        <v>40</v>
      </c>
      <c r="D1856" s="17" t="str">
        <f t="shared" si="480"/>
        <v>IG</v>
      </c>
      <c r="E1856" s="18" t="s">
        <v>80</v>
      </c>
      <c r="F1856" s="18" t="s">
        <v>75</v>
      </c>
      <c r="G1856" s="19" t="s">
        <v>64</v>
      </c>
      <c r="H1856" s="19"/>
      <c r="I1856" s="19"/>
      <c r="J1856" s="20">
        <v>202102</v>
      </c>
      <c r="K1856" s="21" t="e">
        <f>VLOOKUP(J1856,'[2]Item List (3)'!A$1:B$110000,2,FALSE)</f>
        <v>#N/A</v>
      </c>
      <c r="L1856" s="20">
        <v>260120008</v>
      </c>
      <c r="M1856" s="16" t="s">
        <v>141</v>
      </c>
      <c r="N1856" s="16">
        <v>50</v>
      </c>
      <c r="O1856" s="22">
        <f t="shared" si="476"/>
        <v>72</v>
      </c>
      <c r="P1856" s="16">
        <v>1</v>
      </c>
      <c r="Q1856" s="16">
        <v>181</v>
      </c>
      <c r="R1856" s="16">
        <v>12</v>
      </c>
      <c r="S1856" s="16">
        <v>5</v>
      </c>
      <c r="T1856" s="16"/>
      <c r="U1856" s="23">
        <f t="shared" si="479"/>
        <v>186</v>
      </c>
      <c r="V1856" s="16">
        <v>230</v>
      </c>
      <c r="W1856" s="16"/>
      <c r="X1856" s="16"/>
      <c r="Y1856" s="16"/>
      <c r="Z1856" s="16"/>
      <c r="AA1856" s="16"/>
      <c r="AB1856" s="16"/>
      <c r="AC1856" s="16"/>
      <c r="AD1856" s="16"/>
      <c r="AE1856" s="16"/>
      <c r="AF1856" s="16"/>
      <c r="AG1856" s="16"/>
      <c r="AH1856" s="16"/>
      <c r="AI1856" s="16"/>
      <c r="AJ1856" s="16"/>
      <c r="AK1856" s="16"/>
      <c r="AL1856" s="16"/>
      <c r="AM1856" s="16"/>
      <c r="AN1856" s="16"/>
      <c r="AO1856" s="16"/>
      <c r="AP1856" s="16">
        <v>10</v>
      </c>
      <c r="AQ1856" s="16"/>
      <c r="AR1856" s="16">
        <v>240</v>
      </c>
      <c r="AS1856" s="16"/>
      <c r="AT1856" s="16"/>
      <c r="AU1856" s="16"/>
      <c r="AV1856" s="16"/>
      <c r="AW1856" s="16"/>
      <c r="AX1856" s="16"/>
      <c r="AY1856" s="16"/>
      <c r="AZ1856" s="16"/>
      <c r="BA1856" s="16"/>
      <c r="BB1856" s="16"/>
      <c r="BC1856" s="16"/>
      <c r="BD1856" s="16"/>
      <c r="BE1856" s="16"/>
      <c r="BF1856" s="16"/>
      <c r="BG1856" s="23">
        <f t="shared" si="473"/>
        <v>480</v>
      </c>
      <c r="BH1856" s="24">
        <f t="shared" si="477"/>
        <v>8</v>
      </c>
      <c r="BI1856" s="25">
        <f t="shared" si="474"/>
        <v>3.833333333333333</v>
      </c>
      <c r="BJ1856" s="25">
        <f t="shared" si="475"/>
        <v>47.916666666666664</v>
      </c>
      <c r="BK1856" s="26">
        <f t="shared" si="466"/>
        <v>67.391304347826093</v>
      </c>
      <c r="BL1856" s="26">
        <f t="shared" si="467"/>
        <v>90.86021505376344</v>
      </c>
      <c r="BM1856" s="26">
        <f t="shared" si="478"/>
        <v>29.340277777777779</v>
      </c>
      <c r="BN1856" s="27">
        <f t="shared" si="468"/>
        <v>0.16666666666666666</v>
      </c>
      <c r="BO1856" s="27">
        <f t="shared" si="469"/>
        <v>564</v>
      </c>
      <c r="BP1856" s="27">
        <f t="shared" si="470"/>
        <v>4</v>
      </c>
      <c r="BQ1856" s="28">
        <f t="shared" si="471"/>
        <v>288</v>
      </c>
      <c r="BR1856" s="29">
        <v>2</v>
      </c>
      <c r="BS1856" s="29"/>
      <c r="BT1856" s="29"/>
      <c r="BU1856" s="30"/>
      <c r="BV1856" s="29"/>
      <c r="BW1856" s="17"/>
    </row>
    <row r="1857" spans="1:75" x14ac:dyDescent="0.3">
      <c r="A1857" s="14">
        <v>1856</v>
      </c>
      <c r="B1857" s="15">
        <v>46079</v>
      </c>
      <c r="C1857" s="16" t="s">
        <v>38</v>
      </c>
      <c r="D1857" s="17" t="str">
        <f t="shared" si="480"/>
        <v>IG</v>
      </c>
      <c r="E1857" s="18" t="s">
        <v>85</v>
      </c>
      <c r="F1857" s="18" t="s">
        <v>75</v>
      </c>
      <c r="G1857" s="19" t="s">
        <v>124</v>
      </c>
      <c r="H1857" s="19"/>
      <c r="I1857" s="19"/>
      <c r="J1857" s="20">
        <v>208293</v>
      </c>
      <c r="K1857" s="21" t="str">
        <f>VLOOKUP(J1857,'[2]Item List (3)'!A$1:B$110000,2,FALSE)</f>
        <v>OR.210 YY2</v>
      </c>
      <c r="L1857" s="20">
        <v>251204002</v>
      </c>
      <c r="M1857" s="16" t="s">
        <v>141</v>
      </c>
      <c r="N1857" s="16">
        <v>20</v>
      </c>
      <c r="O1857" s="22">
        <f t="shared" si="476"/>
        <v>180</v>
      </c>
      <c r="P1857" s="16">
        <v>1</v>
      </c>
      <c r="Q1857" s="16">
        <v>1188</v>
      </c>
      <c r="R1857" s="16">
        <v>14</v>
      </c>
      <c r="S1857" s="16">
        <v>1</v>
      </c>
      <c r="T1857" s="16"/>
      <c r="U1857" s="23">
        <f t="shared" si="479"/>
        <v>1189</v>
      </c>
      <c r="V1857" s="16">
        <v>440</v>
      </c>
      <c r="W1857" s="16"/>
      <c r="X1857" s="16"/>
      <c r="Y1857" s="16"/>
      <c r="Z1857" s="16"/>
      <c r="AA1857" s="16"/>
      <c r="AB1857" s="16"/>
      <c r="AC1857" s="16"/>
      <c r="AD1857" s="16"/>
      <c r="AE1857" s="16"/>
      <c r="AF1857" s="16"/>
      <c r="AG1857" s="16"/>
      <c r="AH1857" s="16"/>
      <c r="AI1857" s="16"/>
      <c r="AJ1857" s="16"/>
      <c r="AK1857" s="16"/>
      <c r="AL1857" s="16"/>
      <c r="AM1857" s="16"/>
      <c r="AN1857" s="16"/>
      <c r="AO1857" s="16"/>
      <c r="AP1857" s="16">
        <v>40</v>
      </c>
      <c r="AQ1857" s="16"/>
      <c r="AR1857" s="16"/>
      <c r="AS1857" s="16"/>
      <c r="AT1857" s="16"/>
      <c r="AU1857" s="16"/>
      <c r="AV1857" s="16"/>
      <c r="AW1857" s="16"/>
      <c r="AX1857" s="16"/>
      <c r="AY1857" s="16"/>
      <c r="AZ1857" s="16"/>
      <c r="BA1857" s="16"/>
      <c r="BB1857" s="16"/>
      <c r="BC1857" s="16"/>
      <c r="BD1857" s="16"/>
      <c r="BE1857" s="16"/>
      <c r="BF1857" s="16"/>
      <c r="BG1857" s="23">
        <f t="shared" si="473"/>
        <v>480</v>
      </c>
      <c r="BH1857" s="24">
        <f t="shared" si="477"/>
        <v>8</v>
      </c>
      <c r="BI1857" s="25">
        <f t="shared" si="474"/>
        <v>7.333333333333333</v>
      </c>
      <c r="BJ1857" s="25">
        <f t="shared" si="475"/>
        <v>91.666666666666657</v>
      </c>
      <c r="BK1857" s="26">
        <f t="shared" si="466"/>
        <v>90.075757575757578</v>
      </c>
      <c r="BL1857" s="26">
        <f t="shared" si="467"/>
        <v>98.73843566021867</v>
      </c>
      <c r="BM1857" s="26">
        <f t="shared" si="478"/>
        <v>81.527777777777771</v>
      </c>
      <c r="BN1857" s="27">
        <f t="shared" si="468"/>
        <v>0.66666666666666663</v>
      </c>
      <c r="BO1857" s="27">
        <f t="shared" si="469"/>
        <v>1320</v>
      </c>
      <c r="BP1857" s="27">
        <f t="shared" si="470"/>
        <v>0</v>
      </c>
      <c r="BQ1857" s="28">
        <f t="shared" si="471"/>
        <v>0</v>
      </c>
      <c r="BR1857" s="29"/>
      <c r="BS1857" s="29"/>
      <c r="BT1857" s="29"/>
      <c r="BU1857" s="30"/>
      <c r="BV1857" s="29"/>
      <c r="BW1857" s="17"/>
    </row>
    <row r="1858" spans="1:75" x14ac:dyDescent="0.3">
      <c r="A1858" s="14">
        <v>1857</v>
      </c>
      <c r="B1858" s="15">
        <v>46079</v>
      </c>
      <c r="C1858" s="16" t="s">
        <v>40</v>
      </c>
      <c r="D1858" s="17" t="str">
        <f t="shared" si="480"/>
        <v>IG</v>
      </c>
      <c r="E1858" s="18" t="s">
        <v>85</v>
      </c>
      <c r="F1858" s="18" t="s">
        <v>75</v>
      </c>
      <c r="G1858" s="19" t="s">
        <v>88</v>
      </c>
      <c r="H1858" s="19"/>
      <c r="I1858" s="19"/>
      <c r="J1858" s="20">
        <v>208293</v>
      </c>
      <c r="K1858" s="21" t="str">
        <f>VLOOKUP(J1858,'[2]Item List (3)'!A$1:B$110000,2,FALSE)</f>
        <v>OR.210 YY2</v>
      </c>
      <c r="L1858" s="20">
        <v>251204002</v>
      </c>
      <c r="M1858" s="16" t="s">
        <v>141</v>
      </c>
      <c r="N1858" s="16">
        <v>20</v>
      </c>
      <c r="O1858" s="22">
        <f t="shared" si="476"/>
        <v>180</v>
      </c>
      <c r="P1858" s="16">
        <v>1</v>
      </c>
      <c r="Q1858" s="16">
        <v>1219</v>
      </c>
      <c r="R1858" s="16">
        <v>8</v>
      </c>
      <c r="S1858" s="16">
        <v>2</v>
      </c>
      <c r="T1858" s="16"/>
      <c r="U1858" s="23">
        <f t="shared" si="479"/>
        <v>1221</v>
      </c>
      <c r="V1858" s="16">
        <v>455</v>
      </c>
      <c r="W1858" s="16"/>
      <c r="X1858" s="16"/>
      <c r="Y1858" s="16"/>
      <c r="Z1858" s="16"/>
      <c r="AA1858" s="16"/>
      <c r="AB1858" s="16"/>
      <c r="AC1858" s="16"/>
      <c r="AD1858" s="16"/>
      <c r="AE1858" s="16"/>
      <c r="AF1858" s="16"/>
      <c r="AG1858" s="16"/>
      <c r="AH1858" s="16"/>
      <c r="AI1858" s="16"/>
      <c r="AJ1858" s="16"/>
      <c r="AK1858" s="16"/>
      <c r="AL1858" s="16"/>
      <c r="AM1858" s="16"/>
      <c r="AN1858" s="16"/>
      <c r="AO1858" s="16"/>
      <c r="AP1858" s="16">
        <v>20</v>
      </c>
      <c r="AQ1858" s="16"/>
      <c r="AR1858" s="16"/>
      <c r="AS1858" s="16"/>
      <c r="AT1858" s="16"/>
      <c r="AU1858" s="16"/>
      <c r="AV1858" s="16"/>
      <c r="AW1858" s="16"/>
      <c r="AX1858" s="16"/>
      <c r="AY1858" s="16"/>
      <c r="AZ1858" s="16"/>
      <c r="BA1858" s="16"/>
      <c r="BB1858" s="16"/>
      <c r="BC1858" s="16"/>
      <c r="BD1858" s="16"/>
      <c r="BE1858" s="16">
        <v>5</v>
      </c>
      <c r="BF1858" s="16"/>
      <c r="BG1858" s="23">
        <f t="shared" si="473"/>
        <v>480</v>
      </c>
      <c r="BH1858" s="24">
        <f t="shared" si="477"/>
        <v>8</v>
      </c>
      <c r="BI1858" s="25">
        <f t="shared" si="474"/>
        <v>7.583333333333333</v>
      </c>
      <c r="BJ1858" s="25">
        <f t="shared" si="475"/>
        <v>94.791666666666657</v>
      </c>
      <c r="BK1858" s="26">
        <f t="shared" si="466"/>
        <v>89.45054945054946</v>
      </c>
      <c r="BL1858" s="26">
        <f t="shared" si="467"/>
        <v>99.18099918099918</v>
      </c>
      <c r="BM1858" s="26">
        <f t="shared" si="478"/>
        <v>84.097222222222214</v>
      </c>
      <c r="BN1858" s="27">
        <f t="shared" si="468"/>
        <v>0.41666666666666669</v>
      </c>
      <c r="BO1858" s="27">
        <f t="shared" si="469"/>
        <v>1365</v>
      </c>
      <c r="BP1858" s="27">
        <f t="shared" si="470"/>
        <v>0</v>
      </c>
      <c r="BQ1858" s="28">
        <f t="shared" si="471"/>
        <v>0</v>
      </c>
      <c r="BR1858" s="29">
        <v>2</v>
      </c>
      <c r="BS1858" s="29"/>
      <c r="BT1858" s="29"/>
      <c r="BU1858" s="30"/>
      <c r="BV1858" s="29"/>
      <c r="BW1858" s="17"/>
    </row>
    <row r="1859" spans="1:75" x14ac:dyDescent="0.3">
      <c r="A1859" s="14">
        <v>1858</v>
      </c>
      <c r="B1859" s="15">
        <v>46079</v>
      </c>
      <c r="C1859" s="16" t="s">
        <v>38</v>
      </c>
      <c r="D1859" s="17" t="str">
        <f t="shared" si="480"/>
        <v>IG</v>
      </c>
      <c r="E1859" s="18" t="s">
        <v>87</v>
      </c>
      <c r="F1859" s="18" t="s">
        <v>75</v>
      </c>
      <c r="G1859" s="19" t="s">
        <v>91</v>
      </c>
      <c r="H1859" s="19"/>
      <c r="I1859" s="19"/>
      <c r="J1859" s="20">
        <v>104293</v>
      </c>
      <c r="K1859" s="21" t="str">
        <f>VLOOKUP(J1859,'[2]Item List (3)'!A$1:B$110000,2,FALSE)</f>
        <v>IR.210 YY2</v>
      </c>
      <c r="L1859" s="20">
        <v>260205005</v>
      </c>
      <c r="M1859" s="16" t="s">
        <v>138</v>
      </c>
      <c r="N1859" s="16">
        <v>30</v>
      </c>
      <c r="O1859" s="22">
        <f t="shared" si="476"/>
        <v>120</v>
      </c>
      <c r="P1859" s="16">
        <v>1</v>
      </c>
      <c r="Q1859" s="16">
        <v>733</v>
      </c>
      <c r="R1859" s="16">
        <v>9</v>
      </c>
      <c r="S1859" s="16">
        <v>17</v>
      </c>
      <c r="T1859" s="16"/>
      <c r="U1859" s="23">
        <f t="shared" si="479"/>
        <v>750</v>
      </c>
      <c r="V1859" s="16">
        <v>420</v>
      </c>
      <c r="W1859" s="16"/>
      <c r="X1859" s="16"/>
      <c r="Y1859" s="16"/>
      <c r="Z1859" s="16">
        <v>15</v>
      </c>
      <c r="AA1859" s="16"/>
      <c r="AB1859" s="16"/>
      <c r="AC1859" s="16"/>
      <c r="AD1859" s="16"/>
      <c r="AE1859" s="16">
        <v>15</v>
      </c>
      <c r="AF1859" s="16"/>
      <c r="AG1859" s="16"/>
      <c r="AH1859" s="16"/>
      <c r="AI1859" s="16"/>
      <c r="AJ1859" s="16"/>
      <c r="AK1859" s="16"/>
      <c r="AL1859" s="16"/>
      <c r="AM1859" s="16"/>
      <c r="AN1859" s="16"/>
      <c r="AO1859" s="16"/>
      <c r="AP1859" s="16">
        <v>30</v>
      </c>
      <c r="AQ1859" s="16"/>
      <c r="AR1859" s="16"/>
      <c r="AS1859" s="16"/>
      <c r="AT1859" s="16"/>
      <c r="AU1859" s="16"/>
      <c r="AV1859" s="16"/>
      <c r="AW1859" s="16"/>
      <c r="AX1859" s="16"/>
      <c r="AY1859" s="16"/>
      <c r="AZ1859" s="16"/>
      <c r="BA1859" s="16"/>
      <c r="BB1859" s="16"/>
      <c r="BC1859" s="16"/>
      <c r="BD1859" s="16"/>
      <c r="BE1859" s="16"/>
      <c r="BF1859" s="16"/>
      <c r="BG1859" s="23">
        <f t="shared" si="473"/>
        <v>480</v>
      </c>
      <c r="BH1859" s="24">
        <f t="shared" si="477"/>
        <v>8</v>
      </c>
      <c r="BI1859" s="25">
        <f t="shared" si="474"/>
        <v>7</v>
      </c>
      <c r="BJ1859" s="25">
        <f t="shared" si="475"/>
        <v>87.5</v>
      </c>
      <c r="BK1859" s="26">
        <f t="shared" si="466"/>
        <v>89.285714285714292</v>
      </c>
      <c r="BL1859" s="26">
        <f t="shared" si="467"/>
        <v>96.533333333333331</v>
      </c>
      <c r="BM1859" s="26">
        <f t="shared" si="478"/>
        <v>75.416666666666671</v>
      </c>
      <c r="BN1859" s="27">
        <f t="shared" si="468"/>
        <v>0.5</v>
      </c>
      <c r="BO1859" s="27">
        <f t="shared" si="469"/>
        <v>900</v>
      </c>
      <c r="BP1859" s="27">
        <f t="shared" si="470"/>
        <v>0.5</v>
      </c>
      <c r="BQ1859" s="28">
        <f t="shared" si="471"/>
        <v>60</v>
      </c>
      <c r="BR1859" s="29">
        <v>1</v>
      </c>
      <c r="BS1859" s="29"/>
      <c r="BT1859" s="29"/>
      <c r="BU1859" s="30"/>
      <c r="BV1859" s="29"/>
      <c r="BW1859" s="17"/>
    </row>
    <row r="1860" spans="1:75" x14ac:dyDescent="0.3">
      <c r="A1860" s="14">
        <v>1859</v>
      </c>
      <c r="B1860" s="15">
        <v>46079</v>
      </c>
      <c r="C1860" s="16" t="s">
        <v>40</v>
      </c>
      <c r="D1860" s="17" t="str">
        <f t="shared" si="480"/>
        <v>IG</v>
      </c>
      <c r="E1860" s="18" t="s">
        <v>87</v>
      </c>
      <c r="F1860" s="18" t="s">
        <v>75</v>
      </c>
      <c r="G1860" s="19" t="s">
        <v>92</v>
      </c>
      <c r="H1860" s="19"/>
      <c r="I1860" s="19"/>
      <c r="J1860" s="20">
        <v>104293</v>
      </c>
      <c r="K1860" s="21" t="str">
        <f>VLOOKUP(J1860,'[2]Item List (3)'!A$1:B$110000,2,FALSE)</f>
        <v>IR.210 YY2</v>
      </c>
      <c r="L1860" s="20">
        <v>260205005</v>
      </c>
      <c r="M1860" s="16" t="s">
        <v>138</v>
      </c>
      <c r="N1860" s="16">
        <v>30</v>
      </c>
      <c r="O1860" s="22">
        <f t="shared" si="476"/>
        <v>120</v>
      </c>
      <c r="P1860" s="16">
        <v>1</v>
      </c>
      <c r="Q1860" s="16">
        <v>799</v>
      </c>
      <c r="R1860" s="16">
        <v>8</v>
      </c>
      <c r="S1860" s="16">
        <v>15</v>
      </c>
      <c r="T1860" s="16">
        <v>1</v>
      </c>
      <c r="U1860" s="23">
        <f t="shared" si="479"/>
        <v>815</v>
      </c>
      <c r="V1860" s="16">
        <v>445</v>
      </c>
      <c r="W1860" s="16"/>
      <c r="X1860" s="16"/>
      <c r="Y1860" s="16"/>
      <c r="Z1860" s="16"/>
      <c r="AA1860" s="16"/>
      <c r="AB1860" s="16"/>
      <c r="AC1860" s="16"/>
      <c r="AD1860" s="16"/>
      <c r="AE1860" s="16">
        <v>15</v>
      </c>
      <c r="AF1860" s="16"/>
      <c r="AG1860" s="16"/>
      <c r="AH1860" s="16"/>
      <c r="AI1860" s="16"/>
      <c r="AJ1860" s="16"/>
      <c r="AK1860" s="16"/>
      <c r="AL1860" s="16"/>
      <c r="AM1860" s="16"/>
      <c r="AN1860" s="16"/>
      <c r="AO1860" s="16"/>
      <c r="AP1860" s="16">
        <v>20</v>
      </c>
      <c r="AQ1860" s="16"/>
      <c r="AR1860" s="16"/>
      <c r="AS1860" s="16"/>
      <c r="AT1860" s="16"/>
      <c r="AU1860" s="16"/>
      <c r="AV1860" s="16"/>
      <c r="AW1860" s="16"/>
      <c r="AX1860" s="16"/>
      <c r="AY1860" s="16"/>
      <c r="AZ1860" s="16"/>
      <c r="BA1860" s="16"/>
      <c r="BB1860" s="16"/>
      <c r="BC1860" s="16"/>
      <c r="BD1860" s="16"/>
      <c r="BE1860" s="16"/>
      <c r="BF1860" s="16"/>
      <c r="BG1860" s="23">
        <f t="shared" si="473"/>
        <v>480</v>
      </c>
      <c r="BH1860" s="24">
        <f t="shared" si="477"/>
        <v>8</v>
      </c>
      <c r="BI1860" s="25">
        <f t="shared" si="474"/>
        <v>7.416666666666667</v>
      </c>
      <c r="BJ1860" s="25">
        <f t="shared" si="475"/>
        <v>92.708333333333343</v>
      </c>
      <c r="BK1860" s="26">
        <f t="shared" si="466"/>
        <v>91.573033707865164</v>
      </c>
      <c r="BL1860" s="26">
        <f t="shared" si="467"/>
        <v>97.055214723926369</v>
      </c>
      <c r="BM1860" s="26">
        <f t="shared" si="478"/>
        <v>82.395833333333329</v>
      </c>
      <c r="BN1860" s="27">
        <f t="shared" si="468"/>
        <v>0.33333333333333331</v>
      </c>
      <c r="BO1860" s="27">
        <f t="shared" si="469"/>
        <v>920</v>
      </c>
      <c r="BP1860" s="27">
        <f t="shared" si="470"/>
        <v>0.25000000000000006</v>
      </c>
      <c r="BQ1860" s="28">
        <f t="shared" si="471"/>
        <v>30.000000000000007</v>
      </c>
      <c r="BR1860" s="29">
        <v>1</v>
      </c>
      <c r="BS1860" s="29"/>
      <c r="BT1860" s="29"/>
      <c r="BU1860" s="30"/>
      <c r="BV1860" s="29"/>
      <c r="BW1860" s="17"/>
    </row>
    <row r="1861" spans="1:75" x14ac:dyDescent="0.3">
      <c r="A1861" s="14">
        <v>1860</v>
      </c>
      <c r="B1861" s="15">
        <v>46079</v>
      </c>
      <c r="C1861" s="16" t="s">
        <v>38</v>
      </c>
      <c r="D1861" s="17" t="str">
        <f t="shared" si="480"/>
        <v>IG</v>
      </c>
      <c r="E1861" s="18" t="s">
        <v>90</v>
      </c>
      <c r="F1861" s="18" t="s">
        <v>75</v>
      </c>
      <c r="G1861" s="19" t="s">
        <v>84</v>
      </c>
      <c r="H1861" s="19"/>
      <c r="I1861" s="19"/>
      <c r="J1861" s="20">
        <v>200827.1</v>
      </c>
      <c r="K1861" s="21" t="str">
        <f>VLOOKUP(J1861,'[2]Item List (3)'!A$1:B$110000,2,FALSE)</f>
        <v>MNA.OR 4020</v>
      </c>
      <c r="L1861" s="20">
        <v>260116006</v>
      </c>
      <c r="M1861" s="16" t="s">
        <v>141</v>
      </c>
      <c r="N1861" s="16">
        <v>25</v>
      </c>
      <c r="O1861" s="22">
        <f t="shared" si="476"/>
        <v>144</v>
      </c>
      <c r="P1861" s="16">
        <v>1</v>
      </c>
      <c r="Q1861" s="16">
        <v>965</v>
      </c>
      <c r="R1861" s="16">
        <v>17</v>
      </c>
      <c r="S1861" s="16">
        <v>5</v>
      </c>
      <c r="T1861" s="16"/>
      <c r="U1861" s="23">
        <f t="shared" si="479"/>
        <v>970</v>
      </c>
      <c r="V1861" s="16">
        <v>445</v>
      </c>
      <c r="W1861" s="16"/>
      <c r="X1861" s="16"/>
      <c r="Y1861" s="16"/>
      <c r="Z1861" s="16"/>
      <c r="AA1861" s="16"/>
      <c r="AB1861" s="16"/>
      <c r="AC1861" s="16"/>
      <c r="AD1861" s="16"/>
      <c r="AE1861" s="16">
        <v>5</v>
      </c>
      <c r="AF1861" s="16">
        <v>10</v>
      </c>
      <c r="AG1861" s="16"/>
      <c r="AH1861" s="16"/>
      <c r="AI1861" s="16"/>
      <c r="AJ1861" s="16"/>
      <c r="AK1861" s="16"/>
      <c r="AL1861" s="16"/>
      <c r="AM1861" s="16"/>
      <c r="AN1861" s="16"/>
      <c r="AO1861" s="16"/>
      <c r="AP1861" s="16">
        <v>20</v>
      </c>
      <c r="AQ1861" s="16"/>
      <c r="AR1861" s="16"/>
      <c r="AS1861" s="16"/>
      <c r="AT1861" s="16"/>
      <c r="AU1861" s="16"/>
      <c r="AV1861" s="16"/>
      <c r="AW1861" s="16"/>
      <c r="AX1861" s="16"/>
      <c r="AY1861" s="16"/>
      <c r="AZ1861" s="16"/>
      <c r="BA1861" s="16"/>
      <c r="BB1861" s="16"/>
      <c r="BC1861" s="16"/>
      <c r="BD1861" s="16"/>
      <c r="BE1861" s="16"/>
      <c r="BF1861" s="16"/>
      <c r="BG1861" s="23">
        <f t="shared" si="473"/>
        <v>480</v>
      </c>
      <c r="BH1861" s="24">
        <f t="shared" si="477"/>
        <v>8</v>
      </c>
      <c r="BI1861" s="25">
        <f t="shared" si="474"/>
        <v>7.416666666666667</v>
      </c>
      <c r="BJ1861" s="25">
        <f t="shared" si="475"/>
        <v>92.708333333333343</v>
      </c>
      <c r="BK1861" s="26">
        <f t="shared" si="466"/>
        <v>90.823970037453179</v>
      </c>
      <c r="BL1861" s="26">
        <f t="shared" si="467"/>
        <v>97.731958762886592</v>
      </c>
      <c r="BM1861" s="26">
        <f t="shared" si="478"/>
        <v>82.291666666666657</v>
      </c>
      <c r="BN1861" s="27">
        <f t="shared" si="468"/>
        <v>0.33333333333333331</v>
      </c>
      <c r="BO1861" s="27">
        <f t="shared" si="469"/>
        <v>1104</v>
      </c>
      <c r="BP1861" s="27">
        <f t="shared" si="470"/>
        <v>0.25000000000000006</v>
      </c>
      <c r="BQ1861" s="28">
        <f t="shared" si="471"/>
        <v>36.000000000000007</v>
      </c>
      <c r="BR1861" s="29"/>
      <c r="BS1861" s="29"/>
      <c r="BT1861" s="29"/>
      <c r="BU1861" s="30"/>
      <c r="BV1861" s="29"/>
      <c r="BW1861" s="17"/>
    </row>
    <row r="1862" spans="1:75" x14ac:dyDescent="0.3">
      <c r="A1862" s="14">
        <v>1861</v>
      </c>
      <c r="B1862" s="15">
        <v>46079</v>
      </c>
      <c r="C1862" s="16" t="s">
        <v>40</v>
      </c>
      <c r="D1862" s="17" t="str">
        <f t="shared" si="480"/>
        <v>IG</v>
      </c>
      <c r="E1862" s="18" t="s">
        <v>90</v>
      </c>
      <c r="F1862" s="18" t="s">
        <v>75</v>
      </c>
      <c r="G1862" s="19" t="s">
        <v>83</v>
      </c>
      <c r="H1862" s="19"/>
      <c r="I1862" s="19"/>
      <c r="J1862" s="20">
        <v>200827.1</v>
      </c>
      <c r="K1862" s="21" t="str">
        <f>VLOOKUP(J1862,'[2]Item List (3)'!A$1:B$110000,2,FALSE)</f>
        <v>MNA.OR 4020</v>
      </c>
      <c r="L1862" s="20">
        <v>260116006</v>
      </c>
      <c r="M1862" s="16" t="s">
        <v>141</v>
      </c>
      <c r="N1862" s="16">
        <v>25</v>
      </c>
      <c r="O1862" s="22">
        <f t="shared" si="476"/>
        <v>144</v>
      </c>
      <c r="P1862" s="16">
        <v>1</v>
      </c>
      <c r="Q1862" s="16">
        <v>262</v>
      </c>
      <c r="R1862" s="16">
        <v>2</v>
      </c>
      <c r="S1862" s="16">
        <v>6</v>
      </c>
      <c r="T1862" s="16"/>
      <c r="U1862" s="23">
        <f t="shared" si="479"/>
        <v>268</v>
      </c>
      <c r="V1862" s="16">
        <v>160</v>
      </c>
      <c r="W1862" s="16"/>
      <c r="X1862" s="16"/>
      <c r="Y1862" s="16"/>
      <c r="Z1862" s="16"/>
      <c r="AA1862" s="16"/>
      <c r="AB1862" s="16"/>
      <c r="AC1862" s="16"/>
      <c r="AD1862" s="16"/>
      <c r="AE1862" s="16">
        <v>10</v>
      </c>
      <c r="AF1862" s="16"/>
      <c r="AG1862" s="16"/>
      <c r="AH1862" s="16"/>
      <c r="AI1862" s="16"/>
      <c r="AJ1862" s="16"/>
      <c r="AK1862" s="16"/>
      <c r="AL1862" s="16"/>
      <c r="AM1862" s="16"/>
      <c r="AN1862" s="16"/>
      <c r="AO1862" s="16"/>
      <c r="AP1862" s="16">
        <v>10</v>
      </c>
      <c r="AQ1862" s="16"/>
      <c r="AR1862" s="16"/>
      <c r="AS1862" s="16"/>
      <c r="AT1862" s="16"/>
      <c r="AU1862" s="16"/>
      <c r="AV1862" s="16"/>
      <c r="AW1862" s="16"/>
      <c r="AX1862" s="16"/>
      <c r="AY1862" s="16"/>
      <c r="AZ1862" s="16"/>
      <c r="BA1862" s="16"/>
      <c r="BB1862" s="16"/>
      <c r="BC1862" s="16">
        <v>60</v>
      </c>
      <c r="BD1862" s="16"/>
      <c r="BE1862" s="16"/>
      <c r="BF1862" s="16"/>
      <c r="BG1862" s="23">
        <f t="shared" si="473"/>
        <v>240</v>
      </c>
      <c r="BH1862" s="24">
        <f t="shared" si="477"/>
        <v>4</v>
      </c>
      <c r="BI1862" s="25">
        <f t="shared" si="474"/>
        <v>2.666666666666667</v>
      </c>
      <c r="BJ1862" s="25">
        <f t="shared" si="475"/>
        <v>66.666666666666671</v>
      </c>
      <c r="BK1862" s="26">
        <f t="shared" si="466"/>
        <v>69.791666666666657</v>
      </c>
      <c r="BL1862" s="26">
        <f t="shared" si="467"/>
        <v>97.014925373134332</v>
      </c>
      <c r="BM1862" s="26">
        <f t="shared" si="478"/>
        <v>45.138888888888893</v>
      </c>
      <c r="BN1862" s="27">
        <f t="shared" si="468"/>
        <v>0.16666666666666666</v>
      </c>
      <c r="BO1862" s="27">
        <f t="shared" si="469"/>
        <v>552</v>
      </c>
      <c r="BP1862" s="27">
        <f t="shared" si="470"/>
        <v>1.1666666666666665</v>
      </c>
      <c r="BQ1862" s="28">
        <f t="shared" si="471"/>
        <v>167.99999999999997</v>
      </c>
      <c r="BR1862" s="29">
        <v>1</v>
      </c>
      <c r="BS1862" s="29"/>
      <c r="BT1862" s="29"/>
      <c r="BU1862" s="30"/>
      <c r="BV1862" s="29"/>
      <c r="BW1862" s="17"/>
    </row>
    <row r="1863" spans="1:75" x14ac:dyDescent="0.3">
      <c r="A1863" s="14">
        <v>1862</v>
      </c>
      <c r="B1863" s="15">
        <v>46079</v>
      </c>
      <c r="C1863" s="16" t="s">
        <v>40</v>
      </c>
      <c r="D1863" s="17" t="str">
        <f t="shared" si="480"/>
        <v>IG</v>
      </c>
      <c r="E1863" s="18" t="s">
        <v>90</v>
      </c>
      <c r="F1863" s="18" t="s">
        <v>75</v>
      </c>
      <c r="G1863" s="19" t="s">
        <v>83</v>
      </c>
      <c r="H1863" s="19"/>
      <c r="I1863" s="19"/>
      <c r="J1863" s="20"/>
      <c r="K1863" s="21" t="e">
        <f>VLOOKUP(J1863,'[2]Item List (3)'!A$1:B$110000,2,FALSE)</f>
        <v>#N/A</v>
      </c>
      <c r="L1863" s="20"/>
      <c r="M1863" s="16" t="s">
        <v>138</v>
      </c>
      <c r="N1863" s="16">
        <v>25</v>
      </c>
      <c r="O1863" s="22">
        <f t="shared" si="476"/>
        <v>144</v>
      </c>
      <c r="P1863" s="16">
        <v>1</v>
      </c>
      <c r="Q1863" s="16"/>
      <c r="R1863" s="16"/>
      <c r="S1863" s="16"/>
      <c r="T1863" s="16"/>
      <c r="U1863" s="23">
        <f t="shared" si="479"/>
        <v>0</v>
      </c>
      <c r="V1863" s="16"/>
      <c r="W1863" s="16">
        <v>240</v>
      </c>
      <c r="X1863" s="16"/>
      <c r="Y1863" s="16"/>
      <c r="Z1863" s="16"/>
      <c r="AA1863" s="16"/>
      <c r="AB1863" s="16"/>
      <c r="AC1863" s="16"/>
      <c r="AD1863" s="16"/>
      <c r="AE1863" s="16"/>
      <c r="AF1863" s="16"/>
      <c r="AG1863" s="16"/>
      <c r="AH1863" s="16"/>
      <c r="AI1863" s="16"/>
      <c r="AJ1863" s="16"/>
      <c r="AK1863" s="16"/>
      <c r="AL1863" s="16"/>
      <c r="AM1863" s="16"/>
      <c r="AN1863" s="16"/>
      <c r="AO1863" s="16"/>
      <c r="AP1863" s="16"/>
      <c r="AQ1863" s="16"/>
      <c r="AR1863" s="16"/>
      <c r="AS1863" s="16"/>
      <c r="AT1863" s="16"/>
      <c r="AU1863" s="16"/>
      <c r="AV1863" s="16"/>
      <c r="AW1863" s="16"/>
      <c r="AX1863" s="16"/>
      <c r="AY1863" s="16"/>
      <c r="AZ1863" s="16"/>
      <c r="BA1863" s="16"/>
      <c r="BB1863" s="16"/>
      <c r="BC1863" s="16"/>
      <c r="BD1863" s="16"/>
      <c r="BE1863" s="16"/>
      <c r="BF1863" s="16"/>
      <c r="BG1863" s="23">
        <f t="shared" si="473"/>
        <v>240</v>
      </c>
      <c r="BH1863" s="24">
        <f t="shared" si="477"/>
        <v>4</v>
      </c>
      <c r="BI1863" s="25">
        <f t="shared" si="474"/>
        <v>0</v>
      </c>
      <c r="BJ1863" s="25">
        <f t="shared" si="475"/>
        <v>0</v>
      </c>
      <c r="BK1863" s="26">
        <f t="shared" si="466"/>
        <v>0</v>
      </c>
      <c r="BL1863" s="26">
        <f t="shared" si="467"/>
        <v>0</v>
      </c>
      <c r="BM1863" s="26">
        <f t="shared" si="478"/>
        <v>0</v>
      </c>
      <c r="BN1863" s="27">
        <f t="shared" si="468"/>
        <v>4</v>
      </c>
      <c r="BO1863" s="27">
        <f t="shared" si="469"/>
        <v>0</v>
      </c>
      <c r="BP1863" s="27">
        <f t="shared" si="470"/>
        <v>0</v>
      </c>
      <c r="BQ1863" s="28">
        <f t="shared" si="471"/>
        <v>0</v>
      </c>
      <c r="BR1863" s="29"/>
      <c r="BS1863" s="29"/>
      <c r="BT1863" s="29"/>
      <c r="BU1863" s="30"/>
      <c r="BV1863" s="29"/>
      <c r="BW1863" s="17"/>
    </row>
    <row r="1864" spans="1:75" x14ac:dyDescent="0.3">
      <c r="A1864" s="14">
        <v>1863</v>
      </c>
      <c r="B1864" s="15">
        <v>46079</v>
      </c>
      <c r="C1864" s="16" t="s">
        <v>38</v>
      </c>
      <c r="D1864" s="17" t="str">
        <f t="shared" si="480"/>
        <v>IG</v>
      </c>
      <c r="E1864" s="18" t="s">
        <v>93</v>
      </c>
      <c r="F1864" s="18" t="s">
        <v>75</v>
      </c>
      <c r="G1864" s="19" t="s">
        <v>128</v>
      </c>
      <c r="H1864" s="19"/>
      <c r="I1864" s="19"/>
      <c r="J1864" s="20">
        <v>102052.5</v>
      </c>
      <c r="K1864" s="21" t="e">
        <f>VLOOKUP(J1864,'[2]Item List (3)'!A$1:B$110000,2,FALSE)</f>
        <v>#N/A</v>
      </c>
      <c r="L1864" s="20">
        <v>260120006</v>
      </c>
      <c r="M1864" s="16" t="s">
        <v>138</v>
      </c>
      <c r="N1864" s="16">
        <v>45</v>
      </c>
      <c r="O1864" s="22">
        <f t="shared" si="476"/>
        <v>80</v>
      </c>
      <c r="P1864" s="16">
        <v>1</v>
      </c>
      <c r="Q1864" s="16">
        <v>312</v>
      </c>
      <c r="R1864" s="16">
        <v>19</v>
      </c>
      <c r="S1864" s="16">
        <v>2</v>
      </c>
      <c r="T1864" s="16"/>
      <c r="U1864" s="23">
        <f t="shared" si="479"/>
        <v>314</v>
      </c>
      <c r="V1864" s="16">
        <v>300</v>
      </c>
      <c r="W1864" s="16">
        <v>90</v>
      </c>
      <c r="X1864" s="16">
        <v>50</v>
      </c>
      <c r="Y1864" s="16"/>
      <c r="Z1864" s="16"/>
      <c r="AA1864" s="16"/>
      <c r="AB1864" s="16"/>
      <c r="AC1864" s="16"/>
      <c r="AD1864" s="16"/>
      <c r="AE1864" s="16"/>
      <c r="AF1864" s="16"/>
      <c r="AG1864" s="16"/>
      <c r="AH1864" s="16"/>
      <c r="AI1864" s="16"/>
      <c r="AJ1864" s="16"/>
      <c r="AK1864" s="16"/>
      <c r="AL1864" s="16"/>
      <c r="AM1864" s="16"/>
      <c r="AN1864" s="16"/>
      <c r="AO1864" s="16"/>
      <c r="AP1864" s="16">
        <v>40</v>
      </c>
      <c r="AQ1864" s="16"/>
      <c r="AR1864" s="16"/>
      <c r="AS1864" s="16"/>
      <c r="AT1864" s="16"/>
      <c r="AU1864" s="16"/>
      <c r="AV1864" s="16"/>
      <c r="AW1864" s="16"/>
      <c r="AX1864" s="16"/>
      <c r="AY1864" s="16"/>
      <c r="AZ1864" s="16"/>
      <c r="BA1864" s="16"/>
      <c r="BB1864" s="16"/>
      <c r="BC1864" s="16"/>
      <c r="BD1864" s="16"/>
      <c r="BE1864" s="16"/>
      <c r="BF1864" s="16"/>
      <c r="BG1864" s="23">
        <f t="shared" si="473"/>
        <v>480</v>
      </c>
      <c r="BH1864" s="24">
        <f t="shared" si="477"/>
        <v>8</v>
      </c>
      <c r="BI1864" s="25">
        <f t="shared" si="474"/>
        <v>5</v>
      </c>
      <c r="BJ1864" s="25">
        <f t="shared" si="475"/>
        <v>62.5</v>
      </c>
      <c r="BK1864" s="26">
        <f t="shared" si="466"/>
        <v>78.5</v>
      </c>
      <c r="BL1864" s="26">
        <f t="shared" si="467"/>
        <v>93.312101910828034</v>
      </c>
      <c r="BM1864" s="26">
        <f t="shared" si="478"/>
        <v>45.781250000000007</v>
      </c>
      <c r="BN1864" s="27">
        <f t="shared" si="468"/>
        <v>2.1666666666666665</v>
      </c>
      <c r="BO1864" s="27">
        <f t="shared" si="469"/>
        <v>466.66666666666674</v>
      </c>
      <c r="BP1864" s="27">
        <f t="shared" si="470"/>
        <v>0.83333333333333348</v>
      </c>
      <c r="BQ1864" s="28">
        <f t="shared" si="471"/>
        <v>66.666666666666671</v>
      </c>
      <c r="BR1864" s="29"/>
      <c r="BS1864" s="29"/>
      <c r="BT1864" s="29"/>
      <c r="BU1864" s="30"/>
      <c r="BV1864" s="29"/>
      <c r="BW1864" s="17"/>
    </row>
    <row r="1865" spans="1:75" x14ac:dyDescent="0.3">
      <c r="A1865" s="14">
        <v>1864</v>
      </c>
      <c r="B1865" s="15">
        <v>46079</v>
      </c>
      <c r="C1865" s="16" t="s">
        <v>40</v>
      </c>
      <c r="D1865" s="17" t="str">
        <f t="shared" si="480"/>
        <v>IG</v>
      </c>
      <c r="E1865" s="18" t="s">
        <v>93</v>
      </c>
      <c r="F1865" s="18" t="s">
        <v>75</v>
      </c>
      <c r="G1865" s="19" t="s">
        <v>48</v>
      </c>
      <c r="H1865" s="19" t="s">
        <v>82</v>
      </c>
      <c r="I1865" s="19"/>
      <c r="J1865" s="20">
        <v>102052.5</v>
      </c>
      <c r="K1865" s="21" t="e">
        <f>VLOOKUP(J1865,'[2]Item List (3)'!A$1:B$110000,2,FALSE)</f>
        <v>#N/A</v>
      </c>
      <c r="L1865" s="20">
        <v>260120006</v>
      </c>
      <c r="M1865" s="16" t="s">
        <v>138</v>
      </c>
      <c r="N1865" s="16">
        <v>45</v>
      </c>
      <c r="O1865" s="22">
        <f t="shared" si="476"/>
        <v>80</v>
      </c>
      <c r="P1865" s="16">
        <v>1</v>
      </c>
      <c r="Q1865" s="16">
        <v>235</v>
      </c>
      <c r="R1865" s="16">
        <v>70</v>
      </c>
      <c r="S1865" s="16">
        <v>35</v>
      </c>
      <c r="T1865" s="16"/>
      <c r="U1865" s="23">
        <f t="shared" si="479"/>
        <v>270</v>
      </c>
      <c r="V1865" s="16">
        <v>380</v>
      </c>
      <c r="W1865" s="16"/>
      <c r="X1865" s="16"/>
      <c r="Y1865" s="16"/>
      <c r="Z1865" s="16">
        <v>60</v>
      </c>
      <c r="AA1865" s="16"/>
      <c r="AB1865" s="16"/>
      <c r="AC1865" s="16"/>
      <c r="AD1865" s="16"/>
      <c r="AE1865" s="16"/>
      <c r="AF1865" s="16"/>
      <c r="AG1865" s="16"/>
      <c r="AH1865" s="16"/>
      <c r="AI1865" s="16"/>
      <c r="AJ1865" s="16"/>
      <c r="AK1865" s="16"/>
      <c r="AL1865" s="16"/>
      <c r="AM1865" s="16"/>
      <c r="AN1865" s="16"/>
      <c r="AO1865" s="16"/>
      <c r="AP1865" s="16">
        <v>40</v>
      </c>
      <c r="AQ1865" s="16"/>
      <c r="AR1865" s="16"/>
      <c r="AS1865" s="16"/>
      <c r="AT1865" s="16"/>
      <c r="AU1865" s="16"/>
      <c r="AV1865" s="16"/>
      <c r="AW1865" s="16"/>
      <c r="AX1865" s="16"/>
      <c r="AY1865" s="16"/>
      <c r="AZ1865" s="16"/>
      <c r="BA1865" s="16"/>
      <c r="BB1865" s="16"/>
      <c r="BC1865" s="16"/>
      <c r="BD1865" s="16"/>
      <c r="BE1865" s="16"/>
      <c r="BF1865" s="16"/>
      <c r="BG1865" s="23">
        <f t="shared" si="473"/>
        <v>480</v>
      </c>
      <c r="BH1865" s="24">
        <f t="shared" si="477"/>
        <v>8</v>
      </c>
      <c r="BI1865" s="25">
        <f t="shared" si="474"/>
        <v>6.333333333333333</v>
      </c>
      <c r="BJ1865" s="25">
        <f t="shared" si="475"/>
        <v>79.166666666666657</v>
      </c>
      <c r="BK1865" s="26">
        <f t="shared" si="466"/>
        <v>53.289473684210535</v>
      </c>
      <c r="BL1865" s="26">
        <f t="shared" si="467"/>
        <v>61.111111111111114</v>
      </c>
      <c r="BM1865" s="26">
        <f t="shared" si="478"/>
        <v>25.78125</v>
      </c>
      <c r="BN1865" s="27">
        <f t="shared" si="468"/>
        <v>0.66666666666666663</v>
      </c>
      <c r="BO1865" s="27">
        <f t="shared" si="469"/>
        <v>586.66666666666663</v>
      </c>
      <c r="BP1865" s="27">
        <f t="shared" si="470"/>
        <v>1</v>
      </c>
      <c r="BQ1865" s="28">
        <f t="shared" si="471"/>
        <v>80</v>
      </c>
      <c r="BR1865" s="29">
        <v>1</v>
      </c>
      <c r="BS1865" s="29"/>
      <c r="BT1865" s="29"/>
      <c r="BU1865" s="30"/>
      <c r="BV1865" s="29"/>
      <c r="BW1865" s="17"/>
    </row>
    <row r="1866" spans="1:75" x14ac:dyDescent="0.3">
      <c r="A1866" s="14">
        <v>1865</v>
      </c>
      <c r="B1866" s="15">
        <v>46079</v>
      </c>
      <c r="C1866" s="16" t="s">
        <v>38</v>
      </c>
      <c r="D1866" s="17" t="str">
        <f t="shared" si="480"/>
        <v>IG</v>
      </c>
      <c r="E1866" s="18" t="s">
        <v>94</v>
      </c>
      <c r="F1866" s="18" t="s">
        <v>75</v>
      </c>
      <c r="G1866" s="19" t="s">
        <v>96</v>
      </c>
      <c r="H1866" s="19"/>
      <c r="I1866" s="19"/>
      <c r="J1866" s="20">
        <v>208583</v>
      </c>
      <c r="K1866" s="21" t="str">
        <f>VLOOKUP(J1866,'[2]Item List (3)'!A$1:B$110000,2,FALSE)</f>
        <v>WS 81108</v>
      </c>
      <c r="L1866" s="20">
        <v>260112013</v>
      </c>
      <c r="M1866" s="16" t="s">
        <v>141</v>
      </c>
      <c r="N1866" s="16">
        <v>45</v>
      </c>
      <c r="O1866" s="22">
        <f t="shared" si="476"/>
        <v>80</v>
      </c>
      <c r="P1866" s="16">
        <v>1</v>
      </c>
      <c r="Q1866" s="16">
        <v>444</v>
      </c>
      <c r="R1866" s="16">
        <v>5</v>
      </c>
      <c r="S1866" s="16"/>
      <c r="T1866" s="16"/>
      <c r="U1866" s="23">
        <f t="shared" si="479"/>
        <v>444</v>
      </c>
      <c r="V1866" s="16">
        <v>415</v>
      </c>
      <c r="W1866" s="16"/>
      <c r="X1866" s="16"/>
      <c r="Y1866" s="16"/>
      <c r="Z1866" s="16"/>
      <c r="AA1866" s="16"/>
      <c r="AB1866" s="16"/>
      <c r="AC1866" s="16"/>
      <c r="AD1866" s="16"/>
      <c r="AE1866" s="16"/>
      <c r="AF1866" s="16"/>
      <c r="AG1866" s="16"/>
      <c r="AH1866" s="16"/>
      <c r="AI1866" s="16"/>
      <c r="AJ1866" s="16"/>
      <c r="AK1866" s="16"/>
      <c r="AL1866" s="16"/>
      <c r="AM1866" s="16"/>
      <c r="AN1866" s="16">
        <v>40</v>
      </c>
      <c r="AO1866" s="16"/>
      <c r="AP1866" s="16">
        <v>20</v>
      </c>
      <c r="AQ1866" s="16"/>
      <c r="AR1866" s="16"/>
      <c r="AS1866" s="16"/>
      <c r="AT1866" s="16"/>
      <c r="AU1866" s="16"/>
      <c r="AV1866" s="16"/>
      <c r="AW1866" s="16"/>
      <c r="AX1866" s="16"/>
      <c r="AY1866" s="16"/>
      <c r="AZ1866" s="16"/>
      <c r="BA1866" s="16"/>
      <c r="BB1866" s="16"/>
      <c r="BC1866" s="16"/>
      <c r="BD1866" s="16"/>
      <c r="BE1866" s="16">
        <v>5</v>
      </c>
      <c r="BF1866" s="16"/>
      <c r="BG1866" s="23">
        <f t="shared" si="473"/>
        <v>480</v>
      </c>
      <c r="BH1866" s="24">
        <f t="shared" si="477"/>
        <v>8</v>
      </c>
      <c r="BI1866" s="25">
        <f t="shared" si="474"/>
        <v>6.916666666666667</v>
      </c>
      <c r="BJ1866" s="25">
        <f t="shared" si="475"/>
        <v>86.458333333333343</v>
      </c>
      <c r="BK1866" s="26">
        <f t="shared" si="466"/>
        <v>80.240963855421683</v>
      </c>
      <c r="BL1866" s="26">
        <f t="shared" si="467"/>
        <v>98.873873873873876</v>
      </c>
      <c r="BM1866" s="26">
        <f t="shared" si="478"/>
        <v>68.59375</v>
      </c>
      <c r="BN1866" s="27">
        <f t="shared" si="468"/>
        <v>0.41666666666666669</v>
      </c>
      <c r="BO1866" s="27">
        <f t="shared" si="469"/>
        <v>606.66666666666663</v>
      </c>
      <c r="BP1866" s="27">
        <f t="shared" si="470"/>
        <v>0.66666666666666652</v>
      </c>
      <c r="BQ1866" s="28">
        <f t="shared" si="471"/>
        <v>53.333333333333321</v>
      </c>
      <c r="BR1866" s="29"/>
      <c r="BS1866" s="29"/>
      <c r="BT1866" s="29"/>
      <c r="BU1866" s="30"/>
      <c r="BV1866" s="29"/>
      <c r="BW1866" s="17"/>
    </row>
    <row r="1867" spans="1:75" x14ac:dyDescent="0.3">
      <c r="A1867" s="14">
        <v>1866</v>
      </c>
      <c r="B1867" s="15">
        <v>46079</v>
      </c>
      <c r="C1867" s="16" t="s">
        <v>40</v>
      </c>
      <c r="D1867" s="17" t="str">
        <f t="shared" si="480"/>
        <v>IG</v>
      </c>
      <c r="E1867" s="18" t="s">
        <v>94</v>
      </c>
      <c r="F1867" s="18" t="s">
        <v>75</v>
      </c>
      <c r="G1867" s="19" t="s">
        <v>76</v>
      </c>
      <c r="H1867" s="19"/>
      <c r="I1867" s="19"/>
      <c r="J1867" s="20">
        <v>208583</v>
      </c>
      <c r="K1867" s="21" t="str">
        <f>VLOOKUP(J1867,'[2]Item List (3)'!A$1:B$110000,2,FALSE)</f>
        <v>WS 81108</v>
      </c>
      <c r="L1867" s="20">
        <v>260112013</v>
      </c>
      <c r="M1867" s="16" t="s">
        <v>141</v>
      </c>
      <c r="N1867" s="16">
        <v>45</v>
      </c>
      <c r="O1867" s="22">
        <f t="shared" si="476"/>
        <v>80</v>
      </c>
      <c r="P1867" s="16">
        <v>1</v>
      </c>
      <c r="Q1867" s="16">
        <v>196</v>
      </c>
      <c r="R1867" s="16">
        <v>1</v>
      </c>
      <c r="S1867" s="16"/>
      <c r="T1867" s="16"/>
      <c r="U1867" s="23">
        <f t="shared" si="479"/>
        <v>196</v>
      </c>
      <c r="V1867" s="16">
        <v>180</v>
      </c>
      <c r="W1867" s="16"/>
      <c r="X1867" s="16"/>
      <c r="Y1867" s="16"/>
      <c r="Z1867" s="16"/>
      <c r="AA1867" s="16"/>
      <c r="AB1867" s="16"/>
      <c r="AC1867" s="16"/>
      <c r="AD1867" s="16"/>
      <c r="AE1867" s="16"/>
      <c r="AF1867" s="16"/>
      <c r="AG1867" s="16"/>
      <c r="AH1867" s="16"/>
      <c r="AI1867" s="16"/>
      <c r="AJ1867" s="16"/>
      <c r="AK1867" s="16"/>
      <c r="AL1867" s="16"/>
      <c r="AM1867" s="16"/>
      <c r="AN1867" s="16"/>
      <c r="AO1867" s="16"/>
      <c r="AP1867" s="16"/>
      <c r="AQ1867" s="16"/>
      <c r="AR1867" s="16">
        <v>300</v>
      </c>
      <c r="AS1867" s="16"/>
      <c r="AT1867" s="16"/>
      <c r="AU1867" s="16"/>
      <c r="AV1867" s="16"/>
      <c r="AW1867" s="16"/>
      <c r="AX1867" s="16"/>
      <c r="AY1867" s="16"/>
      <c r="AZ1867" s="16"/>
      <c r="BA1867" s="16"/>
      <c r="BB1867" s="16"/>
      <c r="BC1867" s="16"/>
      <c r="BD1867" s="16"/>
      <c r="BE1867" s="16"/>
      <c r="BF1867" s="16"/>
      <c r="BG1867" s="23">
        <f t="shared" si="473"/>
        <v>480</v>
      </c>
      <c r="BH1867" s="24">
        <f t="shared" si="477"/>
        <v>8</v>
      </c>
      <c r="BI1867" s="25">
        <f t="shared" si="474"/>
        <v>3</v>
      </c>
      <c r="BJ1867" s="25">
        <f t="shared" si="475"/>
        <v>37.5</v>
      </c>
      <c r="BK1867" s="26">
        <f t="shared" si="466"/>
        <v>81.666666666666671</v>
      </c>
      <c r="BL1867" s="26">
        <f t="shared" si="467"/>
        <v>99.489795918367349</v>
      </c>
      <c r="BM1867" s="26">
        <f t="shared" si="478"/>
        <v>30.46875</v>
      </c>
      <c r="BN1867" s="27">
        <f t="shared" si="468"/>
        <v>0</v>
      </c>
      <c r="BO1867" s="27">
        <f t="shared" si="469"/>
        <v>640</v>
      </c>
      <c r="BP1867" s="27">
        <f t="shared" si="470"/>
        <v>5</v>
      </c>
      <c r="BQ1867" s="28">
        <f t="shared" si="471"/>
        <v>400</v>
      </c>
      <c r="BR1867" s="29"/>
      <c r="BS1867" s="29"/>
      <c r="BT1867" s="29">
        <v>1</v>
      </c>
      <c r="BU1867" s="30"/>
      <c r="BV1867" s="29"/>
      <c r="BW1867" s="17"/>
    </row>
    <row r="1868" spans="1:75" x14ac:dyDescent="0.3">
      <c r="A1868" s="14">
        <v>1867</v>
      </c>
      <c r="B1868" s="15">
        <v>46079</v>
      </c>
      <c r="C1868" s="16" t="s">
        <v>38</v>
      </c>
      <c r="D1868" s="17" t="str">
        <f t="shared" si="480"/>
        <v>IG</v>
      </c>
      <c r="E1868" s="18" t="s">
        <v>97</v>
      </c>
      <c r="F1868" s="18" t="s">
        <v>75</v>
      </c>
      <c r="G1868" s="19" t="s">
        <v>98</v>
      </c>
      <c r="H1868" s="19"/>
      <c r="I1868" s="19"/>
      <c r="J1868" s="20">
        <v>208293</v>
      </c>
      <c r="K1868" s="21" t="str">
        <f>VLOOKUP(J1868,'[2]Item List (3)'!A$1:B$110000,2,FALSE)</f>
        <v>OR.210 YY2</v>
      </c>
      <c r="L1868" s="20">
        <v>260205004</v>
      </c>
      <c r="M1868" s="16" t="s">
        <v>141</v>
      </c>
      <c r="N1868" s="16">
        <v>60</v>
      </c>
      <c r="O1868" s="22">
        <f t="shared" si="476"/>
        <v>60</v>
      </c>
      <c r="P1868" s="16">
        <v>1</v>
      </c>
      <c r="Q1868" s="16">
        <v>370</v>
      </c>
      <c r="R1868" s="16">
        <v>15</v>
      </c>
      <c r="S1868" s="16">
        <v>5</v>
      </c>
      <c r="T1868" s="16"/>
      <c r="U1868" s="23">
        <f t="shared" si="479"/>
        <v>375</v>
      </c>
      <c r="V1868" s="16">
        <v>400</v>
      </c>
      <c r="W1868" s="16"/>
      <c r="X1868" s="16"/>
      <c r="Y1868" s="16"/>
      <c r="Z1868" s="16"/>
      <c r="AA1868" s="16"/>
      <c r="AB1868" s="16"/>
      <c r="AC1868" s="16"/>
      <c r="AD1868" s="16"/>
      <c r="AE1868" s="16"/>
      <c r="AF1868" s="16"/>
      <c r="AG1868" s="16"/>
      <c r="AH1868" s="16"/>
      <c r="AI1868" s="16"/>
      <c r="AJ1868" s="16"/>
      <c r="AK1868" s="16"/>
      <c r="AL1868" s="16"/>
      <c r="AM1868" s="16"/>
      <c r="AN1868" s="16"/>
      <c r="AO1868" s="16"/>
      <c r="AP1868" s="16">
        <v>20</v>
      </c>
      <c r="AQ1868" s="16"/>
      <c r="AR1868" s="16"/>
      <c r="AS1868" s="16"/>
      <c r="AT1868" s="16"/>
      <c r="AU1868" s="16"/>
      <c r="AV1868" s="16"/>
      <c r="AW1868" s="16"/>
      <c r="AX1868" s="16">
        <v>60</v>
      </c>
      <c r="AY1868" s="16"/>
      <c r="AZ1868" s="16"/>
      <c r="BA1868" s="16"/>
      <c r="BB1868" s="16"/>
      <c r="BC1868" s="16"/>
      <c r="BD1868" s="16"/>
      <c r="BE1868" s="16"/>
      <c r="BF1868" s="16"/>
      <c r="BG1868" s="23">
        <f t="shared" si="473"/>
        <v>480</v>
      </c>
      <c r="BH1868" s="24">
        <f t="shared" si="477"/>
        <v>8</v>
      </c>
      <c r="BI1868" s="25">
        <f t="shared" si="474"/>
        <v>6.666666666666667</v>
      </c>
      <c r="BJ1868" s="25">
        <f t="shared" si="475"/>
        <v>83.333333333333343</v>
      </c>
      <c r="BK1868" s="26">
        <f t="shared" si="466"/>
        <v>93.75</v>
      </c>
      <c r="BL1868" s="26">
        <f t="shared" si="467"/>
        <v>94.666666666666671</v>
      </c>
      <c r="BM1868" s="26">
        <f t="shared" si="478"/>
        <v>73.958333333333343</v>
      </c>
      <c r="BN1868" s="27">
        <f t="shared" si="468"/>
        <v>0.33333333333333331</v>
      </c>
      <c r="BO1868" s="27">
        <f t="shared" si="469"/>
        <v>460</v>
      </c>
      <c r="BP1868" s="27">
        <f t="shared" si="470"/>
        <v>1</v>
      </c>
      <c r="BQ1868" s="28">
        <f t="shared" si="471"/>
        <v>60</v>
      </c>
      <c r="BR1868" s="29"/>
      <c r="BS1868" s="29"/>
      <c r="BT1868" s="29"/>
      <c r="BU1868" s="30"/>
      <c r="BV1868" s="29"/>
      <c r="BW1868" s="17"/>
    </row>
    <row r="1869" spans="1:75" x14ac:dyDescent="0.3">
      <c r="A1869" s="14">
        <v>1868</v>
      </c>
      <c r="B1869" s="15">
        <v>46079</v>
      </c>
      <c r="C1869" s="16" t="s">
        <v>40</v>
      </c>
      <c r="D1869" s="17" t="str">
        <f t="shared" si="480"/>
        <v>IG</v>
      </c>
      <c r="E1869" s="18" t="s">
        <v>97</v>
      </c>
      <c r="F1869" s="18"/>
      <c r="G1869" s="19"/>
      <c r="H1869" s="19"/>
      <c r="I1869" s="19"/>
      <c r="J1869" s="20"/>
      <c r="K1869" s="21" t="e">
        <f>VLOOKUP(J1869,'[2]Item List (3)'!A$1:B$110000,2,FALSE)</f>
        <v>#N/A</v>
      </c>
      <c r="L1869" s="20"/>
      <c r="M1869" s="16" t="s">
        <v>138</v>
      </c>
      <c r="N1869" s="16"/>
      <c r="O1869" s="22" t="str">
        <f t="shared" si="476"/>
        <v/>
      </c>
      <c r="P1869" s="16"/>
      <c r="Q1869" s="16"/>
      <c r="R1869" s="16"/>
      <c r="S1869" s="16"/>
      <c r="T1869" s="16"/>
      <c r="U1869" s="23">
        <f t="shared" si="479"/>
        <v>0</v>
      </c>
      <c r="V1869" s="16"/>
      <c r="W1869" s="16"/>
      <c r="X1869" s="16"/>
      <c r="Y1869" s="16"/>
      <c r="Z1869" s="16"/>
      <c r="AA1869" s="16"/>
      <c r="AB1869" s="16"/>
      <c r="AC1869" s="16"/>
      <c r="AD1869" s="16"/>
      <c r="AE1869" s="16"/>
      <c r="AF1869" s="16"/>
      <c r="AG1869" s="16"/>
      <c r="AH1869" s="16"/>
      <c r="AI1869" s="16"/>
      <c r="AJ1869" s="16"/>
      <c r="AK1869" s="16"/>
      <c r="AL1869" s="16"/>
      <c r="AM1869" s="16"/>
      <c r="AN1869" s="16"/>
      <c r="AO1869" s="16"/>
      <c r="AP1869" s="16"/>
      <c r="AQ1869" s="16"/>
      <c r="AR1869" s="16">
        <v>480</v>
      </c>
      <c r="AS1869" s="16"/>
      <c r="AT1869" s="16"/>
      <c r="AU1869" s="16"/>
      <c r="AV1869" s="16"/>
      <c r="AW1869" s="16"/>
      <c r="AX1869" s="16"/>
      <c r="AY1869" s="16"/>
      <c r="AZ1869" s="16"/>
      <c r="BA1869" s="16"/>
      <c r="BB1869" s="16"/>
      <c r="BC1869" s="16"/>
      <c r="BD1869" s="16"/>
      <c r="BE1869" s="16"/>
      <c r="BF1869" s="16"/>
      <c r="BG1869" s="23">
        <f t="shared" si="473"/>
        <v>480</v>
      </c>
      <c r="BH1869" s="24">
        <f t="shared" si="477"/>
        <v>8</v>
      </c>
      <c r="BI1869" s="25">
        <f t="shared" si="474"/>
        <v>0</v>
      </c>
      <c r="BJ1869" s="25">
        <f t="shared" si="475"/>
        <v>0</v>
      </c>
      <c r="BK1869" s="26">
        <f t="shared" si="466"/>
        <v>0</v>
      </c>
      <c r="BL1869" s="26">
        <f t="shared" si="467"/>
        <v>0</v>
      </c>
      <c r="BM1869" s="26">
        <f t="shared" si="478"/>
        <v>0</v>
      </c>
      <c r="BN1869" s="27">
        <f t="shared" si="468"/>
        <v>0</v>
      </c>
      <c r="BO1869" s="27">
        <f t="shared" si="469"/>
        <v>0</v>
      </c>
      <c r="BP1869" s="27">
        <f t="shared" si="470"/>
        <v>8</v>
      </c>
      <c r="BQ1869" s="28">
        <f t="shared" si="471"/>
        <v>0</v>
      </c>
      <c r="BR1869" s="29"/>
      <c r="BS1869" s="29"/>
      <c r="BT1869" s="29"/>
      <c r="BU1869" s="30"/>
      <c r="BV1869" s="29"/>
      <c r="BW1869" s="17"/>
    </row>
    <row r="1870" spans="1:75" x14ac:dyDescent="0.3">
      <c r="A1870" s="14">
        <v>1869</v>
      </c>
      <c r="B1870" s="15">
        <v>46079</v>
      </c>
      <c r="C1870" s="16" t="s">
        <v>38</v>
      </c>
      <c r="D1870" s="17" t="str">
        <f t="shared" si="480"/>
        <v>IG</v>
      </c>
      <c r="E1870" s="18" t="s">
        <v>99</v>
      </c>
      <c r="F1870" s="18" t="s">
        <v>75</v>
      </c>
      <c r="G1870" s="19" t="s">
        <v>65</v>
      </c>
      <c r="H1870" s="19" t="s">
        <v>67</v>
      </c>
      <c r="I1870" s="19" t="s">
        <v>171</v>
      </c>
      <c r="J1870" s="20">
        <v>104246</v>
      </c>
      <c r="K1870" s="21" t="str">
        <f>VLOOKUP(J1870,'[2]Item List (3)'!A$1:B$110000,2,FALSE)</f>
        <v>IN. 208</v>
      </c>
      <c r="L1870" s="20">
        <v>260129016</v>
      </c>
      <c r="M1870" s="16" t="s">
        <v>138</v>
      </c>
      <c r="N1870" s="16">
        <v>30</v>
      </c>
      <c r="O1870" s="22">
        <f t="shared" si="476"/>
        <v>120</v>
      </c>
      <c r="P1870" s="16">
        <v>1</v>
      </c>
      <c r="Q1870" s="16">
        <v>472</v>
      </c>
      <c r="R1870" s="16">
        <v>4</v>
      </c>
      <c r="S1870" s="16"/>
      <c r="T1870" s="16"/>
      <c r="U1870" s="23">
        <f t="shared" si="479"/>
        <v>472</v>
      </c>
      <c r="V1870" s="16">
        <v>270</v>
      </c>
      <c r="W1870" s="16"/>
      <c r="X1870" s="16">
        <v>10</v>
      </c>
      <c r="Y1870" s="16"/>
      <c r="Z1870" s="16"/>
      <c r="AA1870" s="16"/>
      <c r="AB1870" s="16"/>
      <c r="AC1870" s="16"/>
      <c r="AD1870" s="16"/>
      <c r="AE1870" s="16"/>
      <c r="AF1870" s="16"/>
      <c r="AG1870" s="16"/>
      <c r="AH1870" s="16"/>
      <c r="AI1870" s="16"/>
      <c r="AJ1870" s="16"/>
      <c r="AK1870" s="16"/>
      <c r="AL1870" s="16"/>
      <c r="AM1870" s="16"/>
      <c r="AN1870" s="16"/>
      <c r="AO1870" s="16"/>
      <c r="AP1870" s="16">
        <v>20</v>
      </c>
      <c r="AQ1870" s="16"/>
      <c r="AR1870" s="16">
        <v>180</v>
      </c>
      <c r="AS1870" s="16"/>
      <c r="AT1870" s="16"/>
      <c r="AU1870" s="16"/>
      <c r="AV1870" s="16"/>
      <c r="AW1870" s="16"/>
      <c r="AX1870" s="16"/>
      <c r="AY1870" s="16"/>
      <c r="AZ1870" s="16"/>
      <c r="BA1870" s="16"/>
      <c r="BB1870" s="16"/>
      <c r="BC1870" s="16"/>
      <c r="BD1870" s="16"/>
      <c r="BE1870" s="16"/>
      <c r="BF1870" s="16"/>
      <c r="BG1870" s="23">
        <f t="shared" si="473"/>
        <v>480</v>
      </c>
      <c r="BH1870" s="24">
        <f t="shared" si="477"/>
        <v>8</v>
      </c>
      <c r="BI1870" s="25">
        <f t="shared" si="474"/>
        <v>4.5</v>
      </c>
      <c r="BJ1870" s="25">
        <f t="shared" si="475"/>
        <v>56.25</v>
      </c>
      <c r="BK1870" s="26">
        <f t="shared" si="466"/>
        <v>87.407407407407405</v>
      </c>
      <c r="BL1870" s="26">
        <f t="shared" si="467"/>
        <v>99.152542372881356</v>
      </c>
      <c r="BM1870" s="26">
        <f t="shared" si="478"/>
        <v>48.750000000000007</v>
      </c>
      <c r="BN1870" s="27">
        <f t="shared" si="468"/>
        <v>0.33333333333333331</v>
      </c>
      <c r="BO1870" s="27">
        <f t="shared" si="469"/>
        <v>920</v>
      </c>
      <c r="BP1870" s="27">
        <f t="shared" si="470"/>
        <v>3.1666666666666665</v>
      </c>
      <c r="BQ1870" s="28">
        <f t="shared" si="471"/>
        <v>380</v>
      </c>
      <c r="BR1870" s="29"/>
      <c r="BS1870" s="29"/>
      <c r="BT1870" s="29"/>
      <c r="BU1870" s="30"/>
      <c r="BV1870" s="29"/>
      <c r="BW1870" s="17"/>
    </row>
    <row r="1871" spans="1:75" x14ac:dyDescent="0.3">
      <c r="A1871" s="14">
        <v>1870</v>
      </c>
      <c r="B1871" s="15">
        <v>46079</v>
      </c>
      <c r="C1871" s="16" t="s">
        <v>40</v>
      </c>
      <c r="D1871" s="17" t="str">
        <f t="shared" si="480"/>
        <v>IG</v>
      </c>
      <c r="E1871" s="18" t="s">
        <v>99</v>
      </c>
      <c r="F1871" s="18" t="s">
        <v>75</v>
      </c>
      <c r="G1871" s="19" t="s">
        <v>124</v>
      </c>
      <c r="H1871" s="19"/>
      <c r="I1871" s="19"/>
      <c r="J1871" s="20">
        <v>104246</v>
      </c>
      <c r="K1871" s="21" t="str">
        <f>VLOOKUP(J1871,'[2]Item List (3)'!A$1:B$110000,2,FALSE)</f>
        <v>IN. 208</v>
      </c>
      <c r="L1871" s="20">
        <v>260120003</v>
      </c>
      <c r="M1871" s="16" t="s">
        <v>138</v>
      </c>
      <c r="N1871" s="16">
        <v>30</v>
      </c>
      <c r="O1871" s="22">
        <f t="shared" si="476"/>
        <v>120</v>
      </c>
      <c r="P1871" s="16">
        <v>1</v>
      </c>
      <c r="Q1871" s="16">
        <v>216</v>
      </c>
      <c r="R1871" s="16">
        <v>6</v>
      </c>
      <c r="S1871" s="16"/>
      <c r="T1871" s="16"/>
      <c r="U1871" s="23">
        <f t="shared" si="479"/>
        <v>216</v>
      </c>
      <c r="V1871" s="16">
        <v>120</v>
      </c>
      <c r="W1871" s="16"/>
      <c r="X1871" s="16"/>
      <c r="Y1871" s="16"/>
      <c r="Z1871" s="16"/>
      <c r="AA1871" s="16"/>
      <c r="AB1871" s="16"/>
      <c r="AC1871" s="16"/>
      <c r="AD1871" s="16"/>
      <c r="AE1871" s="16"/>
      <c r="AF1871" s="16"/>
      <c r="AG1871" s="16"/>
      <c r="AH1871" s="16"/>
      <c r="AI1871" s="16"/>
      <c r="AJ1871" s="16"/>
      <c r="AK1871" s="16"/>
      <c r="AL1871" s="16"/>
      <c r="AM1871" s="16"/>
      <c r="AN1871" s="16"/>
      <c r="AO1871" s="16"/>
      <c r="AP1871" s="16"/>
      <c r="AQ1871" s="16"/>
      <c r="AR1871" s="16">
        <v>360</v>
      </c>
      <c r="AS1871" s="16"/>
      <c r="AT1871" s="16"/>
      <c r="AU1871" s="16"/>
      <c r="AV1871" s="16"/>
      <c r="AW1871" s="16"/>
      <c r="AX1871" s="16"/>
      <c r="AY1871" s="16"/>
      <c r="AZ1871" s="16"/>
      <c r="BA1871" s="16"/>
      <c r="BB1871" s="16"/>
      <c r="BC1871" s="16"/>
      <c r="BD1871" s="16"/>
      <c r="BE1871" s="16"/>
      <c r="BF1871" s="16"/>
      <c r="BG1871" s="23">
        <f t="shared" si="473"/>
        <v>480</v>
      </c>
      <c r="BH1871" s="24">
        <f t="shared" si="477"/>
        <v>8</v>
      </c>
      <c r="BI1871" s="25">
        <f t="shared" si="474"/>
        <v>2</v>
      </c>
      <c r="BJ1871" s="25">
        <f t="shared" si="475"/>
        <v>25</v>
      </c>
      <c r="BK1871" s="26">
        <f t="shared" ref="BK1871:BK1934" si="481">IFERROR(((U1871*N1871)/(BI1871*3600)*100),0)</f>
        <v>90</v>
      </c>
      <c r="BL1871" s="26">
        <f t="shared" ref="BL1871:BL1934" si="482">IFERROR(((U1871-(R1871+S1871+T1871))/U1871*100),0)</f>
        <v>97.222222222222214</v>
      </c>
      <c r="BM1871" s="26">
        <f t="shared" si="478"/>
        <v>21.874999999999996</v>
      </c>
      <c r="BN1871" s="27">
        <f t="shared" ref="BN1871:BN1934" si="483">(W1871+AP1871+BE1871+BF1871)/60</f>
        <v>0</v>
      </c>
      <c r="BO1871" s="27">
        <f t="shared" ref="BO1871:BO1934" si="484">IFERROR(((BH1871-BN1871)*3600)/N1871,0)</f>
        <v>960</v>
      </c>
      <c r="BP1871" s="27">
        <f t="shared" ref="BP1871:BP1934" si="485">IFERROR(SUM(W1871:BF1871)/60-BN1871,0)</f>
        <v>6</v>
      </c>
      <c r="BQ1871" s="28">
        <f t="shared" ref="BQ1871:BQ1934" si="486">IFERROR(BP1871*3600/N1871,0)</f>
        <v>720</v>
      </c>
      <c r="BR1871" s="29"/>
      <c r="BS1871" s="29"/>
      <c r="BT1871" s="29"/>
      <c r="BU1871" s="30"/>
      <c r="BV1871" s="29"/>
      <c r="BW1871" s="17"/>
    </row>
    <row r="1872" spans="1:75" x14ac:dyDescent="0.3">
      <c r="A1872" s="14">
        <v>1871</v>
      </c>
      <c r="B1872" s="15">
        <v>46079</v>
      </c>
      <c r="C1872" s="16" t="s">
        <v>38</v>
      </c>
      <c r="D1872" s="17" t="str">
        <f t="shared" si="480"/>
        <v>HO</v>
      </c>
      <c r="E1872" s="18" t="s">
        <v>100</v>
      </c>
      <c r="F1872" s="18" t="s">
        <v>101</v>
      </c>
      <c r="G1872" s="19" t="s">
        <v>112</v>
      </c>
      <c r="H1872" s="19"/>
      <c r="I1872" s="19"/>
      <c r="J1872" s="20">
        <v>104293</v>
      </c>
      <c r="K1872" s="21" t="str">
        <f>VLOOKUP(J1872,'[2]Item List (3)'!A$1:B$110000,2,FALSE)</f>
        <v>IR.210 YY2</v>
      </c>
      <c r="L1872" s="20">
        <v>260205005</v>
      </c>
      <c r="M1872" s="16" t="s">
        <v>138</v>
      </c>
      <c r="N1872" s="16">
        <v>50</v>
      </c>
      <c r="O1872" s="22">
        <f t="shared" si="476"/>
        <v>72</v>
      </c>
      <c r="P1872" s="16">
        <v>1</v>
      </c>
      <c r="Q1872" s="16">
        <v>435</v>
      </c>
      <c r="R1872" s="16"/>
      <c r="S1872" s="16"/>
      <c r="T1872" s="16"/>
      <c r="U1872" s="23">
        <f t="shared" si="479"/>
        <v>435</v>
      </c>
      <c r="V1872" s="16">
        <v>400</v>
      </c>
      <c r="W1872" s="16"/>
      <c r="X1872" s="16">
        <v>35</v>
      </c>
      <c r="Y1872" s="16"/>
      <c r="Z1872" s="16"/>
      <c r="AA1872" s="16"/>
      <c r="AB1872" s="16"/>
      <c r="AC1872" s="16"/>
      <c r="AD1872" s="16"/>
      <c r="AE1872" s="16"/>
      <c r="AF1872" s="16"/>
      <c r="AG1872" s="16"/>
      <c r="AH1872" s="16"/>
      <c r="AI1872" s="16"/>
      <c r="AJ1872" s="16"/>
      <c r="AK1872" s="16"/>
      <c r="AL1872" s="16"/>
      <c r="AM1872" s="16"/>
      <c r="AN1872" s="16"/>
      <c r="AO1872" s="16"/>
      <c r="AP1872" s="16">
        <v>45</v>
      </c>
      <c r="AQ1872" s="16"/>
      <c r="AR1872" s="16"/>
      <c r="AS1872" s="16"/>
      <c r="AT1872" s="16"/>
      <c r="AU1872" s="16"/>
      <c r="AV1872" s="16"/>
      <c r="AW1872" s="16"/>
      <c r="AX1872" s="16"/>
      <c r="AY1872" s="16"/>
      <c r="AZ1872" s="16"/>
      <c r="BA1872" s="16"/>
      <c r="BB1872" s="16"/>
      <c r="BC1872" s="16"/>
      <c r="BD1872" s="16"/>
      <c r="BE1872" s="16"/>
      <c r="BF1872" s="16"/>
      <c r="BG1872" s="23">
        <f t="shared" si="473"/>
        <v>480</v>
      </c>
      <c r="BH1872" s="24">
        <f t="shared" si="477"/>
        <v>8</v>
      </c>
      <c r="BI1872" s="25">
        <f t="shared" si="474"/>
        <v>6.666666666666667</v>
      </c>
      <c r="BJ1872" s="25">
        <f t="shared" si="475"/>
        <v>83.333333333333343</v>
      </c>
      <c r="BK1872" s="26">
        <f t="shared" si="481"/>
        <v>90.625</v>
      </c>
      <c r="BL1872" s="26">
        <f t="shared" si="482"/>
        <v>100</v>
      </c>
      <c r="BM1872" s="26">
        <f t="shared" si="478"/>
        <v>75.520833333333343</v>
      </c>
      <c r="BN1872" s="27">
        <f t="shared" si="483"/>
        <v>0.75</v>
      </c>
      <c r="BO1872" s="27">
        <f t="shared" si="484"/>
        <v>522</v>
      </c>
      <c r="BP1872" s="27">
        <f t="shared" si="485"/>
        <v>0.58333333333333326</v>
      </c>
      <c r="BQ1872" s="28">
        <f t="shared" si="486"/>
        <v>41.999999999999993</v>
      </c>
      <c r="BR1872" s="29"/>
      <c r="BS1872" s="29"/>
      <c r="BT1872" s="29"/>
      <c r="BU1872" s="30"/>
      <c r="BV1872" s="29"/>
      <c r="BW1872" s="17"/>
    </row>
    <row r="1873" spans="1:75" x14ac:dyDescent="0.3">
      <c r="A1873" s="14">
        <v>1872</v>
      </c>
      <c r="B1873" s="15">
        <v>46079</v>
      </c>
      <c r="C1873" s="16" t="s">
        <v>40</v>
      </c>
      <c r="D1873" s="17" t="str">
        <f t="shared" si="480"/>
        <v>HO</v>
      </c>
      <c r="E1873" s="18" t="s">
        <v>100</v>
      </c>
      <c r="F1873" s="18" t="s">
        <v>101</v>
      </c>
      <c r="G1873" s="19" t="s">
        <v>46</v>
      </c>
      <c r="H1873" s="19"/>
      <c r="I1873" s="19"/>
      <c r="J1873" s="20">
        <v>104293</v>
      </c>
      <c r="K1873" s="21" t="str">
        <f>VLOOKUP(J1873,'[2]Item List (3)'!A$1:B$110000,2,FALSE)</f>
        <v>IR.210 YY2</v>
      </c>
      <c r="L1873" s="20">
        <v>260205004</v>
      </c>
      <c r="M1873" s="16" t="s">
        <v>138</v>
      </c>
      <c r="N1873" s="16">
        <v>50</v>
      </c>
      <c r="O1873" s="22">
        <f t="shared" si="476"/>
        <v>72</v>
      </c>
      <c r="P1873" s="16">
        <v>1</v>
      </c>
      <c r="Q1873" s="16">
        <v>467</v>
      </c>
      <c r="R1873" s="16"/>
      <c r="S1873" s="16"/>
      <c r="T1873" s="16"/>
      <c r="U1873" s="23">
        <f t="shared" si="479"/>
        <v>467</v>
      </c>
      <c r="V1873" s="16">
        <v>420</v>
      </c>
      <c r="W1873" s="16"/>
      <c r="X1873" s="16">
        <v>30</v>
      </c>
      <c r="Y1873" s="16"/>
      <c r="Z1873" s="16"/>
      <c r="AA1873" s="16"/>
      <c r="AB1873" s="16"/>
      <c r="AC1873" s="16"/>
      <c r="AD1873" s="16"/>
      <c r="AE1873" s="16"/>
      <c r="AF1873" s="16"/>
      <c r="AG1873" s="16"/>
      <c r="AH1873" s="16"/>
      <c r="AI1873" s="16"/>
      <c r="AJ1873" s="16"/>
      <c r="AK1873" s="16"/>
      <c r="AL1873" s="16"/>
      <c r="AM1873" s="16"/>
      <c r="AN1873" s="16"/>
      <c r="AO1873" s="16"/>
      <c r="AP1873" s="16">
        <v>30</v>
      </c>
      <c r="AQ1873" s="16"/>
      <c r="AR1873" s="16"/>
      <c r="AS1873" s="16"/>
      <c r="AT1873" s="16"/>
      <c r="AU1873" s="16"/>
      <c r="AV1873" s="16"/>
      <c r="AW1873" s="16"/>
      <c r="AX1873" s="16"/>
      <c r="AY1873" s="16"/>
      <c r="AZ1873" s="16"/>
      <c r="BA1873" s="16"/>
      <c r="BB1873" s="16"/>
      <c r="BC1873" s="16"/>
      <c r="BD1873" s="16"/>
      <c r="BE1873" s="16"/>
      <c r="BF1873" s="16"/>
      <c r="BG1873" s="23">
        <f t="shared" si="473"/>
        <v>480</v>
      </c>
      <c r="BH1873" s="24">
        <f t="shared" si="477"/>
        <v>8</v>
      </c>
      <c r="BI1873" s="25">
        <f t="shared" si="474"/>
        <v>7</v>
      </c>
      <c r="BJ1873" s="25">
        <f t="shared" si="475"/>
        <v>87.5</v>
      </c>
      <c r="BK1873" s="26">
        <f t="shared" si="481"/>
        <v>92.658730158730165</v>
      </c>
      <c r="BL1873" s="26">
        <f t="shared" si="482"/>
        <v>100</v>
      </c>
      <c r="BM1873" s="26">
        <f t="shared" si="478"/>
        <v>81.0763888888889</v>
      </c>
      <c r="BN1873" s="27">
        <f t="shared" si="483"/>
        <v>0.5</v>
      </c>
      <c r="BO1873" s="27">
        <f t="shared" si="484"/>
        <v>540</v>
      </c>
      <c r="BP1873" s="27">
        <f t="shared" si="485"/>
        <v>0.5</v>
      </c>
      <c r="BQ1873" s="28">
        <f t="shared" si="486"/>
        <v>36</v>
      </c>
      <c r="BR1873" s="29"/>
      <c r="BS1873" s="29"/>
      <c r="BT1873" s="29"/>
      <c r="BU1873" s="30"/>
      <c r="BV1873" s="29"/>
      <c r="BW1873" s="17"/>
    </row>
    <row r="1874" spans="1:75" x14ac:dyDescent="0.3">
      <c r="A1874" s="14">
        <v>1873</v>
      </c>
      <c r="B1874" s="15">
        <v>46079</v>
      </c>
      <c r="C1874" s="16" t="s">
        <v>38</v>
      </c>
      <c r="D1874" s="17" t="str">
        <f t="shared" si="480"/>
        <v>HO</v>
      </c>
      <c r="E1874" s="18" t="s">
        <v>104</v>
      </c>
      <c r="F1874" s="18"/>
      <c r="G1874" s="19"/>
      <c r="H1874" s="19"/>
      <c r="I1874" s="19"/>
      <c r="J1874" s="20"/>
      <c r="K1874" s="21" t="e">
        <f>VLOOKUP(J1874,'[2]Item List (3)'!A$1:B$110000,2,FALSE)</f>
        <v>#N/A</v>
      </c>
      <c r="L1874" s="20"/>
      <c r="M1874" s="16" t="s">
        <v>138</v>
      </c>
      <c r="N1874" s="16"/>
      <c r="O1874" s="22" t="str">
        <f t="shared" si="476"/>
        <v/>
      </c>
      <c r="P1874" s="16"/>
      <c r="Q1874" s="16"/>
      <c r="R1874" s="16"/>
      <c r="S1874" s="16"/>
      <c r="T1874" s="16"/>
      <c r="U1874" s="23">
        <f t="shared" si="479"/>
        <v>0</v>
      </c>
      <c r="V1874" s="16"/>
      <c r="W1874" s="16"/>
      <c r="X1874" s="16"/>
      <c r="Y1874" s="16"/>
      <c r="Z1874" s="16"/>
      <c r="AA1874" s="16"/>
      <c r="AB1874" s="16"/>
      <c r="AC1874" s="16"/>
      <c r="AD1874" s="16"/>
      <c r="AE1874" s="16"/>
      <c r="AF1874" s="16"/>
      <c r="AG1874" s="16"/>
      <c r="AH1874" s="16"/>
      <c r="AI1874" s="16"/>
      <c r="AJ1874" s="16"/>
      <c r="AK1874" s="16"/>
      <c r="AL1874" s="16"/>
      <c r="AM1874" s="16"/>
      <c r="AN1874" s="16"/>
      <c r="AO1874" s="16"/>
      <c r="AP1874" s="16"/>
      <c r="AQ1874" s="16"/>
      <c r="AR1874" s="16"/>
      <c r="AS1874" s="16"/>
      <c r="AT1874" s="16"/>
      <c r="AU1874" s="16"/>
      <c r="AV1874" s="16"/>
      <c r="AW1874" s="16"/>
      <c r="AX1874" s="16"/>
      <c r="AY1874" s="16"/>
      <c r="AZ1874" s="16"/>
      <c r="BA1874" s="16"/>
      <c r="BB1874" s="16"/>
      <c r="BC1874" s="16"/>
      <c r="BD1874" s="16"/>
      <c r="BE1874" s="16"/>
      <c r="BF1874" s="16">
        <v>480</v>
      </c>
      <c r="BG1874" s="23">
        <f t="shared" si="473"/>
        <v>480</v>
      </c>
      <c r="BH1874" s="24">
        <f t="shared" si="477"/>
        <v>8</v>
      </c>
      <c r="BI1874" s="25">
        <f t="shared" si="474"/>
        <v>0</v>
      </c>
      <c r="BJ1874" s="25">
        <f t="shared" si="475"/>
        <v>0</v>
      </c>
      <c r="BK1874" s="26">
        <f t="shared" si="481"/>
        <v>0</v>
      </c>
      <c r="BL1874" s="26">
        <f t="shared" si="482"/>
        <v>0</v>
      </c>
      <c r="BM1874" s="26">
        <f t="shared" si="478"/>
        <v>0</v>
      </c>
      <c r="BN1874" s="27">
        <f t="shared" si="483"/>
        <v>8</v>
      </c>
      <c r="BO1874" s="27">
        <f t="shared" si="484"/>
        <v>0</v>
      </c>
      <c r="BP1874" s="27">
        <f t="shared" si="485"/>
        <v>0</v>
      </c>
      <c r="BQ1874" s="28">
        <f t="shared" si="486"/>
        <v>0</v>
      </c>
      <c r="BR1874" s="29"/>
      <c r="BS1874" s="29"/>
      <c r="BT1874" s="29"/>
      <c r="BU1874" s="30"/>
      <c r="BV1874" s="29"/>
      <c r="BW1874" s="17"/>
    </row>
    <row r="1875" spans="1:75" x14ac:dyDescent="0.3">
      <c r="A1875" s="14">
        <v>1874</v>
      </c>
      <c r="B1875" s="15">
        <v>46079</v>
      </c>
      <c r="C1875" s="16" t="s">
        <v>40</v>
      </c>
      <c r="D1875" s="17" t="str">
        <f t="shared" si="480"/>
        <v>HO</v>
      </c>
      <c r="E1875" s="18" t="s">
        <v>104</v>
      </c>
      <c r="F1875" s="18"/>
      <c r="G1875" s="19"/>
      <c r="H1875" s="19"/>
      <c r="I1875" s="19"/>
      <c r="J1875" s="20"/>
      <c r="K1875" s="21" t="e">
        <f>VLOOKUP(J1875,'[2]Item List (3)'!A$1:B$110000,2,FALSE)</f>
        <v>#N/A</v>
      </c>
      <c r="L1875" s="20"/>
      <c r="M1875" s="16" t="s">
        <v>138</v>
      </c>
      <c r="N1875" s="16"/>
      <c r="O1875" s="22" t="str">
        <f t="shared" si="476"/>
        <v/>
      </c>
      <c r="P1875" s="16"/>
      <c r="Q1875" s="16"/>
      <c r="R1875" s="16"/>
      <c r="S1875" s="16"/>
      <c r="T1875" s="16"/>
      <c r="U1875" s="23">
        <f t="shared" si="479"/>
        <v>0</v>
      </c>
      <c r="V1875" s="16"/>
      <c r="W1875" s="16"/>
      <c r="X1875" s="16"/>
      <c r="Y1875" s="16"/>
      <c r="Z1875" s="16"/>
      <c r="AA1875" s="16"/>
      <c r="AB1875" s="16"/>
      <c r="AC1875" s="16"/>
      <c r="AD1875" s="16"/>
      <c r="AE1875" s="16"/>
      <c r="AF1875" s="16"/>
      <c r="AG1875" s="16"/>
      <c r="AH1875" s="16"/>
      <c r="AI1875" s="16"/>
      <c r="AJ1875" s="16"/>
      <c r="AK1875" s="16"/>
      <c r="AL1875" s="16"/>
      <c r="AM1875" s="16"/>
      <c r="AN1875" s="16"/>
      <c r="AO1875" s="16"/>
      <c r="AP1875" s="16"/>
      <c r="AQ1875" s="16"/>
      <c r="AR1875" s="16">
        <v>480</v>
      </c>
      <c r="AS1875" s="16"/>
      <c r="AT1875" s="16"/>
      <c r="AU1875" s="16"/>
      <c r="AV1875" s="16"/>
      <c r="AW1875" s="16"/>
      <c r="AX1875" s="16"/>
      <c r="AY1875" s="16"/>
      <c r="AZ1875" s="16"/>
      <c r="BA1875" s="16"/>
      <c r="BB1875" s="16"/>
      <c r="BC1875" s="16"/>
      <c r="BD1875" s="16"/>
      <c r="BE1875" s="16"/>
      <c r="BF1875" s="16"/>
      <c r="BG1875" s="23">
        <f t="shared" si="473"/>
        <v>480</v>
      </c>
      <c r="BH1875" s="24">
        <f t="shared" si="477"/>
        <v>8</v>
      </c>
      <c r="BI1875" s="25">
        <f t="shared" si="474"/>
        <v>0</v>
      </c>
      <c r="BJ1875" s="25">
        <f t="shared" si="475"/>
        <v>0</v>
      </c>
      <c r="BK1875" s="26">
        <f t="shared" si="481"/>
        <v>0</v>
      </c>
      <c r="BL1875" s="26">
        <f t="shared" si="482"/>
        <v>0</v>
      </c>
      <c r="BM1875" s="26">
        <f t="shared" si="478"/>
        <v>0</v>
      </c>
      <c r="BN1875" s="27">
        <f t="shared" si="483"/>
        <v>0</v>
      </c>
      <c r="BO1875" s="27">
        <f t="shared" si="484"/>
        <v>0</v>
      </c>
      <c r="BP1875" s="27">
        <f t="shared" si="485"/>
        <v>8</v>
      </c>
      <c r="BQ1875" s="28">
        <f t="shared" si="486"/>
        <v>0</v>
      </c>
      <c r="BR1875" s="29"/>
      <c r="BS1875" s="29"/>
      <c r="BT1875" s="29"/>
      <c r="BU1875" s="30"/>
      <c r="BV1875" s="29"/>
      <c r="BW1875" s="17"/>
    </row>
    <row r="1876" spans="1:75" x14ac:dyDescent="0.3">
      <c r="A1876" s="14">
        <v>1875</v>
      </c>
      <c r="B1876" s="15">
        <v>46079</v>
      </c>
      <c r="C1876" s="16" t="s">
        <v>38</v>
      </c>
      <c r="D1876" s="17" t="str">
        <f t="shared" si="480"/>
        <v>HO</v>
      </c>
      <c r="E1876" s="18" t="s">
        <v>108</v>
      </c>
      <c r="F1876" s="18"/>
      <c r="G1876" s="19"/>
      <c r="H1876" s="19"/>
      <c r="I1876" s="19"/>
      <c r="J1876" s="20"/>
      <c r="K1876" s="21" t="e">
        <f>VLOOKUP(J1876,'[2]Item List (3)'!A$1:B$110000,2,FALSE)</f>
        <v>#N/A</v>
      </c>
      <c r="L1876" s="20"/>
      <c r="M1876" s="16" t="s">
        <v>138</v>
      </c>
      <c r="N1876" s="16"/>
      <c r="O1876" s="22" t="str">
        <f t="shared" si="476"/>
        <v/>
      </c>
      <c r="P1876" s="16"/>
      <c r="Q1876" s="16"/>
      <c r="R1876" s="16"/>
      <c r="S1876" s="16"/>
      <c r="T1876" s="16"/>
      <c r="U1876" s="23">
        <f t="shared" si="479"/>
        <v>0</v>
      </c>
      <c r="V1876" s="16"/>
      <c r="W1876" s="16"/>
      <c r="X1876" s="16"/>
      <c r="Y1876" s="16"/>
      <c r="Z1876" s="16"/>
      <c r="AA1876" s="16"/>
      <c r="AB1876" s="16"/>
      <c r="AC1876" s="16"/>
      <c r="AD1876" s="16"/>
      <c r="AE1876" s="16"/>
      <c r="AF1876" s="16"/>
      <c r="AG1876" s="16"/>
      <c r="AH1876" s="16"/>
      <c r="AI1876" s="16"/>
      <c r="AJ1876" s="16"/>
      <c r="AK1876" s="16"/>
      <c r="AL1876" s="16"/>
      <c r="AM1876" s="16"/>
      <c r="AN1876" s="16"/>
      <c r="AO1876" s="16"/>
      <c r="AP1876" s="16"/>
      <c r="AQ1876" s="16"/>
      <c r="AR1876" s="16"/>
      <c r="AS1876" s="16"/>
      <c r="AT1876" s="16"/>
      <c r="AU1876" s="16"/>
      <c r="AV1876" s="16"/>
      <c r="AW1876" s="16"/>
      <c r="AX1876" s="16"/>
      <c r="AY1876" s="16"/>
      <c r="AZ1876" s="16"/>
      <c r="BA1876" s="16"/>
      <c r="BB1876" s="16"/>
      <c r="BC1876" s="16"/>
      <c r="BD1876" s="16"/>
      <c r="BE1876" s="16"/>
      <c r="BF1876" s="16">
        <v>480</v>
      </c>
      <c r="BG1876" s="23">
        <f t="shared" si="473"/>
        <v>480</v>
      </c>
      <c r="BH1876" s="24">
        <f t="shared" si="477"/>
        <v>8</v>
      </c>
      <c r="BI1876" s="25">
        <f t="shared" si="474"/>
        <v>0</v>
      </c>
      <c r="BJ1876" s="25">
        <f t="shared" si="475"/>
        <v>0</v>
      </c>
      <c r="BK1876" s="26">
        <f t="shared" si="481"/>
        <v>0</v>
      </c>
      <c r="BL1876" s="26">
        <f t="shared" si="482"/>
        <v>0</v>
      </c>
      <c r="BM1876" s="26">
        <f t="shared" si="478"/>
        <v>0</v>
      </c>
      <c r="BN1876" s="27">
        <f t="shared" si="483"/>
        <v>8</v>
      </c>
      <c r="BO1876" s="27">
        <f t="shared" si="484"/>
        <v>0</v>
      </c>
      <c r="BP1876" s="27">
        <f t="shared" si="485"/>
        <v>0</v>
      </c>
      <c r="BQ1876" s="28">
        <f t="shared" si="486"/>
        <v>0</v>
      </c>
      <c r="BR1876" s="29"/>
      <c r="BS1876" s="29"/>
      <c r="BT1876" s="29"/>
      <c r="BU1876" s="30"/>
      <c r="BV1876" s="29"/>
      <c r="BW1876" s="17"/>
    </row>
    <row r="1877" spans="1:75" x14ac:dyDescent="0.3">
      <c r="A1877" s="14">
        <v>1876</v>
      </c>
      <c r="B1877" s="15">
        <v>46079</v>
      </c>
      <c r="C1877" s="16" t="s">
        <v>40</v>
      </c>
      <c r="D1877" s="17" t="str">
        <f t="shared" si="480"/>
        <v>HO</v>
      </c>
      <c r="E1877" s="18" t="s">
        <v>108</v>
      </c>
      <c r="F1877" s="18"/>
      <c r="G1877" s="19"/>
      <c r="H1877" s="19"/>
      <c r="I1877" s="19"/>
      <c r="J1877" s="20"/>
      <c r="K1877" s="21" t="e">
        <f>VLOOKUP(J1877,'[2]Item List (3)'!A$1:B$110000,2,FALSE)</f>
        <v>#N/A</v>
      </c>
      <c r="L1877" s="20"/>
      <c r="M1877" s="16" t="s">
        <v>138</v>
      </c>
      <c r="N1877" s="16"/>
      <c r="O1877" s="22" t="str">
        <f t="shared" si="476"/>
        <v/>
      </c>
      <c r="P1877" s="16"/>
      <c r="Q1877" s="16"/>
      <c r="R1877" s="16"/>
      <c r="S1877" s="16"/>
      <c r="T1877" s="16"/>
      <c r="U1877" s="23">
        <f t="shared" si="479"/>
        <v>0</v>
      </c>
      <c r="V1877" s="16"/>
      <c r="W1877" s="16"/>
      <c r="X1877" s="16"/>
      <c r="Y1877" s="16"/>
      <c r="Z1877" s="16"/>
      <c r="AA1877" s="16"/>
      <c r="AB1877" s="16"/>
      <c r="AC1877" s="16"/>
      <c r="AD1877" s="16"/>
      <c r="AE1877" s="16"/>
      <c r="AF1877" s="16"/>
      <c r="AG1877" s="16"/>
      <c r="AH1877" s="16"/>
      <c r="AI1877" s="16"/>
      <c r="AJ1877" s="16"/>
      <c r="AK1877" s="16"/>
      <c r="AL1877" s="16"/>
      <c r="AM1877" s="16"/>
      <c r="AN1877" s="16"/>
      <c r="AO1877" s="16"/>
      <c r="AP1877" s="16"/>
      <c r="AQ1877" s="16"/>
      <c r="AR1877" s="16">
        <v>480</v>
      </c>
      <c r="AS1877" s="16"/>
      <c r="AT1877" s="16"/>
      <c r="AU1877" s="16"/>
      <c r="AV1877" s="16"/>
      <c r="AW1877" s="16"/>
      <c r="AX1877" s="16"/>
      <c r="AY1877" s="16"/>
      <c r="AZ1877" s="16"/>
      <c r="BA1877" s="16"/>
      <c r="BB1877" s="16"/>
      <c r="BC1877" s="16"/>
      <c r="BD1877" s="16"/>
      <c r="BE1877" s="16"/>
      <c r="BF1877" s="16"/>
      <c r="BG1877" s="23">
        <f t="shared" si="473"/>
        <v>480</v>
      </c>
      <c r="BH1877" s="24">
        <f t="shared" si="477"/>
        <v>8</v>
      </c>
      <c r="BI1877" s="25">
        <f t="shared" si="474"/>
        <v>0</v>
      </c>
      <c r="BJ1877" s="25">
        <f t="shared" si="475"/>
        <v>0</v>
      </c>
      <c r="BK1877" s="26">
        <f t="shared" si="481"/>
        <v>0</v>
      </c>
      <c r="BL1877" s="26">
        <f t="shared" si="482"/>
        <v>0</v>
      </c>
      <c r="BM1877" s="26">
        <f t="shared" si="478"/>
        <v>0</v>
      </c>
      <c r="BN1877" s="27">
        <f t="shared" si="483"/>
        <v>0</v>
      </c>
      <c r="BO1877" s="27">
        <f t="shared" si="484"/>
        <v>0</v>
      </c>
      <c r="BP1877" s="27">
        <f t="shared" si="485"/>
        <v>8</v>
      </c>
      <c r="BQ1877" s="28">
        <f t="shared" si="486"/>
        <v>0</v>
      </c>
      <c r="BR1877" s="29"/>
      <c r="BS1877" s="29"/>
      <c r="BT1877" s="29"/>
      <c r="BU1877" s="30"/>
      <c r="BV1877" s="29"/>
      <c r="BW1877" s="17"/>
    </row>
    <row r="1878" spans="1:75" x14ac:dyDescent="0.3">
      <c r="A1878" s="14">
        <v>1877</v>
      </c>
      <c r="B1878" s="15">
        <v>46079</v>
      </c>
      <c r="C1878" s="16" t="s">
        <v>38</v>
      </c>
      <c r="D1878" s="17" t="str">
        <f t="shared" si="480"/>
        <v>HO</v>
      </c>
      <c r="E1878" s="18" t="s">
        <v>111</v>
      </c>
      <c r="F1878" s="18" t="s">
        <v>101</v>
      </c>
      <c r="G1878" s="19" t="s">
        <v>114</v>
      </c>
      <c r="H1878" s="19"/>
      <c r="I1878" s="19"/>
      <c r="J1878" s="20">
        <v>104249</v>
      </c>
      <c r="K1878" s="21" t="str">
        <f>VLOOKUP(J1878,'[2]Item List (3)'!A$1:B$110000,2,FALSE)</f>
        <v>IW. BDA-4003</v>
      </c>
      <c r="L1878" s="20">
        <v>260120002</v>
      </c>
      <c r="M1878" s="16" t="s">
        <v>138</v>
      </c>
      <c r="N1878" s="16">
        <v>15</v>
      </c>
      <c r="O1878" s="22">
        <f t="shared" si="476"/>
        <v>240</v>
      </c>
      <c r="P1878" s="16">
        <v>1</v>
      </c>
      <c r="Q1878" s="16">
        <v>1188</v>
      </c>
      <c r="R1878" s="16"/>
      <c r="S1878" s="16"/>
      <c r="T1878" s="16"/>
      <c r="U1878" s="23">
        <f t="shared" si="479"/>
        <v>1188</v>
      </c>
      <c r="V1878" s="16">
        <v>310</v>
      </c>
      <c r="W1878" s="16"/>
      <c r="X1878" s="16"/>
      <c r="Y1878" s="16"/>
      <c r="Z1878" s="16"/>
      <c r="AA1878" s="16"/>
      <c r="AB1878" s="16"/>
      <c r="AC1878" s="16"/>
      <c r="AD1878" s="16"/>
      <c r="AE1878" s="16"/>
      <c r="AF1878" s="16"/>
      <c r="AG1878" s="16"/>
      <c r="AH1878" s="16"/>
      <c r="AI1878" s="16"/>
      <c r="AJ1878" s="16"/>
      <c r="AK1878" s="16"/>
      <c r="AL1878" s="16"/>
      <c r="AM1878" s="16"/>
      <c r="AN1878" s="16">
        <v>150</v>
      </c>
      <c r="AO1878" s="16"/>
      <c r="AP1878" s="16">
        <v>20</v>
      </c>
      <c r="AQ1878" s="16"/>
      <c r="AR1878" s="16"/>
      <c r="AS1878" s="16"/>
      <c r="AT1878" s="16"/>
      <c r="AU1878" s="16"/>
      <c r="AV1878" s="16"/>
      <c r="AW1878" s="16"/>
      <c r="AX1878" s="16"/>
      <c r="AY1878" s="16"/>
      <c r="AZ1878" s="16"/>
      <c r="BA1878" s="16"/>
      <c r="BB1878" s="16"/>
      <c r="BC1878" s="16"/>
      <c r="BD1878" s="16"/>
      <c r="BE1878" s="16"/>
      <c r="BF1878" s="16"/>
      <c r="BG1878" s="23">
        <f t="shared" si="473"/>
        <v>480</v>
      </c>
      <c r="BH1878" s="24">
        <f t="shared" si="477"/>
        <v>8</v>
      </c>
      <c r="BI1878" s="25">
        <f t="shared" si="474"/>
        <v>5.1666666666666661</v>
      </c>
      <c r="BJ1878" s="25">
        <f t="shared" si="475"/>
        <v>64.583333333333329</v>
      </c>
      <c r="BK1878" s="26">
        <f t="shared" si="481"/>
        <v>95.806451612903246</v>
      </c>
      <c r="BL1878" s="26">
        <f t="shared" si="482"/>
        <v>100</v>
      </c>
      <c r="BM1878" s="26">
        <f t="shared" si="478"/>
        <v>61.875000000000014</v>
      </c>
      <c r="BN1878" s="27">
        <f t="shared" si="483"/>
        <v>0.33333333333333331</v>
      </c>
      <c r="BO1878" s="27">
        <f t="shared" si="484"/>
        <v>1840</v>
      </c>
      <c r="BP1878" s="27">
        <f t="shared" si="485"/>
        <v>2.5</v>
      </c>
      <c r="BQ1878" s="28">
        <f t="shared" si="486"/>
        <v>600</v>
      </c>
      <c r="BR1878" s="29"/>
      <c r="BS1878" s="29"/>
      <c r="BT1878" s="29"/>
      <c r="BU1878" s="30"/>
      <c r="BV1878" s="29"/>
      <c r="BW1878" s="17"/>
    </row>
    <row r="1879" spans="1:75" x14ac:dyDescent="0.3">
      <c r="A1879" s="14">
        <v>1878</v>
      </c>
      <c r="B1879" s="15">
        <v>46079</v>
      </c>
      <c r="C1879" s="16" t="s">
        <v>40</v>
      </c>
      <c r="D1879" s="17" t="str">
        <f t="shared" si="480"/>
        <v>HO</v>
      </c>
      <c r="E1879" s="18" t="s">
        <v>111</v>
      </c>
      <c r="F1879" s="18" t="s">
        <v>101</v>
      </c>
      <c r="G1879" s="19" t="s">
        <v>129</v>
      </c>
      <c r="H1879" s="19"/>
      <c r="I1879" s="19"/>
      <c r="J1879" s="20">
        <v>104249</v>
      </c>
      <c r="K1879" s="21" t="str">
        <f>VLOOKUP(J1879,'[2]Item List (3)'!A$1:B$110000,2,FALSE)</f>
        <v>IW. BDA-4003</v>
      </c>
      <c r="L1879" s="20">
        <v>260120002</v>
      </c>
      <c r="M1879" s="16" t="s">
        <v>138</v>
      </c>
      <c r="N1879" s="16">
        <v>15</v>
      </c>
      <c r="O1879" s="22">
        <f t="shared" si="476"/>
        <v>240</v>
      </c>
      <c r="P1879" s="16">
        <v>1</v>
      </c>
      <c r="Q1879" s="16">
        <v>1750</v>
      </c>
      <c r="R1879" s="16"/>
      <c r="S1879" s="16"/>
      <c r="T1879" s="16"/>
      <c r="U1879" s="23">
        <f t="shared" si="479"/>
        <v>1750</v>
      </c>
      <c r="V1879" s="16">
        <v>450</v>
      </c>
      <c r="W1879" s="16"/>
      <c r="X1879" s="16"/>
      <c r="Y1879" s="16"/>
      <c r="Z1879" s="16"/>
      <c r="AA1879" s="16"/>
      <c r="AB1879" s="16"/>
      <c r="AC1879" s="16"/>
      <c r="AD1879" s="16"/>
      <c r="AE1879" s="16"/>
      <c r="AF1879" s="16"/>
      <c r="AG1879" s="16"/>
      <c r="AH1879" s="16"/>
      <c r="AI1879" s="16"/>
      <c r="AJ1879" s="16"/>
      <c r="AK1879" s="16"/>
      <c r="AL1879" s="16"/>
      <c r="AM1879" s="16"/>
      <c r="AN1879" s="16"/>
      <c r="AO1879" s="16"/>
      <c r="AP1879" s="16">
        <v>30</v>
      </c>
      <c r="AQ1879" s="16"/>
      <c r="AR1879" s="16"/>
      <c r="AS1879" s="16"/>
      <c r="AT1879" s="16"/>
      <c r="AU1879" s="16"/>
      <c r="AV1879" s="16"/>
      <c r="AW1879" s="16"/>
      <c r="AX1879" s="16"/>
      <c r="AY1879" s="16"/>
      <c r="AZ1879" s="16"/>
      <c r="BA1879" s="16"/>
      <c r="BB1879" s="16"/>
      <c r="BC1879" s="16"/>
      <c r="BD1879" s="16"/>
      <c r="BE1879" s="16"/>
      <c r="BF1879" s="16"/>
      <c r="BG1879" s="23">
        <f t="shared" si="473"/>
        <v>480</v>
      </c>
      <c r="BH1879" s="24">
        <f t="shared" si="477"/>
        <v>8</v>
      </c>
      <c r="BI1879" s="25">
        <f t="shared" si="474"/>
        <v>7.5</v>
      </c>
      <c r="BJ1879" s="25">
        <f t="shared" si="475"/>
        <v>93.75</v>
      </c>
      <c r="BK1879" s="26">
        <f t="shared" si="481"/>
        <v>97.222222222222214</v>
      </c>
      <c r="BL1879" s="26">
        <f t="shared" si="482"/>
        <v>100</v>
      </c>
      <c r="BM1879" s="26">
        <f t="shared" si="478"/>
        <v>91.145833333333329</v>
      </c>
      <c r="BN1879" s="27">
        <f t="shared" si="483"/>
        <v>0.5</v>
      </c>
      <c r="BO1879" s="27">
        <f t="shared" si="484"/>
        <v>1800</v>
      </c>
      <c r="BP1879" s="27">
        <f t="shared" si="485"/>
        <v>0</v>
      </c>
      <c r="BQ1879" s="28">
        <f t="shared" si="486"/>
        <v>0</v>
      </c>
      <c r="BR1879" s="29"/>
      <c r="BS1879" s="29"/>
      <c r="BT1879" s="29"/>
      <c r="BU1879" s="30"/>
      <c r="BV1879" s="29"/>
      <c r="BW1879" s="17"/>
    </row>
    <row r="1880" spans="1:75" x14ac:dyDescent="0.3">
      <c r="A1880" s="14">
        <v>1879</v>
      </c>
      <c r="B1880" s="15">
        <v>46079</v>
      </c>
      <c r="C1880" s="16" t="s">
        <v>38</v>
      </c>
      <c r="D1880" s="17" t="str">
        <f t="shared" si="480"/>
        <v>HO</v>
      </c>
      <c r="E1880" s="18" t="s">
        <v>113</v>
      </c>
      <c r="F1880" s="18" t="s">
        <v>101</v>
      </c>
      <c r="G1880" s="19" t="s">
        <v>114</v>
      </c>
      <c r="H1880" s="19"/>
      <c r="I1880" s="19"/>
      <c r="J1880" s="20">
        <v>208299</v>
      </c>
      <c r="K1880" s="21" t="str">
        <f>VLOOKUP(J1880,'[2]Item List (3)'!A$1:B$110000,2,FALSE)</f>
        <v>OR.9916</v>
      </c>
      <c r="L1880" s="20">
        <v>260106007</v>
      </c>
      <c r="M1880" s="16" t="s">
        <v>141</v>
      </c>
      <c r="N1880" s="16">
        <v>15</v>
      </c>
      <c r="O1880" s="22">
        <f t="shared" si="476"/>
        <v>240</v>
      </c>
      <c r="P1880" s="16">
        <v>1</v>
      </c>
      <c r="Q1880" s="16">
        <v>1230</v>
      </c>
      <c r="R1880" s="16"/>
      <c r="S1880" s="16"/>
      <c r="T1880" s="16"/>
      <c r="U1880" s="23">
        <f t="shared" si="479"/>
        <v>1230</v>
      </c>
      <c r="V1880" s="16">
        <v>320</v>
      </c>
      <c r="W1880" s="16"/>
      <c r="X1880" s="16"/>
      <c r="Y1880" s="16"/>
      <c r="Z1880" s="16"/>
      <c r="AA1880" s="16"/>
      <c r="AB1880" s="16"/>
      <c r="AC1880" s="16"/>
      <c r="AD1880" s="16"/>
      <c r="AE1880" s="16"/>
      <c r="AF1880" s="16"/>
      <c r="AG1880" s="16"/>
      <c r="AH1880" s="16"/>
      <c r="AI1880" s="16"/>
      <c r="AJ1880" s="16"/>
      <c r="AK1880" s="16"/>
      <c r="AL1880" s="16"/>
      <c r="AM1880" s="16"/>
      <c r="AN1880" s="16">
        <v>140</v>
      </c>
      <c r="AO1880" s="16"/>
      <c r="AP1880" s="16">
        <v>20</v>
      </c>
      <c r="AQ1880" s="16"/>
      <c r="AR1880" s="16"/>
      <c r="AS1880" s="16"/>
      <c r="AT1880" s="16"/>
      <c r="AU1880" s="16"/>
      <c r="AV1880" s="16"/>
      <c r="AW1880" s="16"/>
      <c r="AX1880" s="16"/>
      <c r="AY1880" s="16"/>
      <c r="AZ1880" s="16"/>
      <c r="BA1880" s="16"/>
      <c r="BB1880" s="16"/>
      <c r="BC1880" s="16"/>
      <c r="BD1880" s="16"/>
      <c r="BE1880" s="16"/>
      <c r="BF1880" s="16"/>
      <c r="BG1880" s="23">
        <f t="shared" si="473"/>
        <v>480</v>
      </c>
      <c r="BH1880" s="24">
        <f t="shared" si="477"/>
        <v>8</v>
      </c>
      <c r="BI1880" s="25">
        <f t="shared" si="474"/>
        <v>5.3333333333333339</v>
      </c>
      <c r="BJ1880" s="25">
        <f t="shared" si="475"/>
        <v>66.666666666666671</v>
      </c>
      <c r="BK1880" s="26">
        <f t="shared" si="481"/>
        <v>96.093749999999972</v>
      </c>
      <c r="BL1880" s="26">
        <f t="shared" si="482"/>
        <v>100</v>
      </c>
      <c r="BM1880" s="26">
        <f t="shared" si="478"/>
        <v>64.062499999999972</v>
      </c>
      <c r="BN1880" s="27">
        <f t="shared" si="483"/>
        <v>0.33333333333333331</v>
      </c>
      <c r="BO1880" s="27">
        <f t="shared" si="484"/>
        <v>1840</v>
      </c>
      <c r="BP1880" s="27">
        <f t="shared" si="485"/>
        <v>2.333333333333333</v>
      </c>
      <c r="BQ1880" s="28">
        <f t="shared" si="486"/>
        <v>559.99999999999989</v>
      </c>
      <c r="BR1880" s="29"/>
      <c r="BS1880" s="29"/>
      <c r="BT1880" s="29"/>
      <c r="BU1880" s="30"/>
      <c r="BV1880" s="29"/>
      <c r="BW1880" s="17"/>
    </row>
    <row r="1881" spans="1:75" x14ac:dyDescent="0.3">
      <c r="A1881" s="14">
        <v>1880</v>
      </c>
      <c r="B1881" s="15">
        <v>46079</v>
      </c>
      <c r="C1881" s="16" t="s">
        <v>40</v>
      </c>
      <c r="D1881" s="17" t="str">
        <f t="shared" si="480"/>
        <v>HO</v>
      </c>
      <c r="E1881" s="18" t="s">
        <v>113</v>
      </c>
      <c r="F1881" s="18" t="s">
        <v>101</v>
      </c>
      <c r="G1881" s="19" t="s">
        <v>109</v>
      </c>
      <c r="H1881" s="19"/>
      <c r="I1881" s="19"/>
      <c r="J1881" s="20">
        <v>208299</v>
      </c>
      <c r="K1881" s="21" t="str">
        <f>VLOOKUP(J1881,'[2]Item List (3)'!A$1:B$110000,2,FALSE)</f>
        <v>OR.9916</v>
      </c>
      <c r="L1881" s="20">
        <v>260106007</v>
      </c>
      <c r="M1881" s="16" t="s">
        <v>141</v>
      </c>
      <c r="N1881" s="16">
        <v>15</v>
      </c>
      <c r="O1881" s="22">
        <f t="shared" si="476"/>
        <v>240</v>
      </c>
      <c r="P1881" s="16">
        <v>1</v>
      </c>
      <c r="Q1881" s="16">
        <v>1755</v>
      </c>
      <c r="R1881" s="16"/>
      <c r="S1881" s="16"/>
      <c r="T1881" s="16"/>
      <c r="U1881" s="23">
        <f t="shared" si="479"/>
        <v>1755</v>
      </c>
      <c r="V1881" s="16">
        <v>450</v>
      </c>
      <c r="W1881" s="16"/>
      <c r="X1881" s="16"/>
      <c r="Y1881" s="16"/>
      <c r="Z1881" s="16"/>
      <c r="AA1881" s="16"/>
      <c r="AB1881" s="16"/>
      <c r="AC1881" s="16"/>
      <c r="AD1881" s="16"/>
      <c r="AE1881" s="16"/>
      <c r="AF1881" s="16"/>
      <c r="AG1881" s="16"/>
      <c r="AH1881" s="16"/>
      <c r="AI1881" s="16"/>
      <c r="AJ1881" s="16"/>
      <c r="AK1881" s="16"/>
      <c r="AL1881" s="16"/>
      <c r="AM1881" s="16"/>
      <c r="AN1881" s="16"/>
      <c r="AO1881" s="16"/>
      <c r="AP1881" s="16">
        <v>30</v>
      </c>
      <c r="AQ1881" s="16"/>
      <c r="AR1881" s="16"/>
      <c r="AS1881" s="16"/>
      <c r="AT1881" s="16"/>
      <c r="AU1881" s="16"/>
      <c r="AV1881" s="16"/>
      <c r="AW1881" s="16"/>
      <c r="AX1881" s="16"/>
      <c r="AY1881" s="16"/>
      <c r="AZ1881" s="16"/>
      <c r="BA1881" s="16"/>
      <c r="BB1881" s="16"/>
      <c r="BC1881" s="16"/>
      <c r="BD1881" s="16"/>
      <c r="BE1881" s="16"/>
      <c r="BF1881" s="16"/>
      <c r="BG1881" s="23">
        <f t="shared" si="473"/>
        <v>480</v>
      </c>
      <c r="BH1881" s="24">
        <f t="shared" si="477"/>
        <v>8</v>
      </c>
      <c r="BI1881" s="25">
        <f t="shared" si="474"/>
        <v>7.5</v>
      </c>
      <c r="BJ1881" s="25">
        <f t="shared" si="475"/>
        <v>93.75</v>
      </c>
      <c r="BK1881" s="26">
        <f t="shared" si="481"/>
        <v>97.5</v>
      </c>
      <c r="BL1881" s="26">
        <f t="shared" si="482"/>
        <v>100</v>
      </c>
      <c r="BM1881" s="26">
        <f t="shared" si="478"/>
        <v>91.40625</v>
      </c>
      <c r="BN1881" s="27">
        <f t="shared" si="483"/>
        <v>0.5</v>
      </c>
      <c r="BO1881" s="27">
        <f t="shared" si="484"/>
        <v>1800</v>
      </c>
      <c r="BP1881" s="27">
        <f t="shared" si="485"/>
        <v>0</v>
      </c>
      <c r="BQ1881" s="28">
        <f t="shared" si="486"/>
        <v>0</v>
      </c>
      <c r="BR1881" s="29"/>
      <c r="BS1881" s="29"/>
      <c r="BT1881" s="29"/>
      <c r="BU1881" s="30"/>
      <c r="BV1881" s="29"/>
      <c r="BW1881" s="17"/>
    </row>
    <row r="1882" spans="1:75" x14ac:dyDescent="0.3">
      <c r="A1882" s="14">
        <v>1881</v>
      </c>
      <c r="B1882" s="15">
        <v>46079</v>
      </c>
      <c r="C1882" s="16" t="s">
        <v>38</v>
      </c>
      <c r="D1882" s="17" t="str">
        <f t="shared" si="480"/>
        <v>HO</v>
      </c>
      <c r="E1882" s="18" t="s">
        <v>115</v>
      </c>
      <c r="F1882" s="18"/>
      <c r="G1882" s="19"/>
      <c r="H1882" s="19"/>
      <c r="I1882" s="19"/>
      <c r="J1882" s="20"/>
      <c r="K1882" s="21" t="e">
        <f>VLOOKUP(J1882,'[2]Item List (3)'!A$1:B$110000,2,FALSE)</f>
        <v>#N/A</v>
      </c>
      <c r="L1882" s="20"/>
      <c r="M1882" s="16" t="s">
        <v>138</v>
      </c>
      <c r="N1882" s="16"/>
      <c r="O1882" s="22" t="str">
        <f t="shared" si="476"/>
        <v/>
      </c>
      <c r="P1882" s="16"/>
      <c r="Q1882" s="16"/>
      <c r="R1882" s="16"/>
      <c r="S1882" s="16"/>
      <c r="T1882" s="16"/>
      <c r="U1882" s="23">
        <f t="shared" si="479"/>
        <v>0</v>
      </c>
      <c r="V1882" s="16"/>
      <c r="W1882" s="16"/>
      <c r="X1882" s="16"/>
      <c r="Y1882" s="16"/>
      <c r="Z1882" s="16"/>
      <c r="AA1882" s="16"/>
      <c r="AB1882" s="16"/>
      <c r="AC1882" s="16"/>
      <c r="AD1882" s="16"/>
      <c r="AE1882" s="16"/>
      <c r="AF1882" s="16"/>
      <c r="AG1882" s="16"/>
      <c r="AH1882" s="16"/>
      <c r="AI1882" s="16"/>
      <c r="AJ1882" s="16"/>
      <c r="AK1882" s="16"/>
      <c r="AL1882" s="16"/>
      <c r="AM1882" s="16"/>
      <c r="AN1882" s="16"/>
      <c r="AO1882" s="16"/>
      <c r="AP1882" s="16"/>
      <c r="AQ1882" s="16"/>
      <c r="AR1882" s="16"/>
      <c r="AS1882" s="16"/>
      <c r="AT1882" s="16"/>
      <c r="AU1882" s="16"/>
      <c r="AV1882" s="16"/>
      <c r="AW1882" s="16"/>
      <c r="AX1882" s="16"/>
      <c r="AY1882" s="16"/>
      <c r="AZ1882" s="16"/>
      <c r="BA1882" s="16"/>
      <c r="BB1882" s="16"/>
      <c r="BC1882" s="16"/>
      <c r="BD1882" s="16"/>
      <c r="BE1882" s="16"/>
      <c r="BF1882" s="16">
        <v>480</v>
      </c>
      <c r="BG1882" s="23">
        <f t="shared" si="473"/>
        <v>480</v>
      </c>
      <c r="BH1882" s="24">
        <f t="shared" si="477"/>
        <v>8</v>
      </c>
      <c r="BI1882" s="25">
        <f t="shared" si="474"/>
        <v>0</v>
      </c>
      <c r="BJ1882" s="25">
        <f t="shared" si="475"/>
        <v>0</v>
      </c>
      <c r="BK1882" s="26">
        <f t="shared" si="481"/>
        <v>0</v>
      </c>
      <c r="BL1882" s="26">
        <f t="shared" si="482"/>
        <v>0</v>
      </c>
      <c r="BM1882" s="26">
        <f t="shared" si="478"/>
        <v>0</v>
      </c>
      <c r="BN1882" s="27">
        <f t="shared" si="483"/>
        <v>8</v>
      </c>
      <c r="BO1882" s="27">
        <f t="shared" si="484"/>
        <v>0</v>
      </c>
      <c r="BP1882" s="27">
        <f t="shared" si="485"/>
        <v>0</v>
      </c>
      <c r="BQ1882" s="28">
        <f t="shared" si="486"/>
        <v>0</v>
      </c>
      <c r="BR1882" s="29"/>
      <c r="BS1882" s="29"/>
      <c r="BT1882" s="29"/>
      <c r="BU1882" s="30"/>
      <c r="BV1882" s="29"/>
      <c r="BW1882" s="17"/>
    </row>
    <row r="1883" spans="1:75" x14ac:dyDescent="0.3">
      <c r="A1883" s="14">
        <v>1882</v>
      </c>
      <c r="B1883" s="15">
        <v>46079</v>
      </c>
      <c r="C1883" s="16" t="s">
        <v>40</v>
      </c>
      <c r="D1883" s="17" t="str">
        <f t="shared" si="480"/>
        <v>HO</v>
      </c>
      <c r="E1883" s="18" t="s">
        <v>115</v>
      </c>
      <c r="F1883" s="18" t="s">
        <v>101</v>
      </c>
      <c r="G1883" s="19" t="s">
        <v>105</v>
      </c>
      <c r="H1883" s="19"/>
      <c r="I1883" s="19"/>
      <c r="J1883" s="20">
        <v>100742</v>
      </c>
      <c r="K1883" s="21" t="str">
        <f>VLOOKUP(J1883,'[2]Item List (3)'!A$1:B$110000,2,FALSE)</f>
        <v>IR.IR 32X41X28</v>
      </c>
      <c r="L1883" s="20">
        <v>260127002</v>
      </c>
      <c r="M1883" s="16" t="s">
        <v>138</v>
      </c>
      <c r="N1883" s="16">
        <v>25</v>
      </c>
      <c r="O1883" s="22">
        <f t="shared" si="476"/>
        <v>144</v>
      </c>
      <c r="P1883" s="16">
        <v>1</v>
      </c>
      <c r="Q1883" s="16">
        <v>660</v>
      </c>
      <c r="R1883" s="16"/>
      <c r="S1883" s="16"/>
      <c r="T1883" s="16"/>
      <c r="U1883" s="23">
        <f t="shared" si="479"/>
        <v>660</v>
      </c>
      <c r="V1883" s="16">
        <v>285</v>
      </c>
      <c r="W1883" s="16"/>
      <c r="X1883" s="16"/>
      <c r="Y1883" s="16"/>
      <c r="Z1883" s="16"/>
      <c r="AA1883" s="16"/>
      <c r="AB1883" s="16"/>
      <c r="AC1883" s="16"/>
      <c r="AD1883" s="16"/>
      <c r="AE1883" s="16"/>
      <c r="AF1883" s="16"/>
      <c r="AG1883" s="16"/>
      <c r="AH1883" s="16"/>
      <c r="AI1883" s="16"/>
      <c r="AJ1883" s="16"/>
      <c r="AK1883" s="16"/>
      <c r="AL1883" s="16"/>
      <c r="AM1883" s="16"/>
      <c r="AN1883" s="16">
        <v>155</v>
      </c>
      <c r="AO1883" s="16"/>
      <c r="AP1883" s="16">
        <v>10</v>
      </c>
      <c r="AQ1883" s="16"/>
      <c r="AR1883" s="16"/>
      <c r="AS1883" s="16"/>
      <c r="AT1883" s="16"/>
      <c r="AU1883" s="16"/>
      <c r="AV1883" s="16"/>
      <c r="AW1883" s="16"/>
      <c r="AX1883" s="16"/>
      <c r="AY1883" s="16"/>
      <c r="AZ1883" s="16"/>
      <c r="BA1883" s="16"/>
      <c r="BB1883" s="16"/>
      <c r="BC1883" s="16">
        <v>30</v>
      </c>
      <c r="BD1883" s="16"/>
      <c r="BE1883" s="16"/>
      <c r="BF1883" s="16"/>
      <c r="BG1883" s="23">
        <f t="shared" si="473"/>
        <v>480</v>
      </c>
      <c r="BH1883" s="24">
        <f t="shared" si="477"/>
        <v>8</v>
      </c>
      <c r="BI1883" s="25">
        <f t="shared" si="474"/>
        <v>4.75</v>
      </c>
      <c r="BJ1883" s="25">
        <f t="shared" si="475"/>
        <v>59.375</v>
      </c>
      <c r="BK1883" s="26">
        <f t="shared" si="481"/>
        <v>96.491228070175438</v>
      </c>
      <c r="BL1883" s="26">
        <f t="shared" si="482"/>
        <v>100</v>
      </c>
      <c r="BM1883" s="26">
        <f t="shared" si="478"/>
        <v>57.291666666666671</v>
      </c>
      <c r="BN1883" s="27">
        <f t="shared" si="483"/>
        <v>0.16666666666666666</v>
      </c>
      <c r="BO1883" s="27">
        <f t="shared" si="484"/>
        <v>1128</v>
      </c>
      <c r="BP1883" s="27">
        <f t="shared" si="485"/>
        <v>3.0833333333333335</v>
      </c>
      <c r="BQ1883" s="28">
        <f t="shared" si="486"/>
        <v>444</v>
      </c>
      <c r="BR1883" s="29"/>
      <c r="BS1883" s="29"/>
      <c r="BT1883" s="29"/>
      <c r="BU1883" s="30"/>
      <c r="BV1883" s="29"/>
      <c r="BW1883" s="17"/>
    </row>
    <row r="1884" spans="1:75" x14ac:dyDescent="0.3">
      <c r="A1884" s="14">
        <v>1883</v>
      </c>
      <c r="B1884" s="15">
        <v>46079</v>
      </c>
      <c r="C1884" s="16" t="s">
        <v>38</v>
      </c>
      <c r="D1884" s="17" t="str">
        <f t="shared" si="480"/>
        <v>HO</v>
      </c>
      <c r="E1884" s="18" t="s">
        <v>116</v>
      </c>
      <c r="F1884" s="18" t="s">
        <v>101</v>
      </c>
      <c r="G1884" s="19" t="s">
        <v>67</v>
      </c>
      <c r="H1884" s="19" t="s">
        <v>103</v>
      </c>
      <c r="I1884" s="19"/>
      <c r="J1884" s="20">
        <v>200827.1</v>
      </c>
      <c r="K1884" s="21" t="str">
        <f>VLOOKUP(J1884,'[2]Item List (3)'!A$1:B$110000,2,FALSE)</f>
        <v>MNA.OR 4020</v>
      </c>
      <c r="L1884" s="20">
        <v>260116006</v>
      </c>
      <c r="M1884" s="16" t="s">
        <v>141</v>
      </c>
      <c r="N1884" s="16">
        <v>15</v>
      </c>
      <c r="O1884" s="22">
        <f t="shared" si="476"/>
        <v>240</v>
      </c>
      <c r="P1884" s="16">
        <v>1</v>
      </c>
      <c r="Q1884" s="16">
        <v>795</v>
      </c>
      <c r="R1884" s="16"/>
      <c r="S1884" s="16"/>
      <c r="T1884" s="16"/>
      <c r="U1884" s="23">
        <f t="shared" si="479"/>
        <v>795</v>
      </c>
      <c r="V1884" s="16">
        <v>205</v>
      </c>
      <c r="W1884" s="16"/>
      <c r="X1884" s="16">
        <v>75</v>
      </c>
      <c r="Y1884" s="16"/>
      <c r="Z1884" s="16"/>
      <c r="AA1884" s="16"/>
      <c r="AB1884" s="16"/>
      <c r="AC1884" s="16"/>
      <c r="AD1884" s="16"/>
      <c r="AE1884" s="16"/>
      <c r="AF1884" s="16"/>
      <c r="AG1884" s="16"/>
      <c r="AH1884" s="16"/>
      <c r="AI1884" s="16"/>
      <c r="AJ1884" s="16"/>
      <c r="AK1884" s="16"/>
      <c r="AL1884" s="16"/>
      <c r="AM1884" s="16"/>
      <c r="AN1884" s="16"/>
      <c r="AO1884" s="16"/>
      <c r="AP1884" s="16">
        <v>20</v>
      </c>
      <c r="AQ1884" s="16"/>
      <c r="AR1884" s="16">
        <v>180</v>
      </c>
      <c r="AS1884" s="16"/>
      <c r="AT1884" s="16"/>
      <c r="AU1884" s="16"/>
      <c r="AV1884" s="16"/>
      <c r="AW1884" s="16"/>
      <c r="AX1884" s="16"/>
      <c r="AY1884" s="16"/>
      <c r="AZ1884" s="16"/>
      <c r="BA1884" s="16"/>
      <c r="BB1884" s="16"/>
      <c r="BC1884" s="16"/>
      <c r="BD1884" s="16"/>
      <c r="BE1884" s="16"/>
      <c r="BF1884" s="16"/>
      <c r="BG1884" s="23">
        <f t="shared" ref="BG1884:BG1947" si="487">SUM(V1884:BF1884)</f>
        <v>480</v>
      </c>
      <c r="BH1884" s="24">
        <f t="shared" si="477"/>
        <v>8</v>
      </c>
      <c r="BI1884" s="25">
        <f t="shared" ref="BI1884:BI1947" si="488">IFERROR(BH1884-SUM(W1884:BF1884)/60,0)</f>
        <v>3.416666666666667</v>
      </c>
      <c r="BJ1884" s="25">
        <f t="shared" ref="BJ1884:BJ1947" si="489">IFERROR(BI1884/BH1884*100,)</f>
        <v>42.708333333333336</v>
      </c>
      <c r="BK1884" s="26">
        <f t="shared" si="481"/>
        <v>96.951219512195109</v>
      </c>
      <c r="BL1884" s="26">
        <f t="shared" si="482"/>
        <v>100</v>
      </c>
      <c r="BM1884" s="26">
        <f t="shared" si="478"/>
        <v>41.40625</v>
      </c>
      <c r="BN1884" s="27">
        <f t="shared" si="483"/>
        <v>0.33333333333333331</v>
      </c>
      <c r="BO1884" s="27">
        <f t="shared" si="484"/>
        <v>1840</v>
      </c>
      <c r="BP1884" s="27">
        <f t="shared" si="485"/>
        <v>4.25</v>
      </c>
      <c r="BQ1884" s="28">
        <f t="shared" si="486"/>
        <v>1020</v>
      </c>
      <c r="BR1884" s="29"/>
      <c r="BS1884" s="29"/>
      <c r="BT1884" s="29"/>
      <c r="BU1884" s="30"/>
      <c r="BV1884" s="29"/>
      <c r="BW1884" s="17"/>
    </row>
    <row r="1885" spans="1:75" x14ac:dyDescent="0.3">
      <c r="A1885" s="14">
        <v>1884</v>
      </c>
      <c r="B1885" s="15">
        <v>46079</v>
      </c>
      <c r="C1885" s="16" t="s">
        <v>40</v>
      </c>
      <c r="D1885" s="17" t="str">
        <f t="shared" si="480"/>
        <v>HO</v>
      </c>
      <c r="E1885" s="18" t="s">
        <v>116</v>
      </c>
      <c r="F1885" s="18" t="s">
        <v>101</v>
      </c>
      <c r="G1885" s="19" t="s">
        <v>105</v>
      </c>
      <c r="H1885" s="19"/>
      <c r="I1885" s="19"/>
      <c r="J1885" s="20">
        <v>200827.1</v>
      </c>
      <c r="K1885" s="21" t="str">
        <f>VLOOKUP(J1885,'[2]Item List (3)'!A$1:B$110000,2,FALSE)</f>
        <v>MNA.OR 4020</v>
      </c>
      <c r="L1885" s="20">
        <v>260116006</v>
      </c>
      <c r="M1885" s="16" t="s">
        <v>141</v>
      </c>
      <c r="N1885" s="16">
        <v>15</v>
      </c>
      <c r="O1885" s="22">
        <f t="shared" si="476"/>
        <v>240</v>
      </c>
      <c r="P1885" s="16">
        <v>1</v>
      </c>
      <c r="Q1885" s="16">
        <v>1667</v>
      </c>
      <c r="R1885" s="16"/>
      <c r="S1885" s="16"/>
      <c r="T1885" s="16"/>
      <c r="U1885" s="23">
        <f t="shared" si="479"/>
        <v>1667</v>
      </c>
      <c r="V1885" s="16">
        <v>430</v>
      </c>
      <c r="W1885" s="16"/>
      <c r="X1885" s="16">
        <v>30</v>
      </c>
      <c r="Y1885" s="16"/>
      <c r="Z1885" s="16"/>
      <c r="AA1885" s="16"/>
      <c r="AB1885" s="16"/>
      <c r="AC1885" s="16"/>
      <c r="AD1885" s="16"/>
      <c r="AE1885" s="16"/>
      <c r="AF1885" s="16"/>
      <c r="AG1885" s="16"/>
      <c r="AH1885" s="16"/>
      <c r="AI1885" s="16"/>
      <c r="AJ1885" s="16"/>
      <c r="AK1885" s="16"/>
      <c r="AL1885" s="16"/>
      <c r="AM1885" s="16"/>
      <c r="AN1885" s="16"/>
      <c r="AO1885" s="16"/>
      <c r="AP1885" s="16">
        <v>20</v>
      </c>
      <c r="AQ1885" s="16"/>
      <c r="AR1885" s="16"/>
      <c r="AS1885" s="16"/>
      <c r="AT1885" s="16"/>
      <c r="AU1885" s="16"/>
      <c r="AV1885" s="16"/>
      <c r="AW1885" s="16"/>
      <c r="AX1885" s="16"/>
      <c r="AY1885" s="16"/>
      <c r="AZ1885" s="16"/>
      <c r="BA1885" s="16"/>
      <c r="BB1885" s="16"/>
      <c r="BC1885" s="16"/>
      <c r="BD1885" s="16"/>
      <c r="BE1885" s="16"/>
      <c r="BF1885" s="16"/>
      <c r="BG1885" s="23">
        <f t="shared" si="487"/>
        <v>480</v>
      </c>
      <c r="BH1885" s="24">
        <f t="shared" si="477"/>
        <v>8</v>
      </c>
      <c r="BI1885" s="25">
        <f t="shared" si="488"/>
        <v>7.166666666666667</v>
      </c>
      <c r="BJ1885" s="25">
        <f t="shared" si="489"/>
        <v>89.583333333333343</v>
      </c>
      <c r="BK1885" s="26">
        <f t="shared" si="481"/>
        <v>96.918604651162781</v>
      </c>
      <c r="BL1885" s="26">
        <f t="shared" si="482"/>
        <v>100</v>
      </c>
      <c r="BM1885" s="26">
        <f t="shared" si="478"/>
        <v>86.822916666666657</v>
      </c>
      <c r="BN1885" s="27">
        <f t="shared" si="483"/>
        <v>0.33333333333333331</v>
      </c>
      <c r="BO1885" s="27">
        <f t="shared" si="484"/>
        <v>1840</v>
      </c>
      <c r="BP1885" s="27">
        <f t="shared" si="485"/>
        <v>0.5</v>
      </c>
      <c r="BQ1885" s="28">
        <f t="shared" si="486"/>
        <v>120</v>
      </c>
      <c r="BR1885" s="29"/>
      <c r="BS1885" s="29"/>
      <c r="BT1885" s="29"/>
      <c r="BU1885" s="30"/>
      <c r="BV1885" s="29"/>
      <c r="BW1885" s="17"/>
    </row>
    <row r="1886" spans="1:75" x14ac:dyDescent="0.3">
      <c r="A1886" s="14">
        <v>1885</v>
      </c>
      <c r="B1886" s="15">
        <v>46079</v>
      </c>
      <c r="C1886" s="16" t="s">
        <v>38</v>
      </c>
      <c r="D1886" s="17" t="str">
        <f t="shared" si="480"/>
        <v>HO</v>
      </c>
      <c r="E1886" s="18" t="s">
        <v>118</v>
      </c>
      <c r="F1886" s="18" t="s">
        <v>101</v>
      </c>
      <c r="G1886" s="19" t="s">
        <v>107</v>
      </c>
      <c r="H1886" s="19" t="s">
        <v>114</v>
      </c>
      <c r="I1886" s="19"/>
      <c r="J1886" s="20">
        <v>100261</v>
      </c>
      <c r="K1886" s="21" t="str">
        <f>VLOOKUP(J1886,'[2]Item List (3)'!A$1:B$110000,2,FALSE)</f>
        <v>IR. 211 YY4</v>
      </c>
      <c r="L1886" s="20">
        <v>260210004</v>
      </c>
      <c r="M1886" s="16" t="s">
        <v>138</v>
      </c>
      <c r="N1886" s="16">
        <v>20</v>
      </c>
      <c r="O1886" s="22">
        <f t="shared" si="476"/>
        <v>180</v>
      </c>
      <c r="P1886" s="16">
        <v>1</v>
      </c>
      <c r="Q1886" s="16">
        <v>825</v>
      </c>
      <c r="R1886" s="16"/>
      <c r="S1886" s="16"/>
      <c r="T1886" s="16"/>
      <c r="U1886" s="23">
        <f t="shared" si="479"/>
        <v>825</v>
      </c>
      <c r="V1886" s="16">
        <v>300</v>
      </c>
      <c r="W1886" s="16"/>
      <c r="X1886" s="16">
        <v>160</v>
      </c>
      <c r="Y1886" s="16"/>
      <c r="Z1886" s="16"/>
      <c r="AA1886" s="16"/>
      <c r="AB1886" s="16"/>
      <c r="AC1886" s="16"/>
      <c r="AD1886" s="16"/>
      <c r="AE1886" s="16"/>
      <c r="AF1886" s="16"/>
      <c r="AG1886" s="16"/>
      <c r="AH1886" s="16"/>
      <c r="AI1886" s="16"/>
      <c r="AJ1886" s="16"/>
      <c r="AK1886" s="16"/>
      <c r="AL1886" s="16"/>
      <c r="AM1886" s="16"/>
      <c r="AN1886" s="16"/>
      <c r="AO1886" s="16"/>
      <c r="AP1886" s="16">
        <v>20</v>
      </c>
      <c r="AQ1886" s="16"/>
      <c r="AR1886" s="16"/>
      <c r="AS1886" s="16"/>
      <c r="AT1886" s="16"/>
      <c r="AU1886" s="16"/>
      <c r="AV1886" s="16"/>
      <c r="AW1886" s="16"/>
      <c r="AX1886" s="16"/>
      <c r="AY1886" s="16"/>
      <c r="AZ1886" s="16"/>
      <c r="BA1886" s="16"/>
      <c r="BB1886" s="16"/>
      <c r="BC1886" s="16"/>
      <c r="BD1886" s="16"/>
      <c r="BE1886" s="16"/>
      <c r="BF1886" s="16"/>
      <c r="BG1886" s="23">
        <f t="shared" si="487"/>
        <v>480</v>
      </c>
      <c r="BH1886" s="24">
        <f t="shared" si="477"/>
        <v>8</v>
      </c>
      <c r="BI1886" s="25">
        <f t="shared" si="488"/>
        <v>5</v>
      </c>
      <c r="BJ1886" s="25">
        <f t="shared" si="489"/>
        <v>62.5</v>
      </c>
      <c r="BK1886" s="26">
        <f t="shared" si="481"/>
        <v>91.666666666666657</v>
      </c>
      <c r="BL1886" s="26">
        <f t="shared" si="482"/>
        <v>100</v>
      </c>
      <c r="BM1886" s="26">
        <f t="shared" si="478"/>
        <v>57.291666666666664</v>
      </c>
      <c r="BN1886" s="27">
        <f t="shared" si="483"/>
        <v>0.33333333333333331</v>
      </c>
      <c r="BO1886" s="27">
        <f t="shared" si="484"/>
        <v>1380</v>
      </c>
      <c r="BP1886" s="27">
        <f t="shared" si="485"/>
        <v>2.6666666666666665</v>
      </c>
      <c r="BQ1886" s="28">
        <f t="shared" si="486"/>
        <v>480</v>
      </c>
      <c r="BR1886" s="29"/>
      <c r="BS1886" s="29"/>
      <c r="BT1886" s="29"/>
      <c r="BU1886" s="30"/>
      <c r="BV1886" s="29"/>
      <c r="BW1886" s="17"/>
    </row>
    <row r="1887" spans="1:75" x14ac:dyDescent="0.3">
      <c r="A1887" s="14">
        <v>1886</v>
      </c>
      <c r="B1887" s="15">
        <v>46079</v>
      </c>
      <c r="C1887" s="16" t="s">
        <v>40</v>
      </c>
      <c r="D1887" s="17" t="str">
        <f t="shared" si="480"/>
        <v>HO</v>
      </c>
      <c r="E1887" s="18" t="s">
        <v>118</v>
      </c>
      <c r="F1887" s="18" t="s">
        <v>101</v>
      </c>
      <c r="G1887" s="19" t="s">
        <v>102</v>
      </c>
      <c r="H1887" s="19"/>
      <c r="I1887" s="19"/>
      <c r="J1887" s="20">
        <v>100261</v>
      </c>
      <c r="K1887" s="21" t="str">
        <f>VLOOKUP(J1887,'[2]Item List (3)'!A$1:B$110000,2,FALSE)</f>
        <v>IR. 211 YY4</v>
      </c>
      <c r="L1887" s="20">
        <v>260210004</v>
      </c>
      <c r="M1887" s="16" t="s">
        <v>138</v>
      </c>
      <c r="N1887" s="16">
        <v>20</v>
      </c>
      <c r="O1887" s="22">
        <f t="shared" si="476"/>
        <v>180</v>
      </c>
      <c r="P1887" s="16">
        <v>1</v>
      </c>
      <c r="Q1887" s="16">
        <v>906</v>
      </c>
      <c r="R1887" s="16"/>
      <c r="S1887" s="16"/>
      <c r="T1887" s="16"/>
      <c r="U1887" s="23">
        <f t="shared" si="479"/>
        <v>906</v>
      </c>
      <c r="V1887" s="16">
        <v>340</v>
      </c>
      <c r="W1887" s="16"/>
      <c r="X1887" s="16">
        <v>30</v>
      </c>
      <c r="Y1887" s="16"/>
      <c r="Z1887" s="16"/>
      <c r="AA1887" s="16"/>
      <c r="AB1887" s="16"/>
      <c r="AC1887" s="16"/>
      <c r="AD1887" s="16"/>
      <c r="AE1887" s="16"/>
      <c r="AF1887" s="16"/>
      <c r="AG1887" s="16"/>
      <c r="AH1887" s="16"/>
      <c r="AI1887" s="16"/>
      <c r="AJ1887" s="16"/>
      <c r="AK1887" s="16"/>
      <c r="AL1887" s="16"/>
      <c r="AM1887" s="16"/>
      <c r="AN1887" s="16">
        <v>90</v>
      </c>
      <c r="AO1887" s="16"/>
      <c r="AP1887" s="16">
        <v>20</v>
      </c>
      <c r="AQ1887" s="16"/>
      <c r="AR1887" s="16"/>
      <c r="AS1887" s="16"/>
      <c r="AT1887" s="16"/>
      <c r="AU1887" s="16"/>
      <c r="AV1887" s="16"/>
      <c r="AW1887" s="16"/>
      <c r="AX1887" s="16"/>
      <c r="AY1887" s="16"/>
      <c r="AZ1887" s="16"/>
      <c r="BA1887" s="16"/>
      <c r="BB1887" s="16"/>
      <c r="BC1887" s="16"/>
      <c r="BD1887" s="16"/>
      <c r="BE1887" s="16"/>
      <c r="BF1887" s="16"/>
      <c r="BG1887" s="23">
        <f t="shared" si="487"/>
        <v>480</v>
      </c>
      <c r="BH1887" s="24">
        <f t="shared" si="477"/>
        <v>8</v>
      </c>
      <c r="BI1887" s="25">
        <f t="shared" si="488"/>
        <v>5.6666666666666661</v>
      </c>
      <c r="BJ1887" s="25">
        <f t="shared" si="489"/>
        <v>70.833333333333329</v>
      </c>
      <c r="BK1887" s="26">
        <f t="shared" si="481"/>
        <v>88.823529411764724</v>
      </c>
      <c r="BL1887" s="26">
        <f t="shared" si="482"/>
        <v>100</v>
      </c>
      <c r="BM1887" s="26">
        <f t="shared" si="478"/>
        <v>62.916666666666679</v>
      </c>
      <c r="BN1887" s="27">
        <f t="shared" si="483"/>
        <v>0.33333333333333331</v>
      </c>
      <c r="BO1887" s="27">
        <f t="shared" si="484"/>
        <v>1380</v>
      </c>
      <c r="BP1887" s="27">
        <f t="shared" si="485"/>
        <v>2</v>
      </c>
      <c r="BQ1887" s="28">
        <f t="shared" si="486"/>
        <v>360</v>
      </c>
      <c r="BR1887" s="29"/>
      <c r="BS1887" s="29"/>
      <c r="BT1887" s="29"/>
      <c r="BU1887" s="30"/>
      <c r="BV1887" s="29"/>
      <c r="BW1887" s="17"/>
    </row>
    <row r="1888" spans="1:75" x14ac:dyDescent="0.3">
      <c r="A1888" s="14">
        <v>1887</v>
      </c>
      <c r="B1888" s="15">
        <v>46079</v>
      </c>
      <c r="C1888" s="16" t="s">
        <v>38</v>
      </c>
      <c r="D1888" s="17" t="str">
        <f t="shared" si="480"/>
        <v>HO</v>
      </c>
      <c r="E1888" s="18" t="s">
        <v>119</v>
      </c>
      <c r="F1888" s="18" t="s">
        <v>101</v>
      </c>
      <c r="G1888" s="19" t="s">
        <v>107</v>
      </c>
      <c r="H1888" s="19" t="s">
        <v>114</v>
      </c>
      <c r="I1888" s="19"/>
      <c r="J1888" s="20">
        <v>208293</v>
      </c>
      <c r="K1888" s="21" t="str">
        <f>VLOOKUP(J1888,'[2]Item List (3)'!A$1:B$110000,2,FALSE)</f>
        <v>OR.210 YY2</v>
      </c>
      <c r="L1888" s="20">
        <v>260205004</v>
      </c>
      <c r="M1888" s="16" t="s">
        <v>141</v>
      </c>
      <c r="N1888" s="16">
        <v>20</v>
      </c>
      <c r="O1888" s="22">
        <f t="shared" si="476"/>
        <v>180</v>
      </c>
      <c r="P1888" s="16">
        <v>1</v>
      </c>
      <c r="Q1888" s="16">
        <v>990</v>
      </c>
      <c r="R1888" s="16"/>
      <c r="S1888" s="16"/>
      <c r="T1888" s="16"/>
      <c r="U1888" s="23">
        <f t="shared" si="479"/>
        <v>990</v>
      </c>
      <c r="V1888" s="16">
        <v>360</v>
      </c>
      <c r="W1888" s="16"/>
      <c r="X1888" s="16"/>
      <c r="Y1888" s="16"/>
      <c r="Z1888" s="16"/>
      <c r="AA1888" s="16"/>
      <c r="AB1888" s="16"/>
      <c r="AC1888" s="16"/>
      <c r="AD1888" s="16"/>
      <c r="AE1888" s="16"/>
      <c r="AF1888" s="16"/>
      <c r="AG1888" s="16"/>
      <c r="AH1888" s="16"/>
      <c r="AI1888" s="16"/>
      <c r="AJ1888" s="16"/>
      <c r="AK1888" s="16"/>
      <c r="AL1888" s="16"/>
      <c r="AM1888" s="16"/>
      <c r="AN1888" s="16"/>
      <c r="AO1888" s="16"/>
      <c r="AP1888" s="16">
        <v>20</v>
      </c>
      <c r="AQ1888" s="16"/>
      <c r="AR1888" s="16"/>
      <c r="AS1888" s="16"/>
      <c r="AT1888" s="16"/>
      <c r="AU1888" s="16"/>
      <c r="AV1888" s="16"/>
      <c r="AW1888" s="16"/>
      <c r="AX1888" s="16"/>
      <c r="AY1888" s="16"/>
      <c r="AZ1888" s="16"/>
      <c r="BA1888" s="16"/>
      <c r="BB1888" s="16"/>
      <c r="BC1888" s="16">
        <v>100</v>
      </c>
      <c r="BD1888" s="16"/>
      <c r="BE1888" s="16"/>
      <c r="BF1888" s="16"/>
      <c r="BG1888" s="23">
        <f t="shared" si="487"/>
        <v>480</v>
      </c>
      <c r="BH1888" s="24">
        <f t="shared" si="477"/>
        <v>8</v>
      </c>
      <c r="BI1888" s="25">
        <f t="shared" si="488"/>
        <v>6</v>
      </c>
      <c r="BJ1888" s="25">
        <f t="shared" si="489"/>
        <v>75</v>
      </c>
      <c r="BK1888" s="26">
        <f t="shared" si="481"/>
        <v>91.666666666666657</v>
      </c>
      <c r="BL1888" s="26">
        <f t="shared" si="482"/>
        <v>100</v>
      </c>
      <c r="BM1888" s="26">
        <f t="shared" si="478"/>
        <v>68.749999999999986</v>
      </c>
      <c r="BN1888" s="27">
        <f t="shared" si="483"/>
        <v>0.33333333333333331</v>
      </c>
      <c r="BO1888" s="27">
        <f t="shared" si="484"/>
        <v>1380</v>
      </c>
      <c r="BP1888" s="27">
        <f t="shared" si="485"/>
        <v>1.6666666666666667</v>
      </c>
      <c r="BQ1888" s="28">
        <f t="shared" si="486"/>
        <v>300</v>
      </c>
      <c r="BR1888" s="29"/>
      <c r="BS1888" s="29"/>
      <c r="BT1888" s="29"/>
      <c r="BU1888" s="30"/>
      <c r="BV1888" s="29"/>
      <c r="BW1888" s="17"/>
    </row>
    <row r="1889" spans="1:75" x14ac:dyDescent="0.3">
      <c r="A1889" s="14">
        <v>1888</v>
      </c>
      <c r="B1889" s="15">
        <v>46079</v>
      </c>
      <c r="C1889" s="16" t="s">
        <v>40</v>
      </c>
      <c r="D1889" s="17" t="str">
        <f t="shared" si="480"/>
        <v>HO</v>
      </c>
      <c r="E1889" s="18" t="s">
        <v>119</v>
      </c>
      <c r="F1889" s="18" t="s">
        <v>101</v>
      </c>
      <c r="G1889" s="19" t="s">
        <v>102</v>
      </c>
      <c r="H1889" s="19"/>
      <c r="I1889" s="19"/>
      <c r="J1889" s="20">
        <v>208293</v>
      </c>
      <c r="K1889" s="21" t="str">
        <f>VLOOKUP(J1889,'[2]Item List (3)'!A$1:B$110000,2,FALSE)</f>
        <v>OR.210 YY2</v>
      </c>
      <c r="L1889" s="20">
        <v>260205004</v>
      </c>
      <c r="M1889" s="16" t="s">
        <v>141</v>
      </c>
      <c r="N1889" s="16">
        <v>20</v>
      </c>
      <c r="O1889" s="22">
        <f t="shared" si="476"/>
        <v>180</v>
      </c>
      <c r="P1889" s="16">
        <v>1</v>
      </c>
      <c r="Q1889" s="16">
        <v>1260</v>
      </c>
      <c r="R1889" s="16"/>
      <c r="S1889" s="16"/>
      <c r="T1889" s="16"/>
      <c r="U1889" s="23">
        <f t="shared" si="479"/>
        <v>1260</v>
      </c>
      <c r="V1889" s="16">
        <v>450</v>
      </c>
      <c r="W1889" s="16"/>
      <c r="X1889" s="16"/>
      <c r="Y1889" s="16"/>
      <c r="Z1889" s="16"/>
      <c r="AA1889" s="16"/>
      <c r="AB1889" s="16"/>
      <c r="AC1889" s="16"/>
      <c r="AD1889" s="16"/>
      <c r="AE1889" s="16"/>
      <c r="AF1889" s="16"/>
      <c r="AG1889" s="16"/>
      <c r="AH1889" s="16"/>
      <c r="AI1889" s="16"/>
      <c r="AJ1889" s="16"/>
      <c r="AK1889" s="16"/>
      <c r="AL1889" s="16"/>
      <c r="AM1889" s="16"/>
      <c r="AN1889" s="16"/>
      <c r="AO1889" s="16"/>
      <c r="AP1889" s="16">
        <v>30</v>
      </c>
      <c r="AQ1889" s="16"/>
      <c r="AR1889" s="16"/>
      <c r="AS1889" s="16"/>
      <c r="AT1889" s="16"/>
      <c r="AU1889" s="16"/>
      <c r="AV1889" s="16"/>
      <c r="AW1889" s="16"/>
      <c r="AX1889" s="16"/>
      <c r="AY1889" s="16"/>
      <c r="AZ1889" s="16"/>
      <c r="BA1889" s="16"/>
      <c r="BB1889" s="16"/>
      <c r="BC1889" s="16"/>
      <c r="BD1889" s="16"/>
      <c r="BE1889" s="16"/>
      <c r="BF1889" s="16"/>
      <c r="BG1889" s="23">
        <f t="shared" si="487"/>
        <v>480</v>
      </c>
      <c r="BH1889" s="24">
        <f t="shared" si="477"/>
        <v>8</v>
      </c>
      <c r="BI1889" s="25">
        <f t="shared" si="488"/>
        <v>7.5</v>
      </c>
      <c r="BJ1889" s="25">
        <f t="shared" si="489"/>
        <v>93.75</v>
      </c>
      <c r="BK1889" s="26">
        <f t="shared" si="481"/>
        <v>93.333333333333329</v>
      </c>
      <c r="BL1889" s="26">
        <f t="shared" si="482"/>
        <v>100</v>
      </c>
      <c r="BM1889" s="26">
        <f t="shared" si="478"/>
        <v>87.5</v>
      </c>
      <c r="BN1889" s="27">
        <f t="shared" si="483"/>
        <v>0.5</v>
      </c>
      <c r="BO1889" s="27">
        <f t="shared" si="484"/>
        <v>1350</v>
      </c>
      <c r="BP1889" s="27">
        <f t="shared" si="485"/>
        <v>0</v>
      </c>
      <c r="BQ1889" s="28">
        <f t="shared" si="486"/>
        <v>0</v>
      </c>
      <c r="BR1889" s="29"/>
      <c r="BS1889" s="29"/>
      <c r="BT1889" s="29"/>
      <c r="BU1889" s="30"/>
      <c r="BV1889" s="29"/>
      <c r="BW1889" s="17"/>
    </row>
    <row r="1890" spans="1:75" x14ac:dyDescent="0.3">
      <c r="A1890" s="14">
        <v>1889</v>
      </c>
      <c r="B1890" s="15">
        <v>46080</v>
      </c>
      <c r="C1890" s="16" t="s">
        <v>38</v>
      </c>
      <c r="D1890" s="17" t="str">
        <f t="shared" si="480"/>
        <v>FG</v>
      </c>
      <c r="E1890" s="18" t="s">
        <v>39</v>
      </c>
      <c r="F1890" s="18" t="s">
        <v>47</v>
      </c>
      <c r="G1890" s="19" t="s">
        <v>42</v>
      </c>
      <c r="H1890" s="19" t="s">
        <v>43</v>
      </c>
      <c r="I1890" s="19"/>
      <c r="J1890" s="20">
        <v>200497.11</v>
      </c>
      <c r="K1890" s="21" t="str">
        <f>VLOOKUP(J1890,'[2]Item List (3)'!A$1:B$110000,2,FALSE)</f>
        <v>OR.MNA6718G</v>
      </c>
      <c r="L1890" s="20">
        <v>260214003</v>
      </c>
      <c r="M1890" s="16" t="s">
        <v>141</v>
      </c>
      <c r="N1890" s="16"/>
      <c r="O1890" s="22" t="str">
        <f t="shared" si="476"/>
        <v/>
      </c>
      <c r="P1890" s="16">
        <v>1</v>
      </c>
      <c r="Q1890" s="16">
        <v>6560</v>
      </c>
      <c r="R1890" s="16"/>
      <c r="S1890" s="16">
        <v>1</v>
      </c>
      <c r="T1890" s="16">
        <v>1</v>
      </c>
      <c r="U1890" s="23">
        <f t="shared" si="479"/>
        <v>6562</v>
      </c>
      <c r="V1890" s="16">
        <v>360</v>
      </c>
      <c r="W1890" s="16"/>
      <c r="X1890" s="16"/>
      <c r="Y1890" s="16"/>
      <c r="Z1890" s="16"/>
      <c r="AA1890" s="16"/>
      <c r="AB1890" s="16"/>
      <c r="AC1890" s="16"/>
      <c r="AD1890" s="16"/>
      <c r="AE1890" s="16"/>
      <c r="AF1890" s="16"/>
      <c r="AG1890" s="16"/>
      <c r="AH1890" s="16"/>
      <c r="AI1890" s="16"/>
      <c r="AJ1890" s="16"/>
      <c r="AK1890" s="16"/>
      <c r="AL1890" s="16"/>
      <c r="AM1890" s="16"/>
      <c r="AN1890" s="16"/>
      <c r="AO1890" s="16"/>
      <c r="AP1890" s="16"/>
      <c r="AQ1890" s="16">
        <v>30</v>
      </c>
      <c r="AR1890" s="16"/>
      <c r="AS1890" s="16"/>
      <c r="AT1890" s="16"/>
      <c r="AU1890" s="16"/>
      <c r="AV1890" s="16"/>
      <c r="AW1890" s="16"/>
      <c r="AX1890" s="16"/>
      <c r="AY1890" s="16"/>
      <c r="AZ1890" s="16">
        <v>25</v>
      </c>
      <c r="BA1890" s="16"/>
      <c r="BB1890" s="16"/>
      <c r="BC1890" s="16"/>
      <c r="BD1890" s="16"/>
      <c r="BE1890" s="16"/>
      <c r="BF1890" s="16"/>
      <c r="BG1890" s="23">
        <f t="shared" si="487"/>
        <v>415</v>
      </c>
      <c r="BH1890" s="24">
        <f t="shared" si="477"/>
        <v>6.916666666666667</v>
      </c>
      <c r="BI1890" s="25">
        <f t="shared" si="488"/>
        <v>6</v>
      </c>
      <c r="BJ1890" s="25">
        <f t="shared" si="489"/>
        <v>86.746987951807228</v>
      </c>
      <c r="BK1890" s="26">
        <f t="shared" si="481"/>
        <v>0</v>
      </c>
      <c r="BL1890" s="26">
        <f t="shared" si="482"/>
        <v>99.969521487351415</v>
      </c>
      <c r="BM1890" s="26">
        <f t="shared" si="478"/>
        <v>0</v>
      </c>
      <c r="BN1890" s="27">
        <f t="shared" si="483"/>
        <v>0</v>
      </c>
      <c r="BO1890" s="27">
        <f t="shared" si="484"/>
        <v>0</v>
      </c>
      <c r="BP1890" s="27">
        <f t="shared" si="485"/>
        <v>0.91666666666666663</v>
      </c>
      <c r="BQ1890" s="28">
        <f t="shared" si="486"/>
        <v>0</v>
      </c>
      <c r="BR1890" s="29"/>
      <c r="BS1890" s="29"/>
      <c r="BT1890" s="29"/>
      <c r="BU1890" s="30"/>
      <c r="BV1890" s="29"/>
      <c r="BW1890" s="17"/>
    </row>
    <row r="1891" spans="1:75" x14ac:dyDescent="0.3">
      <c r="A1891" s="14">
        <v>1890</v>
      </c>
      <c r="B1891" s="15">
        <v>46080</v>
      </c>
      <c r="C1891" s="16" t="s">
        <v>38</v>
      </c>
      <c r="D1891" s="17" t="str">
        <f t="shared" si="480"/>
        <v>FG</v>
      </c>
      <c r="E1891" s="18" t="s">
        <v>39</v>
      </c>
      <c r="F1891" s="18" t="s">
        <v>47</v>
      </c>
      <c r="G1891" s="19" t="s">
        <v>42</v>
      </c>
      <c r="H1891" s="19" t="s">
        <v>43</v>
      </c>
      <c r="I1891" s="19"/>
      <c r="J1891" s="20">
        <v>200497.11</v>
      </c>
      <c r="K1891" s="21" t="str">
        <f>VLOOKUP(J1891,'[2]Item List (3)'!A$1:B$110000,2,FALSE)</f>
        <v>OR.MNA6718G</v>
      </c>
      <c r="L1891" s="20">
        <v>260218004</v>
      </c>
      <c r="M1891" s="16" t="s">
        <v>141</v>
      </c>
      <c r="N1891" s="16"/>
      <c r="O1891" s="22" t="str">
        <f t="shared" si="476"/>
        <v/>
      </c>
      <c r="P1891" s="16">
        <v>2</v>
      </c>
      <c r="Q1891" s="16">
        <v>1502</v>
      </c>
      <c r="R1891" s="16"/>
      <c r="S1891" s="16"/>
      <c r="T1891" s="16"/>
      <c r="U1891" s="23">
        <f t="shared" si="479"/>
        <v>1502</v>
      </c>
      <c r="V1891" s="16">
        <v>65</v>
      </c>
      <c r="W1891" s="16"/>
      <c r="X1891" s="16"/>
      <c r="Y1891" s="16"/>
      <c r="Z1891" s="16"/>
      <c r="AA1891" s="16"/>
      <c r="AB1891" s="16"/>
      <c r="AC1891" s="16"/>
      <c r="AD1891" s="16"/>
      <c r="AE1891" s="16"/>
      <c r="AF1891" s="16"/>
      <c r="AG1891" s="16"/>
      <c r="AH1891" s="16"/>
      <c r="AI1891" s="16"/>
      <c r="AJ1891" s="16"/>
      <c r="AK1891" s="16"/>
      <c r="AL1891" s="16"/>
      <c r="AM1891" s="16"/>
      <c r="AN1891" s="16"/>
      <c r="AO1891" s="16"/>
      <c r="AP1891" s="16"/>
      <c r="AQ1891" s="16"/>
      <c r="AR1891" s="16"/>
      <c r="AS1891" s="16"/>
      <c r="AT1891" s="16"/>
      <c r="AU1891" s="16"/>
      <c r="AV1891" s="16"/>
      <c r="AW1891" s="16"/>
      <c r="AX1891" s="16"/>
      <c r="AY1891" s="16"/>
      <c r="AZ1891" s="16"/>
      <c r="BA1891" s="16"/>
      <c r="BB1891" s="16"/>
      <c r="BC1891" s="16"/>
      <c r="BD1891" s="16"/>
      <c r="BE1891" s="16"/>
      <c r="BF1891" s="16"/>
      <c r="BG1891" s="23">
        <f t="shared" si="487"/>
        <v>65</v>
      </c>
      <c r="BH1891" s="24">
        <f t="shared" si="477"/>
        <v>1.0833333333333333</v>
      </c>
      <c r="BI1891" s="25">
        <f t="shared" si="488"/>
        <v>1.0833333333333333</v>
      </c>
      <c r="BJ1891" s="25">
        <f t="shared" si="489"/>
        <v>100</v>
      </c>
      <c r="BK1891" s="26">
        <f t="shared" si="481"/>
        <v>0</v>
      </c>
      <c r="BL1891" s="26">
        <f t="shared" si="482"/>
        <v>100</v>
      </c>
      <c r="BM1891" s="26">
        <f t="shared" si="478"/>
        <v>0</v>
      </c>
      <c r="BN1891" s="27">
        <f t="shared" si="483"/>
        <v>0</v>
      </c>
      <c r="BO1891" s="27">
        <f t="shared" si="484"/>
        <v>0</v>
      </c>
      <c r="BP1891" s="27">
        <f t="shared" si="485"/>
        <v>0</v>
      </c>
      <c r="BQ1891" s="28">
        <f t="shared" si="486"/>
        <v>0</v>
      </c>
      <c r="BR1891" s="29"/>
      <c r="BS1891" s="29"/>
      <c r="BT1891" s="29"/>
      <c r="BU1891" s="30"/>
      <c r="BV1891" s="29"/>
      <c r="BW1891" s="17"/>
    </row>
    <row r="1892" spans="1:75" x14ac:dyDescent="0.3">
      <c r="A1892" s="14">
        <v>1891</v>
      </c>
      <c r="B1892" s="15">
        <v>46080</v>
      </c>
      <c r="C1892" s="16" t="s">
        <v>40</v>
      </c>
      <c r="D1892" s="17" t="str">
        <f t="shared" si="480"/>
        <v>FG</v>
      </c>
      <c r="E1892" s="18" t="s">
        <v>39</v>
      </c>
      <c r="F1892" s="18" t="s">
        <v>47</v>
      </c>
      <c r="G1892" s="19" t="s">
        <v>120</v>
      </c>
      <c r="H1892" s="19" t="s">
        <v>130</v>
      </c>
      <c r="I1892" s="19"/>
      <c r="J1892" s="20">
        <v>200497.11</v>
      </c>
      <c r="K1892" s="21" t="str">
        <f>VLOOKUP(J1892,'[2]Item List (3)'!A$1:B$110000,2,FALSE)</f>
        <v>OR.MNA6718G</v>
      </c>
      <c r="L1892" s="20">
        <v>260218004</v>
      </c>
      <c r="M1892" s="16" t="s">
        <v>141</v>
      </c>
      <c r="N1892" s="16"/>
      <c r="O1892" s="22" t="str">
        <f t="shared" si="476"/>
        <v/>
      </c>
      <c r="P1892" s="16">
        <v>1</v>
      </c>
      <c r="Q1892" s="16">
        <v>5490</v>
      </c>
      <c r="R1892" s="16"/>
      <c r="S1892" s="16"/>
      <c r="T1892" s="16"/>
      <c r="U1892" s="23">
        <f t="shared" si="479"/>
        <v>5490</v>
      </c>
      <c r="V1892" s="16">
        <v>270</v>
      </c>
      <c r="W1892" s="16"/>
      <c r="X1892" s="16"/>
      <c r="Y1892" s="16"/>
      <c r="Z1892" s="16"/>
      <c r="AA1892" s="16"/>
      <c r="AB1892" s="16"/>
      <c r="AC1892" s="16"/>
      <c r="AD1892" s="16"/>
      <c r="AE1892" s="16"/>
      <c r="AF1892" s="16"/>
      <c r="AG1892" s="16"/>
      <c r="AH1892" s="16"/>
      <c r="AI1892" s="16"/>
      <c r="AJ1892" s="16"/>
      <c r="AK1892" s="16"/>
      <c r="AL1892" s="16"/>
      <c r="AM1892" s="16"/>
      <c r="AN1892" s="16"/>
      <c r="AO1892" s="16"/>
      <c r="AP1892" s="16"/>
      <c r="AQ1892" s="16">
        <v>30</v>
      </c>
      <c r="AR1892" s="16"/>
      <c r="AS1892" s="16"/>
      <c r="AT1892" s="16"/>
      <c r="AU1892" s="16"/>
      <c r="AV1892" s="16"/>
      <c r="AW1892" s="16"/>
      <c r="AX1892" s="16"/>
      <c r="AY1892" s="16"/>
      <c r="AZ1892" s="16"/>
      <c r="BA1892" s="16"/>
      <c r="BB1892" s="16"/>
      <c r="BC1892" s="16"/>
      <c r="BD1892" s="16"/>
      <c r="BE1892" s="16"/>
      <c r="BF1892" s="16"/>
      <c r="BG1892" s="23">
        <f t="shared" si="487"/>
        <v>300</v>
      </c>
      <c r="BH1892" s="24">
        <f t="shared" si="477"/>
        <v>5</v>
      </c>
      <c r="BI1892" s="25">
        <f t="shared" si="488"/>
        <v>4.5</v>
      </c>
      <c r="BJ1892" s="25">
        <f t="shared" si="489"/>
        <v>90</v>
      </c>
      <c r="BK1892" s="26">
        <f t="shared" si="481"/>
        <v>0</v>
      </c>
      <c r="BL1892" s="26">
        <f t="shared" si="482"/>
        <v>100</v>
      </c>
      <c r="BM1892" s="26">
        <f t="shared" si="478"/>
        <v>0</v>
      </c>
      <c r="BN1892" s="27">
        <f t="shared" si="483"/>
        <v>0</v>
      </c>
      <c r="BO1892" s="27">
        <f t="shared" si="484"/>
        <v>0</v>
      </c>
      <c r="BP1892" s="27">
        <f t="shared" si="485"/>
        <v>0.5</v>
      </c>
      <c r="BQ1892" s="28">
        <f t="shared" si="486"/>
        <v>0</v>
      </c>
      <c r="BR1892" s="29"/>
      <c r="BS1892" s="29"/>
      <c r="BT1892" s="29"/>
      <c r="BU1892" s="30"/>
      <c r="BV1892" s="29"/>
      <c r="BW1892" s="17"/>
    </row>
    <row r="1893" spans="1:75" x14ac:dyDescent="0.3">
      <c r="A1893" s="14">
        <v>1892</v>
      </c>
      <c r="B1893" s="15">
        <v>46080</v>
      </c>
      <c r="C1893" s="16" t="s">
        <v>40</v>
      </c>
      <c r="D1893" s="17" t="str">
        <f t="shared" si="480"/>
        <v>FG</v>
      </c>
      <c r="E1893" s="18" t="s">
        <v>39</v>
      </c>
      <c r="F1893" s="18" t="s">
        <v>41</v>
      </c>
      <c r="G1893" s="19" t="s">
        <v>120</v>
      </c>
      <c r="H1893" s="19" t="s">
        <v>130</v>
      </c>
      <c r="I1893" s="19"/>
      <c r="J1893" s="20">
        <v>104247</v>
      </c>
      <c r="K1893" s="21" t="str">
        <f>VLOOKUP(J1893,'[2]Item List (3)'!A$1:B$110000,2,FALSE)</f>
        <v>IR.209</v>
      </c>
      <c r="L1893" s="20"/>
      <c r="M1893" s="16" t="s">
        <v>138</v>
      </c>
      <c r="N1893" s="16"/>
      <c r="O1893" s="22" t="str">
        <f t="shared" si="476"/>
        <v/>
      </c>
      <c r="P1893" s="16">
        <v>1</v>
      </c>
      <c r="Q1893" s="16">
        <v>500</v>
      </c>
      <c r="R1893" s="16"/>
      <c r="S1893" s="16"/>
      <c r="T1893" s="16"/>
      <c r="U1893" s="23">
        <f t="shared" si="479"/>
        <v>500</v>
      </c>
      <c r="V1893" s="16">
        <v>60</v>
      </c>
      <c r="W1893" s="16">
        <v>120</v>
      </c>
      <c r="X1893" s="16"/>
      <c r="Y1893" s="16"/>
      <c r="Z1893" s="16"/>
      <c r="AA1893" s="16"/>
      <c r="AB1893" s="16"/>
      <c r="AC1893" s="16"/>
      <c r="AD1893" s="16"/>
      <c r="AE1893" s="16"/>
      <c r="AF1893" s="16"/>
      <c r="AG1893" s="16"/>
      <c r="AH1893" s="16"/>
      <c r="AI1893" s="16"/>
      <c r="AJ1893" s="16"/>
      <c r="AK1893" s="16"/>
      <c r="AL1893" s="16"/>
      <c r="AM1893" s="16"/>
      <c r="AN1893" s="16"/>
      <c r="AO1893" s="16"/>
      <c r="AP1893" s="16"/>
      <c r="AQ1893" s="16"/>
      <c r="AR1893" s="16"/>
      <c r="AS1893" s="16"/>
      <c r="AT1893" s="16"/>
      <c r="AU1893" s="16"/>
      <c r="AV1893" s="16"/>
      <c r="AW1893" s="16"/>
      <c r="AX1893" s="16"/>
      <c r="AY1893" s="16"/>
      <c r="AZ1893" s="16"/>
      <c r="BA1893" s="16"/>
      <c r="BB1893" s="16"/>
      <c r="BC1893" s="16"/>
      <c r="BD1893" s="16"/>
      <c r="BE1893" s="16"/>
      <c r="BF1893" s="16"/>
      <c r="BG1893" s="23">
        <f t="shared" si="487"/>
        <v>180</v>
      </c>
      <c r="BH1893" s="24">
        <f t="shared" si="477"/>
        <v>3</v>
      </c>
      <c r="BI1893" s="25">
        <f t="shared" si="488"/>
        <v>1</v>
      </c>
      <c r="BJ1893" s="25">
        <f t="shared" si="489"/>
        <v>33.333333333333329</v>
      </c>
      <c r="BK1893" s="26">
        <f t="shared" si="481"/>
        <v>0</v>
      </c>
      <c r="BL1893" s="26">
        <f t="shared" si="482"/>
        <v>100</v>
      </c>
      <c r="BM1893" s="26">
        <f t="shared" si="478"/>
        <v>0</v>
      </c>
      <c r="BN1893" s="27">
        <f t="shared" si="483"/>
        <v>2</v>
      </c>
      <c r="BO1893" s="27">
        <f t="shared" si="484"/>
        <v>0</v>
      </c>
      <c r="BP1893" s="27">
        <f t="shared" si="485"/>
        <v>0</v>
      </c>
      <c r="BQ1893" s="28">
        <f t="shared" si="486"/>
        <v>0</v>
      </c>
      <c r="BR1893" s="29"/>
      <c r="BS1893" s="29"/>
      <c r="BT1893" s="29"/>
      <c r="BU1893" s="30"/>
      <c r="BV1893" s="29"/>
      <c r="BW1893" s="17"/>
    </row>
    <row r="1894" spans="1:75" x14ac:dyDescent="0.3">
      <c r="A1894" s="14">
        <v>1893</v>
      </c>
      <c r="B1894" s="15">
        <v>46080</v>
      </c>
      <c r="C1894" s="16" t="s">
        <v>38</v>
      </c>
      <c r="D1894" s="17" t="str">
        <f t="shared" si="480"/>
        <v>FG</v>
      </c>
      <c r="E1894" s="18" t="s">
        <v>44</v>
      </c>
      <c r="F1894" s="18" t="s">
        <v>47</v>
      </c>
      <c r="G1894" s="19" t="s">
        <v>46</v>
      </c>
      <c r="H1894" s="19" t="s">
        <v>48</v>
      </c>
      <c r="I1894" s="19"/>
      <c r="J1894" s="20">
        <v>208249</v>
      </c>
      <c r="K1894" s="21" t="str">
        <f>VLOOKUP(J1894,'[2]Item List (3)'!A$1:B$110000,2,FALSE)</f>
        <v>OW-BDA-4003</v>
      </c>
      <c r="L1894" s="20">
        <v>260213008</v>
      </c>
      <c r="M1894" s="16" t="s">
        <v>141</v>
      </c>
      <c r="N1894" s="16"/>
      <c r="O1894" s="22" t="str">
        <f t="shared" ref="O1894:O1957" si="490">IFERROR(3600/N1894,"")</f>
        <v/>
      </c>
      <c r="P1894" s="16">
        <v>1</v>
      </c>
      <c r="Q1894" s="16">
        <v>6600</v>
      </c>
      <c r="R1894" s="16"/>
      <c r="S1894" s="16"/>
      <c r="T1894" s="16"/>
      <c r="U1894" s="23">
        <f t="shared" si="479"/>
        <v>6600</v>
      </c>
      <c r="V1894" s="16">
        <v>275</v>
      </c>
      <c r="W1894" s="16"/>
      <c r="X1894" s="16"/>
      <c r="Y1894" s="16"/>
      <c r="Z1894" s="16"/>
      <c r="AA1894" s="16"/>
      <c r="AB1894" s="16"/>
      <c r="AC1894" s="16"/>
      <c r="AD1894" s="16"/>
      <c r="AE1894" s="16"/>
      <c r="AF1894" s="16"/>
      <c r="AG1894" s="16"/>
      <c r="AH1894" s="16"/>
      <c r="AI1894" s="16"/>
      <c r="AJ1894" s="16"/>
      <c r="AK1894" s="16"/>
      <c r="AL1894" s="16"/>
      <c r="AM1894" s="16"/>
      <c r="AN1894" s="16"/>
      <c r="AO1894" s="16"/>
      <c r="AP1894" s="16"/>
      <c r="AQ1894" s="16">
        <v>60</v>
      </c>
      <c r="AR1894" s="16">
        <v>120</v>
      </c>
      <c r="AS1894" s="16"/>
      <c r="AT1894" s="16"/>
      <c r="AU1894" s="16"/>
      <c r="AV1894" s="16"/>
      <c r="AW1894" s="16"/>
      <c r="AX1894" s="16"/>
      <c r="AY1894" s="16"/>
      <c r="AZ1894" s="16">
        <v>25</v>
      </c>
      <c r="BA1894" s="16"/>
      <c r="BB1894" s="16"/>
      <c r="BC1894" s="16"/>
      <c r="BD1894" s="16"/>
      <c r="BE1894" s="16"/>
      <c r="BF1894" s="16"/>
      <c r="BG1894" s="23">
        <f t="shared" si="487"/>
        <v>480</v>
      </c>
      <c r="BH1894" s="24">
        <f t="shared" ref="BH1894:BH1957" si="491">BG1894/60</f>
        <v>8</v>
      </c>
      <c r="BI1894" s="25">
        <f t="shared" si="488"/>
        <v>4.5833333333333339</v>
      </c>
      <c r="BJ1894" s="25">
        <f t="shared" si="489"/>
        <v>57.291666666666671</v>
      </c>
      <c r="BK1894" s="26">
        <f t="shared" si="481"/>
        <v>0</v>
      </c>
      <c r="BL1894" s="26">
        <f t="shared" si="482"/>
        <v>100</v>
      </c>
      <c r="BM1894" s="26">
        <f t="shared" ref="BM1894:BM1957" si="492">IFERROR((((BJ1894*BK1894*BL1894)/1000000)*100),0)</f>
        <v>0</v>
      </c>
      <c r="BN1894" s="27">
        <f t="shared" si="483"/>
        <v>0</v>
      </c>
      <c r="BO1894" s="27">
        <f t="shared" si="484"/>
        <v>0</v>
      </c>
      <c r="BP1894" s="27">
        <f t="shared" si="485"/>
        <v>3.4166666666666665</v>
      </c>
      <c r="BQ1894" s="28">
        <f t="shared" si="486"/>
        <v>0</v>
      </c>
      <c r="BR1894" s="29"/>
      <c r="BS1894" s="29"/>
      <c r="BT1894" s="29"/>
      <c r="BU1894" s="30"/>
      <c r="BV1894" s="29"/>
      <c r="BW1894" s="17"/>
    </row>
    <row r="1895" spans="1:75" x14ac:dyDescent="0.3">
      <c r="A1895" s="14">
        <v>1894</v>
      </c>
      <c r="B1895" s="15">
        <v>46080</v>
      </c>
      <c r="C1895" s="16" t="s">
        <v>40</v>
      </c>
      <c r="D1895" s="17" t="str">
        <f t="shared" si="480"/>
        <v>FG</v>
      </c>
      <c r="E1895" s="18" t="s">
        <v>44</v>
      </c>
      <c r="F1895" s="18" t="s">
        <v>47</v>
      </c>
      <c r="G1895" s="19" t="s">
        <v>136</v>
      </c>
      <c r="H1895" s="19" t="s">
        <v>121</v>
      </c>
      <c r="I1895" s="19"/>
      <c r="J1895" s="20">
        <v>208249</v>
      </c>
      <c r="K1895" s="21" t="str">
        <f>VLOOKUP(J1895,'[2]Item List (3)'!A$1:B$110000,2,FALSE)</f>
        <v>OW-BDA-4003</v>
      </c>
      <c r="L1895" s="20">
        <v>260213008</v>
      </c>
      <c r="M1895" s="16" t="s">
        <v>141</v>
      </c>
      <c r="N1895" s="16"/>
      <c r="O1895" s="22" t="str">
        <f t="shared" si="490"/>
        <v/>
      </c>
      <c r="P1895" s="16">
        <v>1</v>
      </c>
      <c r="Q1895" s="16">
        <v>7600</v>
      </c>
      <c r="R1895" s="16"/>
      <c r="S1895" s="16"/>
      <c r="T1895" s="16"/>
      <c r="U1895" s="23">
        <f t="shared" si="479"/>
        <v>7600</v>
      </c>
      <c r="V1895" s="16">
        <v>360</v>
      </c>
      <c r="W1895" s="16"/>
      <c r="X1895" s="16"/>
      <c r="Y1895" s="16"/>
      <c r="Z1895" s="16"/>
      <c r="AA1895" s="16"/>
      <c r="AB1895" s="16"/>
      <c r="AC1895" s="16"/>
      <c r="AD1895" s="16"/>
      <c r="AE1895" s="16"/>
      <c r="AF1895" s="16"/>
      <c r="AG1895" s="16"/>
      <c r="AH1895" s="16"/>
      <c r="AI1895" s="16"/>
      <c r="AJ1895" s="16"/>
      <c r="AK1895" s="16"/>
      <c r="AL1895" s="16"/>
      <c r="AM1895" s="16"/>
      <c r="AN1895" s="16"/>
      <c r="AO1895" s="16"/>
      <c r="AP1895" s="16"/>
      <c r="AQ1895" s="16">
        <v>120</v>
      </c>
      <c r="AR1895" s="16"/>
      <c r="AS1895" s="16"/>
      <c r="AT1895" s="16"/>
      <c r="AU1895" s="16"/>
      <c r="AV1895" s="16"/>
      <c r="AW1895" s="16"/>
      <c r="AX1895" s="16"/>
      <c r="AY1895" s="16"/>
      <c r="AZ1895" s="16"/>
      <c r="BA1895" s="16"/>
      <c r="BB1895" s="16"/>
      <c r="BC1895" s="16"/>
      <c r="BD1895" s="16"/>
      <c r="BE1895" s="16"/>
      <c r="BF1895" s="16"/>
      <c r="BG1895" s="23">
        <f t="shared" si="487"/>
        <v>480</v>
      </c>
      <c r="BH1895" s="24">
        <f t="shared" si="491"/>
        <v>8</v>
      </c>
      <c r="BI1895" s="25">
        <f t="shared" si="488"/>
        <v>6</v>
      </c>
      <c r="BJ1895" s="25">
        <f t="shared" si="489"/>
        <v>75</v>
      </c>
      <c r="BK1895" s="26">
        <f t="shared" si="481"/>
        <v>0</v>
      </c>
      <c r="BL1895" s="26">
        <f t="shared" si="482"/>
        <v>100</v>
      </c>
      <c r="BM1895" s="26">
        <f t="shared" si="492"/>
        <v>0</v>
      </c>
      <c r="BN1895" s="27">
        <f t="shared" si="483"/>
        <v>0</v>
      </c>
      <c r="BO1895" s="27">
        <f t="shared" si="484"/>
        <v>0</v>
      </c>
      <c r="BP1895" s="27">
        <f t="shared" si="485"/>
        <v>2</v>
      </c>
      <c r="BQ1895" s="28">
        <f t="shared" si="486"/>
        <v>0</v>
      </c>
      <c r="BR1895" s="29"/>
      <c r="BS1895" s="29"/>
      <c r="BT1895" s="29"/>
      <c r="BU1895" s="30"/>
      <c r="BV1895" s="29"/>
      <c r="BW1895" s="17"/>
    </row>
    <row r="1896" spans="1:75" x14ac:dyDescent="0.3">
      <c r="A1896" s="14">
        <v>1895</v>
      </c>
      <c r="B1896" s="15">
        <v>46080</v>
      </c>
      <c r="C1896" s="16" t="s">
        <v>38</v>
      </c>
      <c r="D1896" s="17" t="str">
        <f t="shared" si="480"/>
        <v>CG</v>
      </c>
      <c r="E1896" s="18" t="s">
        <v>50</v>
      </c>
      <c r="F1896" s="18"/>
      <c r="G1896" s="19"/>
      <c r="H1896" s="19"/>
      <c r="I1896" s="19"/>
      <c r="J1896" s="20"/>
      <c r="K1896" s="21" t="e">
        <f>VLOOKUP(J1896,'[2]Item List (3)'!A$1:B$110000,2,FALSE)</f>
        <v>#N/A</v>
      </c>
      <c r="L1896" s="20"/>
      <c r="M1896" s="16" t="s">
        <v>138</v>
      </c>
      <c r="N1896" s="16"/>
      <c r="O1896" s="22" t="str">
        <f t="shared" si="490"/>
        <v/>
      </c>
      <c r="P1896" s="16"/>
      <c r="Q1896" s="16"/>
      <c r="R1896" s="16"/>
      <c r="S1896" s="16"/>
      <c r="T1896" s="16"/>
      <c r="U1896" s="23">
        <f t="shared" si="479"/>
        <v>0</v>
      </c>
      <c r="V1896" s="16"/>
      <c r="W1896" s="16"/>
      <c r="X1896" s="16"/>
      <c r="Y1896" s="16"/>
      <c r="Z1896" s="16"/>
      <c r="AA1896" s="16"/>
      <c r="AB1896" s="16"/>
      <c r="AC1896" s="16"/>
      <c r="AD1896" s="16"/>
      <c r="AE1896" s="16"/>
      <c r="AF1896" s="16"/>
      <c r="AG1896" s="16"/>
      <c r="AH1896" s="16"/>
      <c r="AI1896" s="16"/>
      <c r="AJ1896" s="16"/>
      <c r="AK1896" s="16"/>
      <c r="AL1896" s="16"/>
      <c r="AM1896" s="16"/>
      <c r="AN1896" s="16"/>
      <c r="AO1896" s="16"/>
      <c r="AP1896" s="16"/>
      <c r="AQ1896" s="16"/>
      <c r="AR1896" s="16"/>
      <c r="AS1896" s="16"/>
      <c r="AT1896" s="16"/>
      <c r="AU1896" s="16"/>
      <c r="AV1896" s="16"/>
      <c r="AW1896" s="16"/>
      <c r="AX1896" s="16"/>
      <c r="AY1896" s="16"/>
      <c r="AZ1896" s="16"/>
      <c r="BA1896" s="16"/>
      <c r="BB1896" s="16"/>
      <c r="BC1896" s="16"/>
      <c r="BD1896" s="16"/>
      <c r="BE1896" s="16"/>
      <c r="BF1896" s="16">
        <v>480</v>
      </c>
      <c r="BG1896" s="23">
        <f t="shared" si="487"/>
        <v>480</v>
      </c>
      <c r="BH1896" s="24">
        <f t="shared" si="491"/>
        <v>8</v>
      </c>
      <c r="BI1896" s="25">
        <f t="shared" si="488"/>
        <v>0</v>
      </c>
      <c r="BJ1896" s="25">
        <f t="shared" si="489"/>
        <v>0</v>
      </c>
      <c r="BK1896" s="26">
        <f t="shared" si="481"/>
        <v>0</v>
      </c>
      <c r="BL1896" s="26">
        <f t="shared" si="482"/>
        <v>0</v>
      </c>
      <c r="BM1896" s="26">
        <f t="shared" si="492"/>
        <v>0</v>
      </c>
      <c r="BN1896" s="27">
        <f t="shared" si="483"/>
        <v>8</v>
      </c>
      <c r="BO1896" s="27">
        <f t="shared" si="484"/>
        <v>0</v>
      </c>
      <c r="BP1896" s="27">
        <f t="shared" si="485"/>
        <v>0</v>
      </c>
      <c r="BQ1896" s="28">
        <f t="shared" si="486"/>
        <v>0</v>
      </c>
      <c r="BR1896" s="29"/>
      <c r="BS1896" s="29"/>
      <c r="BT1896" s="29"/>
      <c r="BU1896" s="30"/>
      <c r="BV1896" s="29"/>
      <c r="BW1896" s="17"/>
    </row>
    <row r="1897" spans="1:75" x14ac:dyDescent="0.3">
      <c r="A1897" s="14">
        <v>1896</v>
      </c>
      <c r="B1897" s="15">
        <v>46080</v>
      </c>
      <c r="C1897" s="16" t="s">
        <v>40</v>
      </c>
      <c r="D1897" s="17" t="str">
        <f t="shared" si="480"/>
        <v>CG</v>
      </c>
      <c r="E1897" s="18" t="s">
        <v>50</v>
      </c>
      <c r="F1897" s="18"/>
      <c r="G1897" s="19"/>
      <c r="H1897" s="19"/>
      <c r="I1897" s="19"/>
      <c r="J1897" s="20"/>
      <c r="K1897" s="21" t="e">
        <f>VLOOKUP(J1897,'[2]Item List (3)'!A$1:B$110000,2,FALSE)</f>
        <v>#N/A</v>
      </c>
      <c r="L1897" s="20"/>
      <c r="M1897" s="16" t="s">
        <v>138</v>
      </c>
      <c r="N1897" s="16"/>
      <c r="O1897" s="22" t="str">
        <f t="shared" si="490"/>
        <v/>
      </c>
      <c r="P1897" s="16"/>
      <c r="Q1897" s="16"/>
      <c r="R1897" s="16"/>
      <c r="S1897" s="16"/>
      <c r="T1897" s="16"/>
      <c r="U1897" s="23">
        <f t="shared" ref="U1897:U1960" si="493">Q1897+S1897+T1897</f>
        <v>0</v>
      </c>
      <c r="V1897" s="16"/>
      <c r="W1897" s="16"/>
      <c r="X1897" s="16"/>
      <c r="Y1897" s="16"/>
      <c r="Z1897" s="16"/>
      <c r="AA1897" s="16"/>
      <c r="AB1897" s="16"/>
      <c r="AC1897" s="16"/>
      <c r="AD1897" s="16"/>
      <c r="AE1897" s="16"/>
      <c r="AF1897" s="16"/>
      <c r="AG1897" s="16"/>
      <c r="AH1897" s="16"/>
      <c r="AI1897" s="16"/>
      <c r="AJ1897" s="16"/>
      <c r="AK1897" s="16"/>
      <c r="AL1897" s="16"/>
      <c r="AM1897" s="16"/>
      <c r="AN1897" s="16"/>
      <c r="AO1897" s="16"/>
      <c r="AP1897" s="16"/>
      <c r="AQ1897" s="16"/>
      <c r="AR1897" s="16"/>
      <c r="AS1897" s="16"/>
      <c r="AT1897" s="16"/>
      <c r="AU1897" s="16"/>
      <c r="AV1897" s="16"/>
      <c r="AW1897" s="16"/>
      <c r="AX1897" s="16"/>
      <c r="AY1897" s="16"/>
      <c r="AZ1897" s="16"/>
      <c r="BA1897" s="16"/>
      <c r="BB1897" s="16"/>
      <c r="BC1897" s="16"/>
      <c r="BD1897" s="16"/>
      <c r="BE1897" s="16"/>
      <c r="BF1897" s="16">
        <v>480</v>
      </c>
      <c r="BG1897" s="23">
        <f t="shared" si="487"/>
        <v>480</v>
      </c>
      <c r="BH1897" s="24">
        <f t="shared" si="491"/>
        <v>8</v>
      </c>
      <c r="BI1897" s="25">
        <f t="shared" si="488"/>
        <v>0</v>
      </c>
      <c r="BJ1897" s="25">
        <f t="shared" si="489"/>
        <v>0</v>
      </c>
      <c r="BK1897" s="26">
        <f t="shared" si="481"/>
        <v>0</v>
      </c>
      <c r="BL1897" s="26">
        <f t="shared" si="482"/>
        <v>0</v>
      </c>
      <c r="BM1897" s="26">
        <f t="shared" si="492"/>
        <v>0</v>
      </c>
      <c r="BN1897" s="27">
        <f t="shared" si="483"/>
        <v>8</v>
      </c>
      <c r="BO1897" s="27">
        <f t="shared" si="484"/>
        <v>0</v>
      </c>
      <c r="BP1897" s="27">
        <f t="shared" si="485"/>
        <v>0</v>
      </c>
      <c r="BQ1897" s="28">
        <f t="shared" si="486"/>
        <v>0</v>
      </c>
      <c r="BR1897" s="29"/>
      <c r="BS1897" s="29"/>
      <c r="BT1897" s="29"/>
      <c r="BU1897" s="30"/>
      <c r="BV1897" s="29"/>
      <c r="BW1897" s="17"/>
    </row>
    <row r="1898" spans="1:75" x14ac:dyDescent="0.3">
      <c r="A1898" s="14">
        <v>1897</v>
      </c>
      <c r="B1898" s="15">
        <v>46080</v>
      </c>
      <c r="C1898" s="16" t="s">
        <v>38</v>
      </c>
      <c r="D1898" s="17" t="str">
        <f t="shared" si="480"/>
        <v>CG</v>
      </c>
      <c r="E1898" s="18" t="s">
        <v>51</v>
      </c>
      <c r="F1898" s="18" t="s">
        <v>55</v>
      </c>
      <c r="G1898" s="19" t="s">
        <v>56</v>
      </c>
      <c r="H1898" s="19" t="s">
        <v>58</v>
      </c>
      <c r="I1898" s="19" t="s">
        <v>133</v>
      </c>
      <c r="J1898" s="20">
        <v>104293</v>
      </c>
      <c r="K1898" s="21" t="str">
        <f>VLOOKUP(J1898,'[2]Item List (3)'!A$1:B$110000,2,FALSE)</f>
        <v>IR.210 YY2</v>
      </c>
      <c r="L1898" s="20">
        <v>260205003</v>
      </c>
      <c r="M1898" s="16" t="s">
        <v>138</v>
      </c>
      <c r="N1898" s="16"/>
      <c r="O1898" s="22" t="str">
        <f t="shared" si="490"/>
        <v/>
      </c>
      <c r="P1898" s="16">
        <v>1</v>
      </c>
      <c r="Q1898" s="16">
        <v>6501</v>
      </c>
      <c r="R1898" s="16"/>
      <c r="S1898" s="16"/>
      <c r="T1898" s="16"/>
      <c r="U1898" s="23">
        <f t="shared" si="493"/>
        <v>6501</v>
      </c>
      <c r="V1898" s="16">
        <v>285</v>
      </c>
      <c r="W1898" s="16"/>
      <c r="X1898" s="16"/>
      <c r="Y1898" s="16"/>
      <c r="Z1898" s="16"/>
      <c r="AA1898" s="16"/>
      <c r="AB1898" s="16"/>
      <c r="AC1898" s="16"/>
      <c r="AD1898" s="16"/>
      <c r="AE1898" s="16"/>
      <c r="AF1898" s="16"/>
      <c r="AG1898" s="16"/>
      <c r="AH1898" s="16"/>
      <c r="AI1898" s="16"/>
      <c r="AJ1898" s="16"/>
      <c r="AK1898" s="16"/>
      <c r="AL1898" s="16"/>
      <c r="AM1898" s="16"/>
      <c r="AN1898" s="16"/>
      <c r="AO1898" s="16"/>
      <c r="AP1898" s="16"/>
      <c r="AQ1898" s="16">
        <v>135</v>
      </c>
      <c r="AR1898" s="16">
        <v>30</v>
      </c>
      <c r="AS1898" s="16"/>
      <c r="AT1898" s="16"/>
      <c r="AU1898" s="16"/>
      <c r="AV1898" s="16"/>
      <c r="AW1898" s="16"/>
      <c r="AX1898" s="16"/>
      <c r="AY1898" s="16"/>
      <c r="AZ1898" s="16">
        <v>30</v>
      </c>
      <c r="BA1898" s="16"/>
      <c r="BB1898" s="16"/>
      <c r="BC1898" s="16"/>
      <c r="BD1898" s="16"/>
      <c r="BE1898" s="16"/>
      <c r="BF1898" s="16"/>
      <c r="BG1898" s="23">
        <f t="shared" si="487"/>
        <v>480</v>
      </c>
      <c r="BH1898" s="24">
        <f t="shared" si="491"/>
        <v>8</v>
      </c>
      <c r="BI1898" s="25">
        <f t="shared" si="488"/>
        <v>4.75</v>
      </c>
      <c r="BJ1898" s="25">
        <f t="shared" si="489"/>
        <v>59.375</v>
      </c>
      <c r="BK1898" s="26">
        <f t="shared" si="481"/>
        <v>0</v>
      </c>
      <c r="BL1898" s="26">
        <f t="shared" si="482"/>
        <v>100</v>
      </c>
      <c r="BM1898" s="26">
        <f t="shared" si="492"/>
        <v>0</v>
      </c>
      <c r="BN1898" s="27">
        <f t="shared" si="483"/>
        <v>0</v>
      </c>
      <c r="BO1898" s="27">
        <f t="shared" si="484"/>
        <v>0</v>
      </c>
      <c r="BP1898" s="27">
        <f t="shared" si="485"/>
        <v>3.25</v>
      </c>
      <c r="BQ1898" s="28">
        <f t="shared" si="486"/>
        <v>0</v>
      </c>
      <c r="BR1898" s="29"/>
      <c r="BS1898" s="29"/>
      <c r="BT1898" s="29"/>
      <c r="BU1898" s="30"/>
      <c r="BV1898" s="29"/>
      <c r="BW1898" s="17"/>
    </row>
    <row r="1899" spans="1:75" x14ac:dyDescent="0.3">
      <c r="A1899" s="14">
        <v>1898</v>
      </c>
      <c r="B1899" s="15">
        <v>46080</v>
      </c>
      <c r="C1899" s="16" t="s">
        <v>40</v>
      </c>
      <c r="D1899" s="17" t="str">
        <f t="shared" si="480"/>
        <v>CG</v>
      </c>
      <c r="E1899" s="18" t="s">
        <v>51</v>
      </c>
      <c r="F1899" s="18" t="s">
        <v>55</v>
      </c>
      <c r="G1899" s="19" t="s">
        <v>132</v>
      </c>
      <c r="H1899" s="19" t="s">
        <v>147</v>
      </c>
      <c r="I1899" s="19" t="s">
        <v>46</v>
      </c>
      <c r="J1899" s="20">
        <v>104293</v>
      </c>
      <c r="K1899" s="21" t="str">
        <f>VLOOKUP(J1899,'[2]Item List (3)'!A$1:B$110000,2,FALSE)</f>
        <v>IR.210 YY2</v>
      </c>
      <c r="L1899" s="20">
        <v>260205003</v>
      </c>
      <c r="M1899" s="16" t="s">
        <v>138</v>
      </c>
      <c r="N1899" s="16"/>
      <c r="O1899" s="22" t="str">
        <f t="shared" si="490"/>
        <v/>
      </c>
      <c r="P1899" s="16">
        <v>1</v>
      </c>
      <c r="Q1899" s="16">
        <v>2314</v>
      </c>
      <c r="R1899" s="16"/>
      <c r="S1899" s="16"/>
      <c r="T1899" s="16"/>
      <c r="U1899" s="23">
        <f t="shared" si="493"/>
        <v>2314</v>
      </c>
      <c r="V1899" s="16">
        <v>120</v>
      </c>
      <c r="W1899" s="16"/>
      <c r="X1899" s="16"/>
      <c r="Y1899" s="16"/>
      <c r="Z1899" s="16"/>
      <c r="AA1899" s="16"/>
      <c r="AB1899" s="16"/>
      <c r="AC1899" s="16"/>
      <c r="AD1899" s="16"/>
      <c r="AE1899" s="16"/>
      <c r="AF1899" s="16"/>
      <c r="AG1899" s="16"/>
      <c r="AH1899" s="16"/>
      <c r="AI1899" s="16"/>
      <c r="AJ1899" s="16"/>
      <c r="AK1899" s="16"/>
      <c r="AL1899" s="16"/>
      <c r="AM1899" s="16"/>
      <c r="AN1899" s="16"/>
      <c r="AO1899" s="16"/>
      <c r="AP1899" s="16"/>
      <c r="AQ1899" s="16">
        <v>120</v>
      </c>
      <c r="AR1899" s="16"/>
      <c r="AS1899" s="16"/>
      <c r="AT1899" s="16"/>
      <c r="AU1899" s="16"/>
      <c r="AV1899" s="16"/>
      <c r="AW1899" s="16"/>
      <c r="AX1899" s="16"/>
      <c r="AY1899" s="16"/>
      <c r="AZ1899" s="16"/>
      <c r="BA1899" s="16"/>
      <c r="BB1899" s="16"/>
      <c r="BC1899" s="16"/>
      <c r="BD1899" s="16"/>
      <c r="BE1899" s="16"/>
      <c r="BF1899" s="16"/>
      <c r="BG1899" s="23">
        <f t="shared" si="487"/>
        <v>240</v>
      </c>
      <c r="BH1899" s="24">
        <f t="shared" si="491"/>
        <v>4</v>
      </c>
      <c r="BI1899" s="25">
        <f t="shared" si="488"/>
        <v>2</v>
      </c>
      <c r="BJ1899" s="25">
        <f t="shared" si="489"/>
        <v>50</v>
      </c>
      <c r="BK1899" s="26">
        <f t="shared" si="481"/>
        <v>0</v>
      </c>
      <c r="BL1899" s="26">
        <f t="shared" si="482"/>
        <v>100</v>
      </c>
      <c r="BM1899" s="26">
        <f t="shared" si="492"/>
        <v>0</v>
      </c>
      <c r="BN1899" s="27">
        <f t="shared" si="483"/>
        <v>0</v>
      </c>
      <c r="BO1899" s="27">
        <f t="shared" si="484"/>
        <v>0</v>
      </c>
      <c r="BP1899" s="27">
        <f t="shared" si="485"/>
        <v>2</v>
      </c>
      <c r="BQ1899" s="28">
        <f t="shared" si="486"/>
        <v>0</v>
      </c>
      <c r="BR1899" s="29"/>
      <c r="BS1899" s="29"/>
      <c r="BT1899" s="29"/>
      <c r="BU1899" s="30"/>
      <c r="BV1899" s="29"/>
      <c r="BW1899" s="17"/>
    </row>
    <row r="1900" spans="1:75" x14ac:dyDescent="0.3">
      <c r="A1900" s="14">
        <v>1899</v>
      </c>
      <c r="B1900" s="15">
        <v>46080</v>
      </c>
      <c r="C1900" s="16" t="s">
        <v>40</v>
      </c>
      <c r="D1900" s="17" t="str">
        <f t="shared" ref="D1900:D1963" si="494">LEFT(E1900,2)</f>
        <v>CG</v>
      </c>
      <c r="E1900" s="18" t="s">
        <v>51</v>
      </c>
      <c r="F1900" s="18" t="s">
        <v>52</v>
      </c>
      <c r="G1900" s="19" t="s">
        <v>132</v>
      </c>
      <c r="H1900" s="19" t="s">
        <v>147</v>
      </c>
      <c r="I1900" s="19" t="s">
        <v>46</v>
      </c>
      <c r="J1900" s="20">
        <v>200497.11</v>
      </c>
      <c r="K1900" s="21" t="str">
        <f>VLOOKUP(J1900,'[2]Item List (3)'!A$1:B$110000,2,FALSE)</f>
        <v>OR.MNA6718G</v>
      </c>
      <c r="L1900" s="20"/>
      <c r="M1900" s="16" t="s">
        <v>141</v>
      </c>
      <c r="N1900" s="16"/>
      <c r="O1900" s="22" t="str">
        <f t="shared" si="490"/>
        <v/>
      </c>
      <c r="P1900" s="16">
        <v>2</v>
      </c>
      <c r="Q1900" s="16">
        <v>1606</v>
      </c>
      <c r="R1900" s="16"/>
      <c r="S1900" s="16"/>
      <c r="T1900" s="16"/>
      <c r="U1900" s="23">
        <f t="shared" si="493"/>
        <v>1606</v>
      </c>
      <c r="V1900" s="16">
        <v>120</v>
      </c>
      <c r="W1900" s="16">
        <v>120</v>
      </c>
      <c r="X1900" s="16"/>
      <c r="Y1900" s="16"/>
      <c r="Z1900" s="16"/>
      <c r="AA1900" s="16"/>
      <c r="AB1900" s="16"/>
      <c r="AC1900" s="16"/>
      <c r="AD1900" s="16"/>
      <c r="AE1900" s="16"/>
      <c r="AF1900" s="16"/>
      <c r="AG1900" s="16"/>
      <c r="AH1900" s="16"/>
      <c r="AI1900" s="16"/>
      <c r="AJ1900" s="16"/>
      <c r="AK1900" s="16"/>
      <c r="AL1900" s="16"/>
      <c r="AM1900" s="16"/>
      <c r="AN1900" s="16"/>
      <c r="AO1900" s="16"/>
      <c r="AP1900" s="16"/>
      <c r="AQ1900" s="16"/>
      <c r="AR1900" s="16"/>
      <c r="AS1900" s="16"/>
      <c r="AT1900" s="16"/>
      <c r="AU1900" s="16"/>
      <c r="AV1900" s="16"/>
      <c r="AW1900" s="16"/>
      <c r="AX1900" s="16"/>
      <c r="AY1900" s="16"/>
      <c r="AZ1900" s="16"/>
      <c r="BA1900" s="16"/>
      <c r="BB1900" s="16"/>
      <c r="BC1900" s="16"/>
      <c r="BD1900" s="16"/>
      <c r="BE1900" s="16"/>
      <c r="BF1900" s="16"/>
      <c r="BG1900" s="23">
        <f t="shared" si="487"/>
        <v>240</v>
      </c>
      <c r="BH1900" s="24">
        <f t="shared" si="491"/>
        <v>4</v>
      </c>
      <c r="BI1900" s="25">
        <f t="shared" si="488"/>
        <v>2</v>
      </c>
      <c r="BJ1900" s="25">
        <f t="shared" si="489"/>
        <v>50</v>
      </c>
      <c r="BK1900" s="26">
        <f t="shared" si="481"/>
        <v>0</v>
      </c>
      <c r="BL1900" s="26">
        <f t="shared" si="482"/>
        <v>100</v>
      </c>
      <c r="BM1900" s="26">
        <f t="shared" si="492"/>
        <v>0</v>
      </c>
      <c r="BN1900" s="27">
        <f t="shared" si="483"/>
        <v>2</v>
      </c>
      <c r="BO1900" s="27">
        <f t="shared" si="484"/>
        <v>0</v>
      </c>
      <c r="BP1900" s="27">
        <f t="shared" si="485"/>
        <v>0</v>
      </c>
      <c r="BQ1900" s="28">
        <f t="shared" si="486"/>
        <v>0</v>
      </c>
      <c r="BR1900" s="29"/>
      <c r="BS1900" s="29"/>
      <c r="BT1900" s="29"/>
      <c r="BU1900" s="30"/>
      <c r="BV1900" s="29"/>
      <c r="BW1900" s="17"/>
    </row>
    <row r="1901" spans="1:75" x14ac:dyDescent="0.3">
      <c r="A1901" s="14">
        <v>1900</v>
      </c>
      <c r="B1901" s="15">
        <v>46080</v>
      </c>
      <c r="C1901" s="16" t="s">
        <v>38</v>
      </c>
      <c r="D1901" s="17" t="str">
        <f t="shared" si="494"/>
        <v>CG</v>
      </c>
      <c r="E1901" s="18" t="s">
        <v>59</v>
      </c>
      <c r="F1901" s="18" t="s">
        <v>122</v>
      </c>
      <c r="G1901" s="19" t="s">
        <v>131</v>
      </c>
      <c r="H1901" s="19" t="s">
        <v>57</v>
      </c>
      <c r="I1901" s="19" t="s">
        <v>112</v>
      </c>
      <c r="J1901" s="20">
        <v>204001</v>
      </c>
      <c r="K1901" s="21" t="str">
        <f>VLOOKUP(J1901,'[2]Item List (3)'!A$1:B$110000,2,FALSE)</f>
        <v>TR.OR 506430</v>
      </c>
      <c r="L1901" s="20">
        <v>260110015</v>
      </c>
      <c r="M1901" s="16" t="s">
        <v>141</v>
      </c>
      <c r="N1901" s="16"/>
      <c r="O1901" s="22" t="str">
        <f t="shared" si="490"/>
        <v/>
      </c>
      <c r="P1901" s="16">
        <v>4</v>
      </c>
      <c r="Q1901" s="16">
        <v>496</v>
      </c>
      <c r="R1901" s="16"/>
      <c r="S1901" s="16"/>
      <c r="T1901" s="16"/>
      <c r="U1901" s="23">
        <f t="shared" si="493"/>
        <v>496</v>
      </c>
      <c r="V1901" s="16">
        <v>120</v>
      </c>
      <c r="W1901" s="16"/>
      <c r="X1901" s="16"/>
      <c r="Y1901" s="16"/>
      <c r="Z1901" s="16"/>
      <c r="AA1901" s="16"/>
      <c r="AB1901" s="16"/>
      <c r="AC1901" s="16"/>
      <c r="AD1901" s="16"/>
      <c r="AE1901" s="16"/>
      <c r="AF1901" s="16"/>
      <c r="AG1901" s="16"/>
      <c r="AH1901" s="16"/>
      <c r="AI1901" s="16"/>
      <c r="AJ1901" s="16"/>
      <c r="AK1901" s="16"/>
      <c r="AL1901" s="16"/>
      <c r="AM1901" s="16"/>
      <c r="AN1901" s="16"/>
      <c r="AO1901" s="16"/>
      <c r="AP1901" s="16"/>
      <c r="AQ1901" s="16">
        <v>90</v>
      </c>
      <c r="AR1901" s="16"/>
      <c r="AS1901" s="16"/>
      <c r="AT1901" s="16"/>
      <c r="AU1901" s="16"/>
      <c r="AV1901" s="16"/>
      <c r="AW1901" s="16"/>
      <c r="AX1901" s="16"/>
      <c r="AY1901" s="16"/>
      <c r="AZ1901" s="16">
        <v>30</v>
      </c>
      <c r="BA1901" s="16"/>
      <c r="BB1901" s="16"/>
      <c r="BC1901" s="16"/>
      <c r="BD1901" s="16"/>
      <c r="BE1901" s="16"/>
      <c r="BF1901" s="16"/>
      <c r="BG1901" s="23">
        <f t="shared" si="487"/>
        <v>240</v>
      </c>
      <c r="BH1901" s="24">
        <f t="shared" si="491"/>
        <v>4</v>
      </c>
      <c r="BI1901" s="25">
        <f t="shared" si="488"/>
        <v>2</v>
      </c>
      <c r="BJ1901" s="25">
        <f t="shared" si="489"/>
        <v>50</v>
      </c>
      <c r="BK1901" s="26">
        <f t="shared" si="481"/>
        <v>0</v>
      </c>
      <c r="BL1901" s="26">
        <f t="shared" si="482"/>
        <v>100</v>
      </c>
      <c r="BM1901" s="26">
        <f t="shared" si="492"/>
        <v>0</v>
      </c>
      <c r="BN1901" s="27">
        <f t="shared" si="483"/>
        <v>0</v>
      </c>
      <c r="BO1901" s="27">
        <f t="shared" si="484"/>
        <v>0</v>
      </c>
      <c r="BP1901" s="27">
        <f t="shared" si="485"/>
        <v>2</v>
      </c>
      <c r="BQ1901" s="28">
        <f t="shared" si="486"/>
        <v>0</v>
      </c>
      <c r="BR1901" s="29"/>
      <c r="BS1901" s="29"/>
      <c r="BT1901" s="29"/>
      <c r="BU1901" s="30"/>
      <c r="BV1901" s="29"/>
      <c r="BW1901" s="17"/>
    </row>
    <row r="1902" spans="1:75" x14ac:dyDescent="0.3">
      <c r="A1902" s="14">
        <v>1901</v>
      </c>
      <c r="B1902" s="15">
        <v>46080</v>
      </c>
      <c r="C1902" s="16" t="s">
        <v>38</v>
      </c>
      <c r="D1902" s="17" t="str">
        <f t="shared" si="494"/>
        <v>CG</v>
      </c>
      <c r="E1902" s="18" t="s">
        <v>59</v>
      </c>
      <c r="F1902" s="18" t="s">
        <v>52</v>
      </c>
      <c r="G1902" s="19" t="s">
        <v>131</v>
      </c>
      <c r="H1902" s="19" t="s">
        <v>57</v>
      </c>
      <c r="I1902" s="19" t="s">
        <v>112</v>
      </c>
      <c r="J1902" s="20">
        <v>204001</v>
      </c>
      <c r="K1902" s="21" t="str">
        <f>VLOOKUP(J1902,'[2]Item List (3)'!A$1:B$110000,2,FALSE)</f>
        <v>TR.OR 506430</v>
      </c>
      <c r="L1902" s="20">
        <v>260110015</v>
      </c>
      <c r="M1902" s="16" t="s">
        <v>141</v>
      </c>
      <c r="N1902" s="16"/>
      <c r="O1902" s="22" t="str">
        <f t="shared" si="490"/>
        <v/>
      </c>
      <c r="P1902" s="16">
        <v>2</v>
      </c>
      <c r="Q1902" s="16">
        <v>2001</v>
      </c>
      <c r="R1902" s="16"/>
      <c r="S1902" s="16"/>
      <c r="T1902" s="16"/>
      <c r="U1902" s="23">
        <f t="shared" si="493"/>
        <v>2001</v>
      </c>
      <c r="V1902" s="16">
        <v>180</v>
      </c>
      <c r="W1902" s="16"/>
      <c r="X1902" s="16"/>
      <c r="Y1902" s="16"/>
      <c r="Z1902" s="16"/>
      <c r="AA1902" s="16"/>
      <c r="AB1902" s="16"/>
      <c r="AC1902" s="16"/>
      <c r="AD1902" s="16"/>
      <c r="AE1902" s="16"/>
      <c r="AF1902" s="16"/>
      <c r="AG1902" s="16"/>
      <c r="AH1902" s="16"/>
      <c r="AI1902" s="16"/>
      <c r="AJ1902" s="16"/>
      <c r="AK1902" s="16"/>
      <c r="AL1902" s="16"/>
      <c r="AM1902" s="16"/>
      <c r="AN1902" s="16"/>
      <c r="AO1902" s="16"/>
      <c r="AP1902" s="16"/>
      <c r="AQ1902" s="16"/>
      <c r="AR1902" s="16"/>
      <c r="AS1902" s="16"/>
      <c r="AT1902" s="16"/>
      <c r="AU1902" s="16"/>
      <c r="AV1902" s="16"/>
      <c r="AW1902" s="16"/>
      <c r="AX1902" s="16"/>
      <c r="AY1902" s="16"/>
      <c r="AZ1902" s="16"/>
      <c r="BA1902" s="16"/>
      <c r="BB1902" s="16"/>
      <c r="BC1902" s="16"/>
      <c r="BD1902" s="16"/>
      <c r="BE1902" s="16"/>
      <c r="BF1902" s="16"/>
      <c r="BG1902" s="23">
        <f t="shared" si="487"/>
        <v>180</v>
      </c>
      <c r="BH1902" s="24">
        <f t="shared" si="491"/>
        <v>3</v>
      </c>
      <c r="BI1902" s="25">
        <f t="shared" si="488"/>
        <v>3</v>
      </c>
      <c r="BJ1902" s="25">
        <f t="shared" si="489"/>
        <v>100</v>
      </c>
      <c r="BK1902" s="26">
        <f t="shared" si="481"/>
        <v>0</v>
      </c>
      <c r="BL1902" s="26">
        <f t="shared" si="482"/>
        <v>100</v>
      </c>
      <c r="BM1902" s="26">
        <f t="shared" si="492"/>
        <v>0</v>
      </c>
      <c r="BN1902" s="27">
        <f t="shared" si="483"/>
        <v>0</v>
      </c>
      <c r="BO1902" s="27">
        <f t="shared" si="484"/>
        <v>0</v>
      </c>
      <c r="BP1902" s="27">
        <f t="shared" si="485"/>
        <v>0</v>
      </c>
      <c r="BQ1902" s="28">
        <f t="shared" si="486"/>
        <v>0</v>
      </c>
      <c r="BR1902" s="29"/>
      <c r="BS1902" s="29"/>
      <c r="BT1902" s="29"/>
      <c r="BU1902" s="30"/>
      <c r="BV1902" s="29"/>
      <c r="BW1902" s="17"/>
    </row>
    <row r="1903" spans="1:75" x14ac:dyDescent="0.3">
      <c r="A1903" s="14">
        <v>1902</v>
      </c>
      <c r="B1903" s="15">
        <v>46080</v>
      </c>
      <c r="C1903" s="16" t="s">
        <v>38</v>
      </c>
      <c r="D1903" s="17" t="str">
        <f t="shared" si="494"/>
        <v>CG</v>
      </c>
      <c r="E1903" s="18" t="s">
        <v>59</v>
      </c>
      <c r="F1903" s="18" t="s">
        <v>52</v>
      </c>
      <c r="G1903" s="19" t="s">
        <v>131</v>
      </c>
      <c r="H1903" s="19" t="s">
        <v>57</v>
      </c>
      <c r="I1903" s="19" t="s">
        <v>112</v>
      </c>
      <c r="J1903" s="20">
        <v>204001</v>
      </c>
      <c r="K1903" s="21" t="str">
        <f>VLOOKUP(J1903,'[2]Item List (3)'!A$1:B$110000,2,FALSE)</f>
        <v>TR.OR 506430</v>
      </c>
      <c r="L1903" s="20">
        <v>260110015</v>
      </c>
      <c r="M1903" s="16" t="s">
        <v>141</v>
      </c>
      <c r="N1903" s="16"/>
      <c r="O1903" s="22" t="str">
        <f t="shared" si="490"/>
        <v/>
      </c>
      <c r="P1903" s="16">
        <v>1</v>
      </c>
      <c r="Q1903" s="16">
        <v>1000</v>
      </c>
      <c r="R1903" s="16"/>
      <c r="S1903" s="16"/>
      <c r="T1903" s="16"/>
      <c r="U1903" s="23">
        <f t="shared" si="493"/>
        <v>1000</v>
      </c>
      <c r="V1903" s="16">
        <v>60</v>
      </c>
      <c r="W1903" s="16"/>
      <c r="X1903" s="16"/>
      <c r="Y1903" s="16"/>
      <c r="Z1903" s="16"/>
      <c r="AA1903" s="16"/>
      <c r="AB1903" s="16"/>
      <c r="AC1903" s="16"/>
      <c r="AD1903" s="16"/>
      <c r="AE1903" s="16"/>
      <c r="AF1903" s="16"/>
      <c r="AG1903" s="16"/>
      <c r="AH1903" s="16"/>
      <c r="AI1903" s="16"/>
      <c r="AJ1903" s="16"/>
      <c r="AK1903" s="16"/>
      <c r="AL1903" s="16"/>
      <c r="AM1903" s="16"/>
      <c r="AN1903" s="16"/>
      <c r="AO1903" s="16"/>
      <c r="AP1903" s="16"/>
      <c r="AQ1903" s="16"/>
      <c r="AR1903" s="16"/>
      <c r="AS1903" s="16"/>
      <c r="AT1903" s="16"/>
      <c r="AU1903" s="16"/>
      <c r="AV1903" s="16"/>
      <c r="AW1903" s="16"/>
      <c r="AX1903" s="16"/>
      <c r="AY1903" s="16"/>
      <c r="AZ1903" s="16"/>
      <c r="BA1903" s="16"/>
      <c r="BB1903" s="16"/>
      <c r="BC1903" s="16"/>
      <c r="BD1903" s="16"/>
      <c r="BE1903" s="16"/>
      <c r="BF1903" s="16"/>
      <c r="BG1903" s="23">
        <f t="shared" si="487"/>
        <v>60</v>
      </c>
      <c r="BH1903" s="24">
        <f t="shared" si="491"/>
        <v>1</v>
      </c>
      <c r="BI1903" s="25">
        <f t="shared" si="488"/>
        <v>1</v>
      </c>
      <c r="BJ1903" s="25">
        <f t="shared" si="489"/>
        <v>100</v>
      </c>
      <c r="BK1903" s="26">
        <f t="shared" si="481"/>
        <v>0</v>
      </c>
      <c r="BL1903" s="26">
        <f t="shared" si="482"/>
        <v>100</v>
      </c>
      <c r="BM1903" s="26">
        <f t="shared" si="492"/>
        <v>0</v>
      </c>
      <c r="BN1903" s="27">
        <f t="shared" si="483"/>
        <v>0</v>
      </c>
      <c r="BO1903" s="27">
        <f t="shared" si="484"/>
        <v>0</v>
      </c>
      <c r="BP1903" s="27">
        <f t="shared" si="485"/>
        <v>0</v>
      </c>
      <c r="BQ1903" s="28">
        <f t="shared" si="486"/>
        <v>0</v>
      </c>
      <c r="BR1903" s="29"/>
      <c r="BS1903" s="29"/>
      <c r="BT1903" s="29"/>
      <c r="BU1903" s="30"/>
      <c r="BV1903" s="29"/>
      <c r="BW1903" s="17"/>
    </row>
    <row r="1904" spans="1:75" x14ac:dyDescent="0.3">
      <c r="A1904" s="14">
        <v>1903</v>
      </c>
      <c r="B1904" s="15">
        <v>46080</v>
      </c>
      <c r="C1904" s="16" t="s">
        <v>40</v>
      </c>
      <c r="D1904" s="17" t="str">
        <f t="shared" si="494"/>
        <v>CG</v>
      </c>
      <c r="E1904" s="18" t="s">
        <v>59</v>
      </c>
      <c r="F1904" s="18" t="s">
        <v>52</v>
      </c>
      <c r="G1904" s="19" t="s">
        <v>131</v>
      </c>
      <c r="H1904" s="19" t="s">
        <v>123</v>
      </c>
      <c r="I1904" s="19"/>
      <c r="J1904" s="20">
        <v>204001</v>
      </c>
      <c r="K1904" s="21" t="str">
        <f>VLOOKUP(J1904,'[2]Item List (3)'!A$1:B$110000,2,FALSE)</f>
        <v>TR.OR 506430</v>
      </c>
      <c r="L1904" s="20">
        <v>260110015</v>
      </c>
      <c r="M1904" s="16" t="s">
        <v>141</v>
      </c>
      <c r="N1904" s="16"/>
      <c r="O1904" s="22" t="str">
        <f t="shared" si="490"/>
        <v/>
      </c>
      <c r="P1904" s="16">
        <v>1</v>
      </c>
      <c r="Q1904" s="16">
        <v>1000</v>
      </c>
      <c r="R1904" s="16"/>
      <c r="S1904" s="16"/>
      <c r="T1904" s="16"/>
      <c r="U1904" s="23">
        <f t="shared" si="493"/>
        <v>1000</v>
      </c>
      <c r="V1904" s="16">
        <v>60</v>
      </c>
      <c r="W1904" s="16"/>
      <c r="X1904" s="16"/>
      <c r="Y1904" s="16"/>
      <c r="Z1904" s="16"/>
      <c r="AA1904" s="16"/>
      <c r="AB1904" s="16"/>
      <c r="AC1904" s="16"/>
      <c r="AD1904" s="16"/>
      <c r="AE1904" s="16"/>
      <c r="AF1904" s="16"/>
      <c r="AG1904" s="16"/>
      <c r="AH1904" s="16"/>
      <c r="AI1904" s="16"/>
      <c r="AJ1904" s="16"/>
      <c r="AK1904" s="16"/>
      <c r="AL1904" s="16"/>
      <c r="AM1904" s="16"/>
      <c r="AN1904" s="16"/>
      <c r="AO1904" s="16"/>
      <c r="AP1904" s="16"/>
      <c r="AQ1904" s="16">
        <v>60</v>
      </c>
      <c r="AR1904" s="16"/>
      <c r="AS1904" s="16"/>
      <c r="AT1904" s="16"/>
      <c r="AU1904" s="16"/>
      <c r="AV1904" s="16"/>
      <c r="AW1904" s="16"/>
      <c r="AX1904" s="16"/>
      <c r="AY1904" s="16"/>
      <c r="AZ1904" s="16"/>
      <c r="BA1904" s="16"/>
      <c r="BB1904" s="16"/>
      <c r="BC1904" s="16"/>
      <c r="BD1904" s="16"/>
      <c r="BE1904" s="16"/>
      <c r="BF1904" s="16"/>
      <c r="BG1904" s="23">
        <f t="shared" si="487"/>
        <v>120</v>
      </c>
      <c r="BH1904" s="24">
        <f t="shared" si="491"/>
        <v>2</v>
      </c>
      <c r="BI1904" s="25">
        <f t="shared" si="488"/>
        <v>1</v>
      </c>
      <c r="BJ1904" s="25">
        <f t="shared" si="489"/>
        <v>50</v>
      </c>
      <c r="BK1904" s="26">
        <f t="shared" si="481"/>
        <v>0</v>
      </c>
      <c r="BL1904" s="26">
        <f t="shared" si="482"/>
        <v>100</v>
      </c>
      <c r="BM1904" s="26">
        <f t="shared" si="492"/>
        <v>0</v>
      </c>
      <c r="BN1904" s="27">
        <f t="shared" si="483"/>
        <v>0</v>
      </c>
      <c r="BO1904" s="27">
        <f t="shared" si="484"/>
        <v>0</v>
      </c>
      <c r="BP1904" s="27">
        <f t="shared" si="485"/>
        <v>1</v>
      </c>
      <c r="BQ1904" s="28">
        <f t="shared" si="486"/>
        <v>0</v>
      </c>
      <c r="BR1904" s="29"/>
      <c r="BS1904" s="29"/>
      <c r="BT1904" s="29"/>
      <c r="BU1904" s="30"/>
      <c r="BV1904" s="29"/>
      <c r="BW1904" s="17"/>
    </row>
    <row r="1905" spans="1:75" x14ac:dyDescent="0.3">
      <c r="A1905" s="14">
        <v>1904</v>
      </c>
      <c r="B1905" s="15">
        <v>46080</v>
      </c>
      <c r="C1905" s="16" t="s">
        <v>40</v>
      </c>
      <c r="D1905" s="17" t="str">
        <f t="shared" si="494"/>
        <v>CG</v>
      </c>
      <c r="E1905" s="18" t="s">
        <v>59</v>
      </c>
      <c r="F1905" s="18" t="s">
        <v>122</v>
      </c>
      <c r="G1905" s="19" t="s">
        <v>131</v>
      </c>
      <c r="H1905" s="19" t="s">
        <v>123</v>
      </c>
      <c r="I1905" s="19"/>
      <c r="J1905" s="20">
        <v>204001</v>
      </c>
      <c r="K1905" s="21" t="str">
        <f>VLOOKUP(J1905,'[2]Item List (3)'!A$1:B$110000,2,FALSE)</f>
        <v>TR.OR 506430</v>
      </c>
      <c r="L1905" s="20">
        <v>260110015</v>
      </c>
      <c r="M1905" s="16" t="s">
        <v>141</v>
      </c>
      <c r="N1905" s="16"/>
      <c r="O1905" s="22" t="str">
        <f t="shared" si="490"/>
        <v/>
      </c>
      <c r="P1905" s="16">
        <v>2</v>
      </c>
      <c r="Q1905" s="16">
        <v>1996</v>
      </c>
      <c r="R1905" s="16"/>
      <c r="S1905" s="16">
        <v>5</v>
      </c>
      <c r="T1905" s="16"/>
      <c r="U1905" s="23">
        <f t="shared" si="493"/>
        <v>2001</v>
      </c>
      <c r="V1905" s="16">
        <v>120</v>
      </c>
      <c r="W1905" s="16"/>
      <c r="X1905" s="16"/>
      <c r="Y1905" s="16"/>
      <c r="Z1905" s="16"/>
      <c r="AA1905" s="16"/>
      <c r="AB1905" s="16"/>
      <c r="AC1905" s="16"/>
      <c r="AD1905" s="16"/>
      <c r="AE1905" s="16"/>
      <c r="AF1905" s="16"/>
      <c r="AG1905" s="16"/>
      <c r="AH1905" s="16"/>
      <c r="AI1905" s="16"/>
      <c r="AJ1905" s="16"/>
      <c r="AK1905" s="16"/>
      <c r="AL1905" s="16"/>
      <c r="AM1905" s="16"/>
      <c r="AN1905" s="16"/>
      <c r="AO1905" s="16"/>
      <c r="AP1905" s="16"/>
      <c r="AQ1905" s="16"/>
      <c r="AR1905" s="16"/>
      <c r="AS1905" s="16"/>
      <c r="AT1905" s="16"/>
      <c r="AU1905" s="16"/>
      <c r="AV1905" s="16"/>
      <c r="AW1905" s="16"/>
      <c r="AX1905" s="16"/>
      <c r="AY1905" s="16"/>
      <c r="AZ1905" s="16"/>
      <c r="BA1905" s="16"/>
      <c r="BB1905" s="16"/>
      <c r="BC1905" s="16"/>
      <c r="BD1905" s="16"/>
      <c r="BE1905" s="16"/>
      <c r="BF1905" s="16"/>
      <c r="BG1905" s="23">
        <f t="shared" si="487"/>
        <v>120</v>
      </c>
      <c r="BH1905" s="24">
        <f t="shared" si="491"/>
        <v>2</v>
      </c>
      <c r="BI1905" s="25">
        <f t="shared" si="488"/>
        <v>2</v>
      </c>
      <c r="BJ1905" s="25">
        <f t="shared" si="489"/>
        <v>100</v>
      </c>
      <c r="BK1905" s="26">
        <f t="shared" si="481"/>
        <v>0</v>
      </c>
      <c r="BL1905" s="26">
        <f t="shared" si="482"/>
        <v>99.75012493753124</v>
      </c>
      <c r="BM1905" s="26">
        <f t="shared" si="492"/>
        <v>0</v>
      </c>
      <c r="BN1905" s="27">
        <f t="shared" si="483"/>
        <v>0</v>
      </c>
      <c r="BO1905" s="27">
        <f t="shared" si="484"/>
        <v>0</v>
      </c>
      <c r="BP1905" s="27">
        <f t="shared" si="485"/>
        <v>0</v>
      </c>
      <c r="BQ1905" s="28">
        <f t="shared" si="486"/>
        <v>0</v>
      </c>
      <c r="BR1905" s="29"/>
      <c r="BS1905" s="29"/>
      <c r="BT1905" s="29"/>
      <c r="BU1905" s="30"/>
      <c r="BV1905" s="29"/>
      <c r="BW1905" s="17"/>
    </row>
    <row r="1906" spans="1:75" x14ac:dyDescent="0.3">
      <c r="A1906" s="14">
        <v>1905</v>
      </c>
      <c r="B1906" s="15">
        <v>46080</v>
      </c>
      <c r="C1906" s="16" t="s">
        <v>40</v>
      </c>
      <c r="D1906" s="17" t="str">
        <f t="shared" si="494"/>
        <v>CG</v>
      </c>
      <c r="E1906" s="18" t="s">
        <v>59</v>
      </c>
      <c r="F1906" s="18" t="s">
        <v>55</v>
      </c>
      <c r="G1906" s="19" t="s">
        <v>131</v>
      </c>
      <c r="H1906" s="19" t="s">
        <v>123</v>
      </c>
      <c r="I1906" s="19"/>
      <c r="J1906" s="20">
        <v>200827.1</v>
      </c>
      <c r="K1906" s="21" t="str">
        <f>VLOOKUP(J1906,'[2]Item List (3)'!A$1:B$110000,2,FALSE)</f>
        <v>MNA.OR 4020</v>
      </c>
      <c r="L1906" s="20"/>
      <c r="M1906" s="16" t="s">
        <v>141</v>
      </c>
      <c r="N1906" s="16"/>
      <c r="O1906" s="22" t="str">
        <f t="shared" si="490"/>
        <v/>
      </c>
      <c r="P1906" s="16">
        <v>2</v>
      </c>
      <c r="Q1906" s="16">
        <v>2166</v>
      </c>
      <c r="R1906" s="16"/>
      <c r="S1906" s="16">
        <v>37</v>
      </c>
      <c r="T1906" s="16"/>
      <c r="U1906" s="23">
        <f t="shared" si="493"/>
        <v>2203</v>
      </c>
      <c r="V1906" s="16">
        <v>180</v>
      </c>
      <c r="W1906" s="16">
        <v>60</v>
      </c>
      <c r="X1906" s="16"/>
      <c r="Y1906" s="16"/>
      <c r="Z1906" s="16"/>
      <c r="AA1906" s="16"/>
      <c r="AB1906" s="16"/>
      <c r="AC1906" s="16"/>
      <c r="AD1906" s="16"/>
      <c r="AE1906" s="16"/>
      <c r="AF1906" s="16"/>
      <c r="AG1906" s="16"/>
      <c r="AH1906" s="16"/>
      <c r="AI1906" s="16"/>
      <c r="AJ1906" s="16"/>
      <c r="AK1906" s="16"/>
      <c r="AL1906" s="16"/>
      <c r="AM1906" s="16"/>
      <c r="AN1906" s="16"/>
      <c r="AO1906" s="16"/>
      <c r="AP1906" s="16"/>
      <c r="AQ1906" s="16"/>
      <c r="AR1906" s="16"/>
      <c r="AS1906" s="16"/>
      <c r="AT1906" s="16"/>
      <c r="AU1906" s="16"/>
      <c r="AV1906" s="16"/>
      <c r="AW1906" s="16"/>
      <c r="AX1906" s="16"/>
      <c r="AY1906" s="16"/>
      <c r="AZ1906" s="16"/>
      <c r="BA1906" s="16"/>
      <c r="BB1906" s="16"/>
      <c r="BC1906" s="16"/>
      <c r="BD1906" s="16"/>
      <c r="BE1906" s="16"/>
      <c r="BF1906" s="16"/>
      <c r="BG1906" s="23">
        <f t="shared" si="487"/>
        <v>240</v>
      </c>
      <c r="BH1906" s="24">
        <f t="shared" si="491"/>
        <v>4</v>
      </c>
      <c r="BI1906" s="25">
        <f t="shared" si="488"/>
        <v>3</v>
      </c>
      <c r="BJ1906" s="25">
        <f t="shared" si="489"/>
        <v>75</v>
      </c>
      <c r="BK1906" s="26">
        <f t="shared" si="481"/>
        <v>0</v>
      </c>
      <c r="BL1906" s="26">
        <f t="shared" si="482"/>
        <v>98.320472083522475</v>
      </c>
      <c r="BM1906" s="26">
        <f t="shared" si="492"/>
        <v>0</v>
      </c>
      <c r="BN1906" s="27">
        <f t="shared" si="483"/>
        <v>1</v>
      </c>
      <c r="BO1906" s="27">
        <f t="shared" si="484"/>
        <v>0</v>
      </c>
      <c r="BP1906" s="27">
        <f t="shared" si="485"/>
        <v>0</v>
      </c>
      <c r="BQ1906" s="28">
        <f t="shared" si="486"/>
        <v>0</v>
      </c>
      <c r="BR1906" s="29"/>
      <c r="BS1906" s="29"/>
      <c r="BT1906" s="29"/>
      <c r="BU1906" s="30"/>
      <c r="BV1906" s="29"/>
      <c r="BW1906" s="17"/>
    </row>
    <row r="1907" spans="1:75" x14ac:dyDescent="0.3">
      <c r="A1907" s="14">
        <v>1906</v>
      </c>
      <c r="B1907" s="15">
        <v>46080</v>
      </c>
      <c r="C1907" s="16" t="s">
        <v>38</v>
      </c>
      <c r="D1907" s="17" t="str">
        <f t="shared" si="494"/>
        <v>EG</v>
      </c>
      <c r="E1907" s="18" t="s">
        <v>61</v>
      </c>
      <c r="F1907" s="18" t="s">
        <v>70</v>
      </c>
      <c r="G1907" s="19" t="s">
        <v>65</v>
      </c>
      <c r="H1907" s="19" t="s">
        <v>64</v>
      </c>
      <c r="I1907" s="19"/>
      <c r="J1907" s="20">
        <v>104040</v>
      </c>
      <c r="K1907" s="21" t="str">
        <f>VLOOKUP(J1907,'[2]Item List (3)'!A$1:B$110000,2,FALSE)</f>
        <v>BR.IR 3222</v>
      </c>
      <c r="L1907" s="20">
        <v>251224005</v>
      </c>
      <c r="M1907" s="16" t="s">
        <v>138</v>
      </c>
      <c r="N1907" s="16">
        <v>25</v>
      </c>
      <c r="O1907" s="22">
        <f t="shared" si="490"/>
        <v>144</v>
      </c>
      <c r="P1907" s="16">
        <v>1</v>
      </c>
      <c r="Q1907" s="16">
        <v>361</v>
      </c>
      <c r="R1907" s="16"/>
      <c r="S1907" s="16">
        <v>3</v>
      </c>
      <c r="T1907" s="16"/>
      <c r="U1907" s="23">
        <f t="shared" si="493"/>
        <v>364</v>
      </c>
      <c r="V1907" s="16">
        <v>155</v>
      </c>
      <c r="W1907" s="16">
        <v>300</v>
      </c>
      <c r="X1907" s="16"/>
      <c r="Y1907" s="16"/>
      <c r="Z1907" s="16"/>
      <c r="AA1907" s="16"/>
      <c r="AB1907" s="16"/>
      <c r="AC1907" s="16"/>
      <c r="AD1907" s="16"/>
      <c r="AE1907" s="16"/>
      <c r="AF1907" s="16"/>
      <c r="AG1907" s="16"/>
      <c r="AH1907" s="16"/>
      <c r="AI1907" s="16"/>
      <c r="AJ1907" s="16"/>
      <c r="AK1907" s="16"/>
      <c r="AL1907" s="16"/>
      <c r="AM1907" s="16"/>
      <c r="AN1907" s="16"/>
      <c r="AO1907" s="16"/>
      <c r="AP1907" s="16"/>
      <c r="AQ1907" s="16"/>
      <c r="AR1907" s="16"/>
      <c r="AS1907" s="16"/>
      <c r="AT1907" s="16"/>
      <c r="AU1907" s="16"/>
      <c r="AV1907" s="16"/>
      <c r="AW1907" s="16"/>
      <c r="AX1907" s="16"/>
      <c r="AY1907" s="16"/>
      <c r="AZ1907" s="16">
        <v>25</v>
      </c>
      <c r="BA1907" s="16"/>
      <c r="BB1907" s="16"/>
      <c r="BC1907" s="16"/>
      <c r="BD1907" s="16"/>
      <c r="BE1907" s="16"/>
      <c r="BF1907" s="16"/>
      <c r="BG1907" s="23">
        <f t="shared" si="487"/>
        <v>480</v>
      </c>
      <c r="BH1907" s="24">
        <f t="shared" si="491"/>
        <v>8</v>
      </c>
      <c r="BI1907" s="25">
        <f t="shared" si="488"/>
        <v>2.583333333333333</v>
      </c>
      <c r="BJ1907" s="25">
        <f t="shared" si="489"/>
        <v>32.291666666666664</v>
      </c>
      <c r="BK1907" s="26">
        <f t="shared" si="481"/>
        <v>97.849462365591421</v>
      </c>
      <c r="BL1907" s="26">
        <f t="shared" si="482"/>
        <v>99.175824175824175</v>
      </c>
      <c r="BM1907" s="26">
        <f t="shared" si="492"/>
        <v>31.336805555555564</v>
      </c>
      <c r="BN1907" s="27">
        <f t="shared" si="483"/>
        <v>5</v>
      </c>
      <c r="BO1907" s="27">
        <f t="shared" si="484"/>
        <v>432</v>
      </c>
      <c r="BP1907" s="27">
        <f t="shared" si="485"/>
        <v>0.41666666666666696</v>
      </c>
      <c r="BQ1907" s="28">
        <f t="shared" si="486"/>
        <v>60.000000000000043</v>
      </c>
      <c r="BR1907" s="29"/>
      <c r="BS1907" s="29"/>
      <c r="BT1907" s="29"/>
      <c r="BU1907" s="30"/>
      <c r="BV1907" s="29"/>
      <c r="BW1907" s="17"/>
    </row>
    <row r="1908" spans="1:75" x14ac:dyDescent="0.3">
      <c r="A1908" s="14">
        <v>1907</v>
      </c>
      <c r="B1908" s="15">
        <v>46080</v>
      </c>
      <c r="C1908" s="16" t="s">
        <v>40</v>
      </c>
      <c r="D1908" s="17" t="str">
        <f t="shared" si="494"/>
        <v>EG</v>
      </c>
      <c r="E1908" s="18" t="s">
        <v>61</v>
      </c>
      <c r="F1908" s="18" t="s">
        <v>70</v>
      </c>
      <c r="G1908" s="19" t="s">
        <v>171</v>
      </c>
      <c r="H1908" s="19"/>
      <c r="I1908" s="19"/>
      <c r="J1908" s="20">
        <v>104040</v>
      </c>
      <c r="K1908" s="21" t="str">
        <f>VLOOKUP(J1908,'[2]Item List (3)'!A$1:B$110000,2,FALSE)</f>
        <v>BR.IR 3222</v>
      </c>
      <c r="L1908" s="20">
        <v>251224005</v>
      </c>
      <c r="M1908" s="16" t="s">
        <v>138</v>
      </c>
      <c r="N1908" s="16">
        <v>25</v>
      </c>
      <c r="O1908" s="22">
        <f t="shared" si="490"/>
        <v>144</v>
      </c>
      <c r="P1908" s="16">
        <v>1</v>
      </c>
      <c r="Q1908" s="16">
        <v>1030</v>
      </c>
      <c r="R1908" s="16"/>
      <c r="S1908" s="16"/>
      <c r="T1908" s="16"/>
      <c r="U1908" s="23">
        <f t="shared" si="493"/>
        <v>1030</v>
      </c>
      <c r="V1908" s="16">
        <v>420</v>
      </c>
      <c r="W1908" s="16"/>
      <c r="X1908" s="16">
        <v>30</v>
      </c>
      <c r="Y1908" s="16"/>
      <c r="Z1908" s="16"/>
      <c r="AA1908" s="16"/>
      <c r="AB1908" s="16"/>
      <c r="AC1908" s="16"/>
      <c r="AD1908" s="16"/>
      <c r="AE1908" s="16"/>
      <c r="AF1908" s="16"/>
      <c r="AG1908" s="16"/>
      <c r="AH1908" s="16"/>
      <c r="AI1908" s="16"/>
      <c r="AJ1908" s="16"/>
      <c r="AK1908" s="16"/>
      <c r="AL1908" s="16"/>
      <c r="AM1908" s="16"/>
      <c r="AN1908" s="16"/>
      <c r="AO1908" s="16"/>
      <c r="AP1908" s="16"/>
      <c r="AQ1908" s="16"/>
      <c r="AR1908" s="16">
        <v>30</v>
      </c>
      <c r="AS1908" s="16"/>
      <c r="AT1908" s="16"/>
      <c r="AU1908" s="16"/>
      <c r="AV1908" s="16"/>
      <c r="AW1908" s="16"/>
      <c r="AX1908" s="16"/>
      <c r="AY1908" s="16"/>
      <c r="AZ1908" s="16"/>
      <c r="BA1908" s="16"/>
      <c r="BB1908" s="16"/>
      <c r="BC1908" s="16"/>
      <c r="BD1908" s="16"/>
      <c r="BE1908" s="16"/>
      <c r="BF1908" s="16"/>
      <c r="BG1908" s="23">
        <f t="shared" si="487"/>
        <v>480</v>
      </c>
      <c r="BH1908" s="24">
        <f t="shared" si="491"/>
        <v>8</v>
      </c>
      <c r="BI1908" s="25">
        <f t="shared" si="488"/>
        <v>7</v>
      </c>
      <c r="BJ1908" s="25">
        <f t="shared" si="489"/>
        <v>87.5</v>
      </c>
      <c r="BK1908" s="26">
        <f t="shared" si="481"/>
        <v>102.18253968253967</v>
      </c>
      <c r="BL1908" s="26">
        <f t="shared" si="482"/>
        <v>100</v>
      </c>
      <c r="BM1908" s="26">
        <f t="shared" si="492"/>
        <v>89.409722222222214</v>
      </c>
      <c r="BN1908" s="27">
        <f t="shared" si="483"/>
        <v>0</v>
      </c>
      <c r="BO1908" s="27">
        <f t="shared" si="484"/>
        <v>1152</v>
      </c>
      <c r="BP1908" s="27">
        <f t="shared" si="485"/>
        <v>1</v>
      </c>
      <c r="BQ1908" s="28">
        <f t="shared" si="486"/>
        <v>144</v>
      </c>
      <c r="BR1908" s="29"/>
      <c r="BS1908" s="29"/>
      <c r="BT1908" s="29"/>
      <c r="BU1908" s="30"/>
      <c r="BV1908" s="29"/>
      <c r="BW1908" s="17"/>
    </row>
    <row r="1909" spans="1:75" x14ac:dyDescent="0.3">
      <c r="A1909" s="14">
        <v>1908</v>
      </c>
      <c r="B1909" s="15">
        <v>46080</v>
      </c>
      <c r="C1909" s="16" t="s">
        <v>38</v>
      </c>
      <c r="D1909" s="17" t="str">
        <f t="shared" si="494"/>
        <v>EG</v>
      </c>
      <c r="E1909" s="18" t="s">
        <v>62</v>
      </c>
      <c r="F1909" s="18" t="s">
        <v>63</v>
      </c>
      <c r="G1909" s="19" t="s">
        <v>98</v>
      </c>
      <c r="H1909" s="19"/>
      <c r="I1909" s="19"/>
      <c r="J1909" s="20">
        <v>208585.01</v>
      </c>
      <c r="K1909" s="21" t="str">
        <f>VLOOKUP(J1909,'[2]Item List (3)'!A$1:B$110000,2,FALSE)</f>
        <v>GS 81110</v>
      </c>
      <c r="L1909" s="20">
        <v>260112014</v>
      </c>
      <c r="M1909" s="16" t="s">
        <v>141</v>
      </c>
      <c r="N1909" s="16">
        <v>50</v>
      </c>
      <c r="O1909" s="22">
        <f t="shared" si="490"/>
        <v>72</v>
      </c>
      <c r="P1909" s="16">
        <v>1</v>
      </c>
      <c r="Q1909" s="16">
        <v>66</v>
      </c>
      <c r="R1909" s="16"/>
      <c r="S1909" s="16"/>
      <c r="T1909" s="16"/>
      <c r="U1909" s="23">
        <f t="shared" si="493"/>
        <v>66</v>
      </c>
      <c r="V1909" s="16">
        <v>60</v>
      </c>
      <c r="W1909" s="16"/>
      <c r="X1909" s="16"/>
      <c r="Y1909" s="16"/>
      <c r="Z1909" s="16"/>
      <c r="AA1909" s="16"/>
      <c r="AB1909" s="16"/>
      <c r="AC1909" s="16"/>
      <c r="AD1909" s="16"/>
      <c r="AE1909" s="16"/>
      <c r="AF1909" s="16"/>
      <c r="AG1909" s="16"/>
      <c r="AH1909" s="16"/>
      <c r="AI1909" s="16"/>
      <c r="AJ1909" s="16"/>
      <c r="AK1909" s="16"/>
      <c r="AL1909" s="16"/>
      <c r="AM1909" s="16"/>
      <c r="AN1909" s="16"/>
      <c r="AO1909" s="16"/>
      <c r="AP1909" s="16"/>
      <c r="AQ1909" s="16"/>
      <c r="AR1909" s="16">
        <v>420</v>
      </c>
      <c r="AS1909" s="16"/>
      <c r="AT1909" s="16"/>
      <c r="AU1909" s="16"/>
      <c r="AV1909" s="16"/>
      <c r="AW1909" s="16"/>
      <c r="AX1909" s="16"/>
      <c r="AY1909" s="16"/>
      <c r="AZ1909" s="16"/>
      <c r="BA1909" s="16"/>
      <c r="BB1909" s="16"/>
      <c r="BC1909" s="16"/>
      <c r="BD1909" s="16"/>
      <c r="BE1909" s="16"/>
      <c r="BF1909" s="16"/>
      <c r="BG1909" s="23">
        <f t="shared" si="487"/>
        <v>480</v>
      </c>
      <c r="BH1909" s="24">
        <f t="shared" si="491"/>
        <v>8</v>
      </c>
      <c r="BI1909" s="25">
        <f t="shared" si="488"/>
        <v>1</v>
      </c>
      <c r="BJ1909" s="25">
        <f t="shared" si="489"/>
        <v>12.5</v>
      </c>
      <c r="BK1909" s="26">
        <f t="shared" si="481"/>
        <v>91.666666666666657</v>
      </c>
      <c r="BL1909" s="26">
        <f t="shared" si="482"/>
        <v>100</v>
      </c>
      <c r="BM1909" s="26">
        <f t="shared" si="492"/>
        <v>11.458333333333332</v>
      </c>
      <c r="BN1909" s="27">
        <f t="shared" si="483"/>
        <v>0</v>
      </c>
      <c r="BO1909" s="27">
        <f t="shared" si="484"/>
        <v>576</v>
      </c>
      <c r="BP1909" s="27">
        <f t="shared" si="485"/>
        <v>7</v>
      </c>
      <c r="BQ1909" s="28">
        <f t="shared" si="486"/>
        <v>504</v>
      </c>
      <c r="BR1909" s="29"/>
      <c r="BS1909" s="29"/>
      <c r="BT1909" s="29"/>
      <c r="BU1909" s="30"/>
      <c r="BV1909" s="29"/>
      <c r="BW1909" s="17"/>
    </row>
    <row r="1910" spans="1:75" x14ac:dyDescent="0.3">
      <c r="A1910" s="14">
        <v>1909</v>
      </c>
      <c r="B1910" s="15">
        <v>46080</v>
      </c>
      <c r="C1910" s="16" t="s">
        <v>40</v>
      </c>
      <c r="D1910" s="17" t="str">
        <f t="shared" si="494"/>
        <v>EG</v>
      </c>
      <c r="E1910" s="18" t="s">
        <v>62</v>
      </c>
      <c r="F1910" s="18" t="s">
        <v>63</v>
      </c>
      <c r="G1910" s="19" t="s">
        <v>124</v>
      </c>
      <c r="H1910" s="19"/>
      <c r="I1910" s="19"/>
      <c r="J1910" s="20">
        <v>208585.01</v>
      </c>
      <c r="K1910" s="21" t="str">
        <f>VLOOKUP(J1910,'[2]Item List (3)'!A$1:B$110000,2,FALSE)</f>
        <v>GS 81110</v>
      </c>
      <c r="L1910" s="20">
        <v>260112014</v>
      </c>
      <c r="M1910" s="16" t="s">
        <v>141</v>
      </c>
      <c r="N1910" s="16">
        <v>40</v>
      </c>
      <c r="O1910" s="22">
        <f t="shared" si="490"/>
        <v>90</v>
      </c>
      <c r="P1910" s="16">
        <v>1</v>
      </c>
      <c r="Q1910" s="16">
        <v>222</v>
      </c>
      <c r="R1910" s="16"/>
      <c r="S1910" s="16">
        <v>1</v>
      </c>
      <c r="T1910" s="16"/>
      <c r="U1910" s="23">
        <f t="shared" si="493"/>
        <v>223</v>
      </c>
      <c r="V1910" s="16">
        <v>180</v>
      </c>
      <c r="W1910" s="16"/>
      <c r="X1910" s="16"/>
      <c r="Y1910" s="16"/>
      <c r="Z1910" s="16"/>
      <c r="AA1910" s="16"/>
      <c r="AB1910" s="16"/>
      <c r="AC1910" s="16"/>
      <c r="AD1910" s="16"/>
      <c r="AE1910" s="16"/>
      <c r="AF1910" s="16"/>
      <c r="AG1910" s="16"/>
      <c r="AH1910" s="16"/>
      <c r="AI1910" s="16"/>
      <c r="AJ1910" s="16"/>
      <c r="AK1910" s="16"/>
      <c r="AL1910" s="16"/>
      <c r="AM1910" s="16"/>
      <c r="AN1910" s="16"/>
      <c r="AO1910" s="16"/>
      <c r="AP1910" s="16"/>
      <c r="AQ1910" s="16"/>
      <c r="AR1910" s="16">
        <v>300</v>
      </c>
      <c r="AS1910" s="16"/>
      <c r="AT1910" s="16"/>
      <c r="AU1910" s="16"/>
      <c r="AV1910" s="16"/>
      <c r="AW1910" s="16"/>
      <c r="AX1910" s="16"/>
      <c r="AY1910" s="16"/>
      <c r="AZ1910" s="16"/>
      <c r="BA1910" s="16"/>
      <c r="BB1910" s="16"/>
      <c r="BC1910" s="16"/>
      <c r="BD1910" s="16"/>
      <c r="BE1910" s="16"/>
      <c r="BF1910" s="16"/>
      <c r="BG1910" s="23">
        <f t="shared" si="487"/>
        <v>480</v>
      </c>
      <c r="BH1910" s="24">
        <f t="shared" si="491"/>
        <v>8</v>
      </c>
      <c r="BI1910" s="25">
        <f t="shared" si="488"/>
        <v>3</v>
      </c>
      <c r="BJ1910" s="25">
        <f t="shared" si="489"/>
        <v>37.5</v>
      </c>
      <c r="BK1910" s="26">
        <f t="shared" si="481"/>
        <v>82.592592592592595</v>
      </c>
      <c r="BL1910" s="26">
        <f t="shared" si="482"/>
        <v>99.551569506726452</v>
      </c>
      <c r="BM1910" s="26">
        <f t="shared" si="492"/>
        <v>30.833333333333329</v>
      </c>
      <c r="BN1910" s="27">
        <f t="shared" si="483"/>
        <v>0</v>
      </c>
      <c r="BO1910" s="27">
        <f t="shared" si="484"/>
        <v>720</v>
      </c>
      <c r="BP1910" s="27">
        <f t="shared" si="485"/>
        <v>5</v>
      </c>
      <c r="BQ1910" s="28">
        <f t="shared" si="486"/>
        <v>450</v>
      </c>
      <c r="BR1910" s="29"/>
      <c r="BS1910" s="29"/>
      <c r="BT1910" s="29"/>
      <c r="BU1910" s="30"/>
      <c r="BV1910" s="29"/>
      <c r="BW1910" s="17"/>
    </row>
    <row r="1911" spans="1:75" x14ac:dyDescent="0.3">
      <c r="A1911" s="14">
        <v>1910</v>
      </c>
      <c r="B1911" s="15">
        <v>46080</v>
      </c>
      <c r="C1911" s="16" t="s">
        <v>38</v>
      </c>
      <c r="D1911" s="17" t="str">
        <f t="shared" si="494"/>
        <v>EG</v>
      </c>
      <c r="E1911" s="18" t="s">
        <v>66</v>
      </c>
      <c r="F1911" s="18" t="s">
        <v>63</v>
      </c>
      <c r="G1911" s="19" t="s">
        <v>127</v>
      </c>
      <c r="H1911" s="19"/>
      <c r="I1911" s="19"/>
      <c r="J1911" s="20">
        <v>208583</v>
      </c>
      <c r="K1911" s="21" t="str">
        <f>VLOOKUP(J1911,'[2]Item List (3)'!A$1:B$110000,2,FALSE)</f>
        <v>WS 81108</v>
      </c>
      <c r="L1911" s="20">
        <v>260112013</v>
      </c>
      <c r="M1911" s="16" t="s">
        <v>141</v>
      </c>
      <c r="N1911" s="16">
        <v>40</v>
      </c>
      <c r="O1911" s="22">
        <f t="shared" si="490"/>
        <v>90</v>
      </c>
      <c r="P1911" s="16">
        <v>1</v>
      </c>
      <c r="Q1911" s="16">
        <v>539</v>
      </c>
      <c r="R1911" s="16">
        <v>8</v>
      </c>
      <c r="S1911" s="16"/>
      <c r="T1911" s="16"/>
      <c r="U1911" s="23">
        <f t="shared" si="493"/>
        <v>539</v>
      </c>
      <c r="V1911" s="16">
        <v>455</v>
      </c>
      <c r="W1911" s="16"/>
      <c r="X1911" s="16"/>
      <c r="Y1911" s="16"/>
      <c r="Z1911" s="16">
        <v>15</v>
      </c>
      <c r="AA1911" s="16"/>
      <c r="AB1911" s="16"/>
      <c r="AC1911" s="16"/>
      <c r="AD1911" s="16"/>
      <c r="AE1911" s="16"/>
      <c r="AF1911" s="16"/>
      <c r="AG1911" s="16"/>
      <c r="AH1911" s="16"/>
      <c r="AI1911" s="16"/>
      <c r="AJ1911" s="16"/>
      <c r="AK1911" s="16"/>
      <c r="AL1911" s="16"/>
      <c r="AM1911" s="16"/>
      <c r="AN1911" s="16"/>
      <c r="AO1911" s="16"/>
      <c r="AP1911" s="16"/>
      <c r="AQ1911" s="16"/>
      <c r="AR1911" s="16"/>
      <c r="AS1911" s="16"/>
      <c r="AT1911" s="16"/>
      <c r="AU1911" s="16"/>
      <c r="AV1911" s="16"/>
      <c r="AW1911" s="16"/>
      <c r="AX1911" s="16"/>
      <c r="AY1911" s="16"/>
      <c r="AZ1911" s="16">
        <v>10</v>
      </c>
      <c r="BA1911" s="16"/>
      <c r="BB1911" s="16"/>
      <c r="BC1911" s="16"/>
      <c r="BD1911" s="16"/>
      <c r="BE1911" s="16"/>
      <c r="BF1911" s="16"/>
      <c r="BG1911" s="23">
        <f t="shared" si="487"/>
        <v>480</v>
      </c>
      <c r="BH1911" s="24">
        <f t="shared" si="491"/>
        <v>8</v>
      </c>
      <c r="BI1911" s="25">
        <f t="shared" si="488"/>
        <v>7.583333333333333</v>
      </c>
      <c r="BJ1911" s="25">
        <f t="shared" si="489"/>
        <v>94.791666666666657</v>
      </c>
      <c r="BK1911" s="26">
        <f t="shared" si="481"/>
        <v>78.974358974358978</v>
      </c>
      <c r="BL1911" s="26">
        <f t="shared" si="482"/>
        <v>98.515769944341372</v>
      </c>
      <c r="BM1911" s="26">
        <f t="shared" si="492"/>
        <v>73.75</v>
      </c>
      <c r="BN1911" s="27">
        <f t="shared" si="483"/>
        <v>0</v>
      </c>
      <c r="BO1911" s="27">
        <f t="shared" si="484"/>
        <v>720</v>
      </c>
      <c r="BP1911" s="27">
        <f t="shared" si="485"/>
        <v>0.41666666666666669</v>
      </c>
      <c r="BQ1911" s="28">
        <f t="shared" si="486"/>
        <v>37.5</v>
      </c>
      <c r="BR1911" s="29"/>
      <c r="BS1911" s="29"/>
      <c r="BT1911" s="29"/>
      <c r="BU1911" s="30"/>
      <c r="BV1911" s="29"/>
      <c r="BW1911" s="17"/>
    </row>
    <row r="1912" spans="1:75" x14ac:dyDescent="0.3">
      <c r="A1912" s="14">
        <v>1911</v>
      </c>
      <c r="B1912" s="15">
        <v>46080</v>
      </c>
      <c r="C1912" s="16" t="s">
        <v>40</v>
      </c>
      <c r="D1912" s="17" t="str">
        <f t="shared" si="494"/>
        <v>EG</v>
      </c>
      <c r="E1912" s="18" t="s">
        <v>66</v>
      </c>
      <c r="F1912" s="18" t="s">
        <v>63</v>
      </c>
      <c r="G1912" s="19" t="s">
        <v>127</v>
      </c>
      <c r="H1912" s="19"/>
      <c r="I1912" s="19"/>
      <c r="J1912" s="20">
        <v>208583</v>
      </c>
      <c r="K1912" s="21" t="str">
        <f>VLOOKUP(J1912,'[2]Item List (3)'!A$1:B$110000,2,FALSE)</f>
        <v>WS 81108</v>
      </c>
      <c r="L1912" s="20">
        <v>260112013</v>
      </c>
      <c r="M1912" s="16" t="s">
        <v>141</v>
      </c>
      <c r="N1912" s="16">
        <v>40</v>
      </c>
      <c r="O1912" s="22">
        <f t="shared" si="490"/>
        <v>90</v>
      </c>
      <c r="P1912" s="16">
        <v>1</v>
      </c>
      <c r="Q1912" s="16">
        <v>185</v>
      </c>
      <c r="R1912" s="16"/>
      <c r="S1912" s="16"/>
      <c r="T1912" s="16"/>
      <c r="U1912" s="23">
        <f t="shared" si="493"/>
        <v>185</v>
      </c>
      <c r="V1912" s="16">
        <v>120</v>
      </c>
      <c r="W1912" s="16"/>
      <c r="X1912" s="16"/>
      <c r="Y1912" s="16"/>
      <c r="Z1912" s="16"/>
      <c r="AA1912" s="16"/>
      <c r="AB1912" s="16"/>
      <c r="AC1912" s="16"/>
      <c r="AD1912" s="16"/>
      <c r="AE1912" s="16"/>
      <c r="AF1912" s="16"/>
      <c r="AG1912" s="16"/>
      <c r="AH1912" s="16"/>
      <c r="AI1912" s="16"/>
      <c r="AJ1912" s="16"/>
      <c r="AK1912" s="16"/>
      <c r="AL1912" s="16"/>
      <c r="AM1912" s="16"/>
      <c r="AN1912" s="16"/>
      <c r="AO1912" s="16"/>
      <c r="AP1912" s="16"/>
      <c r="AQ1912" s="16"/>
      <c r="AR1912" s="16">
        <v>90</v>
      </c>
      <c r="AS1912" s="16"/>
      <c r="AT1912" s="16"/>
      <c r="AU1912" s="16"/>
      <c r="AV1912" s="16"/>
      <c r="AW1912" s="16"/>
      <c r="AX1912" s="16"/>
      <c r="AY1912" s="16"/>
      <c r="AZ1912" s="16"/>
      <c r="BA1912" s="16"/>
      <c r="BB1912" s="16"/>
      <c r="BC1912" s="16"/>
      <c r="BD1912" s="16"/>
      <c r="BE1912" s="16"/>
      <c r="BF1912" s="16"/>
      <c r="BG1912" s="23">
        <f t="shared" si="487"/>
        <v>210</v>
      </c>
      <c r="BH1912" s="24">
        <f t="shared" si="491"/>
        <v>3.5</v>
      </c>
      <c r="BI1912" s="25">
        <f t="shared" si="488"/>
        <v>2</v>
      </c>
      <c r="BJ1912" s="25">
        <f t="shared" si="489"/>
        <v>57.142857142857139</v>
      </c>
      <c r="BK1912" s="26">
        <f t="shared" si="481"/>
        <v>102.77777777777777</v>
      </c>
      <c r="BL1912" s="26">
        <f t="shared" si="482"/>
        <v>100</v>
      </c>
      <c r="BM1912" s="26">
        <f t="shared" si="492"/>
        <v>58.73015873015872</v>
      </c>
      <c r="BN1912" s="27">
        <f t="shared" si="483"/>
        <v>0</v>
      </c>
      <c r="BO1912" s="27">
        <f t="shared" si="484"/>
        <v>315</v>
      </c>
      <c r="BP1912" s="27">
        <f t="shared" si="485"/>
        <v>1.5</v>
      </c>
      <c r="BQ1912" s="28">
        <f t="shared" si="486"/>
        <v>135</v>
      </c>
      <c r="BR1912" s="29"/>
      <c r="BS1912" s="29"/>
      <c r="BT1912" s="29"/>
      <c r="BU1912" s="30"/>
      <c r="BV1912" s="29"/>
      <c r="BW1912" s="17"/>
    </row>
    <row r="1913" spans="1:75" x14ac:dyDescent="0.3">
      <c r="A1913" s="14">
        <v>1912</v>
      </c>
      <c r="B1913" s="15">
        <v>46080</v>
      </c>
      <c r="C1913" s="16" t="s">
        <v>40</v>
      </c>
      <c r="D1913" s="17" t="str">
        <f t="shared" si="494"/>
        <v>EG</v>
      </c>
      <c r="E1913" s="18" t="s">
        <v>66</v>
      </c>
      <c r="F1913" s="18" t="s">
        <v>63</v>
      </c>
      <c r="G1913" s="19" t="s">
        <v>127</v>
      </c>
      <c r="H1913" s="19"/>
      <c r="I1913" s="19"/>
      <c r="J1913" s="20">
        <v>208585</v>
      </c>
      <c r="K1913" s="21" t="str">
        <f>VLOOKUP(J1913,'[2]Item List (3)'!A$1:B$110000,2,FALSE)</f>
        <v>WS 81110</v>
      </c>
      <c r="L1913" s="20"/>
      <c r="M1913" s="16" t="s">
        <v>141</v>
      </c>
      <c r="N1913" s="16">
        <v>20</v>
      </c>
      <c r="O1913" s="22">
        <f t="shared" si="490"/>
        <v>180</v>
      </c>
      <c r="P1913" s="16">
        <v>1</v>
      </c>
      <c r="Q1913" s="16">
        <v>20</v>
      </c>
      <c r="R1913" s="16"/>
      <c r="S1913" s="16"/>
      <c r="T1913" s="16"/>
      <c r="U1913" s="23">
        <f t="shared" si="493"/>
        <v>20</v>
      </c>
      <c r="V1913" s="16">
        <v>60</v>
      </c>
      <c r="W1913" s="16">
        <v>120</v>
      </c>
      <c r="X1913" s="16">
        <v>30</v>
      </c>
      <c r="Y1913" s="16"/>
      <c r="Z1913" s="16"/>
      <c r="AA1913" s="16"/>
      <c r="AB1913" s="16"/>
      <c r="AC1913" s="16"/>
      <c r="AD1913" s="16"/>
      <c r="AE1913" s="16"/>
      <c r="AF1913" s="16"/>
      <c r="AG1913" s="16"/>
      <c r="AH1913" s="16"/>
      <c r="AI1913" s="16"/>
      <c r="AJ1913" s="16"/>
      <c r="AK1913" s="16"/>
      <c r="AL1913" s="16"/>
      <c r="AM1913" s="16"/>
      <c r="AN1913" s="16"/>
      <c r="AO1913" s="16">
        <v>60</v>
      </c>
      <c r="AP1913" s="16"/>
      <c r="AQ1913" s="16"/>
      <c r="AR1913" s="16"/>
      <c r="AS1913" s="16"/>
      <c r="AT1913" s="16"/>
      <c r="AU1913" s="16"/>
      <c r="AV1913" s="16"/>
      <c r="AW1913" s="16"/>
      <c r="AX1913" s="16"/>
      <c r="AY1913" s="16"/>
      <c r="AZ1913" s="16"/>
      <c r="BA1913" s="16"/>
      <c r="BB1913" s="16"/>
      <c r="BC1913" s="16"/>
      <c r="BD1913" s="16"/>
      <c r="BE1913" s="16"/>
      <c r="BF1913" s="16"/>
      <c r="BG1913" s="23">
        <f t="shared" si="487"/>
        <v>270</v>
      </c>
      <c r="BH1913" s="24">
        <f t="shared" si="491"/>
        <v>4.5</v>
      </c>
      <c r="BI1913" s="25">
        <f t="shared" si="488"/>
        <v>1</v>
      </c>
      <c r="BJ1913" s="25">
        <f t="shared" si="489"/>
        <v>22.222222222222221</v>
      </c>
      <c r="BK1913" s="26">
        <f t="shared" si="481"/>
        <v>11.111111111111111</v>
      </c>
      <c r="BL1913" s="26">
        <f t="shared" si="482"/>
        <v>100</v>
      </c>
      <c r="BM1913" s="26">
        <f t="shared" si="492"/>
        <v>2.4691358024691357</v>
      </c>
      <c r="BN1913" s="27">
        <f t="shared" si="483"/>
        <v>2</v>
      </c>
      <c r="BO1913" s="27">
        <f t="shared" si="484"/>
        <v>450</v>
      </c>
      <c r="BP1913" s="27">
        <f t="shared" si="485"/>
        <v>1.5</v>
      </c>
      <c r="BQ1913" s="28">
        <f t="shared" si="486"/>
        <v>270</v>
      </c>
      <c r="BR1913" s="29"/>
      <c r="BS1913" s="29"/>
      <c r="BT1913" s="29"/>
      <c r="BU1913" s="30"/>
      <c r="BV1913" s="29"/>
      <c r="BW1913" s="17"/>
    </row>
    <row r="1914" spans="1:75" x14ac:dyDescent="0.3">
      <c r="A1914" s="14">
        <v>1913</v>
      </c>
      <c r="B1914" s="15">
        <v>46080</v>
      </c>
      <c r="C1914" s="16" t="s">
        <v>38</v>
      </c>
      <c r="D1914" s="17" t="str">
        <f t="shared" si="494"/>
        <v>EG</v>
      </c>
      <c r="E1914" s="18" t="s">
        <v>69</v>
      </c>
      <c r="F1914" s="18" t="s">
        <v>70</v>
      </c>
      <c r="G1914" s="19" t="s">
        <v>98</v>
      </c>
      <c r="H1914" s="19"/>
      <c r="I1914" s="19"/>
      <c r="J1914" s="20">
        <v>104293</v>
      </c>
      <c r="K1914" s="21" t="str">
        <f>VLOOKUP(J1914,'[2]Item List (3)'!A$1:B$110000,2,FALSE)</f>
        <v>IR.210 YY2</v>
      </c>
      <c r="L1914" s="20">
        <v>260205005</v>
      </c>
      <c r="M1914" s="16" t="s">
        <v>138</v>
      </c>
      <c r="N1914" s="16">
        <v>20</v>
      </c>
      <c r="O1914" s="22">
        <f t="shared" si="490"/>
        <v>180</v>
      </c>
      <c r="P1914" s="16">
        <v>1</v>
      </c>
      <c r="Q1914" s="16">
        <v>163</v>
      </c>
      <c r="R1914" s="16">
        <v>3</v>
      </c>
      <c r="S1914" s="16">
        <v>2</v>
      </c>
      <c r="T1914" s="16"/>
      <c r="U1914" s="23">
        <f t="shared" si="493"/>
        <v>165</v>
      </c>
      <c r="V1914" s="16">
        <v>60</v>
      </c>
      <c r="W1914" s="16"/>
      <c r="X1914" s="16"/>
      <c r="Y1914" s="16"/>
      <c r="Z1914" s="16"/>
      <c r="AA1914" s="16"/>
      <c r="AB1914" s="16"/>
      <c r="AC1914" s="16"/>
      <c r="AD1914" s="16"/>
      <c r="AE1914" s="16"/>
      <c r="AF1914" s="16"/>
      <c r="AG1914" s="16"/>
      <c r="AH1914" s="16"/>
      <c r="AI1914" s="16"/>
      <c r="AJ1914" s="16"/>
      <c r="AK1914" s="16"/>
      <c r="AL1914" s="16"/>
      <c r="AM1914" s="16"/>
      <c r="AN1914" s="16"/>
      <c r="AO1914" s="16"/>
      <c r="AP1914" s="16"/>
      <c r="AQ1914" s="16"/>
      <c r="AR1914" s="16">
        <v>300</v>
      </c>
      <c r="AS1914" s="16"/>
      <c r="AT1914" s="16"/>
      <c r="AU1914" s="16"/>
      <c r="AV1914" s="16"/>
      <c r="AW1914" s="16"/>
      <c r="AX1914" s="16"/>
      <c r="AY1914" s="16"/>
      <c r="AZ1914" s="16"/>
      <c r="BA1914" s="16"/>
      <c r="BB1914" s="16"/>
      <c r="BC1914" s="16"/>
      <c r="BD1914" s="16"/>
      <c r="BE1914" s="16"/>
      <c r="BF1914" s="16"/>
      <c r="BG1914" s="23">
        <f t="shared" si="487"/>
        <v>360</v>
      </c>
      <c r="BH1914" s="24">
        <f t="shared" si="491"/>
        <v>6</v>
      </c>
      <c r="BI1914" s="25">
        <f t="shared" si="488"/>
        <v>1</v>
      </c>
      <c r="BJ1914" s="25">
        <f t="shared" si="489"/>
        <v>16.666666666666664</v>
      </c>
      <c r="BK1914" s="26">
        <f t="shared" si="481"/>
        <v>91.666666666666657</v>
      </c>
      <c r="BL1914" s="26">
        <f t="shared" si="482"/>
        <v>96.969696969696969</v>
      </c>
      <c r="BM1914" s="26">
        <f t="shared" si="492"/>
        <v>14.814814814814811</v>
      </c>
      <c r="BN1914" s="27">
        <f t="shared" si="483"/>
        <v>0</v>
      </c>
      <c r="BO1914" s="27">
        <f t="shared" si="484"/>
        <v>1080</v>
      </c>
      <c r="BP1914" s="27">
        <f t="shared" si="485"/>
        <v>5</v>
      </c>
      <c r="BQ1914" s="28">
        <f t="shared" si="486"/>
        <v>900</v>
      </c>
      <c r="BR1914" s="29"/>
      <c r="BS1914" s="29"/>
      <c r="BT1914" s="29"/>
      <c r="BU1914" s="30"/>
      <c r="BV1914" s="29"/>
      <c r="BW1914" s="17"/>
    </row>
    <row r="1915" spans="1:75" x14ac:dyDescent="0.3">
      <c r="A1915" s="14">
        <v>1914</v>
      </c>
      <c r="B1915" s="15">
        <v>46080</v>
      </c>
      <c r="C1915" s="16" t="s">
        <v>38</v>
      </c>
      <c r="D1915" s="17" t="str">
        <f t="shared" si="494"/>
        <v>EG</v>
      </c>
      <c r="E1915" s="18" t="s">
        <v>69</v>
      </c>
      <c r="F1915" s="18"/>
      <c r="G1915" s="19" t="s">
        <v>98</v>
      </c>
      <c r="H1915" s="19"/>
      <c r="I1915" s="19"/>
      <c r="J1915" s="20"/>
      <c r="K1915" s="21" t="e">
        <f>VLOOKUP(J1915,'[2]Item List (3)'!A$1:B$110000,2,FALSE)</f>
        <v>#N/A</v>
      </c>
      <c r="L1915" s="20"/>
      <c r="M1915" s="16" t="s">
        <v>138</v>
      </c>
      <c r="N1915" s="16"/>
      <c r="O1915" s="22" t="str">
        <f t="shared" si="490"/>
        <v/>
      </c>
      <c r="P1915" s="16"/>
      <c r="Q1915" s="16"/>
      <c r="R1915" s="16"/>
      <c r="S1915" s="16"/>
      <c r="T1915" s="16"/>
      <c r="U1915" s="23">
        <f t="shared" si="493"/>
        <v>0</v>
      </c>
      <c r="V1915" s="16"/>
      <c r="W1915" s="16">
        <v>120</v>
      </c>
      <c r="X1915" s="16"/>
      <c r="Y1915" s="16"/>
      <c r="Z1915" s="16"/>
      <c r="AA1915" s="16"/>
      <c r="AB1915" s="16"/>
      <c r="AC1915" s="16"/>
      <c r="AD1915" s="16"/>
      <c r="AE1915" s="16"/>
      <c r="AF1915" s="16"/>
      <c r="AG1915" s="16"/>
      <c r="AH1915" s="16"/>
      <c r="AI1915" s="16"/>
      <c r="AJ1915" s="16"/>
      <c r="AK1915" s="16"/>
      <c r="AL1915" s="16"/>
      <c r="AM1915" s="16"/>
      <c r="AN1915" s="16"/>
      <c r="AO1915" s="16"/>
      <c r="AP1915" s="16"/>
      <c r="AQ1915" s="16"/>
      <c r="AR1915" s="16"/>
      <c r="AS1915" s="16"/>
      <c r="AT1915" s="16"/>
      <c r="AU1915" s="16"/>
      <c r="AV1915" s="16"/>
      <c r="AW1915" s="16"/>
      <c r="AX1915" s="16"/>
      <c r="AY1915" s="16"/>
      <c r="AZ1915" s="16"/>
      <c r="BA1915" s="16"/>
      <c r="BB1915" s="16"/>
      <c r="BC1915" s="16"/>
      <c r="BD1915" s="16"/>
      <c r="BE1915" s="16"/>
      <c r="BF1915" s="16"/>
      <c r="BG1915" s="23">
        <f t="shared" si="487"/>
        <v>120</v>
      </c>
      <c r="BH1915" s="24">
        <f t="shared" si="491"/>
        <v>2</v>
      </c>
      <c r="BI1915" s="25">
        <f t="shared" si="488"/>
        <v>0</v>
      </c>
      <c r="BJ1915" s="25">
        <f t="shared" si="489"/>
        <v>0</v>
      </c>
      <c r="BK1915" s="26">
        <f t="shared" si="481"/>
        <v>0</v>
      </c>
      <c r="BL1915" s="26">
        <f t="shared" si="482"/>
        <v>0</v>
      </c>
      <c r="BM1915" s="26">
        <f t="shared" si="492"/>
        <v>0</v>
      </c>
      <c r="BN1915" s="27">
        <f t="shared" si="483"/>
        <v>2</v>
      </c>
      <c r="BO1915" s="27">
        <f t="shared" si="484"/>
        <v>0</v>
      </c>
      <c r="BP1915" s="27">
        <f t="shared" si="485"/>
        <v>0</v>
      </c>
      <c r="BQ1915" s="28">
        <f t="shared" si="486"/>
        <v>0</v>
      </c>
      <c r="BR1915" s="29"/>
      <c r="BS1915" s="29"/>
      <c r="BT1915" s="29"/>
      <c r="BU1915" s="30"/>
      <c r="BV1915" s="29"/>
      <c r="BW1915" s="17"/>
    </row>
    <row r="1916" spans="1:75" x14ac:dyDescent="0.3">
      <c r="A1916" s="14">
        <v>1915</v>
      </c>
      <c r="B1916" s="15">
        <v>46080</v>
      </c>
      <c r="C1916" s="16" t="s">
        <v>40</v>
      </c>
      <c r="D1916" s="17" t="str">
        <f t="shared" si="494"/>
        <v>EG</v>
      </c>
      <c r="E1916" s="18" t="s">
        <v>69</v>
      </c>
      <c r="F1916" s="18"/>
      <c r="G1916" s="19"/>
      <c r="H1916" s="19"/>
      <c r="I1916" s="19"/>
      <c r="J1916" s="20"/>
      <c r="K1916" s="21" t="e">
        <f>VLOOKUP(J1916,'[2]Item List (3)'!A$1:B$110000,2,FALSE)</f>
        <v>#N/A</v>
      </c>
      <c r="L1916" s="20"/>
      <c r="M1916" s="16" t="s">
        <v>138</v>
      </c>
      <c r="N1916" s="16"/>
      <c r="O1916" s="22" t="str">
        <f t="shared" si="490"/>
        <v/>
      </c>
      <c r="P1916" s="16"/>
      <c r="Q1916" s="16"/>
      <c r="R1916" s="16"/>
      <c r="S1916" s="16"/>
      <c r="T1916" s="16"/>
      <c r="U1916" s="23">
        <f t="shared" si="493"/>
        <v>0</v>
      </c>
      <c r="V1916" s="16"/>
      <c r="W1916" s="16"/>
      <c r="X1916" s="16"/>
      <c r="Y1916" s="16"/>
      <c r="Z1916" s="16"/>
      <c r="AA1916" s="16"/>
      <c r="AB1916" s="16"/>
      <c r="AC1916" s="16"/>
      <c r="AD1916" s="16"/>
      <c r="AE1916" s="16"/>
      <c r="AF1916" s="16"/>
      <c r="AG1916" s="16"/>
      <c r="AH1916" s="16"/>
      <c r="AI1916" s="16"/>
      <c r="AJ1916" s="16"/>
      <c r="AK1916" s="16"/>
      <c r="AL1916" s="16"/>
      <c r="AM1916" s="16"/>
      <c r="AN1916" s="16"/>
      <c r="AO1916" s="16"/>
      <c r="AP1916" s="16"/>
      <c r="AQ1916" s="16"/>
      <c r="AR1916" s="16"/>
      <c r="AS1916" s="16"/>
      <c r="AT1916" s="16"/>
      <c r="AU1916" s="16"/>
      <c r="AV1916" s="16"/>
      <c r="AW1916" s="16"/>
      <c r="AX1916" s="16"/>
      <c r="AY1916" s="16"/>
      <c r="AZ1916" s="16"/>
      <c r="BA1916" s="16"/>
      <c r="BB1916" s="16"/>
      <c r="BC1916" s="16"/>
      <c r="BD1916" s="16"/>
      <c r="BE1916" s="16"/>
      <c r="BF1916" s="16">
        <v>480</v>
      </c>
      <c r="BG1916" s="23">
        <f t="shared" si="487"/>
        <v>480</v>
      </c>
      <c r="BH1916" s="24">
        <f t="shared" si="491"/>
        <v>8</v>
      </c>
      <c r="BI1916" s="25">
        <f t="shared" si="488"/>
        <v>0</v>
      </c>
      <c r="BJ1916" s="25">
        <f t="shared" si="489"/>
        <v>0</v>
      </c>
      <c r="BK1916" s="26">
        <f t="shared" si="481"/>
        <v>0</v>
      </c>
      <c r="BL1916" s="26">
        <f t="shared" si="482"/>
        <v>0</v>
      </c>
      <c r="BM1916" s="26">
        <f t="shared" si="492"/>
        <v>0</v>
      </c>
      <c r="BN1916" s="27">
        <f t="shared" si="483"/>
        <v>8</v>
      </c>
      <c r="BO1916" s="27">
        <f t="shared" si="484"/>
        <v>0</v>
      </c>
      <c r="BP1916" s="27">
        <f t="shared" si="485"/>
        <v>0</v>
      </c>
      <c r="BQ1916" s="28">
        <f t="shared" si="486"/>
        <v>0</v>
      </c>
      <c r="BR1916" s="29"/>
      <c r="BS1916" s="29"/>
      <c r="BT1916" s="29"/>
      <c r="BU1916" s="30"/>
      <c r="BV1916" s="29"/>
      <c r="BW1916" s="17"/>
    </row>
    <row r="1917" spans="1:75" x14ac:dyDescent="0.3">
      <c r="A1917" s="14">
        <v>1916</v>
      </c>
      <c r="B1917" s="15">
        <v>46080</v>
      </c>
      <c r="C1917" s="16" t="s">
        <v>38</v>
      </c>
      <c r="D1917" s="17" t="str">
        <f t="shared" si="494"/>
        <v>EG</v>
      </c>
      <c r="E1917" s="18" t="s">
        <v>72</v>
      </c>
      <c r="F1917" s="18" t="s">
        <v>70</v>
      </c>
      <c r="G1917" s="19" t="s">
        <v>83</v>
      </c>
      <c r="H1917" s="19"/>
      <c r="I1917" s="19"/>
      <c r="J1917" s="20">
        <v>104246</v>
      </c>
      <c r="K1917" s="21" t="str">
        <f>VLOOKUP(J1917,'[2]Item List (3)'!A$1:B$110000,2,FALSE)</f>
        <v>IN. 208</v>
      </c>
      <c r="L1917" s="20">
        <v>260129016</v>
      </c>
      <c r="M1917" s="16" t="s">
        <v>138</v>
      </c>
      <c r="N1917" s="16">
        <v>40</v>
      </c>
      <c r="O1917" s="22">
        <f t="shared" si="490"/>
        <v>90</v>
      </c>
      <c r="P1917" s="16">
        <v>1</v>
      </c>
      <c r="Q1917" s="16">
        <v>130</v>
      </c>
      <c r="R1917" s="16">
        <v>5</v>
      </c>
      <c r="S1917" s="16"/>
      <c r="T1917" s="16"/>
      <c r="U1917" s="23">
        <f t="shared" si="493"/>
        <v>130</v>
      </c>
      <c r="V1917" s="16">
        <v>105</v>
      </c>
      <c r="W1917" s="16"/>
      <c r="X1917" s="16"/>
      <c r="Y1917" s="16"/>
      <c r="Z1917" s="16"/>
      <c r="AA1917" s="16"/>
      <c r="AB1917" s="16"/>
      <c r="AC1917" s="16"/>
      <c r="AD1917" s="16"/>
      <c r="AE1917" s="16"/>
      <c r="AF1917" s="16"/>
      <c r="AG1917" s="16"/>
      <c r="AH1917" s="16"/>
      <c r="AI1917" s="16"/>
      <c r="AJ1917" s="16"/>
      <c r="AK1917" s="16"/>
      <c r="AL1917" s="16"/>
      <c r="AM1917" s="16"/>
      <c r="AN1917" s="16"/>
      <c r="AO1917" s="16"/>
      <c r="AP1917" s="16"/>
      <c r="AQ1917" s="16"/>
      <c r="AR1917" s="16">
        <v>360</v>
      </c>
      <c r="AS1917" s="16"/>
      <c r="AT1917" s="16"/>
      <c r="AU1917" s="16"/>
      <c r="AV1917" s="16"/>
      <c r="AW1917" s="16"/>
      <c r="AX1917" s="16"/>
      <c r="AY1917" s="16"/>
      <c r="AZ1917" s="16">
        <v>15</v>
      </c>
      <c r="BA1917" s="16"/>
      <c r="BB1917" s="16"/>
      <c r="BC1917" s="16"/>
      <c r="BD1917" s="16"/>
      <c r="BE1917" s="16"/>
      <c r="BF1917" s="16"/>
      <c r="BG1917" s="23">
        <f t="shared" si="487"/>
        <v>480</v>
      </c>
      <c r="BH1917" s="24">
        <f t="shared" si="491"/>
        <v>8</v>
      </c>
      <c r="BI1917" s="25">
        <f t="shared" si="488"/>
        <v>1.75</v>
      </c>
      <c r="BJ1917" s="25">
        <f t="shared" si="489"/>
        <v>21.875</v>
      </c>
      <c r="BK1917" s="26">
        <f t="shared" si="481"/>
        <v>82.539682539682531</v>
      </c>
      <c r="BL1917" s="26">
        <f t="shared" si="482"/>
        <v>96.15384615384616</v>
      </c>
      <c r="BM1917" s="26">
        <f t="shared" si="492"/>
        <v>17.361111111111114</v>
      </c>
      <c r="BN1917" s="27">
        <f t="shared" si="483"/>
        <v>0</v>
      </c>
      <c r="BO1917" s="27">
        <f t="shared" si="484"/>
        <v>720</v>
      </c>
      <c r="BP1917" s="27">
        <f t="shared" si="485"/>
        <v>6.25</v>
      </c>
      <c r="BQ1917" s="28">
        <f t="shared" si="486"/>
        <v>562.5</v>
      </c>
      <c r="BR1917" s="29"/>
      <c r="BS1917" s="29"/>
      <c r="BT1917" s="29"/>
      <c r="BU1917" s="30"/>
      <c r="BV1917" s="29"/>
      <c r="BW1917" s="17"/>
    </row>
    <row r="1918" spans="1:75" x14ac:dyDescent="0.3">
      <c r="A1918" s="14">
        <v>1917</v>
      </c>
      <c r="B1918" s="15">
        <v>46080</v>
      </c>
      <c r="C1918" s="16" t="s">
        <v>40</v>
      </c>
      <c r="D1918" s="17" t="str">
        <f t="shared" si="494"/>
        <v>EG</v>
      </c>
      <c r="E1918" s="18" t="s">
        <v>72</v>
      </c>
      <c r="F1918" s="18" t="s">
        <v>70</v>
      </c>
      <c r="G1918" s="19" t="s">
        <v>83</v>
      </c>
      <c r="H1918" s="19" t="s">
        <v>127</v>
      </c>
      <c r="I1918" s="19"/>
      <c r="J1918" s="20">
        <v>104246</v>
      </c>
      <c r="K1918" s="21" t="str">
        <f>VLOOKUP(J1918,'[2]Item List (3)'!A$1:B$110000,2,FALSE)</f>
        <v>IN. 208</v>
      </c>
      <c r="L1918" s="20">
        <v>260129016</v>
      </c>
      <c r="M1918" s="16" t="s">
        <v>138</v>
      </c>
      <c r="N1918" s="16">
        <v>40</v>
      </c>
      <c r="O1918" s="22">
        <f t="shared" si="490"/>
        <v>90</v>
      </c>
      <c r="P1918" s="16">
        <v>1</v>
      </c>
      <c r="Q1918" s="16">
        <v>210</v>
      </c>
      <c r="R1918" s="16"/>
      <c r="S1918" s="16"/>
      <c r="T1918" s="16"/>
      <c r="U1918" s="23">
        <f t="shared" si="493"/>
        <v>210</v>
      </c>
      <c r="V1918" s="16">
        <v>150</v>
      </c>
      <c r="W1918" s="16"/>
      <c r="X1918" s="16"/>
      <c r="Y1918" s="16"/>
      <c r="Z1918" s="16"/>
      <c r="AA1918" s="16"/>
      <c r="AB1918" s="16"/>
      <c r="AC1918" s="16"/>
      <c r="AD1918" s="16"/>
      <c r="AE1918" s="16"/>
      <c r="AF1918" s="16"/>
      <c r="AG1918" s="16"/>
      <c r="AH1918" s="16"/>
      <c r="AI1918" s="16"/>
      <c r="AJ1918" s="16"/>
      <c r="AK1918" s="16"/>
      <c r="AL1918" s="16"/>
      <c r="AM1918" s="16"/>
      <c r="AN1918" s="16"/>
      <c r="AO1918" s="16"/>
      <c r="AP1918" s="16"/>
      <c r="AQ1918" s="16"/>
      <c r="AR1918" s="16">
        <v>330</v>
      </c>
      <c r="AS1918" s="16"/>
      <c r="AT1918" s="16"/>
      <c r="AU1918" s="16"/>
      <c r="AV1918" s="16"/>
      <c r="AW1918" s="16"/>
      <c r="AX1918" s="16"/>
      <c r="AY1918" s="16"/>
      <c r="AZ1918" s="16"/>
      <c r="BA1918" s="16"/>
      <c r="BB1918" s="16"/>
      <c r="BC1918" s="16"/>
      <c r="BD1918" s="16"/>
      <c r="BE1918" s="16"/>
      <c r="BF1918" s="16"/>
      <c r="BG1918" s="23">
        <f t="shared" si="487"/>
        <v>480</v>
      </c>
      <c r="BH1918" s="24">
        <f t="shared" si="491"/>
        <v>8</v>
      </c>
      <c r="BI1918" s="25">
        <f t="shared" si="488"/>
        <v>2.5</v>
      </c>
      <c r="BJ1918" s="25">
        <f t="shared" si="489"/>
        <v>31.25</v>
      </c>
      <c r="BK1918" s="26">
        <f t="shared" si="481"/>
        <v>93.333333333333329</v>
      </c>
      <c r="BL1918" s="26">
        <f t="shared" si="482"/>
        <v>100</v>
      </c>
      <c r="BM1918" s="26">
        <f t="shared" si="492"/>
        <v>29.166666666666664</v>
      </c>
      <c r="BN1918" s="27">
        <f t="shared" si="483"/>
        <v>0</v>
      </c>
      <c r="BO1918" s="27">
        <f t="shared" si="484"/>
        <v>720</v>
      </c>
      <c r="BP1918" s="27">
        <f t="shared" si="485"/>
        <v>5.5</v>
      </c>
      <c r="BQ1918" s="28">
        <f t="shared" si="486"/>
        <v>495</v>
      </c>
      <c r="BR1918" s="29"/>
      <c r="BS1918" s="29"/>
      <c r="BT1918" s="29"/>
      <c r="BU1918" s="30"/>
      <c r="BV1918" s="29"/>
      <c r="BW1918" s="17"/>
    </row>
    <row r="1919" spans="1:75" x14ac:dyDescent="0.3">
      <c r="A1919" s="14">
        <v>1918</v>
      </c>
      <c r="B1919" s="15">
        <v>46080</v>
      </c>
      <c r="C1919" s="16" t="s">
        <v>38</v>
      </c>
      <c r="D1919" s="17" t="str">
        <f t="shared" si="494"/>
        <v>IG</v>
      </c>
      <c r="E1919" s="18" t="s">
        <v>73</v>
      </c>
      <c r="F1919" s="18" t="s">
        <v>75</v>
      </c>
      <c r="G1919" s="19" t="s">
        <v>89</v>
      </c>
      <c r="H1919" s="19"/>
      <c r="I1919" s="19"/>
      <c r="J1919" s="20">
        <v>100299.14</v>
      </c>
      <c r="K1919" s="21" t="str">
        <f>VLOOKUP(J1919,'[2]Item List (3)'!A$1:B$110000,2,FALSE)</f>
        <v>IR. 9913 C</v>
      </c>
      <c r="L1919" s="20">
        <v>260205009</v>
      </c>
      <c r="M1919" s="16" t="s">
        <v>138</v>
      </c>
      <c r="N1919" s="16">
        <v>23</v>
      </c>
      <c r="O1919" s="22">
        <f t="shared" si="490"/>
        <v>156.52173913043478</v>
      </c>
      <c r="P1919" s="16">
        <v>1</v>
      </c>
      <c r="Q1919" s="16">
        <v>1105</v>
      </c>
      <c r="R1919" s="16">
        <v>9</v>
      </c>
      <c r="S1919" s="16">
        <v>25</v>
      </c>
      <c r="T1919" s="16"/>
      <c r="U1919" s="23">
        <f t="shared" si="493"/>
        <v>1130</v>
      </c>
      <c r="V1919" s="16">
        <v>425</v>
      </c>
      <c r="W1919" s="16"/>
      <c r="X1919" s="16">
        <v>10</v>
      </c>
      <c r="Y1919" s="16"/>
      <c r="Z1919" s="16"/>
      <c r="AA1919" s="16"/>
      <c r="AB1919" s="16"/>
      <c r="AC1919" s="16"/>
      <c r="AD1919" s="16"/>
      <c r="AE1919" s="16"/>
      <c r="AF1919" s="16"/>
      <c r="AG1919" s="16"/>
      <c r="AH1919" s="16"/>
      <c r="AI1919" s="16"/>
      <c r="AJ1919" s="16"/>
      <c r="AK1919" s="16"/>
      <c r="AL1919" s="16"/>
      <c r="AM1919" s="16"/>
      <c r="AN1919" s="16"/>
      <c r="AO1919" s="16"/>
      <c r="AP1919" s="16">
        <v>20</v>
      </c>
      <c r="AQ1919" s="16"/>
      <c r="AR1919" s="16"/>
      <c r="AS1919" s="16"/>
      <c r="AT1919" s="16"/>
      <c r="AU1919" s="16"/>
      <c r="AV1919" s="16"/>
      <c r="AW1919" s="16"/>
      <c r="AX1919" s="16"/>
      <c r="AY1919" s="16"/>
      <c r="AZ1919" s="16">
        <v>25</v>
      </c>
      <c r="BA1919" s="16"/>
      <c r="BB1919" s="16"/>
      <c r="BC1919" s="16"/>
      <c r="BD1919" s="16"/>
      <c r="BE1919" s="16"/>
      <c r="BF1919" s="16"/>
      <c r="BG1919" s="23">
        <f t="shared" si="487"/>
        <v>480</v>
      </c>
      <c r="BH1919" s="24">
        <f t="shared" si="491"/>
        <v>8</v>
      </c>
      <c r="BI1919" s="25">
        <f t="shared" si="488"/>
        <v>7.083333333333333</v>
      </c>
      <c r="BJ1919" s="25">
        <f t="shared" si="489"/>
        <v>88.541666666666657</v>
      </c>
      <c r="BK1919" s="26">
        <f t="shared" si="481"/>
        <v>101.92156862745098</v>
      </c>
      <c r="BL1919" s="26">
        <f t="shared" si="482"/>
        <v>96.991150442477874</v>
      </c>
      <c r="BM1919" s="26">
        <f t="shared" si="492"/>
        <v>87.527777777777757</v>
      </c>
      <c r="BN1919" s="27">
        <f t="shared" si="483"/>
        <v>0.33333333333333331</v>
      </c>
      <c r="BO1919" s="27">
        <f t="shared" si="484"/>
        <v>1200</v>
      </c>
      <c r="BP1919" s="27">
        <f t="shared" si="485"/>
        <v>0.58333333333333326</v>
      </c>
      <c r="BQ1919" s="28">
        <f t="shared" si="486"/>
        <v>91.304347826086939</v>
      </c>
      <c r="BR1919" s="29"/>
      <c r="BS1919" s="29"/>
      <c r="BT1919" s="29"/>
      <c r="BU1919" s="30"/>
      <c r="BV1919" s="29"/>
      <c r="BW1919" s="17"/>
    </row>
    <row r="1920" spans="1:75" x14ac:dyDescent="0.3">
      <c r="A1920" s="14">
        <v>1919</v>
      </c>
      <c r="B1920" s="15">
        <v>46080</v>
      </c>
      <c r="C1920" s="16" t="s">
        <v>40</v>
      </c>
      <c r="D1920" s="17" t="str">
        <f t="shared" si="494"/>
        <v>IG</v>
      </c>
      <c r="E1920" s="18" t="s">
        <v>73</v>
      </c>
      <c r="F1920" s="18" t="s">
        <v>75</v>
      </c>
      <c r="G1920" s="19" t="s">
        <v>71</v>
      </c>
      <c r="H1920" s="19"/>
      <c r="I1920" s="19"/>
      <c r="J1920" s="20">
        <v>100299.14</v>
      </c>
      <c r="K1920" s="21" t="str">
        <f>VLOOKUP(J1920,'[2]Item List (3)'!A$1:B$110000,2,FALSE)</f>
        <v>IR. 9913 C</v>
      </c>
      <c r="L1920" s="20">
        <v>260205009</v>
      </c>
      <c r="M1920" s="16" t="s">
        <v>138</v>
      </c>
      <c r="N1920" s="16">
        <v>23</v>
      </c>
      <c r="O1920" s="22">
        <f t="shared" si="490"/>
        <v>156.52173913043478</v>
      </c>
      <c r="P1920" s="16">
        <v>1</v>
      </c>
      <c r="Q1920" s="16">
        <v>1153</v>
      </c>
      <c r="R1920" s="16">
        <v>11</v>
      </c>
      <c r="S1920" s="16">
        <v>21</v>
      </c>
      <c r="T1920" s="16"/>
      <c r="U1920" s="23">
        <f t="shared" si="493"/>
        <v>1174</v>
      </c>
      <c r="V1920" s="16">
        <v>460</v>
      </c>
      <c r="W1920" s="16"/>
      <c r="X1920" s="16"/>
      <c r="Y1920" s="16"/>
      <c r="Z1920" s="16"/>
      <c r="AA1920" s="16"/>
      <c r="AB1920" s="16"/>
      <c r="AC1920" s="16"/>
      <c r="AD1920" s="16"/>
      <c r="AE1920" s="16"/>
      <c r="AF1920" s="16"/>
      <c r="AG1920" s="16"/>
      <c r="AH1920" s="16"/>
      <c r="AI1920" s="16"/>
      <c r="AJ1920" s="16"/>
      <c r="AK1920" s="16"/>
      <c r="AL1920" s="16"/>
      <c r="AM1920" s="16"/>
      <c r="AN1920" s="16"/>
      <c r="AO1920" s="16"/>
      <c r="AP1920" s="16">
        <v>20</v>
      </c>
      <c r="AQ1920" s="16"/>
      <c r="AR1920" s="16"/>
      <c r="AS1920" s="16"/>
      <c r="AT1920" s="16"/>
      <c r="AU1920" s="16"/>
      <c r="AV1920" s="16"/>
      <c r="AW1920" s="16"/>
      <c r="AX1920" s="16"/>
      <c r="AY1920" s="16"/>
      <c r="AZ1920" s="16"/>
      <c r="BA1920" s="16"/>
      <c r="BB1920" s="16"/>
      <c r="BC1920" s="16"/>
      <c r="BD1920" s="16"/>
      <c r="BE1920" s="16"/>
      <c r="BF1920" s="16"/>
      <c r="BG1920" s="23">
        <f t="shared" si="487"/>
        <v>480</v>
      </c>
      <c r="BH1920" s="24">
        <f t="shared" si="491"/>
        <v>8</v>
      </c>
      <c r="BI1920" s="25">
        <f t="shared" si="488"/>
        <v>7.666666666666667</v>
      </c>
      <c r="BJ1920" s="25">
        <f t="shared" si="489"/>
        <v>95.833333333333343</v>
      </c>
      <c r="BK1920" s="26">
        <f t="shared" si="481"/>
        <v>97.833333333333343</v>
      </c>
      <c r="BL1920" s="26">
        <f t="shared" si="482"/>
        <v>97.274275979557075</v>
      </c>
      <c r="BM1920" s="26">
        <f t="shared" si="492"/>
        <v>91.201388888888928</v>
      </c>
      <c r="BN1920" s="27">
        <f t="shared" si="483"/>
        <v>0.33333333333333331</v>
      </c>
      <c r="BO1920" s="27">
        <f t="shared" si="484"/>
        <v>1200</v>
      </c>
      <c r="BP1920" s="27">
        <f t="shared" si="485"/>
        <v>0</v>
      </c>
      <c r="BQ1920" s="28">
        <f t="shared" si="486"/>
        <v>0</v>
      </c>
      <c r="BR1920" s="29"/>
      <c r="BS1920" s="29"/>
      <c r="BT1920" s="29"/>
      <c r="BU1920" s="30"/>
      <c r="BV1920" s="29"/>
      <c r="BW1920" s="17"/>
    </row>
    <row r="1921" spans="1:75" x14ac:dyDescent="0.3">
      <c r="A1921" s="14">
        <v>1920</v>
      </c>
      <c r="B1921" s="15">
        <v>46080</v>
      </c>
      <c r="C1921" s="16" t="s">
        <v>38</v>
      </c>
      <c r="D1921" s="17" t="str">
        <f t="shared" si="494"/>
        <v>IG</v>
      </c>
      <c r="E1921" s="18" t="s">
        <v>74</v>
      </c>
      <c r="F1921" s="18" t="s">
        <v>172</v>
      </c>
      <c r="G1921" s="19" t="s">
        <v>124</v>
      </c>
      <c r="H1921" s="19"/>
      <c r="I1921" s="19"/>
      <c r="J1921" s="20">
        <v>104306.01</v>
      </c>
      <c r="K1921" s="21" t="str">
        <f>VLOOKUP(J1921,'[2]Item List (3)'!A$1:B$110000,2,FALSE)</f>
        <v>NA/RNA.IR 4906</v>
      </c>
      <c r="L1921" s="20">
        <v>251009001</v>
      </c>
      <c r="M1921" s="16" t="s">
        <v>138</v>
      </c>
      <c r="N1921" s="16">
        <v>45</v>
      </c>
      <c r="O1921" s="22">
        <f t="shared" si="490"/>
        <v>80</v>
      </c>
      <c r="P1921" s="16">
        <v>1</v>
      </c>
      <c r="Q1921" s="16">
        <v>426</v>
      </c>
      <c r="R1921" s="16"/>
      <c r="S1921" s="16"/>
      <c r="T1921" s="16"/>
      <c r="U1921" s="23">
        <f t="shared" si="493"/>
        <v>426</v>
      </c>
      <c r="V1921" s="16">
        <v>375</v>
      </c>
      <c r="W1921" s="16"/>
      <c r="X1921" s="16"/>
      <c r="Y1921" s="16"/>
      <c r="Z1921" s="16"/>
      <c r="AA1921" s="16"/>
      <c r="AB1921" s="16"/>
      <c r="AC1921" s="16"/>
      <c r="AD1921" s="16"/>
      <c r="AE1921" s="16"/>
      <c r="AF1921" s="16"/>
      <c r="AG1921" s="16"/>
      <c r="AH1921" s="16"/>
      <c r="AI1921" s="16"/>
      <c r="AJ1921" s="16"/>
      <c r="AK1921" s="16"/>
      <c r="AL1921" s="16"/>
      <c r="AM1921" s="16"/>
      <c r="AN1921" s="16"/>
      <c r="AO1921" s="16"/>
      <c r="AP1921" s="16">
        <v>20</v>
      </c>
      <c r="AQ1921" s="16"/>
      <c r="AR1921" s="16"/>
      <c r="AS1921" s="16"/>
      <c r="AT1921" s="16"/>
      <c r="AU1921" s="16"/>
      <c r="AV1921" s="16"/>
      <c r="AW1921" s="16"/>
      <c r="AX1921" s="16"/>
      <c r="AY1921" s="16"/>
      <c r="AZ1921" s="16">
        <v>25</v>
      </c>
      <c r="BA1921" s="16"/>
      <c r="BB1921" s="16"/>
      <c r="BC1921" s="16"/>
      <c r="BD1921" s="16"/>
      <c r="BE1921" s="16"/>
      <c r="BF1921" s="16"/>
      <c r="BG1921" s="23">
        <f t="shared" si="487"/>
        <v>420</v>
      </c>
      <c r="BH1921" s="24">
        <f t="shared" si="491"/>
        <v>7</v>
      </c>
      <c r="BI1921" s="25">
        <f t="shared" si="488"/>
        <v>6.25</v>
      </c>
      <c r="BJ1921" s="25">
        <f t="shared" si="489"/>
        <v>89.285714285714292</v>
      </c>
      <c r="BK1921" s="26">
        <f t="shared" si="481"/>
        <v>85.2</v>
      </c>
      <c r="BL1921" s="26">
        <f t="shared" si="482"/>
        <v>100</v>
      </c>
      <c r="BM1921" s="26">
        <f t="shared" si="492"/>
        <v>76.071428571428584</v>
      </c>
      <c r="BN1921" s="27">
        <f t="shared" si="483"/>
        <v>0.33333333333333331</v>
      </c>
      <c r="BO1921" s="27">
        <f t="shared" si="484"/>
        <v>533.33333333333337</v>
      </c>
      <c r="BP1921" s="27">
        <f t="shared" si="485"/>
        <v>0.41666666666666669</v>
      </c>
      <c r="BQ1921" s="28">
        <f t="shared" si="486"/>
        <v>33.333333333333336</v>
      </c>
      <c r="BR1921" s="29"/>
      <c r="BS1921" s="29"/>
      <c r="BT1921" s="29"/>
      <c r="BU1921" s="30"/>
      <c r="BV1921" s="29"/>
      <c r="BW1921" s="17"/>
    </row>
    <row r="1922" spans="1:75" x14ac:dyDescent="0.3">
      <c r="A1922" s="14">
        <v>1921</v>
      </c>
      <c r="B1922" s="15">
        <v>46080</v>
      </c>
      <c r="C1922" s="16" t="s">
        <v>38</v>
      </c>
      <c r="D1922" s="17" t="str">
        <f t="shared" si="494"/>
        <v>IG</v>
      </c>
      <c r="E1922" s="18" t="s">
        <v>74</v>
      </c>
      <c r="F1922" s="18" t="s">
        <v>47</v>
      </c>
      <c r="G1922" s="19" t="s">
        <v>124</v>
      </c>
      <c r="H1922" s="19"/>
      <c r="I1922" s="19"/>
      <c r="J1922" s="20">
        <v>104306.01</v>
      </c>
      <c r="K1922" s="21" t="str">
        <f>VLOOKUP(J1922,'[2]Item List (3)'!A$1:B$110000,2,FALSE)</f>
        <v>NA/RNA.IR 4906</v>
      </c>
      <c r="L1922" s="20">
        <v>251009001</v>
      </c>
      <c r="M1922" s="16" t="s">
        <v>138</v>
      </c>
      <c r="N1922" s="16">
        <v>35</v>
      </c>
      <c r="O1922" s="22">
        <f t="shared" si="490"/>
        <v>102.85714285714286</v>
      </c>
      <c r="P1922" s="16">
        <v>1</v>
      </c>
      <c r="Q1922" s="16">
        <v>11</v>
      </c>
      <c r="R1922" s="16">
        <v>37</v>
      </c>
      <c r="S1922" s="16">
        <v>2</v>
      </c>
      <c r="T1922" s="16"/>
      <c r="U1922" s="23">
        <f t="shared" si="493"/>
        <v>13</v>
      </c>
      <c r="V1922" s="16">
        <v>60</v>
      </c>
      <c r="W1922" s="16"/>
      <c r="X1922" s="16"/>
      <c r="Y1922" s="16"/>
      <c r="Z1922" s="16"/>
      <c r="AA1922" s="16"/>
      <c r="AB1922" s="16"/>
      <c r="AC1922" s="16"/>
      <c r="AD1922" s="16"/>
      <c r="AE1922" s="16"/>
      <c r="AF1922" s="16"/>
      <c r="AG1922" s="16"/>
      <c r="AH1922" s="16"/>
      <c r="AI1922" s="16"/>
      <c r="AJ1922" s="16"/>
      <c r="AK1922" s="16"/>
      <c r="AL1922" s="16"/>
      <c r="AM1922" s="16"/>
      <c r="AN1922" s="16"/>
      <c r="AO1922" s="16"/>
      <c r="AP1922" s="16"/>
      <c r="AQ1922" s="16"/>
      <c r="AR1922" s="16"/>
      <c r="AS1922" s="16"/>
      <c r="AT1922" s="16"/>
      <c r="AU1922" s="16"/>
      <c r="AV1922" s="16"/>
      <c r="AW1922" s="16"/>
      <c r="AX1922" s="16"/>
      <c r="AY1922" s="16"/>
      <c r="AZ1922" s="16"/>
      <c r="BA1922" s="16"/>
      <c r="BB1922" s="16"/>
      <c r="BC1922" s="16"/>
      <c r="BD1922" s="16"/>
      <c r="BE1922" s="16"/>
      <c r="BF1922" s="16"/>
      <c r="BG1922" s="23">
        <f t="shared" si="487"/>
        <v>60</v>
      </c>
      <c r="BH1922" s="24">
        <f t="shared" si="491"/>
        <v>1</v>
      </c>
      <c r="BI1922" s="25">
        <f t="shared" si="488"/>
        <v>1</v>
      </c>
      <c r="BJ1922" s="25">
        <f t="shared" si="489"/>
        <v>100</v>
      </c>
      <c r="BK1922" s="26">
        <f t="shared" si="481"/>
        <v>12.638888888888889</v>
      </c>
      <c r="BL1922" s="26">
        <f t="shared" si="482"/>
        <v>-200</v>
      </c>
      <c r="BM1922" s="26">
        <f t="shared" si="492"/>
        <v>-25.277777777777779</v>
      </c>
      <c r="BN1922" s="27">
        <f t="shared" si="483"/>
        <v>0</v>
      </c>
      <c r="BO1922" s="27">
        <f t="shared" si="484"/>
        <v>102.85714285714286</v>
      </c>
      <c r="BP1922" s="27">
        <f t="shared" si="485"/>
        <v>0</v>
      </c>
      <c r="BQ1922" s="28">
        <f t="shared" si="486"/>
        <v>0</v>
      </c>
      <c r="BR1922" s="29"/>
      <c r="BS1922" s="29"/>
      <c r="BT1922" s="29"/>
      <c r="BU1922" s="30"/>
      <c r="BV1922" s="29"/>
      <c r="BW1922" s="17"/>
    </row>
    <row r="1923" spans="1:75" x14ac:dyDescent="0.3">
      <c r="A1923" s="14">
        <v>1922</v>
      </c>
      <c r="B1923" s="15">
        <v>46080</v>
      </c>
      <c r="C1923" s="16" t="s">
        <v>40</v>
      </c>
      <c r="D1923" s="17" t="str">
        <f t="shared" si="494"/>
        <v>IG</v>
      </c>
      <c r="E1923" s="18" t="s">
        <v>74</v>
      </c>
      <c r="F1923" s="18" t="s">
        <v>172</v>
      </c>
      <c r="G1923" s="19" t="s">
        <v>77</v>
      </c>
      <c r="H1923" s="19"/>
      <c r="I1923" s="19"/>
      <c r="J1923" s="20">
        <v>104306.01</v>
      </c>
      <c r="K1923" s="21" t="str">
        <f>VLOOKUP(J1923,'[2]Item List (3)'!A$1:B$110000,2,FALSE)</f>
        <v>NA/RNA.IR 4906</v>
      </c>
      <c r="L1923" s="20">
        <v>251009001</v>
      </c>
      <c r="M1923" s="16" t="s">
        <v>138</v>
      </c>
      <c r="N1923" s="16">
        <v>35</v>
      </c>
      <c r="O1923" s="22">
        <f t="shared" si="490"/>
        <v>102.85714285714286</v>
      </c>
      <c r="P1923" s="16">
        <v>1</v>
      </c>
      <c r="Q1923" s="16">
        <v>304</v>
      </c>
      <c r="R1923" s="16"/>
      <c r="S1923" s="16"/>
      <c r="T1923" s="16"/>
      <c r="U1923" s="23">
        <f t="shared" si="493"/>
        <v>304</v>
      </c>
      <c r="V1923" s="16">
        <v>240</v>
      </c>
      <c r="W1923" s="16"/>
      <c r="X1923" s="16"/>
      <c r="Y1923" s="16"/>
      <c r="Z1923" s="16"/>
      <c r="AA1923" s="16"/>
      <c r="AB1923" s="16"/>
      <c r="AC1923" s="16"/>
      <c r="AD1923" s="16"/>
      <c r="AE1923" s="16"/>
      <c r="AF1923" s="16"/>
      <c r="AG1923" s="16"/>
      <c r="AH1923" s="16"/>
      <c r="AI1923" s="16"/>
      <c r="AJ1923" s="16"/>
      <c r="AK1923" s="16"/>
      <c r="AL1923" s="16"/>
      <c r="AM1923" s="16"/>
      <c r="AN1923" s="16"/>
      <c r="AO1923" s="16"/>
      <c r="AP1923" s="16">
        <v>20</v>
      </c>
      <c r="AQ1923" s="16"/>
      <c r="AR1923" s="16"/>
      <c r="AS1923" s="16"/>
      <c r="AT1923" s="16"/>
      <c r="AU1923" s="16"/>
      <c r="AV1923" s="16"/>
      <c r="AW1923" s="16"/>
      <c r="AX1923" s="16"/>
      <c r="AY1923" s="16"/>
      <c r="AZ1923" s="16"/>
      <c r="BA1923" s="16"/>
      <c r="BB1923" s="16"/>
      <c r="BC1923" s="16">
        <v>90</v>
      </c>
      <c r="BD1923" s="16"/>
      <c r="BE1923" s="16"/>
      <c r="BF1923" s="16"/>
      <c r="BG1923" s="23">
        <f t="shared" si="487"/>
        <v>350</v>
      </c>
      <c r="BH1923" s="24">
        <f t="shared" si="491"/>
        <v>5.833333333333333</v>
      </c>
      <c r="BI1923" s="25">
        <f t="shared" si="488"/>
        <v>4</v>
      </c>
      <c r="BJ1923" s="25">
        <f t="shared" si="489"/>
        <v>68.571428571428569</v>
      </c>
      <c r="BK1923" s="26">
        <f t="shared" si="481"/>
        <v>73.888888888888886</v>
      </c>
      <c r="BL1923" s="26">
        <f t="shared" si="482"/>
        <v>100</v>
      </c>
      <c r="BM1923" s="26">
        <f t="shared" si="492"/>
        <v>50.666666666666657</v>
      </c>
      <c r="BN1923" s="27">
        <f t="shared" si="483"/>
        <v>0.33333333333333331</v>
      </c>
      <c r="BO1923" s="27">
        <f t="shared" si="484"/>
        <v>565.71428571428567</v>
      </c>
      <c r="BP1923" s="27">
        <f t="shared" si="485"/>
        <v>1.5</v>
      </c>
      <c r="BQ1923" s="28">
        <f t="shared" si="486"/>
        <v>154.28571428571428</v>
      </c>
      <c r="BR1923" s="29"/>
      <c r="BS1923" s="29"/>
      <c r="BT1923" s="29"/>
      <c r="BU1923" s="30"/>
      <c r="BV1923" s="29"/>
      <c r="BW1923" s="17"/>
    </row>
    <row r="1924" spans="1:75" x14ac:dyDescent="0.3">
      <c r="A1924" s="14">
        <v>1923</v>
      </c>
      <c r="B1924" s="15">
        <v>46080</v>
      </c>
      <c r="C1924" s="16" t="s">
        <v>40</v>
      </c>
      <c r="D1924" s="17" t="str">
        <f t="shared" si="494"/>
        <v>IG</v>
      </c>
      <c r="E1924" s="18" t="s">
        <v>74</v>
      </c>
      <c r="F1924" s="18" t="s">
        <v>75</v>
      </c>
      <c r="G1924" s="19" t="s">
        <v>77</v>
      </c>
      <c r="H1924" s="19"/>
      <c r="I1924" s="19"/>
      <c r="J1924" s="20">
        <v>104306.01</v>
      </c>
      <c r="K1924" s="21" t="str">
        <f>VLOOKUP(J1924,'[2]Item List (3)'!A$1:B$110000,2,FALSE)</f>
        <v>NA/RNA.IR 4906</v>
      </c>
      <c r="L1924" s="20">
        <v>251009001</v>
      </c>
      <c r="M1924" s="16" t="s">
        <v>138</v>
      </c>
      <c r="N1924" s="16">
        <v>40</v>
      </c>
      <c r="O1924" s="22">
        <f t="shared" si="490"/>
        <v>90</v>
      </c>
      <c r="P1924" s="16">
        <v>1</v>
      </c>
      <c r="Q1924" s="16">
        <v>159</v>
      </c>
      <c r="R1924" s="16">
        <v>10</v>
      </c>
      <c r="S1924" s="16">
        <v>2</v>
      </c>
      <c r="T1924" s="16"/>
      <c r="U1924" s="23">
        <f t="shared" si="493"/>
        <v>161</v>
      </c>
      <c r="V1924" s="16">
        <v>130</v>
      </c>
      <c r="W1924" s="16"/>
      <c r="X1924" s="16"/>
      <c r="Y1924" s="16"/>
      <c r="Z1924" s="16"/>
      <c r="AA1924" s="16"/>
      <c r="AB1924" s="16"/>
      <c r="AC1924" s="16"/>
      <c r="AD1924" s="16"/>
      <c r="AE1924" s="16"/>
      <c r="AF1924" s="16"/>
      <c r="AG1924" s="16"/>
      <c r="AH1924" s="16"/>
      <c r="AI1924" s="16"/>
      <c r="AJ1924" s="16"/>
      <c r="AK1924" s="16"/>
      <c r="AL1924" s="16"/>
      <c r="AM1924" s="16"/>
      <c r="AN1924" s="16"/>
      <c r="AO1924" s="16"/>
      <c r="AP1924" s="16"/>
      <c r="AQ1924" s="16"/>
      <c r="AR1924" s="16"/>
      <c r="AS1924" s="16"/>
      <c r="AT1924" s="16"/>
      <c r="AU1924" s="16"/>
      <c r="AV1924" s="16"/>
      <c r="AW1924" s="16"/>
      <c r="AX1924" s="16"/>
      <c r="AY1924" s="16"/>
      <c r="AZ1924" s="16"/>
      <c r="BA1924" s="16"/>
      <c r="BB1924" s="16"/>
      <c r="BC1924" s="16"/>
      <c r="BD1924" s="16"/>
      <c r="BE1924" s="16"/>
      <c r="BF1924" s="16"/>
      <c r="BG1924" s="23">
        <f t="shared" si="487"/>
        <v>130</v>
      </c>
      <c r="BH1924" s="24">
        <f t="shared" si="491"/>
        <v>2.1666666666666665</v>
      </c>
      <c r="BI1924" s="25">
        <f t="shared" si="488"/>
        <v>2.1666666666666665</v>
      </c>
      <c r="BJ1924" s="25">
        <f t="shared" si="489"/>
        <v>100</v>
      </c>
      <c r="BK1924" s="26">
        <f t="shared" si="481"/>
        <v>82.564102564102569</v>
      </c>
      <c r="BL1924" s="26">
        <f t="shared" si="482"/>
        <v>92.546583850931668</v>
      </c>
      <c r="BM1924" s="26">
        <f t="shared" si="492"/>
        <v>76.410256410256423</v>
      </c>
      <c r="BN1924" s="27">
        <f t="shared" si="483"/>
        <v>0</v>
      </c>
      <c r="BO1924" s="27">
        <f t="shared" si="484"/>
        <v>194.99999999999997</v>
      </c>
      <c r="BP1924" s="27">
        <f t="shared" si="485"/>
        <v>0</v>
      </c>
      <c r="BQ1924" s="28">
        <f t="shared" si="486"/>
        <v>0</v>
      </c>
      <c r="BR1924" s="29"/>
      <c r="BS1924" s="29"/>
      <c r="BT1924" s="29"/>
      <c r="BU1924" s="30"/>
      <c r="BV1924" s="29"/>
      <c r="BW1924" s="17"/>
    </row>
    <row r="1925" spans="1:75" x14ac:dyDescent="0.3">
      <c r="A1925" s="14">
        <v>1924</v>
      </c>
      <c r="B1925" s="15">
        <v>46080</v>
      </c>
      <c r="C1925" s="16" t="s">
        <v>38</v>
      </c>
      <c r="D1925" s="17" t="str">
        <f t="shared" si="494"/>
        <v>IG</v>
      </c>
      <c r="E1925" s="18" t="s">
        <v>78</v>
      </c>
      <c r="F1925" s="18"/>
      <c r="G1925" s="19"/>
      <c r="H1925" s="19"/>
      <c r="I1925" s="19"/>
      <c r="J1925" s="20"/>
      <c r="K1925" s="21" t="e">
        <f>VLOOKUP(J1925,'[2]Item List (3)'!A$1:B$110000,2,FALSE)</f>
        <v>#N/A</v>
      </c>
      <c r="L1925" s="20"/>
      <c r="M1925" s="16" t="s">
        <v>138</v>
      </c>
      <c r="N1925" s="16"/>
      <c r="O1925" s="22" t="str">
        <f t="shared" si="490"/>
        <v/>
      </c>
      <c r="P1925" s="16"/>
      <c r="Q1925" s="16"/>
      <c r="R1925" s="16"/>
      <c r="S1925" s="16"/>
      <c r="T1925" s="16"/>
      <c r="U1925" s="23">
        <f t="shared" si="493"/>
        <v>0</v>
      </c>
      <c r="V1925" s="16"/>
      <c r="W1925" s="16"/>
      <c r="X1925" s="16"/>
      <c r="Y1925" s="16"/>
      <c r="Z1925" s="16"/>
      <c r="AA1925" s="16"/>
      <c r="AB1925" s="16"/>
      <c r="AC1925" s="16"/>
      <c r="AD1925" s="16"/>
      <c r="AE1925" s="16"/>
      <c r="AF1925" s="16"/>
      <c r="AG1925" s="16"/>
      <c r="AH1925" s="16"/>
      <c r="AI1925" s="16"/>
      <c r="AJ1925" s="16"/>
      <c r="AK1925" s="16"/>
      <c r="AL1925" s="16"/>
      <c r="AM1925" s="16"/>
      <c r="AN1925" s="16"/>
      <c r="AO1925" s="16"/>
      <c r="AP1925" s="16"/>
      <c r="AQ1925" s="16"/>
      <c r="AR1925" s="16">
        <v>480</v>
      </c>
      <c r="AS1925" s="16"/>
      <c r="AT1925" s="16"/>
      <c r="AU1925" s="16"/>
      <c r="AV1925" s="16"/>
      <c r="AW1925" s="16"/>
      <c r="AX1925" s="16"/>
      <c r="AY1925" s="16"/>
      <c r="AZ1925" s="16"/>
      <c r="BA1925" s="16"/>
      <c r="BB1925" s="16"/>
      <c r="BC1925" s="16"/>
      <c r="BD1925" s="16"/>
      <c r="BE1925" s="16"/>
      <c r="BF1925" s="16"/>
      <c r="BG1925" s="23">
        <f t="shared" si="487"/>
        <v>480</v>
      </c>
      <c r="BH1925" s="24">
        <f t="shared" si="491"/>
        <v>8</v>
      </c>
      <c r="BI1925" s="25">
        <f t="shared" si="488"/>
        <v>0</v>
      </c>
      <c r="BJ1925" s="25">
        <f t="shared" si="489"/>
        <v>0</v>
      </c>
      <c r="BK1925" s="26">
        <f t="shared" si="481"/>
        <v>0</v>
      </c>
      <c r="BL1925" s="26">
        <f t="shared" si="482"/>
        <v>0</v>
      </c>
      <c r="BM1925" s="26">
        <f t="shared" si="492"/>
        <v>0</v>
      </c>
      <c r="BN1925" s="27">
        <f t="shared" si="483"/>
        <v>0</v>
      </c>
      <c r="BO1925" s="27">
        <f t="shared" si="484"/>
        <v>0</v>
      </c>
      <c r="BP1925" s="27">
        <f t="shared" si="485"/>
        <v>8</v>
      </c>
      <c r="BQ1925" s="28">
        <f t="shared" si="486"/>
        <v>0</v>
      </c>
      <c r="BR1925" s="29"/>
      <c r="BS1925" s="29"/>
      <c r="BT1925" s="29"/>
      <c r="BU1925" s="30"/>
      <c r="BV1925" s="29"/>
      <c r="BW1925" s="17"/>
    </row>
    <row r="1926" spans="1:75" x14ac:dyDescent="0.3">
      <c r="A1926" s="14">
        <v>1925</v>
      </c>
      <c r="B1926" s="15">
        <v>46080</v>
      </c>
      <c r="C1926" s="16" t="s">
        <v>40</v>
      </c>
      <c r="D1926" s="17" t="str">
        <f t="shared" si="494"/>
        <v>IG</v>
      </c>
      <c r="E1926" s="18" t="s">
        <v>78</v>
      </c>
      <c r="F1926" s="18"/>
      <c r="G1926" s="19"/>
      <c r="H1926" s="19"/>
      <c r="I1926" s="19"/>
      <c r="J1926" s="20"/>
      <c r="K1926" s="21" t="e">
        <f>VLOOKUP(J1926,'[2]Item List (3)'!A$1:B$110000,2,FALSE)</f>
        <v>#N/A</v>
      </c>
      <c r="L1926" s="20"/>
      <c r="M1926" s="16" t="s">
        <v>138</v>
      </c>
      <c r="N1926" s="16"/>
      <c r="O1926" s="22" t="str">
        <f t="shared" si="490"/>
        <v/>
      </c>
      <c r="P1926" s="16"/>
      <c r="Q1926" s="16"/>
      <c r="R1926" s="16"/>
      <c r="S1926" s="16"/>
      <c r="T1926" s="16"/>
      <c r="U1926" s="23">
        <f t="shared" si="493"/>
        <v>0</v>
      </c>
      <c r="V1926" s="16"/>
      <c r="W1926" s="16"/>
      <c r="X1926" s="16"/>
      <c r="Y1926" s="16"/>
      <c r="Z1926" s="16"/>
      <c r="AA1926" s="16"/>
      <c r="AB1926" s="16"/>
      <c r="AC1926" s="16"/>
      <c r="AD1926" s="16"/>
      <c r="AE1926" s="16"/>
      <c r="AF1926" s="16"/>
      <c r="AG1926" s="16"/>
      <c r="AH1926" s="16"/>
      <c r="AI1926" s="16"/>
      <c r="AJ1926" s="16"/>
      <c r="AK1926" s="16"/>
      <c r="AL1926" s="16"/>
      <c r="AM1926" s="16"/>
      <c r="AN1926" s="16"/>
      <c r="AO1926" s="16"/>
      <c r="AP1926" s="16"/>
      <c r="AQ1926" s="16"/>
      <c r="AR1926" s="16">
        <v>480</v>
      </c>
      <c r="AS1926" s="16"/>
      <c r="AT1926" s="16"/>
      <c r="AU1926" s="16"/>
      <c r="AV1926" s="16"/>
      <c r="AW1926" s="16"/>
      <c r="AX1926" s="16"/>
      <c r="AY1926" s="16"/>
      <c r="AZ1926" s="16"/>
      <c r="BA1926" s="16"/>
      <c r="BB1926" s="16"/>
      <c r="BC1926" s="16"/>
      <c r="BD1926" s="16"/>
      <c r="BE1926" s="16"/>
      <c r="BF1926" s="16"/>
      <c r="BG1926" s="23">
        <f t="shared" si="487"/>
        <v>480</v>
      </c>
      <c r="BH1926" s="24">
        <f t="shared" si="491"/>
        <v>8</v>
      </c>
      <c r="BI1926" s="25">
        <f t="shared" si="488"/>
        <v>0</v>
      </c>
      <c r="BJ1926" s="25">
        <f t="shared" si="489"/>
        <v>0</v>
      </c>
      <c r="BK1926" s="26">
        <f t="shared" si="481"/>
        <v>0</v>
      </c>
      <c r="BL1926" s="26">
        <f t="shared" si="482"/>
        <v>0</v>
      </c>
      <c r="BM1926" s="26">
        <f t="shared" si="492"/>
        <v>0</v>
      </c>
      <c r="BN1926" s="27">
        <f t="shared" si="483"/>
        <v>0</v>
      </c>
      <c r="BO1926" s="27">
        <f t="shared" si="484"/>
        <v>0</v>
      </c>
      <c r="BP1926" s="27">
        <f t="shared" si="485"/>
        <v>8</v>
      </c>
      <c r="BQ1926" s="28">
        <f t="shared" si="486"/>
        <v>0</v>
      </c>
      <c r="BR1926" s="29"/>
      <c r="BS1926" s="29"/>
      <c r="BT1926" s="29"/>
      <c r="BU1926" s="30"/>
      <c r="BV1926" s="29"/>
      <c r="BW1926" s="17"/>
    </row>
    <row r="1927" spans="1:75" x14ac:dyDescent="0.3">
      <c r="A1927" s="14">
        <v>1926</v>
      </c>
      <c r="B1927" s="15">
        <v>46080</v>
      </c>
      <c r="C1927" s="16" t="s">
        <v>38</v>
      </c>
      <c r="D1927" s="17" t="str">
        <f t="shared" si="494"/>
        <v>IG</v>
      </c>
      <c r="E1927" s="18" t="s">
        <v>79</v>
      </c>
      <c r="F1927" s="18" t="s">
        <v>75</v>
      </c>
      <c r="G1927" s="19" t="s">
        <v>84</v>
      </c>
      <c r="H1927" s="19"/>
      <c r="I1927" s="19"/>
      <c r="J1927" s="20">
        <v>208895.01</v>
      </c>
      <c r="K1927" s="21" t="str">
        <f>VLOOKUP(J1927,'[2]Item List (3)'!A$1:B$110000,2,FALSE)</f>
        <v>NK.OR 38/20</v>
      </c>
      <c r="L1927" s="20">
        <v>260203002</v>
      </c>
      <c r="M1927" s="16" t="s">
        <v>141</v>
      </c>
      <c r="N1927" s="16">
        <v>45</v>
      </c>
      <c r="O1927" s="22">
        <f t="shared" si="490"/>
        <v>80</v>
      </c>
      <c r="P1927" s="16">
        <v>1</v>
      </c>
      <c r="Q1927" s="16">
        <v>411</v>
      </c>
      <c r="R1927" s="16">
        <v>22</v>
      </c>
      <c r="S1927" s="16">
        <v>1</v>
      </c>
      <c r="T1927" s="16"/>
      <c r="U1927" s="23">
        <f t="shared" si="493"/>
        <v>412</v>
      </c>
      <c r="V1927" s="16">
        <v>400</v>
      </c>
      <c r="W1927" s="16"/>
      <c r="X1927" s="16"/>
      <c r="Y1927" s="16"/>
      <c r="Z1927" s="16">
        <v>10</v>
      </c>
      <c r="AA1927" s="16"/>
      <c r="AB1927" s="16"/>
      <c r="AC1927" s="16"/>
      <c r="AD1927" s="16"/>
      <c r="AE1927" s="16">
        <v>5</v>
      </c>
      <c r="AF1927" s="16"/>
      <c r="AG1927" s="16"/>
      <c r="AH1927" s="16"/>
      <c r="AI1927" s="16"/>
      <c r="AJ1927" s="16">
        <v>20</v>
      </c>
      <c r="AK1927" s="16"/>
      <c r="AL1927" s="16"/>
      <c r="AM1927" s="16"/>
      <c r="AN1927" s="16"/>
      <c r="AO1927" s="16"/>
      <c r="AP1927" s="16">
        <v>20</v>
      </c>
      <c r="AQ1927" s="16"/>
      <c r="AR1927" s="16"/>
      <c r="AS1927" s="16"/>
      <c r="AT1927" s="16"/>
      <c r="AU1927" s="16"/>
      <c r="AV1927" s="16"/>
      <c r="AW1927" s="16"/>
      <c r="AX1927" s="16"/>
      <c r="AY1927" s="16"/>
      <c r="AZ1927" s="16">
        <v>25</v>
      </c>
      <c r="BA1927" s="16"/>
      <c r="BB1927" s="16"/>
      <c r="BC1927" s="16"/>
      <c r="BD1927" s="16"/>
      <c r="BE1927" s="16"/>
      <c r="BF1927" s="16"/>
      <c r="BG1927" s="23">
        <f t="shared" si="487"/>
        <v>480</v>
      </c>
      <c r="BH1927" s="24">
        <f t="shared" si="491"/>
        <v>8</v>
      </c>
      <c r="BI1927" s="25">
        <f t="shared" si="488"/>
        <v>6.666666666666667</v>
      </c>
      <c r="BJ1927" s="25">
        <f t="shared" si="489"/>
        <v>83.333333333333343</v>
      </c>
      <c r="BK1927" s="26">
        <f t="shared" si="481"/>
        <v>77.25</v>
      </c>
      <c r="BL1927" s="26">
        <f t="shared" si="482"/>
        <v>94.417475728155338</v>
      </c>
      <c r="BM1927" s="26">
        <f t="shared" si="492"/>
        <v>60.781250000000007</v>
      </c>
      <c r="BN1927" s="27">
        <f t="shared" si="483"/>
        <v>0.33333333333333331</v>
      </c>
      <c r="BO1927" s="27">
        <f t="shared" si="484"/>
        <v>613.33333333333337</v>
      </c>
      <c r="BP1927" s="27">
        <f t="shared" si="485"/>
        <v>1</v>
      </c>
      <c r="BQ1927" s="28">
        <f t="shared" si="486"/>
        <v>80</v>
      </c>
      <c r="BR1927" s="29"/>
      <c r="BS1927" s="29"/>
      <c r="BT1927" s="29"/>
      <c r="BU1927" s="30"/>
      <c r="BV1927" s="29"/>
      <c r="BW1927" s="17"/>
    </row>
    <row r="1928" spans="1:75" x14ac:dyDescent="0.3">
      <c r="A1928" s="14">
        <v>1927</v>
      </c>
      <c r="B1928" s="15">
        <v>46080</v>
      </c>
      <c r="C1928" s="16" t="s">
        <v>40</v>
      </c>
      <c r="D1928" s="17" t="str">
        <f t="shared" si="494"/>
        <v>IG</v>
      </c>
      <c r="E1928" s="18" t="s">
        <v>79</v>
      </c>
      <c r="F1928" s="18" t="s">
        <v>75</v>
      </c>
      <c r="G1928" s="19" t="s">
        <v>126</v>
      </c>
      <c r="H1928" s="19" t="s">
        <v>83</v>
      </c>
      <c r="I1928" s="19" t="s">
        <v>82</v>
      </c>
      <c r="J1928" s="20">
        <v>208895.01</v>
      </c>
      <c r="K1928" s="21" t="str">
        <f>VLOOKUP(J1928,'[2]Item List (3)'!A$1:B$110000,2,FALSE)</f>
        <v>NK.OR 38/20</v>
      </c>
      <c r="L1928" s="20">
        <v>260203002</v>
      </c>
      <c r="M1928" s="16" t="s">
        <v>141</v>
      </c>
      <c r="N1928" s="16">
        <v>45</v>
      </c>
      <c r="O1928" s="22">
        <f t="shared" si="490"/>
        <v>80</v>
      </c>
      <c r="P1928" s="16">
        <v>1</v>
      </c>
      <c r="Q1928" s="16">
        <v>443</v>
      </c>
      <c r="R1928" s="16">
        <v>15</v>
      </c>
      <c r="S1928" s="16">
        <v>5</v>
      </c>
      <c r="T1928" s="16">
        <v>2</v>
      </c>
      <c r="U1928" s="23">
        <f t="shared" si="493"/>
        <v>450</v>
      </c>
      <c r="V1928" s="16">
        <v>420</v>
      </c>
      <c r="W1928" s="16"/>
      <c r="X1928" s="16"/>
      <c r="Y1928" s="16"/>
      <c r="Z1928" s="16"/>
      <c r="AA1928" s="16"/>
      <c r="AB1928" s="16"/>
      <c r="AC1928" s="16"/>
      <c r="AD1928" s="16"/>
      <c r="AE1928" s="16"/>
      <c r="AF1928" s="16"/>
      <c r="AG1928" s="16"/>
      <c r="AH1928" s="16"/>
      <c r="AI1928" s="16"/>
      <c r="AJ1928" s="16">
        <v>30</v>
      </c>
      <c r="AK1928" s="16"/>
      <c r="AL1928" s="16"/>
      <c r="AM1928" s="16"/>
      <c r="AN1928" s="16"/>
      <c r="AO1928" s="16"/>
      <c r="AP1928" s="16">
        <v>30</v>
      </c>
      <c r="AQ1928" s="16"/>
      <c r="AR1928" s="16"/>
      <c r="AS1928" s="16"/>
      <c r="AT1928" s="16"/>
      <c r="AU1928" s="16"/>
      <c r="AV1928" s="16"/>
      <c r="AW1928" s="16"/>
      <c r="AX1928" s="16"/>
      <c r="AY1928" s="16"/>
      <c r="AZ1928" s="16"/>
      <c r="BA1928" s="16"/>
      <c r="BB1928" s="16"/>
      <c r="BC1928" s="16"/>
      <c r="BD1928" s="16"/>
      <c r="BE1928" s="16"/>
      <c r="BF1928" s="16"/>
      <c r="BG1928" s="23">
        <f t="shared" si="487"/>
        <v>480</v>
      </c>
      <c r="BH1928" s="24">
        <f t="shared" si="491"/>
        <v>8</v>
      </c>
      <c r="BI1928" s="25">
        <f t="shared" si="488"/>
        <v>7</v>
      </c>
      <c r="BJ1928" s="25">
        <f t="shared" si="489"/>
        <v>87.5</v>
      </c>
      <c r="BK1928" s="26">
        <f t="shared" si="481"/>
        <v>80.357142857142861</v>
      </c>
      <c r="BL1928" s="26">
        <f t="shared" si="482"/>
        <v>95.111111111111114</v>
      </c>
      <c r="BM1928" s="26">
        <f t="shared" si="492"/>
        <v>66.875</v>
      </c>
      <c r="BN1928" s="27">
        <f t="shared" si="483"/>
        <v>0.5</v>
      </c>
      <c r="BO1928" s="27">
        <f t="shared" si="484"/>
        <v>600</v>
      </c>
      <c r="BP1928" s="27">
        <f t="shared" si="485"/>
        <v>0.5</v>
      </c>
      <c r="BQ1928" s="28">
        <f t="shared" si="486"/>
        <v>40</v>
      </c>
      <c r="BR1928" s="29"/>
      <c r="BS1928" s="29"/>
      <c r="BT1928" s="29"/>
      <c r="BU1928" s="30"/>
      <c r="BV1928" s="29"/>
      <c r="BW1928" s="17"/>
    </row>
    <row r="1929" spans="1:75" x14ac:dyDescent="0.3">
      <c r="A1929" s="14">
        <v>1928</v>
      </c>
      <c r="B1929" s="15">
        <v>46080</v>
      </c>
      <c r="C1929" s="16" t="s">
        <v>38</v>
      </c>
      <c r="D1929" s="17" t="str">
        <f t="shared" si="494"/>
        <v>IG</v>
      </c>
      <c r="E1929" s="18" t="s">
        <v>80</v>
      </c>
      <c r="F1929" s="18" t="s">
        <v>75</v>
      </c>
      <c r="G1929" s="19" t="s">
        <v>126</v>
      </c>
      <c r="H1929" s="19"/>
      <c r="I1929" s="19"/>
      <c r="J1929" s="20">
        <v>204001</v>
      </c>
      <c r="K1929" s="21" t="str">
        <f>VLOOKUP(J1929,'[2]Item List (3)'!A$1:B$110000,2,FALSE)</f>
        <v>TR.OR 506430</v>
      </c>
      <c r="L1929" s="20"/>
      <c r="M1929" s="16" t="s">
        <v>141</v>
      </c>
      <c r="N1929" s="16">
        <v>45</v>
      </c>
      <c r="O1929" s="22">
        <f t="shared" si="490"/>
        <v>80</v>
      </c>
      <c r="P1929" s="16">
        <v>1</v>
      </c>
      <c r="Q1929" s="16">
        <v>43</v>
      </c>
      <c r="R1929" s="16">
        <v>17</v>
      </c>
      <c r="S1929" s="16">
        <v>3</v>
      </c>
      <c r="T1929" s="16"/>
      <c r="U1929" s="23">
        <f t="shared" si="493"/>
        <v>46</v>
      </c>
      <c r="V1929" s="16">
        <v>60</v>
      </c>
      <c r="W1929" s="16">
        <v>150</v>
      </c>
      <c r="X1929" s="16"/>
      <c r="Y1929" s="16">
        <v>245</v>
      </c>
      <c r="Z1929" s="16"/>
      <c r="AA1929" s="16"/>
      <c r="AB1929" s="16"/>
      <c r="AC1929" s="16"/>
      <c r="AD1929" s="16"/>
      <c r="AE1929" s="16"/>
      <c r="AF1929" s="16"/>
      <c r="AG1929" s="16"/>
      <c r="AH1929" s="16"/>
      <c r="AI1929" s="16"/>
      <c r="AJ1929" s="16"/>
      <c r="AK1929" s="16"/>
      <c r="AL1929" s="16"/>
      <c r="AM1929" s="16"/>
      <c r="AN1929" s="16"/>
      <c r="AO1929" s="16"/>
      <c r="AP1929" s="16"/>
      <c r="AQ1929" s="16"/>
      <c r="AR1929" s="16"/>
      <c r="AS1929" s="16"/>
      <c r="AT1929" s="16"/>
      <c r="AU1929" s="16"/>
      <c r="AV1929" s="16"/>
      <c r="AW1929" s="16"/>
      <c r="AX1929" s="16"/>
      <c r="AY1929" s="16"/>
      <c r="AZ1929" s="16">
        <v>25</v>
      </c>
      <c r="BA1929" s="16"/>
      <c r="BB1929" s="16"/>
      <c r="BC1929" s="16"/>
      <c r="BD1929" s="16"/>
      <c r="BE1929" s="16"/>
      <c r="BF1929" s="16"/>
      <c r="BG1929" s="23">
        <f t="shared" si="487"/>
        <v>480</v>
      </c>
      <c r="BH1929" s="24">
        <f t="shared" si="491"/>
        <v>8</v>
      </c>
      <c r="BI1929" s="25">
        <f t="shared" si="488"/>
        <v>1</v>
      </c>
      <c r="BJ1929" s="25">
        <f t="shared" si="489"/>
        <v>12.5</v>
      </c>
      <c r="BK1929" s="26">
        <f t="shared" si="481"/>
        <v>57.499999999999993</v>
      </c>
      <c r="BL1929" s="26">
        <f t="shared" si="482"/>
        <v>56.521739130434781</v>
      </c>
      <c r="BM1929" s="26">
        <f t="shared" si="492"/>
        <v>4.0624999999999991</v>
      </c>
      <c r="BN1929" s="27">
        <f t="shared" si="483"/>
        <v>2.5</v>
      </c>
      <c r="BO1929" s="27">
        <f t="shared" si="484"/>
        <v>440</v>
      </c>
      <c r="BP1929" s="27">
        <f t="shared" si="485"/>
        <v>4.5</v>
      </c>
      <c r="BQ1929" s="28">
        <f t="shared" si="486"/>
        <v>360</v>
      </c>
      <c r="BR1929" s="29"/>
      <c r="BS1929" s="29"/>
      <c r="BT1929" s="29"/>
      <c r="BU1929" s="30"/>
      <c r="BV1929" s="29"/>
      <c r="BW1929" s="17"/>
    </row>
    <row r="1930" spans="1:75" x14ac:dyDescent="0.3">
      <c r="A1930" s="14">
        <v>1929</v>
      </c>
      <c r="B1930" s="15">
        <v>46080</v>
      </c>
      <c r="C1930" s="16" t="s">
        <v>40</v>
      </c>
      <c r="D1930" s="17" t="str">
        <f t="shared" si="494"/>
        <v>IG</v>
      </c>
      <c r="E1930" s="18" t="s">
        <v>80</v>
      </c>
      <c r="F1930" s="18" t="s">
        <v>75</v>
      </c>
      <c r="G1930" s="19" t="s">
        <v>64</v>
      </c>
      <c r="H1930" s="19"/>
      <c r="I1930" s="19"/>
      <c r="J1930" s="20">
        <v>204001</v>
      </c>
      <c r="K1930" s="21" t="str">
        <f>VLOOKUP(J1930,'[2]Item List (3)'!A$1:B$110000,2,FALSE)</f>
        <v>TR.OR 506430</v>
      </c>
      <c r="L1930" s="20">
        <v>260110015</v>
      </c>
      <c r="M1930" s="16" t="s">
        <v>141</v>
      </c>
      <c r="N1930" s="16">
        <v>45</v>
      </c>
      <c r="O1930" s="22">
        <f t="shared" si="490"/>
        <v>80</v>
      </c>
      <c r="P1930" s="16">
        <v>1</v>
      </c>
      <c r="Q1930" s="16">
        <v>238</v>
      </c>
      <c r="R1930" s="16">
        <v>46</v>
      </c>
      <c r="S1930" s="16">
        <v>7</v>
      </c>
      <c r="T1930" s="16"/>
      <c r="U1930" s="23">
        <f t="shared" si="493"/>
        <v>245</v>
      </c>
      <c r="V1930" s="16">
        <v>260</v>
      </c>
      <c r="W1930" s="16"/>
      <c r="X1930" s="16"/>
      <c r="Y1930" s="16">
        <v>180</v>
      </c>
      <c r="Z1930" s="16"/>
      <c r="AA1930" s="16"/>
      <c r="AB1930" s="16"/>
      <c r="AC1930" s="16"/>
      <c r="AD1930" s="16"/>
      <c r="AE1930" s="16"/>
      <c r="AF1930" s="16"/>
      <c r="AG1930" s="16"/>
      <c r="AH1930" s="16"/>
      <c r="AI1930" s="16"/>
      <c r="AJ1930" s="16">
        <v>20</v>
      </c>
      <c r="AK1930" s="16"/>
      <c r="AL1930" s="16"/>
      <c r="AM1930" s="16"/>
      <c r="AN1930" s="16"/>
      <c r="AO1930" s="16"/>
      <c r="AP1930" s="16">
        <v>20</v>
      </c>
      <c r="AQ1930" s="16"/>
      <c r="AR1930" s="16"/>
      <c r="AS1930" s="16"/>
      <c r="AT1930" s="16"/>
      <c r="AU1930" s="16"/>
      <c r="AV1930" s="16"/>
      <c r="AW1930" s="16"/>
      <c r="AX1930" s="16"/>
      <c r="AY1930" s="16"/>
      <c r="AZ1930" s="16"/>
      <c r="BA1930" s="16"/>
      <c r="BB1930" s="16"/>
      <c r="BC1930" s="16"/>
      <c r="BD1930" s="16"/>
      <c r="BE1930" s="16"/>
      <c r="BF1930" s="16"/>
      <c r="BG1930" s="23">
        <f t="shared" si="487"/>
        <v>480</v>
      </c>
      <c r="BH1930" s="24">
        <f t="shared" si="491"/>
        <v>8</v>
      </c>
      <c r="BI1930" s="25">
        <f t="shared" si="488"/>
        <v>4.3333333333333339</v>
      </c>
      <c r="BJ1930" s="25">
        <f t="shared" si="489"/>
        <v>54.166666666666671</v>
      </c>
      <c r="BK1930" s="26">
        <f t="shared" si="481"/>
        <v>70.67307692307692</v>
      </c>
      <c r="BL1930" s="26">
        <f t="shared" si="482"/>
        <v>78.367346938775512</v>
      </c>
      <c r="BM1930" s="26">
        <f t="shared" si="492"/>
        <v>30</v>
      </c>
      <c r="BN1930" s="27">
        <f t="shared" si="483"/>
        <v>0.33333333333333331</v>
      </c>
      <c r="BO1930" s="27">
        <f t="shared" si="484"/>
        <v>613.33333333333337</v>
      </c>
      <c r="BP1930" s="27">
        <f t="shared" si="485"/>
        <v>3.333333333333333</v>
      </c>
      <c r="BQ1930" s="28">
        <f t="shared" si="486"/>
        <v>266.66666666666663</v>
      </c>
      <c r="BR1930" s="29"/>
      <c r="BS1930" s="29"/>
      <c r="BT1930" s="29"/>
      <c r="BU1930" s="30"/>
      <c r="BV1930" s="29"/>
      <c r="BW1930" s="17"/>
    </row>
    <row r="1931" spans="1:75" x14ac:dyDescent="0.3">
      <c r="A1931" s="14">
        <v>1930</v>
      </c>
      <c r="B1931" s="15">
        <v>46080</v>
      </c>
      <c r="C1931" s="16" t="s">
        <v>38</v>
      </c>
      <c r="D1931" s="17" t="str">
        <f t="shared" si="494"/>
        <v>IG</v>
      </c>
      <c r="E1931" s="18" t="s">
        <v>85</v>
      </c>
      <c r="F1931" s="18" t="s">
        <v>75</v>
      </c>
      <c r="G1931" s="19" t="s">
        <v>86</v>
      </c>
      <c r="H1931" s="19"/>
      <c r="I1931" s="19"/>
      <c r="J1931" s="20">
        <v>208293</v>
      </c>
      <c r="K1931" s="21" t="str">
        <f>VLOOKUP(J1931,'[2]Item List (3)'!A$1:B$110000,2,FALSE)</f>
        <v>OR.210 YY2</v>
      </c>
      <c r="L1931" s="20">
        <v>251204002</v>
      </c>
      <c r="M1931" s="16" t="s">
        <v>141</v>
      </c>
      <c r="N1931" s="16">
        <v>20</v>
      </c>
      <c r="O1931" s="22">
        <f t="shared" si="490"/>
        <v>180</v>
      </c>
      <c r="P1931" s="16">
        <v>1</v>
      </c>
      <c r="Q1931" s="16">
        <v>1041</v>
      </c>
      <c r="R1931" s="16">
        <v>12</v>
      </c>
      <c r="S1931" s="16">
        <v>1</v>
      </c>
      <c r="T1931" s="16"/>
      <c r="U1931" s="23">
        <f t="shared" si="493"/>
        <v>1042</v>
      </c>
      <c r="V1931" s="16">
        <v>385</v>
      </c>
      <c r="W1931" s="16"/>
      <c r="X1931" s="16">
        <v>30</v>
      </c>
      <c r="Y1931" s="16"/>
      <c r="Z1931" s="16"/>
      <c r="AA1931" s="16"/>
      <c r="AB1931" s="16"/>
      <c r="AC1931" s="16"/>
      <c r="AD1931" s="16"/>
      <c r="AE1931" s="16"/>
      <c r="AF1931" s="16"/>
      <c r="AG1931" s="16"/>
      <c r="AH1931" s="16"/>
      <c r="AI1931" s="16"/>
      <c r="AJ1931" s="16"/>
      <c r="AK1931" s="16"/>
      <c r="AL1931" s="16"/>
      <c r="AM1931" s="16"/>
      <c r="AN1931" s="16"/>
      <c r="AO1931" s="16"/>
      <c r="AP1931" s="16">
        <v>40</v>
      </c>
      <c r="AQ1931" s="16"/>
      <c r="AR1931" s="16"/>
      <c r="AS1931" s="16"/>
      <c r="AT1931" s="16"/>
      <c r="AU1931" s="16"/>
      <c r="AV1931" s="16"/>
      <c r="AW1931" s="16"/>
      <c r="AX1931" s="16"/>
      <c r="AY1931" s="16"/>
      <c r="AZ1931" s="16">
        <v>25</v>
      </c>
      <c r="BA1931" s="16"/>
      <c r="BB1931" s="16"/>
      <c r="BC1931" s="16"/>
      <c r="BD1931" s="16"/>
      <c r="BE1931" s="16"/>
      <c r="BF1931" s="16"/>
      <c r="BG1931" s="23">
        <f t="shared" si="487"/>
        <v>480</v>
      </c>
      <c r="BH1931" s="24">
        <f t="shared" si="491"/>
        <v>8</v>
      </c>
      <c r="BI1931" s="25">
        <f t="shared" si="488"/>
        <v>6.416666666666667</v>
      </c>
      <c r="BJ1931" s="25">
        <f t="shared" si="489"/>
        <v>80.208333333333343</v>
      </c>
      <c r="BK1931" s="26">
        <f t="shared" si="481"/>
        <v>90.216450216450212</v>
      </c>
      <c r="BL1931" s="26">
        <f t="shared" si="482"/>
        <v>98.752399232245679</v>
      </c>
      <c r="BM1931" s="26">
        <f t="shared" si="492"/>
        <v>71.458333333333329</v>
      </c>
      <c r="BN1931" s="27">
        <f t="shared" si="483"/>
        <v>0.66666666666666663</v>
      </c>
      <c r="BO1931" s="27">
        <f t="shared" si="484"/>
        <v>1320</v>
      </c>
      <c r="BP1931" s="27">
        <f t="shared" si="485"/>
        <v>0.91666666666666663</v>
      </c>
      <c r="BQ1931" s="28">
        <f t="shared" si="486"/>
        <v>165</v>
      </c>
      <c r="BR1931" s="29"/>
      <c r="BS1931" s="29"/>
      <c r="BT1931" s="29"/>
      <c r="BU1931" s="30"/>
      <c r="BV1931" s="29"/>
      <c r="BW1931" s="17"/>
    </row>
    <row r="1932" spans="1:75" x14ac:dyDescent="0.3">
      <c r="A1932" s="14">
        <v>1931</v>
      </c>
      <c r="B1932" s="15">
        <v>46080</v>
      </c>
      <c r="C1932" s="16" t="s">
        <v>40</v>
      </c>
      <c r="D1932" s="17" t="str">
        <f t="shared" si="494"/>
        <v>IG</v>
      </c>
      <c r="E1932" s="18" t="s">
        <v>85</v>
      </c>
      <c r="F1932" s="18" t="s">
        <v>75</v>
      </c>
      <c r="G1932" s="19" t="s">
        <v>88</v>
      </c>
      <c r="H1932" s="19"/>
      <c r="I1932" s="19"/>
      <c r="J1932" s="20">
        <v>208293</v>
      </c>
      <c r="K1932" s="21" t="str">
        <f>VLOOKUP(J1932,'[2]Item List (3)'!A$1:B$110000,2,FALSE)</f>
        <v>OR.210 YY2</v>
      </c>
      <c r="L1932" s="20">
        <v>251204002</v>
      </c>
      <c r="M1932" s="16" t="s">
        <v>141</v>
      </c>
      <c r="N1932" s="16">
        <v>20</v>
      </c>
      <c r="O1932" s="22">
        <f t="shared" si="490"/>
        <v>180</v>
      </c>
      <c r="P1932" s="16">
        <v>1</v>
      </c>
      <c r="Q1932" s="16">
        <v>1254</v>
      </c>
      <c r="R1932" s="16">
        <v>6</v>
      </c>
      <c r="S1932" s="16"/>
      <c r="T1932" s="16"/>
      <c r="U1932" s="23">
        <f t="shared" si="493"/>
        <v>1254</v>
      </c>
      <c r="V1932" s="16">
        <v>460</v>
      </c>
      <c r="W1932" s="16"/>
      <c r="X1932" s="16"/>
      <c r="Y1932" s="16"/>
      <c r="Z1932" s="16"/>
      <c r="AA1932" s="16"/>
      <c r="AB1932" s="16"/>
      <c r="AC1932" s="16"/>
      <c r="AD1932" s="16"/>
      <c r="AE1932" s="16"/>
      <c r="AF1932" s="16"/>
      <c r="AG1932" s="16"/>
      <c r="AH1932" s="16"/>
      <c r="AI1932" s="16"/>
      <c r="AJ1932" s="16"/>
      <c r="AK1932" s="16"/>
      <c r="AL1932" s="16"/>
      <c r="AM1932" s="16"/>
      <c r="AN1932" s="16"/>
      <c r="AO1932" s="16"/>
      <c r="AP1932" s="16">
        <v>20</v>
      </c>
      <c r="AQ1932" s="16"/>
      <c r="AR1932" s="16"/>
      <c r="AS1932" s="16"/>
      <c r="AT1932" s="16"/>
      <c r="AU1932" s="16"/>
      <c r="AV1932" s="16"/>
      <c r="AW1932" s="16"/>
      <c r="AX1932" s="16"/>
      <c r="AY1932" s="16"/>
      <c r="AZ1932" s="16"/>
      <c r="BA1932" s="16"/>
      <c r="BB1932" s="16"/>
      <c r="BC1932" s="16"/>
      <c r="BD1932" s="16"/>
      <c r="BE1932" s="16"/>
      <c r="BF1932" s="16"/>
      <c r="BG1932" s="23">
        <f t="shared" si="487"/>
        <v>480</v>
      </c>
      <c r="BH1932" s="24">
        <f t="shared" si="491"/>
        <v>8</v>
      </c>
      <c r="BI1932" s="25">
        <f t="shared" si="488"/>
        <v>7.666666666666667</v>
      </c>
      <c r="BJ1932" s="25">
        <f t="shared" si="489"/>
        <v>95.833333333333343</v>
      </c>
      <c r="BK1932" s="26">
        <f t="shared" si="481"/>
        <v>90.869565217391298</v>
      </c>
      <c r="BL1932" s="26">
        <f t="shared" si="482"/>
        <v>99.52153110047847</v>
      </c>
      <c r="BM1932" s="26">
        <f t="shared" si="492"/>
        <v>86.666666666666671</v>
      </c>
      <c r="BN1932" s="27">
        <f t="shared" si="483"/>
        <v>0.33333333333333331</v>
      </c>
      <c r="BO1932" s="27">
        <f t="shared" si="484"/>
        <v>1380</v>
      </c>
      <c r="BP1932" s="27">
        <f t="shared" si="485"/>
        <v>0</v>
      </c>
      <c r="BQ1932" s="28">
        <f t="shared" si="486"/>
        <v>0</v>
      </c>
      <c r="BR1932" s="29"/>
      <c r="BS1932" s="29"/>
      <c r="BT1932" s="29"/>
      <c r="BU1932" s="30"/>
      <c r="BV1932" s="29"/>
      <c r="BW1932" s="17"/>
    </row>
    <row r="1933" spans="1:75" x14ac:dyDescent="0.3">
      <c r="A1933" s="14">
        <v>1932</v>
      </c>
      <c r="B1933" s="15">
        <v>46080</v>
      </c>
      <c r="C1933" s="16" t="s">
        <v>38</v>
      </c>
      <c r="D1933" s="17" t="str">
        <f t="shared" si="494"/>
        <v>IG</v>
      </c>
      <c r="E1933" s="18" t="s">
        <v>87</v>
      </c>
      <c r="F1933" s="18" t="s">
        <v>75</v>
      </c>
      <c r="G1933" s="19" t="s">
        <v>91</v>
      </c>
      <c r="H1933" s="19"/>
      <c r="I1933" s="19"/>
      <c r="J1933" s="20">
        <v>104293</v>
      </c>
      <c r="K1933" s="21" t="str">
        <f>VLOOKUP(J1933,'[2]Item List (3)'!A$1:B$110000,2,FALSE)</f>
        <v>IR.210 YY2</v>
      </c>
      <c r="L1933" s="20">
        <v>260205005</v>
      </c>
      <c r="M1933" s="16" t="s">
        <v>138</v>
      </c>
      <c r="N1933" s="16">
        <v>30</v>
      </c>
      <c r="O1933" s="22">
        <f t="shared" si="490"/>
        <v>120</v>
      </c>
      <c r="P1933" s="16">
        <v>1</v>
      </c>
      <c r="Q1933" s="16">
        <v>760</v>
      </c>
      <c r="R1933" s="16">
        <v>8</v>
      </c>
      <c r="S1933" s="16">
        <v>20</v>
      </c>
      <c r="T1933" s="16">
        <v>1</v>
      </c>
      <c r="U1933" s="23">
        <f t="shared" si="493"/>
        <v>781</v>
      </c>
      <c r="V1933" s="16">
        <v>420</v>
      </c>
      <c r="W1933" s="16"/>
      <c r="X1933" s="16"/>
      <c r="Y1933" s="16"/>
      <c r="Z1933" s="16"/>
      <c r="AA1933" s="16"/>
      <c r="AB1933" s="16"/>
      <c r="AC1933" s="16"/>
      <c r="AD1933" s="16"/>
      <c r="AE1933" s="16">
        <v>5</v>
      </c>
      <c r="AF1933" s="16"/>
      <c r="AG1933" s="16"/>
      <c r="AH1933" s="16"/>
      <c r="AI1933" s="16"/>
      <c r="AJ1933" s="16"/>
      <c r="AK1933" s="16"/>
      <c r="AL1933" s="16"/>
      <c r="AM1933" s="16"/>
      <c r="AN1933" s="16"/>
      <c r="AO1933" s="16"/>
      <c r="AP1933" s="16">
        <v>30</v>
      </c>
      <c r="AQ1933" s="16"/>
      <c r="AR1933" s="16"/>
      <c r="AS1933" s="16"/>
      <c r="AT1933" s="16"/>
      <c r="AU1933" s="16"/>
      <c r="AV1933" s="16"/>
      <c r="AW1933" s="16"/>
      <c r="AX1933" s="16"/>
      <c r="AY1933" s="16"/>
      <c r="AZ1933" s="16">
        <v>25</v>
      </c>
      <c r="BA1933" s="16"/>
      <c r="BB1933" s="16"/>
      <c r="BC1933" s="16"/>
      <c r="BD1933" s="16"/>
      <c r="BE1933" s="16"/>
      <c r="BF1933" s="16"/>
      <c r="BG1933" s="23">
        <f t="shared" si="487"/>
        <v>480</v>
      </c>
      <c r="BH1933" s="24">
        <f t="shared" si="491"/>
        <v>8</v>
      </c>
      <c r="BI1933" s="25">
        <f t="shared" si="488"/>
        <v>7</v>
      </c>
      <c r="BJ1933" s="25">
        <f t="shared" si="489"/>
        <v>87.5</v>
      </c>
      <c r="BK1933" s="26">
        <f t="shared" si="481"/>
        <v>92.976190476190482</v>
      </c>
      <c r="BL1933" s="26">
        <f t="shared" si="482"/>
        <v>96.286811779769522</v>
      </c>
      <c r="BM1933" s="26">
        <f t="shared" si="492"/>
        <v>78.333333333333329</v>
      </c>
      <c r="BN1933" s="27">
        <f t="shared" si="483"/>
        <v>0.5</v>
      </c>
      <c r="BO1933" s="27">
        <f t="shared" si="484"/>
        <v>900</v>
      </c>
      <c r="BP1933" s="27">
        <f t="shared" si="485"/>
        <v>0.5</v>
      </c>
      <c r="BQ1933" s="28">
        <f t="shared" si="486"/>
        <v>60</v>
      </c>
      <c r="BR1933" s="29"/>
      <c r="BS1933" s="29"/>
      <c r="BT1933" s="29"/>
      <c r="BU1933" s="30"/>
      <c r="BV1933" s="29"/>
      <c r="BW1933" s="17"/>
    </row>
    <row r="1934" spans="1:75" x14ac:dyDescent="0.3">
      <c r="A1934" s="14">
        <v>1933</v>
      </c>
      <c r="B1934" s="15">
        <v>46080</v>
      </c>
      <c r="C1934" s="16" t="s">
        <v>40</v>
      </c>
      <c r="D1934" s="17" t="str">
        <f t="shared" si="494"/>
        <v>IG</v>
      </c>
      <c r="E1934" s="18" t="s">
        <v>87</v>
      </c>
      <c r="F1934" s="18" t="s">
        <v>75</v>
      </c>
      <c r="G1934" s="19" t="s">
        <v>92</v>
      </c>
      <c r="H1934" s="19"/>
      <c r="I1934" s="19"/>
      <c r="J1934" s="20">
        <v>104293</v>
      </c>
      <c r="K1934" s="21" t="str">
        <f>VLOOKUP(J1934,'[2]Item List (3)'!A$1:B$110000,2,FALSE)</f>
        <v>IR.210 YY2</v>
      </c>
      <c r="L1934" s="20">
        <v>260205005</v>
      </c>
      <c r="M1934" s="16" t="s">
        <v>138</v>
      </c>
      <c r="N1934" s="16">
        <v>30</v>
      </c>
      <c r="O1934" s="22">
        <f t="shared" si="490"/>
        <v>120</v>
      </c>
      <c r="P1934" s="16">
        <v>1</v>
      </c>
      <c r="Q1934" s="16">
        <v>727</v>
      </c>
      <c r="R1934" s="16">
        <v>23</v>
      </c>
      <c r="S1934" s="16">
        <v>17</v>
      </c>
      <c r="T1934" s="16">
        <v>6</v>
      </c>
      <c r="U1934" s="23">
        <f t="shared" si="493"/>
        <v>750</v>
      </c>
      <c r="V1934" s="16">
        <v>410</v>
      </c>
      <c r="W1934" s="16"/>
      <c r="X1934" s="16"/>
      <c r="Y1934" s="16">
        <v>15</v>
      </c>
      <c r="Z1934" s="16"/>
      <c r="AA1934" s="16"/>
      <c r="AB1934" s="16"/>
      <c r="AC1934" s="16"/>
      <c r="AD1934" s="16"/>
      <c r="AE1934" s="16">
        <v>20</v>
      </c>
      <c r="AF1934" s="16"/>
      <c r="AG1934" s="16"/>
      <c r="AH1934" s="16"/>
      <c r="AI1934" s="16"/>
      <c r="AJ1934" s="16"/>
      <c r="AK1934" s="16"/>
      <c r="AL1934" s="16"/>
      <c r="AM1934" s="16"/>
      <c r="AN1934" s="16"/>
      <c r="AO1934" s="16"/>
      <c r="AP1934" s="16">
        <v>20</v>
      </c>
      <c r="AQ1934" s="16"/>
      <c r="AR1934" s="16"/>
      <c r="AS1934" s="16"/>
      <c r="AT1934" s="16"/>
      <c r="AU1934" s="16"/>
      <c r="AV1934" s="16"/>
      <c r="AW1934" s="16"/>
      <c r="AX1934" s="16"/>
      <c r="AY1934" s="16"/>
      <c r="AZ1934" s="16"/>
      <c r="BA1934" s="16"/>
      <c r="BB1934" s="16"/>
      <c r="BC1934" s="16">
        <v>10</v>
      </c>
      <c r="BD1934" s="16"/>
      <c r="BE1934" s="16">
        <v>5</v>
      </c>
      <c r="BF1934" s="16"/>
      <c r="BG1934" s="23">
        <f t="shared" si="487"/>
        <v>480</v>
      </c>
      <c r="BH1934" s="24">
        <f t="shared" si="491"/>
        <v>8</v>
      </c>
      <c r="BI1934" s="25">
        <f t="shared" si="488"/>
        <v>6.833333333333333</v>
      </c>
      <c r="BJ1934" s="25">
        <f t="shared" si="489"/>
        <v>85.416666666666657</v>
      </c>
      <c r="BK1934" s="26">
        <f t="shared" si="481"/>
        <v>91.463414634146346</v>
      </c>
      <c r="BL1934" s="26">
        <f t="shared" si="482"/>
        <v>93.86666666666666</v>
      </c>
      <c r="BM1934" s="26">
        <f t="shared" si="492"/>
        <v>73.333333333333329</v>
      </c>
      <c r="BN1934" s="27">
        <f t="shared" si="483"/>
        <v>0.41666666666666669</v>
      </c>
      <c r="BO1934" s="27">
        <f t="shared" si="484"/>
        <v>910</v>
      </c>
      <c r="BP1934" s="27">
        <f t="shared" si="485"/>
        <v>0.75</v>
      </c>
      <c r="BQ1934" s="28">
        <f t="shared" si="486"/>
        <v>90</v>
      </c>
      <c r="BR1934" s="29"/>
      <c r="BS1934" s="29"/>
      <c r="BT1934" s="29"/>
      <c r="BU1934" s="30"/>
      <c r="BV1934" s="29"/>
      <c r="BW1934" s="17"/>
    </row>
    <row r="1935" spans="1:75" x14ac:dyDescent="0.3">
      <c r="A1935" s="14">
        <v>1934</v>
      </c>
      <c r="B1935" s="15">
        <v>46080</v>
      </c>
      <c r="C1935" s="16" t="s">
        <v>38</v>
      </c>
      <c r="D1935" s="17" t="str">
        <f t="shared" si="494"/>
        <v>IG</v>
      </c>
      <c r="E1935" s="18" t="s">
        <v>90</v>
      </c>
      <c r="F1935" s="18"/>
      <c r="G1935" s="19"/>
      <c r="H1935" s="19"/>
      <c r="I1935" s="19"/>
      <c r="J1935" s="20"/>
      <c r="K1935" s="21" t="e">
        <f>VLOOKUP(J1935,'[2]Item List (3)'!A$1:B$110000,2,FALSE)</f>
        <v>#N/A</v>
      </c>
      <c r="L1935" s="20"/>
      <c r="M1935" s="16" t="s">
        <v>138</v>
      </c>
      <c r="N1935" s="16"/>
      <c r="O1935" s="22" t="str">
        <f t="shared" si="490"/>
        <v/>
      </c>
      <c r="P1935" s="16"/>
      <c r="Q1935" s="16"/>
      <c r="R1935" s="16"/>
      <c r="S1935" s="16"/>
      <c r="T1935" s="16"/>
      <c r="U1935" s="23">
        <f t="shared" si="493"/>
        <v>0</v>
      </c>
      <c r="V1935" s="16"/>
      <c r="W1935" s="16"/>
      <c r="X1935" s="16"/>
      <c r="Y1935" s="16"/>
      <c r="Z1935" s="16"/>
      <c r="AA1935" s="16"/>
      <c r="AB1935" s="16"/>
      <c r="AC1935" s="16"/>
      <c r="AD1935" s="16"/>
      <c r="AE1935" s="16"/>
      <c r="AF1935" s="16"/>
      <c r="AG1935" s="16"/>
      <c r="AH1935" s="16"/>
      <c r="AI1935" s="16"/>
      <c r="AJ1935" s="16"/>
      <c r="AK1935" s="16"/>
      <c r="AL1935" s="16"/>
      <c r="AM1935" s="16"/>
      <c r="AN1935" s="16"/>
      <c r="AO1935" s="16"/>
      <c r="AP1935" s="16"/>
      <c r="AQ1935" s="16"/>
      <c r="AR1935" s="16"/>
      <c r="AS1935" s="16"/>
      <c r="AT1935" s="16"/>
      <c r="AU1935" s="16">
        <v>480</v>
      </c>
      <c r="AV1935" s="16"/>
      <c r="AW1935" s="16"/>
      <c r="AX1935" s="16"/>
      <c r="AY1935" s="16"/>
      <c r="AZ1935" s="16"/>
      <c r="BA1935" s="16"/>
      <c r="BB1935" s="16"/>
      <c r="BC1935" s="16"/>
      <c r="BD1935" s="16"/>
      <c r="BE1935" s="16"/>
      <c r="BF1935" s="16"/>
      <c r="BG1935" s="23">
        <f t="shared" si="487"/>
        <v>480</v>
      </c>
      <c r="BH1935" s="24">
        <f t="shared" si="491"/>
        <v>8</v>
      </c>
      <c r="BI1935" s="25">
        <f t="shared" si="488"/>
        <v>0</v>
      </c>
      <c r="BJ1935" s="25">
        <f t="shared" si="489"/>
        <v>0</v>
      </c>
      <c r="BK1935" s="26">
        <f t="shared" ref="BK1935:BK1998" si="495">IFERROR(((U1935*N1935)/(BI1935*3600)*100),0)</f>
        <v>0</v>
      </c>
      <c r="BL1935" s="26">
        <f t="shared" ref="BL1935:BL1998" si="496">IFERROR(((U1935-(R1935+S1935+T1935))/U1935*100),0)</f>
        <v>0</v>
      </c>
      <c r="BM1935" s="26">
        <f t="shared" si="492"/>
        <v>0</v>
      </c>
      <c r="BN1935" s="27">
        <f t="shared" ref="BN1935:BN1998" si="497">(W1935+AP1935+BE1935+BF1935)/60</f>
        <v>0</v>
      </c>
      <c r="BO1935" s="27">
        <f t="shared" ref="BO1935:BO1998" si="498">IFERROR(((BH1935-BN1935)*3600)/N1935,0)</f>
        <v>0</v>
      </c>
      <c r="BP1935" s="27">
        <f t="shared" ref="BP1935:BP1998" si="499">IFERROR(SUM(W1935:BF1935)/60-BN1935,0)</f>
        <v>8</v>
      </c>
      <c r="BQ1935" s="28">
        <f t="shared" ref="BQ1935:BQ1998" si="500">IFERROR(BP1935*3600/N1935,0)</f>
        <v>0</v>
      </c>
      <c r="BR1935" s="29"/>
      <c r="BS1935" s="29"/>
      <c r="BT1935" s="29"/>
      <c r="BU1935" s="30"/>
      <c r="BV1935" s="29"/>
      <c r="BW1935" s="17"/>
    </row>
    <row r="1936" spans="1:75" x14ac:dyDescent="0.3">
      <c r="A1936" s="14">
        <v>1935</v>
      </c>
      <c r="B1936" s="15">
        <v>46080</v>
      </c>
      <c r="C1936" s="16" t="s">
        <v>40</v>
      </c>
      <c r="D1936" s="17" t="str">
        <f t="shared" si="494"/>
        <v>IG</v>
      </c>
      <c r="E1936" s="18" t="s">
        <v>90</v>
      </c>
      <c r="F1936" s="18"/>
      <c r="G1936" s="19"/>
      <c r="H1936" s="19"/>
      <c r="I1936" s="19"/>
      <c r="J1936" s="20"/>
      <c r="K1936" s="21" t="e">
        <f>VLOOKUP(J1936,'[2]Item List (3)'!A$1:B$110000,2,FALSE)</f>
        <v>#N/A</v>
      </c>
      <c r="L1936" s="20"/>
      <c r="M1936" s="16" t="s">
        <v>138</v>
      </c>
      <c r="N1936" s="16"/>
      <c r="O1936" s="22" t="str">
        <f t="shared" si="490"/>
        <v/>
      </c>
      <c r="P1936" s="16"/>
      <c r="Q1936" s="16"/>
      <c r="R1936" s="16"/>
      <c r="S1936" s="16"/>
      <c r="T1936" s="16"/>
      <c r="U1936" s="23">
        <f t="shared" si="493"/>
        <v>0</v>
      </c>
      <c r="V1936" s="16"/>
      <c r="W1936" s="16"/>
      <c r="X1936" s="16"/>
      <c r="Y1936" s="16"/>
      <c r="Z1936" s="16"/>
      <c r="AA1936" s="16"/>
      <c r="AB1936" s="16"/>
      <c r="AC1936" s="16"/>
      <c r="AD1936" s="16"/>
      <c r="AE1936" s="16"/>
      <c r="AF1936" s="16"/>
      <c r="AG1936" s="16"/>
      <c r="AH1936" s="16"/>
      <c r="AI1936" s="16"/>
      <c r="AJ1936" s="16"/>
      <c r="AK1936" s="16"/>
      <c r="AL1936" s="16"/>
      <c r="AM1936" s="16"/>
      <c r="AN1936" s="16"/>
      <c r="AO1936" s="16"/>
      <c r="AP1936" s="16"/>
      <c r="AQ1936" s="16"/>
      <c r="AR1936" s="16"/>
      <c r="AS1936" s="16"/>
      <c r="AT1936" s="16"/>
      <c r="AU1936" s="16"/>
      <c r="AV1936" s="16"/>
      <c r="AW1936" s="16"/>
      <c r="AX1936" s="16"/>
      <c r="AY1936" s="16"/>
      <c r="AZ1936" s="16"/>
      <c r="BA1936" s="16"/>
      <c r="BB1936" s="16"/>
      <c r="BC1936" s="16"/>
      <c r="BD1936" s="16"/>
      <c r="BE1936" s="16"/>
      <c r="BF1936" s="16">
        <v>480</v>
      </c>
      <c r="BG1936" s="23">
        <f t="shared" si="487"/>
        <v>480</v>
      </c>
      <c r="BH1936" s="24">
        <f t="shared" si="491"/>
        <v>8</v>
      </c>
      <c r="BI1936" s="25">
        <f t="shared" si="488"/>
        <v>0</v>
      </c>
      <c r="BJ1936" s="25">
        <f t="shared" si="489"/>
        <v>0</v>
      </c>
      <c r="BK1936" s="26">
        <f t="shared" si="495"/>
        <v>0</v>
      </c>
      <c r="BL1936" s="26">
        <f t="shared" si="496"/>
        <v>0</v>
      </c>
      <c r="BM1936" s="26">
        <f t="shared" si="492"/>
        <v>0</v>
      </c>
      <c r="BN1936" s="27">
        <f t="shared" si="497"/>
        <v>8</v>
      </c>
      <c r="BO1936" s="27">
        <f t="shared" si="498"/>
        <v>0</v>
      </c>
      <c r="BP1936" s="27">
        <f t="shared" si="499"/>
        <v>0</v>
      </c>
      <c r="BQ1936" s="28">
        <f t="shared" si="500"/>
        <v>0</v>
      </c>
      <c r="BR1936" s="29"/>
      <c r="BS1936" s="29"/>
      <c r="BT1936" s="29"/>
      <c r="BU1936" s="30"/>
      <c r="BV1936" s="29"/>
      <c r="BW1936" s="17"/>
    </row>
    <row r="1937" spans="1:75" x14ac:dyDescent="0.3">
      <c r="A1937" s="14">
        <v>1936</v>
      </c>
      <c r="B1937" s="15">
        <v>46080</v>
      </c>
      <c r="C1937" s="16" t="s">
        <v>38</v>
      </c>
      <c r="D1937" s="17" t="str">
        <f t="shared" si="494"/>
        <v>IG</v>
      </c>
      <c r="E1937" s="18" t="s">
        <v>93</v>
      </c>
      <c r="F1937" s="18" t="s">
        <v>75</v>
      </c>
      <c r="G1937" s="19" t="s">
        <v>128</v>
      </c>
      <c r="H1937" s="19"/>
      <c r="I1937" s="19"/>
      <c r="J1937" s="20">
        <v>102052.5</v>
      </c>
      <c r="K1937" s="21" t="e">
        <f>VLOOKUP(J1937,'[2]Item List (3)'!A$1:B$110000,2,FALSE)</f>
        <v>#N/A</v>
      </c>
      <c r="L1937" s="20">
        <v>260120006</v>
      </c>
      <c r="M1937" s="16" t="s">
        <v>138</v>
      </c>
      <c r="N1937" s="16">
        <v>45</v>
      </c>
      <c r="O1937" s="22">
        <f t="shared" si="490"/>
        <v>80</v>
      </c>
      <c r="P1937" s="16">
        <v>1</v>
      </c>
      <c r="Q1937" s="16">
        <v>295</v>
      </c>
      <c r="R1937" s="16">
        <v>28</v>
      </c>
      <c r="S1937" s="16">
        <v>5</v>
      </c>
      <c r="T1937" s="16"/>
      <c r="U1937" s="23">
        <f t="shared" si="493"/>
        <v>300</v>
      </c>
      <c r="V1937" s="16">
        <v>330</v>
      </c>
      <c r="W1937" s="16"/>
      <c r="X1937" s="16">
        <v>45</v>
      </c>
      <c r="Y1937" s="16"/>
      <c r="Z1937" s="16"/>
      <c r="AA1937" s="16"/>
      <c r="AB1937" s="16"/>
      <c r="AC1937" s="16"/>
      <c r="AD1937" s="16"/>
      <c r="AE1937" s="16"/>
      <c r="AF1937" s="16"/>
      <c r="AG1937" s="16"/>
      <c r="AH1937" s="16"/>
      <c r="AI1937" s="16"/>
      <c r="AJ1937" s="16"/>
      <c r="AK1937" s="16"/>
      <c r="AL1937" s="16"/>
      <c r="AM1937" s="16"/>
      <c r="AN1937" s="16"/>
      <c r="AO1937" s="16"/>
      <c r="AP1937" s="16">
        <v>80</v>
      </c>
      <c r="AQ1937" s="16"/>
      <c r="AR1937" s="16"/>
      <c r="AS1937" s="16"/>
      <c r="AT1937" s="16"/>
      <c r="AU1937" s="16"/>
      <c r="AV1937" s="16"/>
      <c r="AW1937" s="16"/>
      <c r="AX1937" s="16"/>
      <c r="AY1937" s="16"/>
      <c r="AZ1937" s="16">
        <v>25</v>
      </c>
      <c r="BA1937" s="16"/>
      <c r="BB1937" s="16"/>
      <c r="BC1937" s="16"/>
      <c r="BD1937" s="16"/>
      <c r="BE1937" s="16"/>
      <c r="BF1937" s="16"/>
      <c r="BG1937" s="23">
        <f t="shared" si="487"/>
        <v>480</v>
      </c>
      <c r="BH1937" s="24">
        <f t="shared" si="491"/>
        <v>8</v>
      </c>
      <c r="BI1937" s="25">
        <f t="shared" si="488"/>
        <v>5.5</v>
      </c>
      <c r="BJ1937" s="25">
        <f t="shared" si="489"/>
        <v>68.75</v>
      </c>
      <c r="BK1937" s="26">
        <f t="shared" si="495"/>
        <v>68.181818181818173</v>
      </c>
      <c r="BL1937" s="26">
        <f t="shared" si="496"/>
        <v>89</v>
      </c>
      <c r="BM1937" s="26">
        <f t="shared" si="492"/>
        <v>41.718749999999993</v>
      </c>
      <c r="BN1937" s="27">
        <f t="shared" si="497"/>
        <v>1.3333333333333333</v>
      </c>
      <c r="BO1937" s="27">
        <f t="shared" si="498"/>
        <v>533.33333333333337</v>
      </c>
      <c r="BP1937" s="27">
        <f t="shared" si="499"/>
        <v>1.1666666666666667</v>
      </c>
      <c r="BQ1937" s="28">
        <f t="shared" si="500"/>
        <v>93.333333333333329</v>
      </c>
      <c r="BR1937" s="29"/>
      <c r="BS1937" s="29"/>
      <c r="BT1937" s="29"/>
      <c r="BU1937" s="30"/>
      <c r="BV1937" s="29"/>
      <c r="BW1937" s="17"/>
    </row>
    <row r="1938" spans="1:75" x14ac:dyDescent="0.3">
      <c r="A1938" s="14">
        <v>1937</v>
      </c>
      <c r="B1938" s="15">
        <v>46080</v>
      </c>
      <c r="C1938" s="16" t="s">
        <v>40</v>
      </c>
      <c r="D1938" s="17" t="str">
        <f t="shared" si="494"/>
        <v>IG</v>
      </c>
      <c r="E1938" s="18" t="s">
        <v>93</v>
      </c>
      <c r="F1938" s="18" t="s">
        <v>75</v>
      </c>
      <c r="G1938" s="19" t="s">
        <v>48</v>
      </c>
      <c r="H1938" s="19"/>
      <c r="I1938" s="19"/>
      <c r="J1938" s="20">
        <v>102052.5</v>
      </c>
      <c r="K1938" s="21" t="e">
        <f>VLOOKUP(J1938,'[2]Item List (3)'!A$1:B$110000,2,FALSE)</f>
        <v>#N/A</v>
      </c>
      <c r="L1938" s="20">
        <v>260120006</v>
      </c>
      <c r="M1938" s="16" t="s">
        <v>138</v>
      </c>
      <c r="N1938" s="16">
        <v>45</v>
      </c>
      <c r="O1938" s="22">
        <f t="shared" si="490"/>
        <v>80</v>
      </c>
      <c r="P1938" s="16">
        <v>1</v>
      </c>
      <c r="Q1938" s="16">
        <v>380</v>
      </c>
      <c r="R1938" s="16">
        <v>26</v>
      </c>
      <c r="S1938" s="16">
        <v>8</v>
      </c>
      <c r="T1938" s="16"/>
      <c r="U1938" s="23">
        <f t="shared" si="493"/>
        <v>388</v>
      </c>
      <c r="V1938" s="16">
        <v>395</v>
      </c>
      <c r="W1938" s="16"/>
      <c r="X1938" s="16"/>
      <c r="Y1938" s="16"/>
      <c r="Z1938" s="16">
        <v>10</v>
      </c>
      <c r="AA1938" s="16"/>
      <c r="AB1938" s="16"/>
      <c r="AC1938" s="16"/>
      <c r="AD1938" s="16"/>
      <c r="AE1938" s="16"/>
      <c r="AF1938" s="16"/>
      <c r="AG1938" s="16"/>
      <c r="AH1938" s="16"/>
      <c r="AI1938" s="16"/>
      <c r="AJ1938" s="16"/>
      <c r="AK1938" s="16"/>
      <c r="AL1938" s="16"/>
      <c r="AM1938" s="16"/>
      <c r="AN1938" s="16"/>
      <c r="AO1938" s="16"/>
      <c r="AP1938" s="16">
        <v>70</v>
      </c>
      <c r="AQ1938" s="16"/>
      <c r="AR1938" s="16"/>
      <c r="AS1938" s="16"/>
      <c r="AT1938" s="16"/>
      <c r="AU1938" s="16"/>
      <c r="AV1938" s="16"/>
      <c r="AW1938" s="16"/>
      <c r="AX1938" s="16"/>
      <c r="AY1938" s="16"/>
      <c r="AZ1938" s="16"/>
      <c r="BA1938" s="16"/>
      <c r="BB1938" s="16"/>
      <c r="BC1938" s="16"/>
      <c r="BD1938" s="16"/>
      <c r="BE1938" s="16">
        <v>5</v>
      </c>
      <c r="BF1938" s="16"/>
      <c r="BG1938" s="23">
        <f t="shared" si="487"/>
        <v>480</v>
      </c>
      <c r="BH1938" s="24">
        <f t="shared" si="491"/>
        <v>8</v>
      </c>
      <c r="BI1938" s="25">
        <f t="shared" si="488"/>
        <v>6.583333333333333</v>
      </c>
      <c r="BJ1938" s="25">
        <f t="shared" si="489"/>
        <v>82.291666666666657</v>
      </c>
      <c r="BK1938" s="26">
        <f t="shared" si="495"/>
        <v>73.670886075949369</v>
      </c>
      <c r="BL1938" s="26">
        <f t="shared" si="496"/>
        <v>91.237113402061851</v>
      </c>
      <c r="BM1938" s="26">
        <f t="shared" si="492"/>
        <v>55.312499999999986</v>
      </c>
      <c r="BN1938" s="27">
        <f t="shared" si="497"/>
        <v>1.25</v>
      </c>
      <c r="BO1938" s="27">
        <f t="shared" si="498"/>
        <v>540</v>
      </c>
      <c r="BP1938" s="27">
        <f t="shared" si="499"/>
        <v>0.16666666666666674</v>
      </c>
      <c r="BQ1938" s="28">
        <f t="shared" si="500"/>
        <v>13.333333333333339</v>
      </c>
      <c r="BR1938" s="29"/>
      <c r="BS1938" s="29"/>
      <c r="BT1938" s="29"/>
      <c r="BU1938" s="30"/>
      <c r="BV1938" s="29"/>
      <c r="BW1938" s="17"/>
    </row>
    <row r="1939" spans="1:75" x14ac:dyDescent="0.3">
      <c r="A1939" s="14">
        <v>1938</v>
      </c>
      <c r="B1939" s="15">
        <v>46080</v>
      </c>
      <c r="C1939" s="16" t="s">
        <v>38</v>
      </c>
      <c r="D1939" s="17" t="str">
        <f t="shared" si="494"/>
        <v>IG</v>
      </c>
      <c r="E1939" s="18" t="s">
        <v>94</v>
      </c>
      <c r="F1939" s="18" t="s">
        <v>75</v>
      </c>
      <c r="G1939" s="19" t="s">
        <v>96</v>
      </c>
      <c r="H1939" s="19"/>
      <c r="I1939" s="19"/>
      <c r="J1939" s="20">
        <v>208583</v>
      </c>
      <c r="K1939" s="21" t="str">
        <f>VLOOKUP(J1939,'[2]Item List (3)'!A$1:B$110000,2,FALSE)</f>
        <v>WS 81108</v>
      </c>
      <c r="L1939" s="20">
        <v>260112013</v>
      </c>
      <c r="M1939" s="16" t="s">
        <v>141</v>
      </c>
      <c r="N1939" s="16">
        <v>45</v>
      </c>
      <c r="O1939" s="22">
        <f t="shared" si="490"/>
        <v>80</v>
      </c>
      <c r="P1939" s="16">
        <v>1</v>
      </c>
      <c r="Q1939" s="16">
        <v>461</v>
      </c>
      <c r="R1939" s="16">
        <v>4</v>
      </c>
      <c r="S1939" s="16"/>
      <c r="T1939" s="16"/>
      <c r="U1939" s="23">
        <f t="shared" si="493"/>
        <v>461</v>
      </c>
      <c r="V1939" s="16">
        <v>430</v>
      </c>
      <c r="W1939" s="16"/>
      <c r="X1939" s="16"/>
      <c r="Y1939" s="16"/>
      <c r="Z1939" s="16"/>
      <c r="AA1939" s="16"/>
      <c r="AB1939" s="16"/>
      <c r="AC1939" s="16"/>
      <c r="AD1939" s="16"/>
      <c r="AE1939" s="16">
        <v>5</v>
      </c>
      <c r="AF1939" s="16"/>
      <c r="AG1939" s="16"/>
      <c r="AH1939" s="16"/>
      <c r="AI1939" s="16"/>
      <c r="AJ1939" s="16"/>
      <c r="AK1939" s="16"/>
      <c r="AL1939" s="16"/>
      <c r="AM1939" s="16"/>
      <c r="AN1939" s="16"/>
      <c r="AO1939" s="16"/>
      <c r="AP1939" s="16">
        <v>20</v>
      </c>
      <c r="AQ1939" s="16"/>
      <c r="AR1939" s="16"/>
      <c r="AS1939" s="16"/>
      <c r="AT1939" s="16"/>
      <c r="AU1939" s="16"/>
      <c r="AV1939" s="16"/>
      <c r="AW1939" s="16"/>
      <c r="AX1939" s="16"/>
      <c r="AY1939" s="16"/>
      <c r="AZ1939" s="16">
        <v>25</v>
      </c>
      <c r="BA1939" s="16"/>
      <c r="BB1939" s="16"/>
      <c r="BC1939" s="16"/>
      <c r="BD1939" s="16"/>
      <c r="BE1939" s="16"/>
      <c r="BF1939" s="16"/>
      <c r="BG1939" s="23">
        <f t="shared" si="487"/>
        <v>480</v>
      </c>
      <c r="BH1939" s="24">
        <f t="shared" si="491"/>
        <v>8</v>
      </c>
      <c r="BI1939" s="25">
        <f t="shared" si="488"/>
        <v>7.166666666666667</v>
      </c>
      <c r="BJ1939" s="25">
        <f t="shared" si="489"/>
        <v>89.583333333333343</v>
      </c>
      <c r="BK1939" s="26">
        <f t="shared" si="495"/>
        <v>80.406976744186039</v>
      </c>
      <c r="BL1939" s="26">
        <f t="shared" si="496"/>
        <v>99.132321041214752</v>
      </c>
      <c r="BM1939" s="26">
        <f t="shared" si="492"/>
        <v>71.40625</v>
      </c>
      <c r="BN1939" s="27">
        <f t="shared" si="497"/>
        <v>0.33333333333333331</v>
      </c>
      <c r="BO1939" s="27">
        <f t="shared" si="498"/>
        <v>613.33333333333337</v>
      </c>
      <c r="BP1939" s="27">
        <f t="shared" si="499"/>
        <v>0.5</v>
      </c>
      <c r="BQ1939" s="28">
        <f t="shared" si="500"/>
        <v>40</v>
      </c>
      <c r="BR1939" s="29"/>
      <c r="BS1939" s="29"/>
      <c r="BT1939" s="29"/>
      <c r="BU1939" s="30"/>
      <c r="BV1939" s="29"/>
      <c r="BW1939" s="17"/>
    </row>
    <row r="1940" spans="1:75" x14ac:dyDescent="0.3">
      <c r="A1940" s="14">
        <v>1939</v>
      </c>
      <c r="B1940" s="15">
        <v>46080</v>
      </c>
      <c r="C1940" s="16" t="s">
        <v>40</v>
      </c>
      <c r="D1940" s="17" t="str">
        <f t="shared" si="494"/>
        <v>IG</v>
      </c>
      <c r="E1940" s="18" t="s">
        <v>94</v>
      </c>
      <c r="F1940" s="18" t="s">
        <v>75</v>
      </c>
      <c r="G1940" s="19" t="s">
        <v>76</v>
      </c>
      <c r="H1940" s="19" t="s">
        <v>83</v>
      </c>
      <c r="I1940" s="19"/>
      <c r="J1940" s="20">
        <v>208583</v>
      </c>
      <c r="K1940" s="21" t="str">
        <f>VLOOKUP(J1940,'[2]Item List (3)'!A$1:B$110000,2,FALSE)</f>
        <v>WS 81108</v>
      </c>
      <c r="L1940" s="20">
        <v>260112013</v>
      </c>
      <c r="M1940" s="16" t="s">
        <v>141</v>
      </c>
      <c r="N1940" s="16">
        <v>45</v>
      </c>
      <c r="O1940" s="22">
        <f t="shared" si="490"/>
        <v>80</v>
      </c>
      <c r="P1940" s="16">
        <v>1</v>
      </c>
      <c r="Q1940" s="16">
        <v>383</v>
      </c>
      <c r="R1940" s="16">
        <v>4</v>
      </c>
      <c r="S1940" s="16"/>
      <c r="T1940" s="16"/>
      <c r="U1940" s="23">
        <f t="shared" si="493"/>
        <v>383</v>
      </c>
      <c r="V1940" s="16">
        <v>350</v>
      </c>
      <c r="W1940" s="16"/>
      <c r="X1940" s="16"/>
      <c r="Y1940" s="16"/>
      <c r="Z1940" s="16"/>
      <c r="AA1940" s="16"/>
      <c r="AB1940" s="16"/>
      <c r="AC1940" s="16"/>
      <c r="AD1940" s="16"/>
      <c r="AE1940" s="16"/>
      <c r="AF1940" s="16"/>
      <c r="AG1940" s="16"/>
      <c r="AH1940" s="16"/>
      <c r="AI1940" s="16"/>
      <c r="AJ1940" s="16"/>
      <c r="AK1940" s="16"/>
      <c r="AL1940" s="16"/>
      <c r="AM1940" s="16"/>
      <c r="AN1940" s="16"/>
      <c r="AO1940" s="16"/>
      <c r="AP1940" s="16">
        <v>10</v>
      </c>
      <c r="AQ1940" s="16"/>
      <c r="AR1940" s="16"/>
      <c r="AS1940" s="16"/>
      <c r="AT1940" s="16"/>
      <c r="AU1940" s="16"/>
      <c r="AV1940" s="16"/>
      <c r="AW1940" s="16"/>
      <c r="AX1940" s="16"/>
      <c r="AY1940" s="16"/>
      <c r="AZ1940" s="16"/>
      <c r="BA1940" s="16"/>
      <c r="BB1940" s="16"/>
      <c r="BC1940" s="16"/>
      <c r="BD1940" s="16"/>
      <c r="BE1940" s="16"/>
      <c r="BF1940" s="16"/>
      <c r="BG1940" s="23">
        <f t="shared" si="487"/>
        <v>360</v>
      </c>
      <c r="BH1940" s="24">
        <f t="shared" si="491"/>
        <v>6</v>
      </c>
      <c r="BI1940" s="25">
        <f t="shared" si="488"/>
        <v>5.833333333333333</v>
      </c>
      <c r="BJ1940" s="25">
        <f t="shared" si="489"/>
        <v>97.222222222222214</v>
      </c>
      <c r="BK1940" s="26">
        <f t="shared" si="495"/>
        <v>82.071428571428569</v>
      </c>
      <c r="BL1940" s="26">
        <f t="shared" si="496"/>
        <v>98.955613577023499</v>
      </c>
      <c r="BM1940" s="26">
        <f t="shared" si="492"/>
        <v>78.958333333333329</v>
      </c>
      <c r="BN1940" s="27">
        <f t="shared" si="497"/>
        <v>0.16666666666666666</v>
      </c>
      <c r="BO1940" s="27">
        <f t="shared" si="498"/>
        <v>466.66666666666669</v>
      </c>
      <c r="BP1940" s="27">
        <f t="shared" si="499"/>
        <v>0</v>
      </c>
      <c r="BQ1940" s="28">
        <f t="shared" si="500"/>
        <v>0</v>
      </c>
      <c r="BR1940" s="29"/>
      <c r="BS1940" s="29"/>
      <c r="BT1940" s="29"/>
      <c r="BU1940" s="30"/>
      <c r="BV1940" s="29"/>
      <c r="BW1940" s="17"/>
    </row>
    <row r="1941" spans="1:75" x14ac:dyDescent="0.3">
      <c r="A1941" s="14">
        <v>1940</v>
      </c>
      <c r="B1941" s="15">
        <v>46080</v>
      </c>
      <c r="C1941" s="16" t="s">
        <v>40</v>
      </c>
      <c r="D1941" s="17" t="str">
        <f t="shared" si="494"/>
        <v>IG</v>
      </c>
      <c r="E1941" s="18" t="s">
        <v>94</v>
      </c>
      <c r="F1941" s="18"/>
      <c r="G1941" s="19" t="s">
        <v>76</v>
      </c>
      <c r="H1941" s="19" t="s">
        <v>83</v>
      </c>
      <c r="I1941" s="19"/>
      <c r="J1941" s="20">
        <v>208585</v>
      </c>
      <c r="K1941" s="21" t="str">
        <f>VLOOKUP(J1941,'[2]Item List (3)'!A$1:B$110000,2,FALSE)</f>
        <v>WS 81110</v>
      </c>
      <c r="L1941" s="20"/>
      <c r="M1941" s="16" t="s">
        <v>141</v>
      </c>
      <c r="N1941" s="16"/>
      <c r="O1941" s="22" t="str">
        <f t="shared" si="490"/>
        <v/>
      </c>
      <c r="P1941" s="16"/>
      <c r="Q1941" s="16"/>
      <c r="R1941" s="16"/>
      <c r="S1941" s="16"/>
      <c r="T1941" s="16"/>
      <c r="U1941" s="23">
        <f t="shared" si="493"/>
        <v>0</v>
      </c>
      <c r="V1941" s="16"/>
      <c r="W1941" s="16">
        <v>120</v>
      </c>
      <c r="X1941" s="16"/>
      <c r="Y1941" s="16"/>
      <c r="Z1941" s="16"/>
      <c r="AA1941" s="16"/>
      <c r="AB1941" s="16"/>
      <c r="AC1941" s="16"/>
      <c r="AD1941" s="16"/>
      <c r="AE1941" s="16"/>
      <c r="AF1941" s="16"/>
      <c r="AG1941" s="16"/>
      <c r="AH1941" s="16"/>
      <c r="AI1941" s="16"/>
      <c r="AJ1941" s="16"/>
      <c r="AK1941" s="16"/>
      <c r="AL1941" s="16"/>
      <c r="AM1941" s="16"/>
      <c r="AN1941" s="16"/>
      <c r="AO1941" s="16"/>
      <c r="AP1941" s="16"/>
      <c r="AQ1941" s="16"/>
      <c r="AR1941" s="16"/>
      <c r="AS1941" s="16"/>
      <c r="AT1941" s="16"/>
      <c r="AU1941" s="16"/>
      <c r="AV1941" s="16"/>
      <c r="AW1941" s="16"/>
      <c r="AX1941" s="16"/>
      <c r="AY1941" s="16"/>
      <c r="AZ1941" s="16"/>
      <c r="BA1941" s="16"/>
      <c r="BB1941" s="16"/>
      <c r="BC1941" s="16"/>
      <c r="BD1941" s="16"/>
      <c r="BE1941" s="16"/>
      <c r="BF1941" s="16"/>
      <c r="BG1941" s="23">
        <f t="shared" si="487"/>
        <v>120</v>
      </c>
      <c r="BH1941" s="24">
        <f t="shared" si="491"/>
        <v>2</v>
      </c>
      <c r="BI1941" s="25">
        <f t="shared" si="488"/>
        <v>0</v>
      </c>
      <c r="BJ1941" s="25">
        <f t="shared" si="489"/>
        <v>0</v>
      </c>
      <c r="BK1941" s="26">
        <f t="shared" si="495"/>
        <v>0</v>
      </c>
      <c r="BL1941" s="26">
        <f t="shared" si="496"/>
        <v>0</v>
      </c>
      <c r="BM1941" s="26">
        <f t="shared" si="492"/>
        <v>0</v>
      </c>
      <c r="BN1941" s="27">
        <f t="shared" si="497"/>
        <v>2</v>
      </c>
      <c r="BO1941" s="27">
        <f t="shared" si="498"/>
        <v>0</v>
      </c>
      <c r="BP1941" s="27">
        <f t="shared" si="499"/>
        <v>0</v>
      </c>
      <c r="BQ1941" s="28">
        <f t="shared" si="500"/>
        <v>0</v>
      </c>
      <c r="BR1941" s="29"/>
      <c r="BS1941" s="29"/>
      <c r="BT1941" s="29"/>
      <c r="BU1941" s="30"/>
      <c r="BV1941" s="29"/>
      <c r="BW1941" s="17"/>
    </row>
    <row r="1942" spans="1:75" x14ac:dyDescent="0.3">
      <c r="A1942" s="14">
        <v>1941</v>
      </c>
      <c r="B1942" s="15">
        <v>46080</v>
      </c>
      <c r="C1942" s="16" t="s">
        <v>38</v>
      </c>
      <c r="D1942" s="17" t="str">
        <f t="shared" si="494"/>
        <v>IG</v>
      </c>
      <c r="E1942" s="18" t="s">
        <v>97</v>
      </c>
      <c r="F1942" s="18" t="s">
        <v>75</v>
      </c>
      <c r="G1942" s="19" t="s">
        <v>171</v>
      </c>
      <c r="H1942" s="19"/>
      <c r="I1942" s="19"/>
      <c r="J1942" s="20">
        <v>208293</v>
      </c>
      <c r="K1942" s="21" t="str">
        <f>VLOOKUP(J1942,'[2]Item List (3)'!A$1:B$110000,2,FALSE)</f>
        <v>OR.210 YY2</v>
      </c>
      <c r="L1942" s="20">
        <v>251204002</v>
      </c>
      <c r="M1942" s="16" t="s">
        <v>141</v>
      </c>
      <c r="N1942" s="16">
        <v>60</v>
      </c>
      <c r="O1942" s="22">
        <f t="shared" si="490"/>
        <v>60</v>
      </c>
      <c r="P1942" s="16">
        <v>1</v>
      </c>
      <c r="Q1942" s="16">
        <v>84</v>
      </c>
      <c r="R1942" s="16">
        <v>5</v>
      </c>
      <c r="S1942" s="16"/>
      <c r="T1942" s="16"/>
      <c r="U1942" s="23">
        <f t="shared" si="493"/>
        <v>84</v>
      </c>
      <c r="V1942" s="16">
        <v>105</v>
      </c>
      <c r="W1942" s="16"/>
      <c r="X1942" s="16"/>
      <c r="Y1942" s="16"/>
      <c r="Z1942" s="16"/>
      <c r="AA1942" s="16"/>
      <c r="AB1942" s="16"/>
      <c r="AC1942" s="16"/>
      <c r="AD1942" s="16"/>
      <c r="AE1942" s="16"/>
      <c r="AF1942" s="16"/>
      <c r="AG1942" s="16"/>
      <c r="AH1942" s="16"/>
      <c r="AI1942" s="16"/>
      <c r="AJ1942" s="16"/>
      <c r="AK1942" s="16"/>
      <c r="AL1942" s="16"/>
      <c r="AM1942" s="16"/>
      <c r="AN1942" s="16"/>
      <c r="AO1942" s="16"/>
      <c r="AP1942" s="16"/>
      <c r="AQ1942" s="16"/>
      <c r="AR1942" s="16">
        <v>360</v>
      </c>
      <c r="AS1942" s="16"/>
      <c r="AT1942" s="16"/>
      <c r="AU1942" s="16"/>
      <c r="AV1942" s="16"/>
      <c r="AW1942" s="16"/>
      <c r="AX1942" s="16"/>
      <c r="AY1942" s="16"/>
      <c r="AZ1942" s="16">
        <v>15</v>
      </c>
      <c r="BA1942" s="16"/>
      <c r="BB1942" s="16"/>
      <c r="BC1942" s="16"/>
      <c r="BD1942" s="16"/>
      <c r="BE1942" s="16"/>
      <c r="BF1942" s="16"/>
      <c r="BG1942" s="23">
        <f t="shared" si="487"/>
        <v>480</v>
      </c>
      <c r="BH1942" s="24">
        <f t="shared" si="491"/>
        <v>8</v>
      </c>
      <c r="BI1942" s="25">
        <f t="shared" si="488"/>
        <v>1.75</v>
      </c>
      <c r="BJ1942" s="25">
        <f t="shared" si="489"/>
        <v>21.875</v>
      </c>
      <c r="BK1942" s="26">
        <f t="shared" si="495"/>
        <v>80</v>
      </c>
      <c r="BL1942" s="26">
        <f t="shared" si="496"/>
        <v>94.047619047619051</v>
      </c>
      <c r="BM1942" s="26">
        <f t="shared" si="492"/>
        <v>16.458333333333332</v>
      </c>
      <c r="BN1942" s="27">
        <f t="shared" si="497"/>
        <v>0</v>
      </c>
      <c r="BO1942" s="27">
        <f t="shared" si="498"/>
        <v>480</v>
      </c>
      <c r="BP1942" s="27">
        <f t="shared" si="499"/>
        <v>6.25</v>
      </c>
      <c r="BQ1942" s="28">
        <f t="shared" si="500"/>
        <v>375</v>
      </c>
      <c r="BR1942" s="29"/>
      <c r="BS1942" s="29"/>
      <c r="BT1942" s="29"/>
      <c r="BU1942" s="30"/>
      <c r="BV1942" s="29"/>
      <c r="BW1942" s="17"/>
    </row>
    <row r="1943" spans="1:75" x14ac:dyDescent="0.3">
      <c r="A1943" s="14">
        <v>1942</v>
      </c>
      <c r="B1943" s="15">
        <v>46080</v>
      </c>
      <c r="C1943" s="16" t="s">
        <v>40</v>
      </c>
      <c r="D1943" s="17" t="str">
        <f t="shared" si="494"/>
        <v>IG</v>
      </c>
      <c r="E1943" s="18" t="s">
        <v>97</v>
      </c>
      <c r="F1943" s="18"/>
      <c r="G1943" s="19"/>
      <c r="H1943" s="19"/>
      <c r="I1943" s="19"/>
      <c r="J1943" s="20"/>
      <c r="K1943" s="21" t="e">
        <f>VLOOKUP(J1943,'[2]Item List (3)'!A$1:B$110000,2,FALSE)</f>
        <v>#N/A</v>
      </c>
      <c r="L1943" s="20"/>
      <c r="M1943" s="16" t="s">
        <v>138</v>
      </c>
      <c r="N1943" s="16"/>
      <c r="O1943" s="22" t="str">
        <f t="shared" si="490"/>
        <v/>
      </c>
      <c r="P1943" s="16"/>
      <c r="Q1943" s="16"/>
      <c r="R1943" s="16"/>
      <c r="S1943" s="16"/>
      <c r="T1943" s="16"/>
      <c r="U1943" s="23">
        <f t="shared" si="493"/>
        <v>0</v>
      </c>
      <c r="V1943" s="16"/>
      <c r="W1943" s="16"/>
      <c r="X1943" s="16"/>
      <c r="Y1943" s="16"/>
      <c r="Z1943" s="16"/>
      <c r="AA1943" s="16"/>
      <c r="AB1943" s="16"/>
      <c r="AC1943" s="16"/>
      <c r="AD1943" s="16"/>
      <c r="AE1943" s="16"/>
      <c r="AF1943" s="16"/>
      <c r="AG1943" s="16"/>
      <c r="AH1943" s="16"/>
      <c r="AI1943" s="16"/>
      <c r="AJ1943" s="16"/>
      <c r="AK1943" s="16"/>
      <c r="AL1943" s="16"/>
      <c r="AM1943" s="16"/>
      <c r="AN1943" s="16"/>
      <c r="AO1943" s="16"/>
      <c r="AP1943" s="16"/>
      <c r="AQ1943" s="16"/>
      <c r="AR1943" s="16">
        <v>480</v>
      </c>
      <c r="AS1943" s="16"/>
      <c r="AT1943" s="16"/>
      <c r="AU1943" s="16"/>
      <c r="AV1943" s="16"/>
      <c r="AW1943" s="16"/>
      <c r="AX1943" s="16"/>
      <c r="AY1943" s="16"/>
      <c r="AZ1943" s="16"/>
      <c r="BA1943" s="16"/>
      <c r="BB1943" s="16"/>
      <c r="BC1943" s="16"/>
      <c r="BD1943" s="16"/>
      <c r="BE1943" s="16"/>
      <c r="BF1943" s="16"/>
      <c r="BG1943" s="23">
        <f t="shared" si="487"/>
        <v>480</v>
      </c>
      <c r="BH1943" s="24">
        <f t="shared" si="491"/>
        <v>8</v>
      </c>
      <c r="BI1943" s="25">
        <f t="shared" si="488"/>
        <v>0</v>
      </c>
      <c r="BJ1943" s="25">
        <f t="shared" si="489"/>
        <v>0</v>
      </c>
      <c r="BK1943" s="26">
        <f t="shared" si="495"/>
        <v>0</v>
      </c>
      <c r="BL1943" s="26">
        <f t="shared" si="496"/>
        <v>0</v>
      </c>
      <c r="BM1943" s="26">
        <f t="shared" si="492"/>
        <v>0</v>
      </c>
      <c r="BN1943" s="27">
        <f t="shared" si="497"/>
        <v>0</v>
      </c>
      <c r="BO1943" s="27">
        <f t="shared" si="498"/>
        <v>0</v>
      </c>
      <c r="BP1943" s="27">
        <f t="shared" si="499"/>
        <v>8</v>
      </c>
      <c r="BQ1943" s="28">
        <f t="shared" si="500"/>
        <v>0</v>
      </c>
      <c r="BR1943" s="29"/>
      <c r="BS1943" s="29"/>
      <c r="BT1943" s="29"/>
      <c r="BU1943" s="30"/>
      <c r="BV1943" s="29"/>
      <c r="BW1943" s="17"/>
    </row>
    <row r="1944" spans="1:75" x14ac:dyDescent="0.3">
      <c r="A1944" s="14">
        <v>1943</v>
      </c>
      <c r="B1944" s="15">
        <v>46080</v>
      </c>
      <c r="C1944" s="16" t="s">
        <v>38</v>
      </c>
      <c r="D1944" s="17" t="str">
        <f t="shared" si="494"/>
        <v>IG</v>
      </c>
      <c r="E1944" s="18" t="s">
        <v>99</v>
      </c>
      <c r="F1944" s="18"/>
      <c r="G1944" s="19"/>
      <c r="H1944" s="19"/>
      <c r="I1944" s="19"/>
      <c r="J1944" s="20"/>
      <c r="K1944" s="21" t="e">
        <f>VLOOKUP(J1944,'[2]Item List (3)'!A$1:B$110000,2,FALSE)</f>
        <v>#N/A</v>
      </c>
      <c r="L1944" s="20"/>
      <c r="M1944" s="16" t="s">
        <v>138</v>
      </c>
      <c r="N1944" s="16"/>
      <c r="O1944" s="22" t="str">
        <f t="shared" si="490"/>
        <v/>
      </c>
      <c r="P1944" s="16"/>
      <c r="Q1944" s="16"/>
      <c r="R1944" s="16"/>
      <c r="S1944" s="16"/>
      <c r="T1944" s="16"/>
      <c r="U1944" s="23">
        <f t="shared" si="493"/>
        <v>0</v>
      </c>
      <c r="V1944" s="16"/>
      <c r="W1944" s="16"/>
      <c r="X1944" s="16"/>
      <c r="Y1944" s="16"/>
      <c r="Z1944" s="16"/>
      <c r="AA1944" s="16"/>
      <c r="AB1944" s="16"/>
      <c r="AC1944" s="16"/>
      <c r="AD1944" s="16"/>
      <c r="AE1944" s="16"/>
      <c r="AF1944" s="16"/>
      <c r="AG1944" s="16"/>
      <c r="AH1944" s="16"/>
      <c r="AI1944" s="16"/>
      <c r="AJ1944" s="16"/>
      <c r="AK1944" s="16"/>
      <c r="AL1944" s="16"/>
      <c r="AM1944" s="16"/>
      <c r="AN1944" s="16"/>
      <c r="AO1944" s="16"/>
      <c r="AP1944" s="16"/>
      <c r="AQ1944" s="16"/>
      <c r="AR1944" s="16">
        <v>480</v>
      </c>
      <c r="AS1944" s="16"/>
      <c r="AT1944" s="16"/>
      <c r="AU1944" s="16"/>
      <c r="AV1944" s="16"/>
      <c r="AW1944" s="16"/>
      <c r="AX1944" s="16"/>
      <c r="AY1944" s="16"/>
      <c r="AZ1944" s="16"/>
      <c r="BA1944" s="16"/>
      <c r="BB1944" s="16"/>
      <c r="BC1944" s="16"/>
      <c r="BD1944" s="16"/>
      <c r="BE1944" s="16"/>
      <c r="BF1944" s="16"/>
      <c r="BG1944" s="23">
        <f t="shared" si="487"/>
        <v>480</v>
      </c>
      <c r="BH1944" s="24">
        <f t="shared" si="491"/>
        <v>8</v>
      </c>
      <c r="BI1944" s="25">
        <f t="shared" si="488"/>
        <v>0</v>
      </c>
      <c r="BJ1944" s="25">
        <f t="shared" si="489"/>
        <v>0</v>
      </c>
      <c r="BK1944" s="26">
        <f t="shared" si="495"/>
        <v>0</v>
      </c>
      <c r="BL1944" s="26">
        <f t="shared" si="496"/>
        <v>0</v>
      </c>
      <c r="BM1944" s="26">
        <f t="shared" si="492"/>
        <v>0</v>
      </c>
      <c r="BN1944" s="27">
        <f t="shared" si="497"/>
        <v>0</v>
      </c>
      <c r="BO1944" s="27">
        <f t="shared" si="498"/>
        <v>0</v>
      </c>
      <c r="BP1944" s="27">
        <f t="shared" si="499"/>
        <v>8</v>
      </c>
      <c r="BQ1944" s="28">
        <f t="shared" si="500"/>
        <v>0</v>
      </c>
      <c r="BR1944" s="29"/>
      <c r="BS1944" s="29"/>
      <c r="BT1944" s="29"/>
      <c r="BU1944" s="30"/>
      <c r="BV1944" s="29"/>
      <c r="BW1944" s="17"/>
    </row>
    <row r="1945" spans="1:75" x14ac:dyDescent="0.3">
      <c r="A1945" s="14">
        <v>1944</v>
      </c>
      <c r="B1945" s="15">
        <v>46080</v>
      </c>
      <c r="C1945" s="16" t="s">
        <v>40</v>
      </c>
      <c r="D1945" s="17" t="str">
        <f t="shared" si="494"/>
        <v>IG</v>
      </c>
      <c r="E1945" s="18" t="s">
        <v>99</v>
      </c>
      <c r="F1945" s="18"/>
      <c r="G1945" s="19"/>
      <c r="H1945" s="19"/>
      <c r="I1945" s="19"/>
      <c r="J1945" s="20"/>
      <c r="K1945" s="21" t="e">
        <f>VLOOKUP(J1945,'[2]Item List (3)'!A$1:B$110000,2,FALSE)</f>
        <v>#N/A</v>
      </c>
      <c r="L1945" s="20"/>
      <c r="M1945" s="16" t="s">
        <v>138</v>
      </c>
      <c r="N1945" s="16"/>
      <c r="O1945" s="22" t="str">
        <f t="shared" si="490"/>
        <v/>
      </c>
      <c r="P1945" s="16"/>
      <c r="Q1945" s="16"/>
      <c r="R1945" s="16"/>
      <c r="S1945" s="16"/>
      <c r="T1945" s="16"/>
      <c r="U1945" s="23">
        <f t="shared" si="493"/>
        <v>0</v>
      </c>
      <c r="V1945" s="16"/>
      <c r="W1945" s="16"/>
      <c r="X1945" s="16"/>
      <c r="Y1945" s="16"/>
      <c r="Z1945" s="16"/>
      <c r="AA1945" s="16"/>
      <c r="AB1945" s="16"/>
      <c r="AC1945" s="16"/>
      <c r="AD1945" s="16"/>
      <c r="AE1945" s="16"/>
      <c r="AF1945" s="16"/>
      <c r="AG1945" s="16"/>
      <c r="AH1945" s="16"/>
      <c r="AI1945" s="16"/>
      <c r="AJ1945" s="16"/>
      <c r="AK1945" s="16"/>
      <c r="AL1945" s="16"/>
      <c r="AM1945" s="16"/>
      <c r="AN1945" s="16"/>
      <c r="AO1945" s="16"/>
      <c r="AP1945" s="16"/>
      <c r="AQ1945" s="16"/>
      <c r="AR1945" s="16"/>
      <c r="AS1945" s="16"/>
      <c r="AT1945" s="16"/>
      <c r="AU1945" s="16"/>
      <c r="AV1945" s="16"/>
      <c r="AW1945" s="16"/>
      <c r="AX1945" s="16"/>
      <c r="AY1945" s="16"/>
      <c r="AZ1945" s="16"/>
      <c r="BA1945" s="16"/>
      <c r="BB1945" s="16"/>
      <c r="BC1945" s="16"/>
      <c r="BD1945" s="16"/>
      <c r="BE1945" s="16"/>
      <c r="BF1945" s="16">
        <v>480</v>
      </c>
      <c r="BG1945" s="23">
        <f t="shared" si="487"/>
        <v>480</v>
      </c>
      <c r="BH1945" s="24">
        <f t="shared" si="491"/>
        <v>8</v>
      </c>
      <c r="BI1945" s="25">
        <f t="shared" si="488"/>
        <v>0</v>
      </c>
      <c r="BJ1945" s="25">
        <f t="shared" si="489"/>
        <v>0</v>
      </c>
      <c r="BK1945" s="26">
        <f t="shared" si="495"/>
        <v>0</v>
      </c>
      <c r="BL1945" s="26">
        <f t="shared" si="496"/>
        <v>0</v>
      </c>
      <c r="BM1945" s="26">
        <f t="shared" si="492"/>
        <v>0</v>
      </c>
      <c r="BN1945" s="27">
        <f t="shared" si="497"/>
        <v>8</v>
      </c>
      <c r="BO1945" s="27">
        <f t="shared" si="498"/>
        <v>0</v>
      </c>
      <c r="BP1945" s="27">
        <f t="shared" si="499"/>
        <v>0</v>
      </c>
      <c r="BQ1945" s="28">
        <f t="shared" si="500"/>
        <v>0</v>
      </c>
      <c r="BR1945" s="29"/>
      <c r="BS1945" s="29"/>
      <c r="BT1945" s="29"/>
      <c r="BU1945" s="30"/>
      <c r="BV1945" s="29"/>
      <c r="BW1945" s="17"/>
    </row>
    <row r="1946" spans="1:75" x14ac:dyDescent="0.3">
      <c r="A1946" s="14">
        <v>1945</v>
      </c>
      <c r="B1946" s="15">
        <v>46080</v>
      </c>
      <c r="C1946" s="16" t="s">
        <v>38</v>
      </c>
      <c r="D1946" s="17" t="str">
        <f t="shared" si="494"/>
        <v>HO</v>
      </c>
      <c r="E1946" s="18" t="s">
        <v>100</v>
      </c>
      <c r="F1946" s="18" t="s">
        <v>101</v>
      </c>
      <c r="G1946" s="19" t="s">
        <v>112</v>
      </c>
      <c r="H1946" s="19" t="s">
        <v>98</v>
      </c>
      <c r="I1946" s="19"/>
      <c r="J1946" s="20">
        <v>104293</v>
      </c>
      <c r="K1946" s="21" t="str">
        <f>VLOOKUP(J1946,'[2]Item List (3)'!A$1:B$110000,2,FALSE)</f>
        <v>IR.210 YY2</v>
      </c>
      <c r="L1946" s="20">
        <v>260205005</v>
      </c>
      <c r="M1946" s="16" t="s">
        <v>138</v>
      </c>
      <c r="N1946" s="16">
        <v>50</v>
      </c>
      <c r="O1946" s="22">
        <f t="shared" si="490"/>
        <v>72</v>
      </c>
      <c r="P1946" s="16">
        <v>1</v>
      </c>
      <c r="Q1946" s="16">
        <v>498</v>
      </c>
      <c r="R1946" s="16"/>
      <c r="S1946" s="16"/>
      <c r="T1946" s="16"/>
      <c r="U1946" s="23">
        <f t="shared" si="493"/>
        <v>498</v>
      </c>
      <c r="V1946" s="16">
        <v>455</v>
      </c>
      <c r="W1946" s="16"/>
      <c r="X1946" s="16"/>
      <c r="Y1946" s="16"/>
      <c r="Z1946" s="16"/>
      <c r="AA1946" s="16"/>
      <c r="AB1946" s="16"/>
      <c r="AC1946" s="16"/>
      <c r="AD1946" s="16"/>
      <c r="AE1946" s="16"/>
      <c r="AF1946" s="16"/>
      <c r="AG1946" s="16"/>
      <c r="AH1946" s="16"/>
      <c r="AI1946" s="16"/>
      <c r="AJ1946" s="16"/>
      <c r="AK1946" s="16"/>
      <c r="AL1946" s="16"/>
      <c r="AM1946" s="16"/>
      <c r="AN1946" s="16"/>
      <c r="AO1946" s="16"/>
      <c r="AP1946" s="16">
        <v>30</v>
      </c>
      <c r="AQ1946" s="16"/>
      <c r="AR1946" s="16"/>
      <c r="AS1946" s="16"/>
      <c r="AT1946" s="16"/>
      <c r="AU1946" s="16"/>
      <c r="AV1946" s="16"/>
      <c r="AW1946" s="16"/>
      <c r="AX1946" s="16"/>
      <c r="AY1946" s="16"/>
      <c r="AZ1946" s="16">
        <v>25</v>
      </c>
      <c r="BA1946" s="16"/>
      <c r="BB1946" s="16"/>
      <c r="BC1946" s="16"/>
      <c r="BD1946" s="16"/>
      <c r="BE1946" s="16"/>
      <c r="BF1946" s="16"/>
      <c r="BG1946" s="23">
        <f t="shared" si="487"/>
        <v>510</v>
      </c>
      <c r="BH1946" s="24">
        <f t="shared" si="491"/>
        <v>8.5</v>
      </c>
      <c r="BI1946" s="25">
        <f t="shared" si="488"/>
        <v>7.583333333333333</v>
      </c>
      <c r="BJ1946" s="25">
        <f t="shared" si="489"/>
        <v>89.215686274509792</v>
      </c>
      <c r="BK1946" s="26">
        <f t="shared" si="495"/>
        <v>91.208791208791212</v>
      </c>
      <c r="BL1946" s="26">
        <f t="shared" si="496"/>
        <v>100</v>
      </c>
      <c r="BM1946" s="26">
        <f t="shared" si="492"/>
        <v>81.372549019607831</v>
      </c>
      <c r="BN1946" s="27">
        <f t="shared" si="497"/>
        <v>0.5</v>
      </c>
      <c r="BO1946" s="27">
        <f t="shared" si="498"/>
        <v>576</v>
      </c>
      <c r="BP1946" s="27">
        <f t="shared" si="499"/>
        <v>0.41666666666666663</v>
      </c>
      <c r="BQ1946" s="28">
        <f t="shared" si="500"/>
        <v>29.999999999999996</v>
      </c>
      <c r="BR1946" s="29"/>
      <c r="BS1946" s="29"/>
      <c r="BT1946" s="29"/>
      <c r="BU1946" s="30"/>
      <c r="BV1946" s="29"/>
      <c r="BW1946" s="17"/>
    </row>
    <row r="1947" spans="1:75" x14ac:dyDescent="0.3">
      <c r="A1947" s="14">
        <v>1946</v>
      </c>
      <c r="B1947" s="15">
        <v>46080</v>
      </c>
      <c r="C1947" s="16" t="s">
        <v>40</v>
      </c>
      <c r="D1947" s="17" t="str">
        <f t="shared" si="494"/>
        <v>HO</v>
      </c>
      <c r="E1947" s="18" t="s">
        <v>100</v>
      </c>
      <c r="F1947" s="18" t="s">
        <v>101</v>
      </c>
      <c r="G1947" s="19" t="s">
        <v>98</v>
      </c>
      <c r="H1947" s="19" t="s">
        <v>129</v>
      </c>
      <c r="I1947" s="19"/>
      <c r="J1947" s="20">
        <v>100261</v>
      </c>
      <c r="K1947" s="21" t="str">
        <f>VLOOKUP(J1947,'[2]Item List (3)'!A$1:B$110000,2,FALSE)</f>
        <v>IR. 211 YY4</v>
      </c>
      <c r="L1947" s="20">
        <v>260116004</v>
      </c>
      <c r="M1947" s="16" t="s">
        <v>138</v>
      </c>
      <c r="N1947" s="16">
        <v>50</v>
      </c>
      <c r="O1947" s="22">
        <f t="shared" si="490"/>
        <v>72</v>
      </c>
      <c r="P1947" s="16">
        <v>1</v>
      </c>
      <c r="Q1947" s="16">
        <v>436</v>
      </c>
      <c r="R1947" s="16"/>
      <c r="S1947" s="16"/>
      <c r="T1947" s="16"/>
      <c r="U1947" s="23">
        <f t="shared" si="493"/>
        <v>436</v>
      </c>
      <c r="V1947" s="16">
        <v>435</v>
      </c>
      <c r="W1947" s="16">
        <v>45</v>
      </c>
      <c r="X1947" s="16"/>
      <c r="Y1947" s="16"/>
      <c r="Z1947" s="16"/>
      <c r="AA1947" s="16"/>
      <c r="AB1947" s="16"/>
      <c r="AC1947" s="16"/>
      <c r="AD1947" s="16"/>
      <c r="AE1947" s="16"/>
      <c r="AF1947" s="16"/>
      <c r="AG1947" s="16"/>
      <c r="AH1947" s="16"/>
      <c r="AI1947" s="16"/>
      <c r="AJ1947" s="16"/>
      <c r="AK1947" s="16"/>
      <c r="AL1947" s="16"/>
      <c r="AM1947" s="16"/>
      <c r="AN1947" s="16"/>
      <c r="AO1947" s="16"/>
      <c r="AP1947" s="16"/>
      <c r="AQ1947" s="16"/>
      <c r="AR1947" s="16"/>
      <c r="AS1947" s="16"/>
      <c r="AT1947" s="16"/>
      <c r="AU1947" s="16"/>
      <c r="AV1947" s="16"/>
      <c r="AW1947" s="16"/>
      <c r="AX1947" s="16"/>
      <c r="AY1947" s="16"/>
      <c r="AZ1947" s="16"/>
      <c r="BA1947" s="16"/>
      <c r="BB1947" s="16"/>
      <c r="BC1947" s="16"/>
      <c r="BD1947" s="16"/>
      <c r="BE1947" s="16"/>
      <c r="BF1947" s="16"/>
      <c r="BG1947" s="23">
        <f t="shared" si="487"/>
        <v>480</v>
      </c>
      <c r="BH1947" s="24">
        <f t="shared" si="491"/>
        <v>8</v>
      </c>
      <c r="BI1947" s="25">
        <f t="shared" si="488"/>
        <v>7.25</v>
      </c>
      <c r="BJ1947" s="25">
        <f t="shared" si="489"/>
        <v>90.625</v>
      </c>
      <c r="BK1947" s="26">
        <f t="shared" si="495"/>
        <v>83.524904214559399</v>
      </c>
      <c r="BL1947" s="26">
        <f t="shared" si="496"/>
        <v>100</v>
      </c>
      <c r="BM1947" s="26">
        <f t="shared" si="492"/>
        <v>75.694444444444457</v>
      </c>
      <c r="BN1947" s="27">
        <f t="shared" si="497"/>
        <v>0.75</v>
      </c>
      <c r="BO1947" s="27">
        <f t="shared" si="498"/>
        <v>522</v>
      </c>
      <c r="BP1947" s="27">
        <f t="shared" si="499"/>
        <v>0</v>
      </c>
      <c r="BQ1947" s="28">
        <f t="shared" si="500"/>
        <v>0</v>
      </c>
      <c r="BR1947" s="29"/>
      <c r="BS1947" s="29"/>
      <c r="BT1947" s="29"/>
      <c r="BU1947" s="30"/>
      <c r="BV1947" s="29"/>
      <c r="BW1947" s="17"/>
    </row>
    <row r="1948" spans="1:75" x14ac:dyDescent="0.3">
      <c r="A1948" s="14">
        <v>1947</v>
      </c>
      <c r="B1948" s="15">
        <v>46080</v>
      </c>
      <c r="C1948" s="16" t="s">
        <v>38</v>
      </c>
      <c r="D1948" s="17" t="str">
        <f t="shared" si="494"/>
        <v>HO</v>
      </c>
      <c r="E1948" s="18" t="s">
        <v>104</v>
      </c>
      <c r="F1948" s="18"/>
      <c r="G1948" s="19"/>
      <c r="H1948" s="19"/>
      <c r="I1948" s="19"/>
      <c r="J1948" s="20"/>
      <c r="K1948" s="21" t="e">
        <f>VLOOKUP(J1948,'[2]Item List (3)'!A$1:B$110000,2,FALSE)</f>
        <v>#N/A</v>
      </c>
      <c r="L1948" s="20"/>
      <c r="M1948" s="16" t="s">
        <v>138</v>
      </c>
      <c r="N1948" s="16"/>
      <c r="O1948" s="22" t="str">
        <f t="shared" si="490"/>
        <v/>
      </c>
      <c r="P1948" s="16"/>
      <c r="Q1948" s="16"/>
      <c r="R1948" s="16"/>
      <c r="S1948" s="16"/>
      <c r="T1948" s="16"/>
      <c r="U1948" s="23">
        <f t="shared" si="493"/>
        <v>0</v>
      </c>
      <c r="V1948" s="16"/>
      <c r="W1948" s="16"/>
      <c r="X1948" s="16"/>
      <c r="Y1948" s="16"/>
      <c r="Z1948" s="16"/>
      <c r="AA1948" s="16"/>
      <c r="AB1948" s="16"/>
      <c r="AC1948" s="16"/>
      <c r="AD1948" s="16"/>
      <c r="AE1948" s="16"/>
      <c r="AF1948" s="16"/>
      <c r="AG1948" s="16"/>
      <c r="AH1948" s="16"/>
      <c r="AI1948" s="16"/>
      <c r="AJ1948" s="16"/>
      <c r="AK1948" s="16"/>
      <c r="AL1948" s="16"/>
      <c r="AM1948" s="16"/>
      <c r="AN1948" s="16"/>
      <c r="AO1948" s="16"/>
      <c r="AP1948" s="16"/>
      <c r="AQ1948" s="16"/>
      <c r="AR1948" s="16">
        <v>480</v>
      </c>
      <c r="AS1948" s="16"/>
      <c r="AT1948" s="16"/>
      <c r="AU1948" s="16"/>
      <c r="AV1948" s="16"/>
      <c r="AW1948" s="16"/>
      <c r="AX1948" s="16"/>
      <c r="AY1948" s="16"/>
      <c r="AZ1948" s="16"/>
      <c r="BA1948" s="16"/>
      <c r="BB1948" s="16"/>
      <c r="BC1948" s="16"/>
      <c r="BD1948" s="16"/>
      <c r="BE1948" s="16"/>
      <c r="BF1948" s="16"/>
      <c r="BG1948" s="23">
        <f t="shared" ref="BG1948:BG2011" si="501">SUM(V1948:BF1948)</f>
        <v>480</v>
      </c>
      <c r="BH1948" s="24">
        <f t="shared" si="491"/>
        <v>8</v>
      </c>
      <c r="BI1948" s="25">
        <f t="shared" ref="BI1948:BI2011" si="502">IFERROR(BH1948-SUM(W1948:BF1948)/60,0)</f>
        <v>0</v>
      </c>
      <c r="BJ1948" s="25">
        <f t="shared" ref="BJ1948:BJ1986" si="503">IFERROR(BI1948/BH1948*100,)</f>
        <v>0</v>
      </c>
      <c r="BK1948" s="26">
        <f t="shared" si="495"/>
        <v>0</v>
      </c>
      <c r="BL1948" s="26">
        <f t="shared" si="496"/>
        <v>0</v>
      </c>
      <c r="BM1948" s="26">
        <f t="shared" si="492"/>
        <v>0</v>
      </c>
      <c r="BN1948" s="27">
        <f t="shared" si="497"/>
        <v>0</v>
      </c>
      <c r="BO1948" s="27">
        <f t="shared" si="498"/>
        <v>0</v>
      </c>
      <c r="BP1948" s="27">
        <f t="shared" si="499"/>
        <v>8</v>
      </c>
      <c r="BQ1948" s="28">
        <f t="shared" si="500"/>
        <v>0</v>
      </c>
      <c r="BR1948" s="29"/>
      <c r="BS1948" s="29"/>
      <c r="BT1948" s="29"/>
      <c r="BU1948" s="30"/>
      <c r="BV1948" s="29"/>
      <c r="BW1948" s="17"/>
    </row>
    <row r="1949" spans="1:75" x14ac:dyDescent="0.3">
      <c r="A1949" s="14">
        <v>1948</v>
      </c>
      <c r="B1949" s="15">
        <v>46080</v>
      </c>
      <c r="C1949" s="16" t="s">
        <v>40</v>
      </c>
      <c r="D1949" s="17" t="str">
        <f t="shared" si="494"/>
        <v>HO</v>
      </c>
      <c r="E1949" s="18" t="s">
        <v>104</v>
      </c>
      <c r="F1949" s="18"/>
      <c r="G1949" s="19"/>
      <c r="H1949" s="19"/>
      <c r="I1949" s="19"/>
      <c r="J1949" s="20"/>
      <c r="K1949" s="21" t="e">
        <f>VLOOKUP(J1949,'[2]Item List (3)'!A$1:B$110000,2,FALSE)</f>
        <v>#N/A</v>
      </c>
      <c r="L1949" s="20"/>
      <c r="M1949" s="16" t="s">
        <v>138</v>
      </c>
      <c r="N1949" s="16"/>
      <c r="O1949" s="22" t="str">
        <f t="shared" si="490"/>
        <v/>
      </c>
      <c r="P1949" s="16"/>
      <c r="Q1949" s="16"/>
      <c r="R1949" s="16"/>
      <c r="S1949" s="16"/>
      <c r="T1949" s="16"/>
      <c r="U1949" s="23">
        <f t="shared" si="493"/>
        <v>0</v>
      </c>
      <c r="V1949" s="16"/>
      <c r="W1949" s="16"/>
      <c r="X1949" s="16"/>
      <c r="Y1949" s="16"/>
      <c r="Z1949" s="16"/>
      <c r="AA1949" s="16"/>
      <c r="AB1949" s="16"/>
      <c r="AC1949" s="16"/>
      <c r="AD1949" s="16"/>
      <c r="AE1949" s="16"/>
      <c r="AF1949" s="16"/>
      <c r="AG1949" s="16"/>
      <c r="AH1949" s="16"/>
      <c r="AI1949" s="16"/>
      <c r="AJ1949" s="16"/>
      <c r="AK1949" s="16"/>
      <c r="AL1949" s="16"/>
      <c r="AM1949" s="16"/>
      <c r="AN1949" s="16"/>
      <c r="AO1949" s="16"/>
      <c r="AP1949" s="16"/>
      <c r="AQ1949" s="16"/>
      <c r="AR1949" s="16">
        <v>480</v>
      </c>
      <c r="AS1949" s="16"/>
      <c r="AT1949" s="16"/>
      <c r="AU1949" s="16"/>
      <c r="AV1949" s="16"/>
      <c r="AW1949" s="16"/>
      <c r="AX1949" s="16"/>
      <c r="AY1949" s="16"/>
      <c r="AZ1949" s="16"/>
      <c r="BA1949" s="16"/>
      <c r="BB1949" s="16"/>
      <c r="BC1949" s="16"/>
      <c r="BD1949" s="16"/>
      <c r="BE1949" s="16"/>
      <c r="BF1949" s="16"/>
      <c r="BG1949" s="23">
        <f t="shared" si="501"/>
        <v>480</v>
      </c>
      <c r="BH1949" s="24">
        <f t="shared" si="491"/>
        <v>8</v>
      </c>
      <c r="BI1949" s="25">
        <f t="shared" si="502"/>
        <v>0</v>
      </c>
      <c r="BJ1949" s="25">
        <f t="shared" si="503"/>
        <v>0</v>
      </c>
      <c r="BK1949" s="26">
        <f t="shared" si="495"/>
        <v>0</v>
      </c>
      <c r="BL1949" s="26">
        <f t="shared" si="496"/>
        <v>0</v>
      </c>
      <c r="BM1949" s="26">
        <f t="shared" si="492"/>
        <v>0</v>
      </c>
      <c r="BN1949" s="27">
        <f t="shared" si="497"/>
        <v>0</v>
      </c>
      <c r="BO1949" s="27">
        <f t="shared" si="498"/>
        <v>0</v>
      </c>
      <c r="BP1949" s="27">
        <f t="shared" si="499"/>
        <v>8</v>
      </c>
      <c r="BQ1949" s="28">
        <f t="shared" si="500"/>
        <v>0</v>
      </c>
      <c r="BR1949" s="29"/>
      <c r="BS1949" s="29"/>
      <c r="BT1949" s="29"/>
      <c r="BU1949" s="30"/>
      <c r="BV1949" s="29"/>
      <c r="BW1949" s="17"/>
    </row>
    <row r="1950" spans="1:75" x14ac:dyDescent="0.3">
      <c r="A1950" s="14">
        <v>1949</v>
      </c>
      <c r="B1950" s="15">
        <v>46080</v>
      </c>
      <c r="C1950" s="16" t="s">
        <v>38</v>
      </c>
      <c r="D1950" s="17" t="str">
        <f t="shared" si="494"/>
        <v>HO</v>
      </c>
      <c r="E1950" s="18" t="s">
        <v>108</v>
      </c>
      <c r="F1950" s="18"/>
      <c r="G1950" s="19"/>
      <c r="H1950" s="19"/>
      <c r="I1950" s="19"/>
      <c r="J1950" s="20"/>
      <c r="K1950" s="21" t="e">
        <f>VLOOKUP(J1950,'[2]Item List (3)'!A$1:B$110000,2,FALSE)</f>
        <v>#N/A</v>
      </c>
      <c r="L1950" s="20"/>
      <c r="M1950" s="16" t="s">
        <v>138</v>
      </c>
      <c r="N1950" s="16"/>
      <c r="O1950" s="22" t="str">
        <f t="shared" si="490"/>
        <v/>
      </c>
      <c r="P1950" s="16"/>
      <c r="Q1950" s="16"/>
      <c r="R1950" s="16"/>
      <c r="S1950" s="16"/>
      <c r="T1950" s="16"/>
      <c r="U1950" s="23">
        <f t="shared" si="493"/>
        <v>0</v>
      </c>
      <c r="V1950" s="16"/>
      <c r="W1950" s="16"/>
      <c r="X1950" s="16"/>
      <c r="Y1950" s="16"/>
      <c r="Z1950" s="16"/>
      <c r="AA1950" s="16"/>
      <c r="AB1950" s="16"/>
      <c r="AC1950" s="16"/>
      <c r="AD1950" s="16"/>
      <c r="AE1950" s="16"/>
      <c r="AF1950" s="16"/>
      <c r="AG1950" s="16"/>
      <c r="AH1950" s="16"/>
      <c r="AI1950" s="16"/>
      <c r="AJ1950" s="16"/>
      <c r="AK1950" s="16"/>
      <c r="AL1950" s="16"/>
      <c r="AM1950" s="16"/>
      <c r="AN1950" s="16"/>
      <c r="AO1950" s="16"/>
      <c r="AP1950" s="16"/>
      <c r="AQ1950" s="16"/>
      <c r="AR1950" s="16"/>
      <c r="AS1950" s="16"/>
      <c r="AT1950" s="16"/>
      <c r="AU1950" s="16"/>
      <c r="AV1950" s="16"/>
      <c r="AW1950" s="16"/>
      <c r="AX1950" s="16"/>
      <c r="AY1950" s="16"/>
      <c r="AZ1950" s="16"/>
      <c r="BA1950" s="16"/>
      <c r="BB1950" s="16"/>
      <c r="BC1950" s="16"/>
      <c r="BD1950" s="16"/>
      <c r="BE1950" s="16"/>
      <c r="BF1950" s="16">
        <v>480</v>
      </c>
      <c r="BG1950" s="23">
        <f t="shared" si="501"/>
        <v>480</v>
      </c>
      <c r="BH1950" s="24">
        <f t="shared" si="491"/>
        <v>8</v>
      </c>
      <c r="BI1950" s="25">
        <f t="shared" si="502"/>
        <v>0</v>
      </c>
      <c r="BJ1950" s="25">
        <f t="shared" si="503"/>
        <v>0</v>
      </c>
      <c r="BK1950" s="26">
        <f t="shared" si="495"/>
        <v>0</v>
      </c>
      <c r="BL1950" s="26">
        <f t="shared" si="496"/>
        <v>0</v>
      </c>
      <c r="BM1950" s="26">
        <f t="shared" si="492"/>
        <v>0</v>
      </c>
      <c r="BN1950" s="27">
        <f t="shared" si="497"/>
        <v>8</v>
      </c>
      <c r="BO1950" s="27">
        <f t="shared" si="498"/>
        <v>0</v>
      </c>
      <c r="BP1950" s="27">
        <f t="shared" si="499"/>
        <v>0</v>
      </c>
      <c r="BQ1950" s="28">
        <f t="shared" si="500"/>
        <v>0</v>
      </c>
      <c r="BR1950" s="29"/>
      <c r="BS1950" s="29"/>
      <c r="BT1950" s="29"/>
      <c r="BU1950" s="30"/>
      <c r="BV1950" s="29"/>
      <c r="BW1950" s="17"/>
    </row>
    <row r="1951" spans="1:75" x14ac:dyDescent="0.3">
      <c r="A1951" s="14">
        <v>1950</v>
      </c>
      <c r="B1951" s="15">
        <v>46080</v>
      </c>
      <c r="C1951" s="16" t="s">
        <v>40</v>
      </c>
      <c r="D1951" s="17" t="str">
        <f t="shared" si="494"/>
        <v>HO</v>
      </c>
      <c r="E1951" s="18" t="s">
        <v>108</v>
      </c>
      <c r="F1951" s="18"/>
      <c r="G1951" s="19"/>
      <c r="H1951" s="19"/>
      <c r="I1951" s="19"/>
      <c r="J1951" s="20"/>
      <c r="K1951" s="21" t="e">
        <f>VLOOKUP(J1951,'[2]Item List (3)'!A$1:B$110000,2,FALSE)</f>
        <v>#N/A</v>
      </c>
      <c r="L1951" s="20"/>
      <c r="M1951" s="16" t="s">
        <v>138</v>
      </c>
      <c r="N1951" s="16"/>
      <c r="O1951" s="22" t="str">
        <f t="shared" si="490"/>
        <v/>
      </c>
      <c r="P1951" s="16"/>
      <c r="Q1951" s="16"/>
      <c r="R1951" s="16"/>
      <c r="S1951" s="16"/>
      <c r="T1951" s="16"/>
      <c r="U1951" s="23">
        <f t="shared" si="493"/>
        <v>0</v>
      </c>
      <c r="V1951" s="16"/>
      <c r="W1951" s="16"/>
      <c r="X1951" s="16"/>
      <c r="Y1951" s="16"/>
      <c r="Z1951" s="16"/>
      <c r="AA1951" s="16"/>
      <c r="AB1951" s="16"/>
      <c r="AC1951" s="16"/>
      <c r="AD1951" s="16"/>
      <c r="AE1951" s="16"/>
      <c r="AF1951" s="16"/>
      <c r="AG1951" s="16"/>
      <c r="AH1951" s="16"/>
      <c r="AI1951" s="16"/>
      <c r="AJ1951" s="16"/>
      <c r="AK1951" s="16"/>
      <c r="AL1951" s="16"/>
      <c r="AM1951" s="16"/>
      <c r="AN1951" s="16"/>
      <c r="AO1951" s="16"/>
      <c r="AP1951" s="16"/>
      <c r="AQ1951" s="16"/>
      <c r="AR1951" s="16">
        <v>480</v>
      </c>
      <c r="AS1951" s="16"/>
      <c r="AT1951" s="16"/>
      <c r="AU1951" s="16"/>
      <c r="AV1951" s="16"/>
      <c r="AW1951" s="16"/>
      <c r="AX1951" s="16"/>
      <c r="AY1951" s="16"/>
      <c r="AZ1951" s="16"/>
      <c r="BA1951" s="16"/>
      <c r="BB1951" s="16"/>
      <c r="BC1951" s="16"/>
      <c r="BD1951" s="16"/>
      <c r="BE1951" s="16"/>
      <c r="BF1951" s="16"/>
      <c r="BG1951" s="23">
        <f t="shared" si="501"/>
        <v>480</v>
      </c>
      <c r="BH1951" s="24">
        <f t="shared" si="491"/>
        <v>8</v>
      </c>
      <c r="BI1951" s="25">
        <f t="shared" si="502"/>
        <v>0</v>
      </c>
      <c r="BJ1951" s="25">
        <f t="shared" si="503"/>
        <v>0</v>
      </c>
      <c r="BK1951" s="26">
        <f t="shared" si="495"/>
        <v>0</v>
      </c>
      <c r="BL1951" s="26">
        <f t="shared" si="496"/>
        <v>0</v>
      </c>
      <c r="BM1951" s="26">
        <f t="shared" si="492"/>
        <v>0</v>
      </c>
      <c r="BN1951" s="27">
        <f t="shared" si="497"/>
        <v>0</v>
      </c>
      <c r="BO1951" s="27">
        <f t="shared" si="498"/>
        <v>0</v>
      </c>
      <c r="BP1951" s="27">
        <f t="shared" si="499"/>
        <v>8</v>
      </c>
      <c r="BQ1951" s="28">
        <f t="shared" si="500"/>
        <v>0</v>
      </c>
      <c r="BR1951" s="29"/>
      <c r="BS1951" s="29"/>
      <c r="BT1951" s="29"/>
      <c r="BU1951" s="30"/>
      <c r="BV1951" s="29"/>
      <c r="BW1951" s="17"/>
    </row>
    <row r="1952" spans="1:75" x14ac:dyDescent="0.3">
      <c r="A1952" s="14">
        <v>1951</v>
      </c>
      <c r="B1952" s="15">
        <v>46080</v>
      </c>
      <c r="C1952" s="16" t="s">
        <v>38</v>
      </c>
      <c r="D1952" s="17" t="str">
        <f t="shared" si="494"/>
        <v>HO</v>
      </c>
      <c r="E1952" s="18" t="s">
        <v>111</v>
      </c>
      <c r="F1952" s="18" t="s">
        <v>101</v>
      </c>
      <c r="G1952" s="19" t="s">
        <v>114</v>
      </c>
      <c r="H1952" s="19"/>
      <c r="I1952" s="19"/>
      <c r="J1952" s="20">
        <v>104249</v>
      </c>
      <c r="K1952" s="21" t="str">
        <f>VLOOKUP(J1952,'[2]Item List (3)'!A$1:B$110000,2,FALSE)</f>
        <v>IW. BDA-4003</v>
      </c>
      <c r="L1952" s="20">
        <v>260120002</v>
      </c>
      <c r="M1952" s="16" t="s">
        <v>138</v>
      </c>
      <c r="N1952" s="16">
        <v>15</v>
      </c>
      <c r="O1952" s="22">
        <f t="shared" si="490"/>
        <v>240</v>
      </c>
      <c r="P1952" s="16">
        <v>1</v>
      </c>
      <c r="Q1952" s="16">
        <v>1494</v>
      </c>
      <c r="R1952" s="16"/>
      <c r="S1952" s="16"/>
      <c r="T1952" s="16"/>
      <c r="U1952" s="23">
        <f t="shared" si="493"/>
        <v>1494</v>
      </c>
      <c r="V1952" s="16">
        <v>390</v>
      </c>
      <c r="W1952" s="16"/>
      <c r="X1952" s="16"/>
      <c r="Y1952" s="16"/>
      <c r="Z1952" s="16"/>
      <c r="AA1952" s="16"/>
      <c r="AB1952" s="16"/>
      <c r="AC1952" s="16"/>
      <c r="AD1952" s="16"/>
      <c r="AE1952" s="16"/>
      <c r="AF1952" s="16"/>
      <c r="AG1952" s="16"/>
      <c r="AH1952" s="16"/>
      <c r="AI1952" s="16"/>
      <c r="AJ1952" s="16"/>
      <c r="AK1952" s="16"/>
      <c r="AL1952" s="16"/>
      <c r="AM1952" s="16"/>
      <c r="AN1952" s="16">
        <v>45</v>
      </c>
      <c r="AO1952" s="16"/>
      <c r="AP1952" s="16">
        <v>20</v>
      </c>
      <c r="AQ1952" s="16"/>
      <c r="AR1952" s="16"/>
      <c r="AS1952" s="16"/>
      <c r="AT1952" s="16"/>
      <c r="AU1952" s="16"/>
      <c r="AV1952" s="16"/>
      <c r="AW1952" s="16"/>
      <c r="AX1952" s="16"/>
      <c r="AY1952" s="16"/>
      <c r="AZ1952" s="16">
        <v>25</v>
      </c>
      <c r="BA1952" s="16"/>
      <c r="BB1952" s="16"/>
      <c r="BC1952" s="16"/>
      <c r="BD1952" s="16"/>
      <c r="BE1952" s="16"/>
      <c r="BF1952" s="16"/>
      <c r="BG1952" s="23">
        <f t="shared" si="501"/>
        <v>480</v>
      </c>
      <c r="BH1952" s="24">
        <f t="shared" si="491"/>
        <v>8</v>
      </c>
      <c r="BI1952" s="25">
        <f t="shared" si="502"/>
        <v>6.5</v>
      </c>
      <c r="BJ1952" s="25">
        <f t="shared" si="503"/>
        <v>81.25</v>
      </c>
      <c r="BK1952" s="26">
        <f t="shared" si="495"/>
        <v>95.769230769230774</v>
      </c>
      <c r="BL1952" s="26">
        <f t="shared" si="496"/>
        <v>100</v>
      </c>
      <c r="BM1952" s="26">
        <f t="shared" si="492"/>
        <v>77.8125</v>
      </c>
      <c r="BN1952" s="27">
        <f t="shared" si="497"/>
        <v>0.33333333333333331</v>
      </c>
      <c r="BO1952" s="27">
        <f t="shared" si="498"/>
        <v>1840</v>
      </c>
      <c r="BP1952" s="27">
        <f t="shared" si="499"/>
        <v>1.1666666666666667</v>
      </c>
      <c r="BQ1952" s="28">
        <f t="shared" si="500"/>
        <v>280</v>
      </c>
      <c r="BR1952" s="29"/>
      <c r="BS1952" s="29"/>
      <c r="BT1952" s="29"/>
      <c r="BU1952" s="30"/>
      <c r="BV1952" s="29"/>
      <c r="BW1952" s="17"/>
    </row>
    <row r="1953" spans="1:75" x14ac:dyDescent="0.3">
      <c r="A1953" s="14">
        <v>1952</v>
      </c>
      <c r="B1953" s="15">
        <v>46080</v>
      </c>
      <c r="C1953" s="16" t="s">
        <v>40</v>
      </c>
      <c r="D1953" s="17" t="str">
        <f t="shared" si="494"/>
        <v>HO</v>
      </c>
      <c r="E1953" s="18" t="s">
        <v>111</v>
      </c>
      <c r="F1953" s="18" t="s">
        <v>101</v>
      </c>
      <c r="G1953" s="19" t="s">
        <v>129</v>
      </c>
      <c r="H1953" s="19" t="s">
        <v>109</v>
      </c>
      <c r="I1953" s="19"/>
      <c r="J1953" s="20">
        <v>104249</v>
      </c>
      <c r="K1953" s="21" t="str">
        <f>VLOOKUP(J1953,'[2]Item List (3)'!A$1:B$110000,2,FALSE)</f>
        <v>IW. BDA-4003</v>
      </c>
      <c r="L1953" s="20">
        <v>260120002</v>
      </c>
      <c r="M1953" s="16" t="s">
        <v>138</v>
      </c>
      <c r="N1953" s="16">
        <v>15</v>
      </c>
      <c r="O1953" s="22">
        <f t="shared" si="490"/>
        <v>240</v>
      </c>
      <c r="P1953" s="16">
        <v>1</v>
      </c>
      <c r="Q1953" s="16">
        <v>1666</v>
      </c>
      <c r="R1953" s="16"/>
      <c r="S1953" s="16"/>
      <c r="T1953" s="16"/>
      <c r="U1953" s="23">
        <f t="shared" si="493"/>
        <v>1666</v>
      </c>
      <c r="V1953" s="16">
        <v>430</v>
      </c>
      <c r="W1953" s="16"/>
      <c r="X1953" s="16">
        <v>20</v>
      </c>
      <c r="Y1953" s="16"/>
      <c r="Z1953" s="16"/>
      <c r="AA1953" s="16"/>
      <c r="AB1953" s="16"/>
      <c r="AC1953" s="16"/>
      <c r="AD1953" s="16"/>
      <c r="AE1953" s="16"/>
      <c r="AF1953" s="16"/>
      <c r="AG1953" s="16"/>
      <c r="AH1953" s="16"/>
      <c r="AI1953" s="16"/>
      <c r="AJ1953" s="16"/>
      <c r="AK1953" s="16"/>
      <c r="AL1953" s="16"/>
      <c r="AM1953" s="16"/>
      <c r="AN1953" s="16"/>
      <c r="AO1953" s="16"/>
      <c r="AP1953" s="16">
        <v>30</v>
      </c>
      <c r="AQ1953" s="16"/>
      <c r="AR1953" s="16"/>
      <c r="AS1953" s="16"/>
      <c r="AT1953" s="16"/>
      <c r="AU1953" s="16"/>
      <c r="AV1953" s="16"/>
      <c r="AW1953" s="16"/>
      <c r="AX1953" s="16"/>
      <c r="AY1953" s="16"/>
      <c r="AZ1953" s="16"/>
      <c r="BA1953" s="16"/>
      <c r="BB1953" s="16"/>
      <c r="BC1953" s="16"/>
      <c r="BD1953" s="16"/>
      <c r="BE1953" s="16"/>
      <c r="BF1953" s="16"/>
      <c r="BG1953" s="23">
        <f t="shared" si="501"/>
        <v>480</v>
      </c>
      <c r="BH1953" s="24">
        <f t="shared" si="491"/>
        <v>8</v>
      </c>
      <c r="BI1953" s="25">
        <f t="shared" si="502"/>
        <v>7.166666666666667</v>
      </c>
      <c r="BJ1953" s="25">
        <f t="shared" si="503"/>
        <v>89.583333333333343</v>
      </c>
      <c r="BK1953" s="26">
        <f t="shared" si="495"/>
        <v>96.860465116279073</v>
      </c>
      <c r="BL1953" s="26">
        <f t="shared" si="496"/>
        <v>100</v>
      </c>
      <c r="BM1953" s="26">
        <f t="shared" si="492"/>
        <v>86.770833333333343</v>
      </c>
      <c r="BN1953" s="27">
        <f t="shared" si="497"/>
        <v>0.5</v>
      </c>
      <c r="BO1953" s="27">
        <f t="shared" si="498"/>
        <v>1800</v>
      </c>
      <c r="BP1953" s="27">
        <f t="shared" si="499"/>
        <v>0.33333333333333337</v>
      </c>
      <c r="BQ1953" s="28">
        <f t="shared" si="500"/>
        <v>80.000000000000014</v>
      </c>
      <c r="BR1953" s="29"/>
      <c r="BS1953" s="29"/>
      <c r="BT1953" s="29"/>
      <c r="BU1953" s="30"/>
      <c r="BV1953" s="29"/>
      <c r="BW1953" s="17"/>
    </row>
    <row r="1954" spans="1:75" x14ac:dyDescent="0.3">
      <c r="A1954" s="14">
        <v>1953</v>
      </c>
      <c r="B1954" s="15">
        <v>46080</v>
      </c>
      <c r="C1954" s="16" t="s">
        <v>38</v>
      </c>
      <c r="D1954" s="17" t="str">
        <f t="shared" si="494"/>
        <v>HO</v>
      </c>
      <c r="E1954" s="18" t="s">
        <v>113</v>
      </c>
      <c r="F1954" s="18" t="s">
        <v>101</v>
      </c>
      <c r="G1954" s="19" t="s">
        <v>114</v>
      </c>
      <c r="H1954" s="19"/>
      <c r="I1954" s="19"/>
      <c r="J1954" s="20">
        <v>208299</v>
      </c>
      <c r="K1954" s="21" t="str">
        <f>VLOOKUP(J1954,'[2]Item List (3)'!A$1:B$110000,2,FALSE)</f>
        <v>OR.9916</v>
      </c>
      <c r="L1954" s="20">
        <v>260106007</v>
      </c>
      <c r="M1954" s="16" t="s">
        <v>141</v>
      </c>
      <c r="N1954" s="16">
        <v>15</v>
      </c>
      <c r="O1954" s="22">
        <f t="shared" si="490"/>
        <v>240</v>
      </c>
      <c r="P1954" s="16">
        <v>1</v>
      </c>
      <c r="Q1954" s="16">
        <v>671</v>
      </c>
      <c r="R1954" s="16"/>
      <c r="S1954" s="16"/>
      <c r="T1954" s="16"/>
      <c r="U1954" s="23">
        <f t="shared" si="493"/>
        <v>671</v>
      </c>
      <c r="V1954" s="16">
        <v>175</v>
      </c>
      <c r="W1954" s="16"/>
      <c r="X1954" s="16"/>
      <c r="Y1954" s="16"/>
      <c r="Z1954" s="16"/>
      <c r="AA1954" s="16"/>
      <c r="AB1954" s="16"/>
      <c r="AC1954" s="16"/>
      <c r="AD1954" s="16"/>
      <c r="AE1954" s="16"/>
      <c r="AF1954" s="16"/>
      <c r="AG1954" s="16"/>
      <c r="AH1954" s="16"/>
      <c r="AI1954" s="16"/>
      <c r="AJ1954" s="16"/>
      <c r="AK1954" s="16"/>
      <c r="AL1954" s="16"/>
      <c r="AM1954" s="16"/>
      <c r="AN1954" s="16">
        <v>295</v>
      </c>
      <c r="AO1954" s="16"/>
      <c r="AP1954" s="16">
        <v>10</v>
      </c>
      <c r="AQ1954" s="16"/>
      <c r="AR1954" s="16"/>
      <c r="AS1954" s="16"/>
      <c r="AT1954" s="16"/>
      <c r="AU1954" s="16"/>
      <c r="AV1954" s="16"/>
      <c r="AW1954" s="16"/>
      <c r="AX1954" s="16"/>
      <c r="AY1954" s="16"/>
      <c r="AZ1954" s="16"/>
      <c r="BA1954" s="16"/>
      <c r="BB1954" s="16"/>
      <c r="BC1954" s="16"/>
      <c r="BD1954" s="16"/>
      <c r="BE1954" s="16"/>
      <c r="BF1954" s="16"/>
      <c r="BG1954" s="23">
        <f t="shared" si="501"/>
        <v>480</v>
      </c>
      <c r="BH1954" s="24">
        <f t="shared" si="491"/>
        <v>8</v>
      </c>
      <c r="BI1954" s="25">
        <f t="shared" si="502"/>
        <v>2.916666666666667</v>
      </c>
      <c r="BJ1954" s="25">
        <f t="shared" si="503"/>
        <v>36.458333333333336</v>
      </c>
      <c r="BK1954" s="26">
        <f t="shared" si="495"/>
        <v>95.857142857142847</v>
      </c>
      <c r="BL1954" s="26">
        <f t="shared" si="496"/>
        <v>100</v>
      </c>
      <c r="BM1954" s="26">
        <f t="shared" si="492"/>
        <v>34.947916666666664</v>
      </c>
      <c r="BN1954" s="27">
        <f t="shared" si="497"/>
        <v>0.16666666666666666</v>
      </c>
      <c r="BO1954" s="27">
        <f t="shared" si="498"/>
        <v>1880</v>
      </c>
      <c r="BP1954" s="27">
        <f t="shared" si="499"/>
        <v>4.9166666666666661</v>
      </c>
      <c r="BQ1954" s="28">
        <f t="shared" si="500"/>
        <v>1179.9999999999998</v>
      </c>
      <c r="BR1954" s="29"/>
      <c r="BS1954" s="29"/>
      <c r="BT1954" s="29"/>
      <c r="BU1954" s="30"/>
      <c r="BV1954" s="29"/>
      <c r="BW1954" s="17"/>
    </row>
    <row r="1955" spans="1:75" x14ac:dyDescent="0.3">
      <c r="A1955" s="14">
        <v>1954</v>
      </c>
      <c r="B1955" s="15">
        <v>46080</v>
      </c>
      <c r="C1955" s="16" t="s">
        <v>40</v>
      </c>
      <c r="D1955" s="17" t="str">
        <f t="shared" si="494"/>
        <v>HO</v>
      </c>
      <c r="E1955" s="18" t="s">
        <v>113</v>
      </c>
      <c r="F1955" s="18" t="s">
        <v>101</v>
      </c>
      <c r="G1955" s="19" t="s">
        <v>109</v>
      </c>
      <c r="H1955" s="19"/>
      <c r="I1955" s="19"/>
      <c r="J1955" s="20">
        <v>208299</v>
      </c>
      <c r="K1955" s="21" t="str">
        <f>VLOOKUP(J1955,'[2]Item List (3)'!A$1:B$110000,2,FALSE)</f>
        <v>OR.9916</v>
      </c>
      <c r="L1955" s="20">
        <v>260106007</v>
      </c>
      <c r="M1955" s="16" t="s">
        <v>141</v>
      </c>
      <c r="N1955" s="16">
        <v>15</v>
      </c>
      <c r="O1955" s="22">
        <f t="shared" si="490"/>
        <v>240</v>
      </c>
      <c r="P1955" s="16">
        <v>1</v>
      </c>
      <c r="Q1955" s="16">
        <v>662</v>
      </c>
      <c r="R1955" s="16"/>
      <c r="S1955" s="16"/>
      <c r="T1955" s="16"/>
      <c r="U1955" s="23">
        <f t="shared" si="493"/>
        <v>662</v>
      </c>
      <c r="V1955" s="16">
        <v>170</v>
      </c>
      <c r="W1955" s="16"/>
      <c r="X1955" s="16"/>
      <c r="Y1955" s="16"/>
      <c r="Z1955" s="16"/>
      <c r="AA1955" s="16"/>
      <c r="AB1955" s="16"/>
      <c r="AC1955" s="16"/>
      <c r="AD1955" s="16"/>
      <c r="AE1955" s="16"/>
      <c r="AF1955" s="16"/>
      <c r="AG1955" s="16"/>
      <c r="AH1955" s="16"/>
      <c r="AI1955" s="16"/>
      <c r="AJ1955" s="16"/>
      <c r="AK1955" s="16"/>
      <c r="AL1955" s="16"/>
      <c r="AM1955" s="16"/>
      <c r="AN1955" s="16"/>
      <c r="AO1955" s="16"/>
      <c r="AP1955" s="16">
        <v>10</v>
      </c>
      <c r="AQ1955" s="16"/>
      <c r="AR1955" s="16">
        <v>300</v>
      </c>
      <c r="AS1955" s="16"/>
      <c r="AT1955" s="16"/>
      <c r="AU1955" s="16"/>
      <c r="AV1955" s="16"/>
      <c r="AW1955" s="16"/>
      <c r="AX1955" s="16"/>
      <c r="AY1955" s="16"/>
      <c r="AZ1955" s="16"/>
      <c r="BA1955" s="16"/>
      <c r="BB1955" s="16"/>
      <c r="BC1955" s="16"/>
      <c r="BD1955" s="16"/>
      <c r="BE1955" s="16"/>
      <c r="BF1955" s="16"/>
      <c r="BG1955" s="23">
        <f t="shared" si="501"/>
        <v>480</v>
      </c>
      <c r="BH1955" s="24">
        <f t="shared" si="491"/>
        <v>8</v>
      </c>
      <c r="BI1955" s="25">
        <f t="shared" si="502"/>
        <v>2.833333333333333</v>
      </c>
      <c r="BJ1955" s="25">
        <f t="shared" si="503"/>
        <v>35.416666666666664</v>
      </c>
      <c r="BK1955" s="26">
        <f t="shared" si="495"/>
        <v>97.352941176470608</v>
      </c>
      <c r="BL1955" s="26">
        <f t="shared" si="496"/>
        <v>100</v>
      </c>
      <c r="BM1955" s="26">
        <f t="shared" si="492"/>
        <v>34.479166666666664</v>
      </c>
      <c r="BN1955" s="27">
        <f t="shared" si="497"/>
        <v>0.16666666666666666</v>
      </c>
      <c r="BO1955" s="27">
        <f t="shared" si="498"/>
        <v>1880</v>
      </c>
      <c r="BP1955" s="27">
        <f t="shared" si="499"/>
        <v>5</v>
      </c>
      <c r="BQ1955" s="28">
        <f t="shared" si="500"/>
        <v>1200</v>
      </c>
      <c r="BR1955" s="29"/>
      <c r="BS1955" s="29"/>
      <c r="BT1955" s="29"/>
      <c r="BU1955" s="30"/>
      <c r="BV1955" s="29"/>
      <c r="BW1955" s="17"/>
    </row>
    <row r="1956" spans="1:75" x14ac:dyDescent="0.3">
      <c r="A1956" s="14">
        <v>1955</v>
      </c>
      <c r="B1956" s="15">
        <v>46080</v>
      </c>
      <c r="C1956" s="16" t="s">
        <v>38</v>
      </c>
      <c r="D1956" s="17" t="str">
        <f t="shared" si="494"/>
        <v>HO</v>
      </c>
      <c r="E1956" s="18" t="s">
        <v>115</v>
      </c>
      <c r="F1956" s="18"/>
      <c r="G1956" s="19"/>
      <c r="H1956" s="19"/>
      <c r="I1956" s="19"/>
      <c r="J1956" s="20"/>
      <c r="K1956" s="21" t="e">
        <f>VLOOKUP(J1956,'[2]Item List (3)'!A$1:B$110000,2,FALSE)</f>
        <v>#N/A</v>
      </c>
      <c r="L1956" s="20"/>
      <c r="M1956" s="16" t="s">
        <v>138</v>
      </c>
      <c r="N1956" s="16"/>
      <c r="O1956" s="22" t="str">
        <f t="shared" si="490"/>
        <v/>
      </c>
      <c r="P1956" s="16"/>
      <c r="Q1956" s="16"/>
      <c r="R1956" s="16"/>
      <c r="S1956" s="16"/>
      <c r="T1956" s="16"/>
      <c r="U1956" s="23">
        <f t="shared" si="493"/>
        <v>0</v>
      </c>
      <c r="V1956" s="16"/>
      <c r="W1956" s="16"/>
      <c r="X1956" s="16"/>
      <c r="Y1956" s="16"/>
      <c r="Z1956" s="16"/>
      <c r="AA1956" s="16"/>
      <c r="AB1956" s="16"/>
      <c r="AC1956" s="16"/>
      <c r="AD1956" s="16"/>
      <c r="AE1956" s="16"/>
      <c r="AF1956" s="16"/>
      <c r="AG1956" s="16"/>
      <c r="AH1956" s="16"/>
      <c r="AI1956" s="16"/>
      <c r="AJ1956" s="16"/>
      <c r="AK1956" s="16"/>
      <c r="AL1956" s="16"/>
      <c r="AM1956" s="16"/>
      <c r="AN1956" s="16"/>
      <c r="AO1956" s="16"/>
      <c r="AP1956" s="16"/>
      <c r="AQ1956" s="16"/>
      <c r="AR1956" s="16"/>
      <c r="AS1956" s="16"/>
      <c r="AT1956" s="16"/>
      <c r="AU1956" s="16"/>
      <c r="AV1956" s="16"/>
      <c r="AW1956" s="16"/>
      <c r="AX1956" s="16"/>
      <c r="AY1956" s="16"/>
      <c r="AZ1956" s="16"/>
      <c r="BA1956" s="16"/>
      <c r="BB1956" s="16"/>
      <c r="BC1956" s="16"/>
      <c r="BD1956" s="16"/>
      <c r="BE1956" s="16"/>
      <c r="BF1956" s="16">
        <v>480</v>
      </c>
      <c r="BG1956" s="23">
        <f t="shared" si="501"/>
        <v>480</v>
      </c>
      <c r="BH1956" s="24">
        <f t="shared" si="491"/>
        <v>8</v>
      </c>
      <c r="BI1956" s="25">
        <f t="shared" si="502"/>
        <v>0</v>
      </c>
      <c r="BJ1956" s="25">
        <f t="shared" si="503"/>
        <v>0</v>
      </c>
      <c r="BK1956" s="26">
        <f t="shared" si="495"/>
        <v>0</v>
      </c>
      <c r="BL1956" s="26">
        <f t="shared" si="496"/>
        <v>0</v>
      </c>
      <c r="BM1956" s="26">
        <f t="shared" si="492"/>
        <v>0</v>
      </c>
      <c r="BN1956" s="27">
        <f t="shared" si="497"/>
        <v>8</v>
      </c>
      <c r="BO1956" s="27">
        <f t="shared" si="498"/>
        <v>0</v>
      </c>
      <c r="BP1956" s="27">
        <f t="shared" si="499"/>
        <v>0</v>
      </c>
      <c r="BQ1956" s="28">
        <f t="shared" si="500"/>
        <v>0</v>
      </c>
      <c r="BR1956" s="29"/>
      <c r="BS1956" s="29"/>
      <c r="BT1956" s="29"/>
      <c r="BU1956" s="30"/>
      <c r="BV1956" s="29"/>
      <c r="BW1956" s="17"/>
    </row>
    <row r="1957" spans="1:75" x14ac:dyDescent="0.3">
      <c r="A1957" s="14">
        <v>1956</v>
      </c>
      <c r="B1957" s="15">
        <v>46080</v>
      </c>
      <c r="C1957" s="16" t="s">
        <v>40</v>
      </c>
      <c r="D1957" s="17" t="str">
        <f t="shared" si="494"/>
        <v>HO</v>
      </c>
      <c r="E1957" s="18" t="s">
        <v>115</v>
      </c>
      <c r="F1957" s="18" t="s">
        <v>101</v>
      </c>
      <c r="G1957" s="19" t="s">
        <v>105</v>
      </c>
      <c r="H1957" s="19"/>
      <c r="I1957" s="19"/>
      <c r="J1957" s="20">
        <v>100742</v>
      </c>
      <c r="K1957" s="21" t="str">
        <f>VLOOKUP(J1957,'[2]Item List (3)'!A$1:B$110000,2,FALSE)</f>
        <v>IR.IR 32X41X28</v>
      </c>
      <c r="L1957" s="20">
        <v>260127002</v>
      </c>
      <c r="M1957" s="16" t="s">
        <v>138</v>
      </c>
      <c r="N1957" s="16">
        <v>25</v>
      </c>
      <c r="O1957" s="22">
        <f t="shared" si="490"/>
        <v>144</v>
      </c>
      <c r="P1957" s="16">
        <v>1</v>
      </c>
      <c r="Q1957" s="16">
        <v>1038</v>
      </c>
      <c r="R1957" s="16"/>
      <c r="S1957" s="16"/>
      <c r="T1957" s="16"/>
      <c r="U1957" s="23">
        <f t="shared" si="493"/>
        <v>1038</v>
      </c>
      <c r="V1957" s="16">
        <v>450</v>
      </c>
      <c r="W1957" s="16"/>
      <c r="X1957" s="16"/>
      <c r="Y1957" s="16"/>
      <c r="Z1957" s="16"/>
      <c r="AA1957" s="16"/>
      <c r="AB1957" s="16"/>
      <c r="AC1957" s="16"/>
      <c r="AD1957" s="16"/>
      <c r="AE1957" s="16"/>
      <c r="AF1957" s="16"/>
      <c r="AG1957" s="16"/>
      <c r="AH1957" s="16"/>
      <c r="AI1957" s="16"/>
      <c r="AJ1957" s="16"/>
      <c r="AK1957" s="16"/>
      <c r="AL1957" s="16"/>
      <c r="AM1957" s="16"/>
      <c r="AN1957" s="16"/>
      <c r="AO1957" s="16"/>
      <c r="AP1957" s="16">
        <v>30</v>
      </c>
      <c r="AQ1957" s="16"/>
      <c r="AR1957" s="16"/>
      <c r="AS1957" s="16"/>
      <c r="AT1957" s="16"/>
      <c r="AU1957" s="16"/>
      <c r="AV1957" s="16"/>
      <c r="AW1957" s="16"/>
      <c r="AX1957" s="16"/>
      <c r="AY1957" s="16"/>
      <c r="AZ1957" s="16"/>
      <c r="BA1957" s="16"/>
      <c r="BB1957" s="16"/>
      <c r="BC1957" s="16"/>
      <c r="BD1957" s="16"/>
      <c r="BE1957" s="16"/>
      <c r="BF1957" s="16"/>
      <c r="BG1957" s="23">
        <f t="shared" si="501"/>
        <v>480</v>
      </c>
      <c r="BH1957" s="24">
        <f t="shared" si="491"/>
        <v>8</v>
      </c>
      <c r="BI1957" s="25">
        <f t="shared" si="502"/>
        <v>7.5</v>
      </c>
      <c r="BJ1957" s="25">
        <f t="shared" si="503"/>
        <v>93.75</v>
      </c>
      <c r="BK1957" s="26">
        <f t="shared" si="495"/>
        <v>96.111111111111114</v>
      </c>
      <c r="BL1957" s="26">
        <f t="shared" si="496"/>
        <v>100</v>
      </c>
      <c r="BM1957" s="26">
        <f t="shared" si="492"/>
        <v>90.104166666666657</v>
      </c>
      <c r="BN1957" s="27">
        <f t="shared" si="497"/>
        <v>0.5</v>
      </c>
      <c r="BO1957" s="27">
        <f t="shared" si="498"/>
        <v>1080</v>
      </c>
      <c r="BP1957" s="27">
        <f t="shared" si="499"/>
        <v>0</v>
      </c>
      <c r="BQ1957" s="28">
        <f t="shared" si="500"/>
        <v>0</v>
      </c>
      <c r="BR1957" s="29"/>
      <c r="BS1957" s="29"/>
      <c r="BT1957" s="29"/>
      <c r="BU1957" s="30"/>
      <c r="BV1957" s="29"/>
      <c r="BW1957" s="17"/>
    </row>
    <row r="1958" spans="1:75" x14ac:dyDescent="0.3">
      <c r="A1958" s="14">
        <v>1957</v>
      </c>
      <c r="B1958" s="15">
        <v>46080</v>
      </c>
      <c r="C1958" s="16" t="s">
        <v>38</v>
      </c>
      <c r="D1958" s="17" t="str">
        <f t="shared" si="494"/>
        <v>HO</v>
      </c>
      <c r="E1958" s="18" t="s">
        <v>116</v>
      </c>
      <c r="F1958" s="18" t="s">
        <v>101</v>
      </c>
      <c r="G1958" s="19" t="s">
        <v>112</v>
      </c>
      <c r="H1958" s="19"/>
      <c r="I1958" s="19"/>
      <c r="J1958" s="20">
        <v>200827.1</v>
      </c>
      <c r="K1958" s="21" t="str">
        <f>VLOOKUP(J1958,'[2]Item List (3)'!A$1:B$110000,2,FALSE)</f>
        <v>MNA.OR 4020</v>
      </c>
      <c r="L1958" s="20">
        <v>260201001</v>
      </c>
      <c r="M1958" s="16" t="s">
        <v>141</v>
      </c>
      <c r="N1958" s="16">
        <v>15</v>
      </c>
      <c r="O1958" s="22">
        <f t="shared" ref="O1958:O2021" si="504">IFERROR(3600/N1958,"")</f>
        <v>240</v>
      </c>
      <c r="P1958" s="16">
        <v>1</v>
      </c>
      <c r="Q1958" s="16">
        <v>1050</v>
      </c>
      <c r="R1958" s="16"/>
      <c r="S1958" s="16"/>
      <c r="T1958" s="16"/>
      <c r="U1958" s="23">
        <f t="shared" si="493"/>
        <v>1050</v>
      </c>
      <c r="V1958" s="16">
        <v>275</v>
      </c>
      <c r="W1958" s="16"/>
      <c r="X1958" s="16">
        <v>20</v>
      </c>
      <c r="Y1958" s="16"/>
      <c r="Z1958" s="16"/>
      <c r="AA1958" s="16"/>
      <c r="AB1958" s="16"/>
      <c r="AC1958" s="16"/>
      <c r="AD1958" s="16"/>
      <c r="AE1958" s="16"/>
      <c r="AF1958" s="16"/>
      <c r="AG1958" s="16"/>
      <c r="AH1958" s="16"/>
      <c r="AI1958" s="16"/>
      <c r="AJ1958" s="16"/>
      <c r="AK1958" s="16"/>
      <c r="AL1958" s="16"/>
      <c r="AM1958" s="16"/>
      <c r="AN1958" s="16"/>
      <c r="AO1958" s="16"/>
      <c r="AP1958" s="16">
        <v>10</v>
      </c>
      <c r="AQ1958" s="16"/>
      <c r="AR1958" s="16">
        <v>150</v>
      </c>
      <c r="AS1958" s="16"/>
      <c r="AT1958" s="16"/>
      <c r="AU1958" s="16"/>
      <c r="AV1958" s="16"/>
      <c r="AW1958" s="16"/>
      <c r="AX1958" s="16"/>
      <c r="AY1958" s="16"/>
      <c r="AZ1958" s="16">
        <v>25</v>
      </c>
      <c r="BA1958" s="16"/>
      <c r="BB1958" s="16"/>
      <c r="BC1958" s="16"/>
      <c r="BD1958" s="16"/>
      <c r="BE1958" s="16"/>
      <c r="BF1958" s="16"/>
      <c r="BG1958" s="23">
        <f t="shared" si="501"/>
        <v>480</v>
      </c>
      <c r="BH1958" s="24">
        <f t="shared" ref="BH1958:BH2021" si="505">BG1958/60</f>
        <v>8</v>
      </c>
      <c r="BI1958" s="25">
        <f t="shared" si="502"/>
        <v>4.5833333333333339</v>
      </c>
      <c r="BJ1958" s="25">
        <f t="shared" si="503"/>
        <v>57.291666666666671</v>
      </c>
      <c r="BK1958" s="26">
        <f t="shared" si="495"/>
        <v>95.454545454545439</v>
      </c>
      <c r="BL1958" s="26">
        <f t="shared" si="496"/>
        <v>100</v>
      </c>
      <c r="BM1958" s="26">
        <f t="shared" ref="BM1958:BM2021" si="506">IFERROR((((BJ1958*BK1958*BL1958)/1000000)*100),0)</f>
        <v>54.6875</v>
      </c>
      <c r="BN1958" s="27">
        <f t="shared" si="497"/>
        <v>0.16666666666666666</v>
      </c>
      <c r="BO1958" s="27">
        <f t="shared" si="498"/>
        <v>1880</v>
      </c>
      <c r="BP1958" s="27">
        <f t="shared" si="499"/>
        <v>3.25</v>
      </c>
      <c r="BQ1958" s="28">
        <f t="shared" si="500"/>
        <v>780</v>
      </c>
      <c r="BR1958" s="29"/>
      <c r="BS1958" s="29"/>
      <c r="BT1958" s="29"/>
      <c r="BU1958" s="30"/>
      <c r="BV1958" s="29"/>
      <c r="BW1958" s="17"/>
    </row>
    <row r="1959" spans="1:75" x14ac:dyDescent="0.3">
      <c r="A1959" s="14">
        <v>1958</v>
      </c>
      <c r="B1959" s="15">
        <v>46080</v>
      </c>
      <c r="C1959" s="16" t="s">
        <v>40</v>
      </c>
      <c r="D1959" s="17" t="str">
        <f t="shared" si="494"/>
        <v>HO</v>
      </c>
      <c r="E1959" s="18" t="s">
        <v>116</v>
      </c>
      <c r="F1959" s="18" t="s">
        <v>101</v>
      </c>
      <c r="G1959" s="19" t="s">
        <v>105</v>
      </c>
      <c r="H1959" s="19"/>
      <c r="I1959" s="19"/>
      <c r="J1959" s="20">
        <v>200827.1</v>
      </c>
      <c r="K1959" s="21" t="str">
        <f>VLOOKUP(J1959,'[2]Item List (3)'!A$1:B$110000,2,FALSE)</f>
        <v>MNA.OR 4020</v>
      </c>
      <c r="L1959" s="20">
        <v>260201001</v>
      </c>
      <c r="M1959" s="16" t="s">
        <v>141</v>
      </c>
      <c r="N1959" s="16">
        <v>15</v>
      </c>
      <c r="O1959" s="22">
        <f t="shared" si="504"/>
        <v>240</v>
      </c>
      <c r="P1959" s="16">
        <v>1</v>
      </c>
      <c r="Q1959" s="16">
        <v>479</v>
      </c>
      <c r="R1959" s="16"/>
      <c r="S1959" s="16"/>
      <c r="T1959" s="16"/>
      <c r="U1959" s="23">
        <f t="shared" si="493"/>
        <v>479</v>
      </c>
      <c r="V1959" s="16">
        <v>125</v>
      </c>
      <c r="W1959" s="16"/>
      <c r="X1959" s="16"/>
      <c r="Y1959" s="16"/>
      <c r="Z1959" s="16"/>
      <c r="AA1959" s="16"/>
      <c r="AB1959" s="16"/>
      <c r="AC1959" s="16"/>
      <c r="AD1959" s="16"/>
      <c r="AE1959" s="16"/>
      <c r="AF1959" s="16"/>
      <c r="AG1959" s="16"/>
      <c r="AH1959" s="16"/>
      <c r="AI1959" s="16"/>
      <c r="AJ1959" s="16"/>
      <c r="AK1959" s="16"/>
      <c r="AL1959" s="16"/>
      <c r="AM1959" s="16"/>
      <c r="AN1959" s="16">
        <v>345</v>
      </c>
      <c r="AO1959" s="16"/>
      <c r="AP1959" s="16">
        <v>10</v>
      </c>
      <c r="AQ1959" s="16"/>
      <c r="AR1959" s="16"/>
      <c r="AS1959" s="16"/>
      <c r="AT1959" s="16"/>
      <c r="AU1959" s="16"/>
      <c r="AV1959" s="16"/>
      <c r="AW1959" s="16"/>
      <c r="AX1959" s="16"/>
      <c r="AY1959" s="16"/>
      <c r="AZ1959" s="16"/>
      <c r="BA1959" s="16"/>
      <c r="BB1959" s="16"/>
      <c r="BC1959" s="16"/>
      <c r="BD1959" s="16"/>
      <c r="BE1959" s="16"/>
      <c r="BF1959" s="16"/>
      <c r="BG1959" s="23">
        <f t="shared" si="501"/>
        <v>480</v>
      </c>
      <c r="BH1959" s="24">
        <f t="shared" si="505"/>
        <v>8</v>
      </c>
      <c r="BI1959" s="25">
        <f t="shared" si="502"/>
        <v>2.083333333333333</v>
      </c>
      <c r="BJ1959" s="25">
        <f t="shared" si="503"/>
        <v>26.041666666666664</v>
      </c>
      <c r="BK1959" s="26">
        <f t="shared" si="495"/>
        <v>95.800000000000011</v>
      </c>
      <c r="BL1959" s="26">
        <f t="shared" si="496"/>
        <v>100</v>
      </c>
      <c r="BM1959" s="26">
        <f t="shared" si="506"/>
        <v>24.947916666666668</v>
      </c>
      <c r="BN1959" s="27">
        <f t="shared" si="497"/>
        <v>0.16666666666666666</v>
      </c>
      <c r="BO1959" s="27">
        <f t="shared" si="498"/>
        <v>1880</v>
      </c>
      <c r="BP1959" s="27">
        <f t="shared" si="499"/>
        <v>5.75</v>
      </c>
      <c r="BQ1959" s="28">
        <f t="shared" si="500"/>
        <v>1380</v>
      </c>
      <c r="BR1959" s="29"/>
      <c r="BS1959" s="29"/>
      <c r="BT1959" s="29"/>
      <c r="BU1959" s="30"/>
      <c r="BV1959" s="29"/>
      <c r="BW1959" s="17"/>
    </row>
    <row r="1960" spans="1:75" x14ac:dyDescent="0.3">
      <c r="A1960" s="14">
        <v>1959</v>
      </c>
      <c r="B1960" s="15">
        <v>46080</v>
      </c>
      <c r="C1960" s="16" t="s">
        <v>38</v>
      </c>
      <c r="D1960" s="17" t="str">
        <f t="shared" si="494"/>
        <v>HO</v>
      </c>
      <c r="E1960" s="18" t="s">
        <v>118</v>
      </c>
      <c r="F1960" s="18" t="s">
        <v>101</v>
      </c>
      <c r="G1960" s="19" t="s">
        <v>102</v>
      </c>
      <c r="H1960" s="19"/>
      <c r="I1960" s="19"/>
      <c r="J1960" s="20">
        <v>104293</v>
      </c>
      <c r="K1960" s="21" t="str">
        <f>VLOOKUP(J1960,'[2]Item List (3)'!A$1:B$110000,2,FALSE)</f>
        <v>IR.210 YY2</v>
      </c>
      <c r="L1960" s="20">
        <v>260205003</v>
      </c>
      <c r="M1960" s="16" t="s">
        <v>138</v>
      </c>
      <c r="N1960" s="16">
        <v>20</v>
      </c>
      <c r="O1960" s="22">
        <f t="shared" si="504"/>
        <v>180</v>
      </c>
      <c r="P1960" s="16">
        <v>1</v>
      </c>
      <c r="Q1960" s="16">
        <v>1231</v>
      </c>
      <c r="R1960" s="16"/>
      <c r="S1960" s="16"/>
      <c r="T1960" s="16"/>
      <c r="U1960" s="23">
        <f t="shared" si="493"/>
        <v>1231</v>
      </c>
      <c r="V1960" s="16">
        <v>430</v>
      </c>
      <c r="W1960" s="16"/>
      <c r="X1960" s="16">
        <v>20</v>
      </c>
      <c r="Y1960" s="16"/>
      <c r="Z1960" s="16"/>
      <c r="AA1960" s="16"/>
      <c r="AB1960" s="16"/>
      <c r="AC1960" s="16"/>
      <c r="AD1960" s="16"/>
      <c r="AE1960" s="16"/>
      <c r="AF1960" s="16"/>
      <c r="AG1960" s="16"/>
      <c r="AH1960" s="16"/>
      <c r="AI1960" s="16"/>
      <c r="AJ1960" s="16"/>
      <c r="AK1960" s="16"/>
      <c r="AL1960" s="16"/>
      <c r="AM1960" s="16"/>
      <c r="AN1960" s="16"/>
      <c r="AO1960" s="16"/>
      <c r="AP1960" s="16">
        <v>30</v>
      </c>
      <c r="AQ1960" s="16"/>
      <c r="AR1960" s="16"/>
      <c r="AS1960" s="16"/>
      <c r="AT1960" s="16"/>
      <c r="AU1960" s="16"/>
      <c r="AV1960" s="16"/>
      <c r="AW1960" s="16"/>
      <c r="AX1960" s="16"/>
      <c r="AY1960" s="16"/>
      <c r="AZ1960" s="16"/>
      <c r="BA1960" s="16"/>
      <c r="BB1960" s="16"/>
      <c r="BC1960" s="16"/>
      <c r="BD1960" s="16"/>
      <c r="BE1960" s="16"/>
      <c r="BF1960" s="16"/>
      <c r="BG1960" s="23">
        <f t="shared" si="501"/>
        <v>480</v>
      </c>
      <c r="BH1960" s="24">
        <f t="shared" si="505"/>
        <v>8</v>
      </c>
      <c r="BI1960" s="25">
        <f t="shared" si="502"/>
        <v>7.166666666666667</v>
      </c>
      <c r="BJ1960" s="25">
        <f t="shared" si="503"/>
        <v>89.583333333333343</v>
      </c>
      <c r="BK1960" s="26">
        <f t="shared" si="495"/>
        <v>95.426356589147289</v>
      </c>
      <c r="BL1960" s="26">
        <f t="shared" si="496"/>
        <v>100</v>
      </c>
      <c r="BM1960" s="26">
        <f t="shared" si="506"/>
        <v>85.486111111111143</v>
      </c>
      <c r="BN1960" s="27">
        <f t="shared" si="497"/>
        <v>0.5</v>
      </c>
      <c r="BO1960" s="27">
        <f t="shared" si="498"/>
        <v>1350</v>
      </c>
      <c r="BP1960" s="27">
        <f t="shared" si="499"/>
        <v>0.33333333333333337</v>
      </c>
      <c r="BQ1960" s="28">
        <f t="shared" si="500"/>
        <v>60.000000000000014</v>
      </c>
      <c r="BR1960" s="29"/>
      <c r="BS1960" s="29"/>
      <c r="BT1960" s="29"/>
      <c r="BU1960" s="30"/>
      <c r="BV1960" s="29"/>
      <c r="BW1960" s="17"/>
    </row>
    <row r="1961" spans="1:75" x14ac:dyDescent="0.3">
      <c r="A1961" s="14">
        <v>1960</v>
      </c>
      <c r="B1961" s="15">
        <v>46080</v>
      </c>
      <c r="C1961" s="16" t="s">
        <v>40</v>
      </c>
      <c r="D1961" s="17" t="str">
        <f t="shared" si="494"/>
        <v>HO</v>
      </c>
      <c r="E1961" s="18" t="s">
        <v>118</v>
      </c>
      <c r="F1961" s="18" t="s">
        <v>101</v>
      </c>
      <c r="G1961" s="19" t="s">
        <v>107</v>
      </c>
      <c r="H1961" s="19"/>
      <c r="I1961" s="19"/>
      <c r="J1961" s="20">
        <v>104293</v>
      </c>
      <c r="K1961" s="21" t="str">
        <f>VLOOKUP(J1961,'[2]Item List (3)'!A$1:B$110000,2,FALSE)</f>
        <v>IR.210 YY2</v>
      </c>
      <c r="L1961" s="20">
        <v>260205003</v>
      </c>
      <c r="M1961" s="16" t="s">
        <v>138</v>
      </c>
      <c r="N1961" s="16">
        <v>20</v>
      </c>
      <c r="O1961" s="22">
        <f t="shared" si="504"/>
        <v>180</v>
      </c>
      <c r="P1961" s="16">
        <v>1</v>
      </c>
      <c r="Q1961" s="16">
        <v>140</v>
      </c>
      <c r="R1961" s="16"/>
      <c r="S1961" s="16"/>
      <c r="T1961" s="16"/>
      <c r="U1961" s="23">
        <f t="shared" ref="U1961:U2024" si="507">Q1961+S1961+T1961</f>
        <v>140</v>
      </c>
      <c r="V1961" s="16">
        <v>50</v>
      </c>
      <c r="W1961" s="16">
        <v>190</v>
      </c>
      <c r="X1961" s="16"/>
      <c r="Y1961" s="16"/>
      <c r="Z1961" s="16"/>
      <c r="AA1961" s="16"/>
      <c r="AB1961" s="16"/>
      <c r="AC1961" s="16"/>
      <c r="AD1961" s="16"/>
      <c r="AE1961" s="16"/>
      <c r="AF1961" s="16"/>
      <c r="AG1961" s="16"/>
      <c r="AH1961" s="16"/>
      <c r="AI1961" s="16"/>
      <c r="AJ1961" s="16"/>
      <c r="AK1961" s="16"/>
      <c r="AL1961" s="16"/>
      <c r="AM1961" s="16"/>
      <c r="AN1961" s="16"/>
      <c r="AO1961" s="16"/>
      <c r="AP1961" s="16"/>
      <c r="AQ1961" s="16"/>
      <c r="AR1961" s="16">
        <v>240</v>
      </c>
      <c r="AS1961" s="16"/>
      <c r="AT1961" s="16"/>
      <c r="AU1961" s="16"/>
      <c r="AV1961" s="16"/>
      <c r="AW1961" s="16"/>
      <c r="AX1961" s="16"/>
      <c r="AY1961" s="16"/>
      <c r="AZ1961" s="16"/>
      <c r="BA1961" s="16"/>
      <c r="BB1961" s="16"/>
      <c r="BC1961" s="16"/>
      <c r="BD1961" s="16"/>
      <c r="BE1961" s="16"/>
      <c r="BF1961" s="16"/>
      <c r="BG1961" s="23">
        <f t="shared" si="501"/>
        <v>480</v>
      </c>
      <c r="BH1961" s="24">
        <f t="shared" si="505"/>
        <v>8</v>
      </c>
      <c r="BI1961" s="25">
        <f t="shared" si="502"/>
        <v>0.83333333333333304</v>
      </c>
      <c r="BJ1961" s="25">
        <f t="shared" si="503"/>
        <v>10.416666666666663</v>
      </c>
      <c r="BK1961" s="26">
        <f t="shared" si="495"/>
        <v>93.333333333333357</v>
      </c>
      <c r="BL1961" s="26">
        <f t="shared" si="496"/>
        <v>100</v>
      </c>
      <c r="BM1961" s="26">
        <f t="shared" si="506"/>
        <v>9.7222222222222214</v>
      </c>
      <c r="BN1961" s="27">
        <f t="shared" si="497"/>
        <v>3.1666666666666665</v>
      </c>
      <c r="BO1961" s="27">
        <f t="shared" si="498"/>
        <v>870.00000000000023</v>
      </c>
      <c r="BP1961" s="27">
        <f t="shared" si="499"/>
        <v>4</v>
      </c>
      <c r="BQ1961" s="28">
        <f t="shared" si="500"/>
        <v>720</v>
      </c>
      <c r="BR1961" s="29"/>
      <c r="BS1961" s="29"/>
      <c r="BT1961" s="29"/>
      <c r="BU1961" s="30"/>
      <c r="BV1961" s="29"/>
      <c r="BW1961" s="17"/>
    </row>
    <row r="1962" spans="1:75" x14ac:dyDescent="0.3">
      <c r="A1962" s="14">
        <v>1961</v>
      </c>
      <c r="B1962" s="15">
        <v>46080</v>
      </c>
      <c r="C1962" s="16" t="s">
        <v>38</v>
      </c>
      <c r="D1962" s="17" t="str">
        <f t="shared" si="494"/>
        <v>HO</v>
      </c>
      <c r="E1962" s="18" t="s">
        <v>119</v>
      </c>
      <c r="F1962" s="18" t="s">
        <v>101</v>
      </c>
      <c r="G1962" s="19" t="s">
        <v>107</v>
      </c>
      <c r="H1962" s="19" t="s">
        <v>117</v>
      </c>
      <c r="I1962" s="19"/>
      <c r="J1962" s="20">
        <v>208293</v>
      </c>
      <c r="K1962" s="21" t="str">
        <f>VLOOKUP(J1962,'[2]Item List (3)'!A$1:B$110000,2,FALSE)</f>
        <v>OR.210 YY2</v>
      </c>
      <c r="L1962" s="20">
        <v>260205004</v>
      </c>
      <c r="M1962" s="16" t="s">
        <v>141</v>
      </c>
      <c r="N1962" s="16">
        <v>20</v>
      </c>
      <c r="O1962" s="22">
        <f t="shared" si="504"/>
        <v>180</v>
      </c>
      <c r="P1962" s="16">
        <v>1</v>
      </c>
      <c r="Q1962" s="16">
        <v>864</v>
      </c>
      <c r="R1962" s="16"/>
      <c r="S1962" s="16"/>
      <c r="T1962" s="16"/>
      <c r="U1962" s="23">
        <f t="shared" si="507"/>
        <v>864</v>
      </c>
      <c r="V1962" s="16">
        <v>310</v>
      </c>
      <c r="W1962" s="16"/>
      <c r="X1962" s="16">
        <v>75</v>
      </c>
      <c r="Y1962" s="16"/>
      <c r="Z1962" s="16"/>
      <c r="AA1962" s="16"/>
      <c r="AB1962" s="16"/>
      <c r="AC1962" s="16"/>
      <c r="AD1962" s="16"/>
      <c r="AE1962" s="16"/>
      <c r="AF1962" s="16"/>
      <c r="AG1962" s="16"/>
      <c r="AH1962" s="16"/>
      <c r="AI1962" s="16"/>
      <c r="AJ1962" s="16"/>
      <c r="AK1962" s="16"/>
      <c r="AL1962" s="16"/>
      <c r="AM1962" s="16"/>
      <c r="AN1962" s="16"/>
      <c r="AO1962" s="16"/>
      <c r="AP1962" s="16">
        <v>20</v>
      </c>
      <c r="AQ1962" s="16"/>
      <c r="AR1962" s="16"/>
      <c r="AS1962" s="16"/>
      <c r="AT1962" s="16"/>
      <c r="AU1962" s="16"/>
      <c r="AV1962" s="16"/>
      <c r="AW1962" s="16"/>
      <c r="AX1962" s="16"/>
      <c r="AY1962" s="16"/>
      <c r="AZ1962" s="16">
        <v>25</v>
      </c>
      <c r="BA1962" s="16"/>
      <c r="BB1962" s="16"/>
      <c r="BC1962" s="16">
        <v>50</v>
      </c>
      <c r="BD1962" s="16"/>
      <c r="BE1962" s="16"/>
      <c r="BF1962" s="16"/>
      <c r="BG1962" s="23">
        <f t="shared" si="501"/>
        <v>480</v>
      </c>
      <c r="BH1962" s="24">
        <f t="shared" si="505"/>
        <v>8</v>
      </c>
      <c r="BI1962" s="25">
        <f t="shared" si="502"/>
        <v>5.1666666666666661</v>
      </c>
      <c r="BJ1962" s="25">
        <f t="shared" si="503"/>
        <v>64.583333333333329</v>
      </c>
      <c r="BK1962" s="26">
        <f t="shared" si="495"/>
        <v>92.90322580645163</v>
      </c>
      <c r="BL1962" s="26">
        <f t="shared" si="496"/>
        <v>100</v>
      </c>
      <c r="BM1962" s="26">
        <f t="shared" si="506"/>
        <v>60.000000000000007</v>
      </c>
      <c r="BN1962" s="27">
        <f t="shared" si="497"/>
        <v>0.33333333333333331</v>
      </c>
      <c r="BO1962" s="27">
        <f t="shared" si="498"/>
        <v>1380</v>
      </c>
      <c r="BP1962" s="27">
        <f t="shared" si="499"/>
        <v>2.5</v>
      </c>
      <c r="BQ1962" s="28">
        <f t="shared" si="500"/>
        <v>450</v>
      </c>
      <c r="BR1962" s="29"/>
      <c r="BS1962" s="29"/>
      <c r="BT1962" s="29"/>
      <c r="BU1962" s="30"/>
      <c r="BV1962" s="29"/>
      <c r="BW1962" s="17"/>
    </row>
    <row r="1963" spans="1:75" x14ac:dyDescent="0.3">
      <c r="A1963" s="14">
        <v>1962</v>
      </c>
      <c r="B1963" s="15">
        <v>46080</v>
      </c>
      <c r="C1963" s="16" t="s">
        <v>40</v>
      </c>
      <c r="D1963" s="17" t="str">
        <f t="shared" si="494"/>
        <v>HO</v>
      </c>
      <c r="E1963" s="18" t="s">
        <v>119</v>
      </c>
      <c r="F1963" s="18" t="s">
        <v>101</v>
      </c>
      <c r="G1963" s="19" t="s">
        <v>102</v>
      </c>
      <c r="H1963" s="19"/>
      <c r="I1963" s="19"/>
      <c r="J1963" s="20">
        <v>208293</v>
      </c>
      <c r="K1963" s="21" t="str">
        <f>VLOOKUP(J1963,'[2]Item List (3)'!A$1:B$110000,2,FALSE)</f>
        <v>OR.210 YY2</v>
      </c>
      <c r="L1963" s="20">
        <v>260205004</v>
      </c>
      <c r="M1963" s="16" t="s">
        <v>141</v>
      </c>
      <c r="N1963" s="16">
        <v>20</v>
      </c>
      <c r="O1963" s="22">
        <f t="shared" si="504"/>
        <v>180</v>
      </c>
      <c r="P1963" s="16">
        <v>1</v>
      </c>
      <c r="Q1963" s="16">
        <v>1242</v>
      </c>
      <c r="R1963" s="16"/>
      <c r="S1963" s="16"/>
      <c r="T1963" s="16"/>
      <c r="U1963" s="23">
        <f t="shared" si="507"/>
        <v>1242</v>
      </c>
      <c r="V1963" s="16">
        <v>440</v>
      </c>
      <c r="W1963" s="16"/>
      <c r="X1963" s="16"/>
      <c r="Y1963" s="16"/>
      <c r="Z1963" s="16"/>
      <c r="AA1963" s="16"/>
      <c r="AB1963" s="16"/>
      <c r="AC1963" s="16"/>
      <c r="AD1963" s="16"/>
      <c r="AE1963" s="16"/>
      <c r="AF1963" s="16"/>
      <c r="AG1963" s="16"/>
      <c r="AH1963" s="16"/>
      <c r="AI1963" s="16"/>
      <c r="AJ1963" s="16"/>
      <c r="AK1963" s="16"/>
      <c r="AL1963" s="16"/>
      <c r="AM1963" s="16"/>
      <c r="AN1963" s="16"/>
      <c r="AO1963" s="16"/>
      <c r="AP1963" s="16">
        <v>30</v>
      </c>
      <c r="AQ1963" s="16"/>
      <c r="AR1963" s="16"/>
      <c r="AS1963" s="16"/>
      <c r="AT1963" s="16"/>
      <c r="AU1963" s="16"/>
      <c r="AV1963" s="16"/>
      <c r="AW1963" s="16"/>
      <c r="AX1963" s="16"/>
      <c r="AY1963" s="16"/>
      <c r="AZ1963" s="16"/>
      <c r="BA1963" s="16"/>
      <c r="BB1963" s="16"/>
      <c r="BC1963" s="16">
        <v>10</v>
      </c>
      <c r="BD1963" s="16"/>
      <c r="BE1963" s="16"/>
      <c r="BF1963" s="16"/>
      <c r="BG1963" s="23">
        <f t="shared" si="501"/>
        <v>480</v>
      </c>
      <c r="BH1963" s="24">
        <f t="shared" si="505"/>
        <v>8</v>
      </c>
      <c r="BI1963" s="25">
        <f t="shared" si="502"/>
        <v>7.333333333333333</v>
      </c>
      <c r="BJ1963" s="25">
        <f t="shared" si="503"/>
        <v>91.666666666666657</v>
      </c>
      <c r="BK1963" s="26">
        <f t="shared" si="495"/>
        <v>94.090909090909093</v>
      </c>
      <c r="BL1963" s="26">
        <f t="shared" si="496"/>
        <v>100</v>
      </c>
      <c r="BM1963" s="26">
        <f t="shared" si="506"/>
        <v>86.25</v>
      </c>
      <c r="BN1963" s="27">
        <f t="shared" si="497"/>
        <v>0.5</v>
      </c>
      <c r="BO1963" s="27">
        <f t="shared" si="498"/>
        <v>1350</v>
      </c>
      <c r="BP1963" s="27">
        <f t="shared" si="499"/>
        <v>0.16666666666666663</v>
      </c>
      <c r="BQ1963" s="28">
        <f t="shared" si="500"/>
        <v>29.999999999999993</v>
      </c>
      <c r="BR1963" s="29"/>
      <c r="BS1963" s="29"/>
      <c r="BT1963" s="29"/>
      <c r="BU1963" s="30"/>
      <c r="BV1963" s="29"/>
      <c r="BW1963" s="17"/>
    </row>
    <row r="1964" spans="1:75" x14ac:dyDescent="0.3">
      <c r="A1964" s="14">
        <v>1963</v>
      </c>
      <c r="B1964" s="15">
        <v>46081</v>
      </c>
      <c r="C1964" s="16" t="s">
        <v>38</v>
      </c>
      <c r="D1964" s="17" t="str">
        <f t="shared" ref="D1964:D2026" si="508">LEFT(E1964,2)</f>
        <v>FG</v>
      </c>
      <c r="E1964" s="18" t="s">
        <v>39</v>
      </c>
      <c r="F1964" s="18" t="s">
        <v>47</v>
      </c>
      <c r="G1964" s="19" t="s">
        <v>42</v>
      </c>
      <c r="H1964" s="19" t="s">
        <v>43</v>
      </c>
      <c r="I1964" s="19"/>
      <c r="J1964" s="20">
        <v>104247</v>
      </c>
      <c r="K1964" s="21" t="str">
        <f>VLOOKUP(J1964,'[2]Item List (3)'!A$1:B$110000,2,FALSE)</f>
        <v>IR.209</v>
      </c>
      <c r="L1964" s="20">
        <v>260203015</v>
      </c>
      <c r="M1964" s="16" t="s">
        <v>138</v>
      </c>
      <c r="N1964" s="16"/>
      <c r="O1964" s="22" t="str">
        <f t="shared" si="504"/>
        <v/>
      </c>
      <c r="P1964" s="16">
        <v>1</v>
      </c>
      <c r="Q1964" s="16">
        <v>8770</v>
      </c>
      <c r="R1964" s="16"/>
      <c r="S1964" s="16"/>
      <c r="T1964" s="16"/>
      <c r="U1964" s="23">
        <f t="shared" si="507"/>
        <v>8770</v>
      </c>
      <c r="V1964" s="16">
        <v>420</v>
      </c>
      <c r="W1964" s="16"/>
      <c r="X1964" s="16">
        <v>15</v>
      </c>
      <c r="Y1964" s="16"/>
      <c r="Z1964" s="16"/>
      <c r="AA1964" s="16"/>
      <c r="AB1964" s="16"/>
      <c r="AC1964" s="16"/>
      <c r="AD1964" s="16"/>
      <c r="AE1964" s="16"/>
      <c r="AF1964" s="16"/>
      <c r="AG1964" s="16"/>
      <c r="AH1964" s="16"/>
      <c r="AI1964" s="16"/>
      <c r="AJ1964" s="16"/>
      <c r="AK1964" s="16"/>
      <c r="AL1964" s="16"/>
      <c r="AM1964" s="16"/>
      <c r="AN1964" s="16"/>
      <c r="AO1964" s="16"/>
      <c r="AP1964" s="16"/>
      <c r="AQ1964" s="16">
        <v>30</v>
      </c>
      <c r="AR1964" s="16"/>
      <c r="AS1964" s="16"/>
      <c r="AT1964" s="16"/>
      <c r="AU1964" s="16"/>
      <c r="AV1964" s="16"/>
      <c r="AW1964" s="16"/>
      <c r="AX1964" s="16"/>
      <c r="AY1964" s="16"/>
      <c r="AZ1964" s="16">
        <v>15</v>
      </c>
      <c r="BA1964" s="16"/>
      <c r="BB1964" s="16"/>
      <c r="BC1964" s="16"/>
      <c r="BD1964" s="16"/>
      <c r="BE1964" s="16"/>
      <c r="BF1964" s="16"/>
      <c r="BG1964" s="23">
        <f t="shared" si="501"/>
        <v>480</v>
      </c>
      <c r="BH1964" s="24">
        <f t="shared" si="505"/>
        <v>8</v>
      </c>
      <c r="BI1964" s="25">
        <f t="shared" si="502"/>
        <v>7</v>
      </c>
      <c r="BJ1964" s="25">
        <f t="shared" si="503"/>
        <v>87.5</v>
      </c>
      <c r="BK1964" s="26">
        <f t="shared" si="495"/>
        <v>0</v>
      </c>
      <c r="BL1964" s="26">
        <f t="shared" si="496"/>
        <v>100</v>
      </c>
      <c r="BM1964" s="26">
        <f t="shared" si="506"/>
        <v>0</v>
      </c>
      <c r="BN1964" s="27">
        <f t="shared" si="497"/>
        <v>0</v>
      </c>
      <c r="BO1964" s="27">
        <f t="shared" si="498"/>
        <v>0</v>
      </c>
      <c r="BP1964" s="27">
        <f t="shared" si="499"/>
        <v>1</v>
      </c>
      <c r="BQ1964" s="28">
        <f t="shared" si="500"/>
        <v>0</v>
      </c>
      <c r="BR1964" s="29"/>
      <c r="BS1964" s="29"/>
      <c r="BT1964" s="29"/>
      <c r="BU1964" s="30"/>
      <c r="BV1964" s="29"/>
      <c r="BW1964" s="17"/>
    </row>
    <row r="1965" spans="1:75" x14ac:dyDescent="0.3">
      <c r="A1965" s="14">
        <v>1964</v>
      </c>
      <c r="B1965" s="15">
        <v>46081</v>
      </c>
      <c r="C1965" s="16" t="s">
        <v>40</v>
      </c>
      <c r="D1965" s="17" t="str">
        <f t="shared" si="508"/>
        <v>FG</v>
      </c>
      <c r="E1965" s="18" t="s">
        <v>39</v>
      </c>
      <c r="F1965" s="18" t="s">
        <v>47</v>
      </c>
      <c r="G1965" s="19" t="s">
        <v>120</v>
      </c>
      <c r="H1965" s="19" t="s">
        <v>130</v>
      </c>
      <c r="I1965" s="19"/>
      <c r="J1965" s="20">
        <v>104247</v>
      </c>
      <c r="K1965" s="21" t="str">
        <f>VLOOKUP(J1965,'[2]Item List (3)'!A$1:B$110000,2,FALSE)</f>
        <v>IR.209</v>
      </c>
      <c r="L1965" s="20">
        <v>260203016</v>
      </c>
      <c r="M1965" s="16" t="s">
        <v>138</v>
      </c>
      <c r="N1965" s="16"/>
      <c r="O1965" s="22" t="str">
        <f t="shared" si="504"/>
        <v/>
      </c>
      <c r="P1965" s="16">
        <v>2</v>
      </c>
      <c r="Q1965" s="16">
        <v>8695</v>
      </c>
      <c r="R1965" s="16"/>
      <c r="S1965" s="16">
        <v>5</v>
      </c>
      <c r="T1965" s="16"/>
      <c r="U1965" s="23">
        <f t="shared" si="507"/>
        <v>8700</v>
      </c>
      <c r="V1965" s="16">
        <v>420</v>
      </c>
      <c r="W1965" s="16"/>
      <c r="X1965" s="16"/>
      <c r="Y1965" s="16"/>
      <c r="Z1965" s="16"/>
      <c r="AA1965" s="16"/>
      <c r="AB1965" s="16"/>
      <c r="AC1965" s="16"/>
      <c r="AD1965" s="16"/>
      <c r="AE1965" s="16"/>
      <c r="AF1965" s="16"/>
      <c r="AG1965" s="16"/>
      <c r="AH1965" s="16"/>
      <c r="AI1965" s="16"/>
      <c r="AJ1965" s="16"/>
      <c r="AK1965" s="16"/>
      <c r="AL1965" s="16"/>
      <c r="AM1965" s="16"/>
      <c r="AN1965" s="16"/>
      <c r="AO1965" s="16"/>
      <c r="AP1965" s="16"/>
      <c r="AQ1965" s="16">
        <v>60</v>
      </c>
      <c r="AR1965" s="16"/>
      <c r="AS1965" s="16"/>
      <c r="AT1965" s="16"/>
      <c r="AU1965" s="16"/>
      <c r="AV1965" s="16"/>
      <c r="AW1965" s="16"/>
      <c r="AX1965" s="16"/>
      <c r="AY1965" s="16"/>
      <c r="AZ1965" s="16"/>
      <c r="BA1965" s="16"/>
      <c r="BB1965" s="16"/>
      <c r="BC1965" s="16"/>
      <c r="BD1965" s="16"/>
      <c r="BE1965" s="16"/>
      <c r="BF1965" s="16"/>
      <c r="BG1965" s="23">
        <f t="shared" si="501"/>
        <v>480</v>
      </c>
      <c r="BH1965" s="24">
        <f t="shared" si="505"/>
        <v>8</v>
      </c>
      <c r="BI1965" s="25">
        <f t="shared" si="502"/>
        <v>7</v>
      </c>
      <c r="BJ1965" s="25">
        <f t="shared" si="503"/>
        <v>87.5</v>
      </c>
      <c r="BK1965" s="26">
        <f t="shared" si="495"/>
        <v>0</v>
      </c>
      <c r="BL1965" s="26">
        <f t="shared" si="496"/>
        <v>99.94252873563218</v>
      </c>
      <c r="BM1965" s="26">
        <f t="shared" si="506"/>
        <v>0</v>
      </c>
      <c r="BN1965" s="27">
        <f t="shared" si="497"/>
        <v>0</v>
      </c>
      <c r="BO1965" s="27">
        <f t="shared" si="498"/>
        <v>0</v>
      </c>
      <c r="BP1965" s="27">
        <f t="shared" si="499"/>
        <v>1</v>
      </c>
      <c r="BQ1965" s="28">
        <f t="shared" si="500"/>
        <v>0</v>
      </c>
      <c r="BR1965" s="29"/>
      <c r="BS1965" s="29"/>
      <c r="BT1965" s="29"/>
      <c r="BU1965" s="30"/>
      <c r="BV1965" s="29"/>
      <c r="BW1965" s="17"/>
    </row>
    <row r="1966" spans="1:75" x14ac:dyDescent="0.3">
      <c r="A1966" s="14">
        <v>1965</v>
      </c>
      <c r="B1966" s="15">
        <v>46081</v>
      </c>
      <c r="C1966" s="16" t="s">
        <v>38</v>
      </c>
      <c r="D1966" s="17" t="str">
        <f t="shared" si="508"/>
        <v>FG</v>
      </c>
      <c r="E1966" s="18" t="s">
        <v>44</v>
      </c>
      <c r="F1966" s="18"/>
      <c r="G1966" s="19"/>
      <c r="H1966" s="19"/>
      <c r="I1966" s="19"/>
      <c r="J1966" s="20"/>
      <c r="K1966" s="21" t="e">
        <f>VLOOKUP(J1966,'[2]Item List (3)'!A$1:B$110000,2,FALSE)</f>
        <v>#N/A</v>
      </c>
      <c r="L1966" s="20"/>
      <c r="M1966" s="16" t="s">
        <v>138</v>
      </c>
      <c r="N1966" s="16"/>
      <c r="O1966" s="22" t="str">
        <f t="shared" si="504"/>
        <v/>
      </c>
      <c r="P1966" s="16"/>
      <c r="Q1966" s="16"/>
      <c r="R1966" s="16"/>
      <c r="S1966" s="16"/>
      <c r="T1966" s="16"/>
      <c r="U1966" s="23">
        <f t="shared" si="507"/>
        <v>0</v>
      </c>
      <c r="V1966" s="16"/>
      <c r="W1966" s="16"/>
      <c r="X1966" s="16"/>
      <c r="Y1966" s="16"/>
      <c r="Z1966" s="16"/>
      <c r="AA1966" s="16"/>
      <c r="AB1966" s="16"/>
      <c r="AC1966" s="16"/>
      <c r="AD1966" s="16"/>
      <c r="AE1966" s="16"/>
      <c r="AF1966" s="16"/>
      <c r="AG1966" s="16"/>
      <c r="AH1966" s="16"/>
      <c r="AI1966" s="16"/>
      <c r="AJ1966" s="16"/>
      <c r="AK1966" s="16"/>
      <c r="AL1966" s="16"/>
      <c r="AM1966" s="16"/>
      <c r="AN1966" s="16"/>
      <c r="AO1966" s="16"/>
      <c r="AP1966" s="16"/>
      <c r="AQ1966" s="16"/>
      <c r="AR1966" s="16">
        <v>480</v>
      </c>
      <c r="AS1966" s="16"/>
      <c r="AT1966" s="16"/>
      <c r="AU1966" s="16"/>
      <c r="AV1966" s="16"/>
      <c r="AW1966" s="16"/>
      <c r="AX1966" s="16"/>
      <c r="AY1966" s="16"/>
      <c r="AZ1966" s="16"/>
      <c r="BA1966" s="16"/>
      <c r="BB1966" s="16"/>
      <c r="BC1966" s="16"/>
      <c r="BD1966" s="16"/>
      <c r="BE1966" s="16"/>
      <c r="BF1966" s="16"/>
      <c r="BG1966" s="23">
        <f t="shared" si="501"/>
        <v>480</v>
      </c>
      <c r="BH1966" s="24">
        <f t="shared" si="505"/>
        <v>8</v>
      </c>
      <c r="BI1966" s="25">
        <f t="shared" si="502"/>
        <v>0</v>
      </c>
      <c r="BJ1966" s="25">
        <f t="shared" si="503"/>
        <v>0</v>
      </c>
      <c r="BK1966" s="26">
        <f t="shared" si="495"/>
        <v>0</v>
      </c>
      <c r="BL1966" s="26">
        <f t="shared" si="496"/>
        <v>0</v>
      </c>
      <c r="BM1966" s="26">
        <f t="shared" si="506"/>
        <v>0</v>
      </c>
      <c r="BN1966" s="27">
        <f t="shared" si="497"/>
        <v>0</v>
      </c>
      <c r="BO1966" s="27">
        <f t="shared" si="498"/>
        <v>0</v>
      </c>
      <c r="BP1966" s="27">
        <f t="shared" si="499"/>
        <v>8</v>
      </c>
      <c r="BQ1966" s="28">
        <f t="shared" si="500"/>
        <v>0</v>
      </c>
      <c r="BR1966" s="29"/>
      <c r="BS1966" s="29"/>
      <c r="BT1966" s="29"/>
      <c r="BU1966" s="30"/>
      <c r="BV1966" s="29"/>
      <c r="BW1966" s="17"/>
    </row>
    <row r="1967" spans="1:75" x14ac:dyDescent="0.3">
      <c r="A1967" s="14">
        <v>1966</v>
      </c>
      <c r="B1967" s="15">
        <v>46081</v>
      </c>
      <c r="C1967" s="16" t="s">
        <v>40</v>
      </c>
      <c r="D1967" s="17" t="str">
        <f t="shared" si="508"/>
        <v>FG</v>
      </c>
      <c r="E1967" s="18" t="s">
        <v>44</v>
      </c>
      <c r="F1967" s="18" t="s">
        <v>47</v>
      </c>
      <c r="G1967" s="19" t="s">
        <v>136</v>
      </c>
      <c r="H1967" s="19" t="s">
        <v>121</v>
      </c>
      <c r="I1967" s="19"/>
      <c r="J1967" s="20">
        <v>208249</v>
      </c>
      <c r="K1967" s="21" t="str">
        <f>VLOOKUP(J1967,'[2]Item List (3)'!A$1:B$110000,2,FALSE)</f>
        <v>OW-BDA-4003</v>
      </c>
      <c r="L1967" s="20">
        <v>251226003</v>
      </c>
      <c r="M1967" s="16" t="s">
        <v>141</v>
      </c>
      <c r="N1967" s="16"/>
      <c r="O1967" s="22" t="str">
        <f t="shared" si="504"/>
        <v/>
      </c>
      <c r="P1967" s="16">
        <v>1</v>
      </c>
      <c r="Q1967" s="16">
        <v>3955</v>
      </c>
      <c r="R1967" s="16"/>
      <c r="S1967" s="16"/>
      <c r="T1967" s="16"/>
      <c r="U1967" s="23">
        <f t="shared" si="507"/>
        <v>3955</v>
      </c>
      <c r="V1967" s="16">
        <v>180</v>
      </c>
      <c r="W1967" s="16"/>
      <c r="X1967" s="16"/>
      <c r="Y1967" s="16"/>
      <c r="Z1967" s="16"/>
      <c r="AA1967" s="16"/>
      <c r="AB1967" s="16"/>
      <c r="AC1967" s="16"/>
      <c r="AD1967" s="16"/>
      <c r="AE1967" s="16"/>
      <c r="AF1967" s="16"/>
      <c r="AG1967" s="16"/>
      <c r="AH1967" s="16"/>
      <c r="AI1967" s="16"/>
      <c r="AJ1967" s="16"/>
      <c r="AK1967" s="16"/>
      <c r="AL1967" s="16"/>
      <c r="AM1967" s="16"/>
      <c r="AN1967" s="16"/>
      <c r="AO1967" s="16"/>
      <c r="AP1967" s="16"/>
      <c r="AQ1967" s="16">
        <v>60</v>
      </c>
      <c r="AR1967" s="16"/>
      <c r="AS1967" s="16"/>
      <c r="AT1967" s="16"/>
      <c r="AU1967" s="16"/>
      <c r="AV1967" s="16"/>
      <c r="AW1967" s="16"/>
      <c r="AX1967" s="16"/>
      <c r="AY1967" s="16"/>
      <c r="AZ1967" s="16"/>
      <c r="BA1967" s="16"/>
      <c r="BB1967" s="16"/>
      <c r="BC1967" s="16"/>
      <c r="BD1967" s="16"/>
      <c r="BE1967" s="16"/>
      <c r="BF1967" s="16"/>
      <c r="BG1967" s="23">
        <f t="shared" si="501"/>
        <v>240</v>
      </c>
      <c r="BH1967" s="24">
        <f t="shared" si="505"/>
        <v>4</v>
      </c>
      <c r="BI1967" s="25">
        <f t="shared" si="502"/>
        <v>3</v>
      </c>
      <c r="BJ1967" s="25">
        <f t="shared" si="503"/>
        <v>75</v>
      </c>
      <c r="BK1967" s="26">
        <f t="shared" si="495"/>
        <v>0</v>
      </c>
      <c r="BL1967" s="26">
        <f t="shared" si="496"/>
        <v>100</v>
      </c>
      <c r="BM1967" s="26">
        <f t="shared" si="506"/>
        <v>0</v>
      </c>
      <c r="BN1967" s="27">
        <f t="shared" si="497"/>
        <v>0</v>
      </c>
      <c r="BO1967" s="27">
        <f t="shared" si="498"/>
        <v>0</v>
      </c>
      <c r="BP1967" s="27">
        <f t="shared" si="499"/>
        <v>1</v>
      </c>
      <c r="BQ1967" s="28">
        <f t="shared" si="500"/>
        <v>0</v>
      </c>
      <c r="BR1967" s="29"/>
      <c r="BS1967" s="29"/>
      <c r="BT1967" s="29"/>
      <c r="BU1967" s="30"/>
      <c r="BV1967" s="29"/>
      <c r="BW1967" s="17"/>
    </row>
    <row r="1968" spans="1:75" x14ac:dyDescent="0.3">
      <c r="A1968" s="14">
        <v>1967</v>
      </c>
      <c r="B1968" s="15">
        <v>46081</v>
      </c>
      <c r="C1968" s="16" t="s">
        <v>40</v>
      </c>
      <c r="D1968" s="17" t="str">
        <f t="shared" si="508"/>
        <v>FG</v>
      </c>
      <c r="E1968" s="18" t="s">
        <v>44</v>
      </c>
      <c r="F1968" s="18" t="s">
        <v>47</v>
      </c>
      <c r="G1968" s="19" t="s">
        <v>136</v>
      </c>
      <c r="H1968" s="19" t="s">
        <v>121</v>
      </c>
      <c r="I1968" s="19"/>
      <c r="J1968" s="20">
        <v>208891.01</v>
      </c>
      <c r="K1968" s="21" t="str">
        <f>VLOOKUP(J1968,'[2]Item List (3)'!A$1:B$110000,2,FALSE)</f>
        <v>NK.OR 25/20</v>
      </c>
      <c r="L1968" s="20">
        <v>260221003</v>
      </c>
      <c r="M1968" s="16" t="s">
        <v>141</v>
      </c>
      <c r="N1968" s="16"/>
      <c r="O1968" s="22" t="str">
        <f t="shared" si="504"/>
        <v/>
      </c>
      <c r="P1968" s="16">
        <v>1</v>
      </c>
      <c r="Q1968" s="16">
        <v>2852</v>
      </c>
      <c r="R1968" s="16"/>
      <c r="S1968" s="16"/>
      <c r="T1968" s="16"/>
      <c r="U1968" s="23">
        <f t="shared" si="507"/>
        <v>2852</v>
      </c>
      <c r="V1968" s="16">
        <v>180</v>
      </c>
      <c r="W1968" s="16">
        <v>60</v>
      </c>
      <c r="X1968" s="16"/>
      <c r="Y1968" s="16"/>
      <c r="Z1968" s="16"/>
      <c r="AA1968" s="16"/>
      <c r="AB1968" s="16"/>
      <c r="AC1968" s="16"/>
      <c r="AD1968" s="16"/>
      <c r="AE1968" s="16"/>
      <c r="AF1968" s="16"/>
      <c r="AG1968" s="16"/>
      <c r="AH1968" s="16"/>
      <c r="AI1968" s="16"/>
      <c r="AJ1968" s="16"/>
      <c r="AK1968" s="16"/>
      <c r="AL1968" s="16"/>
      <c r="AM1968" s="16"/>
      <c r="AN1968" s="16"/>
      <c r="AO1968" s="16"/>
      <c r="AP1968" s="16"/>
      <c r="AQ1968" s="16"/>
      <c r="AR1968" s="16"/>
      <c r="AS1968" s="16"/>
      <c r="AT1968" s="16"/>
      <c r="AU1968" s="16"/>
      <c r="AV1968" s="16"/>
      <c r="AW1968" s="16"/>
      <c r="AX1968" s="16"/>
      <c r="AY1968" s="16"/>
      <c r="AZ1968" s="16"/>
      <c r="BA1968" s="16"/>
      <c r="BB1968" s="16"/>
      <c r="BC1968" s="16"/>
      <c r="BD1968" s="16"/>
      <c r="BE1968" s="16"/>
      <c r="BF1968" s="16"/>
      <c r="BG1968" s="23">
        <f t="shared" si="501"/>
        <v>240</v>
      </c>
      <c r="BH1968" s="24">
        <f t="shared" si="505"/>
        <v>4</v>
      </c>
      <c r="BI1968" s="25">
        <f t="shared" si="502"/>
        <v>3</v>
      </c>
      <c r="BJ1968" s="25">
        <f t="shared" si="503"/>
        <v>75</v>
      </c>
      <c r="BK1968" s="26">
        <f t="shared" si="495"/>
        <v>0</v>
      </c>
      <c r="BL1968" s="26">
        <f t="shared" si="496"/>
        <v>100</v>
      </c>
      <c r="BM1968" s="26">
        <f t="shared" si="506"/>
        <v>0</v>
      </c>
      <c r="BN1968" s="27">
        <f t="shared" si="497"/>
        <v>1</v>
      </c>
      <c r="BO1968" s="27">
        <f t="shared" si="498"/>
        <v>0</v>
      </c>
      <c r="BP1968" s="27">
        <f t="shared" si="499"/>
        <v>0</v>
      </c>
      <c r="BQ1968" s="28">
        <f t="shared" si="500"/>
        <v>0</v>
      </c>
      <c r="BR1968" s="29"/>
      <c r="BS1968" s="29"/>
      <c r="BT1968" s="29"/>
      <c r="BU1968" s="30"/>
      <c r="BV1968" s="29"/>
      <c r="BW1968" s="17"/>
    </row>
    <row r="1969" spans="1:75" x14ac:dyDescent="0.3">
      <c r="A1969" s="14">
        <v>1968</v>
      </c>
      <c r="B1969" s="15">
        <v>46081</v>
      </c>
      <c r="C1969" s="16" t="s">
        <v>40</v>
      </c>
      <c r="D1969" s="17" t="str">
        <f t="shared" si="508"/>
        <v>FG</v>
      </c>
      <c r="E1969" s="18" t="s">
        <v>44</v>
      </c>
      <c r="F1969" s="18"/>
      <c r="G1969" s="19" t="s">
        <v>136</v>
      </c>
      <c r="H1969" s="19" t="s">
        <v>121</v>
      </c>
      <c r="I1969" s="19"/>
      <c r="J1969" s="20">
        <v>104299</v>
      </c>
      <c r="K1969" s="21" t="str">
        <f>VLOOKUP(J1969,'[2]Item List (3)'!A$1:B$110000,2,FALSE)</f>
        <v>IR.9916</v>
      </c>
      <c r="L1969" s="20"/>
      <c r="M1969" s="16" t="s">
        <v>138</v>
      </c>
      <c r="N1969" s="16"/>
      <c r="O1969" s="22" t="str">
        <f t="shared" si="504"/>
        <v/>
      </c>
      <c r="P1969" s="16">
        <v>1</v>
      </c>
      <c r="Q1969" s="16"/>
      <c r="R1969" s="16"/>
      <c r="S1969" s="16"/>
      <c r="T1969" s="16"/>
      <c r="U1969" s="23">
        <f t="shared" si="507"/>
        <v>0</v>
      </c>
      <c r="V1969" s="16"/>
      <c r="W1969" s="16">
        <v>60</v>
      </c>
      <c r="X1969" s="16"/>
      <c r="Y1969" s="16"/>
      <c r="Z1969" s="16"/>
      <c r="AA1969" s="16"/>
      <c r="AB1969" s="16"/>
      <c r="AC1969" s="16"/>
      <c r="AD1969" s="16"/>
      <c r="AE1969" s="16"/>
      <c r="AF1969" s="16"/>
      <c r="AG1969" s="16"/>
      <c r="AH1969" s="16"/>
      <c r="AI1969" s="16"/>
      <c r="AJ1969" s="16"/>
      <c r="AK1969" s="16"/>
      <c r="AL1969" s="16"/>
      <c r="AM1969" s="16"/>
      <c r="AN1969" s="16"/>
      <c r="AO1969" s="16"/>
      <c r="AP1969" s="16"/>
      <c r="AQ1969" s="16"/>
      <c r="AR1969" s="16"/>
      <c r="AS1969" s="16"/>
      <c r="AT1969" s="16"/>
      <c r="AU1969" s="16"/>
      <c r="AV1969" s="16"/>
      <c r="AW1969" s="16"/>
      <c r="AX1969" s="16"/>
      <c r="AY1969" s="16"/>
      <c r="AZ1969" s="16"/>
      <c r="BA1969" s="16"/>
      <c r="BB1969" s="16"/>
      <c r="BC1969" s="16"/>
      <c r="BD1969" s="16"/>
      <c r="BE1969" s="16"/>
      <c r="BF1969" s="16"/>
      <c r="BG1969" s="23">
        <f t="shared" si="501"/>
        <v>60</v>
      </c>
      <c r="BH1969" s="24">
        <f t="shared" si="505"/>
        <v>1</v>
      </c>
      <c r="BI1969" s="25">
        <f t="shared" si="502"/>
        <v>0</v>
      </c>
      <c r="BJ1969" s="25">
        <f t="shared" si="503"/>
        <v>0</v>
      </c>
      <c r="BK1969" s="26">
        <f t="shared" si="495"/>
        <v>0</v>
      </c>
      <c r="BL1969" s="26">
        <f t="shared" si="496"/>
        <v>0</v>
      </c>
      <c r="BM1969" s="26">
        <f t="shared" si="506"/>
        <v>0</v>
      </c>
      <c r="BN1969" s="27">
        <f t="shared" si="497"/>
        <v>1</v>
      </c>
      <c r="BO1969" s="27">
        <f t="shared" si="498"/>
        <v>0</v>
      </c>
      <c r="BP1969" s="27">
        <f t="shared" si="499"/>
        <v>0</v>
      </c>
      <c r="BQ1969" s="28">
        <f t="shared" si="500"/>
        <v>0</v>
      </c>
      <c r="BR1969" s="29"/>
      <c r="BS1969" s="29"/>
      <c r="BT1969" s="29"/>
      <c r="BU1969" s="30"/>
      <c r="BV1969" s="29"/>
      <c r="BW1969" s="17"/>
    </row>
    <row r="1970" spans="1:75" x14ac:dyDescent="0.3">
      <c r="A1970" s="14">
        <v>1969</v>
      </c>
      <c r="B1970" s="15">
        <v>46081</v>
      </c>
      <c r="C1970" s="16" t="s">
        <v>38</v>
      </c>
      <c r="D1970" s="17" t="str">
        <f t="shared" si="508"/>
        <v>CG</v>
      </c>
      <c r="E1970" s="18" t="s">
        <v>50</v>
      </c>
      <c r="F1970" s="18"/>
      <c r="G1970" s="19"/>
      <c r="H1970" s="19"/>
      <c r="I1970" s="19"/>
      <c r="J1970" s="20"/>
      <c r="K1970" s="21" t="e">
        <f>VLOOKUP(J1970,'[2]Item List (3)'!A$1:B$110000,2,FALSE)</f>
        <v>#N/A</v>
      </c>
      <c r="L1970" s="20"/>
      <c r="M1970" s="16" t="s">
        <v>138</v>
      </c>
      <c r="N1970" s="16"/>
      <c r="O1970" s="22" t="str">
        <f t="shared" si="504"/>
        <v/>
      </c>
      <c r="P1970" s="16"/>
      <c r="Q1970" s="16"/>
      <c r="R1970" s="16"/>
      <c r="S1970" s="16"/>
      <c r="T1970" s="16"/>
      <c r="U1970" s="23">
        <f t="shared" si="507"/>
        <v>0</v>
      </c>
      <c r="V1970" s="16"/>
      <c r="W1970" s="16"/>
      <c r="X1970" s="16"/>
      <c r="Y1970" s="16"/>
      <c r="Z1970" s="16"/>
      <c r="AA1970" s="16"/>
      <c r="AB1970" s="16"/>
      <c r="AC1970" s="16"/>
      <c r="AD1970" s="16"/>
      <c r="AE1970" s="16"/>
      <c r="AF1970" s="16"/>
      <c r="AG1970" s="16"/>
      <c r="AH1970" s="16"/>
      <c r="AI1970" s="16"/>
      <c r="AJ1970" s="16"/>
      <c r="AK1970" s="16"/>
      <c r="AL1970" s="16"/>
      <c r="AM1970" s="16"/>
      <c r="AN1970" s="16"/>
      <c r="AO1970" s="16"/>
      <c r="AP1970" s="16"/>
      <c r="AQ1970" s="16"/>
      <c r="AR1970" s="16"/>
      <c r="AS1970" s="16"/>
      <c r="AT1970" s="16"/>
      <c r="AU1970" s="16"/>
      <c r="AV1970" s="16"/>
      <c r="AW1970" s="16"/>
      <c r="AX1970" s="16"/>
      <c r="AY1970" s="16"/>
      <c r="AZ1970" s="16"/>
      <c r="BA1970" s="16"/>
      <c r="BB1970" s="16"/>
      <c r="BC1970" s="16"/>
      <c r="BD1970" s="16"/>
      <c r="BE1970" s="16"/>
      <c r="BF1970" s="16">
        <v>480</v>
      </c>
      <c r="BG1970" s="23">
        <f t="shared" si="501"/>
        <v>480</v>
      </c>
      <c r="BH1970" s="24">
        <f t="shared" si="505"/>
        <v>8</v>
      </c>
      <c r="BI1970" s="25">
        <f t="shared" si="502"/>
        <v>0</v>
      </c>
      <c r="BJ1970" s="25">
        <f t="shared" si="503"/>
        <v>0</v>
      </c>
      <c r="BK1970" s="26">
        <f t="shared" si="495"/>
        <v>0</v>
      </c>
      <c r="BL1970" s="26">
        <f t="shared" si="496"/>
        <v>0</v>
      </c>
      <c r="BM1970" s="26">
        <f t="shared" si="506"/>
        <v>0</v>
      </c>
      <c r="BN1970" s="27">
        <f t="shared" si="497"/>
        <v>8</v>
      </c>
      <c r="BO1970" s="27">
        <f t="shared" si="498"/>
        <v>0</v>
      </c>
      <c r="BP1970" s="27">
        <f t="shared" si="499"/>
        <v>0</v>
      </c>
      <c r="BQ1970" s="28">
        <f t="shared" si="500"/>
        <v>0</v>
      </c>
      <c r="BR1970" s="29"/>
      <c r="BS1970" s="29"/>
      <c r="BT1970" s="29"/>
      <c r="BU1970" s="30"/>
      <c r="BV1970" s="29"/>
      <c r="BW1970" s="17"/>
    </row>
    <row r="1971" spans="1:75" x14ac:dyDescent="0.3">
      <c r="A1971" s="14">
        <v>1970</v>
      </c>
      <c r="B1971" s="15">
        <v>46081</v>
      </c>
      <c r="C1971" s="16" t="s">
        <v>40</v>
      </c>
      <c r="D1971" s="17" t="str">
        <f t="shared" si="508"/>
        <v>CG</v>
      </c>
      <c r="E1971" s="18" t="s">
        <v>50</v>
      </c>
      <c r="F1971" s="18"/>
      <c r="G1971" s="19"/>
      <c r="H1971" s="19"/>
      <c r="I1971" s="19"/>
      <c r="J1971" s="20"/>
      <c r="K1971" s="21" t="e">
        <f>VLOOKUP(J1971,'[2]Item List (3)'!A$1:B$110000,2,FALSE)</f>
        <v>#N/A</v>
      </c>
      <c r="L1971" s="20"/>
      <c r="M1971" s="16" t="s">
        <v>138</v>
      </c>
      <c r="N1971" s="16"/>
      <c r="O1971" s="22" t="str">
        <f t="shared" si="504"/>
        <v/>
      </c>
      <c r="P1971" s="16"/>
      <c r="Q1971" s="16"/>
      <c r="R1971" s="16"/>
      <c r="S1971" s="16"/>
      <c r="T1971" s="16"/>
      <c r="U1971" s="23">
        <f t="shared" si="507"/>
        <v>0</v>
      </c>
      <c r="V1971" s="16"/>
      <c r="W1971" s="16"/>
      <c r="X1971" s="16"/>
      <c r="Y1971" s="16"/>
      <c r="Z1971" s="16"/>
      <c r="AA1971" s="16"/>
      <c r="AB1971" s="16"/>
      <c r="AC1971" s="16"/>
      <c r="AD1971" s="16"/>
      <c r="AE1971" s="16"/>
      <c r="AF1971" s="16"/>
      <c r="AG1971" s="16"/>
      <c r="AH1971" s="16"/>
      <c r="AI1971" s="16"/>
      <c r="AJ1971" s="16"/>
      <c r="AK1971" s="16"/>
      <c r="AL1971" s="16"/>
      <c r="AM1971" s="16"/>
      <c r="AN1971" s="16"/>
      <c r="AO1971" s="16"/>
      <c r="AP1971" s="16"/>
      <c r="AQ1971" s="16"/>
      <c r="AR1971" s="16"/>
      <c r="AS1971" s="16"/>
      <c r="AT1971" s="16"/>
      <c r="AU1971" s="16"/>
      <c r="AV1971" s="16"/>
      <c r="AW1971" s="16"/>
      <c r="AX1971" s="16"/>
      <c r="AY1971" s="16"/>
      <c r="AZ1971" s="16"/>
      <c r="BA1971" s="16"/>
      <c r="BB1971" s="16"/>
      <c r="BC1971" s="16"/>
      <c r="BD1971" s="16"/>
      <c r="BE1971" s="16"/>
      <c r="BF1971" s="16">
        <v>480</v>
      </c>
      <c r="BG1971" s="23">
        <f t="shared" si="501"/>
        <v>480</v>
      </c>
      <c r="BH1971" s="24">
        <f t="shared" si="505"/>
        <v>8</v>
      </c>
      <c r="BI1971" s="25">
        <f t="shared" si="502"/>
        <v>0</v>
      </c>
      <c r="BJ1971" s="25">
        <f t="shared" si="503"/>
        <v>0</v>
      </c>
      <c r="BK1971" s="26">
        <f t="shared" si="495"/>
        <v>0</v>
      </c>
      <c r="BL1971" s="26">
        <f t="shared" si="496"/>
        <v>0</v>
      </c>
      <c r="BM1971" s="26">
        <f t="shared" si="506"/>
        <v>0</v>
      </c>
      <c r="BN1971" s="27">
        <f t="shared" si="497"/>
        <v>8</v>
      </c>
      <c r="BO1971" s="27">
        <f t="shared" si="498"/>
        <v>0</v>
      </c>
      <c r="BP1971" s="27">
        <f t="shared" si="499"/>
        <v>0</v>
      </c>
      <c r="BQ1971" s="28">
        <f t="shared" si="500"/>
        <v>0</v>
      </c>
      <c r="BR1971" s="29"/>
      <c r="BS1971" s="29"/>
      <c r="BT1971" s="29"/>
      <c r="BU1971" s="30"/>
      <c r="BV1971" s="29"/>
      <c r="BW1971" s="17"/>
    </row>
    <row r="1972" spans="1:75" x14ac:dyDescent="0.3">
      <c r="A1972" s="14">
        <v>1971</v>
      </c>
      <c r="B1972" s="15">
        <v>46081</v>
      </c>
      <c r="C1972" s="16" t="s">
        <v>38</v>
      </c>
      <c r="D1972" s="17" t="str">
        <f t="shared" si="508"/>
        <v>CG</v>
      </c>
      <c r="E1972" s="18" t="s">
        <v>51</v>
      </c>
      <c r="F1972" s="18" t="s">
        <v>55</v>
      </c>
      <c r="G1972" s="19" t="s">
        <v>56</v>
      </c>
      <c r="H1972" s="19" t="s">
        <v>131</v>
      </c>
      <c r="I1972" s="19" t="s">
        <v>57</v>
      </c>
      <c r="J1972" s="20">
        <v>200497.11</v>
      </c>
      <c r="K1972" s="21" t="str">
        <f>VLOOKUP(J1972,'[2]Item List (3)'!A$1:B$110000,2,FALSE)</f>
        <v>OR.MNA6718G</v>
      </c>
      <c r="L1972" s="20">
        <v>260218004</v>
      </c>
      <c r="M1972" s="16" t="s">
        <v>141</v>
      </c>
      <c r="N1972" s="16"/>
      <c r="O1972" s="22" t="str">
        <f t="shared" si="504"/>
        <v/>
      </c>
      <c r="P1972" s="16">
        <v>1</v>
      </c>
      <c r="Q1972" s="16">
        <v>1605</v>
      </c>
      <c r="R1972" s="16"/>
      <c r="S1972" s="16"/>
      <c r="T1972" s="16"/>
      <c r="U1972" s="23">
        <f t="shared" si="507"/>
        <v>1605</v>
      </c>
      <c r="V1972" s="16">
        <v>110</v>
      </c>
      <c r="W1972" s="16"/>
      <c r="X1972" s="16"/>
      <c r="Y1972" s="16"/>
      <c r="Z1972" s="16"/>
      <c r="AA1972" s="16"/>
      <c r="AB1972" s="16"/>
      <c r="AC1972" s="16"/>
      <c r="AD1972" s="16"/>
      <c r="AE1972" s="16"/>
      <c r="AF1972" s="16"/>
      <c r="AG1972" s="16"/>
      <c r="AH1972" s="16"/>
      <c r="AI1972" s="16"/>
      <c r="AJ1972" s="16"/>
      <c r="AK1972" s="16"/>
      <c r="AL1972" s="16"/>
      <c r="AM1972" s="16"/>
      <c r="AN1972" s="16"/>
      <c r="AO1972" s="16"/>
      <c r="AP1972" s="16"/>
      <c r="AQ1972" s="16">
        <v>75</v>
      </c>
      <c r="AR1972" s="16">
        <v>40</v>
      </c>
      <c r="AS1972" s="16"/>
      <c r="AT1972" s="16"/>
      <c r="AU1972" s="16"/>
      <c r="AV1972" s="16"/>
      <c r="AW1972" s="16"/>
      <c r="AX1972" s="16"/>
      <c r="AY1972" s="16"/>
      <c r="AZ1972" s="16">
        <v>15</v>
      </c>
      <c r="BA1972" s="16"/>
      <c r="BB1972" s="16"/>
      <c r="BC1972" s="16"/>
      <c r="BD1972" s="16"/>
      <c r="BE1972" s="16"/>
      <c r="BF1972" s="16"/>
      <c r="BG1972" s="23">
        <f t="shared" si="501"/>
        <v>240</v>
      </c>
      <c r="BH1972" s="24">
        <f t="shared" si="505"/>
        <v>4</v>
      </c>
      <c r="BI1972" s="25">
        <f t="shared" si="502"/>
        <v>1.8333333333333335</v>
      </c>
      <c r="BJ1972" s="25">
        <f t="shared" si="503"/>
        <v>45.833333333333336</v>
      </c>
      <c r="BK1972" s="26">
        <f t="shared" si="495"/>
        <v>0</v>
      </c>
      <c r="BL1972" s="26">
        <f t="shared" si="496"/>
        <v>100</v>
      </c>
      <c r="BM1972" s="26">
        <f t="shared" si="506"/>
        <v>0</v>
      </c>
      <c r="BN1972" s="27">
        <f t="shared" si="497"/>
        <v>0</v>
      </c>
      <c r="BO1972" s="27">
        <f t="shared" si="498"/>
        <v>0</v>
      </c>
      <c r="BP1972" s="27">
        <f t="shared" si="499"/>
        <v>2.1666666666666665</v>
      </c>
      <c r="BQ1972" s="28">
        <f t="shared" si="500"/>
        <v>0</v>
      </c>
      <c r="BR1972" s="29"/>
      <c r="BS1972" s="29"/>
      <c r="BT1972" s="29"/>
      <c r="BU1972" s="30"/>
      <c r="BV1972" s="29"/>
      <c r="BW1972" s="17"/>
    </row>
    <row r="1973" spans="1:75" x14ac:dyDescent="0.3">
      <c r="A1973" s="14">
        <v>1972</v>
      </c>
      <c r="B1973" s="15">
        <v>46081</v>
      </c>
      <c r="C1973" s="16" t="s">
        <v>38</v>
      </c>
      <c r="D1973" s="17" t="str">
        <f t="shared" si="508"/>
        <v>CG</v>
      </c>
      <c r="E1973" s="18" t="s">
        <v>51</v>
      </c>
      <c r="F1973" s="18" t="s">
        <v>52</v>
      </c>
      <c r="G1973" s="19" t="s">
        <v>56</v>
      </c>
      <c r="H1973" s="19" t="s">
        <v>131</v>
      </c>
      <c r="I1973" s="19" t="s">
        <v>57</v>
      </c>
      <c r="J1973" s="20">
        <v>200497.11</v>
      </c>
      <c r="K1973" s="21" t="str">
        <f>VLOOKUP(J1973,'[2]Item List (3)'!A$1:B$110000,2,FALSE)</f>
        <v>OR.MNA6718G</v>
      </c>
      <c r="L1973" s="20">
        <v>260218004</v>
      </c>
      <c r="M1973" s="16" t="s">
        <v>141</v>
      </c>
      <c r="N1973" s="16"/>
      <c r="O1973" s="22" t="str">
        <f t="shared" si="504"/>
        <v/>
      </c>
      <c r="P1973" s="16">
        <v>1</v>
      </c>
      <c r="Q1973" s="16">
        <v>4617</v>
      </c>
      <c r="R1973" s="16"/>
      <c r="S1973" s="16"/>
      <c r="T1973" s="16"/>
      <c r="U1973" s="23">
        <f t="shared" si="507"/>
        <v>4617</v>
      </c>
      <c r="V1973" s="16">
        <v>120</v>
      </c>
      <c r="W1973" s="16"/>
      <c r="X1973" s="16"/>
      <c r="Y1973" s="16"/>
      <c r="Z1973" s="16"/>
      <c r="AA1973" s="16"/>
      <c r="AB1973" s="16"/>
      <c r="AC1973" s="16"/>
      <c r="AD1973" s="16"/>
      <c r="AE1973" s="16"/>
      <c r="AF1973" s="16"/>
      <c r="AG1973" s="16"/>
      <c r="AH1973" s="16"/>
      <c r="AI1973" s="16"/>
      <c r="AJ1973" s="16"/>
      <c r="AK1973" s="16"/>
      <c r="AL1973" s="16"/>
      <c r="AM1973" s="16"/>
      <c r="AN1973" s="16"/>
      <c r="AO1973" s="16"/>
      <c r="AP1973" s="16"/>
      <c r="AQ1973" s="16"/>
      <c r="AR1973" s="16"/>
      <c r="AS1973" s="16"/>
      <c r="AT1973" s="16"/>
      <c r="AU1973" s="16"/>
      <c r="AV1973" s="16"/>
      <c r="AW1973" s="16"/>
      <c r="AX1973" s="16"/>
      <c r="AY1973" s="16"/>
      <c r="AZ1973" s="16"/>
      <c r="BA1973" s="16"/>
      <c r="BB1973" s="16"/>
      <c r="BC1973" s="16"/>
      <c r="BD1973" s="16"/>
      <c r="BE1973" s="16"/>
      <c r="BF1973" s="16"/>
      <c r="BG1973" s="23">
        <f t="shared" si="501"/>
        <v>120</v>
      </c>
      <c r="BH1973" s="24">
        <f t="shared" si="505"/>
        <v>2</v>
      </c>
      <c r="BI1973" s="25">
        <f t="shared" si="502"/>
        <v>2</v>
      </c>
      <c r="BJ1973" s="25">
        <f t="shared" si="503"/>
        <v>100</v>
      </c>
      <c r="BK1973" s="26">
        <f t="shared" si="495"/>
        <v>0</v>
      </c>
      <c r="BL1973" s="26">
        <f t="shared" si="496"/>
        <v>100</v>
      </c>
      <c r="BM1973" s="26">
        <f t="shared" si="506"/>
        <v>0</v>
      </c>
      <c r="BN1973" s="27">
        <f t="shared" si="497"/>
        <v>0</v>
      </c>
      <c r="BO1973" s="27">
        <f t="shared" si="498"/>
        <v>0</v>
      </c>
      <c r="BP1973" s="27">
        <f t="shared" si="499"/>
        <v>0</v>
      </c>
      <c r="BQ1973" s="28">
        <f t="shared" si="500"/>
        <v>0</v>
      </c>
      <c r="BR1973" s="29"/>
      <c r="BS1973" s="29"/>
      <c r="BT1973" s="29"/>
      <c r="BU1973" s="30"/>
      <c r="BV1973" s="29"/>
      <c r="BW1973" s="17"/>
    </row>
    <row r="1974" spans="1:75" x14ac:dyDescent="0.3">
      <c r="A1974" s="14">
        <v>1973</v>
      </c>
      <c r="B1974" s="15">
        <v>46081</v>
      </c>
      <c r="C1974" s="16" t="s">
        <v>38</v>
      </c>
      <c r="D1974" s="17" t="str">
        <f t="shared" si="508"/>
        <v>CG</v>
      </c>
      <c r="E1974" s="18" t="s">
        <v>51</v>
      </c>
      <c r="F1974" s="18" t="s">
        <v>52</v>
      </c>
      <c r="G1974" s="19" t="s">
        <v>56</v>
      </c>
      <c r="H1974" s="19" t="s">
        <v>131</v>
      </c>
      <c r="I1974" s="19" t="s">
        <v>57</v>
      </c>
      <c r="J1974" s="20">
        <v>200497.11</v>
      </c>
      <c r="K1974" s="21" t="str">
        <f>VLOOKUP(J1974,'[2]Item List (3)'!A$1:B$110000,2,FALSE)</f>
        <v>OR.MNA6718G</v>
      </c>
      <c r="L1974" s="20">
        <v>260218004</v>
      </c>
      <c r="M1974" s="16" t="s">
        <v>141</v>
      </c>
      <c r="N1974" s="16"/>
      <c r="O1974" s="22" t="str">
        <f t="shared" si="504"/>
        <v/>
      </c>
      <c r="P1974" s="16">
        <v>1</v>
      </c>
      <c r="Q1974" s="16">
        <v>2800</v>
      </c>
      <c r="R1974" s="16"/>
      <c r="S1974" s="16"/>
      <c r="T1974" s="16"/>
      <c r="U1974" s="23">
        <f t="shared" si="507"/>
        <v>2800</v>
      </c>
      <c r="V1974" s="16">
        <v>120</v>
      </c>
      <c r="W1974" s="16"/>
      <c r="X1974" s="16"/>
      <c r="Y1974" s="16"/>
      <c r="Z1974" s="16"/>
      <c r="AA1974" s="16"/>
      <c r="AB1974" s="16"/>
      <c r="AC1974" s="16"/>
      <c r="AD1974" s="16"/>
      <c r="AE1974" s="16"/>
      <c r="AF1974" s="16"/>
      <c r="AG1974" s="16"/>
      <c r="AH1974" s="16"/>
      <c r="AI1974" s="16"/>
      <c r="AJ1974" s="16"/>
      <c r="AK1974" s="16"/>
      <c r="AL1974" s="16"/>
      <c r="AM1974" s="16"/>
      <c r="AN1974" s="16"/>
      <c r="AO1974" s="16"/>
      <c r="AP1974" s="16"/>
      <c r="AQ1974" s="16"/>
      <c r="AR1974" s="16"/>
      <c r="AS1974" s="16"/>
      <c r="AT1974" s="16"/>
      <c r="AU1974" s="16"/>
      <c r="AV1974" s="16"/>
      <c r="AW1974" s="16"/>
      <c r="AX1974" s="16"/>
      <c r="AY1974" s="16"/>
      <c r="AZ1974" s="16"/>
      <c r="BA1974" s="16"/>
      <c r="BB1974" s="16"/>
      <c r="BC1974" s="16"/>
      <c r="BD1974" s="16"/>
      <c r="BE1974" s="16"/>
      <c r="BF1974" s="16"/>
      <c r="BG1974" s="23">
        <f t="shared" si="501"/>
        <v>120</v>
      </c>
      <c r="BH1974" s="24">
        <f t="shared" si="505"/>
        <v>2</v>
      </c>
      <c r="BI1974" s="25">
        <f t="shared" si="502"/>
        <v>2</v>
      </c>
      <c r="BJ1974" s="25">
        <f t="shared" si="503"/>
        <v>100</v>
      </c>
      <c r="BK1974" s="26">
        <f t="shared" si="495"/>
        <v>0</v>
      </c>
      <c r="BL1974" s="26">
        <f t="shared" si="496"/>
        <v>100</v>
      </c>
      <c r="BM1974" s="26">
        <f t="shared" si="506"/>
        <v>0</v>
      </c>
      <c r="BN1974" s="27">
        <f t="shared" si="497"/>
        <v>0</v>
      </c>
      <c r="BO1974" s="27">
        <f t="shared" si="498"/>
        <v>0</v>
      </c>
      <c r="BP1974" s="27">
        <f t="shared" si="499"/>
        <v>0</v>
      </c>
      <c r="BQ1974" s="28">
        <f t="shared" si="500"/>
        <v>0</v>
      </c>
      <c r="BR1974" s="29"/>
      <c r="BS1974" s="29"/>
      <c r="BT1974" s="29"/>
      <c r="BU1974" s="30"/>
      <c r="BV1974" s="29"/>
      <c r="BW1974" s="17"/>
    </row>
    <row r="1975" spans="1:75" x14ac:dyDescent="0.3">
      <c r="A1975" s="14">
        <v>1974</v>
      </c>
      <c r="B1975" s="15">
        <v>46081</v>
      </c>
      <c r="C1975" s="16" t="s">
        <v>40</v>
      </c>
      <c r="D1975" s="17" t="str">
        <f t="shared" si="508"/>
        <v>CG</v>
      </c>
      <c r="E1975" s="18" t="s">
        <v>51</v>
      </c>
      <c r="F1975" s="18" t="s">
        <v>55</v>
      </c>
      <c r="G1975" s="19" t="s">
        <v>56</v>
      </c>
      <c r="H1975" s="19" t="s">
        <v>132</v>
      </c>
      <c r="I1975" s="19" t="s">
        <v>123</v>
      </c>
      <c r="J1975" s="20">
        <v>200497.11</v>
      </c>
      <c r="K1975" s="21" t="str">
        <f>VLOOKUP(J1975,'[2]Item List (3)'!A$1:B$110000,2,FALSE)</f>
        <v>OR.MNA6718G</v>
      </c>
      <c r="L1975" s="20">
        <v>260218004</v>
      </c>
      <c r="M1975" s="16" t="s">
        <v>141</v>
      </c>
      <c r="N1975" s="16"/>
      <c r="O1975" s="22" t="str">
        <f t="shared" si="504"/>
        <v/>
      </c>
      <c r="P1975" s="16">
        <v>1</v>
      </c>
      <c r="Q1975" s="16">
        <v>1243</v>
      </c>
      <c r="R1975" s="16"/>
      <c r="S1975" s="16"/>
      <c r="T1975" s="16"/>
      <c r="U1975" s="23">
        <f t="shared" si="507"/>
        <v>1243</v>
      </c>
      <c r="V1975" s="16">
        <v>60</v>
      </c>
      <c r="W1975" s="16"/>
      <c r="X1975" s="16"/>
      <c r="Y1975" s="16"/>
      <c r="Z1975" s="16"/>
      <c r="AA1975" s="16"/>
      <c r="AB1975" s="16"/>
      <c r="AC1975" s="16"/>
      <c r="AD1975" s="16"/>
      <c r="AE1975" s="16"/>
      <c r="AF1975" s="16"/>
      <c r="AG1975" s="16"/>
      <c r="AH1975" s="16"/>
      <c r="AI1975" s="16"/>
      <c r="AJ1975" s="16"/>
      <c r="AK1975" s="16"/>
      <c r="AL1975" s="16"/>
      <c r="AM1975" s="16"/>
      <c r="AN1975" s="16"/>
      <c r="AO1975" s="16"/>
      <c r="AP1975" s="16"/>
      <c r="AQ1975" s="16">
        <v>60</v>
      </c>
      <c r="AR1975" s="16"/>
      <c r="AS1975" s="16"/>
      <c r="AT1975" s="16"/>
      <c r="AU1975" s="16"/>
      <c r="AV1975" s="16"/>
      <c r="AW1975" s="16"/>
      <c r="AX1975" s="16"/>
      <c r="AY1975" s="16"/>
      <c r="AZ1975" s="16"/>
      <c r="BA1975" s="16"/>
      <c r="BB1975" s="16"/>
      <c r="BC1975" s="16"/>
      <c r="BD1975" s="16"/>
      <c r="BE1975" s="16"/>
      <c r="BF1975" s="16"/>
      <c r="BG1975" s="23">
        <f t="shared" si="501"/>
        <v>120</v>
      </c>
      <c r="BH1975" s="24">
        <f t="shared" si="505"/>
        <v>2</v>
      </c>
      <c r="BI1975" s="25">
        <f t="shared" si="502"/>
        <v>1</v>
      </c>
      <c r="BJ1975" s="25">
        <f t="shared" si="503"/>
        <v>50</v>
      </c>
      <c r="BK1975" s="26">
        <f t="shared" si="495"/>
        <v>0</v>
      </c>
      <c r="BL1975" s="26">
        <f t="shared" si="496"/>
        <v>100</v>
      </c>
      <c r="BM1975" s="26">
        <f t="shared" si="506"/>
        <v>0</v>
      </c>
      <c r="BN1975" s="27">
        <f t="shared" si="497"/>
        <v>0</v>
      </c>
      <c r="BO1975" s="27">
        <f t="shared" si="498"/>
        <v>0</v>
      </c>
      <c r="BP1975" s="27">
        <f t="shared" si="499"/>
        <v>1</v>
      </c>
      <c r="BQ1975" s="28">
        <f t="shared" si="500"/>
        <v>0</v>
      </c>
      <c r="BR1975" s="29"/>
      <c r="BS1975" s="29"/>
      <c r="BT1975" s="29"/>
      <c r="BU1975" s="30"/>
      <c r="BV1975" s="29"/>
      <c r="BW1975" s="17"/>
    </row>
    <row r="1976" spans="1:75" x14ac:dyDescent="0.3">
      <c r="A1976" s="14">
        <v>1975</v>
      </c>
      <c r="B1976" s="15">
        <v>46081</v>
      </c>
      <c r="C1976" s="16" t="s">
        <v>40</v>
      </c>
      <c r="D1976" s="17" t="str">
        <f t="shared" si="508"/>
        <v>CG</v>
      </c>
      <c r="E1976" s="18" t="s">
        <v>51</v>
      </c>
      <c r="F1976" s="18" t="s">
        <v>52</v>
      </c>
      <c r="G1976" s="19" t="s">
        <v>56</v>
      </c>
      <c r="H1976" s="19" t="s">
        <v>132</v>
      </c>
      <c r="I1976" s="19" t="s">
        <v>123</v>
      </c>
      <c r="J1976" s="20">
        <v>200497.11</v>
      </c>
      <c r="K1976" s="21" t="str">
        <f>VLOOKUP(J1976,'[2]Item List (3)'!A$1:B$110000,2,FALSE)</f>
        <v>OR.MNA6718G</v>
      </c>
      <c r="L1976" s="20">
        <v>260218004</v>
      </c>
      <c r="M1976" s="16" t="s">
        <v>141</v>
      </c>
      <c r="N1976" s="16"/>
      <c r="O1976" s="22" t="str">
        <f t="shared" si="504"/>
        <v/>
      </c>
      <c r="P1976" s="16">
        <v>2</v>
      </c>
      <c r="Q1976" s="16">
        <v>3543</v>
      </c>
      <c r="R1976" s="16"/>
      <c r="S1976" s="16"/>
      <c r="T1976" s="16"/>
      <c r="U1976" s="23">
        <f t="shared" si="507"/>
        <v>3543</v>
      </c>
      <c r="V1976" s="16">
        <v>300</v>
      </c>
      <c r="W1976" s="16"/>
      <c r="X1976" s="16"/>
      <c r="Y1976" s="16"/>
      <c r="Z1976" s="16"/>
      <c r="AA1976" s="16"/>
      <c r="AB1976" s="16"/>
      <c r="AC1976" s="16"/>
      <c r="AD1976" s="16"/>
      <c r="AE1976" s="16"/>
      <c r="AF1976" s="16"/>
      <c r="AG1976" s="16"/>
      <c r="AH1976" s="16"/>
      <c r="AI1976" s="16"/>
      <c r="AJ1976" s="16"/>
      <c r="AK1976" s="16"/>
      <c r="AL1976" s="16"/>
      <c r="AM1976" s="16"/>
      <c r="AN1976" s="16"/>
      <c r="AO1976" s="16"/>
      <c r="AP1976" s="16"/>
      <c r="AQ1976" s="16"/>
      <c r="AR1976" s="16"/>
      <c r="AS1976" s="16"/>
      <c r="AT1976" s="16"/>
      <c r="AU1976" s="16"/>
      <c r="AV1976" s="16"/>
      <c r="AW1976" s="16"/>
      <c r="AX1976" s="16"/>
      <c r="AY1976" s="16"/>
      <c r="AZ1976" s="16"/>
      <c r="BA1976" s="16"/>
      <c r="BB1976" s="16"/>
      <c r="BC1976" s="16"/>
      <c r="BD1976" s="16"/>
      <c r="BE1976" s="16"/>
      <c r="BF1976" s="16"/>
      <c r="BG1976" s="23">
        <f t="shared" si="501"/>
        <v>300</v>
      </c>
      <c r="BH1976" s="24">
        <f t="shared" si="505"/>
        <v>5</v>
      </c>
      <c r="BI1976" s="25">
        <f t="shared" si="502"/>
        <v>5</v>
      </c>
      <c r="BJ1976" s="25">
        <f t="shared" si="503"/>
        <v>100</v>
      </c>
      <c r="BK1976" s="26">
        <f t="shared" si="495"/>
        <v>0</v>
      </c>
      <c r="BL1976" s="26">
        <f t="shared" si="496"/>
        <v>100</v>
      </c>
      <c r="BM1976" s="26">
        <f t="shared" si="506"/>
        <v>0</v>
      </c>
      <c r="BN1976" s="27">
        <f t="shared" si="497"/>
        <v>0</v>
      </c>
      <c r="BO1976" s="27">
        <f t="shared" si="498"/>
        <v>0</v>
      </c>
      <c r="BP1976" s="27">
        <f t="shared" si="499"/>
        <v>0</v>
      </c>
      <c r="BQ1976" s="28">
        <f t="shared" si="500"/>
        <v>0</v>
      </c>
      <c r="BR1976" s="29"/>
      <c r="BS1976" s="29"/>
      <c r="BT1976" s="29"/>
      <c r="BU1976" s="30"/>
      <c r="BV1976" s="29"/>
      <c r="BW1976" s="17"/>
    </row>
    <row r="1977" spans="1:75" x14ac:dyDescent="0.3">
      <c r="A1977" s="14">
        <v>1976</v>
      </c>
      <c r="B1977" s="15">
        <v>46081</v>
      </c>
      <c r="C1977" s="16" t="s">
        <v>40</v>
      </c>
      <c r="D1977" s="17" t="str">
        <f t="shared" si="508"/>
        <v>CG</v>
      </c>
      <c r="E1977" s="18" t="s">
        <v>51</v>
      </c>
      <c r="F1977" s="18" t="s">
        <v>52</v>
      </c>
      <c r="G1977" s="19" t="s">
        <v>56</v>
      </c>
      <c r="H1977" s="19" t="s">
        <v>132</v>
      </c>
      <c r="I1977" s="19" t="s">
        <v>123</v>
      </c>
      <c r="J1977" s="20">
        <v>200497.11</v>
      </c>
      <c r="K1977" s="21" t="str">
        <f>VLOOKUP(J1977,'[2]Item List (3)'!A$1:B$110000,2,FALSE)</f>
        <v>OR.MNA6718G</v>
      </c>
      <c r="L1977" s="20">
        <v>260218004</v>
      </c>
      <c r="M1977" s="16" t="s">
        <v>141</v>
      </c>
      <c r="N1977" s="16"/>
      <c r="O1977" s="22" t="str">
        <f t="shared" si="504"/>
        <v/>
      </c>
      <c r="P1977" s="16">
        <v>1</v>
      </c>
      <c r="Q1977" s="16">
        <v>1817</v>
      </c>
      <c r="R1977" s="16"/>
      <c r="S1977" s="16"/>
      <c r="T1977" s="16"/>
      <c r="U1977" s="23">
        <f t="shared" si="507"/>
        <v>1817</v>
      </c>
      <c r="V1977" s="16">
        <v>60</v>
      </c>
      <c r="W1977" s="16"/>
      <c r="X1977" s="16"/>
      <c r="Y1977" s="16"/>
      <c r="Z1977" s="16"/>
      <c r="AA1977" s="16"/>
      <c r="AB1977" s="16"/>
      <c r="AC1977" s="16"/>
      <c r="AD1977" s="16"/>
      <c r="AE1977" s="16"/>
      <c r="AF1977" s="16"/>
      <c r="AG1977" s="16"/>
      <c r="AH1977" s="16"/>
      <c r="AI1977" s="16"/>
      <c r="AJ1977" s="16"/>
      <c r="AK1977" s="16"/>
      <c r="AL1977" s="16"/>
      <c r="AM1977" s="16"/>
      <c r="AN1977" s="16"/>
      <c r="AO1977" s="16"/>
      <c r="AP1977" s="16"/>
      <c r="AQ1977" s="16"/>
      <c r="AR1977" s="16"/>
      <c r="AS1977" s="16"/>
      <c r="AT1977" s="16"/>
      <c r="AU1977" s="16"/>
      <c r="AV1977" s="16"/>
      <c r="AW1977" s="16"/>
      <c r="AX1977" s="16"/>
      <c r="AY1977" s="16"/>
      <c r="AZ1977" s="16"/>
      <c r="BA1977" s="16"/>
      <c r="BB1977" s="16"/>
      <c r="BC1977" s="16"/>
      <c r="BD1977" s="16"/>
      <c r="BE1977" s="16"/>
      <c r="BF1977" s="16"/>
      <c r="BG1977" s="23">
        <f t="shared" si="501"/>
        <v>60</v>
      </c>
      <c r="BH1977" s="24">
        <f t="shared" si="505"/>
        <v>1</v>
      </c>
      <c r="BI1977" s="25">
        <f t="shared" si="502"/>
        <v>1</v>
      </c>
      <c r="BJ1977" s="25">
        <f t="shared" si="503"/>
        <v>100</v>
      </c>
      <c r="BK1977" s="26">
        <f t="shared" si="495"/>
        <v>0</v>
      </c>
      <c r="BL1977" s="26">
        <f t="shared" si="496"/>
        <v>100</v>
      </c>
      <c r="BM1977" s="26">
        <f t="shared" si="506"/>
        <v>0</v>
      </c>
      <c r="BN1977" s="27">
        <f t="shared" si="497"/>
        <v>0</v>
      </c>
      <c r="BO1977" s="27">
        <f t="shared" si="498"/>
        <v>0</v>
      </c>
      <c r="BP1977" s="27">
        <f t="shared" si="499"/>
        <v>0</v>
      </c>
      <c r="BQ1977" s="28">
        <f t="shared" si="500"/>
        <v>0</v>
      </c>
      <c r="BR1977" s="29"/>
      <c r="BS1977" s="29"/>
      <c r="BT1977" s="29"/>
      <c r="BU1977" s="30"/>
      <c r="BV1977" s="29"/>
      <c r="BW1977" s="17"/>
    </row>
    <row r="1978" spans="1:75" x14ac:dyDescent="0.3">
      <c r="A1978" s="14">
        <v>1977</v>
      </c>
      <c r="B1978" s="15">
        <v>46081</v>
      </c>
      <c r="C1978" s="16" t="s">
        <v>38</v>
      </c>
      <c r="D1978" s="17" t="str">
        <f t="shared" si="508"/>
        <v>CG</v>
      </c>
      <c r="E1978" s="18" t="s">
        <v>59</v>
      </c>
      <c r="F1978" s="18" t="s">
        <v>55</v>
      </c>
      <c r="G1978" s="19" t="s">
        <v>131</v>
      </c>
      <c r="H1978" s="19" t="s">
        <v>57</v>
      </c>
      <c r="I1978" s="19" t="s">
        <v>117</v>
      </c>
      <c r="J1978" s="20">
        <v>200827.1</v>
      </c>
      <c r="K1978" s="21" t="str">
        <f>VLOOKUP(J1978,'[2]Item List (3)'!A$1:B$110000,2,FALSE)</f>
        <v>MNA.OR 4020</v>
      </c>
      <c r="L1978" s="20">
        <v>260116006</v>
      </c>
      <c r="M1978" s="16" t="s">
        <v>141</v>
      </c>
      <c r="N1978" s="16"/>
      <c r="O1978" s="22" t="str">
        <f t="shared" si="504"/>
        <v/>
      </c>
      <c r="P1978" s="16">
        <v>2</v>
      </c>
      <c r="Q1978" s="16">
        <v>1028</v>
      </c>
      <c r="R1978" s="16"/>
      <c r="S1978" s="16"/>
      <c r="T1978" s="16"/>
      <c r="U1978" s="23">
        <f t="shared" si="507"/>
        <v>1028</v>
      </c>
      <c r="V1978" s="16">
        <v>120</v>
      </c>
      <c r="W1978" s="16"/>
      <c r="X1978" s="16"/>
      <c r="Y1978" s="16"/>
      <c r="Z1978" s="16"/>
      <c r="AA1978" s="16"/>
      <c r="AB1978" s="16"/>
      <c r="AC1978" s="16"/>
      <c r="AD1978" s="16"/>
      <c r="AE1978" s="16"/>
      <c r="AF1978" s="16"/>
      <c r="AG1978" s="16"/>
      <c r="AH1978" s="16"/>
      <c r="AI1978" s="16"/>
      <c r="AJ1978" s="16"/>
      <c r="AK1978" s="16"/>
      <c r="AL1978" s="16"/>
      <c r="AM1978" s="16"/>
      <c r="AN1978" s="16"/>
      <c r="AO1978" s="16"/>
      <c r="AP1978" s="16"/>
      <c r="AQ1978" s="16">
        <v>45</v>
      </c>
      <c r="AR1978" s="16">
        <v>120</v>
      </c>
      <c r="AS1978" s="16"/>
      <c r="AT1978" s="16"/>
      <c r="AU1978" s="16"/>
      <c r="AV1978" s="16"/>
      <c r="AW1978" s="16"/>
      <c r="AX1978" s="16"/>
      <c r="AY1978" s="16"/>
      <c r="AZ1978" s="16">
        <v>15</v>
      </c>
      <c r="BA1978" s="16"/>
      <c r="BB1978" s="16"/>
      <c r="BC1978" s="16"/>
      <c r="BD1978" s="16"/>
      <c r="BE1978" s="16"/>
      <c r="BF1978" s="16"/>
      <c r="BG1978" s="23">
        <f t="shared" si="501"/>
        <v>300</v>
      </c>
      <c r="BH1978" s="24">
        <f t="shared" si="505"/>
        <v>5</v>
      </c>
      <c r="BI1978" s="25">
        <f t="shared" si="502"/>
        <v>2</v>
      </c>
      <c r="BJ1978" s="25">
        <f t="shared" si="503"/>
        <v>40</v>
      </c>
      <c r="BK1978" s="26">
        <f t="shared" si="495"/>
        <v>0</v>
      </c>
      <c r="BL1978" s="26">
        <f t="shared" si="496"/>
        <v>100</v>
      </c>
      <c r="BM1978" s="26">
        <f t="shared" si="506"/>
        <v>0</v>
      </c>
      <c r="BN1978" s="27">
        <f t="shared" si="497"/>
        <v>0</v>
      </c>
      <c r="BO1978" s="27">
        <f t="shared" si="498"/>
        <v>0</v>
      </c>
      <c r="BP1978" s="27">
        <f t="shared" si="499"/>
        <v>3</v>
      </c>
      <c r="BQ1978" s="28">
        <f t="shared" si="500"/>
        <v>0</v>
      </c>
      <c r="BR1978" s="29"/>
      <c r="BS1978" s="29"/>
      <c r="BT1978" s="29"/>
      <c r="BU1978" s="30"/>
      <c r="BV1978" s="29"/>
      <c r="BW1978" s="17"/>
    </row>
    <row r="1979" spans="1:75" x14ac:dyDescent="0.3">
      <c r="A1979" s="14">
        <v>1978</v>
      </c>
      <c r="B1979" s="15">
        <v>46081</v>
      </c>
      <c r="C1979" s="16" t="s">
        <v>38</v>
      </c>
      <c r="D1979" s="17" t="str">
        <f t="shared" si="508"/>
        <v>CG</v>
      </c>
      <c r="E1979" s="18" t="s">
        <v>59</v>
      </c>
      <c r="F1979" s="18" t="s">
        <v>49</v>
      </c>
      <c r="G1979" s="19" t="s">
        <v>131</v>
      </c>
      <c r="H1979" s="19" t="s">
        <v>57</v>
      </c>
      <c r="I1979" s="19" t="s">
        <v>117</v>
      </c>
      <c r="J1979" s="20">
        <v>200827.1</v>
      </c>
      <c r="K1979" s="21" t="str">
        <f>VLOOKUP(J1979,'[2]Item List (3)'!A$1:B$110000,2,FALSE)</f>
        <v>MNA.OR 4020</v>
      </c>
      <c r="L1979" s="20">
        <v>260116006</v>
      </c>
      <c r="M1979" s="16" t="s">
        <v>141</v>
      </c>
      <c r="N1979" s="16"/>
      <c r="O1979" s="22" t="str">
        <f t="shared" si="504"/>
        <v/>
      </c>
      <c r="P1979" s="16">
        <v>1</v>
      </c>
      <c r="Q1979" s="16">
        <v>706</v>
      </c>
      <c r="R1979" s="16"/>
      <c r="S1979" s="16"/>
      <c r="T1979" s="16"/>
      <c r="U1979" s="23">
        <f t="shared" si="507"/>
        <v>706</v>
      </c>
      <c r="V1979" s="16">
        <v>30</v>
      </c>
      <c r="W1979" s="16">
        <v>90</v>
      </c>
      <c r="X1979" s="16"/>
      <c r="Y1979" s="16"/>
      <c r="Z1979" s="16"/>
      <c r="AA1979" s="16"/>
      <c r="AB1979" s="16"/>
      <c r="AC1979" s="16"/>
      <c r="AD1979" s="16"/>
      <c r="AE1979" s="16"/>
      <c r="AF1979" s="16"/>
      <c r="AG1979" s="16"/>
      <c r="AH1979" s="16"/>
      <c r="AI1979" s="16"/>
      <c r="AJ1979" s="16"/>
      <c r="AK1979" s="16"/>
      <c r="AL1979" s="16"/>
      <c r="AM1979" s="16"/>
      <c r="AN1979" s="16"/>
      <c r="AO1979" s="16"/>
      <c r="AP1979" s="16"/>
      <c r="AQ1979" s="16"/>
      <c r="AR1979" s="16"/>
      <c r="AS1979" s="16"/>
      <c r="AT1979" s="16"/>
      <c r="AU1979" s="16"/>
      <c r="AV1979" s="16"/>
      <c r="AW1979" s="16"/>
      <c r="AX1979" s="16"/>
      <c r="AY1979" s="16"/>
      <c r="AZ1979" s="16"/>
      <c r="BA1979" s="16"/>
      <c r="BB1979" s="16"/>
      <c r="BC1979" s="16"/>
      <c r="BD1979" s="16"/>
      <c r="BE1979" s="16"/>
      <c r="BF1979" s="16"/>
      <c r="BG1979" s="23">
        <f t="shared" si="501"/>
        <v>120</v>
      </c>
      <c r="BH1979" s="24">
        <f t="shared" si="505"/>
        <v>2</v>
      </c>
      <c r="BI1979" s="25">
        <f t="shared" si="502"/>
        <v>0.5</v>
      </c>
      <c r="BJ1979" s="25">
        <f t="shared" si="503"/>
        <v>25</v>
      </c>
      <c r="BK1979" s="26">
        <f t="shared" si="495"/>
        <v>0</v>
      </c>
      <c r="BL1979" s="26">
        <f t="shared" si="496"/>
        <v>100</v>
      </c>
      <c r="BM1979" s="26">
        <f t="shared" si="506"/>
        <v>0</v>
      </c>
      <c r="BN1979" s="27">
        <f t="shared" si="497"/>
        <v>1.5</v>
      </c>
      <c r="BO1979" s="27">
        <f t="shared" si="498"/>
        <v>0</v>
      </c>
      <c r="BP1979" s="27">
        <f t="shared" si="499"/>
        <v>0</v>
      </c>
      <c r="BQ1979" s="28">
        <f t="shared" si="500"/>
        <v>0</v>
      </c>
      <c r="BR1979" s="29"/>
      <c r="BS1979" s="29"/>
      <c r="BT1979" s="29"/>
      <c r="BU1979" s="30"/>
      <c r="BV1979" s="29"/>
      <c r="BW1979" s="17"/>
    </row>
    <row r="1980" spans="1:75" x14ac:dyDescent="0.3">
      <c r="A1980" s="14">
        <v>1979</v>
      </c>
      <c r="B1980" s="15">
        <v>46081</v>
      </c>
      <c r="C1980" s="16" t="s">
        <v>38</v>
      </c>
      <c r="D1980" s="17" t="str">
        <f t="shared" si="508"/>
        <v>CG</v>
      </c>
      <c r="E1980" s="18" t="s">
        <v>59</v>
      </c>
      <c r="F1980" s="18"/>
      <c r="G1980" s="19" t="s">
        <v>131</v>
      </c>
      <c r="H1980" s="19" t="s">
        <v>57</v>
      </c>
      <c r="I1980" s="19" t="s">
        <v>117</v>
      </c>
      <c r="J1980" s="20">
        <v>200827.1</v>
      </c>
      <c r="K1980" s="21" t="str">
        <f>VLOOKUP(J1980,'[2]Item List (3)'!A$1:B$110000,2,FALSE)</f>
        <v>MNA.OR 4020</v>
      </c>
      <c r="L1980" s="20">
        <v>260116006</v>
      </c>
      <c r="M1980" s="16" t="s">
        <v>141</v>
      </c>
      <c r="N1980" s="16"/>
      <c r="O1980" s="22" t="str">
        <f t="shared" si="504"/>
        <v/>
      </c>
      <c r="P1980" s="16">
        <v>1</v>
      </c>
      <c r="Q1980" s="16"/>
      <c r="R1980" s="16"/>
      <c r="S1980" s="16"/>
      <c r="T1980" s="16"/>
      <c r="U1980" s="23">
        <f t="shared" si="507"/>
        <v>0</v>
      </c>
      <c r="V1980" s="16"/>
      <c r="W1980" s="16">
        <v>60</v>
      </c>
      <c r="X1980" s="16"/>
      <c r="Y1980" s="16"/>
      <c r="Z1980" s="16"/>
      <c r="AA1980" s="16"/>
      <c r="AB1980" s="16"/>
      <c r="AC1980" s="16"/>
      <c r="AD1980" s="16"/>
      <c r="AE1980" s="16"/>
      <c r="AF1980" s="16"/>
      <c r="AG1980" s="16"/>
      <c r="AH1980" s="16"/>
      <c r="AI1980" s="16"/>
      <c r="AJ1980" s="16"/>
      <c r="AK1980" s="16"/>
      <c r="AL1980" s="16"/>
      <c r="AM1980" s="16"/>
      <c r="AN1980" s="16"/>
      <c r="AO1980" s="16"/>
      <c r="AP1980" s="16"/>
      <c r="AQ1980" s="16"/>
      <c r="AR1980" s="16"/>
      <c r="AS1980" s="16"/>
      <c r="AT1980" s="16"/>
      <c r="AU1980" s="16"/>
      <c r="AV1980" s="16"/>
      <c r="AW1980" s="16"/>
      <c r="AX1980" s="16"/>
      <c r="AY1980" s="16"/>
      <c r="AZ1980" s="16"/>
      <c r="BA1980" s="16"/>
      <c r="BB1980" s="16"/>
      <c r="BC1980" s="16"/>
      <c r="BD1980" s="16"/>
      <c r="BE1980" s="16"/>
      <c r="BF1980" s="16"/>
      <c r="BG1980" s="23">
        <f t="shared" si="501"/>
        <v>60</v>
      </c>
      <c r="BH1980" s="24">
        <f t="shared" si="505"/>
        <v>1</v>
      </c>
      <c r="BI1980" s="25">
        <f t="shared" si="502"/>
        <v>0</v>
      </c>
      <c r="BJ1980" s="25">
        <f t="shared" si="503"/>
        <v>0</v>
      </c>
      <c r="BK1980" s="26">
        <f t="shared" si="495"/>
        <v>0</v>
      </c>
      <c r="BL1980" s="26">
        <f t="shared" si="496"/>
        <v>0</v>
      </c>
      <c r="BM1980" s="26">
        <f t="shared" si="506"/>
        <v>0</v>
      </c>
      <c r="BN1980" s="27">
        <f t="shared" si="497"/>
        <v>1</v>
      </c>
      <c r="BO1980" s="27">
        <f t="shared" si="498"/>
        <v>0</v>
      </c>
      <c r="BP1980" s="27">
        <f t="shared" si="499"/>
        <v>0</v>
      </c>
      <c r="BQ1980" s="28">
        <f t="shared" si="500"/>
        <v>0</v>
      </c>
      <c r="BR1980" s="29"/>
      <c r="BS1980" s="29"/>
      <c r="BT1980" s="29"/>
      <c r="BU1980" s="30"/>
      <c r="BV1980" s="29"/>
      <c r="BW1980" s="17"/>
    </row>
    <row r="1981" spans="1:75" x14ac:dyDescent="0.3">
      <c r="A1981" s="14">
        <v>1980</v>
      </c>
      <c r="B1981" s="15">
        <v>46081</v>
      </c>
      <c r="C1981" s="16" t="s">
        <v>40</v>
      </c>
      <c r="D1981" s="17" t="str">
        <f t="shared" si="508"/>
        <v>CG</v>
      </c>
      <c r="E1981" s="18" t="s">
        <v>59</v>
      </c>
      <c r="F1981" s="18" t="s">
        <v>52</v>
      </c>
      <c r="G1981" s="19" t="s">
        <v>46</v>
      </c>
      <c r="H1981" s="19" t="s">
        <v>147</v>
      </c>
      <c r="I1981" s="19" t="s">
        <v>45</v>
      </c>
      <c r="J1981" s="20">
        <v>201048</v>
      </c>
      <c r="K1981" s="21" t="str">
        <f>VLOOKUP(J1981,'[2]Item List (3)'!A$1:B$110000,2,FALSE)</f>
        <v>OR.3203 2RS</v>
      </c>
      <c r="L1981" s="20"/>
      <c r="M1981" s="16" t="s">
        <v>141</v>
      </c>
      <c r="N1981" s="16"/>
      <c r="O1981" s="22" t="str">
        <f t="shared" si="504"/>
        <v/>
      </c>
      <c r="P1981" s="16">
        <v>4</v>
      </c>
      <c r="Q1981" s="16">
        <v>538</v>
      </c>
      <c r="R1981" s="16"/>
      <c r="S1981" s="16"/>
      <c r="T1981" s="16"/>
      <c r="U1981" s="23">
        <f t="shared" si="507"/>
        <v>538</v>
      </c>
      <c r="V1981" s="16">
        <v>120</v>
      </c>
      <c r="W1981" s="16">
        <v>60</v>
      </c>
      <c r="X1981" s="16">
        <v>120</v>
      </c>
      <c r="Y1981" s="16"/>
      <c r="Z1981" s="16"/>
      <c r="AA1981" s="16"/>
      <c r="AB1981" s="16"/>
      <c r="AC1981" s="16"/>
      <c r="AD1981" s="16"/>
      <c r="AE1981" s="16"/>
      <c r="AF1981" s="16"/>
      <c r="AG1981" s="16"/>
      <c r="AH1981" s="16"/>
      <c r="AI1981" s="16"/>
      <c r="AJ1981" s="16"/>
      <c r="AK1981" s="16"/>
      <c r="AL1981" s="16"/>
      <c r="AM1981" s="16"/>
      <c r="AN1981" s="16"/>
      <c r="AO1981" s="16"/>
      <c r="AP1981" s="16"/>
      <c r="AQ1981" s="16">
        <v>180</v>
      </c>
      <c r="AR1981" s="16"/>
      <c r="AS1981" s="16"/>
      <c r="AT1981" s="16"/>
      <c r="AU1981" s="16"/>
      <c r="AV1981" s="16"/>
      <c r="AW1981" s="16"/>
      <c r="AX1981" s="16"/>
      <c r="AY1981" s="16"/>
      <c r="AZ1981" s="16"/>
      <c r="BA1981" s="16"/>
      <c r="BB1981" s="16"/>
      <c r="BC1981" s="16"/>
      <c r="BD1981" s="16"/>
      <c r="BE1981" s="16"/>
      <c r="BF1981" s="16"/>
      <c r="BG1981" s="23">
        <f t="shared" si="501"/>
        <v>480</v>
      </c>
      <c r="BH1981" s="24">
        <f t="shared" si="505"/>
        <v>8</v>
      </c>
      <c r="BI1981" s="25">
        <f t="shared" si="502"/>
        <v>2</v>
      </c>
      <c r="BJ1981" s="25">
        <f t="shared" si="503"/>
        <v>25</v>
      </c>
      <c r="BK1981" s="26">
        <f t="shared" si="495"/>
        <v>0</v>
      </c>
      <c r="BL1981" s="26">
        <f t="shared" si="496"/>
        <v>100</v>
      </c>
      <c r="BM1981" s="26">
        <f t="shared" si="506"/>
        <v>0</v>
      </c>
      <c r="BN1981" s="27">
        <f t="shared" si="497"/>
        <v>1</v>
      </c>
      <c r="BO1981" s="27">
        <f t="shared" si="498"/>
        <v>0</v>
      </c>
      <c r="BP1981" s="27">
        <f t="shared" si="499"/>
        <v>5</v>
      </c>
      <c r="BQ1981" s="28">
        <f t="shared" si="500"/>
        <v>0</v>
      </c>
      <c r="BR1981" s="29"/>
      <c r="BS1981" s="29"/>
      <c r="BT1981" s="29"/>
      <c r="BU1981" s="30"/>
      <c r="BV1981" s="29"/>
      <c r="BW1981" s="17"/>
    </row>
    <row r="1982" spans="1:75" x14ac:dyDescent="0.3">
      <c r="A1982" s="14">
        <v>1981</v>
      </c>
      <c r="B1982" s="15">
        <v>46081</v>
      </c>
      <c r="C1982" s="16" t="s">
        <v>38</v>
      </c>
      <c r="D1982" s="17" t="str">
        <f t="shared" si="508"/>
        <v>EG</v>
      </c>
      <c r="E1982" s="18" t="s">
        <v>61</v>
      </c>
      <c r="F1982" s="18" t="s">
        <v>70</v>
      </c>
      <c r="G1982" s="19" t="s">
        <v>65</v>
      </c>
      <c r="H1982" s="19" t="s">
        <v>171</v>
      </c>
      <c r="I1982" s="19"/>
      <c r="J1982" s="20">
        <v>104040</v>
      </c>
      <c r="K1982" s="21" t="str">
        <f>VLOOKUP(J1982,'[2]Item List (3)'!A$1:B$110000,2,FALSE)</f>
        <v>BR.IR 3222</v>
      </c>
      <c r="L1982" s="20">
        <v>251224005</v>
      </c>
      <c r="M1982" s="16" t="s">
        <v>138</v>
      </c>
      <c r="N1982" s="16">
        <v>25</v>
      </c>
      <c r="O1982" s="22">
        <f t="shared" si="504"/>
        <v>144</v>
      </c>
      <c r="P1982" s="16">
        <v>1</v>
      </c>
      <c r="Q1982" s="16">
        <v>1085</v>
      </c>
      <c r="R1982" s="16">
        <v>5</v>
      </c>
      <c r="S1982" s="16"/>
      <c r="T1982" s="16"/>
      <c r="U1982" s="23">
        <f t="shared" si="507"/>
        <v>1085</v>
      </c>
      <c r="V1982" s="16">
        <v>465</v>
      </c>
      <c r="W1982" s="16"/>
      <c r="X1982" s="16"/>
      <c r="Y1982" s="16"/>
      <c r="Z1982" s="16"/>
      <c r="AA1982" s="16"/>
      <c r="AB1982" s="16"/>
      <c r="AC1982" s="16"/>
      <c r="AD1982" s="16"/>
      <c r="AE1982" s="16"/>
      <c r="AF1982" s="16"/>
      <c r="AG1982" s="16"/>
      <c r="AH1982" s="16"/>
      <c r="AI1982" s="16"/>
      <c r="AJ1982" s="16"/>
      <c r="AK1982" s="16"/>
      <c r="AL1982" s="16"/>
      <c r="AM1982" s="16"/>
      <c r="AN1982" s="16"/>
      <c r="AO1982" s="16"/>
      <c r="AP1982" s="16"/>
      <c r="AQ1982" s="16"/>
      <c r="AR1982" s="16"/>
      <c r="AS1982" s="16"/>
      <c r="AT1982" s="16"/>
      <c r="AU1982" s="16"/>
      <c r="AV1982" s="16"/>
      <c r="AW1982" s="16"/>
      <c r="AX1982" s="16"/>
      <c r="AY1982" s="16"/>
      <c r="AZ1982" s="16">
        <v>15</v>
      </c>
      <c r="BA1982" s="16"/>
      <c r="BB1982" s="16"/>
      <c r="BC1982" s="16"/>
      <c r="BD1982" s="16"/>
      <c r="BE1982" s="16"/>
      <c r="BF1982" s="16"/>
      <c r="BG1982" s="23">
        <f t="shared" si="501"/>
        <v>480</v>
      </c>
      <c r="BH1982" s="24">
        <f t="shared" si="505"/>
        <v>8</v>
      </c>
      <c r="BI1982" s="25">
        <f t="shared" si="502"/>
        <v>7.75</v>
      </c>
      <c r="BJ1982" s="25">
        <f t="shared" si="503"/>
        <v>96.875</v>
      </c>
      <c r="BK1982" s="26">
        <f t="shared" si="495"/>
        <v>97.222222222222214</v>
      </c>
      <c r="BL1982" s="26">
        <f t="shared" si="496"/>
        <v>99.539170506912441</v>
      </c>
      <c r="BM1982" s="26">
        <f t="shared" si="506"/>
        <v>93.75</v>
      </c>
      <c r="BN1982" s="27">
        <f t="shared" si="497"/>
        <v>0</v>
      </c>
      <c r="BO1982" s="27">
        <f t="shared" si="498"/>
        <v>1152</v>
      </c>
      <c r="BP1982" s="27">
        <f t="shared" si="499"/>
        <v>0.25</v>
      </c>
      <c r="BQ1982" s="28">
        <f t="shared" si="500"/>
        <v>36</v>
      </c>
      <c r="BR1982" s="29"/>
      <c r="BS1982" s="29"/>
      <c r="BT1982" s="29"/>
      <c r="BU1982" s="30"/>
      <c r="BV1982" s="29"/>
      <c r="BW1982" s="17"/>
    </row>
    <row r="1983" spans="1:75" x14ac:dyDescent="0.3">
      <c r="A1983" s="14">
        <v>1982</v>
      </c>
      <c r="B1983" s="15">
        <v>46081</v>
      </c>
      <c r="C1983" s="16" t="s">
        <v>40</v>
      </c>
      <c r="D1983" s="17" t="str">
        <f t="shared" si="508"/>
        <v>EG</v>
      </c>
      <c r="E1983" s="18" t="s">
        <v>61</v>
      </c>
      <c r="F1983" s="18" t="s">
        <v>70</v>
      </c>
      <c r="G1983" s="19" t="s">
        <v>171</v>
      </c>
      <c r="H1983" s="19"/>
      <c r="I1983" s="19"/>
      <c r="J1983" s="20">
        <v>104040</v>
      </c>
      <c r="K1983" s="21" t="str">
        <f>VLOOKUP(J1983,'[2]Item List (3)'!A$1:B$110000,2,FALSE)</f>
        <v>BR.IR 3222</v>
      </c>
      <c r="L1983" s="20">
        <v>251224005</v>
      </c>
      <c r="M1983" s="16" t="s">
        <v>138</v>
      </c>
      <c r="N1983" s="16">
        <v>25</v>
      </c>
      <c r="O1983" s="22">
        <f t="shared" si="504"/>
        <v>144</v>
      </c>
      <c r="P1983" s="16">
        <v>1</v>
      </c>
      <c r="Q1983" s="16">
        <v>1132</v>
      </c>
      <c r="R1983" s="16"/>
      <c r="S1983" s="16">
        <v>1</v>
      </c>
      <c r="T1983" s="16"/>
      <c r="U1983" s="23">
        <f t="shared" si="507"/>
        <v>1133</v>
      </c>
      <c r="V1983" s="16">
        <v>480</v>
      </c>
      <c r="W1983" s="16"/>
      <c r="X1983" s="16"/>
      <c r="Y1983" s="16"/>
      <c r="Z1983" s="16"/>
      <c r="AA1983" s="16"/>
      <c r="AB1983" s="16"/>
      <c r="AC1983" s="16"/>
      <c r="AD1983" s="16"/>
      <c r="AE1983" s="16"/>
      <c r="AF1983" s="16"/>
      <c r="AG1983" s="16"/>
      <c r="AH1983" s="16"/>
      <c r="AI1983" s="16"/>
      <c r="AJ1983" s="16"/>
      <c r="AK1983" s="16"/>
      <c r="AL1983" s="16"/>
      <c r="AM1983" s="16"/>
      <c r="AN1983" s="16"/>
      <c r="AO1983" s="16"/>
      <c r="AP1983" s="16"/>
      <c r="AQ1983" s="16"/>
      <c r="AR1983" s="16"/>
      <c r="AS1983" s="16"/>
      <c r="AT1983" s="16"/>
      <c r="AU1983" s="16"/>
      <c r="AV1983" s="16"/>
      <c r="AW1983" s="16"/>
      <c r="AX1983" s="16"/>
      <c r="AY1983" s="16"/>
      <c r="AZ1983" s="16"/>
      <c r="BA1983" s="16"/>
      <c r="BB1983" s="16"/>
      <c r="BC1983" s="16"/>
      <c r="BD1983" s="16"/>
      <c r="BE1983" s="16"/>
      <c r="BF1983" s="16"/>
      <c r="BG1983" s="23">
        <f t="shared" si="501"/>
        <v>480</v>
      </c>
      <c r="BH1983" s="24">
        <f t="shared" si="505"/>
        <v>8</v>
      </c>
      <c r="BI1983" s="25">
        <f t="shared" si="502"/>
        <v>8</v>
      </c>
      <c r="BJ1983" s="25">
        <f t="shared" si="503"/>
        <v>100</v>
      </c>
      <c r="BK1983" s="26">
        <f t="shared" si="495"/>
        <v>98.350694444444443</v>
      </c>
      <c r="BL1983" s="26">
        <f t="shared" si="496"/>
        <v>99.911738746690204</v>
      </c>
      <c r="BM1983" s="26">
        <f t="shared" si="506"/>
        <v>98.263888888888872</v>
      </c>
      <c r="BN1983" s="27">
        <f t="shared" si="497"/>
        <v>0</v>
      </c>
      <c r="BO1983" s="27">
        <f t="shared" si="498"/>
        <v>1152</v>
      </c>
      <c r="BP1983" s="27">
        <f t="shared" si="499"/>
        <v>0</v>
      </c>
      <c r="BQ1983" s="28">
        <f t="shared" si="500"/>
        <v>0</v>
      </c>
      <c r="BR1983" s="29"/>
      <c r="BS1983" s="29"/>
      <c r="BT1983" s="29"/>
      <c r="BU1983" s="30"/>
      <c r="BV1983" s="29"/>
      <c r="BW1983" s="17"/>
    </row>
    <row r="1984" spans="1:75" x14ac:dyDescent="0.3">
      <c r="A1984" s="14">
        <v>1983</v>
      </c>
      <c r="B1984" s="15">
        <v>46081</v>
      </c>
      <c r="C1984" s="16" t="s">
        <v>38</v>
      </c>
      <c r="D1984" s="17" t="str">
        <f t="shared" si="508"/>
        <v>EG</v>
      </c>
      <c r="E1984" s="18" t="s">
        <v>62</v>
      </c>
      <c r="F1984" s="18"/>
      <c r="G1984" s="19"/>
      <c r="H1984" s="19"/>
      <c r="I1984" s="19"/>
      <c r="J1984" s="20"/>
      <c r="K1984" s="21" t="e">
        <f>VLOOKUP(J1984,'[2]Item List (3)'!A$1:B$110000,2,FALSE)</f>
        <v>#N/A</v>
      </c>
      <c r="L1984" s="20"/>
      <c r="M1984" s="16" t="s">
        <v>138</v>
      </c>
      <c r="N1984" s="16"/>
      <c r="O1984" s="22" t="str">
        <f t="shared" si="504"/>
        <v/>
      </c>
      <c r="P1984" s="16"/>
      <c r="Q1984" s="16"/>
      <c r="R1984" s="16"/>
      <c r="S1984" s="16"/>
      <c r="T1984" s="16"/>
      <c r="U1984" s="23">
        <f t="shared" si="507"/>
        <v>0</v>
      </c>
      <c r="V1984" s="16"/>
      <c r="W1984" s="16"/>
      <c r="X1984" s="16"/>
      <c r="Y1984" s="16"/>
      <c r="Z1984" s="16"/>
      <c r="AA1984" s="16"/>
      <c r="AB1984" s="16"/>
      <c r="AC1984" s="16"/>
      <c r="AD1984" s="16"/>
      <c r="AE1984" s="16"/>
      <c r="AF1984" s="16"/>
      <c r="AG1984" s="16"/>
      <c r="AH1984" s="16"/>
      <c r="AI1984" s="16"/>
      <c r="AJ1984" s="16"/>
      <c r="AK1984" s="16"/>
      <c r="AL1984" s="16"/>
      <c r="AM1984" s="16"/>
      <c r="AN1984" s="16"/>
      <c r="AO1984" s="16"/>
      <c r="AP1984" s="16"/>
      <c r="AQ1984" s="16"/>
      <c r="AR1984" s="16"/>
      <c r="AS1984" s="16"/>
      <c r="AT1984" s="16"/>
      <c r="AU1984" s="16"/>
      <c r="AV1984" s="16"/>
      <c r="AW1984" s="16"/>
      <c r="AX1984" s="16"/>
      <c r="AY1984" s="16"/>
      <c r="AZ1984" s="16"/>
      <c r="BA1984" s="16"/>
      <c r="BB1984" s="16"/>
      <c r="BC1984" s="16"/>
      <c r="BD1984" s="16"/>
      <c r="BE1984" s="16"/>
      <c r="BF1984" s="16">
        <v>480</v>
      </c>
      <c r="BG1984" s="23">
        <f t="shared" si="501"/>
        <v>480</v>
      </c>
      <c r="BH1984" s="24">
        <f t="shared" si="505"/>
        <v>8</v>
      </c>
      <c r="BI1984" s="25">
        <f t="shared" si="502"/>
        <v>0</v>
      </c>
      <c r="BJ1984" s="25">
        <f t="shared" si="503"/>
        <v>0</v>
      </c>
      <c r="BK1984" s="26">
        <f t="shared" si="495"/>
        <v>0</v>
      </c>
      <c r="BL1984" s="26">
        <f t="shared" si="496"/>
        <v>0</v>
      </c>
      <c r="BM1984" s="26">
        <f t="shared" si="506"/>
        <v>0</v>
      </c>
      <c r="BN1984" s="27">
        <f t="shared" si="497"/>
        <v>8</v>
      </c>
      <c r="BO1984" s="27">
        <f t="shared" si="498"/>
        <v>0</v>
      </c>
      <c r="BP1984" s="27">
        <f t="shared" si="499"/>
        <v>0</v>
      </c>
      <c r="BQ1984" s="28">
        <f t="shared" si="500"/>
        <v>0</v>
      </c>
      <c r="BR1984" s="29"/>
      <c r="BS1984" s="29"/>
      <c r="BT1984" s="29"/>
      <c r="BU1984" s="30"/>
      <c r="BV1984" s="29"/>
      <c r="BW1984" s="17"/>
    </row>
    <row r="1985" spans="1:75" x14ac:dyDescent="0.3">
      <c r="A1985" s="14">
        <v>1984</v>
      </c>
      <c r="B1985" s="15">
        <v>46081</v>
      </c>
      <c r="C1985" s="16" t="s">
        <v>40</v>
      </c>
      <c r="D1985" s="17" t="str">
        <f t="shared" si="508"/>
        <v>EG</v>
      </c>
      <c r="E1985" s="18" t="s">
        <v>62</v>
      </c>
      <c r="F1985" s="18"/>
      <c r="G1985" s="19"/>
      <c r="H1985" s="19"/>
      <c r="I1985" s="19"/>
      <c r="J1985" s="20"/>
      <c r="K1985" s="21" t="e">
        <f>VLOOKUP(J1985,'[2]Item List (3)'!A$1:B$110000,2,FALSE)</f>
        <v>#N/A</v>
      </c>
      <c r="L1985" s="20"/>
      <c r="M1985" s="16" t="s">
        <v>138</v>
      </c>
      <c r="N1985" s="16"/>
      <c r="O1985" s="22" t="str">
        <f t="shared" si="504"/>
        <v/>
      </c>
      <c r="P1985" s="16"/>
      <c r="Q1985" s="16"/>
      <c r="R1985" s="16"/>
      <c r="S1985" s="16"/>
      <c r="T1985" s="16"/>
      <c r="U1985" s="23">
        <f t="shared" si="507"/>
        <v>0</v>
      </c>
      <c r="V1985" s="16"/>
      <c r="W1985" s="16"/>
      <c r="X1985" s="16"/>
      <c r="Y1985" s="16"/>
      <c r="Z1985" s="16"/>
      <c r="AA1985" s="16"/>
      <c r="AB1985" s="16"/>
      <c r="AC1985" s="16"/>
      <c r="AD1985" s="16"/>
      <c r="AE1985" s="16"/>
      <c r="AF1985" s="16"/>
      <c r="AG1985" s="16"/>
      <c r="AH1985" s="16"/>
      <c r="AI1985" s="16"/>
      <c r="AJ1985" s="16"/>
      <c r="AK1985" s="16"/>
      <c r="AL1985" s="16"/>
      <c r="AM1985" s="16"/>
      <c r="AN1985" s="16"/>
      <c r="AO1985" s="16"/>
      <c r="AP1985" s="16"/>
      <c r="AQ1985" s="16"/>
      <c r="AR1985" s="16"/>
      <c r="AS1985" s="16"/>
      <c r="AT1985" s="16"/>
      <c r="AU1985" s="16"/>
      <c r="AV1985" s="16"/>
      <c r="AW1985" s="16"/>
      <c r="AX1985" s="16"/>
      <c r="AY1985" s="16"/>
      <c r="AZ1985" s="16"/>
      <c r="BA1985" s="16"/>
      <c r="BB1985" s="16"/>
      <c r="BC1985" s="16"/>
      <c r="BD1985" s="16"/>
      <c r="BE1985" s="16"/>
      <c r="BF1985" s="16">
        <v>480</v>
      </c>
      <c r="BG1985" s="23">
        <f t="shared" si="501"/>
        <v>480</v>
      </c>
      <c r="BH1985" s="24">
        <f t="shared" si="505"/>
        <v>8</v>
      </c>
      <c r="BI1985" s="25">
        <f t="shared" si="502"/>
        <v>0</v>
      </c>
      <c r="BJ1985" s="25">
        <f t="shared" si="503"/>
        <v>0</v>
      </c>
      <c r="BK1985" s="26">
        <f t="shared" si="495"/>
        <v>0</v>
      </c>
      <c r="BL1985" s="26">
        <f t="shared" si="496"/>
        <v>0</v>
      </c>
      <c r="BM1985" s="26">
        <f t="shared" si="506"/>
        <v>0</v>
      </c>
      <c r="BN1985" s="27">
        <f t="shared" si="497"/>
        <v>8</v>
      </c>
      <c r="BO1985" s="27">
        <f t="shared" si="498"/>
        <v>0</v>
      </c>
      <c r="BP1985" s="27">
        <f t="shared" si="499"/>
        <v>0</v>
      </c>
      <c r="BQ1985" s="28">
        <f t="shared" si="500"/>
        <v>0</v>
      </c>
      <c r="BR1985" s="29"/>
      <c r="BS1985" s="29"/>
      <c r="BT1985" s="29"/>
      <c r="BU1985" s="30"/>
      <c r="BV1985" s="29"/>
      <c r="BW1985" s="17"/>
    </row>
    <row r="1986" spans="1:75" x14ac:dyDescent="0.3">
      <c r="A1986" s="14">
        <v>1985</v>
      </c>
      <c r="B1986" s="15">
        <v>46081</v>
      </c>
      <c r="C1986" s="16" t="s">
        <v>38</v>
      </c>
      <c r="D1986" s="17" t="str">
        <f t="shared" si="508"/>
        <v>EG</v>
      </c>
      <c r="E1986" s="18" t="s">
        <v>66</v>
      </c>
      <c r="F1986" s="18" t="s">
        <v>63</v>
      </c>
      <c r="G1986" s="19" t="s">
        <v>127</v>
      </c>
      <c r="H1986" s="19" t="s">
        <v>64</v>
      </c>
      <c r="I1986" s="19"/>
      <c r="J1986" s="20">
        <v>208585</v>
      </c>
      <c r="K1986" s="21" t="str">
        <f>VLOOKUP(J1986,'[2]Item List (3)'!A$1:B$110000,2,FALSE)</f>
        <v>WS 81110</v>
      </c>
      <c r="L1986" s="20">
        <v>260110016</v>
      </c>
      <c r="M1986" s="16" t="s">
        <v>141</v>
      </c>
      <c r="N1986" s="16">
        <v>40</v>
      </c>
      <c r="O1986" s="22">
        <f t="shared" si="504"/>
        <v>90</v>
      </c>
      <c r="P1986" s="16">
        <v>1</v>
      </c>
      <c r="Q1986" s="16">
        <v>234</v>
      </c>
      <c r="R1986" s="16">
        <v>9</v>
      </c>
      <c r="S1986" s="16">
        <v>1</v>
      </c>
      <c r="T1986" s="16"/>
      <c r="U1986" s="23">
        <f t="shared" si="507"/>
        <v>235</v>
      </c>
      <c r="V1986" s="16">
        <v>205</v>
      </c>
      <c r="W1986" s="16"/>
      <c r="X1986" s="16"/>
      <c r="Y1986" s="16">
        <v>50</v>
      </c>
      <c r="Z1986" s="16"/>
      <c r="AA1986" s="16"/>
      <c r="AB1986" s="16"/>
      <c r="AC1986" s="16"/>
      <c r="AD1986" s="16"/>
      <c r="AE1986" s="16"/>
      <c r="AF1986" s="16"/>
      <c r="AG1986" s="16"/>
      <c r="AH1986" s="16"/>
      <c r="AI1986" s="16"/>
      <c r="AJ1986" s="16"/>
      <c r="AK1986" s="16"/>
      <c r="AL1986" s="16"/>
      <c r="AM1986" s="16"/>
      <c r="AN1986" s="16"/>
      <c r="AO1986" s="16"/>
      <c r="AP1986" s="16"/>
      <c r="AQ1986" s="16"/>
      <c r="AR1986" s="16">
        <v>210</v>
      </c>
      <c r="AS1986" s="16"/>
      <c r="AT1986" s="16"/>
      <c r="AU1986" s="16"/>
      <c r="AV1986" s="16"/>
      <c r="AW1986" s="16"/>
      <c r="AX1986" s="16"/>
      <c r="AY1986" s="16"/>
      <c r="AZ1986" s="16">
        <v>15</v>
      </c>
      <c r="BA1986" s="16"/>
      <c r="BB1986" s="16"/>
      <c r="BC1986" s="16"/>
      <c r="BD1986" s="16"/>
      <c r="BE1986" s="16"/>
      <c r="BF1986" s="16"/>
      <c r="BG1986" s="23">
        <f t="shared" si="501"/>
        <v>480</v>
      </c>
      <c r="BH1986" s="24">
        <f t="shared" si="505"/>
        <v>8</v>
      </c>
      <c r="BI1986" s="25">
        <f t="shared" si="502"/>
        <v>3.416666666666667</v>
      </c>
      <c r="BJ1986" s="25">
        <f t="shared" si="503"/>
        <v>42.708333333333336</v>
      </c>
      <c r="BK1986" s="26">
        <f t="shared" si="495"/>
        <v>76.422764227642276</v>
      </c>
      <c r="BL1986" s="26">
        <f t="shared" si="496"/>
        <v>95.744680851063833</v>
      </c>
      <c r="BM1986" s="26">
        <f t="shared" si="506"/>
        <v>31.250000000000007</v>
      </c>
      <c r="BN1986" s="27">
        <f t="shared" si="497"/>
        <v>0</v>
      </c>
      <c r="BO1986" s="27">
        <f t="shared" si="498"/>
        <v>720</v>
      </c>
      <c r="BP1986" s="27">
        <f t="shared" si="499"/>
        <v>4.583333333333333</v>
      </c>
      <c r="BQ1986" s="28">
        <f t="shared" si="500"/>
        <v>412.5</v>
      </c>
      <c r="BR1986" s="29"/>
      <c r="BS1986" s="29"/>
      <c r="BT1986" s="29"/>
      <c r="BU1986" s="30"/>
      <c r="BV1986" s="29"/>
      <c r="BW1986" s="17"/>
    </row>
    <row r="1987" spans="1:75" x14ac:dyDescent="0.3">
      <c r="A1987" s="14">
        <v>1986</v>
      </c>
      <c r="B1987" s="15">
        <v>46081</v>
      </c>
      <c r="C1987" s="16" t="s">
        <v>40</v>
      </c>
      <c r="D1987" s="17" t="str">
        <f t="shared" si="508"/>
        <v>EG</v>
      </c>
      <c r="E1987" s="18" t="s">
        <v>66</v>
      </c>
      <c r="F1987" s="18" t="s">
        <v>63</v>
      </c>
      <c r="G1987" s="19" t="s">
        <v>98</v>
      </c>
      <c r="H1987" s="19"/>
      <c r="I1987" s="19"/>
      <c r="J1987" s="20">
        <v>208585</v>
      </c>
      <c r="K1987" s="21" t="str">
        <f>VLOOKUP(J1987,'[2]Item List (3)'!A$1:B$110000,2,FALSE)</f>
        <v>WS 81110</v>
      </c>
      <c r="L1987" s="20">
        <v>260110016</v>
      </c>
      <c r="M1987" s="16" t="s">
        <v>141</v>
      </c>
      <c r="N1987" s="16">
        <v>40</v>
      </c>
      <c r="O1987" s="22">
        <f t="shared" si="504"/>
        <v>90</v>
      </c>
      <c r="P1987" s="16">
        <v>1</v>
      </c>
      <c r="Q1987" s="16">
        <v>230</v>
      </c>
      <c r="R1987" s="16"/>
      <c r="S1987" s="16"/>
      <c r="T1987" s="16"/>
      <c r="U1987" s="23">
        <f t="shared" si="507"/>
        <v>230</v>
      </c>
      <c r="V1987" s="16">
        <v>180</v>
      </c>
      <c r="W1987" s="16"/>
      <c r="X1987" s="16"/>
      <c r="Y1987" s="16"/>
      <c r="Z1987" s="16"/>
      <c r="AA1987" s="16"/>
      <c r="AB1987" s="16"/>
      <c r="AC1987" s="16"/>
      <c r="AD1987" s="16"/>
      <c r="AE1987" s="16"/>
      <c r="AF1987" s="16"/>
      <c r="AG1987" s="16"/>
      <c r="AH1987" s="16"/>
      <c r="AI1987" s="16"/>
      <c r="AJ1987" s="16"/>
      <c r="AK1987" s="16"/>
      <c r="AL1987" s="16"/>
      <c r="AM1987" s="16"/>
      <c r="AN1987" s="16"/>
      <c r="AO1987" s="16"/>
      <c r="AP1987" s="16"/>
      <c r="AQ1987" s="16"/>
      <c r="AR1987" s="16">
        <v>300</v>
      </c>
      <c r="AS1987" s="16"/>
      <c r="AT1987" s="16"/>
      <c r="AU1987" s="16"/>
      <c r="AV1987" s="16"/>
      <c r="AW1987" s="16"/>
      <c r="AX1987" s="16"/>
      <c r="AY1987" s="16"/>
      <c r="AZ1987" s="16"/>
      <c r="BA1987" s="16"/>
      <c r="BB1987" s="16"/>
      <c r="BC1987" s="16"/>
      <c r="BD1987" s="16"/>
      <c r="BE1987" s="16"/>
      <c r="BF1987" s="16"/>
      <c r="BG1987" s="23">
        <f t="shared" si="501"/>
        <v>480</v>
      </c>
      <c r="BH1987" s="24">
        <f t="shared" si="505"/>
        <v>8</v>
      </c>
      <c r="BI1987" s="25">
        <f t="shared" si="502"/>
        <v>3</v>
      </c>
      <c r="BJ1987" s="25">
        <f t="shared" ref="BJ1987:BJ2029" si="509">IFERROR(BI1987/BH1987*100,0)</f>
        <v>37.5</v>
      </c>
      <c r="BK1987" s="26">
        <f t="shared" si="495"/>
        <v>85.18518518518519</v>
      </c>
      <c r="BL1987" s="26">
        <f t="shared" si="496"/>
        <v>100</v>
      </c>
      <c r="BM1987" s="26">
        <f t="shared" si="506"/>
        <v>31.944444444444446</v>
      </c>
      <c r="BN1987" s="27">
        <f t="shared" si="497"/>
        <v>0</v>
      </c>
      <c r="BO1987" s="27">
        <f t="shared" si="498"/>
        <v>720</v>
      </c>
      <c r="BP1987" s="27">
        <f t="shared" si="499"/>
        <v>5</v>
      </c>
      <c r="BQ1987" s="28">
        <f t="shared" si="500"/>
        <v>450</v>
      </c>
      <c r="BR1987" s="29"/>
      <c r="BS1987" s="29"/>
      <c r="BT1987" s="29"/>
      <c r="BU1987" s="30"/>
      <c r="BV1987" s="29"/>
      <c r="BW1987" s="17"/>
    </row>
    <row r="1988" spans="1:75" x14ac:dyDescent="0.3">
      <c r="A1988" s="14">
        <v>1987</v>
      </c>
      <c r="B1988" s="15">
        <v>46081</v>
      </c>
      <c r="C1988" s="16" t="s">
        <v>38</v>
      </c>
      <c r="D1988" s="17" t="str">
        <f t="shared" si="508"/>
        <v>EG</v>
      </c>
      <c r="E1988" s="18" t="s">
        <v>69</v>
      </c>
      <c r="F1988" s="18" t="s">
        <v>70</v>
      </c>
      <c r="G1988" s="19" t="s">
        <v>65</v>
      </c>
      <c r="H1988" s="19"/>
      <c r="I1988" s="19"/>
      <c r="J1988" s="20">
        <v>104247</v>
      </c>
      <c r="K1988" s="21" t="str">
        <f>VLOOKUP(J1988,'[2]Item List (3)'!A$1:B$110000,2,FALSE)</f>
        <v>IR.209</v>
      </c>
      <c r="L1988" s="20">
        <v>260203015</v>
      </c>
      <c r="M1988" s="16" t="s">
        <v>138</v>
      </c>
      <c r="N1988" s="16">
        <v>20</v>
      </c>
      <c r="O1988" s="22">
        <f t="shared" si="504"/>
        <v>180</v>
      </c>
      <c r="P1988" s="16">
        <v>1</v>
      </c>
      <c r="Q1988" s="16">
        <v>40</v>
      </c>
      <c r="R1988" s="16">
        <v>4</v>
      </c>
      <c r="S1988" s="16"/>
      <c r="T1988" s="16"/>
      <c r="U1988" s="23">
        <f t="shared" si="507"/>
        <v>40</v>
      </c>
      <c r="V1988" s="16">
        <v>15</v>
      </c>
      <c r="W1988" s="16">
        <v>90</v>
      </c>
      <c r="X1988" s="16"/>
      <c r="Y1988" s="16"/>
      <c r="Z1988" s="16"/>
      <c r="AA1988" s="16"/>
      <c r="AB1988" s="16"/>
      <c r="AC1988" s="16"/>
      <c r="AD1988" s="16"/>
      <c r="AE1988" s="16"/>
      <c r="AF1988" s="16"/>
      <c r="AG1988" s="16"/>
      <c r="AH1988" s="16"/>
      <c r="AI1988" s="16"/>
      <c r="AJ1988" s="16"/>
      <c r="AK1988" s="16"/>
      <c r="AL1988" s="16"/>
      <c r="AM1988" s="16"/>
      <c r="AN1988" s="16"/>
      <c r="AO1988" s="16"/>
      <c r="AP1988" s="16"/>
      <c r="AQ1988" s="16"/>
      <c r="AR1988" s="16">
        <v>360</v>
      </c>
      <c r="AS1988" s="16"/>
      <c r="AT1988" s="16"/>
      <c r="AU1988" s="16"/>
      <c r="AV1988" s="16"/>
      <c r="AW1988" s="16"/>
      <c r="AX1988" s="16"/>
      <c r="AY1988" s="16"/>
      <c r="AZ1988" s="16">
        <v>15</v>
      </c>
      <c r="BA1988" s="16"/>
      <c r="BB1988" s="16"/>
      <c r="BC1988" s="16"/>
      <c r="BD1988" s="16"/>
      <c r="BE1988" s="16"/>
      <c r="BF1988" s="16"/>
      <c r="BG1988" s="23">
        <f t="shared" si="501"/>
        <v>480</v>
      </c>
      <c r="BH1988" s="24">
        <f t="shared" si="505"/>
        <v>8</v>
      </c>
      <c r="BI1988" s="25">
        <f t="shared" si="502"/>
        <v>0.25</v>
      </c>
      <c r="BJ1988" s="25">
        <f t="shared" si="509"/>
        <v>3.125</v>
      </c>
      <c r="BK1988" s="26">
        <f t="shared" si="495"/>
        <v>88.888888888888886</v>
      </c>
      <c r="BL1988" s="26">
        <f t="shared" si="496"/>
        <v>90</v>
      </c>
      <c r="BM1988" s="26">
        <f t="shared" si="506"/>
        <v>2.5</v>
      </c>
      <c r="BN1988" s="27">
        <f t="shared" si="497"/>
        <v>1.5</v>
      </c>
      <c r="BO1988" s="27">
        <f t="shared" si="498"/>
        <v>1170</v>
      </c>
      <c r="BP1988" s="27">
        <f t="shared" si="499"/>
        <v>6.25</v>
      </c>
      <c r="BQ1988" s="28">
        <f t="shared" si="500"/>
        <v>1125</v>
      </c>
      <c r="BR1988" s="29"/>
      <c r="BS1988" s="29"/>
      <c r="BT1988" s="29"/>
      <c r="BU1988" s="30"/>
      <c r="BV1988" s="29"/>
      <c r="BW1988" s="17"/>
    </row>
    <row r="1989" spans="1:75" x14ac:dyDescent="0.3">
      <c r="A1989" s="14">
        <v>1988</v>
      </c>
      <c r="B1989" s="15">
        <v>46081</v>
      </c>
      <c r="C1989" s="16" t="s">
        <v>40</v>
      </c>
      <c r="D1989" s="17" t="str">
        <f t="shared" si="508"/>
        <v>EG</v>
      </c>
      <c r="E1989" s="18" t="s">
        <v>69</v>
      </c>
      <c r="F1989" s="18" t="s">
        <v>70</v>
      </c>
      <c r="G1989" s="19" t="s">
        <v>65</v>
      </c>
      <c r="H1989" s="19" t="s">
        <v>109</v>
      </c>
      <c r="I1989" s="19"/>
      <c r="J1989" s="20">
        <v>104247</v>
      </c>
      <c r="K1989" s="21" t="str">
        <f>VLOOKUP(J1989,'[2]Item List (3)'!A$1:B$110000,2,FALSE)</f>
        <v>IR.209</v>
      </c>
      <c r="L1989" s="20">
        <v>260203015</v>
      </c>
      <c r="M1989" s="16" t="s">
        <v>138</v>
      </c>
      <c r="N1989" s="16">
        <v>20</v>
      </c>
      <c r="O1989" s="22">
        <f t="shared" si="504"/>
        <v>180</v>
      </c>
      <c r="P1989" s="16">
        <v>1</v>
      </c>
      <c r="Q1989" s="16">
        <v>1243</v>
      </c>
      <c r="R1989" s="16"/>
      <c r="S1989" s="16"/>
      <c r="T1989" s="16"/>
      <c r="U1989" s="23">
        <f t="shared" si="507"/>
        <v>1243</v>
      </c>
      <c r="V1989" s="16">
        <v>420</v>
      </c>
      <c r="W1989" s="16"/>
      <c r="X1989" s="16"/>
      <c r="Y1989" s="16"/>
      <c r="Z1989" s="16"/>
      <c r="AA1989" s="16"/>
      <c r="AB1989" s="16"/>
      <c r="AC1989" s="16"/>
      <c r="AD1989" s="16"/>
      <c r="AE1989" s="16"/>
      <c r="AF1989" s="16"/>
      <c r="AG1989" s="16"/>
      <c r="AH1989" s="16"/>
      <c r="AI1989" s="16"/>
      <c r="AJ1989" s="16"/>
      <c r="AK1989" s="16"/>
      <c r="AL1989" s="16"/>
      <c r="AM1989" s="16"/>
      <c r="AN1989" s="16"/>
      <c r="AO1989" s="16"/>
      <c r="AP1989" s="16"/>
      <c r="AQ1989" s="16"/>
      <c r="AR1989" s="16">
        <v>60</v>
      </c>
      <c r="AS1989" s="16"/>
      <c r="AT1989" s="16"/>
      <c r="AU1989" s="16"/>
      <c r="AV1989" s="16"/>
      <c r="AW1989" s="16"/>
      <c r="AX1989" s="16"/>
      <c r="AY1989" s="16"/>
      <c r="AZ1989" s="16"/>
      <c r="BA1989" s="16"/>
      <c r="BB1989" s="16"/>
      <c r="BC1989" s="16"/>
      <c r="BD1989" s="16"/>
      <c r="BE1989" s="16"/>
      <c r="BF1989" s="16"/>
      <c r="BG1989" s="23">
        <f t="shared" si="501"/>
        <v>480</v>
      </c>
      <c r="BH1989" s="24">
        <f t="shared" si="505"/>
        <v>8</v>
      </c>
      <c r="BI1989" s="25">
        <f t="shared" si="502"/>
        <v>7</v>
      </c>
      <c r="BJ1989" s="25">
        <f t="shared" si="509"/>
        <v>87.5</v>
      </c>
      <c r="BK1989" s="26">
        <f t="shared" si="495"/>
        <v>98.650793650793659</v>
      </c>
      <c r="BL1989" s="26">
        <f t="shared" si="496"/>
        <v>100</v>
      </c>
      <c r="BM1989" s="26">
        <f t="shared" si="506"/>
        <v>86.319444444444443</v>
      </c>
      <c r="BN1989" s="27">
        <f t="shared" si="497"/>
        <v>0</v>
      </c>
      <c r="BO1989" s="27">
        <f t="shared" si="498"/>
        <v>1440</v>
      </c>
      <c r="BP1989" s="27">
        <f t="shared" si="499"/>
        <v>1</v>
      </c>
      <c r="BQ1989" s="28">
        <f t="shared" si="500"/>
        <v>180</v>
      </c>
      <c r="BR1989" s="29"/>
      <c r="BS1989" s="29"/>
      <c r="BT1989" s="29"/>
      <c r="BU1989" s="30"/>
      <c r="BV1989" s="29"/>
      <c r="BW1989" s="17"/>
    </row>
    <row r="1990" spans="1:75" x14ac:dyDescent="0.3">
      <c r="A1990" s="14">
        <v>1989</v>
      </c>
      <c r="B1990" s="15">
        <v>46081</v>
      </c>
      <c r="C1990" s="16" t="s">
        <v>38</v>
      </c>
      <c r="D1990" s="17" t="str">
        <f t="shared" si="508"/>
        <v>EG</v>
      </c>
      <c r="E1990" s="18" t="s">
        <v>72</v>
      </c>
      <c r="F1990" s="18"/>
      <c r="G1990" s="19"/>
      <c r="H1990" s="19"/>
      <c r="I1990" s="19"/>
      <c r="J1990" s="20"/>
      <c r="K1990" s="21" t="e">
        <f>VLOOKUP(J1990,'[2]Item List (3)'!A$1:B$110000,2,FALSE)</f>
        <v>#N/A</v>
      </c>
      <c r="L1990" s="20"/>
      <c r="M1990" s="16" t="s">
        <v>138</v>
      </c>
      <c r="N1990" s="16"/>
      <c r="O1990" s="22" t="str">
        <f t="shared" si="504"/>
        <v/>
      </c>
      <c r="P1990" s="16"/>
      <c r="Q1990" s="16"/>
      <c r="R1990" s="16"/>
      <c r="S1990" s="16"/>
      <c r="T1990" s="16"/>
      <c r="U1990" s="23">
        <f t="shared" si="507"/>
        <v>0</v>
      </c>
      <c r="V1990" s="16"/>
      <c r="W1990" s="16"/>
      <c r="X1990" s="16"/>
      <c r="Y1990" s="16"/>
      <c r="Z1990" s="16"/>
      <c r="AA1990" s="16"/>
      <c r="AB1990" s="16"/>
      <c r="AC1990" s="16"/>
      <c r="AD1990" s="16"/>
      <c r="AE1990" s="16"/>
      <c r="AF1990" s="16"/>
      <c r="AG1990" s="16"/>
      <c r="AH1990" s="16"/>
      <c r="AI1990" s="16"/>
      <c r="AJ1990" s="16"/>
      <c r="AK1990" s="16"/>
      <c r="AL1990" s="16"/>
      <c r="AM1990" s="16"/>
      <c r="AN1990" s="16"/>
      <c r="AO1990" s="16"/>
      <c r="AP1990" s="16"/>
      <c r="AQ1990" s="16"/>
      <c r="AR1990" s="16">
        <v>480</v>
      </c>
      <c r="AS1990" s="16"/>
      <c r="AT1990" s="16"/>
      <c r="AU1990" s="16"/>
      <c r="AV1990" s="16"/>
      <c r="AW1990" s="16"/>
      <c r="AX1990" s="16"/>
      <c r="AY1990" s="16"/>
      <c r="AZ1990" s="16"/>
      <c r="BA1990" s="16"/>
      <c r="BB1990" s="16"/>
      <c r="BC1990" s="16"/>
      <c r="BD1990" s="16"/>
      <c r="BE1990" s="16"/>
      <c r="BF1990" s="16"/>
      <c r="BG1990" s="23">
        <f t="shared" si="501"/>
        <v>480</v>
      </c>
      <c r="BH1990" s="24">
        <f t="shared" si="505"/>
        <v>8</v>
      </c>
      <c r="BI1990" s="25">
        <f t="shared" si="502"/>
        <v>0</v>
      </c>
      <c r="BJ1990" s="25">
        <f t="shared" si="509"/>
        <v>0</v>
      </c>
      <c r="BK1990" s="26">
        <f t="shared" si="495"/>
        <v>0</v>
      </c>
      <c r="BL1990" s="26">
        <f t="shared" si="496"/>
        <v>0</v>
      </c>
      <c r="BM1990" s="26">
        <f t="shared" si="506"/>
        <v>0</v>
      </c>
      <c r="BN1990" s="27">
        <f t="shared" si="497"/>
        <v>0</v>
      </c>
      <c r="BO1990" s="27">
        <f t="shared" si="498"/>
        <v>0</v>
      </c>
      <c r="BP1990" s="27">
        <f t="shared" si="499"/>
        <v>8</v>
      </c>
      <c r="BQ1990" s="28">
        <f t="shared" si="500"/>
        <v>0</v>
      </c>
      <c r="BR1990" s="29"/>
      <c r="BS1990" s="29"/>
      <c r="BT1990" s="29"/>
      <c r="BU1990" s="30"/>
      <c r="BV1990" s="29"/>
      <c r="BW1990" s="17"/>
    </row>
    <row r="1991" spans="1:75" x14ac:dyDescent="0.3">
      <c r="A1991" s="14">
        <v>1990</v>
      </c>
      <c r="B1991" s="15">
        <v>46081</v>
      </c>
      <c r="C1991" s="16" t="s">
        <v>40</v>
      </c>
      <c r="D1991" s="17" t="str">
        <f t="shared" si="508"/>
        <v>EG</v>
      </c>
      <c r="E1991" s="18" t="s">
        <v>72</v>
      </c>
      <c r="F1991" s="18" t="s">
        <v>70</v>
      </c>
      <c r="G1991" s="19" t="s">
        <v>83</v>
      </c>
      <c r="H1991" s="19"/>
      <c r="I1991" s="19"/>
      <c r="J1991" s="20">
        <v>104246</v>
      </c>
      <c r="K1991" s="21" t="str">
        <f>VLOOKUP(J1991,'[2]Item List (3)'!A$1:B$110000,2,FALSE)</f>
        <v>IN. 208</v>
      </c>
      <c r="L1991" s="20">
        <v>260129016</v>
      </c>
      <c r="M1991" s="16" t="s">
        <v>138</v>
      </c>
      <c r="N1991" s="16">
        <v>40</v>
      </c>
      <c r="O1991" s="22">
        <f t="shared" si="504"/>
        <v>90</v>
      </c>
      <c r="P1991" s="16">
        <v>1</v>
      </c>
      <c r="Q1991" s="16">
        <v>187</v>
      </c>
      <c r="R1991" s="16">
        <v>5</v>
      </c>
      <c r="S1991" s="16"/>
      <c r="T1991" s="16"/>
      <c r="U1991" s="23">
        <f t="shared" si="507"/>
        <v>187</v>
      </c>
      <c r="V1991" s="16">
        <v>145</v>
      </c>
      <c r="W1991" s="16"/>
      <c r="X1991" s="16"/>
      <c r="Y1991" s="16"/>
      <c r="Z1991" s="16"/>
      <c r="AA1991" s="16"/>
      <c r="AB1991" s="16"/>
      <c r="AC1991" s="16"/>
      <c r="AD1991" s="16"/>
      <c r="AE1991" s="16"/>
      <c r="AF1991" s="16"/>
      <c r="AG1991" s="16"/>
      <c r="AH1991" s="16"/>
      <c r="AI1991" s="16"/>
      <c r="AJ1991" s="16"/>
      <c r="AK1991" s="16"/>
      <c r="AL1991" s="16"/>
      <c r="AM1991" s="16"/>
      <c r="AN1991" s="16"/>
      <c r="AO1991" s="16"/>
      <c r="AP1991" s="16"/>
      <c r="AQ1991" s="16"/>
      <c r="AR1991" s="16">
        <v>335</v>
      </c>
      <c r="AS1991" s="16"/>
      <c r="AT1991" s="16"/>
      <c r="AU1991" s="16"/>
      <c r="AV1991" s="16"/>
      <c r="AW1991" s="16"/>
      <c r="AX1991" s="16"/>
      <c r="AY1991" s="16"/>
      <c r="AZ1991" s="16"/>
      <c r="BA1991" s="16"/>
      <c r="BB1991" s="16"/>
      <c r="BC1991" s="16"/>
      <c r="BD1991" s="16"/>
      <c r="BE1991" s="16"/>
      <c r="BF1991" s="16"/>
      <c r="BG1991" s="23">
        <f t="shared" si="501"/>
        <v>480</v>
      </c>
      <c r="BH1991" s="24">
        <f t="shared" si="505"/>
        <v>8</v>
      </c>
      <c r="BI1991" s="25">
        <f t="shared" si="502"/>
        <v>2.416666666666667</v>
      </c>
      <c r="BJ1991" s="25">
        <f t="shared" si="509"/>
        <v>30.208333333333336</v>
      </c>
      <c r="BK1991" s="26">
        <f t="shared" si="495"/>
        <v>85.977011494252849</v>
      </c>
      <c r="BL1991" s="26">
        <f t="shared" si="496"/>
        <v>97.326203208556151</v>
      </c>
      <c r="BM1991" s="26">
        <f t="shared" si="506"/>
        <v>25.277777777777771</v>
      </c>
      <c r="BN1991" s="27">
        <f t="shared" si="497"/>
        <v>0</v>
      </c>
      <c r="BO1991" s="27">
        <f t="shared" si="498"/>
        <v>720</v>
      </c>
      <c r="BP1991" s="27">
        <f t="shared" si="499"/>
        <v>5.583333333333333</v>
      </c>
      <c r="BQ1991" s="28">
        <f t="shared" si="500"/>
        <v>502.5</v>
      </c>
      <c r="BR1991" s="29"/>
      <c r="BS1991" s="29"/>
      <c r="BT1991" s="29"/>
      <c r="BU1991" s="30"/>
      <c r="BV1991" s="29"/>
      <c r="BW1991" s="17"/>
    </row>
    <row r="1992" spans="1:75" x14ac:dyDescent="0.3">
      <c r="A1992" s="14">
        <v>1991</v>
      </c>
      <c r="B1992" s="15">
        <v>46081</v>
      </c>
      <c r="C1992" s="16" t="s">
        <v>38</v>
      </c>
      <c r="D1992" s="17" t="str">
        <f t="shared" si="508"/>
        <v>IG</v>
      </c>
      <c r="E1992" s="18" t="s">
        <v>73</v>
      </c>
      <c r="F1992" s="18" t="s">
        <v>75</v>
      </c>
      <c r="G1992" s="19" t="s">
        <v>128</v>
      </c>
      <c r="H1992" s="19" t="s">
        <v>89</v>
      </c>
      <c r="I1992" s="19"/>
      <c r="J1992" s="20">
        <v>100299.14</v>
      </c>
      <c r="K1992" s="21" t="str">
        <f>VLOOKUP(J1992,'[2]Item List (3)'!A$1:B$110000,2,FALSE)</f>
        <v>IR. 9913 C</v>
      </c>
      <c r="L1992" s="20">
        <v>260205009</v>
      </c>
      <c r="M1992" s="16" t="s">
        <v>138</v>
      </c>
      <c r="N1992" s="16">
        <v>23</v>
      </c>
      <c r="O1992" s="22">
        <f t="shared" si="504"/>
        <v>156.52173913043478</v>
      </c>
      <c r="P1992" s="16">
        <v>1</v>
      </c>
      <c r="Q1992" s="16">
        <v>1122</v>
      </c>
      <c r="R1992" s="16">
        <v>3</v>
      </c>
      <c r="S1992" s="16">
        <v>25</v>
      </c>
      <c r="T1992" s="16"/>
      <c r="U1992" s="23">
        <f t="shared" si="507"/>
        <v>1147</v>
      </c>
      <c r="V1992" s="16">
        <v>435</v>
      </c>
      <c r="W1992" s="16"/>
      <c r="X1992" s="16"/>
      <c r="Y1992" s="16"/>
      <c r="Z1992" s="16"/>
      <c r="AA1992" s="16"/>
      <c r="AB1992" s="16"/>
      <c r="AC1992" s="16">
        <v>10</v>
      </c>
      <c r="AD1992" s="16"/>
      <c r="AE1992" s="16"/>
      <c r="AF1992" s="16"/>
      <c r="AG1992" s="16"/>
      <c r="AH1992" s="16"/>
      <c r="AI1992" s="16"/>
      <c r="AJ1992" s="16"/>
      <c r="AK1992" s="16"/>
      <c r="AL1992" s="16"/>
      <c r="AM1992" s="16"/>
      <c r="AN1992" s="16"/>
      <c r="AO1992" s="16"/>
      <c r="AP1992" s="16">
        <v>20</v>
      </c>
      <c r="AQ1992" s="16"/>
      <c r="AR1992" s="16"/>
      <c r="AS1992" s="16"/>
      <c r="AT1992" s="16"/>
      <c r="AU1992" s="16"/>
      <c r="AV1992" s="16"/>
      <c r="AW1992" s="16"/>
      <c r="AX1992" s="16"/>
      <c r="AY1992" s="16"/>
      <c r="AZ1992" s="16">
        <v>15</v>
      </c>
      <c r="BA1992" s="16"/>
      <c r="BB1992" s="16"/>
      <c r="BC1992" s="16"/>
      <c r="BD1992" s="16"/>
      <c r="BE1992" s="16"/>
      <c r="BF1992" s="16"/>
      <c r="BG1992" s="23">
        <f t="shared" si="501"/>
        <v>480</v>
      </c>
      <c r="BH1992" s="24">
        <f t="shared" si="505"/>
        <v>8</v>
      </c>
      <c r="BI1992" s="25">
        <f t="shared" si="502"/>
        <v>7.25</v>
      </c>
      <c r="BJ1992" s="25">
        <f t="shared" si="509"/>
        <v>90.625</v>
      </c>
      <c r="BK1992" s="26">
        <f t="shared" si="495"/>
        <v>101.07662835249043</v>
      </c>
      <c r="BL1992" s="26">
        <f t="shared" si="496"/>
        <v>97.558849171752399</v>
      </c>
      <c r="BM1992" s="26">
        <f t="shared" si="506"/>
        <v>89.364583333333343</v>
      </c>
      <c r="BN1992" s="27">
        <f t="shared" si="497"/>
        <v>0.33333333333333331</v>
      </c>
      <c r="BO1992" s="27">
        <f t="shared" si="498"/>
        <v>1200</v>
      </c>
      <c r="BP1992" s="27">
        <f t="shared" si="499"/>
        <v>0.41666666666666669</v>
      </c>
      <c r="BQ1992" s="28">
        <f t="shared" si="500"/>
        <v>65.217391304347828</v>
      </c>
      <c r="BR1992" s="29"/>
      <c r="BS1992" s="29"/>
      <c r="BT1992" s="29"/>
      <c r="BU1992" s="30"/>
      <c r="BV1992" s="29"/>
      <c r="BW1992" s="17"/>
    </row>
    <row r="1993" spans="1:75" x14ac:dyDescent="0.3">
      <c r="A1993" s="14">
        <v>1992</v>
      </c>
      <c r="B1993" s="15">
        <v>46081</v>
      </c>
      <c r="C1993" s="16" t="s">
        <v>40</v>
      </c>
      <c r="D1993" s="17" t="str">
        <f t="shared" si="508"/>
        <v>IG</v>
      </c>
      <c r="E1993" s="18" t="s">
        <v>73</v>
      </c>
      <c r="F1993" s="18" t="s">
        <v>75</v>
      </c>
      <c r="G1993" s="19" t="s">
        <v>71</v>
      </c>
      <c r="H1993" s="19"/>
      <c r="I1993" s="19"/>
      <c r="J1993" s="20">
        <v>100299.14</v>
      </c>
      <c r="K1993" s="21" t="str">
        <f>VLOOKUP(J1993,'[2]Item List (3)'!A$1:B$110000,2,FALSE)</f>
        <v>IR. 9913 C</v>
      </c>
      <c r="L1993" s="20">
        <v>260205009</v>
      </c>
      <c r="M1993" s="16" t="s">
        <v>138</v>
      </c>
      <c r="N1993" s="16">
        <v>23</v>
      </c>
      <c r="O1993" s="22">
        <f t="shared" si="504"/>
        <v>156.52173913043478</v>
      </c>
      <c r="P1993" s="16">
        <v>1</v>
      </c>
      <c r="Q1993" s="16">
        <v>1182</v>
      </c>
      <c r="R1993" s="16">
        <v>7</v>
      </c>
      <c r="S1993" s="16">
        <v>7</v>
      </c>
      <c r="T1993" s="16"/>
      <c r="U1993" s="23">
        <f t="shared" si="507"/>
        <v>1189</v>
      </c>
      <c r="V1993" s="16">
        <v>460</v>
      </c>
      <c r="W1993" s="16"/>
      <c r="X1993" s="16"/>
      <c r="Y1993" s="16"/>
      <c r="Z1993" s="16"/>
      <c r="AA1993" s="16"/>
      <c r="AB1993" s="16"/>
      <c r="AC1993" s="16"/>
      <c r="AD1993" s="16"/>
      <c r="AE1993" s="16"/>
      <c r="AF1993" s="16"/>
      <c r="AG1993" s="16"/>
      <c r="AH1993" s="16"/>
      <c r="AI1993" s="16"/>
      <c r="AJ1993" s="16"/>
      <c r="AK1993" s="16"/>
      <c r="AL1993" s="16"/>
      <c r="AM1993" s="16"/>
      <c r="AN1993" s="16"/>
      <c r="AO1993" s="16"/>
      <c r="AP1993" s="16">
        <v>20</v>
      </c>
      <c r="AQ1993" s="16"/>
      <c r="AR1993" s="16"/>
      <c r="AS1993" s="16"/>
      <c r="AT1993" s="16"/>
      <c r="AU1993" s="16"/>
      <c r="AV1993" s="16"/>
      <c r="AW1993" s="16"/>
      <c r="AX1993" s="16"/>
      <c r="AY1993" s="16"/>
      <c r="AZ1993" s="16"/>
      <c r="BA1993" s="16"/>
      <c r="BB1993" s="16"/>
      <c r="BC1993" s="16"/>
      <c r="BD1993" s="16"/>
      <c r="BE1993" s="16"/>
      <c r="BF1993" s="16"/>
      <c r="BG1993" s="23">
        <f t="shared" si="501"/>
        <v>480</v>
      </c>
      <c r="BH1993" s="24">
        <f t="shared" si="505"/>
        <v>8</v>
      </c>
      <c r="BI1993" s="25">
        <f t="shared" si="502"/>
        <v>7.666666666666667</v>
      </c>
      <c r="BJ1993" s="25">
        <f t="shared" si="509"/>
        <v>95.833333333333343</v>
      </c>
      <c r="BK1993" s="26">
        <f t="shared" si="495"/>
        <v>99.083333333333329</v>
      </c>
      <c r="BL1993" s="26">
        <f t="shared" si="496"/>
        <v>98.822539949537429</v>
      </c>
      <c r="BM1993" s="26">
        <f t="shared" si="506"/>
        <v>93.836805555555557</v>
      </c>
      <c r="BN1993" s="27">
        <f t="shared" si="497"/>
        <v>0.33333333333333331</v>
      </c>
      <c r="BO1993" s="27">
        <f t="shared" si="498"/>
        <v>1200</v>
      </c>
      <c r="BP1993" s="27">
        <f t="shared" si="499"/>
        <v>0</v>
      </c>
      <c r="BQ1993" s="28">
        <f t="shared" si="500"/>
        <v>0</v>
      </c>
      <c r="BR1993" s="29"/>
      <c r="BS1993" s="29"/>
      <c r="BT1993" s="29"/>
      <c r="BU1993" s="30"/>
      <c r="BV1993" s="29"/>
      <c r="BW1993" s="17"/>
    </row>
    <row r="1994" spans="1:75" x14ac:dyDescent="0.3">
      <c r="A1994" s="14">
        <v>1993</v>
      </c>
      <c r="B1994" s="15">
        <v>46081</v>
      </c>
      <c r="C1994" s="16" t="s">
        <v>38</v>
      </c>
      <c r="D1994" s="17" t="str">
        <f t="shared" si="508"/>
        <v>IG</v>
      </c>
      <c r="E1994" s="18" t="s">
        <v>74</v>
      </c>
      <c r="F1994" s="18" t="s">
        <v>75</v>
      </c>
      <c r="G1994" s="19" t="s">
        <v>124</v>
      </c>
      <c r="H1994" s="19"/>
      <c r="I1994" s="19"/>
      <c r="J1994" s="20">
        <v>104306.01</v>
      </c>
      <c r="K1994" s="21" t="str">
        <f>VLOOKUP(J1994,'[2]Item List (3)'!A$1:B$110000,2,FALSE)</f>
        <v>NA/RNA.IR 4906</v>
      </c>
      <c r="L1994" s="20">
        <v>251009001</v>
      </c>
      <c r="M1994" s="16" t="s">
        <v>138</v>
      </c>
      <c r="N1994" s="16">
        <v>40</v>
      </c>
      <c r="O1994" s="22">
        <f t="shared" si="504"/>
        <v>90</v>
      </c>
      <c r="P1994" s="16">
        <v>1</v>
      </c>
      <c r="Q1994" s="16">
        <v>185</v>
      </c>
      <c r="R1994" s="16">
        <v>2</v>
      </c>
      <c r="S1994" s="16">
        <v>5</v>
      </c>
      <c r="T1994" s="16"/>
      <c r="U1994" s="23">
        <f t="shared" si="507"/>
        <v>190</v>
      </c>
      <c r="V1994" s="16">
        <v>160</v>
      </c>
      <c r="W1994" s="16"/>
      <c r="X1994" s="16"/>
      <c r="Y1994" s="16"/>
      <c r="Z1994" s="16"/>
      <c r="AA1994" s="16"/>
      <c r="AB1994" s="16"/>
      <c r="AC1994" s="16"/>
      <c r="AD1994" s="16"/>
      <c r="AE1994" s="16"/>
      <c r="AF1994" s="16"/>
      <c r="AG1994" s="16"/>
      <c r="AH1994" s="16"/>
      <c r="AI1994" s="16"/>
      <c r="AJ1994" s="16"/>
      <c r="AK1994" s="16"/>
      <c r="AL1994" s="16"/>
      <c r="AM1994" s="16"/>
      <c r="AN1994" s="16"/>
      <c r="AO1994" s="16"/>
      <c r="AP1994" s="16">
        <v>10</v>
      </c>
      <c r="AQ1994" s="16"/>
      <c r="AR1994" s="16">
        <v>270</v>
      </c>
      <c r="AS1994" s="16"/>
      <c r="AT1994" s="16"/>
      <c r="AU1994" s="16"/>
      <c r="AV1994" s="16"/>
      <c r="AW1994" s="16"/>
      <c r="AX1994" s="16"/>
      <c r="AY1994" s="16"/>
      <c r="AZ1994" s="16"/>
      <c r="BA1994" s="16"/>
      <c r="BB1994" s="16"/>
      <c r="BC1994" s="16">
        <v>40</v>
      </c>
      <c r="BD1994" s="16"/>
      <c r="BE1994" s="16"/>
      <c r="BF1994" s="16"/>
      <c r="BG1994" s="23">
        <f t="shared" si="501"/>
        <v>480</v>
      </c>
      <c r="BH1994" s="24">
        <f t="shared" si="505"/>
        <v>8</v>
      </c>
      <c r="BI1994" s="25">
        <f t="shared" si="502"/>
        <v>2.666666666666667</v>
      </c>
      <c r="BJ1994" s="25">
        <f t="shared" si="509"/>
        <v>33.333333333333336</v>
      </c>
      <c r="BK1994" s="26">
        <f t="shared" si="495"/>
        <v>79.166666666666657</v>
      </c>
      <c r="BL1994" s="26">
        <f t="shared" si="496"/>
        <v>96.315789473684205</v>
      </c>
      <c r="BM1994" s="26">
        <f t="shared" si="506"/>
        <v>25.416666666666664</v>
      </c>
      <c r="BN1994" s="27">
        <f t="shared" si="497"/>
        <v>0.16666666666666666</v>
      </c>
      <c r="BO1994" s="27">
        <f t="shared" si="498"/>
        <v>705</v>
      </c>
      <c r="BP1994" s="27">
        <f t="shared" si="499"/>
        <v>5.1666666666666661</v>
      </c>
      <c r="BQ1994" s="28">
        <f t="shared" si="500"/>
        <v>464.99999999999989</v>
      </c>
      <c r="BR1994" s="29"/>
      <c r="BS1994" s="29"/>
      <c r="BT1994" s="29"/>
      <c r="BU1994" s="30"/>
      <c r="BV1994" s="29"/>
      <c r="BW1994" s="17"/>
    </row>
    <row r="1995" spans="1:75" x14ac:dyDescent="0.3">
      <c r="A1995" s="14">
        <v>1994</v>
      </c>
      <c r="B1995" s="15">
        <v>46081</v>
      </c>
      <c r="C1995" s="16" t="s">
        <v>40</v>
      </c>
      <c r="D1995" s="17" t="str">
        <f t="shared" si="508"/>
        <v>IG</v>
      </c>
      <c r="E1995" s="18" t="s">
        <v>74</v>
      </c>
      <c r="F1995" s="18" t="s">
        <v>75</v>
      </c>
      <c r="G1995" s="19" t="s">
        <v>77</v>
      </c>
      <c r="H1995" s="19"/>
      <c r="I1995" s="19"/>
      <c r="J1995" s="20">
        <v>104306.01</v>
      </c>
      <c r="K1995" s="21" t="str">
        <f>VLOOKUP(J1995,'[2]Item List (3)'!A$1:B$110000,2,FALSE)</f>
        <v>NA/RNA.IR 4906</v>
      </c>
      <c r="L1995" s="20">
        <v>251009001</v>
      </c>
      <c r="M1995" s="16" t="s">
        <v>138</v>
      </c>
      <c r="N1995" s="16">
        <v>35</v>
      </c>
      <c r="O1995" s="22">
        <f t="shared" si="504"/>
        <v>102.85714285714286</v>
      </c>
      <c r="P1995" s="16">
        <v>1</v>
      </c>
      <c r="Q1995" s="16">
        <v>552</v>
      </c>
      <c r="R1995" s="16">
        <v>17</v>
      </c>
      <c r="S1995" s="16">
        <v>7</v>
      </c>
      <c r="T1995" s="16"/>
      <c r="U1995" s="23">
        <f t="shared" si="507"/>
        <v>559</v>
      </c>
      <c r="V1995" s="16">
        <v>420</v>
      </c>
      <c r="W1995" s="16"/>
      <c r="X1995" s="16"/>
      <c r="Y1995" s="16"/>
      <c r="Z1995" s="16">
        <v>10</v>
      </c>
      <c r="AA1995" s="16"/>
      <c r="AB1995" s="16"/>
      <c r="AC1995" s="16"/>
      <c r="AD1995" s="16"/>
      <c r="AE1995" s="16">
        <v>10</v>
      </c>
      <c r="AF1995" s="16"/>
      <c r="AG1995" s="16"/>
      <c r="AH1995" s="16"/>
      <c r="AI1995" s="16"/>
      <c r="AJ1995" s="16"/>
      <c r="AK1995" s="16"/>
      <c r="AL1995" s="16"/>
      <c r="AM1995" s="16"/>
      <c r="AN1995" s="16"/>
      <c r="AO1995" s="16"/>
      <c r="AP1995" s="16">
        <v>30</v>
      </c>
      <c r="AQ1995" s="16"/>
      <c r="AR1995" s="16"/>
      <c r="AS1995" s="16"/>
      <c r="AT1995" s="16"/>
      <c r="AU1995" s="16"/>
      <c r="AV1995" s="16"/>
      <c r="AW1995" s="16"/>
      <c r="AX1995" s="16"/>
      <c r="AY1995" s="16"/>
      <c r="AZ1995" s="16"/>
      <c r="BA1995" s="16"/>
      <c r="BB1995" s="16"/>
      <c r="BC1995" s="16">
        <v>10</v>
      </c>
      <c r="BD1995" s="16"/>
      <c r="BE1995" s="16"/>
      <c r="BF1995" s="16"/>
      <c r="BG1995" s="23">
        <f t="shared" si="501"/>
        <v>480</v>
      </c>
      <c r="BH1995" s="24">
        <f t="shared" si="505"/>
        <v>8</v>
      </c>
      <c r="BI1995" s="25">
        <f t="shared" si="502"/>
        <v>7</v>
      </c>
      <c r="BJ1995" s="25">
        <f t="shared" si="509"/>
        <v>87.5</v>
      </c>
      <c r="BK1995" s="26">
        <f t="shared" si="495"/>
        <v>77.638888888888886</v>
      </c>
      <c r="BL1995" s="26">
        <f t="shared" si="496"/>
        <v>95.706618962432927</v>
      </c>
      <c r="BM1995" s="26">
        <f t="shared" si="506"/>
        <v>65.017361111111114</v>
      </c>
      <c r="BN1995" s="27">
        <f t="shared" si="497"/>
        <v>0.5</v>
      </c>
      <c r="BO1995" s="27">
        <f t="shared" si="498"/>
        <v>771.42857142857144</v>
      </c>
      <c r="BP1995" s="27">
        <f t="shared" si="499"/>
        <v>0.5</v>
      </c>
      <c r="BQ1995" s="28">
        <f t="shared" si="500"/>
        <v>51.428571428571431</v>
      </c>
      <c r="BR1995" s="29"/>
      <c r="BS1995" s="29"/>
      <c r="BT1995" s="29"/>
      <c r="BU1995" s="30"/>
      <c r="BV1995" s="29"/>
      <c r="BW1995" s="17"/>
    </row>
    <row r="1996" spans="1:75" x14ac:dyDescent="0.3">
      <c r="A1996" s="14">
        <v>1995</v>
      </c>
      <c r="B1996" s="15">
        <v>46081</v>
      </c>
      <c r="C1996" s="16" t="s">
        <v>38</v>
      </c>
      <c r="D1996" s="17" t="str">
        <f t="shared" si="508"/>
        <v>IG</v>
      </c>
      <c r="E1996" s="18" t="s">
        <v>78</v>
      </c>
      <c r="F1996" s="18"/>
      <c r="G1996" s="19"/>
      <c r="H1996" s="19"/>
      <c r="I1996" s="19"/>
      <c r="J1996" s="20"/>
      <c r="K1996" s="21" t="e">
        <f>VLOOKUP(J1996,'[2]Item List (3)'!A$1:B$110000,2,FALSE)</f>
        <v>#N/A</v>
      </c>
      <c r="L1996" s="20"/>
      <c r="M1996" s="16" t="s">
        <v>138</v>
      </c>
      <c r="N1996" s="16"/>
      <c r="O1996" s="22" t="str">
        <f t="shared" si="504"/>
        <v/>
      </c>
      <c r="P1996" s="16"/>
      <c r="Q1996" s="16"/>
      <c r="R1996" s="16"/>
      <c r="S1996" s="16"/>
      <c r="T1996" s="16"/>
      <c r="U1996" s="23">
        <f t="shared" si="507"/>
        <v>0</v>
      </c>
      <c r="V1996" s="16"/>
      <c r="W1996" s="16"/>
      <c r="X1996" s="16"/>
      <c r="Y1996" s="16"/>
      <c r="Z1996" s="16"/>
      <c r="AA1996" s="16"/>
      <c r="AB1996" s="16"/>
      <c r="AC1996" s="16"/>
      <c r="AD1996" s="16"/>
      <c r="AE1996" s="16"/>
      <c r="AF1996" s="16"/>
      <c r="AG1996" s="16"/>
      <c r="AH1996" s="16"/>
      <c r="AI1996" s="16"/>
      <c r="AJ1996" s="16"/>
      <c r="AK1996" s="16"/>
      <c r="AL1996" s="16"/>
      <c r="AM1996" s="16"/>
      <c r="AN1996" s="16"/>
      <c r="AO1996" s="16"/>
      <c r="AP1996" s="16"/>
      <c r="AQ1996" s="16"/>
      <c r="AR1996" s="16"/>
      <c r="AS1996" s="16"/>
      <c r="AT1996" s="16"/>
      <c r="AU1996" s="16"/>
      <c r="AV1996" s="16"/>
      <c r="AW1996" s="16"/>
      <c r="AX1996" s="16"/>
      <c r="AY1996" s="16"/>
      <c r="AZ1996" s="16"/>
      <c r="BA1996" s="16"/>
      <c r="BB1996" s="16"/>
      <c r="BC1996" s="16"/>
      <c r="BD1996" s="16"/>
      <c r="BE1996" s="16"/>
      <c r="BF1996" s="16">
        <v>480</v>
      </c>
      <c r="BG1996" s="23">
        <f t="shared" si="501"/>
        <v>480</v>
      </c>
      <c r="BH1996" s="24">
        <f t="shared" si="505"/>
        <v>8</v>
      </c>
      <c r="BI1996" s="25">
        <f t="shared" si="502"/>
        <v>0</v>
      </c>
      <c r="BJ1996" s="25">
        <f t="shared" si="509"/>
        <v>0</v>
      </c>
      <c r="BK1996" s="26">
        <f t="shared" si="495"/>
        <v>0</v>
      </c>
      <c r="BL1996" s="26">
        <f t="shared" si="496"/>
        <v>0</v>
      </c>
      <c r="BM1996" s="26">
        <f t="shared" si="506"/>
        <v>0</v>
      </c>
      <c r="BN1996" s="27">
        <f t="shared" si="497"/>
        <v>8</v>
      </c>
      <c r="BO1996" s="27">
        <f t="shared" si="498"/>
        <v>0</v>
      </c>
      <c r="BP1996" s="27">
        <f t="shared" si="499"/>
        <v>0</v>
      </c>
      <c r="BQ1996" s="28">
        <f t="shared" si="500"/>
        <v>0</v>
      </c>
      <c r="BR1996" s="29"/>
      <c r="BS1996" s="29"/>
      <c r="BT1996" s="29"/>
      <c r="BU1996" s="30"/>
      <c r="BV1996" s="29"/>
      <c r="BW1996" s="17"/>
    </row>
    <row r="1997" spans="1:75" x14ac:dyDescent="0.3">
      <c r="A1997" s="14">
        <v>1996</v>
      </c>
      <c r="B1997" s="15">
        <v>46081</v>
      </c>
      <c r="C1997" s="16" t="s">
        <v>40</v>
      </c>
      <c r="D1997" s="17" t="str">
        <f t="shared" si="508"/>
        <v>IG</v>
      </c>
      <c r="E1997" s="18" t="s">
        <v>78</v>
      </c>
      <c r="F1997" s="18"/>
      <c r="G1997" s="19"/>
      <c r="H1997" s="19"/>
      <c r="I1997" s="19"/>
      <c r="J1997" s="20"/>
      <c r="K1997" s="21" t="e">
        <f>VLOOKUP(J1997,'[2]Item List (3)'!A$1:B$110000,2,FALSE)</f>
        <v>#N/A</v>
      </c>
      <c r="L1997" s="20"/>
      <c r="M1997" s="16" t="s">
        <v>138</v>
      </c>
      <c r="N1997" s="16"/>
      <c r="O1997" s="22" t="str">
        <f t="shared" si="504"/>
        <v/>
      </c>
      <c r="P1997" s="16"/>
      <c r="Q1997" s="16"/>
      <c r="R1997" s="16"/>
      <c r="S1997" s="16"/>
      <c r="T1997" s="16"/>
      <c r="U1997" s="23">
        <f t="shared" si="507"/>
        <v>0</v>
      </c>
      <c r="V1997" s="16"/>
      <c r="W1997" s="16"/>
      <c r="X1997" s="16"/>
      <c r="Y1997" s="16"/>
      <c r="Z1997" s="16"/>
      <c r="AA1997" s="16"/>
      <c r="AB1997" s="16"/>
      <c r="AC1997" s="16"/>
      <c r="AD1997" s="16"/>
      <c r="AE1997" s="16"/>
      <c r="AF1997" s="16"/>
      <c r="AG1997" s="16"/>
      <c r="AH1997" s="16"/>
      <c r="AI1997" s="16"/>
      <c r="AJ1997" s="16"/>
      <c r="AK1997" s="16"/>
      <c r="AL1997" s="16"/>
      <c r="AM1997" s="16"/>
      <c r="AN1997" s="16"/>
      <c r="AO1997" s="16"/>
      <c r="AP1997" s="16"/>
      <c r="AQ1997" s="16"/>
      <c r="AR1997" s="16"/>
      <c r="AS1997" s="16"/>
      <c r="AT1997" s="16"/>
      <c r="AU1997" s="16"/>
      <c r="AV1997" s="16"/>
      <c r="AW1997" s="16"/>
      <c r="AX1997" s="16"/>
      <c r="AY1997" s="16"/>
      <c r="AZ1997" s="16"/>
      <c r="BA1997" s="16"/>
      <c r="BB1997" s="16"/>
      <c r="BC1997" s="16"/>
      <c r="BD1997" s="16"/>
      <c r="BE1997" s="16"/>
      <c r="BF1997" s="16">
        <v>480</v>
      </c>
      <c r="BG1997" s="23">
        <f t="shared" si="501"/>
        <v>480</v>
      </c>
      <c r="BH1997" s="24">
        <f t="shared" si="505"/>
        <v>8</v>
      </c>
      <c r="BI1997" s="25">
        <f t="shared" si="502"/>
        <v>0</v>
      </c>
      <c r="BJ1997" s="25">
        <f t="shared" si="509"/>
        <v>0</v>
      </c>
      <c r="BK1997" s="26">
        <f t="shared" si="495"/>
        <v>0</v>
      </c>
      <c r="BL1997" s="26">
        <f t="shared" si="496"/>
        <v>0</v>
      </c>
      <c r="BM1997" s="26">
        <f t="shared" si="506"/>
        <v>0</v>
      </c>
      <c r="BN1997" s="27">
        <f t="shared" si="497"/>
        <v>8</v>
      </c>
      <c r="BO1997" s="27">
        <f t="shared" si="498"/>
        <v>0</v>
      </c>
      <c r="BP1997" s="27">
        <f t="shared" si="499"/>
        <v>0</v>
      </c>
      <c r="BQ1997" s="28">
        <f t="shared" si="500"/>
        <v>0</v>
      </c>
      <c r="BR1997" s="29"/>
      <c r="BS1997" s="29"/>
      <c r="BT1997" s="29"/>
      <c r="BU1997" s="30"/>
      <c r="BV1997" s="29"/>
      <c r="BW1997" s="17"/>
    </row>
    <row r="1998" spans="1:75" x14ac:dyDescent="0.3">
      <c r="A1998" s="14">
        <v>1997</v>
      </c>
      <c r="B1998" s="15">
        <v>46081</v>
      </c>
      <c r="C1998" s="16" t="s">
        <v>38</v>
      </c>
      <c r="D1998" s="17" t="str">
        <f t="shared" si="508"/>
        <v>IG</v>
      </c>
      <c r="E1998" s="18" t="s">
        <v>79</v>
      </c>
      <c r="F1998" s="18" t="s">
        <v>75</v>
      </c>
      <c r="G1998" s="19" t="s">
        <v>96</v>
      </c>
      <c r="H1998" s="19"/>
      <c r="I1998" s="19"/>
      <c r="J1998" s="20">
        <v>208895.01</v>
      </c>
      <c r="K1998" s="21" t="str">
        <f>VLOOKUP(J1998,'[2]Item List (3)'!A$1:B$110000,2,FALSE)</f>
        <v>NK.OR 38/20</v>
      </c>
      <c r="L1998" s="20">
        <v>260203002</v>
      </c>
      <c r="M1998" s="16" t="s">
        <v>141</v>
      </c>
      <c r="N1998" s="16">
        <v>45</v>
      </c>
      <c r="O1998" s="22">
        <f t="shared" si="504"/>
        <v>80</v>
      </c>
      <c r="P1998" s="16">
        <v>1</v>
      </c>
      <c r="Q1998" s="16">
        <v>412</v>
      </c>
      <c r="R1998" s="16">
        <v>20</v>
      </c>
      <c r="S1998" s="16">
        <v>2</v>
      </c>
      <c r="T1998" s="16">
        <v>3</v>
      </c>
      <c r="U1998" s="23">
        <f t="shared" si="507"/>
        <v>417</v>
      </c>
      <c r="V1998" s="16">
        <v>410</v>
      </c>
      <c r="W1998" s="16"/>
      <c r="X1998" s="16"/>
      <c r="Y1998" s="16"/>
      <c r="Z1998" s="16"/>
      <c r="AA1998" s="16"/>
      <c r="AB1998" s="16"/>
      <c r="AC1998" s="16"/>
      <c r="AD1998" s="16"/>
      <c r="AE1998" s="16"/>
      <c r="AF1998" s="16"/>
      <c r="AG1998" s="16"/>
      <c r="AH1998" s="16"/>
      <c r="AI1998" s="16"/>
      <c r="AJ1998" s="16">
        <v>20</v>
      </c>
      <c r="AK1998" s="16"/>
      <c r="AL1998" s="16"/>
      <c r="AM1998" s="16"/>
      <c r="AN1998" s="16"/>
      <c r="AO1998" s="16"/>
      <c r="AP1998" s="16">
        <v>20</v>
      </c>
      <c r="AQ1998" s="16"/>
      <c r="AR1998" s="16"/>
      <c r="AS1998" s="16"/>
      <c r="AT1998" s="16"/>
      <c r="AU1998" s="16"/>
      <c r="AV1998" s="16"/>
      <c r="AW1998" s="16"/>
      <c r="AX1998" s="16">
        <v>15</v>
      </c>
      <c r="AY1998" s="16"/>
      <c r="AZ1998" s="16">
        <v>15</v>
      </c>
      <c r="BA1998" s="16"/>
      <c r="BB1998" s="16"/>
      <c r="BC1998" s="16"/>
      <c r="BD1998" s="16"/>
      <c r="BE1998" s="16"/>
      <c r="BF1998" s="16"/>
      <c r="BG1998" s="23">
        <f t="shared" si="501"/>
        <v>480</v>
      </c>
      <c r="BH1998" s="24">
        <f t="shared" si="505"/>
        <v>8</v>
      </c>
      <c r="BI1998" s="25">
        <f t="shared" si="502"/>
        <v>6.833333333333333</v>
      </c>
      <c r="BJ1998" s="25">
        <f t="shared" si="509"/>
        <v>85.416666666666657</v>
      </c>
      <c r="BK1998" s="26">
        <f t="shared" si="495"/>
        <v>76.280487804878049</v>
      </c>
      <c r="BL1998" s="26">
        <f t="shared" si="496"/>
        <v>94.004796163069543</v>
      </c>
      <c r="BM1998" s="26">
        <f t="shared" si="506"/>
        <v>61.249999999999993</v>
      </c>
      <c r="BN1998" s="27">
        <f t="shared" si="497"/>
        <v>0.33333333333333331</v>
      </c>
      <c r="BO1998" s="27">
        <f t="shared" si="498"/>
        <v>613.33333333333337</v>
      </c>
      <c r="BP1998" s="27">
        <f t="shared" si="499"/>
        <v>0.83333333333333348</v>
      </c>
      <c r="BQ1998" s="28">
        <f t="shared" si="500"/>
        <v>66.666666666666671</v>
      </c>
      <c r="BR1998" s="29"/>
      <c r="BS1998" s="29"/>
      <c r="BT1998" s="29"/>
      <c r="BU1998" s="30"/>
      <c r="BV1998" s="29"/>
      <c r="BW1998" s="17"/>
    </row>
    <row r="1999" spans="1:75" x14ac:dyDescent="0.3">
      <c r="A1999" s="14">
        <v>1998</v>
      </c>
      <c r="B1999" s="15">
        <v>46081</v>
      </c>
      <c r="C1999" s="16" t="s">
        <v>40</v>
      </c>
      <c r="D1999" s="17" t="str">
        <f t="shared" si="508"/>
        <v>IG</v>
      </c>
      <c r="E1999" s="18" t="s">
        <v>79</v>
      </c>
      <c r="F1999" s="18" t="s">
        <v>75</v>
      </c>
      <c r="G1999" s="19" t="s">
        <v>126</v>
      </c>
      <c r="H1999" s="19" t="s">
        <v>88</v>
      </c>
      <c r="I1999" s="19"/>
      <c r="J1999" s="20">
        <v>208895.01</v>
      </c>
      <c r="K1999" s="21" t="str">
        <f>VLOOKUP(J1999,'[2]Item List (3)'!A$1:B$110000,2,FALSE)</f>
        <v>NK.OR 38/20</v>
      </c>
      <c r="L1999" s="20">
        <v>260203002</v>
      </c>
      <c r="M1999" s="16" t="s">
        <v>141</v>
      </c>
      <c r="N1999" s="16">
        <v>45</v>
      </c>
      <c r="O1999" s="22">
        <f t="shared" si="504"/>
        <v>80</v>
      </c>
      <c r="P1999" s="16">
        <v>1</v>
      </c>
      <c r="Q1999" s="16">
        <v>436</v>
      </c>
      <c r="R1999" s="16">
        <v>11</v>
      </c>
      <c r="S1999" s="16">
        <v>3</v>
      </c>
      <c r="T1999" s="16">
        <v>2</v>
      </c>
      <c r="U1999" s="23">
        <f t="shared" si="507"/>
        <v>441</v>
      </c>
      <c r="V1999" s="16">
        <v>435</v>
      </c>
      <c r="W1999" s="16"/>
      <c r="X1999" s="16"/>
      <c r="Y1999" s="16"/>
      <c r="Z1999" s="16"/>
      <c r="AA1999" s="16"/>
      <c r="AB1999" s="16"/>
      <c r="AC1999" s="16"/>
      <c r="AD1999" s="16"/>
      <c r="AE1999" s="16"/>
      <c r="AF1999" s="16"/>
      <c r="AG1999" s="16"/>
      <c r="AH1999" s="16"/>
      <c r="AI1999" s="16"/>
      <c r="AJ1999" s="16">
        <v>20</v>
      </c>
      <c r="AK1999" s="16"/>
      <c r="AL1999" s="16"/>
      <c r="AM1999" s="16"/>
      <c r="AN1999" s="16"/>
      <c r="AO1999" s="16"/>
      <c r="AP1999" s="16">
        <v>20</v>
      </c>
      <c r="AQ1999" s="16"/>
      <c r="AR1999" s="16"/>
      <c r="AS1999" s="16"/>
      <c r="AT1999" s="16"/>
      <c r="AU1999" s="16"/>
      <c r="AV1999" s="16"/>
      <c r="AW1999" s="16"/>
      <c r="AX1999" s="16"/>
      <c r="AY1999" s="16"/>
      <c r="AZ1999" s="16"/>
      <c r="BA1999" s="16"/>
      <c r="BB1999" s="16"/>
      <c r="BC1999" s="16"/>
      <c r="BD1999" s="16"/>
      <c r="BE1999" s="16">
        <v>5</v>
      </c>
      <c r="BF1999" s="16"/>
      <c r="BG1999" s="23">
        <f t="shared" si="501"/>
        <v>480</v>
      </c>
      <c r="BH1999" s="24">
        <f t="shared" si="505"/>
        <v>8</v>
      </c>
      <c r="BI1999" s="25">
        <f t="shared" si="502"/>
        <v>7.25</v>
      </c>
      <c r="BJ1999" s="25">
        <f t="shared" si="509"/>
        <v>90.625</v>
      </c>
      <c r="BK1999" s="26">
        <f t="shared" ref="BK1999:BK2029" si="510">IFERROR(((U1999*N1999)/(BI1999*3600)*100),0)</f>
        <v>76.034482758620697</v>
      </c>
      <c r="BL1999" s="26">
        <f t="shared" ref="BL1999:BL2029" si="511">IFERROR(((U1999-(R1999+S1999+T1999))/U1999*100),0)</f>
        <v>96.371882086167801</v>
      </c>
      <c r="BM1999" s="26">
        <f t="shared" si="506"/>
        <v>66.406250000000014</v>
      </c>
      <c r="BN1999" s="27">
        <f t="shared" ref="BN1999:BN2029" si="512">(W1999+AP1999+BE1999+BF1999)/60</f>
        <v>0.41666666666666669</v>
      </c>
      <c r="BO1999" s="27">
        <f t="shared" ref="BO1999:BO2029" si="513">IFERROR(((BH1999-BN1999)*3600)/N1999,0)</f>
        <v>606.66666666666663</v>
      </c>
      <c r="BP1999" s="27">
        <f t="shared" ref="BP1999:BP2029" si="514">IFERROR(SUM(W1999:BF1999)/60-BN1999,0)</f>
        <v>0.33333333333333331</v>
      </c>
      <c r="BQ1999" s="28">
        <f t="shared" ref="BQ1999:BQ2029" si="515">IFERROR(BP1999*3600/N1999,0)</f>
        <v>26.666666666666668</v>
      </c>
      <c r="BR1999" s="29"/>
      <c r="BS1999" s="29"/>
      <c r="BT1999" s="29"/>
      <c r="BU1999" s="30"/>
      <c r="BV1999" s="29"/>
      <c r="BW1999" s="17"/>
    </row>
    <row r="2000" spans="1:75" x14ac:dyDescent="0.3">
      <c r="A2000" s="14">
        <v>1999</v>
      </c>
      <c r="B2000" s="15">
        <v>46081</v>
      </c>
      <c r="C2000" s="16" t="s">
        <v>38</v>
      </c>
      <c r="D2000" s="17" t="str">
        <f t="shared" si="508"/>
        <v>IG</v>
      </c>
      <c r="E2000" s="18" t="s">
        <v>80</v>
      </c>
      <c r="F2000" s="18" t="s">
        <v>75</v>
      </c>
      <c r="G2000" s="19" t="s">
        <v>84</v>
      </c>
      <c r="H2000" s="19"/>
      <c r="I2000" s="19"/>
      <c r="J2000" s="20">
        <v>204001</v>
      </c>
      <c r="K2000" s="21" t="str">
        <f>VLOOKUP(J2000,'[2]Item List (3)'!A$1:B$110000,2,FALSE)</f>
        <v>TR.OR 506430</v>
      </c>
      <c r="L2000" s="20">
        <v>260110015</v>
      </c>
      <c r="M2000" s="16" t="s">
        <v>141</v>
      </c>
      <c r="N2000" s="16">
        <v>45</v>
      </c>
      <c r="O2000" s="22">
        <f t="shared" si="504"/>
        <v>80</v>
      </c>
      <c r="P2000" s="16">
        <v>1</v>
      </c>
      <c r="Q2000" s="16">
        <v>308</v>
      </c>
      <c r="R2000" s="16">
        <v>35</v>
      </c>
      <c r="S2000" s="16">
        <v>10</v>
      </c>
      <c r="T2000" s="16"/>
      <c r="U2000" s="23">
        <f t="shared" si="507"/>
        <v>318</v>
      </c>
      <c r="V2000" s="16">
        <v>340</v>
      </c>
      <c r="W2000" s="16"/>
      <c r="X2000" s="16"/>
      <c r="Y2000" s="16">
        <v>10</v>
      </c>
      <c r="Z2000" s="16">
        <v>30</v>
      </c>
      <c r="AA2000" s="16"/>
      <c r="AB2000" s="16"/>
      <c r="AC2000" s="16"/>
      <c r="AD2000" s="16"/>
      <c r="AE2000" s="16">
        <v>5</v>
      </c>
      <c r="AF2000" s="16"/>
      <c r="AG2000" s="16"/>
      <c r="AH2000" s="16"/>
      <c r="AI2000" s="16"/>
      <c r="AJ2000" s="16">
        <v>50</v>
      </c>
      <c r="AK2000" s="16"/>
      <c r="AL2000" s="16"/>
      <c r="AM2000" s="16"/>
      <c r="AN2000" s="16"/>
      <c r="AO2000" s="16"/>
      <c r="AP2000" s="16">
        <v>30</v>
      </c>
      <c r="AQ2000" s="16"/>
      <c r="AR2000" s="16"/>
      <c r="AS2000" s="16"/>
      <c r="AT2000" s="16"/>
      <c r="AU2000" s="16"/>
      <c r="AV2000" s="16"/>
      <c r="AW2000" s="16"/>
      <c r="AX2000" s="16"/>
      <c r="AY2000" s="16"/>
      <c r="AZ2000" s="16">
        <v>15</v>
      </c>
      <c r="BA2000" s="16"/>
      <c r="BB2000" s="16"/>
      <c r="BC2000" s="16"/>
      <c r="BD2000" s="16"/>
      <c r="BE2000" s="16"/>
      <c r="BF2000" s="16"/>
      <c r="BG2000" s="23">
        <f t="shared" si="501"/>
        <v>480</v>
      </c>
      <c r="BH2000" s="24">
        <f t="shared" si="505"/>
        <v>8</v>
      </c>
      <c r="BI2000" s="25">
        <f t="shared" si="502"/>
        <v>5.6666666666666661</v>
      </c>
      <c r="BJ2000" s="25">
        <f t="shared" si="509"/>
        <v>70.833333333333329</v>
      </c>
      <c r="BK2000" s="26">
        <f t="shared" si="510"/>
        <v>70.147058823529434</v>
      </c>
      <c r="BL2000" s="26">
        <f t="shared" si="511"/>
        <v>85.84905660377359</v>
      </c>
      <c r="BM2000" s="26">
        <f t="shared" si="506"/>
        <v>42.656250000000014</v>
      </c>
      <c r="BN2000" s="27">
        <f t="shared" si="512"/>
        <v>0.5</v>
      </c>
      <c r="BO2000" s="27">
        <f t="shared" si="513"/>
        <v>600</v>
      </c>
      <c r="BP2000" s="27">
        <f t="shared" si="514"/>
        <v>1.8333333333333335</v>
      </c>
      <c r="BQ2000" s="28">
        <f t="shared" si="515"/>
        <v>146.66666666666669</v>
      </c>
      <c r="BR2000" s="29"/>
      <c r="BS2000" s="29"/>
      <c r="BT2000" s="29"/>
      <c r="BU2000" s="30"/>
      <c r="BV2000" s="29"/>
      <c r="BW2000" s="17"/>
    </row>
    <row r="2001" spans="1:75" x14ac:dyDescent="0.3">
      <c r="A2001" s="14">
        <v>2000</v>
      </c>
      <c r="B2001" s="15">
        <v>46081</v>
      </c>
      <c r="C2001" s="16" t="s">
        <v>40</v>
      </c>
      <c r="D2001" s="17" t="str">
        <f t="shared" si="508"/>
        <v>IG</v>
      </c>
      <c r="E2001" s="18" t="s">
        <v>80</v>
      </c>
      <c r="F2001" s="18" t="s">
        <v>75</v>
      </c>
      <c r="G2001" s="19" t="s">
        <v>64</v>
      </c>
      <c r="H2001" s="19"/>
      <c r="I2001" s="19"/>
      <c r="J2001" s="20">
        <v>204001</v>
      </c>
      <c r="K2001" s="21" t="str">
        <f>VLOOKUP(J2001,'[2]Item List (3)'!A$1:B$110000,2,FALSE)</f>
        <v>TR.OR 506430</v>
      </c>
      <c r="L2001" s="20">
        <v>260110015</v>
      </c>
      <c r="M2001" s="16" t="s">
        <v>141</v>
      </c>
      <c r="N2001" s="16">
        <v>45</v>
      </c>
      <c r="O2001" s="22">
        <f t="shared" si="504"/>
        <v>80</v>
      </c>
      <c r="P2001" s="16">
        <v>1</v>
      </c>
      <c r="Q2001" s="16">
        <v>350</v>
      </c>
      <c r="R2001" s="16">
        <v>36</v>
      </c>
      <c r="S2001" s="16">
        <v>3</v>
      </c>
      <c r="T2001" s="16"/>
      <c r="U2001" s="23">
        <f t="shared" si="507"/>
        <v>353</v>
      </c>
      <c r="V2001" s="16">
        <v>370</v>
      </c>
      <c r="W2001" s="16"/>
      <c r="X2001" s="16"/>
      <c r="Y2001" s="16"/>
      <c r="Z2001" s="16">
        <v>50</v>
      </c>
      <c r="AA2001" s="16"/>
      <c r="AB2001" s="16"/>
      <c r="AC2001" s="16"/>
      <c r="AD2001" s="16"/>
      <c r="AE2001" s="16"/>
      <c r="AF2001" s="16"/>
      <c r="AG2001" s="16"/>
      <c r="AH2001" s="16"/>
      <c r="AI2001" s="16"/>
      <c r="AJ2001" s="16">
        <v>30</v>
      </c>
      <c r="AK2001" s="16"/>
      <c r="AL2001" s="16"/>
      <c r="AM2001" s="16"/>
      <c r="AN2001" s="16"/>
      <c r="AO2001" s="16"/>
      <c r="AP2001" s="16">
        <v>30</v>
      </c>
      <c r="AQ2001" s="16"/>
      <c r="AR2001" s="16"/>
      <c r="AS2001" s="16"/>
      <c r="AT2001" s="16"/>
      <c r="AU2001" s="16"/>
      <c r="AV2001" s="16"/>
      <c r="AW2001" s="16"/>
      <c r="AX2001" s="16"/>
      <c r="AY2001" s="16"/>
      <c r="AZ2001" s="16"/>
      <c r="BA2001" s="16"/>
      <c r="BB2001" s="16"/>
      <c r="BC2001" s="16"/>
      <c r="BD2001" s="16"/>
      <c r="BE2001" s="16"/>
      <c r="BF2001" s="16"/>
      <c r="BG2001" s="23">
        <f t="shared" si="501"/>
        <v>480</v>
      </c>
      <c r="BH2001" s="24">
        <f t="shared" si="505"/>
        <v>8</v>
      </c>
      <c r="BI2001" s="25">
        <f t="shared" si="502"/>
        <v>6.166666666666667</v>
      </c>
      <c r="BJ2001" s="25">
        <f t="shared" si="509"/>
        <v>77.083333333333343</v>
      </c>
      <c r="BK2001" s="26">
        <f t="shared" si="510"/>
        <v>71.554054054054049</v>
      </c>
      <c r="BL2001" s="26">
        <f t="shared" si="511"/>
        <v>88.951841359773383</v>
      </c>
      <c r="BM2001" s="26">
        <f t="shared" si="506"/>
        <v>49.0625</v>
      </c>
      <c r="BN2001" s="27">
        <f t="shared" si="512"/>
        <v>0.5</v>
      </c>
      <c r="BO2001" s="27">
        <f t="shared" si="513"/>
        <v>600</v>
      </c>
      <c r="BP2001" s="27">
        <f t="shared" si="514"/>
        <v>1.3333333333333333</v>
      </c>
      <c r="BQ2001" s="28">
        <f t="shared" si="515"/>
        <v>106.66666666666667</v>
      </c>
      <c r="BR2001" s="29"/>
      <c r="BS2001" s="29"/>
      <c r="BT2001" s="29"/>
      <c r="BU2001" s="30"/>
      <c r="BV2001" s="29"/>
      <c r="BW2001" s="17"/>
    </row>
    <row r="2002" spans="1:75" x14ac:dyDescent="0.3">
      <c r="A2002" s="14">
        <v>2001</v>
      </c>
      <c r="B2002" s="15">
        <v>46081</v>
      </c>
      <c r="C2002" s="16" t="s">
        <v>38</v>
      </c>
      <c r="D2002" s="17" t="str">
        <f t="shared" si="508"/>
        <v>IG</v>
      </c>
      <c r="E2002" s="18" t="s">
        <v>85</v>
      </c>
      <c r="F2002" s="18" t="s">
        <v>75</v>
      </c>
      <c r="G2002" s="19" t="s">
        <v>86</v>
      </c>
      <c r="H2002" s="19"/>
      <c r="I2002" s="19"/>
      <c r="J2002" s="20">
        <v>208293</v>
      </c>
      <c r="K2002" s="21" t="str">
        <f>VLOOKUP(J2002,'[2]Item List (3)'!A$1:B$110000,2,FALSE)</f>
        <v>OR.210 YY2</v>
      </c>
      <c r="L2002" s="20">
        <v>251204002</v>
      </c>
      <c r="M2002" s="16" t="s">
        <v>141</v>
      </c>
      <c r="N2002" s="16">
        <v>20</v>
      </c>
      <c r="O2002" s="22">
        <f t="shared" si="504"/>
        <v>180</v>
      </c>
      <c r="P2002" s="16">
        <v>1</v>
      </c>
      <c r="Q2002" s="16">
        <v>356</v>
      </c>
      <c r="R2002" s="16">
        <v>4</v>
      </c>
      <c r="S2002" s="16">
        <v>2</v>
      </c>
      <c r="T2002" s="16"/>
      <c r="U2002" s="23">
        <f t="shared" si="507"/>
        <v>358</v>
      </c>
      <c r="V2002" s="16">
        <v>130</v>
      </c>
      <c r="W2002" s="16">
        <v>255</v>
      </c>
      <c r="X2002" s="16"/>
      <c r="Y2002" s="16"/>
      <c r="Z2002" s="16"/>
      <c r="AA2002" s="16"/>
      <c r="AB2002" s="16"/>
      <c r="AC2002" s="16"/>
      <c r="AD2002" s="16"/>
      <c r="AE2002" s="16"/>
      <c r="AF2002" s="16"/>
      <c r="AG2002" s="16"/>
      <c r="AH2002" s="16"/>
      <c r="AI2002" s="16"/>
      <c r="AJ2002" s="16"/>
      <c r="AK2002" s="16"/>
      <c r="AL2002" s="16"/>
      <c r="AM2002" s="16"/>
      <c r="AN2002" s="16">
        <v>80</v>
      </c>
      <c r="AO2002" s="16"/>
      <c r="AP2002" s="16"/>
      <c r="AQ2002" s="16"/>
      <c r="AR2002" s="16"/>
      <c r="AS2002" s="16"/>
      <c r="AT2002" s="16"/>
      <c r="AU2002" s="16"/>
      <c r="AV2002" s="16"/>
      <c r="AW2002" s="16"/>
      <c r="AX2002" s="16"/>
      <c r="AY2002" s="16"/>
      <c r="AZ2002" s="16">
        <v>15</v>
      </c>
      <c r="BA2002" s="16"/>
      <c r="BB2002" s="16"/>
      <c r="BC2002" s="16"/>
      <c r="BD2002" s="16"/>
      <c r="BE2002" s="16"/>
      <c r="BF2002" s="16"/>
      <c r="BG2002" s="23">
        <f t="shared" si="501"/>
        <v>480</v>
      </c>
      <c r="BH2002" s="24">
        <f t="shared" si="505"/>
        <v>8</v>
      </c>
      <c r="BI2002" s="25">
        <f t="shared" si="502"/>
        <v>2.166666666666667</v>
      </c>
      <c r="BJ2002" s="25">
        <f t="shared" si="509"/>
        <v>27.083333333333336</v>
      </c>
      <c r="BK2002" s="26">
        <f t="shared" si="510"/>
        <v>91.794871794871781</v>
      </c>
      <c r="BL2002" s="26">
        <f t="shared" si="511"/>
        <v>98.324022346368707</v>
      </c>
      <c r="BM2002" s="26">
        <f t="shared" si="506"/>
        <v>24.444444444444439</v>
      </c>
      <c r="BN2002" s="27">
        <f t="shared" si="512"/>
        <v>4.25</v>
      </c>
      <c r="BO2002" s="27">
        <f t="shared" si="513"/>
        <v>675</v>
      </c>
      <c r="BP2002" s="27">
        <f t="shared" si="514"/>
        <v>1.583333333333333</v>
      </c>
      <c r="BQ2002" s="28">
        <f t="shared" si="515"/>
        <v>284.99999999999994</v>
      </c>
      <c r="BR2002" s="29"/>
      <c r="BS2002" s="29"/>
      <c r="BT2002" s="29"/>
      <c r="BU2002" s="30"/>
      <c r="BV2002" s="29"/>
      <c r="BW2002" s="17"/>
    </row>
    <row r="2003" spans="1:75" x14ac:dyDescent="0.3">
      <c r="A2003" s="14">
        <v>2002</v>
      </c>
      <c r="B2003" s="15">
        <v>46081</v>
      </c>
      <c r="C2003" s="16" t="s">
        <v>40</v>
      </c>
      <c r="D2003" s="17" t="str">
        <f t="shared" si="508"/>
        <v>IG</v>
      </c>
      <c r="E2003" s="18" t="s">
        <v>85</v>
      </c>
      <c r="F2003" s="18"/>
      <c r="G2003" s="19"/>
      <c r="H2003" s="19"/>
      <c r="I2003" s="19"/>
      <c r="J2003" s="20"/>
      <c r="K2003" s="21" t="e">
        <f>VLOOKUP(J2003,'[2]Item List (3)'!A$1:B$110000,2,FALSE)</f>
        <v>#N/A</v>
      </c>
      <c r="L2003" s="20"/>
      <c r="M2003" s="16" t="s">
        <v>138</v>
      </c>
      <c r="N2003" s="16"/>
      <c r="O2003" s="22" t="str">
        <f t="shared" si="504"/>
        <v/>
      </c>
      <c r="P2003" s="16"/>
      <c r="Q2003" s="16"/>
      <c r="R2003" s="16"/>
      <c r="S2003" s="16"/>
      <c r="T2003" s="16"/>
      <c r="U2003" s="23">
        <f t="shared" si="507"/>
        <v>0</v>
      </c>
      <c r="V2003" s="16"/>
      <c r="W2003" s="16"/>
      <c r="X2003" s="16"/>
      <c r="Y2003" s="16"/>
      <c r="Z2003" s="16"/>
      <c r="AA2003" s="16"/>
      <c r="AB2003" s="16"/>
      <c r="AC2003" s="16"/>
      <c r="AD2003" s="16"/>
      <c r="AE2003" s="16"/>
      <c r="AF2003" s="16"/>
      <c r="AG2003" s="16"/>
      <c r="AH2003" s="16"/>
      <c r="AI2003" s="16"/>
      <c r="AJ2003" s="16"/>
      <c r="AK2003" s="16"/>
      <c r="AL2003" s="16"/>
      <c r="AM2003" s="16"/>
      <c r="AN2003" s="16"/>
      <c r="AO2003" s="16"/>
      <c r="AP2003" s="16"/>
      <c r="AQ2003" s="16"/>
      <c r="AR2003" s="16"/>
      <c r="AS2003" s="16"/>
      <c r="AT2003" s="16"/>
      <c r="AU2003" s="16">
        <v>480</v>
      </c>
      <c r="AV2003" s="16"/>
      <c r="AW2003" s="16"/>
      <c r="AX2003" s="16"/>
      <c r="AY2003" s="16"/>
      <c r="AZ2003" s="16"/>
      <c r="BA2003" s="16"/>
      <c r="BB2003" s="16"/>
      <c r="BC2003" s="16"/>
      <c r="BD2003" s="16"/>
      <c r="BE2003" s="16"/>
      <c r="BF2003" s="16"/>
      <c r="BG2003" s="23">
        <f t="shared" si="501"/>
        <v>480</v>
      </c>
      <c r="BH2003" s="24">
        <f t="shared" si="505"/>
        <v>8</v>
      </c>
      <c r="BI2003" s="25">
        <f t="shared" si="502"/>
        <v>0</v>
      </c>
      <c r="BJ2003" s="25">
        <f t="shared" si="509"/>
        <v>0</v>
      </c>
      <c r="BK2003" s="26">
        <f t="shared" si="510"/>
        <v>0</v>
      </c>
      <c r="BL2003" s="26">
        <f t="shared" si="511"/>
        <v>0</v>
      </c>
      <c r="BM2003" s="26">
        <f t="shared" si="506"/>
        <v>0</v>
      </c>
      <c r="BN2003" s="27">
        <f t="shared" si="512"/>
        <v>0</v>
      </c>
      <c r="BO2003" s="27">
        <f t="shared" si="513"/>
        <v>0</v>
      </c>
      <c r="BP2003" s="27">
        <f t="shared" si="514"/>
        <v>8</v>
      </c>
      <c r="BQ2003" s="28">
        <f t="shared" si="515"/>
        <v>0</v>
      </c>
      <c r="BR2003" s="29"/>
      <c r="BS2003" s="29"/>
      <c r="BT2003" s="29"/>
      <c r="BU2003" s="30"/>
      <c r="BV2003" s="29"/>
      <c r="BW2003" s="17"/>
    </row>
    <row r="2004" spans="1:75" x14ac:dyDescent="0.3">
      <c r="A2004" s="14">
        <v>2003</v>
      </c>
      <c r="B2004" s="15">
        <v>46081</v>
      </c>
      <c r="C2004" s="16" t="s">
        <v>38</v>
      </c>
      <c r="D2004" s="17" t="str">
        <f t="shared" si="508"/>
        <v>IG</v>
      </c>
      <c r="E2004" s="18" t="s">
        <v>87</v>
      </c>
      <c r="F2004" s="18" t="s">
        <v>75</v>
      </c>
      <c r="G2004" s="19" t="s">
        <v>126</v>
      </c>
      <c r="H2004" s="19"/>
      <c r="I2004" s="19"/>
      <c r="J2004" s="20">
        <v>104293</v>
      </c>
      <c r="K2004" s="21" t="str">
        <f>VLOOKUP(J2004,'[2]Item List (3)'!A$1:B$110000,2,FALSE)</f>
        <v>IR.210 YY2</v>
      </c>
      <c r="L2004" s="20">
        <v>260205005</v>
      </c>
      <c r="M2004" s="16" t="s">
        <v>138</v>
      </c>
      <c r="N2004" s="16">
        <v>30</v>
      </c>
      <c r="O2004" s="22">
        <f t="shared" si="504"/>
        <v>120</v>
      </c>
      <c r="P2004" s="16">
        <v>1</v>
      </c>
      <c r="Q2004" s="16">
        <v>591</v>
      </c>
      <c r="R2004" s="16">
        <v>35</v>
      </c>
      <c r="S2004" s="16">
        <v>15</v>
      </c>
      <c r="T2004" s="16">
        <v>11</v>
      </c>
      <c r="U2004" s="23">
        <f t="shared" si="507"/>
        <v>617</v>
      </c>
      <c r="V2004" s="16">
        <v>380</v>
      </c>
      <c r="W2004" s="16"/>
      <c r="X2004" s="16"/>
      <c r="Y2004" s="16">
        <v>30</v>
      </c>
      <c r="Z2004" s="16">
        <v>20</v>
      </c>
      <c r="AA2004" s="16"/>
      <c r="AB2004" s="16"/>
      <c r="AC2004" s="16">
        <v>15</v>
      </c>
      <c r="AD2004" s="16"/>
      <c r="AE2004" s="16"/>
      <c r="AF2004" s="16"/>
      <c r="AG2004" s="16"/>
      <c r="AH2004" s="16"/>
      <c r="AI2004" s="16"/>
      <c r="AJ2004" s="16"/>
      <c r="AK2004" s="16"/>
      <c r="AL2004" s="16"/>
      <c r="AM2004" s="16"/>
      <c r="AN2004" s="16"/>
      <c r="AO2004" s="16"/>
      <c r="AP2004" s="16">
        <v>20</v>
      </c>
      <c r="AQ2004" s="16"/>
      <c r="AR2004" s="16"/>
      <c r="AS2004" s="16"/>
      <c r="AT2004" s="16"/>
      <c r="AU2004" s="16"/>
      <c r="AV2004" s="16"/>
      <c r="AW2004" s="16"/>
      <c r="AX2004" s="16"/>
      <c r="AY2004" s="16"/>
      <c r="AZ2004" s="16">
        <v>15</v>
      </c>
      <c r="BA2004" s="16"/>
      <c r="BB2004" s="16"/>
      <c r="BC2004" s="16"/>
      <c r="BD2004" s="16"/>
      <c r="BE2004" s="16"/>
      <c r="BF2004" s="16"/>
      <c r="BG2004" s="23">
        <f t="shared" si="501"/>
        <v>480</v>
      </c>
      <c r="BH2004" s="24">
        <f t="shared" si="505"/>
        <v>8</v>
      </c>
      <c r="BI2004" s="25">
        <f t="shared" si="502"/>
        <v>6.333333333333333</v>
      </c>
      <c r="BJ2004" s="25">
        <f t="shared" si="509"/>
        <v>79.166666666666657</v>
      </c>
      <c r="BK2004" s="26">
        <f t="shared" si="510"/>
        <v>81.184210526315795</v>
      </c>
      <c r="BL2004" s="26">
        <f t="shared" si="511"/>
        <v>90.113452188006477</v>
      </c>
      <c r="BM2004" s="26">
        <f t="shared" si="506"/>
        <v>57.916666666666657</v>
      </c>
      <c r="BN2004" s="27">
        <f t="shared" si="512"/>
        <v>0.33333333333333331</v>
      </c>
      <c r="BO2004" s="27">
        <f t="shared" si="513"/>
        <v>920</v>
      </c>
      <c r="BP2004" s="27">
        <f t="shared" si="514"/>
        <v>1.3333333333333335</v>
      </c>
      <c r="BQ2004" s="28">
        <f t="shared" si="515"/>
        <v>160.00000000000003</v>
      </c>
      <c r="BR2004" s="29"/>
      <c r="BS2004" s="29"/>
      <c r="BT2004" s="29"/>
      <c r="BU2004" s="30"/>
      <c r="BV2004" s="29"/>
      <c r="BW2004" s="17"/>
    </row>
    <row r="2005" spans="1:75" x14ac:dyDescent="0.3">
      <c r="A2005" s="14">
        <v>2004</v>
      </c>
      <c r="B2005" s="15">
        <v>46081</v>
      </c>
      <c r="C2005" s="16" t="s">
        <v>40</v>
      </c>
      <c r="D2005" s="17" t="str">
        <f t="shared" si="508"/>
        <v>IG</v>
      </c>
      <c r="E2005" s="18" t="s">
        <v>87</v>
      </c>
      <c r="F2005" s="18" t="s">
        <v>75</v>
      </c>
      <c r="G2005" s="19" t="s">
        <v>92</v>
      </c>
      <c r="H2005" s="19" t="s">
        <v>83</v>
      </c>
      <c r="I2005" s="19"/>
      <c r="J2005" s="20">
        <v>104293</v>
      </c>
      <c r="K2005" s="21" t="str">
        <f>VLOOKUP(J2005,'[2]Item List (3)'!A$1:B$110000,2,FALSE)</f>
        <v>IR.210 YY2</v>
      </c>
      <c r="L2005" s="20">
        <v>260205003</v>
      </c>
      <c r="M2005" s="16" t="s">
        <v>138</v>
      </c>
      <c r="N2005" s="16">
        <v>30</v>
      </c>
      <c r="O2005" s="22">
        <f t="shared" si="504"/>
        <v>120</v>
      </c>
      <c r="P2005" s="16">
        <v>1</v>
      </c>
      <c r="Q2005" s="16">
        <v>680</v>
      </c>
      <c r="R2005" s="16"/>
      <c r="S2005" s="16">
        <v>40</v>
      </c>
      <c r="T2005" s="16">
        <v>6</v>
      </c>
      <c r="U2005" s="23">
        <f t="shared" si="507"/>
        <v>726</v>
      </c>
      <c r="V2005" s="16">
        <v>425</v>
      </c>
      <c r="W2005" s="16"/>
      <c r="X2005" s="16"/>
      <c r="Y2005" s="16"/>
      <c r="Z2005" s="16">
        <v>20</v>
      </c>
      <c r="AA2005" s="16"/>
      <c r="AB2005" s="16"/>
      <c r="AC2005" s="16"/>
      <c r="AD2005" s="16"/>
      <c r="AE2005" s="16">
        <v>5</v>
      </c>
      <c r="AF2005" s="16"/>
      <c r="AG2005" s="16"/>
      <c r="AH2005" s="16"/>
      <c r="AI2005" s="16"/>
      <c r="AJ2005" s="16"/>
      <c r="AK2005" s="16"/>
      <c r="AL2005" s="16"/>
      <c r="AM2005" s="16"/>
      <c r="AN2005" s="16"/>
      <c r="AO2005" s="16"/>
      <c r="AP2005" s="16">
        <v>20</v>
      </c>
      <c r="AQ2005" s="16"/>
      <c r="AR2005" s="16"/>
      <c r="AS2005" s="16"/>
      <c r="AT2005" s="16"/>
      <c r="AU2005" s="16"/>
      <c r="AV2005" s="16"/>
      <c r="AW2005" s="16"/>
      <c r="AX2005" s="16"/>
      <c r="AY2005" s="16"/>
      <c r="AZ2005" s="16"/>
      <c r="BA2005" s="16"/>
      <c r="BB2005" s="16"/>
      <c r="BC2005" s="16">
        <v>10</v>
      </c>
      <c r="BD2005" s="16"/>
      <c r="BE2005" s="16"/>
      <c r="BF2005" s="16"/>
      <c r="BG2005" s="23">
        <f t="shared" si="501"/>
        <v>480</v>
      </c>
      <c r="BH2005" s="24">
        <f t="shared" si="505"/>
        <v>8</v>
      </c>
      <c r="BI2005" s="25">
        <f t="shared" si="502"/>
        <v>7.083333333333333</v>
      </c>
      <c r="BJ2005" s="25">
        <f t="shared" si="509"/>
        <v>88.541666666666657</v>
      </c>
      <c r="BK2005" s="26">
        <f t="shared" si="510"/>
        <v>85.411764705882348</v>
      </c>
      <c r="BL2005" s="26">
        <f t="shared" si="511"/>
        <v>93.663911845730027</v>
      </c>
      <c r="BM2005" s="26">
        <f t="shared" si="506"/>
        <v>70.833333333333329</v>
      </c>
      <c r="BN2005" s="27">
        <f t="shared" si="512"/>
        <v>0.33333333333333331</v>
      </c>
      <c r="BO2005" s="27">
        <f t="shared" si="513"/>
        <v>920</v>
      </c>
      <c r="BP2005" s="27">
        <f t="shared" si="514"/>
        <v>0.58333333333333326</v>
      </c>
      <c r="BQ2005" s="28">
        <f t="shared" si="515"/>
        <v>69.999999999999986</v>
      </c>
      <c r="BR2005" s="29"/>
      <c r="BS2005" s="29"/>
      <c r="BT2005" s="29"/>
      <c r="BU2005" s="30"/>
      <c r="BV2005" s="29"/>
      <c r="BW2005" s="17"/>
    </row>
    <row r="2006" spans="1:75" x14ac:dyDescent="0.3">
      <c r="A2006" s="14">
        <v>2005</v>
      </c>
      <c r="B2006" s="15">
        <v>46081</v>
      </c>
      <c r="C2006" s="16" t="s">
        <v>38</v>
      </c>
      <c r="D2006" s="17" t="str">
        <f t="shared" si="508"/>
        <v>IG</v>
      </c>
      <c r="E2006" s="18" t="s">
        <v>90</v>
      </c>
      <c r="F2006" s="18" t="s">
        <v>75</v>
      </c>
      <c r="G2006" s="19" t="s">
        <v>124</v>
      </c>
      <c r="H2006" s="19" t="s">
        <v>127</v>
      </c>
      <c r="I2006" s="19"/>
      <c r="J2006" s="20">
        <v>200497.11</v>
      </c>
      <c r="K2006" s="21" t="str">
        <f>VLOOKUP(J2006,'[2]Item List (3)'!A$1:B$110000,2,FALSE)</f>
        <v>OR.MNA6718G</v>
      </c>
      <c r="L2006" s="20">
        <v>260218004</v>
      </c>
      <c r="M2006" s="16" t="s">
        <v>141</v>
      </c>
      <c r="N2006" s="16">
        <v>30</v>
      </c>
      <c r="O2006" s="22">
        <f t="shared" si="504"/>
        <v>120</v>
      </c>
      <c r="P2006" s="16">
        <v>1</v>
      </c>
      <c r="Q2006" s="16">
        <v>363</v>
      </c>
      <c r="R2006" s="16">
        <v>26</v>
      </c>
      <c r="S2006" s="16">
        <v>4</v>
      </c>
      <c r="T2006" s="16"/>
      <c r="U2006" s="23">
        <f t="shared" si="507"/>
        <v>367</v>
      </c>
      <c r="V2006" s="16">
        <v>230</v>
      </c>
      <c r="W2006" s="16"/>
      <c r="X2006" s="16">
        <v>15</v>
      </c>
      <c r="Y2006" s="16"/>
      <c r="Z2006" s="16">
        <v>10</v>
      </c>
      <c r="AA2006" s="16"/>
      <c r="AB2006" s="16"/>
      <c r="AC2006" s="16">
        <v>30</v>
      </c>
      <c r="AD2006" s="16"/>
      <c r="AE2006" s="16"/>
      <c r="AF2006" s="16"/>
      <c r="AG2006" s="16"/>
      <c r="AH2006" s="16"/>
      <c r="AI2006" s="16"/>
      <c r="AJ2006" s="16"/>
      <c r="AK2006" s="16"/>
      <c r="AL2006" s="16"/>
      <c r="AM2006" s="16"/>
      <c r="AN2006" s="16"/>
      <c r="AO2006" s="16"/>
      <c r="AP2006" s="16"/>
      <c r="AQ2006" s="16"/>
      <c r="AR2006" s="16">
        <v>180</v>
      </c>
      <c r="AS2006" s="16"/>
      <c r="AT2006" s="16"/>
      <c r="AU2006" s="16"/>
      <c r="AV2006" s="16"/>
      <c r="AW2006" s="16"/>
      <c r="AX2006" s="16"/>
      <c r="AY2006" s="16"/>
      <c r="AZ2006" s="16">
        <v>15</v>
      </c>
      <c r="BA2006" s="16"/>
      <c r="BB2006" s="16"/>
      <c r="BC2006" s="16"/>
      <c r="BD2006" s="16"/>
      <c r="BE2006" s="16"/>
      <c r="BF2006" s="16"/>
      <c r="BG2006" s="23">
        <f t="shared" si="501"/>
        <v>480</v>
      </c>
      <c r="BH2006" s="24">
        <f t="shared" si="505"/>
        <v>8</v>
      </c>
      <c r="BI2006" s="25">
        <f t="shared" si="502"/>
        <v>3.833333333333333</v>
      </c>
      <c r="BJ2006" s="25">
        <f t="shared" si="509"/>
        <v>47.916666666666664</v>
      </c>
      <c r="BK2006" s="26">
        <f t="shared" si="510"/>
        <v>79.782608695652186</v>
      </c>
      <c r="BL2006" s="26">
        <f t="shared" si="511"/>
        <v>91.825613079019078</v>
      </c>
      <c r="BM2006" s="26">
        <f t="shared" si="506"/>
        <v>35.104166666666671</v>
      </c>
      <c r="BN2006" s="27">
        <f t="shared" si="512"/>
        <v>0</v>
      </c>
      <c r="BO2006" s="27">
        <f t="shared" si="513"/>
        <v>960</v>
      </c>
      <c r="BP2006" s="27">
        <f t="shared" si="514"/>
        <v>4.166666666666667</v>
      </c>
      <c r="BQ2006" s="28">
        <f t="shared" si="515"/>
        <v>500.00000000000006</v>
      </c>
      <c r="BR2006" s="29"/>
      <c r="BS2006" s="29"/>
      <c r="BT2006" s="29"/>
      <c r="BU2006" s="30"/>
      <c r="BV2006" s="29"/>
      <c r="BW2006" s="17"/>
    </row>
    <row r="2007" spans="1:75" x14ac:dyDescent="0.3">
      <c r="A2007" s="14">
        <v>2006</v>
      </c>
      <c r="B2007" s="15">
        <v>46081</v>
      </c>
      <c r="C2007" s="16" t="s">
        <v>40</v>
      </c>
      <c r="D2007" s="17" t="str">
        <f t="shared" si="508"/>
        <v>IG</v>
      </c>
      <c r="E2007" s="18" t="s">
        <v>90</v>
      </c>
      <c r="F2007" s="18" t="s">
        <v>75</v>
      </c>
      <c r="G2007" s="19" t="s">
        <v>76</v>
      </c>
      <c r="H2007" s="19"/>
      <c r="I2007" s="19"/>
      <c r="J2007" s="20">
        <v>200497.11</v>
      </c>
      <c r="K2007" s="21" t="str">
        <f>VLOOKUP(J2007,'[2]Item List (3)'!A$1:B$110000,2,FALSE)</f>
        <v>OR.MNA6718G</v>
      </c>
      <c r="L2007" s="20">
        <v>260218004</v>
      </c>
      <c r="M2007" s="16" t="s">
        <v>141</v>
      </c>
      <c r="N2007" s="16">
        <v>30</v>
      </c>
      <c r="O2007" s="22">
        <f t="shared" si="504"/>
        <v>120</v>
      </c>
      <c r="P2007" s="16">
        <v>1</v>
      </c>
      <c r="Q2007" s="16">
        <v>662</v>
      </c>
      <c r="R2007" s="16">
        <v>21</v>
      </c>
      <c r="S2007" s="16">
        <v>10</v>
      </c>
      <c r="T2007" s="16"/>
      <c r="U2007" s="23">
        <f t="shared" si="507"/>
        <v>672</v>
      </c>
      <c r="V2007" s="16">
        <v>395</v>
      </c>
      <c r="W2007" s="16"/>
      <c r="X2007" s="16">
        <v>30</v>
      </c>
      <c r="Y2007" s="16">
        <v>10</v>
      </c>
      <c r="Z2007" s="16">
        <v>10</v>
      </c>
      <c r="AA2007" s="16"/>
      <c r="AB2007" s="16"/>
      <c r="AC2007" s="16"/>
      <c r="AD2007" s="16"/>
      <c r="AE2007" s="16">
        <v>5</v>
      </c>
      <c r="AF2007" s="16"/>
      <c r="AG2007" s="16"/>
      <c r="AH2007" s="16"/>
      <c r="AI2007" s="16"/>
      <c r="AJ2007" s="16"/>
      <c r="AK2007" s="16"/>
      <c r="AL2007" s="16"/>
      <c r="AM2007" s="16"/>
      <c r="AN2007" s="16"/>
      <c r="AO2007" s="16"/>
      <c r="AP2007" s="16">
        <v>20</v>
      </c>
      <c r="AQ2007" s="16"/>
      <c r="AR2007" s="16"/>
      <c r="AS2007" s="16"/>
      <c r="AT2007" s="16"/>
      <c r="AU2007" s="16"/>
      <c r="AV2007" s="16"/>
      <c r="AW2007" s="16"/>
      <c r="AX2007" s="16"/>
      <c r="AY2007" s="16"/>
      <c r="AZ2007" s="16"/>
      <c r="BA2007" s="16"/>
      <c r="BB2007" s="16"/>
      <c r="BC2007" s="16">
        <v>10</v>
      </c>
      <c r="BD2007" s="16"/>
      <c r="BE2007" s="16"/>
      <c r="BF2007" s="16"/>
      <c r="BG2007" s="23">
        <f t="shared" si="501"/>
        <v>480</v>
      </c>
      <c r="BH2007" s="24">
        <f t="shared" si="505"/>
        <v>8</v>
      </c>
      <c r="BI2007" s="25">
        <f t="shared" si="502"/>
        <v>6.583333333333333</v>
      </c>
      <c r="BJ2007" s="25">
        <f t="shared" si="509"/>
        <v>82.291666666666657</v>
      </c>
      <c r="BK2007" s="26">
        <f t="shared" si="510"/>
        <v>85.063291139240505</v>
      </c>
      <c r="BL2007" s="26">
        <f t="shared" si="511"/>
        <v>95.386904761904773</v>
      </c>
      <c r="BM2007" s="26">
        <f t="shared" si="506"/>
        <v>66.770833333333329</v>
      </c>
      <c r="BN2007" s="27">
        <f t="shared" si="512"/>
        <v>0.33333333333333331</v>
      </c>
      <c r="BO2007" s="27">
        <f t="shared" si="513"/>
        <v>920</v>
      </c>
      <c r="BP2007" s="27">
        <f t="shared" si="514"/>
        <v>1.0833333333333335</v>
      </c>
      <c r="BQ2007" s="28">
        <f t="shared" si="515"/>
        <v>130.00000000000003</v>
      </c>
      <c r="BR2007" s="29"/>
      <c r="BS2007" s="29"/>
      <c r="BT2007" s="29"/>
      <c r="BU2007" s="30"/>
      <c r="BV2007" s="29"/>
      <c r="BW2007" s="17"/>
    </row>
    <row r="2008" spans="1:75" x14ac:dyDescent="0.3">
      <c r="A2008" s="14">
        <v>2007</v>
      </c>
      <c r="B2008" s="15">
        <v>46081</v>
      </c>
      <c r="C2008" s="16" t="s">
        <v>38</v>
      </c>
      <c r="D2008" s="17" t="str">
        <f t="shared" si="508"/>
        <v>IG</v>
      </c>
      <c r="E2008" s="18" t="s">
        <v>93</v>
      </c>
      <c r="F2008" s="18" t="s">
        <v>75</v>
      </c>
      <c r="G2008" s="19" t="s">
        <v>128</v>
      </c>
      <c r="H2008" s="19"/>
      <c r="I2008" s="19"/>
      <c r="J2008" s="20">
        <v>102052.5</v>
      </c>
      <c r="K2008" s="21" t="e">
        <f>VLOOKUP(J2008,'[2]Item List (3)'!A$1:B$110000,2,FALSE)</f>
        <v>#N/A</v>
      </c>
      <c r="L2008" s="20">
        <v>260120006</v>
      </c>
      <c r="M2008" s="16" t="s">
        <v>138</v>
      </c>
      <c r="N2008" s="16">
        <v>45</v>
      </c>
      <c r="O2008" s="22">
        <f t="shared" si="504"/>
        <v>80</v>
      </c>
      <c r="P2008" s="16">
        <v>1</v>
      </c>
      <c r="Q2008" s="16">
        <v>275</v>
      </c>
      <c r="R2008" s="16">
        <v>28</v>
      </c>
      <c r="S2008" s="16">
        <v>10</v>
      </c>
      <c r="T2008" s="16"/>
      <c r="U2008" s="23">
        <f t="shared" si="507"/>
        <v>285</v>
      </c>
      <c r="V2008" s="16">
        <v>305</v>
      </c>
      <c r="W2008" s="16"/>
      <c r="X2008" s="16">
        <v>40</v>
      </c>
      <c r="Y2008" s="16"/>
      <c r="Z2008" s="16"/>
      <c r="AA2008" s="16"/>
      <c r="AB2008" s="16"/>
      <c r="AC2008" s="16"/>
      <c r="AD2008" s="16"/>
      <c r="AE2008" s="16"/>
      <c r="AF2008" s="16"/>
      <c r="AG2008" s="16"/>
      <c r="AH2008" s="16"/>
      <c r="AI2008" s="16"/>
      <c r="AJ2008" s="16"/>
      <c r="AK2008" s="16"/>
      <c r="AL2008" s="16"/>
      <c r="AM2008" s="16"/>
      <c r="AN2008" s="16"/>
      <c r="AO2008" s="16"/>
      <c r="AP2008" s="16">
        <v>60</v>
      </c>
      <c r="AQ2008" s="16"/>
      <c r="AR2008" s="16">
        <v>60</v>
      </c>
      <c r="AS2008" s="16"/>
      <c r="AT2008" s="16"/>
      <c r="AU2008" s="16"/>
      <c r="AV2008" s="16"/>
      <c r="AW2008" s="16"/>
      <c r="AX2008" s="16"/>
      <c r="AY2008" s="16"/>
      <c r="AZ2008" s="16">
        <v>15</v>
      </c>
      <c r="BA2008" s="16"/>
      <c r="BB2008" s="16"/>
      <c r="BC2008" s="16"/>
      <c r="BD2008" s="16"/>
      <c r="BE2008" s="16"/>
      <c r="BF2008" s="16"/>
      <c r="BG2008" s="23">
        <f t="shared" si="501"/>
        <v>480</v>
      </c>
      <c r="BH2008" s="24">
        <f t="shared" si="505"/>
        <v>8</v>
      </c>
      <c r="BI2008" s="25">
        <f t="shared" si="502"/>
        <v>5.0833333333333339</v>
      </c>
      <c r="BJ2008" s="25">
        <f t="shared" si="509"/>
        <v>63.541666666666671</v>
      </c>
      <c r="BK2008" s="26">
        <f t="shared" si="510"/>
        <v>70.081967213114737</v>
      </c>
      <c r="BL2008" s="26">
        <f t="shared" si="511"/>
        <v>86.666666666666671</v>
      </c>
      <c r="BM2008" s="26">
        <f t="shared" si="506"/>
        <v>38.593749999999993</v>
      </c>
      <c r="BN2008" s="27">
        <f t="shared" si="512"/>
        <v>1</v>
      </c>
      <c r="BO2008" s="27">
        <f t="shared" si="513"/>
        <v>560</v>
      </c>
      <c r="BP2008" s="27">
        <f t="shared" si="514"/>
        <v>1.9166666666666665</v>
      </c>
      <c r="BQ2008" s="28">
        <f t="shared" si="515"/>
        <v>153.33333333333331</v>
      </c>
      <c r="BR2008" s="29"/>
      <c r="BS2008" s="29"/>
      <c r="BT2008" s="29"/>
      <c r="BU2008" s="30"/>
      <c r="BV2008" s="29"/>
      <c r="BW2008" s="17"/>
    </row>
    <row r="2009" spans="1:75" x14ac:dyDescent="0.3">
      <c r="A2009" s="14">
        <v>2008</v>
      </c>
      <c r="B2009" s="15">
        <v>46081</v>
      </c>
      <c r="C2009" s="16" t="s">
        <v>40</v>
      </c>
      <c r="D2009" s="17" t="str">
        <f t="shared" si="508"/>
        <v>IG</v>
      </c>
      <c r="E2009" s="18" t="s">
        <v>93</v>
      </c>
      <c r="F2009" s="18" t="s">
        <v>75</v>
      </c>
      <c r="G2009" s="19" t="s">
        <v>48</v>
      </c>
      <c r="H2009" s="19"/>
      <c r="I2009" s="19"/>
      <c r="J2009" s="20">
        <v>102052.5</v>
      </c>
      <c r="K2009" s="21" t="e">
        <f>VLOOKUP(J2009,'[2]Item List (3)'!A$1:B$110000,2,FALSE)</f>
        <v>#N/A</v>
      </c>
      <c r="L2009" s="20">
        <v>260120006</v>
      </c>
      <c r="M2009" s="16" t="s">
        <v>138</v>
      </c>
      <c r="N2009" s="16">
        <v>45</v>
      </c>
      <c r="O2009" s="22">
        <f t="shared" si="504"/>
        <v>80</v>
      </c>
      <c r="P2009" s="16">
        <v>1</v>
      </c>
      <c r="Q2009" s="16">
        <v>365</v>
      </c>
      <c r="R2009" s="16">
        <v>19</v>
      </c>
      <c r="S2009" s="16">
        <v>31</v>
      </c>
      <c r="T2009" s="16"/>
      <c r="U2009" s="23">
        <f t="shared" si="507"/>
        <v>396</v>
      </c>
      <c r="V2009" s="16">
        <v>395</v>
      </c>
      <c r="W2009" s="16"/>
      <c r="X2009" s="16"/>
      <c r="Y2009" s="16"/>
      <c r="Z2009" s="16"/>
      <c r="AA2009" s="16"/>
      <c r="AB2009" s="16"/>
      <c r="AC2009" s="16"/>
      <c r="AD2009" s="16"/>
      <c r="AE2009" s="16">
        <v>10</v>
      </c>
      <c r="AF2009" s="16"/>
      <c r="AG2009" s="16"/>
      <c r="AH2009" s="16"/>
      <c r="AI2009" s="16"/>
      <c r="AJ2009" s="16"/>
      <c r="AK2009" s="16"/>
      <c r="AL2009" s="16"/>
      <c r="AM2009" s="16"/>
      <c r="AN2009" s="16"/>
      <c r="AO2009" s="16"/>
      <c r="AP2009" s="16">
        <v>70</v>
      </c>
      <c r="AQ2009" s="16"/>
      <c r="AR2009" s="16"/>
      <c r="AS2009" s="16"/>
      <c r="AT2009" s="16"/>
      <c r="AU2009" s="16"/>
      <c r="AV2009" s="16"/>
      <c r="AW2009" s="16"/>
      <c r="AX2009" s="16"/>
      <c r="AY2009" s="16"/>
      <c r="AZ2009" s="16"/>
      <c r="BA2009" s="16"/>
      <c r="BB2009" s="16"/>
      <c r="BC2009" s="16"/>
      <c r="BD2009" s="16"/>
      <c r="BE2009" s="16">
        <v>5</v>
      </c>
      <c r="BF2009" s="16"/>
      <c r="BG2009" s="23">
        <f t="shared" si="501"/>
        <v>480</v>
      </c>
      <c r="BH2009" s="24">
        <f t="shared" si="505"/>
        <v>8</v>
      </c>
      <c r="BI2009" s="25">
        <f t="shared" si="502"/>
        <v>6.583333333333333</v>
      </c>
      <c r="BJ2009" s="25">
        <f t="shared" si="509"/>
        <v>82.291666666666657</v>
      </c>
      <c r="BK2009" s="26">
        <f t="shared" si="510"/>
        <v>75.189873417721515</v>
      </c>
      <c r="BL2009" s="26">
        <f t="shared" si="511"/>
        <v>87.37373737373737</v>
      </c>
      <c r="BM2009" s="26">
        <f t="shared" si="506"/>
        <v>54.062499999999993</v>
      </c>
      <c r="BN2009" s="27">
        <f t="shared" si="512"/>
        <v>1.25</v>
      </c>
      <c r="BO2009" s="27">
        <f t="shared" si="513"/>
        <v>540</v>
      </c>
      <c r="BP2009" s="27">
        <f t="shared" si="514"/>
        <v>0.16666666666666674</v>
      </c>
      <c r="BQ2009" s="28">
        <f t="shared" si="515"/>
        <v>13.333333333333339</v>
      </c>
      <c r="BR2009" s="29"/>
      <c r="BS2009" s="29"/>
      <c r="BT2009" s="29"/>
      <c r="BU2009" s="30"/>
      <c r="BV2009" s="29"/>
      <c r="BW2009" s="17"/>
    </row>
    <row r="2010" spans="1:75" x14ac:dyDescent="0.3">
      <c r="A2010" s="14">
        <v>2009</v>
      </c>
      <c r="B2010" s="15">
        <v>46081</v>
      </c>
      <c r="C2010" s="16" t="s">
        <v>38</v>
      </c>
      <c r="D2010" s="17" t="str">
        <f t="shared" si="508"/>
        <v>IG</v>
      </c>
      <c r="E2010" s="18" t="s">
        <v>94</v>
      </c>
      <c r="F2010" s="18" t="s">
        <v>75</v>
      </c>
      <c r="G2010" s="19" t="s">
        <v>86</v>
      </c>
      <c r="H2010" s="19"/>
      <c r="I2010" s="19"/>
      <c r="J2010" s="20">
        <v>208585</v>
      </c>
      <c r="K2010" s="21" t="str">
        <f>VLOOKUP(J2010,'[2]Item List (3)'!A$1:B$110000,2,FALSE)</f>
        <v>WS 81110</v>
      </c>
      <c r="L2010" s="20">
        <v>260110016</v>
      </c>
      <c r="M2010" s="16" t="s">
        <v>141</v>
      </c>
      <c r="N2010" s="16">
        <v>45</v>
      </c>
      <c r="O2010" s="22">
        <f t="shared" si="504"/>
        <v>80</v>
      </c>
      <c r="P2010" s="16">
        <v>1</v>
      </c>
      <c r="Q2010" s="16">
        <v>20</v>
      </c>
      <c r="R2010" s="16">
        <v>4</v>
      </c>
      <c r="S2010" s="16"/>
      <c r="T2010" s="16"/>
      <c r="U2010" s="23">
        <f t="shared" si="507"/>
        <v>20</v>
      </c>
      <c r="V2010" s="16">
        <v>40</v>
      </c>
      <c r="W2010" s="16"/>
      <c r="X2010" s="16"/>
      <c r="Y2010" s="16"/>
      <c r="Z2010" s="16"/>
      <c r="AA2010" s="16"/>
      <c r="AB2010" s="16"/>
      <c r="AC2010" s="16">
        <v>20</v>
      </c>
      <c r="AD2010" s="16"/>
      <c r="AE2010" s="16"/>
      <c r="AF2010" s="16"/>
      <c r="AG2010" s="16"/>
      <c r="AH2010" s="16"/>
      <c r="AI2010" s="16"/>
      <c r="AJ2010" s="16"/>
      <c r="AK2010" s="16"/>
      <c r="AL2010" s="16"/>
      <c r="AM2010" s="16"/>
      <c r="AN2010" s="16"/>
      <c r="AO2010" s="16"/>
      <c r="AP2010" s="16"/>
      <c r="AQ2010" s="16"/>
      <c r="AR2010" s="16">
        <v>420</v>
      </c>
      <c r="AS2010" s="16"/>
      <c r="AT2010" s="16"/>
      <c r="AU2010" s="16"/>
      <c r="AV2010" s="16"/>
      <c r="AW2010" s="16"/>
      <c r="AX2010" s="16"/>
      <c r="AY2010" s="16"/>
      <c r="AZ2010" s="16"/>
      <c r="BA2010" s="16"/>
      <c r="BB2010" s="16"/>
      <c r="BC2010" s="16"/>
      <c r="BD2010" s="16"/>
      <c r="BE2010" s="16"/>
      <c r="BF2010" s="16"/>
      <c r="BG2010" s="23">
        <f t="shared" si="501"/>
        <v>480</v>
      </c>
      <c r="BH2010" s="24">
        <f t="shared" si="505"/>
        <v>8</v>
      </c>
      <c r="BI2010" s="25">
        <f t="shared" si="502"/>
        <v>0.66666666666666696</v>
      </c>
      <c r="BJ2010" s="25">
        <f t="shared" si="509"/>
        <v>8.3333333333333375</v>
      </c>
      <c r="BK2010" s="26">
        <f t="shared" si="510"/>
        <v>37.499999999999986</v>
      </c>
      <c r="BL2010" s="26">
        <f t="shared" si="511"/>
        <v>80</v>
      </c>
      <c r="BM2010" s="26">
        <f t="shared" si="506"/>
        <v>2.5000000000000004</v>
      </c>
      <c r="BN2010" s="27">
        <f t="shared" si="512"/>
        <v>0</v>
      </c>
      <c r="BO2010" s="27">
        <f t="shared" si="513"/>
        <v>640</v>
      </c>
      <c r="BP2010" s="27">
        <f t="shared" si="514"/>
        <v>7.333333333333333</v>
      </c>
      <c r="BQ2010" s="28">
        <f t="shared" si="515"/>
        <v>586.66666666666663</v>
      </c>
      <c r="BR2010" s="29"/>
      <c r="BS2010" s="29"/>
      <c r="BT2010" s="29"/>
      <c r="BU2010" s="30"/>
      <c r="BV2010" s="29"/>
      <c r="BW2010" s="17"/>
    </row>
    <row r="2011" spans="1:75" x14ac:dyDescent="0.3">
      <c r="A2011" s="14">
        <v>2010</v>
      </c>
      <c r="B2011" s="15">
        <v>46081</v>
      </c>
      <c r="C2011" s="16" t="s">
        <v>40</v>
      </c>
      <c r="D2011" s="17" t="str">
        <f t="shared" si="508"/>
        <v>IG</v>
      </c>
      <c r="E2011" s="18" t="s">
        <v>94</v>
      </c>
      <c r="F2011" s="18" t="s">
        <v>75</v>
      </c>
      <c r="G2011" s="19" t="s">
        <v>88</v>
      </c>
      <c r="H2011" s="19"/>
      <c r="I2011" s="19"/>
      <c r="J2011" s="20">
        <v>208585</v>
      </c>
      <c r="K2011" s="21" t="str">
        <f>VLOOKUP(J2011,'[2]Item List (3)'!A$1:B$110000,2,FALSE)</f>
        <v>WS 81110</v>
      </c>
      <c r="L2011" s="20">
        <v>26011016</v>
      </c>
      <c r="M2011" s="16" t="s">
        <v>141</v>
      </c>
      <c r="N2011" s="16">
        <v>45</v>
      </c>
      <c r="O2011" s="22">
        <f t="shared" si="504"/>
        <v>80</v>
      </c>
      <c r="P2011" s="16">
        <v>1</v>
      </c>
      <c r="Q2011" s="16">
        <v>93</v>
      </c>
      <c r="R2011" s="16">
        <v>4</v>
      </c>
      <c r="S2011" s="16">
        <v>3</v>
      </c>
      <c r="T2011" s="16"/>
      <c r="U2011" s="23">
        <f t="shared" si="507"/>
        <v>96</v>
      </c>
      <c r="V2011" s="16">
        <v>120</v>
      </c>
      <c r="W2011" s="16"/>
      <c r="X2011" s="16"/>
      <c r="Y2011" s="16"/>
      <c r="Z2011" s="16"/>
      <c r="AA2011" s="16"/>
      <c r="AB2011" s="16"/>
      <c r="AC2011" s="16"/>
      <c r="AD2011" s="16"/>
      <c r="AE2011" s="16"/>
      <c r="AF2011" s="16"/>
      <c r="AG2011" s="16"/>
      <c r="AH2011" s="16"/>
      <c r="AI2011" s="16"/>
      <c r="AJ2011" s="16"/>
      <c r="AK2011" s="16"/>
      <c r="AL2011" s="16"/>
      <c r="AM2011" s="16"/>
      <c r="AN2011" s="16"/>
      <c r="AO2011" s="16"/>
      <c r="AP2011" s="16"/>
      <c r="AQ2011" s="16"/>
      <c r="AR2011" s="16">
        <v>360</v>
      </c>
      <c r="AS2011" s="16"/>
      <c r="AT2011" s="16"/>
      <c r="AU2011" s="16"/>
      <c r="AV2011" s="16"/>
      <c r="AW2011" s="16"/>
      <c r="AX2011" s="16"/>
      <c r="AY2011" s="16"/>
      <c r="AZ2011" s="16"/>
      <c r="BA2011" s="16"/>
      <c r="BB2011" s="16"/>
      <c r="BC2011" s="16"/>
      <c r="BD2011" s="16"/>
      <c r="BE2011" s="16"/>
      <c r="BF2011" s="16"/>
      <c r="BG2011" s="23">
        <f t="shared" si="501"/>
        <v>480</v>
      </c>
      <c r="BH2011" s="24">
        <f t="shared" si="505"/>
        <v>8</v>
      </c>
      <c r="BI2011" s="25">
        <f t="shared" si="502"/>
        <v>2</v>
      </c>
      <c r="BJ2011" s="25">
        <f t="shared" si="509"/>
        <v>25</v>
      </c>
      <c r="BK2011" s="26">
        <f t="shared" si="510"/>
        <v>60</v>
      </c>
      <c r="BL2011" s="26">
        <f t="shared" si="511"/>
        <v>92.708333333333343</v>
      </c>
      <c r="BM2011" s="26">
        <f t="shared" si="506"/>
        <v>13.90625</v>
      </c>
      <c r="BN2011" s="27">
        <f t="shared" si="512"/>
        <v>0</v>
      </c>
      <c r="BO2011" s="27">
        <f t="shared" si="513"/>
        <v>640</v>
      </c>
      <c r="BP2011" s="27">
        <f t="shared" si="514"/>
        <v>6</v>
      </c>
      <c r="BQ2011" s="28">
        <f t="shared" si="515"/>
        <v>480</v>
      </c>
      <c r="BR2011" s="29"/>
      <c r="BS2011" s="29"/>
      <c r="BT2011" s="29"/>
      <c r="BU2011" s="30"/>
      <c r="BV2011" s="29"/>
      <c r="BW2011" s="17"/>
    </row>
    <row r="2012" spans="1:75" x14ac:dyDescent="0.3">
      <c r="A2012" s="14">
        <v>2011</v>
      </c>
      <c r="B2012" s="15">
        <v>46081</v>
      </c>
      <c r="C2012" s="16" t="s">
        <v>38</v>
      </c>
      <c r="D2012" s="17" t="str">
        <f t="shared" si="508"/>
        <v>IG</v>
      </c>
      <c r="E2012" s="18" t="s">
        <v>97</v>
      </c>
      <c r="F2012" s="18"/>
      <c r="G2012" s="19"/>
      <c r="H2012" s="19"/>
      <c r="I2012" s="19"/>
      <c r="J2012" s="20"/>
      <c r="K2012" s="21" t="e">
        <f>VLOOKUP(J2012,'[2]Item List (3)'!A$1:B$110000,2,FALSE)</f>
        <v>#N/A</v>
      </c>
      <c r="L2012" s="20"/>
      <c r="M2012" s="16" t="s">
        <v>138</v>
      </c>
      <c r="N2012" s="16"/>
      <c r="O2012" s="22" t="str">
        <f t="shared" si="504"/>
        <v/>
      </c>
      <c r="P2012" s="16"/>
      <c r="Q2012" s="16"/>
      <c r="R2012" s="16"/>
      <c r="S2012" s="16"/>
      <c r="T2012" s="16"/>
      <c r="U2012" s="23">
        <f t="shared" si="507"/>
        <v>0</v>
      </c>
      <c r="V2012" s="16"/>
      <c r="W2012" s="16"/>
      <c r="X2012" s="16"/>
      <c r="Y2012" s="16"/>
      <c r="Z2012" s="16"/>
      <c r="AA2012" s="16"/>
      <c r="AB2012" s="16"/>
      <c r="AC2012" s="16"/>
      <c r="AD2012" s="16"/>
      <c r="AE2012" s="16"/>
      <c r="AF2012" s="16"/>
      <c r="AG2012" s="16"/>
      <c r="AH2012" s="16"/>
      <c r="AI2012" s="16"/>
      <c r="AJ2012" s="16"/>
      <c r="AK2012" s="16"/>
      <c r="AL2012" s="16"/>
      <c r="AM2012" s="16"/>
      <c r="AN2012" s="16"/>
      <c r="AO2012" s="16"/>
      <c r="AP2012" s="16"/>
      <c r="AQ2012" s="16"/>
      <c r="AR2012" s="16">
        <v>480</v>
      </c>
      <c r="AS2012" s="16"/>
      <c r="AT2012" s="16"/>
      <c r="AU2012" s="16"/>
      <c r="AV2012" s="16"/>
      <c r="AW2012" s="16"/>
      <c r="AX2012" s="16"/>
      <c r="AY2012" s="16"/>
      <c r="AZ2012" s="16"/>
      <c r="BA2012" s="16"/>
      <c r="BB2012" s="16"/>
      <c r="BC2012" s="16"/>
      <c r="BD2012" s="16"/>
      <c r="BE2012" s="16"/>
      <c r="BF2012" s="16"/>
      <c r="BG2012" s="23">
        <f t="shared" ref="BG2012:BG2029" si="516">SUM(V2012:BF2012)</f>
        <v>480</v>
      </c>
      <c r="BH2012" s="24">
        <f t="shared" si="505"/>
        <v>8</v>
      </c>
      <c r="BI2012" s="25">
        <f t="shared" ref="BI2012:BI2013" si="517">IFERROR(BH2012-SUM(W2012:BF2012)/60,0)</f>
        <v>0</v>
      </c>
      <c r="BJ2012" s="25">
        <f t="shared" si="509"/>
        <v>0</v>
      </c>
      <c r="BK2012" s="26">
        <f t="shared" si="510"/>
        <v>0</v>
      </c>
      <c r="BL2012" s="26">
        <f t="shared" si="511"/>
        <v>0</v>
      </c>
      <c r="BM2012" s="26">
        <f t="shared" si="506"/>
        <v>0</v>
      </c>
      <c r="BN2012" s="27">
        <f t="shared" si="512"/>
        <v>0</v>
      </c>
      <c r="BO2012" s="27">
        <f t="shared" si="513"/>
        <v>0</v>
      </c>
      <c r="BP2012" s="27">
        <f t="shared" si="514"/>
        <v>8</v>
      </c>
      <c r="BQ2012" s="28">
        <f t="shared" si="515"/>
        <v>0</v>
      </c>
      <c r="BR2012" s="29"/>
      <c r="BS2012" s="29"/>
      <c r="BT2012" s="29"/>
      <c r="BU2012" s="30"/>
      <c r="BV2012" s="29"/>
      <c r="BW2012" s="17"/>
    </row>
    <row r="2013" spans="1:75" x14ac:dyDescent="0.3">
      <c r="A2013" s="14">
        <v>2012</v>
      </c>
      <c r="B2013" s="15">
        <v>46081</v>
      </c>
      <c r="C2013" s="16" t="s">
        <v>40</v>
      </c>
      <c r="D2013" s="17" t="str">
        <f t="shared" si="508"/>
        <v>IG</v>
      </c>
      <c r="E2013" s="18" t="s">
        <v>97</v>
      </c>
      <c r="F2013" s="18"/>
      <c r="G2013" s="19"/>
      <c r="H2013" s="19"/>
      <c r="I2013" s="19"/>
      <c r="J2013" s="20"/>
      <c r="K2013" s="21" t="e">
        <f>VLOOKUP(J2013,'[2]Item List (3)'!A$1:B$110000,2,FALSE)</f>
        <v>#N/A</v>
      </c>
      <c r="L2013" s="20"/>
      <c r="M2013" s="16" t="s">
        <v>138</v>
      </c>
      <c r="N2013" s="16"/>
      <c r="O2013" s="22" t="str">
        <f t="shared" si="504"/>
        <v/>
      </c>
      <c r="P2013" s="16"/>
      <c r="Q2013" s="16"/>
      <c r="R2013" s="16"/>
      <c r="S2013" s="16"/>
      <c r="T2013" s="16"/>
      <c r="U2013" s="23">
        <f t="shared" si="507"/>
        <v>0</v>
      </c>
      <c r="V2013" s="16"/>
      <c r="W2013" s="16"/>
      <c r="X2013" s="16"/>
      <c r="Y2013" s="16"/>
      <c r="Z2013" s="16"/>
      <c r="AA2013" s="16"/>
      <c r="AB2013" s="16"/>
      <c r="AC2013" s="16"/>
      <c r="AD2013" s="16"/>
      <c r="AE2013" s="16"/>
      <c r="AF2013" s="16"/>
      <c r="AG2013" s="16"/>
      <c r="AH2013" s="16"/>
      <c r="AI2013" s="16"/>
      <c r="AJ2013" s="16"/>
      <c r="AK2013" s="16"/>
      <c r="AL2013" s="16"/>
      <c r="AM2013" s="16"/>
      <c r="AN2013" s="16"/>
      <c r="AO2013" s="16"/>
      <c r="AP2013" s="16"/>
      <c r="AQ2013" s="16"/>
      <c r="AR2013" s="16">
        <v>480</v>
      </c>
      <c r="AS2013" s="16"/>
      <c r="AT2013" s="16"/>
      <c r="AU2013" s="16"/>
      <c r="AV2013" s="16"/>
      <c r="AW2013" s="16"/>
      <c r="AX2013" s="16"/>
      <c r="AY2013" s="16"/>
      <c r="AZ2013" s="16"/>
      <c r="BA2013" s="16"/>
      <c r="BB2013" s="16"/>
      <c r="BC2013" s="16"/>
      <c r="BD2013" s="16"/>
      <c r="BE2013" s="16"/>
      <c r="BF2013" s="16"/>
      <c r="BG2013" s="23">
        <f t="shared" si="516"/>
        <v>480</v>
      </c>
      <c r="BH2013" s="24">
        <f t="shared" si="505"/>
        <v>8</v>
      </c>
      <c r="BI2013" s="25">
        <f t="shared" si="517"/>
        <v>0</v>
      </c>
      <c r="BJ2013" s="25">
        <f t="shared" si="509"/>
        <v>0</v>
      </c>
      <c r="BK2013" s="26">
        <f t="shared" si="510"/>
        <v>0</v>
      </c>
      <c r="BL2013" s="26">
        <f t="shared" si="511"/>
        <v>0</v>
      </c>
      <c r="BM2013" s="26">
        <f t="shared" si="506"/>
        <v>0</v>
      </c>
      <c r="BN2013" s="27">
        <f t="shared" si="512"/>
        <v>0</v>
      </c>
      <c r="BO2013" s="27">
        <f t="shared" si="513"/>
        <v>0</v>
      </c>
      <c r="BP2013" s="27">
        <f t="shared" si="514"/>
        <v>8</v>
      </c>
      <c r="BQ2013" s="28">
        <f t="shared" si="515"/>
        <v>0</v>
      </c>
      <c r="BR2013" s="29"/>
      <c r="BS2013" s="29"/>
      <c r="BT2013" s="29"/>
      <c r="BU2013" s="30"/>
      <c r="BV2013" s="29"/>
      <c r="BW2013" s="17"/>
    </row>
    <row r="2014" spans="1:75" x14ac:dyDescent="0.3">
      <c r="A2014" s="14">
        <v>2013</v>
      </c>
      <c r="B2014" s="15">
        <v>46081</v>
      </c>
      <c r="C2014" s="16" t="s">
        <v>38</v>
      </c>
      <c r="D2014" s="17" t="str">
        <f t="shared" si="508"/>
        <v>IG</v>
      </c>
      <c r="E2014" s="18" t="s">
        <v>99</v>
      </c>
      <c r="F2014" s="18"/>
      <c r="G2014" s="19"/>
      <c r="H2014" s="19"/>
      <c r="I2014" s="19"/>
      <c r="J2014" s="20"/>
      <c r="K2014" s="21" t="e">
        <f>VLOOKUP(J2014,'[2]Item List (3)'!A$1:B$110000,2,FALSE)</f>
        <v>#N/A</v>
      </c>
      <c r="L2014" s="20"/>
      <c r="M2014" s="16" t="s">
        <v>138</v>
      </c>
      <c r="N2014" s="16"/>
      <c r="O2014" s="22" t="str">
        <f t="shared" si="504"/>
        <v/>
      </c>
      <c r="P2014" s="16"/>
      <c r="Q2014" s="16"/>
      <c r="R2014" s="16"/>
      <c r="S2014" s="16"/>
      <c r="T2014" s="16"/>
      <c r="U2014" s="23">
        <f t="shared" si="507"/>
        <v>0</v>
      </c>
      <c r="V2014" s="16"/>
      <c r="W2014" s="16"/>
      <c r="X2014" s="16"/>
      <c r="Y2014" s="16"/>
      <c r="Z2014" s="16"/>
      <c r="AA2014" s="16"/>
      <c r="AB2014" s="16"/>
      <c r="AC2014" s="16"/>
      <c r="AD2014" s="16"/>
      <c r="AE2014" s="16"/>
      <c r="AF2014" s="16"/>
      <c r="AG2014" s="16"/>
      <c r="AH2014" s="16"/>
      <c r="AI2014" s="16"/>
      <c r="AJ2014" s="16"/>
      <c r="AK2014" s="16"/>
      <c r="AL2014" s="16"/>
      <c r="AM2014" s="16"/>
      <c r="AN2014" s="16"/>
      <c r="AO2014" s="16"/>
      <c r="AP2014" s="16"/>
      <c r="AQ2014" s="16"/>
      <c r="AR2014" s="16">
        <v>480</v>
      </c>
      <c r="AS2014" s="16"/>
      <c r="AT2014" s="16"/>
      <c r="AU2014" s="16"/>
      <c r="AV2014" s="16"/>
      <c r="AW2014" s="16"/>
      <c r="AX2014" s="16"/>
      <c r="AY2014" s="16"/>
      <c r="AZ2014" s="16"/>
      <c r="BA2014" s="16"/>
      <c r="BB2014" s="16"/>
      <c r="BC2014" s="16"/>
      <c r="BD2014" s="16"/>
      <c r="BE2014" s="16"/>
      <c r="BF2014" s="16"/>
      <c r="BG2014" s="23">
        <f t="shared" si="516"/>
        <v>480</v>
      </c>
      <c r="BH2014" s="24">
        <f t="shared" si="505"/>
        <v>8</v>
      </c>
      <c r="BI2014" s="25">
        <f t="shared" ref="BI2014:BI2029" si="518">IFERROR(BH2014-SUM(W2014:BF2014)/60,0)</f>
        <v>0</v>
      </c>
      <c r="BJ2014" s="25">
        <f t="shared" si="509"/>
        <v>0</v>
      </c>
      <c r="BK2014" s="26">
        <f t="shared" si="510"/>
        <v>0</v>
      </c>
      <c r="BL2014" s="26">
        <f t="shared" si="511"/>
        <v>0</v>
      </c>
      <c r="BM2014" s="26">
        <f t="shared" si="506"/>
        <v>0</v>
      </c>
      <c r="BN2014" s="27">
        <f t="shared" si="512"/>
        <v>0</v>
      </c>
      <c r="BO2014" s="27">
        <f t="shared" si="513"/>
        <v>0</v>
      </c>
      <c r="BP2014" s="27">
        <f t="shared" si="514"/>
        <v>8</v>
      </c>
      <c r="BQ2014" s="28">
        <f t="shared" si="515"/>
        <v>0</v>
      </c>
      <c r="BR2014" s="29"/>
      <c r="BS2014" s="29"/>
      <c r="BT2014" s="29"/>
      <c r="BU2014" s="30"/>
      <c r="BV2014" s="29"/>
      <c r="BW2014" s="17"/>
    </row>
    <row r="2015" spans="1:75" x14ac:dyDescent="0.3">
      <c r="A2015" s="14">
        <v>2014</v>
      </c>
      <c r="B2015" s="15">
        <v>46081</v>
      </c>
      <c r="C2015" s="16" t="s">
        <v>40</v>
      </c>
      <c r="D2015" s="17" t="str">
        <f t="shared" si="508"/>
        <v>IG</v>
      </c>
      <c r="E2015" s="18" t="s">
        <v>99</v>
      </c>
      <c r="F2015" s="18"/>
      <c r="G2015" s="19"/>
      <c r="H2015" s="19"/>
      <c r="I2015" s="19"/>
      <c r="J2015" s="20"/>
      <c r="K2015" s="21" t="e">
        <f>VLOOKUP(J2015,'[2]Item List (3)'!A$1:B$110000,2,FALSE)</f>
        <v>#N/A</v>
      </c>
      <c r="L2015" s="20"/>
      <c r="M2015" s="16" t="s">
        <v>138</v>
      </c>
      <c r="N2015" s="16"/>
      <c r="O2015" s="22" t="str">
        <f t="shared" si="504"/>
        <v/>
      </c>
      <c r="P2015" s="16"/>
      <c r="Q2015" s="16"/>
      <c r="R2015" s="16"/>
      <c r="S2015" s="16"/>
      <c r="T2015" s="16"/>
      <c r="U2015" s="23">
        <f t="shared" si="507"/>
        <v>0</v>
      </c>
      <c r="V2015" s="16"/>
      <c r="W2015" s="16"/>
      <c r="X2015" s="16"/>
      <c r="Y2015" s="16"/>
      <c r="Z2015" s="16"/>
      <c r="AA2015" s="16"/>
      <c r="AB2015" s="16"/>
      <c r="AC2015" s="16"/>
      <c r="AD2015" s="16"/>
      <c r="AE2015" s="16"/>
      <c r="AF2015" s="16"/>
      <c r="AG2015" s="16"/>
      <c r="AH2015" s="16"/>
      <c r="AI2015" s="16"/>
      <c r="AJ2015" s="16"/>
      <c r="AK2015" s="16"/>
      <c r="AL2015" s="16"/>
      <c r="AM2015" s="16"/>
      <c r="AN2015" s="16"/>
      <c r="AO2015" s="16"/>
      <c r="AP2015" s="16"/>
      <c r="AQ2015" s="16"/>
      <c r="AR2015" s="16">
        <v>480</v>
      </c>
      <c r="AS2015" s="16"/>
      <c r="AT2015" s="16"/>
      <c r="AU2015" s="16"/>
      <c r="AV2015" s="16"/>
      <c r="AW2015" s="16"/>
      <c r="AX2015" s="16"/>
      <c r="AY2015" s="16"/>
      <c r="AZ2015" s="16"/>
      <c r="BA2015" s="16"/>
      <c r="BB2015" s="16"/>
      <c r="BC2015" s="16"/>
      <c r="BD2015" s="16"/>
      <c r="BE2015" s="16"/>
      <c r="BF2015" s="16"/>
      <c r="BG2015" s="23">
        <f t="shared" si="516"/>
        <v>480</v>
      </c>
      <c r="BH2015" s="24">
        <f t="shared" si="505"/>
        <v>8</v>
      </c>
      <c r="BI2015" s="25">
        <f t="shared" si="518"/>
        <v>0</v>
      </c>
      <c r="BJ2015" s="25">
        <f t="shared" si="509"/>
        <v>0</v>
      </c>
      <c r="BK2015" s="26">
        <f t="shared" si="510"/>
        <v>0</v>
      </c>
      <c r="BL2015" s="26">
        <f t="shared" si="511"/>
        <v>0</v>
      </c>
      <c r="BM2015" s="26">
        <f t="shared" si="506"/>
        <v>0</v>
      </c>
      <c r="BN2015" s="27">
        <f t="shared" si="512"/>
        <v>0</v>
      </c>
      <c r="BO2015" s="27">
        <f t="shared" si="513"/>
        <v>0</v>
      </c>
      <c r="BP2015" s="27">
        <f t="shared" si="514"/>
        <v>8</v>
      </c>
      <c r="BQ2015" s="28">
        <f t="shared" si="515"/>
        <v>0</v>
      </c>
      <c r="BR2015" s="29"/>
      <c r="BS2015" s="29"/>
      <c r="BT2015" s="29"/>
      <c r="BU2015" s="30"/>
      <c r="BV2015" s="29"/>
      <c r="BW2015" s="17"/>
    </row>
    <row r="2016" spans="1:75" x14ac:dyDescent="0.3">
      <c r="A2016" s="14">
        <v>2015</v>
      </c>
      <c r="B2016" s="15">
        <v>46081</v>
      </c>
      <c r="C2016" s="16" t="s">
        <v>38</v>
      </c>
      <c r="D2016" s="17" t="str">
        <f t="shared" si="508"/>
        <v>HO</v>
      </c>
      <c r="E2016" s="18" t="s">
        <v>100</v>
      </c>
      <c r="F2016" s="18" t="s">
        <v>101</v>
      </c>
      <c r="G2016" s="19" t="s">
        <v>98</v>
      </c>
      <c r="H2016" s="19" t="s">
        <v>117</v>
      </c>
      <c r="I2016" s="19"/>
      <c r="J2016" s="20">
        <v>100261</v>
      </c>
      <c r="K2016" s="21" t="str">
        <f>VLOOKUP(J2016,'[2]Item List (3)'!A$1:B$110000,2,FALSE)</f>
        <v>IR. 211 YY4</v>
      </c>
      <c r="L2016" s="20">
        <v>260210004</v>
      </c>
      <c r="M2016" s="16" t="s">
        <v>138</v>
      </c>
      <c r="N2016" s="16">
        <v>50</v>
      </c>
      <c r="O2016" s="22">
        <f t="shared" si="504"/>
        <v>72</v>
      </c>
      <c r="P2016" s="16">
        <v>1</v>
      </c>
      <c r="Q2016" s="16">
        <v>468</v>
      </c>
      <c r="R2016" s="16"/>
      <c r="S2016" s="16"/>
      <c r="T2016" s="16"/>
      <c r="U2016" s="23">
        <f t="shared" si="507"/>
        <v>468</v>
      </c>
      <c r="V2016" s="16">
        <v>420</v>
      </c>
      <c r="W2016" s="16"/>
      <c r="X2016" s="16"/>
      <c r="Y2016" s="16"/>
      <c r="Z2016" s="16"/>
      <c r="AA2016" s="16"/>
      <c r="AB2016" s="16"/>
      <c r="AC2016" s="16"/>
      <c r="AD2016" s="16"/>
      <c r="AE2016" s="16"/>
      <c r="AF2016" s="16"/>
      <c r="AG2016" s="16"/>
      <c r="AH2016" s="16"/>
      <c r="AI2016" s="16"/>
      <c r="AJ2016" s="16"/>
      <c r="AK2016" s="16"/>
      <c r="AL2016" s="16"/>
      <c r="AM2016" s="16"/>
      <c r="AN2016" s="16"/>
      <c r="AO2016" s="16"/>
      <c r="AP2016" s="16">
        <v>45</v>
      </c>
      <c r="AQ2016" s="16"/>
      <c r="AR2016" s="16"/>
      <c r="AS2016" s="16"/>
      <c r="AT2016" s="16"/>
      <c r="AU2016" s="16"/>
      <c r="AV2016" s="16"/>
      <c r="AW2016" s="16"/>
      <c r="AX2016" s="16"/>
      <c r="AY2016" s="16"/>
      <c r="AZ2016" s="16">
        <v>15</v>
      </c>
      <c r="BA2016" s="16"/>
      <c r="BB2016" s="16"/>
      <c r="BC2016" s="16"/>
      <c r="BD2016" s="16"/>
      <c r="BE2016" s="16"/>
      <c r="BF2016" s="16"/>
      <c r="BG2016" s="23">
        <f t="shared" si="516"/>
        <v>480</v>
      </c>
      <c r="BH2016" s="24">
        <f t="shared" si="505"/>
        <v>8</v>
      </c>
      <c r="BI2016" s="25">
        <f t="shared" si="518"/>
        <v>7</v>
      </c>
      <c r="BJ2016" s="25">
        <f t="shared" si="509"/>
        <v>87.5</v>
      </c>
      <c r="BK2016" s="26">
        <f t="shared" si="510"/>
        <v>92.857142857142861</v>
      </c>
      <c r="BL2016" s="26">
        <f t="shared" si="511"/>
        <v>100</v>
      </c>
      <c r="BM2016" s="26">
        <f t="shared" si="506"/>
        <v>81.25</v>
      </c>
      <c r="BN2016" s="27">
        <f t="shared" si="512"/>
        <v>0.75</v>
      </c>
      <c r="BO2016" s="27">
        <f t="shared" si="513"/>
        <v>522</v>
      </c>
      <c r="BP2016" s="27">
        <f t="shared" si="514"/>
        <v>0.25</v>
      </c>
      <c r="BQ2016" s="28">
        <f t="shared" si="515"/>
        <v>18</v>
      </c>
      <c r="BR2016" s="29"/>
      <c r="BS2016" s="29"/>
      <c r="BT2016" s="29"/>
      <c r="BU2016" s="30"/>
      <c r="BV2016" s="29"/>
      <c r="BW2016" s="17"/>
    </row>
    <row r="2017" spans="1:75" x14ac:dyDescent="0.3">
      <c r="A2017" s="14">
        <v>2016</v>
      </c>
      <c r="B2017" s="15">
        <v>46081</v>
      </c>
      <c r="C2017" s="16" t="s">
        <v>40</v>
      </c>
      <c r="D2017" s="17" t="str">
        <f t="shared" si="508"/>
        <v>HO</v>
      </c>
      <c r="E2017" s="18" t="s">
        <v>100</v>
      </c>
      <c r="F2017" s="18" t="s">
        <v>101</v>
      </c>
      <c r="G2017" s="19" t="s">
        <v>129</v>
      </c>
      <c r="H2017" s="19" t="s">
        <v>46</v>
      </c>
      <c r="I2017" s="19"/>
      <c r="J2017" s="20">
        <v>100261</v>
      </c>
      <c r="K2017" s="21" t="str">
        <f>VLOOKUP(J2017,'[2]Item List (3)'!A$1:B$110000,2,FALSE)</f>
        <v>IR. 211 YY4</v>
      </c>
      <c r="L2017" s="20">
        <v>260210004</v>
      </c>
      <c r="M2017" s="16" t="s">
        <v>138</v>
      </c>
      <c r="N2017" s="16">
        <v>50</v>
      </c>
      <c r="O2017" s="22">
        <f t="shared" si="504"/>
        <v>72</v>
      </c>
      <c r="P2017" s="16">
        <v>1</v>
      </c>
      <c r="Q2017" s="16">
        <v>419</v>
      </c>
      <c r="R2017" s="16"/>
      <c r="S2017" s="16"/>
      <c r="T2017" s="16"/>
      <c r="U2017" s="23">
        <f t="shared" si="507"/>
        <v>419</v>
      </c>
      <c r="V2017" s="16">
        <v>375</v>
      </c>
      <c r="W2017" s="16"/>
      <c r="X2017" s="16">
        <v>90</v>
      </c>
      <c r="Y2017" s="16"/>
      <c r="Z2017" s="16"/>
      <c r="AA2017" s="16"/>
      <c r="AB2017" s="16"/>
      <c r="AC2017" s="16"/>
      <c r="AD2017" s="16"/>
      <c r="AE2017" s="16"/>
      <c r="AF2017" s="16"/>
      <c r="AG2017" s="16"/>
      <c r="AH2017" s="16"/>
      <c r="AI2017" s="16"/>
      <c r="AJ2017" s="16"/>
      <c r="AK2017" s="16"/>
      <c r="AL2017" s="16"/>
      <c r="AM2017" s="16"/>
      <c r="AN2017" s="16"/>
      <c r="AO2017" s="16"/>
      <c r="AP2017" s="16">
        <v>15</v>
      </c>
      <c r="AQ2017" s="16"/>
      <c r="AR2017" s="16"/>
      <c r="AS2017" s="16"/>
      <c r="AT2017" s="16"/>
      <c r="AU2017" s="16"/>
      <c r="AV2017" s="16"/>
      <c r="AW2017" s="16"/>
      <c r="AX2017" s="16"/>
      <c r="AY2017" s="16"/>
      <c r="AZ2017" s="16"/>
      <c r="BA2017" s="16"/>
      <c r="BB2017" s="16"/>
      <c r="BC2017" s="16"/>
      <c r="BD2017" s="16"/>
      <c r="BE2017" s="16"/>
      <c r="BF2017" s="16"/>
      <c r="BG2017" s="23">
        <f t="shared" si="516"/>
        <v>480</v>
      </c>
      <c r="BH2017" s="24">
        <f t="shared" si="505"/>
        <v>8</v>
      </c>
      <c r="BI2017" s="25">
        <f t="shared" si="518"/>
        <v>6.25</v>
      </c>
      <c r="BJ2017" s="25">
        <f t="shared" si="509"/>
        <v>78.125</v>
      </c>
      <c r="BK2017" s="26">
        <f t="shared" si="510"/>
        <v>93.111111111111114</v>
      </c>
      <c r="BL2017" s="26">
        <f t="shared" si="511"/>
        <v>100</v>
      </c>
      <c r="BM2017" s="26">
        <f t="shared" si="506"/>
        <v>72.743055555555557</v>
      </c>
      <c r="BN2017" s="27">
        <f t="shared" si="512"/>
        <v>0.25</v>
      </c>
      <c r="BO2017" s="27">
        <f t="shared" si="513"/>
        <v>558</v>
      </c>
      <c r="BP2017" s="27">
        <f t="shared" si="514"/>
        <v>1.5</v>
      </c>
      <c r="BQ2017" s="28">
        <f t="shared" si="515"/>
        <v>108</v>
      </c>
      <c r="BR2017" s="29"/>
      <c r="BS2017" s="29"/>
      <c r="BT2017" s="29"/>
      <c r="BU2017" s="30"/>
      <c r="BV2017" s="29"/>
      <c r="BW2017" s="17"/>
    </row>
    <row r="2018" spans="1:75" x14ac:dyDescent="0.3">
      <c r="A2018" s="14">
        <v>2017</v>
      </c>
      <c r="B2018" s="15">
        <v>46081</v>
      </c>
      <c r="C2018" s="16" t="s">
        <v>38</v>
      </c>
      <c r="D2018" s="17" t="str">
        <f t="shared" si="508"/>
        <v>HO</v>
      </c>
      <c r="E2018" s="18" t="s">
        <v>111</v>
      </c>
      <c r="F2018" s="18" t="s">
        <v>101</v>
      </c>
      <c r="G2018" s="19" t="s">
        <v>127</v>
      </c>
      <c r="H2018" s="19" t="s">
        <v>114</v>
      </c>
      <c r="I2018" s="19"/>
      <c r="J2018" s="20">
        <v>104249</v>
      </c>
      <c r="K2018" s="21" t="str">
        <f>VLOOKUP(J2018,'[2]Item List (3)'!A$1:B$110000,2,FALSE)</f>
        <v>IW. BDA-4003</v>
      </c>
      <c r="L2018" s="20">
        <v>260120002</v>
      </c>
      <c r="M2018" s="16" t="s">
        <v>138</v>
      </c>
      <c r="N2018" s="16">
        <v>15</v>
      </c>
      <c r="O2018" s="22">
        <f t="shared" si="504"/>
        <v>240</v>
      </c>
      <c r="P2018" s="16">
        <v>1</v>
      </c>
      <c r="Q2018" s="16">
        <v>957</v>
      </c>
      <c r="R2018" s="16"/>
      <c r="S2018" s="16"/>
      <c r="T2018" s="16"/>
      <c r="U2018" s="23">
        <f t="shared" si="507"/>
        <v>957</v>
      </c>
      <c r="V2018" s="16">
        <v>265</v>
      </c>
      <c r="W2018" s="16"/>
      <c r="X2018" s="16"/>
      <c r="Y2018" s="16"/>
      <c r="Z2018" s="16"/>
      <c r="AA2018" s="16"/>
      <c r="AB2018" s="16"/>
      <c r="AC2018" s="16"/>
      <c r="AD2018" s="16"/>
      <c r="AE2018" s="16"/>
      <c r="AF2018" s="16"/>
      <c r="AG2018" s="16"/>
      <c r="AH2018" s="16"/>
      <c r="AI2018" s="16"/>
      <c r="AJ2018" s="16"/>
      <c r="AK2018" s="16"/>
      <c r="AL2018" s="16"/>
      <c r="AM2018" s="16"/>
      <c r="AN2018" s="16"/>
      <c r="AO2018" s="16"/>
      <c r="AP2018" s="16">
        <v>10</v>
      </c>
      <c r="AQ2018" s="16"/>
      <c r="AR2018" s="16">
        <v>205</v>
      </c>
      <c r="AS2018" s="16"/>
      <c r="AT2018" s="16"/>
      <c r="AU2018" s="16"/>
      <c r="AV2018" s="16"/>
      <c r="AW2018" s="16"/>
      <c r="AX2018" s="16"/>
      <c r="AY2018" s="16"/>
      <c r="AZ2018" s="16"/>
      <c r="BA2018" s="16"/>
      <c r="BB2018" s="16"/>
      <c r="BC2018" s="16"/>
      <c r="BD2018" s="16"/>
      <c r="BE2018" s="16"/>
      <c r="BF2018" s="16"/>
      <c r="BG2018" s="23">
        <f t="shared" si="516"/>
        <v>480</v>
      </c>
      <c r="BH2018" s="24">
        <f t="shared" si="505"/>
        <v>8</v>
      </c>
      <c r="BI2018" s="25">
        <f t="shared" si="518"/>
        <v>4.4166666666666661</v>
      </c>
      <c r="BJ2018" s="25">
        <f t="shared" si="509"/>
        <v>55.208333333333329</v>
      </c>
      <c r="BK2018" s="26">
        <f t="shared" si="510"/>
        <v>90.28301886792454</v>
      </c>
      <c r="BL2018" s="26">
        <f t="shared" si="511"/>
        <v>100</v>
      </c>
      <c r="BM2018" s="26">
        <f t="shared" si="506"/>
        <v>49.84375</v>
      </c>
      <c r="BN2018" s="27">
        <f t="shared" si="512"/>
        <v>0.16666666666666666</v>
      </c>
      <c r="BO2018" s="27">
        <f t="shared" si="513"/>
        <v>1880</v>
      </c>
      <c r="BP2018" s="27">
        <f t="shared" si="514"/>
        <v>3.416666666666667</v>
      </c>
      <c r="BQ2018" s="28">
        <f t="shared" si="515"/>
        <v>820.00000000000011</v>
      </c>
      <c r="BR2018" s="29"/>
      <c r="BS2018" s="29"/>
      <c r="BT2018" s="29"/>
      <c r="BU2018" s="30"/>
      <c r="BV2018" s="29"/>
      <c r="BW2018" s="17"/>
    </row>
    <row r="2019" spans="1:75" x14ac:dyDescent="0.3">
      <c r="A2019" s="14">
        <v>2018</v>
      </c>
      <c r="B2019" s="15">
        <v>46081</v>
      </c>
      <c r="C2019" s="16" t="s">
        <v>40</v>
      </c>
      <c r="D2019" s="17" t="str">
        <f t="shared" si="508"/>
        <v>HO</v>
      </c>
      <c r="E2019" s="18" t="s">
        <v>111</v>
      </c>
      <c r="F2019" s="18" t="s">
        <v>101</v>
      </c>
      <c r="G2019" s="19" t="s">
        <v>109</v>
      </c>
      <c r="H2019" s="19" t="s">
        <v>105</v>
      </c>
      <c r="I2019" s="19"/>
      <c r="J2019" s="20">
        <v>104249</v>
      </c>
      <c r="K2019" s="21" t="str">
        <f>VLOOKUP(J2019,'[2]Item List (3)'!A$1:B$110000,2,FALSE)</f>
        <v>IW. BDA-4003</v>
      </c>
      <c r="L2019" s="20">
        <v>260120002</v>
      </c>
      <c r="M2019" s="16" t="s">
        <v>138</v>
      </c>
      <c r="N2019" s="16">
        <v>20</v>
      </c>
      <c r="O2019" s="22">
        <f t="shared" si="504"/>
        <v>180</v>
      </c>
      <c r="P2019" s="16">
        <v>1</v>
      </c>
      <c r="Q2019" s="16">
        <v>311</v>
      </c>
      <c r="R2019" s="16"/>
      <c r="S2019" s="16"/>
      <c r="T2019" s="16"/>
      <c r="U2019" s="23">
        <f t="shared" si="507"/>
        <v>311</v>
      </c>
      <c r="V2019" s="16">
        <v>60</v>
      </c>
      <c r="W2019" s="16"/>
      <c r="X2019" s="16"/>
      <c r="Y2019" s="16"/>
      <c r="Z2019" s="16"/>
      <c r="AA2019" s="16"/>
      <c r="AB2019" s="16"/>
      <c r="AC2019" s="16"/>
      <c r="AD2019" s="16"/>
      <c r="AE2019" s="16"/>
      <c r="AF2019" s="16"/>
      <c r="AG2019" s="16"/>
      <c r="AH2019" s="16"/>
      <c r="AI2019" s="16"/>
      <c r="AJ2019" s="16"/>
      <c r="AK2019" s="16"/>
      <c r="AL2019" s="16"/>
      <c r="AM2019" s="16"/>
      <c r="AN2019" s="16"/>
      <c r="AO2019" s="16"/>
      <c r="AP2019" s="16"/>
      <c r="AQ2019" s="16"/>
      <c r="AR2019" s="16"/>
      <c r="AS2019" s="16"/>
      <c r="AT2019" s="16"/>
      <c r="AU2019" s="16"/>
      <c r="AV2019" s="16"/>
      <c r="AW2019" s="16"/>
      <c r="AX2019" s="16"/>
      <c r="AY2019" s="16"/>
      <c r="AZ2019" s="16"/>
      <c r="BA2019" s="16"/>
      <c r="BB2019" s="16"/>
      <c r="BC2019" s="16"/>
      <c r="BD2019" s="16"/>
      <c r="BE2019" s="16"/>
      <c r="BF2019" s="16"/>
      <c r="BG2019" s="23">
        <f t="shared" si="516"/>
        <v>60</v>
      </c>
      <c r="BH2019" s="24">
        <f t="shared" si="505"/>
        <v>1</v>
      </c>
      <c r="BI2019" s="25">
        <f t="shared" si="518"/>
        <v>1</v>
      </c>
      <c r="BJ2019" s="25">
        <f t="shared" si="509"/>
        <v>100</v>
      </c>
      <c r="BK2019" s="26">
        <f t="shared" si="510"/>
        <v>172.77777777777777</v>
      </c>
      <c r="BL2019" s="26">
        <f t="shared" si="511"/>
        <v>100</v>
      </c>
      <c r="BM2019" s="26">
        <f t="shared" si="506"/>
        <v>172.77777777777777</v>
      </c>
      <c r="BN2019" s="27">
        <f t="shared" si="512"/>
        <v>0</v>
      </c>
      <c r="BO2019" s="27">
        <f t="shared" si="513"/>
        <v>180</v>
      </c>
      <c r="BP2019" s="27">
        <f t="shared" si="514"/>
        <v>0</v>
      </c>
      <c r="BQ2019" s="28">
        <f t="shared" si="515"/>
        <v>0</v>
      </c>
      <c r="BR2019" s="29"/>
      <c r="BS2019" s="29"/>
      <c r="BT2019" s="29"/>
      <c r="BU2019" s="30"/>
      <c r="BV2019" s="29"/>
      <c r="BW2019" s="17"/>
    </row>
    <row r="2020" spans="1:75" x14ac:dyDescent="0.3">
      <c r="A2020" s="14">
        <v>2019</v>
      </c>
      <c r="B2020" s="15">
        <v>46081</v>
      </c>
      <c r="C2020" s="16" t="s">
        <v>40</v>
      </c>
      <c r="D2020" s="17" t="str">
        <f t="shared" si="508"/>
        <v>HO</v>
      </c>
      <c r="E2020" s="18" t="s">
        <v>111</v>
      </c>
      <c r="F2020" s="18" t="s">
        <v>101</v>
      </c>
      <c r="G2020" s="19" t="s">
        <v>109</v>
      </c>
      <c r="H2020" s="19" t="s">
        <v>114</v>
      </c>
      <c r="I2020" s="19"/>
      <c r="J2020" s="20">
        <v>101048</v>
      </c>
      <c r="K2020" s="21" t="str">
        <f>VLOOKUP(J2020,'[2]Item List (3)'!A$1:B$110000,2,FALSE)</f>
        <v>IR.3203 2RS</v>
      </c>
      <c r="L2020" s="20">
        <v>260120005</v>
      </c>
      <c r="M2020" s="16" t="s">
        <v>138</v>
      </c>
      <c r="N2020" s="16">
        <v>20</v>
      </c>
      <c r="O2020" s="22">
        <f t="shared" si="504"/>
        <v>180</v>
      </c>
      <c r="P2020" s="16">
        <v>1</v>
      </c>
      <c r="Q2020" s="16">
        <v>164</v>
      </c>
      <c r="R2020" s="16"/>
      <c r="S2020" s="16"/>
      <c r="T2020" s="16"/>
      <c r="U2020" s="23">
        <f t="shared" si="507"/>
        <v>164</v>
      </c>
      <c r="V2020" s="16">
        <v>285</v>
      </c>
      <c r="W2020" s="16">
        <v>120</v>
      </c>
      <c r="X2020" s="16">
        <v>55</v>
      </c>
      <c r="Y2020" s="16"/>
      <c r="Z2020" s="16"/>
      <c r="AA2020" s="16"/>
      <c r="AB2020" s="16"/>
      <c r="AC2020" s="16"/>
      <c r="AD2020" s="16"/>
      <c r="AE2020" s="16"/>
      <c r="AF2020" s="16"/>
      <c r="AG2020" s="16"/>
      <c r="AH2020" s="16"/>
      <c r="AI2020" s="16"/>
      <c r="AJ2020" s="16"/>
      <c r="AK2020" s="16"/>
      <c r="AL2020" s="16"/>
      <c r="AM2020" s="16"/>
      <c r="AN2020" s="16"/>
      <c r="AO2020" s="16"/>
      <c r="AP2020" s="16">
        <v>20</v>
      </c>
      <c r="AQ2020" s="16"/>
      <c r="AR2020" s="16"/>
      <c r="AS2020" s="16"/>
      <c r="AT2020" s="16"/>
      <c r="AU2020" s="16"/>
      <c r="AV2020" s="16"/>
      <c r="AW2020" s="16"/>
      <c r="AX2020" s="16"/>
      <c r="AY2020" s="16"/>
      <c r="AZ2020" s="16"/>
      <c r="BA2020" s="16"/>
      <c r="BB2020" s="16"/>
      <c r="BC2020" s="16"/>
      <c r="BD2020" s="16"/>
      <c r="BE2020" s="16"/>
      <c r="BF2020" s="16"/>
      <c r="BG2020" s="23">
        <f t="shared" si="516"/>
        <v>480</v>
      </c>
      <c r="BH2020" s="24">
        <f t="shared" si="505"/>
        <v>8</v>
      </c>
      <c r="BI2020" s="25">
        <f t="shared" si="518"/>
        <v>4.75</v>
      </c>
      <c r="BJ2020" s="25">
        <f t="shared" si="509"/>
        <v>59.375</v>
      </c>
      <c r="BK2020" s="26">
        <f t="shared" si="510"/>
        <v>19.1812865497076</v>
      </c>
      <c r="BL2020" s="26">
        <f t="shared" si="511"/>
        <v>100</v>
      </c>
      <c r="BM2020" s="26">
        <f t="shared" si="506"/>
        <v>11.388888888888888</v>
      </c>
      <c r="BN2020" s="27">
        <f t="shared" si="512"/>
        <v>2.3333333333333335</v>
      </c>
      <c r="BO2020" s="27">
        <f t="shared" si="513"/>
        <v>1019.9999999999998</v>
      </c>
      <c r="BP2020" s="27">
        <f t="shared" si="514"/>
        <v>0.91666666666666652</v>
      </c>
      <c r="BQ2020" s="28">
        <f t="shared" si="515"/>
        <v>164.99999999999997</v>
      </c>
      <c r="BR2020" s="29"/>
      <c r="BS2020" s="29"/>
      <c r="BT2020" s="29"/>
      <c r="BU2020" s="30"/>
      <c r="BV2020" s="29"/>
      <c r="BW2020" s="17"/>
    </row>
    <row r="2021" spans="1:75" x14ac:dyDescent="0.3">
      <c r="A2021" s="14">
        <v>2020</v>
      </c>
      <c r="B2021" s="15">
        <v>46081</v>
      </c>
      <c r="C2021" s="16" t="s">
        <v>38</v>
      </c>
      <c r="D2021" s="17" t="str">
        <f t="shared" si="508"/>
        <v>HO</v>
      </c>
      <c r="E2021" s="18" t="s">
        <v>113</v>
      </c>
      <c r="F2021" s="18" t="s">
        <v>101</v>
      </c>
      <c r="G2021" s="19" t="s">
        <v>127</v>
      </c>
      <c r="H2021" s="19" t="s">
        <v>114</v>
      </c>
      <c r="I2021" s="19"/>
      <c r="J2021" s="20">
        <v>208299</v>
      </c>
      <c r="K2021" s="21" t="str">
        <f>VLOOKUP(J2021,'[2]Item List (3)'!A$1:B$110000,2,FALSE)</f>
        <v>OR.9916</v>
      </c>
      <c r="L2021" s="20">
        <v>260106007</v>
      </c>
      <c r="M2021" s="16" t="s">
        <v>141</v>
      </c>
      <c r="N2021" s="16">
        <v>15</v>
      </c>
      <c r="O2021" s="22">
        <f t="shared" si="504"/>
        <v>240</v>
      </c>
      <c r="P2021" s="16">
        <v>1</v>
      </c>
      <c r="Q2021" s="16">
        <v>580</v>
      </c>
      <c r="R2021" s="16"/>
      <c r="S2021" s="16"/>
      <c r="T2021" s="16"/>
      <c r="U2021" s="23">
        <f t="shared" si="507"/>
        <v>580</v>
      </c>
      <c r="V2021" s="16">
        <v>255</v>
      </c>
      <c r="W2021" s="16"/>
      <c r="X2021" s="16"/>
      <c r="Y2021" s="16"/>
      <c r="Z2021" s="16"/>
      <c r="AA2021" s="16"/>
      <c r="AB2021" s="16"/>
      <c r="AC2021" s="16"/>
      <c r="AD2021" s="16"/>
      <c r="AE2021" s="16"/>
      <c r="AF2021" s="16"/>
      <c r="AG2021" s="16"/>
      <c r="AH2021" s="16"/>
      <c r="AI2021" s="16"/>
      <c r="AJ2021" s="16"/>
      <c r="AK2021" s="16"/>
      <c r="AL2021" s="16"/>
      <c r="AM2021" s="16"/>
      <c r="AN2021" s="16"/>
      <c r="AO2021" s="16"/>
      <c r="AP2021" s="16">
        <v>10</v>
      </c>
      <c r="AQ2021" s="16"/>
      <c r="AR2021" s="16">
        <v>300</v>
      </c>
      <c r="AS2021" s="16"/>
      <c r="AT2021" s="16"/>
      <c r="AU2021" s="16"/>
      <c r="AV2021" s="16"/>
      <c r="AW2021" s="16"/>
      <c r="AX2021" s="16"/>
      <c r="AY2021" s="16"/>
      <c r="AZ2021" s="16">
        <v>15</v>
      </c>
      <c r="BA2021" s="16"/>
      <c r="BB2021" s="16"/>
      <c r="BC2021" s="16"/>
      <c r="BD2021" s="16"/>
      <c r="BE2021" s="16"/>
      <c r="BF2021" s="16"/>
      <c r="BG2021" s="23">
        <f t="shared" si="516"/>
        <v>580</v>
      </c>
      <c r="BH2021" s="24">
        <f t="shared" si="505"/>
        <v>9.6666666666666661</v>
      </c>
      <c r="BI2021" s="25">
        <f t="shared" si="518"/>
        <v>4.2499999999999991</v>
      </c>
      <c r="BJ2021" s="25">
        <f t="shared" si="509"/>
        <v>43.965517241379303</v>
      </c>
      <c r="BK2021" s="26">
        <f t="shared" si="510"/>
        <v>56.862745098039227</v>
      </c>
      <c r="BL2021" s="26">
        <f t="shared" si="511"/>
        <v>100</v>
      </c>
      <c r="BM2021" s="26">
        <f t="shared" si="506"/>
        <v>25</v>
      </c>
      <c r="BN2021" s="27">
        <f t="shared" si="512"/>
        <v>0.16666666666666666</v>
      </c>
      <c r="BO2021" s="27">
        <f t="shared" si="513"/>
        <v>2280</v>
      </c>
      <c r="BP2021" s="27">
        <f t="shared" si="514"/>
        <v>5.25</v>
      </c>
      <c r="BQ2021" s="28">
        <f t="shared" si="515"/>
        <v>1260</v>
      </c>
      <c r="BR2021" s="29"/>
      <c r="BS2021" s="29"/>
      <c r="BT2021" s="29"/>
      <c r="BU2021" s="30"/>
      <c r="BV2021" s="29"/>
      <c r="BW2021" s="17"/>
    </row>
    <row r="2022" spans="1:75" x14ac:dyDescent="0.3">
      <c r="A2022" s="14">
        <v>2021</v>
      </c>
      <c r="B2022" s="15">
        <v>46081</v>
      </c>
      <c r="C2022" s="16" t="s">
        <v>40</v>
      </c>
      <c r="D2022" s="17" t="str">
        <f t="shared" si="508"/>
        <v>HO</v>
      </c>
      <c r="E2022" s="18" t="s">
        <v>113</v>
      </c>
      <c r="F2022" s="18" t="s">
        <v>101</v>
      </c>
      <c r="G2022" s="19" t="s">
        <v>109</v>
      </c>
      <c r="H2022" s="19" t="s">
        <v>105</v>
      </c>
      <c r="I2022" s="19" t="s">
        <v>46</v>
      </c>
      <c r="J2022" s="20">
        <v>208299</v>
      </c>
      <c r="K2022" s="21" t="str">
        <f>VLOOKUP(J2022,'[2]Item List (3)'!A$1:B$110000,2,FALSE)</f>
        <v>OR.9916</v>
      </c>
      <c r="L2022" s="20">
        <v>260106007</v>
      </c>
      <c r="M2022" s="16" t="s">
        <v>141</v>
      </c>
      <c r="N2022" s="16">
        <v>15</v>
      </c>
      <c r="O2022" s="22">
        <f t="shared" ref="O2022:O2029" si="519">IFERROR(3600/N2022,"")</f>
        <v>240</v>
      </c>
      <c r="P2022" s="16">
        <v>1</v>
      </c>
      <c r="Q2022" s="16">
        <v>1437</v>
      </c>
      <c r="R2022" s="16"/>
      <c r="S2022" s="16"/>
      <c r="T2022" s="16"/>
      <c r="U2022" s="23">
        <f t="shared" si="507"/>
        <v>1437</v>
      </c>
      <c r="V2022" s="16">
        <v>380</v>
      </c>
      <c r="W2022" s="16"/>
      <c r="X2022" s="16"/>
      <c r="Y2022" s="16"/>
      <c r="Z2022" s="16"/>
      <c r="AA2022" s="16"/>
      <c r="AB2022" s="16"/>
      <c r="AC2022" s="16"/>
      <c r="AD2022" s="16"/>
      <c r="AE2022" s="16"/>
      <c r="AF2022" s="16"/>
      <c r="AG2022" s="16"/>
      <c r="AH2022" s="16"/>
      <c r="AI2022" s="16"/>
      <c r="AJ2022" s="16"/>
      <c r="AK2022" s="16"/>
      <c r="AL2022" s="16"/>
      <c r="AM2022" s="16"/>
      <c r="AN2022" s="16"/>
      <c r="AO2022" s="16"/>
      <c r="AP2022" s="16">
        <v>20</v>
      </c>
      <c r="AQ2022" s="16"/>
      <c r="AR2022" s="16">
        <v>50</v>
      </c>
      <c r="AS2022" s="16"/>
      <c r="AT2022" s="16"/>
      <c r="AU2022" s="16"/>
      <c r="AV2022" s="16"/>
      <c r="AW2022" s="16"/>
      <c r="AX2022" s="16"/>
      <c r="AY2022" s="16"/>
      <c r="AZ2022" s="16"/>
      <c r="BA2022" s="16"/>
      <c r="BB2022" s="16"/>
      <c r="BC2022" s="16">
        <v>30</v>
      </c>
      <c r="BD2022" s="16"/>
      <c r="BE2022" s="16"/>
      <c r="BF2022" s="16"/>
      <c r="BG2022" s="23">
        <f t="shared" si="516"/>
        <v>480</v>
      </c>
      <c r="BH2022" s="24">
        <f t="shared" ref="BH2022:BH2029" si="520">BG2022/60</f>
        <v>8</v>
      </c>
      <c r="BI2022" s="25">
        <f t="shared" si="518"/>
        <v>6.333333333333333</v>
      </c>
      <c r="BJ2022" s="25">
        <f t="shared" si="509"/>
        <v>79.166666666666657</v>
      </c>
      <c r="BK2022" s="26">
        <f t="shared" si="510"/>
        <v>94.539473684210535</v>
      </c>
      <c r="BL2022" s="26">
        <f t="shared" si="511"/>
        <v>100</v>
      </c>
      <c r="BM2022" s="26">
        <f t="shared" ref="BM2022:BM2029" si="521">IFERROR((((BJ2022*BK2022*BL2022)/1000000)*100),0)</f>
        <v>74.84375</v>
      </c>
      <c r="BN2022" s="27">
        <f t="shared" si="512"/>
        <v>0.33333333333333331</v>
      </c>
      <c r="BO2022" s="27">
        <f t="shared" si="513"/>
        <v>1840</v>
      </c>
      <c r="BP2022" s="27">
        <f t="shared" si="514"/>
        <v>1.3333333333333335</v>
      </c>
      <c r="BQ2022" s="28">
        <f t="shared" si="515"/>
        <v>320.00000000000006</v>
      </c>
      <c r="BR2022" s="29"/>
      <c r="BS2022" s="29"/>
      <c r="BT2022" s="29"/>
      <c r="BU2022" s="30"/>
      <c r="BV2022" s="29"/>
      <c r="BW2022" s="17"/>
    </row>
    <row r="2023" spans="1:75" x14ac:dyDescent="0.3">
      <c r="A2023" s="14">
        <v>2022</v>
      </c>
      <c r="B2023" s="15">
        <v>46081</v>
      </c>
      <c r="C2023" s="16" t="s">
        <v>38</v>
      </c>
      <c r="D2023" s="17" t="str">
        <f t="shared" si="508"/>
        <v>HO</v>
      </c>
      <c r="E2023" s="18" t="s">
        <v>115</v>
      </c>
      <c r="F2023" s="18" t="s">
        <v>101</v>
      </c>
      <c r="G2023" s="19" t="s">
        <v>98</v>
      </c>
      <c r="H2023" s="19"/>
      <c r="I2023" s="19"/>
      <c r="J2023" s="20">
        <v>100742</v>
      </c>
      <c r="K2023" s="21" t="str">
        <f>VLOOKUP(J2023,'[2]Item List (3)'!A$1:B$110000,2,FALSE)</f>
        <v>IR.IR 32X41X28</v>
      </c>
      <c r="L2023" s="20">
        <v>260127002</v>
      </c>
      <c r="M2023" s="16" t="s">
        <v>138</v>
      </c>
      <c r="N2023" s="16">
        <v>25</v>
      </c>
      <c r="O2023" s="22">
        <f t="shared" si="519"/>
        <v>144</v>
      </c>
      <c r="P2023" s="16">
        <v>1</v>
      </c>
      <c r="Q2023" s="16">
        <v>315</v>
      </c>
      <c r="R2023" s="16"/>
      <c r="S2023" s="16"/>
      <c r="T2023" s="16"/>
      <c r="U2023" s="23">
        <f t="shared" si="507"/>
        <v>315</v>
      </c>
      <c r="V2023" s="16">
        <v>180</v>
      </c>
      <c r="W2023" s="16"/>
      <c r="X2023" s="16"/>
      <c r="Y2023" s="16"/>
      <c r="Z2023" s="16"/>
      <c r="AA2023" s="16"/>
      <c r="AB2023" s="16"/>
      <c r="AC2023" s="16"/>
      <c r="AD2023" s="16"/>
      <c r="AE2023" s="16"/>
      <c r="AF2023" s="16"/>
      <c r="AG2023" s="16"/>
      <c r="AH2023" s="16"/>
      <c r="AI2023" s="16"/>
      <c r="AJ2023" s="16"/>
      <c r="AK2023" s="16"/>
      <c r="AL2023" s="16"/>
      <c r="AM2023" s="16"/>
      <c r="AN2023" s="16"/>
      <c r="AO2023" s="16"/>
      <c r="AP2023" s="16"/>
      <c r="AQ2023" s="16"/>
      <c r="AR2023" s="16">
        <v>30</v>
      </c>
      <c r="AS2023" s="16"/>
      <c r="AT2023" s="16"/>
      <c r="AU2023" s="16"/>
      <c r="AV2023" s="16"/>
      <c r="AW2023" s="16"/>
      <c r="AX2023" s="16"/>
      <c r="AY2023" s="16"/>
      <c r="AZ2023" s="16">
        <v>15</v>
      </c>
      <c r="BA2023" s="16"/>
      <c r="BB2023" s="16"/>
      <c r="BC2023" s="16"/>
      <c r="BD2023" s="16"/>
      <c r="BE2023" s="16"/>
      <c r="BF2023" s="16"/>
      <c r="BG2023" s="23">
        <f t="shared" si="516"/>
        <v>225</v>
      </c>
      <c r="BH2023" s="24">
        <f t="shared" si="520"/>
        <v>3.75</v>
      </c>
      <c r="BI2023" s="25">
        <f t="shared" si="518"/>
        <v>3</v>
      </c>
      <c r="BJ2023" s="25">
        <f t="shared" si="509"/>
        <v>80</v>
      </c>
      <c r="BK2023" s="26">
        <f t="shared" si="510"/>
        <v>72.916666666666657</v>
      </c>
      <c r="BL2023" s="26">
        <f t="shared" si="511"/>
        <v>100</v>
      </c>
      <c r="BM2023" s="26">
        <f t="shared" si="521"/>
        <v>58.333333333333329</v>
      </c>
      <c r="BN2023" s="27">
        <f t="shared" si="512"/>
        <v>0</v>
      </c>
      <c r="BO2023" s="27">
        <f t="shared" si="513"/>
        <v>540</v>
      </c>
      <c r="BP2023" s="27">
        <f t="shared" si="514"/>
        <v>0.75</v>
      </c>
      <c r="BQ2023" s="28">
        <f t="shared" si="515"/>
        <v>108</v>
      </c>
      <c r="BR2023" s="29"/>
      <c r="BS2023" s="29"/>
      <c r="BT2023" s="29"/>
      <c r="BU2023" s="30"/>
      <c r="BV2023" s="29"/>
      <c r="BW2023" s="17"/>
    </row>
    <row r="2024" spans="1:75" x14ac:dyDescent="0.3">
      <c r="A2024" s="14">
        <v>2023</v>
      </c>
      <c r="B2024" s="15">
        <v>46081</v>
      </c>
      <c r="C2024" s="16" t="s">
        <v>38</v>
      </c>
      <c r="D2024" s="17" t="str">
        <f t="shared" si="508"/>
        <v>HO</v>
      </c>
      <c r="E2024" s="18" t="s">
        <v>115</v>
      </c>
      <c r="F2024" s="18" t="s">
        <v>101</v>
      </c>
      <c r="G2024" s="19" t="s">
        <v>98</v>
      </c>
      <c r="H2024" s="19"/>
      <c r="I2024" s="19"/>
      <c r="J2024" s="20">
        <v>104609.02</v>
      </c>
      <c r="K2024" s="21" t="str">
        <f>VLOOKUP(J2024,'[2]Item List (3)'!A$1:B$110000,2,FALSE)</f>
        <v>N.IR 311</v>
      </c>
      <c r="L2024" s="20">
        <v>260129009</v>
      </c>
      <c r="M2024" s="16" t="s">
        <v>138</v>
      </c>
      <c r="N2024" s="16">
        <v>20</v>
      </c>
      <c r="O2024" s="22">
        <f t="shared" si="519"/>
        <v>180</v>
      </c>
      <c r="P2024" s="16">
        <v>1</v>
      </c>
      <c r="Q2024" s="16">
        <v>535</v>
      </c>
      <c r="R2024" s="16"/>
      <c r="S2024" s="16"/>
      <c r="T2024" s="16"/>
      <c r="U2024" s="23">
        <f t="shared" si="507"/>
        <v>535</v>
      </c>
      <c r="V2024" s="16">
        <v>195</v>
      </c>
      <c r="W2024" s="16">
        <v>60</v>
      </c>
      <c r="X2024" s="16"/>
      <c r="Y2024" s="16"/>
      <c r="Z2024" s="16"/>
      <c r="AA2024" s="16"/>
      <c r="AB2024" s="16"/>
      <c r="AC2024" s="16"/>
      <c r="AD2024" s="16"/>
      <c r="AE2024" s="16"/>
      <c r="AF2024" s="16"/>
      <c r="AG2024" s="16"/>
      <c r="AH2024" s="16"/>
      <c r="AI2024" s="16"/>
      <c r="AJ2024" s="16"/>
      <c r="AK2024" s="16"/>
      <c r="AL2024" s="16"/>
      <c r="AM2024" s="16"/>
      <c r="AN2024" s="16"/>
      <c r="AO2024" s="16"/>
      <c r="AP2024" s="16"/>
      <c r="AQ2024" s="16"/>
      <c r="AR2024" s="16"/>
      <c r="AS2024" s="16"/>
      <c r="AT2024" s="16"/>
      <c r="AU2024" s="16"/>
      <c r="AV2024" s="16"/>
      <c r="AW2024" s="16"/>
      <c r="AX2024" s="16"/>
      <c r="AY2024" s="16"/>
      <c r="AZ2024" s="16"/>
      <c r="BA2024" s="16"/>
      <c r="BB2024" s="16"/>
      <c r="BC2024" s="16"/>
      <c r="BD2024" s="16"/>
      <c r="BE2024" s="16"/>
      <c r="BF2024" s="16"/>
      <c r="BG2024" s="23">
        <f t="shared" si="516"/>
        <v>255</v>
      </c>
      <c r="BH2024" s="24">
        <f t="shared" si="520"/>
        <v>4.25</v>
      </c>
      <c r="BI2024" s="25">
        <f t="shared" si="518"/>
        <v>3.25</v>
      </c>
      <c r="BJ2024" s="25">
        <f t="shared" si="509"/>
        <v>76.470588235294116</v>
      </c>
      <c r="BK2024" s="26">
        <f t="shared" si="510"/>
        <v>91.452991452991455</v>
      </c>
      <c r="BL2024" s="26">
        <f t="shared" si="511"/>
        <v>100</v>
      </c>
      <c r="BM2024" s="26">
        <f t="shared" si="521"/>
        <v>69.93464052287581</v>
      </c>
      <c r="BN2024" s="27">
        <f t="shared" si="512"/>
        <v>1</v>
      </c>
      <c r="BO2024" s="27">
        <f t="shared" si="513"/>
        <v>585</v>
      </c>
      <c r="BP2024" s="27">
        <f t="shared" si="514"/>
        <v>0</v>
      </c>
      <c r="BQ2024" s="28">
        <f t="shared" si="515"/>
        <v>0</v>
      </c>
      <c r="BR2024" s="29"/>
      <c r="BS2024" s="29"/>
      <c r="BT2024" s="29"/>
      <c r="BU2024" s="30"/>
      <c r="BV2024" s="29"/>
      <c r="BW2024" s="17"/>
    </row>
    <row r="2025" spans="1:75" x14ac:dyDescent="0.3">
      <c r="A2025" s="14">
        <v>2024</v>
      </c>
      <c r="B2025" s="15">
        <v>46081</v>
      </c>
      <c r="C2025" s="16" t="s">
        <v>40</v>
      </c>
      <c r="D2025" s="17" t="str">
        <f t="shared" si="508"/>
        <v>HO</v>
      </c>
      <c r="E2025" s="18" t="s">
        <v>115</v>
      </c>
      <c r="F2025" s="18"/>
      <c r="G2025" s="19"/>
      <c r="H2025" s="19"/>
      <c r="I2025" s="19"/>
      <c r="J2025" s="20"/>
      <c r="K2025" s="21" t="e">
        <f>VLOOKUP(J2025,'[2]Item List (3)'!A$1:B$110000,2,FALSE)</f>
        <v>#N/A</v>
      </c>
      <c r="L2025" s="20"/>
      <c r="M2025" s="16" t="s">
        <v>138</v>
      </c>
      <c r="N2025" s="16"/>
      <c r="O2025" s="22" t="str">
        <f t="shared" si="519"/>
        <v/>
      </c>
      <c r="P2025" s="16"/>
      <c r="Q2025" s="16"/>
      <c r="R2025" s="16"/>
      <c r="S2025" s="16"/>
      <c r="T2025" s="16"/>
      <c r="U2025" s="23">
        <f t="shared" ref="U2025:U2029" si="522">Q2025+S2025+T2025</f>
        <v>0</v>
      </c>
      <c r="V2025" s="16"/>
      <c r="W2025" s="16"/>
      <c r="X2025" s="16"/>
      <c r="Y2025" s="16"/>
      <c r="Z2025" s="16"/>
      <c r="AA2025" s="16"/>
      <c r="AB2025" s="16"/>
      <c r="AC2025" s="16"/>
      <c r="AD2025" s="16"/>
      <c r="AE2025" s="16"/>
      <c r="AF2025" s="16"/>
      <c r="AG2025" s="16"/>
      <c r="AH2025" s="16"/>
      <c r="AI2025" s="16"/>
      <c r="AJ2025" s="16"/>
      <c r="AK2025" s="16"/>
      <c r="AL2025" s="16"/>
      <c r="AM2025" s="16"/>
      <c r="AN2025" s="16"/>
      <c r="AO2025" s="16"/>
      <c r="AP2025" s="16"/>
      <c r="AQ2025" s="16"/>
      <c r="AR2025" s="16">
        <v>480</v>
      </c>
      <c r="AS2025" s="16"/>
      <c r="AT2025" s="16"/>
      <c r="AU2025" s="16"/>
      <c r="AV2025" s="16"/>
      <c r="AW2025" s="16"/>
      <c r="AX2025" s="16"/>
      <c r="AY2025" s="16"/>
      <c r="AZ2025" s="16"/>
      <c r="BA2025" s="16"/>
      <c r="BB2025" s="16"/>
      <c r="BC2025" s="16"/>
      <c r="BD2025" s="16"/>
      <c r="BE2025" s="16"/>
      <c r="BF2025" s="16"/>
      <c r="BG2025" s="23">
        <f t="shared" si="516"/>
        <v>480</v>
      </c>
      <c r="BH2025" s="24">
        <f t="shared" si="520"/>
        <v>8</v>
      </c>
      <c r="BI2025" s="25">
        <f t="shared" si="518"/>
        <v>0</v>
      </c>
      <c r="BJ2025" s="25">
        <f t="shared" si="509"/>
        <v>0</v>
      </c>
      <c r="BK2025" s="26">
        <f t="shared" si="510"/>
        <v>0</v>
      </c>
      <c r="BL2025" s="26">
        <f t="shared" si="511"/>
        <v>0</v>
      </c>
      <c r="BM2025" s="26">
        <f t="shared" si="521"/>
        <v>0</v>
      </c>
      <c r="BN2025" s="27">
        <f t="shared" si="512"/>
        <v>0</v>
      </c>
      <c r="BO2025" s="27">
        <f t="shared" si="513"/>
        <v>0</v>
      </c>
      <c r="BP2025" s="27">
        <f t="shared" si="514"/>
        <v>8</v>
      </c>
      <c r="BQ2025" s="28">
        <f t="shared" si="515"/>
        <v>0</v>
      </c>
      <c r="BR2025" s="29"/>
      <c r="BS2025" s="29"/>
      <c r="BT2025" s="29"/>
      <c r="BU2025" s="30"/>
      <c r="BV2025" s="29"/>
      <c r="BW2025" s="17"/>
    </row>
    <row r="2026" spans="1:75" x14ac:dyDescent="0.3">
      <c r="A2026" s="14">
        <v>2025</v>
      </c>
      <c r="B2026" s="15">
        <v>46081</v>
      </c>
      <c r="C2026" s="16" t="s">
        <v>38</v>
      </c>
      <c r="D2026" s="17" t="str">
        <f t="shared" si="508"/>
        <v>HO</v>
      </c>
      <c r="E2026" s="18" t="s">
        <v>118</v>
      </c>
      <c r="F2026" s="18" t="s">
        <v>101</v>
      </c>
      <c r="G2026" s="19" t="s">
        <v>107</v>
      </c>
      <c r="H2026" s="19"/>
      <c r="I2026" s="19"/>
      <c r="J2026" s="20">
        <v>104293</v>
      </c>
      <c r="K2026" s="21" t="str">
        <f>VLOOKUP(J2026,'[2]Item List (3)'!A$1:B$110000,2,FALSE)</f>
        <v>IR.210 YY2</v>
      </c>
      <c r="L2026" s="20">
        <v>251204003</v>
      </c>
      <c r="M2026" s="16" t="s">
        <v>138</v>
      </c>
      <c r="N2026" s="16">
        <v>20</v>
      </c>
      <c r="O2026" s="22">
        <f t="shared" si="519"/>
        <v>180</v>
      </c>
      <c r="P2026" s="16">
        <v>1</v>
      </c>
      <c r="Q2026" s="16">
        <v>1302</v>
      </c>
      <c r="R2026" s="16"/>
      <c r="S2026" s="16"/>
      <c r="T2026" s="16"/>
      <c r="U2026" s="23">
        <f t="shared" si="522"/>
        <v>1302</v>
      </c>
      <c r="V2026" s="16">
        <v>165</v>
      </c>
      <c r="W2026" s="16"/>
      <c r="X2026" s="16"/>
      <c r="Y2026" s="16"/>
      <c r="Z2026" s="16"/>
      <c r="AA2026" s="16"/>
      <c r="AB2026" s="16"/>
      <c r="AC2026" s="16"/>
      <c r="AD2026" s="16"/>
      <c r="AE2026" s="16"/>
      <c r="AF2026" s="16"/>
      <c r="AG2026" s="16"/>
      <c r="AH2026" s="16"/>
      <c r="AI2026" s="16"/>
      <c r="AJ2026" s="16"/>
      <c r="AK2026" s="16"/>
      <c r="AL2026" s="16"/>
      <c r="AM2026" s="16"/>
      <c r="AN2026" s="16"/>
      <c r="AO2026" s="16"/>
      <c r="AP2026" s="16">
        <v>30</v>
      </c>
      <c r="AQ2026" s="16"/>
      <c r="AR2026" s="16"/>
      <c r="AS2026" s="16"/>
      <c r="AT2026" s="16"/>
      <c r="AU2026" s="16"/>
      <c r="AV2026" s="16"/>
      <c r="AW2026" s="16"/>
      <c r="AX2026" s="16"/>
      <c r="AY2026" s="16"/>
      <c r="AZ2026" s="16">
        <v>15</v>
      </c>
      <c r="BA2026" s="16"/>
      <c r="BB2026" s="16"/>
      <c r="BC2026" s="16"/>
      <c r="BD2026" s="16"/>
      <c r="BE2026" s="16"/>
      <c r="BF2026" s="16"/>
      <c r="BG2026" s="23">
        <f t="shared" si="516"/>
        <v>210</v>
      </c>
      <c r="BH2026" s="24">
        <f t="shared" si="520"/>
        <v>3.5</v>
      </c>
      <c r="BI2026" s="25">
        <f t="shared" si="518"/>
        <v>2.75</v>
      </c>
      <c r="BJ2026" s="25">
        <f t="shared" si="509"/>
        <v>78.571428571428569</v>
      </c>
      <c r="BK2026" s="26">
        <f t="shared" si="510"/>
        <v>263.03030303030306</v>
      </c>
      <c r="BL2026" s="26">
        <f t="shared" si="511"/>
        <v>100</v>
      </c>
      <c r="BM2026" s="26">
        <f t="shared" si="521"/>
        <v>206.66666666666669</v>
      </c>
      <c r="BN2026" s="27">
        <f t="shared" si="512"/>
        <v>0.5</v>
      </c>
      <c r="BO2026" s="27">
        <f t="shared" si="513"/>
        <v>540</v>
      </c>
      <c r="BP2026" s="27">
        <f t="shared" si="514"/>
        <v>0.25</v>
      </c>
      <c r="BQ2026" s="28">
        <f t="shared" si="515"/>
        <v>45</v>
      </c>
      <c r="BR2026" s="29"/>
      <c r="BS2026" s="29"/>
      <c r="BT2026" s="29"/>
      <c r="BU2026" s="30"/>
      <c r="BV2026" s="29"/>
      <c r="BW2026" s="17"/>
    </row>
    <row r="2027" spans="1:75" x14ac:dyDescent="0.3">
      <c r="A2027" s="14">
        <v>2026</v>
      </c>
      <c r="B2027" s="15">
        <v>46081</v>
      </c>
      <c r="C2027" s="16" t="s">
        <v>40</v>
      </c>
      <c r="D2027" s="17" t="str">
        <f>LEFT(E2028,2)</f>
        <v>HO</v>
      </c>
      <c r="E2027" s="18" t="s">
        <v>118</v>
      </c>
      <c r="F2027" s="18"/>
      <c r="G2027" s="19"/>
      <c r="H2027" s="19"/>
      <c r="I2027" s="19"/>
      <c r="J2027" s="20"/>
      <c r="K2027" s="21" t="str">
        <f>VLOOKUP(J2028,'[2]Item List (3)'!A$1:B$110000,2,FALSE)</f>
        <v>OR.210 YY2</v>
      </c>
      <c r="L2027" s="20"/>
      <c r="M2027" s="16" t="s">
        <v>141</v>
      </c>
      <c r="N2027" s="16"/>
      <c r="O2027" s="22">
        <f>IFERROR(3600/N2028,"")</f>
        <v>180</v>
      </c>
      <c r="P2027" s="16"/>
      <c r="Q2027" s="16"/>
      <c r="R2027" s="16"/>
      <c r="S2027" s="16"/>
      <c r="T2027" s="16"/>
      <c r="U2027" s="23">
        <f>Q2028+S2028+T2028</f>
        <v>1080</v>
      </c>
      <c r="V2027" s="16"/>
      <c r="W2027" s="16"/>
      <c r="X2027" s="16"/>
      <c r="Y2027" s="16"/>
      <c r="Z2027" s="16"/>
      <c r="AA2027" s="16"/>
      <c r="AB2027" s="16"/>
      <c r="AC2027" s="16"/>
      <c r="AD2027" s="16"/>
      <c r="AE2027" s="16"/>
      <c r="AF2027" s="16"/>
      <c r="AG2027" s="16"/>
      <c r="AH2027" s="16"/>
      <c r="AI2027" s="16"/>
      <c r="AJ2027" s="16"/>
      <c r="AK2027" s="16"/>
      <c r="AL2027" s="16"/>
      <c r="AM2027" s="16"/>
      <c r="AN2027" s="16"/>
      <c r="AO2027" s="16"/>
      <c r="AP2027" s="16"/>
      <c r="AQ2027" s="16"/>
      <c r="AR2027" s="16"/>
      <c r="AS2027" s="16"/>
      <c r="AT2027" s="16"/>
      <c r="AU2027" s="16"/>
      <c r="AV2027" s="16"/>
      <c r="AW2027" s="16"/>
      <c r="AX2027" s="16"/>
      <c r="AY2027" s="16"/>
      <c r="AZ2027" s="16"/>
      <c r="BA2027" s="16"/>
      <c r="BB2027" s="16"/>
      <c r="BC2027" s="16"/>
      <c r="BD2027" s="16"/>
      <c r="BE2027" s="16"/>
      <c r="BF2027" s="16"/>
      <c r="BG2027" s="23">
        <f>SUM(V2028:BF2028)</f>
        <v>420</v>
      </c>
      <c r="BH2027" s="24">
        <f>BG2028/60</f>
        <v>7</v>
      </c>
      <c r="BI2027" s="25">
        <f>IFERROR(BH2028-SUM(W2028:BF2028)/60,0)</f>
        <v>5.583333333333333</v>
      </c>
      <c r="BJ2027" s="25">
        <f>IFERROR(BI2028/BH2028*100,0)</f>
        <v>79.761904761904759</v>
      </c>
      <c r="BK2027" s="26">
        <f>IFERROR(((U2028*N2028)/(BI2028*3600)*100),0)</f>
        <v>107.46268656716418</v>
      </c>
      <c r="BL2027" s="26">
        <f>IFERROR(((U2028-(R2028+S2028+T2028))/U2028*100),0)</f>
        <v>100</v>
      </c>
      <c r="BM2027" s="26">
        <f>IFERROR((((BJ2028*BK2028*BL2028)/1000000)*100),0)</f>
        <v>85.714285714285708</v>
      </c>
      <c r="BN2027" s="27">
        <f>(W2028+AP2028+BE2028+BF2028)/60</f>
        <v>0.33333333333333331</v>
      </c>
      <c r="BO2027" s="27">
        <f>IFERROR(((BH2028-BN2028)*3600)/N2028,0)</f>
        <v>1200</v>
      </c>
      <c r="BP2027" s="27">
        <f>IFERROR(SUM(W2028:BF2028)/60-BN2028,0)</f>
        <v>1.0833333333333335</v>
      </c>
      <c r="BQ2027" s="28">
        <f>IFERROR(BP2028*3600/N2028,0)</f>
        <v>195.00000000000003</v>
      </c>
      <c r="BR2027" s="29"/>
      <c r="BS2027" s="29"/>
      <c r="BT2027" s="29"/>
      <c r="BU2027" s="30"/>
      <c r="BV2027" s="29"/>
      <c r="BW2027" s="17"/>
    </row>
    <row r="2028" spans="1:75" x14ac:dyDescent="0.3">
      <c r="A2028" s="14">
        <v>2027</v>
      </c>
      <c r="B2028" s="15">
        <v>46081</v>
      </c>
      <c r="C2028" s="16" t="s">
        <v>38</v>
      </c>
      <c r="D2028" s="17" t="str">
        <f t="shared" ref="D2028:D2029" si="523">LEFT(E2028,2)</f>
        <v>HO</v>
      </c>
      <c r="E2028" s="18" t="s">
        <v>119</v>
      </c>
      <c r="F2028" s="18" t="s">
        <v>101</v>
      </c>
      <c r="G2028" s="19" t="s">
        <v>107</v>
      </c>
      <c r="H2028" s="19"/>
      <c r="I2028" s="19"/>
      <c r="J2028" s="20">
        <v>208293</v>
      </c>
      <c r="K2028" s="21" t="str">
        <f>VLOOKUP(J2028,'[2]Item List (3)'!A$1:B$110000,2,FALSE)</f>
        <v>OR.210 YY2</v>
      </c>
      <c r="L2028" s="20">
        <v>260205004</v>
      </c>
      <c r="M2028" s="16" t="s">
        <v>141</v>
      </c>
      <c r="N2028" s="16">
        <v>20</v>
      </c>
      <c r="O2028" s="22">
        <f t="shared" si="519"/>
        <v>180</v>
      </c>
      <c r="P2028" s="16">
        <v>1</v>
      </c>
      <c r="Q2028" s="16">
        <v>1080</v>
      </c>
      <c r="R2028" s="16"/>
      <c r="S2028" s="16"/>
      <c r="T2028" s="16"/>
      <c r="U2028" s="23">
        <f t="shared" si="522"/>
        <v>1080</v>
      </c>
      <c r="V2028" s="16">
        <v>335</v>
      </c>
      <c r="W2028" s="16"/>
      <c r="X2028" s="16">
        <v>50</v>
      </c>
      <c r="Y2028" s="16"/>
      <c r="Z2028" s="16"/>
      <c r="AA2028" s="16"/>
      <c r="AB2028" s="16"/>
      <c r="AC2028" s="16"/>
      <c r="AD2028" s="16"/>
      <c r="AE2028" s="16"/>
      <c r="AF2028" s="16"/>
      <c r="AG2028" s="16"/>
      <c r="AH2028" s="16"/>
      <c r="AI2028" s="16"/>
      <c r="AJ2028" s="16"/>
      <c r="AK2028" s="16"/>
      <c r="AL2028" s="16"/>
      <c r="AM2028" s="16"/>
      <c r="AN2028" s="16"/>
      <c r="AO2028" s="16"/>
      <c r="AP2028" s="16">
        <v>20</v>
      </c>
      <c r="AQ2028" s="16"/>
      <c r="AR2028" s="16"/>
      <c r="AS2028" s="16"/>
      <c r="AT2028" s="16"/>
      <c r="AU2028" s="16"/>
      <c r="AV2028" s="16"/>
      <c r="AW2028" s="16"/>
      <c r="AX2028" s="16"/>
      <c r="AY2028" s="16"/>
      <c r="AZ2028" s="16">
        <v>15</v>
      </c>
      <c r="BA2028" s="16"/>
      <c r="BB2028" s="16"/>
      <c r="BC2028" s="16"/>
      <c r="BD2028" s="16"/>
      <c r="BE2028" s="16"/>
      <c r="BF2028" s="16"/>
      <c r="BG2028" s="23">
        <f t="shared" si="516"/>
        <v>420</v>
      </c>
      <c r="BH2028" s="24">
        <f t="shared" si="520"/>
        <v>7</v>
      </c>
      <c r="BI2028" s="25">
        <f t="shared" si="518"/>
        <v>5.583333333333333</v>
      </c>
      <c r="BJ2028" s="25">
        <f t="shared" si="509"/>
        <v>79.761904761904759</v>
      </c>
      <c r="BK2028" s="26">
        <f t="shared" si="510"/>
        <v>107.46268656716418</v>
      </c>
      <c r="BL2028" s="26">
        <f t="shared" si="511"/>
        <v>100</v>
      </c>
      <c r="BM2028" s="26">
        <f t="shared" si="521"/>
        <v>85.714285714285708</v>
      </c>
      <c r="BN2028" s="27">
        <f t="shared" si="512"/>
        <v>0.33333333333333331</v>
      </c>
      <c r="BO2028" s="27">
        <f t="shared" si="513"/>
        <v>1200</v>
      </c>
      <c r="BP2028" s="27">
        <f t="shared" si="514"/>
        <v>1.0833333333333335</v>
      </c>
      <c r="BQ2028" s="28">
        <f t="shared" si="515"/>
        <v>195.00000000000003</v>
      </c>
      <c r="BR2028" s="29"/>
      <c r="BS2028" s="29"/>
      <c r="BT2028" s="29"/>
      <c r="BU2028" s="30"/>
      <c r="BV2028" s="29"/>
      <c r="BW2028" s="17"/>
    </row>
    <row r="2029" spans="1:75" x14ac:dyDescent="0.3">
      <c r="A2029" s="14">
        <v>2028</v>
      </c>
      <c r="B2029" s="15">
        <v>46081</v>
      </c>
      <c r="C2029" s="16" t="s">
        <v>40</v>
      </c>
      <c r="D2029" s="17" t="str">
        <f t="shared" si="523"/>
        <v>HO</v>
      </c>
      <c r="E2029" s="18" t="s">
        <v>119</v>
      </c>
      <c r="F2029" s="18"/>
      <c r="G2029" s="19"/>
      <c r="H2029" s="19"/>
      <c r="I2029" s="19"/>
      <c r="J2029" s="20"/>
      <c r="K2029" s="21" t="e">
        <f>VLOOKUP(J2029,'[2]Item List (3)'!A$1:B$110000,2,FALSE)</f>
        <v>#N/A</v>
      </c>
      <c r="L2029" s="20"/>
      <c r="M2029" s="16" t="s">
        <v>138</v>
      </c>
      <c r="N2029" s="16"/>
      <c r="O2029" s="35" t="str">
        <f t="shared" si="519"/>
        <v/>
      </c>
      <c r="P2029" s="16"/>
      <c r="Q2029" s="16"/>
      <c r="R2029" s="16"/>
      <c r="S2029" s="16"/>
      <c r="T2029" s="16"/>
      <c r="U2029" s="23">
        <f t="shared" si="522"/>
        <v>0</v>
      </c>
      <c r="V2029" s="16"/>
      <c r="W2029" s="16"/>
      <c r="X2029" s="16"/>
      <c r="Y2029" s="16"/>
      <c r="Z2029" s="16"/>
      <c r="AA2029" s="16"/>
      <c r="AB2029" s="16"/>
      <c r="AC2029" s="16"/>
      <c r="AD2029" s="16"/>
      <c r="AE2029" s="16"/>
      <c r="AF2029" s="16"/>
      <c r="AG2029" s="16"/>
      <c r="AH2029" s="16"/>
      <c r="AI2029" s="16"/>
      <c r="AJ2029" s="16"/>
      <c r="AK2029" s="16"/>
      <c r="AL2029" s="16"/>
      <c r="AM2029" s="16"/>
      <c r="AN2029" s="16"/>
      <c r="AO2029" s="16"/>
      <c r="AP2029" s="16"/>
      <c r="AQ2029" s="16"/>
      <c r="AR2029" s="16"/>
      <c r="AS2029" s="16"/>
      <c r="AT2029" s="16"/>
      <c r="AU2029" s="16"/>
      <c r="AV2029" s="16"/>
      <c r="AW2029" s="16"/>
      <c r="AX2029" s="16"/>
      <c r="AY2029" s="16"/>
      <c r="AZ2029" s="16"/>
      <c r="BA2029" s="16"/>
      <c r="BB2029" s="16"/>
      <c r="BC2029" s="16"/>
      <c r="BD2029" s="16"/>
      <c r="BE2029" s="16"/>
      <c r="BF2029" s="16"/>
      <c r="BG2029" s="23">
        <f t="shared" si="516"/>
        <v>0</v>
      </c>
      <c r="BH2029" s="24">
        <f t="shared" si="520"/>
        <v>0</v>
      </c>
      <c r="BI2029" s="25">
        <f t="shared" si="518"/>
        <v>0</v>
      </c>
      <c r="BJ2029" s="25">
        <f t="shared" si="509"/>
        <v>0</v>
      </c>
      <c r="BK2029" s="26">
        <f t="shared" si="510"/>
        <v>0</v>
      </c>
      <c r="BL2029" s="26">
        <f t="shared" si="511"/>
        <v>0</v>
      </c>
      <c r="BM2029" s="26">
        <f t="shared" si="521"/>
        <v>0</v>
      </c>
      <c r="BN2029" s="27">
        <f t="shared" si="512"/>
        <v>0</v>
      </c>
      <c r="BO2029" s="27">
        <f t="shared" si="513"/>
        <v>0</v>
      </c>
      <c r="BP2029" s="27">
        <f t="shared" si="514"/>
        <v>0</v>
      </c>
      <c r="BQ2029" s="27">
        <f t="shared" si="515"/>
        <v>0</v>
      </c>
      <c r="BR2029" s="29"/>
      <c r="BS2029" s="29"/>
      <c r="BT2029" s="29"/>
      <c r="BU2029" s="29"/>
      <c r="BV2029" s="29"/>
      <c r="BW2029" s="17"/>
    </row>
    <row r="2030" spans="1:75" x14ac:dyDescent="0.3">
      <c r="A2030" s="60"/>
      <c r="B2030" s="61"/>
      <c r="C2030" s="33"/>
      <c r="D2030" s="44"/>
      <c r="E2030" s="62"/>
      <c r="F2030" s="62"/>
      <c r="G2030" s="63"/>
      <c r="H2030" s="63"/>
      <c r="I2030" s="63"/>
      <c r="J2030" s="64"/>
      <c r="K2030" s="65"/>
      <c r="L2030" s="64"/>
      <c r="M2030" s="33"/>
      <c r="N2030" s="33"/>
      <c r="O2030" s="66"/>
      <c r="P2030" s="33"/>
      <c r="Q2030" s="33"/>
      <c r="R2030" s="33"/>
      <c r="S2030" s="33"/>
      <c r="T2030" s="33"/>
      <c r="U2030" s="33"/>
      <c r="V2030" s="33"/>
      <c r="W2030" s="33"/>
      <c r="X2030" s="33"/>
      <c r="Y2030" s="33"/>
      <c r="Z2030" s="33"/>
      <c r="AA2030" s="33"/>
      <c r="AB2030" s="33"/>
      <c r="AC2030" s="33"/>
      <c r="AD2030" s="33"/>
      <c r="AE2030" s="33"/>
      <c r="AF2030" s="33"/>
      <c r="AG2030" s="33"/>
      <c r="AH2030" s="33"/>
      <c r="AI2030" s="33"/>
      <c r="AJ2030" s="33"/>
      <c r="AK2030" s="33"/>
      <c r="AL2030" s="33"/>
      <c r="AM2030" s="33"/>
      <c r="AN2030" s="33"/>
      <c r="AO2030" s="33"/>
      <c r="AP2030" s="33"/>
      <c r="AQ2030" s="33"/>
      <c r="AR2030" s="33"/>
      <c r="AS2030" s="33"/>
      <c r="AT2030" s="33"/>
      <c r="AU2030" s="33"/>
      <c r="AV2030" s="33"/>
      <c r="AW2030" s="33"/>
      <c r="AX2030" s="33"/>
      <c r="AY2030" s="33"/>
      <c r="AZ2030" s="33"/>
      <c r="BA2030" s="33"/>
      <c r="BB2030" s="33"/>
      <c r="BC2030" s="33"/>
      <c r="BD2030" s="33"/>
      <c r="BE2030" s="33"/>
      <c r="BF2030" s="33"/>
      <c r="BG2030" s="33"/>
      <c r="BH2030" s="67"/>
      <c r="BI2030" s="67"/>
      <c r="BJ2030" s="67"/>
      <c r="BK2030" s="68"/>
      <c r="BL2030" s="68"/>
      <c r="BM2030" s="68"/>
      <c r="BN2030" s="67"/>
      <c r="BO2030" s="67"/>
      <c r="BP2030" s="67"/>
      <c r="BQ2030" s="67"/>
      <c r="BR2030" s="69"/>
      <c r="BS2030" s="69"/>
      <c r="BT2030" s="69"/>
      <c r="BU2030" s="69"/>
      <c r="BV2030" s="69"/>
      <c r="BW2030" s="44"/>
    </row>
    <row r="2031" spans="1:75" x14ac:dyDescent="0.3">
      <c r="A2031" s="60"/>
      <c r="B2031" s="61"/>
      <c r="C2031" s="33"/>
      <c r="D2031" s="44"/>
      <c r="E2031" s="62"/>
      <c r="F2031" s="62"/>
      <c r="G2031" s="63"/>
      <c r="H2031" s="63"/>
      <c r="I2031" s="63"/>
      <c r="J2031" s="64"/>
      <c r="K2031" s="65"/>
      <c r="L2031" s="64"/>
      <c r="M2031" s="33"/>
      <c r="N2031" s="33"/>
      <c r="O2031" s="66"/>
      <c r="P2031" s="33"/>
      <c r="Q2031" s="33"/>
      <c r="R2031" s="33"/>
      <c r="S2031" s="33"/>
      <c r="T2031" s="33"/>
      <c r="U2031" s="33"/>
      <c r="V2031" s="33"/>
      <c r="W2031" s="33"/>
      <c r="X2031" s="33"/>
      <c r="Y2031" s="33"/>
      <c r="Z2031" s="33"/>
      <c r="AA2031" s="33"/>
      <c r="AB2031" s="33"/>
      <c r="AC2031" s="33"/>
      <c r="AD2031" s="33"/>
      <c r="AE2031" s="33"/>
      <c r="AF2031" s="33"/>
      <c r="AG2031" s="33"/>
      <c r="AH2031" s="33"/>
      <c r="AI2031" s="33"/>
      <c r="AJ2031" s="33"/>
      <c r="AK2031" s="33"/>
      <c r="AL2031" s="33"/>
      <c r="AM2031" s="33"/>
      <c r="AN2031" s="33"/>
      <c r="AO2031" s="33"/>
      <c r="AP2031" s="33"/>
      <c r="AQ2031" s="33"/>
      <c r="AR2031" s="33"/>
      <c r="AS2031" s="33"/>
      <c r="AT2031" s="33"/>
      <c r="AU2031" s="33"/>
      <c r="AV2031" s="33"/>
      <c r="AW2031" s="33"/>
      <c r="AX2031" s="33"/>
      <c r="AY2031" s="33"/>
      <c r="AZ2031" s="33"/>
      <c r="BA2031" s="33"/>
      <c r="BB2031" s="33"/>
      <c r="BC2031" s="33"/>
      <c r="BD2031" s="33"/>
      <c r="BE2031" s="33"/>
      <c r="BF2031" s="33"/>
      <c r="BG2031" s="33"/>
      <c r="BH2031" s="67"/>
      <c r="BI2031" s="67"/>
      <c r="BJ2031" s="67"/>
      <c r="BK2031" s="68"/>
      <c r="BL2031" s="68"/>
      <c r="BM2031" s="68"/>
      <c r="BN2031" s="67"/>
      <c r="BO2031" s="67"/>
      <c r="BP2031" s="67"/>
      <c r="BQ2031" s="67"/>
      <c r="BR2031" s="69"/>
      <c r="BS2031" s="69"/>
      <c r="BT2031" s="69"/>
      <c r="BU2031" s="69"/>
      <c r="BV2031" s="69"/>
      <c r="BW2031" s="44"/>
    </row>
    <row r="2032" spans="1:75" x14ac:dyDescent="0.3">
      <c r="A2032" s="60"/>
      <c r="B2032" s="61"/>
      <c r="C2032" s="33"/>
      <c r="D2032" s="44"/>
      <c r="E2032" s="62"/>
      <c r="F2032" s="62"/>
      <c r="G2032" s="63"/>
      <c r="H2032" s="63"/>
      <c r="I2032" s="63"/>
      <c r="J2032" s="64"/>
      <c r="K2032" s="65"/>
      <c r="L2032" s="64"/>
      <c r="M2032" s="33"/>
      <c r="N2032" s="33"/>
      <c r="O2032" s="66"/>
      <c r="P2032" s="33"/>
      <c r="Q2032" s="33"/>
      <c r="R2032" s="33"/>
      <c r="S2032" s="33"/>
      <c r="T2032" s="33"/>
      <c r="U2032" s="33"/>
      <c r="V2032" s="33"/>
      <c r="W2032" s="33"/>
      <c r="X2032" s="33"/>
      <c r="Y2032" s="33"/>
      <c r="Z2032" s="33"/>
      <c r="AA2032" s="33"/>
      <c r="AB2032" s="33"/>
      <c r="AC2032" s="33"/>
      <c r="AD2032" s="33"/>
      <c r="AE2032" s="33"/>
      <c r="AF2032" s="33"/>
      <c r="AG2032" s="33"/>
      <c r="AH2032" s="33"/>
      <c r="AI2032" s="33"/>
      <c r="AJ2032" s="33"/>
      <c r="AK2032" s="33"/>
      <c r="AL2032" s="33"/>
      <c r="AM2032" s="33"/>
      <c r="AN2032" s="33"/>
      <c r="AO2032" s="33"/>
      <c r="AP2032" s="33"/>
      <c r="AQ2032" s="33"/>
      <c r="AR2032" s="33"/>
      <c r="AS2032" s="33"/>
      <c r="AT2032" s="33"/>
      <c r="AU2032" s="33"/>
      <c r="AV2032" s="33"/>
      <c r="AW2032" s="33"/>
      <c r="AX2032" s="33"/>
      <c r="AY2032" s="33"/>
      <c r="AZ2032" s="33"/>
      <c r="BA2032" s="33"/>
      <c r="BB2032" s="33"/>
      <c r="BC2032" s="33"/>
      <c r="BD2032" s="33"/>
      <c r="BE2032" s="33"/>
      <c r="BF2032" s="33"/>
      <c r="BG2032" s="33"/>
      <c r="BH2032" s="67"/>
      <c r="BI2032" s="67"/>
      <c r="BJ2032" s="67"/>
      <c r="BK2032" s="68"/>
      <c r="BL2032" s="68"/>
      <c r="BM2032" s="68"/>
      <c r="BN2032" s="67"/>
      <c r="BO2032" s="67"/>
      <c r="BP2032" s="67"/>
      <c r="BQ2032" s="67"/>
      <c r="BR2032" s="69"/>
      <c r="BS2032" s="69"/>
      <c r="BT2032" s="69"/>
      <c r="BU2032" s="69"/>
      <c r="BV2032" s="69"/>
      <c r="BW2032" s="44"/>
    </row>
    <row r="2033" spans="1:75" x14ac:dyDescent="0.3">
      <c r="A2033" s="60"/>
      <c r="B2033" s="61"/>
      <c r="C2033" s="33"/>
      <c r="D2033" s="44"/>
      <c r="E2033" s="62"/>
      <c r="F2033" s="62"/>
      <c r="G2033" s="63"/>
      <c r="H2033" s="63"/>
      <c r="I2033" s="63"/>
      <c r="J2033" s="64"/>
      <c r="K2033" s="65"/>
      <c r="L2033" s="64"/>
      <c r="M2033" s="33"/>
      <c r="N2033" s="33"/>
      <c r="O2033" s="66"/>
      <c r="P2033" s="33"/>
      <c r="Q2033" s="33"/>
      <c r="R2033" s="33"/>
      <c r="S2033" s="33"/>
      <c r="T2033" s="33"/>
      <c r="U2033" s="33"/>
      <c r="V2033" s="33"/>
      <c r="W2033" s="33"/>
      <c r="X2033" s="33"/>
      <c r="Y2033" s="33"/>
      <c r="Z2033" s="33"/>
      <c r="AA2033" s="33"/>
      <c r="AB2033" s="33"/>
      <c r="AC2033" s="33"/>
      <c r="AD2033" s="33"/>
      <c r="AE2033" s="33"/>
      <c r="AF2033" s="33"/>
      <c r="AG2033" s="33"/>
      <c r="AH2033" s="33"/>
      <c r="AI2033" s="33"/>
      <c r="AJ2033" s="33"/>
      <c r="AK2033" s="33"/>
      <c r="AL2033" s="33"/>
      <c r="AM2033" s="33"/>
      <c r="AN2033" s="33"/>
      <c r="AO2033" s="33"/>
      <c r="AP2033" s="33"/>
      <c r="AQ2033" s="33"/>
      <c r="AR2033" s="33"/>
      <c r="AS2033" s="33"/>
      <c r="AT2033" s="33"/>
      <c r="AU2033" s="33"/>
      <c r="AV2033" s="33"/>
      <c r="AW2033" s="33"/>
      <c r="AX2033" s="33"/>
      <c r="AY2033" s="33"/>
      <c r="AZ2033" s="33"/>
      <c r="BA2033" s="33"/>
      <c r="BB2033" s="33"/>
      <c r="BC2033" s="33"/>
      <c r="BD2033" s="33"/>
      <c r="BE2033" s="33"/>
      <c r="BF2033" s="33"/>
      <c r="BG2033" s="33"/>
      <c r="BH2033" s="67"/>
      <c r="BI2033" s="67"/>
      <c r="BJ2033" s="67"/>
      <c r="BK2033" s="68"/>
      <c r="BL2033" s="68"/>
      <c r="BM2033" s="68"/>
      <c r="BN2033" s="67"/>
      <c r="BO2033" s="67"/>
      <c r="BP2033" s="67"/>
      <c r="BQ2033" s="67"/>
      <c r="BR2033" s="69"/>
      <c r="BS2033" s="69"/>
      <c r="BT2033" s="69"/>
      <c r="BU2033" s="69"/>
      <c r="BV2033" s="69"/>
      <c r="BW2033" s="44"/>
    </row>
    <row r="2034" spans="1:75" x14ac:dyDescent="0.3">
      <c r="A2034" s="60"/>
      <c r="B2034" s="61"/>
      <c r="C2034" s="33"/>
      <c r="D2034" s="44"/>
      <c r="E2034" s="62"/>
      <c r="F2034" s="62"/>
      <c r="G2034" s="63"/>
      <c r="H2034" s="63"/>
      <c r="I2034" s="63"/>
      <c r="J2034" s="64"/>
      <c r="K2034" s="65"/>
      <c r="L2034" s="64"/>
      <c r="M2034" s="33"/>
      <c r="N2034" s="33"/>
      <c r="O2034" s="66"/>
      <c r="P2034" s="33"/>
      <c r="Q2034" s="33"/>
      <c r="R2034" s="33"/>
      <c r="S2034" s="33"/>
      <c r="T2034" s="33"/>
      <c r="U2034" s="33"/>
      <c r="V2034" s="33"/>
      <c r="W2034" s="33"/>
      <c r="X2034" s="33"/>
      <c r="Y2034" s="33"/>
      <c r="Z2034" s="33"/>
      <c r="AA2034" s="33"/>
      <c r="AB2034" s="33"/>
      <c r="AC2034" s="33"/>
      <c r="AD2034" s="33"/>
      <c r="AE2034" s="33"/>
      <c r="AF2034" s="33"/>
      <c r="AG2034" s="33"/>
      <c r="AH2034" s="33"/>
      <c r="AI2034" s="33"/>
      <c r="AJ2034" s="33"/>
      <c r="AK2034" s="33"/>
      <c r="AL2034" s="33"/>
      <c r="AM2034" s="33"/>
      <c r="AN2034" s="33"/>
      <c r="AO2034" s="33"/>
      <c r="AP2034" s="33"/>
      <c r="AQ2034" s="33"/>
      <c r="AR2034" s="33"/>
      <c r="AS2034" s="33"/>
      <c r="AT2034" s="33"/>
      <c r="AU2034" s="33"/>
      <c r="AV2034" s="33"/>
      <c r="AW2034" s="33"/>
      <c r="AX2034" s="33"/>
      <c r="AY2034" s="33"/>
      <c r="AZ2034" s="33"/>
      <c r="BA2034" s="33"/>
      <c r="BB2034" s="33"/>
      <c r="BC2034" s="33"/>
      <c r="BD2034" s="33"/>
      <c r="BE2034" s="33"/>
      <c r="BF2034" s="33"/>
      <c r="BG2034" s="33"/>
      <c r="BH2034" s="67"/>
      <c r="BI2034" s="67"/>
      <c r="BJ2034" s="67"/>
      <c r="BK2034" s="68"/>
      <c r="BL2034" s="68"/>
      <c r="BM2034" s="68"/>
      <c r="BN2034" s="67"/>
      <c r="BO2034" s="67"/>
      <c r="BP2034" s="67"/>
      <c r="BQ2034" s="67"/>
      <c r="BR2034" s="69"/>
      <c r="BS2034" s="69"/>
      <c r="BT2034" s="69"/>
      <c r="BU2034" s="69"/>
      <c r="BV2034" s="69"/>
      <c r="BW2034" s="44"/>
    </row>
    <row r="2035" spans="1:75" x14ac:dyDescent="0.3">
      <c r="A2035" s="60"/>
      <c r="B2035" s="61"/>
      <c r="C2035" s="33"/>
      <c r="D2035" s="44"/>
      <c r="E2035" s="62"/>
      <c r="F2035" s="62"/>
      <c r="G2035" s="63"/>
      <c r="H2035" s="63"/>
      <c r="I2035" s="63"/>
      <c r="J2035" s="64"/>
      <c r="K2035" s="65"/>
      <c r="L2035" s="64"/>
      <c r="M2035" s="33"/>
      <c r="N2035" s="33"/>
      <c r="O2035" s="66"/>
      <c r="P2035" s="33"/>
      <c r="Q2035" s="33"/>
      <c r="R2035" s="33"/>
      <c r="S2035" s="33"/>
      <c r="T2035" s="33"/>
      <c r="U2035" s="33"/>
      <c r="V2035" s="33"/>
      <c r="W2035" s="33"/>
      <c r="X2035" s="33"/>
      <c r="Y2035" s="33"/>
      <c r="Z2035" s="33"/>
      <c r="AA2035" s="33"/>
      <c r="AB2035" s="33"/>
      <c r="AC2035" s="33"/>
      <c r="AD2035" s="33"/>
      <c r="AE2035" s="33"/>
      <c r="AF2035" s="33"/>
      <c r="AG2035" s="33"/>
      <c r="AH2035" s="33"/>
      <c r="AI2035" s="33"/>
      <c r="AJ2035" s="33"/>
      <c r="AK2035" s="33"/>
      <c r="AL2035" s="33"/>
      <c r="AM2035" s="33"/>
      <c r="AN2035" s="33"/>
      <c r="AO2035" s="33"/>
      <c r="AP2035" s="33"/>
      <c r="AQ2035" s="33"/>
      <c r="AR2035" s="33"/>
      <c r="AS2035" s="33"/>
      <c r="AT2035" s="33"/>
      <c r="AU2035" s="33"/>
      <c r="AV2035" s="33"/>
      <c r="AW2035" s="33"/>
      <c r="AX2035" s="33"/>
      <c r="AY2035" s="33"/>
      <c r="AZ2035" s="33"/>
      <c r="BA2035" s="33"/>
      <c r="BB2035" s="33"/>
      <c r="BC2035" s="33"/>
      <c r="BD2035" s="33"/>
      <c r="BE2035" s="33"/>
      <c r="BF2035" s="33"/>
      <c r="BG2035" s="33"/>
      <c r="BH2035" s="67"/>
      <c r="BI2035" s="67"/>
      <c r="BJ2035" s="67"/>
      <c r="BK2035" s="68"/>
      <c r="BL2035" s="68"/>
      <c r="BM2035" s="68"/>
      <c r="BN2035" s="67"/>
      <c r="BO2035" s="67"/>
      <c r="BP2035" s="67"/>
      <c r="BQ2035" s="67"/>
      <c r="BR2035" s="69"/>
      <c r="BS2035" s="69"/>
      <c r="BT2035" s="69"/>
      <c r="BU2035" s="69"/>
      <c r="BV2035" s="69"/>
      <c r="BW2035" s="44"/>
    </row>
    <row r="2036" spans="1:75" x14ac:dyDescent="0.3">
      <c r="A2036" s="60"/>
      <c r="B2036" s="61"/>
      <c r="C2036" s="33"/>
      <c r="D2036" s="44"/>
      <c r="E2036" s="62"/>
      <c r="F2036" s="62"/>
      <c r="G2036" s="63"/>
      <c r="H2036" s="63"/>
      <c r="I2036" s="63"/>
      <c r="J2036" s="64"/>
      <c r="K2036" s="65"/>
      <c r="L2036" s="64"/>
      <c r="M2036" s="33"/>
      <c r="N2036" s="33"/>
      <c r="O2036" s="66"/>
      <c r="P2036" s="33"/>
      <c r="Q2036" s="33"/>
      <c r="R2036" s="33"/>
      <c r="S2036" s="33"/>
      <c r="T2036" s="33"/>
      <c r="U2036" s="33"/>
      <c r="V2036" s="33"/>
      <c r="W2036" s="33"/>
      <c r="X2036" s="33"/>
      <c r="Y2036" s="33"/>
      <c r="Z2036" s="33"/>
      <c r="AA2036" s="33"/>
      <c r="AB2036" s="33"/>
      <c r="AC2036" s="33"/>
      <c r="AD2036" s="33"/>
      <c r="AE2036" s="33"/>
      <c r="AF2036" s="33"/>
      <c r="AG2036" s="33"/>
      <c r="AH2036" s="33"/>
      <c r="AI2036" s="33"/>
      <c r="AJ2036" s="33"/>
      <c r="AK2036" s="33"/>
      <c r="AL2036" s="33"/>
      <c r="AM2036" s="33"/>
      <c r="AN2036" s="33"/>
      <c r="AO2036" s="33"/>
      <c r="AP2036" s="33"/>
      <c r="AQ2036" s="33"/>
      <c r="AR2036" s="33"/>
      <c r="AS2036" s="33"/>
      <c r="AT2036" s="33"/>
      <c r="AU2036" s="33"/>
      <c r="AV2036" s="33"/>
      <c r="AW2036" s="33"/>
      <c r="AX2036" s="33"/>
      <c r="AY2036" s="33"/>
      <c r="AZ2036" s="33"/>
      <c r="BA2036" s="33"/>
      <c r="BB2036" s="33"/>
      <c r="BC2036" s="33"/>
      <c r="BD2036" s="33"/>
      <c r="BE2036" s="33"/>
      <c r="BF2036" s="33"/>
      <c r="BG2036" s="33"/>
      <c r="BH2036" s="67"/>
      <c r="BI2036" s="67"/>
      <c r="BJ2036" s="67"/>
      <c r="BK2036" s="68"/>
      <c r="BL2036" s="68"/>
      <c r="BM2036" s="68"/>
      <c r="BN2036" s="67"/>
      <c r="BO2036" s="67"/>
      <c r="BP2036" s="67"/>
      <c r="BQ2036" s="67"/>
      <c r="BR2036" s="69"/>
      <c r="BS2036" s="69"/>
      <c r="BT2036" s="69"/>
      <c r="BU2036" s="69"/>
      <c r="BV2036" s="69"/>
      <c r="BW2036" s="44"/>
    </row>
    <row r="2037" spans="1:75" x14ac:dyDescent="0.3">
      <c r="A2037" s="60"/>
      <c r="B2037" s="61"/>
      <c r="C2037" s="33"/>
      <c r="D2037" s="44"/>
      <c r="E2037" s="62"/>
      <c r="F2037" s="62"/>
      <c r="G2037" s="63"/>
      <c r="H2037" s="63"/>
      <c r="I2037" s="63"/>
      <c r="J2037" s="64"/>
      <c r="K2037" s="65"/>
      <c r="L2037" s="64"/>
      <c r="M2037" s="33"/>
      <c r="N2037" s="33"/>
      <c r="O2037" s="66"/>
      <c r="P2037" s="33"/>
      <c r="Q2037" s="33"/>
      <c r="R2037" s="33"/>
      <c r="S2037" s="33"/>
      <c r="T2037" s="33"/>
      <c r="U2037" s="33"/>
      <c r="V2037" s="33"/>
      <c r="W2037" s="33"/>
      <c r="X2037" s="33"/>
      <c r="Y2037" s="33"/>
      <c r="Z2037" s="33"/>
      <c r="AA2037" s="33"/>
      <c r="AB2037" s="33"/>
      <c r="AC2037" s="33"/>
      <c r="AD2037" s="33"/>
      <c r="AE2037" s="33"/>
      <c r="AF2037" s="33"/>
      <c r="AG2037" s="33"/>
      <c r="AH2037" s="33"/>
      <c r="AI2037" s="33"/>
      <c r="AJ2037" s="33"/>
      <c r="AK2037" s="33"/>
      <c r="AL2037" s="33"/>
      <c r="AM2037" s="33"/>
      <c r="AN2037" s="33"/>
      <c r="AO2037" s="33"/>
      <c r="AP2037" s="33"/>
      <c r="AQ2037" s="33"/>
      <c r="AR2037" s="33"/>
      <c r="AS2037" s="33"/>
      <c r="AT2037" s="33"/>
      <c r="AU2037" s="33"/>
      <c r="AV2037" s="33"/>
      <c r="AW2037" s="33"/>
      <c r="AX2037" s="33"/>
      <c r="AY2037" s="33"/>
      <c r="AZ2037" s="33"/>
      <c r="BA2037" s="33"/>
      <c r="BB2037" s="33"/>
      <c r="BC2037" s="33"/>
      <c r="BD2037" s="33"/>
      <c r="BE2037" s="33"/>
      <c r="BF2037" s="33"/>
      <c r="BG2037" s="33"/>
      <c r="BH2037" s="67"/>
      <c r="BI2037" s="67"/>
      <c r="BJ2037" s="67"/>
      <c r="BK2037" s="68"/>
      <c r="BL2037" s="68"/>
      <c r="BM2037" s="68"/>
      <c r="BN2037" s="67"/>
      <c r="BO2037" s="67"/>
      <c r="BP2037" s="67"/>
      <c r="BQ2037" s="67"/>
      <c r="BR2037" s="69"/>
      <c r="BS2037" s="69"/>
      <c r="BT2037" s="69"/>
      <c r="BU2037" s="69"/>
      <c r="BV2037" s="69"/>
      <c r="BW2037" s="44"/>
    </row>
    <row r="2038" spans="1:75" x14ac:dyDescent="0.3">
      <c r="A2038" s="60"/>
      <c r="B2038" s="61"/>
      <c r="C2038" s="33"/>
      <c r="D2038" s="44"/>
      <c r="E2038" s="62"/>
      <c r="F2038" s="62"/>
      <c r="G2038" s="63"/>
      <c r="H2038" s="63"/>
      <c r="I2038" s="63"/>
      <c r="J2038" s="64"/>
      <c r="K2038" s="65"/>
      <c r="L2038" s="64"/>
      <c r="M2038" s="33"/>
      <c r="N2038" s="33"/>
      <c r="O2038" s="66"/>
      <c r="P2038" s="33"/>
      <c r="Q2038" s="33"/>
      <c r="R2038" s="33"/>
      <c r="S2038" s="33"/>
      <c r="T2038" s="33"/>
      <c r="U2038" s="33"/>
      <c r="V2038" s="33"/>
      <c r="W2038" s="33"/>
      <c r="X2038" s="33"/>
      <c r="Y2038" s="33"/>
      <c r="Z2038" s="33"/>
      <c r="AA2038" s="33"/>
      <c r="AB2038" s="33"/>
      <c r="AC2038" s="33"/>
      <c r="AD2038" s="33"/>
      <c r="AE2038" s="33"/>
      <c r="AF2038" s="33"/>
      <c r="AG2038" s="33"/>
      <c r="AH2038" s="33"/>
      <c r="AI2038" s="33"/>
      <c r="AJ2038" s="33"/>
      <c r="AK2038" s="33"/>
      <c r="AL2038" s="33"/>
      <c r="AM2038" s="33"/>
      <c r="AN2038" s="33"/>
      <c r="AO2038" s="33"/>
      <c r="AP2038" s="33"/>
      <c r="AQ2038" s="33"/>
      <c r="AR2038" s="33"/>
      <c r="AS2038" s="33"/>
      <c r="AT2038" s="33"/>
      <c r="AU2038" s="33"/>
      <c r="AV2038" s="33"/>
      <c r="AW2038" s="33"/>
      <c r="AX2038" s="33"/>
      <c r="AY2038" s="33"/>
      <c r="AZ2038" s="33"/>
      <c r="BA2038" s="33"/>
      <c r="BB2038" s="33"/>
      <c r="BC2038" s="33"/>
      <c r="BD2038" s="33"/>
      <c r="BE2038" s="33"/>
      <c r="BF2038" s="33"/>
      <c r="BG2038" s="33"/>
      <c r="BH2038" s="67"/>
      <c r="BI2038" s="67"/>
      <c r="BJ2038" s="67"/>
      <c r="BK2038" s="68"/>
      <c r="BL2038" s="68"/>
      <c r="BM2038" s="68"/>
      <c r="BN2038" s="67"/>
      <c r="BO2038" s="67"/>
      <c r="BP2038" s="67"/>
      <c r="BQ2038" s="67"/>
      <c r="BR2038" s="69"/>
      <c r="BS2038" s="69"/>
      <c r="BT2038" s="69"/>
      <c r="BU2038" s="69"/>
      <c r="BV2038" s="69"/>
      <c r="BW2038" s="44"/>
    </row>
    <row r="2039" spans="1:75" x14ac:dyDescent="0.3">
      <c r="A2039" s="60"/>
      <c r="B2039" s="61"/>
      <c r="C2039" s="33"/>
      <c r="D2039" s="44"/>
      <c r="E2039" s="62"/>
      <c r="F2039" s="62"/>
      <c r="G2039" s="63"/>
      <c r="H2039" s="63"/>
      <c r="I2039" s="63"/>
      <c r="J2039" s="64"/>
      <c r="K2039" s="65"/>
      <c r="L2039" s="64"/>
      <c r="M2039" s="33"/>
      <c r="N2039" s="33"/>
      <c r="O2039" s="66"/>
      <c r="P2039" s="33"/>
      <c r="Q2039" s="33"/>
      <c r="R2039" s="33"/>
      <c r="S2039" s="33"/>
      <c r="T2039" s="33"/>
      <c r="U2039" s="33"/>
      <c r="V2039" s="33"/>
      <c r="W2039" s="33"/>
      <c r="X2039" s="33"/>
      <c r="Y2039" s="33"/>
      <c r="Z2039" s="33"/>
      <c r="AA2039" s="33"/>
      <c r="AB2039" s="33"/>
      <c r="AC2039" s="33"/>
      <c r="AD2039" s="33"/>
      <c r="AE2039" s="33"/>
      <c r="AF2039" s="33"/>
      <c r="AG2039" s="33"/>
      <c r="AH2039" s="33"/>
      <c r="AI2039" s="33"/>
      <c r="AJ2039" s="33"/>
      <c r="AK2039" s="33"/>
      <c r="AL2039" s="33"/>
      <c r="AM2039" s="33"/>
      <c r="AN2039" s="33"/>
      <c r="AO2039" s="33"/>
      <c r="AP2039" s="33"/>
      <c r="AQ2039" s="33"/>
      <c r="AR2039" s="33"/>
      <c r="AS2039" s="33"/>
      <c r="AT2039" s="33"/>
      <c r="AU2039" s="33"/>
      <c r="AV2039" s="33"/>
      <c r="AW2039" s="33"/>
      <c r="AX2039" s="33"/>
      <c r="AY2039" s="33"/>
      <c r="AZ2039" s="33"/>
      <c r="BA2039" s="33"/>
      <c r="BB2039" s="33"/>
      <c r="BC2039" s="33"/>
      <c r="BD2039" s="33"/>
      <c r="BE2039" s="33"/>
      <c r="BF2039" s="33"/>
      <c r="BG2039" s="33"/>
      <c r="BH2039" s="67"/>
      <c r="BI2039" s="67"/>
      <c r="BJ2039" s="67"/>
      <c r="BK2039" s="68"/>
      <c r="BL2039" s="68"/>
      <c r="BM2039" s="68"/>
      <c r="BN2039" s="67"/>
      <c r="BO2039" s="67"/>
      <c r="BP2039" s="67"/>
      <c r="BQ2039" s="67"/>
      <c r="BR2039" s="69"/>
      <c r="BS2039" s="69"/>
      <c r="BT2039" s="69"/>
      <c r="BU2039" s="69"/>
      <c r="BV2039" s="69"/>
      <c r="BW2039" s="44"/>
    </row>
    <row r="2040" spans="1:75" x14ac:dyDescent="0.3">
      <c r="A2040" s="60"/>
      <c r="B2040" s="61"/>
      <c r="C2040" s="33"/>
      <c r="D2040" s="44"/>
      <c r="E2040" s="62"/>
      <c r="F2040" s="62"/>
      <c r="G2040" s="63"/>
      <c r="H2040" s="63"/>
      <c r="I2040" s="63"/>
      <c r="J2040" s="64"/>
      <c r="K2040" s="65"/>
      <c r="L2040" s="64"/>
      <c r="M2040" s="33"/>
      <c r="N2040" s="33"/>
      <c r="O2040" s="66"/>
      <c r="P2040" s="33"/>
      <c r="Q2040" s="33"/>
      <c r="R2040" s="33"/>
      <c r="S2040" s="33"/>
      <c r="T2040" s="33"/>
      <c r="U2040" s="33"/>
      <c r="V2040" s="33"/>
      <c r="W2040" s="33"/>
      <c r="X2040" s="33"/>
      <c r="Y2040" s="33"/>
      <c r="Z2040" s="33"/>
      <c r="AA2040" s="33"/>
      <c r="AB2040" s="33"/>
      <c r="AC2040" s="33"/>
      <c r="AD2040" s="33"/>
      <c r="AE2040" s="33"/>
      <c r="AF2040" s="33"/>
      <c r="AG2040" s="33"/>
      <c r="AH2040" s="33"/>
      <c r="AI2040" s="33"/>
      <c r="AJ2040" s="33"/>
      <c r="AK2040" s="33"/>
      <c r="AL2040" s="33"/>
      <c r="AM2040" s="33"/>
      <c r="AN2040" s="33"/>
      <c r="AO2040" s="33"/>
      <c r="AP2040" s="33"/>
      <c r="AQ2040" s="33"/>
      <c r="AR2040" s="33"/>
      <c r="AS2040" s="33"/>
      <c r="AT2040" s="33"/>
      <c r="AU2040" s="33"/>
      <c r="AV2040" s="33"/>
      <c r="AW2040" s="33"/>
      <c r="AX2040" s="33"/>
      <c r="AY2040" s="33"/>
      <c r="AZ2040" s="33"/>
      <c r="BA2040" s="33"/>
      <c r="BB2040" s="33"/>
      <c r="BC2040" s="33"/>
      <c r="BD2040" s="33"/>
      <c r="BE2040" s="33"/>
      <c r="BF2040" s="33"/>
      <c r="BG2040" s="33"/>
      <c r="BH2040" s="67"/>
      <c r="BI2040" s="67"/>
      <c r="BJ2040" s="67"/>
      <c r="BK2040" s="68"/>
      <c r="BL2040" s="68"/>
      <c r="BM2040" s="68"/>
      <c r="BN2040" s="67"/>
      <c r="BO2040" s="67"/>
      <c r="BP2040" s="67"/>
      <c r="BQ2040" s="67"/>
      <c r="BR2040" s="69"/>
      <c r="BS2040" s="69"/>
      <c r="BT2040" s="69"/>
      <c r="BU2040" s="69"/>
      <c r="BV2040" s="69"/>
      <c r="BW2040" s="44"/>
    </row>
    <row r="2041" spans="1:75" x14ac:dyDescent="0.3">
      <c r="A2041" s="60"/>
      <c r="B2041" s="61"/>
      <c r="C2041" s="33"/>
      <c r="D2041" s="44"/>
      <c r="E2041" s="62"/>
      <c r="F2041" s="62"/>
      <c r="G2041" s="63"/>
      <c r="H2041" s="63"/>
      <c r="I2041" s="63"/>
      <c r="J2041" s="64"/>
      <c r="K2041" s="65"/>
      <c r="L2041" s="64"/>
      <c r="M2041" s="33"/>
      <c r="N2041" s="33"/>
      <c r="O2041" s="66"/>
      <c r="P2041" s="33"/>
      <c r="Q2041" s="33"/>
      <c r="R2041" s="33"/>
      <c r="S2041" s="33"/>
      <c r="T2041" s="33"/>
      <c r="U2041" s="33"/>
      <c r="V2041" s="33"/>
      <c r="W2041" s="33"/>
      <c r="X2041" s="33"/>
      <c r="Y2041" s="33"/>
      <c r="Z2041" s="33"/>
      <c r="AA2041" s="33"/>
      <c r="AB2041" s="33"/>
      <c r="AC2041" s="33"/>
      <c r="AD2041" s="33"/>
      <c r="AE2041" s="33"/>
      <c r="AF2041" s="33"/>
      <c r="AG2041" s="33"/>
      <c r="AH2041" s="33"/>
      <c r="AI2041" s="33"/>
      <c r="AJ2041" s="33"/>
      <c r="AK2041" s="33"/>
      <c r="AL2041" s="33"/>
      <c r="AM2041" s="33"/>
      <c r="AN2041" s="33"/>
      <c r="AO2041" s="33"/>
      <c r="AP2041" s="33"/>
      <c r="AQ2041" s="33"/>
      <c r="AR2041" s="33"/>
      <c r="AS2041" s="33"/>
      <c r="AT2041" s="33"/>
      <c r="AU2041" s="33"/>
      <c r="AV2041" s="33"/>
      <c r="AW2041" s="33"/>
      <c r="AX2041" s="33"/>
      <c r="AY2041" s="33"/>
      <c r="AZ2041" s="33"/>
      <c r="BA2041" s="33"/>
      <c r="BB2041" s="33"/>
      <c r="BC2041" s="33"/>
      <c r="BD2041" s="33"/>
      <c r="BE2041" s="33"/>
      <c r="BF2041" s="33"/>
      <c r="BG2041" s="33"/>
      <c r="BH2041" s="67"/>
      <c r="BI2041" s="67"/>
      <c r="BJ2041" s="67"/>
      <c r="BK2041" s="68"/>
      <c r="BL2041" s="68"/>
      <c r="BM2041" s="68"/>
      <c r="BN2041" s="67"/>
      <c r="BO2041" s="67"/>
      <c r="BP2041" s="67"/>
      <c r="BQ2041" s="67"/>
      <c r="BR2041" s="69"/>
      <c r="BS2041" s="69"/>
      <c r="BT2041" s="69"/>
      <c r="BU2041" s="69"/>
      <c r="BV2041" s="69"/>
      <c r="BW2041" s="44"/>
    </row>
    <row r="2042" spans="1:75" x14ac:dyDescent="0.3">
      <c r="A2042" s="60"/>
      <c r="B2042" s="61"/>
      <c r="C2042" s="33"/>
      <c r="D2042" s="44"/>
      <c r="E2042" s="62"/>
      <c r="F2042" s="62"/>
      <c r="G2042" s="63"/>
      <c r="H2042" s="63"/>
      <c r="I2042" s="63"/>
      <c r="J2042" s="64"/>
      <c r="K2042" s="65"/>
      <c r="L2042" s="64"/>
      <c r="M2042" s="33"/>
      <c r="N2042" s="33"/>
      <c r="O2042" s="66"/>
      <c r="P2042" s="33"/>
      <c r="Q2042" s="33"/>
      <c r="R2042" s="33"/>
      <c r="S2042" s="33"/>
      <c r="T2042" s="33"/>
      <c r="U2042" s="33"/>
      <c r="V2042" s="33"/>
      <c r="W2042" s="33"/>
      <c r="X2042" s="33"/>
      <c r="Y2042" s="33"/>
      <c r="Z2042" s="33"/>
      <c r="AA2042" s="33"/>
      <c r="AB2042" s="33"/>
      <c r="AC2042" s="33"/>
      <c r="AD2042" s="33"/>
      <c r="AE2042" s="33"/>
      <c r="AF2042" s="33"/>
      <c r="AG2042" s="33"/>
      <c r="AH2042" s="33"/>
      <c r="AI2042" s="33"/>
      <c r="AJ2042" s="33"/>
      <c r="AK2042" s="33"/>
      <c r="AL2042" s="33"/>
      <c r="AM2042" s="33"/>
      <c r="AN2042" s="33"/>
      <c r="AO2042" s="33"/>
      <c r="AP2042" s="33"/>
      <c r="AQ2042" s="33"/>
      <c r="AR2042" s="33"/>
      <c r="AS2042" s="33"/>
      <c r="AT2042" s="33"/>
      <c r="AU2042" s="33"/>
      <c r="AV2042" s="33"/>
      <c r="AW2042" s="33"/>
      <c r="AX2042" s="33"/>
      <c r="AY2042" s="33"/>
      <c r="AZ2042" s="33"/>
      <c r="BA2042" s="33"/>
      <c r="BB2042" s="33"/>
      <c r="BC2042" s="33"/>
      <c r="BD2042" s="33"/>
      <c r="BE2042" s="33"/>
      <c r="BF2042" s="33"/>
      <c r="BG2042" s="33"/>
      <c r="BH2042" s="67"/>
      <c r="BI2042" s="67"/>
      <c r="BJ2042" s="67"/>
      <c r="BK2042" s="68"/>
      <c r="BL2042" s="68"/>
      <c r="BM2042" s="68"/>
      <c r="BN2042" s="67"/>
      <c r="BO2042" s="67"/>
      <c r="BP2042" s="67"/>
      <c r="BQ2042" s="67"/>
      <c r="BR2042" s="69"/>
      <c r="BS2042" s="69"/>
      <c r="BT2042" s="69"/>
      <c r="BU2042" s="69"/>
      <c r="BV2042" s="69"/>
      <c r="BW2042" s="44"/>
    </row>
    <row r="2043" spans="1:75" x14ac:dyDescent="0.3">
      <c r="A2043" s="60"/>
      <c r="B2043" s="61"/>
      <c r="C2043" s="33"/>
      <c r="D2043" s="44"/>
      <c r="E2043" s="62"/>
      <c r="F2043" s="62"/>
      <c r="G2043" s="63"/>
      <c r="H2043" s="63"/>
      <c r="I2043" s="63"/>
      <c r="J2043" s="64"/>
      <c r="K2043" s="65"/>
      <c r="L2043" s="64"/>
      <c r="M2043" s="33"/>
      <c r="N2043" s="33"/>
      <c r="O2043" s="66"/>
      <c r="P2043" s="33"/>
      <c r="Q2043" s="33"/>
      <c r="R2043" s="33"/>
      <c r="S2043" s="33"/>
      <c r="T2043" s="33"/>
      <c r="U2043" s="33"/>
      <c r="V2043" s="33"/>
      <c r="W2043" s="33"/>
      <c r="X2043" s="33"/>
      <c r="Y2043" s="33"/>
      <c r="Z2043" s="33"/>
      <c r="AA2043" s="33"/>
      <c r="AB2043" s="33"/>
      <c r="AC2043" s="33"/>
      <c r="AD2043" s="33"/>
      <c r="AE2043" s="33"/>
      <c r="AF2043" s="33"/>
      <c r="AG2043" s="33"/>
      <c r="AH2043" s="33"/>
      <c r="AI2043" s="33"/>
      <c r="AJ2043" s="33"/>
      <c r="AK2043" s="33"/>
      <c r="AL2043" s="33"/>
      <c r="AM2043" s="33"/>
      <c r="AN2043" s="33"/>
      <c r="AO2043" s="33"/>
      <c r="AP2043" s="33"/>
      <c r="AQ2043" s="33"/>
      <c r="AR2043" s="33"/>
      <c r="AS2043" s="33"/>
      <c r="AT2043" s="33"/>
      <c r="AU2043" s="33"/>
      <c r="AV2043" s="33"/>
      <c r="AW2043" s="33"/>
      <c r="AX2043" s="33"/>
      <c r="AY2043" s="33"/>
      <c r="AZ2043" s="33"/>
      <c r="BA2043" s="33"/>
      <c r="BB2043" s="33"/>
      <c r="BC2043" s="33"/>
      <c r="BD2043" s="33"/>
      <c r="BE2043" s="33"/>
      <c r="BF2043" s="33"/>
      <c r="BG2043" s="33"/>
      <c r="BH2043" s="67"/>
      <c r="BI2043" s="67"/>
      <c r="BJ2043" s="67"/>
      <c r="BK2043" s="68"/>
      <c r="BL2043" s="68"/>
      <c r="BM2043" s="68"/>
      <c r="BN2043" s="67"/>
      <c r="BO2043" s="67"/>
      <c r="BP2043" s="67"/>
      <c r="BQ2043" s="67"/>
      <c r="BR2043" s="69"/>
      <c r="BS2043" s="69"/>
      <c r="BT2043" s="69"/>
      <c r="BU2043" s="69"/>
      <c r="BV2043" s="69"/>
      <c r="BW2043" s="44"/>
    </row>
    <row r="2044" spans="1:75" x14ac:dyDescent="0.3">
      <c r="A2044" s="60"/>
      <c r="B2044" s="61"/>
      <c r="C2044" s="33"/>
      <c r="D2044" s="44"/>
      <c r="E2044" s="62"/>
      <c r="F2044" s="62"/>
      <c r="G2044" s="63"/>
      <c r="H2044" s="63"/>
      <c r="I2044" s="63"/>
      <c r="J2044" s="64"/>
      <c r="K2044" s="65"/>
      <c r="L2044" s="64"/>
      <c r="M2044" s="33"/>
      <c r="N2044" s="33"/>
      <c r="O2044" s="66"/>
      <c r="P2044" s="33"/>
      <c r="Q2044" s="33"/>
      <c r="R2044" s="33"/>
      <c r="S2044" s="33"/>
      <c r="T2044" s="33"/>
      <c r="U2044" s="33"/>
      <c r="V2044" s="33"/>
      <c r="W2044" s="33"/>
      <c r="X2044" s="33"/>
      <c r="Y2044" s="33"/>
      <c r="Z2044" s="33"/>
      <c r="AA2044" s="33"/>
      <c r="AB2044" s="33"/>
      <c r="AC2044" s="33"/>
      <c r="AD2044" s="33"/>
      <c r="AE2044" s="33"/>
      <c r="AF2044" s="33"/>
      <c r="AG2044" s="33"/>
      <c r="AH2044" s="33"/>
      <c r="AI2044" s="33"/>
      <c r="AJ2044" s="33"/>
      <c r="AK2044" s="33"/>
      <c r="AL2044" s="33"/>
      <c r="AM2044" s="33"/>
      <c r="AN2044" s="33"/>
      <c r="AO2044" s="33"/>
      <c r="AP2044" s="33"/>
      <c r="AQ2044" s="33"/>
      <c r="AR2044" s="33"/>
      <c r="AS2044" s="33"/>
      <c r="AT2044" s="33"/>
      <c r="AU2044" s="33"/>
      <c r="AV2044" s="33"/>
      <c r="AW2044" s="33"/>
      <c r="AX2044" s="33"/>
      <c r="AY2044" s="33"/>
      <c r="AZ2044" s="33"/>
      <c r="BA2044" s="33"/>
      <c r="BB2044" s="33"/>
      <c r="BC2044" s="33"/>
      <c r="BD2044" s="33"/>
      <c r="BE2044" s="33"/>
      <c r="BF2044" s="33"/>
      <c r="BG2044" s="33"/>
      <c r="BH2044" s="67"/>
      <c r="BI2044" s="67"/>
      <c r="BJ2044" s="67"/>
      <c r="BK2044" s="68"/>
      <c r="BL2044" s="68"/>
      <c r="BM2044" s="68"/>
      <c r="BN2044" s="67"/>
      <c r="BO2044" s="67"/>
      <c r="BP2044" s="67"/>
      <c r="BQ2044" s="67"/>
      <c r="BR2044" s="69"/>
      <c r="BS2044" s="69"/>
      <c r="BT2044" s="69"/>
      <c r="BU2044" s="69"/>
      <c r="BV2044" s="69"/>
      <c r="BW2044" s="44"/>
    </row>
    <row r="2045" spans="1:75" x14ac:dyDescent="0.3">
      <c r="A2045" s="60"/>
      <c r="B2045" s="61"/>
      <c r="C2045" s="33"/>
      <c r="D2045" s="44"/>
      <c r="E2045" s="62"/>
      <c r="F2045" s="62"/>
      <c r="G2045" s="63"/>
      <c r="H2045" s="63"/>
      <c r="I2045" s="63"/>
      <c r="J2045" s="64"/>
      <c r="K2045" s="65"/>
      <c r="L2045" s="64"/>
      <c r="M2045" s="33"/>
      <c r="N2045" s="33"/>
      <c r="O2045" s="66"/>
      <c r="P2045" s="33"/>
      <c r="Q2045" s="33"/>
      <c r="R2045" s="33"/>
      <c r="S2045" s="33"/>
      <c r="T2045" s="33"/>
      <c r="U2045" s="33"/>
      <c r="V2045" s="33"/>
      <c r="W2045" s="33"/>
      <c r="X2045" s="33"/>
      <c r="Y2045" s="33"/>
      <c r="Z2045" s="33"/>
      <c r="AA2045" s="33"/>
      <c r="AB2045" s="33"/>
      <c r="AC2045" s="33"/>
      <c r="AD2045" s="33"/>
      <c r="AE2045" s="33"/>
      <c r="AF2045" s="33"/>
      <c r="AG2045" s="33"/>
      <c r="AH2045" s="33"/>
      <c r="AI2045" s="33"/>
      <c r="AJ2045" s="33"/>
      <c r="AK2045" s="33"/>
      <c r="AL2045" s="33"/>
      <c r="AM2045" s="33"/>
      <c r="AN2045" s="33"/>
      <c r="AO2045" s="33"/>
      <c r="AP2045" s="33"/>
      <c r="AQ2045" s="33"/>
      <c r="AR2045" s="33"/>
      <c r="AS2045" s="33"/>
      <c r="AT2045" s="33"/>
      <c r="AU2045" s="33"/>
      <c r="AV2045" s="33"/>
      <c r="AW2045" s="33"/>
      <c r="AX2045" s="33"/>
      <c r="AY2045" s="33"/>
      <c r="AZ2045" s="33"/>
      <c r="BA2045" s="33"/>
      <c r="BB2045" s="33"/>
      <c r="BC2045" s="33"/>
      <c r="BD2045" s="33"/>
      <c r="BE2045" s="33"/>
      <c r="BF2045" s="33"/>
      <c r="BG2045" s="33"/>
      <c r="BH2045" s="67"/>
      <c r="BI2045" s="67"/>
      <c r="BJ2045" s="67"/>
      <c r="BK2045" s="68"/>
      <c r="BL2045" s="68"/>
      <c r="BM2045" s="68"/>
      <c r="BN2045" s="67"/>
      <c r="BO2045" s="67"/>
      <c r="BP2045" s="67"/>
      <c r="BQ2045" s="67"/>
      <c r="BR2045" s="69"/>
      <c r="BS2045" s="69"/>
      <c r="BT2045" s="69"/>
      <c r="BU2045" s="69"/>
      <c r="BV2045" s="69"/>
      <c r="BW2045" s="44"/>
    </row>
    <row r="2046" spans="1:75" x14ac:dyDescent="0.3">
      <c r="A2046" s="60"/>
      <c r="B2046" s="61"/>
      <c r="C2046" s="33"/>
      <c r="D2046" s="44"/>
      <c r="E2046" s="62"/>
      <c r="F2046" s="62"/>
      <c r="G2046" s="63"/>
      <c r="H2046" s="63"/>
      <c r="I2046" s="63"/>
      <c r="J2046" s="64"/>
      <c r="K2046" s="65"/>
      <c r="L2046" s="64"/>
      <c r="M2046" s="33"/>
      <c r="N2046" s="33"/>
      <c r="O2046" s="66"/>
      <c r="P2046" s="33"/>
      <c r="Q2046" s="33"/>
      <c r="R2046" s="33"/>
      <c r="S2046" s="33"/>
      <c r="T2046" s="33"/>
      <c r="U2046" s="33"/>
      <c r="V2046" s="33"/>
      <c r="W2046" s="33"/>
      <c r="X2046" s="33"/>
      <c r="Y2046" s="33"/>
      <c r="Z2046" s="33"/>
      <c r="AA2046" s="33"/>
      <c r="AB2046" s="33"/>
      <c r="AC2046" s="33"/>
      <c r="AD2046" s="33"/>
      <c r="AE2046" s="33"/>
      <c r="AF2046" s="33"/>
      <c r="AG2046" s="33"/>
      <c r="AH2046" s="33"/>
      <c r="AI2046" s="33"/>
      <c r="AJ2046" s="33"/>
      <c r="AK2046" s="33"/>
      <c r="AL2046" s="33"/>
      <c r="AM2046" s="33"/>
      <c r="AN2046" s="33"/>
      <c r="AO2046" s="33"/>
      <c r="AP2046" s="33"/>
      <c r="AQ2046" s="33"/>
      <c r="AR2046" s="33"/>
      <c r="AS2046" s="33"/>
      <c r="AT2046" s="33"/>
      <c r="AU2046" s="33"/>
      <c r="AV2046" s="33"/>
      <c r="AW2046" s="33"/>
      <c r="AX2046" s="33"/>
      <c r="AY2046" s="33"/>
      <c r="AZ2046" s="33"/>
      <c r="BA2046" s="33"/>
      <c r="BB2046" s="33"/>
      <c r="BC2046" s="33"/>
      <c r="BD2046" s="33"/>
      <c r="BE2046" s="33"/>
      <c r="BF2046" s="33"/>
      <c r="BG2046" s="33"/>
      <c r="BH2046" s="67"/>
      <c r="BI2046" s="67"/>
      <c r="BJ2046" s="67"/>
      <c r="BK2046" s="68"/>
      <c r="BL2046" s="68"/>
      <c r="BM2046" s="68"/>
      <c r="BN2046" s="67"/>
      <c r="BO2046" s="67"/>
      <c r="BP2046" s="67"/>
      <c r="BQ2046" s="67"/>
      <c r="BR2046" s="69"/>
      <c r="BS2046" s="69"/>
      <c r="BT2046" s="69"/>
      <c r="BU2046" s="69"/>
      <c r="BV2046" s="69"/>
      <c r="BW2046" s="44"/>
    </row>
    <row r="2047" spans="1:75" x14ac:dyDescent="0.3">
      <c r="A2047" s="60"/>
      <c r="B2047" s="61"/>
      <c r="C2047" s="33"/>
      <c r="D2047" s="44"/>
      <c r="E2047" s="62"/>
      <c r="F2047" s="62"/>
      <c r="G2047" s="63"/>
      <c r="H2047" s="63"/>
      <c r="I2047" s="63"/>
      <c r="J2047" s="64"/>
      <c r="K2047" s="65"/>
      <c r="L2047" s="64"/>
      <c r="M2047" s="33"/>
      <c r="N2047" s="33"/>
      <c r="O2047" s="66"/>
      <c r="P2047" s="33"/>
      <c r="Q2047" s="33"/>
      <c r="R2047" s="33"/>
      <c r="S2047" s="33"/>
      <c r="T2047" s="33"/>
      <c r="U2047" s="33"/>
      <c r="V2047" s="33"/>
      <c r="W2047" s="33"/>
      <c r="X2047" s="33"/>
      <c r="Y2047" s="33"/>
      <c r="Z2047" s="33"/>
      <c r="AA2047" s="33"/>
      <c r="AB2047" s="33"/>
      <c r="AC2047" s="33"/>
      <c r="AD2047" s="33"/>
      <c r="AE2047" s="33"/>
      <c r="AF2047" s="33"/>
      <c r="AG2047" s="33"/>
      <c r="AH2047" s="33"/>
      <c r="AI2047" s="33"/>
      <c r="AJ2047" s="33"/>
      <c r="AK2047" s="33"/>
      <c r="AL2047" s="33"/>
      <c r="AM2047" s="33"/>
      <c r="AN2047" s="33"/>
      <c r="AO2047" s="33"/>
      <c r="AP2047" s="33"/>
      <c r="AQ2047" s="33"/>
      <c r="AR2047" s="33"/>
      <c r="AS2047" s="33"/>
      <c r="AT2047" s="33"/>
      <c r="AU2047" s="33"/>
      <c r="AV2047" s="33"/>
      <c r="AW2047" s="33"/>
      <c r="AX2047" s="33"/>
      <c r="AY2047" s="33"/>
      <c r="AZ2047" s="33"/>
      <c r="BA2047" s="33"/>
      <c r="BB2047" s="33"/>
      <c r="BC2047" s="33"/>
      <c r="BD2047" s="33"/>
      <c r="BE2047" s="33"/>
      <c r="BF2047" s="33"/>
      <c r="BG2047" s="33"/>
      <c r="BH2047" s="67"/>
      <c r="BI2047" s="67"/>
      <c r="BJ2047" s="67"/>
      <c r="BK2047" s="68"/>
      <c r="BL2047" s="68"/>
      <c r="BM2047" s="68"/>
      <c r="BN2047" s="67"/>
      <c r="BO2047" s="67"/>
      <c r="BP2047" s="67"/>
      <c r="BQ2047" s="67"/>
      <c r="BR2047" s="69"/>
      <c r="BS2047" s="69"/>
      <c r="BT2047" s="69"/>
      <c r="BU2047" s="69"/>
      <c r="BV2047" s="69"/>
      <c r="BW2047" s="44"/>
    </row>
    <row r="2048" spans="1:75" x14ac:dyDescent="0.3">
      <c r="A2048" s="60"/>
      <c r="B2048" s="61"/>
      <c r="C2048" s="33"/>
      <c r="D2048" s="44"/>
      <c r="E2048" s="62"/>
      <c r="F2048" s="62"/>
      <c r="G2048" s="63"/>
      <c r="H2048" s="63"/>
      <c r="I2048" s="63"/>
      <c r="J2048" s="64"/>
      <c r="K2048" s="65"/>
      <c r="L2048" s="64"/>
      <c r="M2048" s="33"/>
      <c r="N2048" s="33"/>
      <c r="O2048" s="66"/>
      <c r="P2048" s="33"/>
      <c r="Q2048" s="33"/>
      <c r="R2048" s="33"/>
      <c r="S2048" s="33"/>
      <c r="T2048" s="33"/>
      <c r="U2048" s="33"/>
      <c r="V2048" s="33"/>
      <c r="W2048" s="33"/>
      <c r="X2048" s="33"/>
      <c r="Y2048" s="33"/>
      <c r="Z2048" s="33"/>
      <c r="AA2048" s="33"/>
      <c r="AB2048" s="33"/>
      <c r="AC2048" s="33"/>
      <c r="AD2048" s="33"/>
      <c r="AE2048" s="33"/>
      <c r="AF2048" s="33"/>
      <c r="AG2048" s="33"/>
      <c r="AH2048" s="33"/>
      <c r="AI2048" s="33"/>
      <c r="AJ2048" s="33"/>
      <c r="AK2048" s="33"/>
      <c r="AL2048" s="33"/>
      <c r="AM2048" s="33"/>
      <c r="AN2048" s="33"/>
      <c r="AO2048" s="33"/>
      <c r="AP2048" s="33"/>
      <c r="AQ2048" s="33"/>
      <c r="AR2048" s="33"/>
      <c r="AS2048" s="33"/>
      <c r="AT2048" s="33"/>
      <c r="AU2048" s="33"/>
      <c r="AV2048" s="33"/>
      <c r="AW2048" s="33"/>
      <c r="AX2048" s="33"/>
      <c r="AY2048" s="33"/>
      <c r="AZ2048" s="33"/>
      <c r="BA2048" s="33"/>
      <c r="BB2048" s="33"/>
      <c r="BC2048" s="33"/>
      <c r="BD2048" s="33"/>
      <c r="BE2048" s="33"/>
      <c r="BF2048" s="33"/>
      <c r="BG2048" s="33"/>
      <c r="BH2048" s="67"/>
      <c r="BI2048" s="67"/>
      <c r="BJ2048" s="67"/>
      <c r="BK2048" s="68"/>
      <c r="BL2048" s="68"/>
      <c r="BM2048" s="68"/>
      <c r="BN2048" s="67"/>
      <c r="BO2048" s="67"/>
      <c r="BP2048" s="67"/>
      <c r="BQ2048" s="67"/>
      <c r="BR2048" s="69"/>
      <c r="BS2048" s="69"/>
      <c r="BT2048" s="69"/>
      <c r="BU2048" s="69"/>
      <c r="BV2048" s="69"/>
      <c r="BW2048" s="44"/>
    </row>
    <row r="2049" spans="1:75" x14ac:dyDescent="0.3">
      <c r="A2049" s="60"/>
      <c r="B2049" s="61"/>
      <c r="C2049" s="33"/>
      <c r="D2049" s="44"/>
      <c r="E2049" s="62"/>
      <c r="F2049" s="62"/>
      <c r="G2049" s="63"/>
      <c r="H2049" s="63"/>
      <c r="I2049" s="63"/>
      <c r="J2049" s="64"/>
      <c r="K2049" s="65"/>
      <c r="L2049" s="64"/>
      <c r="M2049" s="33"/>
      <c r="N2049" s="33"/>
      <c r="O2049" s="66"/>
      <c r="P2049" s="33"/>
      <c r="Q2049" s="33"/>
      <c r="R2049" s="33"/>
      <c r="S2049" s="33"/>
      <c r="T2049" s="33"/>
      <c r="U2049" s="33"/>
      <c r="V2049" s="33"/>
      <c r="W2049" s="33"/>
      <c r="X2049" s="33"/>
      <c r="Y2049" s="33"/>
      <c r="Z2049" s="33"/>
      <c r="AA2049" s="33"/>
      <c r="AB2049" s="33"/>
      <c r="AC2049" s="33"/>
      <c r="AD2049" s="33"/>
      <c r="AE2049" s="33"/>
      <c r="AF2049" s="33"/>
      <c r="AG2049" s="33"/>
      <c r="AH2049" s="33"/>
      <c r="AI2049" s="33"/>
      <c r="AJ2049" s="33"/>
      <c r="AK2049" s="33"/>
      <c r="AL2049" s="33"/>
      <c r="AM2049" s="33"/>
      <c r="AN2049" s="33"/>
      <c r="AO2049" s="33"/>
      <c r="AP2049" s="33"/>
      <c r="AQ2049" s="33"/>
      <c r="AR2049" s="33"/>
      <c r="AS2049" s="33"/>
      <c r="AT2049" s="33"/>
      <c r="AU2049" s="33"/>
      <c r="AV2049" s="33"/>
      <c r="AW2049" s="33"/>
      <c r="AX2049" s="33"/>
      <c r="AY2049" s="33"/>
      <c r="AZ2049" s="33"/>
      <c r="BA2049" s="33"/>
      <c r="BB2049" s="33"/>
      <c r="BC2049" s="33"/>
      <c r="BD2049" s="33"/>
      <c r="BE2049" s="33"/>
      <c r="BF2049" s="33"/>
      <c r="BG2049" s="33"/>
      <c r="BH2049" s="67"/>
      <c r="BI2049" s="67"/>
      <c r="BJ2049" s="67"/>
      <c r="BK2049" s="68"/>
      <c r="BL2049" s="68"/>
      <c r="BM2049" s="68"/>
      <c r="BN2049" s="67"/>
      <c r="BO2049" s="67"/>
      <c r="BP2049" s="67"/>
      <c r="BQ2049" s="67"/>
      <c r="BR2049" s="69"/>
      <c r="BS2049" s="69"/>
      <c r="BT2049" s="69"/>
      <c r="BU2049" s="69"/>
      <c r="BV2049" s="69"/>
      <c r="BW2049" s="44"/>
    </row>
    <row r="2050" spans="1:75" x14ac:dyDescent="0.3">
      <c r="A2050" s="60"/>
      <c r="B2050" s="61"/>
      <c r="C2050" s="33"/>
      <c r="D2050" s="44"/>
      <c r="E2050" s="62"/>
      <c r="F2050" s="62"/>
      <c r="G2050" s="63"/>
      <c r="H2050" s="63"/>
      <c r="I2050" s="63"/>
      <c r="J2050" s="64"/>
      <c r="K2050" s="65"/>
      <c r="L2050" s="64"/>
      <c r="M2050" s="33"/>
      <c r="N2050" s="33"/>
      <c r="O2050" s="66"/>
      <c r="P2050" s="33"/>
      <c r="Q2050" s="33"/>
      <c r="R2050" s="33"/>
      <c r="S2050" s="33"/>
      <c r="T2050" s="33"/>
      <c r="U2050" s="33"/>
      <c r="V2050" s="33"/>
      <c r="W2050" s="33"/>
      <c r="X2050" s="33"/>
      <c r="Y2050" s="33"/>
      <c r="Z2050" s="33"/>
      <c r="AA2050" s="33"/>
      <c r="AB2050" s="33"/>
      <c r="AC2050" s="33"/>
      <c r="AD2050" s="33"/>
      <c r="AE2050" s="33"/>
      <c r="AF2050" s="33"/>
      <c r="AG2050" s="33"/>
      <c r="AH2050" s="33"/>
      <c r="AI2050" s="33"/>
      <c r="AJ2050" s="33"/>
      <c r="AK2050" s="33"/>
      <c r="AL2050" s="33"/>
      <c r="AM2050" s="33"/>
      <c r="AN2050" s="33"/>
      <c r="AO2050" s="33"/>
      <c r="AP2050" s="33"/>
      <c r="AQ2050" s="33"/>
      <c r="AR2050" s="33"/>
      <c r="AS2050" s="33"/>
      <c r="AT2050" s="33"/>
      <c r="AU2050" s="33"/>
      <c r="AV2050" s="33"/>
      <c r="AW2050" s="33"/>
      <c r="AX2050" s="33"/>
      <c r="AY2050" s="33"/>
      <c r="AZ2050" s="33"/>
      <c r="BA2050" s="33"/>
      <c r="BB2050" s="33"/>
      <c r="BC2050" s="33"/>
      <c r="BD2050" s="33"/>
      <c r="BE2050" s="33"/>
      <c r="BF2050" s="33"/>
      <c r="BG2050" s="33"/>
      <c r="BH2050" s="67"/>
      <c r="BI2050" s="67"/>
      <c r="BJ2050" s="67"/>
      <c r="BK2050" s="68"/>
      <c r="BL2050" s="68"/>
      <c r="BM2050" s="68"/>
      <c r="BN2050" s="67"/>
      <c r="BO2050" s="67"/>
      <c r="BP2050" s="67"/>
      <c r="BQ2050" s="67"/>
      <c r="BR2050" s="69"/>
      <c r="BS2050" s="69"/>
      <c r="BT2050" s="69"/>
      <c r="BU2050" s="69"/>
      <c r="BV2050" s="69"/>
      <c r="BW2050" s="44"/>
    </row>
    <row r="2051" spans="1:75" x14ac:dyDescent="0.3">
      <c r="A2051" s="60"/>
      <c r="B2051" s="61"/>
      <c r="C2051" s="33"/>
      <c r="D2051" s="44"/>
      <c r="E2051" s="62"/>
      <c r="F2051" s="62"/>
      <c r="G2051" s="63"/>
      <c r="H2051" s="63"/>
      <c r="I2051" s="63"/>
      <c r="J2051" s="64"/>
      <c r="K2051" s="65"/>
      <c r="L2051" s="64"/>
      <c r="M2051" s="33"/>
      <c r="N2051" s="33"/>
      <c r="O2051" s="66"/>
      <c r="P2051" s="33"/>
      <c r="Q2051" s="33"/>
      <c r="R2051" s="33"/>
      <c r="S2051" s="33"/>
      <c r="T2051" s="33"/>
      <c r="U2051" s="33"/>
      <c r="V2051" s="33"/>
      <c r="W2051" s="33"/>
      <c r="X2051" s="33"/>
      <c r="Y2051" s="33"/>
      <c r="Z2051" s="33"/>
      <c r="AA2051" s="33"/>
      <c r="AB2051" s="33"/>
      <c r="AC2051" s="33"/>
      <c r="AD2051" s="33"/>
      <c r="AE2051" s="33"/>
      <c r="AF2051" s="33"/>
      <c r="AG2051" s="33"/>
      <c r="AH2051" s="33"/>
      <c r="AI2051" s="33"/>
      <c r="AJ2051" s="33"/>
      <c r="AK2051" s="33"/>
      <c r="AL2051" s="33"/>
      <c r="AM2051" s="33"/>
      <c r="AN2051" s="33"/>
      <c r="AO2051" s="33"/>
      <c r="AP2051" s="33"/>
      <c r="AQ2051" s="33"/>
      <c r="AR2051" s="33"/>
      <c r="AS2051" s="33"/>
      <c r="AT2051" s="33"/>
      <c r="AU2051" s="33"/>
      <c r="AV2051" s="33"/>
      <c r="AW2051" s="33"/>
      <c r="AX2051" s="33"/>
      <c r="AY2051" s="33"/>
      <c r="AZ2051" s="33"/>
      <c r="BA2051" s="33"/>
      <c r="BB2051" s="33"/>
      <c r="BC2051" s="33"/>
      <c r="BD2051" s="33"/>
      <c r="BE2051" s="33"/>
      <c r="BF2051" s="33"/>
      <c r="BG2051" s="33"/>
      <c r="BH2051" s="67"/>
      <c r="BI2051" s="67"/>
      <c r="BJ2051" s="67"/>
      <c r="BK2051" s="68"/>
      <c r="BL2051" s="68"/>
      <c r="BM2051" s="68"/>
      <c r="BN2051" s="67"/>
      <c r="BO2051" s="67"/>
      <c r="BP2051" s="67"/>
      <c r="BQ2051" s="67"/>
      <c r="BR2051" s="69"/>
      <c r="BS2051" s="69"/>
      <c r="BT2051" s="69"/>
      <c r="BU2051" s="69"/>
      <c r="BV2051" s="69"/>
      <c r="BW2051" s="44"/>
    </row>
    <row r="2052" spans="1:75" x14ac:dyDescent="0.3">
      <c r="A2052" s="60"/>
      <c r="B2052" s="61"/>
      <c r="C2052" s="33"/>
      <c r="D2052" s="44"/>
      <c r="E2052" s="62"/>
      <c r="F2052" s="62"/>
      <c r="G2052" s="63"/>
      <c r="H2052" s="63"/>
      <c r="I2052" s="63"/>
      <c r="J2052" s="64"/>
      <c r="K2052" s="65"/>
      <c r="L2052" s="64"/>
      <c r="M2052" s="33"/>
      <c r="N2052" s="33"/>
      <c r="O2052" s="66"/>
      <c r="P2052" s="33"/>
      <c r="Q2052" s="33"/>
      <c r="R2052" s="33"/>
      <c r="S2052" s="33"/>
      <c r="T2052" s="33"/>
      <c r="U2052" s="33"/>
      <c r="V2052" s="33"/>
      <c r="W2052" s="33"/>
      <c r="X2052" s="33"/>
      <c r="Y2052" s="33"/>
      <c r="Z2052" s="33"/>
      <c r="AA2052" s="33"/>
      <c r="AB2052" s="33"/>
      <c r="AC2052" s="33"/>
      <c r="AD2052" s="33"/>
      <c r="AE2052" s="33"/>
      <c r="AF2052" s="33"/>
      <c r="AG2052" s="33"/>
      <c r="AH2052" s="33"/>
      <c r="AI2052" s="33"/>
      <c r="AJ2052" s="33"/>
      <c r="AK2052" s="33"/>
      <c r="AL2052" s="33"/>
      <c r="AM2052" s="33"/>
      <c r="AN2052" s="33"/>
      <c r="AO2052" s="33"/>
      <c r="AP2052" s="33"/>
      <c r="AQ2052" s="33"/>
      <c r="AR2052" s="33"/>
      <c r="AS2052" s="33"/>
      <c r="AT2052" s="33"/>
      <c r="AU2052" s="33"/>
      <c r="AV2052" s="33"/>
      <c r="AW2052" s="33"/>
      <c r="AX2052" s="33"/>
      <c r="AY2052" s="33"/>
      <c r="AZ2052" s="33"/>
      <c r="BA2052" s="33"/>
      <c r="BB2052" s="33"/>
      <c r="BC2052" s="33"/>
      <c r="BD2052" s="33"/>
      <c r="BE2052" s="33"/>
      <c r="BF2052" s="33"/>
      <c r="BG2052" s="33"/>
      <c r="BH2052" s="67"/>
      <c r="BI2052" s="67"/>
      <c r="BJ2052" s="67"/>
      <c r="BK2052" s="68"/>
      <c r="BL2052" s="68"/>
      <c r="BM2052" s="68"/>
      <c r="BN2052" s="67"/>
      <c r="BO2052" s="67"/>
      <c r="BP2052" s="67"/>
      <c r="BQ2052" s="67"/>
      <c r="BR2052" s="69"/>
      <c r="BS2052" s="69"/>
      <c r="BT2052" s="69"/>
      <c r="BU2052" s="69"/>
      <c r="BV2052" s="69"/>
      <c r="BW2052" s="44"/>
    </row>
    <row r="2053" spans="1:75" x14ac:dyDescent="0.3">
      <c r="A2053" s="60"/>
      <c r="B2053" s="61"/>
      <c r="C2053" s="33"/>
      <c r="D2053" s="44"/>
      <c r="E2053" s="62"/>
      <c r="F2053" s="62"/>
      <c r="G2053" s="63"/>
      <c r="H2053" s="63"/>
      <c r="I2053" s="63"/>
      <c r="J2053" s="64"/>
      <c r="K2053" s="65"/>
      <c r="L2053" s="64"/>
      <c r="M2053" s="33"/>
      <c r="N2053" s="33"/>
      <c r="O2053" s="66"/>
      <c r="P2053" s="33"/>
      <c r="Q2053" s="33"/>
      <c r="R2053" s="33"/>
      <c r="S2053" s="33"/>
      <c r="T2053" s="33"/>
      <c r="U2053" s="33"/>
      <c r="V2053" s="33"/>
      <c r="W2053" s="33"/>
      <c r="X2053" s="33"/>
      <c r="Y2053" s="33"/>
      <c r="Z2053" s="33"/>
      <c r="AA2053" s="33"/>
      <c r="AB2053" s="33"/>
      <c r="AC2053" s="33"/>
      <c r="AD2053" s="33"/>
      <c r="AE2053" s="33"/>
      <c r="AF2053" s="33"/>
      <c r="AG2053" s="33"/>
      <c r="AH2053" s="33"/>
      <c r="AI2053" s="33"/>
      <c r="AJ2053" s="33"/>
      <c r="AK2053" s="33"/>
      <c r="AL2053" s="33"/>
      <c r="AM2053" s="33"/>
      <c r="AN2053" s="33"/>
      <c r="AO2053" s="33"/>
      <c r="AP2053" s="33"/>
      <c r="AQ2053" s="33"/>
      <c r="AR2053" s="33"/>
      <c r="AS2053" s="33"/>
      <c r="AT2053" s="33"/>
      <c r="AU2053" s="33"/>
      <c r="AV2053" s="33"/>
      <c r="AW2053" s="33"/>
      <c r="AX2053" s="33"/>
      <c r="AY2053" s="33"/>
      <c r="AZ2053" s="33"/>
      <c r="BA2053" s="33"/>
      <c r="BB2053" s="33"/>
      <c r="BC2053" s="33"/>
      <c r="BD2053" s="33"/>
      <c r="BE2053" s="33"/>
      <c r="BF2053" s="33"/>
      <c r="BG2053" s="33"/>
      <c r="BH2053" s="67"/>
      <c r="BI2053" s="67"/>
      <c r="BJ2053" s="67"/>
      <c r="BK2053" s="68"/>
      <c r="BL2053" s="68"/>
      <c r="BM2053" s="68"/>
      <c r="BN2053" s="67"/>
      <c r="BO2053" s="67"/>
      <c r="BP2053" s="67"/>
      <c r="BQ2053" s="67"/>
      <c r="BR2053" s="69"/>
      <c r="BS2053" s="69"/>
      <c r="BT2053" s="69"/>
      <c r="BU2053" s="69"/>
      <c r="BV2053" s="69"/>
      <c r="BW2053" s="44"/>
    </row>
    <row r="2054" spans="1:75" x14ac:dyDescent="0.3">
      <c r="A2054" s="60"/>
      <c r="B2054" s="61"/>
      <c r="C2054" s="33"/>
      <c r="D2054" s="44"/>
      <c r="E2054" s="62"/>
      <c r="F2054" s="62"/>
      <c r="G2054" s="63"/>
      <c r="H2054" s="63"/>
      <c r="I2054" s="63"/>
      <c r="J2054" s="64"/>
      <c r="K2054" s="65"/>
      <c r="L2054" s="64"/>
      <c r="M2054" s="33"/>
      <c r="N2054" s="33"/>
      <c r="O2054" s="66"/>
      <c r="P2054" s="33"/>
      <c r="Q2054" s="33"/>
      <c r="R2054" s="33"/>
      <c r="S2054" s="33"/>
      <c r="T2054" s="33"/>
      <c r="U2054" s="33"/>
      <c r="V2054" s="33"/>
      <c r="W2054" s="33"/>
      <c r="X2054" s="33"/>
      <c r="Y2054" s="33"/>
      <c r="Z2054" s="33"/>
      <c r="AA2054" s="33"/>
      <c r="AB2054" s="33"/>
      <c r="AC2054" s="33"/>
      <c r="AD2054" s="33"/>
      <c r="AE2054" s="33"/>
      <c r="AF2054" s="33"/>
      <c r="AG2054" s="33"/>
      <c r="AH2054" s="33"/>
      <c r="AI2054" s="33"/>
      <c r="AJ2054" s="33"/>
      <c r="AK2054" s="33"/>
      <c r="AL2054" s="33"/>
      <c r="AM2054" s="33"/>
      <c r="AN2054" s="33"/>
      <c r="AO2054" s="33"/>
      <c r="AP2054" s="33"/>
      <c r="AQ2054" s="33"/>
      <c r="AR2054" s="33"/>
      <c r="AS2054" s="33"/>
      <c r="AT2054" s="33"/>
      <c r="AU2054" s="33"/>
      <c r="AV2054" s="33"/>
      <c r="AW2054" s="33"/>
      <c r="AX2054" s="33"/>
      <c r="AY2054" s="33"/>
      <c r="AZ2054" s="33"/>
      <c r="BA2054" s="33"/>
      <c r="BB2054" s="33"/>
      <c r="BC2054" s="33"/>
      <c r="BD2054" s="33"/>
      <c r="BE2054" s="33"/>
      <c r="BF2054" s="33"/>
      <c r="BG2054" s="33"/>
      <c r="BH2054" s="67"/>
      <c r="BI2054" s="67"/>
      <c r="BJ2054" s="67"/>
      <c r="BK2054" s="68"/>
      <c r="BL2054" s="68"/>
      <c r="BM2054" s="68"/>
      <c r="BN2054" s="67"/>
      <c r="BO2054" s="67"/>
      <c r="BP2054" s="67"/>
      <c r="BQ2054" s="67"/>
      <c r="BR2054" s="69"/>
      <c r="BS2054" s="69"/>
      <c r="BT2054" s="69"/>
      <c r="BU2054" s="69"/>
      <c r="BV2054" s="69"/>
      <c r="BW2054" s="44"/>
    </row>
    <row r="2055" spans="1:75" x14ac:dyDescent="0.3">
      <c r="A2055" s="60"/>
      <c r="B2055" s="61"/>
      <c r="C2055" s="33"/>
      <c r="D2055" s="44"/>
      <c r="E2055" s="62"/>
      <c r="F2055" s="62"/>
      <c r="G2055" s="63"/>
      <c r="H2055" s="63"/>
      <c r="I2055" s="63"/>
      <c r="J2055" s="64"/>
      <c r="K2055" s="65"/>
      <c r="L2055" s="64"/>
      <c r="M2055" s="33"/>
      <c r="N2055" s="33"/>
      <c r="O2055" s="66"/>
      <c r="P2055" s="33"/>
      <c r="Q2055" s="33"/>
      <c r="R2055" s="33"/>
      <c r="S2055" s="33"/>
      <c r="T2055" s="33"/>
      <c r="U2055" s="33"/>
      <c r="V2055" s="33"/>
      <c r="W2055" s="33"/>
      <c r="X2055" s="33"/>
      <c r="Y2055" s="33"/>
      <c r="Z2055" s="33"/>
      <c r="AA2055" s="33"/>
      <c r="AB2055" s="33"/>
      <c r="AC2055" s="33"/>
      <c r="AD2055" s="33"/>
      <c r="AE2055" s="33"/>
      <c r="AF2055" s="33"/>
      <c r="AG2055" s="33"/>
      <c r="AH2055" s="33"/>
      <c r="AI2055" s="33"/>
      <c r="AJ2055" s="33"/>
      <c r="AK2055" s="33"/>
      <c r="AL2055" s="33"/>
      <c r="AM2055" s="33"/>
      <c r="AN2055" s="33"/>
      <c r="AO2055" s="33"/>
      <c r="AP2055" s="33"/>
      <c r="AQ2055" s="33"/>
      <c r="AR2055" s="33"/>
      <c r="AS2055" s="33"/>
      <c r="AT2055" s="33"/>
      <c r="AU2055" s="33"/>
      <c r="AV2055" s="33"/>
      <c r="AW2055" s="33"/>
      <c r="AX2055" s="33"/>
      <c r="AY2055" s="33"/>
      <c r="AZ2055" s="33"/>
      <c r="BA2055" s="33"/>
      <c r="BB2055" s="33"/>
      <c r="BC2055" s="33"/>
      <c r="BD2055" s="33"/>
      <c r="BE2055" s="33"/>
      <c r="BF2055" s="33"/>
      <c r="BG2055" s="33"/>
      <c r="BH2055" s="67"/>
      <c r="BI2055" s="67"/>
      <c r="BJ2055" s="67"/>
      <c r="BK2055" s="68"/>
      <c r="BL2055" s="68"/>
      <c r="BM2055" s="68"/>
      <c r="BN2055" s="67"/>
      <c r="BO2055" s="67"/>
      <c r="BP2055" s="67"/>
      <c r="BQ2055" s="67"/>
      <c r="BR2055" s="69"/>
      <c r="BS2055" s="69"/>
      <c r="BT2055" s="69"/>
      <c r="BU2055" s="69"/>
      <c r="BV2055" s="69"/>
      <c r="BW2055" s="44"/>
    </row>
    <row r="2056" spans="1:75" x14ac:dyDescent="0.3">
      <c r="A2056" s="60"/>
      <c r="B2056" s="61"/>
      <c r="C2056" s="33"/>
      <c r="D2056" s="44"/>
      <c r="E2056" s="62"/>
      <c r="F2056" s="62"/>
      <c r="G2056" s="63"/>
      <c r="H2056" s="63"/>
      <c r="I2056" s="63"/>
      <c r="J2056" s="64"/>
      <c r="K2056" s="65"/>
      <c r="L2056" s="64"/>
      <c r="M2056" s="33"/>
      <c r="N2056" s="33"/>
      <c r="O2056" s="66"/>
      <c r="P2056" s="33"/>
      <c r="Q2056" s="33"/>
      <c r="R2056" s="33"/>
      <c r="S2056" s="33"/>
      <c r="T2056" s="33"/>
      <c r="U2056" s="33"/>
      <c r="V2056" s="33"/>
      <c r="W2056" s="33"/>
      <c r="X2056" s="33"/>
      <c r="Y2056" s="33"/>
      <c r="Z2056" s="33"/>
      <c r="AA2056" s="33"/>
      <c r="AB2056" s="33"/>
      <c r="AC2056" s="33"/>
      <c r="AD2056" s="33"/>
      <c r="AE2056" s="33"/>
      <c r="AF2056" s="33"/>
      <c r="AG2056" s="33"/>
      <c r="AH2056" s="33"/>
      <c r="AI2056" s="33"/>
      <c r="AJ2056" s="33"/>
      <c r="AK2056" s="33"/>
      <c r="AL2056" s="33"/>
      <c r="AM2056" s="33"/>
      <c r="AN2056" s="33"/>
      <c r="AO2056" s="33"/>
      <c r="AP2056" s="33"/>
      <c r="AQ2056" s="33"/>
      <c r="AR2056" s="33"/>
      <c r="AS2056" s="33"/>
      <c r="AT2056" s="33"/>
      <c r="AU2056" s="33"/>
      <c r="AV2056" s="33"/>
      <c r="AW2056" s="33"/>
      <c r="AX2056" s="33"/>
      <c r="AY2056" s="33"/>
      <c r="AZ2056" s="33"/>
      <c r="BA2056" s="33"/>
      <c r="BB2056" s="33"/>
      <c r="BC2056" s="33"/>
      <c r="BD2056" s="33"/>
      <c r="BE2056" s="33"/>
      <c r="BF2056" s="33"/>
      <c r="BG2056" s="33"/>
      <c r="BH2056" s="67"/>
      <c r="BI2056" s="67"/>
      <c r="BJ2056" s="67"/>
      <c r="BK2056" s="68"/>
      <c r="BL2056" s="68"/>
      <c r="BM2056" s="68"/>
      <c r="BN2056" s="67"/>
      <c r="BO2056" s="67"/>
      <c r="BP2056" s="67"/>
      <c r="BQ2056" s="67"/>
      <c r="BR2056" s="69"/>
      <c r="BS2056" s="69"/>
      <c r="BT2056" s="69"/>
      <c r="BU2056" s="69"/>
      <c r="BV2056" s="69"/>
      <c r="BW2056" s="44"/>
    </row>
    <row r="2057" spans="1:75" x14ac:dyDescent="0.3">
      <c r="A2057" s="60"/>
      <c r="B2057" s="61"/>
      <c r="C2057" s="33"/>
      <c r="D2057" s="44"/>
      <c r="E2057" s="62"/>
      <c r="F2057" s="62"/>
      <c r="G2057" s="63"/>
      <c r="H2057" s="63"/>
      <c r="I2057" s="63"/>
      <c r="J2057" s="64"/>
      <c r="K2057" s="65"/>
      <c r="L2057" s="64"/>
      <c r="M2057" s="33"/>
      <c r="N2057" s="33"/>
      <c r="O2057" s="66"/>
      <c r="P2057" s="33"/>
      <c r="Q2057" s="33"/>
      <c r="R2057" s="33"/>
      <c r="S2057" s="33"/>
      <c r="T2057" s="33"/>
      <c r="U2057" s="33"/>
      <c r="V2057" s="33"/>
      <c r="W2057" s="33"/>
      <c r="X2057" s="33"/>
      <c r="Y2057" s="33"/>
      <c r="Z2057" s="33"/>
      <c r="AA2057" s="33"/>
      <c r="AB2057" s="33"/>
      <c r="AC2057" s="33"/>
      <c r="AD2057" s="33"/>
      <c r="AE2057" s="33"/>
      <c r="AF2057" s="33"/>
      <c r="AG2057" s="33"/>
      <c r="AH2057" s="33"/>
      <c r="AI2057" s="33"/>
      <c r="AJ2057" s="33"/>
      <c r="AK2057" s="33"/>
      <c r="AL2057" s="33"/>
      <c r="AM2057" s="33"/>
      <c r="AN2057" s="33"/>
      <c r="AO2057" s="33"/>
      <c r="AP2057" s="33"/>
      <c r="AQ2057" s="33"/>
      <c r="AR2057" s="33"/>
      <c r="AS2057" s="33"/>
      <c r="AT2057" s="33"/>
      <c r="AU2057" s="33"/>
      <c r="AV2057" s="33"/>
      <c r="AW2057" s="33"/>
      <c r="AX2057" s="33"/>
      <c r="AY2057" s="33"/>
      <c r="AZ2057" s="33"/>
      <c r="BA2057" s="33"/>
      <c r="BB2057" s="33"/>
      <c r="BC2057" s="33"/>
      <c r="BD2057" s="33"/>
      <c r="BE2057" s="33"/>
      <c r="BF2057" s="33"/>
      <c r="BG2057" s="33"/>
      <c r="BH2057" s="67"/>
      <c r="BI2057" s="67"/>
      <c r="BJ2057" s="67"/>
      <c r="BK2057" s="68"/>
      <c r="BL2057" s="68"/>
      <c r="BM2057" s="68"/>
      <c r="BN2057" s="67"/>
      <c r="BO2057" s="67"/>
      <c r="BP2057" s="67"/>
      <c r="BQ2057" s="67"/>
      <c r="BR2057" s="69"/>
      <c r="BS2057" s="69"/>
      <c r="BT2057" s="69"/>
      <c r="BU2057" s="69"/>
      <c r="BV2057" s="69"/>
      <c r="BW2057" s="44"/>
    </row>
    <row r="2058" spans="1:75" x14ac:dyDescent="0.3">
      <c r="A2058" s="60"/>
      <c r="B2058" s="61"/>
      <c r="C2058" s="33"/>
      <c r="D2058" s="44"/>
      <c r="E2058" s="62"/>
      <c r="F2058" s="62"/>
      <c r="G2058" s="63"/>
      <c r="H2058" s="63"/>
      <c r="I2058" s="63"/>
      <c r="J2058" s="64"/>
      <c r="K2058" s="65"/>
      <c r="L2058" s="64"/>
      <c r="M2058" s="33"/>
      <c r="N2058" s="33"/>
      <c r="O2058" s="66"/>
      <c r="P2058" s="33"/>
      <c r="Q2058" s="33"/>
      <c r="R2058" s="33"/>
      <c r="S2058" s="33"/>
      <c r="T2058" s="33"/>
      <c r="U2058" s="33"/>
      <c r="V2058" s="33"/>
      <c r="W2058" s="33"/>
      <c r="X2058" s="33"/>
      <c r="Y2058" s="33"/>
      <c r="Z2058" s="33"/>
      <c r="AA2058" s="33"/>
      <c r="AB2058" s="33"/>
      <c r="AC2058" s="33"/>
      <c r="AD2058" s="33"/>
      <c r="AE2058" s="33"/>
      <c r="AF2058" s="33"/>
      <c r="AG2058" s="33"/>
      <c r="AH2058" s="33"/>
      <c r="AI2058" s="33"/>
      <c r="AJ2058" s="33"/>
      <c r="AK2058" s="33"/>
      <c r="AL2058" s="33"/>
      <c r="AM2058" s="33"/>
      <c r="AN2058" s="33"/>
      <c r="AO2058" s="33"/>
      <c r="AP2058" s="33"/>
      <c r="AQ2058" s="33"/>
      <c r="AR2058" s="33"/>
      <c r="AS2058" s="33"/>
      <c r="AT2058" s="33"/>
      <c r="AU2058" s="33"/>
      <c r="AV2058" s="33"/>
      <c r="AW2058" s="33"/>
      <c r="AX2058" s="33"/>
      <c r="AY2058" s="33"/>
      <c r="AZ2058" s="33"/>
      <c r="BA2058" s="33"/>
      <c r="BB2058" s="33"/>
      <c r="BC2058" s="33"/>
      <c r="BD2058" s="33"/>
      <c r="BE2058" s="33"/>
      <c r="BF2058" s="33"/>
      <c r="BG2058" s="33"/>
      <c r="BH2058" s="67"/>
      <c r="BI2058" s="67"/>
      <c r="BJ2058" s="67"/>
      <c r="BK2058" s="68"/>
      <c r="BL2058" s="68"/>
      <c r="BM2058" s="68"/>
      <c r="BN2058" s="67"/>
      <c r="BO2058" s="67"/>
      <c r="BP2058" s="67"/>
      <c r="BQ2058" s="67"/>
      <c r="BR2058" s="69"/>
      <c r="BS2058" s="69"/>
      <c r="BT2058" s="69"/>
      <c r="BU2058" s="69"/>
      <c r="BV2058" s="69"/>
      <c r="BW2058" s="44"/>
    </row>
    <row r="2059" spans="1:75" x14ac:dyDescent="0.3">
      <c r="A2059" s="60"/>
      <c r="B2059" s="61"/>
      <c r="C2059" s="33"/>
      <c r="D2059" s="44"/>
      <c r="E2059" s="62"/>
      <c r="F2059" s="62"/>
      <c r="G2059" s="63"/>
      <c r="H2059" s="63"/>
      <c r="I2059" s="63"/>
      <c r="J2059" s="64"/>
      <c r="K2059" s="65"/>
      <c r="L2059" s="64"/>
      <c r="M2059" s="33"/>
      <c r="N2059" s="33"/>
      <c r="O2059" s="66"/>
      <c r="P2059" s="33"/>
      <c r="Q2059" s="33"/>
      <c r="R2059" s="33"/>
      <c r="S2059" s="33"/>
      <c r="T2059" s="33"/>
      <c r="U2059" s="33"/>
      <c r="V2059" s="33"/>
      <c r="W2059" s="33"/>
      <c r="X2059" s="33"/>
      <c r="Y2059" s="33"/>
      <c r="Z2059" s="33"/>
      <c r="AA2059" s="33"/>
      <c r="AB2059" s="33"/>
      <c r="AC2059" s="33"/>
      <c r="AD2059" s="33"/>
      <c r="AE2059" s="33"/>
      <c r="AF2059" s="33"/>
      <c r="AG2059" s="33"/>
      <c r="AH2059" s="33"/>
      <c r="AI2059" s="33"/>
      <c r="AJ2059" s="33"/>
      <c r="AK2059" s="33"/>
      <c r="AL2059" s="33"/>
      <c r="AM2059" s="33"/>
      <c r="AN2059" s="33"/>
      <c r="AO2059" s="33"/>
      <c r="AP2059" s="33"/>
      <c r="AQ2059" s="33"/>
      <c r="AR2059" s="33"/>
      <c r="AS2059" s="33"/>
      <c r="AT2059" s="33"/>
      <c r="AU2059" s="33"/>
      <c r="AV2059" s="33"/>
      <c r="AW2059" s="33"/>
      <c r="AX2059" s="33"/>
      <c r="AY2059" s="33"/>
      <c r="AZ2059" s="33"/>
      <c r="BA2059" s="33"/>
      <c r="BB2059" s="33"/>
      <c r="BC2059" s="33"/>
      <c r="BD2059" s="33"/>
      <c r="BE2059" s="33"/>
      <c r="BF2059" s="33"/>
      <c r="BG2059" s="33"/>
      <c r="BH2059" s="67"/>
      <c r="BI2059" s="67"/>
      <c r="BJ2059" s="67"/>
      <c r="BK2059" s="68"/>
      <c r="BL2059" s="68"/>
      <c r="BM2059" s="68"/>
      <c r="BN2059" s="67"/>
      <c r="BO2059" s="67"/>
      <c r="BP2059" s="67"/>
      <c r="BQ2059" s="67"/>
      <c r="BR2059" s="69"/>
      <c r="BS2059" s="69"/>
      <c r="BT2059" s="69"/>
      <c r="BU2059" s="69"/>
      <c r="BV2059" s="69"/>
      <c r="BW2059" s="44"/>
    </row>
    <row r="2060" spans="1:75" x14ac:dyDescent="0.3">
      <c r="A2060" s="60"/>
      <c r="B2060" s="61"/>
      <c r="C2060" s="33"/>
      <c r="D2060" s="44"/>
      <c r="E2060" s="62"/>
      <c r="F2060" s="62"/>
      <c r="G2060" s="63"/>
      <c r="H2060" s="63"/>
      <c r="I2060" s="63"/>
      <c r="J2060" s="64"/>
      <c r="K2060" s="65"/>
      <c r="L2060" s="64"/>
      <c r="M2060" s="33"/>
      <c r="N2060" s="33"/>
      <c r="O2060" s="66"/>
      <c r="P2060" s="33"/>
      <c r="Q2060" s="33"/>
      <c r="R2060" s="33"/>
      <c r="S2060" s="33"/>
      <c r="T2060" s="33"/>
      <c r="U2060" s="33"/>
      <c r="V2060" s="33"/>
      <c r="W2060" s="33"/>
      <c r="X2060" s="33"/>
      <c r="Y2060" s="33"/>
      <c r="Z2060" s="33"/>
      <c r="AA2060" s="33"/>
      <c r="AB2060" s="33"/>
      <c r="AC2060" s="33"/>
      <c r="AD2060" s="33"/>
      <c r="AE2060" s="33"/>
      <c r="AF2060" s="33"/>
      <c r="AG2060" s="33"/>
      <c r="AH2060" s="33"/>
      <c r="AI2060" s="33"/>
      <c r="AJ2060" s="33"/>
      <c r="AK2060" s="33"/>
      <c r="AL2060" s="33"/>
      <c r="AM2060" s="33"/>
      <c r="AN2060" s="33"/>
      <c r="AO2060" s="33"/>
      <c r="AP2060" s="33"/>
      <c r="AQ2060" s="33"/>
      <c r="AR2060" s="33"/>
      <c r="AS2060" s="33"/>
      <c r="AT2060" s="33"/>
      <c r="AU2060" s="33"/>
      <c r="AV2060" s="33"/>
      <c r="AW2060" s="33"/>
      <c r="AX2060" s="33"/>
      <c r="AY2060" s="33"/>
      <c r="AZ2060" s="33"/>
      <c r="BA2060" s="33"/>
      <c r="BB2060" s="33"/>
      <c r="BC2060" s="33"/>
      <c r="BD2060" s="33"/>
      <c r="BE2060" s="33"/>
      <c r="BF2060" s="33"/>
      <c r="BG2060" s="33"/>
      <c r="BH2060" s="67"/>
      <c r="BI2060" s="67"/>
      <c r="BJ2060" s="67"/>
      <c r="BK2060" s="68"/>
      <c r="BL2060" s="68"/>
      <c r="BM2060" s="68"/>
      <c r="BN2060" s="67"/>
      <c r="BO2060" s="67"/>
      <c r="BP2060" s="67"/>
      <c r="BQ2060" s="67"/>
      <c r="BR2060" s="69"/>
      <c r="BS2060" s="69"/>
      <c r="BT2060" s="69"/>
      <c r="BU2060" s="69"/>
      <c r="BV2060" s="69"/>
      <c r="BW2060" s="44"/>
    </row>
    <row r="2061" spans="1:75" x14ac:dyDescent="0.3">
      <c r="A2061" s="60"/>
      <c r="B2061" s="61"/>
      <c r="C2061" s="33"/>
      <c r="D2061" s="44"/>
      <c r="E2061" s="62"/>
      <c r="F2061" s="62"/>
      <c r="G2061" s="63"/>
      <c r="H2061" s="63"/>
      <c r="I2061" s="63"/>
      <c r="J2061" s="64"/>
      <c r="K2061" s="65"/>
      <c r="L2061" s="64"/>
      <c r="M2061" s="33"/>
      <c r="N2061" s="33"/>
      <c r="O2061" s="66"/>
      <c r="P2061" s="33"/>
      <c r="Q2061" s="33"/>
      <c r="R2061" s="33"/>
      <c r="S2061" s="33"/>
      <c r="T2061" s="33"/>
      <c r="U2061" s="33"/>
      <c r="V2061" s="33"/>
      <c r="W2061" s="33"/>
      <c r="X2061" s="33"/>
      <c r="Y2061" s="33"/>
      <c r="Z2061" s="33"/>
      <c r="AA2061" s="33"/>
      <c r="AB2061" s="33"/>
      <c r="AC2061" s="33"/>
      <c r="AD2061" s="33"/>
      <c r="AE2061" s="33"/>
      <c r="AF2061" s="33"/>
      <c r="AG2061" s="33"/>
      <c r="AH2061" s="33"/>
      <c r="AI2061" s="33"/>
      <c r="AJ2061" s="33"/>
      <c r="AK2061" s="33"/>
      <c r="AL2061" s="33"/>
      <c r="AM2061" s="33"/>
      <c r="AN2061" s="33"/>
      <c r="AO2061" s="33"/>
      <c r="AP2061" s="33"/>
      <c r="AQ2061" s="33"/>
      <c r="AR2061" s="33"/>
      <c r="AS2061" s="33"/>
      <c r="AT2061" s="33"/>
      <c r="AU2061" s="33"/>
      <c r="AV2061" s="33"/>
      <c r="AW2061" s="33"/>
      <c r="AX2061" s="33"/>
      <c r="AY2061" s="33"/>
      <c r="AZ2061" s="33"/>
      <c r="BA2061" s="33"/>
      <c r="BB2061" s="33"/>
      <c r="BC2061" s="33"/>
      <c r="BD2061" s="33"/>
      <c r="BE2061" s="33"/>
      <c r="BF2061" s="33"/>
      <c r="BG2061" s="33"/>
      <c r="BH2061" s="67"/>
      <c r="BI2061" s="67"/>
      <c r="BJ2061" s="67"/>
      <c r="BK2061" s="68"/>
      <c r="BL2061" s="68"/>
      <c r="BM2061" s="68"/>
      <c r="BN2061" s="67"/>
      <c r="BO2061" s="67"/>
      <c r="BP2061" s="67"/>
      <c r="BQ2061" s="67"/>
      <c r="BR2061" s="69"/>
      <c r="BS2061" s="69"/>
      <c r="BT2061" s="69"/>
      <c r="BU2061" s="69"/>
      <c r="BV2061" s="69"/>
      <c r="BW2061" s="44"/>
    </row>
    <row r="2062" spans="1:75" x14ac:dyDescent="0.3">
      <c r="A2062" s="60"/>
      <c r="B2062" s="61"/>
      <c r="C2062" s="33"/>
      <c r="D2062" s="44"/>
      <c r="E2062" s="62"/>
      <c r="F2062" s="62"/>
      <c r="G2062" s="63"/>
      <c r="H2062" s="63"/>
      <c r="I2062" s="63"/>
      <c r="J2062" s="64"/>
      <c r="K2062" s="65"/>
      <c r="L2062" s="64"/>
      <c r="M2062" s="33"/>
      <c r="N2062" s="33"/>
      <c r="O2062" s="66"/>
      <c r="P2062" s="33"/>
      <c r="Q2062" s="33"/>
      <c r="R2062" s="33"/>
      <c r="S2062" s="33"/>
      <c r="T2062" s="33"/>
      <c r="U2062" s="33"/>
      <c r="V2062" s="33"/>
      <c r="W2062" s="33"/>
      <c r="X2062" s="33"/>
      <c r="Y2062" s="33"/>
      <c r="Z2062" s="33"/>
      <c r="AA2062" s="33"/>
      <c r="AB2062" s="33"/>
      <c r="AC2062" s="33"/>
      <c r="AD2062" s="33"/>
      <c r="AE2062" s="33"/>
      <c r="AF2062" s="33"/>
      <c r="AG2062" s="33"/>
      <c r="AH2062" s="33"/>
      <c r="AI2062" s="33"/>
      <c r="AJ2062" s="33"/>
      <c r="AK2062" s="33"/>
      <c r="AL2062" s="33"/>
      <c r="AM2062" s="33"/>
      <c r="AN2062" s="33"/>
      <c r="AO2062" s="33"/>
      <c r="AP2062" s="33"/>
      <c r="AQ2062" s="33"/>
      <c r="AR2062" s="33"/>
      <c r="AS2062" s="33"/>
      <c r="AT2062" s="33"/>
      <c r="AU2062" s="33"/>
      <c r="AV2062" s="33"/>
      <c r="AW2062" s="33"/>
      <c r="AX2062" s="33"/>
      <c r="AY2062" s="33"/>
      <c r="AZ2062" s="33"/>
      <c r="BA2062" s="33"/>
      <c r="BB2062" s="33"/>
      <c r="BC2062" s="33"/>
      <c r="BD2062" s="33"/>
      <c r="BE2062" s="33"/>
      <c r="BF2062" s="33"/>
      <c r="BG2062" s="33"/>
      <c r="BH2062" s="67"/>
      <c r="BI2062" s="67"/>
      <c r="BJ2062" s="67"/>
      <c r="BK2062" s="68"/>
      <c r="BL2062" s="68"/>
      <c r="BM2062" s="68"/>
      <c r="BN2062" s="67"/>
      <c r="BO2062" s="67"/>
      <c r="BP2062" s="67"/>
      <c r="BQ2062" s="67"/>
      <c r="BR2062" s="69"/>
      <c r="BS2062" s="69"/>
      <c r="BT2062" s="69"/>
      <c r="BU2062" s="69"/>
      <c r="BV2062" s="69"/>
      <c r="BW2062" s="44"/>
    </row>
    <row r="2063" spans="1:75" x14ac:dyDescent="0.3">
      <c r="A2063" s="60"/>
      <c r="B2063" s="61"/>
      <c r="C2063" s="33"/>
      <c r="D2063" s="44"/>
      <c r="E2063" s="62"/>
      <c r="F2063" s="62"/>
      <c r="G2063" s="63"/>
      <c r="H2063" s="63"/>
      <c r="I2063" s="63"/>
      <c r="J2063" s="64"/>
      <c r="K2063" s="65"/>
      <c r="L2063" s="64"/>
      <c r="M2063" s="33"/>
      <c r="N2063" s="33"/>
      <c r="O2063" s="66"/>
      <c r="P2063" s="33"/>
      <c r="Q2063" s="33"/>
      <c r="R2063" s="33"/>
      <c r="S2063" s="33"/>
      <c r="T2063" s="33"/>
      <c r="U2063" s="33"/>
      <c r="V2063" s="33"/>
      <c r="W2063" s="33"/>
      <c r="X2063" s="33"/>
      <c r="Y2063" s="33"/>
      <c r="Z2063" s="33"/>
      <c r="AA2063" s="33"/>
      <c r="AB2063" s="33"/>
      <c r="AC2063" s="33"/>
      <c r="AD2063" s="33"/>
      <c r="AE2063" s="33"/>
      <c r="AF2063" s="33"/>
      <c r="AG2063" s="33"/>
      <c r="AH2063" s="33"/>
      <c r="AI2063" s="33"/>
      <c r="AJ2063" s="33"/>
      <c r="AK2063" s="33"/>
      <c r="AL2063" s="33"/>
      <c r="AM2063" s="33"/>
      <c r="AN2063" s="33"/>
      <c r="AO2063" s="33"/>
      <c r="AP2063" s="33"/>
      <c r="AQ2063" s="33"/>
      <c r="AR2063" s="33"/>
      <c r="AS2063" s="33"/>
      <c r="AT2063" s="33"/>
      <c r="AU2063" s="33"/>
      <c r="AV2063" s="33"/>
      <c r="AW2063" s="33"/>
      <c r="AX2063" s="33"/>
      <c r="AY2063" s="33"/>
      <c r="AZ2063" s="33"/>
      <c r="BA2063" s="33"/>
      <c r="BB2063" s="33"/>
      <c r="BC2063" s="33"/>
      <c r="BD2063" s="33"/>
      <c r="BE2063" s="33"/>
      <c r="BF2063" s="33"/>
      <c r="BG2063" s="33"/>
      <c r="BH2063" s="67"/>
      <c r="BI2063" s="67"/>
      <c r="BJ2063" s="67"/>
      <c r="BK2063" s="68"/>
      <c r="BL2063" s="68"/>
      <c r="BM2063" s="68"/>
      <c r="BN2063" s="67"/>
      <c r="BO2063" s="67"/>
      <c r="BP2063" s="67"/>
      <c r="BQ2063" s="67"/>
      <c r="BR2063" s="69"/>
      <c r="BS2063" s="69"/>
      <c r="BT2063" s="69"/>
      <c r="BU2063" s="69"/>
      <c r="BV2063" s="69"/>
      <c r="BW2063" s="44"/>
    </row>
    <row r="2064" spans="1:75" x14ac:dyDescent="0.3">
      <c r="A2064" s="60"/>
      <c r="B2064" s="61"/>
      <c r="C2064" s="33"/>
      <c r="D2064" s="44"/>
      <c r="E2064" s="62"/>
      <c r="F2064" s="62"/>
      <c r="G2064" s="63"/>
      <c r="H2064" s="63"/>
      <c r="I2064" s="63"/>
      <c r="J2064" s="64"/>
      <c r="K2064" s="65"/>
      <c r="L2064" s="64"/>
      <c r="M2064" s="33"/>
      <c r="N2064" s="33"/>
      <c r="O2064" s="66"/>
      <c r="P2064" s="33"/>
      <c r="Q2064" s="33"/>
      <c r="R2064" s="33"/>
      <c r="S2064" s="33"/>
      <c r="T2064" s="33"/>
      <c r="U2064" s="33"/>
      <c r="V2064" s="33"/>
      <c r="W2064" s="33"/>
      <c r="X2064" s="33"/>
      <c r="Y2064" s="33"/>
      <c r="Z2064" s="33"/>
      <c r="AA2064" s="33"/>
      <c r="AB2064" s="33"/>
      <c r="AC2064" s="33"/>
      <c r="AD2064" s="33"/>
      <c r="AE2064" s="33"/>
      <c r="AF2064" s="33"/>
      <c r="AG2064" s="33"/>
      <c r="AH2064" s="33"/>
      <c r="AI2064" s="33"/>
      <c r="AJ2064" s="33"/>
      <c r="AK2064" s="33"/>
      <c r="AL2064" s="33"/>
      <c r="AM2064" s="33"/>
      <c r="AN2064" s="33"/>
      <c r="AO2064" s="33"/>
      <c r="AP2064" s="33"/>
      <c r="AQ2064" s="33"/>
      <c r="AR2064" s="33"/>
      <c r="AS2064" s="33"/>
      <c r="AT2064" s="33"/>
      <c r="AU2064" s="33"/>
      <c r="AV2064" s="33"/>
      <c r="AW2064" s="33"/>
      <c r="AX2064" s="33"/>
      <c r="AY2064" s="33"/>
      <c r="AZ2064" s="33"/>
      <c r="BA2064" s="33"/>
      <c r="BB2064" s="33"/>
      <c r="BC2064" s="33"/>
      <c r="BD2064" s="33"/>
      <c r="BE2064" s="33"/>
      <c r="BF2064" s="33"/>
      <c r="BG2064" s="33"/>
      <c r="BH2064" s="67"/>
      <c r="BI2064" s="67"/>
      <c r="BJ2064" s="67"/>
      <c r="BK2064" s="68"/>
      <c r="BL2064" s="68"/>
      <c r="BM2064" s="68"/>
      <c r="BN2064" s="67"/>
      <c r="BO2064" s="67"/>
      <c r="BP2064" s="67"/>
      <c r="BQ2064" s="67"/>
      <c r="BR2064" s="69"/>
      <c r="BS2064" s="69"/>
      <c r="BT2064" s="69"/>
      <c r="BU2064" s="69"/>
      <c r="BV2064" s="69"/>
      <c r="BW2064" s="44"/>
    </row>
    <row r="2065" spans="1:75" x14ac:dyDescent="0.3">
      <c r="A2065" s="60"/>
      <c r="B2065" s="61"/>
      <c r="C2065" s="33"/>
      <c r="D2065" s="44"/>
      <c r="E2065" s="62"/>
      <c r="F2065" s="62"/>
      <c r="G2065" s="63"/>
      <c r="H2065" s="63"/>
      <c r="I2065" s="63"/>
      <c r="J2065" s="64"/>
      <c r="K2065" s="65"/>
      <c r="L2065" s="60"/>
      <c r="M2065" s="33"/>
      <c r="N2065" s="33"/>
      <c r="O2065" s="66"/>
      <c r="P2065" s="65"/>
      <c r="Q2065" s="33"/>
      <c r="R2065" s="70"/>
      <c r="S2065" s="70"/>
      <c r="T2065" s="33"/>
      <c r="U2065" s="33"/>
      <c r="V2065" s="33"/>
      <c r="W2065" s="33"/>
      <c r="X2065" s="33"/>
      <c r="Y2065" s="33"/>
      <c r="Z2065" s="33"/>
      <c r="AA2065" s="33"/>
      <c r="AB2065" s="33"/>
      <c r="AC2065" s="33"/>
      <c r="AD2065" s="33"/>
      <c r="AE2065" s="33"/>
      <c r="AF2065" s="33"/>
      <c r="AG2065" s="33"/>
      <c r="AH2065" s="33"/>
      <c r="AI2065" s="33"/>
      <c r="AJ2065" s="33"/>
      <c r="AK2065" s="33"/>
      <c r="AL2065" s="33"/>
      <c r="AM2065" s="33"/>
      <c r="AN2065" s="33"/>
      <c r="AO2065" s="33"/>
      <c r="AP2065" s="33"/>
      <c r="AQ2065" s="33"/>
      <c r="AR2065" s="33"/>
      <c r="AS2065" s="33"/>
      <c r="AT2065" s="33"/>
      <c r="AU2065" s="33"/>
      <c r="AV2065" s="33"/>
      <c r="AW2065" s="33"/>
      <c r="AX2065" s="33"/>
      <c r="AY2065" s="33"/>
      <c r="AZ2065" s="33"/>
      <c r="BA2065" s="33"/>
      <c r="BB2065" s="33"/>
      <c r="BC2065" s="33"/>
      <c r="BD2065" s="33"/>
      <c r="BE2065" s="33"/>
      <c r="BF2065" s="33"/>
      <c r="BG2065" s="33"/>
      <c r="BH2065" s="33"/>
      <c r="BI2065" s="67"/>
      <c r="BJ2065" s="67"/>
      <c r="BK2065" s="68"/>
      <c r="BL2065" s="68"/>
      <c r="BM2065" s="68"/>
      <c r="BN2065" s="67"/>
      <c r="BO2065" s="67"/>
      <c r="BP2065" s="67"/>
      <c r="BQ2065" s="67"/>
      <c r="BR2065" s="69"/>
      <c r="BS2065" s="69"/>
      <c r="BT2065" s="69"/>
      <c r="BU2065" s="69"/>
      <c r="BV2065" s="69"/>
      <c r="BW2065" s="44"/>
    </row>
    <row r="2066" spans="1:75" x14ac:dyDescent="0.3">
      <c r="A2066" s="60"/>
      <c r="B2066" s="61"/>
      <c r="C2066" s="33"/>
      <c r="D2066" s="44"/>
      <c r="E2066" s="62"/>
      <c r="F2066" s="62"/>
      <c r="G2066" s="63"/>
      <c r="H2066" s="63"/>
      <c r="I2066" s="63"/>
      <c r="J2066" s="64"/>
      <c r="K2066" s="65"/>
      <c r="L2066" s="60"/>
      <c r="M2066" s="33"/>
      <c r="N2066" s="33"/>
      <c r="O2066" s="66"/>
      <c r="P2066" s="65"/>
      <c r="Q2066" s="33"/>
      <c r="R2066" s="70"/>
      <c r="S2066" s="70"/>
      <c r="T2066" s="33"/>
      <c r="U2066" s="33"/>
      <c r="V2066" s="33"/>
      <c r="W2066" s="33"/>
      <c r="X2066" s="33"/>
      <c r="Y2066" s="33"/>
      <c r="Z2066" s="33"/>
      <c r="AA2066" s="33"/>
      <c r="AB2066" s="33"/>
      <c r="AC2066" s="33"/>
      <c r="AD2066" s="33"/>
      <c r="AE2066" s="33"/>
      <c r="AF2066" s="33"/>
      <c r="AG2066" s="33"/>
      <c r="AH2066" s="33"/>
      <c r="AI2066" s="33"/>
      <c r="AJ2066" s="33"/>
      <c r="AK2066" s="33"/>
      <c r="AL2066" s="33"/>
      <c r="AM2066" s="33"/>
      <c r="AN2066" s="33"/>
      <c r="AO2066" s="33"/>
      <c r="AP2066" s="33"/>
      <c r="AQ2066" s="33"/>
      <c r="AR2066" s="33"/>
      <c r="AS2066" s="33"/>
      <c r="AT2066" s="33"/>
      <c r="AU2066" s="33"/>
      <c r="AV2066" s="33"/>
      <c r="AW2066" s="33"/>
      <c r="AX2066" s="33"/>
      <c r="AY2066" s="33"/>
      <c r="AZ2066" s="33"/>
      <c r="BA2066" s="33"/>
      <c r="BB2066" s="33"/>
      <c r="BC2066" s="33"/>
      <c r="BD2066" s="33"/>
      <c r="BE2066" s="33"/>
      <c r="BF2066" s="33"/>
      <c r="BG2066" s="33"/>
      <c r="BH2066" s="33"/>
      <c r="BI2066" s="67"/>
      <c r="BJ2066" s="67"/>
      <c r="BK2066" s="68"/>
      <c r="BL2066" s="68"/>
      <c r="BM2066" s="68"/>
      <c r="BN2066" s="67"/>
      <c r="BO2066" s="67"/>
      <c r="BP2066" s="67"/>
      <c r="BQ2066" s="67"/>
      <c r="BR2066" s="69"/>
      <c r="BS2066" s="69"/>
      <c r="BT2066" s="69"/>
      <c r="BU2066" s="69"/>
      <c r="BV2066" s="69"/>
      <c r="BW2066" s="44"/>
    </row>
    <row r="2067" spans="1:75" x14ac:dyDescent="0.3">
      <c r="A2067" s="60"/>
      <c r="B2067" s="61"/>
      <c r="C2067" s="33"/>
      <c r="D2067" s="44"/>
      <c r="E2067" s="62"/>
      <c r="F2067" s="62"/>
      <c r="G2067" s="63"/>
      <c r="H2067" s="63"/>
      <c r="I2067" s="63"/>
      <c r="J2067" s="64"/>
      <c r="K2067" s="65"/>
      <c r="L2067" s="60"/>
      <c r="M2067" s="33"/>
      <c r="N2067" s="33"/>
      <c r="O2067" s="66"/>
      <c r="P2067" s="65"/>
      <c r="Q2067" s="33"/>
      <c r="R2067" s="70"/>
      <c r="S2067" s="70"/>
      <c r="T2067" s="33"/>
      <c r="U2067" s="33"/>
      <c r="V2067" s="33"/>
      <c r="W2067" s="33"/>
      <c r="X2067" s="33"/>
      <c r="Y2067" s="33"/>
      <c r="Z2067" s="33"/>
      <c r="AA2067" s="33"/>
      <c r="AB2067" s="33"/>
      <c r="AC2067" s="33"/>
      <c r="AD2067" s="33"/>
      <c r="AE2067" s="33"/>
      <c r="AF2067" s="33"/>
      <c r="AG2067" s="33"/>
      <c r="AH2067" s="33"/>
      <c r="AI2067" s="33"/>
      <c r="AJ2067" s="33"/>
      <c r="AK2067" s="33"/>
      <c r="AL2067" s="33"/>
      <c r="AM2067" s="33"/>
      <c r="AN2067" s="33"/>
      <c r="AO2067" s="33"/>
      <c r="AP2067" s="33"/>
      <c r="AQ2067" s="33"/>
      <c r="AR2067" s="33"/>
      <c r="AS2067" s="33"/>
      <c r="AT2067" s="33"/>
      <c r="AU2067" s="33"/>
      <c r="AV2067" s="33"/>
      <c r="AW2067" s="33"/>
      <c r="AX2067" s="33"/>
      <c r="AY2067" s="33"/>
      <c r="AZ2067" s="33"/>
      <c r="BA2067" s="33"/>
      <c r="BB2067" s="33"/>
      <c r="BC2067" s="33"/>
      <c r="BD2067" s="33"/>
      <c r="BE2067" s="33"/>
      <c r="BF2067" s="33"/>
      <c r="BG2067" s="33"/>
      <c r="BH2067" s="33"/>
      <c r="BI2067" s="67"/>
      <c r="BJ2067" s="67"/>
      <c r="BK2067" s="68"/>
      <c r="BL2067" s="68"/>
      <c r="BM2067" s="68"/>
      <c r="BN2067" s="67"/>
      <c r="BO2067" s="67"/>
      <c r="BP2067" s="67"/>
      <c r="BQ2067" s="67"/>
      <c r="BR2067" s="69"/>
      <c r="BS2067" s="69"/>
      <c r="BT2067" s="69"/>
      <c r="BU2067" s="69"/>
      <c r="BV2067" s="69"/>
      <c r="BW2067" s="44"/>
    </row>
    <row r="2068" spans="1:75" x14ac:dyDescent="0.3">
      <c r="A2068" s="60"/>
      <c r="B2068" s="61"/>
      <c r="C2068" s="33"/>
      <c r="D2068" s="44"/>
      <c r="E2068" s="62"/>
      <c r="F2068" s="62"/>
      <c r="G2068" s="63"/>
      <c r="H2068" s="63"/>
      <c r="I2068" s="63"/>
      <c r="J2068" s="64"/>
      <c r="K2068" s="65"/>
      <c r="L2068" s="60"/>
      <c r="M2068" s="33"/>
      <c r="N2068" s="33"/>
      <c r="O2068" s="33"/>
      <c r="P2068" s="65"/>
      <c r="Q2068" s="33"/>
      <c r="R2068" s="70"/>
      <c r="S2068" s="70"/>
      <c r="T2068" s="33"/>
      <c r="U2068" s="33"/>
      <c r="V2068" s="33"/>
      <c r="W2068" s="33"/>
      <c r="X2068" s="33"/>
      <c r="Y2068" s="33"/>
      <c r="Z2068" s="33"/>
      <c r="AA2068" s="33"/>
      <c r="AB2068" s="33"/>
      <c r="AC2068" s="33"/>
      <c r="AD2068" s="33"/>
      <c r="AE2068" s="33"/>
      <c r="AF2068" s="33"/>
      <c r="AG2068" s="33"/>
      <c r="AH2068" s="33"/>
      <c r="AI2068" s="33"/>
      <c r="AJ2068" s="33"/>
      <c r="AK2068" s="33"/>
      <c r="AL2068" s="33"/>
      <c r="AM2068" s="33"/>
      <c r="AN2068" s="33"/>
      <c r="AO2068" s="33"/>
      <c r="AP2068" s="33"/>
      <c r="AQ2068" s="33"/>
      <c r="AR2068" s="33"/>
      <c r="AS2068" s="33"/>
      <c r="AT2068" s="33"/>
      <c r="AU2068" s="33"/>
      <c r="AV2068" s="33"/>
      <c r="AW2068" s="33"/>
      <c r="AX2068" s="33"/>
      <c r="AY2068" s="33"/>
      <c r="AZ2068" s="33"/>
      <c r="BA2068" s="33"/>
      <c r="BB2068" s="33"/>
      <c r="BC2068" s="33"/>
      <c r="BD2068" s="33"/>
      <c r="BE2068" s="33"/>
      <c r="BF2068" s="33"/>
      <c r="BG2068" s="33"/>
      <c r="BH2068" s="33"/>
      <c r="BI2068" s="67"/>
      <c r="BJ2068" s="67"/>
      <c r="BK2068" s="68"/>
      <c r="BL2068" s="68"/>
      <c r="BM2068" s="68"/>
      <c r="BN2068" s="67"/>
      <c r="BO2068" s="67"/>
      <c r="BP2068" s="67"/>
      <c r="BQ2068" s="67"/>
      <c r="BR2068" s="69"/>
      <c r="BS2068" s="69"/>
      <c r="BT2068" s="69"/>
      <c r="BU2068" s="69"/>
      <c r="BV2068" s="69"/>
      <c r="BW2068" s="44"/>
    </row>
    <row r="2069" spans="1:75" x14ac:dyDescent="0.3">
      <c r="A2069" s="60"/>
      <c r="B2069" s="61"/>
      <c r="C2069" s="33"/>
      <c r="D2069" s="44"/>
      <c r="E2069" s="62"/>
      <c r="F2069" s="62"/>
      <c r="G2069" s="63"/>
      <c r="H2069" s="63"/>
      <c r="I2069" s="63"/>
      <c r="J2069" s="64"/>
      <c r="K2069" s="65"/>
      <c r="L2069" s="60"/>
      <c r="M2069" s="33"/>
      <c r="N2069" s="33"/>
      <c r="O2069" s="33"/>
      <c r="P2069" s="65"/>
      <c r="Q2069" s="33"/>
      <c r="R2069" s="70"/>
      <c r="S2069" s="70"/>
      <c r="T2069" s="33"/>
      <c r="U2069" s="33"/>
      <c r="V2069" s="33"/>
      <c r="W2069" s="33"/>
      <c r="X2069" s="33"/>
      <c r="Y2069" s="33"/>
      <c r="Z2069" s="33"/>
      <c r="AA2069" s="33"/>
      <c r="AB2069" s="33"/>
      <c r="AC2069" s="33"/>
      <c r="AD2069" s="33"/>
      <c r="AE2069" s="33"/>
      <c r="AF2069" s="33"/>
      <c r="AG2069" s="33"/>
      <c r="AH2069" s="33"/>
      <c r="AI2069" s="33"/>
      <c r="AJ2069" s="33"/>
      <c r="AK2069" s="33"/>
      <c r="AL2069" s="33"/>
      <c r="AM2069" s="33"/>
      <c r="AN2069" s="33"/>
      <c r="AO2069" s="33"/>
      <c r="AP2069" s="33"/>
      <c r="AQ2069" s="33"/>
      <c r="AR2069" s="33"/>
      <c r="AS2069" s="33"/>
      <c r="AT2069" s="33"/>
      <c r="AU2069" s="33"/>
      <c r="AV2069" s="33"/>
      <c r="AW2069" s="33"/>
      <c r="AX2069" s="33"/>
      <c r="AY2069" s="33"/>
      <c r="AZ2069" s="33"/>
      <c r="BA2069" s="33"/>
      <c r="BB2069" s="33"/>
      <c r="BC2069" s="33"/>
      <c r="BD2069" s="33"/>
      <c r="BE2069" s="33"/>
      <c r="BF2069" s="33"/>
      <c r="BG2069" s="33"/>
      <c r="BH2069" s="33"/>
      <c r="BI2069" s="67"/>
      <c r="BJ2069" s="67"/>
      <c r="BK2069" s="68"/>
      <c r="BL2069" s="68"/>
      <c r="BM2069" s="68"/>
      <c r="BN2069" s="67"/>
      <c r="BO2069" s="67"/>
      <c r="BP2069" s="67"/>
      <c r="BQ2069" s="67"/>
      <c r="BR2069" s="69"/>
      <c r="BS2069" s="69"/>
      <c r="BT2069" s="69"/>
      <c r="BU2069" s="69"/>
      <c r="BV2069" s="69"/>
      <c r="BW2069" s="44"/>
    </row>
    <row r="2070" spans="1:75" x14ac:dyDescent="0.3">
      <c r="A2070" s="60"/>
      <c r="B2070" s="61"/>
      <c r="C2070" s="33"/>
      <c r="D2070" s="44"/>
      <c r="E2070" s="62"/>
      <c r="F2070" s="62"/>
      <c r="G2070" s="63"/>
      <c r="H2070" s="63"/>
      <c r="I2070" s="63"/>
      <c r="J2070" s="64"/>
      <c r="K2070" s="65"/>
      <c r="L2070" s="60"/>
      <c r="M2070" s="33"/>
      <c r="N2070" s="33"/>
      <c r="O2070" s="33"/>
      <c r="P2070" s="65"/>
      <c r="Q2070" s="33"/>
      <c r="R2070" s="70"/>
      <c r="S2070" s="70"/>
      <c r="T2070" s="33"/>
      <c r="U2070" s="33"/>
      <c r="V2070" s="33"/>
      <c r="W2070" s="33"/>
      <c r="X2070" s="33"/>
      <c r="Y2070" s="33"/>
      <c r="Z2070" s="33"/>
      <c r="AA2070" s="33"/>
      <c r="AB2070" s="33"/>
      <c r="AC2070" s="33"/>
      <c r="AD2070" s="33"/>
      <c r="AE2070" s="33"/>
      <c r="AF2070" s="33"/>
      <c r="AG2070" s="33"/>
      <c r="AH2070" s="33"/>
      <c r="AI2070" s="33"/>
      <c r="AJ2070" s="33"/>
      <c r="AK2070" s="33"/>
      <c r="AL2070" s="33"/>
      <c r="AM2070" s="33"/>
      <c r="AN2070" s="33"/>
      <c r="AO2070" s="33"/>
      <c r="AP2070" s="33"/>
      <c r="AQ2070" s="33"/>
      <c r="AR2070" s="33"/>
      <c r="AS2070" s="33"/>
      <c r="AT2070" s="33"/>
      <c r="AU2070" s="33"/>
      <c r="AV2070" s="33"/>
      <c r="AW2070" s="33"/>
      <c r="AX2070" s="33"/>
      <c r="AY2070" s="33"/>
      <c r="AZ2070" s="33"/>
      <c r="BA2070" s="33"/>
      <c r="BB2070" s="33"/>
      <c r="BC2070" s="33"/>
      <c r="BD2070" s="33"/>
      <c r="BE2070" s="33"/>
      <c r="BF2070" s="33"/>
      <c r="BG2070" s="33"/>
      <c r="BH2070" s="33"/>
      <c r="BI2070" s="67"/>
      <c r="BJ2070" s="67"/>
      <c r="BK2070" s="68"/>
      <c r="BL2070" s="68"/>
      <c r="BM2070" s="68"/>
      <c r="BN2070" s="67"/>
      <c r="BO2070" s="67"/>
      <c r="BP2070" s="67"/>
      <c r="BQ2070" s="67"/>
      <c r="BR2070" s="69"/>
      <c r="BS2070" s="69"/>
      <c r="BT2070" s="69"/>
      <c r="BU2070" s="69"/>
      <c r="BV2070" s="69"/>
      <c r="BW2070" s="44"/>
    </row>
    <row r="2071" spans="1:75" x14ac:dyDescent="0.3">
      <c r="A2071" s="60"/>
      <c r="B2071" s="61"/>
      <c r="C2071" s="33"/>
      <c r="D2071" s="44"/>
      <c r="E2071" s="62"/>
      <c r="F2071" s="62"/>
      <c r="G2071" s="63"/>
      <c r="H2071" s="63"/>
      <c r="I2071" s="63"/>
      <c r="J2071" s="64"/>
      <c r="K2071" s="65"/>
      <c r="L2071" s="60"/>
      <c r="M2071" s="33"/>
      <c r="N2071" s="33"/>
      <c r="O2071" s="33"/>
      <c r="P2071" s="65"/>
      <c r="Q2071" s="33"/>
      <c r="R2071" s="70"/>
      <c r="S2071" s="70"/>
      <c r="T2071" s="33"/>
      <c r="U2071" s="33"/>
      <c r="V2071" s="33"/>
      <c r="W2071" s="33"/>
      <c r="X2071" s="33"/>
      <c r="Y2071" s="33"/>
      <c r="Z2071" s="33"/>
      <c r="AA2071" s="33"/>
      <c r="AB2071" s="33"/>
      <c r="AC2071" s="33"/>
      <c r="AD2071" s="33"/>
      <c r="AE2071" s="33"/>
      <c r="AF2071" s="33"/>
      <c r="AG2071" s="33"/>
      <c r="AH2071" s="33"/>
      <c r="AI2071" s="33"/>
      <c r="AJ2071" s="33"/>
      <c r="AK2071" s="33"/>
      <c r="AL2071" s="33"/>
      <c r="AM2071" s="33"/>
      <c r="AN2071" s="33"/>
      <c r="AO2071" s="33"/>
      <c r="AP2071" s="33"/>
      <c r="AQ2071" s="33"/>
      <c r="AR2071" s="33"/>
      <c r="AS2071" s="33"/>
      <c r="AT2071" s="33"/>
      <c r="AU2071" s="33"/>
      <c r="AV2071" s="33"/>
      <c r="AW2071" s="33"/>
      <c r="AX2071" s="33"/>
      <c r="AY2071" s="33"/>
      <c r="AZ2071" s="33"/>
      <c r="BA2071" s="33"/>
      <c r="BB2071" s="33"/>
      <c r="BC2071" s="33"/>
      <c r="BD2071" s="33"/>
      <c r="BE2071" s="33"/>
      <c r="BF2071" s="33"/>
      <c r="BG2071" s="33"/>
      <c r="BH2071" s="33"/>
      <c r="BI2071" s="67"/>
      <c r="BJ2071" s="67"/>
      <c r="BK2071" s="68"/>
      <c r="BL2071" s="68"/>
      <c r="BM2071" s="68"/>
      <c r="BN2071" s="67"/>
      <c r="BO2071" s="67"/>
      <c r="BP2071" s="67"/>
      <c r="BQ2071" s="67"/>
      <c r="BR2071" s="69"/>
      <c r="BS2071" s="69"/>
      <c r="BT2071" s="69"/>
      <c r="BU2071" s="69"/>
      <c r="BV2071" s="69"/>
      <c r="BW2071" s="44"/>
    </row>
    <row r="2072" spans="1:75" x14ac:dyDescent="0.3">
      <c r="A2072" s="60"/>
      <c r="B2072" s="61"/>
      <c r="C2072" s="33"/>
      <c r="D2072" s="44"/>
      <c r="E2072" s="62"/>
      <c r="F2072" s="62"/>
      <c r="G2072" s="63"/>
      <c r="H2072" s="63"/>
      <c r="I2072" s="63"/>
      <c r="J2072" s="64"/>
      <c r="K2072" s="65"/>
      <c r="L2072" s="60"/>
      <c r="M2072" s="33"/>
      <c r="N2072" s="33"/>
      <c r="O2072" s="33"/>
      <c r="P2072" s="65"/>
      <c r="Q2072" s="33"/>
      <c r="R2072" s="70"/>
      <c r="S2072" s="70"/>
      <c r="T2072" s="33"/>
      <c r="U2072" s="33"/>
      <c r="V2072" s="33"/>
      <c r="W2072" s="33"/>
      <c r="X2072" s="33"/>
      <c r="Y2072" s="33"/>
      <c r="Z2072" s="33"/>
      <c r="AA2072" s="33"/>
      <c r="AB2072" s="33"/>
      <c r="AC2072" s="33"/>
      <c r="AD2072" s="33"/>
      <c r="AE2072" s="33"/>
      <c r="AF2072" s="33"/>
      <c r="AG2072" s="33"/>
      <c r="AH2072" s="33"/>
      <c r="AI2072" s="33"/>
      <c r="AJ2072" s="33"/>
      <c r="AK2072" s="33"/>
      <c r="AL2072" s="33"/>
      <c r="AM2072" s="33"/>
      <c r="AN2072" s="33"/>
      <c r="AO2072" s="33"/>
      <c r="AP2072" s="33"/>
      <c r="AQ2072" s="33"/>
      <c r="AR2072" s="33"/>
      <c r="AS2072" s="33"/>
      <c r="AT2072" s="33"/>
      <c r="AU2072" s="33"/>
      <c r="AV2072" s="33"/>
      <c r="AW2072" s="33"/>
      <c r="AX2072" s="33"/>
      <c r="AY2072" s="33"/>
      <c r="AZ2072" s="33"/>
      <c r="BA2072" s="33"/>
      <c r="BB2072" s="33"/>
      <c r="BC2072" s="33"/>
      <c r="BD2072" s="33"/>
      <c r="BE2072" s="33"/>
      <c r="BF2072" s="33"/>
      <c r="BG2072" s="33"/>
      <c r="BH2072" s="33"/>
      <c r="BI2072" s="67"/>
      <c r="BJ2072" s="67"/>
      <c r="BK2072" s="68"/>
      <c r="BL2072" s="68"/>
      <c r="BM2072" s="68"/>
      <c r="BN2072" s="67"/>
      <c r="BO2072" s="67"/>
      <c r="BP2072" s="67"/>
      <c r="BQ2072" s="67"/>
      <c r="BR2072" s="69"/>
      <c r="BS2072" s="69"/>
      <c r="BT2072" s="69"/>
      <c r="BU2072" s="69"/>
      <c r="BV2072" s="69"/>
      <c r="BW2072" s="44"/>
    </row>
    <row r="2073" spans="1:75" x14ac:dyDescent="0.3">
      <c r="A2073" s="60"/>
      <c r="B2073" s="61"/>
      <c r="C2073" s="33"/>
      <c r="D2073" s="44"/>
      <c r="E2073" s="62"/>
      <c r="F2073" s="62"/>
      <c r="G2073" s="63"/>
      <c r="H2073" s="63"/>
      <c r="I2073" s="63"/>
      <c r="J2073" s="64"/>
      <c r="K2073" s="65"/>
      <c r="L2073" s="60"/>
      <c r="M2073" s="33"/>
      <c r="N2073" s="33"/>
      <c r="O2073" s="71"/>
      <c r="P2073" s="65"/>
      <c r="Q2073" s="33"/>
      <c r="R2073" s="70"/>
      <c r="S2073" s="70"/>
      <c r="T2073" s="33"/>
      <c r="U2073" s="33"/>
      <c r="V2073" s="33"/>
      <c r="W2073" s="33"/>
      <c r="X2073" s="33"/>
      <c r="Y2073" s="33"/>
      <c r="Z2073" s="33"/>
      <c r="AA2073" s="33"/>
      <c r="AB2073" s="33"/>
      <c r="AC2073" s="33"/>
      <c r="AD2073" s="33"/>
      <c r="AE2073" s="33"/>
      <c r="AF2073" s="33"/>
      <c r="AG2073" s="33"/>
      <c r="AH2073" s="33"/>
      <c r="AI2073" s="33"/>
      <c r="AJ2073" s="33"/>
      <c r="AK2073" s="33"/>
      <c r="AL2073" s="33"/>
      <c r="AM2073" s="33"/>
      <c r="AN2073" s="33"/>
      <c r="AO2073" s="33"/>
      <c r="AP2073" s="33"/>
      <c r="AQ2073" s="33"/>
      <c r="AR2073" s="33"/>
      <c r="AS2073" s="33"/>
      <c r="AT2073" s="33"/>
      <c r="AU2073" s="33"/>
      <c r="AV2073" s="33"/>
      <c r="AW2073" s="33"/>
      <c r="AX2073" s="33"/>
      <c r="AY2073" s="33"/>
      <c r="AZ2073" s="33"/>
      <c r="BA2073" s="33"/>
      <c r="BB2073" s="33"/>
      <c r="BC2073" s="33"/>
      <c r="BD2073" s="33"/>
      <c r="BE2073" s="33"/>
      <c r="BF2073" s="33"/>
      <c r="BG2073" s="33"/>
      <c r="BH2073" s="33"/>
      <c r="BI2073" s="67"/>
      <c r="BJ2073" s="67"/>
      <c r="BK2073" s="68"/>
      <c r="BL2073" s="68"/>
      <c r="BM2073" s="68"/>
      <c r="BN2073" s="67"/>
      <c r="BO2073" s="67"/>
      <c r="BP2073" s="67"/>
      <c r="BQ2073" s="67"/>
      <c r="BR2073" s="69"/>
      <c r="BS2073" s="69"/>
      <c r="BT2073" s="69"/>
      <c r="BU2073" s="69"/>
      <c r="BV2073" s="69"/>
      <c r="BW2073" s="44"/>
    </row>
    <row r="2074" spans="1:75" x14ac:dyDescent="0.3">
      <c r="A2074" s="60"/>
      <c r="B2074" s="61"/>
      <c r="C2074" s="33"/>
      <c r="D2074" s="44"/>
      <c r="E2074" s="62"/>
      <c r="F2074" s="62"/>
      <c r="G2074" s="63"/>
      <c r="H2074" s="63"/>
      <c r="I2074" s="63"/>
      <c r="J2074" s="64"/>
      <c r="K2074" s="65"/>
      <c r="L2074" s="60"/>
      <c r="M2074" s="33"/>
      <c r="N2074" s="33"/>
      <c r="O2074" s="71"/>
      <c r="P2074" s="65"/>
      <c r="Q2074" s="33"/>
      <c r="R2074" s="70"/>
      <c r="S2074" s="70"/>
      <c r="T2074" s="33"/>
      <c r="U2074" s="33"/>
      <c r="V2074" s="33"/>
      <c r="W2074" s="33"/>
      <c r="X2074" s="33"/>
      <c r="Y2074" s="33"/>
      <c r="Z2074" s="33"/>
      <c r="AA2074" s="33"/>
      <c r="AB2074" s="33"/>
      <c r="AC2074" s="33"/>
      <c r="AD2074" s="33"/>
      <c r="AE2074" s="33"/>
      <c r="AF2074" s="33"/>
      <c r="AG2074" s="33"/>
      <c r="AH2074" s="33"/>
      <c r="AI2074" s="33"/>
      <c r="AJ2074" s="33"/>
      <c r="AK2074" s="33"/>
      <c r="AL2074" s="33"/>
      <c r="AM2074" s="33"/>
      <c r="AN2074" s="33"/>
      <c r="AO2074" s="33"/>
      <c r="AP2074" s="33"/>
      <c r="AQ2074" s="33"/>
      <c r="AR2074" s="33"/>
      <c r="AS2074" s="33"/>
      <c r="AT2074" s="33"/>
      <c r="AU2074" s="33"/>
      <c r="AV2074" s="33"/>
      <c r="AW2074" s="33"/>
      <c r="AX2074" s="33"/>
      <c r="AY2074" s="33"/>
      <c r="AZ2074" s="33"/>
      <c r="BA2074" s="33"/>
      <c r="BB2074" s="33"/>
      <c r="BC2074" s="33"/>
      <c r="BD2074" s="33"/>
      <c r="BE2074" s="33"/>
      <c r="BF2074" s="33"/>
      <c r="BG2074" s="33"/>
      <c r="BH2074" s="71"/>
      <c r="BI2074" s="67"/>
      <c r="BJ2074" s="67"/>
      <c r="BK2074" s="68"/>
      <c r="BL2074" s="68"/>
      <c r="BM2074" s="68"/>
      <c r="BN2074" s="67"/>
      <c r="BO2074" s="67"/>
      <c r="BP2074" s="67"/>
      <c r="BQ2074" s="67"/>
      <c r="BR2074" s="69"/>
      <c r="BS2074" s="69"/>
      <c r="BT2074" s="69"/>
      <c r="BU2074" s="69"/>
      <c r="BV2074" s="69"/>
      <c r="BW2074" s="44"/>
    </row>
    <row r="2075" spans="1:75" x14ac:dyDescent="0.3">
      <c r="A2075" s="60"/>
      <c r="B2075" s="61"/>
      <c r="C2075" s="33"/>
      <c r="D2075" s="44"/>
      <c r="E2075" s="62"/>
      <c r="F2075" s="62"/>
      <c r="G2075" s="63"/>
      <c r="H2075" s="70"/>
      <c r="I2075" s="70"/>
      <c r="J2075" s="64"/>
      <c r="K2075" s="65"/>
      <c r="L2075" s="60"/>
      <c r="M2075" s="33"/>
      <c r="N2075" s="33"/>
      <c r="O2075" s="71"/>
      <c r="P2075" s="65"/>
      <c r="Q2075" s="33"/>
      <c r="R2075" s="70"/>
      <c r="S2075" s="70"/>
      <c r="T2075" s="33"/>
      <c r="U2075" s="33"/>
      <c r="V2075" s="33"/>
      <c r="W2075" s="33"/>
      <c r="X2075" s="33"/>
      <c r="Y2075" s="33"/>
      <c r="Z2075" s="33"/>
      <c r="AA2075" s="33"/>
      <c r="AB2075" s="33"/>
      <c r="AC2075" s="33"/>
      <c r="AD2075" s="33"/>
      <c r="AE2075" s="33"/>
      <c r="AF2075" s="33"/>
      <c r="AG2075" s="33"/>
      <c r="AH2075" s="33"/>
      <c r="AI2075" s="33"/>
      <c r="AJ2075" s="33"/>
      <c r="AK2075" s="33"/>
      <c r="AL2075" s="33"/>
      <c r="AM2075" s="33"/>
      <c r="AN2075" s="33"/>
      <c r="AO2075" s="33"/>
      <c r="AP2075" s="33"/>
      <c r="AQ2075" s="33"/>
      <c r="AR2075" s="33"/>
      <c r="AS2075" s="33"/>
      <c r="AT2075" s="33"/>
      <c r="AU2075" s="33"/>
      <c r="AV2075" s="33"/>
      <c r="AW2075" s="33"/>
      <c r="AX2075" s="33"/>
      <c r="AY2075" s="33"/>
      <c r="AZ2075" s="33"/>
      <c r="BA2075" s="33"/>
      <c r="BB2075" s="33"/>
      <c r="BC2075" s="33"/>
      <c r="BD2075" s="33"/>
      <c r="BE2075" s="33"/>
      <c r="BF2075" s="33"/>
      <c r="BG2075" s="33"/>
      <c r="BH2075" s="33"/>
      <c r="BI2075" s="67"/>
      <c r="BJ2075" s="67"/>
      <c r="BK2075" s="68"/>
      <c r="BL2075" s="68"/>
      <c r="BM2075" s="68"/>
      <c r="BN2075" s="67"/>
      <c r="BO2075" s="67"/>
      <c r="BP2075" s="67"/>
      <c r="BQ2075" s="67"/>
      <c r="BR2075" s="69"/>
      <c r="BS2075" s="69"/>
      <c r="BT2075" s="69"/>
      <c r="BU2075" s="69"/>
      <c r="BV2075" s="69"/>
      <c r="BW2075" s="44"/>
    </row>
    <row r="2076" spans="1:75" x14ac:dyDescent="0.3">
      <c r="A2076" s="60"/>
      <c r="B2076" s="61"/>
      <c r="C2076" s="33"/>
      <c r="D2076" s="44"/>
      <c r="E2076" s="62"/>
      <c r="F2076" s="62"/>
      <c r="G2076" s="63"/>
      <c r="H2076" s="70"/>
      <c r="I2076" s="70"/>
      <c r="J2076" s="64"/>
      <c r="K2076" s="65"/>
      <c r="L2076" s="60"/>
      <c r="M2076" s="33"/>
      <c r="N2076" s="33"/>
      <c r="O2076" s="71"/>
      <c r="P2076" s="65"/>
      <c r="Q2076" s="33"/>
      <c r="R2076" s="70"/>
      <c r="S2076" s="70"/>
      <c r="T2076" s="33"/>
      <c r="U2076" s="33"/>
      <c r="V2076" s="33"/>
      <c r="W2076" s="33"/>
      <c r="X2076" s="33"/>
      <c r="Y2076" s="33"/>
      <c r="Z2076" s="33"/>
      <c r="AA2076" s="33"/>
      <c r="AB2076" s="33"/>
      <c r="AC2076" s="33"/>
      <c r="AD2076" s="33"/>
      <c r="AE2076" s="33"/>
      <c r="AF2076" s="33"/>
      <c r="AG2076" s="33"/>
      <c r="AH2076" s="33"/>
      <c r="AI2076" s="33"/>
      <c r="AJ2076" s="33"/>
      <c r="AK2076" s="33"/>
      <c r="AL2076" s="33"/>
      <c r="AM2076" s="33"/>
      <c r="AN2076" s="33"/>
      <c r="AO2076" s="33"/>
      <c r="AP2076" s="33"/>
      <c r="AQ2076" s="33"/>
      <c r="AR2076" s="33"/>
      <c r="AS2076" s="33"/>
      <c r="AT2076" s="33"/>
      <c r="AU2076" s="33"/>
      <c r="AV2076" s="33"/>
      <c r="AW2076" s="33"/>
      <c r="AX2076" s="33"/>
      <c r="AY2076" s="33"/>
      <c r="AZ2076" s="33"/>
      <c r="BA2076" s="33"/>
      <c r="BB2076" s="33"/>
      <c r="BC2076" s="33"/>
      <c r="BD2076" s="33"/>
      <c r="BE2076" s="33"/>
      <c r="BF2076" s="33"/>
      <c r="BG2076" s="33"/>
      <c r="BH2076" s="71"/>
      <c r="BI2076" s="67"/>
      <c r="BJ2076" s="67"/>
      <c r="BK2076" s="68"/>
      <c r="BL2076" s="68"/>
      <c r="BM2076" s="68"/>
      <c r="BN2076" s="67"/>
      <c r="BO2076" s="67"/>
      <c r="BP2076" s="67"/>
      <c r="BQ2076" s="67"/>
      <c r="BR2076" s="69"/>
      <c r="BS2076" s="69"/>
      <c r="BT2076" s="69"/>
      <c r="BU2076" s="69"/>
      <c r="BV2076" s="69"/>
      <c r="BW2076" s="44"/>
    </row>
    <row r="2077" spans="1:75" x14ac:dyDescent="0.3">
      <c r="A2077" s="60"/>
      <c r="B2077" s="61"/>
      <c r="C2077" s="33"/>
      <c r="D2077" s="44"/>
      <c r="E2077" s="62"/>
      <c r="F2077" s="62"/>
      <c r="G2077" s="63"/>
      <c r="H2077" s="70"/>
      <c r="I2077" s="70"/>
      <c r="J2077" s="64"/>
      <c r="K2077" s="65"/>
      <c r="L2077" s="60"/>
      <c r="M2077" s="33"/>
      <c r="N2077" s="33"/>
      <c r="O2077" s="71"/>
      <c r="P2077" s="65"/>
      <c r="Q2077" s="33"/>
      <c r="R2077" s="70"/>
      <c r="S2077" s="70"/>
      <c r="T2077" s="33"/>
      <c r="U2077" s="33"/>
      <c r="V2077" s="33"/>
      <c r="W2077" s="33"/>
      <c r="X2077" s="33"/>
      <c r="Y2077" s="33"/>
      <c r="Z2077" s="33"/>
      <c r="AA2077" s="33"/>
      <c r="AB2077" s="33"/>
      <c r="AC2077" s="33"/>
      <c r="AD2077" s="33"/>
      <c r="AE2077" s="33"/>
      <c r="AF2077" s="33"/>
      <c r="AG2077" s="33"/>
      <c r="AH2077" s="33"/>
      <c r="AI2077" s="33"/>
      <c r="AJ2077" s="33"/>
      <c r="AK2077" s="33"/>
      <c r="AL2077" s="33"/>
      <c r="AM2077" s="33"/>
      <c r="AN2077" s="33"/>
      <c r="AO2077" s="33"/>
      <c r="AP2077" s="33"/>
      <c r="AQ2077" s="33"/>
      <c r="AR2077" s="33"/>
      <c r="AS2077" s="33"/>
      <c r="AT2077" s="33"/>
      <c r="AU2077" s="33"/>
      <c r="AV2077" s="33"/>
      <c r="AW2077" s="33"/>
      <c r="AX2077" s="33"/>
      <c r="AY2077" s="33"/>
      <c r="AZ2077" s="33"/>
      <c r="BA2077" s="33"/>
      <c r="BB2077" s="33"/>
      <c r="BC2077" s="33"/>
      <c r="BD2077" s="33"/>
      <c r="BE2077" s="33"/>
      <c r="BF2077" s="33"/>
      <c r="BG2077" s="33"/>
      <c r="BH2077" s="33"/>
      <c r="BI2077" s="67"/>
      <c r="BJ2077" s="67"/>
      <c r="BK2077" s="68"/>
      <c r="BL2077" s="68"/>
      <c r="BM2077" s="68"/>
      <c r="BN2077" s="67"/>
      <c r="BO2077" s="67"/>
      <c r="BP2077" s="67"/>
      <c r="BQ2077" s="67"/>
      <c r="BR2077" s="69"/>
      <c r="BS2077" s="69"/>
      <c r="BT2077" s="69"/>
      <c r="BU2077" s="69"/>
      <c r="BV2077" s="69"/>
      <c r="BW2077" s="44"/>
    </row>
    <row r="2078" spans="1:75" x14ac:dyDescent="0.3">
      <c r="A2078" s="60"/>
      <c r="B2078" s="61"/>
      <c r="C2078" s="33"/>
      <c r="D2078" s="44"/>
      <c r="E2078" s="62"/>
      <c r="F2078" s="62"/>
      <c r="G2078" s="63"/>
      <c r="H2078" s="70"/>
      <c r="I2078" s="70"/>
      <c r="J2078" s="64"/>
      <c r="K2078" s="65"/>
      <c r="L2078" s="60"/>
      <c r="M2078" s="33"/>
      <c r="N2078" s="33"/>
      <c r="O2078" s="71"/>
      <c r="P2078" s="65"/>
      <c r="Q2078" s="33"/>
      <c r="R2078" s="70"/>
      <c r="S2078" s="70"/>
      <c r="T2078" s="33"/>
      <c r="U2078" s="33"/>
      <c r="V2078" s="33"/>
      <c r="W2078" s="33"/>
      <c r="X2078" s="33"/>
      <c r="Y2078" s="33"/>
      <c r="Z2078" s="33"/>
      <c r="AA2078" s="33"/>
      <c r="AB2078" s="33"/>
      <c r="AC2078" s="33"/>
      <c r="AD2078" s="33"/>
      <c r="AE2078" s="33"/>
      <c r="AF2078" s="33"/>
      <c r="AG2078" s="33"/>
      <c r="AH2078" s="33"/>
      <c r="AI2078" s="33"/>
      <c r="AJ2078" s="33"/>
      <c r="AK2078" s="33"/>
      <c r="AL2078" s="33"/>
      <c r="AM2078" s="33"/>
      <c r="AN2078" s="33"/>
      <c r="AO2078" s="33"/>
      <c r="AP2078" s="33"/>
      <c r="AQ2078" s="33"/>
      <c r="AR2078" s="33"/>
      <c r="AS2078" s="33"/>
      <c r="AT2078" s="33"/>
      <c r="AU2078" s="33"/>
      <c r="AV2078" s="33"/>
      <c r="AW2078" s="33"/>
      <c r="AX2078" s="33"/>
      <c r="AY2078" s="33"/>
      <c r="AZ2078" s="33"/>
      <c r="BA2078" s="33"/>
      <c r="BB2078" s="33"/>
      <c r="BC2078" s="33"/>
      <c r="BD2078" s="33"/>
      <c r="BE2078" s="33"/>
      <c r="BF2078" s="33"/>
      <c r="BG2078" s="33"/>
      <c r="BH2078" s="33"/>
      <c r="BI2078" s="67"/>
      <c r="BJ2078" s="67"/>
      <c r="BK2078" s="68"/>
      <c r="BL2078" s="68"/>
      <c r="BM2078" s="68"/>
      <c r="BN2078" s="67"/>
      <c r="BO2078" s="67"/>
      <c r="BP2078" s="67"/>
      <c r="BQ2078" s="67"/>
      <c r="BR2078" s="69"/>
      <c r="BS2078" s="69"/>
      <c r="BT2078" s="69"/>
      <c r="BU2078" s="69"/>
      <c r="BV2078" s="69"/>
      <c r="BW2078" s="44"/>
    </row>
    <row r="2079" spans="1:75" x14ac:dyDescent="0.3">
      <c r="A2079" s="60"/>
      <c r="B2079" s="61"/>
      <c r="C2079" s="33"/>
      <c r="D2079" s="44"/>
      <c r="E2079" s="62"/>
      <c r="F2079" s="62"/>
      <c r="G2079" s="63"/>
      <c r="H2079" s="70"/>
      <c r="I2079" s="70"/>
      <c r="J2079" s="64"/>
      <c r="K2079" s="65"/>
      <c r="L2079" s="60"/>
      <c r="M2079" s="33"/>
      <c r="N2079" s="33"/>
      <c r="O2079" s="71"/>
      <c r="P2079" s="65"/>
      <c r="Q2079" s="33"/>
      <c r="R2079" s="70"/>
      <c r="S2079" s="70"/>
      <c r="T2079" s="33"/>
      <c r="U2079" s="33"/>
      <c r="V2079" s="33"/>
      <c r="W2079" s="33"/>
      <c r="X2079" s="33"/>
      <c r="Y2079" s="33"/>
      <c r="Z2079" s="33"/>
      <c r="AA2079" s="33"/>
      <c r="AB2079" s="33"/>
      <c r="AC2079" s="33"/>
      <c r="AD2079" s="33"/>
      <c r="AE2079" s="33"/>
      <c r="AF2079" s="33"/>
      <c r="AG2079" s="33"/>
      <c r="AH2079" s="33"/>
      <c r="AI2079" s="33"/>
      <c r="AJ2079" s="33"/>
      <c r="AK2079" s="33"/>
      <c r="AL2079" s="33"/>
      <c r="AM2079" s="33"/>
      <c r="AN2079" s="33"/>
      <c r="AO2079" s="33"/>
      <c r="AP2079" s="33"/>
      <c r="AQ2079" s="33"/>
      <c r="AR2079" s="33"/>
      <c r="AS2079" s="33"/>
      <c r="AT2079" s="33"/>
      <c r="AU2079" s="33"/>
      <c r="AV2079" s="33"/>
      <c r="AW2079" s="33"/>
      <c r="AX2079" s="33"/>
      <c r="AY2079" s="33"/>
      <c r="AZ2079" s="33"/>
      <c r="BA2079" s="33"/>
      <c r="BB2079" s="33"/>
      <c r="BC2079" s="33"/>
      <c r="BD2079" s="33"/>
      <c r="BE2079" s="33"/>
      <c r="BF2079" s="33"/>
      <c r="BG2079" s="33"/>
      <c r="BH2079" s="33"/>
      <c r="BI2079" s="67"/>
      <c r="BJ2079" s="67"/>
      <c r="BK2079" s="68"/>
      <c r="BL2079" s="68"/>
      <c r="BM2079" s="68"/>
      <c r="BN2079" s="67"/>
      <c r="BO2079" s="67"/>
      <c r="BP2079" s="67"/>
      <c r="BQ2079" s="67"/>
      <c r="BR2079" s="69"/>
      <c r="BS2079" s="69"/>
      <c r="BT2079" s="69"/>
      <c r="BU2079" s="69"/>
      <c r="BV2079" s="69"/>
      <c r="BW2079" s="44"/>
    </row>
    <row r="2080" spans="1:75" x14ac:dyDescent="0.3">
      <c r="A2080" s="60"/>
      <c r="B2080" s="61"/>
      <c r="C2080" s="33"/>
      <c r="D2080" s="44"/>
      <c r="E2080" s="62"/>
      <c r="F2080" s="62"/>
      <c r="G2080" s="63"/>
      <c r="H2080" s="70"/>
      <c r="I2080" s="70"/>
      <c r="J2080" s="64"/>
      <c r="K2080" s="65"/>
      <c r="L2080" s="60"/>
      <c r="M2080" s="33"/>
      <c r="N2080" s="33"/>
      <c r="O2080" s="71"/>
      <c r="P2080" s="65"/>
      <c r="Q2080" s="33"/>
      <c r="R2080" s="70"/>
      <c r="S2080" s="70"/>
      <c r="T2080" s="33"/>
      <c r="U2080" s="33"/>
      <c r="V2080" s="33"/>
      <c r="W2080" s="33"/>
      <c r="X2080" s="33"/>
      <c r="Y2080" s="33"/>
      <c r="Z2080" s="33"/>
      <c r="AA2080" s="33"/>
      <c r="AB2080" s="33"/>
      <c r="AC2080" s="33"/>
      <c r="AD2080" s="33"/>
      <c r="AE2080" s="33"/>
      <c r="AF2080" s="33"/>
      <c r="AG2080" s="33"/>
      <c r="AH2080" s="33"/>
      <c r="AI2080" s="33"/>
      <c r="AJ2080" s="33"/>
      <c r="AK2080" s="33"/>
      <c r="AL2080" s="33"/>
      <c r="AM2080" s="33"/>
      <c r="AN2080" s="33"/>
      <c r="AO2080" s="33"/>
      <c r="AP2080" s="33"/>
      <c r="AQ2080" s="33"/>
      <c r="AR2080" s="33"/>
      <c r="AS2080" s="33"/>
      <c r="AT2080" s="33"/>
      <c r="AU2080" s="33"/>
      <c r="AV2080" s="33"/>
      <c r="AW2080" s="33"/>
      <c r="AX2080" s="33"/>
      <c r="AY2080" s="33"/>
      <c r="AZ2080" s="33"/>
      <c r="BA2080" s="33"/>
      <c r="BB2080" s="33"/>
      <c r="BC2080" s="33"/>
      <c r="BD2080" s="33"/>
      <c r="BE2080" s="33"/>
      <c r="BF2080" s="33"/>
      <c r="BG2080" s="33"/>
      <c r="BH2080" s="71"/>
      <c r="BI2080" s="67"/>
      <c r="BJ2080" s="67"/>
      <c r="BK2080" s="68"/>
      <c r="BL2080" s="68"/>
      <c r="BM2080" s="68"/>
      <c r="BN2080" s="67"/>
      <c r="BO2080" s="67"/>
      <c r="BP2080" s="67"/>
      <c r="BQ2080" s="67"/>
      <c r="BR2080" s="69"/>
      <c r="BS2080" s="69"/>
      <c r="BT2080" s="69"/>
      <c r="BU2080" s="69"/>
      <c r="BV2080" s="69"/>
      <c r="BW2080" s="44"/>
    </row>
    <row r="2081" spans="1:75" x14ac:dyDescent="0.3">
      <c r="A2081" s="60"/>
      <c r="B2081" s="61"/>
      <c r="C2081" s="33"/>
      <c r="D2081" s="44"/>
      <c r="E2081" s="62"/>
      <c r="F2081" s="62"/>
      <c r="G2081" s="63"/>
      <c r="H2081" s="70"/>
      <c r="I2081" s="70"/>
      <c r="J2081" s="64"/>
      <c r="K2081" s="65"/>
      <c r="L2081" s="60"/>
      <c r="M2081" s="33"/>
      <c r="N2081" s="33"/>
      <c r="O2081" s="71"/>
      <c r="P2081" s="65"/>
      <c r="Q2081" s="33"/>
      <c r="R2081" s="70"/>
      <c r="S2081" s="70"/>
      <c r="T2081" s="33"/>
      <c r="U2081" s="33"/>
      <c r="V2081" s="33"/>
      <c r="W2081" s="33"/>
      <c r="X2081" s="33"/>
      <c r="Y2081" s="33"/>
      <c r="Z2081" s="33"/>
      <c r="AA2081" s="33"/>
      <c r="AB2081" s="33"/>
      <c r="AC2081" s="33"/>
      <c r="AD2081" s="33"/>
      <c r="AE2081" s="33"/>
      <c r="AF2081" s="33"/>
      <c r="AG2081" s="33"/>
      <c r="AH2081" s="33"/>
      <c r="AI2081" s="33"/>
      <c r="AJ2081" s="33"/>
      <c r="AK2081" s="33"/>
      <c r="AL2081" s="33"/>
      <c r="AM2081" s="33"/>
      <c r="AN2081" s="33"/>
      <c r="AO2081" s="33"/>
      <c r="AP2081" s="33"/>
      <c r="AQ2081" s="33"/>
      <c r="AR2081" s="33"/>
      <c r="AS2081" s="33"/>
      <c r="AT2081" s="33"/>
      <c r="AU2081" s="33"/>
      <c r="AV2081" s="33"/>
      <c r="AW2081" s="33"/>
      <c r="AX2081" s="33"/>
      <c r="AY2081" s="33"/>
      <c r="AZ2081" s="33"/>
      <c r="BA2081" s="33"/>
      <c r="BB2081" s="33"/>
      <c r="BC2081" s="33"/>
      <c r="BD2081" s="33"/>
      <c r="BE2081" s="33"/>
      <c r="BF2081" s="33"/>
      <c r="BG2081" s="33"/>
      <c r="BH2081" s="33"/>
      <c r="BI2081" s="67"/>
      <c r="BJ2081" s="67"/>
      <c r="BK2081" s="68"/>
      <c r="BL2081" s="68"/>
      <c r="BM2081" s="68"/>
      <c r="BN2081" s="67"/>
      <c r="BO2081" s="67"/>
      <c r="BP2081" s="67"/>
      <c r="BQ2081" s="67"/>
      <c r="BR2081" s="69"/>
      <c r="BS2081" s="69"/>
      <c r="BT2081" s="69"/>
      <c r="BU2081" s="69"/>
      <c r="BV2081" s="69"/>
      <c r="BW2081" s="44"/>
    </row>
    <row r="2082" spans="1:75" x14ac:dyDescent="0.3">
      <c r="A2082" s="60"/>
      <c r="B2082" s="61"/>
      <c r="C2082" s="33"/>
      <c r="D2082" s="44"/>
      <c r="E2082" s="62"/>
      <c r="F2082" s="62"/>
      <c r="G2082" s="63"/>
      <c r="H2082" s="70"/>
      <c r="I2082" s="70"/>
      <c r="J2082" s="64"/>
      <c r="K2082" s="65"/>
      <c r="L2082" s="60"/>
      <c r="M2082" s="33"/>
      <c r="N2082" s="33"/>
      <c r="O2082" s="71"/>
      <c r="P2082" s="65"/>
      <c r="Q2082" s="33"/>
      <c r="R2082" s="70"/>
      <c r="S2082" s="70"/>
      <c r="T2082" s="33"/>
      <c r="U2082" s="33"/>
      <c r="V2082" s="33"/>
      <c r="W2082" s="33"/>
      <c r="X2082" s="33"/>
      <c r="Y2082" s="33"/>
      <c r="Z2082" s="33"/>
      <c r="AA2082" s="33"/>
      <c r="AB2082" s="33"/>
      <c r="AC2082" s="33"/>
      <c r="AD2082" s="33"/>
      <c r="AE2082" s="33"/>
      <c r="AF2082" s="33"/>
      <c r="AG2082" s="33"/>
      <c r="AH2082" s="33"/>
      <c r="AI2082" s="33"/>
      <c r="AJ2082" s="33"/>
      <c r="AK2082" s="33"/>
      <c r="AL2082" s="33"/>
      <c r="AM2082" s="33"/>
      <c r="AN2082" s="33"/>
      <c r="AO2082" s="33"/>
      <c r="AP2082" s="33"/>
      <c r="AQ2082" s="33"/>
      <c r="AR2082" s="33"/>
      <c r="AS2082" s="33"/>
      <c r="AT2082" s="33"/>
      <c r="AU2082" s="33"/>
      <c r="AV2082" s="33"/>
      <c r="AW2082" s="33"/>
      <c r="AX2082" s="33"/>
      <c r="AY2082" s="33"/>
      <c r="AZ2082" s="33"/>
      <c r="BA2082" s="33"/>
      <c r="BB2082" s="33"/>
      <c r="BC2082" s="33"/>
      <c r="BD2082" s="33"/>
      <c r="BE2082" s="33"/>
      <c r="BF2082" s="33"/>
      <c r="BG2082" s="33"/>
      <c r="BH2082" s="71"/>
      <c r="BI2082" s="67"/>
      <c r="BJ2082" s="67"/>
      <c r="BK2082" s="68"/>
      <c r="BL2082" s="68"/>
      <c r="BM2082" s="68"/>
      <c r="BN2082" s="67"/>
      <c r="BO2082" s="67"/>
      <c r="BP2082" s="67"/>
      <c r="BQ2082" s="67"/>
      <c r="BR2082" s="69"/>
      <c r="BS2082" s="69"/>
      <c r="BT2082" s="69"/>
      <c r="BU2082" s="69"/>
      <c r="BV2082" s="69"/>
      <c r="BW2082" s="44"/>
    </row>
    <row r="2083" spans="1:75" x14ac:dyDescent="0.3">
      <c r="A2083" s="60"/>
      <c r="B2083" s="61"/>
      <c r="C2083" s="33"/>
      <c r="D2083" s="44"/>
      <c r="E2083" s="62"/>
      <c r="F2083" s="62"/>
      <c r="G2083" s="63"/>
      <c r="H2083" s="70"/>
      <c r="I2083" s="70"/>
      <c r="J2083" s="64"/>
      <c r="K2083" s="65"/>
      <c r="L2083" s="60"/>
      <c r="M2083" s="33"/>
      <c r="N2083" s="33"/>
      <c r="O2083" s="71"/>
      <c r="P2083" s="65"/>
      <c r="Q2083" s="33"/>
      <c r="R2083" s="70"/>
      <c r="S2083" s="70"/>
      <c r="T2083" s="33"/>
      <c r="U2083" s="33"/>
      <c r="V2083" s="33"/>
      <c r="W2083" s="33"/>
      <c r="X2083" s="33"/>
      <c r="Y2083" s="33"/>
      <c r="Z2083" s="33"/>
      <c r="AA2083" s="33"/>
      <c r="AB2083" s="33"/>
      <c r="AC2083" s="33"/>
      <c r="AD2083" s="33"/>
      <c r="AE2083" s="33"/>
      <c r="AF2083" s="33"/>
      <c r="AG2083" s="33"/>
      <c r="AH2083" s="33"/>
      <c r="AI2083" s="33"/>
      <c r="AJ2083" s="33"/>
      <c r="AK2083" s="33"/>
      <c r="AL2083" s="33"/>
      <c r="AM2083" s="33"/>
      <c r="AN2083" s="33"/>
      <c r="AO2083" s="33"/>
      <c r="AP2083" s="33"/>
      <c r="AQ2083" s="33"/>
      <c r="AR2083" s="33"/>
      <c r="AS2083" s="33"/>
      <c r="AT2083" s="33"/>
      <c r="AU2083" s="33"/>
      <c r="AV2083" s="33"/>
      <c r="AW2083" s="33"/>
      <c r="AX2083" s="33"/>
      <c r="AY2083" s="33"/>
      <c r="AZ2083" s="33"/>
      <c r="BA2083" s="33"/>
      <c r="BB2083" s="33"/>
      <c r="BC2083" s="33"/>
      <c r="BD2083" s="33"/>
      <c r="BE2083" s="33"/>
      <c r="BF2083" s="33"/>
      <c r="BG2083" s="33"/>
      <c r="BH2083" s="33"/>
      <c r="BI2083" s="67"/>
      <c r="BJ2083" s="67"/>
      <c r="BK2083" s="68"/>
      <c r="BL2083" s="68"/>
      <c r="BM2083" s="68"/>
      <c r="BN2083" s="67"/>
      <c r="BO2083" s="67"/>
      <c r="BP2083" s="67"/>
      <c r="BQ2083" s="67"/>
      <c r="BR2083" s="69"/>
      <c r="BS2083" s="69"/>
      <c r="BT2083" s="69"/>
      <c r="BU2083" s="69"/>
      <c r="BV2083" s="69"/>
      <c r="BW2083" s="44"/>
    </row>
    <row r="2084" spans="1:75" x14ac:dyDescent="0.3">
      <c r="A2084" s="60"/>
      <c r="B2084" s="61"/>
      <c r="C2084" s="33"/>
      <c r="D2084" s="44"/>
      <c r="E2084" s="62"/>
      <c r="F2084" s="62"/>
      <c r="G2084" s="63"/>
      <c r="H2084" s="70"/>
      <c r="I2084" s="70"/>
      <c r="J2084" s="64"/>
      <c r="K2084" s="65"/>
      <c r="L2084" s="60"/>
      <c r="M2084" s="33"/>
      <c r="N2084" s="33"/>
      <c r="O2084" s="71"/>
      <c r="P2084" s="65"/>
      <c r="Q2084" s="33"/>
      <c r="R2084" s="70"/>
      <c r="S2084" s="70"/>
      <c r="T2084" s="33"/>
      <c r="U2084" s="33"/>
      <c r="V2084" s="33"/>
      <c r="W2084" s="33"/>
      <c r="X2084" s="33"/>
      <c r="Y2084" s="33"/>
      <c r="Z2084" s="33"/>
      <c r="AA2084" s="33"/>
      <c r="AB2084" s="33"/>
      <c r="AC2084" s="33"/>
      <c r="AD2084" s="33"/>
      <c r="AE2084" s="33"/>
      <c r="AF2084" s="33"/>
      <c r="AG2084" s="33"/>
      <c r="AH2084" s="33"/>
      <c r="AI2084" s="33"/>
      <c r="AJ2084" s="33"/>
      <c r="AK2084" s="33"/>
      <c r="AL2084" s="33"/>
      <c r="AM2084" s="33"/>
      <c r="AN2084" s="33"/>
      <c r="AO2084" s="33"/>
      <c r="AP2084" s="33"/>
      <c r="AQ2084" s="33"/>
      <c r="AR2084" s="33"/>
      <c r="AS2084" s="33"/>
      <c r="AT2084" s="33"/>
      <c r="AU2084" s="33"/>
      <c r="AV2084" s="33"/>
      <c r="AW2084" s="33"/>
      <c r="AX2084" s="33"/>
      <c r="AY2084" s="33"/>
      <c r="AZ2084" s="33"/>
      <c r="BA2084" s="33"/>
      <c r="BB2084" s="33"/>
      <c r="BC2084" s="33"/>
      <c r="BD2084" s="33"/>
      <c r="BE2084" s="33"/>
      <c r="BF2084" s="33"/>
      <c r="BG2084" s="33"/>
      <c r="BH2084" s="33"/>
      <c r="BI2084" s="67"/>
      <c r="BJ2084" s="67"/>
      <c r="BK2084" s="68"/>
      <c r="BL2084" s="68"/>
      <c r="BM2084" s="68"/>
      <c r="BN2084" s="67"/>
      <c r="BO2084" s="67"/>
      <c r="BP2084" s="67"/>
      <c r="BQ2084" s="67"/>
      <c r="BR2084" s="69"/>
      <c r="BS2084" s="69"/>
      <c r="BT2084" s="69"/>
      <c r="BU2084" s="69"/>
      <c r="BV2084" s="69"/>
      <c r="BW2084" s="44"/>
    </row>
    <row r="2085" spans="1:75" x14ac:dyDescent="0.3">
      <c r="A2085" s="60"/>
      <c r="B2085" s="61"/>
      <c r="C2085" s="33"/>
      <c r="D2085" s="44"/>
      <c r="E2085" s="62"/>
      <c r="F2085" s="62"/>
      <c r="G2085" s="63"/>
      <c r="H2085" s="70"/>
      <c r="I2085" s="70"/>
      <c r="J2085" s="64"/>
      <c r="K2085" s="65"/>
      <c r="L2085" s="60"/>
      <c r="M2085" s="33"/>
      <c r="N2085" s="33"/>
      <c r="O2085" s="71"/>
      <c r="P2085" s="65"/>
      <c r="Q2085" s="33"/>
      <c r="R2085" s="70"/>
      <c r="S2085" s="70"/>
      <c r="T2085" s="33"/>
      <c r="U2085" s="33"/>
      <c r="V2085" s="33"/>
      <c r="W2085" s="33"/>
      <c r="X2085" s="33"/>
      <c r="Y2085" s="33"/>
      <c r="Z2085" s="33"/>
      <c r="AA2085" s="33"/>
      <c r="AB2085" s="33"/>
      <c r="AC2085" s="33"/>
      <c r="AD2085" s="33"/>
      <c r="AE2085" s="33"/>
      <c r="AF2085" s="33"/>
      <c r="AG2085" s="33"/>
      <c r="AH2085" s="33"/>
      <c r="AI2085" s="33"/>
      <c r="AJ2085" s="33"/>
      <c r="AK2085" s="33"/>
      <c r="AL2085" s="33"/>
      <c r="AM2085" s="33"/>
      <c r="AN2085" s="33"/>
      <c r="AO2085" s="33"/>
      <c r="AP2085" s="33"/>
      <c r="AQ2085" s="33"/>
      <c r="AR2085" s="33"/>
      <c r="AS2085" s="33"/>
      <c r="AT2085" s="33"/>
      <c r="AU2085" s="33"/>
      <c r="AV2085" s="33"/>
      <c r="AW2085" s="33"/>
      <c r="AX2085" s="33"/>
      <c r="AY2085" s="33"/>
      <c r="AZ2085" s="33"/>
      <c r="BA2085" s="33"/>
      <c r="BB2085" s="33"/>
      <c r="BC2085" s="33"/>
      <c r="BD2085" s="33"/>
      <c r="BE2085" s="33"/>
      <c r="BF2085" s="33"/>
      <c r="BG2085" s="33"/>
      <c r="BH2085" s="33"/>
      <c r="BI2085" s="67"/>
      <c r="BJ2085" s="67"/>
      <c r="BK2085" s="68"/>
      <c r="BL2085" s="68"/>
      <c r="BM2085" s="68"/>
      <c r="BN2085" s="67"/>
      <c r="BO2085" s="67"/>
      <c r="BP2085" s="67"/>
      <c r="BQ2085" s="67"/>
      <c r="BR2085" s="69"/>
      <c r="BS2085" s="69"/>
      <c r="BT2085" s="69"/>
      <c r="BU2085" s="69"/>
      <c r="BV2085" s="69"/>
      <c r="BW2085" s="44"/>
    </row>
    <row r="2086" spans="1:75" x14ac:dyDescent="0.3">
      <c r="A2086" s="60"/>
      <c r="B2086" s="61"/>
      <c r="C2086" s="33"/>
      <c r="D2086" s="44"/>
      <c r="E2086" s="62"/>
      <c r="F2086" s="62"/>
      <c r="G2086" s="63"/>
      <c r="H2086" s="70"/>
      <c r="I2086" s="70"/>
      <c r="J2086" s="64"/>
      <c r="K2086" s="65"/>
      <c r="L2086" s="60"/>
      <c r="M2086" s="33"/>
      <c r="N2086" s="33"/>
      <c r="O2086" s="71"/>
      <c r="P2086" s="65"/>
      <c r="Q2086" s="33"/>
      <c r="R2086" s="70"/>
      <c r="S2086" s="70"/>
      <c r="T2086" s="33"/>
      <c r="U2086" s="33"/>
      <c r="V2086" s="33"/>
      <c r="W2086" s="33"/>
      <c r="X2086" s="33"/>
      <c r="Y2086" s="33"/>
      <c r="Z2086" s="33"/>
      <c r="AA2086" s="33"/>
      <c r="AB2086" s="33"/>
      <c r="AC2086" s="33"/>
      <c r="AD2086" s="33"/>
      <c r="AE2086" s="33"/>
      <c r="AF2086" s="33"/>
      <c r="AG2086" s="33"/>
      <c r="AH2086" s="33"/>
      <c r="AI2086" s="33"/>
      <c r="AJ2086" s="33"/>
      <c r="AK2086" s="33"/>
      <c r="AL2086" s="33"/>
      <c r="AM2086" s="33"/>
      <c r="AN2086" s="33"/>
      <c r="AO2086" s="33"/>
      <c r="AP2086" s="33"/>
      <c r="AQ2086" s="33"/>
      <c r="AR2086" s="33"/>
      <c r="AS2086" s="33"/>
      <c r="AT2086" s="33"/>
      <c r="AU2086" s="33"/>
      <c r="AV2086" s="33"/>
      <c r="AW2086" s="33"/>
      <c r="AX2086" s="33"/>
      <c r="AY2086" s="33"/>
      <c r="AZ2086" s="33"/>
      <c r="BA2086" s="33"/>
      <c r="BB2086" s="33"/>
      <c r="BC2086" s="33"/>
      <c r="BD2086" s="33"/>
      <c r="BE2086" s="33"/>
      <c r="BF2086" s="33"/>
      <c r="BG2086" s="33"/>
      <c r="BH2086" s="33"/>
      <c r="BI2086" s="67"/>
      <c r="BJ2086" s="67"/>
      <c r="BK2086" s="68"/>
      <c r="BL2086" s="68"/>
      <c r="BM2086" s="68"/>
      <c r="BN2086" s="67"/>
      <c r="BO2086" s="67"/>
      <c r="BP2086" s="67"/>
      <c r="BQ2086" s="67"/>
      <c r="BR2086" s="69"/>
      <c r="BS2086" s="69"/>
      <c r="BT2086" s="69"/>
      <c r="BU2086" s="69"/>
      <c r="BV2086" s="69"/>
      <c r="BW2086" s="44"/>
    </row>
    <row r="2087" spans="1:75" x14ac:dyDescent="0.3">
      <c r="A2087" s="60"/>
      <c r="B2087" s="61"/>
      <c r="C2087" s="33"/>
      <c r="D2087" s="44"/>
      <c r="E2087" s="62"/>
      <c r="F2087" s="62"/>
      <c r="G2087" s="63"/>
      <c r="H2087" s="70"/>
      <c r="I2087" s="70"/>
      <c r="J2087" s="64"/>
      <c r="K2087" s="65"/>
      <c r="L2087" s="60"/>
      <c r="M2087" s="33"/>
      <c r="N2087" s="33"/>
      <c r="O2087" s="71"/>
      <c r="P2087" s="65"/>
      <c r="Q2087" s="33"/>
      <c r="R2087" s="70"/>
      <c r="S2087" s="70"/>
      <c r="T2087" s="33"/>
      <c r="U2087" s="33"/>
      <c r="V2087" s="33"/>
      <c r="W2087" s="33"/>
      <c r="X2087" s="33"/>
      <c r="Y2087" s="33"/>
      <c r="Z2087" s="33"/>
      <c r="AA2087" s="33"/>
      <c r="AB2087" s="33"/>
      <c r="AC2087" s="33"/>
      <c r="AD2087" s="33"/>
      <c r="AE2087" s="33"/>
      <c r="AF2087" s="33"/>
      <c r="AG2087" s="33"/>
      <c r="AH2087" s="33"/>
      <c r="AI2087" s="33"/>
      <c r="AJ2087" s="33"/>
      <c r="AK2087" s="33"/>
      <c r="AL2087" s="33"/>
      <c r="AM2087" s="33"/>
      <c r="AN2087" s="33"/>
      <c r="AO2087" s="33"/>
      <c r="AP2087" s="33"/>
      <c r="AQ2087" s="33"/>
      <c r="AR2087" s="33"/>
      <c r="AS2087" s="33"/>
      <c r="AT2087" s="33"/>
      <c r="AU2087" s="33"/>
      <c r="AV2087" s="33"/>
      <c r="AW2087" s="33"/>
      <c r="AX2087" s="33"/>
      <c r="AY2087" s="33"/>
      <c r="AZ2087" s="33"/>
      <c r="BA2087" s="33"/>
      <c r="BB2087" s="33"/>
      <c r="BC2087" s="33"/>
      <c r="BD2087" s="33"/>
      <c r="BE2087" s="33"/>
      <c r="BF2087" s="33"/>
      <c r="BG2087" s="33"/>
      <c r="BH2087" s="33"/>
      <c r="BI2087" s="67"/>
      <c r="BJ2087" s="67"/>
      <c r="BK2087" s="68"/>
      <c r="BL2087" s="68"/>
      <c r="BM2087" s="68"/>
      <c r="BN2087" s="67"/>
      <c r="BO2087" s="67"/>
      <c r="BP2087" s="67"/>
      <c r="BQ2087" s="67"/>
      <c r="BR2087" s="69"/>
      <c r="BS2087" s="69"/>
      <c r="BT2087" s="69"/>
      <c r="BU2087" s="69"/>
      <c r="BV2087" s="69"/>
      <c r="BW2087" s="44"/>
    </row>
    <row r="2088" spans="1:75" x14ac:dyDescent="0.3">
      <c r="A2088" s="60"/>
      <c r="B2088" s="61"/>
      <c r="C2088" s="33"/>
      <c r="D2088" s="44"/>
      <c r="E2088" s="62"/>
      <c r="F2088" s="62"/>
      <c r="G2088" s="63"/>
      <c r="H2088" s="70"/>
      <c r="I2088" s="70"/>
      <c r="J2088" s="64"/>
      <c r="K2088" s="65"/>
      <c r="L2088" s="60"/>
      <c r="M2088" s="33"/>
      <c r="N2088" s="33"/>
      <c r="O2088" s="71"/>
      <c r="P2088" s="65"/>
      <c r="Q2088" s="33"/>
      <c r="R2088" s="70"/>
      <c r="S2088" s="70"/>
      <c r="T2088" s="33"/>
      <c r="U2088" s="33"/>
      <c r="V2088" s="33"/>
      <c r="W2088" s="33"/>
      <c r="X2088" s="33"/>
      <c r="Y2088" s="33"/>
      <c r="Z2088" s="33"/>
      <c r="AA2088" s="33"/>
      <c r="AB2088" s="33"/>
      <c r="AC2088" s="33"/>
      <c r="AD2088" s="33"/>
      <c r="AE2088" s="33"/>
      <c r="AF2088" s="33"/>
      <c r="AG2088" s="33"/>
      <c r="AH2088" s="33"/>
      <c r="AI2088" s="33"/>
      <c r="AJ2088" s="33"/>
      <c r="AK2088" s="33"/>
      <c r="AL2088" s="33"/>
      <c r="AM2088" s="33"/>
      <c r="AN2088" s="33"/>
      <c r="AO2088" s="33"/>
      <c r="AP2088" s="33"/>
      <c r="AQ2088" s="33"/>
      <c r="AR2088" s="33"/>
      <c r="AS2088" s="33"/>
      <c r="AT2088" s="33"/>
      <c r="AU2088" s="33"/>
      <c r="AV2088" s="33"/>
      <c r="AW2088" s="33"/>
      <c r="AX2088" s="33"/>
      <c r="AY2088" s="33"/>
      <c r="AZ2088" s="33"/>
      <c r="BA2088" s="33"/>
      <c r="BB2088" s="33"/>
      <c r="BC2088" s="33"/>
      <c r="BD2088" s="33"/>
      <c r="BE2088" s="33"/>
      <c r="BF2088" s="33"/>
      <c r="BG2088" s="33"/>
      <c r="BH2088" s="33"/>
      <c r="BI2088" s="67"/>
      <c r="BJ2088" s="67"/>
      <c r="BK2088" s="68"/>
      <c r="BL2088" s="68"/>
      <c r="BM2088" s="68"/>
      <c r="BN2088" s="67"/>
      <c r="BO2088" s="67"/>
      <c r="BP2088" s="67"/>
      <c r="BQ2088" s="67"/>
      <c r="BR2088" s="69"/>
      <c r="BS2088" s="69"/>
      <c r="BT2088" s="69"/>
      <c r="BU2088" s="69"/>
      <c r="BV2088" s="69"/>
      <c r="BW2088" s="44"/>
    </row>
    <row r="2089" spans="1:75" x14ac:dyDescent="0.3">
      <c r="A2089" s="60"/>
      <c r="B2089" s="61"/>
      <c r="C2089" s="33"/>
      <c r="D2089" s="44"/>
      <c r="E2089" s="62"/>
      <c r="F2089" s="62"/>
      <c r="G2089" s="63"/>
      <c r="H2089" s="70"/>
      <c r="I2089" s="70"/>
      <c r="J2089" s="64"/>
      <c r="K2089" s="65"/>
      <c r="L2089" s="60"/>
      <c r="M2089" s="33"/>
      <c r="N2089" s="33"/>
      <c r="O2089" s="71"/>
      <c r="P2089" s="65"/>
      <c r="Q2089" s="33"/>
      <c r="R2089" s="70"/>
      <c r="S2089" s="70"/>
      <c r="T2089" s="33"/>
      <c r="U2089" s="33"/>
      <c r="V2089" s="33"/>
      <c r="W2089" s="33"/>
      <c r="X2089" s="33"/>
      <c r="Y2089" s="33"/>
      <c r="Z2089" s="33"/>
      <c r="AA2089" s="33"/>
      <c r="AB2089" s="33"/>
      <c r="AC2089" s="33"/>
      <c r="AD2089" s="33"/>
      <c r="AE2089" s="33"/>
      <c r="AF2089" s="33"/>
      <c r="AG2089" s="33"/>
      <c r="AH2089" s="33"/>
      <c r="AI2089" s="33"/>
      <c r="AJ2089" s="33"/>
      <c r="AK2089" s="33"/>
      <c r="AL2089" s="33"/>
      <c r="AM2089" s="33"/>
      <c r="AN2089" s="33"/>
      <c r="AO2089" s="33"/>
      <c r="AP2089" s="33"/>
      <c r="AQ2089" s="33"/>
      <c r="AR2089" s="33"/>
      <c r="AS2089" s="33"/>
      <c r="AT2089" s="33"/>
      <c r="AU2089" s="33"/>
      <c r="AV2089" s="33"/>
      <c r="AW2089" s="33"/>
      <c r="AX2089" s="33"/>
      <c r="AY2089" s="33"/>
      <c r="AZ2089" s="33"/>
      <c r="BA2089" s="33"/>
      <c r="BB2089" s="33"/>
      <c r="BC2089" s="33"/>
      <c r="BD2089" s="33"/>
      <c r="BE2089" s="33"/>
      <c r="BF2089" s="33"/>
      <c r="BG2089" s="33"/>
      <c r="BH2089" s="33"/>
      <c r="BI2089" s="67"/>
      <c r="BJ2089" s="67"/>
      <c r="BK2089" s="68"/>
      <c r="BL2089" s="68"/>
      <c r="BM2089" s="68"/>
      <c r="BN2089" s="67"/>
      <c r="BO2089" s="67"/>
      <c r="BP2089" s="67"/>
      <c r="BQ2089" s="67"/>
      <c r="BR2089" s="69"/>
      <c r="BS2089" s="69"/>
      <c r="BT2089" s="69"/>
      <c r="BU2089" s="69"/>
      <c r="BV2089" s="69"/>
      <c r="BW2089" s="44"/>
    </row>
    <row r="2090" spans="1:75" x14ac:dyDescent="0.3">
      <c r="A2090" s="60"/>
      <c r="B2090" s="61"/>
      <c r="C2090" s="33"/>
      <c r="D2090" s="44"/>
      <c r="E2090" s="62"/>
      <c r="F2090" s="62"/>
      <c r="G2090" s="63"/>
      <c r="H2090" s="70"/>
      <c r="I2090" s="70"/>
      <c r="J2090" s="64"/>
      <c r="K2090" s="65"/>
      <c r="L2090" s="60"/>
      <c r="M2090" s="33"/>
      <c r="N2090" s="33"/>
      <c r="O2090" s="71"/>
      <c r="P2090" s="65"/>
      <c r="Q2090" s="33"/>
      <c r="R2090" s="70"/>
      <c r="S2090" s="70"/>
      <c r="T2090" s="33"/>
      <c r="U2090" s="33"/>
      <c r="V2090" s="33"/>
      <c r="W2090" s="33"/>
      <c r="X2090" s="33"/>
      <c r="Y2090" s="33"/>
      <c r="Z2090" s="33"/>
      <c r="AA2090" s="33"/>
      <c r="AB2090" s="33"/>
      <c r="AC2090" s="33"/>
      <c r="AD2090" s="33"/>
      <c r="AE2090" s="33"/>
      <c r="AF2090" s="33"/>
      <c r="AG2090" s="33"/>
      <c r="AH2090" s="33"/>
      <c r="AI2090" s="33"/>
      <c r="AJ2090" s="33"/>
      <c r="AK2090" s="33"/>
      <c r="AL2090" s="33"/>
      <c r="AM2090" s="33"/>
      <c r="AN2090" s="33"/>
      <c r="AO2090" s="33"/>
      <c r="AP2090" s="33"/>
      <c r="AQ2090" s="33"/>
      <c r="AR2090" s="33"/>
      <c r="AS2090" s="33"/>
      <c r="AT2090" s="33"/>
      <c r="AU2090" s="33"/>
      <c r="AV2090" s="33"/>
      <c r="AW2090" s="33"/>
      <c r="AX2090" s="33"/>
      <c r="AY2090" s="33"/>
      <c r="AZ2090" s="33"/>
      <c r="BA2090" s="33"/>
      <c r="BB2090" s="33"/>
      <c r="BC2090" s="33"/>
      <c r="BD2090" s="33"/>
      <c r="BE2090" s="33"/>
      <c r="BF2090" s="33"/>
      <c r="BG2090" s="33"/>
      <c r="BH2090" s="33"/>
      <c r="BI2090" s="67"/>
      <c r="BJ2090" s="67"/>
      <c r="BK2090" s="68"/>
      <c r="BL2090" s="68"/>
      <c r="BM2090" s="68"/>
      <c r="BN2090" s="67"/>
      <c r="BO2090" s="67"/>
      <c r="BP2090" s="67"/>
      <c r="BQ2090" s="67"/>
      <c r="BR2090" s="69"/>
      <c r="BS2090" s="69"/>
      <c r="BT2090" s="69"/>
      <c r="BU2090" s="69"/>
      <c r="BV2090" s="69"/>
      <c r="BW2090" s="44"/>
    </row>
    <row r="2091" spans="1:75" x14ac:dyDescent="0.3">
      <c r="A2091" s="60"/>
      <c r="B2091" s="61"/>
      <c r="C2091" s="33"/>
      <c r="D2091" s="44"/>
      <c r="E2091" s="62"/>
      <c r="F2091" s="62"/>
      <c r="G2091" s="63"/>
      <c r="H2091" s="70"/>
      <c r="I2091" s="70"/>
      <c r="J2091" s="64"/>
      <c r="K2091" s="65"/>
      <c r="L2091" s="60"/>
      <c r="M2091" s="33"/>
      <c r="N2091" s="33"/>
      <c r="O2091" s="71"/>
      <c r="P2091" s="65"/>
      <c r="Q2091" s="33"/>
      <c r="R2091" s="70"/>
      <c r="S2091" s="70"/>
      <c r="T2091" s="33"/>
      <c r="U2091" s="33"/>
      <c r="V2091" s="33"/>
      <c r="W2091" s="33"/>
      <c r="X2091" s="33"/>
      <c r="Y2091" s="33"/>
      <c r="Z2091" s="33"/>
      <c r="AA2091" s="33"/>
      <c r="AB2091" s="33"/>
      <c r="AC2091" s="33"/>
      <c r="AD2091" s="33"/>
      <c r="AE2091" s="33"/>
      <c r="AF2091" s="33"/>
      <c r="AG2091" s="33"/>
      <c r="AH2091" s="33"/>
      <c r="AI2091" s="33"/>
      <c r="AJ2091" s="33"/>
      <c r="AK2091" s="33"/>
      <c r="AL2091" s="33"/>
      <c r="AM2091" s="33"/>
      <c r="AN2091" s="33"/>
      <c r="AO2091" s="33"/>
      <c r="AP2091" s="33"/>
      <c r="AQ2091" s="33"/>
      <c r="AR2091" s="33"/>
      <c r="AS2091" s="33"/>
      <c r="AT2091" s="33"/>
      <c r="AU2091" s="33"/>
      <c r="AV2091" s="33"/>
      <c r="AW2091" s="33"/>
      <c r="AX2091" s="33"/>
      <c r="AY2091" s="33"/>
      <c r="AZ2091" s="33"/>
      <c r="BA2091" s="33"/>
      <c r="BB2091" s="33"/>
      <c r="BC2091" s="33"/>
      <c r="BD2091" s="33"/>
      <c r="BE2091" s="33"/>
      <c r="BF2091" s="33"/>
      <c r="BG2091" s="33"/>
      <c r="BH2091" s="33"/>
      <c r="BI2091" s="67"/>
      <c r="BJ2091" s="67"/>
      <c r="BK2091" s="68"/>
      <c r="BL2091" s="68"/>
      <c r="BM2091" s="68"/>
      <c r="BN2091" s="67"/>
      <c r="BO2091" s="67"/>
      <c r="BP2091" s="67"/>
      <c r="BQ2091" s="67"/>
      <c r="BR2091" s="69"/>
      <c r="BS2091" s="69"/>
      <c r="BT2091" s="69"/>
      <c r="BU2091" s="69"/>
      <c r="BV2091" s="69"/>
      <c r="BW2091" s="44"/>
    </row>
    <row r="2092" spans="1:75" x14ac:dyDescent="0.3">
      <c r="A2092" s="60"/>
      <c r="B2092" s="61"/>
      <c r="C2092" s="33"/>
      <c r="D2092" s="44"/>
      <c r="E2092" s="62"/>
      <c r="F2092" s="62"/>
      <c r="G2092" s="63"/>
      <c r="H2092" s="70"/>
      <c r="I2092" s="70"/>
      <c r="J2092" s="64"/>
      <c r="K2092" s="65"/>
      <c r="L2092" s="60"/>
      <c r="M2092" s="33"/>
      <c r="N2092" s="33"/>
      <c r="O2092" s="71"/>
      <c r="P2092" s="65"/>
      <c r="Q2092" s="33"/>
      <c r="R2092" s="70"/>
      <c r="S2092" s="70"/>
      <c r="T2092" s="33"/>
      <c r="U2092" s="33"/>
      <c r="V2092" s="33"/>
      <c r="W2092" s="33"/>
      <c r="X2092" s="33"/>
      <c r="Y2092" s="33"/>
      <c r="Z2092" s="33"/>
      <c r="AA2092" s="33"/>
      <c r="AB2092" s="33"/>
      <c r="AC2092" s="33"/>
      <c r="AD2092" s="33"/>
      <c r="AE2092" s="33"/>
      <c r="AF2092" s="33"/>
      <c r="AG2092" s="33"/>
      <c r="AH2092" s="33"/>
      <c r="AI2092" s="33"/>
      <c r="AJ2092" s="33"/>
      <c r="AK2092" s="33"/>
      <c r="AL2092" s="33"/>
      <c r="AM2092" s="33"/>
      <c r="AN2092" s="33"/>
      <c r="AO2092" s="33"/>
      <c r="AP2092" s="33"/>
      <c r="AQ2092" s="33"/>
      <c r="AR2092" s="33"/>
      <c r="AS2092" s="33"/>
      <c r="AT2092" s="33"/>
      <c r="AU2092" s="33"/>
      <c r="AV2092" s="33"/>
      <c r="AW2092" s="33"/>
      <c r="AX2092" s="33"/>
      <c r="AY2092" s="33"/>
      <c r="AZ2092" s="33"/>
      <c r="BA2092" s="33"/>
      <c r="BB2092" s="33"/>
      <c r="BC2092" s="33"/>
      <c r="BD2092" s="33"/>
      <c r="BE2092" s="33"/>
      <c r="BF2092" s="33"/>
      <c r="BG2092" s="33"/>
      <c r="BH2092" s="33"/>
      <c r="BI2092" s="67"/>
      <c r="BJ2092" s="67"/>
      <c r="BK2092" s="68"/>
      <c r="BL2092" s="68"/>
      <c r="BM2092" s="68"/>
      <c r="BN2092" s="67"/>
      <c r="BO2092" s="67"/>
      <c r="BP2092" s="67"/>
      <c r="BQ2092" s="67"/>
      <c r="BR2092" s="69"/>
      <c r="BS2092" s="69"/>
      <c r="BT2092" s="69"/>
      <c r="BU2092" s="69"/>
      <c r="BV2092" s="69"/>
      <c r="BW2092" s="44"/>
    </row>
    <row r="2093" spans="1:75" x14ac:dyDescent="0.3">
      <c r="A2093" s="60"/>
      <c r="B2093" s="61"/>
      <c r="C2093" s="33"/>
      <c r="D2093" s="44"/>
      <c r="E2093" s="62"/>
      <c r="F2093" s="62"/>
      <c r="G2093" s="63"/>
      <c r="H2093" s="70"/>
      <c r="I2093" s="70"/>
      <c r="J2093" s="64"/>
      <c r="K2093" s="65"/>
      <c r="L2093" s="60"/>
      <c r="M2093" s="33"/>
      <c r="N2093" s="33"/>
      <c r="O2093" s="71"/>
      <c r="P2093" s="65"/>
      <c r="Q2093" s="33"/>
      <c r="R2093" s="70"/>
      <c r="S2093" s="70"/>
      <c r="T2093" s="33"/>
      <c r="U2093" s="33"/>
      <c r="V2093" s="33"/>
      <c r="W2093" s="33"/>
      <c r="X2093" s="33"/>
      <c r="Y2093" s="33"/>
      <c r="Z2093" s="33"/>
      <c r="AA2093" s="33"/>
      <c r="AB2093" s="33"/>
      <c r="AC2093" s="33"/>
      <c r="AD2093" s="33"/>
      <c r="AE2093" s="33"/>
      <c r="AF2093" s="33"/>
      <c r="AG2093" s="33"/>
      <c r="AH2093" s="33"/>
      <c r="AI2093" s="33"/>
      <c r="AJ2093" s="33"/>
      <c r="AK2093" s="33"/>
      <c r="AL2093" s="33"/>
      <c r="AM2093" s="33"/>
      <c r="AN2093" s="33"/>
      <c r="AO2093" s="33"/>
      <c r="AP2093" s="33"/>
      <c r="AQ2093" s="33"/>
      <c r="AR2093" s="33"/>
      <c r="AS2093" s="33"/>
      <c r="AT2093" s="33"/>
      <c r="AU2093" s="33"/>
      <c r="AV2093" s="33"/>
      <c r="AW2093" s="33"/>
      <c r="AX2093" s="33"/>
      <c r="AY2093" s="33"/>
      <c r="AZ2093" s="33"/>
      <c r="BA2093" s="33"/>
      <c r="BB2093" s="33"/>
      <c r="BC2093" s="33"/>
      <c r="BD2093" s="33"/>
      <c r="BE2093" s="33"/>
      <c r="BF2093" s="33"/>
      <c r="BG2093" s="33"/>
      <c r="BH2093" s="33"/>
      <c r="BI2093" s="67"/>
      <c r="BJ2093" s="67"/>
      <c r="BK2093" s="68"/>
      <c r="BL2093" s="68"/>
      <c r="BM2093" s="68"/>
      <c r="BN2093" s="67"/>
      <c r="BO2093" s="67"/>
      <c r="BP2093" s="67"/>
      <c r="BQ2093" s="67"/>
      <c r="BR2093" s="69"/>
      <c r="BS2093" s="69"/>
      <c r="BT2093" s="69"/>
      <c r="BU2093" s="69"/>
      <c r="BV2093" s="69"/>
      <c r="BW2093" s="44"/>
    </row>
    <row r="2094" spans="1:75" x14ac:dyDescent="0.3">
      <c r="A2094" s="60"/>
      <c r="B2094" s="61"/>
      <c r="C2094" s="33"/>
      <c r="D2094" s="44"/>
      <c r="E2094" s="62"/>
      <c r="F2094" s="62"/>
      <c r="G2094" s="63"/>
      <c r="H2094" s="70"/>
      <c r="I2094" s="70"/>
      <c r="J2094" s="64"/>
      <c r="K2094" s="65"/>
      <c r="L2094" s="60"/>
      <c r="M2094" s="33"/>
      <c r="N2094" s="33"/>
      <c r="O2094" s="71"/>
      <c r="P2094" s="65"/>
      <c r="Q2094" s="33"/>
      <c r="R2094" s="70"/>
      <c r="S2094" s="70"/>
      <c r="T2094" s="33"/>
      <c r="U2094" s="33"/>
      <c r="V2094" s="33"/>
      <c r="W2094" s="33"/>
      <c r="X2094" s="33"/>
      <c r="Y2094" s="33"/>
      <c r="Z2094" s="33"/>
      <c r="AA2094" s="33"/>
      <c r="AB2094" s="33"/>
      <c r="AC2094" s="33"/>
      <c r="AD2094" s="33"/>
      <c r="AE2094" s="33"/>
      <c r="AF2094" s="33"/>
      <c r="AG2094" s="33"/>
      <c r="AH2094" s="33"/>
      <c r="AI2094" s="33"/>
      <c r="AJ2094" s="33"/>
      <c r="AK2094" s="33"/>
      <c r="AL2094" s="33"/>
      <c r="AM2094" s="33"/>
      <c r="AN2094" s="33"/>
      <c r="AO2094" s="33"/>
      <c r="AP2094" s="33"/>
      <c r="AQ2094" s="33"/>
      <c r="AR2094" s="33"/>
      <c r="AS2094" s="33"/>
      <c r="AT2094" s="33"/>
      <c r="AU2094" s="33"/>
      <c r="AV2094" s="33"/>
      <c r="AW2094" s="33"/>
      <c r="AX2094" s="33"/>
      <c r="AY2094" s="33"/>
      <c r="AZ2094" s="33"/>
      <c r="BA2094" s="33"/>
      <c r="BB2094" s="33"/>
      <c r="BC2094" s="33"/>
      <c r="BD2094" s="33"/>
      <c r="BE2094" s="33"/>
      <c r="BF2094" s="33"/>
      <c r="BG2094" s="33"/>
      <c r="BH2094" s="33"/>
      <c r="BI2094" s="67"/>
      <c r="BJ2094" s="67"/>
      <c r="BK2094" s="68"/>
      <c r="BL2094" s="68"/>
      <c r="BM2094" s="68"/>
      <c r="BN2094" s="67"/>
      <c r="BO2094" s="67"/>
      <c r="BP2094" s="67"/>
      <c r="BQ2094" s="67"/>
      <c r="BR2094" s="69"/>
      <c r="BS2094" s="69"/>
      <c r="BT2094" s="69"/>
      <c r="BU2094" s="69"/>
      <c r="BV2094" s="69"/>
      <c r="BW2094" s="44"/>
    </row>
    <row r="2095" spans="1:75" x14ac:dyDescent="0.3">
      <c r="A2095" s="60"/>
      <c r="B2095" s="61"/>
      <c r="C2095" s="33"/>
      <c r="D2095" s="44"/>
      <c r="E2095" s="62"/>
      <c r="F2095" s="62"/>
      <c r="G2095" s="63"/>
      <c r="H2095" s="70"/>
      <c r="I2095" s="70"/>
      <c r="J2095" s="64"/>
      <c r="K2095" s="65"/>
      <c r="L2095" s="60"/>
      <c r="M2095" s="33"/>
      <c r="N2095" s="33"/>
      <c r="O2095" s="71"/>
      <c r="P2095" s="65"/>
      <c r="Q2095" s="33"/>
      <c r="R2095" s="70"/>
      <c r="S2095" s="70"/>
      <c r="T2095" s="33"/>
      <c r="U2095" s="33"/>
      <c r="V2095" s="33"/>
      <c r="W2095" s="33"/>
      <c r="X2095" s="33"/>
      <c r="Y2095" s="33"/>
      <c r="Z2095" s="33"/>
      <c r="AA2095" s="33"/>
      <c r="AB2095" s="33"/>
      <c r="AC2095" s="33"/>
      <c r="AD2095" s="33"/>
      <c r="AE2095" s="33"/>
      <c r="AF2095" s="33"/>
      <c r="AG2095" s="33"/>
      <c r="AH2095" s="33"/>
      <c r="AI2095" s="33"/>
      <c r="AJ2095" s="33"/>
      <c r="AK2095" s="33"/>
      <c r="AL2095" s="33"/>
      <c r="AM2095" s="33"/>
      <c r="AN2095" s="33"/>
      <c r="AO2095" s="33"/>
      <c r="AP2095" s="33"/>
      <c r="AQ2095" s="33"/>
      <c r="AR2095" s="33"/>
      <c r="AS2095" s="33"/>
      <c r="AT2095" s="33"/>
      <c r="AU2095" s="33"/>
      <c r="AV2095" s="33"/>
      <c r="AW2095" s="33"/>
      <c r="AX2095" s="33"/>
      <c r="AY2095" s="33"/>
      <c r="AZ2095" s="33"/>
      <c r="BA2095" s="33"/>
      <c r="BB2095" s="33"/>
      <c r="BC2095" s="33"/>
      <c r="BD2095" s="33"/>
      <c r="BE2095" s="33"/>
      <c r="BF2095" s="33"/>
      <c r="BG2095" s="33"/>
      <c r="BH2095" s="33"/>
      <c r="BI2095" s="67"/>
      <c r="BJ2095" s="67"/>
      <c r="BK2095" s="68"/>
      <c r="BL2095" s="68"/>
      <c r="BM2095" s="68"/>
      <c r="BN2095" s="67"/>
      <c r="BO2095" s="67"/>
      <c r="BP2095" s="67"/>
      <c r="BQ2095" s="67"/>
      <c r="BR2095" s="69"/>
      <c r="BS2095" s="69"/>
      <c r="BT2095" s="69"/>
      <c r="BU2095" s="69"/>
      <c r="BV2095" s="69"/>
      <c r="BW2095" s="44"/>
    </row>
    <row r="2096" spans="1:75" x14ac:dyDescent="0.3">
      <c r="A2096" s="60"/>
      <c r="B2096" s="61"/>
      <c r="C2096" s="33"/>
      <c r="D2096" s="44"/>
      <c r="E2096" s="62"/>
      <c r="F2096" s="62"/>
      <c r="G2096" s="63"/>
      <c r="H2096" s="70"/>
      <c r="I2096" s="70"/>
      <c r="J2096" s="64"/>
      <c r="K2096" s="65"/>
      <c r="L2096" s="60"/>
      <c r="M2096" s="33"/>
      <c r="N2096" s="33"/>
      <c r="O2096" s="71"/>
      <c r="P2096" s="65"/>
      <c r="Q2096" s="33"/>
      <c r="R2096" s="70"/>
      <c r="S2096" s="70"/>
      <c r="T2096" s="33"/>
      <c r="U2096" s="33"/>
      <c r="V2096" s="33"/>
      <c r="W2096" s="33"/>
      <c r="X2096" s="33"/>
      <c r="Y2096" s="33"/>
      <c r="Z2096" s="33"/>
      <c r="AA2096" s="33"/>
      <c r="AB2096" s="33"/>
      <c r="AC2096" s="33"/>
      <c r="AD2096" s="33"/>
      <c r="AE2096" s="33"/>
      <c r="AF2096" s="33"/>
      <c r="AG2096" s="33"/>
      <c r="AH2096" s="33"/>
      <c r="AI2096" s="33"/>
      <c r="AJ2096" s="33"/>
      <c r="AK2096" s="33"/>
      <c r="AL2096" s="33"/>
      <c r="AM2096" s="33"/>
      <c r="AN2096" s="33"/>
      <c r="AO2096" s="33"/>
      <c r="AP2096" s="33"/>
      <c r="AQ2096" s="33"/>
      <c r="AR2096" s="33"/>
      <c r="AS2096" s="33"/>
      <c r="AT2096" s="33"/>
      <c r="AU2096" s="33"/>
      <c r="AV2096" s="33"/>
      <c r="AW2096" s="33"/>
      <c r="AX2096" s="33"/>
      <c r="AY2096" s="33"/>
      <c r="AZ2096" s="33"/>
      <c r="BA2096" s="33"/>
      <c r="BB2096" s="33"/>
      <c r="BC2096" s="33"/>
      <c r="BD2096" s="33"/>
      <c r="BE2096" s="33"/>
      <c r="BF2096" s="33"/>
      <c r="BG2096" s="33"/>
      <c r="BH2096" s="33"/>
      <c r="BI2096" s="67"/>
      <c r="BJ2096" s="67"/>
      <c r="BK2096" s="68"/>
      <c r="BL2096" s="68"/>
      <c r="BM2096" s="68"/>
      <c r="BN2096" s="67"/>
      <c r="BO2096" s="67"/>
      <c r="BP2096" s="67"/>
      <c r="BQ2096" s="67"/>
      <c r="BR2096" s="69"/>
      <c r="BS2096" s="69"/>
      <c r="BT2096" s="69"/>
      <c r="BU2096" s="69"/>
      <c r="BV2096" s="69"/>
      <c r="BW2096" s="44"/>
    </row>
    <row r="2097" spans="1:75" x14ac:dyDescent="0.3">
      <c r="A2097" s="60"/>
      <c r="B2097" s="61"/>
      <c r="C2097" s="33"/>
      <c r="D2097" s="44"/>
      <c r="E2097" s="62"/>
      <c r="F2097" s="62"/>
      <c r="G2097" s="63"/>
      <c r="H2097" s="70"/>
      <c r="I2097" s="70"/>
      <c r="J2097" s="64"/>
      <c r="K2097" s="65"/>
      <c r="L2097" s="60"/>
      <c r="M2097" s="33"/>
      <c r="N2097" s="33"/>
      <c r="O2097" s="71"/>
      <c r="P2097" s="65"/>
      <c r="Q2097" s="33"/>
      <c r="R2097" s="70"/>
      <c r="S2097" s="70"/>
      <c r="T2097" s="33"/>
      <c r="U2097" s="33"/>
      <c r="V2097" s="33"/>
      <c r="W2097" s="33"/>
      <c r="X2097" s="33"/>
      <c r="Y2097" s="33"/>
      <c r="Z2097" s="33"/>
      <c r="AA2097" s="33"/>
      <c r="AB2097" s="33"/>
      <c r="AC2097" s="33"/>
      <c r="AD2097" s="33"/>
      <c r="AE2097" s="33"/>
      <c r="AF2097" s="33"/>
      <c r="AG2097" s="33"/>
      <c r="AH2097" s="33"/>
      <c r="AI2097" s="33"/>
      <c r="AJ2097" s="33"/>
      <c r="AK2097" s="33"/>
      <c r="AL2097" s="33"/>
      <c r="AM2097" s="33"/>
      <c r="AN2097" s="33"/>
      <c r="AO2097" s="33"/>
      <c r="AP2097" s="33"/>
      <c r="AQ2097" s="33"/>
      <c r="AR2097" s="33"/>
      <c r="AS2097" s="33"/>
      <c r="AT2097" s="33"/>
      <c r="AU2097" s="33"/>
      <c r="AV2097" s="33"/>
      <c r="AW2097" s="33"/>
      <c r="AX2097" s="33"/>
      <c r="AY2097" s="33"/>
      <c r="AZ2097" s="33"/>
      <c r="BA2097" s="33"/>
      <c r="BB2097" s="33"/>
      <c r="BC2097" s="33"/>
      <c r="BD2097" s="33"/>
      <c r="BE2097" s="33"/>
      <c r="BF2097" s="33"/>
      <c r="BG2097" s="33"/>
      <c r="BH2097" s="33"/>
      <c r="BI2097" s="67"/>
      <c r="BJ2097" s="67"/>
      <c r="BK2097" s="68"/>
      <c r="BL2097" s="68"/>
      <c r="BM2097" s="68"/>
      <c r="BN2097" s="67"/>
      <c r="BO2097" s="67"/>
      <c r="BP2097" s="67"/>
      <c r="BQ2097" s="67"/>
      <c r="BR2097" s="69"/>
      <c r="BS2097" s="69"/>
      <c r="BT2097" s="69"/>
      <c r="BU2097" s="69"/>
      <c r="BV2097" s="69"/>
      <c r="BW2097" s="44"/>
    </row>
    <row r="2098" spans="1:75" x14ac:dyDescent="0.3">
      <c r="A2098" s="60"/>
      <c r="B2098" s="61"/>
      <c r="C2098" s="33"/>
      <c r="D2098" s="44"/>
      <c r="E2098" s="62"/>
      <c r="F2098" s="62"/>
      <c r="G2098" s="63"/>
      <c r="H2098" s="70"/>
      <c r="I2098" s="70"/>
      <c r="J2098" s="64"/>
      <c r="K2098" s="65"/>
      <c r="L2098" s="60"/>
      <c r="M2098" s="33"/>
      <c r="N2098" s="33"/>
      <c r="O2098" s="71"/>
      <c r="P2098" s="65"/>
      <c r="Q2098" s="33"/>
      <c r="R2098" s="70"/>
      <c r="S2098" s="70"/>
      <c r="T2098" s="33"/>
      <c r="U2098" s="33"/>
      <c r="V2098" s="33"/>
      <c r="W2098" s="33"/>
      <c r="X2098" s="33"/>
      <c r="Y2098" s="33"/>
      <c r="Z2098" s="33"/>
      <c r="AA2098" s="33"/>
      <c r="AB2098" s="33"/>
      <c r="AC2098" s="33"/>
      <c r="AD2098" s="33"/>
      <c r="AE2098" s="33"/>
      <c r="AF2098" s="33"/>
      <c r="AG2098" s="33"/>
      <c r="AH2098" s="33"/>
      <c r="AI2098" s="33"/>
      <c r="AJ2098" s="33"/>
      <c r="AK2098" s="33"/>
      <c r="AL2098" s="33"/>
      <c r="AM2098" s="33"/>
      <c r="AN2098" s="33"/>
      <c r="AO2098" s="33"/>
      <c r="AP2098" s="33"/>
      <c r="AQ2098" s="33"/>
      <c r="AR2098" s="33"/>
      <c r="AS2098" s="33"/>
      <c r="AT2098" s="33"/>
      <c r="AU2098" s="33"/>
      <c r="AV2098" s="33"/>
      <c r="AW2098" s="33"/>
      <c r="AX2098" s="33"/>
      <c r="AY2098" s="33"/>
      <c r="AZ2098" s="33"/>
      <c r="BA2098" s="33"/>
      <c r="BB2098" s="33"/>
      <c r="BC2098" s="33"/>
      <c r="BD2098" s="33"/>
      <c r="BE2098" s="33"/>
      <c r="BF2098" s="33"/>
      <c r="BG2098" s="33"/>
      <c r="BH2098" s="33"/>
      <c r="BI2098" s="67"/>
      <c r="BJ2098" s="67"/>
      <c r="BK2098" s="68"/>
      <c r="BL2098" s="68"/>
      <c r="BM2098" s="68"/>
      <c r="BN2098" s="67"/>
      <c r="BO2098" s="67"/>
      <c r="BP2098" s="67"/>
      <c r="BQ2098" s="67"/>
      <c r="BR2098" s="69"/>
      <c r="BS2098" s="69"/>
      <c r="BT2098" s="69"/>
      <c r="BU2098" s="69"/>
      <c r="BV2098" s="69"/>
      <c r="BW2098" s="44"/>
    </row>
    <row r="2099" spans="1:75" x14ac:dyDescent="0.3">
      <c r="A2099" s="60"/>
      <c r="B2099" s="61"/>
      <c r="C2099" s="33"/>
      <c r="D2099" s="44"/>
      <c r="E2099" s="62"/>
      <c r="F2099" s="62"/>
      <c r="G2099" s="63"/>
      <c r="H2099" s="70"/>
      <c r="I2099" s="70"/>
      <c r="J2099" s="64"/>
      <c r="K2099" s="65"/>
      <c r="L2099" s="60"/>
      <c r="M2099" s="33"/>
      <c r="N2099" s="33"/>
      <c r="O2099" s="71"/>
      <c r="P2099" s="65"/>
      <c r="Q2099" s="33"/>
      <c r="R2099" s="70"/>
      <c r="S2099" s="70"/>
      <c r="T2099" s="33"/>
      <c r="U2099" s="33"/>
      <c r="V2099" s="33"/>
      <c r="W2099" s="33"/>
      <c r="X2099" s="33"/>
      <c r="Y2099" s="33"/>
      <c r="Z2099" s="33"/>
      <c r="AA2099" s="33"/>
      <c r="AB2099" s="33"/>
      <c r="AC2099" s="33"/>
      <c r="AD2099" s="33"/>
      <c r="AE2099" s="33"/>
      <c r="AF2099" s="33"/>
      <c r="AG2099" s="33"/>
      <c r="AH2099" s="33"/>
      <c r="AI2099" s="33"/>
      <c r="AJ2099" s="33"/>
      <c r="AK2099" s="33"/>
      <c r="AL2099" s="33"/>
      <c r="AM2099" s="33"/>
      <c r="AN2099" s="33"/>
      <c r="AO2099" s="33"/>
      <c r="AP2099" s="33"/>
      <c r="AQ2099" s="33"/>
      <c r="AR2099" s="33"/>
      <c r="AS2099" s="33"/>
      <c r="AT2099" s="33"/>
      <c r="AU2099" s="33"/>
      <c r="AV2099" s="33"/>
      <c r="AW2099" s="33"/>
      <c r="AX2099" s="33"/>
      <c r="AY2099" s="33"/>
      <c r="AZ2099" s="33"/>
      <c r="BA2099" s="33"/>
      <c r="BB2099" s="33"/>
      <c r="BC2099" s="33"/>
      <c r="BD2099" s="33"/>
      <c r="BE2099" s="33"/>
      <c r="BF2099" s="33"/>
      <c r="BG2099" s="33"/>
      <c r="BH2099" s="33"/>
      <c r="BI2099" s="67"/>
      <c r="BJ2099" s="67"/>
      <c r="BK2099" s="68"/>
      <c r="BL2099" s="68"/>
      <c r="BM2099" s="68"/>
      <c r="BN2099" s="67"/>
      <c r="BO2099" s="67"/>
      <c r="BP2099" s="67"/>
      <c r="BQ2099" s="67"/>
      <c r="BR2099" s="69"/>
      <c r="BS2099" s="69"/>
      <c r="BT2099" s="69"/>
      <c r="BU2099" s="69"/>
      <c r="BV2099" s="69"/>
      <c r="BW2099" s="44"/>
    </row>
    <row r="2100" spans="1:75" x14ac:dyDescent="0.3">
      <c r="A2100" s="60"/>
      <c r="B2100" s="61"/>
      <c r="C2100" s="33"/>
      <c r="D2100" s="44"/>
      <c r="E2100" s="62"/>
      <c r="F2100" s="62"/>
      <c r="G2100" s="63"/>
      <c r="H2100" s="70"/>
      <c r="I2100" s="70"/>
      <c r="J2100" s="64"/>
      <c r="K2100" s="65"/>
      <c r="L2100" s="60"/>
      <c r="M2100" s="33"/>
      <c r="N2100" s="33"/>
      <c r="O2100" s="71"/>
      <c r="P2100" s="65"/>
      <c r="Q2100" s="33"/>
      <c r="R2100" s="70"/>
      <c r="S2100" s="70"/>
      <c r="T2100" s="33"/>
      <c r="U2100" s="33"/>
      <c r="V2100" s="33"/>
      <c r="W2100" s="33"/>
      <c r="X2100" s="33"/>
      <c r="Y2100" s="33"/>
      <c r="Z2100" s="33"/>
      <c r="AA2100" s="33"/>
      <c r="AB2100" s="33"/>
      <c r="AC2100" s="33"/>
      <c r="AD2100" s="33"/>
      <c r="AE2100" s="33"/>
      <c r="AF2100" s="33"/>
      <c r="AG2100" s="33"/>
      <c r="AH2100" s="33"/>
      <c r="AI2100" s="33"/>
      <c r="AJ2100" s="33"/>
      <c r="AK2100" s="33"/>
      <c r="AL2100" s="33"/>
      <c r="AM2100" s="33"/>
      <c r="AN2100" s="33"/>
      <c r="AO2100" s="33"/>
      <c r="AP2100" s="33"/>
      <c r="AQ2100" s="33"/>
      <c r="AR2100" s="33"/>
      <c r="AS2100" s="33"/>
      <c r="AT2100" s="33"/>
      <c r="AU2100" s="33"/>
      <c r="AV2100" s="33"/>
      <c r="AW2100" s="33"/>
      <c r="AX2100" s="33"/>
      <c r="AY2100" s="33"/>
      <c r="AZ2100" s="33"/>
      <c r="BA2100" s="33"/>
      <c r="BB2100" s="33"/>
      <c r="BC2100" s="33"/>
      <c r="BD2100" s="33"/>
      <c r="BE2100" s="33"/>
      <c r="BF2100" s="33"/>
      <c r="BG2100" s="33"/>
      <c r="BH2100" s="33"/>
      <c r="BI2100" s="67"/>
      <c r="BJ2100" s="67"/>
      <c r="BK2100" s="68"/>
      <c r="BL2100" s="68"/>
      <c r="BM2100" s="68"/>
      <c r="BN2100" s="67"/>
      <c r="BO2100" s="67"/>
      <c r="BP2100" s="67"/>
      <c r="BQ2100" s="67"/>
      <c r="BR2100" s="69"/>
      <c r="BS2100" s="69"/>
      <c r="BT2100" s="69"/>
      <c r="BU2100" s="69"/>
      <c r="BV2100" s="69"/>
      <c r="BW2100" s="44"/>
    </row>
    <row r="2101" spans="1:75" x14ac:dyDescent="0.3">
      <c r="A2101" s="60"/>
      <c r="B2101" s="61"/>
      <c r="C2101" s="33"/>
      <c r="D2101" s="44"/>
      <c r="E2101" s="62"/>
      <c r="F2101" s="62"/>
      <c r="G2101" s="63"/>
      <c r="H2101" s="70"/>
      <c r="I2101" s="70"/>
      <c r="J2101" s="64"/>
      <c r="K2101" s="65"/>
      <c r="L2101" s="60"/>
      <c r="M2101" s="33"/>
      <c r="N2101" s="33"/>
      <c r="O2101" s="71"/>
      <c r="P2101" s="65"/>
      <c r="Q2101" s="33"/>
      <c r="R2101" s="70"/>
      <c r="S2101" s="70"/>
      <c r="T2101" s="33"/>
      <c r="U2101" s="33"/>
      <c r="V2101" s="33"/>
      <c r="W2101" s="33"/>
      <c r="X2101" s="33"/>
      <c r="Y2101" s="33"/>
      <c r="Z2101" s="33"/>
      <c r="AA2101" s="33"/>
      <c r="AB2101" s="33"/>
      <c r="AC2101" s="33"/>
      <c r="AD2101" s="33"/>
      <c r="AE2101" s="33"/>
      <c r="AF2101" s="33"/>
      <c r="AG2101" s="33"/>
      <c r="AH2101" s="33"/>
      <c r="AI2101" s="33"/>
      <c r="AJ2101" s="33"/>
      <c r="AK2101" s="33"/>
      <c r="AL2101" s="33"/>
      <c r="AM2101" s="33"/>
      <c r="AN2101" s="33"/>
      <c r="AO2101" s="33"/>
      <c r="AP2101" s="33"/>
      <c r="AQ2101" s="33"/>
      <c r="AR2101" s="33"/>
      <c r="AS2101" s="33"/>
      <c r="AT2101" s="33"/>
      <c r="AU2101" s="33"/>
      <c r="AV2101" s="33"/>
      <c r="AW2101" s="33"/>
      <c r="AX2101" s="33"/>
      <c r="AY2101" s="33"/>
      <c r="AZ2101" s="33"/>
      <c r="BA2101" s="33"/>
      <c r="BB2101" s="33"/>
      <c r="BC2101" s="33"/>
      <c r="BD2101" s="33"/>
      <c r="BE2101" s="33"/>
      <c r="BF2101" s="33"/>
      <c r="BG2101" s="33"/>
      <c r="BH2101" s="33"/>
      <c r="BI2101" s="67"/>
      <c r="BJ2101" s="67"/>
      <c r="BK2101" s="68"/>
      <c r="BL2101" s="68"/>
      <c r="BM2101" s="68"/>
      <c r="BN2101" s="67"/>
      <c r="BO2101" s="67"/>
      <c r="BP2101" s="67"/>
      <c r="BQ2101" s="67"/>
      <c r="BR2101" s="69"/>
      <c r="BS2101" s="69"/>
      <c r="BT2101" s="69"/>
      <c r="BU2101" s="69"/>
      <c r="BV2101" s="69"/>
      <c r="BW2101" s="44"/>
    </row>
    <row r="2102" spans="1:75" x14ac:dyDescent="0.3">
      <c r="A2102" s="60"/>
      <c r="B2102" s="72"/>
      <c r="C2102" s="33"/>
      <c r="D2102" s="44"/>
      <c r="E2102" s="62"/>
      <c r="F2102" s="62"/>
      <c r="G2102" s="63"/>
      <c r="H2102" s="70"/>
      <c r="I2102" s="70"/>
      <c r="J2102" s="64"/>
      <c r="K2102" s="65"/>
      <c r="L2102" s="60"/>
      <c r="M2102" s="33"/>
      <c r="N2102" s="33"/>
      <c r="O2102" s="71"/>
      <c r="P2102" s="65"/>
      <c r="Q2102" s="65"/>
      <c r="R2102" s="70"/>
      <c r="S2102" s="70"/>
      <c r="T2102" s="33"/>
      <c r="U2102" s="33"/>
      <c r="V2102" s="33"/>
      <c r="W2102" s="33"/>
      <c r="X2102" s="33"/>
      <c r="Y2102" s="33"/>
      <c r="Z2102" s="33"/>
      <c r="AA2102" s="33"/>
      <c r="AB2102" s="33"/>
      <c r="AC2102" s="33"/>
      <c r="AD2102" s="33"/>
      <c r="AE2102" s="33"/>
      <c r="AF2102" s="33"/>
      <c r="AG2102" s="33"/>
      <c r="AH2102" s="33"/>
      <c r="AI2102" s="33"/>
      <c r="AJ2102" s="33"/>
      <c r="AK2102" s="33"/>
      <c r="AL2102" s="33"/>
      <c r="AM2102" s="33"/>
      <c r="AN2102" s="33"/>
      <c r="AO2102" s="33"/>
      <c r="AP2102" s="33"/>
      <c r="AQ2102" s="33"/>
      <c r="AR2102" s="33"/>
      <c r="AS2102" s="33"/>
      <c r="AT2102" s="33"/>
      <c r="AU2102" s="33"/>
      <c r="AV2102" s="33"/>
      <c r="AW2102" s="33"/>
      <c r="AX2102" s="33"/>
      <c r="AY2102" s="33"/>
      <c r="AZ2102" s="33"/>
      <c r="BA2102" s="33"/>
      <c r="BB2102" s="33"/>
      <c r="BC2102" s="33"/>
      <c r="BD2102" s="33"/>
      <c r="BE2102" s="33"/>
      <c r="BF2102" s="33"/>
      <c r="BG2102" s="33"/>
      <c r="BH2102" s="33"/>
      <c r="BI2102" s="67"/>
      <c r="BJ2102" s="67"/>
      <c r="BK2102" s="68"/>
      <c r="BL2102" s="68"/>
      <c r="BM2102" s="68"/>
      <c r="BN2102" s="67"/>
      <c r="BO2102" s="67"/>
      <c r="BP2102" s="67"/>
      <c r="BQ2102" s="67"/>
      <c r="BR2102" s="69"/>
      <c r="BS2102" s="69"/>
      <c r="BT2102" s="69"/>
      <c r="BU2102" s="69"/>
      <c r="BV2102" s="69"/>
      <c r="BW2102" s="44"/>
    </row>
    <row r="2103" spans="1:75" x14ac:dyDescent="0.3">
      <c r="A2103" s="60"/>
      <c r="B2103" s="72"/>
      <c r="C2103" s="33"/>
      <c r="D2103" s="44"/>
      <c r="E2103" s="62"/>
      <c r="F2103" s="62"/>
      <c r="G2103" s="63"/>
      <c r="H2103" s="70"/>
      <c r="I2103" s="70"/>
      <c r="J2103" s="64"/>
      <c r="K2103" s="65"/>
      <c r="L2103" s="60"/>
      <c r="M2103" s="33"/>
      <c r="N2103" s="33"/>
      <c r="O2103" s="71"/>
      <c r="P2103" s="65"/>
      <c r="Q2103" s="65"/>
      <c r="R2103" s="70"/>
      <c r="S2103" s="70"/>
      <c r="T2103" s="33"/>
      <c r="U2103" s="33"/>
      <c r="V2103" s="33"/>
      <c r="W2103" s="33"/>
      <c r="X2103" s="33"/>
      <c r="Y2103" s="33"/>
      <c r="Z2103" s="33"/>
      <c r="AA2103" s="33"/>
      <c r="AB2103" s="33"/>
      <c r="AC2103" s="33"/>
      <c r="AD2103" s="33"/>
      <c r="AE2103" s="33"/>
      <c r="AF2103" s="33"/>
      <c r="AG2103" s="33"/>
      <c r="AH2103" s="33"/>
      <c r="AI2103" s="33"/>
      <c r="AJ2103" s="33"/>
      <c r="AK2103" s="33"/>
      <c r="AL2103" s="33"/>
      <c r="AM2103" s="33"/>
      <c r="AN2103" s="33"/>
      <c r="AO2103" s="33"/>
      <c r="AP2103" s="33"/>
      <c r="AQ2103" s="33"/>
      <c r="AR2103" s="33"/>
      <c r="AS2103" s="33"/>
      <c r="AT2103" s="33"/>
      <c r="AU2103" s="33"/>
      <c r="AV2103" s="33"/>
      <c r="AW2103" s="33"/>
      <c r="AX2103" s="33"/>
      <c r="AY2103" s="33"/>
      <c r="AZ2103" s="33"/>
      <c r="BA2103" s="33"/>
      <c r="BB2103" s="33"/>
      <c r="BC2103" s="33"/>
      <c r="BD2103" s="33"/>
      <c r="BE2103" s="33"/>
      <c r="BF2103" s="33"/>
      <c r="BG2103" s="33"/>
      <c r="BH2103" s="33"/>
      <c r="BI2103" s="67"/>
      <c r="BJ2103" s="67"/>
      <c r="BK2103" s="68"/>
      <c r="BL2103" s="68"/>
      <c r="BM2103" s="68"/>
      <c r="BN2103" s="67"/>
      <c r="BO2103" s="67"/>
      <c r="BP2103" s="67"/>
      <c r="BQ2103" s="67"/>
      <c r="BR2103" s="69"/>
      <c r="BS2103" s="69"/>
      <c r="BT2103" s="69"/>
      <c r="BU2103" s="69"/>
      <c r="BV2103" s="69"/>
      <c r="BW2103" s="44"/>
    </row>
    <row r="2104" spans="1:75" x14ac:dyDescent="0.3">
      <c r="A2104" s="60"/>
      <c r="B2104" s="72"/>
      <c r="C2104" s="33"/>
      <c r="D2104" s="44"/>
      <c r="E2104" s="62"/>
      <c r="F2104" s="62"/>
      <c r="G2104" s="63"/>
      <c r="H2104" s="70"/>
      <c r="I2104" s="70"/>
      <c r="J2104" s="64"/>
      <c r="K2104" s="65"/>
      <c r="L2104" s="60"/>
      <c r="M2104" s="33"/>
      <c r="N2104" s="33"/>
      <c r="O2104" s="71"/>
      <c r="P2104" s="65"/>
      <c r="Q2104" s="65"/>
      <c r="R2104" s="70"/>
      <c r="S2104" s="70"/>
      <c r="T2104" s="33"/>
      <c r="U2104" s="33"/>
      <c r="V2104" s="33"/>
      <c r="W2104" s="33"/>
      <c r="X2104" s="33"/>
      <c r="Y2104" s="33"/>
      <c r="Z2104" s="33"/>
      <c r="AA2104" s="33"/>
      <c r="AB2104" s="33"/>
      <c r="AC2104" s="33"/>
      <c r="AD2104" s="33"/>
      <c r="AE2104" s="33"/>
      <c r="AF2104" s="33"/>
      <c r="AG2104" s="33"/>
      <c r="AH2104" s="33"/>
      <c r="AI2104" s="33"/>
      <c r="AJ2104" s="33"/>
      <c r="AK2104" s="33"/>
      <c r="AL2104" s="33"/>
      <c r="AM2104" s="33"/>
      <c r="AN2104" s="33"/>
      <c r="AO2104" s="33"/>
      <c r="AP2104" s="33"/>
      <c r="AQ2104" s="33"/>
      <c r="AR2104" s="33"/>
      <c r="AS2104" s="33"/>
      <c r="AT2104" s="33"/>
      <c r="AU2104" s="33"/>
      <c r="AV2104" s="33"/>
      <c r="AW2104" s="33"/>
      <c r="AX2104" s="33"/>
      <c r="AY2104" s="33"/>
      <c r="AZ2104" s="33"/>
      <c r="BA2104" s="33"/>
      <c r="BB2104" s="33"/>
      <c r="BC2104" s="33"/>
      <c r="BD2104" s="33"/>
      <c r="BE2104" s="33"/>
      <c r="BF2104" s="33"/>
      <c r="BG2104" s="33"/>
      <c r="BH2104" s="33"/>
      <c r="BI2104" s="67"/>
      <c r="BJ2104" s="67"/>
      <c r="BK2104" s="68"/>
      <c r="BL2104" s="68"/>
      <c r="BM2104" s="68"/>
      <c r="BN2104" s="67"/>
      <c r="BO2104" s="67"/>
      <c r="BP2104" s="67"/>
      <c r="BQ2104" s="67"/>
      <c r="BR2104" s="69"/>
      <c r="BS2104" s="69"/>
      <c r="BT2104" s="69"/>
      <c r="BU2104" s="69"/>
      <c r="BV2104" s="69"/>
      <c r="BW2104" s="44"/>
    </row>
    <row r="2105" spans="1:75" x14ac:dyDescent="0.3">
      <c r="A2105" s="60"/>
      <c r="B2105" s="72"/>
      <c r="C2105" s="33"/>
      <c r="D2105" s="44"/>
      <c r="E2105" s="62"/>
      <c r="F2105" s="62"/>
      <c r="G2105" s="63"/>
      <c r="H2105" s="70"/>
      <c r="I2105" s="70"/>
      <c r="J2105" s="64"/>
      <c r="K2105" s="65"/>
      <c r="L2105" s="60"/>
      <c r="M2105" s="33"/>
      <c r="N2105" s="33"/>
      <c r="O2105" s="71"/>
      <c r="P2105" s="65"/>
      <c r="Q2105" s="65"/>
      <c r="R2105" s="70"/>
      <c r="S2105" s="70"/>
      <c r="T2105" s="33"/>
      <c r="U2105" s="33"/>
      <c r="V2105" s="33"/>
      <c r="W2105" s="33"/>
      <c r="X2105" s="33"/>
      <c r="Y2105" s="33"/>
      <c r="Z2105" s="33"/>
      <c r="AA2105" s="33"/>
      <c r="AB2105" s="33"/>
      <c r="AC2105" s="33"/>
      <c r="AD2105" s="33"/>
      <c r="AE2105" s="33"/>
      <c r="AF2105" s="33"/>
      <c r="AG2105" s="33"/>
      <c r="AH2105" s="33"/>
      <c r="AI2105" s="33"/>
      <c r="AJ2105" s="33"/>
      <c r="AK2105" s="33"/>
      <c r="AL2105" s="33"/>
      <c r="AM2105" s="33"/>
      <c r="AN2105" s="33"/>
      <c r="AO2105" s="33"/>
      <c r="AP2105" s="33"/>
      <c r="AQ2105" s="33"/>
      <c r="AR2105" s="33"/>
      <c r="AS2105" s="33"/>
      <c r="AT2105" s="33"/>
      <c r="AU2105" s="33"/>
      <c r="AV2105" s="33"/>
      <c r="AW2105" s="33"/>
      <c r="AX2105" s="33"/>
      <c r="AY2105" s="33"/>
      <c r="AZ2105" s="33"/>
      <c r="BA2105" s="33"/>
      <c r="BB2105" s="33"/>
      <c r="BC2105" s="33"/>
      <c r="BD2105" s="33"/>
      <c r="BE2105" s="33"/>
      <c r="BF2105" s="33"/>
      <c r="BG2105" s="33"/>
      <c r="BH2105" s="33"/>
      <c r="BI2105" s="67"/>
      <c r="BJ2105" s="67"/>
      <c r="BK2105" s="68"/>
      <c r="BL2105" s="68"/>
      <c r="BM2105" s="68"/>
      <c r="BN2105" s="67"/>
      <c r="BO2105" s="67"/>
      <c r="BP2105" s="67"/>
      <c r="BQ2105" s="67"/>
      <c r="BR2105" s="69"/>
      <c r="BS2105" s="69"/>
      <c r="BT2105" s="69"/>
      <c r="BU2105" s="69"/>
      <c r="BV2105" s="69"/>
      <c r="BW2105" s="44"/>
    </row>
    <row r="2106" spans="1:75" x14ac:dyDescent="0.3">
      <c r="A2106" s="60"/>
      <c r="B2106" s="72"/>
      <c r="C2106" s="33"/>
      <c r="D2106" s="44"/>
      <c r="E2106" s="62"/>
      <c r="F2106" s="62"/>
      <c r="G2106" s="63"/>
      <c r="H2106" s="70"/>
      <c r="I2106" s="70"/>
      <c r="J2106" s="64"/>
      <c r="K2106" s="65"/>
      <c r="L2106" s="60"/>
      <c r="M2106" s="33"/>
      <c r="N2106" s="33"/>
      <c r="O2106" s="71"/>
      <c r="P2106" s="65"/>
      <c r="Q2106" s="65"/>
      <c r="R2106" s="70"/>
      <c r="S2106" s="70"/>
      <c r="T2106" s="33"/>
      <c r="U2106" s="33"/>
      <c r="V2106" s="33"/>
      <c r="W2106" s="33"/>
      <c r="X2106" s="33"/>
      <c r="Y2106" s="33"/>
      <c r="Z2106" s="33"/>
      <c r="AA2106" s="33"/>
      <c r="AB2106" s="33"/>
      <c r="AC2106" s="33"/>
      <c r="AD2106" s="33"/>
      <c r="AE2106" s="33"/>
      <c r="AF2106" s="33"/>
      <c r="AG2106" s="33"/>
      <c r="AH2106" s="33"/>
      <c r="AI2106" s="33"/>
      <c r="AJ2106" s="33"/>
      <c r="AK2106" s="33"/>
      <c r="AL2106" s="33"/>
      <c r="AM2106" s="33"/>
      <c r="AN2106" s="33"/>
      <c r="AO2106" s="33"/>
      <c r="AP2106" s="33"/>
      <c r="AQ2106" s="33"/>
      <c r="AR2106" s="33"/>
      <c r="AS2106" s="33"/>
      <c r="AT2106" s="33"/>
      <c r="AU2106" s="33"/>
      <c r="AV2106" s="33"/>
      <c r="AW2106" s="33"/>
      <c r="AX2106" s="33"/>
      <c r="AY2106" s="33"/>
      <c r="AZ2106" s="33"/>
      <c r="BA2106" s="33"/>
      <c r="BB2106" s="33"/>
      <c r="BC2106" s="33"/>
      <c r="BD2106" s="33"/>
      <c r="BE2106" s="33"/>
      <c r="BF2106" s="33"/>
      <c r="BG2106" s="33"/>
      <c r="BH2106" s="33"/>
      <c r="BI2106" s="67"/>
      <c r="BJ2106" s="67"/>
      <c r="BK2106" s="68"/>
      <c r="BL2106" s="68"/>
      <c r="BM2106" s="68"/>
      <c r="BN2106" s="67"/>
      <c r="BO2106" s="67"/>
      <c r="BP2106" s="67"/>
      <c r="BQ2106" s="67"/>
      <c r="BR2106" s="69"/>
      <c r="BS2106" s="69"/>
      <c r="BT2106" s="69"/>
      <c r="BU2106" s="69"/>
      <c r="BV2106" s="69"/>
      <c r="BW2106" s="44"/>
    </row>
    <row r="2107" spans="1:75" x14ac:dyDescent="0.3">
      <c r="A2107" s="60"/>
      <c r="B2107" s="72"/>
      <c r="C2107" s="33"/>
      <c r="D2107" s="44"/>
      <c r="E2107" s="62"/>
      <c r="F2107" s="62"/>
      <c r="G2107" s="63"/>
      <c r="H2107" s="70"/>
      <c r="I2107" s="70"/>
      <c r="J2107" s="64"/>
      <c r="K2107" s="65"/>
      <c r="L2107" s="60"/>
      <c r="M2107" s="33"/>
      <c r="N2107" s="33"/>
      <c r="O2107" s="71"/>
      <c r="P2107" s="65"/>
      <c r="Q2107" s="65"/>
      <c r="R2107" s="70"/>
      <c r="S2107" s="70"/>
      <c r="T2107" s="33"/>
      <c r="U2107" s="33"/>
      <c r="V2107" s="33"/>
      <c r="W2107" s="33"/>
      <c r="X2107" s="33"/>
      <c r="Y2107" s="33"/>
      <c r="Z2107" s="33"/>
      <c r="AA2107" s="33"/>
      <c r="AB2107" s="33"/>
      <c r="AC2107" s="33"/>
      <c r="AD2107" s="33"/>
      <c r="AE2107" s="33"/>
      <c r="AF2107" s="33"/>
      <c r="AG2107" s="33"/>
      <c r="AH2107" s="33"/>
      <c r="AI2107" s="33"/>
      <c r="AJ2107" s="33"/>
      <c r="AK2107" s="33"/>
      <c r="AL2107" s="33"/>
      <c r="AM2107" s="33"/>
      <c r="AN2107" s="33"/>
      <c r="AO2107" s="33"/>
      <c r="AP2107" s="33"/>
      <c r="AQ2107" s="33"/>
      <c r="AR2107" s="33"/>
      <c r="AS2107" s="33"/>
      <c r="AT2107" s="33"/>
      <c r="AU2107" s="33"/>
      <c r="AV2107" s="33"/>
      <c r="AW2107" s="33"/>
      <c r="AX2107" s="33"/>
      <c r="AY2107" s="33"/>
      <c r="AZ2107" s="33"/>
      <c r="BA2107" s="33"/>
      <c r="BB2107" s="33"/>
      <c r="BC2107" s="33"/>
      <c r="BD2107" s="33"/>
      <c r="BE2107" s="33"/>
      <c r="BF2107" s="33"/>
      <c r="BG2107" s="33"/>
      <c r="BH2107" s="33"/>
      <c r="BI2107" s="67"/>
      <c r="BJ2107" s="67"/>
      <c r="BK2107" s="68"/>
      <c r="BL2107" s="68"/>
      <c r="BM2107" s="68"/>
      <c r="BN2107" s="67"/>
      <c r="BO2107" s="67"/>
      <c r="BP2107" s="67"/>
      <c r="BQ2107" s="67"/>
      <c r="BR2107" s="69"/>
      <c r="BS2107" s="69"/>
      <c r="BT2107" s="69"/>
      <c r="BU2107" s="69"/>
      <c r="BV2107" s="69"/>
      <c r="BW2107" s="44"/>
    </row>
    <row r="2108" spans="1:75" x14ac:dyDescent="0.3">
      <c r="A2108" s="60"/>
      <c r="B2108" s="72"/>
      <c r="C2108" s="33"/>
      <c r="D2108" s="44"/>
      <c r="E2108" s="62"/>
      <c r="F2108" s="62"/>
      <c r="G2108" s="63"/>
      <c r="H2108" s="70"/>
      <c r="I2108" s="70"/>
      <c r="J2108" s="64"/>
      <c r="K2108" s="65"/>
      <c r="L2108" s="60"/>
      <c r="M2108" s="33"/>
      <c r="N2108" s="33"/>
      <c r="O2108" s="71"/>
      <c r="P2108" s="65"/>
      <c r="Q2108" s="65"/>
      <c r="R2108" s="70"/>
      <c r="S2108" s="70"/>
      <c r="T2108" s="33"/>
      <c r="U2108" s="33"/>
      <c r="V2108" s="33"/>
      <c r="W2108" s="33"/>
      <c r="X2108" s="33"/>
      <c r="Y2108" s="33"/>
      <c r="Z2108" s="33"/>
      <c r="AA2108" s="33"/>
      <c r="AB2108" s="33"/>
      <c r="AC2108" s="33"/>
      <c r="AD2108" s="33"/>
      <c r="AE2108" s="33"/>
      <c r="AF2108" s="33"/>
      <c r="AG2108" s="33"/>
      <c r="AH2108" s="33"/>
      <c r="AI2108" s="33"/>
      <c r="AJ2108" s="33"/>
      <c r="AK2108" s="33"/>
      <c r="AL2108" s="33"/>
      <c r="AM2108" s="33"/>
      <c r="AN2108" s="33"/>
      <c r="AO2108" s="33"/>
      <c r="AP2108" s="33"/>
      <c r="AQ2108" s="33"/>
      <c r="AR2108" s="33"/>
      <c r="AS2108" s="33"/>
      <c r="AT2108" s="33"/>
      <c r="AU2108" s="33"/>
      <c r="AV2108" s="33"/>
      <c r="AW2108" s="33"/>
      <c r="AX2108" s="33"/>
      <c r="AY2108" s="33"/>
      <c r="AZ2108" s="33"/>
      <c r="BA2108" s="33"/>
      <c r="BB2108" s="33"/>
      <c r="BC2108" s="33"/>
      <c r="BD2108" s="33"/>
      <c r="BE2108" s="33"/>
      <c r="BF2108" s="33"/>
      <c r="BG2108" s="33"/>
      <c r="BH2108" s="33"/>
      <c r="BI2108" s="67"/>
      <c r="BJ2108" s="67"/>
      <c r="BK2108" s="68"/>
      <c r="BL2108" s="68"/>
      <c r="BM2108" s="68"/>
      <c r="BN2108" s="67"/>
      <c r="BO2108" s="67"/>
      <c r="BP2108" s="67"/>
      <c r="BQ2108" s="67"/>
      <c r="BR2108" s="69"/>
      <c r="BS2108" s="69"/>
      <c r="BT2108" s="69"/>
      <c r="BU2108" s="69"/>
      <c r="BV2108" s="69"/>
      <c r="BW2108" s="44"/>
    </row>
    <row r="2109" spans="1:75" x14ac:dyDescent="0.3">
      <c r="A2109" s="60"/>
      <c r="B2109" s="72"/>
      <c r="C2109" s="33"/>
      <c r="D2109" s="44"/>
      <c r="E2109" s="62"/>
      <c r="F2109" s="62"/>
      <c r="G2109" s="63"/>
      <c r="H2109" s="70"/>
      <c r="I2109" s="70"/>
      <c r="J2109" s="64"/>
      <c r="K2109" s="65"/>
      <c r="L2109" s="60"/>
      <c r="M2109" s="33"/>
      <c r="N2109" s="33"/>
      <c r="O2109" s="71"/>
      <c r="P2109" s="65"/>
      <c r="Q2109" s="65"/>
      <c r="R2109" s="70"/>
      <c r="S2109" s="70"/>
      <c r="T2109" s="33"/>
      <c r="U2109" s="33"/>
      <c r="V2109" s="33"/>
      <c r="W2109" s="33"/>
      <c r="X2109" s="33"/>
      <c r="Y2109" s="33"/>
      <c r="Z2109" s="33"/>
      <c r="AA2109" s="33"/>
      <c r="AB2109" s="33"/>
      <c r="AC2109" s="33"/>
      <c r="AD2109" s="33"/>
      <c r="AE2109" s="33"/>
      <c r="AF2109" s="33"/>
      <c r="AG2109" s="33"/>
      <c r="AH2109" s="33"/>
      <c r="AI2109" s="33"/>
      <c r="AJ2109" s="33"/>
      <c r="AK2109" s="33"/>
      <c r="AL2109" s="33"/>
      <c r="AM2109" s="33"/>
      <c r="AN2109" s="33"/>
      <c r="AO2109" s="33"/>
      <c r="AP2109" s="33"/>
      <c r="AQ2109" s="33"/>
      <c r="AR2109" s="33"/>
      <c r="AS2109" s="33"/>
      <c r="AT2109" s="33"/>
      <c r="AU2109" s="33"/>
      <c r="AV2109" s="33"/>
      <c r="AW2109" s="33"/>
      <c r="AX2109" s="33"/>
      <c r="AY2109" s="33"/>
      <c r="AZ2109" s="33"/>
      <c r="BA2109" s="33"/>
      <c r="BB2109" s="33"/>
      <c r="BC2109" s="33"/>
      <c r="BD2109" s="33"/>
      <c r="BE2109" s="33"/>
      <c r="BF2109" s="33"/>
      <c r="BG2109" s="33"/>
      <c r="BH2109" s="71"/>
      <c r="BI2109" s="67"/>
      <c r="BJ2109" s="67"/>
      <c r="BK2109" s="68"/>
      <c r="BL2109" s="68"/>
      <c r="BM2109" s="68"/>
      <c r="BN2109" s="67"/>
      <c r="BO2109" s="67"/>
      <c r="BP2109" s="67"/>
      <c r="BQ2109" s="67"/>
      <c r="BR2109" s="69"/>
      <c r="BS2109" s="69"/>
      <c r="BT2109" s="69"/>
      <c r="BU2109" s="69"/>
      <c r="BV2109" s="69"/>
      <c r="BW2109" s="44"/>
    </row>
    <row r="2110" spans="1:75" x14ac:dyDescent="0.3">
      <c r="A2110" s="60"/>
      <c r="B2110" s="72"/>
      <c r="C2110" s="33"/>
      <c r="D2110" s="44"/>
      <c r="E2110" s="62"/>
      <c r="F2110" s="62"/>
      <c r="G2110" s="63"/>
      <c r="H2110" s="70"/>
      <c r="I2110" s="70"/>
      <c r="J2110" s="64"/>
      <c r="K2110" s="65"/>
      <c r="L2110" s="60"/>
      <c r="M2110" s="33"/>
      <c r="N2110" s="33"/>
      <c r="O2110" s="71"/>
      <c r="P2110" s="65"/>
      <c r="Q2110" s="65"/>
      <c r="R2110" s="70"/>
      <c r="S2110" s="70"/>
      <c r="T2110" s="33"/>
      <c r="U2110" s="33"/>
      <c r="V2110" s="33"/>
      <c r="W2110" s="33"/>
      <c r="X2110" s="33"/>
      <c r="Y2110" s="33"/>
      <c r="Z2110" s="33"/>
      <c r="AA2110" s="33"/>
      <c r="AB2110" s="33"/>
      <c r="AC2110" s="33"/>
      <c r="AD2110" s="33"/>
      <c r="AE2110" s="33"/>
      <c r="AF2110" s="33"/>
      <c r="AG2110" s="33"/>
      <c r="AH2110" s="33"/>
      <c r="AI2110" s="33"/>
      <c r="AJ2110" s="33"/>
      <c r="AK2110" s="33"/>
      <c r="AL2110" s="33"/>
      <c r="AM2110" s="33"/>
      <c r="AN2110" s="33"/>
      <c r="AO2110" s="33"/>
      <c r="AP2110" s="33"/>
      <c r="AQ2110" s="33"/>
      <c r="AR2110" s="33"/>
      <c r="AS2110" s="33"/>
      <c r="AT2110" s="33"/>
      <c r="AU2110" s="33"/>
      <c r="AV2110" s="33"/>
      <c r="AW2110" s="33"/>
      <c r="AX2110" s="33"/>
      <c r="AY2110" s="33"/>
      <c r="AZ2110" s="33"/>
      <c r="BA2110" s="33"/>
      <c r="BB2110" s="33"/>
      <c r="BC2110" s="33"/>
      <c r="BD2110" s="33"/>
      <c r="BE2110" s="33"/>
      <c r="BF2110" s="33"/>
      <c r="BG2110" s="33"/>
      <c r="BH2110" s="71"/>
      <c r="BI2110" s="67"/>
      <c r="BJ2110" s="67"/>
      <c r="BK2110" s="68"/>
      <c r="BL2110" s="68"/>
      <c r="BM2110" s="68"/>
      <c r="BN2110" s="67"/>
      <c r="BO2110" s="67"/>
      <c r="BP2110" s="67"/>
      <c r="BQ2110" s="67"/>
      <c r="BR2110" s="69"/>
      <c r="BS2110" s="69"/>
      <c r="BT2110" s="69"/>
      <c r="BU2110" s="69"/>
      <c r="BV2110" s="69"/>
      <c r="BW2110" s="44"/>
    </row>
    <row r="2111" spans="1:75" x14ac:dyDescent="0.3">
      <c r="A2111" s="60"/>
      <c r="B2111" s="72"/>
      <c r="C2111" s="33"/>
      <c r="D2111" s="44"/>
      <c r="E2111" s="62"/>
      <c r="F2111" s="62"/>
      <c r="G2111" s="63"/>
      <c r="H2111" s="70"/>
      <c r="I2111" s="70"/>
      <c r="J2111" s="64"/>
      <c r="K2111" s="65"/>
      <c r="L2111" s="60"/>
      <c r="M2111" s="33"/>
      <c r="N2111" s="33"/>
      <c r="O2111" s="71"/>
      <c r="P2111" s="65"/>
      <c r="Q2111" s="65"/>
      <c r="R2111" s="70"/>
      <c r="S2111" s="70"/>
      <c r="T2111" s="33"/>
      <c r="U2111" s="33"/>
      <c r="V2111" s="33"/>
      <c r="W2111" s="33"/>
      <c r="X2111" s="33"/>
      <c r="Y2111" s="33"/>
      <c r="Z2111" s="33"/>
      <c r="AA2111" s="33"/>
      <c r="AB2111" s="33"/>
      <c r="AC2111" s="33"/>
      <c r="AD2111" s="33"/>
      <c r="AE2111" s="33"/>
      <c r="AF2111" s="33"/>
      <c r="AG2111" s="33"/>
      <c r="AH2111" s="33"/>
      <c r="AI2111" s="33"/>
      <c r="AJ2111" s="33"/>
      <c r="AK2111" s="33"/>
      <c r="AL2111" s="33"/>
      <c r="AM2111" s="33"/>
      <c r="AN2111" s="33"/>
      <c r="AO2111" s="33"/>
      <c r="AP2111" s="33"/>
      <c r="AQ2111" s="33"/>
      <c r="AR2111" s="33"/>
      <c r="AS2111" s="33"/>
      <c r="AT2111" s="33"/>
      <c r="AU2111" s="33"/>
      <c r="AV2111" s="33"/>
      <c r="AW2111" s="33"/>
      <c r="AX2111" s="33"/>
      <c r="AY2111" s="33"/>
      <c r="AZ2111" s="33"/>
      <c r="BA2111" s="33"/>
      <c r="BB2111" s="33"/>
      <c r="BC2111" s="33"/>
      <c r="BD2111" s="33"/>
      <c r="BE2111" s="33"/>
      <c r="BF2111" s="33"/>
      <c r="BG2111" s="33"/>
      <c r="BH2111" s="33"/>
      <c r="BI2111" s="67"/>
      <c r="BJ2111" s="67"/>
      <c r="BK2111" s="68"/>
      <c r="BL2111" s="68"/>
      <c r="BM2111" s="68"/>
      <c r="BN2111" s="67"/>
      <c r="BO2111" s="67"/>
      <c r="BP2111" s="67"/>
      <c r="BQ2111" s="67"/>
      <c r="BR2111" s="69"/>
      <c r="BS2111" s="69"/>
      <c r="BT2111" s="69"/>
      <c r="BU2111" s="69"/>
      <c r="BV2111" s="69"/>
      <c r="BW2111" s="44"/>
    </row>
    <row r="2112" spans="1:75" x14ac:dyDescent="0.3">
      <c r="A2112" s="60"/>
      <c r="B2112" s="72"/>
      <c r="C2112" s="33"/>
      <c r="D2112" s="44"/>
      <c r="E2112" s="62"/>
      <c r="F2112" s="62"/>
      <c r="G2112" s="63"/>
      <c r="H2112" s="70"/>
      <c r="I2112" s="70"/>
      <c r="J2112" s="64"/>
      <c r="K2112" s="65"/>
      <c r="L2112" s="60"/>
      <c r="M2112" s="33"/>
      <c r="N2112" s="33"/>
      <c r="O2112" s="71"/>
      <c r="P2112" s="65"/>
      <c r="Q2112" s="65"/>
      <c r="R2112" s="70"/>
      <c r="S2112" s="70"/>
      <c r="T2112" s="33"/>
      <c r="U2112" s="33"/>
      <c r="V2112" s="33"/>
      <c r="W2112" s="33"/>
      <c r="X2112" s="33"/>
      <c r="Y2112" s="33"/>
      <c r="Z2112" s="33"/>
      <c r="AA2112" s="33"/>
      <c r="AB2112" s="33"/>
      <c r="AC2112" s="33"/>
      <c r="AD2112" s="33"/>
      <c r="AE2112" s="33"/>
      <c r="AF2112" s="33"/>
      <c r="AG2112" s="33"/>
      <c r="AH2112" s="33"/>
      <c r="AI2112" s="33"/>
      <c r="AJ2112" s="33"/>
      <c r="AK2112" s="33"/>
      <c r="AL2112" s="33"/>
      <c r="AM2112" s="33"/>
      <c r="AN2112" s="33"/>
      <c r="AO2112" s="33"/>
      <c r="AP2112" s="33"/>
      <c r="AQ2112" s="33"/>
      <c r="AR2112" s="33"/>
      <c r="AS2112" s="33"/>
      <c r="AT2112" s="33"/>
      <c r="AU2112" s="33"/>
      <c r="AV2112" s="33"/>
      <c r="AW2112" s="33"/>
      <c r="AX2112" s="33"/>
      <c r="AY2112" s="33"/>
      <c r="AZ2112" s="33"/>
      <c r="BA2112" s="33"/>
      <c r="BB2112" s="33"/>
      <c r="BC2112" s="33"/>
      <c r="BD2112" s="33"/>
      <c r="BE2112" s="33"/>
      <c r="BF2112" s="33"/>
      <c r="BG2112" s="33"/>
      <c r="BH2112" s="33"/>
      <c r="BI2112" s="67"/>
      <c r="BJ2112" s="67"/>
      <c r="BK2112" s="68"/>
      <c r="BL2112" s="68"/>
      <c r="BM2112" s="68"/>
      <c r="BN2112" s="67"/>
      <c r="BO2112" s="67"/>
      <c r="BP2112" s="67"/>
      <c r="BQ2112" s="67"/>
      <c r="BR2112" s="69"/>
      <c r="BS2112" s="69"/>
      <c r="BT2112" s="69"/>
      <c r="BU2112" s="69"/>
      <c r="BV2112" s="69"/>
      <c r="BW2112" s="44"/>
    </row>
    <row r="2113" spans="1:75" x14ac:dyDescent="0.3">
      <c r="A2113" s="60"/>
      <c r="B2113" s="72"/>
      <c r="C2113" s="33"/>
      <c r="D2113" s="44"/>
      <c r="E2113" s="62"/>
      <c r="F2113" s="62"/>
      <c r="G2113" s="63"/>
      <c r="H2113" s="70"/>
      <c r="I2113" s="70"/>
      <c r="J2113" s="64"/>
      <c r="K2113" s="65"/>
      <c r="L2113" s="60"/>
      <c r="M2113" s="33"/>
      <c r="N2113" s="33"/>
      <c r="O2113" s="71"/>
      <c r="P2113" s="65"/>
      <c r="Q2113" s="65"/>
      <c r="R2113" s="70"/>
      <c r="S2113" s="70"/>
      <c r="T2113" s="33"/>
      <c r="U2113" s="33"/>
      <c r="V2113" s="33"/>
      <c r="W2113" s="33"/>
      <c r="X2113" s="33"/>
      <c r="Y2113" s="33"/>
      <c r="Z2113" s="33"/>
      <c r="AA2113" s="33"/>
      <c r="AB2113" s="33"/>
      <c r="AC2113" s="33"/>
      <c r="AD2113" s="33"/>
      <c r="AE2113" s="33"/>
      <c r="AF2113" s="33"/>
      <c r="AG2113" s="33"/>
      <c r="AH2113" s="33"/>
      <c r="AI2113" s="33"/>
      <c r="AJ2113" s="33"/>
      <c r="AK2113" s="33"/>
      <c r="AL2113" s="33"/>
      <c r="AM2113" s="33"/>
      <c r="AN2113" s="33"/>
      <c r="AO2113" s="33"/>
      <c r="AP2113" s="33"/>
      <c r="AQ2113" s="33"/>
      <c r="AR2113" s="33"/>
      <c r="AS2113" s="33"/>
      <c r="AT2113" s="33"/>
      <c r="AU2113" s="33"/>
      <c r="AV2113" s="33"/>
      <c r="AW2113" s="33"/>
      <c r="AX2113" s="33"/>
      <c r="AY2113" s="33"/>
      <c r="AZ2113" s="33"/>
      <c r="BA2113" s="33"/>
      <c r="BB2113" s="33"/>
      <c r="BC2113" s="33"/>
      <c r="BD2113" s="33"/>
      <c r="BE2113" s="33"/>
      <c r="BF2113" s="33"/>
      <c r="BG2113" s="33"/>
      <c r="BH2113" s="33"/>
      <c r="BI2113" s="67"/>
      <c r="BJ2113" s="67"/>
      <c r="BK2113" s="68"/>
      <c r="BL2113" s="68"/>
      <c r="BM2113" s="68"/>
      <c r="BN2113" s="67"/>
      <c r="BO2113" s="67"/>
      <c r="BP2113" s="67"/>
      <c r="BQ2113" s="67"/>
      <c r="BR2113" s="69"/>
      <c r="BS2113" s="69"/>
      <c r="BT2113" s="69"/>
      <c r="BU2113" s="69"/>
      <c r="BV2113" s="69"/>
      <c r="BW2113" s="44"/>
    </row>
    <row r="2114" spans="1:75" x14ac:dyDescent="0.3">
      <c r="A2114" s="60"/>
      <c r="B2114" s="72"/>
      <c r="C2114" s="33"/>
      <c r="D2114" s="44"/>
      <c r="E2114" s="62"/>
      <c r="F2114" s="62"/>
      <c r="G2114" s="63"/>
      <c r="H2114" s="70"/>
      <c r="I2114" s="70"/>
      <c r="J2114" s="64"/>
      <c r="K2114" s="65"/>
      <c r="L2114" s="60"/>
      <c r="M2114" s="33"/>
      <c r="N2114" s="33"/>
      <c r="O2114" s="71"/>
      <c r="P2114" s="65"/>
      <c r="Q2114" s="65"/>
      <c r="R2114" s="70"/>
      <c r="S2114" s="70"/>
      <c r="T2114" s="33"/>
      <c r="U2114" s="33"/>
      <c r="V2114" s="33"/>
      <c r="W2114" s="33"/>
      <c r="X2114" s="33"/>
      <c r="Y2114" s="33"/>
      <c r="Z2114" s="33"/>
      <c r="AA2114" s="33"/>
      <c r="AB2114" s="33"/>
      <c r="AC2114" s="33"/>
      <c r="AD2114" s="33"/>
      <c r="AE2114" s="33"/>
      <c r="AF2114" s="33"/>
      <c r="AG2114" s="33"/>
      <c r="AH2114" s="33"/>
      <c r="AI2114" s="33"/>
      <c r="AJ2114" s="33"/>
      <c r="AK2114" s="33"/>
      <c r="AL2114" s="33"/>
      <c r="AM2114" s="33"/>
      <c r="AN2114" s="33"/>
      <c r="AO2114" s="33"/>
      <c r="AP2114" s="33"/>
      <c r="AQ2114" s="33"/>
      <c r="AR2114" s="33"/>
      <c r="AS2114" s="33"/>
      <c r="AT2114" s="33"/>
      <c r="AU2114" s="33"/>
      <c r="AV2114" s="33"/>
      <c r="AW2114" s="33"/>
      <c r="AX2114" s="33"/>
      <c r="AY2114" s="33"/>
      <c r="AZ2114" s="33"/>
      <c r="BA2114" s="33"/>
      <c r="BB2114" s="33"/>
      <c r="BC2114" s="33"/>
      <c r="BD2114" s="33"/>
      <c r="BE2114" s="33"/>
      <c r="BF2114" s="33"/>
      <c r="BG2114" s="33"/>
      <c r="BH2114" s="33"/>
      <c r="BI2114" s="67"/>
      <c r="BJ2114" s="67"/>
      <c r="BK2114" s="68"/>
      <c r="BL2114" s="68"/>
      <c r="BM2114" s="68"/>
      <c r="BN2114" s="67"/>
      <c r="BO2114" s="67"/>
      <c r="BP2114" s="67"/>
      <c r="BQ2114" s="67"/>
      <c r="BR2114" s="69"/>
      <c r="BS2114" s="69"/>
      <c r="BT2114" s="69"/>
      <c r="BU2114" s="69"/>
      <c r="BV2114" s="69"/>
      <c r="BW2114" s="44"/>
    </row>
    <row r="2115" spans="1:75" x14ac:dyDescent="0.3">
      <c r="A2115" s="60"/>
      <c r="B2115" s="72"/>
      <c r="C2115" s="33"/>
      <c r="D2115" s="44"/>
      <c r="E2115" s="62"/>
      <c r="F2115" s="62"/>
      <c r="G2115" s="63"/>
      <c r="H2115" s="70"/>
      <c r="I2115" s="70"/>
      <c r="J2115" s="64"/>
      <c r="K2115" s="65"/>
      <c r="L2115" s="60"/>
      <c r="M2115" s="33"/>
      <c r="N2115" s="33"/>
      <c r="O2115" s="33"/>
      <c r="P2115" s="65"/>
      <c r="Q2115" s="65"/>
      <c r="R2115" s="70"/>
      <c r="S2115" s="70"/>
      <c r="T2115" s="33"/>
      <c r="U2115" s="33"/>
      <c r="V2115" s="33"/>
      <c r="W2115" s="33"/>
      <c r="X2115" s="33"/>
      <c r="Y2115" s="33"/>
      <c r="Z2115" s="33"/>
      <c r="AA2115" s="33"/>
      <c r="AB2115" s="33"/>
      <c r="AC2115" s="33"/>
      <c r="AD2115" s="33"/>
      <c r="AE2115" s="33"/>
      <c r="AF2115" s="33"/>
      <c r="AG2115" s="33"/>
      <c r="AH2115" s="33"/>
      <c r="AI2115" s="33"/>
      <c r="AJ2115" s="33"/>
      <c r="AK2115" s="33"/>
      <c r="AL2115" s="33"/>
      <c r="AM2115" s="33"/>
      <c r="AN2115" s="33"/>
      <c r="AO2115" s="33"/>
      <c r="AP2115" s="33"/>
      <c r="AQ2115" s="33"/>
      <c r="AR2115" s="33"/>
      <c r="AS2115" s="33"/>
      <c r="AT2115" s="33"/>
      <c r="AU2115" s="33"/>
      <c r="AV2115" s="33"/>
      <c r="AW2115" s="33"/>
      <c r="AX2115" s="33"/>
      <c r="AY2115" s="33"/>
      <c r="AZ2115" s="33"/>
      <c r="BA2115" s="33"/>
      <c r="BB2115" s="33"/>
      <c r="BC2115" s="33"/>
      <c r="BD2115" s="33"/>
      <c r="BE2115" s="33"/>
      <c r="BF2115" s="33"/>
      <c r="BG2115" s="33"/>
      <c r="BH2115" s="33"/>
      <c r="BI2115" s="67"/>
      <c r="BJ2115" s="67"/>
      <c r="BK2115" s="68"/>
      <c r="BL2115" s="68"/>
      <c r="BM2115" s="68"/>
      <c r="BN2115" s="67"/>
      <c r="BO2115" s="67"/>
      <c r="BP2115" s="67"/>
      <c r="BQ2115" s="67"/>
      <c r="BR2115" s="69"/>
      <c r="BS2115" s="69"/>
      <c r="BT2115" s="69"/>
      <c r="BU2115" s="69"/>
      <c r="BV2115" s="69"/>
      <c r="BW2115" s="44"/>
    </row>
    <row r="2116" spans="1:75" x14ac:dyDescent="0.3">
      <c r="A2116" s="60"/>
      <c r="B2116" s="72"/>
      <c r="C2116" s="33"/>
      <c r="D2116" s="44"/>
      <c r="E2116" s="62"/>
      <c r="F2116" s="62"/>
      <c r="G2116" s="63"/>
      <c r="H2116" s="70"/>
      <c r="I2116" s="70"/>
      <c r="J2116" s="64"/>
      <c r="K2116" s="65"/>
      <c r="L2116" s="60"/>
      <c r="M2116" s="33"/>
      <c r="N2116" s="33"/>
      <c r="O2116" s="33"/>
      <c r="P2116" s="65"/>
      <c r="Q2116" s="65"/>
      <c r="R2116" s="70"/>
      <c r="S2116" s="70"/>
      <c r="T2116" s="33"/>
      <c r="U2116" s="33"/>
      <c r="V2116" s="33"/>
      <c r="W2116" s="33"/>
      <c r="X2116" s="33"/>
      <c r="Y2116" s="33"/>
      <c r="Z2116" s="33"/>
      <c r="AA2116" s="33"/>
      <c r="AB2116" s="33"/>
      <c r="AC2116" s="33"/>
      <c r="AD2116" s="33"/>
      <c r="AE2116" s="33"/>
      <c r="AF2116" s="33"/>
      <c r="AG2116" s="33"/>
      <c r="AH2116" s="33"/>
      <c r="AI2116" s="33"/>
      <c r="AJ2116" s="33"/>
      <c r="AK2116" s="33"/>
      <c r="AL2116" s="33"/>
      <c r="AM2116" s="33"/>
      <c r="AN2116" s="33"/>
      <c r="AO2116" s="33"/>
      <c r="AP2116" s="33"/>
      <c r="AQ2116" s="33"/>
      <c r="AR2116" s="33"/>
      <c r="AS2116" s="33"/>
      <c r="AT2116" s="33"/>
      <c r="AU2116" s="33"/>
      <c r="AV2116" s="33"/>
      <c r="AW2116" s="33"/>
      <c r="AX2116" s="33"/>
      <c r="AY2116" s="33"/>
      <c r="AZ2116" s="33"/>
      <c r="BA2116" s="33"/>
      <c r="BB2116" s="33"/>
      <c r="BC2116" s="33"/>
      <c r="BD2116" s="33"/>
      <c r="BE2116" s="33"/>
      <c r="BF2116" s="33"/>
      <c r="BG2116" s="33"/>
      <c r="BH2116" s="33"/>
      <c r="BI2116" s="67"/>
      <c r="BJ2116" s="67"/>
      <c r="BK2116" s="68"/>
      <c r="BL2116" s="68"/>
      <c r="BM2116" s="68"/>
      <c r="BN2116" s="67"/>
      <c r="BO2116" s="67"/>
      <c r="BP2116" s="67"/>
      <c r="BQ2116" s="67"/>
      <c r="BR2116" s="69"/>
      <c r="BS2116" s="69"/>
      <c r="BT2116" s="69"/>
      <c r="BU2116" s="69"/>
      <c r="BV2116" s="69"/>
      <c r="BW2116" s="44"/>
    </row>
    <row r="2117" spans="1:75" x14ac:dyDescent="0.3">
      <c r="A2117" s="60"/>
      <c r="B2117" s="72"/>
      <c r="C2117" s="33"/>
      <c r="D2117" s="44"/>
      <c r="E2117" s="62"/>
      <c r="F2117" s="62"/>
      <c r="G2117" s="63"/>
      <c r="H2117" s="70"/>
      <c r="I2117" s="70"/>
      <c r="J2117" s="64"/>
      <c r="K2117" s="65"/>
      <c r="L2117" s="60"/>
      <c r="M2117" s="33"/>
      <c r="N2117" s="33"/>
      <c r="O2117" s="33"/>
      <c r="P2117" s="65"/>
      <c r="Q2117" s="65"/>
      <c r="R2117" s="70"/>
      <c r="S2117" s="70"/>
      <c r="T2117" s="33"/>
      <c r="U2117" s="33"/>
      <c r="V2117" s="33"/>
      <c r="W2117" s="33"/>
      <c r="X2117" s="33"/>
      <c r="Y2117" s="33"/>
      <c r="Z2117" s="33"/>
      <c r="AA2117" s="33"/>
      <c r="AB2117" s="33"/>
      <c r="AC2117" s="33"/>
      <c r="AD2117" s="33"/>
      <c r="AE2117" s="33"/>
      <c r="AF2117" s="33"/>
      <c r="AG2117" s="33"/>
      <c r="AH2117" s="33"/>
      <c r="AI2117" s="33"/>
      <c r="AJ2117" s="33"/>
      <c r="AK2117" s="33"/>
      <c r="AL2117" s="33"/>
      <c r="AM2117" s="33"/>
      <c r="AN2117" s="33"/>
      <c r="AO2117" s="33"/>
      <c r="AP2117" s="33"/>
      <c r="AQ2117" s="33"/>
      <c r="AR2117" s="33"/>
      <c r="AS2117" s="33"/>
      <c r="AT2117" s="33"/>
      <c r="AU2117" s="33"/>
      <c r="AV2117" s="33"/>
      <c r="AW2117" s="33"/>
      <c r="AX2117" s="33"/>
      <c r="AY2117" s="33"/>
      <c r="AZ2117" s="33"/>
      <c r="BA2117" s="33"/>
      <c r="BB2117" s="33"/>
      <c r="BC2117" s="33"/>
      <c r="BD2117" s="33"/>
      <c r="BE2117" s="33"/>
      <c r="BF2117" s="33"/>
      <c r="BG2117" s="33"/>
      <c r="BH2117" s="33"/>
      <c r="BI2117" s="67"/>
      <c r="BJ2117" s="67"/>
      <c r="BK2117" s="68"/>
      <c r="BL2117" s="68"/>
      <c r="BM2117" s="68"/>
      <c r="BN2117" s="67"/>
      <c r="BO2117" s="67"/>
      <c r="BP2117" s="67"/>
      <c r="BQ2117" s="67"/>
      <c r="BR2117" s="69"/>
      <c r="BS2117" s="69"/>
      <c r="BT2117" s="69"/>
      <c r="BU2117" s="69"/>
      <c r="BV2117" s="69"/>
      <c r="BW2117" s="44"/>
    </row>
    <row r="2118" spans="1:75" x14ac:dyDescent="0.3">
      <c r="A2118" s="60"/>
      <c r="B2118" s="72"/>
      <c r="C2118" s="33"/>
      <c r="D2118" s="44"/>
      <c r="E2118" s="62"/>
      <c r="F2118" s="62"/>
      <c r="G2118" s="63"/>
      <c r="H2118" s="70"/>
      <c r="I2118" s="70"/>
      <c r="J2118" s="64"/>
      <c r="K2118" s="65"/>
      <c r="L2118" s="60"/>
      <c r="M2118" s="33"/>
      <c r="N2118" s="33"/>
      <c r="O2118" s="33"/>
      <c r="P2118" s="65"/>
      <c r="Q2118" s="65"/>
      <c r="R2118" s="70"/>
      <c r="S2118" s="70"/>
      <c r="T2118" s="33"/>
      <c r="U2118" s="33"/>
      <c r="V2118" s="33"/>
      <c r="W2118" s="33"/>
      <c r="X2118" s="33"/>
      <c r="Y2118" s="33"/>
      <c r="Z2118" s="33"/>
      <c r="AA2118" s="33"/>
      <c r="AB2118" s="33"/>
      <c r="AC2118" s="33"/>
      <c r="AD2118" s="33"/>
      <c r="AE2118" s="33"/>
      <c r="AF2118" s="33"/>
      <c r="AG2118" s="33"/>
      <c r="AH2118" s="33"/>
      <c r="AI2118" s="33"/>
      <c r="AJ2118" s="33"/>
      <c r="AK2118" s="33"/>
      <c r="AL2118" s="33"/>
      <c r="AM2118" s="33"/>
      <c r="AN2118" s="33"/>
      <c r="AO2118" s="33"/>
      <c r="AP2118" s="33"/>
      <c r="AQ2118" s="33"/>
      <c r="AR2118" s="33"/>
      <c r="AS2118" s="33"/>
      <c r="AT2118" s="33"/>
      <c r="AU2118" s="33"/>
      <c r="AV2118" s="33"/>
      <c r="AW2118" s="33"/>
      <c r="AX2118" s="33"/>
      <c r="AY2118" s="33"/>
      <c r="AZ2118" s="33"/>
      <c r="BA2118" s="33"/>
      <c r="BB2118" s="33"/>
      <c r="BC2118" s="33"/>
      <c r="BD2118" s="33"/>
      <c r="BE2118" s="33"/>
      <c r="BF2118" s="33"/>
      <c r="BG2118" s="33"/>
      <c r="BH2118" s="33"/>
      <c r="BI2118" s="67"/>
      <c r="BJ2118" s="67"/>
      <c r="BK2118" s="68"/>
      <c r="BL2118" s="68"/>
      <c r="BM2118" s="68"/>
      <c r="BN2118" s="67"/>
      <c r="BO2118" s="67"/>
      <c r="BP2118" s="67"/>
      <c r="BQ2118" s="67"/>
      <c r="BR2118" s="69"/>
      <c r="BS2118" s="69"/>
      <c r="BT2118" s="69"/>
      <c r="BU2118" s="69"/>
      <c r="BV2118" s="69"/>
      <c r="BW2118" s="44"/>
    </row>
    <row r="2119" spans="1:75" x14ac:dyDescent="0.3">
      <c r="A2119" s="60"/>
      <c r="B2119" s="72"/>
      <c r="C2119" s="33"/>
      <c r="D2119" s="44"/>
      <c r="E2119" s="62"/>
      <c r="F2119" s="62"/>
      <c r="G2119" s="63"/>
      <c r="H2119" s="70"/>
      <c r="I2119" s="70"/>
      <c r="J2119" s="64"/>
      <c r="K2119" s="65"/>
      <c r="L2119" s="60"/>
      <c r="M2119" s="33"/>
      <c r="N2119" s="33"/>
      <c r="O2119" s="33"/>
      <c r="P2119" s="65"/>
      <c r="Q2119" s="65"/>
      <c r="R2119" s="70"/>
      <c r="S2119" s="70"/>
      <c r="T2119" s="33"/>
      <c r="U2119" s="33"/>
      <c r="V2119" s="33"/>
      <c r="W2119" s="33"/>
      <c r="X2119" s="33"/>
      <c r="Y2119" s="33"/>
      <c r="Z2119" s="33"/>
      <c r="AA2119" s="33"/>
      <c r="AB2119" s="33"/>
      <c r="AC2119" s="33"/>
      <c r="AD2119" s="33"/>
      <c r="AE2119" s="33"/>
      <c r="AF2119" s="33"/>
      <c r="AG2119" s="33"/>
      <c r="AH2119" s="33"/>
      <c r="AI2119" s="33"/>
      <c r="AJ2119" s="33"/>
      <c r="AK2119" s="33"/>
      <c r="AL2119" s="33"/>
      <c r="AM2119" s="33"/>
      <c r="AN2119" s="33"/>
      <c r="AO2119" s="33"/>
      <c r="AP2119" s="33"/>
      <c r="AQ2119" s="33"/>
      <c r="AR2119" s="33"/>
      <c r="AS2119" s="33"/>
      <c r="AT2119" s="33"/>
      <c r="AU2119" s="33"/>
      <c r="AV2119" s="33"/>
      <c r="AW2119" s="33"/>
      <c r="AX2119" s="33"/>
      <c r="AY2119" s="33"/>
      <c r="AZ2119" s="33"/>
      <c r="BA2119" s="33"/>
      <c r="BB2119" s="33"/>
      <c r="BC2119" s="33"/>
      <c r="BD2119" s="33"/>
      <c r="BE2119" s="33"/>
      <c r="BF2119" s="33"/>
      <c r="BG2119" s="33"/>
      <c r="BH2119" s="33"/>
      <c r="BI2119" s="67"/>
      <c r="BJ2119" s="67"/>
      <c r="BK2119" s="68"/>
      <c r="BL2119" s="68"/>
      <c r="BM2119" s="68"/>
      <c r="BN2119" s="67"/>
      <c r="BO2119" s="67"/>
      <c r="BP2119" s="67"/>
      <c r="BQ2119" s="67"/>
      <c r="BR2119" s="69"/>
      <c r="BS2119" s="69"/>
      <c r="BT2119" s="69"/>
      <c r="BU2119" s="69"/>
      <c r="BV2119" s="69"/>
      <c r="BW2119" s="44"/>
    </row>
    <row r="2120" spans="1:75" x14ac:dyDescent="0.3">
      <c r="A2120" s="60"/>
      <c r="B2120" s="72"/>
      <c r="C2120" s="33"/>
      <c r="D2120" s="44"/>
      <c r="E2120" s="62"/>
      <c r="F2120" s="62"/>
      <c r="G2120" s="63"/>
      <c r="H2120" s="70"/>
      <c r="I2120" s="70"/>
      <c r="J2120" s="64"/>
      <c r="K2120" s="65"/>
      <c r="L2120" s="60"/>
      <c r="M2120" s="33"/>
      <c r="N2120" s="33"/>
      <c r="O2120" s="33"/>
      <c r="P2120" s="65"/>
      <c r="Q2120" s="65"/>
      <c r="R2120" s="70"/>
      <c r="S2120" s="70"/>
      <c r="T2120" s="33"/>
      <c r="U2120" s="33"/>
      <c r="V2120" s="33"/>
      <c r="W2120" s="33"/>
      <c r="X2120" s="33"/>
      <c r="Y2120" s="33"/>
      <c r="Z2120" s="33"/>
      <c r="AA2120" s="33"/>
      <c r="AB2120" s="33"/>
      <c r="AC2120" s="33"/>
      <c r="AD2120" s="33"/>
      <c r="AE2120" s="33"/>
      <c r="AF2120" s="33"/>
      <c r="AG2120" s="33"/>
      <c r="AH2120" s="33"/>
      <c r="AI2120" s="33"/>
      <c r="AJ2120" s="33"/>
      <c r="AK2120" s="33"/>
      <c r="AL2120" s="33"/>
      <c r="AM2120" s="33"/>
      <c r="AN2120" s="33"/>
      <c r="AO2120" s="33"/>
      <c r="AP2120" s="33"/>
      <c r="AQ2120" s="33"/>
      <c r="AR2120" s="33"/>
      <c r="AS2120" s="33"/>
      <c r="AT2120" s="33"/>
      <c r="AU2120" s="33"/>
      <c r="AV2120" s="33"/>
      <c r="AW2120" s="33"/>
      <c r="AX2120" s="33"/>
      <c r="AY2120" s="33"/>
      <c r="AZ2120" s="33"/>
      <c r="BA2120" s="33"/>
      <c r="BB2120" s="33"/>
      <c r="BC2120" s="33"/>
      <c r="BD2120" s="33"/>
      <c r="BE2120" s="33"/>
      <c r="BF2120" s="33"/>
      <c r="BG2120" s="33"/>
      <c r="BH2120" s="33"/>
      <c r="BI2120" s="67"/>
      <c r="BJ2120" s="67"/>
      <c r="BK2120" s="68"/>
      <c r="BL2120" s="68"/>
      <c r="BM2120" s="68"/>
      <c r="BN2120" s="67"/>
      <c r="BO2120" s="67"/>
      <c r="BP2120" s="67"/>
      <c r="BQ2120" s="67"/>
      <c r="BR2120" s="69"/>
      <c r="BS2120" s="69"/>
      <c r="BT2120" s="69"/>
      <c r="BU2120" s="69"/>
      <c r="BV2120" s="69"/>
      <c r="BW2120" s="44"/>
    </row>
    <row r="2121" spans="1:75" x14ac:dyDescent="0.3">
      <c r="A2121" s="60"/>
      <c r="B2121" s="72"/>
      <c r="C2121" s="33"/>
      <c r="D2121" s="44"/>
      <c r="E2121" s="62"/>
      <c r="F2121" s="62"/>
      <c r="G2121" s="63"/>
      <c r="H2121" s="70"/>
      <c r="I2121" s="70"/>
      <c r="J2121" s="64"/>
      <c r="K2121" s="65"/>
      <c r="L2121" s="60"/>
      <c r="M2121" s="33"/>
      <c r="N2121" s="33"/>
      <c r="O2121" s="33"/>
      <c r="P2121" s="65"/>
      <c r="Q2121" s="65"/>
      <c r="R2121" s="70"/>
      <c r="S2121" s="70"/>
      <c r="T2121" s="33"/>
      <c r="U2121" s="33"/>
      <c r="V2121" s="33"/>
      <c r="W2121" s="33"/>
      <c r="X2121" s="33"/>
      <c r="Y2121" s="33"/>
      <c r="Z2121" s="33"/>
      <c r="AA2121" s="33"/>
      <c r="AB2121" s="33"/>
      <c r="AC2121" s="33"/>
      <c r="AD2121" s="33"/>
      <c r="AE2121" s="33"/>
      <c r="AF2121" s="33"/>
      <c r="AG2121" s="33"/>
      <c r="AH2121" s="33"/>
      <c r="AI2121" s="33"/>
      <c r="AJ2121" s="33"/>
      <c r="AK2121" s="33"/>
      <c r="AL2121" s="33"/>
      <c r="AM2121" s="33"/>
      <c r="AN2121" s="33"/>
      <c r="AO2121" s="33"/>
      <c r="AP2121" s="33"/>
      <c r="AQ2121" s="33"/>
      <c r="AR2121" s="33"/>
      <c r="AS2121" s="33"/>
      <c r="AT2121" s="33"/>
      <c r="AU2121" s="33"/>
      <c r="AV2121" s="33"/>
      <c r="AW2121" s="33"/>
      <c r="AX2121" s="33"/>
      <c r="AY2121" s="33"/>
      <c r="AZ2121" s="33"/>
      <c r="BA2121" s="33"/>
      <c r="BB2121" s="33"/>
      <c r="BC2121" s="33"/>
      <c r="BD2121" s="33"/>
      <c r="BE2121" s="33"/>
      <c r="BF2121" s="33"/>
      <c r="BG2121" s="33"/>
      <c r="BH2121" s="71"/>
      <c r="BI2121" s="67"/>
      <c r="BJ2121" s="67"/>
      <c r="BK2121" s="68"/>
      <c r="BL2121" s="68"/>
      <c r="BM2121" s="68"/>
      <c r="BN2121" s="67"/>
      <c r="BO2121" s="67"/>
      <c r="BP2121" s="67"/>
      <c r="BQ2121" s="67"/>
      <c r="BR2121" s="69"/>
      <c r="BS2121" s="69"/>
      <c r="BT2121" s="69"/>
      <c r="BU2121" s="69"/>
      <c r="BV2121" s="69"/>
      <c r="BW2121" s="44"/>
    </row>
    <row r="2122" spans="1:75" x14ac:dyDescent="0.3">
      <c r="A2122" s="60"/>
      <c r="B2122" s="72"/>
      <c r="C2122" s="33"/>
      <c r="D2122" s="44"/>
      <c r="E2122" s="62"/>
      <c r="F2122" s="62"/>
      <c r="G2122" s="63"/>
      <c r="H2122" s="70"/>
      <c r="I2122" s="70"/>
      <c r="J2122" s="64"/>
      <c r="K2122" s="65"/>
      <c r="L2122" s="60"/>
      <c r="M2122" s="33"/>
      <c r="N2122" s="33"/>
      <c r="O2122" s="33"/>
      <c r="P2122" s="65"/>
      <c r="Q2122" s="65"/>
      <c r="R2122" s="70"/>
      <c r="S2122" s="70"/>
      <c r="T2122" s="33"/>
      <c r="U2122" s="33"/>
      <c r="V2122" s="33"/>
      <c r="W2122" s="33"/>
      <c r="X2122" s="33"/>
      <c r="Y2122" s="33"/>
      <c r="Z2122" s="33"/>
      <c r="AA2122" s="33"/>
      <c r="AB2122" s="33"/>
      <c r="AC2122" s="33"/>
      <c r="AD2122" s="33"/>
      <c r="AE2122" s="33"/>
      <c r="AF2122" s="33"/>
      <c r="AG2122" s="33"/>
      <c r="AH2122" s="33"/>
      <c r="AI2122" s="33"/>
      <c r="AJ2122" s="33"/>
      <c r="AK2122" s="33"/>
      <c r="AL2122" s="33"/>
      <c r="AM2122" s="33"/>
      <c r="AN2122" s="33"/>
      <c r="AO2122" s="33"/>
      <c r="AP2122" s="33"/>
      <c r="AQ2122" s="33"/>
      <c r="AR2122" s="33"/>
      <c r="AS2122" s="33"/>
      <c r="AT2122" s="33"/>
      <c r="AU2122" s="33"/>
      <c r="AV2122" s="33"/>
      <c r="AW2122" s="33"/>
      <c r="AX2122" s="33"/>
      <c r="AY2122" s="33"/>
      <c r="AZ2122" s="33"/>
      <c r="BA2122" s="33"/>
      <c r="BB2122" s="33"/>
      <c r="BC2122" s="33"/>
      <c r="BD2122" s="33"/>
      <c r="BE2122" s="33"/>
      <c r="BF2122" s="33"/>
      <c r="BG2122" s="33"/>
      <c r="BH2122" s="71"/>
      <c r="BI2122" s="67"/>
      <c r="BJ2122" s="67"/>
      <c r="BK2122" s="68"/>
      <c r="BL2122" s="68"/>
      <c r="BM2122" s="68"/>
      <c r="BN2122" s="67"/>
      <c r="BO2122" s="67"/>
      <c r="BP2122" s="67"/>
      <c r="BQ2122" s="67"/>
      <c r="BR2122" s="69"/>
      <c r="BS2122" s="69"/>
      <c r="BT2122" s="69"/>
      <c r="BU2122" s="69"/>
      <c r="BV2122" s="69"/>
      <c r="BW2122" s="44"/>
    </row>
    <row r="2123" spans="1:75" x14ac:dyDescent="0.3">
      <c r="A2123" s="60"/>
      <c r="B2123" s="72"/>
      <c r="C2123" s="33"/>
      <c r="D2123" s="44"/>
      <c r="E2123" s="62"/>
      <c r="F2123" s="62"/>
      <c r="G2123" s="63"/>
      <c r="H2123" s="70"/>
      <c r="I2123" s="70"/>
      <c r="J2123" s="64"/>
      <c r="K2123" s="65"/>
      <c r="L2123" s="60"/>
      <c r="M2123" s="33"/>
      <c r="N2123" s="33"/>
      <c r="O2123" s="33"/>
      <c r="P2123" s="65"/>
      <c r="Q2123" s="65"/>
      <c r="R2123" s="70"/>
      <c r="S2123" s="70"/>
      <c r="T2123" s="33"/>
      <c r="U2123" s="33"/>
      <c r="V2123" s="33"/>
      <c r="W2123" s="33"/>
      <c r="X2123" s="33"/>
      <c r="Y2123" s="33"/>
      <c r="Z2123" s="33"/>
      <c r="AA2123" s="33"/>
      <c r="AB2123" s="33"/>
      <c r="AC2123" s="33"/>
      <c r="AD2123" s="33"/>
      <c r="AE2123" s="33"/>
      <c r="AF2123" s="33"/>
      <c r="AG2123" s="33"/>
      <c r="AH2123" s="33"/>
      <c r="AI2123" s="33"/>
      <c r="AJ2123" s="33"/>
      <c r="AK2123" s="33"/>
      <c r="AL2123" s="33"/>
      <c r="AM2123" s="33"/>
      <c r="AN2123" s="33"/>
      <c r="AO2123" s="33"/>
      <c r="AP2123" s="33"/>
      <c r="AQ2123" s="33"/>
      <c r="AR2123" s="33"/>
      <c r="AS2123" s="33"/>
      <c r="AT2123" s="33"/>
      <c r="AU2123" s="33"/>
      <c r="AV2123" s="33"/>
      <c r="AW2123" s="33"/>
      <c r="AX2123" s="33"/>
      <c r="AY2123" s="33"/>
      <c r="AZ2123" s="33"/>
      <c r="BA2123" s="33"/>
      <c r="BB2123" s="33"/>
      <c r="BC2123" s="33"/>
      <c r="BD2123" s="33"/>
      <c r="BE2123" s="33"/>
      <c r="BF2123" s="33"/>
      <c r="BG2123" s="33"/>
      <c r="BH2123" s="33"/>
      <c r="BI2123" s="67"/>
      <c r="BJ2123" s="67"/>
      <c r="BK2123" s="68"/>
      <c r="BL2123" s="68"/>
      <c r="BM2123" s="68"/>
      <c r="BN2123" s="67"/>
      <c r="BO2123" s="67"/>
      <c r="BP2123" s="67"/>
      <c r="BQ2123" s="67"/>
      <c r="BR2123" s="69"/>
      <c r="BS2123" s="69"/>
      <c r="BT2123" s="69"/>
      <c r="BU2123" s="69"/>
      <c r="BV2123" s="69"/>
      <c r="BW2123" s="44"/>
    </row>
    <row r="2124" spans="1:75" x14ac:dyDescent="0.3">
      <c r="A2124" s="60"/>
      <c r="B2124" s="72"/>
      <c r="C2124" s="33"/>
      <c r="D2124" s="44"/>
      <c r="E2124" s="62"/>
      <c r="F2124" s="62"/>
      <c r="G2124" s="63"/>
      <c r="H2124" s="70"/>
      <c r="I2124" s="70"/>
      <c r="J2124" s="64"/>
      <c r="K2124" s="65"/>
      <c r="L2124" s="60"/>
      <c r="M2124" s="33"/>
      <c r="N2124" s="33"/>
      <c r="O2124" s="33"/>
      <c r="P2124" s="65"/>
      <c r="Q2124" s="65"/>
      <c r="R2124" s="70"/>
      <c r="S2124" s="70"/>
      <c r="T2124" s="33"/>
      <c r="U2124" s="33"/>
      <c r="V2124" s="33"/>
      <c r="W2124" s="33"/>
      <c r="X2124" s="33"/>
      <c r="Y2124" s="33"/>
      <c r="Z2124" s="33"/>
      <c r="AA2124" s="33"/>
      <c r="AB2124" s="33"/>
      <c r="AC2124" s="33"/>
      <c r="AD2124" s="33"/>
      <c r="AE2124" s="33"/>
      <c r="AF2124" s="33"/>
      <c r="AG2124" s="33"/>
      <c r="AH2124" s="33"/>
      <c r="AI2124" s="33"/>
      <c r="AJ2124" s="33"/>
      <c r="AK2124" s="33"/>
      <c r="AL2124" s="33"/>
      <c r="AM2124" s="33"/>
      <c r="AN2124" s="33"/>
      <c r="AO2124" s="33"/>
      <c r="AP2124" s="33"/>
      <c r="AQ2124" s="33"/>
      <c r="AR2124" s="33"/>
      <c r="AS2124" s="33"/>
      <c r="AT2124" s="33"/>
      <c r="AU2124" s="33"/>
      <c r="AV2124" s="33"/>
      <c r="AW2124" s="33"/>
      <c r="AX2124" s="33"/>
      <c r="AY2124" s="33"/>
      <c r="AZ2124" s="33"/>
      <c r="BA2124" s="33"/>
      <c r="BB2124" s="33"/>
      <c r="BC2124" s="33"/>
      <c r="BD2124" s="33"/>
      <c r="BE2124" s="33"/>
      <c r="BF2124" s="33"/>
      <c r="BG2124" s="33"/>
      <c r="BH2124" s="71"/>
      <c r="BI2124" s="67"/>
      <c r="BJ2124" s="67"/>
      <c r="BK2124" s="68"/>
      <c r="BL2124" s="68"/>
      <c r="BM2124" s="68"/>
      <c r="BN2124" s="67"/>
      <c r="BO2124" s="67"/>
      <c r="BP2124" s="67"/>
      <c r="BQ2124" s="67"/>
      <c r="BR2124" s="69"/>
      <c r="BS2124" s="69"/>
      <c r="BT2124" s="69"/>
      <c r="BU2124" s="69"/>
      <c r="BV2124" s="69"/>
      <c r="BW2124" s="44"/>
    </row>
    <row r="2125" spans="1:75" x14ac:dyDescent="0.3">
      <c r="A2125" s="60"/>
      <c r="B2125" s="72"/>
      <c r="C2125" s="33"/>
      <c r="D2125" s="44"/>
      <c r="E2125" s="62"/>
      <c r="F2125" s="62"/>
      <c r="G2125" s="63"/>
      <c r="H2125" s="70"/>
      <c r="I2125" s="70"/>
      <c r="J2125" s="64"/>
      <c r="K2125" s="65"/>
      <c r="L2125" s="60"/>
      <c r="M2125" s="33"/>
      <c r="N2125" s="33"/>
      <c r="O2125" s="33"/>
      <c r="P2125" s="65"/>
      <c r="Q2125" s="65"/>
      <c r="R2125" s="70"/>
      <c r="S2125" s="70"/>
      <c r="T2125" s="33"/>
      <c r="U2125" s="33"/>
      <c r="V2125" s="33"/>
      <c r="W2125" s="33"/>
      <c r="X2125" s="33"/>
      <c r="Y2125" s="33"/>
      <c r="Z2125" s="33"/>
      <c r="AA2125" s="33"/>
      <c r="AB2125" s="33"/>
      <c r="AC2125" s="33"/>
      <c r="AD2125" s="33"/>
      <c r="AE2125" s="33"/>
      <c r="AF2125" s="33"/>
      <c r="AG2125" s="33"/>
      <c r="AH2125" s="33"/>
      <c r="AI2125" s="33"/>
      <c r="AJ2125" s="33"/>
      <c r="AK2125" s="33"/>
      <c r="AL2125" s="33"/>
      <c r="AM2125" s="33"/>
      <c r="AN2125" s="33"/>
      <c r="AO2125" s="33"/>
      <c r="AP2125" s="33"/>
      <c r="AQ2125" s="33"/>
      <c r="AR2125" s="33"/>
      <c r="AS2125" s="33"/>
      <c r="AT2125" s="33"/>
      <c r="AU2125" s="33"/>
      <c r="AV2125" s="33"/>
      <c r="AW2125" s="33"/>
      <c r="AX2125" s="33"/>
      <c r="AY2125" s="33"/>
      <c r="AZ2125" s="33"/>
      <c r="BA2125" s="33"/>
      <c r="BB2125" s="33"/>
      <c r="BC2125" s="33"/>
      <c r="BD2125" s="33"/>
      <c r="BE2125" s="33"/>
      <c r="BF2125" s="33"/>
      <c r="BG2125" s="33"/>
      <c r="BH2125" s="71"/>
      <c r="BI2125" s="67"/>
      <c r="BJ2125" s="67"/>
      <c r="BK2125" s="68"/>
      <c r="BL2125" s="68"/>
      <c r="BM2125" s="68"/>
      <c r="BN2125" s="67"/>
      <c r="BO2125" s="67"/>
      <c r="BP2125" s="67"/>
      <c r="BQ2125" s="67"/>
      <c r="BR2125" s="69"/>
      <c r="BS2125" s="69"/>
      <c r="BT2125" s="69"/>
      <c r="BU2125" s="69"/>
      <c r="BV2125" s="69"/>
      <c r="BW2125" s="44"/>
    </row>
    <row r="2126" spans="1:75" x14ac:dyDescent="0.3">
      <c r="A2126" s="60"/>
      <c r="B2126" s="72"/>
      <c r="C2126" s="33"/>
      <c r="D2126" s="44"/>
      <c r="E2126" s="62"/>
      <c r="F2126" s="62"/>
      <c r="G2126" s="63"/>
      <c r="H2126" s="70"/>
      <c r="I2126" s="70"/>
      <c r="J2126" s="64"/>
      <c r="K2126" s="65"/>
      <c r="L2126" s="60"/>
      <c r="M2126" s="33"/>
      <c r="N2126" s="33"/>
      <c r="O2126" s="33"/>
      <c r="P2126" s="65"/>
      <c r="Q2126" s="65"/>
      <c r="R2126" s="70"/>
      <c r="S2126" s="70"/>
      <c r="T2126" s="33"/>
      <c r="U2126" s="33"/>
      <c r="V2126" s="33"/>
      <c r="W2126" s="33"/>
      <c r="X2126" s="33"/>
      <c r="Y2126" s="33"/>
      <c r="Z2126" s="33"/>
      <c r="AA2126" s="33"/>
      <c r="AB2126" s="33"/>
      <c r="AC2126" s="33"/>
      <c r="AD2126" s="33"/>
      <c r="AE2126" s="33"/>
      <c r="AF2126" s="33"/>
      <c r="AG2126" s="33"/>
      <c r="AH2126" s="33"/>
      <c r="AI2126" s="33"/>
      <c r="AJ2126" s="33"/>
      <c r="AK2126" s="33"/>
      <c r="AL2126" s="33"/>
      <c r="AM2126" s="33"/>
      <c r="AN2126" s="33"/>
      <c r="AO2126" s="33"/>
      <c r="AP2126" s="33"/>
      <c r="AQ2126" s="33"/>
      <c r="AR2126" s="33"/>
      <c r="AS2126" s="33"/>
      <c r="AT2126" s="33"/>
      <c r="AU2126" s="33"/>
      <c r="AV2126" s="33"/>
      <c r="AW2126" s="33"/>
      <c r="AX2126" s="33"/>
      <c r="AY2126" s="33"/>
      <c r="AZ2126" s="33"/>
      <c r="BA2126" s="33"/>
      <c r="BB2126" s="33"/>
      <c r="BC2126" s="33"/>
      <c r="BD2126" s="33"/>
      <c r="BE2126" s="33"/>
      <c r="BF2126" s="33"/>
      <c r="BG2126" s="33"/>
      <c r="BH2126" s="33"/>
      <c r="BI2126" s="67"/>
      <c r="BJ2126" s="67"/>
      <c r="BK2126" s="68"/>
      <c r="BL2126" s="68"/>
      <c r="BM2126" s="68"/>
      <c r="BN2126" s="67"/>
      <c r="BO2126" s="67"/>
      <c r="BP2126" s="67"/>
      <c r="BQ2126" s="67"/>
      <c r="BR2126" s="69"/>
      <c r="BS2126" s="69"/>
      <c r="BT2126" s="69"/>
      <c r="BU2126" s="69"/>
      <c r="BV2126" s="69"/>
      <c r="BW2126" s="44"/>
    </row>
    <row r="2127" spans="1:75" x14ac:dyDescent="0.3">
      <c r="A2127" s="60"/>
      <c r="B2127" s="72"/>
      <c r="C2127" s="33"/>
      <c r="D2127" s="44"/>
      <c r="E2127" s="62"/>
      <c r="F2127" s="62"/>
      <c r="G2127" s="63"/>
      <c r="H2127" s="70"/>
      <c r="I2127" s="70"/>
      <c r="J2127" s="64"/>
      <c r="K2127" s="65"/>
      <c r="L2127" s="60"/>
      <c r="M2127" s="33"/>
      <c r="N2127" s="33"/>
      <c r="O2127" s="33"/>
      <c r="P2127" s="65"/>
      <c r="Q2127" s="65"/>
      <c r="R2127" s="70"/>
      <c r="S2127" s="70"/>
      <c r="T2127" s="33"/>
      <c r="U2127" s="33"/>
      <c r="V2127" s="33"/>
      <c r="W2127" s="33"/>
      <c r="X2127" s="33"/>
      <c r="Y2127" s="33"/>
      <c r="Z2127" s="33"/>
      <c r="AA2127" s="33"/>
      <c r="AB2127" s="33"/>
      <c r="AC2127" s="33"/>
      <c r="AD2127" s="33"/>
      <c r="AE2127" s="33"/>
      <c r="AF2127" s="33"/>
      <c r="AG2127" s="33"/>
      <c r="AH2127" s="33"/>
      <c r="AI2127" s="33"/>
      <c r="AJ2127" s="33"/>
      <c r="AK2127" s="33"/>
      <c r="AL2127" s="33"/>
      <c r="AM2127" s="33"/>
      <c r="AN2127" s="33"/>
      <c r="AO2127" s="33"/>
      <c r="AP2127" s="33"/>
      <c r="AQ2127" s="33"/>
      <c r="AR2127" s="33"/>
      <c r="AS2127" s="33"/>
      <c r="AT2127" s="33"/>
      <c r="AU2127" s="33"/>
      <c r="AV2127" s="33"/>
      <c r="AW2127" s="33"/>
      <c r="AX2127" s="33"/>
      <c r="AY2127" s="33"/>
      <c r="AZ2127" s="33"/>
      <c r="BA2127" s="33"/>
      <c r="BB2127" s="33"/>
      <c r="BC2127" s="33"/>
      <c r="BD2127" s="33"/>
      <c r="BE2127" s="33"/>
      <c r="BF2127" s="33"/>
      <c r="BG2127" s="33"/>
      <c r="BH2127" s="33"/>
      <c r="BI2127" s="67"/>
      <c r="BJ2127" s="67"/>
      <c r="BK2127" s="68"/>
      <c r="BL2127" s="68"/>
      <c r="BM2127" s="68"/>
      <c r="BN2127" s="67"/>
      <c r="BO2127" s="67"/>
      <c r="BP2127" s="67"/>
      <c r="BQ2127" s="67"/>
      <c r="BR2127" s="69"/>
      <c r="BS2127" s="69"/>
      <c r="BT2127" s="69"/>
      <c r="BU2127" s="69"/>
      <c r="BV2127" s="69"/>
      <c r="BW2127" s="44"/>
    </row>
    <row r="2128" spans="1:75" x14ac:dyDescent="0.3">
      <c r="A2128" s="60"/>
      <c r="B2128" s="72"/>
      <c r="C2128" s="33"/>
      <c r="D2128" s="44"/>
      <c r="E2128" s="62"/>
      <c r="F2128" s="62"/>
      <c r="G2128" s="63"/>
      <c r="H2128" s="70"/>
      <c r="I2128" s="70"/>
      <c r="J2128" s="64"/>
      <c r="K2128" s="65"/>
      <c r="L2128" s="60"/>
      <c r="M2128" s="33"/>
      <c r="N2128" s="33"/>
      <c r="O2128" s="33"/>
      <c r="P2128" s="65"/>
      <c r="Q2128" s="65"/>
      <c r="R2128" s="70"/>
      <c r="S2128" s="70"/>
      <c r="T2128" s="33"/>
      <c r="U2128" s="33"/>
      <c r="V2128" s="33"/>
      <c r="W2128" s="33"/>
      <c r="X2128" s="33"/>
      <c r="Y2128" s="33"/>
      <c r="Z2128" s="33"/>
      <c r="AA2128" s="33"/>
      <c r="AB2128" s="33"/>
      <c r="AC2128" s="33"/>
      <c r="AD2128" s="33"/>
      <c r="AE2128" s="33"/>
      <c r="AF2128" s="33"/>
      <c r="AG2128" s="33"/>
      <c r="AH2128" s="33"/>
      <c r="AI2128" s="33"/>
      <c r="AJ2128" s="33"/>
      <c r="AK2128" s="33"/>
      <c r="AL2128" s="33"/>
      <c r="AM2128" s="33"/>
      <c r="AN2128" s="33"/>
      <c r="AO2128" s="33"/>
      <c r="AP2128" s="33"/>
      <c r="AQ2128" s="33"/>
      <c r="AR2128" s="33"/>
      <c r="AS2128" s="33"/>
      <c r="AT2128" s="33"/>
      <c r="AU2128" s="33"/>
      <c r="AV2128" s="33"/>
      <c r="AW2128" s="33"/>
      <c r="AX2128" s="33"/>
      <c r="AY2128" s="33"/>
      <c r="AZ2128" s="33"/>
      <c r="BA2128" s="33"/>
      <c r="BB2128" s="33"/>
      <c r="BC2128" s="33"/>
      <c r="BD2128" s="33"/>
      <c r="BE2128" s="33"/>
      <c r="BF2128" s="33"/>
      <c r="BG2128" s="33"/>
      <c r="BH2128" s="33"/>
      <c r="BI2128" s="67"/>
      <c r="BJ2128" s="67"/>
      <c r="BK2128" s="68"/>
      <c r="BL2128" s="68"/>
      <c r="BM2128" s="68"/>
      <c r="BN2128" s="67"/>
      <c r="BO2128" s="67"/>
      <c r="BP2128" s="67"/>
      <c r="BQ2128" s="67"/>
      <c r="BR2128" s="69"/>
      <c r="BS2128" s="69"/>
      <c r="BT2128" s="69"/>
      <c r="BU2128" s="69"/>
      <c r="BV2128" s="69"/>
      <c r="BW2128" s="44"/>
    </row>
    <row r="2129" spans="1:75" x14ac:dyDescent="0.3">
      <c r="A2129" s="60"/>
      <c r="B2129" s="72"/>
      <c r="C2129" s="33"/>
      <c r="D2129" s="44"/>
      <c r="E2129" s="62"/>
      <c r="F2129" s="62"/>
      <c r="G2129" s="63"/>
      <c r="H2129" s="70"/>
      <c r="I2129" s="70"/>
      <c r="J2129" s="64"/>
      <c r="K2129" s="65"/>
      <c r="L2129" s="60"/>
      <c r="M2129" s="33"/>
      <c r="N2129" s="33"/>
      <c r="O2129" s="33"/>
      <c r="P2129" s="65"/>
      <c r="Q2129" s="65"/>
      <c r="R2129" s="70"/>
      <c r="S2129" s="70"/>
      <c r="T2129" s="33"/>
      <c r="U2129" s="33"/>
      <c r="V2129" s="33"/>
      <c r="W2129" s="33"/>
      <c r="X2129" s="33"/>
      <c r="Y2129" s="33"/>
      <c r="Z2129" s="33"/>
      <c r="AA2129" s="33"/>
      <c r="AB2129" s="33"/>
      <c r="AC2129" s="33"/>
      <c r="AD2129" s="33"/>
      <c r="AE2129" s="33"/>
      <c r="AF2129" s="33"/>
      <c r="AG2129" s="33"/>
      <c r="AH2129" s="33"/>
      <c r="AI2129" s="33"/>
      <c r="AJ2129" s="33"/>
      <c r="AK2129" s="33"/>
      <c r="AL2129" s="33"/>
      <c r="AM2129" s="33"/>
      <c r="AN2129" s="33"/>
      <c r="AO2129" s="33"/>
      <c r="AP2129" s="33"/>
      <c r="AQ2129" s="33"/>
      <c r="AR2129" s="33"/>
      <c r="AS2129" s="33"/>
      <c r="AT2129" s="33"/>
      <c r="AU2129" s="33"/>
      <c r="AV2129" s="33"/>
      <c r="AW2129" s="33"/>
      <c r="AX2129" s="33"/>
      <c r="AY2129" s="33"/>
      <c r="AZ2129" s="33"/>
      <c r="BA2129" s="33"/>
      <c r="BB2129" s="33"/>
      <c r="BC2129" s="33"/>
      <c r="BD2129" s="33"/>
      <c r="BE2129" s="33"/>
      <c r="BF2129" s="33"/>
      <c r="BG2129" s="33"/>
      <c r="BH2129" s="71"/>
      <c r="BI2129" s="67"/>
      <c r="BJ2129" s="67"/>
      <c r="BK2129" s="68"/>
      <c r="BL2129" s="68"/>
      <c r="BM2129" s="68"/>
      <c r="BN2129" s="67"/>
      <c r="BO2129" s="67"/>
      <c r="BP2129" s="67"/>
      <c r="BQ2129" s="67"/>
      <c r="BR2129" s="69"/>
      <c r="BS2129" s="69"/>
      <c r="BT2129" s="69"/>
      <c r="BU2129" s="69"/>
      <c r="BV2129" s="69"/>
      <c r="BW2129" s="44"/>
    </row>
    <row r="2130" spans="1:75" x14ac:dyDescent="0.3">
      <c r="A2130" s="60"/>
      <c r="B2130" s="72"/>
      <c r="C2130" s="33"/>
      <c r="D2130" s="44"/>
      <c r="E2130" s="62"/>
      <c r="F2130" s="62"/>
      <c r="G2130" s="63"/>
      <c r="H2130" s="70"/>
      <c r="I2130" s="70"/>
      <c r="J2130" s="64"/>
      <c r="K2130" s="65"/>
      <c r="L2130" s="60"/>
      <c r="M2130" s="33"/>
      <c r="N2130" s="33"/>
      <c r="O2130" s="33"/>
      <c r="P2130" s="65"/>
      <c r="Q2130" s="65"/>
      <c r="R2130" s="70"/>
      <c r="S2130" s="70"/>
      <c r="T2130" s="33"/>
      <c r="U2130" s="33"/>
      <c r="V2130" s="33"/>
      <c r="W2130" s="33"/>
      <c r="X2130" s="33"/>
      <c r="Y2130" s="33"/>
      <c r="Z2130" s="33"/>
      <c r="AA2130" s="33"/>
      <c r="AB2130" s="33"/>
      <c r="AC2130" s="33"/>
      <c r="AD2130" s="33"/>
      <c r="AE2130" s="33"/>
      <c r="AF2130" s="33"/>
      <c r="AG2130" s="33"/>
      <c r="AH2130" s="33"/>
      <c r="AI2130" s="33"/>
      <c r="AJ2130" s="33"/>
      <c r="AK2130" s="33"/>
      <c r="AL2130" s="33"/>
      <c r="AM2130" s="33"/>
      <c r="AN2130" s="33"/>
      <c r="AO2130" s="33"/>
      <c r="AP2130" s="33"/>
      <c r="AQ2130" s="33"/>
      <c r="AR2130" s="33"/>
      <c r="AS2130" s="33"/>
      <c r="AT2130" s="33"/>
      <c r="AU2130" s="33"/>
      <c r="AV2130" s="33"/>
      <c r="AW2130" s="33"/>
      <c r="AX2130" s="33"/>
      <c r="AY2130" s="33"/>
      <c r="AZ2130" s="33"/>
      <c r="BA2130" s="33"/>
      <c r="BB2130" s="33"/>
      <c r="BC2130" s="33"/>
      <c r="BD2130" s="33"/>
      <c r="BE2130" s="33"/>
      <c r="BF2130" s="33"/>
      <c r="BG2130" s="33"/>
      <c r="BH2130" s="71"/>
      <c r="BI2130" s="67"/>
      <c r="BJ2130" s="67"/>
      <c r="BK2130" s="68"/>
      <c r="BL2130" s="68"/>
      <c r="BM2130" s="68"/>
      <c r="BN2130" s="67"/>
      <c r="BO2130" s="67"/>
      <c r="BP2130" s="67"/>
      <c r="BQ2130" s="67"/>
      <c r="BR2130" s="69"/>
      <c r="BS2130" s="69"/>
      <c r="BT2130" s="69"/>
      <c r="BU2130" s="69"/>
      <c r="BV2130" s="69"/>
      <c r="BW2130" s="44"/>
    </row>
    <row r="2131" spans="1:75" x14ac:dyDescent="0.3">
      <c r="A2131" s="60"/>
      <c r="B2131" s="72"/>
      <c r="C2131" s="33"/>
      <c r="D2131" s="44"/>
      <c r="E2131" s="62"/>
      <c r="F2131" s="62"/>
      <c r="G2131" s="63"/>
      <c r="H2131" s="70"/>
      <c r="I2131" s="70"/>
      <c r="J2131" s="64"/>
      <c r="K2131" s="65"/>
      <c r="L2131" s="60"/>
      <c r="M2131" s="33"/>
      <c r="N2131" s="33"/>
      <c r="O2131" s="33"/>
      <c r="P2131" s="65"/>
      <c r="Q2131" s="65"/>
      <c r="R2131" s="70"/>
      <c r="S2131" s="70"/>
      <c r="T2131" s="33"/>
      <c r="U2131" s="33"/>
      <c r="V2131" s="33"/>
      <c r="W2131" s="33"/>
      <c r="X2131" s="33"/>
      <c r="Y2131" s="33"/>
      <c r="Z2131" s="33"/>
      <c r="AA2131" s="33"/>
      <c r="AB2131" s="33"/>
      <c r="AC2131" s="33"/>
      <c r="AD2131" s="33"/>
      <c r="AE2131" s="33"/>
      <c r="AF2131" s="33"/>
      <c r="AG2131" s="33"/>
      <c r="AH2131" s="33"/>
      <c r="AI2131" s="33"/>
      <c r="AJ2131" s="33"/>
      <c r="AK2131" s="33"/>
      <c r="AL2131" s="33"/>
      <c r="AM2131" s="33"/>
      <c r="AN2131" s="33"/>
      <c r="AO2131" s="33"/>
      <c r="AP2131" s="33"/>
      <c r="AQ2131" s="33"/>
      <c r="AR2131" s="33"/>
      <c r="AS2131" s="33"/>
      <c r="AT2131" s="33"/>
      <c r="AU2131" s="33"/>
      <c r="AV2131" s="33"/>
      <c r="AW2131" s="33"/>
      <c r="AX2131" s="33"/>
      <c r="AY2131" s="33"/>
      <c r="AZ2131" s="33"/>
      <c r="BA2131" s="33"/>
      <c r="BB2131" s="33"/>
      <c r="BC2131" s="33"/>
      <c r="BD2131" s="33"/>
      <c r="BE2131" s="33"/>
      <c r="BF2131" s="33"/>
      <c r="BG2131" s="33"/>
      <c r="BH2131" s="33"/>
      <c r="BI2131" s="67"/>
      <c r="BJ2131" s="67"/>
      <c r="BK2131" s="68"/>
      <c r="BL2131" s="68"/>
      <c r="BM2131" s="68"/>
      <c r="BN2131" s="67"/>
      <c r="BO2131" s="67"/>
      <c r="BP2131" s="67"/>
      <c r="BQ2131" s="67"/>
      <c r="BR2131" s="69"/>
      <c r="BS2131" s="69"/>
      <c r="BT2131" s="69"/>
      <c r="BU2131" s="69"/>
      <c r="BV2131" s="69"/>
      <c r="BW2131" s="44"/>
    </row>
    <row r="2132" spans="1:75" x14ac:dyDescent="0.3">
      <c r="A2132" s="60"/>
      <c r="B2132" s="72"/>
      <c r="C2132" s="33"/>
      <c r="D2132" s="44"/>
      <c r="E2132" s="62"/>
      <c r="F2132" s="62"/>
      <c r="G2132" s="63"/>
      <c r="H2132" s="70"/>
      <c r="I2132" s="70"/>
      <c r="J2132" s="64"/>
      <c r="K2132" s="65"/>
      <c r="L2132" s="60"/>
      <c r="M2132" s="33"/>
      <c r="N2132" s="33"/>
      <c r="O2132" s="33"/>
      <c r="P2132" s="65"/>
      <c r="Q2132" s="65"/>
      <c r="R2132" s="70"/>
      <c r="S2132" s="70"/>
      <c r="T2132" s="33"/>
      <c r="U2132" s="33"/>
      <c r="V2132" s="33"/>
      <c r="W2132" s="33"/>
      <c r="X2132" s="33"/>
      <c r="Y2132" s="33"/>
      <c r="Z2132" s="33"/>
      <c r="AA2132" s="33"/>
      <c r="AB2132" s="33"/>
      <c r="AC2132" s="33"/>
      <c r="AD2132" s="33"/>
      <c r="AE2132" s="33"/>
      <c r="AF2132" s="33"/>
      <c r="AG2132" s="33"/>
      <c r="AH2132" s="33"/>
      <c r="AI2132" s="33"/>
      <c r="AJ2132" s="33"/>
      <c r="AK2132" s="33"/>
      <c r="AL2132" s="33"/>
      <c r="AM2132" s="33"/>
      <c r="AN2132" s="33"/>
      <c r="AO2132" s="33"/>
      <c r="AP2132" s="33"/>
      <c r="AQ2132" s="33"/>
      <c r="AR2132" s="33"/>
      <c r="AS2132" s="33"/>
      <c r="AT2132" s="33"/>
      <c r="AU2132" s="33"/>
      <c r="AV2132" s="33"/>
      <c r="AW2132" s="33"/>
      <c r="AX2132" s="33"/>
      <c r="AY2132" s="33"/>
      <c r="AZ2132" s="33"/>
      <c r="BA2132" s="33"/>
      <c r="BB2132" s="33"/>
      <c r="BC2132" s="33"/>
      <c r="BD2132" s="33"/>
      <c r="BE2132" s="33"/>
      <c r="BF2132" s="33"/>
      <c r="BG2132" s="33"/>
      <c r="BH2132" s="33"/>
      <c r="BI2132" s="67"/>
      <c r="BJ2132" s="67"/>
      <c r="BK2132" s="68"/>
      <c r="BL2132" s="68"/>
      <c r="BM2132" s="68"/>
      <c r="BN2132" s="67"/>
      <c r="BO2132" s="67"/>
      <c r="BP2132" s="67"/>
      <c r="BQ2132" s="67"/>
      <c r="BR2132" s="69"/>
      <c r="BS2132" s="69"/>
      <c r="BT2132" s="69"/>
      <c r="BU2132" s="69"/>
      <c r="BV2132" s="69"/>
      <c r="BW2132" s="44"/>
    </row>
    <row r="2133" spans="1:75" x14ac:dyDescent="0.3">
      <c r="A2133" s="60"/>
      <c r="B2133" s="72"/>
      <c r="C2133" s="33"/>
      <c r="D2133" s="44"/>
      <c r="E2133" s="62"/>
      <c r="F2133" s="62"/>
      <c r="G2133" s="63"/>
      <c r="H2133" s="70"/>
      <c r="I2133" s="70"/>
      <c r="J2133" s="64"/>
      <c r="K2133" s="65"/>
      <c r="L2133" s="60"/>
      <c r="M2133" s="33"/>
      <c r="N2133" s="33"/>
      <c r="O2133" s="33"/>
      <c r="P2133" s="65"/>
      <c r="Q2133" s="65"/>
      <c r="R2133" s="70"/>
      <c r="S2133" s="70"/>
      <c r="T2133" s="33"/>
      <c r="U2133" s="33"/>
      <c r="V2133" s="33"/>
      <c r="W2133" s="33"/>
      <c r="X2133" s="33"/>
      <c r="Y2133" s="33"/>
      <c r="Z2133" s="33"/>
      <c r="AA2133" s="33"/>
      <c r="AB2133" s="33"/>
      <c r="AC2133" s="33"/>
      <c r="AD2133" s="33"/>
      <c r="AE2133" s="33"/>
      <c r="AF2133" s="33"/>
      <c r="AG2133" s="33"/>
      <c r="AH2133" s="33"/>
      <c r="AI2133" s="33"/>
      <c r="AJ2133" s="33"/>
      <c r="AK2133" s="33"/>
      <c r="AL2133" s="33"/>
      <c r="AM2133" s="33"/>
      <c r="AN2133" s="33"/>
      <c r="AO2133" s="33"/>
      <c r="AP2133" s="33"/>
      <c r="AQ2133" s="33"/>
      <c r="AR2133" s="33"/>
      <c r="AS2133" s="33"/>
      <c r="AT2133" s="33"/>
      <c r="AU2133" s="33"/>
      <c r="AV2133" s="33"/>
      <c r="AW2133" s="33"/>
      <c r="AX2133" s="33"/>
      <c r="AY2133" s="33"/>
      <c r="AZ2133" s="33"/>
      <c r="BA2133" s="33"/>
      <c r="BB2133" s="33"/>
      <c r="BC2133" s="33"/>
      <c r="BD2133" s="33"/>
      <c r="BE2133" s="33"/>
      <c r="BF2133" s="33"/>
      <c r="BG2133" s="33"/>
      <c r="BH2133" s="33"/>
      <c r="BI2133" s="67"/>
      <c r="BJ2133" s="67"/>
      <c r="BK2133" s="68"/>
      <c r="BL2133" s="68"/>
      <c r="BM2133" s="68"/>
      <c r="BN2133" s="67"/>
      <c r="BO2133" s="67"/>
      <c r="BP2133" s="67"/>
      <c r="BQ2133" s="67"/>
      <c r="BR2133" s="69"/>
      <c r="BS2133" s="69"/>
      <c r="BT2133" s="69"/>
      <c r="BU2133" s="69"/>
      <c r="BV2133" s="69"/>
      <c r="BW2133" s="44"/>
    </row>
    <row r="2134" spans="1:75" x14ac:dyDescent="0.3">
      <c r="A2134" s="60"/>
      <c r="B2134" s="72"/>
      <c r="C2134" s="33"/>
      <c r="D2134" s="44"/>
      <c r="E2134" s="62"/>
      <c r="F2134" s="62"/>
      <c r="G2134" s="63"/>
      <c r="H2134" s="70"/>
      <c r="I2134" s="70"/>
      <c r="J2134" s="64"/>
      <c r="K2134" s="65"/>
      <c r="L2134" s="60"/>
      <c r="M2134" s="33"/>
      <c r="N2134" s="33"/>
      <c r="O2134" s="33"/>
      <c r="P2134" s="65"/>
      <c r="Q2134" s="65"/>
      <c r="R2134" s="70"/>
      <c r="S2134" s="70"/>
      <c r="T2134" s="33"/>
      <c r="U2134" s="33"/>
      <c r="V2134" s="33"/>
      <c r="W2134" s="33"/>
      <c r="X2134" s="33"/>
      <c r="Y2134" s="33"/>
      <c r="Z2134" s="33"/>
      <c r="AA2134" s="33"/>
      <c r="AB2134" s="33"/>
      <c r="AC2134" s="33"/>
      <c r="AD2134" s="33"/>
      <c r="AE2134" s="33"/>
      <c r="AF2134" s="33"/>
      <c r="AG2134" s="33"/>
      <c r="AH2134" s="33"/>
      <c r="AI2134" s="33"/>
      <c r="AJ2134" s="33"/>
      <c r="AK2134" s="33"/>
      <c r="AL2134" s="33"/>
      <c r="AM2134" s="33"/>
      <c r="AN2134" s="33"/>
      <c r="AO2134" s="33"/>
      <c r="AP2134" s="33"/>
      <c r="AQ2134" s="33"/>
      <c r="AR2134" s="33"/>
      <c r="AS2134" s="33"/>
      <c r="AT2134" s="33"/>
      <c r="AU2134" s="33"/>
      <c r="AV2134" s="33"/>
      <c r="AW2134" s="33"/>
      <c r="AX2134" s="33"/>
      <c r="AY2134" s="33"/>
      <c r="AZ2134" s="33"/>
      <c r="BA2134" s="33"/>
      <c r="BB2134" s="33"/>
      <c r="BC2134" s="33"/>
      <c r="BD2134" s="33"/>
      <c r="BE2134" s="33"/>
      <c r="BF2134" s="33"/>
      <c r="BG2134" s="33"/>
      <c r="BH2134" s="71"/>
      <c r="BI2134" s="67"/>
      <c r="BJ2134" s="67"/>
      <c r="BK2134" s="68"/>
      <c r="BL2134" s="68"/>
      <c r="BM2134" s="68"/>
      <c r="BN2134" s="67"/>
      <c r="BO2134" s="67"/>
      <c r="BP2134" s="67"/>
      <c r="BQ2134" s="67"/>
      <c r="BR2134" s="69"/>
      <c r="BS2134" s="69"/>
      <c r="BT2134" s="69"/>
      <c r="BU2134" s="69"/>
      <c r="BV2134" s="69"/>
      <c r="BW2134" s="44"/>
    </row>
    <row r="2135" spans="1:75" x14ac:dyDescent="0.3">
      <c r="A2135" s="60"/>
      <c r="B2135" s="72"/>
      <c r="C2135" s="33"/>
      <c r="D2135" s="44"/>
      <c r="E2135" s="62"/>
      <c r="F2135" s="62"/>
      <c r="G2135" s="63"/>
      <c r="H2135" s="70"/>
      <c r="I2135" s="70"/>
      <c r="J2135" s="64"/>
      <c r="K2135" s="65"/>
      <c r="L2135" s="60"/>
      <c r="M2135" s="33"/>
      <c r="N2135" s="33"/>
      <c r="O2135" s="33"/>
      <c r="P2135" s="65"/>
      <c r="Q2135" s="65"/>
      <c r="R2135" s="70"/>
      <c r="S2135" s="70"/>
      <c r="T2135" s="33"/>
      <c r="U2135" s="33"/>
      <c r="V2135" s="33"/>
      <c r="W2135" s="33"/>
      <c r="X2135" s="33"/>
      <c r="Y2135" s="33"/>
      <c r="Z2135" s="33"/>
      <c r="AA2135" s="33"/>
      <c r="AB2135" s="33"/>
      <c r="AC2135" s="33"/>
      <c r="AD2135" s="33"/>
      <c r="AE2135" s="33"/>
      <c r="AF2135" s="33"/>
      <c r="AG2135" s="33"/>
      <c r="AH2135" s="33"/>
      <c r="AI2135" s="33"/>
      <c r="AJ2135" s="33"/>
      <c r="AK2135" s="33"/>
      <c r="AL2135" s="33"/>
      <c r="AM2135" s="33"/>
      <c r="AN2135" s="33"/>
      <c r="AO2135" s="33"/>
      <c r="AP2135" s="33"/>
      <c r="AQ2135" s="33"/>
      <c r="AR2135" s="33"/>
      <c r="AS2135" s="33"/>
      <c r="AT2135" s="33"/>
      <c r="AU2135" s="33"/>
      <c r="AV2135" s="33"/>
      <c r="AW2135" s="33"/>
      <c r="AX2135" s="33"/>
      <c r="AY2135" s="33"/>
      <c r="AZ2135" s="33"/>
      <c r="BA2135" s="33"/>
      <c r="BB2135" s="33"/>
      <c r="BC2135" s="33"/>
      <c r="BD2135" s="33"/>
      <c r="BE2135" s="33"/>
      <c r="BF2135" s="33"/>
      <c r="BG2135" s="33"/>
      <c r="BH2135" s="33"/>
      <c r="BI2135" s="67"/>
      <c r="BJ2135" s="67"/>
      <c r="BK2135" s="68"/>
      <c r="BL2135" s="68"/>
      <c r="BM2135" s="68"/>
      <c r="BN2135" s="67"/>
      <c r="BO2135" s="67"/>
      <c r="BP2135" s="67"/>
      <c r="BQ2135" s="67"/>
      <c r="BR2135" s="69"/>
      <c r="BS2135" s="69"/>
      <c r="BT2135" s="69"/>
      <c r="BU2135" s="69"/>
      <c r="BV2135" s="69"/>
      <c r="BW2135" s="44"/>
    </row>
    <row r="2136" spans="1:75" x14ac:dyDescent="0.3">
      <c r="A2136" s="60"/>
      <c r="B2136" s="72"/>
      <c r="C2136" s="33"/>
      <c r="D2136" s="44"/>
      <c r="E2136" s="62"/>
      <c r="F2136" s="62"/>
      <c r="G2136" s="63"/>
      <c r="H2136" s="70"/>
      <c r="I2136" s="70"/>
      <c r="J2136" s="64"/>
      <c r="K2136" s="65"/>
      <c r="L2136" s="60"/>
      <c r="M2136" s="33"/>
      <c r="N2136" s="33"/>
      <c r="O2136" s="33"/>
      <c r="P2136" s="65"/>
      <c r="Q2136" s="65"/>
      <c r="R2136" s="70"/>
      <c r="S2136" s="70"/>
      <c r="T2136" s="33"/>
      <c r="U2136" s="33"/>
      <c r="V2136" s="33"/>
      <c r="W2136" s="33"/>
      <c r="X2136" s="33"/>
      <c r="Y2136" s="33"/>
      <c r="Z2136" s="33"/>
      <c r="AA2136" s="33"/>
      <c r="AB2136" s="33"/>
      <c r="AC2136" s="33"/>
      <c r="AD2136" s="33"/>
      <c r="AE2136" s="33"/>
      <c r="AF2136" s="33"/>
      <c r="AG2136" s="33"/>
      <c r="AH2136" s="33"/>
      <c r="AI2136" s="33"/>
      <c r="AJ2136" s="33"/>
      <c r="AK2136" s="33"/>
      <c r="AL2136" s="33"/>
      <c r="AM2136" s="33"/>
      <c r="AN2136" s="33"/>
      <c r="AO2136" s="33"/>
      <c r="AP2136" s="33"/>
      <c r="AQ2136" s="33"/>
      <c r="AR2136" s="33"/>
      <c r="AS2136" s="33"/>
      <c r="AT2136" s="33"/>
      <c r="AU2136" s="33"/>
      <c r="AV2136" s="33"/>
      <c r="AW2136" s="33"/>
      <c r="AX2136" s="33"/>
      <c r="AY2136" s="33"/>
      <c r="AZ2136" s="33"/>
      <c r="BA2136" s="33"/>
      <c r="BB2136" s="33"/>
      <c r="BC2136" s="33"/>
      <c r="BD2136" s="33"/>
      <c r="BE2136" s="33"/>
      <c r="BF2136" s="33"/>
      <c r="BG2136" s="33"/>
      <c r="BH2136" s="71"/>
      <c r="BI2136" s="67"/>
      <c r="BJ2136" s="67"/>
      <c r="BK2136" s="68"/>
      <c r="BL2136" s="68"/>
      <c r="BM2136" s="68"/>
      <c r="BN2136" s="67"/>
      <c r="BO2136" s="67"/>
      <c r="BP2136" s="67"/>
      <c r="BQ2136" s="67"/>
      <c r="BR2136" s="69"/>
      <c r="BS2136" s="69"/>
      <c r="BT2136" s="69"/>
      <c r="BU2136" s="69"/>
      <c r="BV2136" s="69"/>
      <c r="BW2136" s="44"/>
    </row>
    <row r="2137" spans="1:75" x14ac:dyDescent="0.3">
      <c r="A2137" s="60"/>
      <c r="B2137" s="72"/>
      <c r="C2137" s="33"/>
      <c r="D2137" s="44"/>
      <c r="E2137" s="62"/>
      <c r="F2137" s="62"/>
      <c r="G2137" s="63"/>
      <c r="H2137" s="70"/>
      <c r="I2137" s="70"/>
      <c r="J2137" s="64"/>
      <c r="K2137" s="65"/>
      <c r="L2137" s="60"/>
      <c r="M2137" s="33"/>
      <c r="N2137" s="33"/>
      <c r="O2137" s="33"/>
      <c r="P2137" s="65"/>
      <c r="Q2137" s="65"/>
      <c r="R2137" s="70"/>
      <c r="S2137" s="70"/>
      <c r="T2137" s="33"/>
      <c r="U2137" s="33"/>
      <c r="V2137" s="33"/>
      <c r="W2137" s="33"/>
      <c r="X2137" s="33"/>
      <c r="Y2137" s="33"/>
      <c r="Z2137" s="33"/>
      <c r="AA2137" s="33"/>
      <c r="AB2137" s="33"/>
      <c r="AC2137" s="33"/>
      <c r="AD2137" s="33"/>
      <c r="AE2137" s="33"/>
      <c r="AF2137" s="33"/>
      <c r="AG2137" s="33"/>
      <c r="AH2137" s="33"/>
      <c r="AI2137" s="33"/>
      <c r="AJ2137" s="33"/>
      <c r="AK2137" s="33"/>
      <c r="AL2137" s="33"/>
      <c r="AM2137" s="33"/>
      <c r="AN2137" s="33"/>
      <c r="AO2137" s="33"/>
      <c r="AP2137" s="33"/>
      <c r="AQ2137" s="33"/>
      <c r="AR2137" s="33"/>
      <c r="AS2137" s="33"/>
      <c r="AT2137" s="33"/>
      <c r="AU2137" s="33"/>
      <c r="AV2137" s="33"/>
      <c r="AW2137" s="33"/>
      <c r="AX2137" s="33"/>
      <c r="AY2137" s="33"/>
      <c r="AZ2137" s="33"/>
      <c r="BA2137" s="33"/>
      <c r="BB2137" s="33"/>
      <c r="BC2137" s="33"/>
      <c r="BD2137" s="33"/>
      <c r="BE2137" s="33"/>
      <c r="BF2137" s="33"/>
      <c r="BG2137" s="33"/>
      <c r="BH2137" s="33"/>
      <c r="BI2137" s="67"/>
      <c r="BJ2137" s="67"/>
      <c r="BK2137" s="68"/>
      <c r="BL2137" s="68"/>
      <c r="BM2137" s="68"/>
      <c r="BN2137" s="67"/>
      <c r="BO2137" s="67"/>
      <c r="BP2137" s="67"/>
      <c r="BQ2137" s="67"/>
      <c r="BR2137" s="69"/>
      <c r="BS2137" s="69"/>
      <c r="BT2137" s="69"/>
      <c r="BU2137" s="69"/>
      <c r="BV2137" s="69"/>
      <c r="BW2137" s="44"/>
    </row>
    <row r="2138" spans="1:75" x14ac:dyDescent="0.3">
      <c r="A2138" s="60"/>
      <c r="B2138" s="72"/>
      <c r="C2138" s="33"/>
      <c r="D2138" s="44"/>
      <c r="E2138" s="62"/>
      <c r="F2138" s="62"/>
      <c r="G2138" s="63"/>
      <c r="H2138" s="70"/>
      <c r="I2138" s="70"/>
      <c r="J2138" s="64"/>
      <c r="K2138" s="65"/>
      <c r="L2138" s="60"/>
      <c r="M2138" s="33"/>
      <c r="N2138" s="33"/>
      <c r="O2138" s="33"/>
      <c r="P2138" s="65"/>
      <c r="Q2138" s="65"/>
      <c r="R2138" s="70"/>
      <c r="S2138" s="70"/>
      <c r="T2138" s="33"/>
      <c r="U2138" s="33"/>
      <c r="V2138" s="33"/>
      <c r="W2138" s="33"/>
      <c r="X2138" s="33"/>
      <c r="Y2138" s="33"/>
      <c r="Z2138" s="33"/>
      <c r="AA2138" s="33"/>
      <c r="AB2138" s="33"/>
      <c r="AC2138" s="33"/>
      <c r="AD2138" s="33"/>
      <c r="AE2138" s="33"/>
      <c r="AF2138" s="33"/>
      <c r="AG2138" s="33"/>
      <c r="AH2138" s="33"/>
      <c r="AI2138" s="33"/>
      <c r="AJ2138" s="33"/>
      <c r="AK2138" s="33"/>
      <c r="AL2138" s="33"/>
      <c r="AM2138" s="33"/>
      <c r="AN2138" s="33"/>
      <c r="AO2138" s="33"/>
      <c r="AP2138" s="33"/>
      <c r="AQ2138" s="33"/>
      <c r="AR2138" s="33"/>
      <c r="AS2138" s="33"/>
      <c r="AT2138" s="33"/>
      <c r="AU2138" s="33"/>
      <c r="AV2138" s="33"/>
      <c r="AW2138" s="33"/>
      <c r="AX2138" s="33"/>
      <c r="AY2138" s="33"/>
      <c r="AZ2138" s="33"/>
      <c r="BA2138" s="33"/>
      <c r="BB2138" s="33"/>
      <c r="BC2138" s="33"/>
      <c r="BD2138" s="33"/>
      <c r="BE2138" s="33"/>
      <c r="BF2138" s="33"/>
      <c r="BG2138" s="33"/>
      <c r="BH2138" s="33"/>
      <c r="BI2138" s="67"/>
      <c r="BJ2138" s="67"/>
      <c r="BK2138" s="68"/>
      <c r="BL2138" s="68"/>
      <c r="BM2138" s="68"/>
      <c r="BN2138" s="67"/>
      <c r="BO2138" s="67"/>
      <c r="BP2138" s="67"/>
      <c r="BQ2138" s="67"/>
      <c r="BR2138" s="69"/>
      <c r="BS2138" s="69"/>
      <c r="BT2138" s="69"/>
      <c r="BU2138" s="69"/>
      <c r="BV2138" s="69"/>
      <c r="BW2138" s="44"/>
    </row>
    <row r="2139" spans="1:75" x14ac:dyDescent="0.3">
      <c r="A2139" s="60"/>
      <c r="B2139" s="72"/>
      <c r="C2139" s="33"/>
      <c r="D2139" s="44"/>
      <c r="E2139" s="62"/>
      <c r="F2139" s="62"/>
      <c r="G2139" s="63"/>
      <c r="H2139" s="70"/>
      <c r="I2139" s="70"/>
      <c r="J2139" s="64"/>
      <c r="K2139" s="65"/>
      <c r="L2139" s="60"/>
      <c r="M2139" s="33"/>
      <c r="N2139" s="33"/>
      <c r="O2139" s="33"/>
      <c r="P2139" s="65"/>
      <c r="Q2139" s="65"/>
      <c r="R2139" s="70"/>
      <c r="S2139" s="70"/>
      <c r="T2139" s="33"/>
      <c r="U2139" s="33"/>
      <c r="V2139" s="33"/>
      <c r="W2139" s="33"/>
      <c r="X2139" s="33"/>
      <c r="Y2139" s="33"/>
      <c r="Z2139" s="33"/>
      <c r="AA2139" s="33"/>
      <c r="AB2139" s="33"/>
      <c r="AC2139" s="33"/>
      <c r="AD2139" s="33"/>
      <c r="AE2139" s="33"/>
      <c r="AF2139" s="33"/>
      <c r="AG2139" s="33"/>
      <c r="AH2139" s="33"/>
      <c r="AI2139" s="33"/>
      <c r="AJ2139" s="33"/>
      <c r="AK2139" s="33"/>
      <c r="AL2139" s="33"/>
      <c r="AM2139" s="33"/>
      <c r="AN2139" s="33"/>
      <c r="AO2139" s="33"/>
      <c r="AP2139" s="33"/>
      <c r="AQ2139" s="33"/>
      <c r="AR2139" s="33"/>
      <c r="AS2139" s="33"/>
      <c r="AT2139" s="33"/>
      <c r="AU2139" s="33"/>
      <c r="AV2139" s="33"/>
      <c r="AW2139" s="33"/>
      <c r="AX2139" s="33"/>
      <c r="AY2139" s="33"/>
      <c r="AZ2139" s="33"/>
      <c r="BA2139" s="33"/>
      <c r="BB2139" s="33"/>
      <c r="BC2139" s="33"/>
      <c r="BD2139" s="33"/>
      <c r="BE2139" s="33"/>
      <c r="BF2139" s="33"/>
      <c r="BG2139" s="33"/>
      <c r="BH2139" s="33"/>
      <c r="BI2139" s="67"/>
      <c r="BJ2139" s="67"/>
      <c r="BK2139" s="68"/>
      <c r="BL2139" s="68"/>
      <c r="BM2139" s="68"/>
      <c r="BN2139" s="67"/>
      <c r="BO2139" s="67"/>
      <c r="BP2139" s="67"/>
      <c r="BQ2139" s="67"/>
      <c r="BR2139" s="69"/>
      <c r="BS2139" s="69"/>
      <c r="BT2139" s="69"/>
      <c r="BU2139" s="69"/>
      <c r="BV2139" s="69"/>
      <c r="BW2139" s="44"/>
    </row>
    <row r="2140" spans="1:75" x14ac:dyDescent="0.3">
      <c r="A2140" s="60"/>
      <c r="B2140" s="72"/>
      <c r="C2140" s="33"/>
      <c r="D2140" s="44"/>
      <c r="E2140" s="62"/>
      <c r="F2140" s="62"/>
      <c r="G2140" s="63"/>
      <c r="H2140" s="70"/>
      <c r="I2140" s="70"/>
      <c r="J2140" s="64"/>
      <c r="K2140" s="65"/>
      <c r="L2140" s="60"/>
      <c r="M2140" s="33"/>
      <c r="N2140" s="33"/>
      <c r="O2140" s="33"/>
      <c r="P2140" s="65"/>
      <c r="Q2140" s="65"/>
      <c r="R2140" s="70"/>
      <c r="S2140" s="70"/>
      <c r="T2140" s="33"/>
      <c r="U2140" s="33"/>
      <c r="V2140" s="33"/>
      <c r="W2140" s="33"/>
      <c r="X2140" s="33"/>
      <c r="Y2140" s="33"/>
      <c r="Z2140" s="33"/>
      <c r="AA2140" s="33"/>
      <c r="AB2140" s="33"/>
      <c r="AC2140" s="33"/>
      <c r="AD2140" s="33"/>
      <c r="AE2140" s="33"/>
      <c r="AF2140" s="33"/>
      <c r="AG2140" s="33"/>
      <c r="AH2140" s="33"/>
      <c r="AI2140" s="33"/>
      <c r="AJ2140" s="33"/>
      <c r="AK2140" s="33"/>
      <c r="AL2140" s="33"/>
      <c r="AM2140" s="33"/>
      <c r="AN2140" s="33"/>
      <c r="AO2140" s="33"/>
      <c r="AP2140" s="33"/>
      <c r="AQ2140" s="33"/>
      <c r="AR2140" s="33"/>
      <c r="AS2140" s="33"/>
      <c r="AT2140" s="33"/>
      <c r="AU2140" s="33"/>
      <c r="AV2140" s="33"/>
      <c r="AW2140" s="33"/>
      <c r="AX2140" s="33"/>
      <c r="AY2140" s="33"/>
      <c r="AZ2140" s="33"/>
      <c r="BA2140" s="33"/>
      <c r="BB2140" s="33"/>
      <c r="BC2140" s="33"/>
      <c r="BD2140" s="33"/>
      <c r="BE2140" s="33"/>
      <c r="BF2140" s="33"/>
      <c r="BG2140" s="33"/>
      <c r="BH2140" s="33"/>
      <c r="BI2140" s="67"/>
      <c r="BJ2140" s="67"/>
      <c r="BK2140" s="68"/>
      <c r="BL2140" s="68"/>
      <c r="BM2140" s="68"/>
      <c r="BN2140" s="67"/>
      <c r="BO2140" s="67"/>
      <c r="BP2140" s="67"/>
      <c r="BQ2140" s="67"/>
      <c r="BR2140" s="69"/>
      <c r="BS2140" s="69"/>
      <c r="BT2140" s="69"/>
      <c r="BU2140" s="69"/>
      <c r="BV2140" s="69"/>
      <c r="BW2140" s="44"/>
    </row>
    <row r="2141" spans="1:75" x14ac:dyDescent="0.3">
      <c r="A2141" s="60"/>
      <c r="B2141" s="72"/>
      <c r="C2141" s="33"/>
      <c r="D2141" s="44"/>
      <c r="E2141" s="62"/>
      <c r="F2141" s="62"/>
      <c r="G2141" s="63"/>
      <c r="H2141" s="70"/>
      <c r="I2141" s="70"/>
      <c r="J2141" s="64"/>
      <c r="K2141" s="65"/>
      <c r="L2141" s="60"/>
      <c r="M2141" s="33"/>
      <c r="N2141" s="33"/>
      <c r="O2141" s="33"/>
      <c r="P2141" s="65"/>
      <c r="Q2141" s="65"/>
      <c r="R2141" s="70"/>
      <c r="S2141" s="70"/>
      <c r="T2141" s="33"/>
      <c r="U2141" s="33"/>
      <c r="V2141" s="33"/>
      <c r="W2141" s="33"/>
      <c r="X2141" s="33"/>
      <c r="Y2141" s="33"/>
      <c r="Z2141" s="33"/>
      <c r="AA2141" s="33"/>
      <c r="AB2141" s="33"/>
      <c r="AC2141" s="33"/>
      <c r="AD2141" s="33"/>
      <c r="AE2141" s="33"/>
      <c r="AF2141" s="33"/>
      <c r="AG2141" s="33"/>
      <c r="AH2141" s="33"/>
      <c r="AI2141" s="33"/>
      <c r="AJ2141" s="33"/>
      <c r="AK2141" s="33"/>
      <c r="AL2141" s="33"/>
      <c r="AM2141" s="33"/>
      <c r="AN2141" s="33"/>
      <c r="AO2141" s="33"/>
      <c r="AP2141" s="33"/>
      <c r="AQ2141" s="33"/>
      <c r="AR2141" s="33"/>
      <c r="AS2141" s="33"/>
      <c r="AT2141" s="33"/>
      <c r="AU2141" s="33"/>
      <c r="AV2141" s="33"/>
      <c r="AW2141" s="33"/>
      <c r="AX2141" s="33"/>
      <c r="AY2141" s="33"/>
      <c r="AZ2141" s="33"/>
      <c r="BA2141" s="33"/>
      <c r="BB2141" s="33"/>
      <c r="BC2141" s="33"/>
      <c r="BD2141" s="33"/>
      <c r="BE2141" s="33"/>
      <c r="BF2141" s="33"/>
      <c r="BG2141" s="33"/>
      <c r="BH2141" s="33"/>
      <c r="BI2141" s="67"/>
      <c r="BJ2141" s="67"/>
      <c r="BK2141" s="68"/>
      <c r="BL2141" s="68"/>
      <c r="BM2141" s="68"/>
      <c r="BN2141" s="67"/>
      <c r="BO2141" s="67"/>
      <c r="BP2141" s="67"/>
      <c r="BQ2141" s="67"/>
      <c r="BR2141" s="69"/>
      <c r="BS2141" s="69"/>
      <c r="BT2141" s="69"/>
      <c r="BU2141" s="69"/>
      <c r="BV2141" s="69"/>
      <c r="BW2141" s="44"/>
    </row>
    <row r="2142" spans="1:75" x14ac:dyDescent="0.3">
      <c r="A2142" s="60"/>
      <c r="B2142" s="72"/>
      <c r="C2142" s="33"/>
      <c r="D2142" s="44"/>
      <c r="E2142" s="62"/>
      <c r="F2142" s="62"/>
      <c r="G2142" s="63"/>
      <c r="H2142" s="70"/>
      <c r="I2142" s="70"/>
      <c r="J2142" s="64"/>
      <c r="K2142" s="65"/>
      <c r="L2142" s="60"/>
      <c r="M2142" s="33"/>
      <c r="N2142" s="33"/>
      <c r="O2142" s="33"/>
      <c r="P2142" s="65"/>
      <c r="Q2142" s="65"/>
      <c r="R2142" s="70"/>
      <c r="S2142" s="70"/>
      <c r="T2142" s="33"/>
      <c r="U2142" s="33"/>
      <c r="V2142" s="33"/>
      <c r="W2142" s="33"/>
      <c r="X2142" s="33"/>
      <c r="Y2142" s="33"/>
      <c r="Z2142" s="33"/>
      <c r="AA2142" s="33"/>
      <c r="AB2142" s="33"/>
      <c r="AC2142" s="33"/>
      <c r="AD2142" s="33"/>
      <c r="AE2142" s="33"/>
      <c r="AF2142" s="33"/>
      <c r="AG2142" s="33"/>
      <c r="AH2142" s="33"/>
      <c r="AI2142" s="33"/>
      <c r="AJ2142" s="33"/>
      <c r="AK2142" s="33"/>
      <c r="AL2142" s="33"/>
      <c r="AM2142" s="33"/>
      <c r="AN2142" s="33"/>
      <c r="AO2142" s="33"/>
      <c r="AP2142" s="33"/>
      <c r="AQ2142" s="33"/>
      <c r="AR2142" s="33"/>
      <c r="AS2142" s="33"/>
      <c r="AT2142" s="33"/>
      <c r="AU2142" s="33"/>
      <c r="AV2142" s="33"/>
      <c r="AW2142" s="33"/>
      <c r="AX2142" s="33"/>
      <c r="AY2142" s="33"/>
      <c r="AZ2142" s="33"/>
      <c r="BA2142" s="33"/>
      <c r="BB2142" s="33"/>
      <c r="BC2142" s="33"/>
      <c r="BD2142" s="33"/>
      <c r="BE2142" s="33"/>
      <c r="BF2142" s="33"/>
      <c r="BG2142" s="33"/>
      <c r="BH2142" s="33"/>
      <c r="BI2142" s="67"/>
      <c r="BJ2142" s="67"/>
      <c r="BK2142" s="68"/>
      <c r="BL2142" s="68"/>
      <c r="BM2142" s="68"/>
      <c r="BN2142" s="67"/>
      <c r="BO2142" s="67"/>
      <c r="BP2142" s="67"/>
      <c r="BQ2142" s="67"/>
      <c r="BR2142" s="69"/>
      <c r="BS2142" s="69"/>
      <c r="BT2142" s="69"/>
      <c r="BU2142" s="69"/>
      <c r="BV2142" s="69"/>
      <c r="BW2142" s="44"/>
    </row>
    <row r="2143" spans="1:75" x14ac:dyDescent="0.3">
      <c r="A2143" s="60"/>
      <c r="B2143" s="72"/>
      <c r="C2143" s="33"/>
      <c r="D2143" s="44"/>
      <c r="E2143" s="62"/>
      <c r="F2143" s="62"/>
      <c r="G2143" s="63"/>
      <c r="H2143" s="70"/>
      <c r="I2143" s="70"/>
      <c r="J2143" s="64"/>
      <c r="K2143" s="65"/>
      <c r="L2143" s="60"/>
      <c r="M2143" s="33"/>
      <c r="N2143" s="33"/>
      <c r="O2143" s="33"/>
      <c r="P2143" s="65"/>
      <c r="Q2143" s="65"/>
      <c r="R2143" s="70"/>
      <c r="S2143" s="70"/>
      <c r="T2143" s="33"/>
      <c r="U2143" s="33"/>
      <c r="V2143" s="33"/>
      <c r="W2143" s="33"/>
      <c r="X2143" s="33"/>
      <c r="Y2143" s="33"/>
      <c r="Z2143" s="33"/>
      <c r="AA2143" s="33"/>
      <c r="AB2143" s="33"/>
      <c r="AC2143" s="33"/>
      <c r="AD2143" s="33"/>
      <c r="AE2143" s="33"/>
      <c r="AF2143" s="33"/>
      <c r="AG2143" s="33"/>
      <c r="AH2143" s="33"/>
      <c r="AI2143" s="33"/>
      <c r="AJ2143" s="33"/>
      <c r="AK2143" s="33"/>
      <c r="AL2143" s="33"/>
      <c r="AM2143" s="33"/>
      <c r="AN2143" s="33"/>
      <c r="AO2143" s="33"/>
      <c r="AP2143" s="33"/>
      <c r="AQ2143" s="33"/>
      <c r="AR2143" s="33"/>
      <c r="AS2143" s="33"/>
      <c r="AT2143" s="33"/>
      <c r="AU2143" s="33"/>
      <c r="AV2143" s="33"/>
      <c r="AW2143" s="33"/>
      <c r="AX2143" s="33"/>
      <c r="AY2143" s="33"/>
      <c r="AZ2143" s="33"/>
      <c r="BA2143" s="33"/>
      <c r="BB2143" s="33"/>
      <c r="BC2143" s="33"/>
      <c r="BD2143" s="33"/>
      <c r="BE2143" s="33"/>
      <c r="BF2143" s="33"/>
      <c r="BG2143" s="33"/>
      <c r="BH2143" s="33"/>
      <c r="BI2143" s="67"/>
      <c r="BJ2143" s="67"/>
      <c r="BK2143" s="68"/>
      <c r="BL2143" s="68"/>
      <c r="BM2143" s="68"/>
      <c r="BN2143" s="67"/>
      <c r="BO2143" s="67"/>
      <c r="BP2143" s="67"/>
      <c r="BQ2143" s="67"/>
      <c r="BR2143" s="69"/>
      <c r="BS2143" s="69"/>
      <c r="BT2143" s="69"/>
      <c r="BU2143" s="69"/>
      <c r="BV2143" s="69"/>
      <c r="BW2143" s="44"/>
    </row>
    <row r="2144" spans="1:75" x14ac:dyDescent="0.3">
      <c r="A2144" s="60"/>
      <c r="B2144" s="72"/>
      <c r="C2144" s="33"/>
      <c r="D2144" s="44"/>
      <c r="E2144" s="62"/>
      <c r="F2144" s="62"/>
      <c r="G2144" s="63"/>
      <c r="H2144" s="70"/>
      <c r="I2144" s="70"/>
      <c r="J2144" s="64"/>
      <c r="K2144" s="65"/>
      <c r="L2144" s="60"/>
      <c r="M2144" s="33"/>
      <c r="N2144" s="33"/>
      <c r="O2144" s="33"/>
      <c r="P2144" s="65"/>
      <c r="Q2144" s="65"/>
      <c r="R2144" s="70"/>
      <c r="S2144" s="70"/>
      <c r="T2144" s="33"/>
      <c r="U2144" s="33"/>
      <c r="V2144" s="33"/>
      <c r="W2144" s="33"/>
      <c r="X2144" s="33"/>
      <c r="Y2144" s="33"/>
      <c r="Z2144" s="33"/>
      <c r="AA2144" s="33"/>
      <c r="AB2144" s="33"/>
      <c r="AC2144" s="33"/>
      <c r="AD2144" s="33"/>
      <c r="AE2144" s="33"/>
      <c r="AF2144" s="33"/>
      <c r="AG2144" s="33"/>
      <c r="AH2144" s="33"/>
      <c r="AI2144" s="33"/>
      <c r="AJ2144" s="33"/>
      <c r="AK2144" s="33"/>
      <c r="AL2144" s="33"/>
      <c r="AM2144" s="33"/>
      <c r="AN2144" s="33"/>
      <c r="AO2144" s="33"/>
      <c r="AP2144" s="33"/>
      <c r="AQ2144" s="33"/>
      <c r="AR2144" s="33"/>
      <c r="AS2144" s="33"/>
      <c r="AT2144" s="33"/>
      <c r="AU2144" s="33"/>
      <c r="AV2144" s="33"/>
      <c r="AW2144" s="33"/>
      <c r="AX2144" s="33"/>
      <c r="AY2144" s="33"/>
      <c r="AZ2144" s="33"/>
      <c r="BA2144" s="33"/>
      <c r="BB2144" s="33"/>
      <c r="BC2144" s="33"/>
      <c r="BD2144" s="33"/>
      <c r="BE2144" s="33"/>
      <c r="BF2144" s="33"/>
      <c r="BG2144" s="33"/>
      <c r="BH2144" s="33"/>
      <c r="BI2144" s="67"/>
      <c r="BJ2144" s="67"/>
      <c r="BK2144" s="68"/>
      <c r="BL2144" s="68"/>
      <c r="BM2144" s="68"/>
      <c r="BN2144" s="67"/>
      <c r="BO2144" s="67"/>
      <c r="BP2144" s="67"/>
      <c r="BQ2144" s="67"/>
      <c r="BR2144" s="69"/>
      <c r="BS2144" s="69"/>
      <c r="BT2144" s="69"/>
      <c r="BU2144" s="69"/>
      <c r="BV2144" s="69"/>
      <c r="BW2144" s="44"/>
    </row>
    <row r="2145" spans="1:75" x14ac:dyDescent="0.3">
      <c r="A2145" s="60"/>
      <c r="B2145" s="72"/>
      <c r="C2145" s="33"/>
      <c r="D2145" s="44"/>
      <c r="E2145" s="62"/>
      <c r="F2145" s="62"/>
      <c r="G2145" s="63"/>
      <c r="H2145" s="70"/>
      <c r="I2145" s="70"/>
      <c r="J2145" s="64"/>
      <c r="K2145" s="65"/>
      <c r="L2145" s="60"/>
      <c r="M2145" s="33"/>
      <c r="N2145" s="33"/>
      <c r="O2145" s="71"/>
      <c r="P2145" s="65"/>
      <c r="Q2145" s="65"/>
      <c r="R2145" s="70"/>
      <c r="S2145" s="70"/>
      <c r="T2145" s="33"/>
      <c r="U2145" s="33"/>
      <c r="V2145" s="33"/>
      <c r="W2145" s="33"/>
      <c r="X2145" s="33"/>
      <c r="Y2145" s="33"/>
      <c r="Z2145" s="33"/>
      <c r="AA2145" s="33"/>
      <c r="AB2145" s="33"/>
      <c r="AC2145" s="33"/>
      <c r="AD2145" s="33"/>
      <c r="AE2145" s="33"/>
      <c r="AF2145" s="33"/>
      <c r="AG2145" s="33"/>
      <c r="AH2145" s="33"/>
      <c r="AI2145" s="33"/>
      <c r="AJ2145" s="33"/>
      <c r="AK2145" s="33"/>
      <c r="AL2145" s="33"/>
      <c r="AM2145" s="33"/>
      <c r="AN2145" s="33"/>
      <c r="AO2145" s="33"/>
      <c r="AP2145" s="33"/>
      <c r="AQ2145" s="33"/>
      <c r="AR2145" s="33"/>
      <c r="AS2145" s="33"/>
      <c r="AT2145" s="33"/>
      <c r="AU2145" s="33"/>
      <c r="AV2145" s="33"/>
      <c r="AW2145" s="33"/>
      <c r="AX2145" s="33"/>
      <c r="AY2145" s="33"/>
      <c r="AZ2145" s="33"/>
      <c r="BA2145" s="33"/>
      <c r="BB2145" s="33"/>
      <c r="BC2145" s="33"/>
      <c r="BD2145" s="33"/>
      <c r="BE2145" s="33"/>
      <c r="BF2145" s="33"/>
      <c r="BG2145" s="33"/>
      <c r="BH2145" s="71"/>
      <c r="BI2145" s="67"/>
      <c r="BJ2145" s="67"/>
      <c r="BK2145" s="68"/>
      <c r="BL2145" s="68"/>
      <c r="BM2145" s="68"/>
      <c r="BN2145" s="67"/>
      <c r="BO2145" s="67"/>
      <c r="BP2145" s="67"/>
      <c r="BQ2145" s="67"/>
      <c r="BR2145" s="69"/>
      <c r="BS2145" s="69"/>
      <c r="BT2145" s="69"/>
      <c r="BU2145" s="69"/>
      <c r="BV2145" s="69"/>
      <c r="BW2145" s="44"/>
    </row>
    <row r="2146" spans="1:75" x14ac:dyDescent="0.3">
      <c r="A2146" s="60"/>
      <c r="B2146" s="72"/>
      <c r="C2146" s="33"/>
      <c r="D2146" s="44"/>
      <c r="E2146" s="62"/>
      <c r="F2146" s="62"/>
      <c r="G2146" s="63"/>
      <c r="H2146" s="70"/>
      <c r="I2146" s="70"/>
      <c r="J2146" s="64"/>
      <c r="K2146" s="65"/>
      <c r="L2146" s="60"/>
      <c r="M2146" s="33"/>
      <c r="N2146" s="33"/>
      <c r="O2146" s="33"/>
      <c r="P2146" s="65"/>
      <c r="Q2146" s="65"/>
      <c r="R2146" s="70"/>
      <c r="S2146" s="70"/>
      <c r="T2146" s="33"/>
      <c r="U2146" s="33"/>
      <c r="V2146" s="33"/>
      <c r="W2146" s="33"/>
      <c r="X2146" s="33"/>
      <c r="Y2146" s="33"/>
      <c r="Z2146" s="33"/>
      <c r="AA2146" s="33"/>
      <c r="AB2146" s="33"/>
      <c r="AC2146" s="33"/>
      <c r="AD2146" s="33"/>
      <c r="AE2146" s="33"/>
      <c r="AF2146" s="33"/>
      <c r="AG2146" s="33"/>
      <c r="AH2146" s="33"/>
      <c r="AI2146" s="33"/>
      <c r="AJ2146" s="33"/>
      <c r="AK2146" s="33"/>
      <c r="AL2146" s="33"/>
      <c r="AM2146" s="33"/>
      <c r="AN2146" s="33"/>
      <c r="AO2146" s="33"/>
      <c r="AP2146" s="33"/>
      <c r="AQ2146" s="33"/>
      <c r="AR2146" s="33"/>
      <c r="AS2146" s="33"/>
      <c r="AT2146" s="33"/>
      <c r="AU2146" s="33"/>
      <c r="AV2146" s="33"/>
      <c r="AW2146" s="33"/>
      <c r="AX2146" s="33"/>
      <c r="AY2146" s="33"/>
      <c r="AZ2146" s="33"/>
      <c r="BA2146" s="33"/>
      <c r="BB2146" s="33"/>
      <c r="BC2146" s="33"/>
      <c r="BD2146" s="33"/>
      <c r="BE2146" s="33"/>
      <c r="BF2146" s="33"/>
      <c r="BG2146" s="33"/>
      <c r="BH2146" s="71"/>
      <c r="BI2146" s="67"/>
      <c r="BJ2146" s="67"/>
      <c r="BK2146" s="68"/>
      <c r="BL2146" s="68"/>
      <c r="BM2146" s="68"/>
      <c r="BN2146" s="67"/>
      <c r="BO2146" s="67"/>
      <c r="BP2146" s="67"/>
      <c r="BQ2146" s="67"/>
      <c r="BR2146" s="69"/>
      <c r="BS2146" s="69"/>
      <c r="BT2146" s="69"/>
      <c r="BU2146" s="69"/>
      <c r="BV2146" s="69"/>
      <c r="BW2146" s="44"/>
    </row>
    <row r="2147" spans="1:75" x14ac:dyDescent="0.3">
      <c r="A2147" s="60"/>
      <c r="B2147" s="72"/>
      <c r="C2147" s="33"/>
      <c r="D2147" s="44"/>
      <c r="E2147" s="62"/>
      <c r="F2147" s="62"/>
      <c r="G2147" s="63"/>
      <c r="H2147" s="70"/>
      <c r="I2147" s="70"/>
      <c r="J2147" s="64"/>
      <c r="K2147" s="65"/>
      <c r="L2147" s="60"/>
      <c r="M2147" s="33"/>
      <c r="N2147" s="33"/>
      <c r="O2147" s="33"/>
      <c r="P2147" s="65"/>
      <c r="Q2147" s="65"/>
      <c r="R2147" s="70"/>
      <c r="S2147" s="70"/>
      <c r="T2147" s="33"/>
      <c r="U2147" s="33"/>
      <c r="V2147" s="33"/>
      <c r="W2147" s="33"/>
      <c r="X2147" s="33"/>
      <c r="Y2147" s="33"/>
      <c r="Z2147" s="33"/>
      <c r="AA2147" s="33"/>
      <c r="AB2147" s="33"/>
      <c r="AC2147" s="33"/>
      <c r="AD2147" s="33"/>
      <c r="AE2147" s="33"/>
      <c r="AF2147" s="33"/>
      <c r="AG2147" s="33"/>
      <c r="AH2147" s="33"/>
      <c r="AI2147" s="33"/>
      <c r="AJ2147" s="33"/>
      <c r="AK2147" s="33"/>
      <c r="AL2147" s="33"/>
      <c r="AM2147" s="33"/>
      <c r="AN2147" s="33"/>
      <c r="AO2147" s="33"/>
      <c r="AP2147" s="33"/>
      <c r="AQ2147" s="33"/>
      <c r="AR2147" s="33"/>
      <c r="AS2147" s="33"/>
      <c r="AT2147" s="33"/>
      <c r="AU2147" s="33"/>
      <c r="AV2147" s="33"/>
      <c r="AW2147" s="33"/>
      <c r="AX2147" s="33"/>
      <c r="AY2147" s="33"/>
      <c r="AZ2147" s="33"/>
      <c r="BA2147" s="33"/>
      <c r="BB2147" s="33"/>
      <c r="BC2147" s="33"/>
      <c r="BD2147" s="33"/>
      <c r="BE2147" s="33"/>
      <c r="BF2147" s="33"/>
      <c r="BG2147" s="33"/>
      <c r="BH2147" s="33"/>
      <c r="BI2147" s="67"/>
      <c r="BJ2147" s="67"/>
      <c r="BK2147" s="68"/>
      <c r="BL2147" s="68"/>
      <c r="BM2147" s="68"/>
      <c r="BN2147" s="67"/>
      <c r="BO2147" s="67"/>
      <c r="BP2147" s="67"/>
      <c r="BQ2147" s="67"/>
      <c r="BR2147" s="69"/>
      <c r="BS2147" s="69"/>
      <c r="BT2147" s="69"/>
      <c r="BU2147" s="69"/>
      <c r="BV2147" s="69"/>
      <c r="BW2147" s="44"/>
    </row>
    <row r="2148" spans="1:75" x14ac:dyDescent="0.3">
      <c r="A2148" s="60"/>
      <c r="B2148" s="72"/>
      <c r="C2148" s="33"/>
      <c r="D2148" s="44"/>
      <c r="E2148" s="62"/>
      <c r="F2148" s="62"/>
      <c r="G2148" s="63"/>
      <c r="H2148" s="70"/>
      <c r="I2148" s="70"/>
      <c r="J2148" s="64"/>
      <c r="K2148" s="65"/>
      <c r="L2148" s="60"/>
      <c r="M2148" s="33"/>
      <c r="N2148" s="33"/>
      <c r="O2148" s="33"/>
      <c r="P2148" s="65"/>
      <c r="Q2148" s="65"/>
      <c r="R2148" s="70"/>
      <c r="S2148" s="70"/>
      <c r="T2148" s="33"/>
      <c r="U2148" s="33"/>
      <c r="V2148" s="33"/>
      <c r="W2148" s="33"/>
      <c r="X2148" s="33"/>
      <c r="Y2148" s="33"/>
      <c r="Z2148" s="33"/>
      <c r="AA2148" s="33"/>
      <c r="AB2148" s="33"/>
      <c r="AC2148" s="33"/>
      <c r="AD2148" s="33"/>
      <c r="AE2148" s="33"/>
      <c r="AF2148" s="33"/>
      <c r="AG2148" s="33"/>
      <c r="AH2148" s="33"/>
      <c r="AI2148" s="33"/>
      <c r="AJ2148" s="33"/>
      <c r="AK2148" s="33"/>
      <c r="AL2148" s="33"/>
      <c r="AM2148" s="33"/>
      <c r="AN2148" s="33"/>
      <c r="AO2148" s="33"/>
      <c r="AP2148" s="33"/>
      <c r="AQ2148" s="33"/>
      <c r="AR2148" s="33"/>
      <c r="AS2148" s="33"/>
      <c r="AT2148" s="33"/>
      <c r="AU2148" s="33"/>
      <c r="AV2148" s="33"/>
      <c r="AW2148" s="33"/>
      <c r="AX2148" s="33"/>
      <c r="AY2148" s="33"/>
      <c r="AZ2148" s="33"/>
      <c r="BA2148" s="33"/>
      <c r="BB2148" s="33"/>
      <c r="BC2148" s="33"/>
      <c r="BD2148" s="33"/>
      <c r="BE2148" s="33"/>
      <c r="BF2148" s="33"/>
      <c r="BG2148" s="33"/>
      <c r="BH2148" s="33"/>
      <c r="BI2148" s="67"/>
      <c r="BJ2148" s="67"/>
      <c r="BK2148" s="68"/>
      <c r="BL2148" s="68"/>
      <c r="BM2148" s="68"/>
      <c r="BN2148" s="67"/>
      <c r="BO2148" s="67"/>
      <c r="BP2148" s="67"/>
      <c r="BQ2148" s="67"/>
      <c r="BR2148" s="69"/>
      <c r="BS2148" s="69"/>
      <c r="BT2148" s="69"/>
      <c r="BU2148" s="69"/>
      <c r="BV2148" s="69"/>
      <c r="BW2148" s="44"/>
    </row>
    <row r="2149" spans="1:75" x14ac:dyDescent="0.3">
      <c r="A2149" s="60"/>
      <c r="B2149" s="72"/>
      <c r="C2149" s="33"/>
      <c r="D2149" s="44"/>
      <c r="E2149" s="62"/>
      <c r="F2149" s="62"/>
      <c r="G2149" s="63"/>
      <c r="H2149" s="70"/>
      <c r="I2149" s="70"/>
      <c r="J2149" s="64"/>
      <c r="K2149" s="65"/>
      <c r="L2149" s="60"/>
      <c r="M2149" s="33"/>
      <c r="N2149" s="33"/>
      <c r="O2149" s="33"/>
      <c r="P2149" s="65"/>
      <c r="Q2149" s="65"/>
      <c r="R2149" s="70"/>
      <c r="S2149" s="70"/>
      <c r="T2149" s="33"/>
      <c r="U2149" s="33"/>
      <c r="V2149" s="33"/>
      <c r="W2149" s="33"/>
      <c r="X2149" s="33"/>
      <c r="Y2149" s="33"/>
      <c r="Z2149" s="33"/>
      <c r="AA2149" s="33"/>
      <c r="AB2149" s="33"/>
      <c r="AC2149" s="33"/>
      <c r="AD2149" s="33"/>
      <c r="AE2149" s="33"/>
      <c r="AF2149" s="33"/>
      <c r="AG2149" s="33"/>
      <c r="AH2149" s="33"/>
      <c r="AI2149" s="33"/>
      <c r="AJ2149" s="33"/>
      <c r="AK2149" s="33"/>
      <c r="AL2149" s="33"/>
      <c r="AM2149" s="33"/>
      <c r="AN2149" s="33"/>
      <c r="AO2149" s="33"/>
      <c r="AP2149" s="33"/>
      <c r="AQ2149" s="33"/>
      <c r="AR2149" s="33"/>
      <c r="AS2149" s="33"/>
      <c r="AT2149" s="33"/>
      <c r="AU2149" s="33"/>
      <c r="AV2149" s="33"/>
      <c r="AW2149" s="33"/>
      <c r="AX2149" s="33"/>
      <c r="AY2149" s="33"/>
      <c r="AZ2149" s="33"/>
      <c r="BA2149" s="33"/>
      <c r="BB2149" s="33"/>
      <c r="BC2149" s="33"/>
      <c r="BD2149" s="33"/>
      <c r="BE2149" s="33"/>
      <c r="BF2149" s="33"/>
      <c r="BG2149" s="33"/>
      <c r="BH2149" s="33"/>
      <c r="BI2149" s="67"/>
      <c r="BJ2149" s="67"/>
      <c r="BK2149" s="68"/>
      <c r="BL2149" s="68"/>
      <c r="BM2149" s="68"/>
      <c r="BN2149" s="67"/>
      <c r="BO2149" s="67"/>
      <c r="BP2149" s="67"/>
      <c r="BQ2149" s="67"/>
      <c r="BR2149" s="69"/>
      <c r="BS2149" s="69"/>
      <c r="BT2149" s="69"/>
      <c r="BU2149" s="69"/>
      <c r="BV2149" s="69"/>
      <c r="BW2149" s="44"/>
    </row>
    <row r="2150" spans="1:75" x14ac:dyDescent="0.3">
      <c r="A2150" s="60"/>
      <c r="B2150" s="72"/>
      <c r="C2150" s="33"/>
      <c r="D2150" s="44"/>
      <c r="E2150" s="62"/>
      <c r="F2150" s="62"/>
      <c r="G2150" s="63"/>
      <c r="H2150" s="70"/>
      <c r="I2150" s="70"/>
      <c r="J2150" s="64"/>
      <c r="K2150" s="65"/>
      <c r="L2150" s="60"/>
      <c r="M2150" s="33"/>
      <c r="N2150" s="33"/>
      <c r="O2150" s="33"/>
      <c r="P2150" s="65"/>
      <c r="Q2150" s="65"/>
      <c r="R2150" s="70"/>
      <c r="S2150" s="70"/>
      <c r="T2150" s="33"/>
      <c r="U2150" s="33"/>
      <c r="V2150" s="33"/>
      <c r="W2150" s="33"/>
      <c r="X2150" s="33"/>
      <c r="Y2150" s="33"/>
      <c r="Z2150" s="33"/>
      <c r="AA2150" s="33"/>
      <c r="AB2150" s="33"/>
      <c r="AC2150" s="33"/>
      <c r="AD2150" s="33"/>
      <c r="AE2150" s="33"/>
      <c r="AF2150" s="33"/>
      <c r="AG2150" s="33"/>
      <c r="AH2150" s="33"/>
      <c r="AI2150" s="33"/>
      <c r="AJ2150" s="33"/>
      <c r="AK2150" s="33"/>
      <c r="AL2150" s="33"/>
      <c r="AM2150" s="33"/>
      <c r="AN2150" s="33"/>
      <c r="AO2150" s="33"/>
      <c r="AP2150" s="33"/>
      <c r="AQ2150" s="33"/>
      <c r="AR2150" s="33"/>
      <c r="AS2150" s="33"/>
      <c r="AT2150" s="33"/>
      <c r="AU2150" s="33"/>
      <c r="AV2150" s="33"/>
      <c r="AW2150" s="33"/>
      <c r="AX2150" s="33"/>
      <c r="AY2150" s="33"/>
      <c r="AZ2150" s="33"/>
      <c r="BA2150" s="33"/>
      <c r="BB2150" s="33"/>
      <c r="BC2150" s="33"/>
      <c r="BD2150" s="33"/>
      <c r="BE2150" s="33"/>
      <c r="BF2150" s="33"/>
      <c r="BG2150" s="33"/>
      <c r="BH2150" s="33"/>
      <c r="BI2150" s="67"/>
      <c r="BJ2150" s="67"/>
      <c r="BK2150" s="68"/>
      <c r="BL2150" s="68"/>
      <c r="BM2150" s="68"/>
      <c r="BN2150" s="67"/>
      <c r="BO2150" s="67"/>
      <c r="BP2150" s="67"/>
      <c r="BQ2150" s="67"/>
      <c r="BR2150" s="69"/>
      <c r="BS2150" s="69"/>
      <c r="BT2150" s="69"/>
      <c r="BU2150" s="69"/>
      <c r="BV2150" s="69"/>
      <c r="BW2150" s="44"/>
    </row>
    <row r="2151" spans="1:75" x14ac:dyDescent="0.3">
      <c r="A2151" s="60"/>
      <c r="B2151" s="72"/>
      <c r="C2151" s="33"/>
      <c r="D2151" s="44"/>
      <c r="E2151" s="62"/>
      <c r="F2151" s="62"/>
      <c r="G2151" s="63"/>
      <c r="H2151" s="70"/>
      <c r="I2151" s="70"/>
      <c r="J2151" s="64"/>
      <c r="K2151" s="65"/>
      <c r="L2151" s="60"/>
      <c r="M2151" s="33"/>
      <c r="N2151" s="33"/>
      <c r="O2151" s="33"/>
      <c r="P2151" s="65"/>
      <c r="Q2151" s="65"/>
      <c r="R2151" s="70"/>
      <c r="S2151" s="70"/>
      <c r="T2151" s="33"/>
      <c r="U2151" s="33"/>
      <c r="V2151" s="33"/>
      <c r="W2151" s="33"/>
      <c r="X2151" s="33"/>
      <c r="Y2151" s="33"/>
      <c r="Z2151" s="33"/>
      <c r="AA2151" s="33"/>
      <c r="AB2151" s="33"/>
      <c r="AC2151" s="33"/>
      <c r="AD2151" s="33"/>
      <c r="AE2151" s="33"/>
      <c r="AF2151" s="33"/>
      <c r="AG2151" s="33"/>
      <c r="AH2151" s="33"/>
      <c r="AI2151" s="33"/>
      <c r="AJ2151" s="33"/>
      <c r="AK2151" s="33"/>
      <c r="AL2151" s="33"/>
      <c r="AM2151" s="33"/>
      <c r="AN2151" s="33"/>
      <c r="AO2151" s="33"/>
      <c r="AP2151" s="33"/>
      <c r="AQ2151" s="33"/>
      <c r="AR2151" s="33"/>
      <c r="AS2151" s="33"/>
      <c r="AT2151" s="33"/>
      <c r="AU2151" s="33"/>
      <c r="AV2151" s="33"/>
      <c r="AW2151" s="33"/>
      <c r="AX2151" s="33"/>
      <c r="AY2151" s="33"/>
      <c r="AZ2151" s="33"/>
      <c r="BA2151" s="33"/>
      <c r="BB2151" s="33"/>
      <c r="BC2151" s="33"/>
      <c r="BD2151" s="33"/>
      <c r="BE2151" s="33"/>
      <c r="BF2151" s="33"/>
      <c r="BG2151" s="33"/>
      <c r="BH2151" s="33"/>
      <c r="BI2151" s="67"/>
      <c r="BJ2151" s="67"/>
      <c r="BK2151" s="68"/>
      <c r="BL2151" s="68"/>
      <c r="BM2151" s="68"/>
      <c r="BN2151" s="67"/>
      <c r="BO2151" s="67"/>
      <c r="BP2151" s="67"/>
      <c r="BQ2151" s="67"/>
      <c r="BR2151" s="69"/>
      <c r="BS2151" s="69"/>
      <c r="BT2151" s="69"/>
      <c r="BU2151" s="69"/>
      <c r="BV2151" s="69"/>
      <c r="BW2151" s="44"/>
    </row>
    <row r="2152" spans="1:75" x14ac:dyDescent="0.3">
      <c r="A2152" s="60"/>
      <c r="B2152" s="72"/>
      <c r="C2152" s="33"/>
      <c r="D2152" s="44"/>
      <c r="E2152" s="62"/>
      <c r="F2152" s="62"/>
      <c r="G2152" s="63"/>
      <c r="H2152" s="70"/>
      <c r="I2152" s="70"/>
      <c r="J2152" s="64"/>
      <c r="K2152" s="65"/>
      <c r="L2152" s="60"/>
      <c r="M2152" s="33"/>
      <c r="N2152" s="33"/>
      <c r="O2152" s="71"/>
      <c r="P2152" s="65"/>
      <c r="Q2152" s="65"/>
      <c r="R2152" s="70"/>
      <c r="S2152" s="70"/>
      <c r="T2152" s="33"/>
      <c r="U2152" s="33"/>
      <c r="V2152" s="33"/>
      <c r="W2152" s="33"/>
      <c r="X2152" s="33"/>
      <c r="Y2152" s="33"/>
      <c r="Z2152" s="33"/>
      <c r="AA2152" s="33"/>
      <c r="AB2152" s="33"/>
      <c r="AC2152" s="33"/>
      <c r="AD2152" s="33"/>
      <c r="AE2152" s="33"/>
      <c r="AF2152" s="33"/>
      <c r="AG2152" s="33"/>
      <c r="AH2152" s="33"/>
      <c r="AI2152" s="33"/>
      <c r="AJ2152" s="33"/>
      <c r="AK2152" s="33"/>
      <c r="AL2152" s="33"/>
      <c r="AM2152" s="33"/>
      <c r="AN2152" s="33"/>
      <c r="AO2152" s="33"/>
      <c r="AP2152" s="33"/>
      <c r="AQ2152" s="33"/>
      <c r="AR2152" s="33"/>
      <c r="AS2152" s="33"/>
      <c r="AT2152" s="33"/>
      <c r="AU2152" s="33"/>
      <c r="AV2152" s="33"/>
      <c r="AW2152" s="33"/>
      <c r="AX2152" s="33"/>
      <c r="AY2152" s="33"/>
      <c r="AZ2152" s="33"/>
      <c r="BA2152" s="33"/>
      <c r="BB2152" s="33"/>
      <c r="BC2152" s="33"/>
      <c r="BD2152" s="33"/>
      <c r="BE2152" s="33"/>
      <c r="BF2152" s="33"/>
      <c r="BG2152" s="33"/>
      <c r="BH2152" s="71"/>
      <c r="BI2152" s="67"/>
      <c r="BJ2152" s="67"/>
      <c r="BK2152" s="68"/>
      <c r="BL2152" s="68"/>
      <c r="BM2152" s="68"/>
      <c r="BN2152" s="67"/>
      <c r="BO2152" s="67"/>
      <c r="BP2152" s="67"/>
      <c r="BQ2152" s="67"/>
      <c r="BR2152" s="69"/>
      <c r="BS2152" s="69"/>
      <c r="BT2152" s="69"/>
      <c r="BU2152" s="69"/>
      <c r="BV2152" s="69"/>
      <c r="BW2152" s="44"/>
    </row>
    <row r="2153" spans="1:75" x14ac:dyDescent="0.3">
      <c r="A2153" s="60"/>
      <c r="B2153" s="72"/>
      <c r="C2153" s="33"/>
      <c r="D2153" s="44"/>
      <c r="E2153" s="62"/>
      <c r="F2153" s="62"/>
      <c r="G2153" s="63"/>
      <c r="H2153" s="70"/>
      <c r="I2153" s="70"/>
      <c r="J2153" s="64"/>
      <c r="K2153" s="65"/>
      <c r="L2153" s="60"/>
      <c r="M2153" s="33"/>
      <c r="N2153" s="33"/>
      <c r="O2153" s="71"/>
      <c r="P2153" s="65"/>
      <c r="Q2153" s="65"/>
      <c r="R2153" s="70"/>
      <c r="S2153" s="70"/>
      <c r="T2153" s="33"/>
      <c r="U2153" s="33"/>
      <c r="V2153" s="33"/>
      <c r="W2153" s="33"/>
      <c r="X2153" s="33"/>
      <c r="Y2153" s="33"/>
      <c r="Z2153" s="33"/>
      <c r="AA2153" s="33"/>
      <c r="AB2153" s="33"/>
      <c r="AC2153" s="33"/>
      <c r="AD2153" s="33"/>
      <c r="AE2153" s="33"/>
      <c r="AF2153" s="33"/>
      <c r="AG2153" s="33"/>
      <c r="AH2153" s="33"/>
      <c r="AI2153" s="33"/>
      <c r="AJ2153" s="33"/>
      <c r="AK2153" s="33"/>
      <c r="AL2153" s="33"/>
      <c r="AM2153" s="33"/>
      <c r="AN2153" s="33"/>
      <c r="AO2153" s="33"/>
      <c r="AP2153" s="33"/>
      <c r="AQ2153" s="33"/>
      <c r="AR2153" s="33"/>
      <c r="AS2153" s="33"/>
      <c r="AT2153" s="33"/>
      <c r="AU2153" s="33"/>
      <c r="AV2153" s="33"/>
      <c r="AW2153" s="33"/>
      <c r="AX2153" s="33"/>
      <c r="AY2153" s="33"/>
      <c r="AZ2153" s="33"/>
      <c r="BA2153" s="33"/>
      <c r="BB2153" s="33"/>
      <c r="BC2153" s="33"/>
      <c r="BD2153" s="33"/>
      <c r="BE2153" s="33"/>
      <c r="BF2153" s="33"/>
      <c r="BG2153" s="33"/>
      <c r="BH2153" s="33"/>
      <c r="BI2153" s="67"/>
      <c r="BJ2153" s="67"/>
      <c r="BK2153" s="68"/>
      <c r="BL2153" s="68"/>
      <c r="BM2153" s="68"/>
      <c r="BN2153" s="67"/>
      <c r="BO2153" s="67"/>
      <c r="BP2153" s="67"/>
      <c r="BQ2153" s="67"/>
      <c r="BR2153" s="69"/>
      <c r="BS2153" s="69"/>
      <c r="BT2153" s="69"/>
      <c r="BU2153" s="69"/>
      <c r="BV2153" s="69"/>
      <c r="BW2153" s="44"/>
    </row>
    <row r="2154" spans="1:75" x14ac:dyDescent="0.3">
      <c r="A2154" s="60"/>
      <c r="B2154" s="72"/>
      <c r="C2154" s="33"/>
      <c r="D2154" s="44"/>
      <c r="E2154" s="62"/>
      <c r="F2154" s="62"/>
      <c r="G2154" s="63"/>
      <c r="H2154" s="70"/>
      <c r="I2154" s="70"/>
      <c r="J2154" s="64"/>
      <c r="K2154" s="65"/>
      <c r="L2154" s="60"/>
      <c r="M2154" s="33"/>
      <c r="N2154" s="33"/>
      <c r="O2154" s="33"/>
      <c r="P2154" s="65"/>
      <c r="Q2154" s="65"/>
      <c r="R2154" s="70"/>
      <c r="S2154" s="70"/>
      <c r="T2154" s="33"/>
      <c r="U2154" s="33"/>
      <c r="V2154" s="33"/>
      <c r="W2154" s="33"/>
      <c r="X2154" s="33"/>
      <c r="Y2154" s="33"/>
      <c r="Z2154" s="33"/>
      <c r="AA2154" s="33"/>
      <c r="AB2154" s="33"/>
      <c r="AC2154" s="33"/>
      <c r="AD2154" s="33"/>
      <c r="AE2154" s="33"/>
      <c r="AF2154" s="33"/>
      <c r="AG2154" s="33"/>
      <c r="AH2154" s="33"/>
      <c r="AI2154" s="33"/>
      <c r="AJ2154" s="33"/>
      <c r="AK2154" s="33"/>
      <c r="AL2154" s="33"/>
      <c r="AM2154" s="33"/>
      <c r="AN2154" s="33"/>
      <c r="AO2154" s="33"/>
      <c r="AP2154" s="33"/>
      <c r="AQ2154" s="33"/>
      <c r="AR2154" s="33"/>
      <c r="AS2154" s="33"/>
      <c r="AT2154" s="33"/>
      <c r="AU2154" s="33"/>
      <c r="AV2154" s="33"/>
      <c r="AW2154" s="33"/>
      <c r="AX2154" s="33"/>
      <c r="AY2154" s="33"/>
      <c r="AZ2154" s="33"/>
      <c r="BA2154" s="33"/>
      <c r="BB2154" s="33"/>
      <c r="BC2154" s="33"/>
      <c r="BD2154" s="33"/>
      <c r="BE2154" s="33"/>
      <c r="BF2154" s="33"/>
      <c r="BG2154" s="33"/>
      <c r="BH2154" s="33"/>
      <c r="BI2154" s="67"/>
      <c r="BJ2154" s="67"/>
      <c r="BK2154" s="68"/>
      <c r="BL2154" s="68"/>
      <c r="BM2154" s="68"/>
      <c r="BN2154" s="67"/>
      <c r="BO2154" s="67"/>
      <c r="BP2154" s="67"/>
      <c r="BQ2154" s="67"/>
      <c r="BR2154" s="69"/>
      <c r="BS2154" s="69"/>
      <c r="BT2154" s="69"/>
      <c r="BU2154" s="69"/>
      <c r="BV2154" s="69"/>
      <c r="BW2154" s="44"/>
    </row>
    <row r="2155" spans="1:75" x14ac:dyDescent="0.3">
      <c r="A2155" s="60"/>
      <c r="B2155" s="72"/>
      <c r="C2155" s="33"/>
      <c r="D2155" s="44"/>
      <c r="E2155" s="62"/>
      <c r="F2155" s="62"/>
      <c r="G2155" s="63"/>
      <c r="H2155" s="70"/>
      <c r="I2155" s="70"/>
      <c r="J2155" s="64"/>
      <c r="K2155" s="65"/>
      <c r="L2155" s="60"/>
      <c r="M2155" s="33"/>
      <c r="N2155" s="33"/>
      <c r="O2155" s="33"/>
      <c r="P2155" s="65"/>
      <c r="Q2155" s="65"/>
      <c r="R2155" s="70"/>
      <c r="S2155" s="70"/>
      <c r="T2155" s="33"/>
      <c r="U2155" s="33"/>
      <c r="V2155" s="33"/>
      <c r="W2155" s="33"/>
      <c r="X2155" s="33"/>
      <c r="Y2155" s="33"/>
      <c r="Z2155" s="33"/>
      <c r="AA2155" s="33"/>
      <c r="AB2155" s="33"/>
      <c r="AC2155" s="33"/>
      <c r="AD2155" s="33"/>
      <c r="AE2155" s="33"/>
      <c r="AF2155" s="33"/>
      <c r="AG2155" s="33"/>
      <c r="AH2155" s="33"/>
      <c r="AI2155" s="33"/>
      <c r="AJ2155" s="33"/>
      <c r="AK2155" s="33"/>
      <c r="AL2155" s="33"/>
      <c r="AM2155" s="33"/>
      <c r="AN2155" s="33"/>
      <c r="AO2155" s="33"/>
      <c r="AP2155" s="33"/>
      <c r="AQ2155" s="33"/>
      <c r="AR2155" s="33"/>
      <c r="AS2155" s="33"/>
      <c r="AT2155" s="33"/>
      <c r="AU2155" s="33"/>
      <c r="AV2155" s="33"/>
      <c r="AW2155" s="33"/>
      <c r="AX2155" s="33"/>
      <c r="AY2155" s="33"/>
      <c r="AZ2155" s="33"/>
      <c r="BA2155" s="33"/>
      <c r="BB2155" s="33"/>
      <c r="BC2155" s="33"/>
      <c r="BD2155" s="33"/>
      <c r="BE2155" s="33"/>
      <c r="BF2155" s="33"/>
      <c r="BG2155" s="33"/>
      <c r="BH2155" s="33"/>
      <c r="BI2155" s="67"/>
      <c r="BJ2155" s="67"/>
      <c r="BK2155" s="68"/>
      <c r="BL2155" s="68"/>
      <c r="BM2155" s="68"/>
      <c r="BN2155" s="67"/>
      <c r="BO2155" s="67"/>
      <c r="BP2155" s="67"/>
      <c r="BQ2155" s="67"/>
      <c r="BR2155" s="69"/>
      <c r="BS2155" s="69"/>
      <c r="BT2155" s="69"/>
      <c r="BU2155" s="69"/>
      <c r="BV2155" s="69"/>
      <c r="BW2155" s="44"/>
    </row>
    <row r="2156" spans="1:75" x14ac:dyDescent="0.3">
      <c r="A2156" s="60"/>
      <c r="B2156" s="72"/>
      <c r="C2156" s="33"/>
      <c r="D2156" s="44"/>
      <c r="E2156" s="62"/>
      <c r="F2156" s="62"/>
      <c r="G2156" s="63"/>
      <c r="H2156" s="70"/>
      <c r="I2156" s="70"/>
      <c r="J2156" s="64"/>
      <c r="K2156" s="65"/>
      <c r="L2156" s="60"/>
      <c r="M2156" s="33"/>
      <c r="N2156" s="33"/>
      <c r="O2156" s="33"/>
      <c r="P2156" s="65"/>
      <c r="Q2156" s="65"/>
      <c r="R2156" s="70"/>
      <c r="S2156" s="70"/>
      <c r="T2156" s="33"/>
      <c r="U2156" s="33"/>
      <c r="V2156" s="33"/>
      <c r="W2156" s="33"/>
      <c r="X2156" s="33"/>
      <c r="Y2156" s="33"/>
      <c r="Z2156" s="33"/>
      <c r="AA2156" s="33"/>
      <c r="AB2156" s="33"/>
      <c r="AC2156" s="33"/>
      <c r="AD2156" s="33"/>
      <c r="AE2156" s="33"/>
      <c r="AF2156" s="33"/>
      <c r="AG2156" s="33"/>
      <c r="AH2156" s="33"/>
      <c r="AI2156" s="33"/>
      <c r="AJ2156" s="33"/>
      <c r="AK2156" s="33"/>
      <c r="AL2156" s="33"/>
      <c r="AM2156" s="33"/>
      <c r="AN2156" s="33"/>
      <c r="AO2156" s="33"/>
      <c r="AP2156" s="33"/>
      <c r="AQ2156" s="33"/>
      <c r="AR2156" s="33"/>
      <c r="AS2156" s="33"/>
      <c r="AT2156" s="33"/>
      <c r="AU2156" s="33"/>
      <c r="AV2156" s="33"/>
      <c r="AW2156" s="33"/>
      <c r="AX2156" s="33"/>
      <c r="AY2156" s="33"/>
      <c r="AZ2156" s="33"/>
      <c r="BA2156" s="33"/>
      <c r="BB2156" s="33"/>
      <c r="BC2156" s="33"/>
      <c r="BD2156" s="33"/>
      <c r="BE2156" s="33"/>
      <c r="BF2156" s="33"/>
      <c r="BG2156" s="33"/>
      <c r="BH2156" s="33"/>
      <c r="BI2156" s="67"/>
      <c r="BJ2156" s="67"/>
      <c r="BK2156" s="68"/>
      <c r="BL2156" s="68"/>
      <c r="BM2156" s="68"/>
      <c r="BN2156" s="67"/>
      <c r="BO2156" s="67"/>
      <c r="BP2156" s="67"/>
      <c r="BQ2156" s="67"/>
      <c r="BR2156" s="69"/>
      <c r="BS2156" s="69"/>
      <c r="BT2156" s="69"/>
      <c r="BU2156" s="69"/>
      <c r="BV2156" s="69"/>
      <c r="BW2156" s="44"/>
    </row>
    <row r="2157" spans="1:75" x14ac:dyDescent="0.3">
      <c r="A2157" s="60"/>
      <c r="B2157" s="72"/>
      <c r="C2157" s="33"/>
      <c r="D2157" s="44"/>
      <c r="E2157" s="62"/>
      <c r="F2157" s="62"/>
      <c r="G2157" s="63"/>
      <c r="H2157" s="70"/>
      <c r="I2157" s="70"/>
      <c r="J2157" s="64"/>
      <c r="K2157" s="65"/>
      <c r="L2157" s="60"/>
      <c r="M2157" s="33"/>
      <c r="N2157" s="33"/>
      <c r="O2157" s="33"/>
      <c r="P2157" s="65"/>
      <c r="Q2157" s="65"/>
      <c r="R2157" s="70"/>
      <c r="S2157" s="70"/>
      <c r="T2157" s="33"/>
      <c r="U2157" s="33"/>
      <c r="V2157" s="33"/>
      <c r="W2157" s="33"/>
      <c r="X2157" s="33"/>
      <c r="Y2157" s="33"/>
      <c r="Z2157" s="33"/>
      <c r="AA2157" s="33"/>
      <c r="AB2157" s="33"/>
      <c r="AC2157" s="33"/>
      <c r="AD2157" s="33"/>
      <c r="AE2157" s="33"/>
      <c r="AF2157" s="33"/>
      <c r="AG2157" s="33"/>
      <c r="AH2157" s="33"/>
      <c r="AI2157" s="33"/>
      <c r="AJ2157" s="33"/>
      <c r="AK2157" s="33"/>
      <c r="AL2157" s="33"/>
      <c r="AM2157" s="33"/>
      <c r="AN2157" s="33"/>
      <c r="AO2157" s="33"/>
      <c r="AP2157" s="33"/>
      <c r="AQ2157" s="33"/>
      <c r="AR2157" s="33"/>
      <c r="AS2157" s="33"/>
      <c r="AT2157" s="33"/>
      <c r="AU2157" s="33"/>
      <c r="AV2157" s="33"/>
      <c r="AW2157" s="33"/>
      <c r="AX2157" s="33"/>
      <c r="AY2157" s="33"/>
      <c r="AZ2157" s="33"/>
      <c r="BA2157" s="33"/>
      <c r="BB2157" s="33"/>
      <c r="BC2157" s="33"/>
      <c r="BD2157" s="33"/>
      <c r="BE2157" s="33"/>
      <c r="BF2157" s="33"/>
      <c r="BG2157" s="33"/>
      <c r="BH2157" s="33"/>
      <c r="BI2157" s="67"/>
      <c r="BJ2157" s="67"/>
      <c r="BK2157" s="68"/>
      <c r="BL2157" s="68"/>
      <c r="BM2157" s="68"/>
      <c r="BN2157" s="67"/>
      <c r="BO2157" s="67"/>
      <c r="BP2157" s="67"/>
      <c r="BQ2157" s="67"/>
      <c r="BR2157" s="69"/>
      <c r="BS2157" s="69"/>
      <c r="BT2157" s="69"/>
      <c r="BU2157" s="69"/>
      <c r="BV2157" s="69"/>
      <c r="BW2157" s="44"/>
    </row>
    <row r="2158" spans="1:75" x14ac:dyDescent="0.3">
      <c r="A2158" s="60"/>
      <c r="B2158" s="72"/>
      <c r="C2158" s="33"/>
      <c r="D2158" s="44"/>
      <c r="E2158" s="62"/>
      <c r="F2158" s="62"/>
      <c r="G2158" s="63"/>
      <c r="H2158" s="70"/>
      <c r="I2158" s="70"/>
      <c r="J2158" s="64"/>
      <c r="K2158" s="65"/>
      <c r="L2158" s="60"/>
      <c r="M2158" s="33"/>
      <c r="N2158" s="33"/>
      <c r="O2158" s="33"/>
      <c r="P2158" s="65"/>
      <c r="Q2158" s="65"/>
      <c r="R2158" s="70"/>
      <c r="S2158" s="70"/>
      <c r="T2158" s="33"/>
      <c r="U2158" s="33"/>
      <c r="V2158" s="33"/>
      <c r="W2158" s="33"/>
      <c r="X2158" s="33"/>
      <c r="Y2158" s="33"/>
      <c r="Z2158" s="33"/>
      <c r="AA2158" s="33"/>
      <c r="AB2158" s="33"/>
      <c r="AC2158" s="33"/>
      <c r="AD2158" s="33"/>
      <c r="AE2158" s="33"/>
      <c r="AF2158" s="33"/>
      <c r="AG2158" s="33"/>
      <c r="AH2158" s="33"/>
      <c r="AI2158" s="33"/>
      <c r="AJ2158" s="33"/>
      <c r="AK2158" s="33"/>
      <c r="AL2158" s="33"/>
      <c r="AM2158" s="33"/>
      <c r="AN2158" s="33"/>
      <c r="AO2158" s="33"/>
      <c r="AP2158" s="33"/>
      <c r="AQ2158" s="33"/>
      <c r="AR2158" s="33"/>
      <c r="AS2158" s="33"/>
      <c r="AT2158" s="33"/>
      <c r="AU2158" s="33"/>
      <c r="AV2158" s="33"/>
      <c r="AW2158" s="33"/>
      <c r="AX2158" s="33"/>
      <c r="AY2158" s="33"/>
      <c r="AZ2158" s="33"/>
      <c r="BA2158" s="33"/>
      <c r="BB2158" s="33"/>
      <c r="BC2158" s="33"/>
      <c r="BD2158" s="33"/>
      <c r="BE2158" s="33"/>
      <c r="BF2158" s="33"/>
      <c r="BG2158" s="33"/>
      <c r="BH2158" s="33"/>
      <c r="BI2158" s="67"/>
      <c r="BJ2158" s="67"/>
      <c r="BK2158" s="68"/>
      <c r="BL2158" s="68"/>
      <c r="BM2158" s="68"/>
      <c r="BN2158" s="67"/>
      <c r="BO2158" s="67"/>
      <c r="BP2158" s="67"/>
      <c r="BQ2158" s="67"/>
      <c r="BR2158" s="69"/>
      <c r="BS2158" s="69"/>
      <c r="BT2158" s="69"/>
      <c r="BU2158" s="69"/>
      <c r="BV2158" s="69"/>
      <c r="BW2158" s="44"/>
    </row>
    <row r="2159" spans="1:75" x14ac:dyDescent="0.3">
      <c r="A2159" s="60"/>
      <c r="B2159" s="72"/>
      <c r="C2159" s="33"/>
      <c r="D2159" s="44"/>
      <c r="E2159" s="62"/>
      <c r="F2159" s="62"/>
      <c r="G2159" s="63"/>
      <c r="H2159" s="70"/>
      <c r="I2159" s="70"/>
      <c r="J2159" s="64"/>
      <c r="K2159" s="65"/>
      <c r="L2159" s="60"/>
      <c r="M2159" s="33"/>
      <c r="N2159" s="33"/>
      <c r="O2159" s="33"/>
      <c r="P2159" s="65"/>
      <c r="Q2159" s="65"/>
      <c r="R2159" s="70"/>
      <c r="S2159" s="70"/>
      <c r="T2159" s="33"/>
      <c r="U2159" s="33"/>
      <c r="V2159" s="33"/>
      <c r="W2159" s="33"/>
      <c r="X2159" s="33"/>
      <c r="Y2159" s="33"/>
      <c r="Z2159" s="33"/>
      <c r="AA2159" s="33"/>
      <c r="AB2159" s="33"/>
      <c r="AC2159" s="33"/>
      <c r="AD2159" s="33"/>
      <c r="AE2159" s="33"/>
      <c r="AF2159" s="33"/>
      <c r="AG2159" s="33"/>
      <c r="AH2159" s="33"/>
      <c r="AI2159" s="33"/>
      <c r="AJ2159" s="33"/>
      <c r="AK2159" s="33"/>
      <c r="AL2159" s="33"/>
      <c r="AM2159" s="33"/>
      <c r="AN2159" s="33"/>
      <c r="AO2159" s="33"/>
      <c r="AP2159" s="33"/>
      <c r="AQ2159" s="33"/>
      <c r="AR2159" s="33"/>
      <c r="AS2159" s="33"/>
      <c r="AT2159" s="33"/>
      <c r="AU2159" s="33"/>
      <c r="AV2159" s="33"/>
      <c r="AW2159" s="33"/>
      <c r="AX2159" s="33"/>
      <c r="AY2159" s="33"/>
      <c r="AZ2159" s="33"/>
      <c r="BA2159" s="33"/>
      <c r="BB2159" s="33"/>
      <c r="BC2159" s="33"/>
      <c r="BD2159" s="33"/>
      <c r="BE2159" s="33"/>
      <c r="BF2159" s="33"/>
      <c r="BG2159" s="33"/>
      <c r="BH2159" s="33"/>
      <c r="BI2159" s="67"/>
      <c r="BJ2159" s="67"/>
      <c r="BK2159" s="68"/>
      <c r="BL2159" s="68"/>
      <c r="BM2159" s="68"/>
      <c r="BN2159" s="67"/>
      <c r="BO2159" s="67"/>
      <c r="BP2159" s="67"/>
      <c r="BQ2159" s="67"/>
      <c r="BR2159" s="69"/>
      <c r="BS2159" s="69"/>
      <c r="BT2159" s="69"/>
      <c r="BU2159" s="69"/>
      <c r="BV2159" s="69"/>
      <c r="BW2159" s="44"/>
    </row>
    <row r="2160" spans="1:75" x14ac:dyDescent="0.3">
      <c r="A2160" s="60"/>
      <c r="B2160" s="72"/>
      <c r="C2160" s="33"/>
      <c r="D2160" s="44"/>
      <c r="E2160" s="62"/>
      <c r="F2160" s="62"/>
      <c r="G2160" s="63"/>
      <c r="H2160" s="70"/>
      <c r="I2160" s="70"/>
      <c r="J2160" s="64"/>
      <c r="K2160" s="65"/>
      <c r="L2160" s="60"/>
      <c r="M2160" s="33"/>
      <c r="N2160" s="33"/>
      <c r="O2160" s="33"/>
      <c r="P2160" s="65"/>
      <c r="Q2160" s="65"/>
      <c r="R2160" s="70"/>
      <c r="S2160" s="70"/>
      <c r="T2160" s="33"/>
      <c r="U2160" s="33"/>
      <c r="V2160" s="33"/>
      <c r="W2160" s="33"/>
      <c r="X2160" s="33"/>
      <c r="Y2160" s="33"/>
      <c r="Z2160" s="33"/>
      <c r="AA2160" s="33"/>
      <c r="AB2160" s="33"/>
      <c r="AC2160" s="33"/>
      <c r="AD2160" s="33"/>
      <c r="AE2160" s="33"/>
      <c r="AF2160" s="33"/>
      <c r="AG2160" s="33"/>
      <c r="AH2160" s="33"/>
      <c r="AI2160" s="33"/>
      <c r="AJ2160" s="33"/>
      <c r="AK2160" s="33"/>
      <c r="AL2160" s="33"/>
      <c r="AM2160" s="33"/>
      <c r="AN2160" s="33"/>
      <c r="AO2160" s="33"/>
      <c r="AP2160" s="33"/>
      <c r="AQ2160" s="33"/>
      <c r="AR2160" s="33"/>
      <c r="AS2160" s="33"/>
      <c r="AT2160" s="33"/>
      <c r="AU2160" s="33"/>
      <c r="AV2160" s="33"/>
      <c r="AW2160" s="33"/>
      <c r="AX2160" s="33"/>
      <c r="AY2160" s="33"/>
      <c r="AZ2160" s="33"/>
      <c r="BA2160" s="33"/>
      <c r="BB2160" s="33"/>
      <c r="BC2160" s="33"/>
      <c r="BD2160" s="33"/>
      <c r="BE2160" s="33"/>
      <c r="BF2160" s="33"/>
      <c r="BG2160" s="33"/>
      <c r="BH2160" s="33"/>
      <c r="BI2160" s="67"/>
      <c r="BJ2160" s="67"/>
      <c r="BK2160" s="68"/>
      <c r="BL2160" s="68"/>
      <c r="BM2160" s="68"/>
      <c r="BN2160" s="67"/>
      <c r="BO2160" s="67"/>
      <c r="BP2160" s="67"/>
      <c r="BQ2160" s="67"/>
      <c r="BR2160" s="69"/>
      <c r="BS2160" s="69"/>
      <c r="BT2160" s="69"/>
      <c r="BU2160" s="69"/>
      <c r="BV2160" s="69"/>
      <c r="BW2160" s="44"/>
    </row>
    <row r="2161" spans="1:75" x14ac:dyDescent="0.3">
      <c r="A2161" s="60"/>
      <c r="B2161" s="72"/>
      <c r="C2161" s="33"/>
      <c r="D2161" s="44"/>
      <c r="E2161" s="62"/>
      <c r="F2161" s="62"/>
      <c r="G2161" s="63"/>
      <c r="H2161" s="70"/>
      <c r="I2161" s="70"/>
      <c r="J2161" s="64"/>
      <c r="K2161" s="65"/>
      <c r="L2161" s="60"/>
      <c r="M2161" s="33"/>
      <c r="N2161" s="33"/>
      <c r="O2161" s="33"/>
      <c r="P2161" s="65"/>
      <c r="Q2161" s="65"/>
      <c r="R2161" s="70"/>
      <c r="S2161" s="70"/>
      <c r="T2161" s="33"/>
      <c r="U2161" s="33"/>
      <c r="V2161" s="33"/>
      <c r="W2161" s="33"/>
      <c r="X2161" s="33"/>
      <c r="Y2161" s="33"/>
      <c r="Z2161" s="33"/>
      <c r="AA2161" s="33"/>
      <c r="AB2161" s="33"/>
      <c r="AC2161" s="33"/>
      <c r="AD2161" s="33"/>
      <c r="AE2161" s="33"/>
      <c r="AF2161" s="33"/>
      <c r="AG2161" s="33"/>
      <c r="AH2161" s="33"/>
      <c r="AI2161" s="33"/>
      <c r="AJ2161" s="33"/>
      <c r="AK2161" s="33"/>
      <c r="AL2161" s="33"/>
      <c r="AM2161" s="33"/>
      <c r="AN2161" s="33"/>
      <c r="AO2161" s="33"/>
      <c r="AP2161" s="33"/>
      <c r="AQ2161" s="33"/>
      <c r="AR2161" s="33"/>
      <c r="AS2161" s="33"/>
      <c r="AT2161" s="33"/>
      <c r="AU2161" s="33"/>
      <c r="AV2161" s="33"/>
      <c r="AW2161" s="33"/>
      <c r="AX2161" s="33"/>
      <c r="AY2161" s="33"/>
      <c r="AZ2161" s="33"/>
      <c r="BA2161" s="33"/>
      <c r="BB2161" s="33"/>
      <c r="BC2161" s="33"/>
      <c r="BD2161" s="33"/>
      <c r="BE2161" s="33"/>
      <c r="BF2161" s="33"/>
      <c r="BG2161" s="33"/>
      <c r="BH2161" s="33"/>
      <c r="BI2161" s="67"/>
      <c r="BJ2161" s="67"/>
      <c r="BK2161" s="68"/>
      <c r="BL2161" s="68"/>
      <c r="BM2161" s="68"/>
      <c r="BN2161" s="67"/>
      <c r="BO2161" s="67"/>
      <c r="BP2161" s="67"/>
      <c r="BQ2161" s="67"/>
      <c r="BR2161" s="69"/>
      <c r="BS2161" s="69"/>
      <c r="BT2161" s="69"/>
      <c r="BU2161" s="69"/>
      <c r="BV2161" s="69"/>
      <c r="BW2161" s="44"/>
    </row>
    <row r="2162" spans="1:75" x14ac:dyDescent="0.3">
      <c r="A2162" s="60"/>
      <c r="B2162" s="72"/>
      <c r="C2162" s="33"/>
      <c r="D2162" s="44"/>
      <c r="E2162" s="62"/>
      <c r="F2162" s="62"/>
      <c r="G2162" s="63"/>
      <c r="H2162" s="70"/>
      <c r="I2162" s="70"/>
      <c r="J2162" s="64"/>
      <c r="K2162" s="65"/>
      <c r="L2162" s="60"/>
      <c r="M2162" s="33"/>
      <c r="N2162" s="33"/>
      <c r="O2162" s="33"/>
      <c r="P2162" s="65"/>
      <c r="Q2162" s="65"/>
      <c r="R2162" s="70"/>
      <c r="S2162" s="70"/>
      <c r="T2162" s="33"/>
      <c r="U2162" s="33"/>
      <c r="V2162" s="33"/>
      <c r="W2162" s="33"/>
      <c r="X2162" s="33"/>
      <c r="Y2162" s="33"/>
      <c r="Z2162" s="33"/>
      <c r="AA2162" s="33"/>
      <c r="AB2162" s="33"/>
      <c r="AC2162" s="33"/>
      <c r="AD2162" s="33"/>
      <c r="AE2162" s="33"/>
      <c r="AF2162" s="33"/>
      <c r="AG2162" s="33"/>
      <c r="AH2162" s="33"/>
      <c r="AI2162" s="33"/>
      <c r="AJ2162" s="33"/>
      <c r="AK2162" s="33"/>
      <c r="AL2162" s="33"/>
      <c r="AM2162" s="33"/>
      <c r="AN2162" s="33"/>
      <c r="AO2162" s="33"/>
      <c r="AP2162" s="33"/>
      <c r="AQ2162" s="33"/>
      <c r="AR2162" s="33"/>
      <c r="AS2162" s="33"/>
      <c r="AT2162" s="33"/>
      <c r="AU2162" s="33"/>
      <c r="AV2162" s="33"/>
      <c r="AW2162" s="33"/>
      <c r="AX2162" s="33"/>
      <c r="AY2162" s="33"/>
      <c r="AZ2162" s="33"/>
      <c r="BA2162" s="33"/>
      <c r="BB2162" s="33"/>
      <c r="BC2162" s="33"/>
      <c r="BD2162" s="33"/>
      <c r="BE2162" s="33"/>
      <c r="BF2162" s="33"/>
      <c r="BG2162" s="33"/>
      <c r="BH2162" s="33"/>
      <c r="BI2162" s="67"/>
      <c r="BJ2162" s="67"/>
      <c r="BK2162" s="68"/>
      <c r="BL2162" s="68"/>
      <c r="BM2162" s="68"/>
      <c r="BN2162" s="67"/>
      <c r="BO2162" s="67"/>
      <c r="BP2162" s="67"/>
      <c r="BQ2162" s="67"/>
      <c r="BR2162" s="69"/>
      <c r="BS2162" s="69"/>
      <c r="BT2162" s="69"/>
      <c r="BU2162" s="69"/>
      <c r="BV2162" s="69"/>
      <c r="BW2162" s="44"/>
    </row>
    <row r="2163" spans="1:75" x14ac:dyDescent="0.3">
      <c r="A2163" s="60"/>
      <c r="B2163" s="72"/>
      <c r="C2163" s="33"/>
      <c r="D2163" s="44"/>
      <c r="E2163" s="62"/>
      <c r="F2163" s="62"/>
      <c r="G2163" s="70"/>
      <c r="H2163" s="70"/>
      <c r="I2163" s="70"/>
      <c r="J2163" s="64"/>
      <c r="K2163" s="65"/>
      <c r="L2163" s="60"/>
      <c r="M2163" s="33"/>
      <c r="N2163" s="33"/>
      <c r="O2163" s="33"/>
      <c r="P2163" s="65"/>
      <c r="Q2163" s="65"/>
      <c r="R2163" s="70"/>
      <c r="S2163" s="70"/>
      <c r="T2163" s="33"/>
      <c r="U2163" s="33"/>
      <c r="V2163" s="33"/>
      <c r="W2163" s="33"/>
      <c r="X2163" s="33"/>
      <c r="Y2163" s="33"/>
      <c r="Z2163" s="33"/>
      <c r="AA2163" s="33"/>
      <c r="AB2163" s="33"/>
      <c r="AC2163" s="33"/>
      <c r="AD2163" s="33"/>
      <c r="AE2163" s="33"/>
      <c r="AF2163" s="33"/>
      <c r="AG2163" s="33"/>
      <c r="AH2163" s="33"/>
      <c r="AI2163" s="33"/>
      <c r="AJ2163" s="33"/>
      <c r="AK2163" s="33"/>
      <c r="AL2163" s="33"/>
      <c r="AM2163" s="33"/>
      <c r="AN2163" s="33"/>
      <c r="AO2163" s="33"/>
      <c r="AP2163" s="33"/>
      <c r="AQ2163" s="33"/>
      <c r="AR2163" s="33"/>
      <c r="AS2163" s="33"/>
      <c r="AT2163" s="33"/>
      <c r="AU2163" s="33"/>
      <c r="AV2163" s="33"/>
      <c r="AW2163" s="33"/>
      <c r="AX2163" s="33"/>
      <c r="AY2163" s="33"/>
      <c r="AZ2163" s="33"/>
      <c r="BA2163" s="33"/>
      <c r="BB2163" s="33"/>
      <c r="BC2163" s="33"/>
      <c r="BD2163" s="33"/>
      <c r="BE2163" s="33"/>
      <c r="BF2163" s="33"/>
      <c r="BG2163" s="33"/>
      <c r="BH2163" s="33"/>
      <c r="BI2163" s="67"/>
      <c r="BJ2163" s="67"/>
      <c r="BK2163" s="68"/>
      <c r="BL2163" s="68"/>
      <c r="BM2163" s="68"/>
      <c r="BN2163" s="67"/>
      <c r="BO2163" s="67"/>
      <c r="BP2163" s="67"/>
      <c r="BQ2163" s="67"/>
      <c r="BR2163" s="69"/>
      <c r="BS2163" s="69"/>
      <c r="BT2163" s="69"/>
      <c r="BU2163" s="69"/>
      <c r="BV2163" s="69"/>
      <c r="BW2163" s="44"/>
    </row>
    <row r="2164" spans="1:75" x14ac:dyDescent="0.3">
      <c r="A2164" s="60"/>
      <c r="B2164" s="72"/>
      <c r="C2164" s="33"/>
      <c r="D2164" s="44"/>
      <c r="E2164" s="62"/>
      <c r="F2164" s="62"/>
      <c r="G2164" s="70"/>
      <c r="H2164" s="70"/>
      <c r="I2164" s="70"/>
      <c r="J2164" s="64"/>
      <c r="K2164" s="65"/>
      <c r="L2164" s="60"/>
      <c r="M2164" s="33"/>
      <c r="N2164" s="33"/>
      <c r="O2164" s="33"/>
      <c r="P2164" s="65"/>
      <c r="Q2164" s="65"/>
      <c r="R2164" s="70"/>
      <c r="S2164" s="70"/>
      <c r="T2164" s="33"/>
      <c r="U2164" s="33"/>
      <c r="V2164" s="33"/>
      <c r="W2164" s="33"/>
      <c r="X2164" s="33"/>
      <c r="Y2164" s="33"/>
      <c r="Z2164" s="33"/>
      <c r="AA2164" s="33"/>
      <c r="AB2164" s="33"/>
      <c r="AC2164" s="33"/>
      <c r="AD2164" s="33"/>
      <c r="AE2164" s="33"/>
      <c r="AF2164" s="33"/>
      <c r="AG2164" s="33"/>
      <c r="AH2164" s="33"/>
      <c r="AI2164" s="33"/>
      <c r="AJ2164" s="33"/>
      <c r="AK2164" s="33"/>
      <c r="AL2164" s="33"/>
      <c r="AM2164" s="33"/>
      <c r="AN2164" s="33"/>
      <c r="AO2164" s="33"/>
      <c r="AP2164" s="33"/>
      <c r="AQ2164" s="33"/>
      <c r="AR2164" s="33"/>
      <c r="AS2164" s="33"/>
      <c r="AT2164" s="33"/>
      <c r="AU2164" s="33"/>
      <c r="AV2164" s="33"/>
      <c r="AW2164" s="33"/>
      <c r="AX2164" s="33"/>
      <c r="AY2164" s="33"/>
      <c r="AZ2164" s="33"/>
      <c r="BA2164" s="33"/>
      <c r="BB2164" s="33"/>
      <c r="BC2164" s="33"/>
      <c r="BD2164" s="33"/>
      <c r="BE2164" s="33"/>
      <c r="BF2164" s="33"/>
      <c r="BG2164" s="33"/>
      <c r="BH2164" s="33"/>
      <c r="BI2164" s="67"/>
      <c r="BJ2164" s="67"/>
      <c r="BK2164" s="68"/>
      <c r="BL2164" s="68"/>
      <c r="BM2164" s="68"/>
      <c r="BN2164" s="67"/>
      <c r="BO2164" s="67"/>
      <c r="BP2164" s="67"/>
      <c r="BQ2164" s="67"/>
      <c r="BR2164" s="69"/>
      <c r="BS2164" s="69"/>
      <c r="BT2164" s="69"/>
      <c r="BU2164" s="69"/>
      <c r="BV2164" s="69"/>
      <c r="BW2164" s="44"/>
    </row>
    <row r="2165" spans="1:75" x14ac:dyDescent="0.3">
      <c r="A2165" s="60"/>
      <c r="B2165" s="72"/>
      <c r="C2165" s="33"/>
      <c r="D2165" s="44"/>
      <c r="E2165" s="62"/>
      <c r="F2165" s="62"/>
      <c r="G2165" s="70"/>
      <c r="H2165" s="70"/>
      <c r="I2165" s="70"/>
      <c r="J2165" s="64"/>
      <c r="K2165" s="65"/>
      <c r="L2165" s="60"/>
      <c r="M2165" s="33"/>
      <c r="N2165" s="33"/>
      <c r="O2165" s="33"/>
      <c r="P2165" s="65"/>
      <c r="Q2165" s="65"/>
      <c r="R2165" s="70"/>
      <c r="S2165" s="70"/>
      <c r="T2165" s="33"/>
      <c r="U2165" s="33"/>
      <c r="V2165" s="33"/>
      <c r="W2165" s="33"/>
      <c r="X2165" s="33"/>
      <c r="Y2165" s="33"/>
      <c r="Z2165" s="33"/>
      <c r="AA2165" s="33"/>
      <c r="AB2165" s="33"/>
      <c r="AC2165" s="33"/>
      <c r="AD2165" s="33"/>
      <c r="AE2165" s="33"/>
      <c r="AF2165" s="33"/>
      <c r="AG2165" s="33"/>
      <c r="AH2165" s="33"/>
      <c r="AI2165" s="33"/>
      <c r="AJ2165" s="33"/>
      <c r="AK2165" s="33"/>
      <c r="AL2165" s="33"/>
      <c r="AM2165" s="33"/>
      <c r="AN2165" s="33"/>
      <c r="AO2165" s="33"/>
      <c r="AP2165" s="33"/>
      <c r="AQ2165" s="33"/>
      <c r="AR2165" s="33"/>
      <c r="AS2165" s="33"/>
      <c r="AT2165" s="33"/>
      <c r="AU2165" s="33"/>
      <c r="AV2165" s="33"/>
      <c r="AW2165" s="33"/>
      <c r="AX2165" s="33"/>
      <c r="AY2165" s="33"/>
      <c r="AZ2165" s="33"/>
      <c r="BA2165" s="33"/>
      <c r="BB2165" s="33"/>
      <c r="BC2165" s="33"/>
      <c r="BD2165" s="33"/>
      <c r="BE2165" s="33"/>
      <c r="BF2165" s="33"/>
      <c r="BG2165" s="33"/>
      <c r="BH2165" s="33"/>
      <c r="BI2165" s="67"/>
      <c r="BJ2165" s="67"/>
      <c r="BK2165" s="68"/>
      <c r="BL2165" s="68"/>
      <c r="BM2165" s="68"/>
      <c r="BN2165" s="67"/>
      <c r="BO2165" s="67"/>
      <c r="BP2165" s="67"/>
      <c r="BQ2165" s="67"/>
      <c r="BR2165" s="69"/>
      <c r="BS2165" s="69"/>
      <c r="BT2165" s="69"/>
      <c r="BU2165" s="69"/>
      <c r="BV2165" s="69"/>
      <c r="BW2165" s="44"/>
    </row>
    <row r="2166" spans="1:75" x14ac:dyDescent="0.3">
      <c r="A2166" s="60"/>
      <c r="B2166" s="72"/>
      <c r="C2166" s="33"/>
      <c r="D2166" s="44"/>
      <c r="E2166" s="62"/>
      <c r="F2166" s="62"/>
      <c r="G2166" s="70"/>
      <c r="H2166" s="70"/>
      <c r="I2166" s="70"/>
      <c r="J2166" s="64"/>
      <c r="K2166" s="65"/>
      <c r="L2166" s="60"/>
      <c r="M2166" s="33"/>
      <c r="N2166" s="33"/>
      <c r="O2166" s="33"/>
      <c r="P2166" s="65"/>
      <c r="Q2166" s="65"/>
      <c r="R2166" s="70"/>
      <c r="S2166" s="70"/>
      <c r="T2166" s="33"/>
      <c r="U2166" s="33"/>
      <c r="V2166" s="33"/>
      <c r="W2166" s="33"/>
      <c r="X2166" s="33"/>
      <c r="Y2166" s="33"/>
      <c r="Z2166" s="33"/>
      <c r="AA2166" s="33"/>
      <c r="AB2166" s="33"/>
      <c r="AC2166" s="33"/>
      <c r="AD2166" s="33"/>
      <c r="AE2166" s="33"/>
      <c r="AF2166" s="33"/>
      <c r="AG2166" s="33"/>
      <c r="AH2166" s="33"/>
      <c r="AI2166" s="33"/>
      <c r="AJ2166" s="33"/>
      <c r="AK2166" s="33"/>
      <c r="AL2166" s="33"/>
      <c r="AM2166" s="33"/>
      <c r="AN2166" s="33"/>
      <c r="AO2166" s="33"/>
      <c r="AP2166" s="33"/>
      <c r="AQ2166" s="33"/>
      <c r="AR2166" s="33"/>
      <c r="AS2166" s="33"/>
      <c r="AT2166" s="33"/>
      <c r="AU2166" s="33"/>
      <c r="AV2166" s="33"/>
      <c r="AW2166" s="33"/>
      <c r="AX2166" s="33"/>
      <c r="AY2166" s="33"/>
      <c r="AZ2166" s="33"/>
      <c r="BA2166" s="33"/>
      <c r="BB2166" s="33"/>
      <c r="BC2166" s="33"/>
      <c r="BD2166" s="33"/>
      <c r="BE2166" s="33"/>
      <c r="BF2166" s="33"/>
      <c r="BG2166" s="33"/>
      <c r="BH2166" s="33"/>
      <c r="BI2166" s="67"/>
      <c r="BJ2166" s="67"/>
      <c r="BK2166" s="68"/>
      <c r="BL2166" s="68"/>
      <c r="BM2166" s="68"/>
      <c r="BN2166" s="67"/>
      <c r="BO2166" s="67"/>
      <c r="BP2166" s="67"/>
      <c r="BQ2166" s="67"/>
      <c r="BR2166" s="69"/>
      <c r="BS2166" s="69"/>
      <c r="BT2166" s="69"/>
      <c r="BU2166" s="69"/>
      <c r="BV2166" s="69"/>
      <c r="BW2166" s="44"/>
    </row>
    <row r="2167" spans="1:75" x14ac:dyDescent="0.3">
      <c r="A2167" s="60"/>
      <c r="B2167" s="72"/>
      <c r="C2167" s="33"/>
      <c r="D2167" s="44"/>
      <c r="E2167" s="62"/>
      <c r="F2167" s="62"/>
      <c r="G2167" s="70"/>
      <c r="H2167" s="70"/>
      <c r="I2167" s="70"/>
      <c r="J2167" s="64"/>
      <c r="K2167" s="65"/>
      <c r="L2167" s="60"/>
      <c r="M2167" s="33"/>
      <c r="N2167" s="33"/>
      <c r="O2167" s="33"/>
      <c r="P2167" s="65"/>
      <c r="Q2167" s="65"/>
      <c r="R2167" s="70"/>
      <c r="S2167" s="70"/>
      <c r="T2167" s="33"/>
      <c r="U2167" s="33"/>
      <c r="V2167" s="33"/>
      <c r="W2167" s="33"/>
      <c r="X2167" s="33"/>
      <c r="Y2167" s="33"/>
      <c r="Z2167" s="33"/>
      <c r="AA2167" s="33"/>
      <c r="AB2167" s="33"/>
      <c r="AC2167" s="33"/>
      <c r="AD2167" s="33"/>
      <c r="AE2167" s="33"/>
      <c r="AF2167" s="33"/>
      <c r="AG2167" s="33"/>
      <c r="AH2167" s="33"/>
      <c r="AI2167" s="33"/>
      <c r="AJ2167" s="33"/>
      <c r="AK2167" s="33"/>
      <c r="AL2167" s="33"/>
      <c r="AM2167" s="33"/>
      <c r="AN2167" s="33"/>
      <c r="AO2167" s="33"/>
      <c r="AP2167" s="33"/>
      <c r="AQ2167" s="33"/>
      <c r="AR2167" s="33"/>
      <c r="AS2167" s="33"/>
      <c r="AT2167" s="33"/>
      <c r="AU2167" s="33"/>
      <c r="AV2167" s="33"/>
      <c r="AW2167" s="33"/>
      <c r="AX2167" s="33"/>
      <c r="AY2167" s="33"/>
      <c r="AZ2167" s="33"/>
      <c r="BA2167" s="33"/>
      <c r="BB2167" s="33"/>
      <c r="BC2167" s="33"/>
      <c r="BD2167" s="33"/>
      <c r="BE2167" s="33"/>
      <c r="BF2167" s="33"/>
      <c r="BG2167" s="33"/>
      <c r="BH2167" s="33"/>
      <c r="BI2167" s="67"/>
      <c r="BJ2167" s="67"/>
      <c r="BK2167" s="68"/>
      <c r="BL2167" s="68"/>
      <c r="BM2167" s="68"/>
      <c r="BN2167" s="67"/>
      <c r="BO2167" s="67"/>
      <c r="BP2167" s="67"/>
      <c r="BQ2167" s="67"/>
      <c r="BR2167" s="69"/>
      <c r="BS2167" s="69"/>
      <c r="BT2167" s="69"/>
      <c r="BU2167" s="69"/>
      <c r="BV2167" s="69"/>
      <c r="BW2167" s="44"/>
    </row>
    <row r="2168" spans="1:75" x14ac:dyDescent="0.3">
      <c r="A2168" s="60"/>
      <c r="B2168" s="72"/>
      <c r="C2168" s="33"/>
      <c r="D2168" s="44"/>
      <c r="E2168" s="62"/>
      <c r="F2168" s="62"/>
      <c r="G2168" s="70"/>
      <c r="H2168" s="70"/>
      <c r="I2168" s="70"/>
      <c r="J2168" s="64"/>
      <c r="K2168" s="65"/>
      <c r="L2168" s="60"/>
      <c r="M2168" s="33"/>
      <c r="N2168" s="33"/>
      <c r="O2168" s="33"/>
      <c r="P2168" s="65"/>
      <c r="Q2168" s="65"/>
      <c r="R2168" s="70"/>
      <c r="S2168" s="70"/>
      <c r="T2168" s="33"/>
      <c r="U2168" s="33"/>
      <c r="V2168" s="33"/>
      <c r="W2168" s="33"/>
      <c r="X2168" s="33"/>
      <c r="Y2168" s="33"/>
      <c r="Z2168" s="33"/>
      <c r="AA2168" s="33"/>
      <c r="AB2168" s="33"/>
      <c r="AC2168" s="33"/>
      <c r="AD2168" s="33"/>
      <c r="AE2168" s="33"/>
      <c r="AF2168" s="33"/>
      <c r="AG2168" s="33"/>
      <c r="AH2168" s="33"/>
      <c r="AI2168" s="33"/>
      <c r="AJ2168" s="33"/>
      <c r="AK2168" s="33"/>
      <c r="AL2168" s="33"/>
      <c r="AM2168" s="33"/>
      <c r="AN2168" s="33"/>
      <c r="AO2168" s="33"/>
      <c r="AP2168" s="33"/>
      <c r="AQ2168" s="33"/>
      <c r="AR2168" s="33"/>
      <c r="AS2168" s="33"/>
      <c r="AT2168" s="33"/>
      <c r="AU2168" s="33"/>
      <c r="AV2168" s="33"/>
      <c r="AW2168" s="33"/>
      <c r="AX2168" s="33"/>
      <c r="AY2168" s="33"/>
      <c r="AZ2168" s="33"/>
      <c r="BA2168" s="33"/>
      <c r="BB2168" s="33"/>
      <c r="BC2168" s="33"/>
      <c r="BD2168" s="33"/>
      <c r="BE2168" s="33"/>
      <c r="BF2168" s="33"/>
      <c r="BG2168" s="33"/>
      <c r="BH2168" s="33"/>
      <c r="BI2168" s="67"/>
      <c r="BJ2168" s="67"/>
      <c r="BK2168" s="68"/>
      <c r="BL2168" s="68"/>
      <c r="BM2168" s="68"/>
      <c r="BN2168" s="67"/>
      <c r="BO2168" s="67"/>
      <c r="BP2168" s="67"/>
      <c r="BQ2168" s="67"/>
      <c r="BR2168" s="69"/>
      <c r="BS2168" s="69"/>
      <c r="BT2168" s="69"/>
      <c r="BU2168" s="69"/>
      <c r="BV2168" s="69"/>
      <c r="BW2168" s="44"/>
    </row>
    <row r="2169" spans="1:75" x14ac:dyDescent="0.3">
      <c r="A2169" s="60"/>
      <c r="B2169" s="72"/>
      <c r="C2169" s="33"/>
      <c r="D2169" s="44"/>
      <c r="E2169" s="62"/>
      <c r="F2169" s="62"/>
      <c r="G2169" s="70"/>
      <c r="H2169" s="70"/>
      <c r="I2169" s="70"/>
      <c r="J2169" s="64"/>
      <c r="K2169" s="65"/>
      <c r="L2169" s="60"/>
      <c r="M2169" s="33"/>
      <c r="N2169" s="33"/>
      <c r="O2169" s="33"/>
      <c r="P2169" s="65"/>
      <c r="Q2169" s="65"/>
      <c r="R2169" s="70"/>
      <c r="S2169" s="70"/>
      <c r="T2169" s="33"/>
      <c r="U2169" s="33"/>
      <c r="V2169" s="33"/>
      <c r="W2169" s="33"/>
      <c r="X2169" s="33"/>
      <c r="Y2169" s="33"/>
      <c r="Z2169" s="33"/>
      <c r="AA2169" s="33"/>
      <c r="AB2169" s="33"/>
      <c r="AC2169" s="33"/>
      <c r="AD2169" s="33"/>
      <c r="AE2169" s="33"/>
      <c r="AF2169" s="33"/>
      <c r="AG2169" s="33"/>
      <c r="AH2169" s="33"/>
      <c r="AI2169" s="33"/>
      <c r="AJ2169" s="33"/>
      <c r="AK2169" s="33"/>
      <c r="AL2169" s="33"/>
      <c r="AM2169" s="33"/>
      <c r="AN2169" s="33"/>
      <c r="AO2169" s="33"/>
      <c r="AP2169" s="33"/>
      <c r="AQ2169" s="33"/>
      <c r="AR2169" s="33"/>
      <c r="AS2169" s="33"/>
      <c r="AT2169" s="33"/>
      <c r="AU2169" s="33"/>
      <c r="AV2169" s="33"/>
      <c r="AW2169" s="33"/>
      <c r="AX2169" s="33"/>
      <c r="AY2169" s="33"/>
      <c r="AZ2169" s="33"/>
      <c r="BA2169" s="33"/>
      <c r="BB2169" s="33"/>
      <c r="BC2169" s="33"/>
      <c r="BD2169" s="33"/>
      <c r="BE2169" s="33"/>
      <c r="BF2169" s="33"/>
      <c r="BG2169" s="33"/>
      <c r="BH2169" s="33"/>
      <c r="BI2169" s="67"/>
      <c r="BJ2169" s="67"/>
      <c r="BK2169" s="68"/>
      <c r="BL2169" s="68"/>
      <c r="BM2169" s="68"/>
      <c r="BN2169" s="67"/>
      <c r="BO2169" s="67"/>
      <c r="BP2169" s="67"/>
      <c r="BQ2169" s="67"/>
      <c r="BR2169" s="69"/>
      <c r="BS2169" s="69"/>
      <c r="BT2169" s="69"/>
      <c r="BU2169" s="69"/>
      <c r="BV2169" s="69"/>
      <c r="BW2169" s="44"/>
    </row>
    <row r="2170" spans="1:75" x14ac:dyDescent="0.3">
      <c r="A2170" s="60"/>
      <c r="B2170" s="72"/>
      <c r="C2170" s="33"/>
      <c r="D2170" s="44"/>
      <c r="E2170" s="62"/>
      <c r="F2170" s="62"/>
      <c r="G2170" s="70"/>
      <c r="H2170" s="70"/>
      <c r="I2170" s="70"/>
      <c r="J2170" s="64"/>
      <c r="K2170" s="65"/>
      <c r="L2170" s="60"/>
      <c r="M2170" s="33"/>
      <c r="N2170" s="33"/>
      <c r="O2170" s="33"/>
      <c r="P2170" s="65"/>
      <c r="Q2170" s="65"/>
      <c r="R2170" s="70"/>
      <c r="S2170" s="70"/>
      <c r="T2170" s="33"/>
      <c r="U2170" s="33"/>
      <c r="V2170" s="33"/>
      <c r="W2170" s="33"/>
      <c r="X2170" s="33"/>
      <c r="Y2170" s="33"/>
      <c r="Z2170" s="33"/>
      <c r="AA2170" s="33"/>
      <c r="AB2170" s="33"/>
      <c r="AC2170" s="33"/>
      <c r="AD2170" s="33"/>
      <c r="AE2170" s="33"/>
      <c r="AF2170" s="33"/>
      <c r="AG2170" s="33"/>
      <c r="AH2170" s="33"/>
      <c r="AI2170" s="33"/>
      <c r="AJ2170" s="33"/>
      <c r="AK2170" s="33"/>
      <c r="AL2170" s="33"/>
      <c r="AM2170" s="33"/>
      <c r="AN2170" s="33"/>
      <c r="AO2170" s="33"/>
      <c r="AP2170" s="33"/>
      <c r="AQ2170" s="33"/>
      <c r="AR2170" s="33"/>
      <c r="AS2170" s="33"/>
      <c r="AT2170" s="33"/>
      <c r="AU2170" s="33"/>
      <c r="AV2170" s="33"/>
      <c r="AW2170" s="33"/>
      <c r="AX2170" s="33"/>
      <c r="AY2170" s="33"/>
      <c r="AZ2170" s="33"/>
      <c r="BA2170" s="33"/>
      <c r="BB2170" s="33"/>
      <c r="BC2170" s="33"/>
      <c r="BD2170" s="33"/>
      <c r="BE2170" s="33"/>
      <c r="BF2170" s="33"/>
      <c r="BG2170" s="33"/>
      <c r="BH2170" s="33"/>
      <c r="BI2170" s="67"/>
      <c r="BJ2170" s="67"/>
      <c r="BK2170" s="68"/>
      <c r="BL2170" s="68"/>
      <c r="BM2170" s="68"/>
      <c r="BN2170" s="67"/>
      <c r="BO2170" s="67"/>
      <c r="BP2170" s="67"/>
      <c r="BQ2170" s="67"/>
      <c r="BR2170" s="69"/>
      <c r="BS2170" s="69"/>
      <c r="BT2170" s="69"/>
      <c r="BU2170" s="69"/>
      <c r="BV2170" s="69"/>
      <c r="BW2170" s="44"/>
    </row>
    <row r="2171" spans="1:75" x14ac:dyDescent="0.3">
      <c r="A2171" s="60"/>
      <c r="B2171" s="72"/>
      <c r="C2171" s="33"/>
      <c r="D2171" s="44"/>
      <c r="E2171" s="62"/>
      <c r="F2171" s="62"/>
      <c r="G2171" s="70"/>
      <c r="H2171" s="70"/>
      <c r="I2171" s="70"/>
      <c r="J2171" s="64"/>
      <c r="K2171" s="65"/>
      <c r="L2171" s="60"/>
      <c r="M2171" s="33"/>
      <c r="N2171" s="33"/>
      <c r="O2171" s="33"/>
      <c r="P2171" s="65"/>
      <c r="Q2171" s="65"/>
      <c r="R2171" s="70"/>
      <c r="S2171" s="70"/>
      <c r="T2171" s="33"/>
      <c r="U2171" s="33"/>
      <c r="V2171" s="33"/>
      <c r="W2171" s="33"/>
      <c r="X2171" s="33"/>
      <c r="Y2171" s="33"/>
      <c r="Z2171" s="33"/>
      <c r="AA2171" s="33"/>
      <c r="AB2171" s="33"/>
      <c r="AC2171" s="33"/>
      <c r="AD2171" s="33"/>
      <c r="AE2171" s="33"/>
      <c r="AF2171" s="33"/>
      <c r="AG2171" s="33"/>
      <c r="AH2171" s="33"/>
      <c r="AI2171" s="33"/>
      <c r="AJ2171" s="33"/>
      <c r="AK2171" s="33"/>
      <c r="AL2171" s="33"/>
      <c r="AM2171" s="33"/>
      <c r="AN2171" s="33"/>
      <c r="AO2171" s="33"/>
      <c r="AP2171" s="33"/>
      <c r="AQ2171" s="33"/>
      <c r="AR2171" s="33"/>
      <c r="AS2171" s="33"/>
      <c r="AT2171" s="33"/>
      <c r="AU2171" s="33"/>
      <c r="AV2171" s="33"/>
      <c r="AW2171" s="33"/>
      <c r="AX2171" s="33"/>
      <c r="AY2171" s="33"/>
      <c r="AZ2171" s="33"/>
      <c r="BA2171" s="33"/>
      <c r="BB2171" s="33"/>
      <c r="BC2171" s="33"/>
      <c r="BD2171" s="33"/>
      <c r="BE2171" s="33"/>
      <c r="BF2171" s="33"/>
      <c r="BG2171" s="33"/>
      <c r="BH2171" s="33"/>
      <c r="BI2171" s="67"/>
      <c r="BJ2171" s="67"/>
      <c r="BK2171" s="68"/>
      <c r="BL2171" s="68"/>
      <c r="BM2171" s="68"/>
      <c r="BN2171" s="67"/>
      <c r="BO2171" s="67"/>
      <c r="BP2171" s="67"/>
      <c r="BQ2171" s="67"/>
      <c r="BR2171" s="69"/>
      <c r="BS2171" s="69"/>
      <c r="BT2171" s="69"/>
      <c r="BU2171" s="69"/>
      <c r="BV2171" s="69"/>
      <c r="BW2171" s="44"/>
    </row>
    <row r="2172" spans="1:75" x14ac:dyDescent="0.3">
      <c r="A2172" s="60"/>
      <c r="B2172" s="72"/>
      <c r="C2172" s="33"/>
      <c r="D2172" s="44"/>
      <c r="E2172" s="62"/>
      <c r="F2172" s="62"/>
      <c r="G2172" s="70"/>
      <c r="H2172" s="70"/>
      <c r="I2172" s="70"/>
      <c r="J2172" s="64"/>
      <c r="K2172" s="65"/>
      <c r="L2172" s="60"/>
      <c r="M2172" s="33"/>
      <c r="N2172" s="33"/>
      <c r="O2172" s="33"/>
      <c r="P2172" s="65"/>
      <c r="Q2172" s="65"/>
      <c r="R2172" s="70"/>
      <c r="S2172" s="70"/>
      <c r="T2172" s="33"/>
      <c r="U2172" s="33"/>
      <c r="V2172" s="33"/>
      <c r="W2172" s="33"/>
      <c r="X2172" s="33"/>
      <c r="Y2172" s="33"/>
      <c r="Z2172" s="33"/>
      <c r="AA2172" s="33"/>
      <c r="AB2172" s="33"/>
      <c r="AC2172" s="33"/>
      <c r="AD2172" s="33"/>
      <c r="AE2172" s="33"/>
      <c r="AF2172" s="33"/>
      <c r="AG2172" s="33"/>
      <c r="AH2172" s="33"/>
      <c r="AI2172" s="33"/>
      <c r="AJ2172" s="33"/>
      <c r="AK2172" s="33"/>
      <c r="AL2172" s="33"/>
      <c r="AM2172" s="33"/>
      <c r="AN2172" s="33"/>
      <c r="AO2172" s="33"/>
      <c r="AP2172" s="33"/>
      <c r="AQ2172" s="33"/>
      <c r="AR2172" s="33"/>
      <c r="AS2172" s="33"/>
      <c r="AT2172" s="33"/>
      <c r="AU2172" s="33"/>
      <c r="AV2172" s="33"/>
      <c r="AW2172" s="33"/>
      <c r="AX2172" s="33"/>
      <c r="AY2172" s="33"/>
      <c r="AZ2172" s="33"/>
      <c r="BA2172" s="33"/>
      <c r="BB2172" s="33"/>
      <c r="BC2172" s="33"/>
      <c r="BD2172" s="33"/>
      <c r="BE2172" s="33"/>
      <c r="BF2172" s="33"/>
      <c r="BG2172" s="33"/>
      <c r="BH2172" s="33"/>
      <c r="BI2172" s="67"/>
      <c r="BJ2172" s="67"/>
      <c r="BK2172" s="68"/>
      <c r="BL2172" s="68"/>
      <c r="BM2172" s="68"/>
      <c r="BN2172" s="67"/>
      <c r="BO2172" s="67"/>
      <c r="BP2172" s="67"/>
      <c r="BQ2172" s="67"/>
      <c r="BR2172" s="69"/>
      <c r="BS2172" s="69"/>
      <c r="BT2172" s="69"/>
      <c r="BU2172" s="69"/>
      <c r="BV2172" s="69"/>
      <c r="BW2172" s="44"/>
    </row>
    <row r="2173" spans="1:75" x14ac:dyDescent="0.3">
      <c r="A2173" s="60"/>
      <c r="B2173" s="72"/>
      <c r="C2173" s="33"/>
      <c r="D2173" s="44"/>
      <c r="E2173" s="62"/>
      <c r="F2173" s="62"/>
      <c r="G2173" s="70"/>
      <c r="H2173" s="70"/>
      <c r="I2173" s="70"/>
      <c r="J2173" s="64"/>
      <c r="K2173" s="65"/>
      <c r="L2173" s="60"/>
      <c r="M2173" s="33"/>
      <c r="N2173" s="33"/>
      <c r="O2173" s="33"/>
      <c r="P2173" s="65"/>
      <c r="Q2173" s="65"/>
      <c r="R2173" s="70"/>
      <c r="S2173" s="70"/>
      <c r="T2173" s="33"/>
      <c r="U2173" s="33"/>
      <c r="V2173" s="33"/>
      <c r="W2173" s="33"/>
      <c r="X2173" s="33"/>
      <c r="Y2173" s="33"/>
      <c r="Z2173" s="33"/>
      <c r="AA2173" s="33"/>
      <c r="AB2173" s="33"/>
      <c r="AC2173" s="33"/>
      <c r="AD2173" s="33"/>
      <c r="AE2173" s="33"/>
      <c r="AF2173" s="33"/>
      <c r="AG2173" s="33"/>
      <c r="AH2173" s="33"/>
      <c r="AI2173" s="33"/>
      <c r="AJ2173" s="33"/>
      <c r="AK2173" s="33"/>
      <c r="AL2173" s="33"/>
      <c r="AM2173" s="33"/>
      <c r="AN2173" s="33"/>
      <c r="AO2173" s="33"/>
      <c r="AP2173" s="33"/>
      <c r="AQ2173" s="33"/>
      <c r="AR2173" s="33"/>
      <c r="AS2173" s="33"/>
      <c r="AT2173" s="33"/>
      <c r="AU2173" s="33"/>
      <c r="AV2173" s="33"/>
      <c r="AW2173" s="33"/>
      <c r="AX2173" s="33"/>
      <c r="AY2173" s="33"/>
      <c r="AZ2173" s="33"/>
      <c r="BA2173" s="33"/>
      <c r="BB2173" s="33"/>
      <c r="BC2173" s="33"/>
      <c r="BD2173" s="33"/>
      <c r="BE2173" s="33"/>
      <c r="BF2173" s="33"/>
      <c r="BG2173" s="33"/>
      <c r="BH2173" s="33"/>
      <c r="BI2173" s="67"/>
      <c r="BJ2173" s="67"/>
      <c r="BK2173" s="68"/>
      <c r="BL2173" s="68"/>
      <c r="BM2173" s="68"/>
      <c r="BN2173" s="67"/>
      <c r="BO2173" s="67"/>
      <c r="BP2173" s="67"/>
      <c r="BQ2173" s="67"/>
      <c r="BR2173" s="69"/>
      <c r="BS2173" s="69"/>
      <c r="BT2173" s="69"/>
      <c r="BU2173" s="69"/>
      <c r="BV2173" s="69"/>
      <c r="BW2173" s="44"/>
    </row>
    <row r="2174" spans="1:75" x14ac:dyDescent="0.3">
      <c r="A2174" s="60"/>
      <c r="B2174" s="72"/>
      <c r="C2174" s="33"/>
      <c r="D2174" s="44"/>
      <c r="E2174" s="62"/>
      <c r="F2174" s="62"/>
      <c r="G2174" s="70"/>
      <c r="H2174" s="70"/>
      <c r="I2174" s="70"/>
      <c r="J2174" s="64"/>
      <c r="K2174" s="65"/>
      <c r="L2174" s="60"/>
      <c r="M2174" s="33"/>
      <c r="N2174" s="33"/>
      <c r="O2174" s="33"/>
      <c r="P2174" s="65"/>
      <c r="Q2174" s="65"/>
      <c r="R2174" s="70"/>
      <c r="S2174" s="70"/>
      <c r="T2174" s="33"/>
      <c r="U2174" s="33"/>
      <c r="V2174" s="33"/>
      <c r="W2174" s="33"/>
      <c r="X2174" s="33"/>
      <c r="Y2174" s="33"/>
      <c r="Z2174" s="33"/>
      <c r="AA2174" s="33"/>
      <c r="AB2174" s="33"/>
      <c r="AC2174" s="33"/>
      <c r="AD2174" s="33"/>
      <c r="AE2174" s="33"/>
      <c r="AF2174" s="33"/>
      <c r="AG2174" s="33"/>
      <c r="AH2174" s="33"/>
      <c r="AI2174" s="33"/>
      <c r="AJ2174" s="33"/>
      <c r="AK2174" s="33"/>
      <c r="AL2174" s="33"/>
      <c r="AM2174" s="33"/>
      <c r="AN2174" s="33"/>
      <c r="AO2174" s="33"/>
      <c r="AP2174" s="33"/>
      <c r="AQ2174" s="33"/>
      <c r="AR2174" s="33"/>
      <c r="AS2174" s="33"/>
      <c r="AT2174" s="33"/>
      <c r="AU2174" s="33"/>
      <c r="AV2174" s="33"/>
      <c r="AW2174" s="33"/>
      <c r="AX2174" s="33"/>
      <c r="AY2174" s="33"/>
      <c r="AZ2174" s="33"/>
      <c r="BA2174" s="33"/>
      <c r="BB2174" s="33"/>
      <c r="BC2174" s="33"/>
      <c r="BD2174" s="33"/>
      <c r="BE2174" s="33"/>
      <c r="BF2174" s="33"/>
      <c r="BG2174" s="33"/>
      <c r="BH2174" s="71"/>
      <c r="BI2174" s="67"/>
      <c r="BJ2174" s="67"/>
      <c r="BK2174" s="68"/>
      <c r="BL2174" s="68"/>
      <c r="BM2174" s="68"/>
      <c r="BN2174" s="67"/>
      <c r="BO2174" s="67"/>
      <c r="BP2174" s="67"/>
      <c r="BQ2174" s="67"/>
      <c r="BR2174" s="69"/>
      <c r="BS2174" s="69"/>
      <c r="BT2174" s="69"/>
      <c r="BU2174" s="69"/>
      <c r="BV2174" s="69"/>
      <c r="BW2174" s="44"/>
    </row>
    <row r="2175" spans="1:75" x14ac:dyDescent="0.3">
      <c r="A2175" s="60"/>
      <c r="B2175" s="72"/>
      <c r="C2175" s="33"/>
      <c r="D2175" s="44"/>
      <c r="E2175" s="62"/>
      <c r="F2175" s="62"/>
      <c r="G2175" s="70"/>
      <c r="H2175" s="70"/>
      <c r="I2175" s="70"/>
      <c r="J2175" s="64"/>
      <c r="K2175" s="65"/>
      <c r="L2175" s="60"/>
      <c r="M2175" s="33"/>
      <c r="N2175" s="33"/>
      <c r="O2175" s="33"/>
      <c r="P2175" s="65"/>
      <c r="Q2175" s="65"/>
      <c r="R2175" s="70"/>
      <c r="S2175" s="70"/>
      <c r="T2175" s="33"/>
      <c r="U2175" s="33"/>
      <c r="V2175" s="33"/>
      <c r="W2175" s="33"/>
      <c r="X2175" s="33"/>
      <c r="Y2175" s="33"/>
      <c r="Z2175" s="33"/>
      <c r="AA2175" s="33"/>
      <c r="AB2175" s="33"/>
      <c r="AC2175" s="33"/>
      <c r="AD2175" s="33"/>
      <c r="AE2175" s="33"/>
      <c r="AF2175" s="33"/>
      <c r="AG2175" s="33"/>
      <c r="AH2175" s="33"/>
      <c r="AI2175" s="33"/>
      <c r="AJ2175" s="33"/>
      <c r="AK2175" s="33"/>
      <c r="AL2175" s="33"/>
      <c r="AM2175" s="33"/>
      <c r="AN2175" s="33"/>
      <c r="AO2175" s="33"/>
      <c r="AP2175" s="33"/>
      <c r="AQ2175" s="33"/>
      <c r="AR2175" s="33"/>
      <c r="AS2175" s="33"/>
      <c r="AT2175" s="33"/>
      <c r="AU2175" s="33"/>
      <c r="AV2175" s="33"/>
      <c r="AW2175" s="33"/>
      <c r="AX2175" s="33"/>
      <c r="AY2175" s="33"/>
      <c r="AZ2175" s="33"/>
      <c r="BA2175" s="33"/>
      <c r="BB2175" s="33"/>
      <c r="BC2175" s="33"/>
      <c r="BD2175" s="33"/>
      <c r="BE2175" s="33"/>
      <c r="BF2175" s="33"/>
      <c r="BG2175" s="33"/>
      <c r="BH2175" s="71"/>
      <c r="BI2175" s="67"/>
      <c r="BJ2175" s="67"/>
      <c r="BK2175" s="68"/>
      <c r="BL2175" s="68"/>
      <c r="BM2175" s="68"/>
      <c r="BN2175" s="67"/>
      <c r="BO2175" s="67"/>
      <c r="BP2175" s="67"/>
      <c r="BQ2175" s="67"/>
      <c r="BR2175" s="69"/>
      <c r="BS2175" s="69"/>
      <c r="BT2175" s="69"/>
      <c r="BU2175" s="69"/>
      <c r="BV2175" s="69"/>
      <c r="BW2175" s="44"/>
    </row>
    <row r="2176" spans="1:75" x14ac:dyDescent="0.3">
      <c r="A2176" s="60"/>
      <c r="B2176" s="72"/>
      <c r="C2176" s="33"/>
      <c r="D2176" s="44"/>
      <c r="E2176" s="62"/>
      <c r="F2176" s="62"/>
      <c r="G2176" s="70"/>
      <c r="H2176" s="70"/>
      <c r="I2176" s="70"/>
      <c r="J2176" s="64"/>
      <c r="K2176" s="65"/>
      <c r="L2176" s="60"/>
      <c r="M2176" s="33"/>
      <c r="N2176" s="33"/>
      <c r="O2176" s="71"/>
      <c r="P2176" s="65"/>
      <c r="Q2176" s="65"/>
      <c r="R2176" s="70"/>
      <c r="S2176" s="70"/>
      <c r="T2176" s="33"/>
      <c r="U2176" s="33"/>
      <c r="V2176" s="33"/>
      <c r="W2176" s="33"/>
      <c r="X2176" s="33"/>
      <c r="Y2176" s="33"/>
      <c r="Z2176" s="33"/>
      <c r="AA2176" s="33"/>
      <c r="AB2176" s="33"/>
      <c r="AC2176" s="33"/>
      <c r="AD2176" s="33"/>
      <c r="AE2176" s="33"/>
      <c r="AF2176" s="33"/>
      <c r="AG2176" s="33"/>
      <c r="AH2176" s="33"/>
      <c r="AI2176" s="33"/>
      <c r="AJ2176" s="33"/>
      <c r="AK2176" s="33"/>
      <c r="AL2176" s="33"/>
      <c r="AM2176" s="33"/>
      <c r="AN2176" s="33"/>
      <c r="AO2176" s="33"/>
      <c r="AP2176" s="33"/>
      <c r="AQ2176" s="33"/>
      <c r="AR2176" s="33"/>
      <c r="AS2176" s="33"/>
      <c r="AT2176" s="33"/>
      <c r="AU2176" s="33"/>
      <c r="AV2176" s="33"/>
      <c r="AW2176" s="33"/>
      <c r="AX2176" s="33"/>
      <c r="AY2176" s="33"/>
      <c r="AZ2176" s="33"/>
      <c r="BA2176" s="33"/>
      <c r="BB2176" s="33"/>
      <c r="BC2176" s="33"/>
      <c r="BD2176" s="33"/>
      <c r="BE2176" s="33"/>
      <c r="BF2176" s="33"/>
      <c r="BG2176" s="33"/>
      <c r="BH2176" s="33"/>
      <c r="BI2176" s="67"/>
      <c r="BJ2176" s="67"/>
      <c r="BK2176" s="68"/>
      <c r="BL2176" s="68"/>
      <c r="BM2176" s="68"/>
      <c r="BN2176" s="67"/>
      <c r="BO2176" s="67"/>
      <c r="BP2176" s="67"/>
      <c r="BQ2176" s="67"/>
      <c r="BR2176" s="69"/>
      <c r="BS2176" s="69"/>
      <c r="BT2176" s="69"/>
      <c r="BU2176" s="69"/>
      <c r="BV2176" s="69"/>
      <c r="BW2176" s="44"/>
    </row>
    <row r="2177" spans="1:75" x14ac:dyDescent="0.3">
      <c r="A2177" s="60"/>
      <c r="B2177" s="72"/>
      <c r="C2177" s="33"/>
      <c r="D2177" s="44"/>
      <c r="E2177" s="62"/>
      <c r="F2177" s="62"/>
      <c r="G2177" s="70"/>
      <c r="H2177" s="70"/>
      <c r="I2177" s="70"/>
      <c r="J2177" s="64"/>
      <c r="K2177" s="65"/>
      <c r="L2177" s="60"/>
      <c r="M2177" s="33"/>
      <c r="N2177" s="33"/>
      <c r="O2177" s="33"/>
      <c r="P2177" s="65"/>
      <c r="Q2177" s="65"/>
      <c r="R2177" s="70"/>
      <c r="S2177" s="70"/>
      <c r="T2177" s="33"/>
      <c r="U2177" s="33"/>
      <c r="V2177" s="33"/>
      <c r="W2177" s="33"/>
      <c r="X2177" s="33"/>
      <c r="Y2177" s="33"/>
      <c r="Z2177" s="33"/>
      <c r="AA2177" s="33"/>
      <c r="AB2177" s="33"/>
      <c r="AC2177" s="33"/>
      <c r="AD2177" s="33"/>
      <c r="AE2177" s="33"/>
      <c r="AF2177" s="33"/>
      <c r="AG2177" s="33"/>
      <c r="AH2177" s="33"/>
      <c r="AI2177" s="33"/>
      <c r="AJ2177" s="33"/>
      <c r="AK2177" s="33"/>
      <c r="AL2177" s="33"/>
      <c r="AM2177" s="33"/>
      <c r="AN2177" s="33"/>
      <c r="AO2177" s="33"/>
      <c r="AP2177" s="33"/>
      <c r="AQ2177" s="33"/>
      <c r="AR2177" s="33"/>
      <c r="AS2177" s="33"/>
      <c r="AT2177" s="33"/>
      <c r="AU2177" s="33"/>
      <c r="AV2177" s="33"/>
      <c r="AW2177" s="33"/>
      <c r="AX2177" s="33"/>
      <c r="AY2177" s="33"/>
      <c r="AZ2177" s="33"/>
      <c r="BA2177" s="33"/>
      <c r="BB2177" s="33"/>
      <c r="BC2177" s="33"/>
      <c r="BD2177" s="33"/>
      <c r="BE2177" s="33"/>
      <c r="BF2177" s="33"/>
      <c r="BG2177" s="33"/>
      <c r="BH2177" s="33"/>
      <c r="BI2177" s="67"/>
      <c r="BJ2177" s="67"/>
      <c r="BK2177" s="68"/>
      <c r="BL2177" s="68"/>
      <c r="BM2177" s="68"/>
      <c r="BN2177" s="67"/>
      <c r="BO2177" s="67"/>
      <c r="BP2177" s="67"/>
      <c r="BQ2177" s="67"/>
      <c r="BR2177" s="69"/>
      <c r="BS2177" s="69"/>
      <c r="BT2177" s="69"/>
      <c r="BU2177" s="69"/>
      <c r="BV2177" s="69"/>
      <c r="BW2177" s="44"/>
    </row>
    <row r="2178" spans="1:75" x14ac:dyDescent="0.3">
      <c r="A2178" s="60"/>
      <c r="B2178" s="72"/>
      <c r="C2178" s="33"/>
      <c r="D2178" s="44"/>
      <c r="E2178" s="62"/>
      <c r="F2178" s="62"/>
      <c r="G2178" s="70"/>
      <c r="H2178" s="70"/>
      <c r="I2178" s="70"/>
      <c r="J2178" s="64"/>
      <c r="K2178" s="65"/>
      <c r="L2178" s="60"/>
      <c r="M2178" s="33"/>
      <c r="N2178" s="33"/>
      <c r="O2178" s="33"/>
      <c r="P2178" s="65"/>
      <c r="Q2178" s="65"/>
      <c r="R2178" s="70"/>
      <c r="S2178" s="70"/>
      <c r="T2178" s="33"/>
      <c r="U2178" s="33"/>
      <c r="V2178" s="33"/>
      <c r="W2178" s="33"/>
      <c r="X2178" s="33"/>
      <c r="Y2178" s="33"/>
      <c r="Z2178" s="33"/>
      <c r="AA2178" s="33"/>
      <c r="AB2178" s="33"/>
      <c r="AC2178" s="33"/>
      <c r="AD2178" s="33"/>
      <c r="AE2178" s="33"/>
      <c r="AF2178" s="33"/>
      <c r="AG2178" s="33"/>
      <c r="AH2178" s="33"/>
      <c r="AI2178" s="33"/>
      <c r="AJ2178" s="33"/>
      <c r="AK2178" s="33"/>
      <c r="AL2178" s="33"/>
      <c r="AM2178" s="33"/>
      <c r="AN2178" s="33"/>
      <c r="AO2178" s="33"/>
      <c r="AP2178" s="33"/>
      <c r="AQ2178" s="33"/>
      <c r="AR2178" s="33"/>
      <c r="AS2178" s="33"/>
      <c r="AT2178" s="33"/>
      <c r="AU2178" s="33"/>
      <c r="AV2178" s="33"/>
      <c r="AW2178" s="33"/>
      <c r="AX2178" s="33"/>
      <c r="AY2178" s="33"/>
      <c r="AZ2178" s="33"/>
      <c r="BA2178" s="33"/>
      <c r="BB2178" s="33"/>
      <c r="BC2178" s="33"/>
      <c r="BD2178" s="33"/>
      <c r="BE2178" s="33"/>
      <c r="BF2178" s="33"/>
      <c r="BG2178" s="33"/>
      <c r="BH2178" s="33"/>
      <c r="BI2178" s="67"/>
      <c r="BJ2178" s="67"/>
      <c r="BK2178" s="68"/>
      <c r="BL2178" s="68"/>
      <c r="BM2178" s="68"/>
      <c r="BN2178" s="67"/>
      <c r="BO2178" s="67"/>
      <c r="BP2178" s="67"/>
      <c r="BQ2178" s="67"/>
      <c r="BR2178" s="69"/>
      <c r="BS2178" s="69"/>
      <c r="BT2178" s="69"/>
      <c r="BU2178" s="69"/>
      <c r="BV2178" s="69"/>
      <c r="BW2178" s="44"/>
    </row>
    <row r="2179" spans="1:75" x14ac:dyDescent="0.3">
      <c r="A2179" s="60"/>
      <c r="B2179" s="72"/>
      <c r="C2179" s="33"/>
      <c r="D2179" s="44"/>
      <c r="E2179" s="62"/>
      <c r="F2179" s="62"/>
      <c r="G2179" s="70"/>
      <c r="H2179" s="70"/>
      <c r="I2179" s="70"/>
      <c r="J2179" s="64"/>
      <c r="K2179" s="65"/>
      <c r="L2179" s="60"/>
      <c r="M2179" s="33"/>
      <c r="N2179" s="33"/>
      <c r="O2179" s="33"/>
      <c r="P2179" s="65"/>
      <c r="Q2179" s="65"/>
      <c r="R2179" s="70"/>
      <c r="S2179" s="70"/>
      <c r="T2179" s="33"/>
      <c r="U2179" s="33"/>
      <c r="V2179" s="33"/>
      <c r="W2179" s="33"/>
      <c r="X2179" s="33"/>
      <c r="Y2179" s="33"/>
      <c r="Z2179" s="33"/>
      <c r="AA2179" s="33"/>
      <c r="AB2179" s="33"/>
      <c r="AC2179" s="33"/>
      <c r="AD2179" s="33"/>
      <c r="AE2179" s="33"/>
      <c r="AF2179" s="33"/>
      <c r="AG2179" s="33"/>
      <c r="AH2179" s="33"/>
      <c r="AI2179" s="33"/>
      <c r="AJ2179" s="33"/>
      <c r="AK2179" s="33"/>
      <c r="AL2179" s="33"/>
      <c r="AM2179" s="33"/>
      <c r="AN2179" s="33"/>
      <c r="AO2179" s="33"/>
      <c r="AP2179" s="33"/>
      <c r="AQ2179" s="33"/>
      <c r="AR2179" s="33"/>
      <c r="AS2179" s="33"/>
      <c r="AT2179" s="33"/>
      <c r="AU2179" s="33"/>
      <c r="AV2179" s="33"/>
      <c r="AW2179" s="33"/>
      <c r="AX2179" s="33"/>
      <c r="AY2179" s="33"/>
      <c r="AZ2179" s="33"/>
      <c r="BA2179" s="33"/>
      <c r="BB2179" s="33"/>
      <c r="BC2179" s="33"/>
      <c r="BD2179" s="33"/>
      <c r="BE2179" s="33"/>
      <c r="BF2179" s="33"/>
      <c r="BG2179" s="33"/>
      <c r="BH2179" s="71"/>
      <c r="BI2179" s="67"/>
      <c r="BJ2179" s="67"/>
      <c r="BK2179" s="68"/>
      <c r="BL2179" s="68"/>
      <c r="BM2179" s="68"/>
      <c r="BN2179" s="67"/>
      <c r="BO2179" s="67"/>
      <c r="BP2179" s="67"/>
      <c r="BQ2179" s="67"/>
      <c r="BR2179" s="69"/>
      <c r="BS2179" s="69"/>
      <c r="BT2179" s="69"/>
      <c r="BU2179" s="69"/>
      <c r="BV2179" s="69"/>
      <c r="BW2179" s="44"/>
    </row>
    <row r="2180" spans="1:75" x14ac:dyDescent="0.3">
      <c r="A2180" s="60"/>
      <c r="B2180" s="72"/>
      <c r="C2180" s="33"/>
      <c r="D2180" s="44"/>
      <c r="E2180" s="62"/>
      <c r="F2180" s="62"/>
      <c r="G2180" s="70"/>
      <c r="H2180" s="70"/>
      <c r="I2180" s="70"/>
      <c r="J2180" s="64"/>
      <c r="K2180" s="65"/>
      <c r="L2180" s="60"/>
      <c r="M2180" s="33"/>
      <c r="N2180" s="33"/>
      <c r="O2180" s="33"/>
      <c r="P2180" s="65"/>
      <c r="Q2180" s="65"/>
      <c r="R2180" s="70"/>
      <c r="S2180" s="70"/>
      <c r="T2180" s="33"/>
      <c r="U2180" s="33"/>
      <c r="V2180" s="33"/>
      <c r="W2180" s="33"/>
      <c r="X2180" s="33"/>
      <c r="Y2180" s="33"/>
      <c r="Z2180" s="33"/>
      <c r="AA2180" s="33"/>
      <c r="AB2180" s="33"/>
      <c r="AC2180" s="33"/>
      <c r="AD2180" s="33"/>
      <c r="AE2180" s="33"/>
      <c r="AF2180" s="33"/>
      <c r="AG2180" s="33"/>
      <c r="AH2180" s="33"/>
      <c r="AI2180" s="33"/>
      <c r="AJ2180" s="33"/>
      <c r="AK2180" s="33"/>
      <c r="AL2180" s="33"/>
      <c r="AM2180" s="33"/>
      <c r="AN2180" s="33"/>
      <c r="AO2180" s="33"/>
      <c r="AP2180" s="33"/>
      <c r="AQ2180" s="33"/>
      <c r="AR2180" s="33"/>
      <c r="AS2180" s="33"/>
      <c r="AT2180" s="33"/>
      <c r="AU2180" s="33"/>
      <c r="AV2180" s="33"/>
      <c r="AW2180" s="33"/>
      <c r="AX2180" s="33"/>
      <c r="AY2180" s="33"/>
      <c r="AZ2180" s="33"/>
      <c r="BA2180" s="33"/>
      <c r="BB2180" s="33"/>
      <c r="BC2180" s="33"/>
      <c r="BD2180" s="33"/>
      <c r="BE2180" s="33"/>
      <c r="BF2180" s="33"/>
      <c r="BG2180" s="33"/>
      <c r="BH2180" s="33"/>
      <c r="BI2180" s="67"/>
      <c r="BJ2180" s="67"/>
      <c r="BK2180" s="68"/>
      <c r="BL2180" s="68"/>
      <c r="BM2180" s="68"/>
      <c r="BN2180" s="67"/>
      <c r="BO2180" s="67"/>
      <c r="BP2180" s="67"/>
      <c r="BQ2180" s="67"/>
      <c r="BR2180" s="69"/>
      <c r="BS2180" s="69"/>
      <c r="BT2180" s="69"/>
      <c r="BU2180" s="69"/>
      <c r="BV2180" s="69"/>
      <c r="BW2180" s="44"/>
    </row>
    <row r="2181" spans="1:75" x14ac:dyDescent="0.3">
      <c r="A2181" s="60"/>
      <c r="B2181" s="72"/>
      <c r="C2181" s="33"/>
      <c r="D2181" s="44"/>
      <c r="E2181" s="62"/>
      <c r="F2181" s="62"/>
      <c r="G2181" s="70"/>
      <c r="H2181" s="70"/>
      <c r="I2181" s="70"/>
      <c r="J2181" s="64"/>
      <c r="K2181" s="65"/>
      <c r="L2181" s="60"/>
      <c r="M2181" s="33"/>
      <c r="N2181" s="33"/>
      <c r="O2181" s="33"/>
      <c r="P2181" s="65"/>
      <c r="Q2181" s="65"/>
      <c r="R2181" s="70"/>
      <c r="S2181" s="70"/>
      <c r="T2181" s="33"/>
      <c r="U2181" s="33"/>
      <c r="V2181" s="33"/>
      <c r="W2181" s="33"/>
      <c r="X2181" s="33"/>
      <c r="Y2181" s="33"/>
      <c r="Z2181" s="33"/>
      <c r="AA2181" s="33"/>
      <c r="AB2181" s="33"/>
      <c r="AC2181" s="33"/>
      <c r="AD2181" s="33"/>
      <c r="AE2181" s="33"/>
      <c r="AF2181" s="33"/>
      <c r="AG2181" s="33"/>
      <c r="AH2181" s="33"/>
      <c r="AI2181" s="33"/>
      <c r="AJ2181" s="33"/>
      <c r="AK2181" s="33"/>
      <c r="AL2181" s="33"/>
      <c r="AM2181" s="33"/>
      <c r="AN2181" s="33"/>
      <c r="AO2181" s="33"/>
      <c r="AP2181" s="33"/>
      <c r="AQ2181" s="33"/>
      <c r="AR2181" s="33"/>
      <c r="AS2181" s="33"/>
      <c r="AT2181" s="33"/>
      <c r="AU2181" s="33"/>
      <c r="AV2181" s="33"/>
      <c r="AW2181" s="33"/>
      <c r="AX2181" s="33"/>
      <c r="AY2181" s="33"/>
      <c r="AZ2181" s="33"/>
      <c r="BA2181" s="33"/>
      <c r="BB2181" s="33"/>
      <c r="BC2181" s="33"/>
      <c r="BD2181" s="33"/>
      <c r="BE2181" s="33"/>
      <c r="BF2181" s="33"/>
      <c r="BG2181" s="33"/>
      <c r="BH2181" s="33"/>
      <c r="BI2181" s="67"/>
      <c r="BJ2181" s="67"/>
      <c r="BK2181" s="68"/>
      <c r="BL2181" s="68"/>
      <c r="BM2181" s="68"/>
      <c r="BN2181" s="67"/>
      <c r="BO2181" s="67"/>
      <c r="BP2181" s="67"/>
      <c r="BQ2181" s="67"/>
      <c r="BR2181" s="69"/>
      <c r="BS2181" s="69"/>
      <c r="BT2181" s="69"/>
      <c r="BU2181" s="69"/>
      <c r="BV2181" s="69"/>
      <c r="BW2181" s="44"/>
    </row>
    <row r="2182" spans="1:75" x14ac:dyDescent="0.3">
      <c r="A2182" s="60"/>
      <c r="B2182" s="72"/>
      <c r="C2182" s="33"/>
      <c r="D2182" s="44"/>
      <c r="E2182" s="62"/>
      <c r="F2182" s="62"/>
      <c r="G2182" s="70"/>
      <c r="H2182" s="70"/>
      <c r="I2182" s="70"/>
      <c r="J2182" s="64"/>
      <c r="K2182" s="65"/>
      <c r="L2182" s="60"/>
      <c r="M2182" s="33"/>
      <c r="N2182" s="33"/>
      <c r="O2182" s="33"/>
      <c r="P2182" s="65"/>
      <c r="Q2182" s="65"/>
      <c r="R2182" s="70"/>
      <c r="S2182" s="70"/>
      <c r="T2182" s="33"/>
      <c r="U2182" s="33"/>
      <c r="V2182" s="33"/>
      <c r="W2182" s="33"/>
      <c r="X2182" s="33"/>
      <c r="Y2182" s="33"/>
      <c r="Z2182" s="33"/>
      <c r="AA2182" s="33"/>
      <c r="AB2182" s="33"/>
      <c r="AC2182" s="33"/>
      <c r="AD2182" s="33"/>
      <c r="AE2182" s="33"/>
      <c r="AF2182" s="33"/>
      <c r="AG2182" s="33"/>
      <c r="AH2182" s="33"/>
      <c r="AI2182" s="33"/>
      <c r="AJ2182" s="33"/>
      <c r="AK2182" s="33"/>
      <c r="AL2182" s="33"/>
      <c r="AM2182" s="33"/>
      <c r="AN2182" s="33"/>
      <c r="AO2182" s="33"/>
      <c r="AP2182" s="33"/>
      <c r="AQ2182" s="33"/>
      <c r="AR2182" s="33"/>
      <c r="AS2182" s="33"/>
      <c r="AT2182" s="33"/>
      <c r="AU2182" s="33"/>
      <c r="AV2182" s="33"/>
      <c r="AW2182" s="33"/>
      <c r="AX2182" s="33"/>
      <c r="AY2182" s="33"/>
      <c r="AZ2182" s="33"/>
      <c r="BA2182" s="33"/>
      <c r="BB2182" s="33"/>
      <c r="BC2182" s="33"/>
      <c r="BD2182" s="33"/>
      <c r="BE2182" s="33"/>
      <c r="BF2182" s="33"/>
      <c r="BG2182" s="33"/>
      <c r="BH2182" s="33"/>
      <c r="BI2182" s="67"/>
      <c r="BJ2182" s="67"/>
      <c r="BK2182" s="68"/>
      <c r="BL2182" s="68"/>
      <c r="BM2182" s="68"/>
      <c r="BN2182" s="67"/>
      <c r="BO2182" s="67"/>
      <c r="BP2182" s="67"/>
      <c r="BQ2182" s="67"/>
      <c r="BR2182" s="69"/>
      <c r="BS2182" s="69"/>
      <c r="BT2182" s="69"/>
      <c r="BU2182" s="69"/>
      <c r="BV2182" s="69"/>
      <c r="BW2182" s="44"/>
    </row>
    <row r="2183" spans="1:75" x14ac:dyDescent="0.3">
      <c r="A2183" s="60"/>
      <c r="B2183" s="72"/>
      <c r="C2183" s="33"/>
      <c r="D2183" s="44"/>
      <c r="E2183" s="62"/>
      <c r="F2183" s="62"/>
      <c r="G2183" s="70"/>
      <c r="H2183" s="70"/>
      <c r="I2183" s="70"/>
      <c r="J2183" s="64"/>
      <c r="K2183" s="65"/>
      <c r="L2183" s="60"/>
      <c r="M2183" s="33"/>
      <c r="N2183" s="33"/>
      <c r="O2183" s="33"/>
      <c r="P2183" s="65"/>
      <c r="Q2183" s="65"/>
      <c r="R2183" s="70"/>
      <c r="S2183" s="70"/>
      <c r="T2183" s="33"/>
      <c r="U2183" s="33"/>
      <c r="V2183" s="33"/>
      <c r="W2183" s="33"/>
      <c r="X2183" s="33"/>
      <c r="Y2183" s="33"/>
      <c r="Z2183" s="33"/>
      <c r="AA2183" s="33"/>
      <c r="AB2183" s="33"/>
      <c r="AC2183" s="33"/>
      <c r="AD2183" s="33"/>
      <c r="AE2183" s="33"/>
      <c r="AF2183" s="33"/>
      <c r="AG2183" s="33"/>
      <c r="AH2183" s="33"/>
      <c r="AI2183" s="33"/>
      <c r="AJ2183" s="33"/>
      <c r="AK2183" s="33"/>
      <c r="AL2183" s="33"/>
      <c r="AM2183" s="33"/>
      <c r="AN2183" s="33"/>
      <c r="AO2183" s="33"/>
      <c r="AP2183" s="33"/>
      <c r="AQ2183" s="33"/>
      <c r="AR2183" s="33"/>
      <c r="AS2183" s="33"/>
      <c r="AT2183" s="33"/>
      <c r="AU2183" s="33"/>
      <c r="AV2183" s="33"/>
      <c r="AW2183" s="33"/>
      <c r="AX2183" s="33"/>
      <c r="AY2183" s="33"/>
      <c r="AZ2183" s="33"/>
      <c r="BA2183" s="33"/>
      <c r="BB2183" s="33"/>
      <c r="BC2183" s="33"/>
      <c r="BD2183" s="33"/>
      <c r="BE2183" s="33"/>
      <c r="BF2183" s="33"/>
      <c r="BG2183" s="33"/>
      <c r="BH2183" s="33"/>
      <c r="BI2183" s="67"/>
      <c r="BJ2183" s="67"/>
      <c r="BK2183" s="68"/>
      <c r="BL2183" s="68"/>
      <c r="BM2183" s="68"/>
      <c r="BN2183" s="67"/>
      <c r="BO2183" s="67"/>
      <c r="BP2183" s="67"/>
      <c r="BQ2183" s="67"/>
      <c r="BR2183" s="69"/>
      <c r="BS2183" s="69"/>
      <c r="BT2183" s="69"/>
      <c r="BU2183" s="69"/>
      <c r="BV2183" s="69"/>
      <c r="BW2183" s="44"/>
    </row>
    <row r="2184" spans="1:75" x14ac:dyDescent="0.3">
      <c r="A2184" s="60"/>
      <c r="B2184" s="72"/>
      <c r="C2184" s="33"/>
      <c r="D2184" s="44"/>
      <c r="E2184" s="62"/>
      <c r="F2184" s="62"/>
      <c r="G2184" s="70"/>
      <c r="H2184" s="70"/>
      <c r="I2184" s="70"/>
      <c r="J2184" s="64"/>
      <c r="K2184" s="65"/>
      <c r="L2184" s="60"/>
      <c r="M2184" s="33"/>
      <c r="N2184" s="33"/>
      <c r="O2184" s="33"/>
      <c r="P2184" s="65"/>
      <c r="Q2184" s="65"/>
      <c r="R2184" s="70"/>
      <c r="S2184" s="70"/>
      <c r="T2184" s="33"/>
      <c r="U2184" s="33"/>
      <c r="V2184" s="33"/>
      <c r="W2184" s="33"/>
      <c r="X2184" s="33"/>
      <c r="Y2184" s="33"/>
      <c r="Z2184" s="33"/>
      <c r="AA2184" s="33"/>
      <c r="AB2184" s="33"/>
      <c r="AC2184" s="33"/>
      <c r="AD2184" s="33"/>
      <c r="AE2184" s="33"/>
      <c r="AF2184" s="33"/>
      <c r="AG2184" s="33"/>
      <c r="AH2184" s="33"/>
      <c r="AI2184" s="33"/>
      <c r="AJ2184" s="33"/>
      <c r="AK2184" s="33"/>
      <c r="AL2184" s="33"/>
      <c r="AM2184" s="33"/>
      <c r="AN2184" s="33"/>
      <c r="AO2184" s="33"/>
      <c r="AP2184" s="33"/>
      <c r="AQ2184" s="33"/>
      <c r="AR2184" s="33"/>
      <c r="AS2184" s="33"/>
      <c r="AT2184" s="33"/>
      <c r="AU2184" s="33"/>
      <c r="AV2184" s="33"/>
      <c r="AW2184" s="33"/>
      <c r="AX2184" s="33"/>
      <c r="AY2184" s="33"/>
      <c r="AZ2184" s="33"/>
      <c r="BA2184" s="33"/>
      <c r="BB2184" s="33"/>
      <c r="BC2184" s="33"/>
      <c r="BD2184" s="33"/>
      <c r="BE2184" s="33"/>
      <c r="BF2184" s="33"/>
      <c r="BG2184" s="33"/>
      <c r="BH2184" s="33"/>
      <c r="BI2184" s="67"/>
      <c r="BJ2184" s="67"/>
      <c r="BK2184" s="68"/>
      <c r="BL2184" s="68"/>
      <c r="BM2184" s="68"/>
      <c r="BN2184" s="67"/>
      <c r="BO2184" s="67"/>
      <c r="BP2184" s="67"/>
      <c r="BQ2184" s="67"/>
      <c r="BR2184" s="69"/>
      <c r="BS2184" s="69"/>
      <c r="BT2184" s="69"/>
      <c r="BU2184" s="69"/>
      <c r="BV2184" s="69"/>
      <c r="BW2184" s="44"/>
    </row>
    <row r="2185" spans="1:75" x14ac:dyDescent="0.3">
      <c r="A2185" s="60"/>
      <c r="B2185" s="72"/>
      <c r="C2185" s="33"/>
      <c r="D2185" s="44"/>
      <c r="E2185" s="62"/>
      <c r="F2185" s="62"/>
      <c r="G2185" s="70"/>
      <c r="H2185" s="70"/>
      <c r="I2185" s="70"/>
      <c r="J2185" s="64"/>
      <c r="K2185" s="65"/>
      <c r="L2185" s="60"/>
      <c r="M2185" s="33"/>
      <c r="N2185" s="33"/>
      <c r="O2185" s="33"/>
      <c r="P2185" s="65"/>
      <c r="Q2185" s="65"/>
      <c r="R2185" s="70"/>
      <c r="S2185" s="70"/>
      <c r="T2185" s="33"/>
      <c r="U2185" s="33"/>
      <c r="V2185" s="33"/>
      <c r="W2185" s="33"/>
      <c r="X2185" s="33"/>
      <c r="Y2185" s="33"/>
      <c r="Z2185" s="33"/>
      <c r="AA2185" s="33"/>
      <c r="AB2185" s="33"/>
      <c r="AC2185" s="33"/>
      <c r="AD2185" s="33"/>
      <c r="AE2185" s="33"/>
      <c r="AF2185" s="33"/>
      <c r="AG2185" s="33"/>
      <c r="AH2185" s="33"/>
      <c r="AI2185" s="33"/>
      <c r="AJ2185" s="33"/>
      <c r="AK2185" s="33"/>
      <c r="AL2185" s="33"/>
      <c r="AM2185" s="33"/>
      <c r="AN2185" s="33"/>
      <c r="AO2185" s="33"/>
      <c r="AP2185" s="33"/>
      <c r="AQ2185" s="33"/>
      <c r="AR2185" s="33"/>
      <c r="AS2185" s="33"/>
      <c r="AT2185" s="33"/>
      <c r="AU2185" s="33"/>
      <c r="AV2185" s="33"/>
      <c r="AW2185" s="33"/>
      <c r="AX2185" s="33"/>
      <c r="AY2185" s="33"/>
      <c r="AZ2185" s="33"/>
      <c r="BA2185" s="33"/>
      <c r="BB2185" s="33"/>
      <c r="BC2185" s="33"/>
      <c r="BD2185" s="33"/>
      <c r="BE2185" s="33"/>
      <c r="BF2185" s="33"/>
      <c r="BG2185" s="33"/>
      <c r="BH2185" s="33"/>
      <c r="BI2185" s="67"/>
      <c r="BJ2185" s="67"/>
      <c r="BK2185" s="68"/>
      <c r="BL2185" s="68"/>
      <c r="BM2185" s="68"/>
      <c r="BN2185" s="67"/>
      <c r="BO2185" s="67"/>
      <c r="BP2185" s="67"/>
      <c r="BQ2185" s="67"/>
      <c r="BR2185" s="69"/>
      <c r="BS2185" s="69"/>
      <c r="BT2185" s="69"/>
      <c r="BU2185" s="69"/>
      <c r="BV2185" s="69"/>
      <c r="BW2185" s="44"/>
    </row>
    <row r="2186" spans="1:75" x14ac:dyDescent="0.3">
      <c r="A2186" s="60"/>
      <c r="B2186" s="72"/>
      <c r="C2186" s="33"/>
      <c r="D2186" s="44"/>
      <c r="E2186" s="62"/>
      <c r="F2186" s="62"/>
      <c r="G2186" s="70"/>
      <c r="H2186" s="70"/>
      <c r="I2186" s="70"/>
      <c r="J2186" s="64"/>
      <c r="K2186" s="65"/>
      <c r="L2186" s="60"/>
      <c r="M2186" s="33"/>
      <c r="N2186" s="33"/>
      <c r="O2186" s="33"/>
      <c r="P2186" s="65"/>
      <c r="Q2186" s="65"/>
      <c r="R2186" s="70"/>
      <c r="S2186" s="70"/>
      <c r="T2186" s="33"/>
      <c r="U2186" s="33"/>
      <c r="V2186" s="33"/>
      <c r="W2186" s="33"/>
      <c r="X2186" s="33"/>
      <c r="Y2186" s="33"/>
      <c r="Z2186" s="33"/>
      <c r="AA2186" s="33"/>
      <c r="AB2186" s="33"/>
      <c r="AC2186" s="33"/>
      <c r="AD2186" s="33"/>
      <c r="AE2186" s="33"/>
      <c r="AF2186" s="33"/>
      <c r="AG2186" s="33"/>
      <c r="AH2186" s="33"/>
      <c r="AI2186" s="33"/>
      <c r="AJ2186" s="33"/>
      <c r="AK2186" s="33"/>
      <c r="AL2186" s="33"/>
      <c r="AM2186" s="33"/>
      <c r="AN2186" s="33"/>
      <c r="AO2186" s="33"/>
      <c r="AP2186" s="33"/>
      <c r="AQ2186" s="33"/>
      <c r="AR2186" s="33"/>
      <c r="AS2186" s="33"/>
      <c r="AT2186" s="33"/>
      <c r="AU2186" s="33"/>
      <c r="AV2186" s="33"/>
      <c r="AW2186" s="33"/>
      <c r="AX2186" s="33"/>
      <c r="AY2186" s="33"/>
      <c r="AZ2186" s="33"/>
      <c r="BA2186" s="33"/>
      <c r="BB2186" s="33"/>
      <c r="BC2186" s="33"/>
      <c r="BD2186" s="33"/>
      <c r="BE2186" s="33"/>
      <c r="BF2186" s="33"/>
      <c r="BG2186" s="33"/>
      <c r="BH2186" s="33"/>
      <c r="BI2186" s="67"/>
      <c r="BJ2186" s="67"/>
      <c r="BK2186" s="68"/>
      <c r="BL2186" s="68"/>
      <c r="BM2186" s="68"/>
      <c r="BN2186" s="67"/>
      <c r="BO2186" s="67"/>
      <c r="BP2186" s="67"/>
      <c r="BQ2186" s="67"/>
      <c r="BR2186" s="69"/>
      <c r="BS2186" s="69"/>
      <c r="BT2186" s="69"/>
      <c r="BU2186" s="69"/>
      <c r="BV2186" s="69"/>
      <c r="BW2186" s="44"/>
    </row>
    <row r="2187" spans="1:75" x14ac:dyDescent="0.3">
      <c r="A2187" s="60"/>
      <c r="B2187" s="72"/>
      <c r="C2187" s="33"/>
      <c r="D2187" s="44"/>
      <c r="E2187" s="62"/>
      <c r="F2187" s="62"/>
      <c r="G2187" s="70"/>
      <c r="H2187" s="70"/>
      <c r="I2187" s="70"/>
      <c r="J2187" s="64"/>
      <c r="K2187" s="65"/>
      <c r="L2187" s="60"/>
      <c r="M2187" s="33"/>
      <c r="N2187" s="33"/>
      <c r="O2187" s="33"/>
      <c r="P2187" s="65"/>
      <c r="Q2187" s="65"/>
      <c r="R2187" s="70"/>
      <c r="S2187" s="70"/>
      <c r="T2187" s="33"/>
      <c r="U2187" s="33"/>
      <c r="V2187" s="33"/>
      <c r="W2187" s="33"/>
      <c r="X2187" s="33"/>
      <c r="Y2187" s="33"/>
      <c r="Z2187" s="33"/>
      <c r="AA2187" s="33"/>
      <c r="AB2187" s="33"/>
      <c r="AC2187" s="33"/>
      <c r="AD2187" s="33"/>
      <c r="AE2187" s="33"/>
      <c r="AF2187" s="33"/>
      <c r="AG2187" s="33"/>
      <c r="AH2187" s="33"/>
      <c r="AI2187" s="33"/>
      <c r="AJ2187" s="33"/>
      <c r="AK2187" s="33"/>
      <c r="AL2187" s="33"/>
      <c r="AM2187" s="33"/>
      <c r="AN2187" s="33"/>
      <c r="AO2187" s="33"/>
      <c r="AP2187" s="33"/>
      <c r="AQ2187" s="33"/>
      <c r="AR2187" s="33"/>
      <c r="AS2187" s="33"/>
      <c r="AT2187" s="33"/>
      <c r="AU2187" s="33"/>
      <c r="AV2187" s="33"/>
      <c r="AW2187" s="33"/>
      <c r="AX2187" s="33"/>
      <c r="AY2187" s="33"/>
      <c r="AZ2187" s="33"/>
      <c r="BA2187" s="33"/>
      <c r="BB2187" s="33"/>
      <c r="BC2187" s="33"/>
      <c r="BD2187" s="33"/>
      <c r="BE2187" s="33"/>
      <c r="BF2187" s="33"/>
      <c r="BG2187" s="33"/>
      <c r="BH2187" s="33"/>
      <c r="BI2187" s="67"/>
      <c r="BJ2187" s="67"/>
      <c r="BK2187" s="68"/>
      <c r="BL2187" s="68"/>
      <c r="BM2187" s="68"/>
      <c r="BN2187" s="67"/>
      <c r="BO2187" s="67"/>
      <c r="BP2187" s="67"/>
      <c r="BQ2187" s="67"/>
      <c r="BR2187" s="69"/>
      <c r="BS2187" s="69"/>
      <c r="BT2187" s="69"/>
      <c r="BU2187" s="69"/>
      <c r="BV2187" s="69"/>
      <c r="BW2187" s="44"/>
    </row>
    <row r="2188" spans="1:75" x14ac:dyDescent="0.3">
      <c r="A2188" s="60"/>
      <c r="B2188" s="72"/>
      <c r="C2188" s="33"/>
      <c r="D2188" s="44"/>
      <c r="E2188" s="62"/>
      <c r="F2188" s="62"/>
      <c r="G2188" s="70"/>
      <c r="H2188" s="70"/>
      <c r="I2188" s="70"/>
      <c r="J2188" s="64"/>
      <c r="K2188" s="65"/>
      <c r="L2188" s="60"/>
      <c r="M2188" s="33"/>
      <c r="N2188" s="33"/>
      <c r="O2188" s="33"/>
      <c r="P2188" s="65"/>
      <c r="Q2188" s="65"/>
      <c r="R2188" s="70"/>
      <c r="S2188" s="70"/>
      <c r="T2188" s="33"/>
      <c r="U2188" s="33"/>
      <c r="V2188" s="33"/>
      <c r="W2188" s="33"/>
      <c r="X2188" s="33"/>
      <c r="Y2188" s="33"/>
      <c r="Z2188" s="33"/>
      <c r="AA2188" s="33"/>
      <c r="AB2188" s="33"/>
      <c r="AC2188" s="33"/>
      <c r="AD2188" s="33"/>
      <c r="AE2188" s="33"/>
      <c r="AF2188" s="33"/>
      <c r="AG2188" s="33"/>
      <c r="AH2188" s="33"/>
      <c r="AI2188" s="33"/>
      <c r="AJ2188" s="33"/>
      <c r="AK2188" s="33"/>
      <c r="AL2188" s="33"/>
      <c r="AM2188" s="33"/>
      <c r="AN2188" s="33"/>
      <c r="AO2188" s="33"/>
      <c r="AP2188" s="33"/>
      <c r="AQ2188" s="33"/>
      <c r="AR2188" s="33"/>
      <c r="AS2188" s="33"/>
      <c r="AT2188" s="33"/>
      <c r="AU2188" s="33"/>
      <c r="AV2188" s="33"/>
      <c r="AW2188" s="33"/>
      <c r="AX2188" s="33"/>
      <c r="AY2188" s="33"/>
      <c r="AZ2188" s="33"/>
      <c r="BA2188" s="33"/>
      <c r="BB2188" s="33"/>
      <c r="BC2188" s="33"/>
      <c r="BD2188" s="33"/>
      <c r="BE2188" s="33"/>
      <c r="BF2188" s="33"/>
      <c r="BG2188" s="33"/>
      <c r="BH2188" s="33"/>
      <c r="BI2188" s="67"/>
      <c r="BJ2188" s="67"/>
      <c r="BK2188" s="68"/>
      <c r="BL2188" s="68"/>
      <c r="BM2188" s="68"/>
      <c r="BN2188" s="67"/>
      <c r="BO2188" s="67"/>
      <c r="BP2188" s="67"/>
      <c r="BQ2188" s="67"/>
      <c r="BR2188" s="69"/>
      <c r="BS2188" s="69"/>
      <c r="BT2188" s="69"/>
      <c r="BU2188" s="69"/>
      <c r="BV2188" s="69"/>
      <c r="BW2188" s="44"/>
    </row>
    <row r="2189" spans="1:75" x14ac:dyDescent="0.3">
      <c r="A2189" s="60"/>
      <c r="B2189" s="72"/>
      <c r="C2189" s="33"/>
      <c r="D2189" s="44"/>
      <c r="E2189" s="62"/>
      <c r="F2189" s="62"/>
      <c r="G2189" s="70"/>
      <c r="H2189" s="70"/>
      <c r="I2189" s="70"/>
      <c r="J2189" s="64"/>
      <c r="K2189" s="65"/>
      <c r="L2189" s="60"/>
      <c r="M2189" s="33"/>
      <c r="N2189" s="33"/>
      <c r="O2189" s="33"/>
      <c r="P2189" s="65"/>
      <c r="Q2189" s="65"/>
      <c r="R2189" s="70"/>
      <c r="S2189" s="70"/>
      <c r="T2189" s="33"/>
      <c r="U2189" s="33"/>
      <c r="V2189" s="33"/>
      <c r="W2189" s="33"/>
      <c r="X2189" s="33"/>
      <c r="Y2189" s="33"/>
      <c r="Z2189" s="33"/>
      <c r="AA2189" s="33"/>
      <c r="AB2189" s="33"/>
      <c r="AC2189" s="33"/>
      <c r="AD2189" s="33"/>
      <c r="AE2189" s="33"/>
      <c r="AF2189" s="33"/>
      <c r="AG2189" s="33"/>
      <c r="AH2189" s="33"/>
      <c r="AI2189" s="33"/>
      <c r="AJ2189" s="33"/>
      <c r="AK2189" s="33"/>
      <c r="AL2189" s="33"/>
      <c r="AM2189" s="33"/>
      <c r="AN2189" s="33"/>
      <c r="AO2189" s="33"/>
      <c r="AP2189" s="33"/>
      <c r="AQ2189" s="33"/>
      <c r="AR2189" s="33"/>
      <c r="AS2189" s="33"/>
      <c r="AT2189" s="33"/>
      <c r="AU2189" s="33"/>
      <c r="AV2189" s="33"/>
      <c r="AW2189" s="33"/>
      <c r="AX2189" s="33"/>
      <c r="AY2189" s="33"/>
      <c r="AZ2189" s="33"/>
      <c r="BA2189" s="33"/>
      <c r="BB2189" s="33"/>
      <c r="BC2189" s="33"/>
      <c r="BD2189" s="33"/>
      <c r="BE2189" s="33"/>
      <c r="BF2189" s="33"/>
      <c r="BG2189" s="33"/>
      <c r="BH2189" s="33"/>
      <c r="BI2189" s="67"/>
      <c r="BJ2189" s="67"/>
      <c r="BK2189" s="68"/>
      <c r="BL2189" s="68"/>
      <c r="BM2189" s="68"/>
      <c r="BN2189" s="67"/>
      <c r="BO2189" s="67"/>
      <c r="BP2189" s="67"/>
      <c r="BQ2189" s="67"/>
      <c r="BR2189" s="69"/>
      <c r="BS2189" s="69"/>
      <c r="BT2189" s="69"/>
      <c r="BU2189" s="69"/>
      <c r="BV2189" s="69"/>
      <c r="BW2189" s="44"/>
    </row>
    <row r="2190" spans="1:75" x14ac:dyDescent="0.3">
      <c r="A2190" s="60"/>
      <c r="B2190" s="72"/>
      <c r="C2190" s="33"/>
      <c r="D2190" s="44"/>
      <c r="E2190" s="62"/>
      <c r="F2190" s="62"/>
      <c r="G2190" s="70"/>
      <c r="H2190" s="70"/>
      <c r="I2190" s="70"/>
      <c r="J2190" s="64"/>
      <c r="K2190" s="65"/>
      <c r="L2190" s="60"/>
      <c r="M2190" s="33"/>
      <c r="N2190" s="33"/>
      <c r="O2190" s="33"/>
      <c r="P2190" s="65"/>
      <c r="Q2190" s="65"/>
      <c r="R2190" s="70"/>
      <c r="S2190" s="70"/>
      <c r="T2190" s="33"/>
      <c r="U2190" s="33"/>
      <c r="V2190" s="33"/>
      <c r="W2190" s="33"/>
      <c r="X2190" s="33"/>
      <c r="Y2190" s="33"/>
      <c r="Z2190" s="33"/>
      <c r="AA2190" s="33"/>
      <c r="AB2190" s="33"/>
      <c r="AC2190" s="33"/>
      <c r="AD2190" s="33"/>
      <c r="AE2190" s="33"/>
      <c r="AF2190" s="33"/>
      <c r="AG2190" s="33"/>
      <c r="AH2190" s="33"/>
      <c r="AI2190" s="33"/>
      <c r="AJ2190" s="33"/>
      <c r="AK2190" s="33"/>
      <c r="AL2190" s="33"/>
      <c r="AM2190" s="33"/>
      <c r="AN2190" s="33"/>
      <c r="AO2190" s="33"/>
      <c r="AP2190" s="33"/>
      <c r="AQ2190" s="33"/>
      <c r="AR2190" s="33"/>
      <c r="AS2190" s="33"/>
      <c r="AT2190" s="33"/>
      <c r="AU2190" s="33"/>
      <c r="AV2190" s="33"/>
      <c r="AW2190" s="33"/>
      <c r="AX2190" s="33"/>
      <c r="AY2190" s="33"/>
      <c r="AZ2190" s="33"/>
      <c r="BA2190" s="33"/>
      <c r="BB2190" s="33"/>
      <c r="BC2190" s="33"/>
      <c r="BD2190" s="33"/>
      <c r="BE2190" s="33"/>
      <c r="BF2190" s="33"/>
      <c r="BG2190" s="33"/>
      <c r="BH2190" s="33"/>
      <c r="BI2190" s="67"/>
      <c r="BJ2190" s="67"/>
      <c r="BK2190" s="68"/>
      <c r="BL2190" s="68"/>
      <c r="BM2190" s="68"/>
      <c r="BN2190" s="67"/>
      <c r="BO2190" s="67"/>
      <c r="BP2190" s="67"/>
      <c r="BQ2190" s="67"/>
      <c r="BR2190" s="69"/>
      <c r="BS2190" s="69"/>
      <c r="BT2190" s="69"/>
      <c r="BU2190" s="69"/>
      <c r="BV2190" s="69"/>
      <c r="BW2190" s="44"/>
    </row>
    <row r="2191" spans="1:75" x14ac:dyDescent="0.3">
      <c r="A2191" s="60"/>
      <c r="B2191" s="72"/>
      <c r="C2191" s="33"/>
      <c r="D2191" s="44"/>
      <c r="E2191" s="62"/>
      <c r="F2191" s="62"/>
      <c r="G2191" s="70"/>
      <c r="H2191" s="70"/>
      <c r="I2191" s="70"/>
      <c r="J2191" s="64"/>
      <c r="K2191" s="65"/>
      <c r="L2191" s="60"/>
      <c r="M2191" s="33"/>
      <c r="N2191" s="33"/>
      <c r="O2191" s="33"/>
      <c r="P2191" s="65"/>
      <c r="Q2191" s="65"/>
      <c r="R2191" s="70"/>
      <c r="S2191" s="70"/>
      <c r="T2191" s="33"/>
      <c r="U2191" s="33"/>
      <c r="V2191" s="33"/>
      <c r="W2191" s="33"/>
      <c r="X2191" s="33"/>
      <c r="Y2191" s="33"/>
      <c r="Z2191" s="33"/>
      <c r="AA2191" s="33"/>
      <c r="AB2191" s="33"/>
      <c r="AC2191" s="33"/>
      <c r="AD2191" s="33"/>
      <c r="AE2191" s="33"/>
      <c r="AF2191" s="33"/>
      <c r="AG2191" s="33"/>
      <c r="AH2191" s="33"/>
      <c r="AI2191" s="33"/>
      <c r="AJ2191" s="33"/>
      <c r="AK2191" s="33"/>
      <c r="AL2191" s="33"/>
      <c r="AM2191" s="33"/>
      <c r="AN2191" s="33"/>
      <c r="AO2191" s="33"/>
      <c r="AP2191" s="33"/>
      <c r="AQ2191" s="33"/>
      <c r="AR2191" s="33"/>
      <c r="AS2191" s="33"/>
      <c r="AT2191" s="33"/>
      <c r="AU2191" s="33"/>
      <c r="AV2191" s="33"/>
      <c r="AW2191" s="33"/>
      <c r="AX2191" s="33"/>
      <c r="AY2191" s="33"/>
      <c r="AZ2191" s="33"/>
      <c r="BA2191" s="33"/>
      <c r="BB2191" s="33"/>
      <c r="BC2191" s="33"/>
      <c r="BD2191" s="33"/>
      <c r="BE2191" s="33"/>
      <c r="BF2191" s="33"/>
      <c r="BG2191" s="33"/>
      <c r="BH2191" s="33"/>
      <c r="BI2191" s="67"/>
      <c r="BJ2191" s="67"/>
      <c r="BK2191" s="68"/>
      <c r="BL2191" s="68"/>
      <c r="BM2191" s="68"/>
      <c r="BN2191" s="67"/>
      <c r="BO2191" s="67"/>
      <c r="BP2191" s="67"/>
      <c r="BQ2191" s="67"/>
      <c r="BR2191" s="69"/>
      <c r="BS2191" s="69"/>
      <c r="BT2191" s="69"/>
      <c r="BU2191" s="69"/>
      <c r="BV2191" s="69"/>
      <c r="BW2191" s="44"/>
    </row>
    <row r="2192" spans="1:75" x14ac:dyDescent="0.3">
      <c r="A2192" s="60"/>
      <c r="B2192" s="72"/>
      <c r="C2192" s="33"/>
      <c r="D2192" s="44"/>
      <c r="E2192" s="62"/>
      <c r="F2192" s="62"/>
      <c r="G2192" s="70"/>
      <c r="H2192" s="70"/>
      <c r="I2192" s="70"/>
      <c r="J2192" s="64"/>
      <c r="K2192" s="65"/>
      <c r="L2192" s="60"/>
      <c r="M2192" s="33"/>
      <c r="N2192" s="33"/>
      <c r="O2192" s="33"/>
      <c r="P2192" s="65"/>
      <c r="Q2192" s="65"/>
      <c r="R2192" s="70"/>
      <c r="S2192" s="70"/>
      <c r="T2192" s="33"/>
      <c r="U2192" s="33"/>
      <c r="V2192" s="33"/>
      <c r="W2192" s="33"/>
      <c r="X2192" s="33"/>
      <c r="Y2192" s="33"/>
      <c r="Z2192" s="33"/>
      <c r="AA2192" s="33"/>
      <c r="AB2192" s="33"/>
      <c r="AC2192" s="33"/>
      <c r="AD2192" s="33"/>
      <c r="AE2192" s="33"/>
      <c r="AF2192" s="33"/>
      <c r="AG2192" s="33"/>
      <c r="AH2192" s="33"/>
      <c r="AI2192" s="33"/>
      <c r="AJ2192" s="33"/>
      <c r="AK2192" s="33"/>
      <c r="AL2192" s="33"/>
      <c r="AM2192" s="33"/>
      <c r="AN2192" s="33"/>
      <c r="AO2192" s="33"/>
      <c r="AP2192" s="33"/>
      <c r="AQ2192" s="33"/>
      <c r="AR2192" s="33"/>
      <c r="AS2192" s="33"/>
      <c r="AT2192" s="33"/>
      <c r="AU2192" s="33"/>
      <c r="AV2192" s="33"/>
      <c r="AW2192" s="33"/>
      <c r="AX2192" s="33"/>
      <c r="AY2192" s="33"/>
      <c r="AZ2192" s="33"/>
      <c r="BA2192" s="33"/>
      <c r="BB2192" s="33"/>
      <c r="BC2192" s="33"/>
      <c r="BD2192" s="33"/>
      <c r="BE2192" s="33"/>
      <c r="BF2192" s="33"/>
      <c r="BG2192" s="33"/>
      <c r="BH2192" s="33"/>
      <c r="BI2192" s="67"/>
      <c r="BJ2192" s="67"/>
      <c r="BK2192" s="68"/>
      <c r="BL2192" s="68"/>
      <c r="BM2192" s="68"/>
      <c r="BN2192" s="67"/>
      <c r="BO2192" s="67"/>
      <c r="BP2192" s="67"/>
      <c r="BQ2192" s="67"/>
      <c r="BR2192" s="69"/>
      <c r="BS2192" s="69"/>
      <c r="BT2192" s="69"/>
      <c r="BU2192" s="69"/>
      <c r="BV2192" s="69"/>
      <c r="BW2192" s="44"/>
    </row>
    <row r="2193" spans="1:75" x14ac:dyDescent="0.3">
      <c r="A2193" s="60"/>
      <c r="B2193" s="72"/>
      <c r="C2193" s="33"/>
      <c r="D2193" s="44"/>
      <c r="E2193" s="62"/>
      <c r="F2193" s="62"/>
      <c r="G2193" s="70"/>
      <c r="H2193" s="70"/>
      <c r="I2193" s="70"/>
      <c r="J2193" s="64"/>
      <c r="K2193" s="65"/>
      <c r="L2193" s="60"/>
      <c r="M2193" s="33"/>
      <c r="N2193" s="33"/>
      <c r="O2193" s="33"/>
      <c r="P2193" s="65"/>
      <c r="Q2193" s="65"/>
      <c r="R2193" s="70"/>
      <c r="S2193" s="70"/>
      <c r="T2193" s="33"/>
      <c r="U2193" s="33"/>
      <c r="V2193" s="33"/>
      <c r="W2193" s="33"/>
      <c r="X2193" s="33"/>
      <c r="Y2193" s="33"/>
      <c r="Z2193" s="33"/>
      <c r="AA2193" s="33"/>
      <c r="AB2193" s="33"/>
      <c r="AC2193" s="33"/>
      <c r="AD2193" s="33"/>
      <c r="AE2193" s="33"/>
      <c r="AF2193" s="33"/>
      <c r="AG2193" s="33"/>
      <c r="AH2193" s="33"/>
      <c r="AI2193" s="33"/>
      <c r="AJ2193" s="33"/>
      <c r="AK2193" s="33"/>
      <c r="AL2193" s="33"/>
      <c r="AM2193" s="33"/>
      <c r="AN2193" s="33"/>
      <c r="AO2193" s="33"/>
      <c r="AP2193" s="33"/>
      <c r="AQ2193" s="33"/>
      <c r="AR2193" s="33"/>
      <c r="AS2193" s="33"/>
      <c r="AT2193" s="33"/>
      <c r="AU2193" s="33"/>
      <c r="AV2193" s="33"/>
      <c r="AW2193" s="33"/>
      <c r="AX2193" s="33"/>
      <c r="AY2193" s="33"/>
      <c r="AZ2193" s="33"/>
      <c r="BA2193" s="33"/>
      <c r="BB2193" s="33"/>
      <c r="BC2193" s="33"/>
      <c r="BD2193" s="33"/>
      <c r="BE2193" s="33"/>
      <c r="BF2193" s="33"/>
      <c r="BG2193" s="33"/>
      <c r="BH2193" s="33"/>
      <c r="BI2193" s="67"/>
      <c r="BJ2193" s="67"/>
      <c r="BK2193" s="68"/>
      <c r="BL2193" s="68"/>
      <c r="BM2193" s="68"/>
      <c r="BN2193" s="67"/>
      <c r="BO2193" s="67"/>
      <c r="BP2193" s="67"/>
      <c r="BQ2193" s="67"/>
      <c r="BR2193" s="69"/>
      <c r="BS2193" s="69"/>
      <c r="BT2193" s="69"/>
      <c r="BU2193" s="69"/>
      <c r="BV2193" s="69"/>
      <c r="BW2193" s="44"/>
    </row>
    <row r="2194" spans="1:75" x14ac:dyDescent="0.3">
      <c r="A2194" s="60"/>
      <c r="B2194" s="72"/>
      <c r="C2194" s="33"/>
      <c r="D2194" s="44"/>
      <c r="E2194" s="62"/>
      <c r="F2194" s="62"/>
      <c r="G2194" s="70"/>
      <c r="H2194" s="70"/>
      <c r="I2194" s="70"/>
      <c r="J2194" s="64"/>
      <c r="K2194" s="65"/>
      <c r="L2194" s="60"/>
      <c r="M2194" s="33"/>
      <c r="N2194" s="33"/>
      <c r="O2194" s="33"/>
      <c r="P2194" s="65"/>
      <c r="Q2194" s="65"/>
      <c r="R2194" s="70"/>
      <c r="S2194" s="70"/>
      <c r="T2194" s="60"/>
      <c r="U2194" s="60"/>
      <c r="V2194" s="33"/>
      <c r="W2194" s="44"/>
      <c r="X2194" s="62"/>
      <c r="Y2194" s="62"/>
      <c r="Z2194" s="70"/>
      <c r="AA2194" s="70"/>
      <c r="AB2194" s="70"/>
      <c r="AC2194" s="64"/>
      <c r="AD2194" s="73"/>
      <c r="AE2194" s="60"/>
      <c r="AF2194" s="60"/>
      <c r="AG2194" s="33"/>
      <c r="AH2194" s="44"/>
      <c r="AI2194" s="62"/>
      <c r="AJ2194" s="65"/>
      <c r="AK2194" s="70"/>
      <c r="AL2194" s="70"/>
      <c r="AM2194" s="60"/>
      <c r="AN2194" s="60"/>
      <c r="AO2194" s="33"/>
      <c r="AP2194" s="69"/>
      <c r="AQ2194" s="65"/>
      <c r="AR2194" s="65"/>
      <c r="AS2194" s="70"/>
      <c r="AT2194" s="70"/>
      <c r="AU2194" s="70"/>
      <c r="AV2194" s="33"/>
      <c r="AW2194" s="73"/>
      <c r="AX2194" s="60"/>
      <c r="AY2194" s="60"/>
      <c r="AZ2194" s="33"/>
      <c r="BA2194" s="44"/>
      <c r="BB2194" s="62"/>
      <c r="BC2194" s="65"/>
      <c r="BD2194" s="70"/>
      <c r="BE2194" s="70"/>
      <c r="BF2194" s="60"/>
      <c r="BG2194" s="33"/>
      <c r="BH2194" s="33"/>
      <c r="BI2194" s="67"/>
      <c r="BJ2194" s="67"/>
      <c r="BK2194" s="68"/>
      <c r="BL2194" s="68"/>
      <c r="BM2194" s="68"/>
      <c r="BN2194" s="67"/>
      <c r="BO2194" s="67"/>
      <c r="BP2194" s="67"/>
      <c r="BQ2194" s="67"/>
      <c r="BR2194" s="69"/>
      <c r="BS2194" s="69"/>
      <c r="BT2194" s="69"/>
      <c r="BU2194" s="69"/>
      <c r="BV2194" s="69"/>
      <c r="BW2194" s="44"/>
    </row>
    <row r="2195" spans="1:75" x14ac:dyDescent="0.3">
      <c r="A2195" s="60"/>
      <c r="B2195" s="72"/>
      <c r="C2195" s="33"/>
      <c r="D2195" s="44"/>
      <c r="E2195" s="62"/>
      <c r="F2195" s="62"/>
      <c r="G2195" s="70"/>
      <c r="H2195" s="70"/>
      <c r="I2195" s="70"/>
      <c r="J2195" s="64"/>
      <c r="K2195" s="65"/>
      <c r="L2195" s="60"/>
      <c r="M2195" s="33"/>
      <c r="N2195" s="33"/>
      <c r="O2195" s="33"/>
      <c r="P2195" s="65"/>
      <c r="Q2195" s="65"/>
      <c r="R2195" s="70"/>
      <c r="S2195" s="70"/>
      <c r="T2195" s="60"/>
      <c r="U2195" s="60"/>
      <c r="V2195" s="33"/>
      <c r="W2195" s="44"/>
      <c r="X2195" s="65"/>
      <c r="Y2195" s="62"/>
      <c r="Z2195" s="70"/>
      <c r="AA2195" s="70"/>
      <c r="AB2195" s="70"/>
      <c r="AC2195" s="64"/>
      <c r="AD2195" s="73"/>
      <c r="AE2195" s="60"/>
      <c r="AF2195" s="60"/>
      <c r="AG2195" s="33"/>
      <c r="AH2195" s="44"/>
      <c r="AI2195" s="62"/>
      <c r="AJ2195" s="65"/>
      <c r="AK2195" s="70"/>
      <c r="AL2195" s="70"/>
      <c r="AM2195" s="60"/>
      <c r="AN2195" s="60"/>
      <c r="AO2195" s="33"/>
      <c r="AP2195" s="69"/>
      <c r="AQ2195" s="65"/>
      <c r="AR2195" s="65"/>
      <c r="AS2195" s="70"/>
      <c r="AT2195" s="70"/>
      <c r="AU2195" s="70"/>
      <c r="AV2195" s="33"/>
      <c r="AW2195" s="73"/>
      <c r="AX2195" s="60"/>
      <c r="AY2195" s="60"/>
      <c r="AZ2195" s="33"/>
      <c r="BA2195" s="44"/>
      <c r="BB2195" s="62"/>
      <c r="BC2195" s="65"/>
      <c r="BD2195" s="70"/>
      <c r="BE2195" s="70"/>
      <c r="BF2195" s="60"/>
      <c r="BG2195" s="33"/>
      <c r="BH2195" s="33"/>
      <c r="BI2195" s="67"/>
      <c r="BJ2195" s="67"/>
      <c r="BK2195" s="68"/>
      <c r="BL2195" s="68"/>
      <c r="BM2195" s="68"/>
      <c r="BN2195" s="67"/>
      <c r="BO2195" s="67"/>
      <c r="BP2195" s="67"/>
      <c r="BQ2195" s="67"/>
      <c r="BR2195" s="69"/>
      <c r="BS2195" s="69"/>
      <c r="BT2195" s="69"/>
      <c r="BU2195" s="69"/>
      <c r="BV2195" s="69"/>
      <c r="BW2195" s="44"/>
    </row>
    <row r="2196" spans="1:75" x14ac:dyDescent="0.3">
      <c r="A2196" s="60"/>
      <c r="B2196" s="72"/>
      <c r="C2196" s="33"/>
      <c r="D2196" s="44"/>
      <c r="E2196" s="62"/>
      <c r="F2196" s="62"/>
      <c r="G2196" s="70"/>
      <c r="H2196" s="70"/>
      <c r="I2196" s="70"/>
      <c r="J2196" s="64"/>
      <c r="K2196" s="65"/>
      <c r="L2196" s="60"/>
      <c r="M2196" s="33"/>
      <c r="N2196" s="33"/>
      <c r="O2196" s="33"/>
      <c r="P2196" s="65"/>
      <c r="Q2196" s="65"/>
      <c r="R2196" s="70"/>
      <c r="S2196" s="70"/>
      <c r="T2196" s="60"/>
      <c r="U2196" s="60"/>
      <c r="V2196" s="33"/>
      <c r="W2196" s="44"/>
      <c r="X2196" s="65"/>
      <c r="Y2196" s="62"/>
      <c r="Z2196" s="70"/>
      <c r="AA2196" s="70"/>
      <c r="AB2196" s="70"/>
      <c r="AC2196" s="64"/>
      <c r="AD2196" s="73"/>
      <c r="AE2196" s="60"/>
      <c r="AF2196" s="60"/>
      <c r="AG2196" s="33"/>
      <c r="AH2196" s="44"/>
      <c r="AI2196" s="62"/>
      <c r="AJ2196" s="65"/>
      <c r="AK2196" s="70"/>
      <c r="AL2196" s="70"/>
      <c r="AM2196" s="60"/>
      <c r="AN2196" s="60"/>
      <c r="AO2196" s="33"/>
      <c r="AP2196" s="69"/>
      <c r="AQ2196" s="65"/>
      <c r="AR2196" s="65"/>
      <c r="AS2196" s="70"/>
      <c r="AT2196" s="70"/>
      <c r="AU2196" s="70"/>
      <c r="AV2196" s="33"/>
      <c r="AW2196" s="73"/>
      <c r="AX2196" s="60"/>
      <c r="AY2196" s="60"/>
      <c r="AZ2196" s="33"/>
      <c r="BA2196" s="44"/>
      <c r="BB2196" s="62"/>
      <c r="BC2196" s="65"/>
      <c r="BD2196" s="70"/>
      <c r="BE2196" s="70"/>
      <c r="BF2196" s="60"/>
      <c r="BG2196" s="33"/>
      <c r="BH2196" s="33"/>
      <c r="BI2196" s="67"/>
      <c r="BJ2196" s="67"/>
      <c r="BK2196" s="68"/>
      <c r="BL2196" s="68"/>
      <c r="BM2196" s="68"/>
      <c r="BN2196" s="67"/>
      <c r="BO2196" s="67"/>
      <c r="BP2196" s="67"/>
      <c r="BQ2196" s="67"/>
      <c r="BR2196" s="69"/>
      <c r="BS2196" s="69"/>
      <c r="BT2196" s="69"/>
      <c r="BU2196" s="69"/>
      <c r="BV2196" s="69"/>
      <c r="BW2196" s="44"/>
    </row>
    <row r="2197" spans="1:75" x14ac:dyDescent="0.3">
      <c r="A2197" s="60"/>
      <c r="B2197" s="72"/>
      <c r="C2197" s="33"/>
      <c r="D2197" s="44"/>
      <c r="E2197" s="62"/>
      <c r="F2197" s="62"/>
      <c r="G2197" s="70"/>
      <c r="H2197" s="70"/>
      <c r="I2197" s="70"/>
      <c r="J2197" s="64"/>
      <c r="K2197" s="65"/>
      <c r="L2197" s="60"/>
      <c r="M2197" s="33"/>
      <c r="N2197" s="33"/>
      <c r="O2197" s="33"/>
      <c r="P2197" s="65"/>
      <c r="Q2197" s="65"/>
      <c r="R2197" s="70"/>
      <c r="S2197" s="70"/>
      <c r="T2197" s="60"/>
      <c r="U2197" s="60"/>
      <c r="V2197" s="33"/>
      <c r="W2197" s="44"/>
      <c r="X2197" s="62"/>
      <c r="Y2197" s="62"/>
      <c r="Z2197" s="70"/>
      <c r="AA2197" s="70"/>
      <c r="AB2197" s="70"/>
      <c r="AC2197" s="64"/>
      <c r="AD2197" s="73"/>
      <c r="AE2197" s="60"/>
      <c r="AF2197" s="60"/>
      <c r="AG2197" s="33"/>
      <c r="AH2197" s="44"/>
      <c r="AI2197" s="62"/>
      <c r="AJ2197" s="65"/>
      <c r="AK2197" s="70"/>
      <c r="AL2197" s="70"/>
      <c r="AM2197" s="60"/>
      <c r="AN2197" s="60"/>
      <c r="AO2197" s="33"/>
      <c r="AP2197" s="69"/>
      <c r="AQ2197" s="65"/>
      <c r="AR2197" s="65"/>
      <c r="AS2197" s="70"/>
      <c r="AT2197" s="70"/>
      <c r="AU2197" s="70"/>
      <c r="AV2197" s="33"/>
      <c r="AW2197" s="73"/>
      <c r="AX2197" s="60"/>
      <c r="AY2197" s="60"/>
      <c r="AZ2197" s="33"/>
      <c r="BA2197" s="44"/>
      <c r="BB2197" s="62"/>
      <c r="BC2197" s="65"/>
      <c r="BD2197" s="70"/>
      <c r="BE2197" s="70"/>
      <c r="BF2197" s="60"/>
      <c r="BG2197" s="33"/>
      <c r="BH2197" s="33"/>
      <c r="BI2197" s="67"/>
      <c r="BJ2197" s="67"/>
      <c r="BK2197" s="68"/>
      <c r="BL2197" s="68"/>
      <c r="BM2197" s="68"/>
      <c r="BN2197" s="67"/>
      <c r="BO2197" s="67"/>
      <c r="BP2197" s="67"/>
      <c r="BQ2197" s="67"/>
      <c r="BR2197" s="69"/>
      <c r="BS2197" s="69"/>
      <c r="BT2197" s="69"/>
      <c r="BU2197" s="69"/>
      <c r="BV2197" s="69"/>
      <c r="BW2197" s="44"/>
    </row>
    <row r="2198" spans="1:75" x14ac:dyDescent="0.3">
      <c r="A2198" s="60"/>
      <c r="B2198" s="72"/>
      <c r="C2198" s="33"/>
      <c r="D2198" s="44"/>
      <c r="E2198" s="62"/>
      <c r="F2198" s="62"/>
      <c r="G2198" s="70"/>
      <c r="H2198" s="70"/>
      <c r="I2198" s="70"/>
      <c r="J2198" s="64"/>
      <c r="K2198" s="65"/>
      <c r="L2198" s="60"/>
      <c r="M2198" s="33"/>
      <c r="N2198" s="33"/>
      <c r="O2198" s="33"/>
      <c r="P2198" s="65"/>
      <c r="Q2198" s="65"/>
      <c r="R2198" s="70"/>
      <c r="S2198" s="70"/>
      <c r="T2198" s="60"/>
      <c r="U2198" s="60"/>
      <c r="V2198" s="33"/>
      <c r="W2198" s="44"/>
      <c r="X2198" s="62"/>
      <c r="Y2198" s="62"/>
      <c r="Z2198" s="70"/>
      <c r="AA2198" s="70"/>
      <c r="AB2198" s="70"/>
      <c r="AC2198" s="64"/>
      <c r="AD2198" s="73"/>
      <c r="AE2198" s="60"/>
      <c r="AF2198" s="60"/>
      <c r="AG2198" s="33"/>
      <c r="AH2198" s="44"/>
      <c r="AI2198" s="62"/>
      <c r="AJ2198" s="65"/>
      <c r="AK2198" s="70"/>
      <c r="AL2198" s="70"/>
      <c r="AM2198" s="60"/>
      <c r="AN2198" s="60"/>
      <c r="AO2198" s="33"/>
      <c r="AP2198" s="69"/>
      <c r="AQ2198" s="65"/>
      <c r="AR2198" s="65"/>
      <c r="AS2198" s="70"/>
      <c r="AT2198" s="70"/>
      <c r="AU2198" s="70"/>
      <c r="AV2198" s="33"/>
      <c r="AW2198" s="73"/>
      <c r="AX2198" s="60"/>
      <c r="AY2198" s="60"/>
      <c r="AZ2198" s="33"/>
      <c r="BA2198" s="44"/>
      <c r="BB2198" s="62"/>
      <c r="BC2198" s="65"/>
      <c r="BD2198" s="70"/>
      <c r="BE2198" s="70"/>
      <c r="BF2198" s="60"/>
      <c r="BG2198" s="33"/>
      <c r="BH2198" s="33"/>
      <c r="BI2198" s="67"/>
      <c r="BJ2198" s="67"/>
      <c r="BK2198" s="68"/>
      <c r="BL2198" s="68"/>
      <c r="BM2198" s="68"/>
      <c r="BN2198" s="67"/>
      <c r="BO2198" s="67"/>
      <c r="BP2198" s="67"/>
      <c r="BQ2198" s="67"/>
      <c r="BR2198" s="69"/>
      <c r="BS2198" s="69"/>
      <c r="BT2198" s="69"/>
      <c r="BU2198" s="69"/>
      <c r="BV2198" s="69"/>
      <c r="BW2198" s="44"/>
    </row>
    <row r="2199" spans="1:75" x14ac:dyDescent="0.3">
      <c r="A2199" s="60"/>
      <c r="B2199" s="60"/>
      <c r="C2199" s="33"/>
      <c r="D2199" s="44"/>
      <c r="E2199" s="62"/>
      <c r="F2199" s="62"/>
      <c r="G2199" s="70"/>
      <c r="H2199" s="70"/>
      <c r="I2199" s="70"/>
      <c r="J2199" s="64"/>
      <c r="K2199" s="65"/>
      <c r="L2199" s="60"/>
      <c r="M2199" s="33"/>
      <c r="N2199" s="33"/>
      <c r="O2199" s="33"/>
      <c r="P2199" s="65"/>
      <c r="Q2199" s="65"/>
      <c r="R2199" s="70"/>
      <c r="S2199" s="70"/>
      <c r="T2199" s="60"/>
      <c r="U2199" s="60"/>
      <c r="V2199" s="33"/>
      <c r="W2199" s="44"/>
      <c r="X2199" s="62"/>
      <c r="Y2199" s="62"/>
      <c r="Z2199" s="70"/>
      <c r="AA2199" s="70"/>
      <c r="AB2199" s="70"/>
      <c r="AC2199" s="64"/>
      <c r="AD2199" s="73"/>
      <c r="AE2199" s="60"/>
      <c r="AF2199" s="60"/>
      <c r="AG2199" s="33"/>
      <c r="AH2199" s="44"/>
      <c r="AI2199" s="62"/>
      <c r="AJ2199" s="65"/>
      <c r="AK2199" s="70"/>
      <c r="AL2199" s="70"/>
      <c r="AM2199" s="60"/>
      <c r="AN2199" s="60"/>
      <c r="AO2199" s="33"/>
      <c r="AP2199" s="69"/>
      <c r="AQ2199" s="65"/>
      <c r="AR2199" s="65"/>
      <c r="AS2199" s="70"/>
      <c r="AT2199" s="70"/>
      <c r="AU2199" s="70"/>
      <c r="AV2199" s="33"/>
      <c r="AW2199" s="73"/>
      <c r="AX2199" s="60"/>
      <c r="AY2199" s="60"/>
      <c r="AZ2199" s="33"/>
      <c r="BA2199" s="44"/>
      <c r="BB2199" s="62"/>
      <c r="BC2199" s="65"/>
      <c r="BD2199" s="70"/>
      <c r="BE2199" s="70"/>
      <c r="BF2199" s="60"/>
      <c r="BG2199" s="33"/>
      <c r="BH2199" s="33"/>
      <c r="BI2199" s="67"/>
      <c r="BJ2199" s="67"/>
      <c r="BK2199" s="68"/>
      <c r="BL2199" s="68"/>
      <c r="BM2199" s="68"/>
      <c r="BN2199" s="67"/>
      <c r="BO2199" s="67"/>
      <c r="BP2199" s="67"/>
      <c r="BQ2199" s="67"/>
      <c r="BR2199" s="69"/>
      <c r="BS2199" s="69"/>
      <c r="BT2199" s="69"/>
      <c r="BU2199" s="69"/>
      <c r="BV2199" s="69"/>
      <c r="BW2199" s="44"/>
    </row>
    <row r="2200" spans="1:75" x14ac:dyDescent="0.3">
      <c r="A2200" s="60"/>
      <c r="B2200" s="60"/>
      <c r="C2200" s="33"/>
      <c r="D2200" s="44"/>
      <c r="E2200" s="62"/>
      <c r="F2200" s="62"/>
      <c r="G2200" s="70"/>
      <c r="H2200" s="70"/>
      <c r="I2200" s="70"/>
      <c r="J2200" s="64"/>
      <c r="K2200" s="65"/>
      <c r="L2200" s="60"/>
      <c r="M2200" s="33"/>
      <c r="N2200" s="33"/>
      <c r="O2200" s="33"/>
      <c r="P2200" s="65"/>
      <c r="Q2200" s="65"/>
      <c r="R2200" s="70"/>
      <c r="S2200" s="70"/>
      <c r="T2200" s="60"/>
      <c r="U2200" s="60"/>
      <c r="V2200" s="33"/>
      <c r="W2200" s="44"/>
      <c r="X2200" s="62"/>
      <c r="Y2200" s="62"/>
      <c r="Z2200" s="70"/>
      <c r="AA2200" s="70"/>
      <c r="AB2200" s="70"/>
      <c r="AC2200" s="64"/>
      <c r="AD2200" s="73"/>
      <c r="AE2200" s="60"/>
      <c r="AF2200" s="60"/>
      <c r="AG2200" s="33"/>
      <c r="AH2200" s="44"/>
      <c r="AI2200" s="62"/>
      <c r="AJ2200" s="65"/>
      <c r="AK2200" s="70"/>
      <c r="AL2200" s="70"/>
      <c r="AM2200" s="60"/>
      <c r="AN2200" s="60"/>
      <c r="AO2200" s="33"/>
      <c r="AP2200" s="69"/>
      <c r="AQ2200" s="65"/>
      <c r="AR2200" s="65"/>
      <c r="AS2200" s="70"/>
      <c r="AT2200" s="70"/>
      <c r="AU2200" s="70"/>
      <c r="AV2200" s="33"/>
      <c r="AW2200" s="73"/>
      <c r="AX2200" s="60"/>
      <c r="AY2200" s="60"/>
      <c r="AZ2200" s="33"/>
      <c r="BA2200" s="44"/>
      <c r="BB2200" s="62"/>
      <c r="BC2200" s="65"/>
      <c r="BD2200" s="70"/>
      <c r="BE2200" s="70"/>
      <c r="BF2200" s="60"/>
      <c r="BG2200" s="33"/>
      <c r="BH2200" s="33"/>
      <c r="BI2200" s="67"/>
      <c r="BJ2200" s="67"/>
      <c r="BK2200" s="68"/>
      <c r="BL2200" s="68"/>
      <c r="BM2200" s="68"/>
      <c r="BN2200" s="67"/>
      <c r="BO2200" s="67"/>
      <c r="BP2200" s="67"/>
      <c r="BQ2200" s="67"/>
      <c r="BR2200" s="69"/>
      <c r="BS2200" s="69"/>
      <c r="BT2200" s="69"/>
      <c r="BU2200" s="69"/>
      <c r="BV2200" s="69"/>
      <c r="BW2200" s="44"/>
    </row>
    <row r="2201" spans="1:75" x14ac:dyDescent="0.3">
      <c r="A2201" s="60"/>
      <c r="B2201" s="60"/>
      <c r="C2201" s="33"/>
      <c r="D2201" s="44"/>
      <c r="E2201" s="62"/>
      <c r="F2201" s="62"/>
      <c r="G2201" s="70"/>
      <c r="H2201" s="70"/>
      <c r="I2201" s="70"/>
      <c r="J2201" s="64"/>
      <c r="K2201" s="65"/>
      <c r="L2201" s="60"/>
      <c r="M2201" s="33"/>
      <c r="N2201" s="33"/>
      <c r="O2201" s="33"/>
      <c r="P2201" s="65"/>
      <c r="Q2201" s="65"/>
      <c r="R2201" s="70"/>
      <c r="S2201" s="70"/>
      <c r="T2201" s="60"/>
      <c r="U2201" s="60"/>
      <c r="V2201" s="33"/>
      <c r="W2201" s="44"/>
      <c r="X2201" s="62"/>
      <c r="Y2201" s="62"/>
      <c r="Z2201" s="70"/>
      <c r="AA2201" s="70"/>
      <c r="AB2201" s="70"/>
      <c r="AC2201" s="64"/>
      <c r="AD2201" s="73"/>
      <c r="AE2201" s="60"/>
      <c r="AF2201" s="60"/>
      <c r="AG2201" s="33"/>
      <c r="AH2201" s="44"/>
      <c r="AI2201" s="62"/>
      <c r="AJ2201" s="65"/>
      <c r="AK2201" s="70"/>
      <c r="AL2201" s="70"/>
      <c r="AM2201" s="60"/>
      <c r="AN2201" s="60"/>
      <c r="AO2201" s="33"/>
      <c r="AP2201" s="69"/>
      <c r="AQ2201" s="65"/>
      <c r="AR2201" s="65"/>
      <c r="AS2201" s="70"/>
      <c r="AT2201" s="70"/>
      <c r="AU2201" s="70"/>
      <c r="AV2201" s="33"/>
      <c r="AW2201" s="73"/>
      <c r="AX2201" s="60"/>
      <c r="AY2201" s="60"/>
      <c r="AZ2201" s="33"/>
      <c r="BA2201" s="44"/>
      <c r="BB2201" s="62"/>
      <c r="BC2201" s="65"/>
      <c r="BD2201" s="70"/>
      <c r="BE2201" s="70"/>
      <c r="BF2201" s="60"/>
      <c r="BG2201" s="33"/>
      <c r="BH2201" s="33"/>
      <c r="BI2201" s="67"/>
      <c r="BJ2201" s="67"/>
      <c r="BK2201" s="68"/>
      <c r="BL2201" s="68"/>
      <c r="BM2201" s="68"/>
      <c r="BN2201" s="67"/>
      <c r="BO2201" s="67"/>
      <c r="BP2201" s="67"/>
      <c r="BQ2201" s="67"/>
      <c r="BR2201" s="69"/>
      <c r="BS2201" s="69"/>
      <c r="BT2201" s="69"/>
      <c r="BU2201" s="69"/>
      <c r="BV2201" s="69"/>
      <c r="BW2201" s="44"/>
    </row>
    <row r="2202" spans="1:75" x14ac:dyDescent="0.3">
      <c r="A2202" s="60"/>
      <c r="B2202" s="60"/>
      <c r="C2202" s="33"/>
      <c r="D2202" s="44"/>
      <c r="E2202" s="62"/>
      <c r="F2202" s="62"/>
      <c r="G2202" s="70"/>
      <c r="H2202" s="70"/>
      <c r="I2202" s="70"/>
      <c r="J2202" s="64"/>
      <c r="K2202" s="65"/>
      <c r="L2202" s="60"/>
      <c r="M2202" s="33"/>
      <c r="N2202" s="33"/>
      <c r="O2202" s="33"/>
      <c r="P2202" s="65"/>
      <c r="Q2202" s="65"/>
      <c r="R2202" s="70"/>
      <c r="S2202" s="70"/>
      <c r="T2202" s="60"/>
      <c r="U2202" s="60"/>
      <c r="V2202" s="33"/>
      <c r="W2202" s="44"/>
      <c r="X2202" s="62"/>
      <c r="Y2202" s="62"/>
      <c r="Z2202" s="70"/>
      <c r="AA2202" s="70"/>
      <c r="AB2202" s="70"/>
      <c r="AC2202" s="64"/>
      <c r="AD2202" s="73"/>
      <c r="AE2202" s="60"/>
      <c r="AF2202" s="60"/>
      <c r="AG2202" s="33"/>
      <c r="AH2202" s="44"/>
      <c r="AI2202" s="62"/>
      <c r="AJ2202" s="65"/>
      <c r="AK2202" s="70"/>
      <c r="AL2202" s="70"/>
      <c r="AM2202" s="60"/>
      <c r="AN2202" s="60"/>
      <c r="AO2202" s="33"/>
      <c r="AP2202" s="69"/>
      <c r="AQ2202" s="65"/>
      <c r="AR2202" s="65"/>
      <c r="AS2202" s="70"/>
      <c r="AT2202" s="70"/>
      <c r="AU2202" s="70"/>
      <c r="AV2202" s="33"/>
      <c r="AW2202" s="73"/>
      <c r="AX2202" s="60"/>
      <c r="AY2202" s="60"/>
      <c r="AZ2202" s="33"/>
      <c r="BA2202" s="44"/>
      <c r="BB2202" s="62"/>
      <c r="BC2202" s="65"/>
      <c r="BD2202" s="70"/>
      <c r="BE2202" s="70"/>
      <c r="BF2202" s="60"/>
      <c r="BG2202" s="33"/>
      <c r="BH2202" s="33"/>
      <c r="BI2202" s="67"/>
      <c r="BJ2202" s="67"/>
      <c r="BK2202" s="68"/>
      <c r="BL2202" s="68"/>
      <c r="BM2202" s="68"/>
      <c r="BN2202" s="67"/>
      <c r="BO2202" s="67"/>
      <c r="BP2202" s="67"/>
      <c r="BQ2202" s="67"/>
      <c r="BR2202" s="69"/>
      <c r="BS2202" s="69"/>
      <c r="BT2202" s="69"/>
      <c r="BU2202" s="69"/>
      <c r="BV2202" s="69"/>
      <c r="BW2202" s="44"/>
    </row>
    <row r="2203" spans="1:75" x14ac:dyDescent="0.3">
      <c r="A2203" s="60"/>
      <c r="B2203" s="60"/>
      <c r="C2203" s="33"/>
      <c r="D2203" s="44"/>
      <c r="E2203" s="62"/>
      <c r="F2203" s="62"/>
      <c r="G2203" s="70"/>
      <c r="H2203" s="70"/>
      <c r="I2203" s="70"/>
      <c r="J2203" s="64"/>
      <c r="K2203" s="65"/>
      <c r="L2203" s="60"/>
      <c r="M2203" s="33"/>
      <c r="N2203" s="33"/>
      <c r="O2203" s="33"/>
      <c r="P2203" s="65"/>
      <c r="Q2203" s="65"/>
      <c r="R2203" s="70"/>
      <c r="S2203" s="70"/>
      <c r="T2203" s="60"/>
      <c r="U2203" s="60"/>
      <c r="V2203" s="33"/>
      <c r="W2203" s="44"/>
      <c r="X2203" s="62"/>
      <c r="Y2203" s="62"/>
      <c r="Z2203" s="70"/>
      <c r="AA2203" s="70"/>
      <c r="AB2203" s="70"/>
      <c r="AC2203" s="64"/>
      <c r="AD2203" s="73"/>
      <c r="AE2203" s="60"/>
      <c r="AF2203" s="60"/>
      <c r="AG2203" s="33"/>
      <c r="AH2203" s="44"/>
      <c r="AI2203" s="62"/>
      <c r="AJ2203" s="65"/>
      <c r="AK2203" s="70"/>
      <c r="AL2203" s="70"/>
      <c r="AM2203" s="60"/>
      <c r="AN2203" s="60"/>
      <c r="AO2203" s="33"/>
      <c r="AP2203" s="69"/>
      <c r="AQ2203" s="65"/>
      <c r="AR2203" s="65"/>
      <c r="AS2203" s="70"/>
      <c r="AT2203" s="70"/>
      <c r="AU2203" s="70"/>
      <c r="AV2203" s="33"/>
      <c r="AW2203" s="73"/>
      <c r="AX2203" s="60"/>
      <c r="AY2203" s="60"/>
      <c r="AZ2203" s="33"/>
      <c r="BA2203" s="44"/>
      <c r="BB2203" s="62"/>
      <c r="BC2203" s="65"/>
      <c r="BD2203" s="70"/>
      <c r="BE2203" s="70"/>
      <c r="BF2203" s="60"/>
      <c r="BG2203" s="33"/>
      <c r="BH2203" s="33"/>
      <c r="BI2203" s="67"/>
      <c r="BJ2203" s="67"/>
      <c r="BK2203" s="68"/>
      <c r="BL2203" s="68"/>
      <c r="BM2203" s="68"/>
      <c r="BN2203" s="67"/>
      <c r="BO2203" s="67"/>
      <c r="BP2203" s="67"/>
      <c r="BQ2203" s="67"/>
      <c r="BR2203" s="69"/>
      <c r="BS2203" s="69"/>
      <c r="BT2203" s="69"/>
      <c r="BU2203" s="69"/>
      <c r="BV2203" s="69"/>
      <c r="BW2203" s="44"/>
    </row>
    <row r="2204" spans="1:75" x14ac:dyDescent="0.3">
      <c r="A2204" s="60"/>
      <c r="B2204" s="60"/>
      <c r="C2204" s="33"/>
      <c r="D2204" s="44"/>
      <c r="E2204" s="62"/>
      <c r="F2204" s="62"/>
      <c r="G2204" s="70"/>
      <c r="H2204" s="70"/>
      <c r="I2204" s="70"/>
      <c r="J2204" s="64"/>
      <c r="K2204" s="65"/>
      <c r="L2204" s="60"/>
      <c r="M2204" s="33"/>
      <c r="N2204" s="33"/>
      <c r="O2204" s="33"/>
      <c r="P2204" s="65"/>
      <c r="Q2204" s="65"/>
      <c r="R2204" s="70"/>
      <c r="S2204" s="70"/>
      <c r="T2204" s="60"/>
      <c r="U2204" s="60"/>
      <c r="V2204" s="33"/>
      <c r="W2204" s="44"/>
      <c r="X2204" s="62"/>
      <c r="Y2204" s="62"/>
      <c r="Z2204" s="70"/>
      <c r="AA2204" s="70"/>
      <c r="AB2204" s="70"/>
      <c r="AC2204" s="64"/>
      <c r="AD2204" s="73"/>
      <c r="AE2204" s="60"/>
      <c r="AF2204" s="60"/>
      <c r="AG2204" s="33"/>
      <c r="AH2204" s="44"/>
      <c r="AI2204" s="62"/>
      <c r="AJ2204" s="65"/>
      <c r="AK2204" s="70"/>
      <c r="AL2204" s="70"/>
      <c r="AM2204" s="60"/>
      <c r="AN2204" s="60"/>
      <c r="AO2204" s="33"/>
      <c r="AP2204" s="69"/>
      <c r="AQ2204" s="65"/>
      <c r="AR2204" s="65"/>
      <c r="AS2204" s="70"/>
      <c r="AT2204" s="70"/>
      <c r="AU2204" s="70"/>
      <c r="AV2204" s="33"/>
      <c r="AW2204" s="73"/>
      <c r="AX2204" s="60"/>
      <c r="AY2204" s="60"/>
      <c r="AZ2204" s="33"/>
      <c r="BA2204" s="44"/>
      <c r="BB2204" s="62"/>
      <c r="BC2204" s="65"/>
      <c r="BD2204" s="70"/>
      <c r="BE2204" s="70"/>
      <c r="BF2204" s="60"/>
      <c r="BG2204" s="33"/>
      <c r="BH2204" s="33"/>
      <c r="BI2204" s="67"/>
      <c r="BJ2204" s="67"/>
      <c r="BK2204" s="68"/>
      <c r="BL2204" s="68"/>
      <c r="BM2204" s="68"/>
      <c r="BN2204" s="67"/>
      <c r="BO2204" s="67"/>
      <c r="BP2204" s="67"/>
      <c r="BQ2204" s="67"/>
      <c r="BR2204" s="69"/>
      <c r="BS2204" s="69"/>
      <c r="BT2204" s="69"/>
      <c r="BU2204" s="69"/>
      <c r="BV2204" s="69"/>
      <c r="BW2204" s="44"/>
    </row>
    <row r="2205" spans="1:75" x14ac:dyDescent="0.3">
      <c r="A2205" s="60"/>
      <c r="B2205" s="60"/>
      <c r="C2205" s="33"/>
      <c r="D2205" s="44"/>
      <c r="E2205" s="62"/>
      <c r="F2205" s="62"/>
      <c r="G2205" s="70"/>
      <c r="H2205" s="70"/>
      <c r="I2205" s="70"/>
      <c r="J2205" s="64"/>
      <c r="K2205" s="65"/>
      <c r="L2205" s="60"/>
      <c r="M2205" s="33"/>
      <c r="N2205" s="33"/>
      <c r="O2205" s="33"/>
      <c r="P2205" s="65"/>
      <c r="Q2205" s="65"/>
      <c r="R2205" s="70"/>
      <c r="S2205" s="70"/>
      <c r="T2205" s="60"/>
      <c r="U2205" s="60"/>
      <c r="V2205" s="33"/>
      <c r="W2205" s="44"/>
      <c r="X2205" s="62"/>
      <c r="Y2205" s="62"/>
      <c r="Z2205" s="70"/>
      <c r="AA2205" s="70"/>
      <c r="AB2205" s="70"/>
      <c r="AC2205" s="64"/>
      <c r="AD2205" s="73"/>
      <c r="AE2205" s="60"/>
      <c r="AF2205" s="60"/>
      <c r="AG2205" s="33"/>
      <c r="AH2205" s="44"/>
      <c r="AI2205" s="62"/>
      <c r="AJ2205" s="65"/>
      <c r="AK2205" s="70"/>
      <c r="AL2205" s="70"/>
      <c r="AM2205" s="60"/>
      <c r="AN2205" s="60"/>
      <c r="AO2205" s="33"/>
      <c r="AP2205" s="69"/>
      <c r="AQ2205" s="65"/>
      <c r="AR2205" s="65"/>
      <c r="AS2205" s="70"/>
      <c r="AT2205" s="70"/>
      <c r="AU2205" s="70"/>
      <c r="AV2205" s="33"/>
      <c r="AW2205" s="73"/>
      <c r="AX2205" s="60"/>
      <c r="AY2205" s="60"/>
      <c r="AZ2205" s="33"/>
      <c r="BA2205" s="44"/>
      <c r="BB2205" s="62"/>
      <c r="BC2205" s="65"/>
      <c r="BD2205" s="70"/>
      <c r="BE2205" s="70"/>
      <c r="BF2205" s="60"/>
      <c r="BG2205" s="33"/>
      <c r="BH2205" s="33"/>
      <c r="BI2205" s="67"/>
      <c r="BJ2205" s="67"/>
      <c r="BK2205" s="68"/>
      <c r="BL2205" s="68"/>
      <c r="BM2205" s="68"/>
      <c r="BN2205" s="67"/>
      <c r="BO2205" s="67"/>
      <c r="BP2205" s="67"/>
      <c r="BQ2205" s="67"/>
      <c r="BR2205" s="69"/>
      <c r="BS2205" s="69"/>
      <c r="BT2205" s="69"/>
      <c r="BU2205" s="69"/>
      <c r="BV2205" s="69"/>
      <c r="BW2205" s="44"/>
    </row>
    <row r="2206" spans="1:75" x14ac:dyDescent="0.3">
      <c r="A2206" s="60"/>
      <c r="B2206" s="60"/>
      <c r="C2206" s="33"/>
      <c r="D2206" s="44"/>
      <c r="E2206" s="62"/>
      <c r="F2206" s="62"/>
      <c r="G2206" s="70"/>
      <c r="H2206" s="70"/>
      <c r="I2206" s="70"/>
      <c r="J2206" s="64"/>
      <c r="K2206" s="65"/>
      <c r="L2206" s="60"/>
      <c r="M2206" s="33"/>
      <c r="N2206" s="33"/>
      <c r="O2206" s="33"/>
      <c r="P2206" s="65"/>
      <c r="Q2206" s="65"/>
      <c r="R2206" s="70"/>
      <c r="S2206" s="70"/>
      <c r="T2206" s="60"/>
      <c r="U2206" s="60"/>
      <c r="V2206" s="33"/>
      <c r="W2206" s="44"/>
      <c r="X2206" s="62"/>
      <c r="Y2206" s="62"/>
      <c r="Z2206" s="70"/>
      <c r="AA2206" s="70"/>
      <c r="AB2206" s="70"/>
      <c r="AC2206" s="64"/>
      <c r="AD2206" s="73"/>
      <c r="AE2206" s="60"/>
      <c r="AF2206" s="60"/>
      <c r="AG2206" s="33"/>
      <c r="AH2206" s="44"/>
      <c r="AI2206" s="62"/>
      <c r="AJ2206" s="65"/>
      <c r="AK2206" s="70"/>
      <c r="AL2206" s="70"/>
      <c r="AM2206" s="60"/>
      <c r="AN2206" s="60"/>
      <c r="AO2206" s="33"/>
      <c r="AP2206" s="69"/>
      <c r="AQ2206" s="65"/>
      <c r="AR2206" s="65"/>
      <c r="AS2206" s="70"/>
      <c r="AT2206" s="70"/>
      <c r="AU2206" s="70"/>
      <c r="AV2206" s="33"/>
      <c r="AW2206" s="73"/>
      <c r="AX2206" s="60"/>
      <c r="AY2206" s="60"/>
      <c r="AZ2206" s="33"/>
      <c r="BA2206" s="44"/>
      <c r="BB2206" s="62"/>
      <c r="BC2206" s="65"/>
      <c r="BD2206" s="70"/>
      <c r="BE2206" s="70"/>
      <c r="BF2206" s="60"/>
      <c r="BG2206" s="33"/>
      <c r="BH2206" s="33"/>
      <c r="BI2206" s="67"/>
      <c r="BJ2206" s="67"/>
      <c r="BK2206" s="68"/>
      <c r="BL2206" s="68"/>
      <c r="BM2206" s="68"/>
      <c r="BN2206" s="67"/>
      <c r="BO2206" s="67"/>
      <c r="BP2206" s="67"/>
      <c r="BQ2206" s="67"/>
      <c r="BR2206" s="69"/>
      <c r="BS2206" s="69"/>
      <c r="BT2206" s="69"/>
      <c r="BU2206" s="69"/>
      <c r="BV2206" s="69"/>
      <c r="BW2206" s="44"/>
    </row>
    <row r="2207" spans="1:75" x14ac:dyDescent="0.3">
      <c r="A2207" s="60"/>
      <c r="B2207" s="60"/>
      <c r="C2207" s="33"/>
      <c r="D2207" s="44"/>
      <c r="E2207" s="62"/>
      <c r="F2207" s="62"/>
      <c r="G2207" s="70"/>
      <c r="H2207" s="70"/>
      <c r="I2207" s="70"/>
      <c r="J2207" s="64"/>
      <c r="K2207" s="65"/>
      <c r="L2207" s="60"/>
      <c r="M2207" s="33"/>
      <c r="N2207" s="33"/>
      <c r="O2207" s="33"/>
      <c r="P2207" s="65"/>
      <c r="Q2207" s="65"/>
      <c r="R2207" s="70"/>
      <c r="S2207" s="70"/>
      <c r="T2207" s="60"/>
      <c r="U2207" s="60"/>
      <c r="V2207" s="33"/>
      <c r="W2207" s="44"/>
      <c r="X2207" s="62"/>
      <c r="Y2207" s="62"/>
      <c r="Z2207" s="70"/>
      <c r="AA2207" s="70"/>
      <c r="AB2207" s="70"/>
      <c r="AC2207" s="64"/>
      <c r="AD2207" s="73"/>
      <c r="AE2207" s="60"/>
      <c r="AF2207" s="60"/>
      <c r="AG2207" s="33"/>
      <c r="AH2207" s="44"/>
      <c r="AI2207" s="62"/>
      <c r="AJ2207" s="65"/>
      <c r="AK2207" s="70"/>
      <c r="AL2207" s="70"/>
      <c r="AM2207" s="60"/>
      <c r="AN2207" s="60"/>
      <c r="AO2207" s="33"/>
      <c r="AP2207" s="69"/>
      <c r="AQ2207" s="65"/>
      <c r="AR2207" s="65"/>
      <c r="AS2207" s="70"/>
      <c r="AT2207" s="70"/>
      <c r="AU2207" s="70"/>
      <c r="AV2207" s="33"/>
      <c r="AW2207" s="73"/>
      <c r="AX2207" s="60"/>
      <c r="AY2207" s="60"/>
      <c r="AZ2207" s="33"/>
      <c r="BA2207" s="44"/>
      <c r="BB2207" s="62"/>
      <c r="BC2207" s="65"/>
      <c r="BD2207" s="70"/>
      <c r="BE2207" s="70"/>
      <c r="BF2207" s="60"/>
      <c r="BG2207" s="33"/>
      <c r="BH2207" s="33"/>
      <c r="BI2207" s="67"/>
      <c r="BJ2207" s="67"/>
      <c r="BK2207" s="68"/>
      <c r="BL2207" s="68"/>
      <c r="BM2207" s="68"/>
      <c r="BN2207" s="67"/>
      <c r="BO2207" s="67"/>
      <c r="BP2207" s="67"/>
      <c r="BQ2207" s="67"/>
      <c r="BR2207" s="69"/>
      <c r="BS2207" s="69"/>
      <c r="BT2207" s="69"/>
      <c r="BU2207" s="69"/>
      <c r="BV2207" s="69"/>
      <c r="BW2207" s="44"/>
    </row>
    <row r="2208" spans="1:75" x14ac:dyDescent="0.3">
      <c r="A2208" s="60"/>
      <c r="B2208" s="60"/>
      <c r="C2208" s="33"/>
      <c r="D2208" s="44"/>
      <c r="E2208" s="62"/>
      <c r="F2208" s="62"/>
      <c r="G2208" s="70"/>
      <c r="H2208" s="70"/>
      <c r="I2208" s="70"/>
      <c r="J2208" s="64"/>
      <c r="K2208" s="65"/>
      <c r="L2208" s="60"/>
      <c r="M2208" s="33"/>
      <c r="N2208" s="33"/>
      <c r="O2208" s="33"/>
      <c r="P2208" s="65"/>
      <c r="Q2208" s="65"/>
      <c r="R2208" s="70"/>
      <c r="S2208" s="70"/>
      <c r="T2208" s="60"/>
      <c r="U2208" s="60"/>
      <c r="V2208" s="33"/>
      <c r="W2208" s="44"/>
      <c r="X2208" s="62"/>
      <c r="Y2208" s="62"/>
      <c r="Z2208" s="70"/>
      <c r="AA2208" s="70"/>
      <c r="AB2208" s="70"/>
      <c r="AC2208" s="64"/>
      <c r="AD2208" s="73"/>
      <c r="AE2208" s="60"/>
      <c r="AF2208" s="60"/>
      <c r="AG2208" s="33"/>
      <c r="AH2208" s="44"/>
      <c r="AI2208" s="62"/>
      <c r="AJ2208" s="65"/>
      <c r="AK2208" s="70"/>
      <c r="AL2208" s="70"/>
      <c r="AM2208" s="60"/>
      <c r="AN2208" s="60"/>
      <c r="AO2208" s="33"/>
      <c r="AP2208" s="69"/>
      <c r="AQ2208" s="65"/>
      <c r="AR2208" s="65"/>
      <c r="AS2208" s="70"/>
      <c r="AT2208" s="70"/>
      <c r="AU2208" s="70"/>
      <c r="AV2208" s="33"/>
      <c r="AW2208" s="73"/>
      <c r="AX2208" s="60"/>
      <c r="AY2208" s="60"/>
      <c r="AZ2208" s="33"/>
      <c r="BA2208" s="44"/>
      <c r="BB2208" s="62"/>
      <c r="BC2208" s="65"/>
      <c r="BD2208" s="70"/>
      <c r="BE2208" s="70"/>
      <c r="BF2208" s="60"/>
      <c r="BG2208" s="33"/>
      <c r="BH2208" s="33"/>
      <c r="BI2208" s="67"/>
      <c r="BJ2208" s="67"/>
      <c r="BK2208" s="68"/>
      <c r="BL2208" s="68"/>
      <c r="BM2208" s="68"/>
      <c r="BN2208" s="67"/>
      <c r="BO2208" s="67"/>
      <c r="BP2208" s="67"/>
      <c r="BQ2208" s="67"/>
      <c r="BR2208" s="69"/>
      <c r="BS2208" s="69"/>
      <c r="BT2208" s="69"/>
      <c r="BU2208" s="69"/>
      <c r="BV2208" s="69"/>
      <c r="BW2208" s="44"/>
    </row>
    <row r="2209" spans="1:75" x14ac:dyDescent="0.3">
      <c r="A2209" s="60"/>
      <c r="B2209" s="60"/>
      <c r="C2209" s="33"/>
      <c r="D2209" s="44"/>
      <c r="E2209" s="62"/>
      <c r="F2209" s="62"/>
      <c r="G2209" s="70"/>
      <c r="H2209" s="70"/>
      <c r="I2209" s="70"/>
      <c r="J2209" s="64"/>
      <c r="K2209" s="65"/>
      <c r="L2209" s="60"/>
      <c r="M2209" s="33"/>
      <c r="N2209" s="33"/>
      <c r="O2209" s="33"/>
      <c r="P2209" s="65"/>
      <c r="Q2209" s="65"/>
      <c r="R2209" s="70"/>
      <c r="S2209" s="70"/>
      <c r="T2209" s="60"/>
      <c r="U2209" s="60"/>
      <c r="V2209" s="33"/>
      <c r="W2209" s="44"/>
      <c r="X2209" s="62"/>
      <c r="Y2209" s="62"/>
      <c r="Z2209" s="70"/>
      <c r="AA2209" s="70"/>
      <c r="AB2209" s="70"/>
      <c r="AC2209" s="64"/>
      <c r="AD2209" s="73"/>
      <c r="AE2209" s="60"/>
      <c r="AF2209" s="60"/>
      <c r="AG2209" s="33"/>
      <c r="AH2209" s="44"/>
      <c r="AI2209" s="62"/>
      <c r="AJ2209" s="65"/>
      <c r="AK2209" s="70"/>
      <c r="AL2209" s="70"/>
      <c r="AM2209" s="60"/>
      <c r="AN2209" s="60"/>
      <c r="AO2209" s="33"/>
      <c r="AP2209" s="69"/>
      <c r="AQ2209" s="65"/>
      <c r="AR2209" s="65"/>
      <c r="AS2209" s="70"/>
      <c r="AT2209" s="70"/>
      <c r="AU2209" s="70"/>
      <c r="AV2209" s="33"/>
      <c r="AW2209" s="73"/>
      <c r="AX2209" s="60"/>
      <c r="AY2209" s="60"/>
      <c r="AZ2209" s="33"/>
      <c r="BA2209" s="44"/>
      <c r="BB2209" s="62"/>
      <c r="BC2209" s="65"/>
      <c r="BD2209" s="70"/>
      <c r="BE2209" s="70"/>
      <c r="BF2209" s="60"/>
      <c r="BG2209" s="33"/>
      <c r="BH2209" s="33"/>
      <c r="BI2209" s="67"/>
      <c r="BJ2209" s="67"/>
      <c r="BK2209" s="68"/>
      <c r="BL2209" s="68"/>
      <c r="BM2209" s="68"/>
      <c r="BN2209" s="67"/>
      <c r="BO2209" s="67"/>
      <c r="BP2209" s="67"/>
      <c r="BQ2209" s="67"/>
      <c r="BR2209" s="69"/>
      <c r="BS2209" s="69"/>
      <c r="BT2209" s="69"/>
      <c r="BU2209" s="69"/>
      <c r="BV2209" s="69"/>
      <c r="BW2209" s="44"/>
    </row>
    <row r="2210" spans="1:75" x14ac:dyDescent="0.3">
      <c r="A2210" s="60"/>
      <c r="B2210" s="60"/>
      <c r="C2210" s="33"/>
      <c r="D2210" s="44"/>
      <c r="E2210" s="62"/>
      <c r="F2210" s="62"/>
      <c r="G2210" s="70"/>
      <c r="H2210" s="70"/>
      <c r="I2210" s="70"/>
      <c r="J2210" s="64"/>
      <c r="K2210" s="65"/>
      <c r="L2210" s="60"/>
      <c r="M2210" s="33"/>
      <c r="N2210" s="33"/>
      <c r="O2210" s="33"/>
      <c r="P2210" s="65"/>
      <c r="Q2210" s="65"/>
      <c r="R2210" s="70"/>
      <c r="S2210" s="70"/>
      <c r="T2210" s="60"/>
      <c r="U2210" s="60"/>
      <c r="V2210" s="33"/>
      <c r="W2210" s="44"/>
      <c r="X2210" s="62"/>
      <c r="Y2210" s="62"/>
      <c r="Z2210" s="70"/>
      <c r="AA2210" s="70"/>
      <c r="AB2210" s="70"/>
      <c r="AC2210" s="64"/>
      <c r="AD2210" s="73"/>
      <c r="AE2210" s="60"/>
      <c r="AF2210" s="60"/>
      <c r="AG2210" s="33"/>
      <c r="AH2210" s="44"/>
      <c r="AI2210" s="62"/>
      <c r="AJ2210" s="65"/>
      <c r="AK2210" s="70"/>
      <c r="AL2210" s="70"/>
      <c r="AM2210" s="60"/>
      <c r="AN2210" s="60"/>
      <c r="AO2210" s="33"/>
      <c r="AP2210" s="69"/>
      <c r="AQ2210" s="65"/>
      <c r="AR2210" s="65"/>
      <c r="AS2210" s="70"/>
      <c r="AT2210" s="70"/>
      <c r="AU2210" s="70"/>
      <c r="AV2210" s="33"/>
      <c r="AW2210" s="73"/>
      <c r="AX2210" s="60"/>
      <c r="AY2210" s="60"/>
      <c r="AZ2210" s="33"/>
      <c r="BA2210" s="44"/>
      <c r="BB2210" s="62"/>
      <c r="BC2210" s="65"/>
      <c r="BD2210" s="70"/>
      <c r="BE2210" s="70"/>
      <c r="BF2210" s="60"/>
      <c r="BG2210" s="33"/>
      <c r="BH2210" s="33"/>
      <c r="BI2210" s="67"/>
      <c r="BJ2210" s="67"/>
      <c r="BK2210" s="68"/>
      <c r="BL2210" s="68"/>
      <c r="BM2210" s="68"/>
      <c r="BN2210" s="67"/>
      <c r="BO2210" s="67"/>
      <c r="BP2210" s="67"/>
      <c r="BQ2210" s="67"/>
      <c r="BR2210" s="69"/>
      <c r="BS2210" s="69"/>
      <c r="BT2210" s="69"/>
      <c r="BU2210" s="69"/>
      <c r="BV2210" s="69"/>
      <c r="BW2210" s="44"/>
    </row>
    <row r="2211" spans="1:75" x14ac:dyDescent="0.3">
      <c r="A2211" s="60"/>
      <c r="B2211" s="60"/>
      <c r="C2211" s="33"/>
      <c r="D2211" s="44"/>
      <c r="E2211" s="62"/>
      <c r="F2211" s="62"/>
      <c r="G2211" s="70"/>
      <c r="H2211" s="70"/>
      <c r="I2211" s="70"/>
      <c r="J2211" s="64"/>
      <c r="K2211" s="65"/>
      <c r="L2211" s="60"/>
      <c r="M2211" s="33"/>
      <c r="N2211" s="33"/>
      <c r="O2211" s="33"/>
      <c r="P2211" s="65"/>
      <c r="Q2211" s="65"/>
      <c r="R2211" s="70"/>
      <c r="S2211" s="70"/>
      <c r="T2211" s="60"/>
      <c r="U2211" s="60"/>
      <c r="V2211" s="33"/>
      <c r="W2211" s="44"/>
      <c r="X2211" s="62"/>
      <c r="Y2211" s="62"/>
      <c r="Z2211" s="70"/>
      <c r="AA2211" s="70"/>
      <c r="AB2211" s="70"/>
      <c r="AC2211" s="64"/>
      <c r="AD2211" s="73"/>
      <c r="AE2211" s="60"/>
      <c r="AF2211" s="60"/>
      <c r="AG2211" s="33"/>
      <c r="AH2211" s="44"/>
      <c r="AI2211" s="62"/>
      <c r="AJ2211" s="65"/>
      <c r="AK2211" s="70"/>
      <c r="AL2211" s="70"/>
      <c r="AM2211" s="60"/>
      <c r="AN2211" s="60"/>
      <c r="AO2211" s="33"/>
      <c r="AP2211" s="69"/>
      <c r="AQ2211" s="65"/>
      <c r="AR2211" s="65"/>
      <c r="AS2211" s="70"/>
      <c r="AT2211" s="70"/>
      <c r="AU2211" s="70"/>
      <c r="AV2211" s="33"/>
      <c r="AW2211" s="73"/>
      <c r="AX2211" s="60"/>
      <c r="AY2211" s="60"/>
      <c r="AZ2211" s="33"/>
      <c r="BA2211" s="44"/>
      <c r="BB2211" s="62"/>
      <c r="BC2211" s="65"/>
      <c r="BD2211" s="70"/>
      <c r="BE2211" s="70"/>
      <c r="BF2211" s="60"/>
      <c r="BG2211" s="33"/>
      <c r="BH2211" s="33"/>
      <c r="BI2211" s="67"/>
      <c r="BJ2211" s="67"/>
      <c r="BK2211" s="68"/>
      <c r="BL2211" s="68"/>
      <c r="BM2211" s="68"/>
      <c r="BN2211" s="67"/>
      <c r="BO2211" s="67"/>
      <c r="BP2211" s="67"/>
      <c r="BQ2211" s="67"/>
      <c r="BR2211" s="69"/>
      <c r="BS2211" s="69"/>
      <c r="BT2211" s="69"/>
      <c r="BU2211" s="69"/>
      <c r="BV2211" s="69"/>
      <c r="BW2211" s="44"/>
    </row>
    <row r="2212" spans="1:75" x14ac:dyDescent="0.3">
      <c r="A2212" s="60"/>
      <c r="B2212" s="60"/>
      <c r="C2212" s="33"/>
      <c r="D2212" s="44"/>
      <c r="E2212" s="62"/>
      <c r="F2212" s="62"/>
      <c r="G2212" s="70"/>
      <c r="H2212" s="70"/>
      <c r="I2212" s="70"/>
      <c r="J2212" s="64"/>
      <c r="K2212" s="65"/>
      <c r="L2212" s="60"/>
      <c r="M2212" s="60"/>
      <c r="N2212" s="33"/>
      <c r="O2212" s="33"/>
      <c r="P2212" s="65"/>
      <c r="Q2212" s="65"/>
      <c r="R2212" s="70"/>
      <c r="S2212" s="70"/>
      <c r="T2212" s="60"/>
      <c r="U2212" s="60"/>
      <c r="V2212" s="33"/>
      <c r="W2212" s="44"/>
      <c r="X2212" s="62"/>
      <c r="Y2212" s="62"/>
      <c r="Z2212" s="70"/>
      <c r="AA2212" s="70"/>
      <c r="AB2212" s="70"/>
      <c r="AC2212" s="64"/>
      <c r="AD2212" s="73"/>
      <c r="AE2212" s="60"/>
      <c r="AF2212" s="60"/>
      <c r="AG2212" s="33"/>
      <c r="AH2212" s="44"/>
      <c r="AI2212" s="62"/>
      <c r="AJ2212" s="65"/>
      <c r="AK2212" s="70"/>
      <c r="AL2212" s="70"/>
      <c r="AM2212" s="60"/>
      <c r="AN2212" s="60"/>
      <c r="AO2212" s="33"/>
      <c r="AP2212" s="69"/>
      <c r="AQ2212" s="65"/>
      <c r="AR2212" s="65"/>
      <c r="AS2212" s="70"/>
      <c r="AT2212" s="70"/>
      <c r="AU2212" s="70"/>
      <c r="AV2212" s="33"/>
      <c r="AW2212" s="73"/>
      <c r="AX2212" s="60"/>
      <c r="AY2212" s="60"/>
      <c r="AZ2212" s="33"/>
      <c r="BA2212" s="44"/>
      <c r="BB2212" s="62"/>
      <c r="BC2212" s="65"/>
      <c r="BD2212" s="70"/>
      <c r="BE2212" s="70"/>
      <c r="BF2212" s="60"/>
      <c r="BG2212" s="33"/>
      <c r="BH2212" s="33"/>
      <c r="BI2212" s="67"/>
      <c r="BJ2212" s="67"/>
      <c r="BK2212" s="68"/>
      <c r="BL2212" s="68"/>
      <c r="BM2212" s="68"/>
      <c r="BN2212" s="67"/>
      <c r="BO2212" s="67"/>
      <c r="BP2212" s="67"/>
      <c r="BQ2212" s="67"/>
      <c r="BR2212" s="69"/>
      <c r="BS2212" s="69"/>
      <c r="BT2212" s="69"/>
      <c r="BU2212" s="69"/>
      <c r="BV2212" s="69"/>
      <c r="BW2212" s="44"/>
    </row>
    <row r="2213" spans="1:75" x14ac:dyDescent="0.3">
      <c r="A2213" s="60"/>
      <c r="B2213" s="60"/>
      <c r="C2213" s="33"/>
      <c r="D2213" s="44"/>
      <c r="E2213" s="62"/>
      <c r="F2213" s="62"/>
      <c r="G2213" s="70"/>
      <c r="H2213" s="70"/>
      <c r="I2213" s="70"/>
      <c r="J2213" s="64"/>
      <c r="K2213" s="65"/>
      <c r="L2213" s="60"/>
      <c r="M2213" s="60"/>
      <c r="N2213" s="33"/>
      <c r="O2213" s="33"/>
      <c r="P2213" s="65"/>
      <c r="Q2213" s="65"/>
      <c r="R2213" s="70"/>
      <c r="S2213" s="70"/>
      <c r="T2213" s="60"/>
      <c r="U2213" s="60"/>
      <c r="V2213" s="33"/>
      <c r="W2213" s="44"/>
      <c r="X2213" s="62"/>
      <c r="Y2213" s="62"/>
      <c r="Z2213" s="70"/>
      <c r="AA2213" s="70"/>
      <c r="AB2213" s="70"/>
      <c r="AC2213" s="64"/>
      <c r="AD2213" s="73"/>
      <c r="AE2213" s="60"/>
      <c r="AF2213" s="60"/>
      <c r="AG2213" s="33"/>
      <c r="AH2213" s="44"/>
      <c r="AI2213" s="62"/>
      <c r="AJ2213" s="65"/>
      <c r="AK2213" s="70"/>
      <c r="AL2213" s="70"/>
      <c r="AM2213" s="60"/>
      <c r="AN2213" s="60"/>
      <c r="AO2213" s="33"/>
      <c r="AP2213" s="69"/>
      <c r="AQ2213" s="65"/>
      <c r="AR2213" s="65"/>
      <c r="AS2213" s="70"/>
      <c r="AT2213" s="70"/>
      <c r="AU2213" s="70"/>
      <c r="AV2213" s="33"/>
      <c r="AW2213" s="73"/>
      <c r="AX2213" s="60"/>
      <c r="AY2213" s="60"/>
      <c r="AZ2213" s="33"/>
      <c r="BA2213" s="44"/>
      <c r="BB2213" s="62"/>
      <c r="BC2213" s="65"/>
      <c r="BD2213" s="70"/>
      <c r="BE2213" s="70"/>
      <c r="BF2213" s="60"/>
      <c r="BG2213" s="33"/>
      <c r="BH2213" s="33"/>
      <c r="BI2213" s="67"/>
      <c r="BJ2213" s="67"/>
      <c r="BK2213" s="68"/>
      <c r="BL2213" s="68"/>
      <c r="BM2213" s="68"/>
      <c r="BN2213" s="67"/>
      <c r="BO2213" s="67"/>
      <c r="BP2213" s="67"/>
      <c r="BQ2213" s="67"/>
      <c r="BR2213" s="69"/>
      <c r="BS2213" s="69"/>
      <c r="BT2213" s="69"/>
      <c r="BU2213" s="69"/>
      <c r="BV2213" s="69"/>
      <c r="BW2213" s="44"/>
    </row>
    <row r="2214" spans="1:75" x14ac:dyDescent="0.3">
      <c r="A2214" s="60"/>
      <c r="B2214" s="60"/>
      <c r="C2214" s="33"/>
      <c r="D2214" s="44"/>
      <c r="E2214" s="62"/>
      <c r="F2214" s="62"/>
      <c r="G2214" s="70"/>
      <c r="H2214" s="70"/>
      <c r="I2214" s="70"/>
      <c r="J2214" s="64"/>
      <c r="K2214" s="65"/>
      <c r="L2214" s="60"/>
      <c r="M2214" s="60"/>
      <c r="N2214" s="33"/>
      <c r="O2214" s="33"/>
      <c r="P2214" s="62"/>
      <c r="Q2214" s="65"/>
      <c r="R2214" s="70"/>
      <c r="S2214" s="70"/>
      <c r="T2214" s="60"/>
      <c r="U2214" s="60"/>
      <c r="V2214" s="33"/>
      <c r="W2214" s="44"/>
      <c r="X2214" s="62"/>
      <c r="Y2214" s="62"/>
      <c r="Z2214" s="70"/>
      <c r="AA2214" s="70"/>
      <c r="AB2214" s="70"/>
      <c r="AC2214" s="64"/>
      <c r="AD2214" s="73"/>
      <c r="AE2214" s="60"/>
      <c r="AF2214" s="60"/>
      <c r="AG2214" s="33"/>
      <c r="AH2214" s="44"/>
      <c r="AI2214" s="62"/>
      <c r="AJ2214" s="65"/>
      <c r="AK2214" s="70"/>
      <c r="AL2214" s="70"/>
      <c r="AM2214" s="60"/>
      <c r="AN2214" s="60"/>
      <c r="AO2214" s="33"/>
      <c r="AP2214" s="69"/>
      <c r="AQ2214" s="65"/>
      <c r="AR2214" s="65"/>
      <c r="AS2214" s="70"/>
      <c r="AT2214" s="70"/>
      <c r="AU2214" s="70"/>
      <c r="AV2214" s="33"/>
      <c r="AW2214" s="73"/>
      <c r="AX2214" s="60"/>
      <c r="AY2214" s="60"/>
      <c r="AZ2214" s="33"/>
      <c r="BA2214" s="44"/>
      <c r="BB2214" s="62"/>
      <c r="BC2214" s="65"/>
      <c r="BD2214" s="70"/>
      <c r="BE2214" s="70"/>
      <c r="BF2214" s="60"/>
      <c r="BG2214" s="33"/>
      <c r="BH2214" s="33"/>
      <c r="BI2214" s="67"/>
      <c r="BJ2214" s="67"/>
      <c r="BK2214" s="68"/>
      <c r="BL2214" s="68"/>
      <c r="BM2214" s="68"/>
      <c r="BN2214" s="67"/>
      <c r="BO2214" s="67"/>
      <c r="BP2214" s="67"/>
      <c r="BQ2214" s="67"/>
      <c r="BR2214" s="69"/>
      <c r="BS2214" s="69"/>
      <c r="BT2214" s="69"/>
      <c r="BU2214" s="69"/>
      <c r="BV2214" s="69"/>
      <c r="BW2214" s="44"/>
    </row>
    <row r="2215" spans="1:75" x14ac:dyDescent="0.3">
      <c r="A2215" s="60"/>
      <c r="B2215" s="60"/>
      <c r="C2215" s="33"/>
      <c r="D2215" s="44"/>
      <c r="E2215" s="62"/>
      <c r="F2215" s="62"/>
      <c r="G2215" s="70"/>
      <c r="H2215" s="70"/>
      <c r="I2215" s="70"/>
      <c r="J2215" s="64"/>
      <c r="K2215" s="65"/>
      <c r="L2215" s="60"/>
      <c r="M2215" s="60"/>
      <c r="N2215" s="33"/>
      <c r="O2215" s="33"/>
      <c r="P2215" s="62"/>
      <c r="Q2215" s="65"/>
      <c r="R2215" s="70"/>
      <c r="S2215" s="70"/>
      <c r="T2215" s="60"/>
      <c r="U2215" s="60"/>
      <c r="V2215" s="33"/>
      <c r="W2215" s="44"/>
      <c r="X2215" s="62"/>
      <c r="Y2215" s="62"/>
      <c r="Z2215" s="70"/>
      <c r="AA2215" s="70"/>
      <c r="AB2215" s="70"/>
      <c r="AC2215" s="64"/>
      <c r="AD2215" s="73"/>
      <c r="AE2215" s="60"/>
      <c r="AF2215" s="60"/>
      <c r="AG2215" s="33"/>
      <c r="AH2215" s="44"/>
      <c r="AI2215" s="62"/>
      <c r="AJ2215" s="65"/>
      <c r="AK2215" s="70"/>
      <c r="AL2215" s="70"/>
      <c r="AM2215" s="60"/>
      <c r="AN2215" s="60"/>
      <c r="AO2215" s="33"/>
      <c r="AP2215" s="69"/>
      <c r="AQ2215" s="65"/>
      <c r="AR2215" s="65"/>
      <c r="AS2215" s="70"/>
      <c r="AT2215" s="70"/>
      <c r="AU2215" s="70"/>
      <c r="AV2215" s="33"/>
      <c r="AW2215" s="73"/>
      <c r="AX2215" s="60"/>
      <c r="AY2215" s="60"/>
      <c r="AZ2215" s="33"/>
      <c r="BA2215" s="44"/>
      <c r="BB2215" s="62"/>
      <c r="BC2215" s="65"/>
      <c r="BD2215" s="70"/>
      <c r="BE2215" s="70"/>
      <c r="BF2215" s="60"/>
      <c r="BG2215" s="33"/>
      <c r="BH2215" s="33"/>
      <c r="BI2215" s="67"/>
      <c r="BJ2215" s="67"/>
      <c r="BK2215" s="68"/>
      <c r="BL2215" s="68"/>
      <c r="BM2215" s="68"/>
      <c r="BN2215" s="67"/>
      <c r="BO2215" s="67"/>
      <c r="BP2215" s="67"/>
      <c r="BQ2215" s="67"/>
      <c r="BR2215" s="69"/>
      <c r="BS2215" s="69"/>
      <c r="BT2215" s="69"/>
      <c r="BU2215" s="69"/>
      <c r="BV2215" s="69"/>
      <c r="BW2215" s="44"/>
    </row>
    <row r="2216" spans="1:75" x14ac:dyDescent="0.3">
      <c r="A2216" s="60"/>
      <c r="B2216" s="60"/>
      <c r="C2216" s="33"/>
      <c r="D2216" s="44"/>
      <c r="E2216" s="62"/>
      <c r="F2216" s="62"/>
      <c r="G2216" s="70"/>
      <c r="H2216" s="70"/>
      <c r="I2216" s="70"/>
      <c r="J2216" s="64"/>
      <c r="K2216" s="65"/>
      <c r="L2216" s="60"/>
      <c r="M2216" s="60"/>
      <c r="N2216" s="33"/>
      <c r="O2216" s="44"/>
      <c r="P2216" s="62"/>
      <c r="Q2216" s="65"/>
      <c r="R2216" s="70"/>
      <c r="S2216" s="70"/>
      <c r="T2216" s="60"/>
      <c r="U2216" s="60"/>
      <c r="V2216" s="33"/>
      <c r="W2216" s="44"/>
      <c r="X2216" s="62"/>
      <c r="Y2216" s="62"/>
      <c r="Z2216" s="70"/>
      <c r="AA2216" s="70"/>
      <c r="AB2216" s="70"/>
      <c r="AC2216" s="64"/>
      <c r="AD2216" s="73"/>
      <c r="AE2216" s="60"/>
      <c r="AF2216" s="60"/>
      <c r="AG2216" s="33"/>
      <c r="AH2216" s="44"/>
      <c r="AI2216" s="62"/>
      <c r="AJ2216" s="65"/>
      <c r="AK2216" s="70"/>
      <c r="AL2216" s="70"/>
      <c r="AM2216" s="60"/>
      <c r="AN2216" s="60"/>
      <c r="AO2216" s="33"/>
      <c r="AP2216" s="69"/>
      <c r="AQ2216" s="65"/>
      <c r="AR2216" s="65"/>
      <c r="AS2216" s="70"/>
      <c r="AT2216" s="70"/>
      <c r="AU2216" s="70"/>
      <c r="AV2216" s="33"/>
      <c r="AW2216" s="73"/>
      <c r="AX2216" s="60"/>
      <c r="AY2216" s="60"/>
      <c r="AZ2216" s="33"/>
      <c r="BA2216" s="44"/>
      <c r="BB2216" s="62"/>
      <c r="BC2216" s="65"/>
      <c r="BD2216" s="70"/>
      <c r="BE2216" s="70"/>
      <c r="BF2216" s="60"/>
      <c r="BG2216" s="33"/>
      <c r="BH2216" s="33"/>
      <c r="BI2216" s="67"/>
      <c r="BJ2216" s="67"/>
      <c r="BK2216" s="68"/>
      <c r="BL2216" s="68"/>
      <c r="BM2216" s="68"/>
      <c r="BN2216" s="67"/>
      <c r="BO2216" s="67"/>
      <c r="BP2216" s="67"/>
      <c r="BQ2216" s="67"/>
      <c r="BR2216" s="69"/>
      <c r="BS2216" s="69"/>
      <c r="BT2216" s="69"/>
      <c r="BU2216" s="69"/>
      <c r="BV2216" s="69"/>
      <c r="BW2216" s="44"/>
    </row>
    <row r="2217" spans="1:75" x14ac:dyDescent="0.3">
      <c r="A2217" s="60"/>
      <c r="B2217" s="60"/>
      <c r="C2217" s="33"/>
      <c r="D2217" s="44"/>
      <c r="E2217" s="62"/>
      <c r="F2217" s="62"/>
      <c r="G2217" s="70"/>
      <c r="H2217" s="70"/>
      <c r="I2217" s="70"/>
      <c r="J2217" s="64"/>
      <c r="K2217" s="65"/>
      <c r="L2217" s="60"/>
      <c r="M2217" s="60"/>
      <c r="N2217" s="33"/>
      <c r="O2217" s="44"/>
      <c r="P2217" s="62"/>
      <c r="Q2217" s="65"/>
      <c r="R2217" s="70"/>
      <c r="S2217" s="70"/>
      <c r="T2217" s="60"/>
      <c r="U2217" s="60"/>
      <c r="V2217" s="33"/>
      <c r="W2217" s="44"/>
      <c r="X2217" s="62"/>
      <c r="Y2217" s="62"/>
      <c r="Z2217" s="70"/>
      <c r="AA2217" s="70"/>
      <c r="AB2217" s="70"/>
      <c r="AC2217" s="64"/>
      <c r="AD2217" s="73"/>
      <c r="AE2217" s="60"/>
      <c r="AF2217" s="60"/>
      <c r="AG2217" s="33"/>
      <c r="AH2217" s="44"/>
      <c r="AI2217" s="62"/>
      <c r="AJ2217" s="65"/>
      <c r="AK2217" s="70"/>
      <c r="AL2217" s="70"/>
      <c r="AM2217" s="60"/>
      <c r="AN2217" s="60"/>
      <c r="AO2217" s="33"/>
      <c r="AP2217" s="69"/>
      <c r="AQ2217" s="65"/>
      <c r="AR2217" s="65"/>
      <c r="AS2217" s="70"/>
      <c r="AT2217" s="70"/>
      <c r="AU2217" s="70"/>
      <c r="AV2217" s="33"/>
      <c r="AW2217" s="73"/>
      <c r="AX2217" s="60"/>
      <c r="AY2217" s="60"/>
      <c r="AZ2217" s="33"/>
      <c r="BA2217" s="44"/>
      <c r="BB2217" s="62"/>
      <c r="BC2217" s="65"/>
      <c r="BD2217" s="70"/>
      <c r="BE2217" s="70"/>
      <c r="BF2217" s="60"/>
      <c r="BG2217" s="33"/>
      <c r="BH2217" s="33"/>
      <c r="BI2217" s="67"/>
      <c r="BJ2217" s="67"/>
      <c r="BK2217" s="68"/>
      <c r="BL2217" s="68"/>
      <c r="BM2217" s="68"/>
      <c r="BN2217" s="67"/>
      <c r="BO2217" s="67"/>
      <c r="BP2217" s="67"/>
      <c r="BQ2217" s="67"/>
      <c r="BR2217" s="69"/>
      <c r="BS2217" s="69"/>
      <c r="BT2217" s="69"/>
      <c r="BU2217" s="69"/>
      <c r="BV2217" s="69"/>
      <c r="BW2217" s="44"/>
    </row>
    <row r="2218" spans="1:75" x14ac:dyDescent="0.3">
      <c r="A2218" s="60"/>
      <c r="B2218" s="60"/>
      <c r="C2218" s="33"/>
      <c r="D2218" s="44"/>
      <c r="E2218" s="62"/>
      <c r="F2218" s="62"/>
      <c r="G2218" s="70"/>
      <c r="H2218" s="70"/>
      <c r="I2218" s="70"/>
      <c r="J2218" s="64"/>
      <c r="K2218" s="65"/>
      <c r="L2218" s="60"/>
      <c r="M2218" s="60"/>
      <c r="N2218" s="33"/>
      <c r="O2218" s="44"/>
      <c r="P2218" s="62"/>
      <c r="Q2218" s="65"/>
      <c r="R2218" s="70"/>
      <c r="S2218" s="70"/>
      <c r="T2218" s="60"/>
      <c r="U2218" s="60"/>
      <c r="V2218" s="33"/>
      <c r="W2218" s="44"/>
      <c r="X2218" s="62"/>
      <c r="Y2218" s="62"/>
      <c r="Z2218" s="70"/>
      <c r="AA2218" s="70"/>
      <c r="AB2218" s="70"/>
      <c r="AC2218" s="64"/>
      <c r="AD2218" s="73"/>
      <c r="AE2218" s="60"/>
      <c r="AF2218" s="60"/>
      <c r="AG2218" s="33"/>
      <c r="AH2218" s="44"/>
      <c r="AI2218" s="62"/>
      <c r="AJ2218" s="65"/>
      <c r="AK2218" s="70"/>
      <c r="AL2218" s="70"/>
      <c r="AM2218" s="60"/>
      <c r="AN2218" s="60"/>
      <c r="AO2218" s="33"/>
      <c r="AP2218" s="69"/>
      <c r="AQ2218" s="65"/>
      <c r="AR2218" s="65"/>
      <c r="AS2218" s="70"/>
      <c r="AT2218" s="70"/>
      <c r="AU2218" s="70"/>
      <c r="AV2218" s="33"/>
      <c r="AW2218" s="73"/>
      <c r="AX2218" s="60"/>
      <c r="AY2218" s="60"/>
      <c r="AZ2218" s="33"/>
      <c r="BA2218" s="44"/>
      <c r="BB2218" s="62"/>
      <c r="BC2218" s="65"/>
      <c r="BD2218" s="70"/>
      <c r="BE2218" s="70"/>
      <c r="BF2218" s="60"/>
      <c r="BG2218" s="33"/>
      <c r="BH2218" s="33"/>
      <c r="BI2218" s="67"/>
      <c r="BJ2218" s="67"/>
      <c r="BK2218" s="68"/>
      <c r="BL2218" s="68"/>
      <c r="BM2218" s="68"/>
      <c r="BN2218" s="67"/>
      <c r="BO2218" s="67"/>
      <c r="BP2218" s="67"/>
      <c r="BQ2218" s="67"/>
      <c r="BR2218" s="69"/>
      <c r="BS2218" s="69"/>
      <c r="BT2218" s="69"/>
      <c r="BU2218" s="69"/>
      <c r="BV2218" s="69"/>
      <c r="BW2218" s="44"/>
    </row>
    <row r="2219" spans="1:75" x14ac:dyDescent="0.3">
      <c r="A2219" s="60"/>
      <c r="B2219" s="60"/>
      <c r="C2219" s="33"/>
      <c r="D2219" s="44"/>
      <c r="E2219" s="62"/>
      <c r="F2219" s="62"/>
      <c r="G2219" s="70"/>
      <c r="H2219" s="70"/>
      <c r="I2219" s="70"/>
      <c r="J2219" s="64"/>
      <c r="K2219" s="65"/>
      <c r="L2219" s="60"/>
      <c r="M2219" s="60"/>
      <c r="N2219" s="33"/>
      <c r="O2219" s="44"/>
      <c r="P2219" s="62"/>
      <c r="Q2219" s="65"/>
      <c r="R2219" s="70"/>
      <c r="S2219" s="70"/>
      <c r="T2219" s="60"/>
      <c r="U2219" s="60"/>
      <c r="V2219" s="33"/>
      <c r="W2219" s="44"/>
      <c r="X2219" s="62"/>
      <c r="Y2219" s="62"/>
      <c r="Z2219" s="70"/>
      <c r="AA2219" s="70"/>
      <c r="AB2219" s="70"/>
      <c r="AC2219" s="64"/>
      <c r="AD2219" s="73"/>
      <c r="AE2219" s="60"/>
      <c r="AF2219" s="60"/>
      <c r="AG2219" s="33"/>
      <c r="AH2219" s="44"/>
      <c r="AI2219" s="62"/>
      <c r="AJ2219" s="65"/>
      <c r="AK2219" s="70"/>
      <c r="AL2219" s="70"/>
      <c r="AM2219" s="60"/>
      <c r="AN2219" s="60"/>
      <c r="AO2219" s="33"/>
      <c r="AP2219" s="69"/>
      <c r="AQ2219" s="65"/>
      <c r="AR2219" s="65"/>
      <c r="AS2219" s="70"/>
      <c r="AT2219" s="70"/>
      <c r="AU2219" s="70"/>
      <c r="AV2219" s="33"/>
      <c r="AW2219" s="73"/>
      <c r="AX2219" s="60"/>
      <c r="AY2219" s="60"/>
      <c r="AZ2219" s="33"/>
      <c r="BA2219" s="44"/>
      <c r="BB2219" s="62"/>
      <c r="BC2219" s="65"/>
      <c r="BD2219" s="70"/>
      <c r="BE2219" s="70"/>
      <c r="BF2219" s="60"/>
      <c r="BG2219" s="33"/>
      <c r="BH2219" s="33"/>
      <c r="BI2219" s="67"/>
      <c r="BJ2219" s="67"/>
      <c r="BK2219" s="68"/>
      <c r="BL2219" s="68"/>
      <c r="BM2219" s="68"/>
      <c r="BN2219" s="67"/>
      <c r="BO2219" s="67"/>
      <c r="BP2219" s="67"/>
      <c r="BQ2219" s="67"/>
      <c r="BR2219" s="69"/>
      <c r="BS2219" s="69"/>
      <c r="BT2219" s="69"/>
      <c r="BU2219" s="69"/>
      <c r="BV2219" s="69"/>
      <c r="BW2219" s="44"/>
    </row>
    <row r="2220" spans="1:75" x14ac:dyDescent="0.3">
      <c r="A2220" s="60"/>
      <c r="B2220" s="60"/>
      <c r="C2220" s="33"/>
      <c r="D2220" s="44"/>
      <c r="E2220" s="62"/>
      <c r="F2220" s="62"/>
      <c r="G2220" s="70"/>
      <c r="H2220" s="70"/>
      <c r="I2220" s="70"/>
      <c r="J2220" s="64"/>
      <c r="K2220" s="65"/>
      <c r="L2220" s="60"/>
      <c r="M2220" s="60"/>
      <c r="N2220" s="33"/>
      <c r="O2220" s="44"/>
      <c r="P2220" s="62"/>
      <c r="Q2220" s="65"/>
      <c r="R2220" s="70"/>
      <c r="S2220" s="70"/>
      <c r="T2220" s="60"/>
      <c r="U2220" s="60"/>
      <c r="V2220" s="33"/>
      <c r="W2220" s="44"/>
      <c r="X2220" s="62"/>
      <c r="Y2220" s="62"/>
      <c r="Z2220" s="70"/>
      <c r="AA2220" s="70"/>
      <c r="AB2220" s="70"/>
      <c r="AC2220" s="64"/>
      <c r="AD2220" s="73"/>
      <c r="AE2220" s="60"/>
      <c r="AF2220" s="60"/>
      <c r="AG2220" s="33"/>
      <c r="AH2220" s="44"/>
      <c r="AI2220" s="62"/>
      <c r="AJ2220" s="65"/>
      <c r="AK2220" s="70"/>
      <c r="AL2220" s="70"/>
      <c r="AM2220" s="60"/>
      <c r="AN2220" s="60"/>
      <c r="AO2220" s="33"/>
      <c r="AP2220" s="69"/>
      <c r="AQ2220" s="65"/>
      <c r="AR2220" s="65"/>
      <c r="AS2220" s="70"/>
      <c r="AT2220" s="70"/>
      <c r="AU2220" s="70"/>
      <c r="AV2220" s="33"/>
      <c r="AW2220" s="73"/>
      <c r="AX2220" s="60"/>
      <c r="AY2220" s="60"/>
      <c r="AZ2220" s="33"/>
      <c r="BA2220" s="44"/>
      <c r="BB2220" s="62"/>
      <c r="BC2220" s="65"/>
      <c r="BD2220" s="70"/>
      <c r="BE2220" s="70"/>
      <c r="BF2220" s="60"/>
      <c r="BG2220" s="33"/>
      <c r="BH2220" s="33"/>
      <c r="BI2220" s="67"/>
      <c r="BJ2220" s="67"/>
      <c r="BK2220" s="68"/>
      <c r="BL2220" s="68"/>
      <c r="BM2220" s="68"/>
      <c r="BN2220" s="67"/>
      <c r="BO2220" s="67"/>
      <c r="BP2220" s="67"/>
      <c r="BQ2220" s="67"/>
      <c r="BR2220" s="69"/>
      <c r="BS2220" s="69"/>
      <c r="BT2220" s="69"/>
      <c r="BU2220" s="69"/>
      <c r="BV2220" s="69"/>
      <c r="BW2220" s="44"/>
    </row>
    <row r="2221" spans="1:75" x14ac:dyDescent="0.3">
      <c r="A2221" s="60"/>
      <c r="B2221" s="60"/>
      <c r="C2221" s="33"/>
      <c r="D2221" s="44"/>
      <c r="E2221" s="62"/>
      <c r="F2221" s="62"/>
      <c r="G2221" s="70"/>
      <c r="H2221" s="70"/>
      <c r="I2221" s="70"/>
      <c r="J2221" s="64"/>
      <c r="K2221" s="65"/>
      <c r="L2221" s="60"/>
      <c r="M2221" s="60"/>
      <c r="N2221" s="33"/>
      <c r="O2221" s="44"/>
      <c r="P2221" s="62"/>
      <c r="Q2221" s="65"/>
      <c r="R2221" s="70"/>
      <c r="S2221" s="70"/>
      <c r="T2221" s="60"/>
      <c r="U2221" s="60"/>
      <c r="V2221" s="33"/>
      <c r="W2221" s="44"/>
      <c r="X2221" s="62"/>
      <c r="Y2221" s="62"/>
      <c r="Z2221" s="70"/>
      <c r="AA2221" s="70"/>
      <c r="AB2221" s="70"/>
      <c r="AC2221" s="64"/>
      <c r="AD2221" s="73"/>
      <c r="AE2221" s="60"/>
      <c r="AF2221" s="60"/>
      <c r="AG2221" s="33"/>
      <c r="AH2221" s="44"/>
      <c r="AI2221" s="62"/>
      <c r="AJ2221" s="65"/>
      <c r="AK2221" s="70"/>
      <c r="AL2221" s="70"/>
      <c r="AM2221" s="60"/>
      <c r="AN2221" s="60"/>
      <c r="AO2221" s="33"/>
      <c r="AP2221" s="69"/>
      <c r="AQ2221" s="65"/>
      <c r="AR2221" s="65"/>
      <c r="AS2221" s="70"/>
      <c r="AT2221" s="70"/>
      <c r="AU2221" s="70"/>
      <c r="AV2221" s="33"/>
      <c r="AW2221" s="73"/>
      <c r="AX2221" s="60"/>
      <c r="AY2221" s="60"/>
      <c r="AZ2221" s="33"/>
      <c r="BA2221" s="44"/>
      <c r="BB2221" s="62"/>
      <c r="BC2221" s="65"/>
      <c r="BD2221" s="70"/>
      <c r="BE2221" s="70"/>
      <c r="BF2221" s="60"/>
      <c r="BG2221" s="33"/>
      <c r="BH2221" s="33"/>
      <c r="BI2221" s="67"/>
      <c r="BJ2221" s="67"/>
      <c r="BK2221" s="68"/>
      <c r="BL2221" s="68"/>
      <c r="BM2221" s="68"/>
      <c r="BN2221" s="67"/>
      <c r="BO2221" s="67"/>
      <c r="BP2221" s="67"/>
      <c r="BQ2221" s="67"/>
      <c r="BR2221" s="69"/>
      <c r="BS2221" s="69"/>
      <c r="BT2221" s="69"/>
      <c r="BU2221" s="69"/>
      <c r="BV2221" s="69"/>
      <c r="BW2221" s="44"/>
    </row>
    <row r="2222" spans="1:75" x14ac:dyDescent="0.3">
      <c r="A2222" s="60"/>
      <c r="B2222" s="60"/>
      <c r="C2222" s="33"/>
      <c r="D2222" s="44"/>
      <c r="E2222" s="62"/>
      <c r="F2222" s="62"/>
      <c r="G2222" s="70"/>
      <c r="H2222" s="70"/>
      <c r="I2222" s="70"/>
      <c r="J2222" s="64"/>
      <c r="K2222" s="65"/>
      <c r="L2222" s="60"/>
      <c r="M2222" s="60"/>
      <c r="N2222" s="33"/>
      <c r="O2222" s="44"/>
      <c r="P2222" s="62"/>
      <c r="Q2222" s="65"/>
      <c r="R2222" s="70"/>
      <c r="S2222" s="70"/>
      <c r="T2222" s="60"/>
      <c r="U2222" s="60"/>
      <c r="V2222" s="33"/>
      <c r="W2222" s="44"/>
      <c r="X2222" s="62"/>
      <c r="Y2222" s="62"/>
      <c r="Z2222" s="70"/>
      <c r="AA2222" s="70"/>
      <c r="AB2222" s="70"/>
      <c r="AC2222" s="64"/>
      <c r="AD2222" s="73"/>
      <c r="AE2222" s="60"/>
      <c r="AF2222" s="60"/>
      <c r="AG2222" s="33"/>
      <c r="AH2222" s="44"/>
      <c r="AI2222" s="62"/>
      <c r="AJ2222" s="65"/>
      <c r="AK2222" s="70"/>
      <c r="AL2222" s="70"/>
      <c r="AM2222" s="60"/>
      <c r="AN2222" s="60"/>
      <c r="AO2222" s="33"/>
      <c r="AP2222" s="69"/>
      <c r="AQ2222" s="65"/>
      <c r="AR2222" s="65"/>
      <c r="AS2222" s="70"/>
      <c r="AT2222" s="70"/>
      <c r="AU2222" s="70"/>
      <c r="AV2222" s="33"/>
      <c r="AW2222" s="73"/>
      <c r="AX2222" s="60"/>
      <c r="AY2222" s="60"/>
      <c r="AZ2222" s="33"/>
      <c r="BA2222" s="44"/>
      <c r="BB2222" s="62"/>
      <c r="BC2222" s="65"/>
      <c r="BD2222" s="70"/>
      <c r="BE2222" s="70"/>
      <c r="BF2222" s="60"/>
      <c r="BG2222" s="33"/>
      <c r="BH2222" s="33"/>
      <c r="BI2222" s="67"/>
      <c r="BJ2222" s="67"/>
      <c r="BK2222" s="68"/>
      <c r="BL2222" s="68"/>
      <c r="BM2222" s="68"/>
      <c r="BN2222" s="67"/>
      <c r="BO2222" s="67"/>
      <c r="BP2222" s="67"/>
      <c r="BQ2222" s="67"/>
      <c r="BR2222" s="69"/>
      <c r="BS2222" s="69"/>
      <c r="BT2222" s="69"/>
      <c r="BU2222" s="69"/>
      <c r="BV2222" s="69"/>
      <c r="BW2222" s="44"/>
    </row>
    <row r="2223" spans="1:75" x14ac:dyDescent="0.3">
      <c r="A2223" s="60"/>
      <c r="B2223" s="60"/>
      <c r="C2223" s="33"/>
      <c r="D2223" s="44"/>
      <c r="E2223" s="62"/>
      <c r="F2223" s="62"/>
      <c r="G2223" s="70"/>
      <c r="H2223" s="70"/>
      <c r="I2223" s="70"/>
      <c r="J2223" s="64"/>
      <c r="K2223" s="65"/>
      <c r="L2223" s="60"/>
      <c r="M2223" s="60"/>
      <c r="N2223" s="33"/>
      <c r="O2223" s="44"/>
      <c r="P2223" s="62"/>
      <c r="Q2223" s="65"/>
      <c r="R2223" s="70"/>
      <c r="S2223" s="70"/>
      <c r="T2223" s="60"/>
      <c r="U2223" s="60"/>
      <c r="V2223" s="33"/>
      <c r="W2223" s="44"/>
      <c r="X2223" s="62"/>
      <c r="Y2223" s="62"/>
      <c r="Z2223" s="70"/>
      <c r="AA2223" s="70"/>
      <c r="AB2223" s="70"/>
      <c r="AC2223" s="64"/>
      <c r="AD2223" s="73"/>
      <c r="AE2223" s="60"/>
      <c r="AF2223" s="60"/>
      <c r="AG2223" s="33"/>
      <c r="AH2223" s="44"/>
      <c r="AI2223" s="62"/>
      <c r="AJ2223" s="65"/>
      <c r="AK2223" s="70"/>
      <c r="AL2223" s="70"/>
      <c r="AM2223" s="60"/>
      <c r="AN2223" s="60"/>
      <c r="AO2223" s="33"/>
      <c r="AP2223" s="69"/>
      <c r="AQ2223" s="65"/>
      <c r="AR2223" s="65"/>
      <c r="AS2223" s="70"/>
      <c r="AT2223" s="70"/>
      <c r="AU2223" s="70"/>
      <c r="AV2223" s="33"/>
      <c r="AW2223" s="73"/>
      <c r="AX2223" s="60"/>
      <c r="AY2223" s="60"/>
      <c r="AZ2223" s="33"/>
      <c r="BA2223" s="44"/>
      <c r="BB2223" s="62"/>
      <c r="BC2223" s="65"/>
      <c r="BD2223" s="70"/>
      <c r="BE2223" s="70"/>
      <c r="BF2223" s="60"/>
      <c r="BG2223" s="33"/>
      <c r="BH2223" s="33"/>
      <c r="BI2223" s="67"/>
      <c r="BJ2223" s="67"/>
      <c r="BK2223" s="68"/>
      <c r="BL2223" s="68"/>
      <c r="BM2223" s="68"/>
      <c r="BN2223" s="67"/>
      <c r="BO2223" s="67"/>
      <c r="BP2223" s="67"/>
      <c r="BQ2223" s="67"/>
      <c r="BR2223" s="69"/>
      <c r="BS2223" s="69"/>
      <c r="BT2223" s="69"/>
      <c r="BU2223" s="69"/>
      <c r="BV2223" s="69"/>
      <c r="BW2223" s="44"/>
    </row>
    <row r="2224" spans="1:75" x14ac:dyDescent="0.3">
      <c r="A2224" s="60"/>
      <c r="B2224" s="60"/>
      <c r="C2224" s="33"/>
      <c r="D2224" s="44"/>
      <c r="E2224" s="62"/>
      <c r="F2224" s="62"/>
      <c r="G2224" s="70"/>
      <c r="H2224" s="70"/>
      <c r="I2224" s="70"/>
      <c r="J2224" s="64"/>
      <c r="K2224" s="65"/>
      <c r="L2224" s="60"/>
      <c r="M2224" s="60"/>
      <c r="N2224" s="33"/>
      <c r="O2224" s="44"/>
      <c r="P2224" s="62"/>
      <c r="Q2224" s="65"/>
      <c r="R2224" s="70"/>
      <c r="S2224" s="70"/>
      <c r="T2224" s="60"/>
      <c r="U2224" s="60"/>
      <c r="V2224" s="33"/>
      <c r="W2224" s="44"/>
      <c r="X2224" s="62"/>
      <c r="Y2224" s="62"/>
      <c r="Z2224" s="70"/>
      <c r="AA2224" s="70"/>
      <c r="AB2224" s="70"/>
      <c r="AC2224" s="64"/>
      <c r="AD2224" s="73"/>
      <c r="AE2224" s="60"/>
      <c r="AF2224" s="60"/>
      <c r="AG2224" s="33"/>
      <c r="AH2224" s="44"/>
      <c r="AI2224" s="62"/>
      <c r="AJ2224" s="65"/>
      <c r="AK2224" s="70"/>
      <c r="AL2224" s="70"/>
      <c r="AM2224" s="60"/>
      <c r="AN2224" s="60"/>
      <c r="AO2224" s="33"/>
      <c r="AP2224" s="69"/>
      <c r="AQ2224" s="65"/>
      <c r="AR2224" s="65"/>
      <c r="AS2224" s="70"/>
      <c r="AT2224" s="70"/>
      <c r="AU2224" s="70"/>
      <c r="AV2224" s="33"/>
      <c r="AW2224" s="73"/>
      <c r="AX2224" s="60"/>
      <c r="AY2224" s="60"/>
      <c r="AZ2224" s="33"/>
      <c r="BA2224" s="44"/>
      <c r="BB2224" s="62"/>
      <c r="BC2224" s="65"/>
      <c r="BD2224" s="70"/>
      <c r="BE2224" s="70"/>
      <c r="BF2224" s="60"/>
      <c r="BG2224" s="33"/>
      <c r="BH2224" s="33"/>
      <c r="BI2224" s="67"/>
      <c r="BJ2224" s="67"/>
      <c r="BK2224" s="68"/>
      <c r="BL2224" s="68"/>
      <c r="BM2224" s="68"/>
      <c r="BN2224" s="67"/>
      <c r="BO2224" s="67"/>
      <c r="BP2224" s="67"/>
      <c r="BQ2224" s="67"/>
      <c r="BR2224" s="69"/>
      <c r="BS2224" s="69"/>
      <c r="BT2224" s="69"/>
      <c r="BU2224" s="69"/>
      <c r="BV2224" s="69"/>
      <c r="BW2224" s="44"/>
    </row>
    <row r="2225" spans="1:75" x14ac:dyDescent="0.3">
      <c r="A2225" s="60"/>
      <c r="B2225" s="60"/>
      <c r="C2225" s="33"/>
      <c r="D2225" s="44"/>
      <c r="E2225" s="62"/>
      <c r="F2225" s="62"/>
      <c r="G2225" s="70"/>
      <c r="H2225" s="70"/>
      <c r="I2225" s="70"/>
      <c r="J2225" s="64"/>
      <c r="K2225" s="65"/>
      <c r="L2225" s="60"/>
      <c r="M2225" s="60"/>
      <c r="N2225" s="33"/>
      <c r="O2225" s="44"/>
      <c r="P2225" s="62"/>
      <c r="Q2225" s="65"/>
      <c r="R2225" s="70"/>
      <c r="S2225" s="70"/>
      <c r="T2225" s="60"/>
      <c r="U2225" s="60"/>
      <c r="V2225" s="33"/>
      <c r="W2225" s="44"/>
      <c r="X2225" s="62"/>
      <c r="Y2225" s="62"/>
      <c r="Z2225" s="70"/>
      <c r="AA2225" s="70"/>
      <c r="AB2225" s="70"/>
      <c r="AC2225" s="64"/>
      <c r="AD2225" s="73"/>
      <c r="AE2225" s="60"/>
      <c r="AF2225" s="60"/>
      <c r="AG2225" s="33"/>
      <c r="AH2225" s="44"/>
      <c r="AI2225" s="62"/>
      <c r="AJ2225" s="65"/>
      <c r="AK2225" s="70"/>
      <c r="AL2225" s="70"/>
      <c r="AM2225" s="60"/>
      <c r="AN2225" s="60"/>
      <c r="AO2225" s="33"/>
      <c r="AP2225" s="69"/>
      <c r="AQ2225" s="65"/>
      <c r="AR2225" s="65"/>
      <c r="AS2225" s="70"/>
      <c r="AT2225" s="70"/>
      <c r="AU2225" s="70"/>
      <c r="AV2225" s="33"/>
      <c r="AW2225" s="73"/>
      <c r="AX2225" s="60"/>
      <c r="AY2225" s="60"/>
      <c r="AZ2225" s="33"/>
      <c r="BA2225" s="44"/>
      <c r="BB2225" s="62"/>
      <c r="BC2225" s="65"/>
      <c r="BD2225" s="70"/>
      <c r="BE2225" s="70"/>
      <c r="BF2225" s="60"/>
      <c r="BG2225" s="33"/>
      <c r="BH2225" s="33"/>
      <c r="BI2225" s="67"/>
      <c r="BJ2225" s="67"/>
      <c r="BK2225" s="68"/>
      <c r="BL2225" s="68"/>
      <c r="BM2225" s="68"/>
      <c r="BN2225" s="67"/>
      <c r="BO2225" s="67"/>
      <c r="BP2225" s="67"/>
      <c r="BQ2225" s="67"/>
      <c r="BR2225" s="69"/>
      <c r="BS2225" s="69"/>
      <c r="BT2225" s="69"/>
      <c r="BU2225" s="69"/>
      <c r="BV2225" s="69"/>
      <c r="BW2225" s="44"/>
    </row>
    <row r="2226" spans="1:75" x14ac:dyDescent="0.3">
      <c r="A2226" s="60"/>
      <c r="B2226" s="60"/>
      <c r="C2226" s="33"/>
      <c r="D2226" s="44"/>
      <c r="E2226" s="62"/>
      <c r="F2226" s="62"/>
      <c r="G2226" s="70"/>
      <c r="H2226" s="70"/>
      <c r="I2226" s="70"/>
      <c r="J2226" s="64"/>
      <c r="K2226" s="65"/>
      <c r="L2226" s="60"/>
      <c r="M2226" s="60"/>
      <c r="N2226" s="33"/>
      <c r="O2226" s="44"/>
      <c r="P2226" s="62"/>
      <c r="Q2226" s="65"/>
      <c r="R2226" s="70"/>
      <c r="S2226" s="70"/>
      <c r="T2226" s="60"/>
      <c r="U2226" s="60"/>
      <c r="V2226" s="33"/>
      <c r="W2226" s="44"/>
      <c r="X2226" s="62"/>
      <c r="Y2226" s="62"/>
      <c r="Z2226" s="70"/>
      <c r="AA2226" s="70"/>
      <c r="AB2226" s="70"/>
      <c r="AC2226" s="64"/>
      <c r="AD2226" s="73"/>
      <c r="AE2226" s="60"/>
      <c r="AF2226" s="60"/>
      <c r="AG2226" s="33"/>
      <c r="AH2226" s="44"/>
      <c r="AI2226" s="62"/>
      <c r="AJ2226" s="65"/>
      <c r="AK2226" s="70"/>
      <c r="AL2226" s="70"/>
      <c r="AM2226" s="60"/>
      <c r="AN2226" s="60"/>
      <c r="AO2226" s="33"/>
      <c r="AP2226" s="69"/>
      <c r="AQ2226" s="65"/>
      <c r="AR2226" s="65"/>
      <c r="AS2226" s="70"/>
      <c r="AT2226" s="70"/>
      <c r="AU2226" s="70"/>
      <c r="AV2226" s="33"/>
      <c r="AW2226" s="73"/>
      <c r="AX2226" s="60"/>
      <c r="AY2226" s="60"/>
      <c r="AZ2226" s="33"/>
      <c r="BA2226" s="44"/>
      <c r="BB2226" s="62"/>
      <c r="BC2226" s="65"/>
      <c r="BD2226" s="70"/>
      <c r="BE2226" s="70"/>
      <c r="BF2226" s="60"/>
      <c r="BG2226" s="33"/>
      <c r="BH2226" s="33"/>
      <c r="BI2226" s="67"/>
      <c r="BJ2226" s="67"/>
      <c r="BK2226" s="68"/>
      <c r="BL2226" s="68"/>
      <c r="BM2226" s="68"/>
      <c r="BN2226" s="67"/>
      <c r="BO2226" s="67"/>
      <c r="BP2226" s="67"/>
      <c r="BQ2226" s="67"/>
      <c r="BR2226" s="69"/>
      <c r="BS2226" s="69"/>
      <c r="BT2226" s="69"/>
      <c r="BU2226" s="69"/>
      <c r="BV2226" s="69"/>
      <c r="BW2226" s="44"/>
    </row>
    <row r="2227" spans="1:75" x14ac:dyDescent="0.3">
      <c r="A2227" s="60"/>
      <c r="B2227" s="60"/>
      <c r="C2227" s="33"/>
      <c r="D2227" s="44"/>
      <c r="E2227" s="62"/>
      <c r="F2227" s="62"/>
      <c r="G2227" s="70"/>
      <c r="H2227" s="70"/>
      <c r="I2227" s="70"/>
      <c r="J2227" s="64"/>
      <c r="K2227" s="65"/>
      <c r="L2227" s="60"/>
      <c r="M2227" s="60"/>
      <c r="N2227" s="33"/>
      <c r="O2227" s="44"/>
      <c r="P2227" s="62"/>
      <c r="Q2227" s="65"/>
      <c r="R2227" s="70"/>
      <c r="S2227" s="70"/>
      <c r="T2227" s="60"/>
      <c r="U2227" s="60"/>
      <c r="V2227" s="33"/>
      <c r="W2227" s="44"/>
      <c r="X2227" s="62"/>
      <c r="Y2227" s="62"/>
      <c r="Z2227" s="70"/>
      <c r="AA2227" s="70"/>
      <c r="AB2227" s="70"/>
      <c r="AC2227" s="64"/>
      <c r="AD2227" s="73"/>
      <c r="AE2227" s="60"/>
      <c r="AF2227" s="60"/>
      <c r="AG2227" s="33"/>
      <c r="AH2227" s="44"/>
      <c r="AI2227" s="62"/>
      <c r="AJ2227" s="65"/>
      <c r="AK2227" s="70"/>
      <c r="AL2227" s="70"/>
      <c r="AM2227" s="60"/>
      <c r="AN2227" s="60"/>
      <c r="AO2227" s="33"/>
      <c r="AP2227" s="69"/>
      <c r="AQ2227" s="65"/>
      <c r="AR2227" s="65"/>
      <c r="AS2227" s="70"/>
      <c r="AT2227" s="70"/>
      <c r="AU2227" s="70"/>
      <c r="AV2227" s="33"/>
      <c r="AW2227" s="73"/>
      <c r="AX2227" s="60"/>
      <c r="AY2227" s="60"/>
      <c r="AZ2227" s="33"/>
      <c r="BA2227" s="44"/>
      <c r="BB2227" s="62"/>
      <c r="BC2227" s="65"/>
      <c r="BD2227" s="70"/>
      <c r="BE2227" s="70"/>
      <c r="BF2227" s="60"/>
      <c r="BG2227" s="33"/>
      <c r="BH2227" s="33"/>
      <c r="BI2227" s="67"/>
      <c r="BJ2227" s="67"/>
      <c r="BK2227" s="68"/>
      <c r="BL2227" s="68"/>
      <c r="BM2227" s="68"/>
      <c r="BN2227" s="67"/>
      <c r="BO2227" s="67"/>
      <c r="BP2227" s="67"/>
      <c r="BQ2227" s="67"/>
      <c r="BR2227" s="69"/>
      <c r="BS2227" s="69"/>
      <c r="BT2227" s="69"/>
      <c r="BU2227" s="69"/>
      <c r="BV2227" s="69"/>
      <c r="BW2227" s="44"/>
    </row>
    <row r="2228" spans="1:75" x14ac:dyDescent="0.3">
      <c r="A2228" s="60"/>
      <c r="B2228" s="60"/>
      <c r="C2228" s="33"/>
      <c r="D2228" s="44"/>
      <c r="E2228" s="62"/>
      <c r="F2228" s="62"/>
      <c r="G2228" s="70"/>
      <c r="H2228" s="70"/>
      <c r="I2228" s="70"/>
      <c r="J2228" s="64"/>
      <c r="K2228" s="65"/>
      <c r="L2228" s="60"/>
      <c r="M2228" s="60"/>
      <c r="N2228" s="33"/>
      <c r="O2228" s="44"/>
      <c r="P2228" s="62"/>
      <c r="Q2228" s="65"/>
      <c r="R2228" s="70"/>
      <c r="S2228" s="70"/>
      <c r="T2228" s="60"/>
      <c r="U2228" s="60"/>
      <c r="V2228" s="33"/>
      <c r="W2228" s="44"/>
      <c r="X2228" s="62"/>
      <c r="Y2228" s="62"/>
      <c r="Z2228" s="70"/>
      <c r="AA2228" s="70"/>
      <c r="AB2228" s="70"/>
      <c r="AC2228" s="64"/>
      <c r="AD2228" s="73"/>
      <c r="AE2228" s="60"/>
      <c r="AF2228" s="60"/>
      <c r="AG2228" s="33"/>
      <c r="AH2228" s="44"/>
      <c r="AI2228" s="62"/>
      <c r="AJ2228" s="65"/>
      <c r="AK2228" s="70"/>
      <c r="AL2228" s="70"/>
      <c r="AM2228" s="60"/>
      <c r="AN2228" s="60"/>
      <c r="AO2228" s="33"/>
      <c r="AP2228" s="69"/>
      <c r="AQ2228" s="65"/>
      <c r="AR2228" s="65"/>
      <c r="AS2228" s="70"/>
      <c r="AT2228" s="70"/>
      <c r="AU2228" s="70"/>
      <c r="AV2228" s="33"/>
      <c r="AW2228" s="73"/>
      <c r="AX2228" s="60"/>
      <c r="AY2228" s="60"/>
      <c r="AZ2228" s="33"/>
      <c r="BA2228" s="44"/>
      <c r="BB2228" s="62"/>
      <c r="BC2228" s="65"/>
      <c r="BD2228" s="70"/>
      <c r="BE2228" s="70"/>
      <c r="BF2228" s="60"/>
      <c r="BG2228" s="33"/>
      <c r="BH2228" s="33"/>
      <c r="BI2228" s="67"/>
      <c r="BJ2228" s="67"/>
      <c r="BK2228" s="68"/>
      <c r="BL2228" s="68"/>
      <c r="BM2228" s="68"/>
      <c r="BN2228" s="67"/>
      <c r="BO2228" s="67"/>
      <c r="BP2228" s="67"/>
      <c r="BQ2228" s="67"/>
      <c r="BR2228" s="69"/>
      <c r="BS2228" s="69"/>
      <c r="BT2228" s="69"/>
      <c r="BU2228" s="69"/>
      <c r="BV2228" s="69"/>
      <c r="BW2228" s="44"/>
    </row>
    <row r="2229" spans="1:75" x14ac:dyDescent="0.3">
      <c r="A2229" s="60"/>
      <c r="B2229" s="60"/>
      <c r="C2229" s="33"/>
      <c r="D2229" s="44"/>
      <c r="E2229" s="62"/>
      <c r="F2229" s="62"/>
      <c r="G2229" s="70"/>
      <c r="H2229" s="70"/>
      <c r="I2229" s="70"/>
      <c r="J2229" s="64"/>
      <c r="K2229" s="65"/>
      <c r="L2229" s="60"/>
      <c r="M2229" s="60"/>
      <c r="N2229" s="33"/>
      <c r="O2229" s="44"/>
      <c r="P2229" s="62"/>
      <c r="Q2229" s="65"/>
      <c r="R2229" s="70"/>
      <c r="S2229" s="70"/>
      <c r="T2229" s="60"/>
      <c r="U2229" s="60"/>
      <c r="V2229" s="33"/>
      <c r="W2229" s="44"/>
      <c r="X2229" s="62"/>
      <c r="Y2229" s="62"/>
      <c r="Z2229" s="70"/>
      <c r="AA2229" s="70"/>
      <c r="AB2229" s="70"/>
      <c r="AC2229" s="64"/>
      <c r="AD2229" s="73"/>
      <c r="AE2229" s="60"/>
      <c r="AF2229" s="60"/>
      <c r="AG2229" s="33"/>
      <c r="AH2229" s="44"/>
      <c r="AI2229" s="62"/>
      <c r="AJ2229" s="65"/>
      <c r="AK2229" s="70"/>
      <c r="AL2229" s="70"/>
      <c r="AM2229" s="60"/>
      <c r="AN2229" s="60"/>
      <c r="AO2229" s="33"/>
      <c r="AP2229" s="69"/>
      <c r="AQ2229" s="65"/>
      <c r="AR2229" s="65"/>
      <c r="AS2229" s="70"/>
      <c r="AT2229" s="70"/>
      <c r="AU2229" s="70"/>
      <c r="AV2229" s="33"/>
      <c r="AW2229" s="73"/>
      <c r="AX2229" s="60"/>
      <c r="AY2229" s="60"/>
      <c r="AZ2229" s="33"/>
      <c r="BA2229" s="44"/>
      <c r="BB2229" s="62"/>
      <c r="BC2229" s="65"/>
      <c r="BD2229" s="70"/>
      <c r="BE2229" s="70"/>
      <c r="BF2229" s="60"/>
      <c r="BG2229" s="33"/>
      <c r="BH2229" s="33"/>
      <c r="BI2229" s="67"/>
      <c r="BJ2229" s="67"/>
      <c r="BK2229" s="68"/>
      <c r="BL2229" s="68"/>
      <c r="BM2229" s="68"/>
      <c r="BN2229" s="67"/>
      <c r="BO2229" s="67"/>
      <c r="BP2229" s="67"/>
      <c r="BQ2229" s="67"/>
      <c r="BR2229" s="69"/>
      <c r="BS2229" s="69"/>
      <c r="BT2229" s="69"/>
      <c r="BU2229" s="69"/>
      <c r="BV2229" s="69"/>
      <c r="BW2229" s="44"/>
    </row>
    <row r="2230" spans="1:75" x14ac:dyDescent="0.3">
      <c r="A2230" s="60"/>
      <c r="B2230" s="60"/>
      <c r="C2230" s="33"/>
      <c r="D2230" s="44"/>
      <c r="E2230" s="62"/>
      <c r="F2230" s="62"/>
      <c r="G2230" s="70"/>
      <c r="H2230" s="70"/>
      <c r="I2230" s="70"/>
      <c r="J2230" s="64"/>
      <c r="K2230" s="65"/>
      <c r="L2230" s="60"/>
      <c r="M2230" s="60"/>
      <c r="N2230" s="33"/>
      <c r="O2230" s="44"/>
      <c r="P2230" s="62"/>
      <c r="Q2230" s="65"/>
      <c r="R2230" s="70"/>
      <c r="S2230" s="70"/>
      <c r="T2230" s="60"/>
      <c r="U2230" s="60"/>
      <c r="V2230" s="33"/>
      <c r="W2230" s="44"/>
      <c r="X2230" s="62"/>
      <c r="Y2230" s="62"/>
      <c r="Z2230" s="70"/>
      <c r="AA2230" s="70"/>
      <c r="AB2230" s="70"/>
      <c r="AC2230" s="64"/>
      <c r="AD2230" s="73"/>
      <c r="AE2230" s="60"/>
      <c r="AF2230" s="60"/>
      <c r="AG2230" s="33"/>
      <c r="AH2230" s="44"/>
      <c r="AI2230" s="62"/>
      <c r="AJ2230" s="65"/>
      <c r="AK2230" s="70"/>
      <c r="AL2230" s="70"/>
      <c r="AM2230" s="60"/>
      <c r="AN2230" s="60"/>
      <c r="AO2230" s="33"/>
      <c r="AP2230" s="69"/>
      <c r="AQ2230" s="65"/>
      <c r="AR2230" s="65"/>
      <c r="AS2230" s="70"/>
      <c r="AT2230" s="70"/>
      <c r="AU2230" s="70"/>
      <c r="AV2230" s="33"/>
      <c r="AW2230" s="73"/>
      <c r="AX2230" s="60"/>
      <c r="AY2230" s="60"/>
      <c r="AZ2230" s="33"/>
      <c r="BA2230" s="44"/>
      <c r="BB2230" s="62"/>
      <c r="BC2230" s="65"/>
      <c r="BD2230" s="70"/>
      <c r="BE2230" s="70"/>
      <c r="BF2230" s="60"/>
      <c r="BG2230" s="33"/>
      <c r="BH2230" s="33"/>
      <c r="BI2230" s="67"/>
      <c r="BJ2230" s="67"/>
      <c r="BK2230" s="68"/>
      <c r="BL2230" s="68"/>
      <c r="BM2230" s="68"/>
      <c r="BN2230" s="67"/>
      <c r="BO2230" s="67"/>
      <c r="BP2230" s="67"/>
      <c r="BQ2230" s="67"/>
      <c r="BR2230" s="69"/>
      <c r="BS2230" s="69"/>
      <c r="BT2230" s="69"/>
      <c r="BU2230" s="69"/>
      <c r="BV2230" s="69"/>
      <c r="BW2230" s="44"/>
    </row>
    <row r="2231" spans="1:75" x14ac:dyDescent="0.3">
      <c r="A2231" s="60"/>
      <c r="B2231" s="60"/>
      <c r="C2231" s="33"/>
      <c r="D2231" s="44"/>
      <c r="E2231" s="62"/>
      <c r="F2231" s="62"/>
      <c r="G2231" s="70"/>
      <c r="H2231" s="70"/>
      <c r="I2231" s="70"/>
      <c r="J2231" s="64"/>
      <c r="K2231" s="65"/>
      <c r="L2231" s="60"/>
      <c r="M2231" s="60"/>
      <c r="N2231" s="33"/>
      <c r="O2231" s="44"/>
      <c r="P2231" s="62"/>
      <c r="Q2231" s="65"/>
      <c r="R2231" s="70"/>
      <c r="S2231" s="70"/>
      <c r="T2231" s="60"/>
      <c r="U2231" s="60"/>
      <c r="V2231" s="33"/>
      <c r="W2231" s="44"/>
      <c r="X2231" s="62"/>
      <c r="Y2231" s="62"/>
      <c r="Z2231" s="70"/>
      <c r="AA2231" s="70"/>
      <c r="AB2231" s="70"/>
      <c r="AC2231" s="64"/>
      <c r="AD2231" s="73"/>
      <c r="AE2231" s="60"/>
      <c r="AF2231" s="60"/>
      <c r="AG2231" s="33"/>
      <c r="AH2231" s="44"/>
      <c r="AI2231" s="62"/>
      <c r="AJ2231" s="65"/>
      <c r="AK2231" s="70"/>
      <c r="AL2231" s="70"/>
      <c r="AM2231" s="60"/>
      <c r="AN2231" s="60"/>
      <c r="AO2231" s="33"/>
      <c r="AP2231" s="69"/>
      <c r="AQ2231" s="65"/>
      <c r="AR2231" s="65"/>
      <c r="AS2231" s="70"/>
      <c r="AT2231" s="70"/>
      <c r="AU2231" s="70"/>
      <c r="AV2231" s="33"/>
      <c r="AW2231" s="73"/>
      <c r="AX2231" s="60"/>
      <c r="AY2231" s="60"/>
      <c r="AZ2231" s="33"/>
      <c r="BA2231" s="44"/>
      <c r="BB2231" s="62"/>
      <c r="BC2231" s="65"/>
      <c r="BD2231" s="70"/>
      <c r="BE2231" s="70"/>
      <c r="BF2231" s="60"/>
      <c r="BG2231" s="33"/>
      <c r="BH2231" s="33"/>
      <c r="BI2231" s="67"/>
      <c r="BJ2231" s="67"/>
      <c r="BK2231" s="68"/>
      <c r="BL2231" s="68"/>
      <c r="BM2231" s="68"/>
      <c r="BN2231" s="67"/>
      <c r="BO2231" s="67"/>
      <c r="BP2231" s="67"/>
      <c r="BQ2231" s="67"/>
      <c r="BR2231" s="69"/>
      <c r="BS2231" s="69"/>
      <c r="BT2231" s="69"/>
      <c r="BU2231" s="69"/>
      <c r="BV2231" s="69"/>
      <c r="BW2231" s="44"/>
    </row>
    <row r="2232" spans="1:75" x14ac:dyDescent="0.3">
      <c r="A2232" s="60"/>
      <c r="B2232" s="60"/>
      <c r="C2232" s="33"/>
      <c r="D2232" s="44"/>
      <c r="E2232" s="62"/>
      <c r="F2232" s="62"/>
      <c r="G2232" s="70"/>
      <c r="H2232" s="70"/>
      <c r="I2232" s="70"/>
      <c r="J2232" s="64"/>
      <c r="K2232" s="65"/>
      <c r="L2232" s="60"/>
      <c r="M2232" s="60"/>
      <c r="N2232" s="33"/>
      <c r="O2232" s="44"/>
      <c r="P2232" s="62"/>
      <c r="Q2232" s="65"/>
      <c r="R2232" s="70"/>
      <c r="S2232" s="70"/>
      <c r="T2232" s="60"/>
      <c r="U2232" s="60"/>
      <c r="V2232" s="33"/>
      <c r="W2232" s="44"/>
      <c r="X2232" s="62"/>
      <c r="Y2232" s="62"/>
      <c r="Z2232" s="70"/>
      <c r="AA2232" s="70"/>
      <c r="AB2232" s="70"/>
      <c r="AC2232" s="64"/>
      <c r="AD2232" s="73"/>
      <c r="AE2232" s="60"/>
      <c r="AF2232" s="60"/>
      <c r="AG2232" s="33"/>
      <c r="AH2232" s="44"/>
      <c r="AI2232" s="62"/>
      <c r="AJ2232" s="65"/>
      <c r="AK2232" s="70"/>
      <c r="AL2232" s="70"/>
      <c r="AM2232" s="60"/>
      <c r="AN2232" s="60"/>
      <c r="AO2232" s="33"/>
      <c r="AP2232" s="69"/>
      <c r="AQ2232" s="65"/>
      <c r="AR2232" s="65"/>
      <c r="AS2232" s="70"/>
      <c r="AT2232" s="70"/>
      <c r="AU2232" s="70"/>
      <c r="AV2232" s="33"/>
      <c r="AW2232" s="73"/>
      <c r="AX2232" s="60"/>
      <c r="AY2232" s="60"/>
      <c r="AZ2232" s="33"/>
      <c r="BA2232" s="44"/>
      <c r="BB2232" s="62"/>
      <c r="BC2232" s="65"/>
      <c r="BD2232" s="70"/>
      <c r="BE2232" s="70"/>
      <c r="BF2232" s="60"/>
      <c r="BG2232" s="33"/>
      <c r="BH2232" s="33"/>
      <c r="BI2232" s="67"/>
      <c r="BJ2232" s="67"/>
      <c r="BK2232" s="68"/>
      <c r="BL2232" s="68"/>
      <c r="BM2232" s="68"/>
      <c r="BN2232" s="67"/>
      <c r="BO2232" s="67"/>
      <c r="BP2232" s="67"/>
      <c r="BQ2232" s="67"/>
      <c r="BR2232" s="69"/>
      <c r="BS2232" s="69"/>
      <c r="BT2232" s="69"/>
      <c r="BU2232" s="69"/>
      <c r="BV2232" s="69"/>
      <c r="BW2232" s="44"/>
    </row>
    <row r="2233" spans="1:75" x14ac:dyDescent="0.3">
      <c r="A2233" s="60"/>
      <c r="B2233" s="60"/>
      <c r="C2233" s="33"/>
      <c r="D2233" s="44"/>
      <c r="E2233" s="62"/>
      <c r="F2233" s="62"/>
      <c r="G2233" s="70"/>
      <c r="H2233" s="70"/>
      <c r="I2233" s="70"/>
      <c r="J2233" s="64"/>
      <c r="K2233" s="65"/>
      <c r="L2233" s="60"/>
      <c r="M2233" s="60"/>
      <c r="N2233" s="33"/>
      <c r="O2233" s="44"/>
      <c r="P2233" s="62"/>
      <c r="Q2233" s="65"/>
      <c r="R2233" s="70"/>
      <c r="S2233" s="70"/>
      <c r="T2233" s="60"/>
      <c r="U2233" s="60"/>
      <c r="V2233" s="33"/>
      <c r="W2233" s="44"/>
      <c r="X2233" s="62"/>
      <c r="Y2233" s="62"/>
      <c r="Z2233" s="70"/>
      <c r="AA2233" s="70"/>
      <c r="AB2233" s="70"/>
      <c r="AC2233" s="64"/>
      <c r="AD2233" s="73"/>
      <c r="AE2233" s="60"/>
      <c r="AF2233" s="60"/>
      <c r="AG2233" s="33"/>
      <c r="AH2233" s="44"/>
      <c r="AI2233" s="62"/>
      <c r="AJ2233" s="65"/>
      <c r="AK2233" s="70"/>
      <c r="AL2233" s="70"/>
      <c r="AM2233" s="60"/>
      <c r="AN2233" s="60"/>
      <c r="AO2233" s="33"/>
      <c r="AP2233" s="69"/>
      <c r="AQ2233" s="65"/>
      <c r="AR2233" s="65"/>
      <c r="AS2233" s="70"/>
      <c r="AT2233" s="70"/>
      <c r="AU2233" s="70"/>
      <c r="AV2233" s="33"/>
      <c r="AW2233" s="73"/>
      <c r="AX2233" s="60"/>
      <c r="AY2233" s="60"/>
      <c r="AZ2233" s="33"/>
      <c r="BA2233" s="44"/>
      <c r="BB2233" s="62"/>
      <c r="BC2233" s="65"/>
      <c r="BD2233" s="70"/>
      <c r="BE2233" s="70"/>
      <c r="BF2233" s="60"/>
      <c r="BG2233" s="33"/>
      <c r="BH2233" s="33"/>
      <c r="BI2233" s="67"/>
      <c r="BJ2233" s="67"/>
      <c r="BK2233" s="68"/>
      <c r="BL2233" s="68"/>
      <c r="BM2233" s="68"/>
      <c r="BN2233" s="67"/>
      <c r="BO2233" s="67"/>
      <c r="BP2233" s="67"/>
      <c r="BQ2233" s="67"/>
      <c r="BR2233" s="69"/>
      <c r="BS2233" s="69"/>
      <c r="BT2233" s="69"/>
      <c r="BU2233" s="69"/>
      <c r="BV2233" s="69"/>
      <c r="BW2233" s="44"/>
    </row>
    <row r="2234" spans="1:75" x14ac:dyDescent="0.3">
      <c r="A2234" s="60"/>
      <c r="B2234" s="60"/>
      <c r="C2234" s="33"/>
      <c r="D2234" s="44"/>
      <c r="E2234" s="62"/>
      <c r="F2234" s="62"/>
      <c r="G2234" s="70"/>
      <c r="H2234" s="70"/>
      <c r="I2234" s="70"/>
      <c r="J2234" s="64"/>
      <c r="K2234" s="65"/>
      <c r="L2234" s="60"/>
      <c r="M2234" s="60"/>
      <c r="N2234" s="33"/>
      <c r="O2234" s="44"/>
      <c r="P2234" s="62"/>
      <c r="Q2234" s="65"/>
      <c r="R2234" s="70"/>
      <c r="S2234" s="70"/>
      <c r="T2234" s="60"/>
      <c r="U2234" s="60"/>
      <c r="V2234" s="33"/>
      <c r="W2234" s="44"/>
      <c r="X2234" s="62"/>
      <c r="Y2234" s="62"/>
      <c r="Z2234" s="70"/>
      <c r="AA2234" s="70"/>
      <c r="AB2234" s="70"/>
      <c r="AC2234" s="64"/>
      <c r="AD2234" s="73"/>
      <c r="AE2234" s="60"/>
      <c r="AF2234" s="60"/>
      <c r="AG2234" s="33"/>
      <c r="AH2234" s="44"/>
      <c r="AI2234" s="62"/>
      <c r="AJ2234" s="65"/>
      <c r="AK2234" s="70"/>
      <c r="AL2234" s="70"/>
      <c r="AM2234" s="60"/>
      <c r="AN2234" s="60"/>
      <c r="AO2234" s="33"/>
      <c r="AP2234" s="69"/>
      <c r="AQ2234" s="65"/>
      <c r="AR2234" s="65"/>
      <c r="AS2234" s="70"/>
      <c r="AT2234" s="70"/>
      <c r="AU2234" s="70"/>
      <c r="AV2234" s="33"/>
      <c r="AW2234" s="73"/>
      <c r="AX2234" s="60"/>
      <c r="AY2234" s="60"/>
      <c r="AZ2234" s="33"/>
      <c r="BA2234" s="44"/>
      <c r="BB2234" s="62"/>
      <c r="BC2234" s="65"/>
      <c r="BD2234" s="70"/>
      <c r="BE2234" s="70"/>
      <c r="BF2234" s="60"/>
      <c r="BG2234" s="33"/>
      <c r="BH2234" s="33"/>
      <c r="BI2234" s="67"/>
      <c r="BJ2234" s="67"/>
      <c r="BK2234" s="68"/>
      <c r="BL2234" s="68"/>
      <c r="BM2234" s="68"/>
      <c r="BN2234" s="67"/>
      <c r="BO2234" s="67"/>
      <c r="BP2234" s="67"/>
      <c r="BQ2234" s="67"/>
      <c r="BR2234" s="69"/>
      <c r="BS2234" s="69"/>
      <c r="BT2234" s="69"/>
      <c r="BU2234" s="69"/>
      <c r="BV2234" s="69"/>
      <c r="BW2234" s="44"/>
    </row>
    <row r="2235" spans="1:75" x14ac:dyDescent="0.3">
      <c r="A2235" s="60"/>
      <c r="B2235" s="60"/>
      <c r="C2235" s="33"/>
      <c r="D2235" s="44"/>
      <c r="E2235" s="62"/>
      <c r="F2235" s="62"/>
      <c r="G2235" s="70"/>
      <c r="H2235" s="70"/>
      <c r="I2235" s="70"/>
      <c r="J2235" s="64"/>
      <c r="K2235" s="65"/>
      <c r="L2235" s="60"/>
      <c r="M2235" s="60"/>
      <c r="N2235" s="33"/>
      <c r="O2235" s="44"/>
      <c r="P2235" s="62"/>
      <c r="Q2235" s="65"/>
      <c r="R2235" s="70"/>
      <c r="S2235" s="70"/>
      <c r="T2235" s="60"/>
      <c r="U2235" s="60"/>
      <c r="V2235" s="33"/>
      <c r="W2235" s="44"/>
      <c r="X2235" s="62"/>
      <c r="Y2235" s="62"/>
      <c r="Z2235" s="70"/>
      <c r="AA2235" s="70"/>
      <c r="AB2235" s="70"/>
      <c r="AC2235" s="64"/>
      <c r="AD2235" s="73"/>
      <c r="AE2235" s="60"/>
      <c r="AF2235" s="60"/>
      <c r="AG2235" s="33"/>
      <c r="AH2235" s="44"/>
      <c r="AI2235" s="62"/>
      <c r="AJ2235" s="65"/>
      <c r="AK2235" s="70"/>
      <c r="AL2235" s="70"/>
      <c r="AM2235" s="60"/>
      <c r="AN2235" s="60"/>
      <c r="AO2235" s="33"/>
      <c r="AP2235" s="69"/>
      <c r="AQ2235" s="65"/>
      <c r="AR2235" s="65"/>
      <c r="AS2235" s="70"/>
      <c r="AT2235" s="70"/>
      <c r="AU2235" s="70"/>
      <c r="AV2235" s="33"/>
      <c r="AW2235" s="73"/>
      <c r="AX2235" s="60"/>
      <c r="AY2235" s="60"/>
      <c r="AZ2235" s="33"/>
      <c r="BA2235" s="44"/>
      <c r="BB2235" s="62"/>
      <c r="BC2235" s="65"/>
      <c r="BD2235" s="70"/>
      <c r="BE2235" s="70"/>
      <c r="BF2235" s="60"/>
      <c r="BG2235" s="33"/>
      <c r="BH2235" s="33"/>
      <c r="BI2235" s="67"/>
      <c r="BJ2235" s="67"/>
      <c r="BK2235" s="68"/>
      <c r="BL2235" s="68"/>
      <c r="BM2235" s="68"/>
      <c r="BN2235" s="67"/>
      <c r="BO2235" s="67"/>
      <c r="BP2235" s="67"/>
      <c r="BQ2235" s="67"/>
      <c r="BR2235" s="69"/>
      <c r="BS2235" s="69"/>
      <c r="BT2235" s="69"/>
      <c r="BU2235" s="69"/>
      <c r="BV2235" s="69"/>
      <c r="BW2235" s="44"/>
    </row>
    <row r="2236" spans="1:75" x14ac:dyDescent="0.3">
      <c r="A2236" s="60"/>
      <c r="B2236" s="60"/>
      <c r="C2236" s="33"/>
      <c r="D2236" s="44"/>
      <c r="E2236" s="62"/>
      <c r="F2236" s="62"/>
      <c r="G2236" s="70"/>
      <c r="H2236" s="70"/>
      <c r="I2236" s="70"/>
      <c r="J2236" s="64"/>
      <c r="K2236" s="65"/>
      <c r="L2236" s="60"/>
      <c r="M2236" s="60"/>
      <c r="N2236" s="33"/>
      <c r="O2236" s="44"/>
      <c r="P2236" s="62"/>
      <c r="Q2236" s="65"/>
      <c r="R2236" s="70"/>
      <c r="S2236" s="70"/>
      <c r="T2236" s="60"/>
      <c r="U2236" s="60"/>
      <c r="V2236" s="33"/>
      <c r="W2236" s="44"/>
      <c r="X2236" s="62"/>
      <c r="Y2236" s="62"/>
      <c r="Z2236" s="70"/>
      <c r="AA2236" s="70"/>
      <c r="AB2236" s="70"/>
      <c r="AC2236" s="64"/>
      <c r="AD2236" s="73"/>
      <c r="AE2236" s="60"/>
      <c r="AF2236" s="60"/>
      <c r="AG2236" s="33"/>
      <c r="AH2236" s="44"/>
      <c r="AI2236" s="62"/>
      <c r="AJ2236" s="65"/>
      <c r="AK2236" s="70"/>
      <c r="AL2236" s="70"/>
      <c r="AM2236" s="60"/>
      <c r="AN2236" s="60"/>
      <c r="AO2236" s="33"/>
      <c r="AP2236" s="69"/>
      <c r="AQ2236" s="65"/>
      <c r="AR2236" s="65"/>
      <c r="AS2236" s="70"/>
      <c r="AT2236" s="70"/>
      <c r="AU2236" s="70"/>
      <c r="AV2236" s="33"/>
      <c r="AW2236" s="73"/>
      <c r="AX2236" s="60"/>
      <c r="AY2236" s="60"/>
      <c r="AZ2236" s="33"/>
      <c r="BA2236" s="44"/>
      <c r="BB2236" s="62"/>
      <c r="BC2236" s="65"/>
      <c r="BD2236" s="70"/>
      <c r="BE2236" s="70"/>
      <c r="BF2236" s="60"/>
      <c r="BG2236" s="33"/>
      <c r="BH2236" s="33"/>
      <c r="BI2236" s="67"/>
      <c r="BJ2236" s="67"/>
      <c r="BK2236" s="68"/>
      <c r="BL2236" s="68"/>
      <c r="BM2236" s="68"/>
      <c r="BN2236" s="67"/>
      <c r="BO2236" s="67"/>
      <c r="BP2236" s="67"/>
      <c r="BQ2236" s="67"/>
      <c r="BR2236" s="69"/>
      <c r="BS2236" s="69"/>
      <c r="BT2236" s="69"/>
      <c r="BU2236" s="69"/>
      <c r="BV2236" s="69"/>
      <c r="BW2236" s="44"/>
    </row>
    <row r="2237" spans="1:75" x14ac:dyDescent="0.3">
      <c r="A2237" s="60"/>
      <c r="B2237" s="60"/>
      <c r="C2237" s="33"/>
      <c r="D2237" s="44"/>
      <c r="E2237" s="62"/>
      <c r="F2237" s="62"/>
      <c r="G2237" s="70"/>
      <c r="H2237" s="70"/>
      <c r="I2237" s="70"/>
      <c r="J2237" s="64"/>
      <c r="K2237" s="65"/>
      <c r="L2237" s="60"/>
      <c r="M2237" s="60"/>
      <c r="N2237" s="33"/>
      <c r="O2237" s="44"/>
      <c r="P2237" s="62"/>
      <c r="Q2237" s="65"/>
      <c r="R2237" s="70"/>
      <c r="S2237" s="70"/>
      <c r="T2237" s="60"/>
      <c r="U2237" s="60"/>
      <c r="V2237" s="33"/>
      <c r="W2237" s="44"/>
      <c r="X2237" s="62"/>
      <c r="Y2237" s="62"/>
      <c r="Z2237" s="70"/>
      <c r="AA2237" s="70"/>
      <c r="AB2237" s="70"/>
      <c r="AC2237" s="64"/>
      <c r="AD2237" s="73"/>
      <c r="AE2237" s="60"/>
      <c r="AF2237" s="60"/>
      <c r="AG2237" s="33"/>
      <c r="AH2237" s="44"/>
      <c r="AI2237" s="62"/>
      <c r="AJ2237" s="65"/>
      <c r="AK2237" s="70"/>
      <c r="AL2237" s="70"/>
      <c r="AM2237" s="60"/>
      <c r="AN2237" s="60"/>
      <c r="AO2237" s="33"/>
      <c r="AP2237" s="69"/>
      <c r="AQ2237" s="65"/>
      <c r="AR2237" s="65"/>
      <c r="AS2237" s="70"/>
      <c r="AT2237" s="70"/>
      <c r="AU2237" s="70"/>
      <c r="AV2237" s="33"/>
      <c r="AW2237" s="73"/>
      <c r="AX2237" s="60"/>
      <c r="AY2237" s="60"/>
      <c r="AZ2237" s="33"/>
      <c r="BA2237" s="44"/>
      <c r="BB2237" s="62"/>
      <c r="BC2237" s="65"/>
      <c r="BD2237" s="70"/>
      <c r="BE2237" s="70"/>
      <c r="BF2237" s="60"/>
      <c r="BG2237" s="33"/>
      <c r="BH2237" s="33"/>
      <c r="BI2237" s="67"/>
      <c r="BJ2237" s="67"/>
      <c r="BK2237" s="68"/>
      <c r="BL2237" s="68"/>
      <c r="BM2237" s="68"/>
      <c r="BN2237" s="67"/>
      <c r="BO2237" s="67"/>
      <c r="BP2237" s="67"/>
      <c r="BQ2237" s="67"/>
      <c r="BR2237" s="69"/>
      <c r="BS2237" s="69"/>
      <c r="BT2237" s="69"/>
      <c r="BU2237" s="69"/>
      <c r="BV2237" s="69"/>
      <c r="BW2237" s="44"/>
    </row>
    <row r="2238" spans="1:75" x14ac:dyDescent="0.3">
      <c r="A2238" s="60"/>
      <c r="B2238" s="60"/>
      <c r="C2238" s="33"/>
      <c r="D2238" s="44"/>
      <c r="E2238" s="62"/>
      <c r="F2238" s="62"/>
      <c r="G2238" s="70"/>
      <c r="H2238" s="70"/>
      <c r="I2238" s="70"/>
      <c r="J2238" s="64"/>
      <c r="K2238" s="65"/>
      <c r="L2238" s="60"/>
      <c r="M2238" s="60"/>
      <c r="N2238" s="33"/>
      <c r="O2238" s="44"/>
      <c r="P2238" s="62"/>
      <c r="Q2238" s="65"/>
      <c r="R2238" s="70"/>
      <c r="S2238" s="70"/>
      <c r="T2238" s="60"/>
      <c r="U2238" s="60"/>
      <c r="V2238" s="33"/>
      <c r="W2238" s="44"/>
      <c r="X2238" s="62"/>
      <c r="Y2238" s="62"/>
      <c r="Z2238" s="70"/>
      <c r="AA2238" s="70"/>
      <c r="AB2238" s="70"/>
      <c r="AC2238" s="64"/>
      <c r="AD2238" s="73"/>
      <c r="AE2238" s="60"/>
      <c r="AF2238" s="60"/>
      <c r="AG2238" s="33"/>
      <c r="AH2238" s="44"/>
      <c r="AI2238" s="62"/>
      <c r="AJ2238" s="65"/>
      <c r="AK2238" s="70"/>
      <c r="AL2238" s="70"/>
      <c r="AM2238" s="60"/>
      <c r="AN2238" s="60"/>
      <c r="AO2238" s="33"/>
      <c r="AP2238" s="69"/>
      <c r="AQ2238" s="65"/>
      <c r="AR2238" s="65"/>
      <c r="AS2238" s="70"/>
      <c r="AT2238" s="70"/>
      <c r="AU2238" s="70"/>
      <c r="AV2238" s="33"/>
      <c r="AW2238" s="73"/>
      <c r="AX2238" s="60"/>
      <c r="AY2238" s="60"/>
      <c r="AZ2238" s="33"/>
      <c r="BA2238" s="44"/>
      <c r="BB2238" s="62"/>
      <c r="BC2238" s="65"/>
      <c r="BD2238" s="70"/>
      <c r="BE2238" s="70"/>
      <c r="BF2238" s="60"/>
      <c r="BG2238" s="33"/>
      <c r="BH2238" s="33"/>
      <c r="BI2238" s="67"/>
      <c r="BJ2238" s="67"/>
      <c r="BK2238" s="68"/>
      <c r="BL2238" s="68"/>
      <c r="BM2238" s="68"/>
      <c r="BN2238" s="67"/>
      <c r="BO2238" s="67"/>
      <c r="BP2238" s="67"/>
      <c r="BQ2238" s="67"/>
      <c r="BR2238" s="69"/>
      <c r="BS2238" s="69"/>
      <c r="BT2238" s="69"/>
      <c r="BU2238" s="69"/>
      <c r="BV2238" s="69"/>
      <c r="BW2238" s="44"/>
    </row>
    <row r="2239" spans="1:75" x14ac:dyDescent="0.3">
      <c r="A2239" s="60"/>
      <c r="B2239" s="60"/>
      <c r="C2239" s="33"/>
      <c r="D2239" s="44"/>
      <c r="E2239" s="62"/>
      <c r="F2239" s="62"/>
      <c r="G2239" s="70"/>
      <c r="H2239" s="70"/>
      <c r="I2239" s="70"/>
      <c r="J2239" s="64"/>
      <c r="K2239" s="65"/>
      <c r="L2239" s="60"/>
      <c r="M2239" s="60"/>
      <c r="N2239" s="33"/>
      <c r="O2239" s="44"/>
      <c r="P2239" s="62"/>
      <c r="Q2239" s="65"/>
      <c r="R2239" s="70"/>
      <c r="S2239" s="70"/>
      <c r="T2239" s="60"/>
      <c r="U2239" s="60"/>
      <c r="V2239" s="33"/>
      <c r="W2239" s="44"/>
      <c r="X2239" s="62"/>
      <c r="Y2239" s="62"/>
      <c r="Z2239" s="70"/>
      <c r="AA2239" s="70"/>
      <c r="AB2239" s="70"/>
      <c r="AC2239" s="64"/>
      <c r="AD2239" s="73"/>
      <c r="AE2239" s="60"/>
      <c r="AF2239" s="60"/>
      <c r="AG2239" s="33"/>
      <c r="AH2239" s="44"/>
      <c r="AI2239" s="62"/>
      <c r="AJ2239" s="65"/>
      <c r="AK2239" s="70"/>
      <c r="AL2239" s="70"/>
      <c r="AM2239" s="60"/>
      <c r="AN2239" s="60"/>
      <c r="AO2239" s="33"/>
      <c r="AP2239" s="69"/>
      <c r="AQ2239" s="65"/>
      <c r="AR2239" s="65"/>
      <c r="AS2239" s="70"/>
      <c r="AT2239" s="70"/>
      <c r="AU2239" s="70"/>
      <c r="AV2239" s="33"/>
      <c r="AW2239" s="73"/>
      <c r="AX2239" s="60"/>
      <c r="AY2239" s="60"/>
      <c r="AZ2239" s="33"/>
      <c r="BA2239" s="44"/>
      <c r="BB2239" s="62"/>
      <c r="BC2239" s="65"/>
      <c r="BD2239" s="70"/>
      <c r="BE2239" s="70"/>
      <c r="BF2239" s="60"/>
      <c r="BG2239" s="33"/>
      <c r="BH2239" s="33"/>
      <c r="BI2239" s="67"/>
      <c r="BJ2239" s="67"/>
      <c r="BK2239" s="68"/>
      <c r="BL2239" s="68"/>
      <c r="BM2239" s="68"/>
      <c r="BN2239" s="67"/>
      <c r="BO2239" s="67"/>
      <c r="BP2239" s="67"/>
      <c r="BQ2239" s="67"/>
      <c r="BR2239" s="69"/>
      <c r="BS2239" s="69"/>
      <c r="BT2239" s="69"/>
      <c r="BU2239" s="69"/>
      <c r="BV2239" s="69"/>
      <c r="BW2239" s="44"/>
    </row>
    <row r="2240" spans="1:75" x14ac:dyDescent="0.3">
      <c r="A2240" s="60"/>
      <c r="B2240" s="60"/>
      <c r="C2240" s="33"/>
      <c r="D2240" s="44"/>
      <c r="E2240" s="62"/>
      <c r="F2240" s="62"/>
      <c r="G2240" s="70"/>
      <c r="H2240" s="70"/>
      <c r="I2240" s="70"/>
      <c r="J2240" s="64"/>
      <c r="K2240" s="65"/>
      <c r="L2240" s="60"/>
      <c r="M2240" s="60"/>
      <c r="N2240" s="33"/>
      <c r="O2240" s="44"/>
      <c r="P2240" s="62"/>
      <c r="Q2240" s="65"/>
      <c r="R2240" s="70"/>
      <c r="S2240" s="70"/>
      <c r="T2240" s="60"/>
      <c r="U2240" s="60"/>
      <c r="V2240" s="33"/>
      <c r="W2240" s="44"/>
      <c r="X2240" s="62"/>
      <c r="Y2240" s="62"/>
      <c r="Z2240" s="70"/>
      <c r="AA2240" s="70"/>
      <c r="AB2240" s="70"/>
      <c r="AC2240" s="64"/>
      <c r="AD2240" s="73"/>
      <c r="AE2240" s="60"/>
      <c r="AF2240" s="60"/>
      <c r="AG2240" s="33"/>
      <c r="AH2240" s="44"/>
      <c r="AI2240" s="62"/>
      <c r="AJ2240" s="65"/>
      <c r="AK2240" s="70"/>
      <c r="AL2240" s="70"/>
      <c r="AM2240" s="60"/>
      <c r="AN2240" s="60"/>
      <c r="AO2240" s="33"/>
      <c r="AP2240" s="69"/>
      <c r="AQ2240" s="65"/>
      <c r="AR2240" s="65"/>
      <c r="AS2240" s="70"/>
      <c r="AT2240" s="70"/>
      <c r="AU2240" s="70"/>
      <c r="AV2240" s="33"/>
      <c r="AW2240" s="73"/>
      <c r="AX2240" s="60"/>
      <c r="AY2240" s="60"/>
      <c r="AZ2240" s="33"/>
      <c r="BA2240" s="44"/>
      <c r="BB2240" s="62"/>
      <c r="BC2240" s="65"/>
      <c r="BD2240" s="70"/>
      <c r="BE2240" s="70"/>
      <c r="BF2240" s="60"/>
      <c r="BG2240" s="33"/>
      <c r="BH2240" s="33"/>
      <c r="BI2240" s="67"/>
      <c r="BJ2240" s="67"/>
      <c r="BK2240" s="68"/>
      <c r="BL2240" s="68"/>
      <c r="BM2240" s="68"/>
      <c r="BN2240" s="67"/>
      <c r="BO2240" s="67"/>
      <c r="BP2240" s="67"/>
      <c r="BQ2240" s="67"/>
      <c r="BR2240" s="69"/>
      <c r="BS2240" s="69"/>
      <c r="BT2240" s="69"/>
      <c r="BU2240" s="69"/>
      <c r="BV2240" s="69"/>
      <c r="BW2240" s="44"/>
    </row>
    <row r="2241" spans="1:75" x14ac:dyDescent="0.3">
      <c r="A2241" s="60"/>
      <c r="B2241" s="60"/>
      <c r="C2241" s="33"/>
      <c r="D2241" s="44"/>
      <c r="E2241" s="62"/>
      <c r="F2241" s="62"/>
      <c r="G2241" s="70"/>
      <c r="H2241" s="70"/>
      <c r="I2241" s="70"/>
      <c r="J2241" s="64"/>
      <c r="K2241" s="65"/>
      <c r="L2241" s="60"/>
      <c r="M2241" s="60"/>
      <c r="N2241" s="33"/>
      <c r="O2241" s="44"/>
      <c r="P2241" s="62"/>
      <c r="Q2241" s="65"/>
      <c r="R2241" s="70"/>
      <c r="S2241" s="70"/>
      <c r="T2241" s="60"/>
      <c r="U2241" s="60"/>
      <c r="V2241" s="33"/>
      <c r="W2241" s="44"/>
      <c r="X2241" s="62"/>
      <c r="Y2241" s="62"/>
      <c r="Z2241" s="70"/>
      <c r="AA2241" s="70"/>
      <c r="AB2241" s="70"/>
      <c r="AC2241" s="64"/>
      <c r="AD2241" s="73"/>
      <c r="AE2241" s="60"/>
      <c r="AF2241" s="60"/>
      <c r="AG2241" s="33"/>
      <c r="AH2241" s="44"/>
      <c r="AI2241" s="62"/>
      <c r="AJ2241" s="65"/>
      <c r="AK2241" s="70"/>
      <c r="AL2241" s="70"/>
      <c r="AM2241" s="60"/>
      <c r="AN2241" s="60"/>
      <c r="AO2241" s="33"/>
      <c r="AP2241" s="69"/>
      <c r="AQ2241" s="65"/>
      <c r="AR2241" s="65"/>
      <c r="AS2241" s="70"/>
      <c r="AT2241" s="70"/>
      <c r="AU2241" s="70"/>
      <c r="AV2241" s="33"/>
      <c r="AW2241" s="73"/>
      <c r="AX2241" s="60"/>
      <c r="AY2241" s="60"/>
      <c r="AZ2241" s="33"/>
      <c r="BA2241" s="44"/>
      <c r="BB2241" s="62"/>
      <c r="BC2241" s="65"/>
      <c r="BD2241" s="70"/>
      <c r="BE2241" s="70"/>
      <c r="BF2241" s="60"/>
      <c r="BG2241" s="33"/>
      <c r="BH2241" s="33"/>
      <c r="BI2241" s="67"/>
      <c r="BJ2241" s="67"/>
      <c r="BK2241" s="68"/>
      <c r="BL2241" s="68"/>
      <c r="BM2241" s="68"/>
      <c r="BN2241" s="67"/>
      <c r="BO2241" s="67"/>
      <c r="BP2241" s="67"/>
      <c r="BQ2241" s="67"/>
      <c r="BR2241" s="69"/>
      <c r="BS2241" s="69"/>
      <c r="BT2241" s="69"/>
      <c r="BU2241" s="69"/>
      <c r="BV2241" s="69"/>
      <c r="BW2241" s="44"/>
    </row>
    <row r="2242" spans="1:75" x14ac:dyDescent="0.3">
      <c r="A2242" s="60"/>
      <c r="B2242" s="60"/>
      <c r="C2242" s="33"/>
      <c r="D2242" s="44"/>
      <c r="E2242" s="62"/>
      <c r="F2242" s="62"/>
      <c r="G2242" s="70"/>
      <c r="H2242" s="70"/>
      <c r="I2242" s="70"/>
      <c r="J2242" s="64"/>
      <c r="K2242" s="65"/>
      <c r="L2242" s="60"/>
      <c r="M2242" s="60"/>
      <c r="N2242" s="33"/>
      <c r="O2242" s="44"/>
      <c r="P2242" s="62"/>
      <c r="Q2242" s="65"/>
      <c r="R2242" s="70"/>
      <c r="S2242" s="70"/>
      <c r="T2242" s="60"/>
      <c r="U2242" s="60"/>
      <c r="V2242" s="33"/>
      <c r="W2242" s="44"/>
      <c r="X2242" s="62"/>
      <c r="Y2242" s="62"/>
      <c r="Z2242" s="70"/>
      <c r="AA2242" s="70"/>
      <c r="AB2242" s="70"/>
      <c r="AC2242" s="64"/>
      <c r="AD2242" s="73"/>
      <c r="AE2242" s="60"/>
      <c r="AF2242" s="60"/>
      <c r="AG2242" s="33"/>
      <c r="AH2242" s="44"/>
      <c r="AI2242" s="62"/>
      <c r="AJ2242" s="65"/>
      <c r="AK2242" s="70"/>
      <c r="AL2242" s="70"/>
      <c r="AM2242" s="60"/>
      <c r="AN2242" s="60"/>
      <c r="AO2242" s="33"/>
      <c r="AP2242" s="69"/>
      <c r="AQ2242" s="65"/>
      <c r="AR2242" s="65"/>
      <c r="AS2242" s="70"/>
      <c r="AT2242" s="70"/>
      <c r="AU2242" s="70"/>
      <c r="AV2242" s="33"/>
      <c r="AW2242" s="73"/>
      <c r="AX2242" s="60"/>
      <c r="AY2242" s="60"/>
      <c r="AZ2242" s="33"/>
      <c r="BA2242" s="44"/>
      <c r="BB2242" s="62"/>
      <c r="BC2242" s="65"/>
      <c r="BD2242" s="70"/>
      <c r="BE2242" s="70"/>
      <c r="BF2242" s="60"/>
      <c r="BG2242" s="33"/>
      <c r="BH2242" s="33"/>
      <c r="BI2242" s="67"/>
      <c r="BJ2242" s="67"/>
      <c r="BK2242" s="68"/>
      <c r="BL2242" s="68"/>
      <c r="BM2242" s="68"/>
      <c r="BN2242" s="67"/>
      <c r="BO2242" s="67"/>
      <c r="BP2242" s="67"/>
      <c r="BQ2242" s="67"/>
      <c r="BR2242" s="69"/>
      <c r="BS2242" s="69"/>
      <c r="BT2242" s="69"/>
      <c r="BU2242" s="69"/>
      <c r="BV2242" s="69"/>
      <c r="BW2242" s="44"/>
    </row>
    <row r="2243" spans="1:75" x14ac:dyDescent="0.3">
      <c r="A2243" s="60"/>
      <c r="B2243" s="60"/>
      <c r="C2243" s="33"/>
      <c r="D2243" s="44"/>
      <c r="E2243" s="62"/>
      <c r="F2243" s="62"/>
      <c r="G2243" s="70"/>
      <c r="H2243" s="70"/>
      <c r="I2243" s="70"/>
      <c r="J2243" s="64"/>
      <c r="K2243" s="65"/>
      <c r="L2243" s="60"/>
      <c r="M2243" s="60"/>
      <c r="N2243" s="33"/>
      <c r="O2243" s="44"/>
      <c r="P2243" s="62"/>
      <c r="Q2243" s="65"/>
      <c r="R2243" s="70"/>
      <c r="S2243" s="70"/>
      <c r="T2243" s="60"/>
      <c r="U2243" s="60"/>
      <c r="V2243" s="33"/>
      <c r="W2243" s="44"/>
      <c r="X2243" s="62"/>
      <c r="Y2243" s="62"/>
      <c r="Z2243" s="70"/>
      <c r="AA2243" s="70"/>
      <c r="AB2243" s="70"/>
      <c r="AC2243" s="64"/>
      <c r="AD2243" s="73"/>
      <c r="AE2243" s="60"/>
      <c r="AF2243" s="60"/>
      <c r="AG2243" s="33"/>
      <c r="AH2243" s="44"/>
      <c r="AI2243" s="62"/>
      <c r="AJ2243" s="65"/>
      <c r="AK2243" s="70"/>
      <c r="AL2243" s="70"/>
      <c r="AM2243" s="60"/>
      <c r="AN2243" s="60"/>
      <c r="AO2243" s="33"/>
      <c r="AP2243" s="69"/>
      <c r="AQ2243" s="65"/>
      <c r="AR2243" s="65"/>
      <c r="AS2243" s="70"/>
      <c r="AT2243" s="70"/>
      <c r="AU2243" s="70"/>
      <c r="AV2243" s="33"/>
      <c r="AW2243" s="73"/>
      <c r="AX2243" s="60"/>
      <c r="AY2243" s="60"/>
      <c r="AZ2243" s="33"/>
      <c r="BA2243" s="44"/>
      <c r="BB2243" s="62"/>
      <c r="BC2243" s="65"/>
      <c r="BD2243" s="70"/>
      <c r="BE2243" s="70"/>
      <c r="BF2243" s="60"/>
      <c r="BG2243" s="33"/>
      <c r="BH2243" s="33"/>
      <c r="BI2243" s="67"/>
      <c r="BJ2243" s="67"/>
      <c r="BK2243" s="68"/>
      <c r="BL2243" s="68"/>
      <c r="BM2243" s="68"/>
      <c r="BN2243" s="67"/>
      <c r="BO2243" s="67"/>
      <c r="BP2243" s="67"/>
      <c r="BQ2243" s="67"/>
      <c r="BR2243" s="69"/>
      <c r="BS2243" s="69"/>
      <c r="BT2243" s="69"/>
      <c r="BU2243" s="69"/>
      <c r="BV2243" s="69"/>
      <c r="BW2243" s="44"/>
    </row>
    <row r="2244" spans="1:75" x14ac:dyDescent="0.3">
      <c r="A2244" s="60"/>
      <c r="B2244" s="60"/>
      <c r="C2244" s="33"/>
      <c r="D2244" s="44"/>
      <c r="E2244" s="62"/>
      <c r="F2244" s="62"/>
      <c r="G2244" s="70"/>
      <c r="H2244" s="70"/>
      <c r="I2244" s="70"/>
      <c r="J2244" s="64"/>
      <c r="K2244" s="65"/>
      <c r="L2244" s="60"/>
      <c r="M2244" s="60"/>
      <c r="N2244" s="33"/>
      <c r="O2244" s="44"/>
      <c r="P2244" s="62"/>
      <c r="Q2244" s="65"/>
      <c r="R2244" s="70"/>
      <c r="S2244" s="70"/>
      <c r="T2244" s="60"/>
      <c r="U2244" s="60"/>
      <c r="V2244" s="33"/>
      <c r="W2244" s="44"/>
      <c r="X2244" s="62"/>
      <c r="Y2244" s="62"/>
      <c r="Z2244" s="70"/>
      <c r="AA2244" s="70"/>
      <c r="AB2244" s="70"/>
      <c r="AC2244" s="64"/>
      <c r="AD2244" s="73"/>
      <c r="AE2244" s="60"/>
      <c r="AF2244" s="60"/>
      <c r="AG2244" s="33"/>
      <c r="AH2244" s="44"/>
      <c r="AI2244" s="62"/>
      <c r="AJ2244" s="65"/>
      <c r="AK2244" s="70"/>
      <c r="AL2244" s="70"/>
      <c r="AM2244" s="60"/>
      <c r="AN2244" s="60"/>
      <c r="AO2244" s="33"/>
      <c r="AP2244" s="69"/>
      <c r="AQ2244" s="65"/>
      <c r="AR2244" s="65"/>
      <c r="AS2244" s="70"/>
      <c r="AT2244" s="70"/>
      <c r="AU2244" s="70"/>
      <c r="AV2244" s="33"/>
      <c r="AW2244" s="73"/>
      <c r="AX2244" s="60"/>
      <c r="AY2244" s="60"/>
      <c r="AZ2244" s="33"/>
      <c r="BA2244" s="44"/>
      <c r="BB2244" s="62"/>
      <c r="BC2244" s="65"/>
      <c r="BD2244" s="70"/>
      <c r="BE2244" s="70"/>
      <c r="BF2244" s="60"/>
      <c r="BG2244" s="33"/>
      <c r="BH2244" s="33"/>
      <c r="BI2244" s="67"/>
      <c r="BJ2244" s="67"/>
      <c r="BK2244" s="68"/>
      <c r="BL2244" s="68"/>
      <c r="BM2244" s="68"/>
      <c r="BN2244" s="67"/>
      <c r="BO2244" s="67"/>
      <c r="BP2244" s="67"/>
      <c r="BQ2244" s="67"/>
      <c r="BR2244" s="69"/>
      <c r="BS2244" s="69"/>
      <c r="BT2244" s="69"/>
      <c r="BU2244" s="69"/>
      <c r="BV2244" s="69"/>
      <c r="BW2244" s="44"/>
    </row>
    <row r="2245" spans="1:75" x14ac:dyDescent="0.3">
      <c r="A2245" s="60"/>
      <c r="B2245" s="60"/>
      <c r="C2245" s="33"/>
      <c r="D2245" s="44"/>
      <c r="E2245" s="62"/>
      <c r="F2245" s="62"/>
      <c r="G2245" s="70"/>
      <c r="H2245" s="70"/>
      <c r="I2245" s="70"/>
      <c r="J2245" s="64"/>
      <c r="K2245" s="65"/>
      <c r="L2245" s="60"/>
      <c r="M2245" s="60"/>
      <c r="N2245" s="33"/>
      <c r="O2245" s="44"/>
      <c r="P2245" s="62"/>
      <c r="Q2245" s="65"/>
      <c r="R2245" s="70"/>
      <c r="S2245" s="70"/>
      <c r="T2245" s="60"/>
      <c r="U2245" s="60"/>
      <c r="V2245" s="33"/>
      <c r="W2245" s="44"/>
      <c r="X2245" s="62"/>
      <c r="Y2245" s="62"/>
      <c r="Z2245" s="70"/>
      <c r="AA2245" s="70"/>
      <c r="AB2245" s="70"/>
      <c r="AC2245" s="64"/>
      <c r="AD2245" s="73"/>
      <c r="AE2245" s="60"/>
      <c r="AF2245" s="60"/>
      <c r="AG2245" s="33"/>
      <c r="AH2245" s="44"/>
      <c r="AI2245" s="62"/>
      <c r="AJ2245" s="65"/>
      <c r="AK2245" s="70"/>
      <c r="AL2245" s="70"/>
      <c r="AM2245" s="60"/>
      <c r="AN2245" s="60"/>
      <c r="AO2245" s="33"/>
      <c r="AP2245" s="69"/>
      <c r="AQ2245" s="65"/>
      <c r="AR2245" s="65"/>
      <c r="AS2245" s="70"/>
      <c r="AT2245" s="70"/>
      <c r="AU2245" s="70"/>
      <c r="AV2245" s="33"/>
      <c r="AW2245" s="73"/>
      <c r="AX2245" s="60"/>
      <c r="AY2245" s="60"/>
      <c r="AZ2245" s="33"/>
      <c r="BA2245" s="44"/>
      <c r="BB2245" s="62"/>
      <c r="BC2245" s="65"/>
      <c r="BD2245" s="70"/>
      <c r="BE2245" s="70"/>
      <c r="BF2245" s="60"/>
      <c r="BG2245" s="33"/>
      <c r="BH2245" s="33"/>
      <c r="BI2245" s="67"/>
      <c r="BJ2245" s="67"/>
      <c r="BK2245" s="68"/>
      <c r="BL2245" s="68"/>
      <c r="BM2245" s="68"/>
      <c r="BN2245" s="67"/>
      <c r="BO2245" s="67"/>
      <c r="BP2245" s="67"/>
      <c r="BQ2245" s="67"/>
      <c r="BR2245" s="69"/>
      <c r="BS2245" s="69"/>
      <c r="BT2245" s="69"/>
      <c r="BU2245" s="69"/>
      <c r="BV2245" s="69"/>
      <c r="BW2245" s="44"/>
    </row>
    <row r="2246" spans="1:75" x14ac:dyDescent="0.3">
      <c r="A2246" s="60"/>
      <c r="B2246" s="60"/>
      <c r="C2246" s="33"/>
      <c r="D2246" s="44"/>
      <c r="E2246" s="62"/>
      <c r="F2246" s="62"/>
      <c r="G2246" s="70"/>
      <c r="H2246" s="70"/>
      <c r="I2246" s="70"/>
      <c r="J2246" s="64"/>
      <c r="K2246" s="65"/>
      <c r="L2246" s="60"/>
      <c r="M2246" s="60"/>
      <c r="N2246" s="33"/>
      <c r="O2246" s="44"/>
      <c r="P2246" s="62"/>
      <c r="Q2246" s="65"/>
      <c r="R2246" s="70"/>
      <c r="S2246" s="70"/>
      <c r="T2246" s="60"/>
      <c r="U2246" s="60"/>
      <c r="V2246" s="33"/>
      <c r="W2246" s="44"/>
      <c r="X2246" s="62"/>
      <c r="Y2246" s="62"/>
      <c r="Z2246" s="70"/>
      <c r="AA2246" s="70"/>
      <c r="AB2246" s="70"/>
      <c r="AC2246" s="64"/>
      <c r="AD2246" s="73"/>
      <c r="AE2246" s="60"/>
      <c r="AF2246" s="60"/>
      <c r="AG2246" s="33"/>
      <c r="AH2246" s="44"/>
      <c r="AI2246" s="62"/>
      <c r="AJ2246" s="65"/>
      <c r="AK2246" s="70"/>
      <c r="AL2246" s="70"/>
      <c r="AM2246" s="60"/>
      <c r="AN2246" s="60"/>
      <c r="AO2246" s="33"/>
      <c r="AP2246" s="69"/>
      <c r="AQ2246" s="65"/>
      <c r="AR2246" s="65"/>
      <c r="AS2246" s="70"/>
      <c r="AT2246" s="70"/>
      <c r="AU2246" s="70"/>
      <c r="AV2246" s="33"/>
      <c r="AW2246" s="73"/>
      <c r="AX2246" s="60"/>
      <c r="AY2246" s="60"/>
      <c r="AZ2246" s="33"/>
      <c r="BA2246" s="44"/>
      <c r="BB2246" s="62"/>
      <c r="BC2246" s="65"/>
      <c r="BD2246" s="70"/>
      <c r="BE2246" s="70"/>
      <c r="BF2246" s="60"/>
      <c r="BG2246" s="33"/>
      <c r="BH2246" s="33"/>
      <c r="BI2246" s="67"/>
      <c r="BJ2246" s="67"/>
      <c r="BK2246" s="68"/>
      <c r="BL2246" s="68"/>
      <c r="BM2246" s="68"/>
      <c r="BN2246" s="67"/>
      <c r="BO2246" s="67"/>
      <c r="BP2246" s="67"/>
      <c r="BQ2246" s="67"/>
      <c r="BR2246" s="69"/>
      <c r="BS2246" s="69"/>
      <c r="BT2246" s="69"/>
      <c r="BU2246" s="69"/>
      <c r="BV2246" s="69"/>
      <c r="BW2246" s="44"/>
    </row>
    <row r="2247" spans="1:75" x14ac:dyDescent="0.3">
      <c r="A2247" s="60"/>
      <c r="B2247" s="60"/>
      <c r="C2247" s="33"/>
      <c r="D2247" s="44"/>
      <c r="E2247" s="62"/>
      <c r="F2247" s="62"/>
      <c r="G2247" s="70"/>
      <c r="H2247" s="70"/>
      <c r="I2247" s="70"/>
      <c r="J2247" s="64"/>
      <c r="K2247" s="65"/>
      <c r="L2247" s="60"/>
      <c r="M2247" s="60"/>
      <c r="N2247" s="33"/>
      <c r="O2247" s="44"/>
      <c r="P2247" s="62"/>
      <c r="Q2247" s="65"/>
      <c r="R2247" s="70"/>
      <c r="S2247" s="70"/>
      <c r="T2247" s="60"/>
      <c r="U2247" s="60"/>
      <c r="V2247" s="33"/>
      <c r="W2247" s="44"/>
      <c r="X2247" s="62"/>
      <c r="Y2247" s="62"/>
      <c r="Z2247" s="70"/>
      <c r="AA2247" s="70"/>
      <c r="AB2247" s="70"/>
      <c r="AC2247" s="64"/>
      <c r="AD2247" s="73"/>
      <c r="AE2247" s="60"/>
      <c r="AF2247" s="60"/>
      <c r="AG2247" s="33"/>
      <c r="AH2247" s="44"/>
      <c r="AI2247" s="62"/>
      <c r="AJ2247" s="65"/>
      <c r="AK2247" s="70"/>
      <c r="AL2247" s="70"/>
      <c r="AM2247" s="60"/>
      <c r="AN2247" s="60"/>
      <c r="AO2247" s="33"/>
      <c r="AP2247" s="69"/>
      <c r="AQ2247" s="65"/>
      <c r="AR2247" s="65"/>
      <c r="AS2247" s="70"/>
      <c r="AT2247" s="70"/>
      <c r="AU2247" s="70"/>
      <c r="AV2247" s="33"/>
      <c r="AW2247" s="73"/>
      <c r="AX2247" s="60"/>
      <c r="AY2247" s="60"/>
      <c r="AZ2247" s="33"/>
      <c r="BA2247" s="44"/>
      <c r="BB2247" s="62"/>
      <c r="BC2247" s="65"/>
      <c r="BD2247" s="70"/>
      <c r="BE2247" s="70"/>
      <c r="BF2247" s="60"/>
      <c r="BG2247" s="33"/>
      <c r="BH2247" s="33"/>
      <c r="BI2247" s="67"/>
      <c r="BJ2247" s="67"/>
      <c r="BK2247" s="68"/>
      <c r="BL2247" s="68"/>
      <c r="BM2247" s="68"/>
      <c r="BN2247" s="67"/>
      <c r="BO2247" s="67"/>
      <c r="BP2247" s="67"/>
      <c r="BQ2247" s="67"/>
      <c r="BR2247" s="69"/>
      <c r="BS2247" s="69"/>
      <c r="BT2247" s="69"/>
      <c r="BU2247" s="69"/>
      <c r="BV2247" s="69"/>
      <c r="BW2247" s="44"/>
    </row>
    <row r="2248" spans="1:75" x14ac:dyDescent="0.3">
      <c r="A2248" s="60"/>
      <c r="B2248" s="60"/>
      <c r="C2248" s="33"/>
      <c r="D2248" s="44"/>
      <c r="E2248" s="62"/>
      <c r="F2248" s="62"/>
      <c r="G2248" s="70"/>
      <c r="H2248" s="70"/>
      <c r="I2248" s="70"/>
      <c r="J2248" s="64"/>
      <c r="K2248" s="65"/>
      <c r="L2248" s="60"/>
      <c r="M2248" s="60"/>
      <c r="N2248" s="33"/>
      <c r="O2248" s="44"/>
      <c r="P2248" s="62"/>
      <c r="Q2248" s="65"/>
      <c r="R2248" s="70"/>
      <c r="S2248" s="70"/>
      <c r="T2248" s="60"/>
      <c r="U2248" s="60"/>
      <c r="V2248" s="33"/>
      <c r="W2248" s="44"/>
      <c r="X2248" s="62"/>
      <c r="Y2248" s="62"/>
      <c r="Z2248" s="70"/>
      <c r="AA2248" s="70"/>
      <c r="AB2248" s="70"/>
      <c r="AC2248" s="64"/>
      <c r="AD2248" s="73"/>
      <c r="AE2248" s="60"/>
      <c r="AF2248" s="60"/>
      <c r="AG2248" s="33"/>
      <c r="AH2248" s="44"/>
      <c r="AI2248" s="62"/>
      <c r="AJ2248" s="65"/>
      <c r="AK2248" s="70"/>
      <c r="AL2248" s="70"/>
      <c r="AM2248" s="60"/>
      <c r="AN2248" s="60"/>
      <c r="AO2248" s="33"/>
      <c r="AP2248" s="69"/>
      <c r="AQ2248" s="65"/>
      <c r="AR2248" s="65"/>
      <c r="AS2248" s="70"/>
      <c r="AT2248" s="70"/>
      <c r="AU2248" s="70"/>
      <c r="AV2248" s="33"/>
      <c r="AW2248" s="73"/>
      <c r="AX2248" s="60"/>
      <c r="AY2248" s="60"/>
      <c r="AZ2248" s="33"/>
      <c r="BA2248" s="44"/>
      <c r="BB2248" s="62"/>
      <c r="BC2248" s="65"/>
      <c r="BD2248" s="70"/>
      <c r="BE2248" s="70"/>
      <c r="BF2248" s="60"/>
      <c r="BG2248" s="33"/>
      <c r="BH2248" s="33"/>
      <c r="BI2248" s="67"/>
      <c r="BJ2248" s="67"/>
      <c r="BK2248" s="68"/>
      <c r="BL2248" s="68"/>
      <c r="BM2248" s="68"/>
      <c r="BN2248" s="67"/>
      <c r="BO2248" s="67"/>
      <c r="BP2248" s="67"/>
      <c r="BQ2248" s="67"/>
      <c r="BR2248" s="69"/>
      <c r="BS2248" s="69"/>
      <c r="BT2248" s="69"/>
      <c r="BU2248" s="69"/>
      <c r="BV2248" s="69"/>
      <c r="BW2248" s="44"/>
    </row>
    <row r="2249" spans="1:75" x14ac:dyDescent="0.3">
      <c r="A2249" s="60"/>
      <c r="B2249" s="60"/>
      <c r="C2249" s="33"/>
      <c r="D2249" s="44"/>
      <c r="E2249" s="62"/>
      <c r="F2249" s="62"/>
      <c r="G2249" s="70"/>
      <c r="H2249" s="70"/>
      <c r="I2249" s="70"/>
      <c r="J2249" s="64"/>
      <c r="K2249" s="65"/>
      <c r="L2249" s="60"/>
      <c r="M2249" s="60"/>
      <c r="N2249" s="33"/>
      <c r="O2249" s="44"/>
      <c r="P2249" s="62"/>
      <c r="Q2249" s="65"/>
      <c r="R2249" s="70"/>
      <c r="S2249" s="70"/>
      <c r="T2249" s="60"/>
      <c r="U2249" s="60"/>
      <c r="V2249" s="33"/>
      <c r="W2249" s="44"/>
      <c r="X2249" s="62"/>
      <c r="Y2249" s="62"/>
      <c r="Z2249" s="70"/>
      <c r="AA2249" s="70"/>
      <c r="AB2249" s="70"/>
      <c r="AC2249" s="64"/>
      <c r="AD2249" s="73"/>
      <c r="AE2249" s="60"/>
      <c r="AF2249" s="60"/>
      <c r="AG2249" s="33"/>
      <c r="AH2249" s="44"/>
      <c r="AI2249" s="62"/>
      <c r="AJ2249" s="65"/>
      <c r="AK2249" s="70"/>
      <c r="AL2249" s="70"/>
      <c r="AM2249" s="60"/>
      <c r="AN2249" s="60"/>
      <c r="AO2249" s="33"/>
      <c r="AP2249" s="69"/>
      <c r="AQ2249" s="65"/>
      <c r="AR2249" s="65"/>
      <c r="AS2249" s="70"/>
      <c r="AT2249" s="70"/>
      <c r="AU2249" s="70"/>
      <c r="AV2249" s="33"/>
      <c r="AW2249" s="73"/>
      <c r="AX2249" s="60"/>
      <c r="AY2249" s="60"/>
      <c r="AZ2249" s="33"/>
      <c r="BA2249" s="44"/>
      <c r="BB2249" s="62"/>
      <c r="BC2249" s="65"/>
      <c r="BD2249" s="70"/>
      <c r="BE2249" s="70"/>
      <c r="BF2249" s="60"/>
      <c r="BG2249" s="33"/>
      <c r="BH2249" s="33"/>
      <c r="BI2249" s="67"/>
      <c r="BJ2249" s="67"/>
      <c r="BK2249" s="68"/>
      <c r="BL2249" s="68"/>
      <c r="BM2249" s="68"/>
      <c r="BN2249" s="67"/>
      <c r="BO2249" s="67"/>
      <c r="BP2249" s="67"/>
      <c r="BQ2249" s="67"/>
      <c r="BR2249" s="69"/>
      <c r="BS2249" s="69"/>
      <c r="BT2249" s="69"/>
      <c r="BU2249" s="69"/>
      <c r="BV2249" s="69"/>
      <c r="BW2249" s="44"/>
    </row>
    <row r="2250" spans="1:75" x14ac:dyDescent="0.3">
      <c r="A2250" s="60"/>
      <c r="B2250" s="60"/>
      <c r="C2250" s="33"/>
      <c r="D2250" s="44"/>
      <c r="E2250" s="62"/>
      <c r="F2250" s="62"/>
      <c r="G2250" s="70"/>
      <c r="H2250" s="70"/>
      <c r="I2250" s="70"/>
      <c r="J2250" s="64"/>
      <c r="K2250" s="65"/>
      <c r="L2250" s="60"/>
      <c r="M2250" s="60"/>
      <c r="N2250" s="33"/>
      <c r="O2250" s="44"/>
      <c r="P2250" s="62"/>
      <c r="Q2250" s="65"/>
      <c r="R2250" s="70"/>
      <c r="S2250" s="70"/>
      <c r="T2250" s="60"/>
      <c r="U2250" s="60"/>
      <c r="V2250" s="33"/>
      <c r="W2250" s="44"/>
      <c r="X2250" s="62"/>
      <c r="Y2250" s="62"/>
      <c r="Z2250" s="70"/>
      <c r="AA2250" s="70"/>
      <c r="AB2250" s="70"/>
      <c r="AC2250" s="64"/>
      <c r="AD2250" s="73"/>
      <c r="AE2250" s="60"/>
      <c r="AF2250" s="60"/>
      <c r="AG2250" s="33"/>
      <c r="AH2250" s="44"/>
      <c r="AI2250" s="62"/>
      <c r="AJ2250" s="65"/>
      <c r="AK2250" s="70"/>
      <c r="AL2250" s="70"/>
      <c r="AM2250" s="60"/>
      <c r="AN2250" s="60"/>
      <c r="AO2250" s="33"/>
      <c r="AP2250" s="69"/>
      <c r="AQ2250" s="65"/>
      <c r="AR2250" s="65"/>
      <c r="AS2250" s="70"/>
      <c r="AT2250" s="70"/>
      <c r="AU2250" s="70"/>
      <c r="AV2250" s="33"/>
      <c r="AW2250" s="73"/>
      <c r="AX2250" s="60"/>
      <c r="AY2250" s="60"/>
      <c r="AZ2250" s="33"/>
      <c r="BA2250" s="44"/>
      <c r="BB2250" s="62"/>
      <c r="BC2250" s="65"/>
      <c r="BD2250" s="70"/>
      <c r="BE2250" s="70"/>
      <c r="BF2250" s="60"/>
      <c r="BG2250" s="33"/>
      <c r="BH2250" s="33"/>
      <c r="BI2250" s="67"/>
      <c r="BJ2250" s="67"/>
      <c r="BK2250" s="68"/>
      <c r="BL2250" s="68"/>
      <c r="BM2250" s="68"/>
      <c r="BN2250" s="67"/>
      <c r="BO2250" s="67"/>
      <c r="BP2250" s="67"/>
      <c r="BQ2250" s="67"/>
      <c r="BR2250" s="69"/>
      <c r="BS2250" s="69"/>
      <c r="BT2250" s="69"/>
      <c r="BU2250" s="69"/>
      <c r="BV2250" s="69"/>
      <c r="BW2250" s="44"/>
    </row>
    <row r="2251" spans="1:75" x14ac:dyDescent="0.3">
      <c r="A2251" s="60"/>
      <c r="B2251" s="72"/>
      <c r="C2251" s="33"/>
      <c r="D2251" s="44"/>
      <c r="E2251" s="62"/>
      <c r="F2251" s="62"/>
      <c r="G2251" s="70"/>
      <c r="H2251" s="70"/>
      <c r="I2251" s="70"/>
      <c r="J2251" s="64"/>
      <c r="K2251" s="65"/>
      <c r="L2251" s="60"/>
      <c r="M2251" s="60"/>
      <c r="N2251" s="33"/>
      <c r="O2251" s="44"/>
      <c r="P2251" s="62"/>
      <c r="Q2251" s="65"/>
      <c r="R2251" s="70"/>
      <c r="S2251" s="70"/>
      <c r="T2251" s="60"/>
      <c r="U2251" s="60"/>
      <c r="V2251" s="33"/>
      <c r="W2251" s="44"/>
      <c r="X2251" s="62"/>
      <c r="Y2251" s="62"/>
      <c r="Z2251" s="70"/>
      <c r="AA2251" s="70"/>
      <c r="AB2251" s="70"/>
      <c r="AC2251" s="64"/>
      <c r="AD2251" s="73"/>
      <c r="AE2251" s="60"/>
      <c r="AF2251" s="60"/>
      <c r="AG2251" s="33"/>
      <c r="AH2251" s="44"/>
      <c r="AI2251" s="62"/>
      <c r="AJ2251" s="65"/>
      <c r="AK2251" s="70"/>
      <c r="AL2251" s="70"/>
      <c r="AM2251" s="60"/>
      <c r="AN2251" s="60"/>
      <c r="AO2251" s="33"/>
      <c r="AP2251" s="69"/>
      <c r="AQ2251" s="65"/>
      <c r="AR2251" s="65"/>
      <c r="AS2251" s="70"/>
      <c r="AT2251" s="70"/>
      <c r="AU2251" s="70"/>
      <c r="AV2251" s="33"/>
      <c r="AW2251" s="73"/>
      <c r="AX2251" s="60"/>
      <c r="AY2251" s="60"/>
      <c r="AZ2251" s="33"/>
      <c r="BA2251" s="44"/>
      <c r="BB2251" s="62"/>
      <c r="BC2251" s="65"/>
      <c r="BD2251" s="70"/>
      <c r="BE2251" s="70"/>
      <c r="BF2251" s="60"/>
      <c r="BG2251" s="33"/>
      <c r="BH2251" s="33"/>
      <c r="BI2251" s="67"/>
      <c r="BJ2251" s="67"/>
      <c r="BK2251" s="68"/>
      <c r="BL2251" s="68"/>
      <c r="BM2251" s="68"/>
      <c r="BN2251" s="67"/>
      <c r="BO2251" s="67"/>
      <c r="BP2251" s="67"/>
      <c r="BQ2251" s="67"/>
      <c r="BR2251" s="69"/>
      <c r="BS2251" s="69"/>
      <c r="BT2251" s="69"/>
      <c r="BU2251" s="69"/>
      <c r="BV2251" s="69"/>
      <c r="BW2251" s="44"/>
    </row>
    <row r="2252" spans="1:75" x14ac:dyDescent="0.3">
      <c r="A2252" s="60"/>
      <c r="B2252" s="60"/>
      <c r="C2252" s="33"/>
      <c r="D2252" s="44"/>
      <c r="E2252" s="62"/>
      <c r="F2252" s="62"/>
      <c r="G2252" s="70"/>
      <c r="H2252" s="70"/>
      <c r="I2252" s="70"/>
      <c r="J2252" s="64"/>
      <c r="K2252" s="65"/>
      <c r="L2252" s="60"/>
      <c r="M2252" s="60"/>
      <c r="N2252" s="33"/>
      <c r="O2252" s="44"/>
      <c r="P2252" s="62"/>
      <c r="Q2252" s="65"/>
      <c r="R2252" s="70"/>
      <c r="S2252" s="70"/>
      <c r="T2252" s="60"/>
      <c r="U2252" s="60"/>
      <c r="V2252" s="33"/>
      <c r="W2252" s="44"/>
      <c r="X2252" s="62"/>
      <c r="Y2252" s="62"/>
      <c r="Z2252" s="70"/>
      <c r="AA2252" s="70"/>
      <c r="AB2252" s="70"/>
      <c r="AC2252" s="64"/>
      <c r="AD2252" s="73"/>
      <c r="AE2252" s="60"/>
      <c r="AF2252" s="60"/>
      <c r="AG2252" s="33"/>
      <c r="AH2252" s="44"/>
      <c r="AI2252" s="62"/>
      <c r="AJ2252" s="65"/>
      <c r="AK2252" s="70"/>
      <c r="AL2252" s="70"/>
      <c r="AM2252" s="60"/>
      <c r="AN2252" s="60"/>
      <c r="AO2252" s="33"/>
      <c r="AP2252" s="69"/>
      <c r="AQ2252" s="65"/>
      <c r="AR2252" s="65"/>
      <c r="AS2252" s="70"/>
      <c r="AT2252" s="70"/>
      <c r="AU2252" s="70"/>
      <c r="AV2252" s="33"/>
      <c r="AW2252" s="73"/>
      <c r="AX2252" s="60"/>
      <c r="AY2252" s="60"/>
      <c r="AZ2252" s="33"/>
      <c r="BA2252" s="44"/>
      <c r="BB2252" s="62"/>
      <c r="BC2252" s="65"/>
      <c r="BD2252" s="70"/>
      <c r="BE2252" s="70"/>
      <c r="BF2252" s="60"/>
      <c r="BG2252" s="33"/>
      <c r="BH2252" s="33"/>
      <c r="BI2252" s="67"/>
      <c r="BJ2252" s="67"/>
      <c r="BK2252" s="68"/>
      <c r="BL2252" s="68"/>
      <c r="BM2252" s="68"/>
      <c r="BN2252" s="67"/>
      <c r="BO2252" s="67"/>
      <c r="BP2252" s="67"/>
      <c r="BQ2252" s="67"/>
      <c r="BR2252" s="69"/>
      <c r="BS2252" s="69"/>
      <c r="BT2252" s="69"/>
      <c r="BU2252" s="69"/>
      <c r="BV2252" s="69"/>
      <c r="BW2252" s="44"/>
    </row>
    <row r="2253" spans="1:75" x14ac:dyDescent="0.3">
      <c r="A2253" s="60"/>
      <c r="B2253" s="60"/>
      <c r="C2253" s="33"/>
      <c r="D2253" s="44"/>
      <c r="E2253" s="62"/>
      <c r="F2253" s="62"/>
      <c r="G2253" s="70"/>
      <c r="H2253" s="70"/>
      <c r="I2253" s="70"/>
      <c r="J2253" s="64"/>
      <c r="K2253" s="65"/>
      <c r="L2253" s="60"/>
      <c r="M2253" s="60"/>
      <c r="N2253" s="33"/>
      <c r="O2253" s="44"/>
      <c r="P2253" s="62"/>
      <c r="Q2253" s="65"/>
      <c r="R2253" s="70"/>
      <c r="S2253" s="70"/>
      <c r="T2253" s="60"/>
      <c r="U2253" s="60"/>
      <c r="V2253" s="33"/>
      <c r="W2253" s="44"/>
      <c r="X2253" s="62"/>
      <c r="Y2253" s="62"/>
      <c r="Z2253" s="70"/>
      <c r="AA2253" s="70"/>
      <c r="AB2253" s="70"/>
      <c r="AC2253" s="64"/>
      <c r="AD2253" s="73"/>
      <c r="AE2253" s="60"/>
      <c r="AF2253" s="60"/>
      <c r="AG2253" s="33"/>
      <c r="AH2253" s="44"/>
      <c r="AI2253" s="62"/>
      <c r="AJ2253" s="65"/>
      <c r="AK2253" s="70"/>
      <c r="AL2253" s="70"/>
      <c r="AM2253" s="60"/>
      <c r="AN2253" s="60"/>
      <c r="AO2253" s="33"/>
      <c r="AP2253" s="69"/>
      <c r="AQ2253" s="65"/>
      <c r="AR2253" s="65"/>
      <c r="AS2253" s="70"/>
      <c r="AT2253" s="70"/>
      <c r="AU2253" s="70"/>
      <c r="AV2253" s="33"/>
      <c r="AW2253" s="73"/>
      <c r="AX2253" s="60"/>
      <c r="AY2253" s="60"/>
      <c r="AZ2253" s="33"/>
      <c r="BA2253" s="44"/>
      <c r="BB2253" s="62"/>
      <c r="BC2253" s="65"/>
      <c r="BD2253" s="70"/>
      <c r="BE2253" s="70"/>
      <c r="BF2253" s="60"/>
      <c r="BG2253" s="33"/>
      <c r="BH2253" s="33"/>
      <c r="BI2253" s="67"/>
      <c r="BJ2253" s="67"/>
      <c r="BK2253" s="68"/>
      <c r="BL2253" s="68"/>
      <c r="BM2253" s="68"/>
      <c r="BN2253" s="67"/>
      <c r="BO2253" s="67"/>
      <c r="BP2253" s="67"/>
      <c r="BQ2253" s="67"/>
      <c r="BR2253" s="69"/>
      <c r="BS2253" s="69"/>
      <c r="BT2253" s="69"/>
      <c r="BU2253" s="69"/>
      <c r="BV2253" s="69"/>
      <c r="BW2253" s="44"/>
    </row>
    <row r="2254" spans="1:75" x14ac:dyDescent="0.3">
      <c r="A2254" s="60"/>
      <c r="B2254" s="60"/>
      <c r="C2254" s="33"/>
      <c r="D2254" s="44"/>
      <c r="E2254" s="62"/>
      <c r="F2254" s="62"/>
      <c r="G2254" s="70"/>
      <c r="H2254" s="70"/>
      <c r="I2254" s="70"/>
      <c r="J2254" s="64"/>
      <c r="K2254" s="65"/>
      <c r="L2254" s="60"/>
      <c r="M2254" s="60"/>
      <c r="N2254" s="33"/>
      <c r="O2254" s="44"/>
      <c r="P2254" s="62"/>
      <c r="Q2254" s="65"/>
      <c r="R2254" s="70"/>
      <c r="S2254" s="70"/>
      <c r="T2254" s="60"/>
      <c r="U2254" s="60"/>
      <c r="V2254" s="33"/>
      <c r="W2254" s="44"/>
      <c r="X2254" s="62"/>
      <c r="Y2254" s="62"/>
      <c r="Z2254" s="70"/>
      <c r="AA2254" s="70"/>
      <c r="AB2254" s="70"/>
      <c r="AC2254" s="64"/>
      <c r="AD2254" s="73"/>
      <c r="AE2254" s="60"/>
      <c r="AF2254" s="60"/>
      <c r="AG2254" s="33"/>
      <c r="AH2254" s="44"/>
      <c r="AI2254" s="62"/>
      <c r="AJ2254" s="65"/>
      <c r="AK2254" s="70"/>
      <c r="AL2254" s="70"/>
      <c r="AM2254" s="60"/>
      <c r="AN2254" s="60"/>
      <c r="AO2254" s="33"/>
      <c r="AP2254" s="44"/>
      <c r="AQ2254" s="62"/>
      <c r="AR2254" s="62"/>
      <c r="AS2254" s="70"/>
      <c r="AT2254" s="70"/>
      <c r="AU2254" s="70"/>
      <c r="AV2254" s="64"/>
      <c r="AW2254" s="73"/>
      <c r="AX2254" s="60"/>
      <c r="AY2254" s="60"/>
      <c r="AZ2254" s="33"/>
      <c r="BA2254" s="44"/>
      <c r="BB2254" s="62"/>
      <c r="BC2254" s="65"/>
      <c r="BD2254" s="70"/>
      <c r="BE2254" s="70"/>
      <c r="BF2254" s="60"/>
      <c r="BG2254" s="33"/>
      <c r="BH2254" s="33"/>
      <c r="BI2254" s="67"/>
      <c r="BJ2254" s="67"/>
      <c r="BK2254" s="68"/>
      <c r="BL2254" s="68"/>
      <c r="BM2254" s="68"/>
      <c r="BN2254" s="67"/>
      <c r="BO2254" s="67"/>
      <c r="BP2254" s="67"/>
      <c r="BQ2254" s="67"/>
      <c r="BR2254" s="69"/>
      <c r="BS2254" s="69"/>
      <c r="BT2254" s="69"/>
      <c r="BU2254" s="69"/>
      <c r="BV2254" s="69"/>
      <c r="BW2254" s="44"/>
    </row>
    <row r="2255" spans="1:75" x14ac:dyDescent="0.3">
      <c r="A2255" s="60"/>
      <c r="B2255" s="60"/>
      <c r="C2255" s="33"/>
      <c r="D2255" s="44"/>
      <c r="E2255" s="62"/>
      <c r="F2255" s="62"/>
      <c r="G2255" s="70"/>
      <c r="H2255" s="70"/>
      <c r="I2255" s="70"/>
      <c r="J2255" s="64"/>
      <c r="K2255" s="65"/>
      <c r="L2255" s="60"/>
      <c r="M2255" s="60"/>
      <c r="N2255" s="33"/>
      <c r="O2255" s="44"/>
      <c r="P2255" s="62"/>
      <c r="Q2255" s="65"/>
      <c r="R2255" s="70"/>
      <c r="S2255" s="70"/>
      <c r="T2255" s="60"/>
      <c r="U2255" s="60"/>
      <c r="V2255" s="33"/>
      <c r="W2255" s="44"/>
      <c r="X2255" s="62"/>
      <c r="Y2255" s="62"/>
      <c r="Z2255" s="70"/>
      <c r="AA2255" s="70"/>
      <c r="AB2255" s="70"/>
      <c r="AC2255" s="64"/>
      <c r="AD2255" s="73"/>
      <c r="AE2255" s="60"/>
      <c r="AF2255" s="60"/>
      <c r="AG2255" s="33"/>
      <c r="AH2255" s="44"/>
      <c r="AI2255" s="62"/>
      <c r="AJ2255" s="65"/>
      <c r="AK2255" s="70"/>
      <c r="AL2255" s="70"/>
      <c r="AM2255" s="60"/>
      <c r="AN2255" s="60"/>
      <c r="AO2255" s="33"/>
      <c r="AP2255" s="44"/>
      <c r="AQ2255" s="62"/>
      <c r="AR2255" s="62"/>
      <c r="AS2255" s="70"/>
      <c r="AT2255" s="70"/>
      <c r="AU2255" s="70"/>
      <c r="AV2255" s="64"/>
      <c r="AW2255" s="73"/>
      <c r="AX2255" s="60"/>
      <c r="AY2255" s="60"/>
      <c r="AZ2255" s="33"/>
      <c r="BA2255" s="44"/>
      <c r="BB2255" s="62"/>
      <c r="BC2255" s="65"/>
      <c r="BD2255" s="70"/>
      <c r="BE2255" s="70"/>
      <c r="BF2255" s="60"/>
      <c r="BG2255" s="33"/>
      <c r="BH2255" s="33"/>
      <c r="BI2255" s="67"/>
      <c r="BJ2255" s="67"/>
      <c r="BK2255" s="68"/>
      <c r="BL2255" s="68"/>
      <c r="BM2255" s="68"/>
      <c r="BN2255" s="67"/>
      <c r="BO2255" s="67"/>
      <c r="BP2255" s="67"/>
      <c r="BQ2255" s="67"/>
      <c r="BR2255" s="69"/>
      <c r="BS2255" s="69"/>
      <c r="BT2255" s="69"/>
      <c r="BU2255" s="69"/>
      <c r="BV2255" s="69"/>
      <c r="BW2255" s="44"/>
    </row>
    <row r="2256" spans="1:75" x14ac:dyDescent="0.3">
      <c r="A2256" s="60"/>
      <c r="B2256" s="60"/>
      <c r="C2256" s="33"/>
      <c r="D2256" s="44"/>
      <c r="E2256" s="62"/>
      <c r="F2256" s="62"/>
      <c r="G2256" s="70"/>
      <c r="H2256" s="70"/>
      <c r="I2256" s="70"/>
      <c r="J2256" s="64"/>
      <c r="K2256" s="65"/>
      <c r="L2256" s="60"/>
      <c r="M2256" s="60"/>
      <c r="N2256" s="33"/>
      <c r="O2256" s="44"/>
      <c r="P2256" s="62"/>
      <c r="Q2256" s="65"/>
      <c r="R2256" s="70"/>
      <c r="S2256" s="70"/>
      <c r="T2256" s="60"/>
      <c r="U2256" s="60"/>
      <c r="V2256" s="33"/>
      <c r="W2256" s="44"/>
      <c r="X2256" s="62"/>
      <c r="Y2256" s="62"/>
      <c r="Z2256" s="70"/>
      <c r="AA2256" s="70"/>
      <c r="AB2256" s="70"/>
      <c r="AC2256" s="64"/>
      <c r="AD2256" s="73"/>
      <c r="AE2256" s="60"/>
      <c r="AF2256" s="60"/>
      <c r="AG2256" s="33"/>
      <c r="AH2256" s="44"/>
      <c r="AI2256" s="62"/>
      <c r="AJ2256" s="65"/>
      <c r="AK2256" s="70"/>
      <c r="AL2256" s="70"/>
      <c r="AM2256" s="60"/>
      <c r="AN2256" s="60"/>
      <c r="AO2256" s="33"/>
      <c r="AP2256" s="44"/>
      <c r="AQ2256" s="62"/>
      <c r="AR2256" s="62"/>
      <c r="AS2256" s="70"/>
      <c r="AT2256" s="70"/>
      <c r="AU2256" s="70"/>
      <c r="AV2256" s="64"/>
      <c r="AW2256" s="73"/>
      <c r="AX2256" s="60"/>
      <c r="AY2256" s="60"/>
      <c r="AZ2256" s="33"/>
      <c r="BA2256" s="44"/>
      <c r="BB2256" s="62"/>
      <c r="BC2256" s="65"/>
      <c r="BD2256" s="70"/>
      <c r="BE2256" s="70"/>
      <c r="BF2256" s="60"/>
      <c r="BG2256" s="33"/>
      <c r="BH2256" s="33"/>
      <c r="BI2256" s="67"/>
      <c r="BJ2256" s="67"/>
      <c r="BK2256" s="68"/>
      <c r="BL2256" s="68"/>
      <c r="BM2256" s="68"/>
      <c r="BN2256" s="67"/>
      <c r="BO2256" s="67"/>
      <c r="BP2256" s="67"/>
      <c r="BQ2256" s="67"/>
      <c r="BR2256" s="69"/>
      <c r="BS2256" s="69"/>
      <c r="BT2256" s="69"/>
      <c r="BU2256" s="69"/>
      <c r="BV2256" s="69"/>
      <c r="BW2256" s="44"/>
    </row>
    <row r="2257" spans="1:75" x14ac:dyDescent="0.3">
      <c r="A2257" s="60"/>
      <c r="B2257" s="60"/>
      <c r="C2257" s="33"/>
      <c r="D2257" s="44"/>
      <c r="E2257" s="62"/>
      <c r="F2257" s="62"/>
      <c r="G2257" s="70"/>
      <c r="H2257" s="70"/>
      <c r="I2257" s="70"/>
      <c r="J2257" s="64"/>
      <c r="K2257" s="65"/>
      <c r="L2257" s="60"/>
      <c r="M2257" s="60"/>
      <c r="N2257" s="33"/>
      <c r="O2257" s="44"/>
      <c r="P2257" s="62"/>
      <c r="Q2257" s="65"/>
      <c r="R2257" s="70"/>
      <c r="S2257" s="70"/>
      <c r="T2257" s="60"/>
      <c r="U2257" s="60"/>
      <c r="V2257" s="33"/>
      <c r="W2257" s="44"/>
      <c r="X2257" s="62"/>
      <c r="Y2257" s="62"/>
      <c r="Z2257" s="70"/>
      <c r="AA2257" s="70"/>
      <c r="AB2257" s="70"/>
      <c r="AC2257" s="64"/>
      <c r="AD2257" s="73"/>
      <c r="AE2257" s="60"/>
      <c r="AF2257" s="60"/>
      <c r="AG2257" s="33"/>
      <c r="AH2257" s="44"/>
      <c r="AI2257" s="62"/>
      <c r="AJ2257" s="65"/>
      <c r="AK2257" s="70"/>
      <c r="AL2257" s="70"/>
      <c r="AM2257" s="60"/>
      <c r="AN2257" s="60"/>
      <c r="AO2257" s="33"/>
      <c r="AP2257" s="44"/>
      <c r="AQ2257" s="62"/>
      <c r="AR2257" s="62"/>
      <c r="AS2257" s="70"/>
      <c r="AT2257" s="70"/>
      <c r="AU2257" s="70"/>
      <c r="AV2257" s="64"/>
      <c r="AW2257" s="73"/>
      <c r="AX2257" s="60"/>
      <c r="AY2257" s="60"/>
      <c r="AZ2257" s="33"/>
      <c r="BA2257" s="44"/>
      <c r="BB2257" s="62"/>
      <c r="BC2257" s="65"/>
      <c r="BD2257" s="70"/>
      <c r="BE2257" s="70"/>
      <c r="BF2257" s="60"/>
      <c r="BG2257" s="33"/>
      <c r="BH2257" s="33"/>
      <c r="BI2257" s="67"/>
      <c r="BJ2257" s="67"/>
      <c r="BK2257" s="68"/>
      <c r="BL2257" s="68"/>
      <c r="BM2257" s="68"/>
      <c r="BN2257" s="67"/>
      <c r="BO2257" s="67"/>
      <c r="BP2257" s="67"/>
      <c r="BQ2257" s="67"/>
      <c r="BR2257" s="69"/>
      <c r="BS2257" s="69"/>
      <c r="BT2257" s="69"/>
      <c r="BU2257" s="69"/>
      <c r="BV2257" s="69"/>
      <c r="BW2257" s="44"/>
    </row>
    <row r="2258" spans="1:75" x14ac:dyDescent="0.3">
      <c r="A2258" s="60"/>
      <c r="B2258" s="60"/>
      <c r="C2258" s="33"/>
      <c r="D2258" s="44"/>
      <c r="E2258" s="62"/>
      <c r="F2258" s="62"/>
      <c r="G2258" s="70"/>
      <c r="H2258" s="70"/>
      <c r="I2258" s="70"/>
      <c r="J2258" s="64"/>
      <c r="K2258" s="65"/>
      <c r="L2258" s="60"/>
      <c r="M2258" s="60"/>
      <c r="N2258" s="33"/>
      <c r="O2258" s="44"/>
      <c r="P2258" s="62"/>
      <c r="Q2258" s="65"/>
      <c r="R2258" s="70"/>
      <c r="S2258" s="70"/>
      <c r="T2258" s="60"/>
      <c r="U2258" s="60"/>
      <c r="V2258" s="33"/>
      <c r="W2258" s="44"/>
      <c r="X2258" s="62"/>
      <c r="Y2258" s="62"/>
      <c r="Z2258" s="70"/>
      <c r="AA2258" s="70"/>
      <c r="AB2258" s="70"/>
      <c r="AC2258" s="64"/>
      <c r="AD2258" s="73"/>
      <c r="AE2258" s="60"/>
      <c r="AF2258" s="60"/>
      <c r="AG2258" s="33"/>
      <c r="AH2258" s="44"/>
      <c r="AI2258" s="62"/>
      <c r="AJ2258" s="65"/>
      <c r="AK2258" s="70"/>
      <c r="AL2258" s="70"/>
      <c r="AM2258" s="60"/>
      <c r="AN2258" s="60"/>
      <c r="AO2258" s="33"/>
      <c r="AP2258" s="44"/>
      <c r="AQ2258" s="62"/>
      <c r="AR2258" s="62"/>
      <c r="AS2258" s="70"/>
      <c r="AT2258" s="70"/>
      <c r="AU2258" s="70"/>
      <c r="AV2258" s="64"/>
      <c r="AW2258" s="73"/>
      <c r="AX2258" s="60"/>
      <c r="AY2258" s="60"/>
      <c r="AZ2258" s="33"/>
      <c r="BA2258" s="44"/>
      <c r="BB2258" s="62"/>
      <c r="BC2258" s="65"/>
      <c r="BD2258" s="70"/>
      <c r="BE2258" s="70"/>
      <c r="BF2258" s="60"/>
      <c r="BG2258" s="33"/>
      <c r="BH2258" s="33"/>
      <c r="BI2258" s="67"/>
      <c r="BJ2258" s="67"/>
      <c r="BK2258" s="68"/>
      <c r="BL2258" s="68"/>
      <c r="BM2258" s="68"/>
      <c r="BN2258" s="67"/>
      <c r="BO2258" s="67"/>
      <c r="BP2258" s="67"/>
      <c r="BQ2258" s="67"/>
      <c r="BR2258" s="69"/>
      <c r="BS2258" s="69"/>
      <c r="BT2258" s="69"/>
      <c r="BU2258" s="69"/>
      <c r="BV2258" s="69"/>
      <c r="BW2258" s="44"/>
    </row>
    <row r="2259" spans="1:75" x14ac:dyDescent="0.3">
      <c r="A2259" s="60"/>
      <c r="B2259" s="60"/>
      <c r="C2259" s="33"/>
      <c r="D2259" s="44"/>
      <c r="E2259" s="62"/>
      <c r="F2259" s="62"/>
      <c r="G2259" s="70"/>
      <c r="H2259" s="70"/>
      <c r="I2259" s="70"/>
      <c r="J2259" s="64"/>
      <c r="K2259" s="65"/>
      <c r="L2259" s="60"/>
      <c r="M2259" s="60"/>
      <c r="N2259" s="33"/>
      <c r="O2259" s="44"/>
      <c r="P2259" s="62"/>
      <c r="Q2259" s="65"/>
      <c r="R2259" s="70"/>
      <c r="S2259" s="70"/>
      <c r="T2259" s="60"/>
      <c r="U2259" s="60"/>
      <c r="V2259" s="33"/>
      <c r="W2259" s="44"/>
      <c r="X2259" s="62"/>
      <c r="Y2259" s="62"/>
      <c r="Z2259" s="70"/>
      <c r="AA2259" s="70"/>
      <c r="AB2259" s="70"/>
      <c r="AC2259" s="64"/>
      <c r="AD2259" s="73"/>
      <c r="AE2259" s="60"/>
      <c r="AF2259" s="60"/>
      <c r="AG2259" s="33"/>
      <c r="AH2259" s="44"/>
      <c r="AI2259" s="62"/>
      <c r="AJ2259" s="65"/>
      <c r="AK2259" s="70"/>
      <c r="AL2259" s="70"/>
      <c r="AM2259" s="60"/>
      <c r="AN2259" s="60"/>
      <c r="AO2259" s="33"/>
      <c r="AP2259" s="44"/>
      <c r="AQ2259" s="62"/>
      <c r="AR2259" s="62"/>
      <c r="AS2259" s="70"/>
      <c r="AT2259" s="70"/>
      <c r="AU2259" s="70"/>
      <c r="AV2259" s="64"/>
      <c r="AW2259" s="73"/>
      <c r="AX2259" s="60"/>
      <c r="AY2259" s="60"/>
      <c r="AZ2259" s="33"/>
      <c r="BA2259" s="44"/>
      <c r="BB2259" s="62"/>
      <c r="BC2259" s="65"/>
      <c r="BD2259" s="70"/>
      <c r="BE2259" s="70"/>
      <c r="BF2259" s="60"/>
      <c r="BG2259" s="33"/>
      <c r="BH2259" s="33"/>
      <c r="BI2259" s="67"/>
      <c r="BJ2259" s="67"/>
      <c r="BK2259" s="68"/>
      <c r="BL2259" s="68"/>
      <c r="BM2259" s="68"/>
      <c r="BN2259" s="67"/>
      <c r="BO2259" s="67"/>
      <c r="BP2259" s="67"/>
      <c r="BQ2259" s="67"/>
      <c r="BR2259" s="69"/>
      <c r="BS2259" s="69"/>
      <c r="BT2259" s="69"/>
      <c r="BU2259" s="69"/>
      <c r="BV2259" s="69"/>
      <c r="BW2259" s="44"/>
    </row>
    <row r="2260" spans="1:75" x14ac:dyDescent="0.3">
      <c r="A2260" s="60"/>
      <c r="B2260" s="60"/>
      <c r="C2260" s="33"/>
      <c r="D2260" s="44"/>
      <c r="E2260" s="62"/>
      <c r="F2260" s="62"/>
      <c r="G2260" s="70"/>
      <c r="H2260" s="70"/>
      <c r="I2260" s="70"/>
      <c r="J2260" s="64"/>
      <c r="K2260" s="65"/>
      <c r="L2260" s="60"/>
      <c r="M2260" s="60"/>
      <c r="N2260" s="33"/>
      <c r="O2260" s="44"/>
      <c r="P2260" s="62"/>
      <c r="Q2260" s="65"/>
      <c r="R2260" s="70"/>
      <c r="S2260" s="70"/>
      <c r="T2260" s="60"/>
      <c r="U2260" s="60"/>
      <c r="V2260" s="33"/>
      <c r="W2260" s="44"/>
      <c r="X2260" s="62"/>
      <c r="Y2260" s="62"/>
      <c r="Z2260" s="70"/>
      <c r="AA2260" s="70"/>
      <c r="AB2260" s="70"/>
      <c r="AC2260" s="64"/>
      <c r="AD2260" s="73"/>
      <c r="AE2260" s="60"/>
      <c r="AF2260" s="60"/>
      <c r="AG2260" s="33"/>
      <c r="AH2260" s="44"/>
      <c r="AI2260" s="62"/>
      <c r="AJ2260" s="65"/>
      <c r="AK2260" s="70"/>
      <c r="AL2260" s="70"/>
      <c r="AM2260" s="60"/>
      <c r="AN2260" s="60"/>
      <c r="AO2260" s="33"/>
      <c r="AP2260" s="44"/>
      <c r="AQ2260" s="62"/>
      <c r="AR2260" s="62"/>
      <c r="AS2260" s="70"/>
      <c r="AT2260" s="70"/>
      <c r="AU2260" s="70"/>
      <c r="AV2260" s="64"/>
      <c r="AW2260" s="73"/>
      <c r="AX2260" s="60"/>
      <c r="AY2260" s="60"/>
      <c r="AZ2260" s="33"/>
      <c r="BA2260" s="44"/>
      <c r="BB2260" s="62"/>
      <c r="BC2260" s="65"/>
      <c r="BD2260" s="70"/>
      <c r="BE2260" s="70"/>
      <c r="BF2260" s="60"/>
      <c r="BG2260" s="33"/>
      <c r="BH2260" s="33"/>
      <c r="BI2260" s="67"/>
      <c r="BJ2260" s="67"/>
      <c r="BK2260" s="68"/>
      <c r="BL2260" s="68"/>
      <c r="BM2260" s="68"/>
      <c r="BN2260" s="67"/>
      <c r="BO2260" s="67"/>
      <c r="BP2260" s="67"/>
      <c r="BQ2260" s="67"/>
      <c r="BR2260" s="69"/>
      <c r="BS2260" s="69"/>
      <c r="BT2260" s="69"/>
      <c r="BU2260" s="69"/>
      <c r="BV2260" s="69"/>
      <c r="BW2260" s="44"/>
    </row>
    <row r="2261" spans="1:75" x14ac:dyDescent="0.3">
      <c r="A2261" s="60"/>
      <c r="B2261" s="60"/>
      <c r="C2261" s="33"/>
      <c r="D2261" s="44"/>
      <c r="E2261" s="62"/>
      <c r="F2261" s="62"/>
      <c r="G2261" s="70"/>
      <c r="H2261" s="70"/>
      <c r="I2261" s="70"/>
      <c r="J2261" s="64"/>
      <c r="K2261" s="65"/>
      <c r="L2261" s="60"/>
      <c r="M2261" s="60"/>
      <c r="N2261" s="33"/>
      <c r="O2261" s="44"/>
      <c r="P2261" s="62"/>
      <c r="Q2261" s="65"/>
      <c r="R2261" s="70"/>
      <c r="S2261" s="70"/>
      <c r="T2261" s="60"/>
      <c r="U2261" s="60"/>
      <c r="V2261" s="33"/>
      <c r="W2261" s="44"/>
      <c r="X2261" s="62"/>
      <c r="Y2261" s="62"/>
      <c r="Z2261" s="70"/>
      <c r="AA2261" s="70"/>
      <c r="AB2261" s="70"/>
      <c r="AC2261" s="64"/>
      <c r="AD2261" s="73"/>
      <c r="AE2261" s="60"/>
      <c r="AF2261" s="60"/>
      <c r="AG2261" s="33"/>
      <c r="AH2261" s="44"/>
      <c r="AI2261" s="62"/>
      <c r="AJ2261" s="65"/>
      <c r="AK2261" s="70"/>
      <c r="AL2261" s="70"/>
      <c r="AM2261" s="60"/>
      <c r="AN2261" s="60"/>
      <c r="AO2261" s="33"/>
      <c r="AP2261" s="44"/>
      <c r="AQ2261" s="62"/>
      <c r="AR2261" s="62"/>
      <c r="AS2261" s="70"/>
      <c r="AT2261" s="70"/>
      <c r="AU2261" s="70"/>
      <c r="AV2261" s="64"/>
      <c r="AW2261" s="73"/>
      <c r="AX2261" s="60"/>
      <c r="AY2261" s="60"/>
      <c r="AZ2261" s="33"/>
      <c r="BA2261" s="44"/>
      <c r="BB2261" s="62"/>
      <c r="BC2261" s="65"/>
      <c r="BD2261" s="70"/>
      <c r="BE2261" s="70"/>
      <c r="BF2261" s="60"/>
      <c r="BG2261" s="33"/>
      <c r="BH2261" s="33"/>
      <c r="BI2261" s="67"/>
      <c r="BJ2261" s="67"/>
      <c r="BK2261" s="68"/>
      <c r="BL2261" s="68"/>
      <c r="BM2261" s="68"/>
      <c r="BN2261" s="67"/>
      <c r="BO2261" s="67"/>
      <c r="BP2261" s="67"/>
      <c r="BQ2261" s="67"/>
      <c r="BR2261" s="69"/>
      <c r="BS2261" s="69"/>
      <c r="BT2261" s="69"/>
      <c r="BU2261" s="69"/>
      <c r="BV2261" s="69"/>
      <c r="BW2261" s="44"/>
    </row>
    <row r="2262" spans="1:75" x14ac:dyDescent="0.3">
      <c r="A2262" s="60"/>
      <c r="B2262" s="60"/>
      <c r="C2262" s="33"/>
      <c r="D2262" s="44"/>
      <c r="E2262" s="62"/>
      <c r="F2262" s="62"/>
      <c r="G2262" s="70"/>
      <c r="H2262" s="70"/>
      <c r="I2262" s="70"/>
      <c r="J2262" s="64"/>
      <c r="K2262" s="65"/>
      <c r="L2262" s="60"/>
      <c r="M2262" s="60"/>
      <c r="N2262" s="33"/>
      <c r="O2262" s="44"/>
      <c r="P2262" s="62"/>
      <c r="Q2262" s="65"/>
      <c r="R2262" s="70"/>
      <c r="S2262" s="70"/>
      <c r="T2262" s="60"/>
      <c r="U2262" s="60"/>
      <c r="V2262" s="33"/>
      <c r="W2262" s="44"/>
      <c r="X2262" s="62"/>
      <c r="Y2262" s="62"/>
      <c r="Z2262" s="70"/>
      <c r="AA2262" s="70"/>
      <c r="AB2262" s="70"/>
      <c r="AC2262" s="64"/>
      <c r="AD2262" s="73"/>
      <c r="AE2262" s="60"/>
      <c r="AF2262" s="60"/>
      <c r="AG2262" s="33"/>
      <c r="AH2262" s="44"/>
      <c r="AI2262" s="62"/>
      <c r="AJ2262" s="65"/>
      <c r="AK2262" s="70"/>
      <c r="AL2262" s="70"/>
      <c r="AM2262" s="60"/>
      <c r="AN2262" s="60"/>
      <c r="AO2262" s="33"/>
      <c r="AP2262" s="44"/>
      <c r="AQ2262" s="62"/>
      <c r="AR2262" s="62"/>
      <c r="AS2262" s="70"/>
      <c r="AT2262" s="70"/>
      <c r="AU2262" s="70"/>
      <c r="AV2262" s="64"/>
      <c r="AW2262" s="73"/>
      <c r="AX2262" s="60"/>
      <c r="AY2262" s="60"/>
      <c r="AZ2262" s="33"/>
      <c r="BA2262" s="44"/>
      <c r="BB2262" s="62"/>
      <c r="BC2262" s="65"/>
      <c r="BD2262" s="70"/>
      <c r="BE2262" s="70"/>
      <c r="BF2262" s="60"/>
      <c r="BG2262" s="33"/>
      <c r="BH2262" s="33"/>
      <c r="BI2262" s="67"/>
      <c r="BJ2262" s="67"/>
      <c r="BK2262" s="68"/>
      <c r="BL2262" s="68"/>
      <c r="BM2262" s="68"/>
      <c r="BN2262" s="67"/>
      <c r="BO2262" s="67"/>
      <c r="BP2262" s="67"/>
      <c r="BQ2262" s="67"/>
      <c r="BR2262" s="69"/>
      <c r="BS2262" s="69"/>
      <c r="BT2262" s="69"/>
      <c r="BU2262" s="69"/>
      <c r="BV2262" s="69"/>
      <c r="BW2262" s="44"/>
    </row>
    <row r="2263" spans="1:75" x14ac:dyDescent="0.3">
      <c r="A2263" s="60"/>
      <c r="B2263" s="60"/>
      <c r="C2263" s="33"/>
      <c r="D2263" s="44"/>
      <c r="E2263" s="62"/>
      <c r="F2263" s="62"/>
      <c r="G2263" s="70"/>
      <c r="H2263" s="70"/>
      <c r="I2263" s="70"/>
      <c r="J2263" s="64"/>
      <c r="K2263" s="65"/>
      <c r="L2263" s="60"/>
      <c r="M2263" s="60"/>
      <c r="N2263" s="33"/>
      <c r="O2263" s="44"/>
      <c r="P2263" s="62"/>
      <c r="Q2263" s="65"/>
      <c r="R2263" s="70"/>
      <c r="S2263" s="70"/>
      <c r="T2263" s="60"/>
      <c r="U2263" s="60"/>
      <c r="V2263" s="33"/>
      <c r="W2263" s="44"/>
      <c r="X2263" s="62"/>
      <c r="Y2263" s="62"/>
      <c r="Z2263" s="70"/>
      <c r="AA2263" s="70"/>
      <c r="AB2263" s="70"/>
      <c r="AC2263" s="64"/>
      <c r="AD2263" s="73"/>
      <c r="AE2263" s="60"/>
      <c r="AF2263" s="60"/>
      <c r="AG2263" s="33"/>
      <c r="AH2263" s="44"/>
      <c r="AI2263" s="62"/>
      <c r="AJ2263" s="65"/>
      <c r="AK2263" s="70"/>
      <c r="AL2263" s="70"/>
      <c r="AM2263" s="60"/>
      <c r="AN2263" s="60"/>
      <c r="AO2263" s="33"/>
      <c r="AP2263" s="44"/>
      <c r="AQ2263" s="62"/>
      <c r="AR2263" s="62"/>
      <c r="AS2263" s="70"/>
      <c r="AT2263" s="70"/>
      <c r="AU2263" s="70"/>
      <c r="AV2263" s="64"/>
      <c r="AW2263" s="73"/>
      <c r="AX2263" s="60"/>
      <c r="AY2263" s="60"/>
      <c r="AZ2263" s="33"/>
      <c r="BA2263" s="44"/>
      <c r="BB2263" s="62"/>
      <c r="BC2263" s="65"/>
      <c r="BD2263" s="70"/>
      <c r="BE2263" s="70"/>
      <c r="BF2263" s="60"/>
      <c r="BG2263" s="33"/>
      <c r="BH2263" s="33"/>
      <c r="BI2263" s="67"/>
      <c r="BJ2263" s="67"/>
      <c r="BK2263" s="68"/>
      <c r="BL2263" s="68"/>
      <c r="BM2263" s="68"/>
      <c r="BN2263" s="67"/>
      <c r="BO2263" s="67"/>
      <c r="BP2263" s="67"/>
      <c r="BQ2263" s="67"/>
      <c r="BR2263" s="69"/>
      <c r="BS2263" s="69"/>
      <c r="BT2263" s="69"/>
      <c r="BU2263" s="69"/>
      <c r="BV2263" s="69"/>
      <c r="BW2263" s="44"/>
    </row>
    <row r="2264" spans="1:75" x14ac:dyDescent="0.3">
      <c r="A2264" s="60"/>
      <c r="B2264" s="60"/>
      <c r="C2264" s="33"/>
      <c r="D2264" s="44"/>
      <c r="E2264" s="62"/>
      <c r="F2264" s="62"/>
      <c r="G2264" s="70"/>
      <c r="H2264" s="70"/>
      <c r="I2264" s="70"/>
      <c r="J2264" s="64"/>
      <c r="K2264" s="65"/>
      <c r="L2264" s="60"/>
      <c r="M2264" s="60"/>
      <c r="N2264" s="33"/>
      <c r="O2264" s="44"/>
      <c r="P2264" s="62"/>
      <c r="Q2264" s="65"/>
      <c r="R2264" s="70"/>
      <c r="S2264" s="70"/>
      <c r="T2264" s="60"/>
      <c r="U2264" s="60"/>
      <c r="V2264" s="33"/>
      <c r="W2264" s="44"/>
      <c r="X2264" s="62"/>
      <c r="Y2264" s="62"/>
      <c r="Z2264" s="70"/>
      <c r="AA2264" s="70"/>
      <c r="AB2264" s="70"/>
      <c r="AC2264" s="64"/>
      <c r="AD2264" s="73"/>
      <c r="AE2264" s="60"/>
      <c r="AF2264" s="60"/>
      <c r="AG2264" s="33"/>
      <c r="AH2264" s="44"/>
      <c r="AI2264" s="62"/>
      <c r="AJ2264" s="65"/>
      <c r="AK2264" s="70"/>
      <c r="AL2264" s="70"/>
      <c r="AM2264" s="60"/>
      <c r="AN2264" s="60"/>
      <c r="AO2264" s="33"/>
      <c r="AP2264" s="44"/>
      <c r="AQ2264" s="62"/>
      <c r="AR2264" s="62"/>
      <c r="AS2264" s="70"/>
      <c r="AT2264" s="70"/>
      <c r="AU2264" s="70"/>
      <c r="AV2264" s="64"/>
      <c r="AW2264" s="73"/>
      <c r="AX2264" s="60"/>
      <c r="AY2264" s="60"/>
      <c r="AZ2264" s="33"/>
      <c r="BA2264" s="44"/>
      <c r="BB2264" s="62"/>
      <c r="BC2264" s="65"/>
      <c r="BD2264" s="70"/>
      <c r="BE2264" s="70"/>
      <c r="BF2264" s="60"/>
      <c r="BG2264" s="33"/>
      <c r="BH2264" s="33"/>
      <c r="BI2264" s="67"/>
      <c r="BJ2264" s="67"/>
      <c r="BK2264" s="68"/>
      <c r="BL2264" s="68"/>
      <c r="BM2264" s="68"/>
      <c r="BN2264" s="67"/>
      <c r="BO2264" s="67"/>
      <c r="BP2264" s="67"/>
      <c r="BQ2264" s="67"/>
      <c r="BR2264" s="69"/>
      <c r="BS2264" s="69"/>
      <c r="BT2264" s="69"/>
      <c r="BU2264" s="69"/>
      <c r="BV2264" s="69"/>
      <c r="BW2264" s="44"/>
    </row>
    <row r="2265" spans="1:75" x14ac:dyDescent="0.3">
      <c r="A2265" s="60"/>
      <c r="B2265" s="60"/>
      <c r="C2265" s="33"/>
      <c r="D2265" s="44"/>
      <c r="E2265" s="62"/>
      <c r="F2265" s="62"/>
      <c r="G2265" s="70"/>
      <c r="H2265" s="70"/>
      <c r="I2265" s="70"/>
      <c r="J2265" s="64"/>
      <c r="K2265" s="65"/>
      <c r="L2265" s="60"/>
      <c r="M2265" s="60"/>
      <c r="N2265" s="33"/>
      <c r="O2265" s="44"/>
      <c r="P2265" s="62"/>
      <c r="Q2265" s="65"/>
      <c r="R2265" s="70"/>
      <c r="S2265" s="70"/>
      <c r="T2265" s="60"/>
      <c r="U2265" s="60"/>
      <c r="V2265" s="33"/>
      <c r="W2265" s="44"/>
      <c r="X2265" s="62"/>
      <c r="Y2265" s="62"/>
      <c r="Z2265" s="70"/>
      <c r="AA2265" s="70"/>
      <c r="AB2265" s="70"/>
      <c r="AC2265" s="64"/>
      <c r="AD2265" s="73"/>
      <c r="AE2265" s="60"/>
      <c r="AF2265" s="60"/>
      <c r="AG2265" s="33"/>
      <c r="AH2265" s="44"/>
      <c r="AI2265" s="62"/>
      <c r="AJ2265" s="65"/>
      <c r="AK2265" s="70"/>
      <c r="AL2265" s="70"/>
      <c r="AM2265" s="60"/>
      <c r="AN2265" s="60"/>
      <c r="AO2265" s="33"/>
      <c r="AP2265" s="44"/>
      <c r="AQ2265" s="62"/>
      <c r="AR2265" s="62"/>
      <c r="AS2265" s="70"/>
      <c r="AT2265" s="70"/>
      <c r="AU2265" s="70"/>
      <c r="AV2265" s="64"/>
      <c r="AW2265" s="73"/>
      <c r="AX2265" s="60"/>
      <c r="AY2265" s="60"/>
      <c r="AZ2265" s="33"/>
      <c r="BA2265" s="44"/>
      <c r="BB2265" s="62"/>
      <c r="BC2265" s="65"/>
      <c r="BD2265" s="70"/>
      <c r="BE2265" s="70"/>
      <c r="BF2265" s="60"/>
      <c r="BG2265" s="33"/>
      <c r="BH2265" s="33"/>
      <c r="BI2265" s="67"/>
      <c r="BJ2265" s="67"/>
      <c r="BK2265" s="68"/>
      <c r="BL2265" s="68"/>
      <c r="BM2265" s="68"/>
      <c r="BN2265" s="67"/>
      <c r="BO2265" s="67"/>
      <c r="BP2265" s="67"/>
      <c r="BQ2265" s="67"/>
      <c r="BR2265" s="69"/>
      <c r="BS2265" s="69"/>
      <c r="BT2265" s="69"/>
      <c r="BU2265" s="69"/>
      <c r="BV2265" s="69"/>
      <c r="BW2265" s="44"/>
    </row>
    <row r="2266" spans="1:75" x14ac:dyDescent="0.3">
      <c r="A2266" s="60"/>
      <c r="B2266" s="60"/>
      <c r="C2266" s="33"/>
      <c r="D2266" s="44"/>
      <c r="E2266" s="62"/>
      <c r="F2266" s="62"/>
      <c r="G2266" s="70"/>
      <c r="H2266" s="70"/>
      <c r="I2266" s="70"/>
      <c r="J2266" s="64"/>
      <c r="K2266" s="65"/>
      <c r="L2266" s="60"/>
      <c r="M2266" s="60"/>
      <c r="N2266" s="33"/>
      <c r="O2266" s="44"/>
      <c r="P2266" s="62"/>
      <c r="Q2266" s="65"/>
      <c r="R2266" s="70"/>
      <c r="S2266" s="70"/>
      <c r="T2266" s="60"/>
      <c r="U2266" s="60"/>
      <c r="V2266" s="33"/>
      <c r="W2266" s="44"/>
      <c r="X2266" s="62"/>
      <c r="Y2266" s="62"/>
      <c r="Z2266" s="70"/>
      <c r="AA2266" s="70"/>
      <c r="AB2266" s="70"/>
      <c r="AC2266" s="64"/>
      <c r="AD2266" s="73"/>
      <c r="AE2266" s="60"/>
      <c r="AF2266" s="60"/>
      <c r="AG2266" s="33"/>
      <c r="AH2266" s="44"/>
      <c r="AI2266" s="62"/>
      <c r="AJ2266" s="65"/>
      <c r="AK2266" s="70"/>
      <c r="AL2266" s="70"/>
      <c r="AM2266" s="60"/>
      <c r="AN2266" s="60"/>
      <c r="AO2266" s="33"/>
      <c r="AP2266" s="44"/>
      <c r="AQ2266" s="62"/>
      <c r="AR2266" s="62"/>
      <c r="AS2266" s="70"/>
      <c r="AT2266" s="70"/>
      <c r="AU2266" s="70"/>
      <c r="AV2266" s="64"/>
      <c r="AW2266" s="73"/>
      <c r="AX2266" s="60"/>
      <c r="AY2266" s="60"/>
      <c r="AZ2266" s="33"/>
      <c r="BA2266" s="44"/>
      <c r="BB2266" s="62"/>
      <c r="BC2266" s="65"/>
      <c r="BD2266" s="70"/>
      <c r="BE2266" s="70"/>
      <c r="BF2266" s="60"/>
      <c r="BG2266" s="33"/>
      <c r="BH2266" s="33"/>
      <c r="BI2266" s="67"/>
      <c r="BJ2266" s="67"/>
      <c r="BK2266" s="68"/>
      <c r="BL2266" s="68"/>
      <c r="BM2266" s="68"/>
      <c r="BN2266" s="67"/>
      <c r="BO2266" s="67"/>
      <c r="BP2266" s="67"/>
      <c r="BQ2266" s="67"/>
      <c r="BR2266" s="69"/>
      <c r="BS2266" s="69"/>
      <c r="BT2266" s="69"/>
      <c r="BU2266" s="69"/>
      <c r="BV2266" s="69"/>
      <c r="BW2266" s="44"/>
    </row>
    <row r="2267" spans="1:75" x14ac:dyDescent="0.3">
      <c r="A2267" s="60"/>
      <c r="B2267" s="60"/>
      <c r="C2267" s="33"/>
      <c r="D2267" s="44"/>
      <c r="E2267" s="62"/>
      <c r="F2267" s="62"/>
      <c r="G2267" s="70"/>
      <c r="H2267" s="70"/>
      <c r="I2267" s="70"/>
      <c r="J2267" s="64"/>
      <c r="K2267" s="65"/>
      <c r="L2267" s="60"/>
      <c r="M2267" s="60"/>
      <c r="N2267" s="33"/>
      <c r="O2267" s="44"/>
      <c r="P2267" s="62"/>
      <c r="Q2267" s="65"/>
      <c r="R2267" s="70"/>
      <c r="S2267" s="70"/>
      <c r="T2267" s="60"/>
      <c r="U2267" s="60"/>
      <c r="V2267" s="33"/>
      <c r="W2267" s="44"/>
      <c r="X2267" s="62"/>
      <c r="Y2267" s="62"/>
      <c r="Z2267" s="70"/>
      <c r="AA2267" s="70"/>
      <c r="AB2267" s="70"/>
      <c r="AC2267" s="64"/>
      <c r="AD2267" s="73"/>
      <c r="AE2267" s="60"/>
      <c r="AF2267" s="60"/>
      <c r="AG2267" s="33"/>
      <c r="AH2267" s="44"/>
      <c r="AI2267" s="62"/>
      <c r="AJ2267" s="65"/>
      <c r="AK2267" s="70"/>
      <c r="AL2267" s="70"/>
      <c r="AM2267" s="60"/>
      <c r="AN2267" s="60"/>
      <c r="AO2267" s="33"/>
      <c r="AP2267" s="44"/>
      <c r="AQ2267" s="62"/>
      <c r="AR2267" s="62"/>
      <c r="AS2267" s="70"/>
      <c r="AT2267" s="70"/>
      <c r="AU2267" s="70"/>
      <c r="AV2267" s="64"/>
      <c r="AW2267" s="73"/>
      <c r="AX2267" s="60"/>
      <c r="AY2267" s="60"/>
      <c r="AZ2267" s="33"/>
      <c r="BA2267" s="44"/>
      <c r="BB2267" s="62"/>
      <c r="BC2267" s="65"/>
      <c r="BD2267" s="70"/>
      <c r="BE2267" s="70"/>
      <c r="BF2267" s="60"/>
      <c r="BG2267" s="33"/>
      <c r="BH2267" s="33"/>
      <c r="BI2267" s="67"/>
      <c r="BJ2267" s="67"/>
      <c r="BK2267" s="68"/>
      <c r="BL2267" s="68"/>
      <c r="BM2267" s="68"/>
      <c r="BN2267" s="67"/>
      <c r="BO2267" s="67"/>
      <c r="BP2267" s="67"/>
      <c r="BQ2267" s="67"/>
      <c r="BR2267" s="69"/>
      <c r="BS2267" s="69"/>
      <c r="BT2267" s="69"/>
      <c r="BU2267" s="69"/>
      <c r="BV2267" s="69"/>
      <c r="BW2267" s="44"/>
    </row>
    <row r="2268" spans="1:75" x14ac:dyDescent="0.3">
      <c r="A2268" s="60"/>
      <c r="B2268" s="60"/>
      <c r="C2268" s="33"/>
      <c r="D2268" s="44"/>
      <c r="E2268" s="62"/>
      <c r="F2268" s="62"/>
      <c r="G2268" s="70"/>
      <c r="H2268" s="70"/>
      <c r="I2268" s="70"/>
      <c r="J2268" s="64"/>
      <c r="K2268" s="65"/>
      <c r="L2268" s="60"/>
      <c r="M2268" s="60"/>
      <c r="N2268" s="33"/>
      <c r="O2268" s="44"/>
      <c r="P2268" s="62"/>
      <c r="Q2268" s="65"/>
      <c r="R2268" s="70"/>
      <c r="S2268" s="70"/>
      <c r="T2268" s="60"/>
      <c r="U2268" s="60"/>
      <c r="V2268" s="33"/>
      <c r="W2268" s="44"/>
      <c r="X2268" s="62"/>
      <c r="Y2268" s="62"/>
      <c r="Z2268" s="70"/>
      <c r="AA2268" s="70"/>
      <c r="AB2268" s="70"/>
      <c r="AC2268" s="64"/>
      <c r="AD2268" s="73"/>
      <c r="AE2268" s="60"/>
      <c r="AF2268" s="60"/>
      <c r="AG2268" s="33"/>
      <c r="AH2268" s="44"/>
      <c r="AI2268" s="62"/>
      <c r="AJ2268" s="65"/>
      <c r="AK2268" s="70"/>
      <c r="AL2268" s="70"/>
      <c r="AM2268" s="60"/>
      <c r="AN2268" s="60"/>
      <c r="AO2268" s="33"/>
      <c r="AP2268" s="44"/>
      <c r="AQ2268" s="62"/>
      <c r="AR2268" s="62"/>
      <c r="AS2268" s="70"/>
      <c r="AT2268" s="70"/>
      <c r="AU2268" s="70"/>
      <c r="AV2268" s="64"/>
      <c r="AW2268" s="73"/>
      <c r="AX2268" s="60"/>
      <c r="AY2268" s="60"/>
      <c r="AZ2268" s="33"/>
      <c r="BA2268" s="44"/>
      <c r="BB2268" s="62"/>
      <c r="BC2268" s="65"/>
      <c r="BD2268" s="70"/>
      <c r="BE2268" s="70"/>
      <c r="BF2268" s="60"/>
      <c r="BG2268" s="33"/>
      <c r="BH2268" s="33"/>
      <c r="BI2268" s="67"/>
      <c r="BJ2268" s="67"/>
      <c r="BK2268" s="68"/>
      <c r="BL2268" s="68"/>
      <c r="BM2268" s="68"/>
      <c r="BN2268" s="67"/>
      <c r="BO2268" s="67"/>
      <c r="BP2268" s="67"/>
      <c r="BQ2268" s="67"/>
      <c r="BR2268" s="69"/>
      <c r="BS2268" s="69"/>
      <c r="BT2268" s="69"/>
      <c r="BU2268" s="69"/>
      <c r="BV2268" s="69"/>
      <c r="BW2268" s="44"/>
    </row>
    <row r="2269" spans="1:75" x14ac:dyDescent="0.3">
      <c r="A2269" s="60"/>
      <c r="B2269" s="60"/>
      <c r="C2269" s="33"/>
      <c r="D2269" s="44"/>
      <c r="E2269" s="62"/>
      <c r="F2269" s="62"/>
      <c r="G2269" s="70"/>
      <c r="H2269" s="70"/>
      <c r="I2269" s="70"/>
      <c r="J2269" s="64"/>
      <c r="K2269" s="65"/>
      <c r="L2269" s="60"/>
      <c r="M2269" s="60"/>
      <c r="N2269" s="33"/>
      <c r="O2269" s="44"/>
      <c r="P2269" s="62"/>
      <c r="Q2269" s="65"/>
      <c r="R2269" s="70"/>
      <c r="S2269" s="70"/>
      <c r="T2269" s="60"/>
      <c r="U2269" s="60"/>
      <c r="V2269" s="33"/>
      <c r="W2269" s="44"/>
      <c r="X2269" s="62"/>
      <c r="Y2269" s="62"/>
      <c r="Z2269" s="70"/>
      <c r="AA2269" s="70"/>
      <c r="AB2269" s="70"/>
      <c r="AC2269" s="64"/>
      <c r="AD2269" s="73"/>
      <c r="AE2269" s="60"/>
      <c r="AF2269" s="60"/>
      <c r="AG2269" s="33"/>
      <c r="AH2269" s="44"/>
      <c r="AI2269" s="62"/>
      <c r="AJ2269" s="65"/>
      <c r="AK2269" s="70"/>
      <c r="AL2269" s="70"/>
      <c r="AM2269" s="60"/>
      <c r="AN2269" s="60"/>
      <c r="AO2269" s="33"/>
      <c r="AP2269" s="44"/>
      <c r="AQ2269" s="62"/>
      <c r="AR2269" s="62"/>
      <c r="AS2269" s="70"/>
      <c r="AT2269" s="70"/>
      <c r="AU2269" s="70"/>
      <c r="AV2269" s="64"/>
      <c r="AW2269" s="73"/>
      <c r="AX2269" s="60"/>
      <c r="AY2269" s="60"/>
      <c r="AZ2269" s="33"/>
      <c r="BA2269" s="44"/>
      <c r="BB2269" s="62"/>
      <c r="BC2269" s="65"/>
      <c r="BD2269" s="70"/>
      <c r="BE2269" s="70"/>
      <c r="BF2269" s="60"/>
      <c r="BG2269" s="33"/>
      <c r="BH2269" s="33"/>
      <c r="BI2269" s="67"/>
      <c r="BJ2269" s="67"/>
      <c r="BK2269" s="68"/>
      <c r="BL2269" s="68"/>
      <c r="BM2269" s="68"/>
      <c r="BN2269" s="67"/>
      <c r="BO2269" s="67"/>
      <c r="BP2269" s="67"/>
      <c r="BQ2269" s="67"/>
      <c r="BR2269" s="69"/>
      <c r="BS2269" s="69"/>
      <c r="BT2269" s="69"/>
      <c r="BU2269" s="69"/>
      <c r="BV2269" s="69"/>
      <c r="BW2269" s="44"/>
    </row>
    <row r="2270" spans="1:75" x14ac:dyDescent="0.3">
      <c r="A2270" s="60"/>
      <c r="B2270" s="60"/>
      <c r="C2270" s="33"/>
      <c r="D2270" s="44"/>
      <c r="E2270" s="62"/>
      <c r="F2270" s="62"/>
      <c r="G2270" s="70"/>
      <c r="H2270" s="70"/>
      <c r="I2270" s="70"/>
      <c r="J2270" s="64"/>
      <c r="K2270" s="65"/>
      <c r="L2270" s="60"/>
      <c r="M2270" s="60"/>
      <c r="N2270" s="33"/>
      <c r="O2270" s="44"/>
      <c r="P2270" s="62"/>
      <c r="Q2270" s="65"/>
      <c r="R2270" s="70"/>
      <c r="S2270" s="70"/>
      <c r="T2270" s="60"/>
      <c r="U2270" s="60"/>
      <c r="V2270" s="33"/>
      <c r="W2270" s="44"/>
      <c r="X2270" s="62"/>
      <c r="Y2270" s="62"/>
      <c r="Z2270" s="70"/>
      <c r="AA2270" s="70"/>
      <c r="AB2270" s="70"/>
      <c r="AC2270" s="64"/>
      <c r="AD2270" s="73"/>
      <c r="AE2270" s="60"/>
      <c r="AF2270" s="60"/>
      <c r="AG2270" s="33"/>
      <c r="AH2270" s="44"/>
      <c r="AI2270" s="62"/>
      <c r="AJ2270" s="65"/>
      <c r="AK2270" s="70"/>
      <c r="AL2270" s="70"/>
      <c r="AM2270" s="60"/>
      <c r="AN2270" s="60"/>
      <c r="AO2270" s="33"/>
      <c r="AP2270" s="44"/>
      <c r="AQ2270" s="62"/>
      <c r="AR2270" s="62"/>
      <c r="AS2270" s="70"/>
      <c r="AT2270" s="70"/>
      <c r="AU2270" s="70"/>
      <c r="AV2270" s="64"/>
      <c r="AW2270" s="73"/>
      <c r="AX2270" s="60"/>
      <c r="AY2270" s="60"/>
      <c r="AZ2270" s="33"/>
      <c r="BA2270" s="44"/>
      <c r="BB2270" s="62"/>
      <c r="BC2270" s="65"/>
      <c r="BD2270" s="70"/>
      <c r="BE2270" s="70"/>
      <c r="BF2270" s="60"/>
      <c r="BG2270" s="33"/>
      <c r="BH2270" s="33"/>
      <c r="BI2270" s="67"/>
      <c r="BJ2270" s="67"/>
      <c r="BK2270" s="68"/>
      <c r="BL2270" s="68"/>
      <c r="BM2270" s="68"/>
      <c r="BN2270" s="67"/>
      <c r="BO2270" s="67"/>
      <c r="BP2270" s="67"/>
      <c r="BQ2270" s="67"/>
      <c r="BR2270" s="69"/>
      <c r="BS2270" s="69"/>
      <c r="BT2270" s="69"/>
      <c r="BU2270" s="69"/>
      <c r="BV2270" s="69"/>
      <c r="BW2270" s="44"/>
    </row>
    <row r="2271" spans="1:75" x14ac:dyDescent="0.3">
      <c r="A2271" s="60"/>
      <c r="B2271" s="60"/>
      <c r="C2271" s="33"/>
      <c r="D2271" s="44"/>
      <c r="E2271" s="62"/>
      <c r="F2271" s="62"/>
      <c r="G2271" s="70"/>
      <c r="H2271" s="70"/>
      <c r="I2271" s="70"/>
      <c r="J2271" s="64"/>
      <c r="K2271" s="65"/>
      <c r="L2271" s="60"/>
      <c r="M2271" s="60"/>
      <c r="N2271" s="33"/>
      <c r="O2271" s="44"/>
      <c r="P2271" s="62"/>
      <c r="Q2271" s="65"/>
      <c r="R2271" s="70"/>
      <c r="S2271" s="70"/>
      <c r="T2271" s="60"/>
      <c r="U2271" s="60"/>
      <c r="V2271" s="33"/>
      <c r="W2271" s="44"/>
      <c r="X2271" s="62"/>
      <c r="Y2271" s="62"/>
      <c r="Z2271" s="70"/>
      <c r="AA2271" s="70"/>
      <c r="AB2271" s="70"/>
      <c r="AC2271" s="64"/>
      <c r="AD2271" s="73"/>
      <c r="AE2271" s="60"/>
      <c r="AF2271" s="60"/>
      <c r="AG2271" s="33"/>
      <c r="AH2271" s="44"/>
      <c r="AI2271" s="62"/>
      <c r="AJ2271" s="65"/>
      <c r="AK2271" s="70"/>
      <c r="AL2271" s="70"/>
      <c r="AM2271" s="60"/>
      <c r="AN2271" s="60"/>
      <c r="AO2271" s="33"/>
      <c r="AP2271" s="44"/>
      <c r="AQ2271" s="62"/>
      <c r="AR2271" s="62"/>
      <c r="AS2271" s="70"/>
      <c r="AT2271" s="70"/>
      <c r="AU2271" s="70"/>
      <c r="AV2271" s="64"/>
      <c r="AW2271" s="73"/>
      <c r="AX2271" s="60"/>
      <c r="AY2271" s="60"/>
      <c r="AZ2271" s="33"/>
      <c r="BA2271" s="44"/>
      <c r="BB2271" s="62"/>
      <c r="BC2271" s="65"/>
      <c r="BD2271" s="70"/>
      <c r="BE2271" s="70"/>
      <c r="BF2271" s="60"/>
      <c r="BG2271" s="33"/>
      <c r="BH2271" s="33"/>
      <c r="BI2271" s="67"/>
      <c r="BJ2271" s="67"/>
      <c r="BK2271" s="68"/>
      <c r="BL2271" s="68"/>
      <c r="BM2271" s="68"/>
      <c r="BN2271" s="67"/>
      <c r="BO2271" s="67"/>
      <c r="BP2271" s="67"/>
      <c r="BQ2271" s="67"/>
      <c r="BR2271" s="69"/>
      <c r="BS2271" s="69"/>
      <c r="BT2271" s="69"/>
      <c r="BU2271" s="69"/>
      <c r="BV2271" s="69"/>
      <c r="BW2271" s="44"/>
    </row>
    <row r="2272" spans="1:75" x14ac:dyDescent="0.3">
      <c r="A2272" s="60"/>
      <c r="B2272" s="60"/>
      <c r="C2272" s="33"/>
      <c r="D2272" s="44"/>
      <c r="E2272" s="62"/>
      <c r="F2272" s="62"/>
      <c r="G2272" s="70"/>
      <c r="H2272" s="70"/>
      <c r="I2272" s="70"/>
      <c r="J2272" s="64"/>
      <c r="K2272" s="65"/>
      <c r="L2272" s="60"/>
      <c r="M2272" s="60"/>
      <c r="N2272" s="33"/>
      <c r="O2272" s="44"/>
      <c r="P2272" s="62"/>
      <c r="Q2272" s="65"/>
      <c r="R2272" s="70"/>
      <c r="S2272" s="70"/>
      <c r="T2272" s="60"/>
      <c r="U2272" s="60"/>
      <c r="V2272" s="33"/>
      <c r="W2272" s="44"/>
      <c r="X2272" s="62"/>
      <c r="Y2272" s="62"/>
      <c r="Z2272" s="70"/>
      <c r="AA2272" s="70"/>
      <c r="AB2272" s="70"/>
      <c r="AC2272" s="64"/>
      <c r="AD2272" s="73"/>
      <c r="AE2272" s="60"/>
      <c r="AF2272" s="60"/>
      <c r="AG2272" s="33"/>
      <c r="AH2272" s="44"/>
      <c r="AI2272" s="62"/>
      <c r="AJ2272" s="65"/>
      <c r="AK2272" s="70"/>
      <c r="AL2272" s="70"/>
      <c r="AM2272" s="60"/>
      <c r="AN2272" s="60"/>
      <c r="AO2272" s="33"/>
      <c r="AP2272" s="44"/>
      <c r="AQ2272" s="62"/>
      <c r="AR2272" s="62"/>
      <c r="AS2272" s="70"/>
      <c r="AT2272" s="70"/>
      <c r="AU2272" s="70"/>
      <c r="AV2272" s="64"/>
      <c r="AW2272" s="73"/>
      <c r="AX2272" s="60"/>
      <c r="AY2272" s="60"/>
      <c r="AZ2272" s="33"/>
      <c r="BA2272" s="44"/>
      <c r="BB2272" s="62"/>
      <c r="BC2272" s="65"/>
      <c r="BD2272" s="70"/>
      <c r="BE2272" s="70"/>
      <c r="BF2272" s="60"/>
      <c r="BG2272" s="33"/>
      <c r="BH2272" s="33"/>
      <c r="BI2272" s="67"/>
      <c r="BJ2272" s="67"/>
      <c r="BK2272" s="68"/>
      <c r="BL2272" s="68"/>
      <c r="BM2272" s="68"/>
      <c r="BN2272" s="67"/>
      <c r="BO2272" s="67"/>
      <c r="BP2272" s="67"/>
      <c r="BQ2272" s="67"/>
      <c r="BR2272" s="69"/>
      <c r="BS2272" s="69"/>
      <c r="BT2272" s="69"/>
      <c r="BU2272" s="69"/>
      <c r="BV2272" s="69"/>
      <c r="BW2272" s="44"/>
    </row>
    <row r="2273" spans="1:75" x14ac:dyDescent="0.3">
      <c r="A2273" s="60"/>
      <c r="B2273" s="60"/>
      <c r="C2273" s="33"/>
      <c r="D2273" s="44"/>
      <c r="E2273" s="62"/>
      <c r="F2273" s="62"/>
      <c r="G2273" s="70"/>
      <c r="H2273" s="70"/>
      <c r="I2273" s="70"/>
      <c r="J2273" s="64"/>
      <c r="K2273" s="65"/>
      <c r="L2273" s="60"/>
      <c r="M2273" s="60"/>
      <c r="N2273" s="33"/>
      <c r="O2273" s="44"/>
      <c r="P2273" s="62"/>
      <c r="Q2273" s="65"/>
      <c r="R2273" s="70"/>
      <c r="S2273" s="70"/>
      <c r="T2273" s="60"/>
      <c r="U2273" s="60"/>
      <c r="V2273" s="33"/>
      <c r="W2273" s="44"/>
      <c r="X2273" s="62"/>
      <c r="Y2273" s="62"/>
      <c r="Z2273" s="70"/>
      <c r="AA2273" s="70"/>
      <c r="AB2273" s="70"/>
      <c r="AC2273" s="64"/>
      <c r="AD2273" s="73"/>
      <c r="AE2273" s="60"/>
      <c r="AF2273" s="60"/>
      <c r="AG2273" s="33"/>
      <c r="AH2273" s="44"/>
      <c r="AI2273" s="62"/>
      <c r="AJ2273" s="65"/>
      <c r="AK2273" s="70"/>
      <c r="AL2273" s="70"/>
      <c r="AM2273" s="60"/>
      <c r="AN2273" s="60"/>
      <c r="AO2273" s="33"/>
      <c r="AP2273" s="44"/>
      <c r="AQ2273" s="62"/>
      <c r="AR2273" s="62"/>
      <c r="AS2273" s="70"/>
      <c r="AT2273" s="70"/>
      <c r="AU2273" s="70"/>
      <c r="AV2273" s="64"/>
      <c r="AW2273" s="73"/>
      <c r="AX2273" s="60"/>
      <c r="AY2273" s="60"/>
      <c r="AZ2273" s="33"/>
      <c r="BA2273" s="44"/>
      <c r="BB2273" s="62"/>
      <c r="BC2273" s="65"/>
      <c r="BD2273" s="70"/>
      <c r="BE2273" s="70"/>
      <c r="BF2273" s="60"/>
      <c r="BG2273" s="33"/>
      <c r="BH2273" s="33"/>
      <c r="BI2273" s="67"/>
      <c r="BJ2273" s="67"/>
      <c r="BK2273" s="68"/>
      <c r="BL2273" s="68"/>
      <c r="BM2273" s="68"/>
      <c r="BN2273" s="67"/>
      <c r="BO2273" s="67"/>
      <c r="BP2273" s="67"/>
      <c r="BQ2273" s="67"/>
      <c r="BR2273" s="69"/>
      <c r="BS2273" s="69"/>
      <c r="BT2273" s="69"/>
      <c r="BU2273" s="69"/>
      <c r="BV2273" s="69"/>
      <c r="BW2273" s="44"/>
    </row>
    <row r="2274" spans="1:75" x14ac:dyDescent="0.3">
      <c r="A2274" s="60"/>
      <c r="B2274" s="60"/>
      <c r="C2274" s="33"/>
      <c r="D2274" s="44"/>
      <c r="E2274" s="62"/>
      <c r="F2274" s="62"/>
      <c r="G2274" s="70"/>
      <c r="H2274" s="70"/>
      <c r="I2274" s="70"/>
      <c r="J2274" s="64"/>
      <c r="K2274" s="65"/>
      <c r="L2274" s="60"/>
      <c r="M2274" s="60"/>
      <c r="N2274" s="33"/>
      <c r="O2274" s="44"/>
      <c r="P2274" s="62"/>
      <c r="Q2274" s="65"/>
      <c r="R2274" s="70"/>
      <c r="S2274" s="70"/>
      <c r="T2274" s="60"/>
      <c r="U2274" s="60"/>
      <c r="V2274" s="33"/>
      <c r="W2274" s="44"/>
      <c r="X2274" s="62"/>
      <c r="Y2274" s="62"/>
      <c r="Z2274" s="70"/>
      <c r="AA2274" s="70"/>
      <c r="AB2274" s="70"/>
      <c r="AC2274" s="64"/>
      <c r="AD2274" s="73"/>
      <c r="AE2274" s="60"/>
      <c r="AF2274" s="60"/>
      <c r="AG2274" s="33"/>
      <c r="AH2274" s="44"/>
      <c r="AI2274" s="62"/>
      <c r="AJ2274" s="65"/>
      <c r="AK2274" s="70"/>
      <c r="AL2274" s="70"/>
      <c r="AM2274" s="60"/>
      <c r="AN2274" s="60"/>
      <c r="AO2274" s="33"/>
      <c r="AP2274" s="44"/>
      <c r="AQ2274" s="62"/>
      <c r="AR2274" s="62"/>
      <c r="AS2274" s="70"/>
      <c r="AT2274" s="70"/>
      <c r="AU2274" s="70"/>
      <c r="AV2274" s="64"/>
      <c r="AW2274" s="73"/>
      <c r="AX2274" s="60"/>
      <c r="AY2274" s="60"/>
      <c r="AZ2274" s="33"/>
      <c r="BA2274" s="44"/>
      <c r="BB2274" s="62"/>
      <c r="BC2274" s="65"/>
      <c r="BD2274" s="70"/>
      <c r="BE2274" s="70"/>
      <c r="BF2274" s="60"/>
      <c r="BG2274" s="33"/>
      <c r="BH2274" s="33"/>
      <c r="BI2274" s="67"/>
      <c r="BJ2274" s="67"/>
      <c r="BK2274" s="68"/>
      <c r="BL2274" s="68"/>
      <c r="BM2274" s="68"/>
      <c r="BN2274" s="67"/>
      <c r="BO2274" s="67"/>
      <c r="BP2274" s="67"/>
      <c r="BQ2274" s="67"/>
      <c r="BR2274" s="69"/>
      <c r="BS2274" s="69"/>
      <c r="BT2274" s="69"/>
      <c r="BU2274" s="69"/>
      <c r="BV2274" s="69"/>
      <c r="BW2274" s="44"/>
    </row>
    <row r="2275" spans="1:75" x14ac:dyDescent="0.3">
      <c r="A2275" s="60"/>
      <c r="B2275" s="60"/>
      <c r="C2275" s="33"/>
      <c r="D2275" s="44"/>
      <c r="E2275" s="62"/>
      <c r="F2275" s="62"/>
      <c r="G2275" s="70"/>
      <c r="H2275" s="70"/>
      <c r="I2275" s="70"/>
      <c r="J2275" s="64"/>
      <c r="K2275" s="65"/>
      <c r="L2275" s="60"/>
      <c r="M2275" s="60"/>
      <c r="N2275" s="33"/>
      <c r="O2275" s="44"/>
      <c r="P2275" s="62"/>
      <c r="Q2275" s="65"/>
      <c r="R2275" s="70"/>
      <c r="S2275" s="70"/>
      <c r="T2275" s="60"/>
      <c r="U2275" s="60"/>
      <c r="V2275" s="33"/>
      <c r="W2275" s="44"/>
      <c r="X2275" s="62"/>
      <c r="Y2275" s="62"/>
      <c r="Z2275" s="70"/>
      <c r="AA2275" s="70"/>
      <c r="AB2275" s="70"/>
      <c r="AC2275" s="64"/>
      <c r="AD2275" s="73"/>
      <c r="AE2275" s="60"/>
      <c r="AF2275" s="60"/>
      <c r="AG2275" s="33"/>
      <c r="AH2275" s="44"/>
      <c r="AI2275" s="62"/>
      <c r="AJ2275" s="65"/>
      <c r="AK2275" s="70"/>
      <c r="AL2275" s="70"/>
      <c r="AM2275" s="60"/>
      <c r="AN2275" s="60"/>
      <c r="AO2275" s="33"/>
      <c r="AP2275" s="44"/>
      <c r="AQ2275" s="62"/>
      <c r="AR2275" s="62"/>
      <c r="AS2275" s="70"/>
      <c r="AT2275" s="70"/>
      <c r="AU2275" s="70"/>
      <c r="AV2275" s="64"/>
      <c r="AW2275" s="73"/>
      <c r="AX2275" s="60"/>
      <c r="AY2275" s="60"/>
      <c r="AZ2275" s="33"/>
      <c r="BA2275" s="44"/>
      <c r="BB2275" s="62"/>
      <c r="BC2275" s="65"/>
      <c r="BD2275" s="70"/>
      <c r="BE2275" s="70"/>
      <c r="BF2275" s="60"/>
      <c r="BG2275" s="33"/>
      <c r="BH2275" s="33"/>
      <c r="BI2275" s="67"/>
      <c r="BJ2275" s="67"/>
      <c r="BK2275" s="68"/>
      <c r="BL2275" s="68"/>
      <c r="BM2275" s="68"/>
      <c r="BN2275" s="67"/>
      <c r="BO2275" s="67"/>
      <c r="BP2275" s="67"/>
      <c r="BQ2275" s="67"/>
      <c r="BR2275" s="69"/>
      <c r="BS2275" s="69"/>
      <c r="BT2275" s="69"/>
      <c r="BU2275" s="69"/>
      <c r="BV2275" s="69"/>
      <c r="BW2275" s="44"/>
    </row>
    <row r="2276" spans="1:75" x14ac:dyDescent="0.3">
      <c r="A2276" s="60"/>
      <c r="B2276" s="60"/>
      <c r="C2276" s="33"/>
      <c r="D2276" s="44"/>
      <c r="E2276" s="62"/>
      <c r="F2276" s="62"/>
      <c r="G2276" s="70"/>
      <c r="H2276" s="70"/>
      <c r="I2276" s="70"/>
      <c r="J2276" s="64"/>
      <c r="K2276" s="65"/>
      <c r="L2276" s="60"/>
      <c r="M2276" s="60"/>
      <c r="N2276" s="33"/>
      <c r="O2276" s="44"/>
      <c r="P2276" s="62"/>
      <c r="Q2276" s="65"/>
      <c r="R2276" s="70"/>
      <c r="S2276" s="70"/>
      <c r="T2276" s="60"/>
      <c r="U2276" s="60"/>
      <c r="V2276" s="33"/>
      <c r="W2276" s="44"/>
      <c r="X2276" s="62"/>
      <c r="Y2276" s="62"/>
      <c r="Z2276" s="70"/>
      <c r="AA2276" s="70"/>
      <c r="AB2276" s="70"/>
      <c r="AC2276" s="64"/>
      <c r="AD2276" s="73"/>
      <c r="AE2276" s="60"/>
      <c r="AF2276" s="60"/>
      <c r="AG2276" s="33"/>
      <c r="AH2276" s="44"/>
      <c r="AI2276" s="62"/>
      <c r="AJ2276" s="65"/>
      <c r="AK2276" s="70"/>
      <c r="AL2276" s="70"/>
      <c r="AM2276" s="60"/>
      <c r="AN2276" s="60"/>
      <c r="AO2276" s="33"/>
      <c r="AP2276" s="44"/>
      <c r="AQ2276" s="62"/>
      <c r="AR2276" s="62"/>
      <c r="AS2276" s="70"/>
      <c r="AT2276" s="70"/>
      <c r="AU2276" s="70"/>
      <c r="AV2276" s="64"/>
      <c r="AW2276" s="73"/>
      <c r="AX2276" s="60"/>
      <c r="AY2276" s="60"/>
      <c r="AZ2276" s="33"/>
      <c r="BA2276" s="44"/>
      <c r="BB2276" s="62"/>
      <c r="BC2276" s="65"/>
      <c r="BD2276" s="70"/>
      <c r="BE2276" s="70"/>
      <c r="BF2276" s="60"/>
      <c r="BG2276" s="33"/>
      <c r="BH2276" s="33"/>
      <c r="BI2276" s="67"/>
      <c r="BJ2276" s="67"/>
      <c r="BK2276" s="68"/>
      <c r="BL2276" s="68"/>
      <c r="BM2276" s="68"/>
      <c r="BN2276" s="67"/>
      <c r="BO2276" s="67"/>
      <c r="BP2276" s="67"/>
      <c r="BQ2276" s="67"/>
      <c r="BR2276" s="69"/>
      <c r="BS2276" s="69"/>
      <c r="BT2276" s="69"/>
      <c r="BU2276" s="69"/>
      <c r="BV2276" s="69"/>
      <c r="BW2276" s="44"/>
    </row>
    <row r="2277" spans="1:75" x14ac:dyDescent="0.3">
      <c r="A2277" s="60"/>
      <c r="B2277" s="60"/>
      <c r="C2277" s="33"/>
      <c r="D2277" s="44"/>
      <c r="E2277" s="62"/>
      <c r="F2277" s="62"/>
      <c r="G2277" s="70"/>
      <c r="H2277" s="70"/>
      <c r="I2277" s="70"/>
      <c r="J2277" s="64"/>
      <c r="K2277" s="65"/>
      <c r="L2277" s="60"/>
      <c r="M2277" s="60"/>
      <c r="N2277" s="33"/>
      <c r="O2277" s="44"/>
      <c r="P2277" s="62"/>
      <c r="Q2277" s="65"/>
      <c r="R2277" s="70"/>
      <c r="S2277" s="70"/>
      <c r="T2277" s="60"/>
      <c r="U2277" s="60"/>
      <c r="V2277" s="33"/>
      <c r="W2277" s="44"/>
      <c r="X2277" s="62"/>
      <c r="Y2277" s="62"/>
      <c r="Z2277" s="70"/>
      <c r="AA2277" s="70"/>
      <c r="AB2277" s="70"/>
      <c r="AC2277" s="64"/>
      <c r="AD2277" s="73"/>
      <c r="AE2277" s="60"/>
      <c r="AF2277" s="60"/>
      <c r="AG2277" s="33"/>
      <c r="AH2277" s="44"/>
      <c r="AI2277" s="62"/>
      <c r="AJ2277" s="65"/>
      <c r="AK2277" s="70"/>
      <c r="AL2277" s="70"/>
      <c r="AM2277" s="60"/>
      <c r="AN2277" s="60"/>
      <c r="AO2277" s="33"/>
      <c r="AP2277" s="44"/>
      <c r="AQ2277" s="62"/>
      <c r="AR2277" s="62"/>
      <c r="AS2277" s="70"/>
      <c r="AT2277" s="70"/>
      <c r="AU2277" s="70"/>
      <c r="AV2277" s="64"/>
      <c r="AW2277" s="73"/>
      <c r="AX2277" s="60"/>
      <c r="AY2277" s="60"/>
      <c r="AZ2277" s="33"/>
      <c r="BA2277" s="44"/>
      <c r="BB2277" s="62"/>
      <c r="BC2277" s="65"/>
      <c r="BD2277" s="70"/>
      <c r="BE2277" s="70"/>
      <c r="BF2277" s="60"/>
      <c r="BG2277" s="33"/>
      <c r="BH2277" s="33"/>
      <c r="BI2277" s="67"/>
      <c r="BJ2277" s="67"/>
      <c r="BK2277" s="68"/>
      <c r="BL2277" s="68"/>
      <c r="BM2277" s="68"/>
      <c r="BN2277" s="67"/>
      <c r="BO2277" s="67"/>
      <c r="BP2277" s="67"/>
      <c r="BQ2277" s="67"/>
      <c r="BR2277" s="69"/>
      <c r="BS2277" s="69"/>
      <c r="BT2277" s="69"/>
      <c r="BU2277" s="69"/>
      <c r="BV2277" s="69"/>
      <c r="BW2277" s="44"/>
    </row>
    <row r="2278" spans="1:75" x14ac:dyDescent="0.3">
      <c r="A2278" s="60"/>
      <c r="B2278" s="60"/>
      <c r="C2278" s="33"/>
      <c r="D2278" s="44"/>
      <c r="E2278" s="62"/>
      <c r="F2278" s="62"/>
      <c r="G2278" s="70"/>
      <c r="H2278" s="70"/>
      <c r="I2278" s="70"/>
      <c r="J2278" s="64"/>
      <c r="K2278" s="65"/>
      <c r="L2278" s="60"/>
      <c r="M2278" s="60"/>
      <c r="N2278" s="33"/>
      <c r="O2278" s="44"/>
      <c r="P2278" s="62"/>
      <c r="Q2278" s="65"/>
      <c r="R2278" s="70"/>
      <c r="S2278" s="70"/>
      <c r="T2278" s="60"/>
      <c r="U2278" s="60"/>
      <c r="V2278" s="33"/>
      <c r="W2278" s="44"/>
      <c r="X2278" s="62"/>
      <c r="Y2278" s="62"/>
      <c r="Z2278" s="70"/>
      <c r="AA2278" s="70"/>
      <c r="AB2278" s="70"/>
      <c r="AC2278" s="64"/>
      <c r="AD2278" s="73"/>
      <c r="AE2278" s="60"/>
      <c r="AF2278" s="60"/>
      <c r="AG2278" s="33"/>
      <c r="AH2278" s="44"/>
      <c r="AI2278" s="62"/>
      <c r="AJ2278" s="65"/>
      <c r="AK2278" s="70"/>
      <c r="AL2278" s="70"/>
      <c r="AM2278" s="60"/>
      <c r="AN2278" s="60"/>
      <c r="AO2278" s="33"/>
      <c r="AP2278" s="44"/>
      <c r="AQ2278" s="62"/>
      <c r="AR2278" s="62"/>
      <c r="AS2278" s="70"/>
      <c r="AT2278" s="70"/>
      <c r="AU2278" s="70"/>
      <c r="AV2278" s="64"/>
      <c r="AW2278" s="73"/>
      <c r="AX2278" s="60"/>
      <c r="AY2278" s="60"/>
      <c r="AZ2278" s="33"/>
      <c r="BA2278" s="44"/>
      <c r="BB2278" s="62"/>
      <c r="BC2278" s="65"/>
      <c r="BD2278" s="70"/>
      <c r="BE2278" s="70"/>
      <c r="BF2278" s="60"/>
      <c r="BG2278" s="33"/>
      <c r="BH2278" s="33"/>
      <c r="BI2278" s="67"/>
      <c r="BJ2278" s="67"/>
      <c r="BK2278" s="68"/>
      <c r="BL2278" s="68"/>
      <c r="BM2278" s="68"/>
      <c r="BN2278" s="67"/>
      <c r="BO2278" s="67"/>
      <c r="BP2278" s="67"/>
      <c r="BQ2278" s="67"/>
      <c r="BR2278" s="69"/>
      <c r="BS2278" s="69"/>
      <c r="BT2278" s="69"/>
      <c r="BU2278" s="69"/>
      <c r="BV2278" s="69"/>
      <c r="BW2278" s="44"/>
    </row>
    <row r="2279" spans="1:75" x14ac:dyDescent="0.3">
      <c r="A2279" s="60"/>
      <c r="B2279" s="60"/>
      <c r="C2279" s="33"/>
      <c r="D2279" s="44"/>
      <c r="E2279" s="62"/>
      <c r="F2279" s="62"/>
      <c r="G2279" s="70"/>
      <c r="H2279" s="70"/>
      <c r="I2279" s="70"/>
      <c r="J2279" s="64"/>
      <c r="K2279" s="65"/>
      <c r="L2279" s="60"/>
      <c r="M2279" s="60"/>
      <c r="N2279" s="33"/>
      <c r="O2279" s="44"/>
      <c r="P2279" s="62"/>
      <c r="Q2279" s="65"/>
      <c r="R2279" s="70"/>
      <c r="S2279" s="70"/>
      <c r="T2279" s="60"/>
      <c r="U2279" s="60"/>
      <c r="V2279" s="33"/>
      <c r="W2279" s="44"/>
      <c r="X2279" s="62"/>
      <c r="Y2279" s="62"/>
      <c r="Z2279" s="70"/>
      <c r="AA2279" s="70"/>
      <c r="AB2279" s="70"/>
      <c r="AC2279" s="64"/>
      <c r="AD2279" s="73"/>
      <c r="AE2279" s="60"/>
      <c r="AF2279" s="60"/>
      <c r="AG2279" s="33"/>
      <c r="AH2279" s="44"/>
      <c r="AI2279" s="62"/>
      <c r="AJ2279" s="65"/>
      <c r="AK2279" s="70"/>
      <c r="AL2279" s="70"/>
      <c r="AM2279" s="60"/>
      <c r="AN2279" s="60"/>
      <c r="AO2279" s="33"/>
      <c r="AP2279" s="44"/>
      <c r="AQ2279" s="62"/>
      <c r="AR2279" s="62"/>
      <c r="AS2279" s="70"/>
      <c r="AT2279" s="70"/>
      <c r="AU2279" s="70"/>
      <c r="AV2279" s="64"/>
      <c r="AW2279" s="73"/>
      <c r="AX2279" s="60"/>
      <c r="AY2279" s="60"/>
      <c r="AZ2279" s="33"/>
      <c r="BA2279" s="44"/>
      <c r="BB2279" s="62"/>
      <c r="BC2279" s="65"/>
      <c r="BD2279" s="70"/>
      <c r="BE2279" s="70"/>
      <c r="BF2279" s="60"/>
      <c r="BG2279" s="33"/>
      <c r="BH2279" s="33"/>
      <c r="BI2279" s="67"/>
      <c r="BJ2279" s="67"/>
      <c r="BK2279" s="68"/>
      <c r="BL2279" s="68"/>
      <c r="BM2279" s="68"/>
      <c r="BN2279" s="67"/>
      <c r="BO2279" s="67"/>
      <c r="BP2279" s="67"/>
      <c r="BQ2279" s="67"/>
      <c r="BR2279" s="69"/>
      <c r="BS2279" s="69"/>
      <c r="BT2279" s="69"/>
      <c r="BU2279" s="69"/>
      <c r="BV2279" s="69"/>
      <c r="BW2279" s="44"/>
    </row>
    <row r="2280" spans="1:75" x14ac:dyDescent="0.3">
      <c r="A2280" s="60"/>
      <c r="B2280" s="60"/>
      <c r="C2280" s="33"/>
      <c r="D2280" s="44"/>
      <c r="E2280" s="62"/>
      <c r="F2280" s="62"/>
      <c r="G2280" s="70"/>
      <c r="H2280" s="70"/>
      <c r="I2280" s="70"/>
      <c r="J2280" s="64"/>
      <c r="K2280" s="65"/>
      <c r="L2280" s="60"/>
      <c r="M2280" s="60"/>
      <c r="N2280" s="33"/>
      <c r="O2280" s="44"/>
      <c r="P2280" s="62"/>
      <c r="Q2280" s="65"/>
      <c r="R2280" s="70"/>
      <c r="S2280" s="70"/>
      <c r="T2280" s="60"/>
      <c r="U2280" s="60"/>
      <c r="V2280" s="33"/>
      <c r="W2280" s="44"/>
      <c r="X2280" s="62"/>
      <c r="Y2280" s="62"/>
      <c r="Z2280" s="70"/>
      <c r="AA2280" s="70"/>
      <c r="AB2280" s="70"/>
      <c r="AC2280" s="64"/>
      <c r="AD2280" s="73"/>
      <c r="AE2280" s="60"/>
      <c r="AF2280" s="60"/>
      <c r="AG2280" s="33"/>
      <c r="AH2280" s="44"/>
      <c r="AI2280" s="62"/>
      <c r="AJ2280" s="65"/>
      <c r="AK2280" s="70"/>
      <c r="AL2280" s="70"/>
      <c r="AM2280" s="60"/>
      <c r="AN2280" s="60"/>
      <c r="AO2280" s="33"/>
      <c r="AP2280" s="44"/>
      <c r="AQ2280" s="62"/>
      <c r="AR2280" s="62"/>
      <c r="AS2280" s="70"/>
      <c r="AT2280" s="70"/>
      <c r="AU2280" s="70"/>
      <c r="AV2280" s="64"/>
      <c r="AW2280" s="73"/>
      <c r="AX2280" s="60"/>
      <c r="AY2280" s="60"/>
      <c r="AZ2280" s="33"/>
      <c r="BA2280" s="44"/>
      <c r="BB2280" s="62"/>
      <c r="BC2280" s="65"/>
      <c r="BD2280" s="70"/>
      <c r="BE2280" s="70"/>
      <c r="BF2280" s="60"/>
      <c r="BG2280" s="33"/>
      <c r="BH2280" s="33"/>
      <c r="BI2280" s="67"/>
      <c r="BJ2280" s="67"/>
      <c r="BK2280" s="68"/>
      <c r="BL2280" s="68"/>
      <c r="BM2280" s="68"/>
      <c r="BN2280" s="67"/>
      <c r="BO2280" s="67"/>
      <c r="BP2280" s="67"/>
      <c r="BQ2280" s="67"/>
      <c r="BR2280" s="69"/>
      <c r="BS2280" s="69"/>
      <c r="BT2280" s="69"/>
      <c r="BU2280" s="69"/>
      <c r="BV2280" s="69"/>
      <c r="BW2280" s="44"/>
    </row>
    <row r="2281" spans="1:75" x14ac:dyDescent="0.3">
      <c r="A2281" s="60"/>
      <c r="B2281" s="60"/>
      <c r="C2281" s="33"/>
      <c r="D2281" s="44"/>
      <c r="E2281" s="62"/>
      <c r="F2281" s="62"/>
      <c r="G2281" s="70"/>
      <c r="H2281" s="70"/>
      <c r="I2281" s="70"/>
      <c r="J2281" s="64"/>
      <c r="K2281" s="65"/>
      <c r="L2281" s="60"/>
      <c r="M2281" s="60"/>
      <c r="N2281" s="33"/>
      <c r="O2281" s="44"/>
      <c r="P2281" s="62"/>
      <c r="Q2281" s="65"/>
      <c r="R2281" s="70"/>
      <c r="S2281" s="70"/>
      <c r="T2281" s="60"/>
      <c r="U2281" s="60"/>
      <c r="V2281" s="33"/>
      <c r="W2281" s="44"/>
      <c r="X2281" s="62"/>
      <c r="Y2281" s="62"/>
      <c r="Z2281" s="70"/>
      <c r="AA2281" s="70"/>
      <c r="AB2281" s="70"/>
      <c r="AC2281" s="64"/>
      <c r="AD2281" s="73"/>
      <c r="AE2281" s="60"/>
      <c r="AF2281" s="60"/>
      <c r="AG2281" s="33"/>
      <c r="AH2281" s="44"/>
      <c r="AI2281" s="62"/>
      <c r="AJ2281" s="65"/>
      <c r="AK2281" s="70"/>
      <c r="AL2281" s="70"/>
      <c r="AM2281" s="60"/>
      <c r="AN2281" s="60"/>
      <c r="AO2281" s="33"/>
      <c r="AP2281" s="44"/>
      <c r="AQ2281" s="62"/>
      <c r="AR2281" s="62"/>
      <c r="AS2281" s="70"/>
      <c r="AT2281" s="70"/>
      <c r="AU2281" s="70"/>
      <c r="AV2281" s="64"/>
      <c r="AW2281" s="73"/>
      <c r="AX2281" s="60"/>
      <c r="AY2281" s="60"/>
      <c r="AZ2281" s="33"/>
      <c r="BA2281" s="44"/>
      <c r="BB2281" s="62"/>
      <c r="BC2281" s="65"/>
      <c r="BD2281" s="70"/>
      <c r="BE2281" s="70"/>
      <c r="BF2281" s="60"/>
      <c r="BG2281" s="33"/>
      <c r="BH2281" s="33"/>
      <c r="BI2281" s="67"/>
      <c r="BJ2281" s="67"/>
      <c r="BK2281" s="68"/>
      <c r="BL2281" s="68"/>
      <c r="BM2281" s="68"/>
      <c r="BN2281" s="67"/>
      <c r="BO2281" s="67"/>
      <c r="BP2281" s="67"/>
      <c r="BQ2281" s="67"/>
      <c r="BR2281" s="69"/>
      <c r="BS2281" s="69"/>
      <c r="BT2281" s="69"/>
      <c r="BU2281" s="69"/>
      <c r="BV2281" s="69"/>
      <c r="BW2281" s="44"/>
    </row>
    <row r="2282" spans="1:75" x14ac:dyDescent="0.3">
      <c r="A2282" s="60"/>
      <c r="B2282" s="60"/>
      <c r="C2282" s="33"/>
      <c r="D2282" s="44"/>
      <c r="E2282" s="62"/>
      <c r="F2282" s="62"/>
      <c r="G2282" s="70"/>
      <c r="H2282" s="70"/>
      <c r="I2282" s="70"/>
      <c r="J2282" s="64"/>
      <c r="K2282" s="65"/>
      <c r="L2282" s="60"/>
      <c r="M2282" s="60"/>
      <c r="N2282" s="33"/>
      <c r="O2282" s="44"/>
      <c r="P2282" s="62"/>
      <c r="Q2282" s="65"/>
      <c r="R2282" s="70"/>
      <c r="S2282" s="70"/>
      <c r="T2282" s="60"/>
      <c r="U2282" s="60"/>
      <c r="V2282" s="33"/>
      <c r="W2282" s="44"/>
      <c r="X2282" s="62"/>
      <c r="Y2282" s="62"/>
      <c r="Z2282" s="70"/>
      <c r="AA2282" s="70"/>
      <c r="AB2282" s="70"/>
      <c r="AC2282" s="64"/>
      <c r="AD2282" s="73"/>
      <c r="AE2282" s="60"/>
      <c r="AF2282" s="60"/>
      <c r="AG2282" s="33"/>
      <c r="AH2282" s="44"/>
      <c r="AI2282" s="62"/>
      <c r="AJ2282" s="65"/>
      <c r="AK2282" s="70"/>
      <c r="AL2282" s="70"/>
      <c r="AM2282" s="60"/>
      <c r="AN2282" s="60"/>
      <c r="AO2282" s="33"/>
      <c r="AP2282" s="44"/>
      <c r="AQ2282" s="62"/>
      <c r="AR2282" s="62"/>
      <c r="AS2282" s="70"/>
      <c r="AT2282" s="70"/>
      <c r="AU2282" s="70"/>
      <c r="AV2282" s="64"/>
      <c r="AW2282" s="73"/>
      <c r="AX2282" s="60"/>
      <c r="AY2282" s="60"/>
      <c r="AZ2282" s="33"/>
      <c r="BA2282" s="44"/>
      <c r="BB2282" s="62"/>
      <c r="BC2282" s="65"/>
      <c r="BD2282" s="70"/>
      <c r="BE2282" s="70"/>
      <c r="BF2282" s="60"/>
      <c r="BG2282" s="33"/>
      <c r="BH2282" s="33"/>
      <c r="BI2282" s="67"/>
      <c r="BJ2282" s="67"/>
      <c r="BK2282" s="68"/>
      <c r="BL2282" s="68"/>
      <c r="BM2282" s="68"/>
      <c r="BN2282" s="67"/>
      <c r="BO2282" s="67"/>
      <c r="BP2282" s="67"/>
      <c r="BQ2282" s="67"/>
      <c r="BR2282" s="69"/>
      <c r="BS2282" s="69"/>
      <c r="BT2282" s="69"/>
      <c r="BU2282" s="69"/>
      <c r="BV2282" s="69"/>
      <c r="BW2282" s="44"/>
    </row>
    <row r="2283" spans="1:75" x14ac:dyDescent="0.3">
      <c r="A2283" s="60"/>
      <c r="B2283" s="60"/>
      <c r="C2283" s="33"/>
      <c r="D2283" s="44"/>
      <c r="E2283" s="62"/>
      <c r="F2283" s="62"/>
      <c r="G2283" s="70"/>
      <c r="H2283" s="70"/>
      <c r="I2283" s="70"/>
      <c r="J2283" s="64"/>
      <c r="K2283" s="65"/>
      <c r="L2283" s="60"/>
      <c r="M2283" s="60"/>
      <c r="N2283" s="33"/>
      <c r="O2283" s="44"/>
      <c r="P2283" s="62"/>
      <c r="Q2283" s="65"/>
      <c r="R2283" s="70"/>
      <c r="S2283" s="70"/>
      <c r="T2283" s="60"/>
      <c r="U2283" s="60"/>
      <c r="V2283" s="33"/>
      <c r="W2283" s="44"/>
      <c r="X2283" s="62"/>
      <c r="Y2283" s="62"/>
      <c r="Z2283" s="70"/>
      <c r="AA2283" s="70"/>
      <c r="AB2283" s="70"/>
      <c r="AC2283" s="64"/>
      <c r="AD2283" s="73"/>
      <c r="AE2283" s="60"/>
      <c r="AF2283" s="60"/>
      <c r="AG2283" s="33"/>
      <c r="AH2283" s="44"/>
      <c r="AI2283" s="62"/>
      <c r="AJ2283" s="65"/>
      <c r="AK2283" s="70"/>
      <c r="AL2283" s="70"/>
      <c r="AM2283" s="60"/>
      <c r="AN2283" s="60"/>
      <c r="AO2283" s="33"/>
      <c r="AP2283" s="44"/>
      <c r="AQ2283" s="62"/>
      <c r="AR2283" s="62"/>
      <c r="AS2283" s="70"/>
      <c r="AT2283" s="70"/>
      <c r="AU2283" s="70"/>
      <c r="AV2283" s="64"/>
      <c r="AW2283" s="73"/>
      <c r="AX2283" s="60"/>
      <c r="AY2283" s="60"/>
      <c r="AZ2283" s="33"/>
      <c r="BA2283" s="44"/>
      <c r="BB2283" s="62"/>
      <c r="BC2283" s="65"/>
      <c r="BD2283" s="70"/>
      <c r="BE2283" s="70"/>
      <c r="BF2283" s="60"/>
      <c r="BG2283" s="33"/>
      <c r="BH2283" s="33"/>
      <c r="BI2283" s="67"/>
      <c r="BJ2283" s="67"/>
      <c r="BK2283" s="68"/>
      <c r="BL2283" s="68"/>
      <c r="BM2283" s="68"/>
      <c r="BN2283" s="67"/>
      <c r="BO2283" s="67"/>
      <c r="BP2283" s="67"/>
      <c r="BQ2283" s="67"/>
      <c r="BR2283" s="69"/>
      <c r="BS2283" s="69"/>
      <c r="BT2283" s="69"/>
      <c r="BU2283" s="69"/>
      <c r="BV2283" s="69"/>
      <c r="BW2283" s="44"/>
    </row>
    <row r="2284" spans="1:75" x14ac:dyDescent="0.3">
      <c r="A2284" s="60"/>
      <c r="B2284" s="60"/>
      <c r="C2284" s="33"/>
      <c r="D2284" s="44"/>
      <c r="E2284" s="62"/>
      <c r="F2284" s="62"/>
      <c r="G2284" s="70"/>
      <c r="H2284" s="70"/>
      <c r="I2284" s="70"/>
      <c r="J2284" s="64"/>
      <c r="K2284" s="65"/>
      <c r="L2284" s="60"/>
      <c r="M2284" s="60"/>
      <c r="N2284" s="33"/>
      <c r="O2284" s="44"/>
      <c r="P2284" s="62"/>
      <c r="Q2284" s="65"/>
      <c r="R2284" s="70"/>
      <c r="S2284" s="70"/>
      <c r="T2284" s="60"/>
      <c r="U2284" s="60"/>
      <c r="V2284" s="33"/>
      <c r="W2284" s="44"/>
      <c r="X2284" s="62"/>
      <c r="Y2284" s="62"/>
      <c r="Z2284" s="70"/>
      <c r="AA2284" s="70"/>
      <c r="AB2284" s="70"/>
      <c r="AC2284" s="64"/>
      <c r="AD2284" s="73"/>
      <c r="AE2284" s="60"/>
      <c r="AF2284" s="60"/>
      <c r="AG2284" s="33"/>
      <c r="AH2284" s="44"/>
      <c r="AI2284" s="62"/>
      <c r="AJ2284" s="65"/>
      <c r="AK2284" s="70"/>
      <c r="AL2284" s="70"/>
      <c r="AM2284" s="60"/>
      <c r="AN2284" s="60"/>
      <c r="AO2284" s="33"/>
      <c r="AP2284" s="44"/>
      <c r="AQ2284" s="62"/>
      <c r="AR2284" s="62"/>
      <c r="AS2284" s="70"/>
      <c r="AT2284" s="70"/>
      <c r="AU2284" s="70"/>
      <c r="AV2284" s="64"/>
      <c r="AW2284" s="73"/>
      <c r="AX2284" s="60"/>
      <c r="AY2284" s="60"/>
      <c r="AZ2284" s="33"/>
      <c r="BA2284" s="44"/>
      <c r="BB2284" s="62"/>
      <c r="BC2284" s="65"/>
      <c r="BD2284" s="70"/>
      <c r="BE2284" s="70"/>
      <c r="BF2284" s="60"/>
      <c r="BG2284" s="33"/>
      <c r="BH2284" s="33"/>
      <c r="BI2284" s="67"/>
      <c r="BJ2284" s="67"/>
      <c r="BK2284" s="68"/>
      <c r="BL2284" s="68"/>
      <c r="BM2284" s="68"/>
      <c r="BN2284" s="67"/>
      <c r="BO2284" s="67"/>
      <c r="BP2284" s="67"/>
      <c r="BQ2284" s="67"/>
      <c r="BR2284" s="69"/>
      <c r="BS2284" s="69"/>
      <c r="BT2284" s="69"/>
      <c r="BU2284" s="69"/>
      <c r="BV2284" s="69"/>
      <c r="BW2284" s="44"/>
    </row>
    <row r="2285" spans="1:75" x14ac:dyDescent="0.3">
      <c r="A2285" s="60"/>
      <c r="B2285" s="60"/>
      <c r="C2285" s="33"/>
      <c r="D2285" s="44"/>
      <c r="E2285" s="62"/>
      <c r="F2285" s="62"/>
      <c r="G2285" s="70"/>
      <c r="H2285" s="70"/>
      <c r="I2285" s="70"/>
      <c r="J2285" s="64"/>
      <c r="K2285" s="65"/>
      <c r="L2285" s="60"/>
      <c r="M2285" s="60"/>
      <c r="N2285" s="33"/>
      <c r="O2285" s="44"/>
      <c r="P2285" s="62"/>
      <c r="Q2285" s="65"/>
      <c r="R2285" s="70"/>
      <c r="S2285" s="70"/>
      <c r="T2285" s="60"/>
      <c r="U2285" s="60"/>
      <c r="V2285" s="33"/>
      <c r="W2285" s="44"/>
      <c r="X2285" s="62"/>
      <c r="Y2285" s="62"/>
      <c r="Z2285" s="70"/>
      <c r="AA2285" s="70"/>
      <c r="AB2285" s="70"/>
      <c r="AC2285" s="64"/>
      <c r="AD2285" s="73"/>
      <c r="AE2285" s="60"/>
      <c r="AF2285" s="60"/>
      <c r="AG2285" s="33"/>
      <c r="AH2285" s="44"/>
      <c r="AI2285" s="62"/>
      <c r="AJ2285" s="65"/>
      <c r="AK2285" s="70"/>
      <c r="AL2285" s="70"/>
      <c r="AM2285" s="60"/>
      <c r="AN2285" s="60"/>
      <c r="AO2285" s="33"/>
      <c r="AP2285" s="44"/>
      <c r="AQ2285" s="62"/>
      <c r="AR2285" s="62"/>
      <c r="AS2285" s="70"/>
      <c r="AT2285" s="70"/>
      <c r="AU2285" s="70"/>
      <c r="AV2285" s="64"/>
      <c r="AW2285" s="73"/>
      <c r="AX2285" s="60"/>
      <c r="AY2285" s="60"/>
      <c r="AZ2285" s="33"/>
      <c r="BA2285" s="44"/>
      <c r="BB2285" s="62"/>
      <c r="BC2285" s="65"/>
      <c r="BD2285" s="70"/>
      <c r="BE2285" s="70"/>
      <c r="BF2285" s="60"/>
      <c r="BG2285" s="33"/>
      <c r="BH2285" s="33"/>
      <c r="BI2285" s="67"/>
      <c r="BJ2285" s="67"/>
      <c r="BK2285" s="68"/>
      <c r="BL2285" s="68"/>
      <c r="BM2285" s="68"/>
      <c r="BN2285" s="67"/>
      <c r="BO2285" s="67"/>
      <c r="BP2285" s="67"/>
      <c r="BQ2285" s="67"/>
      <c r="BR2285" s="69"/>
      <c r="BS2285" s="69"/>
      <c r="BT2285" s="69"/>
      <c r="BU2285" s="69"/>
      <c r="BV2285" s="69"/>
      <c r="BW2285" s="44"/>
    </row>
    <row r="2286" spans="1:75" x14ac:dyDescent="0.3">
      <c r="A2286" s="60"/>
      <c r="B2286" s="60"/>
      <c r="C2286" s="33"/>
      <c r="D2286" s="44"/>
      <c r="E2286" s="62"/>
      <c r="F2286" s="62"/>
      <c r="G2286" s="70"/>
      <c r="H2286" s="70"/>
      <c r="I2286" s="70"/>
      <c r="J2286" s="64"/>
      <c r="K2286" s="65"/>
      <c r="L2286" s="60"/>
      <c r="M2286" s="60"/>
      <c r="N2286" s="33"/>
      <c r="O2286" s="44"/>
      <c r="P2286" s="62"/>
      <c r="Q2286" s="65"/>
      <c r="R2286" s="70"/>
      <c r="S2286" s="70"/>
      <c r="T2286" s="60"/>
      <c r="U2286" s="60"/>
      <c r="V2286" s="33"/>
      <c r="W2286" s="44"/>
      <c r="X2286" s="62"/>
      <c r="Y2286" s="62"/>
      <c r="Z2286" s="70"/>
      <c r="AA2286" s="70"/>
      <c r="AB2286" s="70"/>
      <c r="AC2286" s="64"/>
      <c r="AD2286" s="73"/>
      <c r="AE2286" s="60"/>
      <c r="AF2286" s="60"/>
      <c r="AG2286" s="33"/>
      <c r="AH2286" s="44"/>
      <c r="AI2286" s="62"/>
      <c r="AJ2286" s="65"/>
      <c r="AK2286" s="70"/>
      <c r="AL2286" s="70"/>
      <c r="AM2286" s="60"/>
      <c r="AN2286" s="60"/>
      <c r="AO2286" s="33"/>
      <c r="AP2286" s="44"/>
      <c r="AQ2286" s="62"/>
      <c r="AR2286" s="62"/>
      <c r="AS2286" s="70"/>
      <c r="AT2286" s="70"/>
      <c r="AU2286" s="70"/>
      <c r="AV2286" s="64"/>
      <c r="AW2286" s="73"/>
      <c r="AX2286" s="60"/>
      <c r="AY2286" s="60"/>
      <c r="AZ2286" s="33"/>
      <c r="BA2286" s="44"/>
      <c r="BB2286" s="62"/>
      <c r="BC2286" s="65"/>
      <c r="BD2286" s="70"/>
      <c r="BE2286" s="70"/>
      <c r="BF2286" s="60"/>
      <c r="BG2286" s="33"/>
      <c r="BH2286" s="33"/>
      <c r="BI2286" s="67"/>
      <c r="BJ2286" s="67"/>
      <c r="BK2286" s="68"/>
      <c r="BL2286" s="68"/>
      <c r="BM2286" s="68"/>
      <c r="BN2286" s="67"/>
      <c r="BO2286" s="67"/>
      <c r="BP2286" s="67"/>
      <c r="BQ2286" s="67"/>
      <c r="BR2286" s="69"/>
      <c r="BS2286" s="69"/>
      <c r="BT2286" s="69"/>
      <c r="BU2286" s="69"/>
      <c r="BV2286" s="69"/>
      <c r="BW2286" s="44"/>
    </row>
    <row r="2287" spans="1:75" x14ac:dyDescent="0.3">
      <c r="A2287" s="60"/>
      <c r="B2287" s="60"/>
      <c r="C2287" s="33"/>
      <c r="D2287" s="44"/>
      <c r="E2287" s="62"/>
      <c r="F2287" s="62"/>
      <c r="G2287" s="70"/>
      <c r="H2287" s="70"/>
      <c r="I2287" s="70"/>
      <c r="J2287" s="64"/>
      <c r="K2287" s="65"/>
      <c r="L2287" s="60"/>
      <c r="M2287" s="60"/>
      <c r="N2287" s="33"/>
      <c r="O2287" s="44"/>
      <c r="P2287" s="62"/>
      <c r="Q2287" s="65"/>
      <c r="R2287" s="70"/>
      <c r="S2287" s="70"/>
      <c r="T2287" s="60"/>
      <c r="U2287" s="60"/>
      <c r="V2287" s="33"/>
      <c r="W2287" s="44"/>
      <c r="X2287" s="62"/>
      <c r="Y2287" s="62"/>
      <c r="Z2287" s="70"/>
      <c r="AA2287" s="70"/>
      <c r="AB2287" s="70"/>
      <c r="AC2287" s="64"/>
      <c r="AD2287" s="73"/>
      <c r="AE2287" s="60"/>
      <c r="AF2287" s="60"/>
      <c r="AG2287" s="33"/>
      <c r="AH2287" s="44"/>
      <c r="AI2287" s="62"/>
      <c r="AJ2287" s="65"/>
      <c r="AK2287" s="70"/>
      <c r="AL2287" s="70"/>
      <c r="AM2287" s="60"/>
      <c r="AN2287" s="60"/>
      <c r="AO2287" s="33"/>
      <c r="AP2287" s="44"/>
      <c r="AQ2287" s="62"/>
      <c r="AR2287" s="62"/>
      <c r="AS2287" s="70"/>
      <c r="AT2287" s="70"/>
      <c r="AU2287" s="70"/>
      <c r="AV2287" s="64"/>
      <c r="AW2287" s="73"/>
      <c r="AX2287" s="60"/>
      <c r="AY2287" s="60"/>
      <c r="AZ2287" s="33"/>
      <c r="BA2287" s="44"/>
      <c r="BB2287" s="62"/>
      <c r="BC2287" s="65"/>
      <c r="BD2287" s="70"/>
      <c r="BE2287" s="70"/>
      <c r="BF2287" s="60"/>
      <c r="BG2287" s="33"/>
      <c r="BH2287" s="33"/>
      <c r="BI2287" s="67"/>
      <c r="BJ2287" s="67"/>
      <c r="BK2287" s="68"/>
      <c r="BL2287" s="68"/>
      <c r="BM2287" s="68"/>
      <c r="BN2287" s="67"/>
      <c r="BO2287" s="67"/>
      <c r="BP2287" s="67"/>
      <c r="BQ2287" s="67"/>
      <c r="BR2287" s="69"/>
      <c r="BS2287" s="69"/>
      <c r="BT2287" s="69"/>
      <c r="BU2287" s="69"/>
      <c r="BV2287" s="69"/>
      <c r="BW2287" s="44"/>
    </row>
    <row r="2288" spans="1:75" x14ac:dyDescent="0.3">
      <c r="A2288" s="60"/>
      <c r="B2288" s="60"/>
      <c r="C2288" s="33"/>
      <c r="D2288" s="44"/>
      <c r="E2288" s="62"/>
      <c r="F2288" s="62"/>
      <c r="G2288" s="70"/>
      <c r="H2288" s="70"/>
      <c r="I2288" s="70"/>
      <c r="J2288" s="64"/>
      <c r="K2288" s="65"/>
      <c r="L2288" s="60"/>
      <c r="M2288" s="60"/>
      <c r="N2288" s="33"/>
      <c r="O2288" s="44"/>
      <c r="P2288" s="62"/>
      <c r="Q2288" s="65"/>
      <c r="R2288" s="70"/>
      <c r="S2288" s="70"/>
      <c r="T2288" s="60"/>
      <c r="U2288" s="60"/>
      <c r="V2288" s="33"/>
      <c r="W2288" s="44"/>
      <c r="X2288" s="62"/>
      <c r="Y2288" s="62"/>
      <c r="Z2288" s="70"/>
      <c r="AA2288" s="70"/>
      <c r="AB2288" s="70"/>
      <c r="AC2288" s="64"/>
      <c r="AD2288" s="73"/>
      <c r="AE2288" s="60"/>
      <c r="AF2288" s="60"/>
      <c r="AG2288" s="33"/>
      <c r="AH2288" s="44"/>
      <c r="AI2288" s="62"/>
      <c r="AJ2288" s="65"/>
      <c r="AK2288" s="70"/>
      <c r="AL2288" s="70"/>
      <c r="AM2288" s="60"/>
      <c r="AN2288" s="60"/>
      <c r="AO2288" s="33"/>
      <c r="AP2288" s="44"/>
      <c r="AQ2288" s="62"/>
      <c r="AR2288" s="62"/>
      <c r="AS2288" s="70"/>
      <c r="AT2288" s="70"/>
      <c r="AU2288" s="70"/>
      <c r="AV2288" s="64"/>
      <c r="AW2288" s="73"/>
      <c r="AX2288" s="60"/>
      <c r="AY2288" s="60"/>
      <c r="AZ2288" s="33"/>
      <c r="BA2288" s="44"/>
      <c r="BB2288" s="62"/>
      <c r="BC2288" s="65"/>
      <c r="BD2288" s="70"/>
      <c r="BE2288" s="70"/>
      <c r="BF2288" s="60"/>
      <c r="BG2288" s="33"/>
      <c r="BH2288" s="33"/>
      <c r="BI2288" s="67"/>
      <c r="BJ2288" s="67"/>
      <c r="BK2288" s="68"/>
      <c r="BL2288" s="68"/>
      <c r="BM2288" s="68"/>
      <c r="BN2288" s="67"/>
      <c r="BO2288" s="67"/>
      <c r="BP2288" s="67"/>
      <c r="BQ2288" s="67"/>
      <c r="BR2288" s="69"/>
      <c r="BS2288" s="69"/>
      <c r="BT2288" s="69"/>
      <c r="BU2288" s="69"/>
      <c r="BV2288" s="69"/>
      <c r="BW2288" s="44"/>
    </row>
    <row r="2289" spans="1:75" x14ac:dyDescent="0.3">
      <c r="A2289" s="60"/>
      <c r="B2289" s="60"/>
      <c r="C2289" s="33"/>
      <c r="D2289" s="44"/>
      <c r="E2289" s="62"/>
      <c r="F2289" s="62"/>
      <c r="G2289" s="70"/>
      <c r="H2289" s="70"/>
      <c r="I2289" s="70"/>
      <c r="J2289" s="64"/>
      <c r="K2289" s="65"/>
      <c r="L2289" s="60"/>
      <c r="M2289" s="60"/>
      <c r="N2289" s="33"/>
      <c r="O2289" s="44"/>
      <c r="P2289" s="62"/>
      <c r="Q2289" s="65"/>
      <c r="R2289" s="70"/>
      <c r="S2289" s="70"/>
      <c r="T2289" s="60"/>
      <c r="U2289" s="60"/>
      <c r="V2289" s="33"/>
      <c r="W2289" s="44"/>
      <c r="X2289" s="62"/>
      <c r="Y2289" s="62"/>
      <c r="Z2289" s="70"/>
      <c r="AA2289" s="70"/>
      <c r="AB2289" s="70"/>
      <c r="AC2289" s="64"/>
      <c r="AD2289" s="73"/>
      <c r="AE2289" s="60"/>
      <c r="AF2289" s="60"/>
      <c r="AG2289" s="33"/>
      <c r="AH2289" s="44"/>
      <c r="AI2289" s="62"/>
      <c r="AJ2289" s="65"/>
      <c r="AK2289" s="70"/>
      <c r="AL2289" s="70"/>
      <c r="AM2289" s="60"/>
      <c r="AN2289" s="60"/>
      <c r="AO2289" s="33"/>
      <c r="AP2289" s="44"/>
      <c r="AQ2289" s="62"/>
      <c r="AR2289" s="62"/>
      <c r="AS2289" s="70"/>
      <c r="AT2289" s="70"/>
      <c r="AU2289" s="70"/>
      <c r="AV2289" s="64"/>
      <c r="AW2289" s="73"/>
      <c r="AX2289" s="60"/>
      <c r="AY2289" s="60"/>
      <c r="AZ2289" s="33"/>
      <c r="BA2289" s="44"/>
      <c r="BB2289" s="62"/>
      <c r="BC2289" s="65"/>
      <c r="BD2289" s="70"/>
      <c r="BE2289" s="70"/>
      <c r="BF2289" s="60"/>
      <c r="BG2289" s="33"/>
      <c r="BH2289" s="33"/>
      <c r="BI2289" s="67"/>
      <c r="BJ2289" s="67"/>
      <c r="BK2289" s="68"/>
      <c r="BL2289" s="68"/>
      <c r="BM2289" s="68"/>
      <c r="BN2289" s="67"/>
      <c r="BO2289" s="67"/>
      <c r="BP2289" s="67"/>
      <c r="BQ2289" s="67"/>
      <c r="BR2289" s="69"/>
      <c r="BS2289" s="69"/>
      <c r="BT2289" s="69"/>
      <c r="BU2289" s="69"/>
      <c r="BV2289" s="69"/>
      <c r="BW2289" s="44"/>
    </row>
    <row r="2290" spans="1:75" x14ac:dyDescent="0.3">
      <c r="A2290" s="60"/>
      <c r="B2290" s="60"/>
      <c r="C2290" s="33"/>
      <c r="D2290" s="44"/>
      <c r="E2290" s="62"/>
      <c r="F2290" s="62"/>
      <c r="G2290" s="70"/>
      <c r="H2290" s="70"/>
      <c r="I2290" s="70"/>
      <c r="J2290" s="64"/>
      <c r="K2290" s="65"/>
      <c r="L2290" s="60"/>
      <c r="M2290" s="60"/>
      <c r="N2290" s="33"/>
      <c r="O2290" s="44"/>
      <c r="P2290" s="62"/>
      <c r="Q2290" s="65"/>
      <c r="R2290" s="70"/>
      <c r="S2290" s="70"/>
      <c r="T2290" s="60"/>
      <c r="U2290" s="60"/>
      <c r="V2290" s="33"/>
      <c r="W2290" s="44"/>
      <c r="X2290" s="62"/>
      <c r="Y2290" s="62"/>
      <c r="Z2290" s="70"/>
      <c r="AA2290" s="70"/>
      <c r="AB2290" s="70"/>
      <c r="AC2290" s="64"/>
      <c r="AD2290" s="73"/>
      <c r="AE2290" s="60"/>
      <c r="AF2290" s="60"/>
      <c r="AG2290" s="33"/>
      <c r="AH2290" s="44"/>
      <c r="AI2290" s="62"/>
      <c r="AJ2290" s="65"/>
      <c r="AK2290" s="70"/>
      <c r="AL2290" s="70"/>
      <c r="AM2290" s="60"/>
      <c r="AN2290" s="60"/>
      <c r="AO2290" s="33"/>
      <c r="AP2290" s="44"/>
      <c r="AQ2290" s="62"/>
      <c r="AR2290" s="62"/>
      <c r="AS2290" s="70"/>
      <c r="AT2290" s="70"/>
      <c r="AU2290" s="70"/>
      <c r="AV2290" s="64"/>
      <c r="AW2290" s="73"/>
      <c r="AX2290" s="60"/>
      <c r="AY2290" s="60"/>
      <c r="AZ2290" s="33"/>
      <c r="BA2290" s="44"/>
      <c r="BB2290" s="62"/>
      <c r="BC2290" s="65"/>
      <c r="BD2290" s="70"/>
      <c r="BE2290" s="70"/>
      <c r="BF2290" s="60"/>
      <c r="BG2290" s="33"/>
      <c r="BH2290" s="33"/>
      <c r="BI2290" s="67"/>
      <c r="BJ2290" s="67"/>
      <c r="BK2290" s="68"/>
      <c r="BL2290" s="68"/>
      <c r="BM2290" s="68"/>
      <c r="BN2290" s="67"/>
      <c r="BO2290" s="67"/>
      <c r="BP2290" s="67"/>
      <c r="BQ2290" s="67"/>
      <c r="BR2290" s="69"/>
      <c r="BS2290" s="69"/>
      <c r="BT2290" s="69"/>
      <c r="BU2290" s="69"/>
      <c r="BV2290" s="69"/>
      <c r="BW2290" s="44"/>
    </row>
    <row r="2291" spans="1:75" x14ac:dyDescent="0.3">
      <c r="A2291" s="60"/>
      <c r="B2291" s="60"/>
      <c r="C2291" s="33"/>
      <c r="D2291" s="44"/>
      <c r="E2291" s="62"/>
      <c r="F2291" s="62"/>
      <c r="G2291" s="70"/>
      <c r="H2291" s="70"/>
      <c r="I2291" s="70"/>
      <c r="J2291" s="64"/>
      <c r="K2291" s="65"/>
      <c r="L2291" s="60"/>
      <c r="M2291" s="60"/>
      <c r="N2291" s="33"/>
      <c r="O2291" s="44"/>
      <c r="P2291" s="62"/>
      <c r="Q2291" s="65"/>
      <c r="R2291" s="70"/>
      <c r="S2291" s="70"/>
      <c r="T2291" s="60"/>
      <c r="U2291" s="60"/>
      <c r="V2291" s="33"/>
      <c r="W2291" s="44"/>
      <c r="X2291" s="62"/>
      <c r="Y2291" s="62"/>
      <c r="Z2291" s="70"/>
      <c r="AA2291" s="70"/>
      <c r="AB2291" s="70"/>
      <c r="AC2291" s="64"/>
      <c r="AD2291" s="73"/>
      <c r="AE2291" s="60"/>
      <c r="AF2291" s="60"/>
      <c r="AG2291" s="33"/>
      <c r="AH2291" s="44"/>
      <c r="AI2291" s="62"/>
      <c r="AJ2291" s="65"/>
      <c r="AK2291" s="70"/>
      <c r="AL2291" s="70"/>
      <c r="AM2291" s="60"/>
      <c r="AN2291" s="60"/>
      <c r="AO2291" s="33"/>
      <c r="AP2291" s="44"/>
      <c r="AQ2291" s="62"/>
      <c r="AR2291" s="62"/>
      <c r="AS2291" s="70"/>
      <c r="AT2291" s="70"/>
      <c r="AU2291" s="70"/>
      <c r="AV2291" s="64"/>
      <c r="AW2291" s="73"/>
      <c r="AX2291" s="60"/>
      <c r="AY2291" s="60"/>
      <c r="AZ2291" s="33"/>
      <c r="BA2291" s="44"/>
      <c r="BB2291" s="62"/>
      <c r="BC2291" s="65"/>
      <c r="BD2291" s="70"/>
      <c r="BE2291" s="70"/>
      <c r="BF2291" s="60"/>
      <c r="BG2291" s="33"/>
      <c r="BH2291" s="33"/>
      <c r="BI2291" s="67"/>
      <c r="BJ2291" s="67"/>
      <c r="BK2291" s="68"/>
      <c r="BL2291" s="68"/>
      <c r="BM2291" s="68"/>
      <c r="BN2291" s="67"/>
      <c r="BO2291" s="67"/>
      <c r="BP2291" s="67"/>
      <c r="BQ2291" s="67"/>
      <c r="BR2291" s="69"/>
      <c r="BS2291" s="69"/>
      <c r="BT2291" s="69"/>
      <c r="BU2291" s="69"/>
      <c r="BV2291" s="69"/>
      <c r="BW2291" s="44"/>
    </row>
    <row r="2292" spans="1:75" x14ac:dyDescent="0.3">
      <c r="A2292" s="60"/>
      <c r="B2292" s="60"/>
      <c r="C2292" s="33"/>
      <c r="D2292" s="44"/>
      <c r="E2292" s="62"/>
      <c r="F2292" s="62"/>
      <c r="G2292" s="70"/>
      <c r="H2292" s="70"/>
      <c r="I2292" s="70"/>
      <c r="J2292" s="64"/>
      <c r="K2292" s="65"/>
      <c r="L2292" s="60"/>
      <c r="M2292" s="60"/>
      <c r="N2292" s="33"/>
      <c r="O2292" s="44"/>
      <c r="P2292" s="62"/>
      <c r="Q2292" s="65"/>
      <c r="R2292" s="70"/>
      <c r="S2292" s="70"/>
      <c r="T2292" s="60"/>
      <c r="U2292" s="60"/>
      <c r="V2292" s="33"/>
      <c r="W2292" s="44"/>
      <c r="X2292" s="62"/>
      <c r="Y2292" s="62"/>
      <c r="Z2292" s="70"/>
      <c r="AA2292" s="70"/>
      <c r="AB2292" s="70"/>
      <c r="AC2292" s="64"/>
      <c r="AD2292" s="73"/>
      <c r="AE2292" s="60"/>
      <c r="AF2292" s="60"/>
      <c r="AG2292" s="33"/>
      <c r="AH2292" s="44"/>
      <c r="AI2292" s="62"/>
      <c r="AJ2292" s="65"/>
      <c r="AK2292" s="70"/>
      <c r="AL2292" s="70"/>
      <c r="AM2292" s="60"/>
      <c r="AN2292" s="60"/>
      <c r="AO2292" s="33"/>
      <c r="AP2292" s="44"/>
      <c r="AQ2292" s="62"/>
      <c r="AR2292" s="62"/>
      <c r="AS2292" s="70"/>
      <c r="AT2292" s="70"/>
      <c r="AU2292" s="70"/>
      <c r="AV2292" s="64"/>
      <c r="AW2292" s="73"/>
      <c r="AX2292" s="60"/>
      <c r="AY2292" s="60"/>
      <c r="AZ2292" s="33"/>
      <c r="BA2292" s="44"/>
      <c r="BB2292" s="62"/>
      <c r="BC2292" s="65"/>
      <c r="BD2292" s="70"/>
      <c r="BE2292" s="70"/>
      <c r="BF2292" s="60"/>
      <c r="BG2292" s="33"/>
      <c r="BH2292" s="33"/>
      <c r="BI2292" s="67"/>
      <c r="BJ2292" s="67"/>
      <c r="BK2292" s="68"/>
      <c r="BL2292" s="68"/>
      <c r="BM2292" s="68"/>
      <c r="BN2292" s="67"/>
      <c r="BO2292" s="67"/>
      <c r="BP2292" s="67"/>
      <c r="BQ2292" s="67"/>
      <c r="BR2292" s="69"/>
      <c r="BS2292" s="69"/>
      <c r="BT2292" s="69"/>
      <c r="BU2292" s="69"/>
      <c r="BV2292" s="69"/>
      <c r="BW2292" s="44"/>
    </row>
    <row r="2293" spans="1:75" x14ac:dyDescent="0.3">
      <c r="A2293" s="60"/>
      <c r="B2293" s="60"/>
      <c r="C2293" s="33"/>
      <c r="D2293" s="44"/>
      <c r="E2293" s="62"/>
      <c r="F2293" s="62"/>
      <c r="G2293" s="70"/>
      <c r="H2293" s="70"/>
      <c r="I2293" s="70"/>
      <c r="J2293" s="64"/>
      <c r="K2293" s="65"/>
      <c r="L2293" s="60"/>
      <c r="M2293" s="60"/>
      <c r="N2293" s="33"/>
      <c r="O2293" s="44"/>
      <c r="P2293" s="62"/>
      <c r="Q2293" s="65"/>
      <c r="R2293" s="70"/>
      <c r="S2293" s="70"/>
      <c r="T2293" s="60"/>
      <c r="U2293" s="60"/>
      <c r="V2293" s="33"/>
      <c r="W2293" s="44"/>
      <c r="X2293" s="62"/>
      <c r="Y2293" s="62"/>
      <c r="Z2293" s="70"/>
      <c r="AA2293" s="70"/>
      <c r="AB2293" s="70"/>
      <c r="AC2293" s="64"/>
      <c r="AD2293" s="73"/>
      <c r="AE2293" s="60"/>
      <c r="AF2293" s="60"/>
      <c r="AG2293" s="33"/>
      <c r="AH2293" s="44"/>
      <c r="AI2293" s="62"/>
      <c r="AJ2293" s="65"/>
      <c r="AK2293" s="70"/>
      <c r="AL2293" s="70"/>
      <c r="AM2293" s="60"/>
      <c r="AN2293" s="60"/>
      <c r="AO2293" s="33"/>
      <c r="AP2293" s="44"/>
      <c r="AQ2293" s="62"/>
      <c r="AR2293" s="62"/>
      <c r="AS2293" s="70"/>
      <c r="AT2293" s="70"/>
      <c r="AU2293" s="70"/>
      <c r="AV2293" s="64"/>
      <c r="AW2293" s="73"/>
      <c r="AX2293" s="60"/>
      <c r="AY2293" s="60"/>
      <c r="AZ2293" s="33"/>
      <c r="BA2293" s="44"/>
      <c r="BB2293" s="62"/>
      <c r="BC2293" s="65"/>
      <c r="BD2293" s="70"/>
      <c r="BE2293" s="70"/>
      <c r="BF2293" s="60"/>
      <c r="BG2293" s="33"/>
      <c r="BH2293" s="33"/>
      <c r="BI2293" s="67"/>
      <c r="BJ2293" s="67"/>
      <c r="BK2293" s="68"/>
      <c r="BL2293" s="68"/>
      <c r="BM2293" s="68"/>
      <c r="BN2293" s="67"/>
      <c r="BO2293" s="67"/>
      <c r="BP2293" s="67"/>
      <c r="BQ2293" s="67"/>
      <c r="BR2293" s="69"/>
      <c r="BS2293" s="69"/>
      <c r="BT2293" s="69"/>
      <c r="BU2293" s="69"/>
      <c r="BV2293" s="69"/>
      <c r="BW2293" s="44"/>
    </row>
    <row r="2294" spans="1:75" x14ac:dyDescent="0.3">
      <c r="A2294" s="60"/>
      <c r="B2294" s="60"/>
      <c r="C2294" s="33"/>
      <c r="D2294" s="44"/>
      <c r="E2294" s="62"/>
      <c r="F2294" s="62"/>
      <c r="G2294" s="70"/>
      <c r="H2294" s="70"/>
      <c r="I2294" s="70"/>
      <c r="J2294" s="64"/>
      <c r="K2294" s="65"/>
      <c r="L2294" s="60"/>
      <c r="M2294" s="60"/>
      <c r="N2294" s="33"/>
      <c r="O2294" s="44"/>
      <c r="P2294" s="62"/>
      <c r="Q2294" s="65"/>
      <c r="R2294" s="70"/>
      <c r="S2294" s="70"/>
      <c r="T2294" s="60"/>
      <c r="U2294" s="60"/>
      <c r="V2294" s="33"/>
      <c r="W2294" s="44"/>
      <c r="X2294" s="62"/>
      <c r="Y2294" s="62"/>
      <c r="Z2294" s="70"/>
      <c r="AA2294" s="70"/>
      <c r="AB2294" s="70"/>
      <c r="AC2294" s="64"/>
      <c r="AD2294" s="73"/>
      <c r="AE2294" s="60"/>
      <c r="AF2294" s="60"/>
      <c r="AG2294" s="33"/>
      <c r="AH2294" s="44"/>
      <c r="AI2294" s="62"/>
      <c r="AJ2294" s="65"/>
      <c r="AK2294" s="70"/>
      <c r="AL2294" s="70"/>
      <c r="AM2294" s="60"/>
      <c r="AN2294" s="60"/>
      <c r="AO2294" s="33"/>
      <c r="AP2294" s="44"/>
      <c r="AQ2294" s="62"/>
      <c r="AR2294" s="62"/>
      <c r="AS2294" s="70"/>
      <c r="AT2294" s="70"/>
      <c r="AU2294" s="70"/>
      <c r="AV2294" s="64"/>
      <c r="AW2294" s="73"/>
      <c r="AX2294" s="60"/>
      <c r="AY2294" s="60"/>
      <c r="AZ2294" s="33"/>
      <c r="BA2294" s="44"/>
      <c r="BB2294" s="62"/>
      <c r="BC2294" s="65"/>
      <c r="BD2294" s="70"/>
      <c r="BE2294" s="70"/>
      <c r="BF2294" s="60"/>
      <c r="BG2294" s="33"/>
      <c r="BH2294" s="33"/>
      <c r="BI2294" s="67"/>
      <c r="BJ2294" s="67"/>
      <c r="BK2294" s="68"/>
      <c r="BL2294" s="68"/>
      <c r="BM2294" s="68"/>
      <c r="BN2294" s="67"/>
      <c r="BO2294" s="67"/>
      <c r="BP2294" s="67"/>
      <c r="BQ2294" s="67"/>
      <c r="BR2294" s="69"/>
      <c r="BS2294" s="69"/>
      <c r="BT2294" s="69"/>
      <c r="BU2294" s="69"/>
      <c r="BV2294" s="69"/>
      <c r="BW2294" s="44"/>
    </row>
    <row r="2295" spans="1:75" x14ac:dyDescent="0.3">
      <c r="A2295" s="60"/>
      <c r="B2295" s="60"/>
      <c r="C2295" s="33"/>
      <c r="D2295" s="44"/>
      <c r="E2295" s="62"/>
      <c r="F2295" s="62"/>
      <c r="G2295" s="70"/>
      <c r="H2295" s="70"/>
      <c r="I2295" s="70"/>
      <c r="J2295" s="64"/>
      <c r="K2295" s="65"/>
      <c r="L2295" s="60"/>
      <c r="M2295" s="60"/>
      <c r="N2295" s="33"/>
      <c r="O2295" s="44"/>
      <c r="P2295" s="62"/>
      <c r="Q2295" s="65"/>
      <c r="R2295" s="70"/>
      <c r="S2295" s="70"/>
      <c r="T2295" s="60"/>
      <c r="U2295" s="60"/>
      <c r="V2295" s="33"/>
      <c r="W2295" s="44"/>
      <c r="X2295" s="62"/>
      <c r="Y2295" s="62"/>
      <c r="Z2295" s="70"/>
      <c r="AA2295" s="70"/>
      <c r="AB2295" s="70"/>
      <c r="AC2295" s="64"/>
      <c r="AD2295" s="73"/>
      <c r="AE2295" s="60"/>
      <c r="AF2295" s="60"/>
      <c r="AG2295" s="33"/>
      <c r="AH2295" s="44"/>
      <c r="AI2295" s="62"/>
      <c r="AJ2295" s="65"/>
      <c r="AK2295" s="70"/>
      <c r="AL2295" s="70"/>
      <c r="AM2295" s="60"/>
      <c r="AN2295" s="60"/>
      <c r="AO2295" s="33"/>
      <c r="AP2295" s="44"/>
      <c r="AQ2295" s="62"/>
      <c r="AR2295" s="62"/>
      <c r="AS2295" s="70"/>
      <c r="AT2295" s="70"/>
      <c r="AU2295" s="70"/>
      <c r="AV2295" s="64"/>
      <c r="AW2295" s="73"/>
      <c r="AX2295" s="60"/>
      <c r="AY2295" s="60"/>
      <c r="AZ2295" s="33"/>
      <c r="BA2295" s="44"/>
      <c r="BB2295" s="62"/>
      <c r="BC2295" s="65"/>
      <c r="BD2295" s="70"/>
      <c r="BE2295" s="70"/>
      <c r="BF2295" s="60"/>
      <c r="BG2295" s="33"/>
      <c r="BH2295" s="33"/>
      <c r="BI2295" s="67"/>
      <c r="BJ2295" s="67"/>
      <c r="BK2295" s="68"/>
      <c r="BL2295" s="68"/>
      <c r="BM2295" s="68"/>
      <c r="BN2295" s="67"/>
      <c r="BO2295" s="67"/>
      <c r="BP2295" s="67"/>
      <c r="BQ2295" s="67"/>
      <c r="BR2295" s="69"/>
      <c r="BS2295" s="69"/>
      <c r="BT2295" s="69"/>
      <c r="BU2295" s="69"/>
      <c r="BV2295" s="69"/>
      <c r="BW2295" s="44"/>
    </row>
  </sheetData>
  <autoFilter ref="A1:BW2029" xr:uid="{ACA977DF-D7CC-49C0-BAB4-DFEF9F119855}"/>
  <dataValidations count="1">
    <dataValidation allowBlank="1" showInputMessage="1" showErrorMessage="1" sqref="M3:M2228" xr:uid="{C9EDA94F-1D75-4B20-AB3E-2E4DBFA5484F}"/>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7C592-716E-46BC-95E5-86EA79B613F9}">
  <dimension ref="A1:AG13"/>
  <sheetViews>
    <sheetView topLeftCell="BF1" workbookViewId="0">
      <selection activeCell="X17" sqref="X17"/>
    </sheetView>
  </sheetViews>
  <sheetFormatPr defaultRowHeight="14.4" x14ac:dyDescent="0.3"/>
  <cols>
    <col min="2" max="32" width="12.77734375" customWidth="1"/>
  </cols>
  <sheetData>
    <row r="1" spans="1:33" x14ac:dyDescent="0.3">
      <c r="A1" s="86" t="s">
        <v>209</v>
      </c>
    </row>
    <row r="2" spans="1:33" x14ac:dyDescent="0.3">
      <c r="A2" s="87" t="s">
        <v>210</v>
      </c>
      <c r="B2" s="88">
        <v>46054</v>
      </c>
      <c r="C2" s="88">
        <v>46055</v>
      </c>
      <c r="D2" s="88">
        <v>46056</v>
      </c>
      <c r="E2" s="88">
        <v>46057</v>
      </c>
      <c r="F2" s="88">
        <v>46058</v>
      </c>
      <c r="G2" s="88">
        <v>46059</v>
      </c>
      <c r="H2" s="88">
        <v>46060</v>
      </c>
      <c r="I2" s="88">
        <v>46061</v>
      </c>
      <c r="J2" s="88">
        <v>46062</v>
      </c>
      <c r="K2" s="88">
        <v>46063</v>
      </c>
      <c r="L2" s="88">
        <v>46064</v>
      </c>
      <c r="M2" s="88">
        <v>46065</v>
      </c>
      <c r="N2" s="88">
        <v>46066</v>
      </c>
      <c r="O2" s="88">
        <v>46067</v>
      </c>
      <c r="P2" s="88">
        <v>46068</v>
      </c>
      <c r="Q2" s="88">
        <v>46069</v>
      </c>
      <c r="R2" s="88">
        <v>46070</v>
      </c>
      <c r="S2" s="88">
        <v>46071</v>
      </c>
      <c r="T2" s="88">
        <v>46072</v>
      </c>
      <c r="U2" s="88">
        <v>46073</v>
      </c>
      <c r="V2" s="88">
        <v>46074</v>
      </c>
      <c r="W2" s="88">
        <v>46075</v>
      </c>
      <c r="X2" s="88">
        <v>46076</v>
      </c>
      <c r="Y2" s="88">
        <v>46077</v>
      </c>
      <c r="Z2" s="88">
        <v>46078</v>
      </c>
      <c r="AA2" s="88">
        <v>46079</v>
      </c>
      <c r="AB2" s="88">
        <v>46080</v>
      </c>
      <c r="AC2" s="89">
        <v>46081</v>
      </c>
      <c r="AD2" s="90" t="s">
        <v>211</v>
      </c>
      <c r="AG2" s="91"/>
    </row>
    <row r="3" spans="1:33" x14ac:dyDescent="0.3">
      <c r="A3" s="92" t="s">
        <v>73</v>
      </c>
      <c r="B3" s="93"/>
      <c r="C3" s="94"/>
      <c r="D3" s="94"/>
      <c r="E3" s="94"/>
      <c r="F3" s="94"/>
      <c r="G3" s="94"/>
      <c r="H3" s="94"/>
      <c r="I3" s="94"/>
      <c r="J3" s="94"/>
      <c r="K3" s="94"/>
      <c r="L3" s="94"/>
      <c r="M3" s="94"/>
      <c r="N3" s="94"/>
      <c r="O3" s="94"/>
      <c r="P3" s="94">
        <v>1.59</v>
      </c>
      <c r="Q3" s="94"/>
      <c r="R3" s="94"/>
      <c r="S3" s="94"/>
      <c r="T3" s="94"/>
      <c r="U3" s="94"/>
      <c r="V3" s="94"/>
      <c r="W3" s="94"/>
      <c r="X3" s="94"/>
      <c r="Y3" s="94"/>
      <c r="Z3" s="94"/>
      <c r="AA3" s="94"/>
      <c r="AB3" s="94"/>
      <c r="AC3" s="95">
        <v>1.53</v>
      </c>
      <c r="AD3" s="42">
        <f>AVERAGE(B3:AC3)</f>
        <v>1.56</v>
      </c>
    </row>
    <row r="4" spans="1:33" x14ac:dyDescent="0.3">
      <c r="A4" s="92" t="s">
        <v>74</v>
      </c>
      <c r="B4" s="96"/>
      <c r="C4" s="97"/>
      <c r="D4" s="97"/>
      <c r="E4" s="97"/>
      <c r="F4" s="97">
        <v>1.17</v>
      </c>
      <c r="G4" s="97"/>
      <c r="H4" s="97"/>
      <c r="I4" s="97"/>
      <c r="J4" s="97"/>
      <c r="K4" s="97"/>
      <c r="L4" s="97"/>
      <c r="M4" s="97"/>
      <c r="N4" s="97"/>
      <c r="O4" s="97">
        <v>0.99</v>
      </c>
      <c r="P4" s="97"/>
      <c r="Q4" s="97"/>
      <c r="R4" s="97"/>
      <c r="S4" s="97"/>
      <c r="T4" s="97"/>
      <c r="U4" s="97"/>
      <c r="V4" s="97"/>
      <c r="W4" s="97"/>
      <c r="X4" s="97"/>
      <c r="Y4" s="97"/>
      <c r="Z4" s="97"/>
      <c r="AA4" s="97"/>
      <c r="AB4" s="97"/>
      <c r="AC4" s="98"/>
      <c r="AD4" s="42">
        <f>AVERAGE(B4:AC4)</f>
        <v>1.08</v>
      </c>
    </row>
    <row r="5" spans="1:33" x14ac:dyDescent="0.3">
      <c r="A5" s="92" t="s">
        <v>78</v>
      </c>
      <c r="B5" s="96"/>
      <c r="C5" s="97"/>
      <c r="D5" s="97">
        <v>1.1499999999999999</v>
      </c>
      <c r="E5" s="97">
        <v>2.29</v>
      </c>
      <c r="F5" s="97"/>
      <c r="G5" s="97"/>
      <c r="H5" s="97">
        <v>1.2</v>
      </c>
      <c r="I5" s="97"/>
      <c r="J5" s="97"/>
      <c r="K5" s="97"/>
      <c r="L5" s="97"/>
      <c r="M5" s="97"/>
      <c r="N5" s="97"/>
      <c r="O5" s="97"/>
      <c r="P5" s="97"/>
      <c r="Q5" s="97">
        <v>1.1599999999999999</v>
      </c>
      <c r="R5" s="97"/>
      <c r="S5" s="97"/>
      <c r="T5" s="97"/>
      <c r="U5" s="97"/>
      <c r="V5" s="97"/>
      <c r="W5" s="97"/>
      <c r="X5" s="97"/>
      <c r="Y5" s="97"/>
      <c r="Z5" s="97"/>
      <c r="AA5" s="97"/>
      <c r="AB5" s="97"/>
      <c r="AC5" s="98"/>
      <c r="AD5" s="42">
        <f>AVERAGE(B5:AC5)</f>
        <v>1.45</v>
      </c>
    </row>
    <row r="6" spans="1:33" x14ac:dyDescent="0.3">
      <c r="A6" s="92" t="s">
        <v>79</v>
      </c>
      <c r="B6" s="96"/>
      <c r="C6" s="97"/>
      <c r="D6" s="97"/>
      <c r="E6" s="97"/>
      <c r="F6" s="97"/>
      <c r="G6" s="97"/>
      <c r="H6" s="97"/>
      <c r="I6" s="97"/>
      <c r="J6" s="97"/>
      <c r="K6" s="97"/>
      <c r="L6" s="97"/>
      <c r="M6" s="97"/>
      <c r="N6" s="97">
        <v>0.42</v>
      </c>
      <c r="O6" s="97"/>
      <c r="P6" s="97"/>
      <c r="Q6" s="97"/>
      <c r="R6" s="97"/>
      <c r="S6" s="97"/>
      <c r="T6" s="97"/>
      <c r="U6" s="97"/>
      <c r="V6" s="97"/>
      <c r="W6" s="97"/>
      <c r="X6" s="97"/>
      <c r="Y6" s="97"/>
      <c r="Z6" s="97"/>
      <c r="AA6" s="97"/>
      <c r="AB6" s="97"/>
      <c r="AC6" s="98"/>
      <c r="AD6" s="42">
        <f>AVERAGE(B6:AC6)</f>
        <v>0.42</v>
      </c>
    </row>
    <row r="7" spans="1:33" x14ac:dyDescent="0.3">
      <c r="A7" s="92" t="s">
        <v>80</v>
      </c>
      <c r="B7" s="96"/>
      <c r="C7" s="97"/>
      <c r="D7" s="97"/>
      <c r="E7" s="97"/>
      <c r="F7" s="97"/>
      <c r="G7" s="97"/>
      <c r="H7" s="97"/>
      <c r="I7" s="97"/>
      <c r="J7" s="97"/>
      <c r="K7" s="97"/>
      <c r="L7" s="97"/>
      <c r="M7" s="97"/>
      <c r="N7" s="97"/>
      <c r="O7" s="97"/>
      <c r="P7" s="97"/>
      <c r="Q7" s="97"/>
      <c r="R7" s="97"/>
      <c r="S7" s="97"/>
      <c r="T7" s="97"/>
      <c r="U7" s="97"/>
      <c r="V7" s="97"/>
      <c r="W7" s="97"/>
      <c r="X7" s="97"/>
      <c r="Y7" s="97"/>
      <c r="Z7" s="97"/>
      <c r="AA7" s="97"/>
      <c r="AB7" s="97"/>
      <c r="AC7" s="98"/>
      <c r="AD7" s="42" t="e">
        <f>AVERAGE(B7:AC7)</f>
        <v>#DIV/0!</v>
      </c>
    </row>
    <row r="8" spans="1:33" x14ac:dyDescent="0.3">
      <c r="A8" s="92" t="s">
        <v>85</v>
      </c>
      <c r="B8" s="96"/>
      <c r="C8" s="97"/>
      <c r="D8" s="97"/>
      <c r="E8" s="97"/>
      <c r="F8" s="97"/>
      <c r="G8" s="97"/>
      <c r="H8" s="97"/>
      <c r="I8" s="97"/>
      <c r="J8" s="97"/>
      <c r="K8" s="97"/>
      <c r="L8" s="97"/>
      <c r="M8" s="97"/>
      <c r="N8" s="97"/>
      <c r="O8" s="97"/>
      <c r="P8" s="97"/>
      <c r="Q8" s="97"/>
      <c r="R8" s="97"/>
      <c r="S8" s="97"/>
      <c r="T8" s="97"/>
      <c r="U8" s="97"/>
      <c r="V8" s="97"/>
      <c r="W8" s="97"/>
      <c r="X8" s="97"/>
      <c r="Y8" s="97"/>
      <c r="Z8" s="97"/>
      <c r="AA8" s="97"/>
      <c r="AB8" s="97"/>
      <c r="AC8" s="98"/>
      <c r="AD8" s="42" t="e">
        <f t="shared" ref="AD8:AD12" si="0">AVERAGE(B8:AC8)</f>
        <v>#DIV/0!</v>
      </c>
    </row>
    <row r="9" spans="1:33" x14ac:dyDescent="0.3">
      <c r="A9" s="92" t="s">
        <v>87</v>
      </c>
      <c r="B9" s="96"/>
      <c r="C9" s="97">
        <v>1.24</v>
      </c>
      <c r="D9" s="97"/>
      <c r="E9" s="97"/>
      <c r="F9" s="97"/>
      <c r="G9" s="99"/>
      <c r="H9" s="97">
        <v>1.18</v>
      </c>
      <c r="I9" s="97"/>
      <c r="J9" s="97"/>
      <c r="K9" s="97"/>
      <c r="L9" s="97"/>
      <c r="M9" s="97"/>
      <c r="N9" s="97"/>
      <c r="O9" s="97"/>
      <c r="P9" s="97"/>
      <c r="Q9" s="97"/>
      <c r="R9" s="97">
        <v>1.43</v>
      </c>
      <c r="S9" s="97"/>
      <c r="T9" s="97"/>
      <c r="U9" s="97"/>
      <c r="V9" s="97"/>
      <c r="W9" s="97"/>
      <c r="X9" s="97"/>
      <c r="Y9" s="97">
        <v>1.1100000000000001</v>
      </c>
      <c r="Z9" s="97"/>
      <c r="AA9" s="97"/>
      <c r="AB9" s="97"/>
      <c r="AC9" s="98"/>
      <c r="AD9" s="42">
        <f t="shared" si="0"/>
        <v>1.24</v>
      </c>
    </row>
    <row r="10" spans="1:33" x14ac:dyDescent="0.3">
      <c r="A10" s="92" t="s">
        <v>90</v>
      </c>
      <c r="B10" s="97"/>
      <c r="C10" s="97"/>
      <c r="D10" s="97"/>
      <c r="E10" s="97"/>
      <c r="F10" s="97"/>
      <c r="G10" s="97"/>
      <c r="H10" s="97"/>
      <c r="I10" s="97">
        <v>1.01</v>
      </c>
      <c r="J10" s="97"/>
      <c r="K10" s="97"/>
      <c r="L10" s="97"/>
      <c r="M10" s="97"/>
      <c r="N10" s="97"/>
      <c r="O10" s="97"/>
      <c r="P10" s="100"/>
      <c r="Q10" s="97"/>
      <c r="R10" s="97">
        <v>1.51</v>
      </c>
      <c r="S10" s="97"/>
      <c r="T10" s="97"/>
      <c r="U10" s="97"/>
      <c r="V10" s="97"/>
      <c r="W10" s="97"/>
      <c r="X10" s="97"/>
      <c r="Y10" s="97"/>
      <c r="Z10" s="97"/>
      <c r="AA10" s="97"/>
      <c r="AB10" s="97"/>
      <c r="AC10" s="98"/>
      <c r="AD10" s="42">
        <f t="shared" si="0"/>
        <v>1.26</v>
      </c>
    </row>
    <row r="11" spans="1:33" x14ac:dyDescent="0.3">
      <c r="A11" s="92" t="s">
        <v>93</v>
      </c>
      <c r="B11" s="96"/>
      <c r="C11" s="97"/>
      <c r="D11" s="97"/>
      <c r="E11" s="97"/>
      <c r="F11" s="97">
        <v>1.02</v>
      </c>
      <c r="G11" s="97"/>
      <c r="H11" s="97"/>
      <c r="I11" s="97"/>
      <c r="J11" s="97"/>
      <c r="K11" s="97"/>
      <c r="L11" s="97"/>
      <c r="M11" s="97"/>
      <c r="N11" s="97"/>
      <c r="O11" s="97"/>
      <c r="P11" s="97"/>
      <c r="Q11" s="97"/>
      <c r="R11" s="97"/>
      <c r="S11" s="97"/>
      <c r="T11" s="97"/>
      <c r="U11" s="97"/>
      <c r="V11" s="97"/>
      <c r="W11" s="97"/>
      <c r="X11" s="97"/>
      <c r="Y11" s="97">
        <v>1.1299999999999999</v>
      </c>
      <c r="Z11" s="97"/>
      <c r="AA11" s="97"/>
      <c r="AB11" s="97"/>
      <c r="AC11" s="98"/>
      <c r="AD11" s="42">
        <f t="shared" si="0"/>
        <v>1.075</v>
      </c>
    </row>
    <row r="12" spans="1:33" x14ac:dyDescent="0.3">
      <c r="A12" s="92" t="s">
        <v>94</v>
      </c>
      <c r="B12" s="101"/>
      <c r="C12" s="102"/>
      <c r="D12" s="102">
        <v>1.52</v>
      </c>
      <c r="E12" s="102"/>
      <c r="F12" s="102"/>
      <c r="G12" s="102"/>
      <c r="H12" s="102"/>
      <c r="I12" s="102">
        <v>1.26</v>
      </c>
      <c r="J12" s="102"/>
      <c r="K12" s="102"/>
      <c r="L12" s="102"/>
      <c r="M12" s="102"/>
      <c r="N12" s="102"/>
      <c r="O12" s="102"/>
      <c r="P12" s="102"/>
      <c r="Q12" s="102"/>
      <c r="R12" s="102">
        <v>1.2</v>
      </c>
      <c r="S12" s="102"/>
      <c r="T12" s="102"/>
      <c r="U12" s="102"/>
      <c r="V12" s="102"/>
      <c r="W12" s="102"/>
      <c r="X12" s="102"/>
      <c r="Y12" s="102"/>
      <c r="Z12" s="102"/>
      <c r="AA12" s="102"/>
      <c r="AB12" s="102"/>
      <c r="AC12" s="103"/>
      <c r="AD12" s="42">
        <f t="shared" si="0"/>
        <v>1.3266666666666669</v>
      </c>
    </row>
    <row r="13" spans="1:33" x14ac:dyDescent="0.3">
      <c r="AD13"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99C06-D520-4369-BEB4-B98916A5C3BA}">
  <dimension ref="A1:C7744"/>
  <sheetViews>
    <sheetView topLeftCell="A7718" workbookViewId="0">
      <selection activeCell="C7727" sqref="A1:C7744"/>
    </sheetView>
  </sheetViews>
  <sheetFormatPr defaultColWidth="9.109375" defaultRowHeight="14.4" x14ac:dyDescent="0.3"/>
  <cols>
    <col min="1" max="1" width="9.109375" style="220"/>
    <col min="2" max="2" width="20.88671875" style="104" customWidth="1"/>
    <col min="3" max="3" width="40.109375" style="105" customWidth="1"/>
    <col min="4" max="4" width="27.5546875" style="86" customWidth="1"/>
    <col min="5" max="5" width="14.109375" style="86" customWidth="1"/>
    <col min="6" max="6" width="11.33203125" style="86" customWidth="1"/>
    <col min="7" max="7" width="9.109375" style="86"/>
    <col min="8" max="8" width="10.88671875" style="86" customWidth="1"/>
    <col min="9" max="16384" width="9.109375" style="86"/>
  </cols>
  <sheetData>
    <row r="1" spans="1:3" ht="30" customHeight="1" x14ac:dyDescent="0.3">
      <c r="A1" s="218" t="s">
        <v>8013</v>
      </c>
      <c r="B1" s="106" t="s">
        <v>212</v>
      </c>
      <c r="C1" s="107" t="s">
        <v>213</v>
      </c>
    </row>
    <row r="2" spans="1:3" ht="16.95" customHeight="1" x14ac:dyDescent="0.3">
      <c r="A2" s="219">
        <v>1</v>
      </c>
      <c r="B2" s="108" t="s">
        <v>214</v>
      </c>
      <c r="C2" s="109" t="s">
        <v>215</v>
      </c>
    </row>
    <row r="3" spans="1:3" ht="16.95" customHeight="1" x14ac:dyDescent="0.3">
      <c r="A3" s="219">
        <v>2</v>
      </c>
      <c r="B3" s="108">
        <v>1.05</v>
      </c>
      <c r="C3" s="109" t="s">
        <v>216</v>
      </c>
    </row>
    <row r="4" spans="1:3" ht="16.95" customHeight="1" x14ac:dyDescent="0.3">
      <c r="A4" s="219">
        <v>3</v>
      </c>
      <c r="B4" s="108">
        <v>1.06</v>
      </c>
      <c r="C4" s="109" t="s">
        <v>217</v>
      </c>
    </row>
    <row r="5" spans="1:3" ht="16.95" customHeight="1" x14ac:dyDescent="0.3">
      <c r="A5" s="219">
        <v>4</v>
      </c>
      <c r="B5" s="108">
        <v>1.1000000000000001</v>
      </c>
      <c r="C5" s="109" t="s">
        <v>218</v>
      </c>
    </row>
    <row r="6" spans="1:3" ht="16.95" customHeight="1" x14ac:dyDescent="0.3">
      <c r="A6" s="219">
        <v>5</v>
      </c>
      <c r="B6" s="108">
        <v>10</v>
      </c>
      <c r="C6" s="109" t="s">
        <v>219</v>
      </c>
    </row>
    <row r="7" spans="1:3" ht="16.95" customHeight="1" x14ac:dyDescent="0.3">
      <c r="A7" s="219">
        <v>6</v>
      </c>
      <c r="B7" s="108">
        <v>100</v>
      </c>
      <c r="C7" s="109" t="s">
        <v>220</v>
      </c>
    </row>
    <row r="8" spans="1:3" ht="16.95" customHeight="1" x14ac:dyDescent="0.3">
      <c r="A8" s="219">
        <v>7</v>
      </c>
      <c r="B8" s="108">
        <v>100.02</v>
      </c>
      <c r="C8" s="109" t="s">
        <v>221</v>
      </c>
    </row>
    <row r="9" spans="1:3" ht="16.95" customHeight="1" x14ac:dyDescent="0.3">
      <c r="A9" s="219">
        <v>8</v>
      </c>
      <c r="B9" s="108">
        <v>100.05</v>
      </c>
      <c r="C9" s="109" t="s">
        <v>222</v>
      </c>
    </row>
    <row r="10" spans="1:3" ht="16.95" customHeight="1" x14ac:dyDescent="0.3">
      <c r="A10" s="219">
        <v>9</v>
      </c>
      <c r="B10" s="108">
        <v>100.15</v>
      </c>
      <c r="C10" s="109" t="s">
        <v>223</v>
      </c>
    </row>
    <row r="11" spans="1:3" ht="16.95" customHeight="1" x14ac:dyDescent="0.3">
      <c r="A11" s="219">
        <v>10</v>
      </c>
      <c r="B11" s="108">
        <v>100006</v>
      </c>
      <c r="C11" s="109" t="s">
        <v>224</v>
      </c>
    </row>
    <row r="12" spans="1:3" ht="16.95" customHeight="1" x14ac:dyDescent="0.3">
      <c r="A12" s="219">
        <v>11</v>
      </c>
      <c r="B12" s="108">
        <v>100007</v>
      </c>
      <c r="C12" s="109" t="s">
        <v>225</v>
      </c>
    </row>
    <row r="13" spans="1:3" ht="16.95" customHeight="1" x14ac:dyDescent="0.3">
      <c r="A13" s="219">
        <v>12</v>
      </c>
      <c r="B13" s="108">
        <v>100009</v>
      </c>
      <c r="C13" s="109" t="s">
        <v>226</v>
      </c>
    </row>
    <row r="14" spans="1:3" ht="16.95" customHeight="1" x14ac:dyDescent="0.3">
      <c r="A14" s="219">
        <v>13</v>
      </c>
      <c r="B14" s="108">
        <v>100040.01</v>
      </c>
      <c r="C14" s="109" t="s">
        <v>227</v>
      </c>
    </row>
    <row r="15" spans="1:3" ht="16.95" customHeight="1" x14ac:dyDescent="0.3">
      <c r="A15" s="219">
        <v>14</v>
      </c>
      <c r="B15" s="108">
        <v>1001</v>
      </c>
      <c r="C15" s="109" t="s">
        <v>228</v>
      </c>
    </row>
    <row r="16" spans="1:3" ht="16.95" customHeight="1" x14ac:dyDescent="0.3">
      <c r="A16" s="219">
        <v>15</v>
      </c>
      <c r="B16" s="108">
        <v>100184.2</v>
      </c>
      <c r="C16" s="109" t="s">
        <v>229</v>
      </c>
    </row>
    <row r="17" spans="1:3" ht="16.95" customHeight="1" x14ac:dyDescent="0.3">
      <c r="A17" s="219">
        <v>16</v>
      </c>
      <c r="B17" s="108">
        <v>100184.3</v>
      </c>
      <c r="C17" s="109" t="s">
        <v>230</v>
      </c>
    </row>
    <row r="18" spans="1:3" ht="16.95" customHeight="1" x14ac:dyDescent="0.3">
      <c r="A18" s="219">
        <v>17</v>
      </c>
      <c r="B18" s="108">
        <v>100187.3</v>
      </c>
      <c r="C18" s="109" t="s">
        <v>231</v>
      </c>
    </row>
    <row r="19" spans="1:3" ht="16.95" customHeight="1" x14ac:dyDescent="0.3">
      <c r="A19" s="219">
        <v>18</v>
      </c>
      <c r="B19" s="108">
        <v>100262</v>
      </c>
      <c r="C19" s="109" t="s">
        <v>232</v>
      </c>
    </row>
    <row r="20" spans="1:3" ht="16.95" customHeight="1" x14ac:dyDescent="0.3">
      <c r="A20" s="219">
        <v>19</v>
      </c>
      <c r="B20" s="108">
        <v>100263</v>
      </c>
      <c r="C20" s="109" t="s">
        <v>233</v>
      </c>
    </row>
    <row r="21" spans="1:3" ht="16.95" customHeight="1" x14ac:dyDescent="0.3">
      <c r="A21" s="219">
        <v>20</v>
      </c>
      <c r="B21" s="108">
        <v>100264</v>
      </c>
      <c r="C21" s="109" t="s">
        <v>234</v>
      </c>
    </row>
    <row r="22" spans="1:3" ht="16.95" customHeight="1" x14ac:dyDescent="0.3">
      <c r="A22" s="219">
        <v>21</v>
      </c>
      <c r="B22" s="108">
        <v>100279</v>
      </c>
      <c r="C22" s="109" t="s">
        <v>235</v>
      </c>
    </row>
    <row r="23" spans="1:3" ht="16.95" customHeight="1" x14ac:dyDescent="0.3">
      <c r="A23" s="219">
        <v>22</v>
      </c>
      <c r="B23" s="108">
        <v>100282.21</v>
      </c>
      <c r="C23" s="109" t="s">
        <v>236</v>
      </c>
    </row>
    <row r="24" spans="1:3" ht="16.95" customHeight="1" x14ac:dyDescent="0.3">
      <c r="A24" s="219">
        <v>23</v>
      </c>
      <c r="B24" s="108">
        <v>100286.02</v>
      </c>
      <c r="C24" s="109" t="s">
        <v>237</v>
      </c>
    </row>
    <row r="25" spans="1:3" ht="16.95" customHeight="1" x14ac:dyDescent="0.3">
      <c r="A25" s="219">
        <v>24</v>
      </c>
      <c r="B25" s="108">
        <v>100286.04</v>
      </c>
      <c r="C25" s="109" t="s">
        <v>238</v>
      </c>
    </row>
    <row r="26" spans="1:3" ht="16.95" customHeight="1" x14ac:dyDescent="0.3">
      <c r="A26" s="219">
        <v>25</v>
      </c>
      <c r="B26" s="108">
        <v>100286.05</v>
      </c>
      <c r="C26" s="109" t="s">
        <v>239</v>
      </c>
    </row>
    <row r="27" spans="1:3" ht="16.95" customHeight="1" x14ac:dyDescent="0.3">
      <c r="A27" s="219">
        <v>26</v>
      </c>
      <c r="B27" s="108">
        <v>100299.13</v>
      </c>
      <c r="C27" s="109" t="s">
        <v>240</v>
      </c>
    </row>
    <row r="28" spans="1:3" ht="16.95" customHeight="1" x14ac:dyDescent="0.3">
      <c r="A28" s="219">
        <v>27</v>
      </c>
      <c r="B28" s="108">
        <v>100299.22</v>
      </c>
      <c r="C28" s="109" t="s">
        <v>241</v>
      </c>
    </row>
    <row r="29" spans="1:3" ht="16.95" customHeight="1" x14ac:dyDescent="0.3">
      <c r="A29" s="219">
        <v>28</v>
      </c>
      <c r="B29" s="108">
        <v>100299.24</v>
      </c>
      <c r="C29" s="109" t="s">
        <v>242</v>
      </c>
    </row>
    <row r="30" spans="1:3" ht="16.95" customHeight="1" x14ac:dyDescent="0.3">
      <c r="A30" s="219">
        <v>29</v>
      </c>
      <c r="B30" s="108">
        <v>100299.26</v>
      </c>
      <c r="C30" s="109" t="s">
        <v>163</v>
      </c>
    </row>
    <row r="31" spans="1:3" ht="16.95" customHeight="1" x14ac:dyDescent="0.3">
      <c r="A31" s="219">
        <v>30</v>
      </c>
      <c r="B31" s="108">
        <v>1003</v>
      </c>
      <c r="C31" s="109" t="s">
        <v>243</v>
      </c>
    </row>
    <row r="32" spans="1:3" ht="16.95" customHeight="1" x14ac:dyDescent="0.3">
      <c r="A32" s="219">
        <v>31</v>
      </c>
      <c r="B32" s="108">
        <v>1003.21</v>
      </c>
      <c r="C32" s="109" t="s">
        <v>244</v>
      </c>
    </row>
    <row r="33" spans="1:3" ht="16.95" customHeight="1" x14ac:dyDescent="0.3">
      <c r="A33" s="219">
        <v>32</v>
      </c>
      <c r="B33" s="108">
        <v>1003.31</v>
      </c>
      <c r="C33" s="109" t="s">
        <v>245</v>
      </c>
    </row>
    <row r="34" spans="1:3" ht="16.95" customHeight="1" x14ac:dyDescent="0.3">
      <c r="A34" s="219">
        <v>33</v>
      </c>
      <c r="B34" s="108">
        <v>1003.33</v>
      </c>
      <c r="C34" s="109" t="s">
        <v>246</v>
      </c>
    </row>
    <row r="35" spans="1:3" ht="16.95" customHeight="1" x14ac:dyDescent="0.3">
      <c r="A35" s="219">
        <v>34</v>
      </c>
      <c r="B35" s="108">
        <v>1003.41</v>
      </c>
      <c r="C35" s="109" t="s">
        <v>247</v>
      </c>
    </row>
    <row r="36" spans="1:3" ht="16.95" customHeight="1" x14ac:dyDescent="0.3">
      <c r="A36" s="219">
        <v>35</v>
      </c>
      <c r="B36" s="108">
        <v>100311.7</v>
      </c>
      <c r="C36" s="109" t="s">
        <v>248</v>
      </c>
    </row>
    <row r="37" spans="1:3" ht="16.95" customHeight="1" x14ac:dyDescent="0.3">
      <c r="A37" s="219">
        <v>36</v>
      </c>
      <c r="B37" s="108">
        <v>100311.8</v>
      </c>
      <c r="C37" s="109" t="s">
        <v>249</v>
      </c>
    </row>
    <row r="38" spans="1:3" ht="16.95" customHeight="1" x14ac:dyDescent="0.3">
      <c r="A38" s="219">
        <v>37</v>
      </c>
      <c r="B38" s="108">
        <v>100311.9</v>
      </c>
      <c r="C38" s="109" t="s">
        <v>250</v>
      </c>
    </row>
    <row r="39" spans="1:3" ht="16.95" customHeight="1" x14ac:dyDescent="0.3">
      <c r="A39" s="219">
        <v>38</v>
      </c>
      <c r="B39" s="108">
        <v>100355.1</v>
      </c>
      <c r="C39" s="109" t="s">
        <v>251</v>
      </c>
    </row>
    <row r="40" spans="1:3" ht="16.95" customHeight="1" x14ac:dyDescent="0.3">
      <c r="A40" s="219">
        <v>39</v>
      </c>
      <c r="B40" s="108">
        <v>100355.12</v>
      </c>
      <c r="C40" s="109" t="s">
        <v>252</v>
      </c>
    </row>
    <row r="41" spans="1:3" ht="16.95" customHeight="1" x14ac:dyDescent="0.3">
      <c r="A41" s="219">
        <v>40</v>
      </c>
      <c r="B41" s="108">
        <v>100355.15</v>
      </c>
      <c r="C41" s="109" t="s">
        <v>253</v>
      </c>
    </row>
    <row r="42" spans="1:3" ht="16.95" customHeight="1" x14ac:dyDescent="0.3">
      <c r="A42" s="219">
        <v>41</v>
      </c>
      <c r="B42" s="108">
        <v>100397.21</v>
      </c>
      <c r="C42" s="109" t="s">
        <v>254</v>
      </c>
    </row>
    <row r="43" spans="1:3" ht="16.95" customHeight="1" x14ac:dyDescent="0.3">
      <c r="A43" s="219">
        <v>42</v>
      </c>
      <c r="B43" s="108">
        <v>100397.22</v>
      </c>
      <c r="C43" s="109" t="s">
        <v>255</v>
      </c>
    </row>
    <row r="44" spans="1:3" ht="16.95" customHeight="1" x14ac:dyDescent="0.3">
      <c r="A44" s="219">
        <v>43</v>
      </c>
      <c r="B44" s="108">
        <v>1004</v>
      </c>
      <c r="C44" s="109" t="s">
        <v>256</v>
      </c>
    </row>
    <row r="45" spans="1:3" ht="16.95" customHeight="1" x14ac:dyDescent="0.3">
      <c r="A45" s="219">
        <v>44</v>
      </c>
      <c r="B45" s="108">
        <v>1005</v>
      </c>
      <c r="C45" s="109" t="s">
        <v>257</v>
      </c>
    </row>
    <row r="46" spans="1:3" ht="16.95" customHeight="1" x14ac:dyDescent="0.3">
      <c r="A46" s="219">
        <v>45</v>
      </c>
      <c r="B46" s="108">
        <v>100507.1</v>
      </c>
      <c r="C46" s="109" t="s">
        <v>258</v>
      </c>
    </row>
    <row r="47" spans="1:3" ht="16.95" customHeight="1" x14ac:dyDescent="0.3">
      <c r="A47" s="219">
        <v>46</v>
      </c>
      <c r="B47" s="108">
        <v>100542.01</v>
      </c>
      <c r="C47" s="109" t="s">
        <v>259</v>
      </c>
    </row>
    <row r="48" spans="1:3" ht="16.95" customHeight="1" x14ac:dyDescent="0.3">
      <c r="A48" s="219">
        <v>47</v>
      </c>
      <c r="B48" s="108">
        <v>100542.02</v>
      </c>
      <c r="C48" s="109" t="s">
        <v>260</v>
      </c>
    </row>
    <row r="49" spans="1:3" ht="16.95" customHeight="1" x14ac:dyDescent="0.3">
      <c r="A49" s="219">
        <v>48</v>
      </c>
      <c r="B49" s="108">
        <v>100543.01</v>
      </c>
      <c r="C49" s="109" t="s">
        <v>261</v>
      </c>
    </row>
    <row r="50" spans="1:3" ht="16.95" customHeight="1" x14ac:dyDescent="0.3">
      <c r="A50" s="219">
        <v>49</v>
      </c>
      <c r="B50" s="108">
        <v>100543.02</v>
      </c>
      <c r="C50" s="109" t="s">
        <v>262</v>
      </c>
    </row>
    <row r="51" spans="1:3" ht="16.95" customHeight="1" x14ac:dyDescent="0.3">
      <c r="A51" s="219">
        <v>50</v>
      </c>
      <c r="B51" s="108">
        <v>100544.01</v>
      </c>
      <c r="C51" s="109" t="s">
        <v>263</v>
      </c>
    </row>
    <row r="52" spans="1:3" ht="16.95" customHeight="1" x14ac:dyDescent="0.3">
      <c r="A52" s="219">
        <v>51</v>
      </c>
      <c r="B52" s="108">
        <v>100544.02</v>
      </c>
      <c r="C52" s="109" t="s">
        <v>264</v>
      </c>
    </row>
    <row r="53" spans="1:3" ht="16.95" customHeight="1" x14ac:dyDescent="0.3">
      <c r="A53" s="219">
        <v>52</v>
      </c>
      <c r="B53" s="108">
        <v>100545.01</v>
      </c>
      <c r="C53" s="109" t="s">
        <v>265</v>
      </c>
    </row>
    <row r="54" spans="1:3" ht="16.95" customHeight="1" x14ac:dyDescent="0.3">
      <c r="A54" s="219">
        <v>53</v>
      </c>
      <c r="B54" s="108">
        <v>100545.02</v>
      </c>
      <c r="C54" s="109" t="s">
        <v>266</v>
      </c>
    </row>
    <row r="55" spans="1:3" ht="16.95" customHeight="1" x14ac:dyDescent="0.3">
      <c r="A55" s="219">
        <v>54</v>
      </c>
      <c r="B55" s="108">
        <v>100557.31</v>
      </c>
      <c r="C55" s="109" t="s">
        <v>267</v>
      </c>
    </row>
    <row r="56" spans="1:3" ht="16.95" customHeight="1" x14ac:dyDescent="0.3">
      <c r="A56" s="219">
        <v>55</v>
      </c>
      <c r="B56" s="108">
        <v>100558</v>
      </c>
      <c r="C56" s="109" t="s">
        <v>268</v>
      </c>
    </row>
    <row r="57" spans="1:3" ht="16.95" customHeight="1" x14ac:dyDescent="0.3">
      <c r="A57" s="219">
        <v>56</v>
      </c>
      <c r="B57" s="108">
        <v>1006</v>
      </c>
      <c r="C57" s="109" t="s">
        <v>269</v>
      </c>
    </row>
    <row r="58" spans="1:3" ht="16.95" customHeight="1" x14ac:dyDescent="0.3">
      <c r="A58" s="219">
        <v>57</v>
      </c>
      <c r="B58" s="108">
        <v>100603.07</v>
      </c>
      <c r="C58" s="109" t="s">
        <v>270</v>
      </c>
    </row>
    <row r="59" spans="1:3" ht="16.95" customHeight="1" x14ac:dyDescent="0.3">
      <c r="A59" s="219">
        <v>58</v>
      </c>
      <c r="B59" s="108">
        <v>100608.11</v>
      </c>
      <c r="C59" s="109" t="s">
        <v>271</v>
      </c>
    </row>
    <row r="60" spans="1:3" ht="16.95" customHeight="1" x14ac:dyDescent="0.3">
      <c r="A60" s="219">
        <v>59</v>
      </c>
      <c r="B60" s="108">
        <v>100608.12</v>
      </c>
      <c r="C60" s="109" t="s">
        <v>272</v>
      </c>
    </row>
    <row r="61" spans="1:3" ht="16.95" customHeight="1" x14ac:dyDescent="0.3">
      <c r="A61" s="219">
        <v>60</v>
      </c>
      <c r="B61" s="108">
        <v>100616</v>
      </c>
      <c r="C61" s="109" t="s">
        <v>273</v>
      </c>
    </row>
    <row r="62" spans="1:3" ht="16.95" customHeight="1" x14ac:dyDescent="0.3">
      <c r="A62" s="219">
        <v>61</v>
      </c>
      <c r="B62" s="108">
        <v>100616.1</v>
      </c>
      <c r="C62" s="109" t="s">
        <v>274</v>
      </c>
    </row>
    <row r="63" spans="1:3" ht="16.95" customHeight="1" x14ac:dyDescent="0.3">
      <c r="A63" s="219">
        <v>62</v>
      </c>
      <c r="B63" s="108">
        <v>100617.1</v>
      </c>
      <c r="C63" s="109" t="s">
        <v>275</v>
      </c>
    </row>
    <row r="64" spans="1:3" ht="16.95" customHeight="1" x14ac:dyDescent="0.3">
      <c r="A64" s="219">
        <v>63</v>
      </c>
      <c r="B64" s="108">
        <v>1007</v>
      </c>
      <c r="C64" s="109" t="s">
        <v>276</v>
      </c>
    </row>
    <row r="65" spans="1:3" ht="16.95" customHeight="1" x14ac:dyDescent="0.3">
      <c r="A65" s="219">
        <v>64</v>
      </c>
      <c r="B65" s="108">
        <v>100729.01</v>
      </c>
      <c r="C65" s="109" t="s">
        <v>277</v>
      </c>
    </row>
    <row r="66" spans="1:3" ht="16.95" customHeight="1" x14ac:dyDescent="0.3">
      <c r="A66" s="219">
        <v>65</v>
      </c>
      <c r="B66" s="108">
        <v>100729.02</v>
      </c>
      <c r="C66" s="109" t="s">
        <v>278</v>
      </c>
    </row>
    <row r="67" spans="1:3" ht="16.95" customHeight="1" x14ac:dyDescent="0.3">
      <c r="A67" s="219">
        <v>66</v>
      </c>
      <c r="B67" s="108">
        <v>100729.03</v>
      </c>
      <c r="C67" s="109" t="s">
        <v>279</v>
      </c>
    </row>
    <row r="68" spans="1:3" ht="16.95" customHeight="1" x14ac:dyDescent="0.3">
      <c r="A68" s="219">
        <v>67</v>
      </c>
      <c r="B68" s="108">
        <v>100729.1</v>
      </c>
      <c r="C68" s="109" t="s">
        <v>280</v>
      </c>
    </row>
    <row r="69" spans="1:3" ht="16.95" customHeight="1" x14ac:dyDescent="0.3">
      <c r="A69" s="219">
        <v>68</v>
      </c>
      <c r="B69" s="108">
        <v>100729.2</v>
      </c>
      <c r="C69" s="109" t="s">
        <v>281</v>
      </c>
    </row>
    <row r="70" spans="1:3" ht="16.95" customHeight="1" x14ac:dyDescent="0.3">
      <c r="A70" s="219">
        <v>69</v>
      </c>
      <c r="B70" s="108">
        <v>100733.04</v>
      </c>
      <c r="C70" s="109" t="s">
        <v>282</v>
      </c>
    </row>
    <row r="71" spans="1:3" ht="16.95" customHeight="1" x14ac:dyDescent="0.3">
      <c r="A71" s="219">
        <v>70</v>
      </c>
      <c r="B71" s="108">
        <v>100740</v>
      </c>
      <c r="C71" s="109" t="s">
        <v>283</v>
      </c>
    </row>
    <row r="72" spans="1:3" ht="16.95" customHeight="1" x14ac:dyDescent="0.3">
      <c r="A72" s="219">
        <v>71</v>
      </c>
      <c r="B72" s="108">
        <v>100741</v>
      </c>
      <c r="C72" s="109" t="s">
        <v>284</v>
      </c>
    </row>
    <row r="73" spans="1:3" ht="16.95" customHeight="1" x14ac:dyDescent="0.3">
      <c r="A73" s="219">
        <v>72</v>
      </c>
      <c r="B73" s="108">
        <v>100742</v>
      </c>
      <c r="C73" s="109" t="s">
        <v>285</v>
      </c>
    </row>
    <row r="74" spans="1:3" ht="16.95" customHeight="1" x14ac:dyDescent="0.3">
      <c r="A74" s="219">
        <v>73</v>
      </c>
      <c r="B74" s="108">
        <v>100743</v>
      </c>
      <c r="C74" s="109" t="s">
        <v>286</v>
      </c>
    </row>
    <row r="75" spans="1:3" ht="16.95" customHeight="1" x14ac:dyDescent="0.3">
      <c r="A75" s="219">
        <v>74</v>
      </c>
      <c r="B75" s="108">
        <v>100744</v>
      </c>
      <c r="C75" s="109" t="s">
        <v>287</v>
      </c>
    </row>
    <row r="76" spans="1:3" ht="16.95" customHeight="1" x14ac:dyDescent="0.3">
      <c r="A76" s="219">
        <v>75</v>
      </c>
      <c r="B76" s="108">
        <v>100745</v>
      </c>
      <c r="C76" s="109" t="s">
        <v>288</v>
      </c>
    </row>
    <row r="77" spans="1:3" ht="16.95" customHeight="1" x14ac:dyDescent="0.3">
      <c r="A77" s="219">
        <v>76</v>
      </c>
      <c r="B77" s="108">
        <v>100750</v>
      </c>
      <c r="C77" s="109" t="s">
        <v>289</v>
      </c>
    </row>
    <row r="78" spans="1:3" ht="16.95" customHeight="1" x14ac:dyDescent="0.3">
      <c r="A78" s="219">
        <v>77</v>
      </c>
      <c r="B78" s="108">
        <v>100791</v>
      </c>
      <c r="C78" s="109" t="s">
        <v>290</v>
      </c>
    </row>
    <row r="79" spans="1:3" ht="16.95" customHeight="1" x14ac:dyDescent="0.3">
      <c r="A79" s="219">
        <v>78</v>
      </c>
      <c r="B79" s="108">
        <v>100791.01</v>
      </c>
      <c r="C79" s="109" t="s">
        <v>291</v>
      </c>
    </row>
    <row r="80" spans="1:3" ht="16.95" customHeight="1" x14ac:dyDescent="0.3">
      <c r="A80" s="219">
        <v>79</v>
      </c>
      <c r="B80" s="108">
        <v>1008</v>
      </c>
      <c r="C80" s="109" t="s">
        <v>292</v>
      </c>
    </row>
    <row r="81" spans="1:3" ht="16.95" customHeight="1" x14ac:dyDescent="0.3">
      <c r="A81" s="219">
        <v>80</v>
      </c>
      <c r="B81" s="108">
        <v>1008.01</v>
      </c>
      <c r="C81" s="109" t="s">
        <v>293</v>
      </c>
    </row>
    <row r="82" spans="1:3" ht="16.95" customHeight="1" x14ac:dyDescent="0.3">
      <c r="A82" s="219">
        <v>81</v>
      </c>
      <c r="B82" s="108">
        <v>1008.02</v>
      </c>
      <c r="C82" s="109" t="s">
        <v>294</v>
      </c>
    </row>
    <row r="83" spans="1:3" ht="16.95" customHeight="1" x14ac:dyDescent="0.3">
      <c r="A83" s="219">
        <v>82</v>
      </c>
      <c r="B83" s="108">
        <v>100816.5</v>
      </c>
      <c r="C83" s="109" t="s">
        <v>295</v>
      </c>
    </row>
    <row r="84" spans="1:3" ht="16.95" customHeight="1" x14ac:dyDescent="0.3">
      <c r="A84" s="219">
        <v>83</v>
      </c>
      <c r="B84" s="108">
        <v>100819.1</v>
      </c>
      <c r="C84" s="109" t="s">
        <v>296</v>
      </c>
    </row>
    <row r="85" spans="1:3" ht="16.95" customHeight="1" x14ac:dyDescent="0.3">
      <c r="A85" s="219">
        <v>84</v>
      </c>
      <c r="B85" s="108">
        <v>100820.5</v>
      </c>
      <c r="C85" s="109" t="s">
        <v>297</v>
      </c>
    </row>
    <row r="86" spans="1:3" ht="16.95" customHeight="1" x14ac:dyDescent="0.3">
      <c r="A86" s="219">
        <v>85</v>
      </c>
      <c r="B86" s="108">
        <v>1009</v>
      </c>
      <c r="C86" s="109" t="s">
        <v>298</v>
      </c>
    </row>
    <row r="87" spans="1:3" ht="16.95" customHeight="1" x14ac:dyDescent="0.3">
      <c r="A87" s="219">
        <v>86</v>
      </c>
      <c r="B87" s="108">
        <v>100930</v>
      </c>
      <c r="C87" s="109">
        <v>220315004</v>
      </c>
    </row>
    <row r="88" spans="1:3" ht="16.95" customHeight="1" x14ac:dyDescent="0.3">
      <c r="A88" s="219">
        <v>87</v>
      </c>
      <c r="B88" s="108">
        <v>100931</v>
      </c>
      <c r="C88" s="109" t="s">
        <v>299</v>
      </c>
    </row>
    <row r="89" spans="1:3" ht="16.95" customHeight="1" x14ac:dyDescent="0.3">
      <c r="A89" s="219">
        <v>88</v>
      </c>
      <c r="B89" s="108">
        <v>100932</v>
      </c>
      <c r="C89" s="109" t="s">
        <v>300</v>
      </c>
    </row>
    <row r="90" spans="1:3" ht="16.95" customHeight="1" x14ac:dyDescent="0.3">
      <c r="A90" s="219">
        <v>89</v>
      </c>
      <c r="B90" s="108">
        <v>100933</v>
      </c>
      <c r="C90" s="109" t="s">
        <v>301</v>
      </c>
    </row>
    <row r="91" spans="1:3" ht="16.95" customHeight="1" x14ac:dyDescent="0.3">
      <c r="A91" s="219">
        <v>90</v>
      </c>
      <c r="B91" s="108">
        <v>100934</v>
      </c>
      <c r="C91" s="109" t="s">
        <v>302</v>
      </c>
    </row>
    <row r="92" spans="1:3" ht="16.95" customHeight="1" x14ac:dyDescent="0.3">
      <c r="A92" s="219">
        <v>91</v>
      </c>
      <c r="B92" s="108">
        <v>100935</v>
      </c>
      <c r="C92" s="109" t="s">
        <v>303</v>
      </c>
    </row>
    <row r="93" spans="1:3" ht="16.95" customHeight="1" x14ac:dyDescent="0.3">
      <c r="A93" s="219">
        <v>92</v>
      </c>
      <c r="B93" s="108">
        <v>100937</v>
      </c>
      <c r="C93" s="109" t="s">
        <v>304</v>
      </c>
    </row>
    <row r="94" spans="1:3" ht="16.95" customHeight="1" x14ac:dyDescent="0.3">
      <c r="A94" s="219">
        <v>93</v>
      </c>
      <c r="B94" s="108">
        <v>100946.03</v>
      </c>
      <c r="C94" s="109" t="s">
        <v>305</v>
      </c>
    </row>
    <row r="95" spans="1:3" ht="16.95" customHeight="1" x14ac:dyDescent="0.3">
      <c r="A95" s="219">
        <v>94</v>
      </c>
      <c r="B95" s="108">
        <v>1010</v>
      </c>
      <c r="C95" s="109" t="s">
        <v>306</v>
      </c>
    </row>
    <row r="96" spans="1:3" ht="16.95" customHeight="1" x14ac:dyDescent="0.3">
      <c r="A96" s="219">
        <v>95</v>
      </c>
      <c r="B96" s="108">
        <v>101001</v>
      </c>
      <c r="C96" s="109" t="s">
        <v>307</v>
      </c>
    </row>
    <row r="97" spans="1:3" ht="16.95" customHeight="1" x14ac:dyDescent="0.3">
      <c r="A97" s="219">
        <v>96</v>
      </c>
      <c r="B97" s="108">
        <v>101001.01</v>
      </c>
      <c r="C97" s="109" t="s">
        <v>308</v>
      </c>
    </row>
    <row r="98" spans="1:3" ht="16.95" customHeight="1" x14ac:dyDescent="0.3">
      <c r="A98" s="219">
        <v>97</v>
      </c>
      <c r="B98" s="108">
        <v>101003.31</v>
      </c>
      <c r="C98" s="109" t="s">
        <v>309</v>
      </c>
    </row>
    <row r="99" spans="1:3" ht="16.95" customHeight="1" x14ac:dyDescent="0.3">
      <c r="A99" s="219">
        <v>98</v>
      </c>
      <c r="B99" s="108">
        <v>101003.32</v>
      </c>
      <c r="C99" s="109" t="s">
        <v>310</v>
      </c>
    </row>
    <row r="100" spans="1:3" ht="16.95" customHeight="1" x14ac:dyDescent="0.3">
      <c r="A100" s="219">
        <v>99</v>
      </c>
      <c r="B100" s="108">
        <v>101003.33</v>
      </c>
      <c r="C100" s="109" t="s">
        <v>311</v>
      </c>
    </row>
    <row r="101" spans="1:3" ht="16.95" customHeight="1" x14ac:dyDescent="0.3">
      <c r="A101" s="219">
        <v>100</v>
      </c>
      <c r="B101" s="108">
        <v>101003.34</v>
      </c>
      <c r="C101" s="109" t="s">
        <v>312</v>
      </c>
    </row>
    <row r="102" spans="1:3" ht="16.95" customHeight="1" x14ac:dyDescent="0.3">
      <c r="A102" s="219">
        <v>101</v>
      </c>
      <c r="B102" s="108">
        <v>101004</v>
      </c>
      <c r="C102" s="109" t="s">
        <v>313</v>
      </c>
    </row>
    <row r="103" spans="1:3" ht="16.95" customHeight="1" x14ac:dyDescent="0.3">
      <c r="A103" s="219">
        <v>102</v>
      </c>
      <c r="B103" s="108">
        <v>101005</v>
      </c>
      <c r="C103" s="109" t="s">
        <v>314</v>
      </c>
    </row>
    <row r="104" spans="1:3" ht="16.95" customHeight="1" x14ac:dyDescent="0.3">
      <c r="A104" s="219">
        <v>103</v>
      </c>
      <c r="B104" s="108">
        <v>101006</v>
      </c>
      <c r="C104" s="109" t="s">
        <v>315</v>
      </c>
    </row>
    <row r="105" spans="1:3" ht="16.95" customHeight="1" x14ac:dyDescent="0.3">
      <c r="A105" s="219">
        <v>104</v>
      </c>
      <c r="B105" s="108">
        <v>101006.01</v>
      </c>
      <c r="C105" s="109" t="s">
        <v>316</v>
      </c>
    </row>
    <row r="106" spans="1:3" ht="16.95" customHeight="1" x14ac:dyDescent="0.3">
      <c r="A106" s="219">
        <v>105</v>
      </c>
      <c r="B106" s="108">
        <v>101012</v>
      </c>
      <c r="C106" s="109" t="s">
        <v>317</v>
      </c>
    </row>
    <row r="107" spans="1:3" ht="16.95" customHeight="1" x14ac:dyDescent="0.3">
      <c r="A107" s="219">
        <v>106</v>
      </c>
      <c r="B107" s="108">
        <v>101012.2</v>
      </c>
      <c r="C107" s="109" t="s">
        <v>318</v>
      </c>
    </row>
    <row r="108" spans="1:3" ht="16.95" customHeight="1" x14ac:dyDescent="0.3">
      <c r="A108" s="219">
        <v>107</v>
      </c>
      <c r="B108" s="108">
        <v>101013.01</v>
      </c>
      <c r="C108" s="109" t="s">
        <v>319</v>
      </c>
    </row>
    <row r="109" spans="1:3" ht="16.95" customHeight="1" x14ac:dyDescent="0.3">
      <c r="A109" s="219">
        <v>108</v>
      </c>
      <c r="B109" s="108">
        <v>101014</v>
      </c>
      <c r="C109" s="109" t="s">
        <v>320</v>
      </c>
    </row>
    <row r="110" spans="1:3" ht="16.95" customHeight="1" x14ac:dyDescent="0.3">
      <c r="A110" s="219">
        <v>109</v>
      </c>
      <c r="B110" s="108">
        <v>101015</v>
      </c>
      <c r="C110" s="109" t="s">
        <v>321</v>
      </c>
    </row>
    <row r="111" spans="1:3" ht="16.95" customHeight="1" x14ac:dyDescent="0.3">
      <c r="A111" s="219">
        <v>110</v>
      </c>
      <c r="B111" s="108">
        <v>101018</v>
      </c>
      <c r="C111" s="109" t="s">
        <v>322</v>
      </c>
    </row>
    <row r="112" spans="1:3" ht="16.95" customHeight="1" x14ac:dyDescent="0.3">
      <c r="A112" s="219">
        <v>111</v>
      </c>
      <c r="B112" s="108">
        <v>101024</v>
      </c>
      <c r="C112" s="109" t="s">
        <v>323</v>
      </c>
    </row>
    <row r="113" spans="1:3" ht="16.95" customHeight="1" x14ac:dyDescent="0.3">
      <c r="A113" s="219">
        <v>112</v>
      </c>
      <c r="B113" s="108">
        <v>101026</v>
      </c>
      <c r="C113" s="109" t="s">
        <v>324</v>
      </c>
    </row>
    <row r="114" spans="1:3" ht="16.95" customHeight="1" x14ac:dyDescent="0.3">
      <c r="A114" s="219">
        <v>113</v>
      </c>
      <c r="B114" s="108">
        <v>101026.01</v>
      </c>
      <c r="C114" s="109" t="s">
        <v>325</v>
      </c>
    </row>
    <row r="115" spans="1:3" ht="16.95" customHeight="1" x14ac:dyDescent="0.3">
      <c r="A115" s="219">
        <v>114</v>
      </c>
      <c r="B115" s="108">
        <v>101027</v>
      </c>
      <c r="C115" s="109" t="s">
        <v>326</v>
      </c>
    </row>
    <row r="116" spans="1:3" ht="16.95" customHeight="1" x14ac:dyDescent="0.3">
      <c r="A116" s="219">
        <v>115</v>
      </c>
      <c r="B116" s="108">
        <v>101028</v>
      </c>
      <c r="C116" s="109" t="s">
        <v>327</v>
      </c>
    </row>
    <row r="117" spans="1:3" ht="16.95" customHeight="1" x14ac:dyDescent="0.3">
      <c r="A117" s="219">
        <v>116</v>
      </c>
      <c r="B117" s="108">
        <v>101029</v>
      </c>
      <c r="C117" s="109" t="s">
        <v>328</v>
      </c>
    </row>
    <row r="118" spans="1:3" ht="16.95" customHeight="1" x14ac:dyDescent="0.3">
      <c r="A118" s="219">
        <v>117</v>
      </c>
      <c r="B118" s="108">
        <v>101041</v>
      </c>
      <c r="C118" s="109" t="s">
        <v>329</v>
      </c>
    </row>
    <row r="119" spans="1:3" ht="16.95" customHeight="1" x14ac:dyDescent="0.3">
      <c r="A119" s="219">
        <v>118</v>
      </c>
      <c r="B119" s="108">
        <v>101044</v>
      </c>
      <c r="C119" s="109" t="s">
        <v>330</v>
      </c>
    </row>
    <row r="120" spans="1:3" ht="16.95" customHeight="1" x14ac:dyDescent="0.3">
      <c r="A120" s="219">
        <v>119</v>
      </c>
      <c r="B120" s="108">
        <v>101045</v>
      </c>
      <c r="C120" s="109" t="s">
        <v>331</v>
      </c>
    </row>
    <row r="121" spans="1:3" ht="16.95" customHeight="1" x14ac:dyDescent="0.3">
      <c r="A121" s="219">
        <v>120</v>
      </c>
      <c r="B121" s="108">
        <v>101049.21</v>
      </c>
      <c r="C121" s="109" t="s">
        <v>332</v>
      </c>
    </row>
    <row r="122" spans="1:3" ht="16.95" customHeight="1" x14ac:dyDescent="0.3">
      <c r="A122" s="219">
        <v>121</v>
      </c>
      <c r="B122" s="108">
        <v>101049.31</v>
      </c>
      <c r="C122" s="109" t="s">
        <v>333</v>
      </c>
    </row>
    <row r="123" spans="1:3" ht="16.95" customHeight="1" x14ac:dyDescent="0.3">
      <c r="A123" s="219">
        <v>122</v>
      </c>
      <c r="B123" s="108">
        <v>101054</v>
      </c>
      <c r="C123" s="109" t="s">
        <v>334</v>
      </c>
    </row>
    <row r="124" spans="1:3" ht="16.95" customHeight="1" x14ac:dyDescent="0.3">
      <c r="A124" s="219">
        <v>123</v>
      </c>
      <c r="B124" s="108">
        <v>101055</v>
      </c>
      <c r="C124" s="109" t="s">
        <v>335</v>
      </c>
    </row>
    <row r="125" spans="1:3" ht="16.95" customHeight="1" x14ac:dyDescent="0.3">
      <c r="A125" s="219">
        <v>124</v>
      </c>
      <c r="B125" s="108">
        <v>101057</v>
      </c>
      <c r="C125" s="109" t="s">
        <v>336</v>
      </c>
    </row>
    <row r="126" spans="1:3" ht="16.95" customHeight="1" x14ac:dyDescent="0.3">
      <c r="A126" s="219">
        <v>125</v>
      </c>
      <c r="B126" s="108">
        <v>101058.01</v>
      </c>
      <c r="C126" s="109" t="s">
        <v>337</v>
      </c>
    </row>
    <row r="127" spans="1:3" ht="16.95" customHeight="1" x14ac:dyDescent="0.3">
      <c r="A127" s="219">
        <v>126</v>
      </c>
      <c r="B127" s="108">
        <v>101059</v>
      </c>
      <c r="C127" s="109" t="s">
        <v>338</v>
      </c>
    </row>
    <row r="128" spans="1:3" ht="16.95" customHeight="1" x14ac:dyDescent="0.3">
      <c r="A128" s="219">
        <v>127</v>
      </c>
      <c r="B128" s="108">
        <v>101060</v>
      </c>
      <c r="C128" s="109" t="s">
        <v>339</v>
      </c>
    </row>
    <row r="129" spans="1:3" ht="16.95" customHeight="1" x14ac:dyDescent="0.3">
      <c r="A129" s="219">
        <v>128</v>
      </c>
      <c r="B129" s="108">
        <v>101061</v>
      </c>
      <c r="C129" s="109" t="s">
        <v>340</v>
      </c>
    </row>
    <row r="130" spans="1:3" ht="16.95" customHeight="1" x14ac:dyDescent="0.3">
      <c r="A130" s="219">
        <v>129</v>
      </c>
      <c r="B130" s="108">
        <v>101062</v>
      </c>
      <c r="C130" s="109" t="s">
        <v>341</v>
      </c>
    </row>
    <row r="131" spans="1:3" ht="16.95" customHeight="1" x14ac:dyDescent="0.3">
      <c r="A131" s="219">
        <v>130</v>
      </c>
      <c r="B131" s="108">
        <v>101063</v>
      </c>
      <c r="C131" s="109" t="s">
        <v>342</v>
      </c>
    </row>
    <row r="132" spans="1:3" ht="16.95" customHeight="1" x14ac:dyDescent="0.3">
      <c r="A132" s="219">
        <v>131</v>
      </c>
      <c r="B132" s="108">
        <v>101064</v>
      </c>
      <c r="C132" s="109" t="s">
        <v>343</v>
      </c>
    </row>
    <row r="133" spans="1:3" ht="16.95" customHeight="1" x14ac:dyDescent="0.3">
      <c r="A133" s="219">
        <v>132</v>
      </c>
      <c r="B133" s="108">
        <v>101065</v>
      </c>
      <c r="C133" s="109" t="s">
        <v>344</v>
      </c>
    </row>
    <row r="134" spans="1:3" ht="16.95" customHeight="1" x14ac:dyDescent="0.3">
      <c r="A134" s="219">
        <v>133</v>
      </c>
      <c r="B134" s="108">
        <v>101066</v>
      </c>
      <c r="C134" s="109" t="s">
        <v>345</v>
      </c>
    </row>
    <row r="135" spans="1:3" ht="16.95" customHeight="1" x14ac:dyDescent="0.3">
      <c r="A135" s="219">
        <v>134</v>
      </c>
      <c r="B135" s="108">
        <v>101067</v>
      </c>
      <c r="C135" s="109" t="s">
        <v>346</v>
      </c>
    </row>
    <row r="136" spans="1:3" ht="16.95" customHeight="1" x14ac:dyDescent="0.3">
      <c r="A136" s="219">
        <v>135</v>
      </c>
      <c r="B136" s="108">
        <v>101068</v>
      </c>
      <c r="C136" s="109" t="s">
        <v>347</v>
      </c>
    </row>
    <row r="137" spans="1:3" ht="16.95" customHeight="1" x14ac:dyDescent="0.3">
      <c r="A137" s="219">
        <v>136</v>
      </c>
      <c r="B137" s="108">
        <v>101068.01</v>
      </c>
      <c r="C137" s="109" t="s">
        <v>348</v>
      </c>
    </row>
    <row r="138" spans="1:3" ht="16.95" customHeight="1" x14ac:dyDescent="0.3">
      <c r="A138" s="219">
        <v>137</v>
      </c>
      <c r="B138" s="108">
        <v>1011</v>
      </c>
      <c r="C138" s="109" t="s">
        <v>349</v>
      </c>
    </row>
    <row r="139" spans="1:3" ht="16.95" customHeight="1" x14ac:dyDescent="0.3">
      <c r="A139" s="219">
        <v>138</v>
      </c>
      <c r="B139" s="108">
        <v>101102.5</v>
      </c>
      <c r="C139" s="109" t="s">
        <v>350</v>
      </c>
    </row>
    <row r="140" spans="1:3" ht="16.95" customHeight="1" x14ac:dyDescent="0.3">
      <c r="A140" s="219">
        <v>139</v>
      </c>
      <c r="B140" s="108">
        <v>101103.5</v>
      </c>
      <c r="C140" s="109" t="s">
        <v>351</v>
      </c>
    </row>
    <row r="141" spans="1:3" ht="16.95" customHeight="1" x14ac:dyDescent="0.3">
      <c r="A141" s="219">
        <v>140</v>
      </c>
      <c r="B141" s="108">
        <v>101104.5</v>
      </c>
      <c r="C141" s="109" t="s">
        <v>352</v>
      </c>
    </row>
    <row r="142" spans="1:3" ht="16.95" customHeight="1" x14ac:dyDescent="0.3">
      <c r="A142" s="219">
        <v>141</v>
      </c>
      <c r="B142" s="108">
        <v>101105</v>
      </c>
      <c r="C142" s="109" t="s">
        <v>353</v>
      </c>
    </row>
    <row r="143" spans="1:3" ht="16.95" customHeight="1" x14ac:dyDescent="0.3">
      <c r="A143" s="219">
        <v>142</v>
      </c>
      <c r="B143" s="108">
        <v>101106.5</v>
      </c>
      <c r="C143" s="109" t="s">
        <v>354</v>
      </c>
    </row>
    <row r="144" spans="1:3" ht="16.95" customHeight="1" x14ac:dyDescent="0.3">
      <c r="A144" s="219">
        <v>143</v>
      </c>
      <c r="B144" s="108">
        <v>101107.5</v>
      </c>
      <c r="C144" s="109" t="s">
        <v>355</v>
      </c>
    </row>
    <row r="145" spans="1:3" ht="16.95" customHeight="1" x14ac:dyDescent="0.3">
      <c r="A145" s="219">
        <v>144</v>
      </c>
      <c r="B145" s="108">
        <v>101108.5</v>
      </c>
      <c r="C145" s="109" t="s">
        <v>356</v>
      </c>
    </row>
    <row r="146" spans="1:3" ht="16.95" customHeight="1" x14ac:dyDescent="0.3">
      <c r="A146" s="219">
        <v>145</v>
      </c>
      <c r="B146" s="108">
        <v>101109.5</v>
      </c>
      <c r="C146" s="109" t="s">
        <v>357</v>
      </c>
    </row>
    <row r="147" spans="1:3" ht="16.95" customHeight="1" x14ac:dyDescent="0.3">
      <c r="A147" s="219">
        <v>146</v>
      </c>
      <c r="B147" s="108">
        <v>101110.5</v>
      </c>
      <c r="C147" s="109" t="s">
        <v>358</v>
      </c>
    </row>
    <row r="148" spans="1:3" ht="16.95" customHeight="1" x14ac:dyDescent="0.3">
      <c r="A148" s="219">
        <v>147</v>
      </c>
      <c r="B148" s="108">
        <v>101111.5</v>
      </c>
      <c r="C148" s="109" t="s">
        <v>359</v>
      </c>
    </row>
    <row r="149" spans="1:3" ht="16.95" customHeight="1" x14ac:dyDescent="0.3">
      <c r="A149" s="219">
        <v>148</v>
      </c>
      <c r="B149" s="108">
        <v>101116.5</v>
      </c>
      <c r="C149" s="109" t="s">
        <v>360</v>
      </c>
    </row>
    <row r="150" spans="1:3" ht="16.95" customHeight="1" x14ac:dyDescent="0.3">
      <c r="A150" s="219">
        <v>149</v>
      </c>
      <c r="B150" s="108">
        <v>101117.5</v>
      </c>
      <c r="C150" s="109" t="s">
        <v>361</v>
      </c>
    </row>
    <row r="151" spans="1:3" ht="16.95" customHeight="1" x14ac:dyDescent="0.3">
      <c r="A151" s="219">
        <v>150</v>
      </c>
      <c r="B151" s="108">
        <v>101118.5</v>
      </c>
      <c r="C151" s="109" t="s">
        <v>362</v>
      </c>
    </row>
    <row r="152" spans="1:3" ht="16.95" customHeight="1" x14ac:dyDescent="0.3">
      <c r="A152" s="219">
        <v>151</v>
      </c>
      <c r="B152" s="108">
        <v>101119.5</v>
      </c>
      <c r="C152" s="109" t="s">
        <v>363</v>
      </c>
    </row>
    <row r="153" spans="1:3" ht="16.95" customHeight="1" x14ac:dyDescent="0.3">
      <c r="A153" s="219">
        <v>152</v>
      </c>
      <c r="B153" s="108">
        <v>101120.5</v>
      </c>
      <c r="C153" s="109" t="s">
        <v>364</v>
      </c>
    </row>
    <row r="154" spans="1:3" ht="16.95" customHeight="1" x14ac:dyDescent="0.3">
      <c r="A154" s="219">
        <v>153</v>
      </c>
      <c r="B154" s="108">
        <v>101122.5</v>
      </c>
      <c r="C154" s="109" t="s">
        <v>365</v>
      </c>
    </row>
    <row r="155" spans="1:3" ht="16.95" customHeight="1" x14ac:dyDescent="0.3">
      <c r="A155" s="219">
        <v>154</v>
      </c>
      <c r="B155" s="108">
        <v>101123.5</v>
      </c>
      <c r="C155" s="109" t="s">
        <v>366</v>
      </c>
    </row>
    <row r="156" spans="1:3" ht="16.95" customHeight="1" x14ac:dyDescent="0.3">
      <c r="A156" s="219">
        <v>155</v>
      </c>
      <c r="B156" s="108">
        <v>101124.5</v>
      </c>
      <c r="C156" s="109" t="s">
        <v>367</v>
      </c>
    </row>
    <row r="157" spans="1:3" ht="16.95" customHeight="1" x14ac:dyDescent="0.3">
      <c r="A157" s="219">
        <v>156</v>
      </c>
      <c r="B157" s="108">
        <v>101125.5</v>
      </c>
      <c r="C157" s="109" t="s">
        <v>368</v>
      </c>
    </row>
    <row r="158" spans="1:3" ht="16.95" customHeight="1" x14ac:dyDescent="0.3">
      <c r="A158" s="219">
        <v>157</v>
      </c>
      <c r="B158" s="108">
        <v>101135</v>
      </c>
      <c r="C158" s="109" t="s">
        <v>369</v>
      </c>
    </row>
    <row r="159" spans="1:3" ht="16.95" customHeight="1" x14ac:dyDescent="0.3">
      <c r="A159" s="219">
        <v>158</v>
      </c>
      <c r="B159" s="108">
        <v>101136</v>
      </c>
      <c r="C159" s="109" t="s">
        <v>370</v>
      </c>
    </row>
    <row r="160" spans="1:3" ht="16.95" customHeight="1" x14ac:dyDescent="0.3">
      <c r="A160" s="219">
        <v>159</v>
      </c>
      <c r="B160" s="108">
        <v>101137</v>
      </c>
      <c r="C160" s="109" t="s">
        <v>371</v>
      </c>
    </row>
    <row r="161" spans="1:3" ht="16.95" customHeight="1" x14ac:dyDescent="0.3">
      <c r="A161" s="219">
        <v>160</v>
      </c>
      <c r="B161" s="108">
        <v>101138</v>
      </c>
      <c r="C161" s="109" t="s">
        <v>372</v>
      </c>
    </row>
    <row r="162" spans="1:3" ht="16.95" customHeight="1" x14ac:dyDescent="0.3">
      <c r="A162" s="219">
        <v>161</v>
      </c>
      <c r="B162" s="108">
        <v>101139</v>
      </c>
      <c r="C162" s="109" t="s">
        <v>373</v>
      </c>
    </row>
    <row r="163" spans="1:3" ht="16.95" customHeight="1" x14ac:dyDescent="0.3">
      <c r="A163" s="219">
        <v>162</v>
      </c>
      <c r="B163" s="108">
        <v>101140</v>
      </c>
      <c r="C163" s="109" t="s">
        <v>374</v>
      </c>
    </row>
    <row r="164" spans="1:3" ht="16.95" customHeight="1" x14ac:dyDescent="0.3">
      <c r="A164" s="219">
        <v>163</v>
      </c>
      <c r="B164" s="108">
        <v>101141</v>
      </c>
      <c r="C164" s="109" t="s">
        <v>375</v>
      </c>
    </row>
    <row r="165" spans="1:3" ht="16.95" customHeight="1" x14ac:dyDescent="0.3">
      <c r="A165" s="219">
        <v>164</v>
      </c>
      <c r="B165" s="108">
        <v>101142</v>
      </c>
      <c r="C165" s="109" t="s">
        <v>376</v>
      </c>
    </row>
    <row r="166" spans="1:3" ht="16.95" customHeight="1" x14ac:dyDescent="0.3">
      <c r="A166" s="219">
        <v>165</v>
      </c>
      <c r="B166" s="108">
        <v>101147</v>
      </c>
      <c r="C166" s="109" t="s">
        <v>377</v>
      </c>
    </row>
    <row r="167" spans="1:3" ht="16.95" customHeight="1" x14ac:dyDescent="0.3">
      <c r="A167" s="219">
        <v>166</v>
      </c>
      <c r="B167" s="108">
        <v>101148</v>
      </c>
      <c r="C167" s="109" t="s">
        <v>378</v>
      </c>
    </row>
    <row r="168" spans="1:3" ht="16.95" customHeight="1" x14ac:dyDescent="0.3">
      <c r="A168" s="219">
        <v>167</v>
      </c>
      <c r="B168" s="108">
        <v>101149</v>
      </c>
      <c r="C168" s="109" t="s">
        <v>379</v>
      </c>
    </row>
    <row r="169" spans="1:3" ht="16.95" customHeight="1" x14ac:dyDescent="0.3">
      <c r="A169" s="219">
        <v>168</v>
      </c>
      <c r="B169" s="108">
        <v>101150</v>
      </c>
      <c r="C169" s="109" t="s">
        <v>380</v>
      </c>
    </row>
    <row r="170" spans="1:3" ht="16.95" customHeight="1" x14ac:dyDescent="0.3">
      <c r="A170" s="219">
        <v>169</v>
      </c>
      <c r="B170" s="108">
        <v>101153</v>
      </c>
      <c r="C170" s="109" t="s">
        <v>381</v>
      </c>
    </row>
    <row r="171" spans="1:3" ht="16.95" customHeight="1" x14ac:dyDescent="0.3">
      <c r="A171" s="219">
        <v>170</v>
      </c>
      <c r="B171" s="108">
        <v>101154</v>
      </c>
      <c r="C171" s="109" t="s">
        <v>382</v>
      </c>
    </row>
    <row r="172" spans="1:3" ht="16.95" customHeight="1" x14ac:dyDescent="0.3">
      <c r="A172" s="219">
        <v>171</v>
      </c>
      <c r="B172" s="108">
        <v>101155</v>
      </c>
      <c r="C172" s="109" t="s">
        <v>383</v>
      </c>
    </row>
    <row r="173" spans="1:3" ht="16.95" customHeight="1" x14ac:dyDescent="0.3">
      <c r="A173" s="219">
        <v>172</v>
      </c>
      <c r="B173" s="108">
        <v>101156</v>
      </c>
      <c r="C173" s="109" t="s">
        <v>384</v>
      </c>
    </row>
    <row r="174" spans="1:3" ht="16.95" customHeight="1" x14ac:dyDescent="0.3">
      <c r="A174" s="219">
        <v>173</v>
      </c>
      <c r="B174" s="108">
        <v>101157</v>
      </c>
      <c r="C174" s="109" t="s">
        <v>385</v>
      </c>
    </row>
    <row r="175" spans="1:3" ht="16.95" customHeight="1" x14ac:dyDescent="0.3">
      <c r="A175" s="219">
        <v>174</v>
      </c>
      <c r="B175" s="108">
        <v>101158</v>
      </c>
      <c r="C175" s="109" t="s">
        <v>386</v>
      </c>
    </row>
    <row r="176" spans="1:3" ht="16.95" customHeight="1" x14ac:dyDescent="0.3">
      <c r="A176" s="219">
        <v>175</v>
      </c>
      <c r="B176" s="108">
        <v>101159</v>
      </c>
      <c r="C176" s="109" t="s">
        <v>387</v>
      </c>
    </row>
    <row r="177" spans="1:3" ht="16.95" customHeight="1" x14ac:dyDescent="0.3">
      <c r="A177" s="219">
        <v>176</v>
      </c>
      <c r="B177" s="108">
        <v>101160</v>
      </c>
      <c r="C177" s="109" t="s">
        <v>388</v>
      </c>
    </row>
    <row r="178" spans="1:3" ht="16.95" customHeight="1" x14ac:dyDescent="0.3">
      <c r="A178" s="219">
        <v>177</v>
      </c>
      <c r="B178" s="108">
        <v>101161</v>
      </c>
      <c r="C178" s="109" t="s">
        <v>389</v>
      </c>
    </row>
    <row r="179" spans="1:3" ht="16.95" customHeight="1" x14ac:dyDescent="0.3">
      <c r="A179" s="219">
        <v>178</v>
      </c>
      <c r="B179" s="108">
        <v>101162</v>
      </c>
      <c r="C179" s="109" t="s">
        <v>390</v>
      </c>
    </row>
    <row r="180" spans="1:3" ht="16.95" customHeight="1" x14ac:dyDescent="0.3">
      <c r="A180" s="219">
        <v>179</v>
      </c>
      <c r="B180" s="108">
        <v>101163</v>
      </c>
      <c r="C180" s="109" t="s">
        <v>391</v>
      </c>
    </row>
    <row r="181" spans="1:3" ht="16.95" customHeight="1" x14ac:dyDescent="0.3">
      <c r="A181" s="219">
        <v>180</v>
      </c>
      <c r="B181" s="108">
        <v>1012</v>
      </c>
      <c r="C181" s="109" t="s">
        <v>392</v>
      </c>
    </row>
    <row r="182" spans="1:3" ht="16.95" customHeight="1" x14ac:dyDescent="0.3">
      <c r="A182" s="219">
        <v>181</v>
      </c>
      <c r="B182" s="108">
        <v>1012.1</v>
      </c>
      <c r="C182" s="109" t="s">
        <v>393</v>
      </c>
    </row>
    <row r="183" spans="1:3" ht="16.95" customHeight="1" x14ac:dyDescent="0.3">
      <c r="A183" s="219">
        <v>182</v>
      </c>
      <c r="B183" s="108">
        <v>1012.2</v>
      </c>
      <c r="C183" s="109" t="s">
        <v>394</v>
      </c>
    </row>
    <row r="184" spans="1:3" ht="16.95" customHeight="1" x14ac:dyDescent="0.3">
      <c r="A184" s="219">
        <v>183</v>
      </c>
      <c r="B184" s="108">
        <v>101202</v>
      </c>
      <c r="C184" s="109" t="s">
        <v>395</v>
      </c>
    </row>
    <row r="185" spans="1:3" ht="16.95" customHeight="1" x14ac:dyDescent="0.3">
      <c r="A185" s="219">
        <v>184</v>
      </c>
      <c r="B185" s="108">
        <v>101203.2</v>
      </c>
      <c r="C185" s="109" t="s">
        <v>396</v>
      </c>
    </row>
    <row r="186" spans="1:3" ht="16.95" customHeight="1" x14ac:dyDescent="0.3">
      <c r="A186" s="219">
        <v>185</v>
      </c>
      <c r="B186" s="108">
        <v>101204.2</v>
      </c>
      <c r="C186" s="109" t="s">
        <v>397</v>
      </c>
    </row>
    <row r="187" spans="1:3" ht="16.95" customHeight="1" x14ac:dyDescent="0.3">
      <c r="A187" s="219">
        <v>186</v>
      </c>
      <c r="B187" s="108">
        <v>101209</v>
      </c>
      <c r="C187" s="109" t="s">
        <v>398</v>
      </c>
    </row>
    <row r="188" spans="1:3" ht="16.95" customHeight="1" x14ac:dyDescent="0.3">
      <c r="A188" s="219">
        <v>187</v>
      </c>
      <c r="B188" s="108">
        <v>1013</v>
      </c>
      <c r="C188" s="109" t="s">
        <v>399</v>
      </c>
    </row>
    <row r="189" spans="1:3" ht="16.95" customHeight="1" x14ac:dyDescent="0.3">
      <c r="A189" s="219">
        <v>188</v>
      </c>
      <c r="B189" s="108">
        <v>1013.01</v>
      </c>
      <c r="C189" s="109" t="s">
        <v>400</v>
      </c>
    </row>
    <row r="190" spans="1:3" ht="16.95" customHeight="1" x14ac:dyDescent="0.3">
      <c r="A190" s="219">
        <v>189</v>
      </c>
      <c r="B190" s="108">
        <v>1014</v>
      </c>
      <c r="C190" s="109" t="s">
        <v>401</v>
      </c>
    </row>
    <row r="191" spans="1:3" ht="16.95" customHeight="1" x14ac:dyDescent="0.3">
      <c r="A191" s="219">
        <v>190</v>
      </c>
      <c r="B191" s="108">
        <v>1014002</v>
      </c>
      <c r="C191" s="109" t="s">
        <v>402</v>
      </c>
    </row>
    <row r="192" spans="1:3" ht="16.95" customHeight="1" x14ac:dyDescent="0.3">
      <c r="A192" s="219">
        <v>191</v>
      </c>
      <c r="B192" s="108">
        <v>1014003</v>
      </c>
      <c r="C192" s="109" t="s">
        <v>403</v>
      </c>
    </row>
    <row r="193" spans="1:3" ht="16.95" customHeight="1" x14ac:dyDescent="0.3">
      <c r="A193" s="219">
        <v>192</v>
      </c>
      <c r="B193" s="108">
        <v>1014004</v>
      </c>
      <c r="C193" s="109" t="s">
        <v>404</v>
      </c>
    </row>
    <row r="194" spans="1:3" ht="16.95" customHeight="1" x14ac:dyDescent="0.3">
      <c r="A194" s="219">
        <v>193</v>
      </c>
      <c r="B194" s="108">
        <v>1014009</v>
      </c>
      <c r="C194" s="109" t="s">
        <v>405</v>
      </c>
    </row>
    <row r="195" spans="1:3" ht="16.95" customHeight="1" x14ac:dyDescent="0.3">
      <c r="A195" s="219">
        <v>194</v>
      </c>
      <c r="B195" s="108">
        <v>1014027</v>
      </c>
      <c r="C195" s="109" t="s">
        <v>406</v>
      </c>
    </row>
    <row r="196" spans="1:3" ht="16.95" customHeight="1" x14ac:dyDescent="0.3">
      <c r="A196" s="219">
        <v>195</v>
      </c>
      <c r="B196" s="108">
        <v>1014041</v>
      </c>
      <c r="C196" s="109" t="s">
        <v>407</v>
      </c>
    </row>
    <row r="197" spans="1:3" ht="16.95" customHeight="1" x14ac:dyDescent="0.3">
      <c r="A197" s="219">
        <v>196</v>
      </c>
      <c r="B197" s="108">
        <v>1014042</v>
      </c>
      <c r="C197" s="109" t="s">
        <v>408</v>
      </c>
    </row>
    <row r="198" spans="1:3" ht="16.95" customHeight="1" x14ac:dyDescent="0.3">
      <c r="A198" s="219">
        <v>197</v>
      </c>
      <c r="B198" s="108">
        <v>1014044</v>
      </c>
      <c r="C198" s="109" t="s">
        <v>409</v>
      </c>
    </row>
    <row r="199" spans="1:3" ht="16.95" customHeight="1" x14ac:dyDescent="0.3">
      <c r="A199" s="219">
        <v>198</v>
      </c>
      <c r="B199" s="108">
        <v>1014045</v>
      </c>
      <c r="C199" s="109" t="s">
        <v>410</v>
      </c>
    </row>
    <row r="200" spans="1:3" ht="16.95" customHeight="1" x14ac:dyDescent="0.3">
      <c r="A200" s="219">
        <v>199</v>
      </c>
      <c r="B200" s="108">
        <v>1014049</v>
      </c>
      <c r="C200" s="109" t="s">
        <v>411</v>
      </c>
    </row>
    <row r="201" spans="1:3" ht="16.95" customHeight="1" x14ac:dyDescent="0.3">
      <c r="A201" s="219">
        <v>200</v>
      </c>
      <c r="B201" s="108">
        <v>1014061</v>
      </c>
      <c r="C201" s="109" t="s">
        <v>412</v>
      </c>
    </row>
    <row r="202" spans="1:3" ht="16.95" customHeight="1" x14ac:dyDescent="0.3">
      <c r="A202" s="219">
        <v>201</v>
      </c>
      <c r="B202" s="108">
        <v>1014062</v>
      </c>
      <c r="C202" s="109" t="s">
        <v>413</v>
      </c>
    </row>
    <row r="203" spans="1:3" ht="16.95" customHeight="1" x14ac:dyDescent="0.3">
      <c r="A203" s="219">
        <v>202</v>
      </c>
      <c r="B203" s="108">
        <v>1014065</v>
      </c>
      <c r="C203" s="109" t="s">
        <v>414</v>
      </c>
    </row>
    <row r="204" spans="1:3" ht="16.95" customHeight="1" x14ac:dyDescent="0.3">
      <c r="A204" s="219">
        <v>203</v>
      </c>
      <c r="B204" s="108">
        <v>1014075</v>
      </c>
      <c r="C204" s="109" t="s">
        <v>415</v>
      </c>
    </row>
    <row r="205" spans="1:3" ht="16.95" customHeight="1" x14ac:dyDescent="0.3">
      <c r="A205" s="219">
        <v>204</v>
      </c>
      <c r="B205" s="108">
        <v>1014076</v>
      </c>
      <c r="C205" s="109" t="s">
        <v>416</v>
      </c>
    </row>
    <row r="206" spans="1:3" ht="16.95" customHeight="1" x14ac:dyDescent="0.3">
      <c r="A206" s="219">
        <v>205</v>
      </c>
      <c r="B206" s="108">
        <v>1014078</v>
      </c>
      <c r="C206" s="109" t="s">
        <v>417</v>
      </c>
    </row>
    <row r="207" spans="1:3" ht="16.95" customHeight="1" x14ac:dyDescent="0.3">
      <c r="A207" s="219">
        <v>206</v>
      </c>
      <c r="B207" s="108">
        <v>1014078.26</v>
      </c>
      <c r="C207" s="109" t="s">
        <v>418</v>
      </c>
    </row>
    <row r="208" spans="1:3" ht="16.95" customHeight="1" x14ac:dyDescent="0.3">
      <c r="A208" s="219">
        <v>207</v>
      </c>
      <c r="B208" s="108">
        <v>1014079</v>
      </c>
      <c r="C208" s="109" t="s">
        <v>419</v>
      </c>
    </row>
    <row r="209" spans="1:3" ht="16.95" customHeight="1" x14ac:dyDescent="0.3">
      <c r="A209" s="219">
        <v>208</v>
      </c>
      <c r="B209" s="108">
        <v>1014090</v>
      </c>
      <c r="C209" s="109" t="s">
        <v>420</v>
      </c>
    </row>
    <row r="210" spans="1:3" ht="16.95" customHeight="1" x14ac:dyDescent="0.3">
      <c r="A210" s="219">
        <v>209</v>
      </c>
      <c r="B210" s="108">
        <v>1014091</v>
      </c>
      <c r="C210" s="109" t="s">
        <v>421</v>
      </c>
    </row>
    <row r="211" spans="1:3" ht="16.95" customHeight="1" x14ac:dyDescent="0.3">
      <c r="A211" s="219">
        <v>210</v>
      </c>
      <c r="B211" s="108">
        <v>1014111</v>
      </c>
      <c r="C211" s="109" t="s">
        <v>422</v>
      </c>
    </row>
    <row r="212" spans="1:3" ht="16.95" customHeight="1" x14ac:dyDescent="0.3">
      <c r="A212" s="219">
        <v>211</v>
      </c>
      <c r="B212" s="108">
        <v>1014116</v>
      </c>
      <c r="C212" s="109" t="s">
        <v>423</v>
      </c>
    </row>
    <row r="213" spans="1:3" ht="16.95" customHeight="1" x14ac:dyDescent="0.3">
      <c r="A213" s="219">
        <v>212</v>
      </c>
      <c r="B213" s="108">
        <v>1014120</v>
      </c>
      <c r="C213" s="109" t="s">
        <v>424</v>
      </c>
    </row>
    <row r="214" spans="1:3" ht="16.95" customHeight="1" x14ac:dyDescent="0.3">
      <c r="A214" s="219">
        <v>213</v>
      </c>
      <c r="B214" s="108">
        <v>1014121</v>
      </c>
      <c r="C214" s="109" t="s">
        <v>425</v>
      </c>
    </row>
    <row r="215" spans="1:3" ht="16.95" customHeight="1" x14ac:dyDescent="0.3">
      <c r="A215" s="219">
        <v>214</v>
      </c>
      <c r="B215" s="108">
        <v>1014125</v>
      </c>
      <c r="C215" s="109" t="s">
        <v>426</v>
      </c>
    </row>
    <row r="216" spans="1:3" ht="16.95" customHeight="1" x14ac:dyDescent="0.3">
      <c r="A216" s="219">
        <v>215</v>
      </c>
      <c r="B216" s="108">
        <v>1014126</v>
      </c>
      <c r="C216" s="109" t="s">
        <v>427</v>
      </c>
    </row>
    <row r="217" spans="1:3" ht="16.95" customHeight="1" x14ac:dyDescent="0.3">
      <c r="A217" s="219">
        <v>216</v>
      </c>
      <c r="B217" s="108">
        <v>1014128</v>
      </c>
      <c r="C217" s="109" t="s">
        <v>428</v>
      </c>
    </row>
    <row r="218" spans="1:3" ht="16.95" customHeight="1" x14ac:dyDescent="0.3">
      <c r="A218" s="219">
        <v>217</v>
      </c>
      <c r="B218" s="108">
        <v>1014133</v>
      </c>
      <c r="C218" s="109" t="s">
        <v>429</v>
      </c>
    </row>
    <row r="219" spans="1:3" ht="16.95" customHeight="1" x14ac:dyDescent="0.3">
      <c r="A219" s="219">
        <v>218</v>
      </c>
      <c r="B219" s="108">
        <v>1014134</v>
      </c>
      <c r="C219" s="109" t="s">
        <v>430</v>
      </c>
    </row>
    <row r="220" spans="1:3" ht="16.95" customHeight="1" x14ac:dyDescent="0.3">
      <c r="A220" s="219">
        <v>219</v>
      </c>
      <c r="B220" s="108">
        <v>1014139</v>
      </c>
      <c r="C220" s="109" t="s">
        <v>431</v>
      </c>
    </row>
    <row r="221" spans="1:3" ht="16.95" customHeight="1" x14ac:dyDescent="0.3">
      <c r="A221" s="219">
        <v>220</v>
      </c>
      <c r="B221" s="108">
        <v>1014140</v>
      </c>
      <c r="C221" s="109" t="s">
        <v>432</v>
      </c>
    </row>
    <row r="222" spans="1:3" ht="16.95" customHeight="1" x14ac:dyDescent="0.3">
      <c r="A222" s="219">
        <v>221</v>
      </c>
      <c r="B222" s="108">
        <v>1014150</v>
      </c>
      <c r="C222" s="109" t="s">
        <v>433</v>
      </c>
    </row>
    <row r="223" spans="1:3" ht="16.95" customHeight="1" x14ac:dyDescent="0.3">
      <c r="A223" s="219">
        <v>222</v>
      </c>
      <c r="B223" s="108">
        <v>1014151</v>
      </c>
      <c r="C223" s="109" t="s">
        <v>434</v>
      </c>
    </row>
    <row r="224" spans="1:3" ht="16.95" customHeight="1" x14ac:dyDescent="0.3">
      <c r="A224" s="219">
        <v>223</v>
      </c>
      <c r="B224" s="108">
        <v>1014156</v>
      </c>
      <c r="C224" s="109" t="s">
        <v>435</v>
      </c>
    </row>
    <row r="225" spans="1:3" ht="16.95" customHeight="1" x14ac:dyDescent="0.3">
      <c r="A225" s="219">
        <v>224</v>
      </c>
      <c r="B225" s="108">
        <v>1014161</v>
      </c>
      <c r="C225" s="109" t="s">
        <v>436</v>
      </c>
    </row>
    <row r="226" spans="1:3" ht="16.95" customHeight="1" x14ac:dyDescent="0.3">
      <c r="A226" s="219">
        <v>225</v>
      </c>
      <c r="B226" s="108">
        <v>1014162</v>
      </c>
      <c r="C226" s="109" t="s">
        <v>437</v>
      </c>
    </row>
    <row r="227" spans="1:3" ht="16.95" customHeight="1" x14ac:dyDescent="0.3">
      <c r="A227" s="219">
        <v>226</v>
      </c>
      <c r="B227" s="108">
        <v>1014166.01</v>
      </c>
      <c r="C227" s="109" t="s">
        <v>438</v>
      </c>
    </row>
    <row r="228" spans="1:3" ht="16.95" customHeight="1" x14ac:dyDescent="0.3">
      <c r="A228" s="219">
        <v>227</v>
      </c>
      <c r="B228" s="108">
        <v>1014167</v>
      </c>
      <c r="C228" s="109" t="s">
        <v>439</v>
      </c>
    </row>
    <row r="229" spans="1:3" ht="16.95" customHeight="1" x14ac:dyDescent="0.3">
      <c r="A229" s="219">
        <v>228</v>
      </c>
      <c r="B229" s="108">
        <v>1014170</v>
      </c>
      <c r="C229" s="109" t="s">
        <v>440</v>
      </c>
    </row>
    <row r="230" spans="1:3" ht="16.95" customHeight="1" x14ac:dyDescent="0.3">
      <c r="A230" s="219">
        <v>229</v>
      </c>
      <c r="B230" s="108">
        <v>1014171</v>
      </c>
      <c r="C230" s="109" t="s">
        <v>441</v>
      </c>
    </row>
    <row r="231" spans="1:3" ht="16.95" customHeight="1" x14ac:dyDescent="0.3">
      <c r="A231" s="219">
        <v>230</v>
      </c>
      <c r="B231" s="108">
        <v>1014172</v>
      </c>
      <c r="C231" s="109" t="s">
        <v>442</v>
      </c>
    </row>
    <row r="232" spans="1:3" ht="16.95" customHeight="1" x14ac:dyDescent="0.3">
      <c r="A232" s="219">
        <v>231</v>
      </c>
      <c r="B232" s="108">
        <v>1014176</v>
      </c>
      <c r="C232" s="109" t="s">
        <v>443</v>
      </c>
    </row>
    <row r="233" spans="1:3" ht="16.95" customHeight="1" x14ac:dyDescent="0.3">
      <c r="A233" s="219">
        <v>232</v>
      </c>
      <c r="B233" s="108">
        <v>1014200</v>
      </c>
      <c r="C233" s="109" t="s">
        <v>444</v>
      </c>
    </row>
    <row r="234" spans="1:3" ht="16.95" customHeight="1" x14ac:dyDescent="0.3">
      <c r="A234" s="219">
        <v>233</v>
      </c>
      <c r="B234" s="108">
        <v>1014201</v>
      </c>
      <c r="C234" s="109" t="s">
        <v>445</v>
      </c>
    </row>
    <row r="235" spans="1:3" ht="16.95" customHeight="1" x14ac:dyDescent="0.3">
      <c r="A235" s="219">
        <v>234</v>
      </c>
      <c r="B235" s="108">
        <v>1014203</v>
      </c>
      <c r="C235" s="109" t="s">
        <v>446</v>
      </c>
    </row>
    <row r="236" spans="1:3" ht="16.95" customHeight="1" x14ac:dyDescent="0.3">
      <c r="A236" s="219">
        <v>235</v>
      </c>
      <c r="B236" s="108">
        <v>1014204</v>
      </c>
      <c r="C236" s="109" t="s">
        <v>447</v>
      </c>
    </row>
    <row r="237" spans="1:3" ht="16.95" customHeight="1" x14ac:dyDescent="0.3">
      <c r="A237" s="219">
        <v>236</v>
      </c>
      <c r="B237" s="108">
        <v>1014206</v>
      </c>
      <c r="C237" s="109" t="s">
        <v>448</v>
      </c>
    </row>
    <row r="238" spans="1:3" ht="16.95" customHeight="1" x14ac:dyDescent="0.3">
      <c r="A238" s="219">
        <v>237</v>
      </c>
      <c r="B238" s="108">
        <v>1014207</v>
      </c>
      <c r="C238" s="109" t="s">
        <v>449</v>
      </c>
    </row>
    <row r="239" spans="1:3" ht="16.95" customHeight="1" x14ac:dyDescent="0.3">
      <c r="A239" s="219">
        <v>238</v>
      </c>
      <c r="B239" s="108">
        <v>1014226.02</v>
      </c>
      <c r="C239" s="109" t="s">
        <v>450</v>
      </c>
    </row>
    <row r="240" spans="1:3" ht="16.95" customHeight="1" x14ac:dyDescent="0.3">
      <c r="A240" s="219">
        <v>239</v>
      </c>
      <c r="B240" s="108">
        <v>1014250.01</v>
      </c>
      <c r="C240" s="109" t="s">
        <v>451</v>
      </c>
    </row>
    <row r="241" spans="1:3" ht="16.95" customHeight="1" x14ac:dyDescent="0.3">
      <c r="A241" s="219">
        <v>240</v>
      </c>
      <c r="B241" s="108">
        <v>1014260.01</v>
      </c>
      <c r="C241" s="109" t="s">
        <v>452</v>
      </c>
    </row>
    <row r="242" spans="1:3" ht="16.95" customHeight="1" x14ac:dyDescent="0.3">
      <c r="A242" s="219">
        <v>241</v>
      </c>
      <c r="B242" s="108">
        <v>1014264.01</v>
      </c>
      <c r="C242" s="109" t="s">
        <v>453</v>
      </c>
    </row>
    <row r="243" spans="1:3" ht="16.95" customHeight="1" x14ac:dyDescent="0.3">
      <c r="A243" s="219">
        <v>242</v>
      </c>
      <c r="B243" s="108">
        <v>1014265.01</v>
      </c>
      <c r="C243" s="109" t="s">
        <v>454</v>
      </c>
    </row>
    <row r="244" spans="1:3" ht="16.95" customHeight="1" x14ac:dyDescent="0.3">
      <c r="A244" s="219">
        <v>243</v>
      </c>
      <c r="B244" s="108">
        <v>1014282.02</v>
      </c>
      <c r="C244" s="109" t="s">
        <v>455</v>
      </c>
    </row>
    <row r="245" spans="1:3" ht="16.95" customHeight="1" x14ac:dyDescent="0.3">
      <c r="A245" s="219">
        <v>244</v>
      </c>
      <c r="B245" s="108">
        <v>1014283.01</v>
      </c>
      <c r="C245" s="109" t="s">
        <v>456</v>
      </c>
    </row>
    <row r="246" spans="1:3" ht="16.95" customHeight="1" x14ac:dyDescent="0.3">
      <c r="A246" s="219">
        <v>245</v>
      </c>
      <c r="B246" s="108">
        <v>1014283.02</v>
      </c>
      <c r="C246" s="109" t="s">
        <v>457</v>
      </c>
    </row>
    <row r="247" spans="1:3" ht="16.95" customHeight="1" x14ac:dyDescent="0.3">
      <c r="A247" s="219">
        <v>246</v>
      </c>
      <c r="B247" s="108">
        <v>1014287.01</v>
      </c>
      <c r="C247" s="109" t="s">
        <v>458</v>
      </c>
    </row>
    <row r="248" spans="1:3" ht="16.95" customHeight="1" x14ac:dyDescent="0.3">
      <c r="A248" s="219">
        <v>247</v>
      </c>
      <c r="B248" s="108">
        <v>1014288.01</v>
      </c>
      <c r="C248" s="109" t="s">
        <v>459</v>
      </c>
    </row>
    <row r="249" spans="1:3" ht="16.95" customHeight="1" x14ac:dyDescent="0.3">
      <c r="A249" s="219">
        <v>248</v>
      </c>
      <c r="B249" s="108">
        <v>1014301.01</v>
      </c>
      <c r="C249" s="109" t="s">
        <v>460</v>
      </c>
    </row>
    <row r="250" spans="1:3" ht="16.95" customHeight="1" x14ac:dyDescent="0.3">
      <c r="A250" s="219">
        <v>249</v>
      </c>
      <c r="B250" s="108">
        <v>1014301.02</v>
      </c>
      <c r="C250" s="109" t="s">
        <v>461</v>
      </c>
    </row>
    <row r="251" spans="1:3" ht="16.95" customHeight="1" x14ac:dyDescent="0.3">
      <c r="A251" s="219">
        <v>250</v>
      </c>
      <c r="B251" s="108">
        <v>1014302.01</v>
      </c>
      <c r="C251" s="109" t="s">
        <v>462</v>
      </c>
    </row>
    <row r="252" spans="1:3" ht="16.95" customHeight="1" x14ac:dyDescent="0.3">
      <c r="A252" s="219">
        <v>251</v>
      </c>
      <c r="B252" s="108">
        <v>1014302.02</v>
      </c>
      <c r="C252" s="109" t="s">
        <v>463</v>
      </c>
    </row>
    <row r="253" spans="1:3" ht="16.95" customHeight="1" x14ac:dyDescent="0.3">
      <c r="A253" s="219">
        <v>252</v>
      </c>
      <c r="B253" s="108">
        <v>1014303.01</v>
      </c>
      <c r="C253" s="109" t="s">
        <v>464</v>
      </c>
    </row>
    <row r="254" spans="1:3" ht="16.95" customHeight="1" x14ac:dyDescent="0.3">
      <c r="A254" s="219">
        <v>253</v>
      </c>
      <c r="B254" s="108">
        <v>1014304.01</v>
      </c>
      <c r="C254" s="109" t="s">
        <v>465</v>
      </c>
    </row>
    <row r="255" spans="1:3" ht="16.95" customHeight="1" x14ac:dyDescent="0.3">
      <c r="A255" s="219">
        <v>254</v>
      </c>
      <c r="B255" s="108">
        <v>1014305.01</v>
      </c>
      <c r="C255" s="109" t="s">
        <v>466</v>
      </c>
    </row>
    <row r="256" spans="1:3" ht="16.95" customHeight="1" x14ac:dyDescent="0.3">
      <c r="A256" s="219">
        <v>255</v>
      </c>
      <c r="B256" s="108">
        <v>1014305.02</v>
      </c>
      <c r="C256" s="109" t="s">
        <v>467</v>
      </c>
    </row>
    <row r="257" spans="1:3" ht="16.95" customHeight="1" x14ac:dyDescent="0.3">
      <c r="A257" s="219">
        <v>256</v>
      </c>
      <c r="B257" s="108">
        <v>1014306.02</v>
      </c>
      <c r="C257" s="109" t="s">
        <v>468</v>
      </c>
    </row>
    <row r="258" spans="1:3" ht="16.95" customHeight="1" x14ac:dyDescent="0.3">
      <c r="A258" s="219">
        <v>257</v>
      </c>
      <c r="B258" s="108">
        <v>1014307.01</v>
      </c>
      <c r="C258" s="109" t="s">
        <v>469</v>
      </c>
    </row>
    <row r="259" spans="1:3" ht="16.95" customHeight="1" x14ac:dyDescent="0.3">
      <c r="A259" s="219">
        <v>258</v>
      </c>
      <c r="B259" s="108">
        <v>1014309.01</v>
      </c>
      <c r="C259" s="109" t="s">
        <v>470</v>
      </c>
    </row>
    <row r="260" spans="1:3" ht="16.95" customHeight="1" x14ac:dyDescent="0.3">
      <c r="A260" s="219">
        <v>259</v>
      </c>
      <c r="B260" s="108">
        <v>1014309.02</v>
      </c>
      <c r="C260" s="109" t="s">
        <v>471</v>
      </c>
    </row>
    <row r="261" spans="1:3" ht="16.95" customHeight="1" x14ac:dyDescent="0.3">
      <c r="A261" s="219">
        <v>260</v>
      </c>
      <c r="B261" s="108">
        <v>1014310.01</v>
      </c>
      <c r="C261" s="109" t="s">
        <v>472</v>
      </c>
    </row>
    <row r="262" spans="1:3" ht="16.95" customHeight="1" x14ac:dyDescent="0.3">
      <c r="A262" s="219">
        <v>261</v>
      </c>
      <c r="B262" s="108">
        <v>1014311.01</v>
      </c>
      <c r="C262" s="109" t="s">
        <v>473</v>
      </c>
    </row>
    <row r="263" spans="1:3" ht="16.95" customHeight="1" x14ac:dyDescent="0.3">
      <c r="A263" s="219">
        <v>262</v>
      </c>
      <c r="B263" s="108">
        <v>1014311.02</v>
      </c>
      <c r="C263" s="109" t="s">
        <v>474</v>
      </c>
    </row>
    <row r="264" spans="1:3" ht="16.95" customHeight="1" x14ac:dyDescent="0.3">
      <c r="A264" s="219">
        <v>263</v>
      </c>
      <c r="B264" s="108">
        <v>1014312.02</v>
      </c>
      <c r="C264" s="109" t="s">
        <v>475</v>
      </c>
    </row>
    <row r="265" spans="1:3" ht="16.95" customHeight="1" x14ac:dyDescent="0.3">
      <c r="A265" s="219">
        <v>264</v>
      </c>
      <c r="B265" s="108">
        <v>1014313.01</v>
      </c>
      <c r="C265" s="109" t="s">
        <v>476</v>
      </c>
    </row>
    <row r="266" spans="1:3" ht="16.95" customHeight="1" x14ac:dyDescent="0.3">
      <c r="A266" s="219">
        <v>265</v>
      </c>
      <c r="B266" s="108">
        <v>1014314.02</v>
      </c>
      <c r="C266" s="109" t="s">
        <v>477</v>
      </c>
    </row>
    <row r="267" spans="1:3" ht="16.95" customHeight="1" x14ac:dyDescent="0.3">
      <c r="A267" s="219">
        <v>266</v>
      </c>
      <c r="B267" s="108">
        <v>1014316.01</v>
      </c>
      <c r="C267" s="109" t="s">
        <v>478</v>
      </c>
    </row>
    <row r="268" spans="1:3" ht="16.95" customHeight="1" x14ac:dyDescent="0.3">
      <c r="A268" s="219">
        <v>267</v>
      </c>
      <c r="B268" s="108">
        <v>1014317.02</v>
      </c>
      <c r="C268" s="109" t="s">
        <v>479</v>
      </c>
    </row>
    <row r="269" spans="1:3" ht="16.95" customHeight="1" x14ac:dyDescent="0.3">
      <c r="A269" s="219">
        <v>268</v>
      </c>
      <c r="B269" s="108">
        <v>1014318.01</v>
      </c>
      <c r="C269" s="109" t="s">
        <v>480</v>
      </c>
    </row>
    <row r="270" spans="1:3" ht="16.95" customHeight="1" x14ac:dyDescent="0.3">
      <c r="A270" s="219">
        <v>269</v>
      </c>
      <c r="B270" s="108">
        <v>1014319.01</v>
      </c>
      <c r="C270" s="109" t="s">
        <v>481</v>
      </c>
    </row>
    <row r="271" spans="1:3" ht="16.95" customHeight="1" x14ac:dyDescent="0.3">
      <c r="A271" s="219">
        <v>270</v>
      </c>
      <c r="B271" s="108">
        <v>1014319.02</v>
      </c>
      <c r="C271" s="109" t="s">
        <v>482</v>
      </c>
    </row>
    <row r="272" spans="1:3" ht="16.95" customHeight="1" x14ac:dyDescent="0.3">
      <c r="A272" s="219">
        <v>271</v>
      </c>
      <c r="B272" s="108">
        <v>1014319.03</v>
      </c>
      <c r="C272" s="109" t="s">
        <v>483</v>
      </c>
    </row>
    <row r="273" spans="1:3" ht="16.95" customHeight="1" x14ac:dyDescent="0.3">
      <c r="A273" s="219">
        <v>272</v>
      </c>
      <c r="B273" s="108">
        <v>1014325.01</v>
      </c>
      <c r="C273" s="109" t="s">
        <v>484</v>
      </c>
    </row>
    <row r="274" spans="1:3" ht="16.95" customHeight="1" x14ac:dyDescent="0.3">
      <c r="A274" s="219">
        <v>273</v>
      </c>
      <c r="B274" s="108">
        <v>1014325.02</v>
      </c>
      <c r="C274" s="109" t="s">
        <v>485</v>
      </c>
    </row>
    <row r="275" spans="1:3" ht="16.95" customHeight="1" x14ac:dyDescent="0.3">
      <c r="A275" s="219">
        <v>274</v>
      </c>
      <c r="B275" s="108">
        <v>1014326.01</v>
      </c>
      <c r="C275" s="109" t="s">
        <v>486</v>
      </c>
    </row>
    <row r="276" spans="1:3" ht="16.95" customHeight="1" x14ac:dyDescent="0.3">
      <c r="A276" s="219">
        <v>275</v>
      </c>
      <c r="B276" s="108">
        <v>1014327.01</v>
      </c>
      <c r="C276" s="109" t="s">
        <v>487</v>
      </c>
    </row>
    <row r="277" spans="1:3" ht="16.95" customHeight="1" x14ac:dyDescent="0.3">
      <c r="A277" s="219">
        <v>276</v>
      </c>
      <c r="B277" s="108">
        <v>1014328.01</v>
      </c>
      <c r="C277" s="109" t="s">
        <v>488</v>
      </c>
    </row>
    <row r="278" spans="1:3" ht="16.95" customHeight="1" x14ac:dyDescent="0.3">
      <c r="A278" s="219">
        <v>277</v>
      </c>
      <c r="B278" s="108">
        <v>1014329.01</v>
      </c>
      <c r="C278" s="109" t="s">
        <v>489</v>
      </c>
    </row>
    <row r="279" spans="1:3" ht="16.95" customHeight="1" x14ac:dyDescent="0.3">
      <c r="A279" s="219">
        <v>278</v>
      </c>
      <c r="B279" s="108">
        <v>1014330.01</v>
      </c>
      <c r="C279" s="109" t="s">
        <v>490</v>
      </c>
    </row>
    <row r="280" spans="1:3" ht="16.95" customHeight="1" x14ac:dyDescent="0.3">
      <c r="A280" s="219">
        <v>279</v>
      </c>
      <c r="B280" s="108">
        <v>1014330.02</v>
      </c>
      <c r="C280" s="109" t="s">
        <v>491</v>
      </c>
    </row>
    <row r="281" spans="1:3" ht="16.95" customHeight="1" x14ac:dyDescent="0.3">
      <c r="A281" s="219">
        <v>280</v>
      </c>
      <c r="B281" s="108">
        <v>1014331.01</v>
      </c>
      <c r="C281" s="109" t="s">
        <v>492</v>
      </c>
    </row>
    <row r="282" spans="1:3" ht="16.95" customHeight="1" x14ac:dyDescent="0.3">
      <c r="A282" s="219">
        <v>281</v>
      </c>
      <c r="B282" s="108">
        <v>1014332.01</v>
      </c>
      <c r="C282" s="109" t="s">
        <v>493</v>
      </c>
    </row>
    <row r="283" spans="1:3" ht="16.95" customHeight="1" x14ac:dyDescent="0.3">
      <c r="A283" s="219">
        <v>282</v>
      </c>
      <c r="B283" s="108">
        <v>1014333.01</v>
      </c>
      <c r="C283" s="109" t="s">
        <v>494</v>
      </c>
    </row>
    <row r="284" spans="1:3" ht="16.95" customHeight="1" x14ac:dyDescent="0.3">
      <c r="A284" s="219">
        <v>283</v>
      </c>
      <c r="B284" s="108">
        <v>1014335.01</v>
      </c>
      <c r="C284" s="109" t="s">
        <v>495</v>
      </c>
    </row>
    <row r="285" spans="1:3" ht="16.95" customHeight="1" x14ac:dyDescent="0.3">
      <c r="A285" s="219">
        <v>284</v>
      </c>
      <c r="B285" s="108">
        <v>1014335.02</v>
      </c>
      <c r="C285" s="109" t="s">
        <v>496</v>
      </c>
    </row>
    <row r="286" spans="1:3" ht="16.95" customHeight="1" x14ac:dyDescent="0.3">
      <c r="A286" s="219">
        <v>285</v>
      </c>
      <c r="B286" s="108">
        <v>1014336.01</v>
      </c>
      <c r="C286" s="109" t="s">
        <v>497</v>
      </c>
    </row>
    <row r="287" spans="1:3" ht="16.95" customHeight="1" x14ac:dyDescent="0.3">
      <c r="A287" s="219">
        <v>286</v>
      </c>
      <c r="B287" s="108">
        <v>1014337.01</v>
      </c>
      <c r="C287" s="109" t="s">
        <v>498</v>
      </c>
    </row>
    <row r="288" spans="1:3" ht="16.95" customHeight="1" x14ac:dyDescent="0.3">
      <c r="A288" s="219">
        <v>287</v>
      </c>
      <c r="B288" s="108">
        <v>1014338.01</v>
      </c>
      <c r="C288" s="109" t="s">
        <v>499</v>
      </c>
    </row>
    <row r="289" spans="1:3" ht="16.95" customHeight="1" x14ac:dyDescent="0.3">
      <c r="A289" s="219">
        <v>288</v>
      </c>
      <c r="B289" s="108">
        <v>1014339.01</v>
      </c>
      <c r="C289" s="109" t="s">
        <v>500</v>
      </c>
    </row>
    <row r="290" spans="1:3" ht="16.95" customHeight="1" x14ac:dyDescent="0.3">
      <c r="A290" s="219">
        <v>289</v>
      </c>
      <c r="B290" s="108">
        <v>1014340.01</v>
      </c>
      <c r="C290" s="109" t="s">
        <v>501</v>
      </c>
    </row>
    <row r="291" spans="1:3" ht="16.95" customHeight="1" x14ac:dyDescent="0.3">
      <c r="A291" s="219">
        <v>290</v>
      </c>
      <c r="B291" s="108">
        <v>1014340.02</v>
      </c>
      <c r="C291" s="109" t="s">
        <v>502</v>
      </c>
    </row>
    <row r="292" spans="1:3" ht="16.95" customHeight="1" x14ac:dyDescent="0.3">
      <c r="A292" s="219">
        <v>291</v>
      </c>
      <c r="B292" s="108">
        <v>1014342.01</v>
      </c>
      <c r="C292" s="109" t="s">
        <v>503</v>
      </c>
    </row>
    <row r="293" spans="1:3" ht="16.95" customHeight="1" x14ac:dyDescent="0.3">
      <c r="A293" s="219">
        <v>292</v>
      </c>
      <c r="B293" s="108">
        <v>1014342.02</v>
      </c>
      <c r="C293" s="109" t="s">
        <v>504</v>
      </c>
    </row>
    <row r="294" spans="1:3" ht="16.95" customHeight="1" x14ac:dyDescent="0.3">
      <c r="A294" s="219">
        <v>293</v>
      </c>
      <c r="B294" s="108">
        <v>1014343.01</v>
      </c>
      <c r="C294" s="109" t="s">
        <v>505</v>
      </c>
    </row>
    <row r="295" spans="1:3" ht="16.95" customHeight="1" x14ac:dyDescent="0.3">
      <c r="A295" s="219">
        <v>294</v>
      </c>
      <c r="B295" s="108">
        <v>1014367</v>
      </c>
      <c r="C295" s="109" t="s">
        <v>506</v>
      </c>
    </row>
    <row r="296" spans="1:3" ht="16.95" customHeight="1" x14ac:dyDescent="0.3">
      <c r="A296" s="219">
        <v>295</v>
      </c>
      <c r="B296" s="108">
        <v>1014373</v>
      </c>
      <c r="C296" s="109" t="s">
        <v>507</v>
      </c>
    </row>
    <row r="297" spans="1:3" ht="16.95" customHeight="1" x14ac:dyDescent="0.3">
      <c r="A297" s="219">
        <v>296</v>
      </c>
      <c r="B297" s="108">
        <v>1014378.02</v>
      </c>
      <c r="C297" s="109" t="s">
        <v>508</v>
      </c>
    </row>
    <row r="298" spans="1:3" ht="16.95" customHeight="1" x14ac:dyDescent="0.3">
      <c r="A298" s="219">
        <v>297</v>
      </c>
      <c r="B298" s="108">
        <v>1014380.01</v>
      </c>
      <c r="C298" s="109" t="s">
        <v>509</v>
      </c>
    </row>
    <row r="299" spans="1:3" ht="16.95" customHeight="1" x14ac:dyDescent="0.3">
      <c r="A299" s="219">
        <v>298</v>
      </c>
      <c r="B299" s="108">
        <v>1014382.02</v>
      </c>
      <c r="C299" s="109" t="s">
        <v>510</v>
      </c>
    </row>
    <row r="300" spans="1:3" ht="16.95" customHeight="1" x14ac:dyDescent="0.3">
      <c r="A300" s="219">
        <v>299</v>
      </c>
      <c r="B300" s="108">
        <v>1014403</v>
      </c>
      <c r="C300" s="109" t="s">
        <v>511</v>
      </c>
    </row>
    <row r="301" spans="1:3" ht="16.95" customHeight="1" x14ac:dyDescent="0.3">
      <c r="A301" s="219">
        <v>300</v>
      </c>
      <c r="B301" s="108">
        <v>1014424</v>
      </c>
      <c r="C301" s="109" t="s">
        <v>512</v>
      </c>
    </row>
    <row r="302" spans="1:3" ht="16.95" customHeight="1" x14ac:dyDescent="0.3">
      <c r="A302" s="219">
        <v>301</v>
      </c>
      <c r="B302" s="108">
        <v>1014450</v>
      </c>
      <c r="C302" s="109" t="s">
        <v>513</v>
      </c>
    </row>
    <row r="303" spans="1:3" ht="16.95" customHeight="1" x14ac:dyDescent="0.3">
      <c r="A303" s="219">
        <v>302</v>
      </c>
      <c r="B303" s="108">
        <v>1014483</v>
      </c>
      <c r="C303" s="109" t="s">
        <v>514</v>
      </c>
    </row>
    <row r="304" spans="1:3" ht="16.95" customHeight="1" x14ac:dyDescent="0.3">
      <c r="A304" s="219">
        <v>303</v>
      </c>
      <c r="B304" s="108">
        <v>1014504.01</v>
      </c>
      <c r="C304" s="109" t="s">
        <v>515</v>
      </c>
    </row>
    <row r="305" spans="1:3" ht="16.95" customHeight="1" x14ac:dyDescent="0.3">
      <c r="A305" s="219">
        <v>304</v>
      </c>
      <c r="B305" s="108">
        <v>1014506.01</v>
      </c>
      <c r="C305" s="109" t="s">
        <v>516</v>
      </c>
    </row>
    <row r="306" spans="1:3" ht="16.95" customHeight="1" x14ac:dyDescent="0.3">
      <c r="A306" s="219">
        <v>305</v>
      </c>
      <c r="B306" s="108">
        <v>1014507.02</v>
      </c>
      <c r="C306" s="109" t="s">
        <v>517</v>
      </c>
    </row>
    <row r="307" spans="1:3" ht="16.95" customHeight="1" x14ac:dyDescent="0.3">
      <c r="A307" s="219">
        <v>306</v>
      </c>
      <c r="B307" s="108">
        <v>1014510.01</v>
      </c>
      <c r="C307" s="109" t="s">
        <v>518</v>
      </c>
    </row>
    <row r="308" spans="1:3" ht="16.95" customHeight="1" x14ac:dyDescent="0.3">
      <c r="A308" s="219">
        <v>307</v>
      </c>
      <c r="B308" s="108">
        <v>1014511.11</v>
      </c>
      <c r="C308" s="109" t="s">
        <v>519</v>
      </c>
    </row>
    <row r="309" spans="1:3" ht="16.95" customHeight="1" x14ac:dyDescent="0.3">
      <c r="A309" s="219">
        <v>308</v>
      </c>
      <c r="B309" s="108">
        <v>1014513.01</v>
      </c>
      <c r="C309" s="109" t="s">
        <v>520</v>
      </c>
    </row>
    <row r="310" spans="1:3" ht="16.95" customHeight="1" x14ac:dyDescent="0.3">
      <c r="A310" s="219">
        <v>309</v>
      </c>
      <c r="B310" s="108">
        <v>1014514.02</v>
      </c>
      <c r="C310" s="109" t="s">
        <v>521</v>
      </c>
    </row>
    <row r="311" spans="1:3" ht="16.95" customHeight="1" x14ac:dyDescent="0.3">
      <c r="A311" s="219">
        <v>310</v>
      </c>
      <c r="B311" s="108">
        <v>1014751</v>
      </c>
      <c r="C311" s="109" t="s">
        <v>522</v>
      </c>
    </row>
    <row r="312" spans="1:3" ht="16.95" customHeight="1" x14ac:dyDescent="0.3">
      <c r="A312" s="219">
        <v>311</v>
      </c>
      <c r="B312" s="108">
        <v>1014756</v>
      </c>
      <c r="C312" s="109" t="s">
        <v>523</v>
      </c>
    </row>
    <row r="313" spans="1:3" ht="16.95" customHeight="1" x14ac:dyDescent="0.3">
      <c r="A313" s="219">
        <v>312</v>
      </c>
      <c r="B313" s="108">
        <v>1014762</v>
      </c>
      <c r="C313" s="109" t="s">
        <v>524</v>
      </c>
    </row>
    <row r="314" spans="1:3" ht="16.95" customHeight="1" x14ac:dyDescent="0.3">
      <c r="A314" s="219">
        <v>313</v>
      </c>
      <c r="B314" s="108">
        <v>1014807.02</v>
      </c>
      <c r="C314" s="109" t="s">
        <v>525</v>
      </c>
    </row>
    <row r="315" spans="1:3" ht="16.95" customHeight="1" x14ac:dyDescent="0.3">
      <c r="A315" s="219">
        <v>314</v>
      </c>
      <c r="B315" s="108">
        <v>1014823.02</v>
      </c>
      <c r="C315" s="109" t="s">
        <v>526</v>
      </c>
    </row>
    <row r="316" spans="1:3" ht="16.95" customHeight="1" x14ac:dyDescent="0.3">
      <c r="A316" s="219">
        <v>315</v>
      </c>
      <c r="B316" s="108">
        <v>1014824.02</v>
      </c>
      <c r="C316" s="109" t="s">
        <v>527</v>
      </c>
    </row>
    <row r="317" spans="1:3" ht="16.95" customHeight="1" x14ac:dyDescent="0.3">
      <c r="A317" s="219">
        <v>316</v>
      </c>
      <c r="B317" s="108">
        <v>1014825.02</v>
      </c>
      <c r="C317" s="109" t="s">
        <v>528</v>
      </c>
    </row>
    <row r="318" spans="1:3" ht="16.95" customHeight="1" x14ac:dyDescent="0.3">
      <c r="A318" s="219">
        <v>317</v>
      </c>
      <c r="B318" s="108">
        <v>1014828.02</v>
      </c>
      <c r="C318" s="109" t="s">
        <v>529</v>
      </c>
    </row>
    <row r="319" spans="1:3" ht="16.95" customHeight="1" x14ac:dyDescent="0.3">
      <c r="A319" s="219">
        <v>318</v>
      </c>
      <c r="B319" s="108">
        <v>1014830.02</v>
      </c>
      <c r="C319" s="109" t="s">
        <v>530</v>
      </c>
    </row>
    <row r="320" spans="1:3" ht="16.95" customHeight="1" x14ac:dyDescent="0.3">
      <c r="A320" s="219">
        <v>319</v>
      </c>
      <c r="B320" s="108">
        <v>1014831.02</v>
      </c>
      <c r="C320" s="109" t="s">
        <v>531</v>
      </c>
    </row>
    <row r="321" spans="1:3" ht="16.95" customHeight="1" x14ac:dyDescent="0.3">
      <c r="A321" s="219">
        <v>320</v>
      </c>
      <c r="B321" s="108">
        <v>10144000.02</v>
      </c>
      <c r="C321" s="109" t="s">
        <v>532</v>
      </c>
    </row>
    <row r="322" spans="1:3" ht="16.95" customHeight="1" x14ac:dyDescent="0.3">
      <c r="A322" s="219">
        <v>321</v>
      </c>
      <c r="B322" s="108">
        <v>1014834.02</v>
      </c>
      <c r="C322" s="109" t="s">
        <v>533</v>
      </c>
    </row>
    <row r="323" spans="1:3" ht="16.95" customHeight="1" x14ac:dyDescent="0.3">
      <c r="A323" s="219">
        <v>322</v>
      </c>
      <c r="B323" s="108">
        <v>1014836.02</v>
      </c>
      <c r="C323" s="109" t="s">
        <v>534</v>
      </c>
    </row>
    <row r="324" spans="1:3" ht="16.95" customHeight="1" x14ac:dyDescent="0.3">
      <c r="A324" s="219">
        <v>323</v>
      </c>
      <c r="B324" s="108">
        <v>1014838.02</v>
      </c>
      <c r="C324" s="109" t="s">
        <v>535</v>
      </c>
    </row>
    <row r="325" spans="1:3" ht="16.95" customHeight="1" x14ac:dyDescent="0.3">
      <c r="A325" s="219">
        <v>324</v>
      </c>
      <c r="B325" s="108">
        <v>1014839.02</v>
      </c>
      <c r="C325" s="109" t="s">
        <v>536</v>
      </c>
    </row>
    <row r="326" spans="1:3" ht="16.95" customHeight="1" x14ac:dyDescent="0.3">
      <c r="A326" s="219">
        <v>325</v>
      </c>
      <c r="B326" s="108">
        <v>1014840.02</v>
      </c>
      <c r="C326" s="109" t="s">
        <v>537</v>
      </c>
    </row>
    <row r="327" spans="1:3" ht="16.95" customHeight="1" x14ac:dyDescent="0.3">
      <c r="A327" s="219">
        <v>326</v>
      </c>
      <c r="B327" s="108">
        <v>1014845.02</v>
      </c>
      <c r="C327" s="109" t="s">
        <v>538</v>
      </c>
    </row>
    <row r="328" spans="1:3" ht="16.95" customHeight="1" x14ac:dyDescent="0.3">
      <c r="A328" s="219">
        <v>327</v>
      </c>
      <c r="B328" s="108">
        <v>1014849.02</v>
      </c>
      <c r="C328" s="109" t="s">
        <v>539</v>
      </c>
    </row>
    <row r="329" spans="1:3" ht="16.95" customHeight="1" x14ac:dyDescent="0.3">
      <c r="A329" s="219">
        <v>328</v>
      </c>
      <c r="B329" s="108">
        <v>1014869.02</v>
      </c>
      <c r="C329" s="109" t="s">
        <v>540</v>
      </c>
    </row>
    <row r="330" spans="1:3" ht="16.95" customHeight="1" x14ac:dyDescent="0.3">
      <c r="A330" s="219">
        <v>329</v>
      </c>
      <c r="B330" s="108">
        <v>1014880.01</v>
      </c>
      <c r="C330" s="109" t="s">
        <v>541</v>
      </c>
    </row>
    <row r="331" spans="1:3" ht="16.95" customHeight="1" x14ac:dyDescent="0.3">
      <c r="A331" s="219">
        <v>330</v>
      </c>
      <c r="B331" s="108">
        <v>1014894.02</v>
      </c>
      <c r="C331" s="109" t="s">
        <v>542</v>
      </c>
    </row>
    <row r="332" spans="1:3" ht="16.95" customHeight="1" x14ac:dyDescent="0.3">
      <c r="A332" s="219">
        <v>331</v>
      </c>
      <c r="B332" s="108">
        <v>1014895.02</v>
      </c>
      <c r="C332" s="109" t="s">
        <v>543</v>
      </c>
    </row>
    <row r="333" spans="1:3" ht="16.95" customHeight="1" x14ac:dyDescent="0.3">
      <c r="A333" s="219">
        <v>332</v>
      </c>
      <c r="B333" s="108">
        <v>1014896.02</v>
      </c>
      <c r="C333" s="109" t="s">
        <v>544</v>
      </c>
    </row>
    <row r="334" spans="1:3" ht="16.95" customHeight="1" x14ac:dyDescent="0.3">
      <c r="A334" s="219">
        <v>333</v>
      </c>
      <c r="B334" s="108">
        <v>1014897.02</v>
      </c>
      <c r="C334" s="109" t="s">
        <v>545</v>
      </c>
    </row>
    <row r="335" spans="1:3" ht="16.95" customHeight="1" x14ac:dyDescent="0.3">
      <c r="A335" s="219">
        <v>334</v>
      </c>
      <c r="B335" s="108">
        <v>1014914.02</v>
      </c>
      <c r="C335" s="109" t="s">
        <v>546</v>
      </c>
    </row>
    <row r="336" spans="1:3" ht="16.95" customHeight="1" x14ac:dyDescent="0.3">
      <c r="A336" s="219">
        <v>335</v>
      </c>
      <c r="B336" s="108">
        <v>1014941</v>
      </c>
      <c r="C336" s="109" t="s">
        <v>547</v>
      </c>
    </row>
    <row r="337" spans="1:3" ht="16.95" customHeight="1" x14ac:dyDescent="0.3">
      <c r="A337" s="219">
        <v>336</v>
      </c>
      <c r="B337" s="108">
        <v>1014942</v>
      </c>
      <c r="C337" s="109" t="s">
        <v>548</v>
      </c>
    </row>
    <row r="338" spans="1:3" ht="16.95" customHeight="1" x14ac:dyDescent="0.3">
      <c r="A338" s="219">
        <v>337</v>
      </c>
      <c r="B338" s="108">
        <v>1014944</v>
      </c>
      <c r="C338" s="109" t="s">
        <v>549</v>
      </c>
    </row>
    <row r="339" spans="1:3" ht="16.95" customHeight="1" x14ac:dyDescent="0.3">
      <c r="A339" s="219">
        <v>338</v>
      </c>
      <c r="B339" s="108">
        <v>1015</v>
      </c>
      <c r="C339" s="109" t="s">
        <v>550</v>
      </c>
    </row>
    <row r="340" spans="1:3" ht="16.95" customHeight="1" x14ac:dyDescent="0.3">
      <c r="A340" s="219">
        <v>339</v>
      </c>
      <c r="B340" s="108">
        <v>1016</v>
      </c>
      <c r="C340" s="109" t="s">
        <v>551</v>
      </c>
    </row>
    <row r="341" spans="1:3" ht="16.95" customHeight="1" x14ac:dyDescent="0.3">
      <c r="A341" s="219">
        <v>340</v>
      </c>
      <c r="B341" s="108">
        <v>1017</v>
      </c>
      <c r="C341" s="109" t="s">
        <v>552</v>
      </c>
    </row>
    <row r="342" spans="1:3" ht="16.95" customHeight="1" x14ac:dyDescent="0.3">
      <c r="A342" s="219">
        <v>341</v>
      </c>
      <c r="B342" s="108">
        <v>1018</v>
      </c>
      <c r="C342" s="109" t="s">
        <v>553</v>
      </c>
    </row>
    <row r="343" spans="1:3" ht="16.95" customHeight="1" x14ac:dyDescent="0.3">
      <c r="A343" s="219">
        <v>342</v>
      </c>
      <c r="B343" s="108">
        <v>1019</v>
      </c>
      <c r="C343" s="109" t="s">
        <v>554</v>
      </c>
    </row>
    <row r="344" spans="1:3" ht="16.95" customHeight="1" x14ac:dyDescent="0.3">
      <c r="A344" s="219">
        <v>343</v>
      </c>
      <c r="B344" s="108">
        <v>102017.1</v>
      </c>
      <c r="C344" s="109" t="s">
        <v>555</v>
      </c>
    </row>
    <row r="345" spans="1:3" ht="16.95" customHeight="1" x14ac:dyDescent="0.3">
      <c r="A345" s="219">
        <v>344</v>
      </c>
      <c r="B345" s="108">
        <v>1021</v>
      </c>
      <c r="C345" s="109" t="s">
        <v>556</v>
      </c>
    </row>
    <row r="346" spans="1:3" ht="16.95" customHeight="1" x14ac:dyDescent="0.3">
      <c r="A346" s="219">
        <v>345</v>
      </c>
      <c r="B346" s="108">
        <v>1022</v>
      </c>
      <c r="C346" s="109" t="s">
        <v>557</v>
      </c>
    </row>
    <row r="347" spans="1:3" ht="16.95" customHeight="1" x14ac:dyDescent="0.3">
      <c r="A347" s="219">
        <v>346</v>
      </c>
      <c r="B347" s="108">
        <v>1024</v>
      </c>
      <c r="C347" s="109" t="s">
        <v>558</v>
      </c>
    </row>
    <row r="348" spans="1:3" ht="16.95" customHeight="1" x14ac:dyDescent="0.3">
      <c r="A348" s="219">
        <v>347</v>
      </c>
      <c r="B348" s="108">
        <v>1026</v>
      </c>
      <c r="C348" s="109" t="s">
        <v>559</v>
      </c>
    </row>
    <row r="349" spans="1:3" ht="16.95" customHeight="1" x14ac:dyDescent="0.3">
      <c r="A349" s="219">
        <v>348</v>
      </c>
      <c r="B349" s="108">
        <v>1027</v>
      </c>
      <c r="C349" s="109" t="s">
        <v>560</v>
      </c>
    </row>
    <row r="350" spans="1:3" ht="16.95" customHeight="1" x14ac:dyDescent="0.3">
      <c r="A350" s="219">
        <v>349</v>
      </c>
      <c r="B350" s="108">
        <v>1028</v>
      </c>
      <c r="C350" s="109" t="s">
        <v>561</v>
      </c>
    </row>
    <row r="351" spans="1:3" ht="16.95" customHeight="1" x14ac:dyDescent="0.3">
      <c r="A351" s="219">
        <v>350</v>
      </c>
      <c r="B351" s="108">
        <v>1029</v>
      </c>
      <c r="C351" s="109" t="s">
        <v>562</v>
      </c>
    </row>
    <row r="352" spans="1:3" ht="16.95" customHeight="1" x14ac:dyDescent="0.3">
      <c r="A352" s="219">
        <v>351</v>
      </c>
      <c r="B352" s="108">
        <v>1030</v>
      </c>
      <c r="C352" s="109" t="s">
        <v>563</v>
      </c>
    </row>
    <row r="353" spans="1:3" ht="16.95" customHeight="1" x14ac:dyDescent="0.3">
      <c r="A353" s="219">
        <v>352</v>
      </c>
      <c r="B353" s="108">
        <v>103001</v>
      </c>
      <c r="C353" s="109" t="s">
        <v>564</v>
      </c>
    </row>
    <row r="354" spans="1:3" ht="16.95" customHeight="1" x14ac:dyDescent="0.3">
      <c r="A354" s="219">
        <v>353</v>
      </c>
      <c r="B354" s="108">
        <v>103002</v>
      </c>
      <c r="C354" s="109" t="s">
        <v>565</v>
      </c>
    </row>
    <row r="355" spans="1:3" ht="16.95" customHeight="1" x14ac:dyDescent="0.3">
      <c r="A355" s="219">
        <v>354</v>
      </c>
      <c r="B355" s="108">
        <v>103003</v>
      </c>
      <c r="C355" s="109" t="s">
        <v>566</v>
      </c>
    </row>
    <row r="356" spans="1:3" ht="16.95" customHeight="1" x14ac:dyDescent="0.3">
      <c r="A356" s="219">
        <v>355</v>
      </c>
      <c r="B356" s="108">
        <v>103004</v>
      </c>
      <c r="C356" s="109" t="s">
        <v>567</v>
      </c>
    </row>
    <row r="357" spans="1:3" ht="16.95" customHeight="1" x14ac:dyDescent="0.3">
      <c r="A357" s="219">
        <v>356</v>
      </c>
      <c r="B357" s="108">
        <v>103004.01</v>
      </c>
      <c r="C357" s="109" t="s">
        <v>568</v>
      </c>
    </row>
    <row r="358" spans="1:3" ht="16.95" customHeight="1" x14ac:dyDescent="0.3">
      <c r="A358" s="219">
        <v>357</v>
      </c>
      <c r="B358" s="108">
        <v>103005</v>
      </c>
      <c r="C358" s="109" t="s">
        <v>569</v>
      </c>
    </row>
    <row r="359" spans="1:3" ht="16.95" customHeight="1" x14ac:dyDescent="0.3">
      <c r="A359" s="219">
        <v>358</v>
      </c>
      <c r="B359" s="108">
        <v>103006</v>
      </c>
      <c r="C359" s="109" t="s">
        <v>570</v>
      </c>
    </row>
    <row r="360" spans="1:3" ht="16.95" customHeight="1" x14ac:dyDescent="0.3">
      <c r="A360" s="219">
        <v>359</v>
      </c>
      <c r="B360" s="108">
        <v>103007</v>
      </c>
      <c r="C360" s="109" t="s">
        <v>571</v>
      </c>
    </row>
    <row r="361" spans="1:3" ht="16.95" customHeight="1" x14ac:dyDescent="0.3">
      <c r="A361" s="219">
        <v>360</v>
      </c>
      <c r="B361" s="108">
        <v>103008</v>
      </c>
      <c r="C361" s="109" t="s">
        <v>572</v>
      </c>
    </row>
    <row r="362" spans="1:3" ht="16.95" customHeight="1" x14ac:dyDescent="0.3">
      <c r="A362" s="219">
        <v>361</v>
      </c>
      <c r="B362" s="108">
        <v>1031</v>
      </c>
      <c r="C362" s="109" t="s">
        <v>573</v>
      </c>
    </row>
    <row r="363" spans="1:3" ht="16.95" customHeight="1" x14ac:dyDescent="0.3">
      <c r="A363" s="219">
        <v>362</v>
      </c>
      <c r="B363" s="108">
        <v>1032</v>
      </c>
      <c r="C363" s="109" t="s">
        <v>574</v>
      </c>
    </row>
    <row r="364" spans="1:3" ht="16.95" customHeight="1" x14ac:dyDescent="0.3">
      <c r="A364" s="219">
        <v>363</v>
      </c>
      <c r="B364" s="108">
        <v>1033</v>
      </c>
      <c r="C364" s="109" t="s">
        <v>575</v>
      </c>
    </row>
    <row r="365" spans="1:3" ht="16.95" customHeight="1" x14ac:dyDescent="0.3">
      <c r="A365" s="219">
        <v>364</v>
      </c>
      <c r="B365" s="108">
        <v>1034</v>
      </c>
      <c r="C365" s="109" t="s">
        <v>576</v>
      </c>
    </row>
    <row r="366" spans="1:3" ht="16.95" customHeight="1" x14ac:dyDescent="0.3">
      <c r="A366" s="219">
        <v>365</v>
      </c>
      <c r="B366" s="108">
        <v>1035</v>
      </c>
      <c r="C366" s="109" t="s">
        <v>577</v>
      </c>
    </row>
    <row r="367" spans="1:3" ht="16.95" customHeight="1" x14ac:dyDescent="0.3">
      <c r="A367" s="219">
        <v>366</v>
      </c>
      <c r="B367" s="108">
        <v>1036</v>
      </c>
      <c r="C367" s="109" t="s">
        <v>578</v>
      </c>
    </row>
    <row r="368" spans="1:3" ht="16.95" customHeight="1" x14ac:dyDescent="0.3">
      <c r="A368" s="219">
        <v>367</v>
      </c>
      <c r="B368" s="108">
        <v>1037</v>
      </c>
      <c r="C368" s="109" t="s">
        <v>579</v>
      </c>
    </row>
    <row r="369" spans="1:3" ht="16.95" customHeight="1" x14ac:dyDescent="0.3">
      <c r="A369" s="219">
        <v>368</v>
      </c>
      <c r="B369" s="108">
        <v>1037.01</v>
      </c>
      <c r="C369" s="109" t="s">
        <v>580</v>
      </c>
    </row>
    <row r="370" spans="1:3" ht="16.95" customHeight="1" x14ac:dyDescent="0.3">
      <c r="A370" s="219">
        <v>369</v>
      </c>
      <c r="B370" s="108">
        <v>1038</v>
      </c>
      <c r="C370" s="109" t="s">
        <v>581</v>
      </c>
    </row>
    <row r="371" spans="1:3" ht="16.95" customHeight="1" x14ac:dyDescent="0.3">
      <c r="A371" s="219">
        <v>370</v>
      </c>
      <c r="B371" s="108">
        <v>1039</v>
      </c>
      <c r="C371" s="109" t="s">
        <v>582</v>
      </c>
    </row>
    <row r="372" spans="1:3" ht="16.95" customHeight="1" x14ac:dyDescent="0.3">
      <c r="A372" s="219">
        <v>371</v>
      </c>
      <c r="B372" s="108">
        <v>1040</v>
      </c>
      <c r="C372" s="109" t="s">
        <v>583</v>
      </c>
    </row>
    <row r="373" spans="1:3" ht="16.95" customHeight="1" x14ac:dyDescent="0.3">
      <c r="A373" s="219">
        <v>372</v>
      </c>
      <c r="B373" s="108">
        <v>104001</v>
      </c>
      <c r="C373" s="109" t="s">
        <v>584</v>
      </c>
    </row>
    <row r="374" spans="1:3" ht="16.95" customHeight="1" x14ac:dyDescent="0.3">
      <c r="A374" s="219">
        <v>373</v>
      </c>
      <c r="B374" s="108">
        <v>104002</v>
      </c>
      <c r="C374" s="109" t="s">
        <v>585</v>
      </c>
    </row>
    <row r="375" spans="1:3" ht="16.95" customHeight="1" x14ac:dyDescent="0.3">
      <c r="A375" s="219">
        <v>374</v>
      </c>
      <c r="B375" s="108">
        <v>104003</v>
      </c>
      <c r="C375" s="109" t="s">
        <v>586</v>
      </c>
    </row>
    <row r="376" spans="1:3" ht="16.95" customHeight="1" x14ac:dyDescent="0.3">
      <c r="A376" s="219">
        <v>375</v>
      </c>
      <c r="B376" s="108">
        <v>104004</v>
      </c>
      <c r="C376" s="109" t="s">
        <v>587</v>
      </c>
    </row>
    <row r="377" spans="1:3" ht="16.95" customHeight="1" x14ac:dyDescent="0.3">
      <c r="A377" s="219">
        <v>376</v>
      </c>
      <c r="B377" s="108">
        <v>104005</v>
      </c>
      <c r="C377" s="109" t="s">
        <v>588</v>
      </c>
    </row>
    <row r="378" spans="1:3" ht="16.95" customHeight="1" x14ac:dyDescent="0.3">
      <c r="A378" s="219">
        <v>377</v>
      </c>
      <c r="B378" s="108">
        <v>104006</v>
      </c>
      <c r="C378" s="109" t="s">
        <v>589</v>
      </c>
    </row>
    <row r="379" spans="1:3" ht="16.95" customHeight="1" x14ac:dyDescent="0.3">
      <c r="A379" s="219">
        <v>378</v>
      </c>
      <c r="B379" s="108">
        <v>104009</v>
      </c>
      <c r="C379" s="109" t="s">
        <v>590</v>
      </c>
    </row>
    <row r="380" spans="1:3" ht="16.95" customHeight="1" x14ac:dyDescent="0.3">
      <c r="A380" s="219">
        <v>379</v>
      </c>
      <c r="B380" s="108">
        <v>104011</v>
      </c>
      <c r="C380" s="109" t="s">
        <v>591</v>
      </c>
    </row>
    <row r="381" spans="1:3" ht="16.95" customHeight="1" x14ac:dyDescent="0.3">
      <c r="A381" s="219">
        <v>380</v>
      </c>
      <c r="B381" s="108">
        <v>104025</v>
      </c>
      <c r="C381" s="109" t="s">
        <v>592</v>
      </c>
    </row>
    <row r="382" spans="1:3" ht="16.95" customHeight="1" x14ac:dyDescent="0.3">
      <c r="A382" s="219">
        <v>381</v>
      </c>
      <c r="B382" s="108">
        <v>104026</v>
      </c>
      <c r="C382" s="109" t="s">
        <v>593</v>
      </c>
    </row>
    <row r="383" spans="1:3" ht="16.95" customHeight="1" x14ac:dyDescent="0.3">
      <c r="A383" s="219">
        <v>382</v>
      </c>
      <c r="B383" s="108">
        <v>104030</v>
      </c>
      <c r="C383" s="109" t="s">
        <v>594</v>
      </c>
    </row>
    <row r="384" spans="1:3" ht="16.95" customHeight="1" x14ac:dyDescent="0.3">
      <c r="A384" s="219">
        <v>383</v>
      </c>
      <c r="B384" s="108">
        <v>104046</v>
      </c>
      <c r="C384" s="109" t="s">
        <v>595</v>
      </c>
    </row>
    <row r="385" spans="1:3" ht="16.95" customHeight="1" x14ac:dyDescent="0.3">
      <c r="A385" s="219">
        <v>384</v>
      </c>
      <c r="B385" s="108">
        <v>104060</v>
      </c>
      <c r="C385" s="109" t="s">
        <v>596</v>
      </c>
    </row>
    <row r="386" spans="1:3" ht="16.95" customHeight="1" x14ac:dyDescent="0.3">
      <c r="A386" s="219">
        <v>385</v>
      </c>
      <c r="B386" s="108">
        <v>104061</v>
      </c>
      <c r="C386" s="109" t="s">
        <v>597</v>
      </c>
    </row>
    <row r="387" spans="1:3" ht="16.95" customHeight="1" x14ac:dyDescent="0.3">
      <c r="A387" s="219">
        <v>386</v>
      </c>
      <c r="B387" s="108">
        <v>104067</v>
      </c>
      <c r="C387" s="109" t="s">
        <v>598</v>
      </c>
    </row>
    <row r="388" spans="1:3" ht="16.95" customHeight="1" x14ac:dyDescent="0.3">
      <c r="A388" s="219">
        <v>387</v>
      </c>
      <c r="B388" s="108">
        <v>104074</v>
      </c>
      <c r="C388" s="109" t="s">
        <v>599</v>
      </c>
    </row>
    <row r="389" spans="1:3" ht="16.95" customHeight="1" x14ac:dyDescent="0.3">
      <c r="A389" s="219">
        <v>388</v>
      </c>
      <c r="B389" s="108">
        <v>104075</v>
      </c>
      <c r="C389" s="109" t="s">
        <v>600</v>
      </c>
    </row>
    <row r="390" spans="1:3" ht="16.95" customHeight="1" x14ac:dyDescent="0.3">
      <c r="A390" s="219">
        <v>389</v>
      </c>
      <c r="B390" s="108">
        <v>104077</v>
      </c>
      <c r="C390" s="109" t="s">
        <v>601</v>
      </c>
    </row>
    <row r="391" spans="1:3" ht="16.95" customHeight="1" x14ac:dyDescent="0.3">
      <c r="A391" s="219">
        <v>390</v>
      </c>
      <c r="B391" s="108">
        <v>104078</v>
      </c>
      <c r="C391" s="109" t="s">
        <v>602</v>
      </c>
    </row>
    <row r="392" spans="1:3" ht="16.95" customHeight="1" x14ac:dyDescent="0.3">
      <c r="A392" s="219">
        <v>391</v>
      </c>
      <c r="B392" s="108">
        <v>104080</v>
      </c>
      <c r="C392" s="109" t="s">
        <v>603</v>
      </c>
    </row>
    <row r="393" spans="1:3" ht="16.95" customHeight="1" x14ac:dyDescent="0.3">
      <c r="A393" s="219">
        <v>392</v>
      </c>
      <c r="B393" s="108">
        <v>104090</v>
      </c>
      <c r="C393" s="109" t="s">
        <v>604</v>
      </c>
    </row>
    <row r="394" spans="1:3" ht="16.95" customHeight="1" x14ac:dyDescent="0.3">
      <c r="A394" s="219">
        <v>393</v>
      </c>
      <c r="B394" s="108">
        <v>104091</v>
      </c>
      <c r="C394" s="109" t="s">
        <v>605</v>
      </c>
    </row>
    <row r="395" spans="1:3" ht="16.95" customHeight="1" x14ac:dyDescent="0.3">
      <c r="A395" s="219">
        <v>394</v>
      </c>
      <c r="B395" s="108">
        <v>104093</v>
      </c>
      <c r="C395" s="109" t="s">
        <v>606</v>
      </c>
    </row>
    <row r="396" spans="1:3" ht="16.95" customHeight="1" x14ac:dyDescent="0.3">
      <c r="A396" s="219">
        <v>395</v>
      </c>
      <c r="B396" s="108">
        <v>104094</v>
      </c>
      <c r="C396" s="109" t="s">
        <v>607</v>
      </c>
    </row>
    <row r="397" spans="1:3" ht="16.95" customHeight="1" x14ac:dyDescent="0.3">
      <c r="A397" s="219">
        <v>396</v>
      </c>
      <c r="B397" s="108">
        <v>1041</v>
      </c>
      <c r="C397" s="109" t="s">
        <v>608</v>
      </c>
    </row>
    <row r="398" spans="1:3" ht="16.95" customHeight="1" x14ac:dyDescent="0.3">
      <c r="A398" s="219">
        <v>397</v>
      </c>
      <c r="B398" s="108">
        <v>1041.1099999999999</v>
      </c>
      <c r="C398" s="109" t="s">
        <v>609</v>
      </c>
    </row>
    <row r="399" spans="1:3" ht="16.95" customHeight="1" x14ac:dyDescent="0.3">
      <c r="A399" s="219">
        <v>398</v>
      </c>
      <c r="B399" s="108">
        <v>1041.1199999999999</v>
      </c>
      <c r="C399" s="109" t="s">
        <v>610</v>
      </c>
    </row>
    <row r="400" spans="1:3" ht="16.95" customHeight="1" x14ac:dyDescent="0.3">
      <c r="A400" s="219">
        <v>399</v>
      </c>
      <c r="B400" s="108">
        <v>1041.1300000000001</v>
      </c>
      <c r="C400" s="109" t="s">
        <v>611</v>
      </c>
    </row>
    <row r="401" spans="1:3" ht="16.95" customHeight="1" x14ac:dyDescent="0.3">
      <c r="A401" s="219">
        <v>400</v>
      </c>
      <c r="B401" s="108">
        <v>1041.1400000000001</v>
      </c>
      <c r="C401" s="109" t="s">
        <v>612</v>
      </c>
    </row>
    <row r="402" spans="1:3" ht="16.95" customHeight="1" x14ac:dyDescent="0.3">
      <c r="A402" s="219">
        <v>401</v>
      </c>
      <c r="B402" s="108">
        <v>1041.1500000000001</v>
      </c>
      <c r="C402" s="109" t="s">
        <v>613</v>
      </c>
    </row>
    <row r="403" spans="1:3" ht="16.95" customHeight="1" x14ac:dyDescent="0.3">
      <c r="A403" s="219">
        <v>402</v>
      </c>
      <c r="B403" s="108">
        <v>1041.1600000000001</v>
      </c>
      <c r="C403" s="109" t="s">
        <v>614</v>
      </c>
    </row>
    <row r="404" spans="1:3" ht="16.95" customHeight="1" x14ac:dyDescent="0.3">
      <c r="A404" s="219">
        <v>403</v>
      </c>
      <c r="B404" s="108">
        <v>1041.17</v>
      </c>
      <c r="C404" s="109" t="s">
        <v>615</v>
      </c>
    </row>
    <row r="405" spans="1:3" ht="16.95" customHeight="1" x14ac:dyDescent="0.3">
      <c r="A405" s="219">
        <v>404</v>
      </c>
      <c r="B405" s="108">
        <v>1041.18</v>
      </c>
      <c r="C405" s="109" t="s">
        <v>616</v>
      </c>
    </row>
    <row r="406" spans="1:3" ht="16.95" customHeight="1" x14ac:dyDescent="0.3">
      <c r="A406" s="219">
        <v>405</v>
      </c>
      <c r="B406" s="108">
        <v>1041.19</v>
      </c>
      <c r="C406" s="109" t="s">
        <v>617</v>
      </c>
    </row>
    <row r="407" spans="1:3" ht="16.95" customHeight="1" x14ac:dyDescent="0.3">
      <c r="A407" s="219">
        <v>406</v>
      </c>
      <c r="B407" s="108">
        <v>1041.2</v>
      </c>
      <c r="C407" s="109" t="s">
        <v>618</v>
      </c>
    </row>
    <row r="408" spans="1:3" ht="16.95" customHeight="1" x14ac:dyDescent="0.3">
      <c r="A408" s="219">
        <v>407</v>
      </c>
      <c r="B408" s="108">
        <v>1041.21</v>
      </c>
      <c r="C408" s="109" t="s">
        <v>619</v>
      </c>
    </row>
    <row r="409" spans="1:3" ht="16.95" customHeight="1" x14ac:dyDescent="0.3">
      <c r="A409" s="219">
        <v>408</v>
      </c>
      <c r="B409" s="108">
        <v>1041.22</v>
      </c>
      <c r="C409" s="109" t="s">
        <v>620</v>
      </c>
    </row>
    <row r="410" spans="1:3" ht="16.95" customHeight="1" x14ac:dyDescent="0.3">
      <c r="A410" s="219">
        <v>409</v>
      </c>
      <c r="B410" s="108">
        <v>1041.23</v>
      </c>
      <c r="C410" s="109" t="s">
        <v>621</v>
      </c>
    </row>
    <row r="411" spans="1:3" ht="16.95" customHeight="1" x14ac:dyDescent="0.3">
      <c r="A411" s="219">
        <v>410</v>
      </c>
      <c r="B411" s="108">
        <v>1041.24</v>
      </c>
      <c r="C411" s="109" t="s">
        <v>622</v>
      </c>
    </row>
    <row r="412" spans="1:3" ht="16.95" customHeight="1" x14ac:dyDescent="0.3">
      <c r="A412" s="219">
        <v>411</v>
      </c>
      <c r="B412" s="108">
        <v>1041.25</v>
      </c>
      <c r="C412" s="109" t="s">
        <v>623</v>
      </c>
    </row>
    <row r="413" spans="1:3" ht="16.95" customHeight="1" x14ac:dyDescent="0.3">
      <c r="A413" s="219">
        <v>412</v>
      </c>
      <c r="B413" s="108">
        <v>1041.26</v>
      </c>
      <c r="C413" s="109" t="s">
        <v>624</v>
      </c>
    </row>
    <row r="414" spans="1:3" ht="16.95" customHeight="1" x14ac:dyDescent="0.3">
      <c r="A414" s="219">
        <v>413</v>
      </c>
      <c r="B414" s="108">
        <v>1041.27</v>
      </c>
      <c r="C414" s="109" t="s">
        <v>625</v>
      </c>
    </row>
    <row r="415" spans="1:3" ht="16.95" customHeight="1" x14ac:dyDescent="0.3">
      <c r="A415" s="219">
        <v>414</v>
      </c>
      <c r="B415" s="108">
        <v>1041.28</v>
      </c>
      <c r="C415" s="109" t="s">
        <v>626</v>
      </c>
    </row>
    <row r="416" spans="1:3" ht="16.95" customHeight="1" x14ac:dyDescent="0.3">
      <c r="A416" s="219">
        <v>415</v>
      </c>
      <c r="B416" s="108">
        <v>1041.29</v>
      </c>
      <c r="C416" s="109" t="s">
        <v>627</v>
      </c>
    </row>
    <row r="417" spans="1:3" ht="16.95" customHeight="1" x14ac:dyDescent="0.3">
      <c r="A417" s="219">
        <v>416</v>
      </c>
      <c r="B417" s="108">
        <v>1041.3</v>
      </c>
      <c r="C417" s="109" t="s">
        <v>628</v>
      </c>
    </row>
    <row r="418" spans="1:3" ht="16.95" customHeight="1" x14ac:dyDescent="0.3">
      <c r="A418" s="219">
        <v>417</v>
      </c>
      <c r="B418" s="108">
        <v>1041.5999999999999</v>
      </c>
      <c r="C418" s="109" t="s">
        <v>629</v>
      </c>
    </row>
    <row r="419" spans="1:3" ht="16.95" customHeight="1" x14ac:dyDescent="0.3">
      <c r="A419" s="219">
        <v>418</v>
      </c>
      <c r="B419" s="108">
        <v>1041.9100000000001</v>
      </c>
      <c r="C419" s="109" t="s">
        <v>630</v>
      </c>
    </row>
    <row r="420" spans="1:3" ht="16.95" customHeight="1" x14ac:dyDescent="0.3">
      <c r="A420" s="219">
        <v>419</v>
      </c>
      <c r="B420" s="108">
        <v>104100</v>
      </c>
      <c r="C420" s="109" t="s">
        <v>631</v>
      </c>
    </row>
    <row r="421" spans="1:3" ht="16.95" customHeight="1" x14ac:dyDescent="0.3">
      <c r="A421" s="219">
        <v>420</v>
      </c>
      <c r="B421" s="108">
        <v>104111</v>
      </c>
      <c r="C421" s="109" t="s">
        <v>632</v>
      </c>
    </row>
    <row r="422" spans="1:3" ht="16.95" customHeight="1" x14ac:dyDescent="0.3">
      <c r="A422" s="219">
        <v>421</v>
      </c>
      <c r="B422" s="108">
        <v>104115</v>
      </c>
      <c r="C422" s="109" t="s">
        <v>633</v>
      </c>
    </row>
    <row r="423" spans="1:3" ht="16.95" customHeight="1" x14ac:dyDescent="0.3">
      <c r="A423" s="219">
        <v>422</v>
      </c>
      <c r="B423" s="108">
        <v>104123</v>
      </c>
      <c r="C423" s="109" t="s">
        <v>634</v>
      </c>
    </row>
    <row r="424" spans="1:3" ht="16.95" customHeight="1" x14ac:dyDescent="0.3">
      <c r="A424" s="219">
        <v>423</v>
      </c>
      <c r="B424" s="108">
        <v>104125</v>
      </c>
      <c r="C424" s="109" t="s">
        <v>635</v>
      </c>
    </row>
    <row r="425" spans="1:3" ht="16.95" customHeight="1" x14ac:dyDescent="0.3">
      <c r="A425" s="219">
        <v>424</v>
      </c>
      <c r="B425" s="108">
        <v>104126</v>
      </c>
      <c r="C425" s="109" t="s">
        <v>636</v>
      </c>
    </row>
    <row r="426" spans="1:3" ht="16.95" customHeight="1" x14ac:dyDescent="0.3">
      <c r="A426" s="219">
        <v>425</v>
      </c>
      <c r="B426" s="108">
        <v>104129</v>
      </c>
      <c r="C426" s="109" t="s">
        <v>637</v>
      </c>
    </row>
    <row r="427" spans="1:3" ht="16.95" customHeight="1" x14ac:dyDescent="0.3">
      <c r="A427" s="219">
        <v>426</v>
      </c>
      <c r="B427" s="108">
        <v>104130</v>
      </c>
      <c r="C427" s="109" t="s">
        <v>638</v>
      </c>
    </row>
    <row r="428" spans="1:3" ht="16.95" customHeight="1" x14ac:dyDescent="0.3">
      <c r="A428" s="219">
        <v>427</v>
      </c>
      <c r="B428" s="108">
        <v>104130.15</v>
      </c>
      <c r="C428" s="109" t="s">
        <v>639</v>
      </c>
    </row>
    <row r="429" spans="1:3" ht="16.95" customHeight="1" x14ac:dyDescent="0.3">
      <c r="A429" s="219">
        <v>428</v>
      </c>
      <c r="B429" s="108">
        <v>104133</v>
      </c>
      <c r="C429" s="109" t="s">
        <v>640</v>
      </c>
    </row>
    <row r="430" spans="1:3" ht="16.95" customHeight="1" x14ac:dyDescent="0.3">
      <c r="A430" s="219">
        <v>429</v>
      </c>
      <c r="B430" s="108">
        <v>104134</v>
      </c>
      <c r="C430" s="109" t="s">
        <v>641</v>
      </c>
    </row>
    <row r="431" spans="1:3" ht="16.95" customHeight="1" x14ac:dyDescent="0.3">
      <c r="A431" s="219">
        <v>430</v>
      </c>
      <c r="B431" s="108">
        <v>104138</v>
      </c>
      <c r="C431" s="109" t="s">
        <v>642</v>
      </c>
    </row>
    <row r="432" spans="1:3" ht="16.95" customHeight="1" x14ac:dyDescent="0.3">
      <c r="A432" s="219">
        <v>431</v>
      </c>
      <c r="B432" s="108">
        <v>104140</v>
      </c>
      <c r="C432" s="109" t="s">
        <v>643</v>
      </c>
    </row>
    <row r="433" spans="1:3" ht="16.95" customHeight="1" x14ac:dyDescent="0.3">
      <c r="A433" s="219">
        <v>432</v>
      </c>
      <c r="B433" s="108">
        <v>104146</v>
      </c>
      <c r="C433" s="109" t="s">
        <v>644</v>
      </c>
    </row>
    <row r="434" spans="1:3" ht="16.95" customHeight="1" x14ac:dyDescent="0.3">
      <c r="A434" s="219">
        <v>433</v>
      </c>
      <c r="B434" s="108">
        <v>104148</v>
      </c>
      <c r="C434" s="109" t="s">
        <v>645</v>
      </c>
    </row>
    <row r="435" spans="1:3" ht="16.95" customHeight="1" x14ac:dyDescent="0.3">
      <c r="A435" s="219">
        <v>434</v>
      </c>
      <c r="B435" s="108">
        <v>104148.01</v>
      </c>
      <c r="C435" s="109" t="s">
        <v>646</v>
      </c>
    </row>
    <row r="436" spans="1:3" ht="16.95" customHeight="1" x14ac:dyDescent="0.3">
      <c r="A436" s="219">
        <v>435</v>
      </c>
      <c r="B436" s="108">
        <v>104148.02</v>
      </c>
      <c r="C436" s="109" t="s">
        <v>647</v>
      </c>
    </row>
    <row r="437" spans="1:3" ht="16.95" customHeight="1" x14ac:dyDescent="0.3">
      <c r="A437" s="219">
        <v>436</v>
      </c>
      <c r="B437" s="108">
        <v>104150</v>
      </c>
      <c r="C437" s="109" t="s">
        <v>648</v>
      </c>
    </row>
    <row r="438" spans="1:3" ht="16.95" customHeight="1" x14ac:dyDescent="0.3">
      <c r="A438" s="219">
        <v>437</v>
      </c>
      <c r="B438" s="108">
        <v>104151</v>
      </c>
      <c r="C438" s="109" t="s">
        <v>649</v>
      </c>
    </row>
    <row r="439" spans="1:3" ht="16.95" customHeight="1" x14ac:dyDescent="0.3">
      <c r="A439" s="219">
        <v>438</v>
      </c>
      <c r="B439" s="108">
        <v>104153</v>
      </c>
      <c r="C439" s="109" t="s">
        <v>650</v>
      </c>
    </row>
    <row r="440" spans="1:3" ht="16.95" customHeight="1" x14ac:dyDescent="0.3">
      <c r="A440" s="219">
        <v>439</v>
      </c>
      <c r="B440" s="108">
        <v>104155</v>
      </c>
      <c r="C440" s="109" t="s">
        <v>651</v>
      </c>
    </row>
    <row r="441" spans="1:3" ht="16.95" customHeight="1" x14ac:dyDescent="0.3">
      <c r="A441" s="219">
        <v>440</v>
      </c>
      <c r="B441" s="108">
        <v>104156</v>
      </c>
      <c r="C441" s="109" t="s">
        <v>652</v>
      </c>
    </row>
    <row r="442" spans="1:3" ht="16.95" customHeight="1" x14ac:dyDescent="0.3">
      <c r="A442" s="219">
        <v>441</v>
      </c>
      <c r="B442" s="108">
        <v>104161</v>
      </c>
      <c r="C442" s="109" t="s">
        <v>653</v>
      </c>
    </row>
    <row r="443" spans="1:3" ht="16.95" customHeight="1" x14ac:dyDescent="0.3">
      <c r="A443" s="219">
        <v>442</v>
      </c>
      <c r="B443" s="108">
        <v>104162</v>
      </c>
      <c r="C443" s="109" t="s">
        <v>654</v>
      </c>
    </row>
    <row r="444" spans="1:3" ht="16.95" customHeight="1" x14ac:dyDescent="0.3">
      <c r="A444" s="219">
        <v>443</v>
      </c>
      <c r="B444" s="108">
        <v>104164</v>
      </c>
      <c r="C444" s="109" t="s">
        <v>655</v>
      </c>
    </row>
    <row r="445" spans="1:3" ht="16.95" customHeight="1" x14ac:dyDescent="0.3">
      <c r="A445" s="219">
        <v>444</v>
      </c>
      <c r="B445" s="108">
        <v>104167</v>
      </c>
      <c r="C445" s="109" t="s">
        <v>656</v>
      </c>
    </row>
    <row r="446" spans="1:3" ht="16.95" customHeight="1" x14ac:dyDescent="0.3">
      <c r="A446" s="219">
        <v>445</v>
      </c>
      <c r="B446" s="108">
        <v>104168</v>
      </c>
      <c r="C446" s="109" t="s">
        <v>657</v>
      </c>
    </row>
    <row r="447" spans="1:3" ht="16.95" customHeight="1" x14ac:dyDescent="0.3">
      <c r="A447" s="219">
        <v>446</v>
      </c>
      <c r="B447" s="108">
        <v>104169</v>
      </c>
      <c r="C447" s="109" t="s">
        <v>658</v>
      </c>
    </row>
    <row r="448" spans="1:3" ht="16.95" customHeight="1" x14ac:dyDescent="0.3">
      <c r="A448" s="219">
        <v>447</v>
      </c>
      <c r="B448" s="108">
        <v>104170</v>
      </c>
      <c r="C448" s="109" t="s">
        <v>659</v>
      </c>
    </row>
    <row r="449" spans="1:3" ht="16.95" customHeight="1" x14ac:dyDescent="0.3">
      <c r="A449" s="219">
        <v>448</v>
      </c>
      <c r="B449" s="108">
        <v>104171</v>
      </c>
      <c r="C449" s="109" t="s">
        <v>660</v>
      </c>
    </row>
    <row r="450" spans="1:3" ht="16.95" customHeight="1" x14ac:dyDescent="0.3">
      <c r="A450" s="219">
        <v>449</v>
      </c>
      <c r="B450" s="108">
        <v>104172.01</v>
      </c>
      <c r="C450" s="109" t="s">
        <v>661</v>
      </c>
    </row>
    <row r="451" spans="1:3" ht="16.95" customHeight="1" x14ac:dyDescent="0.3">
      <c r="A451" s="219">
        <v>450</v>
      </c>
      <c r="B451" s="108">
        <v>104173</v>
      </c>
      <c r="C451" s="109" t="s">
        <v>662</v>
      </c>
    </row>
    <row r="452" spans="1:3" ht="16.95" customHeight="1" x14ac:dyDescent="0.3">
      <c r="A452" s="219">
        <v>451</v>
      </c>
      <c r="B452" s="108">
        <v>104174</v>
      </c>
      <c r="C452" s="109" t="s">
        <v>663</v>
      </c>
    </row>
    <row r="453" spans="1:3" ht="16.95" customHeight="1" x14ac:dyDescent="0.3">
      <c r="A453" s="219">
        <v>452</v>
      </c>
      <c r="B453" s="108">
        <v>104175</v>
      </c>
      <c r="C453" s="109" t="s">
        <v>664</v>
      </c>
    </row>
    <row r="454" spans="1:3" ht="16.95" customHeight="1" x14ac:dyDescent="0.3">
      <c r="A454" s="219">
        <v>453</v>
      </c>
      <c r="B454" s="108">
        <v>104176</v>
      </c>
      <c r="C454" s="109" t="s">
        <v>665</v>
      </c>
    </row>
    <row r="455" spans="1:3" ht="16.95" customHeight="1" x14ac:dyDescent="0.3">
      <c r="A455" s="219">
        <v>454</v>
      </c>
      <c r="B455" s="108">
        <v>104177</v>
      </c>
      <c r="C455" s="109" t="s">
        <v>666</v>
      </c>
    </row>
    <row r="456" spans="1:3" ht="16.95" customHeight="1" x14ac:dyDescent="0.3">
      <c r="A456" s="219">
        <v>455</v>
      </c>
      <c r="B456" s="108">
        <v>104178</v>
      </c>
      <c r="C456" s="109" t="s">
        <v>667</v>
      </c>
    </row>
    <row r="457" spans="1:3" ht="16.95" customHeight="1" x14ac:dyDescent="0.3">
      <c r="A457" s="219">
        <v>456</v>
      </c>
      <c r="B457" s="108">
        <v>104179</v>
      </c>
      <c r="C457" s="109" t="s">
        <v>668</v>
      </c>
    </row>
    <row r="458" spans="1:3" ht="16.95" customHeight="1" x14ac:dyDescent="0.3">
      <c r="A458" s="219">
        <v>457</v>
      </c>
      <c r="B458" s="108">
        <v>104180</v>
      </c>
      <c r="C458" s="109" t="s">
        <v>669</v>
      </c>
    </row>
    <row r="459" spans="1:3" ht="16.95" customHeight="1" x14ac:dyDescent="0.3">
      <c r="A459" s="219">
        <v>458</v>
      </c>
      <c r="B459" s="108">
        <v>104181</v>
      </c>
      <c r="C459" s="109" t="s">
        <v>670</v>
      </c>
    </row>
    <row r="460" spans="1:3" ht="16.95" customHeight="1" x14ac:dyDescent="0.3">
      <c r="A460" s="219">
        <v>459</v>
      </c>
      <c r="B460" s="108">
        <v>104182</v>
      </c>
      <c r="C460" s="109" t="s">
        <v>671</v>
      </c>
    </row>
    <row r="461" spans="1:3" ht="16.95" customHeight="1" x14ac:dyDescent="0.3">
      <c r="A461" s="219">
        <v>460</v>
      </c>
      <c r="B461" s="108">
        <v>104183</v>
      </c>
      <c r="C461" s="109" t="s">
        <v>672</v>
      </c>
    </row>
    <row r="462" spans="1:3" ht="16.95" customHeight="1" x14ac:dyDescent="0.3">
      <c r="A462" s="219">
        <v>461</v>
      </c>
      <c r="B462" s="108">
        <v>104184</v>
      </c>
      <c r="C462" s="109" t="s">
        <v>673</v>
      </c>
    </row>
    <row r="463" spans="1:3" ht="16.95" customHeight="1" x14ac:dyDescent="0.3">
      <c r="A463" s="219">
        <v>462</v>
      </c>
      <c r="B463" s="108">
        <v>104185.01</v>
      </c>
      <c r="C463" s="109" t="s">
        <v>674</v>
      </c>
    </row>
    <row r="464" spans="1:3" ht="16.95" customHeight="1" x14ac:dyDescent="0.3">
      <c r="A464" s="219">
        <v>463</v>
      </c>
      <c r="B464" s="108">
        <v>104185.02</v>
      </c>
      <c r="C464" s="109" t="s">
        <v>675</v>
      </c>
    </row>
    <row r="465" spans="1:3" ht="16.95" customHeight="1" x14ac:dyDescent="0.3">
      <c r="A465" s="219">
        <v>464</v>
      </c>
      <c r="B465" s="108">
        <v>104186</v>
      </c>
      <c r="C465" s="109" t="s">
        <v>676</v>
      </c>
    </row>
    <row r="466" spans="1:3" ht="16.95" customHeight="1" x14ac:dyDescent="0.3">
      <c r="A466" s="219">
        <v>465</v>
      </c>
      <c r="B466" s="108">
        <v>104187</v>
      </c>
      <c r="C466" s="109" t="s">
        <v>677</v>
      </c>
    </row>
    <row r="467" spans="1:3" ht="16.95" customHeight="1" x14ac:dyDescent="0.3">
      <c r="A467" s="219">
        <v>466</v>
      </c>
      <c r="B467" s="108">
        <v>104187.01</v>
      </c>
      <c r="C467" s="109" t="s">
        <v>678</v>
      </c>
    </row>
    <row r="468" spans="1:3" ht="16.95" customHeight="1" x14ac:dyDescent="0.3">
      <c r="A468" s="219">
        <v>467</v>
      </c>
      <c r="B468" s="108">
        <v>104189</v>
      </c>
      <c r="C468" s="109" t="s">
        <v>679</v>
      </c>
    </row>
    <row r="469" spans="1:3" ht="16.95" customHeight="1" x14ac:dyDescent="0.3">
      <c r="A469" s="219">
        <v>468</v>
      </c>
      <c r="B469" s="108">
        <v>104190</v>
      </c>
      <c r="C469" s="109" t="s">
        <v>680</v>
      </c>
    </row>
    <row r="470" spans="1:3" ht="16.95" customHeight="1" x14ac:dyDescent="0.3">
      <c r="A470" s="219">
        <v>469</v>
      </c>
      <c r="B470" s="108">
        <v>104192</v>
      </c>
      <c r="C470" s="109" t="s">
        <v>681</v>
      </c>
    </row>
    <row r="471" spans="1:3" ht="16.95" customHeight="1" x14ac:dyDescent="0.3">
      <c r="A471" s="219">
        <v>470</v>
      </c>
      <c r="B471" s="108">
        <v>104192.01</v>
      </c>
      <c r="C471" s="109" t="s">
        <v>682</v>
      </c>
    </row>
    <row r="472" spans="1:3" ht="16.95" customHeight="1" x14ac:dyDescent="0.3">
      <c r="A472" s="219">
        <v>471</v>
      </c>
      <c r="B472" s="108">
        <v>104193</v>
      </c>
      <c r="C472" s="109" t="s">
        <v>683</v>
      </c>
    </row>
    <row r="473" spans="1:3" ht="16.95" customHeight="1" x14ac:dyDescent="0.3">
      <c r="A473" s="219">
        <v>472</v>
      </c>
      <c r="B473" s="108">
        <v>104196</v>
      </c>
      <c r="C473" s="109" t="s">
        <v>684</v>
      </c>
    </row>
    <row r="474" spans="1:3" ht="16.95" customHeight="1" x14ac:dyDescent="0.3">
      <c r="A474" s="219">
        <v>473</v>
      </c>
      <c r="B474" s="108">
        <v>104197</v>
      </c>
      <c r="C474" s="109" t="s">
        <v>685</v>
      </c>
    </row>
    <row r="475" spans="1:3" ht="16.95" customHeight="1" x14ac:dyDescent="0.3">
      <c r="A475" s="219">
        <v>474</v>
      </c>
      <c r="B475" s="108">
        <v>104198</v>
      </c>
      <c r="C475" s="109" t="s">
        <v>686</v>
      </c>
    </row>
    <row r="476" spans="1:3" ht="16.95" customHeight="1" x14ac:dyDescent="0.3">
      <c r="A476" s="219">
        <v>475</v>
      </c>
      <c r="B476" s="108">
        <v>104198.02</v>
      </c>
      <c r="C476" s="109" t="s">
        <v>687</v>
      </c>
    </row>
    <row r="477" spans="1:3" ht="16.95" customHeight="1" x14ac:dyDescent="0.3">
      <c r="A477" s="219">
        <v>476</v>
      </c>
      <c r="B477" s="108">
        <v>104199</v>
      </c>
      <c r="C477" s="109" t="s">
        <v>688</v>
      </c>
    </row>
    <row r="478" spans="1:3" ht="16.95" customHeight="1" x14ac:dyDescent="0.3">
      <c r="A478" s="219">
        <v>477</v>
      </c>
      <c r="B478" s="108">
        <v>1042</v>
      </c>
      <c r="C478" s="109" t="s">
        <v>689</v>
      </c>
    </row>
    <row r="479" spans="1:3" ht="16.95" customHeight="1" x14ac:dyDescent="0.3">
      <c r="A479" s="219">
        <v>478</v>
      </c>
      <c r="B479" s="108">
        <v>104200</v>
      </c>
      <c r="C479" s="109" t="s">
        <v>690</v>
      </c>
    </row>
    <row r="480" spans="1:3" ht="16.95" customHeight="1" x14ac:dyDescent="0.3">
      <c r="A480" s="219">
        <v>479</v>
      </c>
      <c r="B480" s="108">
        <v>104201</v>
      </c>
      <c r="C480" s="109" t="s">
        <v>691</v>
      </c>
    </row>
    <row r="481" spans="1:3" ht="16.95" customHeight="1" x14ac:dyDescent="0.3">
      <c r="A481" s="219">
        <v>480</v>
      </c>
      <c r="B481" s="108">
        <v>104202</v>
      </c>
      <c r="C481" s="109" t="s">
        <v>692</v>
      </c>
    </row>
    <row r="482" spans="1:3" ht="16.95" customHeight="1" x14ac:dyDescent="0.3">
      <c r="A482" s="219">
        <v>481</v>
      </c>
      <c r="B482" s="108">
        <v>104203</v>
      </c>
      <c r="C482" s="109" t="s">
        <v>693</v>
      </c>
    </row>
    <row r="483" spans="1:3" ht="16.95" customHeight="1" x14ac:dyDescent="0.3">
      <c r="A483" s="219">
        <v>482</v>
      </c>
      <c r="B483" s="108">
        <v>104204</v>
      </c>
      <c r="C483" s="109" t="s">
        <v>694</v>
      </c>
    </row>
    <row r="484" spans="1:3" ht="16.95" customHeight="1" x14ac:dyDescent="0.3">
      <c r="A484" s="219">
        <v>483</v>
      </c>
      <c r="B484" s="108">
        <v>104205</v>
      </c>
      <c r="C484" s="109" t="s">
        <v>695</v>
      </c>
    </row>
    <row r="485" spans="1:3" ht="16.95" customHeight="1" x14ac:dyDescent="0.3">
      <c r="A485" s="219">
        <v>484</v>
      </c>
      <c r="B485" s="108">
        <v>104206</v>
      </c>
      <c r="C485" s="109" t="s">
        <v>696</v>
      </c>
    </row>
    <row r="486" spans="1:3" ht="16.95" customHeight="1" x14ac:dyDescent="0.3">
      <c r="A486" s="219">
        <v>485</v>
      </c>
      <c r="B486" s="108">
        <v>104207</v>
      </c>
      <c r="C486" s="109" t="s">
        <v>697</v>
      </c>
    </row>
    <row r="487" spans="1:3" ht="16.95" customHeight="1" x14ac:dyDescent="0.3">
      <c r="A487" s="219">
        <v>486</v>
      </c>
      <c r="B487" s="108">
        <v>104208</v>
      </c>
      <c r="C487" s="109" t="s">
        <v>698</v>
      </c>
    </row>
    <row r="488" spans="1:3" ht="16.95" customHeight="1" x14ac:dyDescent="0.3">
      <c r="A488" s="219">
        <v>487</v>
      </c>
      <c r="B488" s="108">
        <v>104210</v>
      </c>
      <c r="C488" s="109" t="s">
        <v>699</v>
      </c>
    </row>
    <row r="489" spans="1:3" ht="16.95" customHeight="1" x14ac:dyDescent="0.3">
      <c r="A489" s="219">
        <v>488</v>
      </c>
      <c r="B489" s="108">
        <v>104211</v>
      </c>
      <c r="C489" s="109" t="s">
        <v>700</v>
      </c>
    </row>
    <row r="490" spans="1:3" ht="16.95" customHeight="1" x14ac:dyDescent="0.3">
      <c r="A490" s="219">
        <v>489</v>
      </c>
      <c r="B490" s="108">
        <v>104212</v>
      </c>
      <c r="C490" s="109" t="s">
        <v>701</v>
      </c>
    </row>
    <row r="491" spans="1:3" ht="16.95" customHeight="1" x14ac:dyDescent="0.3">
      <c r="A491" s="219">
        <v>490</v>
      </c>
      <c r="B491" s="108">
        <v>104213.01</v>
      </c>
      <c r="C491" s="109" t="s">
        <v>702</v>
      </c>
    </row>
    <row r="492" spans="1:3" ht="16.95" customHeight="1" x14ac:dyDescent="0.3">
      <c r="A492" s="219">
        <v>491</v>
      </c>
      <c r="B492" s="108">
        <v>104214</v>
      </c>
      <c r="C492" s="109" t="s">
        <v>703</v>
      </c>
    </row>
    <row r="493" spans="1:3" ht="16.95" customHeight="1" x14ac:dyDescent="0.3">
      <c r="A493" s="219">
        <v>492</v>
      </c>
      <c r="B493" s="108">
        <v>104215</v>
      </c>
      <c r="C493" s="109" t="s">
        <v>704</v>
      </c>
    </row>
    <row r="494" spans="1:3" ht="16.95" customHeight="1" x14ac:dyDescent="0.3">
      <c r="A494" s="219">
        <v>493</v>
      </c>
      <c r="B494" s="108">
        <v>104216</v>
      </c>
      <c r="C494" s="109" t="s">
        <v>705</v>
      </c>
    </row>
    <row r="495" spans="1:3" ht="16.95" customHeight="1" x14ac:dyDescent="0.3">
      <c r="A495" s="219">
        <v>494</v>
      </c>
      <c r="B495" s="108">
        <v>104217</v>
      </c>
      <c r="C495" s="109" t="s">
        <v>706</v>
      </c>
    </row>
    <row r="496" spans="1:3" ht="16.95" customHeight="1" x14ac:dyDescent="0.3">
      <c r="A496" s="219">
        <v>495</v>
      </c>
      <c r="B496" s="108">
        <v>104219</v>
      </c>
      <c r="C496" s="109" t="s">
        <v>707</v>
      </c>
    </row>
    <row r="497" spans="1:3" ht="16.95" customHeight="1" x14ac:dyDescent="0.3">
      <c r="A497" s="219">
        <v>496</v>
      </c>
      <c r="B497" s="108">
        <v>104221</v>
      </c>
      <c r="C497" s="109" t="s">
        <v>708</v>
      </c>
    </row>
    <row r="498" spans="1:3" ht="16.95" customHeight="1" x14ac:dyDescent="0.3">
      <c r="A498" s="219">
        <v>497</v>
      </c>
      <c r="B498" s="108">
        <v>104222</v>
      </c>
      <c r="C498" s="109" t="s">
        <v>709</v>
      </c>
    </row>
    <row r="499" spans="1:3" ht="16.95" customHeight="1" x14ac:dyDescent="0.3">
      <c r="A499" s="219">
        <v>498</v>
      </c>
      <c r="B499" s="108">
        <v>104229</v>
      </c>
      <c r="C499" s="109" t="s">
        <v>710</v>
      </c>
    </row>
    <row r="500" spans="1:3" ht="16.95" customHeight="1" x14ac:dyDescent="0.3">
      <c r="A500" s="219">
        <v>499</v>
      </c>
      <c r="B500" s="108">
        <v>104230</v>
      </c>
      <c r="C500" s="109" t="s">
        <v>711</v>
      </c>
    </row>
    <row r="501" spans="1:3" ht="16.95" customHeight="1" x14ac:dyDescent="0.3">
      <c r="A501" s="219">
        <v>500</v>
      </c>
      <c r="B501" s="108">
        <v>104231</v>
      </c>
      <c r="C501" s="109" t="s">
        <v>712</v>
      </c>
    </row>
    <row r="502" spans="1:3" ht="16.95" customHeight="1" x14ac:dyDescent="0.3">
      <c r="A502" s="219">
        <v>501</v>
      </c>
      <c r="B502" s="108">
        <v>104232</v>
      </c>
      <c r="C502" s="109" t="s">
        <v>713</v>
      </c>
    </row>
    <row r="503" spans="1:3" ht="16.95" customHeight="1" x14ac:dyDescent="0.3">
      <c r="A503" s="219">
        <v>502</v>
      </c>
      <c r="B503" s="108">
        <v>104233</v>
      </c>
      <c r="C503" s="109" t="s">
        <v>714</v>
      </c>
    </row>
    <row r="504" spans="1:3" ht="16.95" customHeight="1" x14ac:dyDescent="0.3">
      <c r="A504" s="219">
        <v>503</v>
      </c>
      <c r="B504" s="108">
        <v>104234</v>
      </c>
      <c r="C504" s="109" t="s">
        <v>715</v>
      </c>
    </row>
    <row r="505" spans="1:3" ht="16.95" customHeight="1" x14ac:dyDescent="0.3">
      <c r="A505" s="219">
        <v>504</v>
      </c>
      <c r="B505" s="108">
        <v>104235</v>
      </c>
      <c r="C505" s="109" t="s">
        <v>716</v>
      </c>
    </row>
    <row r="506" spans="1:3" ht="16.95" customHeight="1" x14ac:dyDescent="0.3">
      <c r="A506" s="219">
        <v>505</v>
      </c>
      <c r="B506" s="108">
        <v>104236</v>
      </c>
      <c r="C506" s="109" t="s">
        <v>717</v>
      </c>
    </row>
    <row r="507" spans="1:3" ht="16.95" customHeight="1" x14ac:dyDescent="0.3">
      <c r="A507" s="219">
        <v>506</v>
      </c>
      <c r="B507" s="108">
        <v>104236.01</v>
      </c>
      <c r="C507" s="109" t="s">
        <v>718</v>
      </c>
    </row>
    <row r="508" spans="1:3" ht="16.95" customHeight="1" x14ac:dyDescent="0.3">
      <c r="A508" s="219">
        <v>507</v>
      </c>
      <c r="B508" s="108">
        <v>104237</v>
      </c>
      <c r="C508" s="109" t="s">
        <v>719</v>
      </c>
    </row>
    <row r="509" spans="1:3" ht="16.95" customHeight="1" x14ac:dyDescent="0.3">
      <c r="A509" s="219">
        <v>508</v>
      </c>
      <c r="B509" s="108">
        <v>104238</v>
      </c>
      <c r="C509" s="109" t="s">
        <v>720</v>
      </c>
    </row>
    <row r="510" spans="1:3" ht="16.95" customHeight="1" x14ac:dyDescent="0.3">
      <c r="A510" s="219">
        <v>509</v>
      </c>
      <c r="B510" s="108">
        <v>104239</v>
      </c>
      <c r="C510" s="109" t="s">
        <v>721</v>
      </c>
    </row>
    <row r="511" spans="1:3" ht="16.95" customHeight="1" x14ac:dyDescent="0.3">
      <c r="A511" s="219">
        <v>510</v>
      </c>
      <c r="B511" s="108">
        <v>104241</v>
      </c>
      <c r="C511" s="109" t="s">
        <v>722</v>
      </c>
    </row>
    <row r="512" spans="1:3" ht="16.95" customHeight="1" x14ac:dyDescent="0.3">
      <c r="A512" s="219">
        <v>511</v>
      </c>
      <c r="B512" s="108">
        <v>104243</v>
      </c>
      <c r="C512" s="109" t="s">
        <v>723</v>
      </c>
    </row>
    <row r="513" spans="1:3" ht="16.95" customHeight="1" x14ac:dyDescent="0.3">
      <c r="A513" s="219">
        <v>512</v>
      </c>
      <c r="B513" s="108">
        <v>104245</v>
      </c>
      <c r="C513" s="109" t="s">
        <v>724</v>
      </c>
    </row>
    <row r="514" spans="1:3" ht="16.95" customHeight="1" x14ac:dyDescent="0.3">
      <c r="A514" s="219">
        <v>513</v>
      </c>
      <c r="B514" s="108">
        <v>104246.01</v>
      </c>
      <c r="C514" s="109" t="s">
        <v>725</v>
      </c>
    </row>
    <row r="515" spans="1:3" ht="16.95" customHeight="1" x14ac:dyDescent="0.3">
      <c r="A515" s="219">
        <v>514</v>
      </c>
      <c r="B515" s="108">
        <v>104248</v>
      </c>
      <c r="C515" s="109" t="s">
        <v>726</v>
      </c>
    </row>
    <row r="516" spans="1:3" ht="16.95" customHeight="1" x14ac:dyDescent="0.3">
      <c r="A516" s="219">
        <v>515</v>
      </c>
      <c r="B516" s="108">
        <v>104257</v>
      </c>
      <c r="C516" s="109" t="s">
        <v>727</v>
      </c>
    </row>
    <row r="517" spans="1:3" ht="16.95" customHeight="1" x14ac:dyDescent="0.3">
      <c r="A517" s="219">
        <v>516</v>
      </c>
      <c r="B517" s="108">
        <v>104258</v>
      </c>
      <c r="C517" s="109" t="s">
        <v>728</v>
      </c>
    </row>
    <row r="518" spans="1:3" ht="16.95" customHeight="1" x14ac:dyDescent="0.3">
      <c r="A518" s="219">
        <v>517</v>
      </c>
      <c r="B518" s="108">
        <v>104259</v>
      </c>
      <c r="C518" s="109" t="s">
        <v>729</v>
      </c>
    </row>
    <row r="519" spans="1:3" ht="16.95" customHeight="1" x14ac:dyDescent="0.3">
      <c r="A519" s="219">
        <v>518</v>
      </c>
      <c r="B519" s="108">
        <v>104260</v>
      </c>
      <c r="C519" s="109" t="s">
        <v>730</v>
      </c>
    </row>
    <row r="520" spans="1:3" ht="16.95" customHeight="1" x14ac:dyDescent="0.3">
      <c r="A520" s="219">
        <v>519</v>
      </c>
      <c r="B520" s="108">
        <v>104266</v>
      </c>
      <c r="C520" s="109" t="s">
        <v>731</v>
      </c>
    </row>
    <row r="521" spans="1:3" ht="16.95" customHeight="1" x14ac:dyDescent="0.3">
      <c r="A521" s="219">
        <v>520</v>
      </c>
      <c r="B521" s="108">
        <v>104268</v>
      </c>
      <c r="C521" s="109" t="s">
        <v>732</v>
      </c>
    </row>
    <row r="522" spans="1:3" ht="16.95" customHeight="1" x14ac:dyDescent="0.3">
      <c r="A522" s="219">
        <v>521</v>
      </c>
      <c r="B522" s="108">
        <v>104268.21</v>
      </c>
      <c r="C522" s="109" t="s">
        <v>733</v>
      </c>
    </row>
    <row r="523" spans="1:3" ht="16.95" customHeight="1" x14ac:dyDescent="0.3">
      <c r="A523" s="219">
        <v>522</v>
      </c>
      <c r="B523" s="108">
        <v>104270</v>
      </c>
      <c r="C523" s="109" t="s">
        <v>734</v>
      </c>
    </row>
    <row r="524" spans="1:3" ht="16.95" customHeight="1" x14ac:dyDescent="0.3">
      <c r="A524" s="219">
        <v>523</v>
      </c>
      <c r="B524" s="108">
        <v>104272</v>
      </c>
      <c r="C524" s="109" t="s">
        <v>735</v>
      </c>
    </row>
    <row r="525" spans="1:3" ht="16.95" customHeight="1" x14ac:dyDescent="0.3">
      <c r="A525" s="219">
        <v>524</v>
      </c>
      <c r="B525" s="108">
        <v>104274</v>
      </c>
      <c r="C525" s="109" t="s">
        <v>736</v>
      </c>
    </row>
    <row r="526" spans="1:3" ht="16.95" customHeight="1" x14ac:dyDescent="0.3">
      <c r="A526" s="219">
        <v>525</v>
      </c>
      <c r="B526" s="108">
        <v>104275</v>
      </c>
      <c r="C526" s="109" t="s">
        <v>737</v>
      </c>
    </row>
    <row r="527" spans="1:3" ht="16.95" customHeight="1" x14ac:dyDescent="0.3">
      <c r="A527" s="219">
        <v>526</v>
      </c>
      <c r="B527" s="108">
        <v>104280.4</v>
      </c>
      <c r="C527" s="109" t="s">
        <v>738</v>
      </c>
    </row>
    <row r="528" spans="1:3" ht="16.95" customHeight="1" x14ac:dyDescent="0.3">
      <c r="A528" s="219">
        <v>527</v>
      </c>
      <c r="B528" s="108">
        <v>104281</v>
      </c>
      <c r="C528" s="109" t="s">
        <v>739</v>
      </c>
    </row>
    <row r="529" spans="1:3" ht="16.95" customHeight="1" x14ac:dyDescent="0.3">
      <c r="A529" s="219">
        <v>528</v>
      </c>
      <c r="B529" s="108">
        <v>104282</v>
      </c>
      <c r="C529" s="109" t="s">
        <v>740</v>
      </c>
    </row>
    <row r="530" spans="1:3" ht="16.95" customHeight="1" x14ac:dyDescent="0.3">
      <c r="A530" s="219">
        <v>529</v>
      </c>
      <c r="B530" s="108">
        <v>104282.11</v>
      </c>
      <c r="C530" s="109" t="s">
        <v>741</v>
      </c>
    </row>
    <row r="531" spans="1:3" ht="16.95" customHeight="1" x14ac:dyDescent="0.3">
      <c r="A531" s="219">
        <v>530</v>
      </c>
      <c r="B531" s="108">
        <v>104282.31</v>
      </c>
      <c r="C531" s="109" t="s">
        <v>742</v>
      </c>
    </row>
    <row r="532" spans="1:3" ht="16.95" customHeight="1" x14ac:dyDescent="0.3">
      <c r="A532" s="219">
        <v>531</v>
      </c>
      <c r="B532" s="108">
        <v>104282.4</v>
      </c>
      <c r="C532" s="109" t="s">
        <v>743</v>
      </c>
    </row>
    <row r="533" spans="1:3" ht="16.95" customHeight="1" x14ac:dyDescent="0.3">
      <c r="A533" s="219">
        <v>532</v>
      </c>
      <c r="B533" s="108">
        <v>104283</v>
      </c>
      <c r="C533" s="109" t="s">
        <v>744</v>
      </c>
    </row>
    <row r="534" spans="1:3" ht="16.95" customHeight="1" x14ac:dyDescent="0.3">
      <c r="A534" s="219">
        <v>533</v>
      </c>
      <c r="B534" s="108">
        <v>104284</v>
      </c>
      <c r="C534" s="109" t="s">
        <v>745</v>
      </c>
    </row>
    <row r="535" spans="1:3" ht="16.95" customHeight="1" x14ac:dyDescent="0.3">
      <c r="A535" s="219">
        <v>534</v>
      </c>
      <c r="B535" s="108">
        <v>104284.01</v>
      </c>
      <c r="C535" s="109" t="s">
        <v>746</v>
      </c>
    </row>
    <row r="536" spans="1:3" ht="16.95" customHeight="1" x14ac:dyDescent="0.3">
      <c r="A536" s="219">
        <v>535</v>
      </c>
      <c r="B536" s="108">
        <v>104285.01</v>
      </c>
      <c r="C536" s="109" t="s">
        <v>747</v>
      </c>
    </row>
    <row r="537" spans="1:3" ht="16.95" customHeight="1" x14ac:dyDescent="0.3">
      <c r="A537" s="219">
        <v>536</v>
      </c>
      <c r="B537" s="108">
        <v>104286</v>
      </c>
      <c r="C537" s="109" t="s">
        <v>748</v>
      </c>
    </row>
    <row r="538" spans="1:3" ht="16.95" customHeight="1" x14ac:dyDescent="0.3">
      <c r="A538" s="219">
        <v>537</v>
      </c>
      <c r="B538" s="108">
        <v>104286.01</v>
      </c>
      <c r="C538" s="109" t="s">
        <v>749</v>
      </c>
    </row>
    <row r="539" spans="1:3" ht="16.95" customHeight="1" x14ac:dyDescent="0.3">
      <c r="A539" s="219">
        <v>538</v>
      </c>
      <c r="B539" s="108">
        <v>104286.51</v>
      </c>
      <c r="C539" s="109" t="s">
        <v>750</v>
      </c>
    </row>
    <row r="540" spans="1:3" ht="16.95" customHeight="1" x14ac:dyDescent="0.3">
      <c r="A540" s="219">
        <v>539</v>
      </c>
      <c r="B540" s="108">
        <v>104287</v>
      </c>
      <c r="C540" s="109" t="s">
        <v>751</v>
      </c>
    </row>
    <row r="541" spans="1:3" ht="16.95" customHeight="1" x14ac:dyDescent="0.3">
      <c r="A541" s="219">
        <v>540</v>
      </c>
      <c r="B541" s="108">
        <v>104287.01</v>
      </c>
      <c r="C541" s="109" t="s">
        <v>752</v>
      </c>
    </row>
    <row r="542" spans="1:3" ht="16.95" customHeight="1" x14ac:dyDescent="0.3">
      <c r="A542" s="219">
        <v>541</v>
      </c>
      <c r="B542" s="108">
        <v>104288</v>
      </c>
      <c r="C542" s="109" t="s">
        <v>753</v>
      </c>
    </row>
    <row r="543" spans="1:3" ht="16.95" customHeight="1" x14ac:dyDescent="0.3">
      <c r="A543" s="219">
        <v>542</v>
      </c>
      <c r="B543" s="108">
        <v>104289.01</v>
      </c>
      <c r="C543" s="109" t="s">
        <v>754</v>
      </c>
    </row>
    <row r="544" spans="1:3" ht="16.95" customHeight="1" x14ac:dyDescent="0.3">
      <c r="A544" s="219">
        <v>543</v>
      </c>
      <c r="B544" s="108">
        <v>104290.01</v>
      </c>
      <c r="C544" s="109" t="s">
        <v>755</v>
      </c>
    </row>
    <row r="545" spans="1:3" ht="16.95" customHeight="1" x14ac:dyDescent="0.3">
      <c r="A545" s="219">
        <v>544</v>
      </c>
      <c r="B545" s="108">
        <v>104291.01</v>
      </c>
      <c r="C545" s="109" t="s">
        <v>756</v>
      </c>
    </row>
    <row r="546" spans="1:3" ht="16.95" customHeight="1" x14ac:dyDescent="0.3">
      <c r="A546" s="219">
        <v>545</v>
      </c>
      <c r="B546" s="108">
        <v>104292.01</v>
      </c>
      <c r="C546" s="109" t="s">
        <v>757</v>
      </c>
    </row>
    <row r="547" spans="1:3" ht="16.95" customHeight="1" x14ac:dyDescent="0.3">
      <c r="A547" s="219">
        <v>546</v>
      </c>
      <c r="B547" s="108">
        <v>104293</v>
      </c>
      <c r="C547" s="109" t="s">
        <v>758</v>
      </c>
    </row>
    <row r="548" spans="1:3" ht="16.95" customHeight="1" x14ac:dyDescent="0.3">
      <c r="A548" s="219">
        <v>547</v>
      </c>
      <c r="B548" s="108">
        <v>104294.02</v>
      </c>
      <c r="C548" s="109" t="s">
        <v>759</v>
      </c>
    </row>
    <row r="549" spans="1:3" ht="16.95" customHeight="1" x14ac:dyDescent="0.3">
      <c r="A549" s="219">
        <v>548</v>
      </c>
      <c r="B549" s="108">
        <v>104296</v>
      </c>
      <c r="C549" s="109" t="s">
        <v>760</v>
      </c>
    </row>
    <row r="550" spans="1:3" ht="16.95" customHeight="1" x14ac:dyDescent="0.3">
      <c r="A550" s="219">
        <v>549</v>
      </c>
      <c r="B550" s="108">
        <v>104296.01</v>
      </c>
      <c r="C550" s="109" t="s">
        <v>761</v>
      </c>
    </row>
    <row r="551" spans="1:3" ht="16.95" customHeight="1" x14ac:dyDescent="0.3">
      <c r="A551" s="219">
        <v>550</v>
      </c>
      <c r="B551" s="108">
        <v>104298</v>
      </c>
      <c r="C551" s="109" t="s">
        <v>762</v>
      </c>
    </row>
    <row r="552" spans="1:3" ht="16.95" customHeight="1" x14ac:dyDescent="0.3">
      <c r="A552" s="219">
        <v>551</v>
      </c>
      <c r="B552" s="108">
        <v>104299</v>
      </c>
      <c r="C552" s="109" t="s">
        <v>763</v>
      </c>
    </row>
    <row r="553" spans="1:3" ht="16.95" customHeight="1" x14ac:dyDescent="0.3">
      <c r="A553" s="219">
        <v>552</v>
      </c>
      <c r="B553" s="108">
        <v>104300.01</v>
      </c>
      <c r="C553" s="109" t="s">
        <v>764</v>
      </c>
    </row>
    <row r="554" spans="1:3" ht="16.95" customHeight="1" x14ac:dyDescent="0.3">
      <c r="A554" s="219">
        <v>553</v>
      </c>
      <c r="B554" s="108">
        <v>104301.11</v>
      </c>
      <c r="C554" s="109" t="s">
        <v>765</v>
      </c>
    </row>
    <row r="555" spans="1:3" ht="16.95" customHeight="1" x14ac:dyDescent="0.3">
      <c r="A555" s="219">
        <v>554</v>
      </c>
      <c r="B555" s="108">
        <v>104302.01</v>
      </c>
      <c r="C555" s="109" t="s">
        <v>766</v>
      </c>
    </row>
    <row r="556" spans="1:3" ht="16.95" customHeight="1" x14ac:dyDescent="0.3">
      <c r="A556" s="219">
        <v>555</v>
      </c>
      <c r="B556" s="108">
        <v>104303.01</v>
      </c>
      <c r="C556" s="109" t="s">
        <v>767</v>
      </c>
    </row>
    <row r="557" spans="1:3" ht="16.95" customHeight="1" x14ac:dyDescent="0.3">
      <c r="A557" s="219">
        <v>556</v>
      </c>
      <c r="B557" s="108">
        <v>104303.11</v>
      </c>
      <c r="C557" s="109" t="s">
        <v>768</v>
      </c>
    </row>
    <row r="558" spans="1:3" ht="16.95" customHeight="1" x14ac:dyDescent="0.3">
      <c r="A558" s="219">
        <v>557</v>
      </c>
      <c r="B558" s="108">
        <v>104304.01</v>
      </c>
      <c r="C558" s="109" t="s">
        <v>769</v>
      </c>
    </row>
    <row r="559" spans="1:3" ht="16.95" customHeight="1" x14ac:dyDescent="0.3">
      <c r="A559" s="219">
        <v>558</v>
      </c>
      <c r="B559" s="108">
        <v>104305.01</v>
      </c>
      <c r="C559" s="109" t="s">
        <v>770</v>
      </c>
    </row>
    <row r="560" spans="1:3" ht="16.95" customHeight="1" x14ac:dyDescent="0.3">
      <c r="A560" s="219">
        <v>559</v>
      </c>
      <c r="B560" s="108">
        <v>104305.11</v>
      </c>
      <c r="C560" s="109" t="s">
        <v>771</v>
      </c>
    </row>
    <row r="561" spans="1:3" ht="16.95" customHeight="1" x14ac:dyDescent="0.3">
      <c r="A561" s="219">
        <v>560</v>
      </c>
      <c r="B561" s="108">
        <v>104306.01</v>
      </c>
      <c r="C561" s="109" t="s">
        <v>772</v>
      </c>
    </row>
    <row r="562" spans="1:3" ht="16.95" customHeight="1" x14ac:dyDescent="0.3">
      <c r="A562" s="219">
        <v>561</v>
      </c>
      <c r="B562" s="108">
        <v>104307.01</v>
      </c>
      <c r="C562" s="109" t="s">
        <v>773</v>
      </c>
    </row>
    <row r="563" spans="1:3" ht="16.95" customHeight="1" x14ac:dyDescent="0.3">
      <c r="A563" s="219">
        <v>562</v>
      </c>
      <c r="B563" s="108">
        <v>104308.01</v>
      </c>
      <c r="C563" s="109" t="s">
        <v>774</v>
      </c>
    </row>
    <row r="564" spans="1:3" ht="16.95" customHeight="1" x14ac:dyDescent="0.3">
      <c r="A564" s="219">
        <v>563</v>
      </c>
      <c r="B564" s="108">
        <v>104308.11</v>
      </c>
      <c r="C564" s="109" t="s">
        <v>775</v>
      </c>
    </row>
    <row r="565" spans="1:3" ht="16.95" customHeight="1" x14ac:dyDescent="0.3">
      <c r="A565" s="219">
        <v>564</v>
      </c>
      <c r="B565" s="108">
        <v>104308.21</v>
      </c>
      <c r="C565" s="109" t="s">
        <v>776</v>
      </c>
    </row>
    <row r="566" spans="1:3" ht="16.95" customHeight="1" x14ac:dyDescent="0.3">
      <c r="A566" s="219">
        <v>565</v>
      </c>
      <c r="B566" s="108">
        <v>104310.01</v>
      </c>
      <c r="C566" s="109" t="s">
        <v>777</v>
      </c>
    </row>
    <row r="567" spans="1:3" ht="16.95" customHeight="1" x14ac:dyDescent="0.3">
      <c r="A567" s="219">
        <v>566</v>
      </c>
      <c r="B567" s="108">
        <v>104310.06</v>
      </c>
      <c r="C567" s="109" t="s">
        <v>778</v>
      </c>
    </row>
    <row r="568" spans="1:3" ht="16.95" customHeight="1" x14ac:dyDescent="0.3">
      <c r="A568" s="219">
        <v>567</v>
      </c>
      <c r="B568" s="108">
        <v>104311.01</v>
      </c>
      <c r="C568" s="109" t="s">
        <v>779</v>
      </c>
    </row>
    <row r="569" spans="1:3" ht="16.95" customHeight="1" x14ac:dyDescent="0.3">
      <c r="A569" s="219">
        <v>568</v>
      </c>
      <c r="B569" s="108">
        <v>104311.41</v>
      </c>
      <c r="C569" s="109" t="s">
        <v>780</v>
      </c>
    </row>
    <row r="570" spans="1:3" ht="16.95" customHeight="1" x14ac:dyDescent="0.3">
      <c r="A570" s="219">
        <v>569</v>
      </c>
      <c r="B570" s="108">
        <v>104311.42</v>
      </c>
      <c r="C570" s="109" t="s">
        <v>781</v>
      </c>
    </row>
    <row r="571" spans="1:3" ht="16.95" customHeight="1" x14ac:dyDescent="0.3">
      <c r="A571" s="219">
        <v>570</v>
      </c>
      <c r="B571" s="108">
        <v>104311.51</v>
      </c>
      <c r="C571" s="109" t="s">
        <v>782</v>
      </c>
    </row>
    <row r="572" spans="1:3" ht="16.95" customHeight="1" x14ac:dyDescent="0.3">
      <c r="A572" s="219">
        <v>571</v>
      </c>
      <c r="B572" s="108">
        <v>104312.01</v>
      </c>
      <c r="C572" s="109" t="s">
        <v>783</v>
      </c>
    </row>
    <row r="573" spans="1:3" ht="16.95" customHeight="1" x14ac:dyDescent="0.3">
      <c r="A573" s="219">
        <v>572</v>
      </c>
      <c r="B573" s="108">
        <v>104313.01</v>
      </c>
      <c r="C573" s="109" t="s">
        <v>784</v>
      </c>
    </row>
    <row r="574" spans="1:3" ht="16.95" customHeight="1" x14ac:dyDescent="0.3">
      <c r="A574" s="219">
        <v>573</v>
      </c>
      <c r="B574" s="108">
        <v>104315.01</v>
      </c>
      <c r="C574" s="109" t="s">
        <v>785</v>
      </c>
    </row>
    <row r="575" spans="1:3" ht="16.95" customHeight="1" x14ac:dyDescent="0.3">
      <c r="A575" s="219">
        <v>574</v>
      </c>
      <c r="B575" s="108">
        <v>104316.01</v>
      </c>
      <c r="C575" s="109" t="s">
        <v>786</v>
      </c>
    </row>
    <row r="576" spans="1:3" ht="16.95" customHeight="1" x14ac:dyDescent="0.3">
      <c r="A576" s="219">
        <v>575</v>
      </c>
      <c r="B576" s="108">
        <v>104317.01</v>
      </c>
      <c r="C576" s="109" t="s">
        <v>787</v>
      </c>
    </row>
    <row r="577" spans="1:3" ht="16.95" customHeight="1" x14ac:dyDescent="0.3">
      <c r="A577" s="219">
        <v>576</v>
      </c>
      <c r="B577" s="108">
        <v>104318.01</v>
      </c>
      <c r="C577" s="109" t="s">
        <v>788</v>
      </c>
    </row>
    <row r="578" spans="1:3" ht="16.95" customHeight="1" x14ac:dyDescent="0.3">
      <c r="A578" s="219">
        <v>577</v>
      </c>
      <c r="B578" s="108">
        <v>104319.01</v>
      </c>
      <c r="C578" s="109" t="s">
        <v>789</v>
      </c>
    </row>
    <row r="579" spans="1:3" ht="16.95" customHeight="1" x14ac:dyDescent="0.3">
      <c r="A579" s="219">
        <v>578</v>
      </c>
      <c r="B579" s="108">
        <v>104320.01</v>
      </c>
      <c r="C579" s="109" t="s">
        <v>790</v>
      </c>
    </row>
    <row r="580" spans="1:3" ht="16.95" customHeight="1" x14ac:dyDescent="0.3">
      <c r="A580" s="219">
        <v>579</v>
      </c>
      <c r="B580" s="108">
        <v>104321.01</v>
      </c>
      <c r="C580" s="109" t="s">
        <v>791</v>
      </c>
    </row>
    <row r="581" spans="1:3" ht="16.95" customHeight="1" x14ac:dyDescent="0.3">
      <c r="A581" s="219">
        <v>580</v>
      </c>
      <c r="B581" s="108">
        <v>104322.01</v>
      </c>
      <c r="C581" s="109" t="s">
        <v>792</v>
      </c>
    </row>
    <row r="582" spans="1:3" ht="16.95" customHeight="1" x14ac:dyDescent="0.3">
      <c r="A582" s="219">
        <v>581</v>
      </c>
      <c r="B582" s="108">
        <v>104323.01</v>
      </c>
      <c r="C582" s="109" t="s">
        <v>793</v>
      </c>
    </row>
    <row r="583" spans="1:3" ht="16.95" customHeight="1" x14ac:dyDescent="0.3">
      <c r="A583" s="219">
        <v>582</v>
      </c>
      <c r="B583" s="108">
        <v>104325.01</v>
      </c>
      <c r="C583" s="109" t="s">
        <v>794</v>
      </c>
    </row>
    <row r="584" spans="1:3" ht="16.95" customHeight="1" x14ac:dyDescent="0.3">
      <c r="A584" s="219">
        <v>583</v>
      </c>
      <c r="B584" s="108">
        <v>104326.01</v>
      </c>
      <c r="C584" s="109" t="s">
        <v>795</v>
      </c>
    </row>
    <row r="585" spans="1:3" ht="16.95" customHeight="1" x14ac:dyDescent="0.3">
      <c r="A585" s="219">
        <v>584</v>
      </c>
      <c r="B585" s="108">
        <v>104327.01</v>
      </c>
      <c r="C585" s="109" t="s">
        <v>796</v>
      </c>
    </row>
    <row r="586" spans="1:3" ht="16.95" customHeight="1" x14ac:dyDescent="0.3">
      <c r="A586" s="219">
        <v>585</v>
      </c>
      <c r="B586" s="108">
        <v>104328.01</v>
      </c>
      <c r="C586" s="109" t="s">
        <v>797</v>
      </c>
    </row>
    <row r="587" spans="1:3" ht="16.95" customHeight="1" x14ac:dyDescent="0.3">
      <c r="A587" s="219">
        <v>586</v>
      </c>
      <c r="B587" s="108">
        <v>104329.01</v>
      </c>
      <c r="C587" s="109" t="s">
        <v>798</v>
      </c>
    </row>
    <row r="588" spans="1:3" ht="16.95" customHeight="1" x14ac:dyDescent="0.3">
      <c r="A588" s="219">
        <v>587</v>
      </c>
      <c r="B588" s="108">
        <v>104330.01</v>
      </c>
      <c r="C588" s="109" t="s">
        <v>799</v>
      </c>
    </row>
    <row r="589" spans="1:3" ht="16.95" customHeight="1" x14ac:dyDescent="0.3">
      <c r="A589" s="219">
        <v>588</v>
      </c>
      <c r="B589" s="108">
        <v>104331.01</v>
      </c>
      <c r="C589" s="109" t="s">
        <v>800</v>
      </c>
    </row>
    <row r="590" spans="1:3" ht="16.95" customHeight="1" x14ac:dyDescent="0.3">
      <c r="A590" s="219">
        <v>589</v>
      </c>
      <c r="B590" s="108">
        <v>104332.01</v>
      </c>
      <c r="C590" s="109" t="s">
        <v>801</v>
      </c>
    </row>
    <row r="591" spans="1:3" ht="16.95" customHeight="1" x14ac:dyDescent="0.3">
      <c r="A591" s="219">
        <v>590</v>
      </c>
      <c r="B591" s="108">
        <v>104333.01</v>
      </c>
      <c r="C591" s="109" t="s">
        <v>802</v>
      </c>
    </row>
    <row r="592" spans="1:3" ht="16.95" customHeight="1" x14ac:dyDescent="0.3">
      <c r="A592" s="219">
        <v>591</v>
      </c>
      <c r="B592" s="108">
        <v>104334.01</v>
      </c>
      <c r="C592" s="109" t="s">
        <v>803</v>
      </c>
    </row>
    <row r="593" spans="1:3" ht="16.95" customHeight="1" x14ac:dyDescent="0.3">
      <c r="A593" s="219">
        <v>592</v>
      </c>
      <c r="B593" s="108">
        <v>104336.01</v>
      </c>
      <c r="C593" s="109" t="s">
        <v>804</v>
      </c>
    </row>
    <row r="594" spans="1:3" ht="16.95" customHeight="1" x14ac:dyDescent="0.3">
      <c r="A594" s="219">
        <v>593</v>
      </c>
      <c r="B594" s="108">
        <v>104337.01</v>
      </c>
      <c r="C594" s="109" t="s">
        <v>805</v>
      </c>
    </row>
    <row r="595" spans="1:3" ht="16.95" customHeight="1" x14ac:dyDescent="0.3">
      <c r="A595" s="219">
        <v>594</v>
      </c>
      <c r="B595" s="108">
        <v>104338.01</v>
      </c>
      <c r="C595" s="109" t="s">
        <v>806</v>
      </c>
    </row>
    <row r="596" spans="1:3" ht="16.95" customHeight="1" x14ac:dyDescent="0.3">
      <c r="A596" s="219">
        <v>595</v>
      </c>
      <c r="B596" s="108">
        <v>104339.01</v>
      </c>
      <c r="C596" s="109" t="s">
        <v>807</v>
      </c>
    </row>
    <row r="597" spans="1:3" ht="16.95" customHeight="1" x14ac:dyDescent="0.3">
      <c r="A597" s="219">
        <v>596</v>
      </c>
      <c r="B597" s="108">
        <v>104340.01</v>
      </c>
      <c r="C597" s="109" t="s">
        <v>808</v>
      </c>
    </row>
    <row r="598" spans="1:3" ht="16.95" customHeight="1" x14ac:dyDescent="0.3">
      <c r="A598" s="219">
        <v>597</v>
      </c>
      <c r="B598" s="108">
        <v>104341.01</v>
      </c>
      <c r="C598" s="109" t="s">
        <v>809</v>
      </c>
    </row>
    <row r="599" spans="1:3" ht="16.95" customHeight="1" x14ac:dyDescent="0.3">
      <c r="A599" s="219">
        <v>598</v>
      </c>
      <c r="B599" s="108">
        <v>104342.01</v>
      </c>
      <c r="C599" s="109" t="s">
        <v>810</v>
      </c>
    </row>
    <row r="600" spans="1:3" ht="16.95" customHeight="1" x14ac:dyDescent="0.3">
      <c r="A600" s="219">
        <v>599</v>
      </c>
      <c r="B600" s="108">
        <v>104343.01</v>
      </c>
      <c r="C600" s="109" t="s">
        <v>811</v>
      </c>
    </row>
    <row r="601" spans="1:3" ht="16.95" customHeight="1" x14ac:dyDescent="0.3">
      <c r="A601" s="219">
        <v>600</v>
      </c>
      <c r="B601" s="108">
        <v>104345.01</v>
      </c>
      <c r="C601" s="109" t="s">
        <v>812</v>
      </c>
    </row>
    <row r="602" spans="1:3" ht="16.95" customHeight="1" x14ac:dyDescent="0.3">
      <c r="A602" s="219">
        <v>601</v>
      </c>
      <c r="B602" s="108">
        <v>104346.01</v>
      </c>
      <c r="C602" s="109" t="s">
        <v>813</v>
      </c>
    </row>
    <row r="603" spans="1:3" ht="16.95" customHeight="1" x14ac:dyDescent="0.3">
      <c r="A603" s="219">
        <v>602</v>
      </c>
      <c r="B603" s="108">
        <v>104346.02</v>
      </c>
      <c r="C603" s="109" t="s">
        <v>814</v>
      </c>
    </row>
    <row r="604" spans="1:3" ht="16.95" customHeight="1" x14ac:dyDescent="0.3">
      <c r="A604" s="219">
        <v>603</v>
      </c>
      <c r="B604" s="108">
        <v>104346.03</v>
      </c>
      <c r="C604" s="109" t="s">
        <v>815</v>
      </c>
    </row>
    <row r="605" spans="1:3" ht="16.95" customHeight="1" x14ac:dyDescent="0.3">
      <c r="A605" s="219">
        <v>604</v>
      </c>
      <c r="B605" s="108">
        <v>104346.04</v>
      </c>
      <c r="C605" s="109" t="s">
        <v>816</v>
      </c>
    </row>
    <row r="606" spans="1:3" ht="16.95" customHeight="1" x14ac:dyDescent="0.3">
      <c r="A606" s="219">
        <v>605</v>
      </c>
      <c r="B606" s="108">
        <v>104346.05</v>
      </c>
      <c r="C606" s="109" t="s">
        <v>817</v>
      </c>
    </row>
    <row r="607" spans="1:3" ht="16.95" customHeight="1" x14ac:dyDescent="0.3">
      <c r="A607" s="219">
        <v>606</v>
      </c>
      <c r="B607" s="108">
        <v>104346.06</v>
      </c>
      <c r="C607" s="109" t="s">
        <v>818</v>
      </c>
    </row>
    <row r="608" spans="1:3" ht="16.95" customHeight="1" x14ac:dyDescent="0.3">
      <c r="A608" s="219">
        <v>607</v>
      </c>
      <c r="B608" s="108">
        <v>104346.07</v>
      </c>
      <c r="C608" s="109" t="s">
        <v>819</v>
      </c>
    </row>
    <row r="609" spans="1:3" ht="16.95" customHeight="1" x14ac:dyDescent="0.3">
      <c r="A609" s="219">
        <v>608</v>
      </c>
      <c r="B609" s="108">
        <v>104346.08</v>
      </c>
      <c r="C609" s="109" t="s">
        <v>820</v>
      </c>
    </row>
    <row r="610" spans="1:3" ht="16.95" customHeight="1" x14ac:dyDescent="0.3">
      <c r="A610" s="219">
        <v>609</v>
      </c>
      <c r="B610" s="108">
        <v>104346.09</v>
      </c>
      <c r="C610" s="109" t="s">
        <v>821</v>
      </c>
    </row>
    <row r="611" spans="1:3" ht="16.95" customHeight="1" x14ac:dyDescent="0.3">
      <c r="A611" s="219">
        <v>610</v>
      </c>
      <c r="B611" s="108">
        <v>104346.1</v>
      </c>
      <c r="C611" s="109" t="s">
        <v>822</v>
      </c>
    </row>
    <row r="612" spans="1:3" ht="16.95" customHeight="1" x14ac:dyDescent="0.3">
      <c r="A612" s="219">
        <v>611</v>
      </c>
      <c r="B612" s="108">
        <v>104346.11</v>
      </c>
      <c r="C612" s="109" t="s">
        <v>823</v>
      </c>
    </row>
    <row r="613" spans="1:3" ht="16.95" customHeight="1" x14ac:dyDescent="0.3">
      <c r="A613" s="219">
        <v>612</v>
      </c>
      <c r="B613" s="108">
        <v>104346.12</v>
      </c>
      <c r="C613" s="109" t="s">
        <v>824</v>
      </c>
    </row>
    <row r="614" spans="1:3" ht="16.95" customHeight="1" x14ac:dyDescent="0.3">
      <c r="A614" s="219">
        <v>613</v>
      </c>
      <c r="B614" s="108">
        <v>104346.13</v>
      </c>
      <c r="C614" s="109" t="s">
        <v>825</v>
      </c>
    </row>
    <row r="615" spans="1:3" ht="16.95" customHeight="1" x14ac:dyDescent="0.3">
      <c r="A615" s="219">
        <v>614</v>
      </c>
      <c r="B615" s="108">
        <v>104346.14</v>
      </c>
      <c r="C615" s="109" t="s">
        <v>826</v>
      </c>
    </row>
    <row r="616" spans="1:3" ht="16.95" customHeight="1" x14ac:dyDescent="0.3">
      <c r="A616" s="219">
        <v>615</v>
      </c>
      <c r="B616" s="108">
        <v>104346.15</v>
      </c>
      <c r="C616" s="109" t="s">
        <v>827</v>
      </c>
    </row>
    <row r="617" spans="1:3" ht="16.95" customHeight="1" x14ac:dyDescent="0.3">
      <c r="A617" s="219">
        <v>616</v>
      </c>
      <c r="B617" s="108">
        <v>104346.16</v>
      </c>
      <c r="C617" s="109" t="s">
        <v>828</v>
      </c>
    </row>
    <row r="618" spans="1:3" ht="16.95" customHeight="1" x14ac:dyDescent="0.3">
      <c r="A618" s="219">
        <v>617</v>
      </c>
      <c r="B618" s="108">
        <v>104346.17</v>
      </c>
      <c r="C618" s="109" t="s">
        <v>829</v>
      </c>
    </row>
    <row r="619" spans="1:3" ht="16.95" customHeight="1" x14ac:dyDescent="0.3">
      <c r="A619" s="219">
        <v>618</v>
      </c>
      <c r="B619" s="108">
        <v>104346.18</v>
      </c>
      <c r="C619" s="109" t="s">
        <v>830</v>
      </c>
    </row>
    <row r="620" spans="1:3" ht="16.95" customHeight="1" x14ac:dyDescent="0.3">
      <c r="A620" s="219">
        <v>619</v>
      </c>
      <c r="B620" s="108">
        <v>104346.19</v>
      </c>
      <c r="C620" s="109" t="s">
        <v>831</v>
      </c>
    </row>
    <row r="621" spans="1:3" ht="16.95" customHeight="1" x14ac:dyDescent="0.3">
      <c r="A621" s="219">
        <v>620</v>
      </c>
      <c r="B621" s="108">
        <v>104346.2</v>
      </c>
      <c r="C621" s="109" t="s">
        <v>832</v>
      </c>
    </row>
    <row r="622" spans="1:3" ht="16.95" customHeight="1" x14ac:dyDescent="0.3">
      <c r="A622" s="219">
        <v>621</v>
      </c>
      <c r="B622" s="108">
        <v>104346.21</v>
      </c>
      <c r="C622" s="109" t="s">
        <v>833</v>
      </c>
    </row>
    <row r="623" spans="1:3" ht="16.95" customHeight="1" x14ac:dyDescent="0.3">
      <c r="A623" s="219">
        <v>622</v>
      </c>
      <c r="B623" s="108">
        <v>104346.22</v>
      </c>
      <c r="C623" s="109" t="s">
        <v>834</v>
      </c>
    </row>
    <row r="624" spans="1:3" ht="16.95" customHeight="1" x14ac:dyDescent="0.3">
      <c r="A624" s="219">
        <v>623</v>
      </c>
      <c r="B624" s="108">
        <v>104347.01</v>
      </c>
      <c r="C624" s="109" t="s">
        <v>835</v>
      </c>
    </row>
    <row r="625" spans="1:3" ht="16.95" customHeight="1" x14ac:dyDescent="0.3">
      <c r="A625" s="219">
        <v>624</v>
      </c>
      <c r="B625" s="108">
        <v>104347.02</v>
      </c>
      <c r="C625" s="109" t="s">
        <v>836</v>
      </c>
    </row>
    <row r="626" spans="1:3" ht="16.95" customHeight="1" x14ac:dyDescent="0.3">
      <c r="A626" s="219">
        <v>625</v>
      </c>
      <c r="B626" s="108">
        <v>104347.03</v>
      </c>
      <c r="C626" s="109" t="s">
        <v>837</v>
      </c>
    </row>
    <row r="627" spans="1:3" ht="16.95" customHeight="1" x14ac:dyDescent="0.3">
      <c r="A627" s="219">
        <v>626</v>
      </c>
      <c r="B627" s="108">
        <v>104347.04</v>
      </c>
      <c r="C627" s="109" t="s">
        <v>838</v>
      </c>
    </row>
    <row r="628" spans="1:3" ht="16.95" customHeight="1" x14ac:dyDescent="0.3">
      <c r="A628" s="219">
        <v>627</v>
      </c>
      <c r="B628" s="108">
        <v>104347.05</v>
      </c>
      <c r="C628" s="109" t="s">
        <v>839</v>
      </c>
    </row>
    <row r="629" spans="1:3" ht="16.95" customHeight="1" x14ac:dyDescent="0.3">
      <c r="A629" s="219">
        <v>628</v>
      </c>
      <c r="B629" s="108">
        <v>104347.06</v>
      </c>
      <c r="C629" s="109" t="s">
        <v>840</v>
      </c>
    </row>
    <row r="630" spans="1:3" ht="16.95" customHeight="1" x14ac:dyDescent="0.3">
      <c r="A630" s="219">
        <v>629</v>
      </c>
      <c r="B630" s="108">
        <v>104347.07</v>
      </c>
      <c r="C630" s="109" t="s">
        <v>841</v>
      </c>
    </row>
    <row r="631" spans="1:3" ht="16.95" customHeight="1" x14ac:dyDescent="0.3">
      <c r="A631" s="219">
        <v>630</v>
      </c>
      <c r="B631" s="108">
        <v>104347.08</v>
      </c>
      <c r="C631" s="109" t="s">
        <v>842</v>
      </c>
    </row>
    <row r="632" spans="1:3" ht="16.95" customHeight="1" x14ac:dyDescent="0.3">
      <c r="A632" s="219">
        <v>631</v>
      </c>
      <c r="B632" s="108">
        <v>104347.09</v>
      </c>
      <c r="C632" s="109" t="s">
        <v>843</v>
      </c>
    </row>
    <row r="633" spans="1:3" ht="16.95" customHeight="1" x14ac:dyDescent="0.3">
      <c r="A633" s="219">
        <v>632</v>
      </c>
      <c r="B633" s="108">
        <v>104347.1</v>
      </c>
      <c r="C633" s="109" t="s">
        <v>844</v>
      </c>
    </row>
    <row r="634" spans="1:3" ht="16.95" customHeight="1" x14ac:dyDescent="0.3">
      <c r="A634" s="219">
        <v>633</v>
      </c>
      <c r="B634" s="108">
        <v>104347.11</v>
      </c>
      <c r="C634" s="109" t="s">
        <v>845</v>
      </c>
    </row>
    <row r="635" spans="1:3" ht="16.95" customHeight="1" x14ac:dyDescent="0.3">
      <c r="A635" s="219">
        <v>634</v>
      </c>
      <c r="B635" s="108">
        <v>104347.12</v>
      </c>
      <c r="C635" s="109" t="s">
        <v>846</v>
      </c>
    </row>
    <row r="636" spans="1:3" ht="16.95" customHeight="1" x14ac:dyDescent="0.3">
      <c r="A636" s="219">
        <v>635</v>
      </c>
      <c r="B636" s="108">
        <v>104347.13</v>
      </c>
      <c r="C636" s="109" t="s">
        <v>847</v>
      </c>
    </row>
    <row r="637" spans="1:3" ht="16.95" customHeight="1" x14ac:dyDescent="0.3">
      <c r="A637" s="219">
        <v>636</v>
      </c>
      <c r="B637" s="108">
        <v>104347.14</v>
      </c>
      <c r="C637" s="109" t="s">
        <v>848</v>
      </c>
    </row>
    <row r="638" spans="1:3" ht="16.95" customHeight="1" x14ac:dyDescent="0.3">
      <c r="A638" s="219">
        <v>637</v>
      </c>
      <c r="B638" s="108">
        <v>104347.15</v>
      </c>
      <c r="C638" s="109" t="s">
        <v>849</v>
      </c>
    </row>
    <row r="639" spans="1:3" ht="16.95" customHeight="1" x14ac:dyDescent="0.3">
      <c r="A639" s="219">
        <v>638</v>
      </c>
      <c r="B639" s="108">
        <v>104347.16</v>
      </c>
      <c r="C639" s="109" t="s">
        <v>850</v>
      </c>
    </row>
    <row r="640" spans="1:3" ht="16.95" customHeight="1" x14ac:dyDescent="0.3">
      <c r="A640" s="219">
        <v>639</v>
      </c>
      <c r="B640" s="108">
        <v>104347.17</v>
      </c>
      <c r="C640" s="109" t="s">
        <v>851</v>
      </c>
    </row>
    <row r="641" spans="1:3" ht="16.95" customHeight="1" x14ac:dyDescent="0.3">
      <c r="A641" s="219">
        <v>640</v>
      </c>
      <c r="B641" s="108">
        <v>104347.18</v>
      </c>
      <c r="C641" s="109" t="s">
        <v>852</v>
      </c>
    </row>
    <row r="642" spans="1:3" ht="16.95" customHeight="1" x14ac:dyDescent="0.3">
      <c r="A642" s="219">
        <v>641</v>
      </c>
      <c r="B642" s="108">
        <v>104347.19</v>
      </c>
      <c r="C642" s="109" t="s">
        <v>853</v>
      </c>
    </row>
    <row r="643" spans="1:3" ht="16.95" customHeight="1" x14ac:dyDescent="0.3">
      <c r="A643" s="219">
        <v>642</v>
      </c>
      <c r="B643" s="108">
        <v>104347.2</v>
      </c>
      <c r="C643" s="109" t="s">
        <v>854</v>
      </c>
    </row>
    <row r="644" spans="1:3" ht="16.95" customHeight="1" x14ac:dyDescent="0.3">
      <c r="A644" s="219">
        <v>643</v>
      </c>
      <c r="B644" s="108">
        <v>104347.21</v>
      </c>
      <c r="C644" s="109" t="s">
        <v>855</v>
      </c>
    </row>
    <row r="645" spans="1:3" ht="16.95" customHeight="1" x14ac:dyDescent="0.3">
      <c r="A645" s="219">
        <v>644</v>
      </c>
      <c r="B645" s="108">
        <v>104347.22</v>
      </c>
      <c r="C645" s="109" t="s">
        <v>856</v>
      </c>
    </row>
    <row r="646" spans="1:3" ht="16.95" customHeight="1" x14ac:dyDescent="0.3">
      <c r="A646" s="219">
        <v>645</v>
      </c>
      <c r="B646" s="108">
        <v>104348.01</v>
      </c>
      <c r="C646" s="109" t="s">
        <v>857</v>
      </c>
    </row>
    <row r="647" spans="1:3" ht="16.95" customHeight="1" x14ac:dyDescent="0.3">
      <c r="A647" s="219">
        <v>646</v>
      </c>
      <c r="B647" s="108">
        <v>104348.02</v>
      </c>
      <c r="C647" s="109" t="s">
        <v>858</v>
      </c>
    </row>
    <row r="648" spans="1:3" ht="16.95" customHeight="1" x14ac:dyDescent="0.3">
      <c r="A648" s="219">
        <v>647</v>
      </c>
      <c r="B648" s="108">
        <v>104348.03</v>
      </c>
      <c r="C648" s="109" t="s">
        <v>859</v>
      </c>
    </row>
    <row r="649" spans="1:3" ht="16.95" customHeight="1" x14ac:dyDescent="0.3">
      <c r="A649" s="219">
        <v>648</v>
      </c>
      <c r="B649" s="108">
        <v>104348.04</v>
      </c>
      <c r="C649" s="109" t="s">
        <v>860</v>
      </c>
    </row>
    <row r="650" spans="1:3" ht="16.95" customHeight="1" x14ac:dyDescent="0.3">
      <c r="A650" s="219">
        <v>649</v>
      </c>
      <c r="B650" s="108">
        <v>104349.01</v>
      </c>
      <c r="C650" s="109" t="s">
        <v>861</v>
      </c>
    </row>
    <row r="651" spans="1:3" ht="16.95" customHeight="1" x14ac:dyDescent="0.3">
      <c r="A651" s="219">
        <v>650</v>
      </c>
      <c r="B651" s="108">
        <v>104349.02</v>
      </c>
      <c r="C651" s="109" t="s">
        <v>862</v>
      </c>
    </row>
    <row r="652" spans="1:3" ht="16.95" customHeight="1" x14ac:dyDescent="0.3">
      <c r="A652" s="219">
        <v>651</v>
      </c>
      <c r="B652" s="108">
        <v>104349.18</v>
      </c>
      <c r="C652" s="109" t="s">
        <v>863</v>
      </c>
    </row>
    <row r="653" spans="1:3" ht="16.95" customHeight="1" x14ac:dyDescent="0.3">
      <c r="A653" s="219">
        <v>652</v>
      </c>
      <c r="B653" s="108">
        <v>104349.19</v>
      </c>
      <c r="C653" s="109" t="s">
        <v>864</v>
      </c>
    </row>
    <row r="654" spans="1:3" ht="16.95" customHeight="1" x14ac:dyDescent="0.3">
      <c r="A654" s="219">
        <v>653</v>
      </c>
      <c r="B654" s="108">
        <v>104349.21</v>
      </c>
      <c r="C654" s="109" t="s">
        <v>865</v>
      </c>
    </row>
    <row r="655" spans="1:3" ht="16.95" customHeight="1" x14ac:dyDescent="0.3">
      <c r="A655" s="219">
        <v>654</v>
      </c>
      <c r="B655" s="108">
        <v>104349.25</v>
      </c>
      <c r="C655" s="109" t="s">
        <v>866</v>
      </c>
    </row>
    <row r="656" spans="1:3" ht="16.95" customHeight="1" x14ac:dyDescent="0.3">
      <c r="A656" s="219">
        <v>655</v>
      </c>
      <c r="B656" s="108">
        <v>104350.16</v>
      </c>
      <c r="C656" s="109" t="s">
        <v>867</v>
      </c>
    </row>
    <row r="657" spans="1:3" ht="16.95" customHeight="1" x14ac:dyDescent="0.3">
      <c r="A657" s="219">
        <v>656</v>
      </c>
      <c r="B657" s="108">
        <v>104357</v>
      </c>
      <c r="C657" s="109" t="s">
        <v>868</v>
      </c>
    </row>
    <row r="658" spans="1:3" ht="16.95" customHeight="1" x14ac:dyDescent="0.3">
      <c r="A658" s="219">
        <v>657</v>
      </c>
      <c r="B658" s="108">
        <v>104358</v>
      </c>
      <c r="C658" s="109" t="s">
        <v>869</v>
      </c>
    </row>
    <row r="659" spans="1:3" ht="16.95" customHeight="1" x14ac:dyDescent="0.3">
      <c r="A659" s="219">
        <v>658</v>
      </c>
      <c r="B659" s="108">
        <v>104370</v>
      </c>
      <c r="C659" s="109" t="s">
        <v>870</v>
      </c>
    </row>
    <row r="660" spans="1:3" ht="16.95" customHeight="1" x14ac:dyDescent="0.3">
      <c r="A660" s="219">
        <v>659</v>
      </c>
      <c r="B660" s="108">
        <v>104371</v>
      </c>
      <c r="C660" s="109" t="s">
        <v>871</v>
      </c>
    </row>
    <row r="661" spans="1:3" ht="16.95" customHeight="1" x14ac:dyDescent="0.3">
      <c r="A661" s="219">
        <v>660</v>
      </c>
      <c r="B661" s="108">
        <v>104371.01</v>
      </c>
      <c r="C661" s="109" t="s">
        <v>872</v>
      </c>
    </row>
    <row r="662" spans="1:3" ht="16.95" customHeight="1" x14ac:dyDescent="0.3">
      <c r="A662" s="219">
        <v>661</v>
      </c>
      <c r="B662" s="108">
        <v>104371.4</v>
      </c>
      <c r="C662" s="109" t="s">
        <v>871</v>
      </c>
    </row>
    <row r="663" spans="1:3" ht="16.95" customHeight="1" x14ac:dyDescent="0.3">
      <c r="A663" s="219">
        <v>662</v>
      </c>
      <c r="B663" s="108">
        <v>104372</v>
      </c>
      <c r="C663" s="109" t="s">
        <v>873</v>
      </c>
    </row>
    <row r="664" spans="1:3" ht="16.95" customHeight="1" x14ac:dyDescent="0.3">
      <c r="A664" s="219">
        <v>663</v>
      </c>
      <c r="B664" s="108">
        <v>104373</v>
      </c>
      <c r="C664" s="109" t="s">
        <v>874</v>
      </c>
    </row>
    <row r="665" spans="1:3" ht="16.95" customHeight="1" x14ac:dyDescent="0.3">
      <c r="A665" s="219">
        <v>664</v>
      </c>
      <c r="B665" s="108">
        <v>104375.01</v>
      </c>
      <c r="C665" s="109" t="s">
        <v>875</v>
      </c>
    </row>
    <row r="666" spans="1:3" ht="16.95" customHeight="1" x14ac:dyDescent="0.3">
      <c r="A666" s="219">
        <v>665</v>
      </c>
      <c r="B666" s="108">
        <v>104376.01</v>
      </c>
      <c r="C666" s="109" t="s">
        <v>876</v>
      </c>
    </row>
    <row r="667" spans="1:3" ht="16.95" customHeight="1" x14ac:dyDescent="0.3">
      <c r="A667" s="219">
        <v>666</v>
      </c>
      <c r="B667" s="108">
        <v>104377.01</v>
      </c>
      <c r="C667" s="109" t="s">
        <v>877</v>
      </c>
    </row>
    <row r="668" spans="1:3" ht="16.95" customHeight="1" x14ac:dyDescent="0.3">
      <c r="A668" s="219">
        <v>667</v>
      </c>
      <c r="B668" s="108">
        <v>104379.01</v>
      </c>
      <c r="C668" s="109" t="s">
        <v>878</v>
      </c>
    </row>
    <row r="669" spans="1:3" ht="16.95" customHeight="1" x14ac:dyDescent="0.3">
      <c r="A669" s="219">
        <v>668</v>
      </c>
      <c r="B669" s="108">
        <v>104380.01</v>
      </c>
      <c r="C669" s="109" t="s">
        <v>879</v>
      </c>
    </row>
    <row r="670" spans="1:3" ht="16.95" customHeight="1" x14ac:dyDescent="0.3">
      <c r="A670" s="219">
        <v>669</v>
      </c>
      <c r="B670" s="108">
        <v>104381.01</v>
      </c>
      <c r="C670" s="109" t="s">
        <v>880</v>
      </c>
    </row>
    <row r="671" spans="1:3" ht="16.95" customHeight="1" x14ac:dyDescent="0.3">
      <c r="A671" s="219">
        <v>670</v>
      </c>
      <c r="B671" s="108">
        <v>104382.01</v>
      </c>
      <c r="C671" s="109" t="s">
        <v>881</v>
      </c>
    </row>
    <row r="672" spans="1:3" ht="16.95" customHeight="1" x14ac:dyDescent="0.3">
      <c r="A672" s="219">
        <v>671</v>
      </c>
      <c r="B672" s="108">
        <v>1044</v>
      </c>
      <c r="C672" s="109" t="s">
        <v>882</v>
      </c>
    </row>
    <row r="673" spans="1:3" ht="16.95" customHeight="1" x14ac:dyDescent="0.3">
      <c r="A673" s="219">
        <v>672</v>
      </c>
      <c r="B673" s="108">
        <v>104408</v>
      </c>
      <c r="C673" s="109" t="s">
        <v>883</v>
      </c>
    </row>
    <row r="674" spans="1:3" ht="16.95" customHeight="1" x14ac:dyDescent="0.3">
      <c r="A674" s="219">
        <v>673</v>
      </c>
      <c r="B674" s="108">
        <v>104409</v>
      </c>
      <c r="C674" s="109" t="s">
        <v>884</v>
      </c>
    </row>
    <row r="675" spans="1:3" ht="16.95" customHeight="1" x14ac:dyDescent="0.3">
      <c r="A675" s="219">
        <v>674</v>
      </c>
      <c r="B675" s="108">
        <v>104410</v>
      </c>
      <c r="C675" s="109" t="s">
        <v>885</v>
      </c>
    </row>
    <row r="676" spans="1:3" ht="16.95" customHeight="1" x14ac:dyDescent="0.3">
      <c r="A676" s="219">
        <v>675</v>
      </c>
      <c r="B676" s="108">
        <v>104411</v>
      </c>
      <c r="C676" s="109" t="s">
        <v>886</v>
      </c>
    </row>
    <row r="677" spans="1:3" ht="16.95" customHeight="1" x14ac:dyDescent="0.3">
      <c r="A677" s="219">
        <v>676</v>
      </c>
      <c r="B677" s="108">
        <v>104414</v>
      </c>
      <c r="C677" s="109" t="s">
        <v>887</v>
      </c>
    </row>
    <row r="678" spans="1:3" ht="16.95" customHeight="1" x14ac:dyDescent="0.3">
      <c r="A678" s="219">
        <v>677</v>
      </c>
      <c r="B678" s="108">
        <v>104419</v>
      </c>
      <c r="C678" s="109" t="s">
        <v>888</v>
      </c>
    </row>
    <row r="679" spans="1:3" ht="16.95" customHeight="1" x14ac:dyDescent="0.3">
      <c r="A679" s="219">
        <v>678</v>
      </c>
      <c r="B679" s="108">
        <v>104421</v>
      </c>
      <c r="C679" s="109" t="s">
        <v>889</v>
      </c>
    </row>
    <row r="680" spans="1:3" ht="16.95" customHeight="1" x14ac:dyDescent="0.3">
      <c r="A680" s="219">
        <v>679</v>
      </c>
      <c r="B680" s="108">
        <v>104423</v>
      </c>
      <c r="C680" s="109" t="s">
        <v>890</v>
      </c>
    </row>
    <row r="681" spans="1:3" ht="16.95" customHeight="1" x14ac:dyDescent="0.3">
      <c r="A681" s="219">
        <v>680</v>
      </c>
      <c r="B681" s="108">
        <v>104425</v>
      </c>
      <c r="C681" s="109" t="s">
        <v>891</v>
      </c>
    </row>
    <row r="682" spans="1:3" ht="16.95" customHeight="1" x14ac:dyDescent="0.3">
      <c r="A682" s="219">
        <v>681</v>
      </c>
      <c r="B682" s="108">
        <v>104425.01</v>
      </c>
      <c r="C682" s="109" t="s">
        <v>892</v>
      </c>
    </row>
    <row r="683" spans="1:3" ht="16.95" customHeight="1" x14ac:dyDescent="0.3">
      <c r="A683" s="219">
        <v>682</v>
      </c>
      <c r="B683" s="108">
        <v>104425.02</v>
      </c>
      <c r="C683" s="109" t="s">
        <v>893</v>
      </c>
    </row>
    <row r="684" spans="1:3" ht="16.95" customHeight="1" x14ac:dyDescent="0.3">
      <c r="A684" s="219">
        <v>683</v>
      </c>
      <c r="B684" s="108">
        <v>104425.03</v>
      </c>
      <c r="C684" s="109" t="s">
        <v>894</v>
      </c>
    </row>
    <row r="685" spans="1:3" ht="16.95" customHeight="1" x14ac:dyDescent="0.3">
      <c r="A685" s="219">
        <v>684</v>
      </c>
      <c r="B685" s="108">
        <v>104428</v>
      </c>
      <c r="C685" s="109" t="s">
        <v>895</v>
      </c>
    </row>
    <row r="686" spans="1:3" ht="16.95" customHeight="1" x14ac:dyDescent="0.3">
      <c r="A686" s="219">
        <v>685</v>
      </c>
      <c r="B686" s="108">
        <v>104430</v>
      </c>
      <c r="C686" s="109" t="s">
        <v>896</v>
      </c>
    </row>
    <row r="687" spans="1:3" ht="16.95" customHeight="1" x14ac:dyDescent="0.3">
      <c r="A687" s="219">
        <v>686</v>
      </c>
      <c r="B687" s="108">
        <v>104433.01</v>
      </c>
      <c r="C687" s="109" t="s">
        <v>897</v>
      </c>
    </row>
    <row r="688" spans="1:3" ht="16.95" customHeight="1" x14ac:dyDescent="0.3">
      <c r="A688" s="219">
        <v>687</v>
      </c>
      <c r="B688" s="108">
        <v>104437</v>
      </c>
      <c r="C688" s="109" t="s">
        <v>898</v>
      </c>
    </row>
    <row r="689" spans="1:3" ht="16.95" customHeight="1" x14ac:dyDescent="0.3">
      <c r="A689" s="219">
        <v>688</v>
      </c>
      <c r="B689" s="108">
        <v>104438</v>
      </c>
      <c r="C689" s="109" t="s">
        <v>899</v>
      </c>
    </row>
    <row r="690" spans="1:3" ht="16.95" customHeight="1" x14ac:dyDescent="0.3">
      <c r="A690" s="219">
        <v>689</v>
      </c>
      <c r="B690" s="108">
        <v>104438.01</v>
      </c>
      <c r="C690" s="109" t="s">
        <v>900</v>
      </c>
    </row>
    <row r="691" spans="1:3" ht="16.95" customHeight="1" x14ac:dyDescent="0.3">
      <c r="A691" s="219">
        <v>690</v>
      </c>
      <c r="B691" s="108">
        <v>104440</v>
      </c>
      <c r="C691" s="109" t="s">
        <v>901</v>
      </c>
    </row>
    <row r="692" spans="1:3" ht="16.95" customHeight="1" x14ac:dyDescent="0.3">
      <c r="A692" s="219">
        <v>691</v>
      </c>
      <c r="B692" s="108">
        <v>104441</v>
      </c>
      <c r="C692" s="109" t="s">
        <v>902</v>
      </c>
    </row>
    <row r="693" spans="1:3" ht="16.95" customHeight="1" x14ac:dyDescent="0.3">
      <c r="A693" s="219">
        <v>692</v>
      </c>
      <c r="B693" s="108">
        <v>104443</v>
      </c>
      <c r="C693" s="109" t="s">
        <v>903</v>
      </c>
    </row>
    <row r="694" spans="1:3" ht="16.95" customHeight="1" x14ac:dyDescent="0.3">
      <c r="A694" s="219">
        <v>693</v>
      </c>
      <c r="B694" s="108">
        <v>104443.21</v>
      </c>
      <c r="C694" s="109" t="s">
        <v>904</v>
      </c>
    </row>
    <row r="695" spans="1:3" ht="16.95" customHeight="1" x14ac:dyDescent="0.3">
      <c r="A695" s="219">
        <v>694</v>
      </c>
      <c r="B695" s="108">
        <v>104444</v>
      </c>
      <c r="C695" s="109" t="s">
        <v>905</v>
      </c>
    </row>
    <row r="696" spans="1:3" ht="16.95" customHeight="1" x14ac:dyDescent="0.3">
      <c r="A696" s="219">
        <v>695</v>
      </c>
      <c r="B696" s="108">
        <v>104445</v>
      </c>
      <c r="C696" s="109" t="s">
        <v>906</v>
      </c>
    </row>
    <row r="697" spans="1:3" ht="16.95" customHeight="1" x14ac:dyDescent="0.3">
      <c r="A697" s="219">
        <v>696</v>
      </c>
      <c r="B697" s="108">
        <v>104449</v>
      </c>
      <c r="C697" s="109" t="s">
        <v>907</v>
      </c>
    </row>
    <row r="698" spans="1:3" ht="16.95" customHeight="1" x14ac:dyDescent="0.3">
      <c r="A698" s="219">
        <v>697</v>
      </c>
      <c r="B698" s="108">
        <v>104456</v>
      </c>
      <c r="C698" s="109" t="s">
        <v>908</v>
      </c>
    </row>
    <row r="699" spans="1:3" ht="16.95" customHeight="1" x14ac:dyDescent="0.3">
      <c r="A699" s="219">
        <v>698</v>
      </c>
      <c r="B699" s="108">
        <v>104461</v>
      </c>
      <c r="C699" s="109" t="s">
        <v>909</v>
      </c>
    </row>
    <row r="700" spans="1:3" ht="16.95" customHeight="1" x14ac:dyDescent="0.3">
      <c r="A700" s="219">
        <v>699</v>
      </c>
      <c r="B700" s="108">
        <v>104461.01</v>
      </c>
      <c r="C700" s="109" t="s">
        <v>910</v>
      </c>
    </row>
    <row r="701" spans="1:3" ht="16.95" customHeight="1" x14ac:dyDescent="0.3">
      <c r="A701" s="219">
        <v>700</v>
      </c>
      <c r="B701" s="108">
        <v>104469</v>
      </c>
      <c r="C701" s="109" t="s">
        <v>911</v>
      </c>
    </row>
    <row r="702" spans="1:3" ht="16.95" customHeight="1" x14ac:dyDescent="0.3">
      <c r="A702" s="219">
        <v>701</v>
      </c>
      <c r="B702" s="108">
        <v>104473</v>
      </c>
      <c r="C702" s="109" t="s">
        <v>912</v>
      </c>
    </row>
    <row r="703" spans="1:3" ht="16.95" customHeight="1" x14ac:dyDescent="0.3">
      <c r="A703" s="219">
        <v>702</v>
      </c>
      <c r="B703" s="108">
        <v>104474</v>
      </c>
      <c r="C703" s="109" t="s">
        <v>913</v>
      </c>
    </row>
    <row r="704" spans="1:3" ht="16.95" customHeight="1" x14ac:dyDescent="0.3">
      <c r="A704" s="219">
        <v>703</v>
      </c>
      <c r="B704" s="108">
        <v>104475</v>
      </c>
      <c r="C704" s="109" t="s">
        <v>914</v>
      </c>
    </row>
    <row r="705" spans="1:3" ht="16.95" customHeight="1" x14ac:dyDescent="0.3">
      <c r="A705" s="219">
        <v>704</v>
      </c>
      <c r="B705" s="108">
        <v>104476</v>
      </c>
      <c r="C705" s="109" t="s">
        <v>915</v>
      </c>
    </row>
    <row r="706" spans="1:3" ht="16.95" customHeight="1" x14ac:dyDescent="0.3">
      <c r="A706" s="219">
        <v>705</v>
      </c>
      <c r="B706" s="108">
        <v>104479</v>
      </c>
      <c r="C706" s="109" t="s">
        <v>916</v>
      </c>
    </row>
    <row r="707" spans="1:3" ht="16.95" customHeight="1" x14ac:dyDescent="0.3">
      <c r="A707" s="219">
        <v>706</v>
      </c>
      <c r="B707" s="108">
        <v>104481</v>
      </c>
      <c r="C707" s="109" t="s">
        <v>917</v>
      </c>
    </row>
    <row r="708" spans="1:3" ht="16.95" customHeight="1" x14ac:dyDescent="0.3">
      <c r="A708" s="219">
        <v>707</v>
      </c>
      <c r="B708" s="108">
        <v>104486</v>
      </c>
      <c r="C708" s="109" t="s">
        <v>918</v>
      </c>
    </row>
    <row r="709" spans="1:3" ht="16.95" customHeight="1" x14ac:dyDescent="0.3">
      <c r="A709" s="219">
        <v>708</v>
      </c>
      <c r="B709" s="108">
        <v>104487</v>
      </c>
      <c r="C709" s="109" t="s">
        <v>919</v>
      </c>
    </row>
    <row r="710" spans="1:3" ht="16.95" customHeight="1" x14ac:dyDescent="0.3">
      <c r="A710" s="219">
        <v>709</v>
      </c>
      <c r="B710" s="108">
        <v>104489</v>
      </c>
      <c r="C710" s="109" t="s">
        <v>920</v>
      </c>
    </row>
    <row r="711" spans="1:3" ht="16.95" customHeight="1" x14ac:dyDescent="0.3">
      <c r="A711" s="219">
        <v>710</v>
      </c>
      <c r="B711" s="108">
        <v>104490</v>
      </c>
      <c r="C711" s="109" t="s">
        <v>921</v>
      </c>
    </row>
    <row r="712" spans="1:3" ht="16.95" customHeight="1" x14ac:dyDescent="0.3">
      <c r="A712" s="219">
        <v>711</v>
      </c>
      <c r="B712" s="108">
        <v>104491</v>
      </c>
      <c r="C712" s="109" t="s">
        <v>922</v>
      </c>
    </row>
    <row r="713" spans="1:3" ht="16.95" customHeight="1" x14ac:dyDescent="0.3">
      <c r="A713" s="219">
        <v>712</v>
      </c>
      <c r="B713" s="108">
        <v>104492</v>
      </c>
      <c r="C713" s="109" t="s">
        <v>923</v>
      </c>
    </row>
    <row r="714" spans="1:3" ht="16.95" customHeight="1" x14ac:dyDescent="0.3">
      <c r="A714" s="219">
        <v>713</v>
      </c>
      <c r="B714" s="108">
        <v>104493</v>
      </c>
      <c r="C714" s="109" t="s">
        <v>924</v>
      </c>
    </row>
    <row r="715" spans="1:3" ht="16.95" customHeight="1" x14ac:dyDescent="0.3">
      <c r="A715" s="219">
        <v>714</v>
      </c>
      <c r="B715" s="108">
        <v>104496</v>
      </c>
      <c r="C715" s="109" t="s">
        <v>925</v>
      </c>
    </row>
    <row r="716" spans="1:3" ht="16.95" customHeight="1" x14ac:dyDescent="0.3">
      <c r="A716" s="219">
        <v>715</v>
      </c>
      <c r="B716" s="108">
        <v>1045</v>
      </c>
      <c r="C716" s="109" t="s">
        <v>926</v>
      </c>
    </row>
    <row r="717" spans="1:3" ht="16.95" customHeight="1" x14ac:dyDescent="0.3">
      <c r="A717" s="219">
        <v>716</v>
      </c>
      <c r="B717" s="108">
        <v>104500.01</v>
      </c>
      <c r="C717" s="109" t="s">
        <v>927</v>
      </c>
    </row>
    <row r="718" spans="1:3" ht="16.95" customHeight="1" x14ac:dyDescent="0.3">
      <c r="A718" s="219">
        <v>717</v>
      </c>
      <c r="B718" s="108">
        <v>104502.01</v>
      </c>
      <c r="C718" s="109" t="s">
        <v>928</v>
      </c>
    </row>
    <row r="719" spans="1:3" ht="16.95" customHeight="1" x14ac:dyDescent="0.3">
      <c r="A719" s="219">
        <v>718</v>
      </c>
      <c r="B719" s="108">
        <v>104504.01</v>
      </c>
      <c r="C719" s="109" t="s">
        <v>929</v>
      </c>
    </row>
    <row r="720" spans="1:3" ht="16.95" customHeight="1" x14ac:dyDescent="0.3">
      <c r="A720" s="219">
        <v>719</v>
      </c>
      <c r="B720" s="108">
        <v>104505.01</v>
      </c>
      <c r="C720" s="109" t="s">
        <v>930</v>
      </c>
    </row>
    <row r="721" spans="1:3" ht="16.95" customHeight="1" x14ac:dyDescent="0.3">
      <c r="A721" s="219">
        <v>720</v>
      </c>
      <c r="B721" s="108">
        <v>104506.01</v>
      </c>
      <c r="C721" s="109" t="s">
        <v>931</v>
      </c>
    </row>
    <row r="722" spans="1:3" ht="16.95" customHeight="1" x14ac:dyDescent="0.3">
      <c r="A722" s="219">
        <v>721</v>
      </c>
      <c r="B722" s="108">
        <v>104507.01</v>
      </c>
      <c r="C722" s="109" t="s">
        <v>932</v>
      </c>
    </row>
    <row r="723" spans="1:3" ht="16.95" customHeight="1" x14ac:dyDescent="0.3">
      <c r="A723" s="219">
        <v>722</v>
      </c>
      <c r="B723" s="108">
        <v>104508.01</v>
      </c>
      <c r="C723" s="109" t="s">
        <v>933</v>
      </c>
    </row>
    <row r="724" spans="1:3" ht="16.95" customHeight="1" x14ac:dyDescent="0.3">
      <c r="A724" s="219">
        <v>723</v>
      </c>
      <c r="B724" s="108">
        <v>104509.01</v>
      </c>
      <c r="C724" s="109" t="s">
        <v>934</v>
      </c>
    </row>
    <row r="725" spans="1:3" ht="16.95" customHeight="1" x14ac:dyDescent="0.3">
      <c r="A725" s="219">
        <v>724</v>
      </c>
      <c r="B725" s="108">
        <v>104511.15</v>
      </c>
      <c r="C725" s="109" t="s">
        <v>935</v>
      </c>
    </row>
    <row r="726" spans="1:3" ht="16.95" customHeight="1" x14ac:dyDescent="0.3">
      <c r="A726" s="219">
        <v>725</v>
      </c>
      <c r="B726" s="108">
        <v>104511.4</v>
      </c>
      <c r="C726" s="109" t="s">
        <v>936</v>
      </c>
    </row>
    <row r="727" spans="1:3" ht="16.95" customHeight="1" x14ac:dyDescent="0.3">
      <c r="A727" s="219">
        <v>726</v>
      </c>
      <c r="B727" s="108">
        <v>104512.01</v>
      </c>
      <c r="C727" s="109" t="s">
        <v>937</v>
      </c>
    </row>
    <row r="728" spans="1:3" ht="16.95" customHeight="1" x14ac:dyDescent="0.3">
      <c r="A728" s="219">
        <v>727</v>
      </c>
      <c r="B728" s="108">
        <v>104513.01</v>
      </c>
      <c r="C728" s="109" t="s">
        <v>938</v>
      </c>
    </row>
    <row r="729" spans="1:3" ht="16.95" customHeight="1" x14ac:dyDescent="0.3">
      <c r="A729" s="219">
        <v>728</v>
      </c>
      <c r="B729" s="108">
        <v>104514.01</v>
      </c>
      <c r="C729" s="109" t="s">
        <v>939</v>
      </c>
    </row>
    <row r="730" spans="1:3" ht="16.95" customHeight="1" x14ac:dyDescent="0.3">
      <c r="A730" s="219">
        <v>729</v>
      </c>
      <c r="B730" s="108">
        <v>104515.01</v>
      </c>
      <c r="C730" s="109" t="s">
        <v>940</v>
      </c>
    </row>
    <row r="731" spans="1:3" ht="16.95" customHeight="1" x14ac:dyDescent="0.3">
      <c r="A731" s="219">
        <v>730</v>
      </c>
      <c r="B731" s="108">
        <v>104516.01</v>
      </c>
      <c r="C731" s="109" t="s">
        <v>941</v>
      </c>
    </row>
    <row r="732" spans="1:3" ht="16.95" customHeight="1" x14ac:dyDescent="0.3">
      <c r="A732" s="219">
        <v>731</v>
      </c>
      <c r="B732" s="108">
        <v>104551</v>
      </c>
      <c r="C732" s="109" t="s">
        <v>942</v>
      </c>
    </row>
    <row r="733" spans="1:3" ht="16.95" customHeight="1" x14ac:dyDescent="0.3">
      <c r="A733" s="219">
        <v>732</v>
      </c>
      <c r="B733" s="108">
        <v>104551.4</v>
      </c>
      <c r="C733" s="109" t="s">
        <v>943</v>
      </c>
    </row>
    <row r="734" spans="1:3" ht="16.95" customHeight="1" x14ac:dyDescent="0.3">
      <c r="A734" s="219">
        <v>733</v>
      </c>
      <c r="B734" s="108">
        <v>104552</v>
      </c>
      <c r="C734" s="109" t="s">
        <v>944</v>
      </c>
    </row>
    <row r="735" spans="1:3" ht="16.95" customHeight="1" x14ac:dyDescent="0.3">
      <c r="A735" s="219">
        <v>734</v>
      </c>
      <c r="B735" s="108">
        <v>104552.01</v>
      </c>
      <c r="C735" s="109" t="s">
        <v>945</v>
      </c>
    </row>
    <row r="736" spans="1:3" ht="16.95" customHeight="1" x14ac:dyDescent="0.3">
      <c r="A736" s="219">
        <v>735</v>
      </c>
      <c r="B736" s="108">
        <v>104552.4</v>
      </c>
      <c r="C736" s="109" t="s">
        <v>946</v>
      </c>
    </row>
    <row r="737" spans="1:3" ht="16.95" customHeight="1" x14ac:dyDescent="0.3">
      <c r="A737" s="219">
        <v>736</v>
      </c>
      <c r="B737" s="108">
        <v>104553</v>
      </c>
      <c r="C737" s="109" t="s">
        <v>947</v>
      </c>
    </row>
    <row r="738" spans="1:3" ht="16.95" customHeight="1" x14ac:dyDescent="0.3">
      <c r="A738" s="219">
        <v>737</v>
      </c>
      <c r="B738" s="108">
        <v>104554</v>
      </c>
      <c r="C738" s="109" t="s">
        <v>948</v>
      </c>
    </row>
    <row r="739" spans="1:3" ht="16.95" customHeight="1" x14ac:dyDescent="0.3">
      <c r="A739" s="219">
        <v>738</v>
      </c>
      <c r="B739" s="108">
        <v>104555</v>
      </c>
      <c r="C739" s="109" t="s">
        <v>949</v>
      </c>
    </row>
    <row r="740" spans="1:3" ht="16.95" customHeight="1" x14ac:dyDescent="0.3">
      <c r="A740" s="219">
        <v>739</v>
      </c>
      <c r="B740" s="108">
        <v>104556</v>
      </c>
      <c r="C740" s="109" t="s">
        <v>950</v>
      </c>
    </row>
    <row r="741" spans="1:3" ht="16.95" customHeight="1" x14ac:dyDescent="0.3">
      <c r="A741" s="219">
        <v>740</v>
      </c>
      <c r="B741" s="108">
        <v>104557</v>
      </c>
      <c r="C741" s="109" t="s">
        <v>951</v>
      </c>
    </row>
    <row r="742" spans="1:3" ht="16.95" customHeight="1" x14ac:dyDescent="0.3">
      <c r="A742" s="219">
        <v>741</v>
      </c>
      <c r="B742" s="108">
        <v>104557.1</v>
      </c>
      <c r="C742" s="109" t="s">
        <v>952</v>
      </c>
    </row>
    <row r="743" spans="1:3" ht="16.95" customHeight="1" x14ac:dyDescent="0.3">
      <c r="A743" s="219">
        <v>742</v>
      </c>
      <c r="B743" s="108">
        <v>104559</v>
      </c>
      <c r="C743" s="109" t="s">
        <v>953</v>
      </c>
    </row>
    <row r="744" spans="1:3" ht="16.95" customHeight="1" x14ac:dyDescent="0.3">
      <c r="A744" s="219">
        <v>743</v>
      </c>
      <c r="B744" s="108">
        <v>104560</v>
      </c>
      <c r="C744" s="109" t="s">
        <v>954</v>
      </c>
    </row>
    <row r="745" spans="1:3" ht="16.95" customHeight="1" x14ac:dyDescent="0.3">
      <c r="A745" s="219">
        <v>744</v>
      </c>
      <c r="B745" s="108">
        <v>104561</v>
      </c>
      <c r="C745" s="109" t="s">
        <v>955</v>
      </c>
    </row>
    <row r="746" spans="1:3" ht="16.95" customHeight="1" x14ac:dyDescent="0.3">
      <c r="A746" s="219">
        <v>745</v>
      </c>
      <c r="B746" s="108">
        <v>104562</v>
      </c>
      <c r="C746" s="109" t="s">
        <v>956</v>
      </c>
    </row>
    <row r="747" spans="1:3" ht="16.95" customHeight="1" x14ac:dyDescent="0.3">
      <c r="A747" s="219">
        <v>746</v>
      </c>
      <c r="B747" s="108">
        <v>104563</v>
      </c>
      <c r="C747" s="109" t="s">
        <v>957</v>
      </c>
    </row>
    <row r="748" spans="1:3" ht="16.95" customHeight="1" x14ac:dyDescent="0.3">
      <c r="A748" s="219">
        <v>747</v>
      </c>
      <c r="B748" s="108">
        <v>104564</v>
      </c>
      <c r="C748" s="109" t="s">
        <v>958</v>
      </c>
    </row>
    <row r="749" spans="1:3" ht="16.95" customHeight="1" x14ac:dyDescent="0.3">
      <c r="A749" s="219">
        <v>748</v>
      </c>
      <c r="B749" s="108">
        <v>104565</v>
      </c>
      <c r="C749" s="109" t="s">
        <v>959</v>
      </c>
    </row>
    <row r="750" spans="1:3" ht="16.95" customHeight="1" x14ac:dyDescent="0.3">
      <c r="A750" s="219">
        <v>749</v>
      </c>
      <c r="B750" s="108">
        <v>104566</v>
      </c>
      <c r="C750" s="109" t="s">
        <v>960</v>
      </c>
    </row>
    <row r="751" spans="1:3" ht="16.95" customHeight="1" x14ac:dyDescent="0.3">
      <c r="A751" s="219">
        <v>750</v>
      </c>
      <c r="B751" s="108">
        <v>104567</v>
      </c>
      <c r="C751" s="109" t="s">
        <v>961</v>
      </c>
    </row>
    <row r="752" spans="1:3" ht="16.95" customHeight="1" x14ac:dyDescent="0.3">
      <c r="A752" s="219">
        <v>751</v>
      </c>
      <c r="B752" s="108">
        <v>104575</v>
      </c>
      <c r="C752" s="109" t="s">
        <v>962</v>
      </c>
    </row>
    <row r="753" spans="1:3" ht="16.95" customHeight="1" x14ac:dyDescent="0.3">
      <c r="A753" s="219">
        <v>752</v>
      </c>
      <c r="B753" s="108">
        <v>1046</v>
      </c>
      <c r="C753" s="109" t="s">
        <v>963</v>
      </c>
    </row>
    <row r="754" spans="1:3" ht="16.95" customHeight="1" x14ac:dyDescent="0.3">
      <c r="A754" s="219">
        <v>753</v>
      </c>
      <c r="B754" s="108">
        <v>104602.01</v>
      </c>
      <c r="C754" s="109" t="s">
        <v>964</v>
      </c>
    </row>
    <row r="755" spans="1:3" ht="16.95" customHeight="1" x14ac:dyDescent="0.3">
      <c r="A755" s="219">
        <v>754</v>
      </c>
      <c r="B755" s="108">
        <v>104602.02</v>
      </c>
      <c r="C755" s="109" t="s">
        <v>965</v>
      </c>
    </row>
    <row r="756" spans="1:3" ht="16.95" customHeight="1" x14ac:dyDescent="0.3">
      <c r="A756" s="219">
        <v>755</v>
      </c>
      <c r="B756" s="108">
        <v>104602.03</v>
      </c>
      <c r="C756" s="109" t="s">
        <v>966</v>
      </c>
    </row>
    <row r="757" spans="1:3" ht="16.95" customHeight="1" x14ac:dyDescent="0.3">
      <c r="A757" s="219">
        <v>756</v>
      </c>
      <c r="B757" s="108">
        <v>104602.04</v>
      </c>
      <c r="C757" s="109" t="s">
        <v>967</v>
      </c>
    </row>
    <row r="758" spans="1:3" ht="16.95" customHeight="1" x14ac:dyDescent="0.3">
      <c r="A758" s="219">
        <v>757</v>
      </c>
      <c r="B758" s="108">
        <v>104602.05</v>
      </c>
      <c r="C758" s="109" t="s">
        <v>968</v>
      </c>
    </row>
    <row r="759" spans="1:3" ht="16.95" customHeight="1" x14ac:dyDescent="0.3">
      <c r="A759" s="219">
        <v>758</v>
      </c>
      <c r="B759" s="108">
        <v>104602.06</v>
      </c>
      <c r="C759" s="109" t="s">
        <v>969</v>
      </c>
    </row>
    <row r="760" spans="1:3" ht="16.95" customHeight="1" x14ac:dyDescent="0.3">
      <c r="A760" s="219">
        <v>759</v>
      </c>
      <c r="B760" s="108">
        <v>104602.08</v>
      </c>
      <c r="C760" s="109" t="s">
        <v>970</v>
      </c>
    </row>
    <row r="761" spans="1:3" ht="16.95" customHeight="1" x14ac:dyDescent="0.3">
      <c r="A761" s="219">
        <v>760</v>
      </c>
      <c r="B761" s="108">
        <v>104602.1</v>
      </c>
      <c r="C761" s="109" t="s">
        <v>971</v>
      </c>
    </row>
    <row r="762" spans="1:3" ht="16.95" customHeight="1" x14ac:dyDescent="0.3">
      <c r="A762" s="219">
        <v>761</v>
      </c>
      <c r="B762" s="108">
        <v>104603.01</v>
      </c>
      <c r="C762" s="109" t="s">
        <v>972</v>
      </c>
    </row>
    <row r="763" spans="1:3" ht="16.95" customHeight="1" x14ac:dyDescent="0.3">
      <c r="A763" s="219">
        <v>762</v>
      </c>
      <c r="B763" s="108">
        <v>104603.02</v>
      </c>
      <c r="C763" s="109" t="s">
        <v>973</v>
      </c>
    </row>
    <row r="764" spans="1:3" ht="16.95" customHeight="1" x14ac:dyDescent="0.3">
      <c r="A764" s="219">
        <v>763</v>
      </c>
      <c r="B764" s="108">
        <v>104603.03</v>
      </c>
      <c r="C764" s="109" t="s">
        <v>974</v>
      </c>
    </row>
    <row r="765" spans="1:3" ht="16.95" customHeight="1" x14ac:dyDescent="0.3">
      <c r="A765" s="219">
        <v>764</v>
      </c>
      <c r="B765" s="108">
        <v>104603.04</v>
      </c>
      <c r="C765" s="109" t="s">
        <v>975</v>
      </c>
    </row>
    <row r="766" spans="1:3" ht="16.95" customHeight="1" x14ac:dyDescent="0.3">
      <c r="A766" s="219">
        <v>765</v>
      </c>
      <c r="B766" s="108">
        <v>104603.05</v>
      </c>
      <c r="C766" s="109" t="s">
        <v>976</v>
      </c>
    </row>
    <row r="767" spans="1:3" ht="16.95" customHeight="1" x14ac:dyDescent="0.3">
      <c r="A767" s="219">
        <v>766</v>
      </c>
      <c r="B767" s="108">
        <v>104603.06</v>
      </c>
      <c r="C767" s="109" t="s">
        <v>977</v>
      </c>
    </row>
    <row r="768" spans="1:3" ht="16.95" customHeight="1" x14ac:dyDescent="0.3">
      <c r="A768" s="219">
        <v>767</v>
      </c>
      <c r="B768" s="108">
        <v>104603.08</v>
      </c>
      <c r="C768" s="109" t="s">
        <v>978</v>
      </c>
    </row>
    <row r="769" spans="1:3" ht="16.95" customHeight="1" x14ac:dyDescent="0.3">
      <c r="A769" s="219">
        <v>768</v>
      </c>
      <c r="B769" s="108">
        <v>104603.1</v>
      </c>
      <c r="C769" s="109" t="s">
        <v>979</v>
      </c>
    </row>
    <row r="770" spans="1:3" ht="16.95" customHeight="1" x14ac:dyDescent="0.3">
      <c r="A770" s="219">
        <v>769</v>
      </c>
      <c r="B770" s="108">
        <v>104604.01</v>
      </c>
      <c r="C770" s="109" t="s">
        <v>980</v>
      </c>
    </row>
    <row r="771" spans="1:3" ht="16.95" customHeight="1" x14ac:dyDescent="0.3">
      <c r="A771" s="219">
        <v>770</v>
      </c>
      <c r="B771" s="108">
        <v>104604.02</v>
      </c>
      <c r="C771" s="109" t="s">
        <v>981</v>
      </c>
    </row>
    <row r="772" spans="1:3" ht="16.95" customHeight="1" x14ac:dyDescent="0.3">
      <c r="A772" s="219">
        <v>771</v>
      </c>
      <c r="B772" s="108">
        <v>104604.03</v>
      </c>
      <c r="C772" s="109" t="s">
        <v>982</v>
      </c>
    </row>
    <row r="773" spans="1:3" ht="16.95" customHeight="1" x14ac:dyDescent="0.3">
      <c r="A773" s="219">
        <v>772</v>
      </c>
      <c r="B773" s="108">
        <v>104604.04</v>
      </c>
      <c r="C773" s="109" t="s">
        <v>983</v>
      </c>
    </row>
    <row r="774" spans="1:3" ht="16.95" customHeight="1" x14ac:dyDescent="0.3">
      <c r="A774" s="219">
        <v>773</v>
      </c>
      <c r="B774" s="108">
        <v>104604.05</v>
      </c>
      <c r="C774" s="109" t="s">
        <v>984</v>
      </c>
    </row>
    <row r="775" spans="1:3" ht="16.95" customHeight="1" x14ac:dyDescent="0.3">
      <c r="A775" s="219">
        <v>774</v>
      </c>
      <c r="B775" s="108">
        <v>104604.06</v>
      </c>
      <c r="C775" s="109" t="s">
        <v>985</v>
      </c>
    </row>
    <row r="776" spans="1:3" ht="16.95" customHeight="1" x14ac:dyDescent="0.3">
      <c r="A776" s="219">
        <v>775</v>
      </c>
      <c r="B776" s="108">
        <v>104604.07</v>
      </c>
      <c r="C776" s="109" t="s">
        <v>986</v>
      </c>
    </row>
    <row r="777" spans="1:3" ht="16.95" customHeight="1" x14ac:dyDescent="0.3">
      <c r="A777" s="219">
        <v>776</v>
      </c>
      <c r="B777" s="108">
        <v>104604.08</v>
      </c>
      <c r="C777" s="109" t="s">
        <v>987</v>
      </c>
    </row>
    <row r="778" spans="1:3" ht="16.95" customHeight="1" x14ac:dyDescent="0.3">
      <c r="A778" s="219">
        <v>777</v>
      </c>
      <c r="B778" s="108">
        <v>104604.09</v>
      </c>
      <c r="C778" s="109" t="s">
        <v>988</v>
      </c>
    </row>
    <row r="779" spans="1:3" ht="16.95" customHeight="1" x14ac:dyDescent="0.3">
      <c r="A779" s="219">
        <v>778</v>
      </c>
      <c r="B779" s="108">
        <v>104604.11</v>
      </c>
      <c r="C779" s="109" t="s">
        <v>989</v>
      </c>
    </row>
    <row r="780" spans="1:3" ht="16.95" customHeight="1" x14ac:dyDescent="0.3">
      <c r="A780" s="219">
        <v>779</v>
      </c>
      <c r="B780" s="108">
        <v>104604.12</v>
      </c>
      <c r="C780" s="109" t="s">
        <v>990</v>
      </c>
    </row>
    <row r="781" spans="1:3" ht="16.95" customHeight="1" x14ac:dyDescent="0.3">
      <c r="A781" s="219">
        <v>780</v>
      </c>
      <c r="B781" s="108">
        <v>104604.22</v>
      </c>
      <c r="C781" s="109" t="s">
        <v>991</v>
      </c>
    </row>
    <row r="782" spans="1:3" ht="16.95" customHeight="1" x14ac:dyDescent="0.3">
      <c r="A782" s="219">
        <v>781</v>
      </c>
      <c r="B782" s="108">
        <v>104605.01</v>
      </c>
      <c r="C782" s="109" t="s">
        <v>992</v>
      </c>
    </row>
    <row r="783" spans="1:3" ht="16.95" customHeight="1" x14ac:dyDescent="0.3">
      <c r="A783" s="219">
        <v>782</v>
      </c>
      <c r="B783" s="108">
        <v>104605.02</v>
      </c>
      <c r="C783" s="109" t="s">
        <v>993</v>
      </c>
    </row>
    <row r="784" spans="1:3" ht="16.95" customHeight="1" x14ac:dyDescent="0.3">
      <c r="A784" s="219">
        <v>783</v>
      </c>
      <c r="B784" s="108">
        <v>104605.03</v>
      </c>
      <c r="C784" s="109" t="s">
        <v>994</v>
      </c>
    </row>
    <row r="785" spans="1:3" ht="16.95" customHeight="1" x14ac:dyDescent="0.3">
      <c r="A785" s="219">
        <v>784</v>
      </c>
      <c r="B785" s="108">
        <v>104605.04</v>
      </c>
      <c r="C785" s="109" t="s">
        <v>995</v>
      </c>
    </row>
    <row r="786" spans="1:3" ht="16.95" customHeight="1" x14ac:dyDescent="0.3">
      <c r="A786" s="219">
        <v>785</v>
      </c>
      <c r="B786" s="108">
        <v>104605.05</v>
      </c>
      <c r="C786" s="109" t="s">
        <v>996</v>
      </c>
    </row>
    <row r="787" spans="1:3" ht="16.95" customHeight="1" x14ac:dyDescent="0.3">
      <c r="A787" s="219">
        <v>786</v>
      </c>
      <c r="B787" s="108">
        <v>104605.06</v>
      </c>
      <c r="C787" s="109" t="s">
        <v>997</v>
      </c>
    </row>
    <row r="788" spans="1:3" ht="16.95" customHeight="1" x14ac:dyDescent="0.3">
      <c r="A788" s="219">
        <v>787</v>
      </c>
      <c r="B788" s="108">
        <v>104605.07</v>
      </c>
      <c r="C788" s="109" t="s">
        <v>998</v>
      </c>
    </row>
    <row r="789" spans="1:3" ht="16.95" customHeight="1" x14ac:dyDescent="0.3">
      <c r="A789" s="219">
        <v>788</v>
      </c>
      <c r="B789" s="108">
        <v>104605.08</v>
      </c>
      <c r="C789" s="109" t="s">
        <v>999</v>
      </c>
    </row>
    <row r="790" spans="1:3" ht="16.95" customHeight="1" x14ac:dyDescent="0.3">
      <c r="A790" s="219">
        <v>789</v>
      </c>
      <c r="B790" s="108">
        <v>104605.09</v>
      </c>
      <c r="C790" s="109" t="s">
        <v>1000</v>
      </c>
    </row>
    <row r="791" spans="1:3" ht="16.95" customHeight="1" x14ac:dyDescent="0.3">
      <c r="A791" s="219">
        <v>790</v>
      </c>
      <c r="B791" s="108">
        <v>104605.1</v>
      </c>
      <c r="C791" s="109" t="s">
        <v>1001</v>
      </c>
    </row>
    <row r="792" spans="1:3" ht="16.95" customHeight="1" x14ac:dyDescent="0.3">
      <c r="A792" s="219">
        <v>791</v>
      </c>
      <c r="B792" s="108">
        <v>104605.11</v>
      </c>
      <c r="C792" s="109" t="s">
        <v>1002</v>
      </c>
    </row>
    <row r="793" spans="1:3" ht="16.95" customHeight="1" x14ac:dyDescent="0.3">
      <c r="A793" s="219">
        <v>792</v>
      </c>
      <c r="B793" s="108">
        <v>104606.01</v>
      </c>
      <c r="C793" s="109" t="s">
        <v>1003</v>
      </c>
    </row>
    <row r="794" spans="1:3" ht="16.95" customHeight="1" x14ac:dyDescent="0.3">
      <c r="A794" s="219">
        <v>793</v>
      </c>
      <c r="B794" s="108">
        <v>104606.02</v>
      </c>
      <c r="C794" s="109" t="s">
        <v>1004</v>
      </c>
    </row>
    <row r="795" spans="1:3" ht="16.95" customHeight="1" x14ac:dyDescent="0.3">
      <c r="A795" s="219">
        <v>794</v>
      </c>
      <c r="B795" s="108">
        <v>104606.03</v>
      </c>
      <c r="C795" s="109" t="s">
        <v>1005</v>
      </c>
    </row>
    <row r="796" spans="1:3" ht="16.95" customHeight="1" x14ac:dyDescent="0.3">
      <c r="A796" s="219">
        <v>795</v>
      </c>
      <c r="B796" s="108">
        <v>104606.04</v>
      </c>
      <c r="C796" s="109" t="s">
        <v>1006</v>
      </c>
    </row>
    <row r="797" spans="1:3" ht="16.95" customHeight="1" x14ac:dyDescent="0.3">
      <c r="A797" s="219">
        <v>796</v>
      </c>
      <c r="B797" s="108">
        <v>104606.05</v>
      </c>
      <c r="C797" s="109" t="s">
        <v>1007</v>
      </c>
    </row>
    <row r="798" spans="1:3" ht="16.95" customHeight="1" x14ac:dyDescent="0.3">
      <c r="A798" s="219">
        <v>797</v>
      </c>
      <c r="B798" s="108">
        <v>104606.06</v>
      </c>
      <c r="C798" s="109" t="s">
        <v>1008</v>
      </c>
    </row>
    <row r="799" spans="1:3" ht="16.95" customHeight="1" x14ac:dyDescent="0.3">
      <c r="A799" s="219">
        <v>798</v>
      </c>
      <c r="B799" s="108">
        <v>104606.07</v>
      </c>
      <c r="C799" s="109" t="s">
        <v>1009</v>
      </c>
    </row>
    <row r="800" spans="1:3" ht="16.95" customHeight="1" x14ac:dyDescent="0.3">
      <c r="A800" s="219">
        <v>799</v>
      </c>
      <c r="B800" s="108">
        <v>104606.08</v>
      </c>
      <c r="C800" s="109" t="s">
        <v>1010</v>
      </c>
    </row>
    <row r="801" spans="1:3" ht="16.95" customHeight="1" x14ac:dyDescent="0.3">
      <c r="A801" s="219">
        <v>800</v>
      </c>
      <c r="B801" s="108">
        <v>104606.09</v>
      </c>
      <c r="C801" s="109" t="s">
        <v>1011</v>
      </c>
    </row>
    <row r="802" spans="1:3" ht="16.95" customHeight="1" x14ac:dyDescent="0.3">
      <c r="A802" s="219">
        <v>801</v>
      </c>
      <c r="B802" s="108">
        <v>104606.1</v>
      </c>
      <c r="C802" s="109" t="s">
        <v>1012</v>
      </c>
    </row>
    <row r="803" spans="1:3" ht="16.95" customHeight="1" x14ac:dyDescent="0.3">
      <c r="A803" s="219">
        <v>802</v>
      </c>
      <c r="B803" s="108">
        <v>104607.01</v>
      </c>
      <c r="C803" s="109" t="s">
        <v>1013</v>
      </c>
    </row>
    <row r="804" spans="1:3" ht="16.95" customHeight="1" x14ac:dyDescent="0.3">
      <c r="A804" s="219">
        <v>803</v>
      </c>
      <c r="B804" s="108">
        <v>104607.02</v>
      </c>
      <c r="C804" s="109" t="s">
        <v>1014</v>
      </c>
    </row>
    <row r="805" spans="1:3" ht="16.95" customHeight="1" x14ac:dyDescent="0.3">
      <c r="A805" s="219">
        <v>804</v>
      </c>
      <c r="B805" s="108">
        <v>104607.03</v>
      </c>
      <c r="C805" s="109" t="s">
        <v>1015</v>
      </c>
    </row>
    <row r="806" spans="1:3" ht="16.95" customHeight="1" x14ac:dyDescent="0.3">
      <c r="A806" s="219">
        <v>805</v>
      </c>
      <c r="B806" s="108">
        <v>104607.03999999999</v>
      </c>
      <c r="C806" s="109" t="s">
        <v>1016</v>
      </c>
    </row>
    <row r="807" spans="1:3" ht="16.95" customHeight="1" x14ac:dyDescent="0.3">
      <c r="A807" s="219">
        <v>806</v>
      </c>
      <c r="B807" s="108">
        <v>104607.05</v>
      </c>
      <c r="C807" s="109" t="s">
        <v>1017</v>
      </c>
    </row>
    <row r="808" spans="1:3" ht="16.95" customHeight="1" x14ac:dyDescent="0.3">
      <c r="A808" s="219">
        <v>807</v>
      </c>
      <c r="B808" s="108">
        <v>104607.07</v>
      </c>
      <c r="C808" s="109" t="s">
        <v>1018</v>
      </c>
    </row>
    <row r="809" spans="1:3" ht="16.95" customHeight="1" x14ac:dyDescent="0.3">
      <c r="A809" s="219">
        <v>808</v>
      </c>
      <c r="B809" s="108">
        <v>104607.09</v>
      </c>
      <c r="C809" s="109" t="s">
        <v>1019</v>
      </c>
    </row>
    <row r="810" spans="1:3" ht="16.95" customHeight="1" x14ac:dyDescent="0.3">
      <c r="A810" s="219">
        <v>809</v>
      </c>
      <c r="B810" s="108">
        <v>104607.1</v>
      </c>
      <c r="C810" s="109" t="s">
        <v>1020</v>
      </c>
    </row>
    <row r="811" spans="1:3" ht="16.95" customHeight="1" x14ac:dyDescent="0.3">
      <c r="A811" s="219">
        <v>810</v>
      </c>
      <c r="B811" s="108">
        <v>104608.01</v>
      </c>
      <c r="C811" s="109" t="s">
        <v>1021</v>
      </c>
    </row>
    <row r="812" spans="1:3" ht="16.95" customHeight="1" x14ac:dyDescent="0.3">
      <c r="A812" s="219">
        <v>811</v>
      </c>
      <c r="B812" s="108">
        <v>104608.02</v>
      </c>
      <c r="C812" s="109" t="s">
        <v>1022</v>
      </c>
    </row>
    <row r="813" spans="1:3" ht="16.95" customHeight="1" x14ac:dyDescent="0.3">
      <c r="A813" s="219">
        <v>812</v>
      </c>
      <c r="B813" s="108">
        <v>104608.03</v>
      </c>
      <c r="C813" s="109" t="s">
        <v>1023</v>
      </c>
    </row>
    <row r="814" spans="1:3" ht="16.95" customHeight="1" x14ac:dyDescent="0.3">
      <c r="A814" s="219">
        <v>813</v>
      </c>
      <c r="B814" s="108">
        <v>104608.04</v>
      </c>
      <c r="C814" s="109" t="s">
        <v>1024</v>
      </c>
    </row>
    <row r="815" spans="1:3" ht="16.95" customHeight="1" x14ac:dyDescent="0.3">
      <c r="A815" s="219">
        <v>814</v>
      </c>
      <c r="B815" s="108">
        <v>104608.05</v>
      </c>
      <c r="C815" s="109" t="s">
        <v>1025</v>
      </c>
    </row>
    <row r="816" spans="1:3" ht="16.95" customHeight="1" x14ac:dyDescent="0.3">
      <c r="A816" s="219">
        <v>815</v>
      </c>
      <c r="B816" s="108">
        <v>104608.06</v>
      </c>
      <c r="C816" s="109" t="s">
        <v>1026</v>
      </c>
    </row>
    <row r="817" spans="1:3" ht="16.95" customHeight="1" x14ac:dyDescent="0.3">
      <c r="A817" s="219">
        <v>816</v>
      </c>
      <c r="B817" s="108">
        <v>104608.07</v>
      </c>
      <c r="C817" s="109" t="s">
        <v>1027</v>
      </c>
    </row>
    <row r="818" spans="1:3" ht="16.95" customHeight="1" x14ac:dyDescent="0.3">
      <c r="A818" s="219">
        <v>817</v>
      </c>
      <c r="B818" s="108">
        <v>104608.08</v>
      </c>
      <c r="C818" s="109" t="s">
        <v>1028</v>
      </c>
    </row>
    <row r="819" spans="1:3" ht="16.95" customHeight="1" x14ac:dyDescent="0.3">
      <c r="A819" s="219">
        <v>818</v>
      </c>
      <c r="B819" s="108">
        <v>104608.09</v>
      </c>
      <c r="C819" s="109" t="s">
        <v>1029</v>
      </c>
    </row>
    <row r="820" spans="1:3" ht="16.95" customHeight="1" x14ac:dyDescent="0.3">
      <c r="A820" s="219">
        <v>819</v>
      </c>
      <c r="B820" s="108">
        <v>104608.1</v>
      </c>
      <c r="C820" s="109" t="s">
        <v>1030</v>
      </c>
    </row>
    <row r="821" spans="1:3" ht="16.95" customHeight="1" x14ac:dyDescent="0.3">
      <c r="A821" s="219">
        <v>820</v>
      </c>
      <c r="B821" s="108">
        <v>104609.01</v>
      </c>
      <c r="C821" s="109" t="s">
        <v>1031</v>
      </c>
    </row>
    <row r="822" spans="1:3" ht="16.95" customHeight="1" x14ac:dyDescent="0.3">
      <c r="A822" s="219">
        <v>821</v>
      </c>
      <c r="B822" s="108">
        <v>104609.02</v>
      </c>
      <c r="C822" s="109" t="s">
        <v>1032</v>
      </c>
    </row>
    <row r="823" spans="1:3" ht="16.95" customHeight="1" x14ac:dyDescent="0.3">
      <c r="A823" s="219">
        <v>822</v>
      </c>
      <c r="B823" s="108">
        <v>104609.03</v>
      </c>
      <c r="C823" s="109" t="s">
        <v>1033</v>
      </c>
    </row>
    <row r="824" spans="1:3" ht="16.95" customHeight="1" x14ac:dyDescent="0.3">
      <c r="A824" s="219">
        <v>823</v>
      </c>
      <c r="B824" s="108">
        <v>104609.04</v>
      </c>
      <c r="C824" s="109" t="s">
        <v>1034</v>
      </c>
    </row>
    <row r="825" spans="1:3" ht="16.95" customHeight="1" x14ac:dyDescent="0.3">
      <c r="A825" s="219">
        <v>824</v>
      </c>
      <c r="B825" s="108">
        <v>104609.05</v>
      </c>
      <c r="C825" s="109" t="s">
        <v>1035</v>
      </c>
    </row>
    <row r="826" spans="1:3" ht="16.95" customHeight="1" x14ac:dyDescent="0.3">
      <c r="A826" s="219">
        <v>825</v>
      </c>
      <c r="B826" s="108">
        <v>104609.06</v>
      </c>
      <c r="C826" s="109" t="s">
        <v>1036</v>
      </c>
    </row>
    <row r="827" spans="1:3" ht="16.95" customHeight="1" x14ac:dyDescent="0.3">
      <c r="A827" s="219">
        <v>826</v>
      </c>
      <c r="B827" s="108">
        <v>104609.07</v>
      </c>
      <c r="C827" s="109" t="s">
        <v>1037</v>
      </c>
    </row>
    <row r="828" spans="1:3" ht="16.95" customHeight="1" x14ac:dyDescent="0.3">
      <c r="A828" s="219">
        <v>827</v>
      </c>
      <c r="B828" s="108">
        <v>104609.09</v>
      </c>
      <c r="C828" s="109" t="s">
        <v>1038</v>
      </c>
    </row>
    <row r="829" spans="1:3" ht="16.95" customHeight="1" x14ac:dyDescent="0.3">
      <c r="A829" s="219">
        <v>828</v>
      </c>
      <c r="B829" s="108">
        <v>104609.1</v>
      </c>
      <c r="C829" s="109" t="s">
        <v>1039</v>
      </c>
    </row>
    <row r="830" spans="1:3" ht="16.95" customHeight="1" x14ac:dyDescent="0.3">
      <c r="A830" s="219">
        <v>829</v>
      </c>
      <c r="B830" s="108">
        <v>104610</v>
      </c>
      <c r="C830" s="109" t="s">
        <v>1040</v>
      </c>
    </row>
    <row r="831" spans="1:3" ht="16.95" customHeight="1" x14ac:dyDescent="0.3">
      <c r="A831" s="219">
        <v>830</v>
      </c>
      <c r="B831" s="108">
        <v>104610.01</v>
      </c>
      <c r="C831" s="109" t="s">
        <v>1041</v>
      </c>
    </row>
    <row r="832" spans="1:3" ht="16.95" customHeight="1" x14ac:dyDescent="0.3">
      <c r="A832" s="219">
        <v>831</v>
      </c>
      <c r="B832" s="108">
        <v>104610.02</v>
      </c>
      <c r="C832" s="109" t="s">
        <v>1042</v>
      </c>
    </row>
    <row r="833" spans="1:3" ht="16.95" customHeight="1" x14ac:dyDescent="0.3">
      <c r="A833" s="219">
        <v>832</v>
      </c>
      <c r="B833" s="108">
        <v>104610.03</v>
      </c>
      <c r="C833" s="109" t="s">
        <v>1043</v>
      </c>
    </row>
    <row r="834" spans="1:3" ht="16.95" customHeight="1" x14ac:dyDescent="0.3">
      <c r="A834" s="219">
        <v>833</v>
      </c>
      <c r="B834" s="108">
        <v>104610.04</v>
      </c>
      <c r="C834" s="109" t="s">
        <v>1044</v>
      </c>
    </row>
    <row r="835" spans="1:3" ht="16.95" customHeight="1" x14ac:dyDescent="0.3">
      <c r="A835" s="219">
        <v>834</v>
      </c>
      <c r="B835" s="108">
        <v>104610.05</v>
      </c>
      <c r="C835" s="109" t="s">
        <v>1045</v>
      </c>
    </row>
    <row r="836" spans="1:3" ht="16.95" customHeight="1" x14ac:dyDescent="0.3">
      <c r="A836" s="219">
        <v>835</v>
      </c>
      <c r="B836" s="108">
        <v>104610.06</v>
      </c>
      <c r="C836" s="109" t="s">
        <v>1046</v>
      </c>
    </row>
    <row r="837" spans="1:3" ht="16.95" customHeight="1" x14ac:dyDescent="0.3">
      <c r="A837" s="219">
        <v>836</v>
      </c>
      <c r="B837" s="108">
        <v>104610.07</v>
      </c>
      <c r="C837" s="109" t="s">
        <v>1047</v>
      </c>
    </row>
    <row r="838" spans="1:3" ht="16.95" customHeight="1" x14ac:dyDescent="0.3">
      <c r="A838" s="219">
        <v>837</v>
      </c>
      <c r="B838" s="108">
        <v>104610.09</v>
      </c>
      <c r="C838" s="109" t="s">
        <v>1048</v>
      </c>
    </row>
    <row r="839" spans="1:3" ht="16.95" customHeight="1" x14ac:dyDescent="0.3">
      <c r="A839" s="219">
        <v>838</v>
      </c>
      <c r="B839" s="108">
        <v>104610.1</v>
      </c>
      <c r="C839" s="109" t="s">
        <v>1049</v>
      </c>
    </row>
    <row r="840" spans="1:3" ht="16.95" customHeight="1" x14ac:dyDescent="0.3">
      <c r="A840" s="219">
        <v>839</v>
      </c>
      <c r="B840" s="108">
        <v>104611.01</v>
      </c>
      <c r="C840" s="109" t="s">
        <v>1050</v>
      </c>
    </row>
    <row r="841" spans="1:3" ht="16.95" customHeight="1" x14ac:dyDescent="0.3">
      <c r="A841" s="219">
        <v>840</v>
      </c>
      <c r="B841" s="108">
        <v>104611.02</v>
      </c>
      <c r="C841" s="109" t="s">
        <v>1051</v>
      </c>
    </row>
    <row r="842" spans="1:3" ht="16.95" customHeight="1" x14ac:dyDescent="0.3">
      <c r="A842" s="219">
        <v>841</v>
      </c>
      <c r="B842" s="108">
        <v>104611.03</v>
      </c>
      <c r="C842" s="109" t="s">
        <v>1052</v>
      </c>
    </row>
    <row r="843" spans="1:3" ht="16.95" customHeight="1" x14ac:dyDescent="0.3">
      <c r="A843" s="219">
        <v>842</v>
      </c>
      <c r="B843" s="108">
        <v>104611.04</v>
      </c>
      <c r="C843" s="109" t="s">
        <v>1053</v>
      </c>
    </row>
    <row r="844" spans="1:3" ht="16.95" customHeight="1" x14ac:dyDescent="0.3">
      <c r="A844" s="219">
        <v>843</v>
      </c>
      <c r="B844" s="108">
        <v>104611.05</v>
      </c>
      <c r="C844" s="109" t="s">
        <v>1054</v>
      </c>
    </row>
    <row r="845" spans="1:3" ht="16.95" customHeight="1" x14ac:dyDescent="0.3">
      <c r="A845" s="219">
        <v>844</v>
      </c>
      <c r="B845" s="108">
        <v>104611.06</v>
      </c>
      <c r="C845" s="109" t="s">
        <v>1055</v>
      </c>
    </row>
    <row r="846" spans="1:3" ht="16.95" customHeight="1" x14ac:dyDescent="0.3">
      <c r="A846" s="219">
        <v>845</v>
      </c>
      <c r="B846" s="108">
        <v>104611.07</v>
      </c>
      <c r="C846" s="109" t="s">
        <v>1056</v>
      </c>
    </row>
    <row r="847" spans="1:3" ht="16.95" customHeight="1" x14ac:dyDescent="0.3">
      <c r="A847" s="219">
        <v>846</v>
      </c>
      <c r="B847" s="108">
        <v>104611.09</v>
      </c>
      <c r="C847" s="109" t="s">
        <v>1057</v>
      </c>
    </row>
    <row r="848" spans="1:3" ht="16.95" customHeight="1" x14ac:dyDescent="0.3">
      <c r="A848" s="219">
        <v>847</v>
      </c>
      <c r="B848" s="108">
        <v>104612.06</v>
      </c>
      <c r="C848" s="109" t="s">
        <v>1058</v>
      </c>
    </row>
    <row r="849" spans="1:3" ht="16.95" customHeight="1" x14ac:dyDescent="0.3">
      <c r="A849" s="219">
        <v>848</v>
      </c>
      <c r="B849" s="108">
        <v>104614.06</v>
      </c>
      <c r="C849" s="109" t="s">
        <v>1059</v>
      </c>
    </row>
    <row r="850" spans="1:3" ht="16.95" customHeight="1" x14ac:dyDescent="0.3">
      <c r="A850" s="219">
        <v>849</v>
      </c>
      <c r="B850" s="108">
        <v>104615.06</v>
      </c>
      <c r="C850" s="109" t="s">
        <v>1060</v>
      </c>
    </row>
    <row r="851" spans="1:3" ht="16.95" customHeight="1" x14ac:dyDescent="0.3">
      <c r="A851" s="219">
        <v>850</v>
      </c>
      <c r="B851" s="108">
        <v>104624.01</v>
      </c>
      <c r="C851" s="109" t="s">
        <v>1061</v>
      </c>
    </row>
    <row r="852" spans="1:3" ht="16.95" customHeight="1" x14ac:dyDescent="0.3">
      <c r="A852" s="219">
        <v>851</v>
      </c>
      <c r="B852" s="108">
        <v>104631.01</v>
      </c>
      <c r="C852" s="109" t="s">
        <v>1062</v>
      </c>
    </row>
    <row r="853" spans="1:3" ht="16.95" customHeight="1" x14ac:dyDescent="0.3">
      <c r="A853" s="219">
        <v>852</v>
      </c>
      <c r="B853" s="108">
        <v>104635.01</v>
      </c>
      <c r="C853" s="109" t="s">
        <v>1063</v>
      </c>
    </row>
    <row r="854" spans="1:3" ht="16.95" customHeight="1" x14ac:dyDescent="0.3">
      <c r="A854" s="219">
        <v>853</v>
      </c>
      <c r="B854" s="108">
        <v>104644.01</v>
      </c>
      <c r="C854" s="109" t="s">
        <v>1064</v>
      </c>
    </row>
    <row r="855" spans="1:3" ht="16.95" customHeight="1" x14ac:dyDescent="0.3">
      <c r="A855" s="219">
        <v>854</v>
      </c>
      <c r="B855" s="108">
        <v>104648.01</v>
      </c>
      <c r="C855" s="109" t="s">
        <v>1065</v>
      </c>
    </row>
    <row r="856" spans="1:3" ht="16.95" customHeight="1" x14ac:dyDescent="0.3">
      <c r="A856" s="219">
        <v>855</v>
      </c>
      <c r="B856" s="108">
        <v>104651.01</v>
      </c>
      <c r="C856" s="109" t="s">
        <v>1066</v>
      </c>
    </row>
    <row r="857" spans="1:3" ht="16.95" customHeight="1" x14ac:dyDescent="0.3">
      <c r="A857" s="219">
        <v>856</v>
      </c>
      <c r="B857" s="108">
        <v>104653.01</v>
      </c>
      <c r="C857" s="109" t="s">
        <v>1067</v>
      </c>
    </row>
    <row r="858" spans="1:3" ht="16.95" customHeight="1" x14ac:dyDescent="0.3">
      <c r="A858" s="219">
        <v>857</v>
      </c>
      <c r="B858" s="108">
        <v>104670.01</v>
      </c>
      <c r="C858" s="109" t="s">
        <v>1068</v>
      </c>
    </row>
    <row r="859" spans="1:3" ht="16.95" customHeight="1" x14ac:dyDescent="0.3">
      <c r="A859" s="219">
        <v>858</v>
      </c>
      <c r="B859" s="108">
        <v>104671.01</v>
      </c>
      <c r="C859" s="109" t="s">
        <v>1069</v>
      </c>
    </row>
    <row r="860" spans="1:3" ht="16.95" customHeight="1" x14ac:dyDescent="0.3">
      <c r="A860" s="219">
        <v>859</v>
      </c>
      <c r="B860" s="108">
        <v>104672.01</v>
      </c>
      <c r="C860" s="109" t="s">
        <v>1070</v>
      </c>
    </row>
    <row r="861" spans="1:3" ht="16.95" customHeight="1" x14ac:dyDescent="0.3">
      <c r="A861" s="219">
        <v>860</v>
      </c>
      <c r="B861" s="108">
        <v>104673.01</v>
      </c>
      <c r="C861" s="109" t="s">
        <v>1071</v>
      </c>
    </row>
    <row r="862" spans="1:3" ht="16.95" customHeight="1" x14ac:dyDescent="0.3">
      <c r="A862" s="219">
        <v>861</v>
      </c>
      <c r="B862" s="108">
        <v>104674.01</v>
      </c>
      <c r="C862" s="109" t="s">
        <v>1072</v>
      </c>
    </row>
    <row r="863" spans="1:3" ht="16.95" customHeight="1" x14ac:dyDescent="0.3">
      <c r="A863" s="219">
        <v>862</v>
      </c>
      <c r="B863" s="108">
        <v>104675.01</v>
      </c>
      <c r="C863" s="109" t="s">
        <v>1073</v>
      </c>
    </row>
    <row r="864" spans="1:3" ht="16.95" customHeight="1" x14ac:dyDescent="0.3">
      <c r="A864" s="219">
        <v>863</v>
      </c>
      <c r="B864" s="108">
        <v>104676.01</v>
      </c>
      <c r="C864" s="109" t="s">
        <v>1074</v>
      </c>
    </row>
    <row r="865" spans="1:3" ht="16.95" customHeight="1" x14ac:dyDescent="0.3">
      <c r="A865" s="219">
        <v>864</v>
      </c>
      <c r="B865" s="108">
        <v>104677.01</v>
      </c>
      <c r="C865" s="109" t="s">
        <v>1075</v>
      </c>
    </row>
    <row r="866" spans="1:3" ht="16.95" customHeight="1" x14ac:dyDescent="0.3">
      <c r="A866" s="219">
        <v>865</v>
      </c>
      <c r="B866" s="108">
        <v>104678.01</v>
      </c>
      <c r="C866" s="109" t="s">
        <v>1076</v>
      </c>
    </row>
    <row r="867" spans="1:3" ht="16.95" customHeight="1" x14ac:dyDescent="0.3">
      <c r="A867" s="219">
        <v>866</v>
      </c>
      <c r="B867" s="108">
        <v>104679.01</v>
      </c>
      <c r="C867" s="109" t="s">
        <v>1077</v>
      </c>
    </row>
    <row r="868" spans="1:3" ht="16.95" customHeight="1" x14ac:dyDescent="0.3">
      <c r="A868" s="219">
        <v>867</v>
      </c>
      <c r="B868" s="108">
        <v>104680.01</v>
      </c>
      <c r="C868" s="109" t="s">
        <v>1078</v>
      </c>
    </row>
    <row r="869" spans="1:3" ht="16.95" customHeight="1" x14ac:dyDescent="0.3">
      <c r="A869" s="219">
        <v>868</v>
      </c>
      <c r="B869" s="108">
        <v>104681.01</v>
      </c>
      <c r="C869" s="109" t="s">
        <v>1079</v>
      </c>
    </row>
    <row r="870" spans="1:3" ht="16.95" customHeight="1" x14ac:dyDescent="0.3">
      <c r="A870" s="219">
        <v>869</v>
      </c>
      <c r="B870" s="108">
        <v>1044000.01</v>
      </c>
      <c r="C870" s="109" t="s">
        <v>1080</v>
      </c>
    </row>
    <row r="871" spans="1:3" ht="16.95" customHeight="1" x14ac:dyDescent="0.3">
      <c r="A871" s="219">
        <v>870</v>
      </c>
      <c r="B871" s="108">
        <v>104683.01</v>
      </c>
      <c r="C871" s="109" t="s">
        <v>1081</v>
      </c>
    </row>
    <row r="872" spans="1:3" ht="16.95" customHeight="1" x14ac:dyDescent="0.3">
      <c r="A872" s="219">
        <v>871</v>
      </c>
      <c r="B872" s="108">
        <v>104684.01</v>
      </c>
      <c r="C872" s="109" t="s">
        <v>1082</v>
      </c>
    </row>
    <row r="873" spans="1:3" ht="16.95" customHeight="1" x14ac:dyDescent="0.3">
      <c r="A873" s="219">
        <v>872</v>
      </c>
      <c r="B873" s="108">
        <v>104689</v>
      </c>
      <c r="C873" s="109" t="s">
        <v>1083</v>
      </c>
    </row>
    <row r="874" spans="1:3" ht="16.95" customHeight="1" x14ac:dyDescent="0.3">
      <c r="A874" s="219">
        <v>873</v>
      </c>
      <c r="B874" s="108">
        <v>104689.01</v>
      </c>
      <c r="C874" s="109" t="s">
        <v>1084</v>
      </c>
    </row>
    <row r="875" spans="1:3" ht="16.95" customHeight="1" x14ac:dyDescent="0.3">
      <c r="A875" s="219">
        <v>874</v>
      </c>
      <c r="B875" s="108">
        <v>104692</v>
      </c>
      <c r="C875" s="109" t="s">
        <v>1085</v>
      </c>
    </row>
    <row r="876" spans="1:3" ht="16.95" customHeight="1" x14ac:dyDescent="0.3">
      <c r="A876" s="219">
        <v>875</v>
      </c>
      <c r="B876" s="108">
        <v>104692.01</v>
      </c>
      <c r="C876" s="109" t="s">
        <v>1086</v>
      </c>
    </row>
    <row r="877" spans="1:3" ht="16.95" customHeight="1" x14ac:dyDescent="0.3">
      <c r="A877" s="219">
        <v>876</v>
      </c>
      <c r="B877" s="108">
        <v>104699</v>
      </c>
      <c r="C877" s="109" t="s">
        <v>1087</v>
      </c>
    </row>
    <row r="878" spans="1:3" ht="16.95" customHeight="1" x14ac:dyDescent="0.3">
      <c r="A878" s="219">
        <v>877</v>
      </c>
      <c r="B878" s="108">
        <v>1047</v>
      </c>
      <c r="C878" s="109" t="s">
        <v>1088</v>
      </c>
    </row>
    <row r="879" spans="1:3" ht="16.95" customHeight="1" x14ac:dyDescent="0.3">
      <c r="A879" s="219">
        <v>878</v>
      </c>
      <c r="B879" s="108">
        <v>104700</v>
      </c>
      <c r="C879" s="109" t="s">
        <v>1089</v>
      </c>
    </row>
    <row r="880" spans="1:3" ht="16.95" customHeight="1" x14ac:dyDescent="0.3">
      <c r="A880" s="219">
        <v>879</v>
      </c>
      <c r="B880" s="108">
        <v>104701</v>
      </c>
      <c r="C880" s="109" t="s">
        <v>1090</v>
      </c>
    </row>
    <row r="881" spans="1:3" ht="16.95" customHeight="1" x14ac:dyDescent="0.3">
      <c r="A881" s="219">
        <v>880</v>
      </c>
      <c r="B881" s="108">
        <v>104702</v>
      </c>
      <c r="C881" s="109" t="s">
        <v>1091</v>
      </c>
    </row>
    <row r="882" spans="1:3" ht="16.95" customHeight="1" x14ac:dyDescent="0.3">
      <c r="A882" s="219">
        <v>881</v>
      </c>
      <c r="B882" s="108">
        <v>104703.21</v>
      </c>
      <c r="C882" s="109" t="s">
        <v>1092</v>
      </c>
    </row>
    <row r="883" spans="1:3" ht="16.95" customHeight="1" x14ac:dyDescent="0.3">
      <c r="A883" s="219">
        <v>882</v>
      </c>
      <c r="B883" s="108">
        <v>104704</v>
      </c>
      <c r="C883" s="109" t="s">
        <v>1093</v>
      </c>
    </row>
    <row r="884" spans="1:3" ht="16.95" customHeight="1" x14ac:dyDescent="0.3">
      <c r="A884" s="219">
        <v>883</v>
      </c>
      <c r="B884" s="108">
        <v>104705</v>
      </c>
      <c r="C884" s="109" t="s">
        <v>1094</v>
      </c>
    </row>
    <row r="885" spans="1:3" ht="16.95" customHeight="1" x14ac:dyDescent="0.3">
      <c r="A885" s="219">
        <v>884</v>
      </c>
      <c r="B885" s="108">
        <v>104707</v>
      </c>
      <c r="C885" s="109" t="s">
        <v>1095</v>
      </c>
    </row>
    <row r="886" spans="1:3" ht="16.95" customHeight="1" x14ac:dyDescent="0.3">
      <c r="A886" s="219">
        <v>885</v>
      </c>
      <c r="B886" s="108">
        <v>104708</v>
      </c>
      <c r="C886" s="109" t="s">
        <v>1096</v>
      </c>
    </row>
    <row r="887" spans="1:3" ht="16.95" customHeight="1" x14ac:dyDescent="0.3">
      <c r="A887" s="219">
        <v>886</v>
      </c>
      <c r="B887" s="108">
        <v>104709</v>
      </c>
      <c r="C887" s="109" t="s">
        <v>1097</v>
      </c>
    </row>
    <row r="888" spans="1:3" ht="16.95" customHeight="1" x14ac:dyDescent="0.3">
      <c r="A888" s="219">
        <v>887</v>
      </c>
      <c r="B888" s="108">
        <v>104710</v>
      </c>
      <c r="C888" s="109" t="s">
        <v>1098</v>
      </c>
    </row>
    <row r="889" spans="1:3" ht="16.95" customHeight="1" x14ac:dyDescent="0.3">
      <c r="A889" s="219">
        <v>888</v>
      </c>
      <c r="B889" s="108">
        <v>104710.01</v>
      </c>
      <c r="C889" s="109" t="s">
        <v>1099</v>
      </c>
    </row>
    <row r="890" spans="1:3" ht="16.95" customHeight="1" x14ac:dyDescent="0.3">
      <c r="A890" s="219">
        <v>889</v>
      </c>
      <c r="B890" s="108">
        <v>104711</v>
      </c>
      <c r="C890" s="109" t="s">
        <v>1100</v>
      </c>
    </row>
    <row r="891" spans="1:3" ht="16.95" customHeight="1" x14ac:dyDescent="0.3">
      <c r="A891" s="219">
        <v>890</v>
      </c>
      <c r="B891" s="108">
        <v>104712</v>
      </c>
      <c r="C891" s="109" t="s">
        <v>1101</v>
      </c>
    </row>
    <row r="892" spans="1:3" ht="16.95" customHeight="1" x14ac:dyDescent="0.3">
      <c r="A892" s="219">
        <v>891</v>
      </c>
      <c r="B892" s="108">
        <v>104713</v>
      </c>
      <c r="C892" s="109" t="s">
        <v>1102</v>
      </c>
    </row>
    <row r="893" spans="1:3" ht="16.95" customHeight="1" x14ac:dyDescent="0.3">
      <c r="A893" s="219">
        <v>892</v>
      </c>
      <c r="B893" s="108">
        <v>104714</v>
      </c>
      <c r="C893" s="109" t="s">
        <v>1103</v>
      </c>
    </row>
    <row r="894" spans="1:3" ht="16.95" customHeight="1" x14ac:dyDescent="0.3">
      <c r="A894" s="219">
        <v>893</v>
      </c>
      <c r="B894" s="108">
        <v>104715</v>
      </c>
      <c r="C894" s="109" t="s">
        <v>1104</v>
      </c>
    </row>
    <row r="895" spans="1:3" ht="16.95" customHeight="1" x14ac:dyDescent="0.3">
      <c r="A895" s="219">
        <v>894</v>
      </c>
      <c r="B895" s="108">
        <v>104716</v>
      </c>
      <c r="C895" s="109" t="s">
        <v>1105</v>
      </c>
    </row>
    <row r="896" spans="1:3" ht="16.95" customHeight="1" x14ac:dyDescent="0.3">
      <c r="A896" s="219">
        <v>895</v>
      </c>
      <c r="B896" s="108">
        <v>104717</v>
      </c>
      <c r="C896" s="109" t="s">
        <v>1106</v>
      </c>
    </row>
    <row r="897" spans="1:3" ht="16.95" customHeight="1" x14ac:dyDescent="0.3">
      <c r="A897" s="219">
        <v>896</v>
      </c>
      <c r="B897" s="108">
        <v>104718</v>
      </c>
      <c r="C897" s="109" t="s">
        <v>1107</v>
      </c>
    </row>
    <row r="898" spans="1:3" ht="16.95" customHeight="1" x14ac:dyDescent="0.3">
      <c r="A898" s="219">
        <v>897</v>
      </c>
      <c r="B898" s="108">
        <v>104719</v>
      </c>
      <c r="C898" s="109" t="s">
        <v>1108</v>
      </c>
    </row>
    <row r="899" spans="1:3" ht="16.95" customHeight="1" x14ac:dyDescent="0.3">
      <c r="A899" s="219">
        <v>898</v>
      </c>
      <c r="B899" s="108">
        <v>104720</v>
      </c>
      <c r="C899" s="109" t="s">
        <v>1109</v>
      </c>
    </row>
    <row r="900" spans="1:3" ht="16.95" customHeight="1" x14ac:dyDescent="0.3">
      <c r="A900" s="219">
        <v>899</v>
      </c>
      <c r="B900" s="108">
        <v>104721</v>
      </c>
      <c r="C900" s="109" t="s">
        <v>1110</v>
      </c>
    </row>
    <row r="901" spans="1:3" ht="16.95" customHeight="1" x14ac:dyDescent="0.3">
      <c r="A901" s="219">
        <v>900</v>
      </c>
      <c r="B901" s="108">
        <v>104724</v>
      </c>
      <c r="C901" s="109" t="s">
        <v>1111</v>
      </c>
    </row>
    <row r="902" spans="1:3" ht="16.95" customHeight="1" x14ac:dyDescent="0.3">
      <c r="A902" s="219">
        <v>901</v>
      </c>
      <c r="B902" s="108">
        <v>104724.01</v>
      </c>
      <c r="C902" s="109" t="s">
        <v>1112</v>
      </c>
    </row>
    <row r="903" spans="1:3" ht="16.95" customHeight="1" x14ac:dyDescent="0.3">
      <c r="A903" s="219">
        <v>902</v>
      </c>
      <c r="B903" s="108">
        <v>104724.02</v>
      </c>
      <c r="C903" s="109" t="s">
        <v>1113</v>
      </c>
    </row>
    <row r="904" spans="1:3" ht="16.95" customHeight="1" x14ac:dyDescent="0.3">
      <c r="A904" s="219">
        <v>903</v>
      </c>
      <c r="B904" s="108">
        <v>104725</v>
      </c>
      <c r="C904" s="109" t="s">
        <v>1114</v>
      </c>
    </row>
    <row r="905" spans="1:3" ht="16.95" customHeight="1" x14ac:dyDescent="0.3">
      <c r="A905" s="219">
        <v>904</v>
      </c>
      <c r="B905" s="108">
        <v>104727</v>
      </c>
      <c r="C905" s="109" t="s">
        <v>1115</v>
      </c>
    </row>
    <row r="906" spans="1:3" ht="16.95" customHeight="1" x14ac:dyDescent="0.3">
      <c r="A906" s="219">
        <v>905</v>
      </c>
      <c r="B906" s="108">
        <v>104728</v>
      </c>
      <c r="C906" s="109" t="s">
        <v>1116</v>
      </c>
    </row>
    <row r="907" spans="1:3" ht="16.95" customHeight="1" x14ac:dyDescent="0.3">
      <c r="A907" s="219">
        <v>906</v>
      </c>
      <c r="B907" s="108">
        <v>104729</v>
      </c>
      <c r="C907" s="109" t="s">
        <v>1117</v>
      </c>
    </row>
    <row r="908" spans="1:3" ht="16.95" customHeight="1" x14ac:dyDescent="0.3">
      <c r="A908" s="219">
        <v>907</v>
      </c>
      <c r="B908" s="108">
        <v>104733.01</v>
      </c>
      <c r="C908" s="109" t="s">
        <v>1118</v>
      </c>
    </row>
    <row r="909" spans="1:3" ht="16.95" customHeight="1" x14ac:dyDescent="0.3">
      <c r="A909" s="219">
        <v>908</v>
      </c>
      <c r="B909" s="108">
        <v>104734</v>
      </c>
      <c r="C909" s="109" t="s">
        <v>1119</v>
      </c>
    </row>
    <row r="910" spans="1:3" ht="16.95" customHeight="1" x14ac:dyDescent="0.3">
      <c r="A910" s="219">
        <v>909</v>
      </c>
      <c r="B910" s="108">
        <v>104735</v>
      </c>
      <c r="C910" s="109" t="s">
        <v>1120</v>
      </c>
    </row>
    <row r="911" spans="1:3" ht="16.95" customHeight="1" x14ac:dyDescent="0.3">
      <c r="A911" s="219">
        <v>910</v>
      </c>
      <c r="B911" s="108">
        <v>104736</v>
      </c>
      <c r="C911" s="109" t="s">
        <v>1121</v>
      </c>
    </row>
    <row r="912" spans="1:3" ht="16.95" customHeight="1" x14ac:dyDescent="0.3">
      <c r="A912" s="219">
        <v>911</v>
      </c>
      <c r="B912" s="108">
        <v>104737</v>
      </c>
      <c r="C912" s="109" t="s">
        <v>1122</v>
      </c>
    </row>
    <row r="913" spans="1:3" ht="16.95" customHeight="1" x14ac:dyDescent="0.3">
      <c r="A913" s="219">
        <v>912</v>
      </c>
      <c r="B913" s="108">
        <v>104738</v>
      </c>
      <c r="C913" s="109" t="s">
        <v>1123</v>
      </c>
    </row>
    <row r="914" spans="1:3" ht="16.95" customHeight="1" x14ac:dyDescent="0.3">
      <c r="A914" s="219">
        <v>913</v>
      </c>
      <c r="B914" s="108">
        <v>104739</v>
      </c>
      <c r="C914" s="109" t="s">
        <v>1124</v>
      </c>
    </row>
    <row r="915" spans="1:3" ht="16.95" customHeight="1" x14ac:dyDescent="0.3">
      <c r="A915" s="219">
        <v>914</v>
      </c>
      <c r="B915" s="108">
        <v>104755</v>
      </c>
      <c r="C915" s="109" t="s">
        <v>1125</v>
      </c>
    </row>
    <row r="916" spans="1:3" ht="16.95" customHeight="1" x14ac:dyDescent="0.3">
      <c r="A916" s="219">
        <v>915</v>
      </c>
      <c r="B916" s="108">
        <v>104756</v>
      </c>
      <c r="C916" s="109" t="s">
        <v>1126</v>
      </c>
    </row>
    <row r="917" spans="1:3" ht="16.95" customHeight="1" x14ac:dyDescent="0.3">
      <c r="A917" s="219">
        <v>916</v>
      </c>
      <c r="B917" s="108">
        <v>104758</v>
      </c>
      <c r="C917" s="109" t="s">
        <v>1127</v>
      </c>
    </row>
    <row r="918" spans="1:3" ht="16.95" customHeight="1" x14ac:dyDescent="0.3">
      <c r="A918" s="219">
        <v>917</v>
      </c>
      <c r="B918" s="108">
        <v>104760</v>
      </c>
      <c r="C918" s="109" t="s">
        <v>1128</v>
      </c>
    </row>
    <row r="919" spans="1:3" ht="16.95" customHeight="1" x14ac:dyDescent="0.3">
      <c r="A919" s="219">
        <v>918</v>
      </c>
      <c r="B919" s="108">
        <v>104761</v>
      </c>
      <c r="C919" s="109" t="s">
        <v>1129</v>
      </c>
    </row>
    <row r="920" spans="1:3" ht="16.95" customHeight="1" x14ac:dyDescent="0.3">
      <c r="A920" s="219">
        <v>919</v>
      </c>
      <c r="B920" s="108">
        <v>104762</v>
      </c>
      <c r="C920" s="109" t="s">
        <v>1130</v>
      </c>
    </row>
    <row r="921" spans="1:3" ht="16.95" customHeight="1" x14ac:dyDescent="0.3">
      <c r="A921" s="219">
        <v>920</v>
      </c>
      <c r="B921" s="108">
        <v>1044000</v>
      </c>
      <c r="C921" s="109" t="s">
        <v>1131</v>
      </c>
    </row>
    <row r="922" spans="1:3" ht="16.95" customHeight="1" x14ac:dyDescent="0.3">
      <c r="A922" s="219">
        <v>921</v>
      </c>
      <c r="B922" s="108">
        <v>104764</v>
      </c>
      <c r="C922" s="109" t="s">
        <v>1132</v>
      </c>
    </row>
    <row r="923" spans="1:3" ht="16.95" customHeight="1" x14ac:dyDescent="0.3">
      <c r="A923" s="219">
        <v>922</v>
      </c>
      <c r="B923" s="108">
        <v>104765</v>
      </c>
      <c r="C923" s="109" t="s">
        <v>1133</v>
      </c>
    </row>
    <row r="924" spans="1:3" ht="16.95" customHeight="1" x14ac:dyDescent="0.3">
      <c r="A924" s="219">
        <v>923</v>
      </c>
      <c r="B924" s="108">
        <v>104766</v>
      </c>
      <c r="C924" s="109" t="s">
        <v>1134</v>
      </c>
    </row>
    <row r="925" spans="1:3" ht="16.95" customHeight="1" x14ac:dyDescent="0.3">
      <c r="A925" s="219">
        <v>924</v>
      </c>
      <c r="B925" s="108">
        <v>104767</v>
      </c>
      <c r="C925" s="109" t="s">
        <v>1135</v>
      </c>
    </row>
    <row r="926" spans="1:3" ht="16.95" customHeight="1" x14ac:dyDescent="0.3">
      <c r="A926" s="219">
        <v>925</v>
      </c>
      <c r="B926" s="108">
        <v>104772</v>
      </c>
      <c r="C926" s="109" t="s">
        <v>1136</v>
      </c>
    </row>
    <row r="927" spans="1:3" ht="16.95" customHeight="1" x14ac:dyDescent="0.3">
      <c r="A927" s="219">
        <v>926</v>
      </c>
      <c r="B927" s="108">
        <v>104778</v>
      </c>
      <c r="C927" s="109" t="s">
        <v>1137</v>
      </c>
    </row>
    <row r="928" spans="1:3" ht="16.95" customHeight="1" x14ac:dyDescent="0.3">
      <c r="A928" s="219">
        <v>927</v>
      </c>
      <c r="B928" s="108">
        <v>104779</v>
      </c>
      <c r="C928" s="109" t="s">
        <v>1138</v>
      </c>
    </row>
    <row r="929" spans="1:3" ht="16.95" customHeight="1" x14ac:dyDescent="0.3">
      <c r="A929" s="219">
        <v>928</v>
      </c>
      <c r="B929" s="108">
        <v>1048</v>
      </c>
      <c r="C929" s="109" t="s">
        <v>1139</v>
      </c>
    </row>
    <row r="930" spans="1:3" ht="16.95" customHeight="1" x14ac:dyDescent="0.3">
      <c r="A930" s="219">
        <v>929</v>
      </c>
      <c r="B930" s="108">
        <v>104800.01</v>
      </c>
      <c r="C930" s="109" t="s">
        <v>1140</v>
      </c>
    </row>
    <row r="931" spans="1:3" ht="16.95" customHeight="1" x14ac:dyDescent="0.3">
      <c r="A931" s="219">
        <v>930</v>
      </c>
      <c r="B931" s="108">
        <v>104802.01</v>
      </c>
      <c r="C931" s="109" t="s">
        <v>1141</v>
      </c>
    </row>
    <row r="932" spans="1:3" ht="16.95" customHeight="1" x14ac:dyDescent="0.3">
      <c r="A932" s="219">
        <v>931</v>
      </c>
      <c r="B932" s="108">
        <v>104803.01</v>
      </c>
      <c r="C932" s="109" t="s">
        <v>1142</v>
      </c>
    </row>
    <row r="933" spans="1:3" ht="16.95" customHeight="1" x14ac:dyDescent="0.3">
      <c r="A933" s="219">
        <v>932</v>
      </c>
      <c r="B933" s="108">
        <v>104804.01</v>
      </c>
      <c r="C933" s="109" t="s">
        <v>1143</v>
      </c>
    </row>
    <row r="934" spans="1:3" ht="16.95" customHeight="1" x14ac:dyDescent="0.3">
      <c r="A934" s="219">
        <v>933</v>
      </c>
      <c r="B934" s="108">
        <v>104805.01</v>
      </c>
      <c r="C934" s="109" t="s">
        <v>1144</v>
      </c>
    </row>
    <row r="935" spans="1:3" ht="16.95" customHeight="1" x14ac:dyDescent="0.3">
      <c r="A935" s="219">
        <v>934</v>
      </c>
      <c r="B935" s="108">
        <v>104806.01</v>
      </c>
      <c r="C935" s="109" t="s">
        <v>1145</v>
      </c>
    </row>
    <row r="936" spans="1:3" ht="16.95" customHeight="1" x14ac:dyDescent="0.3">
      <c r="A936" s="219">
        <v>935</v>
      </c>
      <c r="B936" s="108">
        <v>104807.01</v>
      </c>
      <c r="C936" s="109" t="s">
        <v>1146</v>
      </c>
    </row>
    <row r="937" spans="1:3" ht="16.95" customHeight="1" x14ac:dyDescent="0.3">
      <c r="A937" s="219">
        <v>936</v>
      </c>
      <c r="B937" s="108">
        <v>104808.01</v>
      </c>
      <c r="C937" s="109" t="s">
        <v>1147</v>
      </c>
    </row>
    <row r="938" spans="1:3" ht="16.95" customHeight="1" x14ac:dyDescent="0.3">
      <c r="A938" s="219">
        <v>937</v>
      </c>
      <c r="B938" s="108">
        <v>104808.21</v>
      </c>
      <c r="C938" s="109" t="s">
        <v>1148</v>
      </c>
    </row>
    <row r="939" spans="1:3" ht="16.95" customHeight="1" x14ac:dyDescent="0.3">
      <c r="A939" s="219">
        <v>938</v>
      </c>
      <c r="B939" s="108">
        <v>104809.01</v>
      </c>
      <c r="C939" s="109" t="s">
        <v>1149</v>
      </c>
    </row>
    <row r="940" spans="1:3" ht="16.95" customHeight="1" x14ac:dyDescent="0.3">
      <c r="A940" s="219">
        <v>939</v>
      </c>
      <c r="B940" s="108">
        <v>104809.21</v>
      </c>
      <c r="C940" s="109" t="s">
        <v>1150</v>
      </c>
    </row>
    <row r="941" spans="1:3" ht="16.95" customHeight="1" x14ac:dyDescent="0.3">
      <c r="A941" s="219">
        <v>940</v>
      </c>
      <c r="B941" s="108">
        <v>104810.01</v>
      </c>
      <c r="C941" s="109" t="s">
        <v>1151</v>
      </c>
    </row>
    <row r="942" spans="1:3" ht="16.95" customHeight="1" x14ac:dyDescent="0.3">
      <c r="A942" s="219">
        <v>941</v>
      </c>
      <c r="B942" s="108">
        <v>104811.01</v>
      </c>
      <c r="C942" s="109" t="s">
        <v>1152</v>
      </c>
    </row>
    <row r="943" spans="1:3" ht="16.95" customHeight="1" x14ac:dyDescent="0.3">
      <c r="A943" s="219">
        <v>942</v>
      </c>
      <c r="B943" s="108">
        <v>104812.01</v>
      </c>
      <c r="C943" s="109" t="s">
        <v>1153</v>
      </c>
    </row>
    <row r="944" spans="1:3" ht="16.95" customHeight="1" x14ac:dyDescent="0.3">
      <c r="A944" s="219">
        <v>943</v>
      </c>
      <c r="B944" s="108">
        <v>104813.01</v>
      </c>
      <c r="C944" s="109" t="s">
        <v>1154</v>
      </c>
    </row>
    <row r="945" spans="1:3" ht="16.95" customHeight="1" x14ac:dyDescent="0.3">
      <c r="A945" s="219">
        <v>944</v>
      </c>
      <c r="B945" s="108">
        <v>104814.01</v>
      </c>
      <c r="C945" s="109" t="s">
        <v>1155</v>
      </c>
    </row>
    <row r="946" spans="1:3" ht="16.95" customHeight="1" x14ac:dyDescent="0.3">
      <c r="A946" s="219">
        <v>945</v>
      </c>
      <c r="B946" s="108">
        <v>104815.01</v>
      </c>
      <c r="C946" s="109" t="s">
        <v>1156</v>
      </c>
    </row>
    <row r="947" spans="1:3" ht="16.95" customHeight="1" x14ac:dyDescent="0.3">
      <c r="A947" s="219">
        <v>946</v>
      </c>
      <c r="B947" s="108">
        <v>104816.01</v>
      </c>
      <c r="C947" s="109" t="s">
        <v>1157</v>
      </c>
    </row>
    <row r="948" spans="1:3" ht="16.95" customHeight="1" x14ac:dyDescent="0.3">
      <c r="A948" s="219">
        <v>947</v>
      </c>
      <c r="B948" s="108">
        <v>104817.01</v>
      </c>
      <c r="C948" s="109" t="s">
        <v>1158</v>
      </c>
    </row>
    <row r="949" spans="1:3" ht="16.95" customHeight="1" x14ac:dyDescent="0.3">
      <c r="A949" s="219">
        <v>948</v>
      </c>
      <c r="B949" s="108">
        <v>104818.01</v>
      </c>
      <c r="C949" s="109" t="s">
        <v>1159</v>
      </c>
    </row>
    <row r="950" spans="1:3" ht="16.95" customHeight="1" x14ac:dyDescent="0.3">
      <c r="A950" s="219">
        <v>949</v>
      </c>
      <c r="B950" s="108">
        <v>104819.01</v>
      </c>
      <c r="C950" s="109" t="s">
        <v>1160</v>
      </c>
    </row>
    <row r="951" spans="1:3" ht="16.95" customHeight="1" x14ac:dyDescent="0.3">
      <c r="A951" s="219">
        <v>950</v>
      </c>
      <c r="B951" s="108">
        <v>104820.01</v>
      </c>
      <c r="C951" s="109" t="s">
        <v>1161</v>
      </c>
    </row>
    <row r="952" spans="1:3" ht="16.95" customHeight="1" x14ac:dyDescent="0.3">
      <c r="A952" s="219">
        <v>951</v>
      </c>
      <c r="B952" s="108">
        <v>104821.01</v>
      </c>
      <c r="C952" s="109" t="s">
        <v>1162</v>
      </c>
    </row>
    <row r="953" spans="1:3" ht="16.95" customHeight="1" x14ac:dyDescent="0.3">
      <c r="A953" s="219">
        <v>952</v>
      </c>
      <c r="B953" s="108">
        <v>104822.01</v>
      </c>
      <c r="C953" s="109" t="s">
        <v>1163</v>
      </c>
    </row>
    <row r="954" spans="1:3" ht="16.95" customHeight="1" x14ac:dyDescent="0.3">
      <c r="A954" s="219">
        <v>953</v>
      </c>
      <c r="B954" s="108">
        <v>104823.01</v>
      </c>
      <c r="C954" s="109" t="s">
        <v>1164</v>
      </c>
    </row>
    <row r="955" spans="1:3" ht="16.95" customHeight="1" x14ac:dyDescent="0.3">
      <c r="A955" s="219">
        <v>954</v>
      </c>
      <c r="B955" s="108">
        <v>104824.01</v>
      </c>
      <c r="C955" s="109" t="s">
        <v>1165</v>
      </c>
    </row>
    <row r="956" spans="1:3" ht="16.95" customHeight="1" x14ac:dyDescent="0.3">
      <c r="A956" s="219">
        <v>955</v>
      </c>
      <c r="B956" s="108">
        <v>104825.01</v>
      </c>
      <c r="C956" s="109" t="s">
        <v>1166</v>
      </c>
    </row>
    <row r="957" spans="1:3" ht="16.95" customHeight="1" x14ac:dyDescent="0.3">
      <c r="A957" s="219">
        <v>956</v>
      </c>
      <c r="B957" s="108">
        <v>104826.01</v>
      </c>
      <c r="C957" s="109" t="s">
        <v>1167</v>
      </c>
    </row>
    <row r="958" spans="1:3" ht="16.95" customHeight="1" x14ac:dyDescent="0.3">
      <c r="A958" s="219">
        <v>957</v>
      </c>
      <c r="B958" s="108">
        <v>104827.01</v>
      </c>
      <c r="C958" s="109" t="s">
        <v>1168</v>
      </c>
    </row>
    <row r="959" spans="1:3" ht="16.95" customHeight="1" x14ac:dyDescent="0.3">
      <c r="A959" s="219">
        <v>958</v>
      </c>
      <c r="B959" s="108">
        <v>104828.01</v>
      </c>
      <c r="C959" s="109" t="s">
        <v>1169</v>
      </c>
    </row>
    <row r="960" spans="1:3" ht="16.95" customHeight="1" x14ac:dyDescent="0.3">
      <c r="A960" s="219">
        <v>959</v>
      </c>
      <c r="B960" s="108">
        <v>104829.01</v>
      </c>
      <c r="C960" s="109" t="s">
        <v>1170</v>
      </c>
    </row>
    <row r="961" spans="1:3" ht="16.95" customHeight="1" x14ac:dyDescent="0.3">
      <c r="A961" s="219">
        <v>960</v>
      </c>
      <c r="B961" s="108">
        <v>104830.01</v>
      </c>
      <c r="C961" s="109" t="s">
        <v>1171</v>
      </c>
    </row>
    <row r="962" spans="1:3" ht="16.95" customHeight="1" x14ac:dyDescent="0.3">
      <c r="A962" s="219">
        <v>961</v>
      </c>
      <c r="B962" s="108">
        <v>104831.01</v>
      </c>
      <c r="C962" s="109" t="s">
        <v>1172</v>
      </c>
    </row>
    <row r="963" spans="1:3" ht="16.95" customHeight="1" x14ac:dyDescent="0.3">
      <c r="A963" s="219">
        <v>962</v>
      </c>
      <c r="B963" s="108">
        <v>104832.01</v>
      </c>
      <c r="C963" s="109" t="s">
        <v>1173</v>
      </c>
    </row>
    <row r="964" spans="1:3" ht="16.95" customHeight="1" x14ac:dyDescent="0.3">
      <c r="A964" s="219">
        <v>963</v>
      </c>
      <c r="B964" s="108">
        <v>1044000.01</v>
      </c>
      <c r="C964" s="109" t="s">
        <v>1174</v>
      </c>
    </row>
    <row r="965" spans="1:3" ht="16.95" customHeight="1" x14ac:dyDescent="0.3">
      <c r="A965" s="219">
        <v>964</v>
      </c>
      <c r="B965" s="108">
        <v>104834.01</v>
      </c>
      <c r="C965" s="109" t="s">
        <v>1175</v>
      </c>
    </row>
    <row r="966" spans="1:3" ht="16.95" customHeight="1" x14ac:dyDescent="0.3">
      <c r="A966" s="219">
        <v>965</v>
      </c>
      <c r="B966" s="108">
        <v>104835.01</v>
      </c>
      <c r="C966" s="109" t="s">
        <v>1176</v>
      </c>
    </row>
    <row r="967" spans="1:3" ht="16.95" customHeight="1" x14ac:dyDescent="0.3">
      <c r="A967" s="219">
        <v>966</v>
      </c>
      <c r="B967" s="108">
        <v>104836.01</v>
      </c>
      <c r="C967" s="109" t="s">
        <v>1177</v>
      </c>
    </row>
    <row r="968" spans="1:3" ht="16.95" customHeight="1" x14ac:dyDescent="0.3">
      <c r="A968" s="219">
        <v>967</v>
      </c>
      <c r="B968" s="108">
        <v>104837.01</v>
      </c>
      <c r="C968" s="109" t="s">
        <v>1178</v>
      </c>
    </row>
    <row r="969" spans="1:3" ht="16.95" customHeight="1" x14ac:dyDescent="0.3">
      <c r="A969" s="219">
        <v>968</v>
      </c>
      <c r="B969" s="108">
        <v>104838.01</v>
      </c>
      <c r="C969" s="109" t="s">
        <v>1179</v>
      </c>
    </row>
    <row r="970" spans="1:3" ht="16.95" customHeight="1" x14ac:dyDescent="0.3">
      <c r="A970" s="219">
        <v>969</v>
      </c>
      <c r="B970" s="108">
        <v>104839.01</v>
      </c>
      <c r="C970" s="109" t="s">
        <v>1180</v>
      </c>
    </row>
    <row r="971" spans="1:3" ht="16.95" customHeight="1" x14ac:dyDescent="0.3">
      <c r="A971" s="219">
        <v>970</v>
      </c>
      <c r="B971" s="108">
        <v>104840.01</v>
      </c>
      <c r="C971" s="109" t="s">
        <v>1181</v>
      </c>
    </row>
    <row r="972" spans="1:3" ht="16.95" customHeight="1" x14ac:dyDescent="0.3">
      <c r="A972" s="219">
        <v>971</v>
      </c>
      <c r="B972" s="108">
        <v>104841.01</v>
      </c>
      <c r="C972" s="109" t="s">
        <v>1182</v>
      </c>
    </row>
    <row r="973" spans="1:3" ht="16.95" customHeight="1" x14ac:dyDescent="0.3">
      <c r="A973" s="219">
        <v>972</v>
      </c>
      <c r="B973" s="108">
        <v>104842.01</v>
      </c>
      <c r="C973" s="109" t="s">
        <v>1183</v>
      </c>
    </row>
    <row r="974" spans="1:3" ht="16.95" customHeight="1" x14ac:dyDescent="0.3">
      <c r="A974" s="219">
        <v>973</v>
      </c>
      <c r="B974" s="108">
        <v>104843.01</v>
      </c>
      <c r="C974" s="109" t="s">
        <v>1184</v>
      </c>
    </row>
    <row r="975" spans="1:3" ht="16.95" customHeight="1" x14ac:dyDescent="0.3">
      <c r="A975" s="219">
        <v>974</v>
      </c>
      <c r="B975" s="108">
        <v>104844.01</v>
      </c>
      <c r="C975" s="109" t="s">
        <v>1185</v>
      </c>
    </row>
    <row r="976" spans="1:3" ht="16.95" customHeight="1" x14ac:dyDescent="0.3">
      <c r="A976" s="219">
        <v>975</v>
      </c>
      <c r="B976" s="108">
        <v>104845.01</v>
      </c>
      <c r="C976" s="109" t="s">
        <v>1186</v>
      </c>
    </row>
    <row r="977" spans="1:3" ht="16.95" customHeight="1" x14ac:dyDescent="0.3">
      <c r="A977" s="219">
        <v>976</v>
      </c>
      <c r="B977" s="108">
        <v>104846.01</v>
      </c>
      <c r="C977" s="109" t="s">
        <v>1187</v>
      </c>
    </row>
    <row r="978" spans="1:3" ht="16.95" customHeight="1" x14ac:dyDescent="0.3">
      <c r="A978" s="219">
        <v>977</v>
      </c>
      <c r="B978" s="108">
        <v>104847.01</v>
      </c>
      <c r="C978" s="109" t="s">
        <v>1188</v>
      </c>
    </row>
    <row r="979" spans="1:3" ht="16.95" customHeight="1" x14ac:dyDescent="0.3">
      <c r="A979" s="219">
        <v>978</v>
      </c>
      <c r="B979" s="108">
        <v>104848.01</v>
      </c>
      <c r="C979" s="109" t="s">
        <v>1189</v>
      </c>
    </row>
    <row r="980" spans="1:3" ht="16.95" customHeight="1" x14ac:dyDescent="0.3">
      <c r="A980" s="219">
        <v>979</v>
      </c>
      <c r="B980" s="108">
        <v>104849.01</v>
      </c>
      <c r="C980" s="109" t="s">
        <v>1190</v>
      </c>
    </row>
    <row r="981" spans="1:3" ht="16.95" customHeight="1" x14ac:dyDescent="0.3">
      <c r="A981" s="219">
        <v>980</v>
      </c>
      <c r="B981" s="108">
        <v>104850.01</v>
      </c>
      <c r="C981" s="109" t="s">
        <v>1191</v>
      </c>
    </row>
    <row r="982" spans="1:3" ht="16.95" customHeight="1" x14ac:dyDescent="0.3">
      <c r="A982" s="219">
        <v>981</v>
      </c>
      <c r="B982" s="108">
        <v>104851.01</v>
      </c>
      <c r="C982" s="109" t="s">
        <v>1192</v>
      </c>
    </row>
    <row r="983" spans="1:3" ht="16.95" customHeight="1" x14ac:dyDescent="0.3">
      <c r="A983" s="219">
        <v>982</v>
      </c>
      <c r="B983" s="108">
        <v>104852.01</v>
      </c>
      <c r="C983" s="109" t="s">
        <v>1193</v>
      </c>
    </row>
    <row r="984" spans="1:3" ht="16.95" customHeight="1" x14ac:dyDescent="0.3">
      <c r="A984" s="219">
        <v>983</v>
      </c>
      <c r="B984" s="108">
        <v>104853.01</v>
      </c>
      <c r="C984" s="109" t="s">
        <v>1194</v>
      </c>
    </row>
    <row r="985" spans="1:3" ht="16.95" customHeight="1" x14ac:dyDescent="0.3">
      <c r="A985" s="219">
        <v>984</v>
      </c>
      <c r="B985" s="108">
        <v>104854.01</v>
      </c>
      <c r="C985" s="109" t="s">
        <v>1195</v>
      </c>
    </row>
    <row r="986" spans="1:3" ht="16.95" customHeight="1" x14ac:dyDescent="0.3">
      <c r="A986" s="219">
        <v>985</v>
      </c>
      <c r="B986" s="108">
        <v>104855.01</v>
      </c>
      <c r="C986" s="109" t="s">
        <v>1196</v>
      </c>
    </row>
    <row r="987" spans="1:3" ht="16.95" customHeight="1" x14ac:dyDescent="0.3">
      <c r="A987" s="219">
        <v>986</v>
      </c>
      <c r="B987" s="108">
        <v>104856.01</v>
      </c>
      <c r="C987" s="109" t="s">
        <v>1197</v>
      </c>
    </row>
    <row r="988" spans="1:3" ht="16.95" customHeight="1" x14ac:dyDescent="0.3">
      <c r="A988" s="219">
        <v>987</v>
      </c>
      <c r="B988" s="108">
        <v>104857.01</v>
      </c>
      <c r="C988" s="109" t="s">
        <v>1198</v>
      </c>
    </row>
    <row r="989" spans="1:3" ht="16.95" customHeight="1" x14ac:dyDescent="0.3">
      <c r="A989" s="219">
        <v>988</v>
      </c>
      <c r="B989" s="108">
        <v>104858</v>
      </c>
      <c r="C989" s="109" t="s">
        <v>1199</v>
      </c>
    </row>
    <row r="990" spans="1:3" ht="16.95" customHeight="1" x14ac:dyDescent="0.3">
      <c r="A990" s="219">
        <v>989</v>
      </c>
      <c r="B990" s="108">
        <v>1049</v>
      </c>
      <c r="C990" s="109" t="s">
        <v>1200</v>
      </c>
    </row>
    <row r="991" spans="1:3" ht="16.95" customHeight="1" x14ac:dyDescent="0.3">
      <c r="A991" s="219">
        <v>990</v>
      </c>
      <c r="B991" s="108">
        <v>1049.1099999999999</v>
      </c>
      <c r="C991" s="109" t="s">
        <v>1201</v>
      </c>
    </row>
    <row r="992" spans="1:3" ht="16.95" customHeight="1" x14ac:dyDescent="0.3">
      <c r="A992" s="219">
        <v>991</v>
      </c>
      <c r="B992" s="108">
        <v>1049.21</v>
      </c>
      <c r="C992" s="109" t="s">
        <v>1202</v>
      </c>
    </row>
    <row r="993" spans="1:3" ht="16.95" customHeight="1" x14ac:dyDescent="0.3">
      <c r="A993" s="219">
        <v>992</v>
      </c>
      <c r="B993" s="108">
        <v>1049.31</v>
      </c>
      <c r="C993" s="109" t="s">
        <v>1203</v>
      </c>
    </row>
    <row r="994" spans="1:3" ht="16.95" customHeight="1" x14ac:dyDescent="0.3">
      <c r="A994" s="219">
        <v>993</v>
      </c>
      <c r="B994" s="108">
        <v>104900.01</v>
      </c>
      <c r="C994" s="109" t="s">
        <v>1204</v>
      </c>
    </row>
    <row r="995" spans="1:3" ht="16.95" customHeight="1" x14ac:dyDescent="0.3">
      <c r="A995" s="219">
        <v>994</v>
      </c>
      <c r="B995" s="108">
        <v>104912.01</v>
      </c>
      <c r="C995" s="109" t="s">
        <v>1205</v>
      </c>
    </row>
    <row r="996" spans="1:3" ht="16.95" customHeight="1" x14ac:dyDescent="0.3">
      <c r="A996" s="219">
        <v>995</v>
      </c>
      <c r="B996" s="108">
        <v>104917</v>
      </c>
      <c r="C996" s="109" t="s">
        <v>1206</v>
      </c>
    </row>
    <row r="997" spans="1:3" ht="16.95" customHeight="1" x14ac:dyDescent="0.3">
      <c r="A997" s="219">
        <v>996</v>
      </c>
      <c r="B997" s="108">
        <v>104918</v>
      </c>
      <c r="C997" s="109" t="s">
        <v>1207</v>
      </c>
    </row>
    <row r="998" spans="1:3" ht="16.95" customHeight="1" x14ac:dyDescent="0.3">
      <c r="A998" s="219">
        <v>997</v>
      </c>
      <c r="B998" s="108">
        <v>104919</v>
      </c>
      <c r="C998" s="109" t="s">
        <v>1208</v>
      </c>
    </row>
    <row r="999" spans="1:3" ht="16.95" customHeight="1" x14ac:dyDescent="0.3">
      <c r="A999" s="219">
        <v>998</v>
      </c>
      <c r="B999" s="108">
        <v>104921</v>
      </c>
      <c r="C999" s="109" t="s">
        <v>1209</v>
      </c>
    </row>
    <row r="1000" spans="1:3" ht="16.95" customHeight="1" x14ac:dyDescent="0.3">
      <c r="A1000" s="219">
        <v>999</v>
      </c>
      <c r="B1000" s="108">
        <v>104922</v>
      </c>
      <c r="C1000" s="109" t="s">
        <v>1210</v>
      </c>
    </row>
    <row r="1001" spans="1:3" ht="16.95" customHeight="1" x14ac:dyDescent="0.3">
      <c r="A1001" s="219">
        <v>1000</v>
      </c>
      <c r="B1001" s="108">
        <v>104922.4</v>
      </c>
      <c r="C1001" s="109" t="s">
        <v>1211</v>
      </c>
    </row>
    <row r="1002" spans="1:3" ht="16.95" customHeight="1" x14ac:dyDescent="0.3">
      <c r="A1002" s="219">
        <v>1001</v>
      </c>
      <c r="B1002" s="108">
        <v>104924</v>
      </c>
      <c r="C1002" s="109" t="s">
        <v>1212</v>
      </c>
    </row>
    <row r="1003" spans="1:3" ht="16.95" customHeight="1" x14ac:dyDescent="0.3">
      <c r="A1003" s="219">
        <v>1002</v>
      </c>
      <c r="B1003" s="108">
        <v>104925</v>
      </c>
      <c r="C1003" s="109" t="s">
        <v>1213</v>
      </c>
    </row>
    <row r="1004" spans="1:3" ht="16.95" customHeight="1" x14ac:dyDescent="0.3">
      <c r="A1004" s="219">
        <v>1003</v>
      </c>
      <c r="B1004" s="108">
        <v>104925.4</v>
      </c>
      <c r="C1004" s="109" t="s">
        <v>1214</v>
      </c>
    </row>
    <row r="1005" spans="1:3" ht="16.95" customHeight="1" x14ac:dyDescent="0.3">
      <c r="A1005" s="219">
        <v>1004</v>
      </c>
      <c r="B1005" s="108">
        <v>104926.01</v>
      </c>
      <c r="C1005" s="109" t="s">
        <v>1215</v>
      </c>
    </row>
    <row r="1006" spans="1:3" ht="16.95" customHeight="1" x14ac:dyDescent="0.3">
      <c r="A1006" s="219">
        <v>1005</v>
      </c>
      <c r="B1006" s="108">
        <v>104946.01</v>
      </c>
      <c r="C1006" s="109" t="s">
        <v>1216</v>
      </c>
    </row>
    <row r="1007" spans="1:3" ht="16.95" customHeight="1" x14ac:dyDescent="0.3">
      <c r="A1007" s="219">
        <v>1006</v>
      </c>
      <c r="B1007" s="108">
        <v>104948</v>
      </c>
      <c r="C1007" s="109" t="s">
        <v>1217</v>
      </c>
    </row>
    <row r="1008" spans="1:3" ht="16.95" customHeight="1" x14ac:dyDescent="0.3">
      <c r="A1008" s="219">
        <v>1007</v>
      </c>
      <c r="B1008" s="108">
        <v>104949</v>
      </c>
      <c r="C1008" s="109" t="s">
        <v>1218</v>
      </c>
    </row>
    <row r="1009" spans="1:3" ht="16.95" customHeight="1" x14ac:dyDescent="0.3">
      <c r="A1009" s="219">
        <v>1008</v>
      </c>
      <c r="B1009" s="108">
        <v>104950</v>
      </c>
      <c r="C1009" s="109" t="s">
        <v>1219</v>
      </c>
    </row>
    <row r="1010" spans="1:3" ht="16.95" customHeight="1" x14ac:dyDescent="0.3">
      <c r="A1010" s="219">
        <v>1009</v>
      </c>
      <c r="B1010" s="108">
        <v>104952</v>
      </c>
      <c r="C1010" s="109" t="s">
        <v>1220</v>
      </c>
    </row>
    <row r="1011" spans="1:3" ht="16.95" customHeight="1" x14ac:dyDescent="0.3">
      <c r="A1011" s="219">
        <v>1010</v>
      </c>
      <c r="B1011" s="108">
        <v>104954</v>
      </c>
      <c r="C1011" s="109" t="s">
        <v>1221</v>
      </c>
    </row>
    <row r="1012" spans="1:3" ht="16.95" customHeight="1" x14ac:dyDescent="0.3">
      <c r="A1012" s="219">
        <v>1011</v>
      </c>
      <c r="B1012" s="108">
        <v>104955</v>
      </c>
      <c r="C1012" s="109" t="s">
        <v>1130</v>
      </c>
    </row>
    <row r="1013" spans="1:3" ht="16.95" customHeight="1" x14ac:dyDescent="0.3">
      <c r="A1013" s="219">
        <v>1012</v>
      </c>
      <c r="B1013" s="108">
        <v>104957</v>
      </c>
      <c r="C1013" s="109" t="s">
        <v>1222</v>
      </c>
    </row>
    <row r="1014" spans="1:3" ht="16.95" customHeight="1" x14ac:dyDescent="0.3">
      <c r="A1014" s="219">
        <v>1013</v>
      </c>
      <c r="B1014" s="108">
        <v>104958</v>
      </c>
      <c r="C1014" s="109" t="s">
        <v>1223</v>
      </c>
    </row>
    <row r="1015" spans="1:3" ht="16.95" customHeight="1" x14ac:dyDescent="0.3">
      <c r="A1015" s="219">
        <v>1014</v>
      </c>
      <c r="B1015" s="108">
        <v>104966</v>
      </c>
      <c r="C1015" s="109" t="s">
        <v>1224</v>
      </c>
    </row>
    <row r="1016" spans="1:3" ht="16.95" customHeight="1" x14ac:dyDescent="0.3">
      <c r="A1016" s="219">
        <v>1015</v>
      </c>
      <c r="B1016" s="108">
        <v>104966.01</v>
      </c>
      <c r="C1016" s="109" t="s">
        <v>1225</v>
      </c>
    </row>
    <row r="1017" spans="1:3" ht="16.95" customHeight="1" x14ac:dyDescent="0.3">
      <c r="A1017" s="219">
        <v>1016</v>
      </c>
      <c r="B1017" s="108">
        <v>104967</v>
      </c>
      <c r="C1017" s="109" t="s">
        <v>1226</v>
      </c>
    </row>
    <row r="1018" spans="1:3" ht="16.95" customHeight="1" x14ac:dyDescent="0.3">
      <c r="A1018" s="219">
        <v>1017</v>
      </c>
      <c r="B1018" s="108">
        <v>104968</v>
      </c>
      <c r="C1018" s="109" t="s">
        <v>1227</v>
      </c>
    </row>
    <row r="1019" spans="1:3" ht="16.95" customHeight="1" x14ac:dyDescent="0.3">
      <c r="A1019" s="219">
        <v>1018</v>
      </c>
      <c r="B1019" s="108">
        <v>104971</v>
      </c>
      <c r="C1019" s="109" t="s">
        <v>1228</v>
      </c>
    </row>
    <row r="1020" spans="1:3" ht="16.95" customHeight="1" x14ac:dyDescent="0.3">
      <c r="A1020" s="219">
        <v>1019</v>
      </c>
      <c r="B1020" s="108">
        <v>104972</v>
      </c>
      <c r="C1020" s="109" t="s">
        <v>1229</v>
      </c>
    </row>
    <row r="1021" spans="1:3" ht="16.95" customHeight="1" x14ac:dyDescent="0.3">
      <c r="A1021" s="219">
        <v>1020</v>
      </c>
      <c r="B1021" s="108">
        <v>104973</v>
      </c>
      <c r="C1021" s="109" t="s">
        <v>1230</v>
      </c>
    </row>
    <row r="1022" spans="1:3" ht="16.95" customHeight="1" x14ac:dyDescent="0.3">
      <c r="A1022" s="219">
        <v>1021</v>
      </c>
      <c r="B1022" s="108">
        <v>104976</v>
      </c>
      <c r="C1022" s="109" t="s">
        <v>1231</v>
      </c>
    </row>
    <row r="1023" spans="1:3" ht="16.95" customHeight="1" x14ac:dyDescent="0.3">
      <c r="A1023" s="219">
        <v>1022</v>
      </c>
      <c r="B1023" s="108">
        <v>104986</v>
      </c>
      <c r="C1023" s="109" t="s">
        <v>1232</v>
      </c>
    </row>
    <row r="1024" spans="1:3" ht="16.95" customHeight="1" x14ac:dyDescent="0.3">
      <c r="A1024" s="219">
        <v>1023</v>
      </c>
      <c r="B1024" s="108">
        <v>104998</v>
      </c>
      <c r="C1024" s="109" t="s">
        <v>1233</v>
      </c>
    </row>
    <row r="1025" spans="1:3" ht="16.95" customHeight="1" x14ac:dyDescent="0.3">
      <c r="A1025" s="219">
        <v>1024</v>
      </c>
      <c r="B1025" s="108">
        <v>1050</v>
      </c>
      <c r="C1025" s="109" t="s">
        <v>1234</v>
      </c>
    </row>
    <row r="1026" spans="1:3" ht="16.95" customHeight="1" x14ac:dyDescent="0.3">
      <c r="A1026" s="219">
        <v>1025</v>
      </c>
      <c r="B1026" s="108">
        <v>1051</v>
      </c>
      <c r="C1026" s="109" t="s">
        <v>1235</v>
      </c>
    </row>
    <row r="1027" spans="1:3" ht="16.95" customHeight="1" x14ac:dyDescent="0.3">
      <c r="A1027" s="219">
        <v>1026</v>
      </c>
      <c r="B1027" s="108">
        <v>1051.01</v>
      </c>
      <c r="C1027" s="109" t="s">
        <v>1236</v>
      </c>
    </row>
    <row r="1028" spans="1:3" ht="16.95" customHeight="1" x14ac:dyDescent="0.3">
      <c r="A1028" s="219">
        <v>1027</v>
      </c>
      <c r="B1028" s="108">
        <v>1051.02</v>
      </c>
      <c r="C1028" s="109" t="s">
        <v>1237</v>
      </c>
    </row>
    <row r="1029" spans="1:3" ht="16.95" customHeight="1" x14ac:dyDescent="0.3">
      <c r="A1029" s="219">
        <v>1028</v>
      </c>
      <c r="B1029" s="108">
        <v>105100</v>
      </c>
      <c r="C1029" s="109" t="s">
        <v>1238</v>
      </c>
    </row>
    <row r="1030" spans="1:3" ht="16.95" customHeight="1" x14ac:dyDescent="0.3">
      <c r="A1030" s="219">
        <v>1029</v>
      </c>
      <c r="B1030" s="108">
        <v>105102.21</v>
      </c>
      <c r="C1030" s="109" t="s">
        <v>1239</v>
      </c>
    </row>
    <row r="1031" spans="1:3" ht="16.95" customHeight="1" x14ac:dyDescent="0.3">
      <c r="A1031" s="219">
        <v>1030</v>
      </c>
      <c r="B1031" s="108">
        <v>105102.31</v>
      </c>
      <c r="C1031" s="109" t="s">
        <v>1240</v>
      </c>
    </row>
    <row r="1032" spans="1:3" ht="16.95" customHeight="1" x14ac:dyDescent="0.3">
      <c r="A1032" s="219">
        <v>1031</v>
      </c>
      <c r="B1032" s="108">
        <v>1052</v>
      </c>
      <c r="C1032" s="109" t="s">
        <v>1241</v>
      </c>
    </row>
    <row r="1033" spans="1:3" ht="16.95" customHeight="1" x14ac:dyDescent="0.3">
      <c r="A1033" s="219">
        <v>1032</v>
      </c>
      <c r="B1033" s="108">
        <v>1053</v>
      </c>
      <c r="C1033" s="109" t="s">
        <v>1242</v>
      </c>
    </row>
    <row r="1034" spans="1:3" ht="16.95" customHeight="1" x14ac:dyDescent="0.3">
      <c r="A1034" s="219">
        <v>1033</v>
      </c>
      <c r="B1034" s="108">
        <v>1053.5</v>
      </c>
      <c r="C1034" s="109" t="s">
        <v>1243</v>
      </c>
    </row>
    <row r="1035" spans="1:3" ht="16.95" customHeight="1" x14ac:dyDescent="0.3">
      <c r="A1035" s="219">
        <v>1034</v>
      </c>
      <c r="B1035" s="108">
        <v>1053.9100000000001</v>
      </c>
      <c r="C1035" s="109" t="s">
        <v>1244</v>
      </c>
    </row>
    <row r="1036" spans="1:3" ht="16.95" customHeight="1" x14ac:dyDescent="0.3">
      <c r="A1036" s="219">
        <v>1035</v>
      </c>
      <c r="B1036" s="108">
        <v>1054</v>
      </c>
      <c r="C1036" s="109" t="s">
        <v>1245</v>
      </c>
    </row>
    <row r="1037" spans="1:3" ht="16.95" customHeight="1" x14ac:dyDescent="0.3">
      <c r="A1037" s="219">
        <v>1036</v>
      </c>
      <c r="B1037" s="108">
        <v>1055</v>
      </c>
      <c r="C1037" s="109" t="s">
        <v>1246</v>
      </c>
    </row>
    <row r="1038" spans="1:3" ht="16.95" customHeight="1" x14ac:dyDescent="0.3">
      <c r="A1038" s="219">
        <v>1037</v>
      </c>
      <c r="B1038" s="108">
        <v>1056</v>
      </c>
      <c r="C1038" s="109" t="s">
        <v>1247</v>
      </c>
    </row>
    <row r="1039" spans="1:3" ht="16.95" customHeight="1" x14ac:dyDescent="0.3">
      <c r="A1039" s="219">
        <v>1038</v>
      </c>
      <c r="B1039" s="108">
        <v>1057</v>
      </c>
      <c r="C1039" s="109" t="s">
        <v>1248</v>
      </c>
    </row>
    <row r="1040" spans="1:3" ht="16.95" customHeight="1" x14ac:dyDescent="0.3">
      <c r="A1040" s="219">
        <v>1039</v>
      </c>
      <c r="B1040" s="108">
        <v>1058</v>
      </c>
      <c r="C1040" s="109" t="s">
        <v>1249</v>
      </c>
    </row>
    <row r="1041" spans="1:3" ht="16.95" customHeight="1" x14ac:dyDescent="0.3">
      <c r="A1041" s="219">
        <v>1040</v>
      </c>
      <c r="B1041" s="108">
        <v>1058.01</v>
      </c>
      <c r="C1041" s="109" t="s">
        <v>1250</v>
      </c>
    </row>
    <row r="1042" spans="1:3" ht="16.95" customHeight="1" x14ac:dyDescent="0.3">
      <c r="A1042" s="219">
        <v>1041</v>
      </c>
      <c r="B1042" s="108">
        <v>1059</v>
      </c>
      <c r="C1042" s="109" t="s">
        <v>1251</v>
      </c>
    </row>
    <row r="1043" spans="1:3" ht="16.95" customHeight="1" x14ac:dyDescent="0.3">
      <c r="A1043" s="219">
        <v>1042</v>
      </c>
      <c r="B1043" s="108">
        <v>1060</v>
      </c>
      <c r="C1043" s="109" t="s">
        <v>1252</v>
      </c>
    </row>
    <row r="1044" spans="1:3" ht="16.95" customHeight="1" x14ac:dyDescent="0.3">
      <c r="A1044" s="219">
        <v>1043</v>
      </c>
      <c r="B1044" s="108">
        <v>106001</v>
      </c>
      <c r="C1044" s="109" t="s">
        <v>1253</v>
      </c>
    </row>
    <row r="1045" spans="1:3" ht="16.95" customHeight="1" x14ac:dyDescent="0.3">
      <c r="A1045" s="219">
        <v>1044</v>
      </c>
      <c r="B1045" s="108">
        <v>106002</v>
      </c>
      <c r="C1045" s="109" t="s">
        <v>1254</v>
      </c>
    </row>
    <row r="1046" spans="1:3" ht="16.95" customHeight="1" x14ac:dyDescent="0.3">
      <c r="A1046" s="219">
        <v>1045</v>
      </c>
      <c r="B1046" s="108">
        <v>106003</v>
      </c>
      <c r="C1046" s="109" t="s">
        <v>1255</v>
      </c>
    </row>
    <row r="1047" spans="1:3" ht="16.95" customHeight="1" x14ac:dyDescent="0.3">
      <c r="A1047" s="219">
        <v>1046</v>
      </c>
      <c r="B1047" s="108">
        <v>106004</v>
      </c>
      <c r="C1047" s="109" t="s">
        <v>1256</v>
      </c>
    </row>
    <row r="1048" spans="1:3" ht="16.95" customHeight="1" x14ac:dyDescent="0.3">
      <c r="A1048" s="219">
        <v>1047</v>
      </c>
      <c r="B1048" s="108">
        <v>106005</v>
      </c>
      <c r="C1048" s="109" t="s">
        <v>1257</v>
      </c>
    </row>
    <row r="1049" spans="1:3" ht="16.95" customHeight="1" x14ac:dyDescent="0.3">
      <c r="A1049" s="219">
        <v>1048</v>
      </c>
      <c r="B1049" s="108">
        <v>106006</v>
      </c>
      <c r="C1049" s="109" t="s">
        <v>1258</v>
      </c>
    </row>
    <row r="1050" spans="1:3" ht="16.95" customHeight="1" x14ac:dyDescent="0.3">
      <c r="A1050" s="219">
        <v>1049</v>
      </c>
      <c r="B1050" s="108">
        <v>106007</v>
      </c>
      <c r="C1050" s="109" t="s">
        <v>1259</v>
      </c>
    </row>
    <row r="1051" spans="1:3" ht="16.95" customHeight="1" x14ac:dyDescent="0.3">
      <c r="A1051" s="219">
        <v>1050</v>
      </c>
      <c r="B1051" s="108">
        <v>106008</v>
      </c>
      <c r="C1051" s="109" t="s">
        <v>1260</v>
      </c>
    </row>
    <row r="1052" spans="1:3" ht="16.95" customHeight="1" x14ac:dyDescent="0.3">
      <c r="A1052" s="219">
        <v>1051</v>
      </c>
      <c r="B1052" s="108">
        <v>106009</v>
      </c>
      <c r="C1052" s="109" t="s">
        <v>1261</v>
      </c>
    </row>
    <row r="1053" spans="1:3" ht="16.95" customHeight="1" x14ac:dyDescent="0.3">
      <c r="A1053" s="219">
        <v>1052</v>
      </c>
      <c r="B1053" s="108">
        <v>106010</v>
      </c>
      <c r="C1053" s="109" t="s">
        <v>1262</v>
      </c>
    </row>
    <row r="1054" spans="1:3" ht="16.95" customHeight="1" x14ac:dyDescent="0.3">
      <c r="A1054" s="219">
        <v>1053</v>
      </c>
      <c r="B1054" s="108">
        <v>106011</v>
      </c>
      <c r="C1054" s="109" t="s">
        <v>1263</v>
      </c>
    </row>
    <row r="1055" spans="1:3" ht="16.95" customHeight="1" x14ac:dyDescent="0.3">
      <c r="A1055" s="219">
        <v>1054</v>
      </c>
      <c r="B1055" s="108">
        <v>106012</v>
      </c>
      <c r="C1055" s="109" t="s">
        <v>1264</v>
      </c>
    </row>
    <row r="1056" spans="1:3" ht="16.95" customHeight="1" x14ac:dyDescent="0.3">
      <c r="A1056" s="219">
        <v>1055</v>
      </c>
      <c r="B1056" s="108">
        <v>106013</v>
      </c>
      <c r="C1056" s="109" t="s">
        <v>1265</v>
      </c>
    </row>
    <row r="1057" spans="1:3" ht="16.95" customHeight="1" x14ac:dyDescent="0.3">
      <c r="A1057" s="219">
        <v>1056</v>
      </c>
      <c r="B1057" s="108">
        <v>1061</v>
      </c>
      <c r="C1057" s="109" t="s">
        <v>1266</v>
      </c>
    </row>
    <row r="1058" spans="1:3" ht="16.95" customHeight="1" x14ac:dyDescent="0.3">
      <c r="A1058" s="219">
        <v>1057</v>
      </c>
      <c r="B1058" s="108">
        <v>1061.0999999999999</v>
      </c>
      <c r="C1058" s="109" t="s">
        <v>1267</v>
      </c>
    </row>
    <row r="1059" spans="1:3" ht="16.95" customHeight="1" x14ac:dyDescent="0.3">
      <c r="A1059" s="219">
        <v>1058</v>
      </c>
      <c r="B1059" s="108">
        <v>1062</v>
      </c>
      <c r="C1059" s="109" t="s">
        <v>1268</v>
      </c>
    </row>
    <row r="1060" spans="1:3" ht="16.95" customHeight="1" x14ac:dyDescent="0.3">
      <c r="A1060" s="219">
        <v>1059</v>
      </c>
      <c r="B1060" s="108">
        <v>1063</v>
      </c>
      <c r="C1060" s="109" t="s">
        <v>1269</v>
      </c>
    </row>
    <row r="1061" spans="1:3" ht="16.95" customHeight="1" x14ac:dyDescent="0.3">
      <c r="A1061" s="219">
        <v>1060</v>
      </c>
      <c r="B1061" s="108">
        <v>1064</v>
      </c>
      <c r="C1061" s="109" t="s">
        <v>1270</v>
      </c>
    </row>
    <row r="1062" spans="1:3" ht="16.95" customHeight="1" x14ac:dyDescent="0.3">
      <c r="A1062" s="219">
        <v>1061</v>
      </c>
      <c r="B1062" s="108">
        <v>1065</v>
      </c>
      <c r="C1062" s="109" t="s">
        <v>1271</v>
      </c>
    </row>
    <row r="1063" spans="1:3" ht="16.95" customHeight="1" x14ac:dyDescent="0.3">
      <c r="A1063" s="219">
        <v>1062</v>
      </c>
      <c r="B1063" s="108">
        <v>1066</v>
      </c>
      <c r="C1063" s="109" t="s">
        <v>1272</v>
      </c>
    </row>
    <row r="1064" spans="1:3" ht="16.95" customHeight="1" x14ac:dyDescent="0.3">
      <c r="A1064" s="219">
        <v>1063</v>
      </c>
      <c r="B1064" s="108">
        <v>1067</v>
      </c>
      <c r="C1064" s="109" t="s">
        <v>1273</v>
      </c>
    </row>
    <row r="1065" spans="1:3" ht="16.95" customHeight="1" x14ac:dyDescent="0.3">
      <c r="A1065" s="219">
        <v>1064</v>
      </c>
      <c r="B1065" s="108">
        <v>1068</v>
      </c>
      <c r="C1065" s="109" t="s">
        <v>1274</v>
      </c>
    </row>
    <row r="1066" spans="1:3" ht="16.95" customHeight="1" x14ac:dyDescent="0.3">
      <c r="A1066" s="219">
        <v>1065</v>
      </c>
      <c r="B1066" s="108">
        <v>1099</v>
      </c>
      <c r="C1066" s="109" t="s">
        <v>1275</v>
      </c>
    </row>
    <row r="1067" spans="1:3" ht="16.95" customHeight="1" x14ac:dyDescent="0.3">
      <c r="A1067" s="219">
        <v>1066</v>
      </c>
      <c r="B1067" s="108">
        <v>11</v>
      </c>
      <c r="C1067" s="109" t="s">
        <v>1276</v>
      </c>
    </row>
    <row r="1068" spans="1:3" ht="16.95" customHeight="1" x14ac:dyDescent="0.3">
      <c r="A1068" s="219">
        <v>1067</v>
      </c>
      <c r="B1068" s="108">
        <v>1102</v>
      </c>
      <c r="C1068" s="109" t="s">
        <v>1277</v>
      </c>
    </row>
    <row r="1069" spans="1:3" ht="16.95" customHeight="1" x14ac:dyDescent="0.3">
      <c r="A1069" s="219">
        <v>1068</v>
      </c>
      <c r="B1069" s="108">
        <v>1103</v>
      </c>
      <c r="C1069" s="109" t="s">
        <v>1278</v>
      </c>
    </row>
    <row r="1070" spans="1:3" ht="16.95" customHeight="1" x14ac:dyDescent="0.3">
      <c r="A1070" s="219">
        <v>1069</v>
      </c>
      <c r="B1070" s="108">
        <v>1103.5</v>
      </c>
      <c r="C1070" s="109" t="s">
        <v>1279</v>
      </c>
    </row>
    <row r="1071" spans="1:3" ht="16.95" customHeight="1" x14ac:dyDescent="0.3">
      <c r="A1071" s="219">
        <v>1070</v>
      </c>
      <c r="B1071" s="108">
        <v>1104</v>
      </c>
      <c r="C1071" s="109" t="s">
        <v>1280</v>
      </c>
    </row>
    <row r="1072" spans="1:3" ht="16.95" customHeight="1" x14ac:dyDescent="0.3">
      <c r="A1072" s="219">
        <v>1071</v>
      </c>
      <c r="B1072" s="108">
        <v>1104.5</v>
      </c>
      <c r="C1072" s="109" t="s">
        <v>1281</v>
      </c>
    </row>
    <row r="1073" spans="1:3" ht="16.95" customHeight="1" x14ac:dyDescent="0.3">
      <c r="A1073" s="219">
        <v>1072</v>
      </c>
      <c r="B1073" s="108">
        <v>1105</v>
      </c>
      <c r="C1073" s="109" t="s">
        <v>1282</v>
      </c>
    </row>
    <row r="1074" spans="1:3" ht="16.95" customHeight="1" x14ac:dyDescent="0.3">
      <c r="A1074" s="219">
        <v>1073</v>
      </c>
      <c r="B1074" s="108">
        <v>1106</v>
      </c>
      <c r="C1074" s="109" t="s">
        <v>1283</v>
      </c>
    </row>
    <row r="1075" spans="1:3" ht="16.95" customHeight="1" x14ac:dyDescent="0.3">
      <c r="A1075" s="219">
        <v>1074</v>
      </c>
      <c r="B1075" s="108">
        <v>1106.5</v>
      </c>
      <c r="C1075" s="109" t="s">
        <v>1284</v>
      </c>
    </row>
    <row r="1076" spans="1:3" ht="16.95" customHeight="1" x14ac:dyDescent="0.3">
      <c r="A1076" s="219">
        <v>1075</v>
      </c>
      <c r="B1076" s="108">
        <v>110608.12</v>
      </c>
      <c r="C1076" s="109" t="s">
        <v>1285</v>
      </c>
    </row>
    <row r="1077" spans="1:3" ht="16.95" customHeight="1" x14ac:dyDescent="0.3">
      <c r="A1077" s="219">
        <v>1076</v>
      </c>
      <c r="B1077" s="108">
        <v>1107</v>
      </c>
      <c r="C1077" s="109" t="s">
        <v>1286</v>
      </c>
    </row>
    <row r="1078" spans="1:3" ht="16.95" customHeight="1" x14ac:dyDescent="0.3">
      <c r="A1078" s="219">
        <v>1077</v>
      </c>
      <c r="B1078" s="108">
        <v>1107.5</v>
      </c>
      <c r="C1078" s="109" t="s">
        <v>1287</v>
      </c>
    </row>
    <row r="1079" spans="1:3" ht="16.95" customHeight="1" x14ac:dyDescent="0.3">
      <c r="A1079" s="219">
        <v>1078</v>
      </c>
      <c r="B1079" s="108">
        <v>1108</v>
      </c>
      <c r="C1079" s="109" t="s">
        <v>1288</v>
      </c>
    </row>
    <row r="1080" spans="1:3" ht="16.95" customHeight="1" x14ac:dyDescent="0.3">
      <c r="A1080" s="219">
        <v>1079</v>
      </c>
      <c r="B1080" s="108">
        <v>1109</v>
      </c>
      <c r="C1080" s="109" t="s">
        <v>1289</v>
      </c>
    </row>
    <row r="1081" spans="1:3" ht="16.95" customHeight="1" x14ac:dyDescent="0.3">
      <c r="A1081" s="219">
        <v>1080</v>
      </c>
      <c r="B1081" s="108">
        <v>111</v>
      </c>
      <c r="C1081" s="109" t="s">
        <v>1290</v>
      </c>
    </row>
    <row r="1082" spans="1:3" ht="16.95" customHeight="1" x14ac:dyDescent="0.3">
      <c r="A1082" s="219">
        <v>1081</v>
      </c>
      <c r="B1082" s="108">
        <v>111.06</v>
      </c>
      <c r="C1082" s="109" t="s">
        <v>1291</v>
      </c>
    </row>
    <row r="1083" spans="1:3" ht="16.95" customHeight="1" x14ac:dyDescent="0.3">
      <c r="A1083" s="219">
        <v>1082</v>
      </c>
      <c r="B1083" s="108">
        <v>111.07</v>
      </c>
      <c r="C1083" s="109" t="s">
        <v>1292</v>
      </c>
    </row>
    <row r="1084" spans="1:3" ht="16.95" customHeight="1" x14ac:dyDescent="0.3">
      <c r="A1084" s="219">
        <v>1083</v>
      </c>
      <c r="B1084" s="108">
        <v>1110</v>
      </c>
      <c r="C1084" s="109" t="s">
        <v>1293</v>
      </c>
    </row>
    <row r="1085" spans="1:3" ht="16.95" customHeight="1" x14ac:dyDescent="0.3">
      <c r="A1085" s="219">
        <v>1084</v>
      </c>
      <c r="B1085" s="108">
        <v>1111</v>
      </c>
      <c r="C1085" s="109" t="s">
        <v>1294</v>
      </c>
    </row>
    <row r="1086" spans="1:3" ht="16.95" customHeight="1" x14ac:dyDescent="0.3">
      <c r="A1086" s="219">
        <v>1085</v>
      </c>
      <c r="B1086" s="108">
        <v>1118</v>
      </c>
      <c r="C1086" s="109" t="s">
        <v>1295</v>
      </c>
    </row>
    <row r="1087" spans="1:3" ht="16.95" customHeight="1" x14ac:dyDescent="0.3">
      <c r="A1087" s="219">
        <v>1086</v>
      </c>
      <c r="B1087" s="108">
        <v>1119</v>
      </c>
      <c r="C1087" s="109" t="s">
        <v>1296</v>
      </c>
    </row>
    <row r="1088" spans="1:3" ht="16.95" customHeight="1" x14ac:dyDescent="0.3">
      <c r="A1088" s="219">
        <v>1087</v>
      </c>
      <c r="B1088" s="108">
        <v>112</v>
      </c>
      <c r="C1088" s="109" t="s">
        <v>1297</v>
      </c>
    </row>
    <row r="1089" spans="1:3" ht="16.95" customHeight="1" x14ac:dyDescent="0.3">
      <c r="A1089" s="219">
        <v>1088</v>
      </c>
      <c r="B1089" s="108">
        <v>1120</v>
      </c>
      <c r="C1089" s="109" t="s">
        <v>1298</v>
      </c>
    </row>
    <row r="1090" spans="1:3" ht="16.95" customHeight="1" x14ac:dyDescent="0.3">
      <c r="A1090" s="219">
        <v>1089</v>
      </c>
      <c r="B1090" s="108">
        <v>1121</v>
      </c>
      <c r="C1090" s="109" t="s">
        <v>1299</v>
      </c>
    </row>
    <row r="1091" spans="1:3" ht="16.95" customHeight="1" x14ac:dyDescent="0.3">
      <c r="A1091" s="219">
        <v>1090</v>
      </c>
      <c r="B1091" s="108">
        <v>1122</v>
      </c>
      <c r="C1091" s="109" t="s">
        <v>1300</v>
      </c>
    </row>
    <row r="1092" spans="1:3" ht="16.95" customHeight="1" x14ac:dyDescent="0.3">
      <c r="A1092" s="219">
        <v>1091</v>
      </c>
      <c r="B1092" s="108">
        <v>1123</v>
      </c>
      <c r="C1092" s="109" t="s">
        <v>1301</v>
      </c>
    </row>
    <row r="1093" spans="1:3" ht="16.95" customHeight="1" x14ac:dyDescent="0.3">
      <c r="A1093" s="219">
        <v>1092</v>
      </c>
      <c r="B1093" s="108">
        <v>1123001</v>
      </c>
      <c r="C1093" s="109" t="s">
        <v>1302</v>
      </c>
    </row>
    <row r="1094" spans="1:3" ht="16.95" customHeight="1" x14ac:dyDescent="0.3">
      <c r="A1094" s="219">
        <v>1093</v>
      </c>
      <c r="B1094" s="108">
        <v>1123002</v>
      </c>
      <c r="C1094" s="109" t="s">
        <v>1303</v>
      </c>
    </row>
    <row r="1095" spans="1:3" ht="16.95" customHeight="1" x14ac:dyDescent="0.3">
      <c r="A1095" s="219">
        <v>1094</v>
      </c>
      <c r="B1095" s="108">
        <v>1123003</v>
      </c>
      <c r="C1095" s="109" t="s">
        <v>1304</v>
      </c>
    </row>
    <row r="1096" spans="1:3" ht="16.95" customHeight="1" x14ac:dyDescent="0.3">
      <c r="A1096" s="219">
        <v>1095</v>
      </c>
      <c r="B1096" s="108">
        <v>1123004</v>
      </c>
      <c r="C1096" s="109" t="s">
        <v>1305</v>
      </c>
    </row>
    <row r="1097" spans="1:3" ht="16.95" customHeight="1" x14ac:dyDescent="0.3">
      <c r="A1097" s="219">
        <v>1096</v>
      </c>
      <c r="B1097" s="108">
        <v>1123005</v>
      </c>
      <c r="C1097" s="109" t="s">
        <v>1306</v>
      </c>
    </row>
    <row r="1098" spans="1:3" ht="16.95" customHeight="1" x14ac:dyDescent="0.3">
      <c r="A1098" s="219">
        <v>1097</v>
      </c>
      <c r="B1098" s="108">
        <v>1123006</v>
      </c>
      <c r="C1098" s="109" t="s">
        <v>1307</v>
      </c>
    </row>
    <row r="1099" spans="1:3" ht="16.95" customHeight="1" x14ac:dyDescent="0.3">
      <c r="A1099" s="219">
        <v>1098</v>
      </c>
      <c r="B1099" s="108">
        <v>1123006.01</v>
      </c>
      <c r="C1099" s="109" t="s">
        <v>1308</v>
      </c>
    </row>
    <row r="1100" spans="1:3" ht="16.95" customHeight="1" x14ac:dyDescent="0.3">
      <c r="A1100" s="219">
        <v>1099</v>
      </c>
      <c r="B1100" s="108">
        <v>1123006.02</v>
      </c>
      <c r="C1100" s="109" t="s">
        <v>1309</v>
      </c>
    </row>
    <row r="1101" spans="1:3" ht="16.95" customHeight="1" x14ac:dyDescent="0.3">
      <c r="A1101" s="219">
        <v>1100</v>
      </c>
      <c r="B1101" s="108">
        <v>1123006.03</v>
      </c>
      <c r="C1101" s="109" t="s">
        <v>1310</v>
      </c>
    </row>
    <row r="1102" spans="1:3" ht="16.95" customHeight="1" x14ac:dyDescent="0.3">
      <c r="A1102" s="219">
        <v>1101</v>
      </c>
      <c r="B1102" s="108">
        <v>1123006.04</v>
      </c>
      <c r="C1102" s="109" t="s">
        <v>1311</v>
      </c>
    </row>
    <row r="1103" spans="1:3" ht="16.95" customHeight="1" x14ac:dyDescent="0.3">
      <c r="A1103" s="219">
        <v>1102</v>
      </c>
      <c r="B1103" s="108">
        <v>1123006.05</v>
      </c>
      <c r="C1103" s="109" t="s">
        <v>1312</v>
      </c>
    </row>
    <row r="1104" spans="1:3" ht="16.95" customHeight="1" x14ac:dyDescent="0.3">
      <c r="A1104" s="219">
        <v>1103</v>
      </c>
      <c r="B1104" s="108">
        <v>1123006.06</v>
      </c>
      <c r="C1104" s="109" t="s">
        <v>1313</v>
      </c>
    </row>
    <row r="1105" spans="1:3" ht="16.95" customHeight="1" x14ac:dyDescent="0.3">
      <c r="A1105" s="219">
        <v>1104</v>
      </c>
      <c r="B1105" s="108">
        <v>1123006.07</v>
      </c>
      <c r="C1105" s="109" t="s">
        <v>1314</v>
      </c>
    </row>
    <row r="1106" spans="1:3" ht="16.95" customHeight="1" x14ac:dyDescent="0.3">
      <c r="A1106" s="219">
        <v>1105</v>
      </c>
      <c r="B1106" s="108">
        <v>1123006.08</v>
      </c>
      <c r="C1106" s="109" t="s">
        <v>1315</v>
      </c>
    </row>
    <row r="1107" spans="1:3" ht="16.95" customHeight="1" x14ac:dyDescent="0.3">
      <c r="A1107" s="219">
        <v>1106</v>
      </c>
      <c r="B1107" s="108">
        <v>1123006.0900000001</v>
      </c>
      <c r="C1107" s="109" t="s">
        <v>1316</v>
      </c>
    </row>
    <row r="1108" spans="1:3" ht="16.95" customHeight="1" x14ac:dyDescent="0.3">
      <c r="A1108" s="219">
        <v>1107</v>
      </c>
      <c r="B1108" s="108">
        <v>1123007</v>
      </c>
      <c r="C1108" s="109" t="s">
        <v>1317</v>
      </c>
    </row>
    <row r="1109" spans="1:3" ht="16.95" customHeight="1" x14ac:dyDescent="0.3">
      <c r="A1109" s="219">
        <v>1108</v>
      </c>
      <c r="B1109" s="108">
        <v>1123007.1000000001</v>
      </c>
      <c r="C1109" s="109" t="s">
        <v>1318</v>
      </c>
    </row>
    <row r="1110" spans="1:3" ht="16.95" customHeight="1" x14ac:dyDescent="0.3">
      <c r="A1110" s="219">
        <v>1109</v>
      </c>
      <c r="B1110" s="108">
        <v>1123007.2</v>
      </c>
      <c r="C1110" s="109" t="s">
        <v>1319</v>
      </c>
    </row>
    <row r="1111" spans="1:3" ht="16.95" customHeight="1" x14ac:dyDescent="0.3">
      <c r="A1111" s="219">
        <v>1110</v>
      </c>
      <c r="B1111" s="108">
        <v>1123007.3</v>
      </c>
      <c r="C1111" s="109" t="s">
        <v>1320</v>
      </c>
    </row>
    <row r="1112" spans="1:3" ht="16.95" customHeight="1" x14ac:dyDescent="0.3">
      <c r="A1112" s="219">
        <v>1111</v>
      </c>
      <c r="B1112" s="108">
        <v>1123007.3999999999</v>
      </c>
      <c r="C1112" s="109" t="s">
        <v>1321</v>
      </c>
    </row>
    <row r="1113" spans="1:3" ht="16.95" customHeight="1" x14ac:dyDescent="0.3">
      <c r="A1113" s="219">
        <v>1112</v>
      </c>
      <c r="B1113" s="108">
        <v>1123007.5</v>
      </c>
      <c r="C1113" s="109" t="s">
        <v>1322</v>
      </c>
    </row>
    <row r="1114" spans="1:3" ht="16.95" customHeight="1" x14ac:dyDescent="0.3">
      <c r="A1114" s="219">
        <v>1113</v>
      </c>
      <c r="B1114" s="108">
        <v>1123007.6000000001</v>
      </c>
      <c r="C1114" s="109" t="s">
        <v>1323</v>
      </c>
    </row>
    <row r="1115" spans="1:3" ht="16.95" customHeight="1" x14ac:dyDescent="0.3">
      <c r="A1115" s="219">
        <v>1114</v>
      </c>
      <c r="B1115" s="108">
        <v>1123007.6100000001</v>
      </c>
      <c r="C1115" s="109" t="s">
        <v>1323</v>
      </c>
    </row>
    <row r="1116" spans="1:3" ht="16.95" customHeight="1" x14ac:dyDescent="0.3">
      <c r="A1116" s="219">
        <v>1115</v>
      </c>
      <c r="B1116" s="108">
        <v>1123007.7</v>
      </c>
      <c r="C1116" s="109" t="s">
        <v>1324</v>
      </c>
    </row>
    <row r="1117" spans="1:3" ht="16.95" customHeight="1" x14ac:dyDescent="0.3">
      <c r="A1117" s="219">
        <v>1116</v>
      </c>
      <c r="B1117" s="108">
        <v>1123007.8</v>
      </c>
      <c r="C1117" s="109" t="s">
        <v>1325</v>
      </c>
    </row>
    <row r="1118" spans="1:3" ht="16.95" customHeight="1" x14ac:dyDescent="0.3">
      <c r="A1118" s="219">
        <v>1117</v>
      </c>
      <c r="B1118" s="108">
        <v>1123007.8999999999</v>
      </c>
      <c r="C1118" s="109" t="s">
        <v>1326</v>
      </c>
    </row>
    <row r="1119" spans="1:3" ht="16.95" customHeight="1" x14ac:dyDescent="0.3">
      <c r="A1119" s="219">
        <v>1118</v>
      </c>
      <c r="B1119" s="108">
        <v>1123007.9099999999</v>
      </c>
      <c r="C1119" s="109" t="s">
        <v>1327</v>
      </c>
    </row>
    <row r="1120" spans="1:3" ht="16.95" customHeight="1" x14ac:dyDescent="0.3">
      <c r="A1120" s="219">
        <v>1119</v>
      </c>
      <c r="B1120" s="108">
        <v>1123008</v>
      </c>
      <c r="C1120" s="109" t="s">
        <v>1328</v>
      </c>
    </row>
    <row r="1121" spans="1:3" ht="16.95" customHeight="1" x14ac:dyDescent="0.3">
      <c r="A1121" s="219">
        <v>1120</v>
      </c>
      <c r="B1121" s="108">
        <v>1124</v>
      </c>
      <c r="C1121" s="109" t="s">
        <v>1329</v>
      </c>
    </row>
    <row r="1122" spans="1:3" ht="16.95" customHeight="1" x14ac:dyDescent="0.3">
      <c r="A1122" s="219">
        <v>1121</v>
      </c>
      <c r="B1122" s="108">
        <v>1125</v>
      </c>
      <c r="C1122" s="109" t="s">
        <v>1330</v>
      </c>
    </row>
    <row r="1123" spans="1:3" ht="16.95" customHeight="1" x14ac:dyDescent="0.3">
      <c r="A1123" s="219">
        <v>1122</v>
      </c>
      <c r="B1123" s="108">
        <v>1132</v>
      </c>
      <c r="C1123" s="109" t="s">
        <v>1331</v>
      </c>
    </row>
    <row r="1124" spans="1:3" ht="16.95" customHeight="1" x14ac:dyDescent="0.3">
      <c r="A1124" s="219">
        <v>1123</v>
      </c>
      <c r="B1124" s="108">
        <v>1133</v>
      </c>
      <c r="C1124" s="109" t="s">
        <v>1332</v>
      </c>
    </row>
    <row r="1125" spans="1:3" ht="16.95" customHeight="1" x14ac:dyDescent="0.3">
      <c r="A1125" s="219">
        <v>1124</v>
      </c>
      <c r="B1125" s="108">
        <v>1134</v>
      </c>
      <c r="C1125" s="109" t="s">
        <v>1333</v>
      </c>
    </row>
    <row r="1126" spans="1:3" ht="16.95" customHeight="1" x14ac:dyDescent="0.3">
      <c r="A1126" s="219">
        <v>1125</v>
      </c>
      <c r="B1126" s="108">
        <v>1135</v>
      </c>
      <c r="C1126" s="109" t="s">
        <v>1334</v>
      </c>
    </row>
    <row r="1127" spans="1:3" ht="16.95" customHeight="1" x14ac:dyDescent="0.3">
      <c r="A1127" s="219">
        <v>1126</v>
      </c>
      <c r="B1127" s="108">
        <v>1137</v>
      </c>
      <c r="C1127" s="109" t="s">
        <v>1335</v>
      </c>
    </row>
    <row r="1128" spans="1:3" ht="16.95" customHeight="1" x14ac:dyDescent="0.3">
      <c r="A1128" s="219">
        <v>1127</v>
      </c>
      <c r="B1128" s="108">
        <v>1138</v>
      </c>
      <c r="C1128" s="109" t="s">
        <v>1336</v>
      </c>
    </row>
    <row r="1129" spans="1:3" ht="16.95" customHeight="1" x14ac:dyDescent="0.3">
      <c r="A1129" s="219">
        <v>1128</v>
      </c>
      <c r="B1129" s="108">
        <v>1139</v>
      </c>
      <c r="C1129" s="109" t="s">
        <v>1337</v>
      </c>
    </row>
    <row r="1130" spans="1:3" ht="16.95" customHeight="1" x14ac:dyDescent="0.3">
      <c r="A1130" s="219">
        <v>1129</v>
      </c>
      <c r="B1130" s="108">
        <v>1140</v>
      </c>
      <c r="C1130" s="109" t="s">
        <v>1338</v>
      </c>
    </row>
    <row r="1131" spans="1:3" ht="16.95" customHeight="1" x14ac:dyDescent="0.3">
      <c r="A1131" s="219">
        <v>1130</v>
      </c>
      <c r="B1131" s="108">
        <v>1141</v>
      </c>
      <c r="C1131" s="109" t="s">
        <v>1339</v>
      </c>
    </row>
    <row r="1132" spans="1:3" ht="16.95" customHeight="1" x14ac:dyDescent="0.3">
      <c r="A1132" s="219">
        <v>1131</v>
      </c>
      <c r="B1132" s="108">
        <v>1142</v>
      </c>
      <c r="C1132" s="109" t="s">
        <v>1340</v>
      </c>
    </row>
    <row r="1133" spans="1:3" ht="16.95" customHeight="1" x14ac:dyDescent="0.3">
      <c r="A1133" s="219">
        <v>1132</v>
      </c>
      <c r="B1133" s="108">
        <v>1143</v>
      </c>
      <c r="C1133" s="109" t="s">
        <v>1341</v>
      </c>
    </row>
    <row r="1134" spans="1:3" ht="16.95" customHeight="1" x14ac:dyDescent="0.3">
      <c r="A1134" s="219">
        <v>1133</v>
      </c>
      <c r="B1134" s="108">
        <v>114301.11</v>
      </c>
      <c r="C1134" s="109" t="s">
        <v>765</v>
      </c>
    </row>
    <row r="1135" spans="1:3" ht="16.95" customHeight="1" x14ac:dyDescent="0.3">
      <c r="A1135" s="219">
        <v>1134</v>
      </c>
      <c r="B1135" s="108">
        <v>1144</v>
      </c>
      <c r="C1135" s="109" t="s">
        <v>1342</v>
      </c>
    </row>
    <row r="1136" spans="1:3" ht="16.95" customHeight="1" x14ac:dyDescent="0.3">
      <c r="A1136" s="219">
        <v>1135</v>
      </c>
      <c r="B1136" s="108">
        <v>1146</v>
      </c>
      <c r="C1136" s="109" t="s">
        <v>1343</v>
      </c>
    </row>
    <row r="1137" spans="1:3" ht="16.95" customHeight="1" x14ac:dyDescent="0.3">
      <c r="A1137" s="219">
        <v>1136</v>
      </c>
      <c r="B1137" s="108">
        <v>1147</v>
      </c>
      <c r="C1137" s="109" t="s">
        <v>1343</v>
      </c>
    </row>
    <row r="1138" spans="1:3" ht="16.95" customHeight="1" x14ac:dyDescent="0.3">
      <c r="A1138" s="219">
        <v>1137</v>
      </c>
      <c r="B1138" s="108">
        <v>1148</v>
      </c>
      <c r="C1138" s="109" t="s">
        <v>1344</v>
      </c>
    </row>
    <row r="1139" spans="1:3" ht="16.95" customHeight="1" x14ac:dyDescent="0.3">
      <c r="A1139" s="219">
        <v>1138</v>
      </c>
      <c r="B1139" s="108">
        <v>1149</v>
      </c>
      <c r="C1139" s="109" t="s">
        <v>1345</v>
      </c>
    </row>
    <row r="1140" spans="1:3" ht="16.95" customHeight="1" x14ac:dyDescent="0.3">
      <c r="A1140" s="219">
        <v>1139</v>
      </c>
      <c r="B1140" s="108">
        <v>115</v>
      </c>
      <c r="C1140" s="109" t="s">
        <v>1346</v>
      </c>
    </row>
    <row r="1141" spans="1:3" ht="16.95" customHeight="1" x14ac:dyDescent="0.3">
      <c r="A1141" s="219">
        <v>1140</v>
      </c>
      <c r="B1141" s="108">
        <v>115.05</v>
      </c>
      <c r="C1141" s="109" t="s">
        <v>1347</v>
      </c>
    </row>
    <row r="1142" spans="1:3" ht="16.95" customHeight="1" x14ac:dyDescent="0.3">
      <c r="A1142" s="219">
        <v>1141</v>
      </c>
      <c r="B1142" s="108">
        <v>1150</v>
      </c>
      <c r="C1142" s="109" t="s">
        <v>1348</v>
      </c>
    </row>
    <row r="1143" spans="1:3" ht="16.95" customHeight="1" x14ac:dyDescent="0.3">
      <c r="A1143" s="219">
        <v>1142</v>
      </c>
      <c r="B1143" s="108">
        <v>1151</v>
      </c>
      <c r="C1143" s="109" t="s">
        <v>1349</v>
      </c>
    </row>
    <row r="1144" spans="1:3" ht="16.95" customHeight="1" x14ac:dyDescent="0.3">
      <c r="A1144" s="219">
        <v>1143</v>
      </c>
      <c r="B1144" s="108">
        <v>1152</v>
      </c>
      <c r="C1144" s="109" t="s">
        <v>1350</v>
      </c>
    </row>
    <row r="1145" spans="1:3" ht="16.95" customHeight="1" x14ac:dyDescent="0.3">
      <c r="A1145" s="219">
        <v>1144</v>
      </c>
      <c r="B1145" s="108">
        <v>1153</v>
      </c>
      <c r="C1145" s="109" t="s">
        <v>1351</v>
      </c>
    </row>
    <row r="1146" spans="1:3" ht="16.95" customHeight="1" x14ac:dyDescent="0.3">
      <c r="A1146" s="219">
        <v>1145</v>
      </c>
      <c r="B1146" s="108">
        <v>1154</v>
      </c>
      <c r="C1146" s="109" t="s">
        <v>1352</v>
      </c>
    </row>
    <row r="1147" spans="1:3" ht="16.95" customHeight="1" x14ac:dyDescent="0.3">
      <c r="A1147" s="219">
        <v>1146</v>
      </c>
      <c r="B1147" s="108">
        <v>1155</v>
      </c>
      <c r="C1147" s="109" t="s">
        <v>1353</v>
      </c>
    </row>
    <row r="1148" spans="1:3" ht="16.95" customHeight="1" x14ac:dyDescent="0.3">
      <c r="A1148" s="219">
        <v>1147</v>
      </c>
      <c r="B1148" s="108">
        <v>1156</v>
      </c>
      <c r="C1148" s="109" t="s">
        <v>1354</v>
      </c>
    </row>
    <row r="1149" spans="1:3" ht="16.95" customHeight="1" x14ac:dyDescent="0.3">
      <c r="A1149" s="219">
        <v>1148</v>
      </c>
      <c r="B1149" s="108">
        <v>1157</v>
      </c>
      <c r="C1149" s="109" t="s">
        <v>1355</v>
      </c>
    </row>
    <row r="1150" spans="1:3" ht="16.95" customHeight="1" x14ac:dyDescent="0.3">
      <c r="A1150" s="219">
        <v>1149</v>
      </c>
      <c r="B1150" s="108">
        <v>1158</v>
      </c>
      <c r="C1150" s="109" t="s">
        <v>1356</v>
      </c>
    </row>
    <row r="1151" spans="1:3" ht="16.95" customHeight="1" x14ac:dyDescent="0.3">
      <c r="A1151" s="219">
        <v>1150</v>
      </c>
      <c r="B1151" s="108">
        <v>1159</v>
      </c>
      <c r="C1151" s="109" t="s">
        <v>1357</v>
      </c>
    </row>
    <row r="1152" spans="1:3" ht="16.95" customHeight="1" x14ac:dyDescent="0.3">
      <c r="A1152" s="219">
        <v>1151</v>
      </c>
      <c r="B1152" s="108">
        <v>116</v>
      </c>
      <c r="C1152" s="109" t="s">
        <v>1358</v>
      </c>
    </row>
    <row r="1153" spans="1:3" ht="16.95" customHeight="1" x14ac:dyDescent="0.3">
      <c r="A1153" s="219">
        <v>1152</v>
      </c>
      <c r="B1153" s="108">
        <v>116.05</v>
      </c>
      <c r="C1153" s="109" t="s">
        <v>1359</v>
      </c>
    </row>
    <row r="1154" spans="1:3" ht="16.95" customHeight="1" x14ac:dyDescent="0.3">
      <c r="A1154" s="219">
        <v>1153</v>
      </c>
      <c r="B1154" s="108">
        <v>116.06</v>
      </c>
      <c r="C1154" s="109" t="s">
        <v>1360</v>
      </c>
    </row>
    <row r="1155" spans="1:3" ht="16.95" customHeight="1" x14ac:dyDescent="0.3">
      <c r="A1155" s="219">
        <v>1154</v>
      </c>
      <c r="B1155" s="108">
        <v>1161</v>
      </c>
      <c r="C1155" s="109" t="s">
        <v>1361</v>
      </c>
    </row>
    <row r="1156" spans="1:3" ht="16.95" customHeight="1" x14ac:dyDescent="0.3">
      <c r="A1156" s="219">
        <v>1155</v>
      </c>
      <c r="B1156" s="108">
        <v>1162</v>
      </c>
      <c r="C1156" s="109" t="s">
        <v>1362</v>
      </c>
    </row>
    <row r="1157" spans="1:3" ht="16.95" customHeight="1" x14ac:dyDescent="0.3">
      <c r="A1157" s="219">
        <v>1156</v>
      </c>
      <c r="B1157" s="108">
        <v>1163</v>
      </c>
      <c r="C1157" s="109" t="s">
        <v>1363</v>
      </c>
    </row>
    <row r="1158" spans="1:3" ht="16.95" customHeight="1" x14ac:dyDescent="0.3">
      <c r="A1158" s="219">
        <v>1157</v>
      </c>
      <c r="B1158" s="108">
        <v>1164</v>
      </c>
      <c r="C1158" s="109" t="s">
        <v>1364</v>
      </c>
    </row>
    <row r="1159" spans="1:3" ht="16.95" customHeight="1" x14ac:dyDescent="0.3">
      <c r="A1159" s="219">
        <v>1158</v>
      </c>
      <c r="B1159" s="108">
        <v>1198019</v>
      </c>
      <c r="C1159" s="109" t="s">
        <v>1365</v>
      </c>
    </row>
    <row r="1160" spans="1:3" ht="16.95" customHeight="1" x14ac:dyDescent="0.3">
      <c r="A1160" s="219">
        <v>1159</v>
      </c>
      <c r="B1160" s="108">
        <v>12</v>
      </c>
      <c r="C1160" s="109" t="s">
        <v>1366</v>
      </c>
    </row>
    <row r="1161" spans="1:3" ht="16.95" customHeight="1" x14ac:dyDescent="0.3">
      <c r="A1161" s="219">
        <v>1160</v>
      </c>
      <c r="B1161" s="108">
        <v>12.05</v>
      </c>
      <c r="C1161" s="109" t="s">
        <v>1367</v>
      </c>
    </row>
    <row r="1162" spans="1:3" ht="16.95" customHeight="1" x14ac:dyDescent="0.3">
      <c r="A1162" s="219">
        <v>1161</v>
      </c>
      <c r="B1162" s="108">
        <v>12.06</v>
      </c>
      <c r="C1162" s="109" t="s">
        <v>1368</v>
      </c>
    </row>
    <row r="1163" spans="1:3" ht="16.95" customHeight="1" x14ac:dyDescent="0.3">
      <c r="A1163" s="219">
        <v>1162</v>
      </c>
      <c r="B1163" s="108">
        <v>120</v>
      </c>
      <c r="C1163" s="109" t="s">
        <v>1369</v>
      </c>
    </row>
    <row r="1164" spans="1:3" ht="16.95" customHeight="1" x14ac:dyDescent="0.3">
      <c r="A1164" s="219">
        <v>1163</v>
      </c>
      <c r="B1164" s="108">
        <v>120.05</v>
      </c>
      <c r="C1164" s="109" t="s">
        <v>1370</v>
      </c>
    </row>
    <row r="1165" spans="1:3" ht="16.95" customHeight="1" x14ac:dyDescent="0.3">
      <c r="A1165" s="219">
        <v>1164</v>
      </c>
      <c r="B1165" s="108">
        <v>120.06</v>
      </c>
      <c r="C1165" s="109" t="s">
        <v>1371</v>
      </c>
    </row>
    <row r="1166" spans="1:3" ht="16.95" customHeight="1" x14ac:dyDescent="0.3">
      <c r="A1166" s="219">
        <v>1165</v>
      </c>
      <c r="B1166" s="108">
        <v>120.08</v>
      </c>
      <c r="C1166" s="109" t="s">
        <v>1372</v>
      </c>
    </row>
    <row r="1167" spans="1:3" ht="16.95" customHeight="1" x14ac:dyDescent="0.3">
      <c r="A1167" s="219">
        <v>1166</v>
      </c>
      <c r="B1167" s="108">
        <v>1200</v>
      </c>
      <c r="C1167" s="109" t="s">
        <v>1373</v>
      </c>
    </row>
    <row r="1168" spans="1:3" ht="16.95" customHeight="1" x14ac:dyDescent="0.3">
      <c r="A1168" s="219">
        <v>1167</v>
      </c>
      <c r="B1168" s="108">
        <v>1203.0999999999999</v>
      </c>
      <c r="C1168" s="109" t="s">
        <v>1374</v>
      </c>
    </row>
    <row r="1169" spans="1:3" ht="16.95" customHeight="1" x14ac:dyDescent="0.3">
      <c r="A1169" s="219">
        <v>1168</v>
      </c>
      <c r="B1169" s="108">
        <v>1203.2</v>
      </c>
      <c r="C1169" s="109" t="s">
        <v>1375</v>
      </c>
    </row>
    <row r="1170" spans="1:3" ht="16.95" customHeight="1" x14ac:dyDescent="0.3">
      <c r="A1170" s="219">
        <v>1169</v>
      </c>
      <c r="B1170" s="108">
        <v>1204.0999999999999</v>
      </c>
      <c r="C1170" s="109" t="s">
        <v>1376</v>
      </c>
    </row>
    <row r="1171" spans="1:3" ht="16.95" customHeight="1" x14ac:dyDescent="0.3">
      <c r="A1171" s="219">
        <v>1170</v>
      </c>
      <c r="B1171" s="108">
        <v>1204.2</v>
      </c>
      <c r="C1171" s="109" t="s">
        <v>1377</v>
      </c>
    </row>
    <row r="1172" spans="1:3" ht="16.95" customHeight="1" x14ac:dyDescent="0.3">
      <c r="A1172" s="219">
        <v>1171</v>
      </c>
      <c r="B1172" s="108">
        <v>1206</v>
      </c>
      <c r="C1172" s="109" t="s">
        <v>1378</v>
      </c>
    </row>
    <row r="1173" spans="1:3" ht="16.95" customHeight="1" x14ac:dyDescent="0.3">
      <c r="A1173" s="219">
        <v>1172</v>
      </c>
      <c r="B1173" s="108">
        <v>1207</v>
      </c>
      <c r="C1173" s="109" t="s">
        <v>1379</v>
      </c>
    </row>
    <row r="1174" spans="1:3" ht="16.95" customHeight="1" x14ac:dyDescent="0.3">
      <c r="A1174" s="219">
        <v>1173</v>
      </c>
      <c r="B1174" s="108">
        <v>1208</v>
      </c>
      <c r="C1174" s="109" t="s">
        <v>1380</v>
      </c>
    </row>
    <row r="1175" spans="1:3" ht="16.95" customHeight="1" x14ac:dyDescent="0.3">
      <c r="A1175" s="219">
        <v>1174</v>
      </c>
      <c r="B1175" s="108">
        <v>121</v>
      </c>
      <c r="C1175" s="109" t="s">
        <v>1381</v>
      </c>
    </row>
    <row r="1176" spans="1:3" ht="16.95" customHeight="1" x14ac:dyDescent="0.3">
      <c r="A1176" s="219">
        <v>1175</v>
      </c>
      <c r="B1176" s="108">
        <v>121.05</v>
      </c>
      <c r="C1176" s="109" t="s">
        <v>1382</v>
      </c>
    </row>
    <row r="1177" spans="1:3" ht="16.95" customHeight="1" x14ac:dyDescent="0.3">
      <c r="A1177" s="219">
        <v>1176</v>
      </c>
      <c r="B1177" s="108">
        <v>123</v>
      </c>
      <c r="C1177" s="109" t="s">
        <v>1383</v>
      </c>
    </row>
    <row r="1178" spans="1:3" ht="16.95" customHeight="1" x14ac:dyDescent="0.3">
      <c r="A1178" s="219">
        <v>1177</v>
      </c>
      <c r="B1178" s="108">
        <v>124</v>
      </c>
      <c r="C1178" s="109" t="s">
        <v>1384</v>
      </c>
    </row>
    <row r="1179" spans="1:3" ht="16.95" customHeight="1" x14ac:dyDescent="0.3">
      <c r="A1179" s="219">
        <v>1178</v>
      </c>
      <c r="B1179" s="108">
        <v>125</v>
      </c>
      <c r="C1179" s="109" t="s">
        <v>1385</v>
      </c>
    </row>
    <row r="1180" spans="1:3" ht="16.95" customHeight="1" x14ac:dyDescent="0.3">
      <c r="A1180" s="219">
        <v>1179</v>
      </c>
      <c r="B1180" s="108">
        <v>125.05</v>
      </c>
      <c r="C1180" s="109" t="s">
        <v>1386</v>
      </c>
    </row>
    <row r="1181" spans="1:3" ht="16.95" customHeight="1" x14ac:dyDescent="0.3">
      <c r="A1181" s="219">
        <v>1180</v>
      </c>
      <c r="B1181" s="108">
        <v>125.06</v>
      </c>
      <c r="C1181" s="109" t="s">
        <v>1387</v>
      </c>
    </row>
    <row r="1182" spans="1:3" ht="16.95" customHeight="1" x14ac:dyDescent="0.3">
      <c r="A1182" s="219">
        <v>1181</v>
      </c>
      <c r="B1182" s="108">
        <v>125.08</v>
      </c>
      <c r="C1182" s="109" t="s">
        <v>1388</v>
      </c>
    </row>
    <row r="1183" spans="1:3" ht="16.95" customHeight="1" x14ac:dyDescent="0.3">
      <c r="A1183" s="219">
        <v>1182</v>
      </c>
      <c r="B1183" s="108">
        <v>125.15</v>
      </c>
      <c r="C1183" s="109" t="s">
        <v>1389</v>
      </c>
    </row>
    <row r="1184" spans="1:3" ht="16.95" customHeight="1" x14ac:dyDescent="0.3">
      <c r="A1184" s="219">
        <v>1183</v>
      </c>
      <c r="B1184" s="108">
        <v>126</v>
      </c>
      <c r="C1184" s="109" t="s">
        <v>1390</v>
      </c>
    </row>
    <row r="1185" spans="1:3" ht="16.95" customHeight="1" x14ac:dyDescent="0.3">
      <c r="A1185" s="219">
        <v>1184</v>
      </c>
      <c r="B1185" s="108">
        <v>126.06</v>
      </c>
      <c r="C1185" s="109" t="s">
        <v>1391</v>
      </c>
    </row>
    <row r="1186" spans="1:3" ht="16.95" customHeight="1" x14ac:dyDescent="0.3">
      <c r="A1186" s="219">
        <v>1185</v>
      </c>
      <c r="B1186" s="108">
        <v>126.15</v>
      </c>
      <c r="C1186" s="109" t="s">
        <v>1392</v>
      </c>
    </row>
    <row r="1187" spans="1:3" ht="16.95" customHeight="1" x14ac:dyDescent="0.3">
      <c r="A1187" s="219">
        <v>1186</v>
      </c>
      <c r="B1187" s="108">
        <v>127</v>
      </c>
      <c r="C1187" s="109" t="s">
        <v>1393</v>
      </c>
    </row>
    <row r="1188" spans="1:3" ht="16.95" customHeight="1" x14ac:dyDescent="0.3">
      <c r="A1188" s="219">
        <v>1187</v>
      </c>
      <c r="B1188" s="108">
        <v>128</v>
      </c>
      <c r="C1188" s="109" t="s">
        <v>1394</v>
      </c>
    </row>
    <row r="1189" spans="1:3" ht="16.95" customHeight="1" x14ac:dyDescent="0.3">
      <c r="A1189" s="219">
        <v>1188</v>
      </c>
      <c r="B1189" s="108">
        <v>129</v>
      </c>
      <c r="C1189" s="109" t="s">
        <v>1395</v>
      </c>
    </row>
    <row r="1190" spans="1:3" ht="16.95" customHeight="1" x14ac:dyDescent="0.3">
      <c r="A1190" s="219">
        <v>1189</v>
      </c>
      <c r="B1190" s="108">
        <v>13</v>
      </c>
      <c r="C1190" s="109" t="s">
        <v>1396</v>
      </c>
    </row>
    <row r="1191" spans="1:3" ht="16.95" customHeight="1" x14ac:dyDescent="0.3">
      <c r="A1191" s="219">
        <v>1190</v>
      </c>
      <c r="B1191" s="108">
        <v>130</v>
      </c>
      <c r="C1191" s="109" t="s">
        <v>1397</v>
      </c>
    </row>
    <row r="1192" spans="1:3" ht="16.95" customHeight="1" x14ac:dyDescent="0.3">
      <c r="A1192" s="219">
        <v>1191</v>
      </c>
      <c r="B1192" s="108">
        <v>130.06</v>
      </c>
      <c r="C1192" s="109" t="s">
        <v>1398</v>
      </c>
    </row>
    <row r="1193" spans="1:3" ht="16.95" customHeight="1" x14ac:dyDescent="0.3">
      <c r="A1193" s="219">
        <v>1192</v>
      </c>
      <c r="B1193" s="108">
        <v>130.15</v>
      </c>
      <c r="C1193" s="109" t="s">
        <v>1399</v>
      </c>
    </row>
    <row r="1194" spans="1:3" ht="16.95" customHeight="1" x14ac:dyDescent="0.3">
      <c r="A1194" s="219">
        <v>1193</v>
      </c>
      <c r="B1194" s="108">
        <v>1300001</v>
      </c>
      <c r="C1194" s="109" t="s">
        <v>1400</v>
      </c>
    </row>
    <row r="1195" spans="1:3" ht="16.95" customHeight="1" x14ac:dyDescent="0.3">
      <c r="A1195" s="219">
        <v>1194</v>
      </c>
      <c r="B1195" s="108">
        <v>1300002</v>
      </c>
      <c r="C1195" s="109" t="s">
        <v>1401</v>
      </c>
    </row>
    <row r="1196" spans="1:3" ht="16.95" customHeight="1" x14ac:dyDescent="0.3">
      <c r="A1196" s="219">
        <v>1195</v>
      </c>
      <c r="B1196" s="108">
        <v>1300002.1000000001</v>
      </c>
      <c r="C1196" s="109" t="s">
        <v>1402</v>
      </c>
    </row>
    <row r="1197" spans="1:3" ht="16.95" customHeight="1" x14ac:dyDescent="0.3">
      <c r="A1197" s="219">
        <v>1196</v>
      </c>
      <c r="B1197" s="108">
        <v>1300003</v>
      </c>
      <c r="C1197" s="109" t="s">
        <v>1403</v>
      </c>
    </row>
    <row r="1198" spans="1:3" ht="16.95" customHeight="1" x14ac:dyDescent="0.3">
      <c r="A1198" s="219">
        <v>1197</v>
      </c>
      <c r="B1198" s="108">
        <v>1300003.1000000001</v>
      </c>
      <c r="C1198" s="109" t="s">
        <v>1404</v>
      </c>
    </row>
    <row r="1199" spans="1:3" ht="16.95" customHeight="1" x14ac:dyDescent="0.3">
      <c r="A1199" s="219">
        <v>1198</v>
      </c>
      <c r="B1199" s="108">
        <v>1300004</v>
      </c>
      <c r="C1199" s="109" t="s">
        <v>1405</v>
      </c>
    </row>
    <row r="1200" spans="1:3" ht="16.95" customHeight="1" x14ac:dyDescent="0.3">
      <c r="A1200" s="219">
        <v>1199</v>
      </c>
      <c r="B1200" s="108">
        <v>1300004.01</v>
      </c>
      <c r="C1200" s="109" t="s">
        <v>1406</v>
      </c>
    </row>
    <row r="1201" spans="1:3" ht="16.95" customHeight="1" x14ac:dyDescent="0.3">
      <c r="A1201" s="219">
        <v>1200</v>
      </c>
      <c r="B1201" s="108">
        <v>1300005</v>
      </c>
      <c r="C1201" s="109" t="s">
        <v>1407</v>
      </c>
    </row>
    <row r="1202" spans="1:3" ht="16.95" customHeight="1" x14ac:dyDescent="0.3">
      <c r="A1202" s="219">
        <v>1201</v>
      </c>
      <c r="B1202" s="108">
        <v>1300006</v>
      </c>
      <c r="C1202" s="109" t="s">
        <v>1408</v>
      </c>
    </row>
    <row r="1203" spans="1:3" ht="16.95" customHeight="1" x14ac:dyDescent="0.3">
      <c r="A1203" s="219">
        <v>1202</v>
      </c>
      <c r="B1203" s="108">
        <v>1300007</v>
      </c>
      <c r="C1203" s="109" t="s">
        <v>1409</v>
      </c>
    </row>
    <row r="1204" spans="1:3" ht="16.95" customHeight="1" x14ac:dyDescent="0.3">
      <c r="A1204" s="219">
        <v>1203</v>
      </c>
      <c r="B1204" s="108">
        <v>1300007.1000000001</v>
      </c>
      <c r="C1204" s="109" t="s">
        <v>1410</v>
      </c>
    </row>
    <row r="1205" spans="1:3" ht="16.95" customHeight="1" x14ac:dyDescent="0.3">
      <c r="A1205" s="219">
        <v>1204</v>
      </c>
      <c r="B1205" s="108">
        <v>1300009</v>
      </c>
      <c r="C1205" s="109" t="s">
        <v>1411</v>
      </c>
    </row>
    <row r="1206" spans="1:3" ht="16.95" customHeight="1" x14ac:dyDescent="0.3">
      <c r="A1206" s="219">
        <v>1205</v>
      </c>
      <c r="B1206" s="108">
        <v>1300010</v>
      </c>
      <c r="C1206" s="109" t="s">
        <v>1412</v>
      </c>
    </row>
    <row r="1207" spans="1:3" ht="16.95" customHeight="1" x14ac:dyDescent="0.3">
      <c r="A1207" s="219">
        <v>1206</v>
      </c>
      <c r="B1207" s="108">
        <v>131</v>
      </c>
      <c r="C1207" s="109" t="s">
        <v>1413</v>
      </c>
    </row>
    <row r="1208" spans="1:3" ht="16.95" customHeight="1" x14ac:dyDescent="0.3">
      <c r="A1208" s="219">
        <v>1207</v>
      </c>
      <c r="B1208" s="108">
        <v>131.05000000000001</v>
      </c>
      <c r="C1208" s="109" t="s">
        <v>1414</v>
      </c>
    </row>
    <row r="1209" spans="1:3" ht="16.95" customHeight="1" x14ac:dyDescent="0.3">
      <c r="A1209" s="219">
        <v>1208</v>
      </c>
      <c r="B1209" s="108">
        <v>132</v>
      </c>
      <c r="C1209" s="109" t="s">
        <v>1415</v>
      </c>
    </row>
    <row r="1210" spans="1:3" ht="16.95" customHeight="1" x14ac:dyDescent="0.3">
      <c r="A1210" s="219">
        <v>1209</v>
      </c>
      <c r="B1210" s="108">
        <v>133</v>
      </c>
      <c r="C1210" s="109" t="s">
        <v>1416</v>
      </c>
    </row>
    <row r="1211" spans="1:3" ht="16.95" customHeight="1" x14ac:dyDescent="0.3">
      <c r="A1211" s="219">
        <v>1210</v>
      </c>
      <c r="B1211" s="108">
        <v>133.05000000000001</v>
      </c>
      <c r="C1211" s="109" t="s">
        <v>1417</v>
      </c>
    </row>
    <row r="1212" spans="1:3" ht="16.95" customHeight="1" x14ac:dyDescent="0.3">
      <c r="A1212" s="219">
        <v>1211</v>
      </c>
      <c r="B1212" s="108">
        <v>133.06</v>
      </c>
      <c r="C1212" s="109" t="s">
        <v>1418</v>
      </c>
    </row>
    <row r="1213" spans="1:3" ht="16.95" customHeight="1" x14ac:dyDescent="0.3">
      <c r="A1213" s="219">
        <v>1212</v>
      </c>
      <c r="B1213" s="108">
        <v>133.1</v>
      </c>
      <c r="C1213" s="109" t="s">
        <v>1419</v>
      </c>
    </row>
    <row r="1214" spans="1:3" ht="16.95" customHeight="1" x14ac:dyDescent="0.3">
      <c r="A1214" s="219">
        <v>1213</v>
      </c>
      <c r="B1214" s="108">
        <v>1330001</v>
      </c>
      <c r="C1214" s="109" t="s">
        <v>1420</v>
      </c>
    </row>
    <row r="1215" spans="1:3" ht="16.95" customHeight="1" x14ac:dyDescent="0.3">
      <c r="A1215" s="219">
        <v>1214</v>
      </c>
      <c r="B1215" s="108">
        <v>1330002</v>
      </c>
      <c r="C1215" s="109" t="s">
        <v>1421</v>
      </c>
    </row>
    <row r="1216" spans="1:3" ht="16.95" customHeight="1" x14ac:dyDescent="0.3">
      <c r="A1216" s="219">
        <v>1215</v>
      </c>
      <c r="B1216" s="108">
        <v>1330003</v>
      </c>
      <c r="C1216" s="109" t="s">
        <v>1422</v>
      </c>
    </row>
    <row r="1217" spans="1:3" ht="16.95" customHeight="1" x14ac:dyDescent="0.3">
      <c r="A1217" s="219">
        <v>1216</v>
      </c>
      <c r="B1217" s="108">
        <v>1330004</v>
      </c>
      <c r="C1217" s="109" t="s">
        <v>1423</v>
      </c>
    </row>
    <row r="1218" spans="1:3" ht="16.95" customHeight="1" x14ac:dyDescent="0.3">
      <c r="A1218" s="219">
        <v>1217</v>
      </c>
      <c r="B1218" s="108">
        <v>1330005</v>
      </c>
      <c r="C1218" s="109" t="s">
        <v>1424</v>
      </c>
    </row>
    <row r="1219" spans="1:3" ht="16.95" customHeight="1" x14ac:dyDescent="0.3">
      <c r="A1219" s="219">
        <v>1218</v>
      </c>
      <c r="B1219" s="108">
        <v>1330006</v>
      </c>
      <c r="C1219" s="109" t="s">
        <v>1425</v>
      </c>
    </row>
    <row r="1220" spans="1:3" ht="16.95" customHeight="1" x14ac:dyDescent="0.3">
      <c r="A1220" s="219">
        <v>1219</v>
      </c>
      <c r="B1220" s="108">
        <v>1330007</v>
      </c>
      <c r="C1220" s="109" t="s">
        <v>1426</v>
      </c>
    </row>
    <row r="1221" spans="1:3" ht="16.95" customHeight="1" x14ac:dyDescent="0.3">
      <c r="A1221" s="219">
        <v>1220</v>
      </c>
      <c r="B1221" s="108">
        <v>1330008</v>
      </c>
      <c r="C1221" s="109" t="s">
        <v>1427</v>
      </c>
    </row>
    <row r="1222" spans="1:3" ht="16.95" customHeight="1" x14ac:dyDescent="0.3">
      <c r="A1222" s="219">
        <v>1221</v>
      </c>
      <c r="B1222" s="108">
        <v>1330009</v>
      </c>
      <c r="C1222" s="109" t="s">
        <v>1428</v>
      </c>
    </row>
    <row r="1223" spans="1:3" ht="16.95" customHeight="1" x14ac:dyDescent="0.3">
      <c r="A1223" s="219">
        <v>1222</v>
      </c>
      <c r="B1223" s="108">
        <v>1330010</v>
      </c>
      <c r="C1223" s="109" t="s">
        <v>1429</v>
      </c>
    </row>
    <row r="1224" spans="1:3" ht="16.95" customHeight="1" x14ac:dyDescent="0.3">
      <c r="A1224" s="219">
        <v>1223</v>
      </c>
      <c r="B1224" s="108">
        <v>1330011</v>
      </c>
      <c r="C1224" s="109" t="s">
        <v>1430</v>
      </c>
    </row>
    <row r="1225" spans="1:3" ht="16.95" customHeight="1" x14ac:dyDescent="0.3">
      <c r="A1225" s="219">
        <v>1224</v>
      </c>
      <c r="B1225" s="108">
        <v>1330012</v>
      </c>
      <c r="C1225" s="109" t="s">
        <v>1431</v>
      </c>
    </row>
    <row r="1226" spans="1:3" ht="16.95" customHeight="1" x14ac:dyDescent="0.3">
      <c r="A1226" s="219">
        <v>1225</v>
      </c>
      <c r="B1226" s="108">
        <v>1330013</v>
      </c>
      <c r="C1226" s="109" t="s">
        <v>1432</v>
      </c>
    </row>
    <row r="1227" spans="1:3" ht="16.95" customHeight="1" x14ac:dyDescent="0.3">
      <c r="A1227" s="219">
        <v>1226</v>
      </c>
      <c r="B1227" s="108">
        <v>1330014</v>
      </c>
      <c r="C1227" s="109" t="s">
        <v>1433</v>
      </c>
    </row>
    <row r="1228" spans="1:3" ht="16.95" customHeight="1" x14ac:dyDescent="0.3">
      <c r="A1228" s="219">
        <v>1227</v>
      </c>
      <c r="B1228" s="108">
        <v>1330015</v>
      </c>
      <c r="C1228" s="109" t="s">
        <v>1434</v>
      </c>
    </row>
    <row r="1229" spans="1:3" ht="16.95" customHeight="1" x14ac:dyDescent="0.3">
      <c r="A1229" s="219">
        <v>1228</v>
      </c>
      <c r="B1229" s="108">
        <v>1330016</v>
      </c>
      <c r="C1229" s="109" t="s">
        <v>1435</v>
      </c>
    </row>
    <row r="1230" spans="1:3" ht="16.95" customHeight="1" x14ac:dyDescent="0.3">
      <c r="A1230" s="219">
        <v>1229</v>
      </c>
      <c r="B1230" s="108">
        <v>1330017</v>
      </c>
      <c r="C1230" s="109" t="s">
        <v>1436</v>
      </c>
    </row>
    <row r="1231" spans="1:3" ht="16.95" customHeight="1" x14ac:dyDescent="0.3">
      <c r="A1231" s="219">
        <v>1230</v>
      </c>
      <c r="B1231" s="108">
        <v>1330018</v>
      </c>
      <c r="C1231" s="109" t="s">
        <v>1437</v>
      </c>
    </row>
    <row r="1232" spans="1:3" ht="16.95" customHeight="1" x14ac:dyDescent="0.3">
      <c r="A1232" s="219">
        <v>1231</v>
      </c>
      <c r="B1232" s="108">
        <v>1330019</v>
      </c>
      <c r="C1232" s="109" t="s">
        <v>1438</v>
      </c>
    </row>
    <row r="1233" spans="1:3" ht="16.95" customHeight="1" x14ac:dyDescent="0.3">
      <c r="A1233" s="219">
        <v>1232</v>
      </c>
      <c r="B1233" s="108">
        <v>1330020</v>
      </c>
      <c r="C1233" s="109" t="s">
        <v>1439</v>
      </c>
    </row>
    <row r="1234" spans="1:3" ht="16.95" customHeight="1" x14ac:dyDescent="0.3">
      <c r="A1234" s="219">
        <v>1233</v>
      </c>
      <c r="B1234" s="108">
        <v>1330021</v>
      </c>
      <c r="C1234" s="109" t="s">
        <v>1440</v>
      </c>
    </row>
    <row r="1235" spans="1:3" ht="16.95" customHeight="1" x14ac:dyDescent="0.3">
      <c r="A1235" s="219">
        <v>1234</v>
      </c>
      <c r="B1235" s="108">
        <v>1330022</v>
      </c>
      <c r="C1235" s="109" t="s">
        <v>1441</v>
      </c>
    </row>
    <row r="1236" spans="1:3" ht="16.95" customHeight="1" x14ac:dyDescent="0.3">
      <c r="A1236" s="219">
        <v>1235</v>
      </c>
      <c r="B1236" s="108">
        <v>1330023</v>
      </c>
      <c r="C1236" s="109" t="s">
        <v>1442</v>
      </c>
    </row>
    <row r="1237" spans="1:3" ht="16.95" customHeight="1" x14ac:dyDescent="0.3">
      <c r="A1237" s="219">
        <v>1236</v>
      </c>
      <c r="B1237" s="108">
        <v>1330024</v>
      </c>
      <c r="C1237" s="109" t="s">
        <v>1443</v>
      </c>
    </row>
    <row r="1238" spans="1:3" ht="16.95" customHeight="1" x14ac:dyDescent="0.3">
      <c r="A1238" s="219">
        <v>1237</v>
      </c>
      <c r="B1238" s="108">
        <v>1330025</v>
      </c>
      <c r="C1238" s="109" t="s">
        <v>1444</v>
      </c>
    </row>
    <row r="1239" spans="1:3" ht="16.95" customHeight="1" x14ac:dyDescent="0.3">
      <c r="A1239" s="219">
        <v>1238</v>
      </c>
      <c r="B1239" s="108">
        <v>1330026</v>
      </c>
      <c r="C1239" s="109" t="s">
        <v>1445</v>
      </c>
    </row>
    <row r="1240" spans="1:3" ht="16.95" customHeight="1" x14ac:dyDescent="0.3">
      <c r="A1240" s="219">
        <v>1239</v>
      </c>
      <c r="B1240" s="108">
        <v>1330027</v>
      </c>
      <c r="C1240" s="109" t="s">
        <v>1446</v>
      </c>
    </row>
    <row r="1241" spans="1:3" ht="16.95" customHeight="1" x14ac:dyDescent="0.3">
      <c r="A1241" s="219">
        <v>1240</v>
      </c>
      <c r="B1241" s="108">
        <v>1330028</v>
      </c>
      <c r="C1241" s="109" t="s">
        <v>1447</v>
      </c>
    </row>
    <row r="1242" spans="1:3" ht="16.95" customHeight="1" x14ac:dyDescent="0.3">
      <c r="A1242" s="219">
        <v>1241</v>
      </c>
      <c r="B1242" s="108">
        <v>1330029</v>
      </c>
      <c r="C1242" s="109" t="s">
        <v>1448</v>
      </c>
    </row>
    <row r="1243" spans="1:3" ht="16.95" customHeight="1" x14ac:dyDescent="0.3">
      <c r="A1243" s="219">
        <v>1242</v>
      </c>
      <c r="B1243" s="108">
        <v>1330030</v>
      </c>
      <c r="C1243" s="109" t="s">
        <v>1449</v>
      </c>
    </row>
    <row r="1244" spans="1:3" ht="16.95" customHeight="1" x14ac:dyDescent="0.3">
      <c r="A1244" s="219">
        <v>1243</v>
      </c>
      <c r="B1244" s="108">
        <v>1330031</v>
      </c>
      <c r="C1244" s="109" t="s">
        <v>1450</v>
      </c>
    </row>
    <row r="1245" spans="1:3" ht="16.95" customHeight="1" x14ac:dyDescent="0.3">
      <c r="A1245" s="219">
        <v>1244</v>
      </c>
      <c r="B1245" s="108">
        <v>1330032</v>
      </c>
      <c r="C1245" s="109" t="s">
        <v>1451</v>
      </c>
    </row>
    <row r="1246" spans="1:3" ht="16.95" customHeight="1" x14ac:dyDescent="0.3">
      <c r="A1246" s="219">
        <v>1245</v>
      </c>
      <c r="B1246" s="108">
        <v>1330033</v>
      </c>
      <c r="C1246" s="109" t="s">
        <v>1452</v>
      </c>
    </row>
    <row r="1247" spans="1:3" ht="16.95" customHeight="1" x14ac:dyDescent="0.3">
      <c r="A1247" s="219">
        <v>1246</v>
      </c>
      <c r="B1247" s="108">
        <v>1330034</v>
      </c>
      <c r="C1247" s="109" t="s">
        <v>1453</v>
      </c>
    </row>
    <row r="1248" spans="1:3" ht="16.95" customHeight="1" x14ac:dyDescent="0.3">
      <c r="A1248" s="219">
        <v>1247</v>
      </c>
      <c r="B1248" s="108">
        <v>1330035</v>
      </c>
      <c r="C1248" s="109" t="s">
        <v>1454</v>
      </c>
    </row>
    <row r="1249" spans="1:3" ht="16.95" customHeight="1" x14ac:dyDescent="0.3">
      <c r="A1249" s="219">
        <v>1248</v>
      </c>
      <c r="B1249" s="108">
        <v>1330036</v>
      </c>
      <c r="C1249" s="109" t="s">
        <v>1455</v>
      </c>
    </row>
    <row r="1250" spans="1:3" ht="16.95" customHeight="1" x14ac:dyDescent="0.3">
      <c r="A1250" s="219">
        <v>1249</v>
      </c>
      <c r="B1250" s="108">
        <v>1330037</v>
      </c>
      <c r="C1250" s="109" t="s">
        <v>1456</v>
      </c>
    </row>
    <row r="1251" spans="1:3" ht="16.95" customHeight="1" x14ac:dyDescent="0.3">
      <c r="A1251" s="219">
        <v>1250</v>
      </c>
      <c r="B1251" s="108">
        <v>1330038</v>
      </c>
      <c r="C1251" s="109" t="s">
        <v>1457</v>
      </c>
    </row>
    <row r="1252" spans="1:3" ht="16.95" customHeight="1" x14ac:dyDescent="0.3">
      <c r="A1252" s="219">
        <v>1251</v>
      </c>
      <c r="B1252" s="108">
        <v>1330039</v>
      </c>
      <c r="C1252" s="109" t="s">
        <v>1458</v>
      </c>
    </row>
    <row r="1253" spans="1:3" ht="16.95" customHeight="1" x14ac:dyDescent="0.3">
      <c r="A1253" s="219">
        <v>1252</v>
      </c>
      <c r="B1253" s="108">
        <v>1330040</v>
      </c>
      <c r="C1253" s="109" t="s">
        <v>1459</v>
      </c>
    </row>
    <row r="1254" spans="1:3" ht="16.95" customHeight="1" x14ac:dyDescent="0.3">
      <c r="A1254" s="219">
        <v>1253</v>
      </c>
      <c r="B1254" s="108">
        <v>1330041</v>
      </c>
      <c r="C1254" s="109" t="s">
        <v>1460</v>
      </c>
    </row>
    <row r="1255" spans="1:3" ht="16.95" customHeight="1" x14ac:dyDescent="0.3">
      <c r="A1255" s="219">
        <v>1254</v>
      </c>
      <c r="B1255" s="108">
        <v>1330042</v>
      </c>
      <c r="C1255" s="109" t="s">
        <v>1461</v>
      </c>
    </row>
    <row r="1256" spans="1:3" ht="16.95" customHeight="1" x14ac:dyDescent="0.3">
      <c r="A1256" s="219">
        <v>1255</v>
      </c>
      <c r="B1256" s="108">
        <v>1330043</v>
      </c>
      <c r="C1256" s="109" t="s">
        <v>1462</v>
      </c>
    </row>
    <row r="1257" spans="1:3" ht="16.95" customHeight="1" x14ac:dyDescent="0.3">
      <c r="A1257" s="219">
        <v>1256</v>
      </c>
      <c r="B1257" s="108">
        <v>1330044</v>
      </c>
      <c r="C1257" s="109" t="s">
        <v>1463</v>
      </c>
    </row>
    <row r="1258" spans="1:3" ht="16.95" customHeight="1" x14ac:dyDescent="0.3">
      <c r="A1258" s="219">
        <v>1257</v>
      </c>
      <c r="B1258" s="108">
        <v>1330045</v>
      </c>
      <c r="C1258" s="109" t="s">
        <v>1464</v>
      </c>
    </row>
    <row r="1259" spans="1:3" ht="16.95" customHeight="1" x14ac:dyDescent="0.3">
      <c r="A1259" s="219">
        <v>1258</v>
      </c>
      <c r="B1259" s="108">
        <v>1330047</v>
      </c>
      <c r="C1259" s="109" t="s">
        <v>1465</v>
      </c>
    </row>
    <row r="1260" spans="1:3" ht="16.95" customHeight="1" x14ac:dyDescent="0.3">
      <c r="A1260" s="219">
        <v>1259</v>
      </c>
      <c r="B1260" s="108">
        <v>1330050</v>
      </c>
      <c r="C1260" s="109" t="s">
        <v>1466</v>
      </c>
    </row>
    <row r="1261" spans="1:3" ht="16.95" customHeight="1" x14ac:dyDescent="0.3">
      <c r="A1261" s="219">
        <v>1260</v>
      </c>
      <c r="B1261" s="108">
        <v>1330051</v>
      </c>
      <c r="C1261" s="109" t="s">
        <v>1467</v>
      </c>
    </row>
    <row r="1262" spans="1:3" ht="16.95" customHeight="1" x14ac:dyDescent="0.3">
      <c r="A1262" s="219">
        <v>1261</v>
      </c>
      <c r="B1262" s="108">
        <v>1330052</v>
      </c>
      <c r="C1262" s="109" t="s">
        <v>1468</v>
      </c>
    </row>
    <row r="1263" spans="1:3" ht="16.95" customHeight="1" x14ac:dyDescent="0.3">
      <c r="A1263" s="219">
        <v>1262</v>
      </c>
      <c r="B1263" s="108">
        <v>1330053</v>
      </c>
      <c r="C1263" s="109" t="s">
        <v>1469</v>
      </c>
    </row>
    <row r="1264" spans="1:3" ht="16.95" customHeight="1" x14ac:dyDescent="0.3">
      <c r="A1264" s="219">
        <v>1263</v>
      </c>
      <c r="B1264" s="108">
        <v>1330054</v>
      </c>
      <c r="C1264" s="109" t="s">
        <v>1470</v>
      </c>
    </row>
    <row r="1265" spans="1:3" ht="16.95" customHeight="1" x14ac:dyDescent="0.3">
      <c r="A1265" s="219">
        <v>1264</v>
      </c>
      <c r="B1265" s="108">
        <v>1330055</v>
      </c>
      <c r="C1265" s="109" t="s">
        <v>1471</v>
      </c>
    </row>
    <row r="1266" spans="1:3" ht="16.95" customHeight="1" x14ac:dyDescent="0.3">
      <c r="A1266" s="219">
        <v>1265</v>
      </c>
      <c r="B1266" s="108">
        <v>1330056</v>
      </c>
      <c r="C1266" s="109" t="s">
        <v>1472</v>
      </c>
    </row>
    <row r="1267" spans="1:3" ht="16.95" customHeight="1" x14ac:dyDescent="0.3">
      <c r="A1267" s="219">
        <v>1266</v>
      </c>
      <c r="B1267" s="108">
        <v>1330057</v>
      </c>
      <c r="C1267" s="109" t="s">
        <v>1473</v>
      </c>
    </row>
    <row r="1268" spans="1:3" ht="16.95" customHeight="1" x14ac:dyDescent="0.3">
      <c r="A1268" s="219">
        <v>1267</v>
      </c>
      <c r="B1268" s="108">
        <v>1330058</v>
      </c>
      <c r="C1268" s="109" t="s">
        <v>1474</v>
      </c>
    </row>
    <row r="1269" spans="1:3" ht="16.95" customHeight="1" x14ac:dyDescent="0.3">
      <c r="A1269" s="219">
        <v>1268</v>
      </c>
      <c r="B1269" s="108">
        <v>1330059</v>
      </c>
      <c r="C1269" s="109" t="s">
        <v>1475</v>
      </c>
    </row>
    <row r="1270" spans="1:3" ht="16.95" customHeight="1" x14ac:dyDescent="0.3">
      <c r="A1270" s="219">
        <v>1269</v>
      </c>
      <c r="B1270" s="108">
        <v>1330060</v>
      </c>
      <c r="C1270" s="109" t="s">
        <v>1476</v>
      </c>
    </row>
    <row r="1271" spans="1:3" ht="16.95" customHeight="1" x14ac:dyDescent="0.3">
      <c r="A1271" s="219">
        <v>1270</v>
      </c>
      <c r="B1271" s="108">
        <v>1330061</v>
      </c>
      <c r="C1271" s="109" t="s">
        <v>1477</v>
      </c>
    </row>
    <row r="1272" spans="1:3" ht="16.95" customHeight="1" x14ac:dyDescent="0.3">
      <c r="A1272" s="219">
        <v>1271</v>
      </c>
      <c r="B1272" s="108">
        <v>1330062</v>
      </c>
      <c r="C1272" s="109" t="s">
        <v>1478</v>
      </c>
    </row>
    <row r="1273" spans="1:3" ht="16.95" customHeight="1" x14ac:dyDescent="0.3">
      <c r="A1273" s="219">
        <v>1272</v>
      </c>
      <c r="B1273" s="108">
        <v>1330063</v>
      </c>
      <c r="C1273" s="109" t="s">
        <v>1479</v>
      </c>
    </row>
    <row r="1274" spans="1:3" ht="16.95" customHeight="1" x14ac:dyDescent="0.3">
      <c r="A1274" s="219">
        <v>1273</v>
      </c>
      <c r="B1274" s="108">
        <v>1330064</v>
      </c>
      <c r="C1274" s="109" t="s">
        <v>1480</v>
      </c>
    </row>
    <row r="1275" spans="1:3" ht="16.95" customHeight="1" x14ac:dyDescent="0.3">
      <c r="A1275" s="219">
        <v>1274</v>
      </c>
      <c r="B1275" s="108">
        <v>1330065</v>
      </c>
      <c r="C1275" s="109" t="s">
        <v>1481</v>
      </c>
    </row>
    <row r="1276" spans="1:3" ht="16.95" customHeight="1" x14ac:dyDescent="0.3">
      <c r="A1276" s="219">
        <v>1275</v>
      </c>
      <c r="B1276" s="108">
        <v>1330066</v>
      </c>
      <c r="C1276" s="109" t="s">
        <v>1482</v>
      </c>
    </row>
    <row r="1277" spans="1:3" ht="16.95" customHeight="1" x14ac:dyDescent="0.3">
      <c r="A1277" s="219">
        <v>1276</v>
      </c>
      <c r="B1277" s="108">
        <v>1330067</v>
      </c>
      <c r="C1277" s="109" t="s">
        <v>1483</v>
      </c>
    </row>
    <row r="1278" spans="1:3" ht="16.95" customHeight="1" x14ac:dyDescent="0.3">
      <c r="A1278" s="219">
        <v>1277</v>
      </c>
      <c r="B1278" s="108">
        <v>1330067.01</v>
      </c>
      <c r="C1278" s="109" t="s">
        <v>1484</v>
      </c>
    </row>
    <row r="1279" spans="1:3" ht="16.95" customHeight="1" x14ac:dyDescent="0.3">
      <c r="A1279" s="219">
        <v>1278</v>
      </c>
      <c r="B1279" s="108">
        <v>1330067.02</v>
      </c>
      <c r="C1279" s="109" t="s">
        <v>1485</v>
      </c>
    </row>
    <row r="1280" spans="1:3" ht="16.95" customHeight="1" x14ac:dyDescent="0.3">
      <c r="A1280" s="219">
        <v>1279</v>
      </c>
      <c r="B1280" s="108">
        <v>1330067.03</v>
      </c>
      <c r="C1280" s="109" t="s">
        <v>1486</v>
      </c>
    </row>
    <row r="1281" spans="1:3" ht="16.95" customHeight="1" x14ac:dyDescent="0.3">
      <c r="A1281" s="219">
        <v>1280</v>
      </c>
      <c r="B1281" s="108">
        <v>1330068</v>
      </c>
      <c r="C1281" s="109" t="s">
        <v>1487</v>
      </c>
    </row>
    <row r="1282" spans="1:3" ht="16.95" customHeight="1" x14ac:dyDescent="0.3">
      <c r="A1282" s="219">
        <v>1281</v>
      </c>
      <c r="B1282" s="108">
        <v>1330069</v>
      </c>
      <c r="C1282" s="109" t="s">
        <v>1488</v>
      </c>
    </row>
    <row r="1283" spans="1:3" ht="16.95" customHeight="1" x14ac:dyDescent="0.3">
      <c r="A1283" s="219">
        <v>1282</v>
      </c>
      <c r="B1283" s="108">
        <v>1330070</v>
      </c>
      <c r="C1283" s="109" t="s">
        <v>1489</v>
      </c>
    </row>
    <row r="1284" spans="1:3" ht="16.95" customHeight="1" x14ac:dyDescent="0.3">
      <c r="A1284" s="219">
        <v>1283</v>
      </c>
      <c r="B1284" s="108">
        <v>1330071</v>
      </c>
      <c r="C1284" s="109" t="s">
        <v>1490</v>
      </c>
    </row>
    <row r="1285" spans="1:3" ht="16.95" customHeight="1" x14ac:dyDescent="0.3">
      <c r="A1285" s="219">
        <v>1284</v>
      </c>
      <c r="B1285" s="108">
        <v>1330072</v>
      </c>
      <c r="C1285" s="109" t="s">
        <v>1491</v>
      </c>
    </row>
    <row r="1286" spans="1:3" ht="16.95" customHeight="1" x14ac:dyDescent="0.3">
      <c r="A1286" s="219">
        <v>1285</v>
      </c>
      <c r="B1286" s="108">
        <v>1330073</v>
      </c>
      <c r="C1286" s="109" t="s">
        <v>1492</v>
      </c>
    </row>
    <row r="1287" spans="1:3" ht="16.95" customHeight="1" x14ac:dyDescent="0.3">
      <c r="A1287" s="219">
        <v>1286</v>
      </c>
      <c r="B1287" s="108">
        <v>1330074</v>
      </c>
      <c r="C1287" s="109" t="s">
        <v>1493</v>
      </c>
    </row>
    <row r="1288" spans="1:3" ht="16.95" customHeight="1" x14ac:dyDescent="0.3">
      <c r="A1288" s="219">
        <v>1287</v>
      </c>
      <c r="B1288" s="108">
        <v>1330075</v>
      </c>
      <c r="C1288" s="109" t="s">
        <v>1494</v>
      </c>
    </row>
    <row r="1289" spans="1:3" ht="16.95" customHeight="1" x14ac:dyDescent="0.3">
      <c r="A1289" s="219">
        <v>1288</v>
      </c>
      <c r="B1289" s="108">
        <v>1330076</v>
      </c>
      <c r="C1289" s="109" t="s">
        <v>1495</v>
      </c>
    </row>
    <row r="1290" spans="1:3" ht="16.95" customHeight="1" x14ac:dyDescent="0.3">
      <c r="A1290" s="219">
        <v>1289</v>
      </c>
      <c r="B1290" s="108">
        <v>1330076.01</v>
      </c>
      <c r="C1290" s="109" t="s">
        <v>1496</v>
      </c>
    </row>
    <row r="1291" spans="1:3" ht="16.95" customHeight="1" x14ac:dyDescent="0.3">
      <c r="A1291" s="219">
        <v>1290</v>
      </c>
      <c r="B1291" s="108">
        <v>1330076.02</v>
      </c>
      <c r="C1291" s="109" t="s">
        <v>1497</v>
      </c>
    </row>
    <row r="1292" spans="1:3" ht="16.95" customHeight="1" x14ac:dyDescent="0.3">
      <c r="A1292" s="219">
        <v>1291</v>
      </c>
      <c r="B1292" s="108">
        <v>1330076.03</v>
      </c>
      <c r="C1292" s="109" t="s">
        <v>1498</v>
      </c>
    </row>
    <row r="1293" spans="1:3" ht="16.95" customHeight="1" x14ac:dyDescent="0.3">
      <c r="A1293" s="219">
        <v>1292</v>
      </c>
      <c r="B1293" s="108">
        <v>1330076.04</v>
      </c>
      <c r="C1293" s="109" t="s">
        <v>1499</v>
      </c>
    </row>
    <row r="1294" spans="1:3" ht="16.95" customHeight="1" x14ac:dyDescent="0.3">
      <c r="A1294" s="219">
        <v>1293</v>
      </c>
      <c r="B1294" s="108">
        <v>1330076.05</v>
      </c>
      <c r="C1294" s="109" t="s">
        <v>1500</v>
      </c>
    </row>
    <row r="1295" spans="1:3" ht="16.95" customHeight="1" x14ac:dyDescent="0.3">
      <c r="A1295" s="219">
        <v>1294</v>
      </c>
      <c r="B1295" s="108">
        <v>1330076.06</v>
      </c>
      <c r="C1295" s="109" t="s">
        <v>1501</v>
      </c>
    </row>
    <row r="1296" spans="1:3" ht="16.95" customHeight="1" x14ac:dyDescent="0.3">
      <c r="A1296" s="219">
        <v>1295</v>
      </c>
      <c r="B1296" s="108">
        <v>1330076.07</v>
      </c>
      <c r="C1296" s="109" t="s">
        <v>1502</v>
      </c>
    </row>
    <row r="1297" spans="1:3" ht="16.95" customHeight="1" x14ac:dyDescent="0.3">
      <c r="A1297" s="219">
        <v>1296</v>
      </c>
      <c r="B1297" s="108">
        <v>1330076.08</v>
      </c>
      <c r="C1297" s="109" t="s">
        <v>1503</v>
      </c>
    </row>
    <row r="1298" spans="1:3" ht="16.95" customHeight="1" x14ac:dyDescent="0.3">
      <c r="A1298" s="219">
        <v>1297</v>
      </c>
      <c r="B1298" s="108">
        <v>1330076.0900000001</v>
      </c>
      <c r="C1298" s="109" t="s">
        <v>1504</v>
      </c>
    </row>
    <row r="1299" spans="1:3" ht="16.95" customHeight="1" x14ac:dyDescent="0.3">
      <c r="A1299" s="219">
        <v>1298</v>
      </c>
      <c r="B1299" s="108">
        <v>1330076.1000000001</v>
      </c>
      <c r="C1299" s="109" t="s">
        <v>1505</v>
      </c>
    </row>
    <row r="1300" spans="1:3" ht="16.95" customHeight="1" x14ac:dyDescent="0.3">
      <c r="A1300" s="219">
        <v>1299</v>
      </c>
      <c r="B1300" s="108">
        <v>1330076.1100000001</v>
      </c>
      <c r="C1300" s="109" t="s">
        <v>1506</v>
      </c>
    </row>
    <row r="1301" spans="1:3" ht="16.95" customHeight="1" x14ac:dyDescent="0.3">
      <c r="A1301" s="219">
        <v>1300</v>
      </c>
      <c r="B1301" s="108">
        <v>1330076.1200000001</v>
      </c>
      <c r="C1301" s="109" t="s">
        <v>1507</v>
      </c>
    </row>
    <row r="1302" spans="1:3" ht="16.95" customHeight="1" x14ac:dyDescent="0.3">
      <c r="A1302" s="219">
        <v>1301</v>
      </c>
      <c r="B1302" s="108">
        <v>1330076.1299999999</v>
      </c>
      <c r="C1302" s="109" t="s">
        <v>1508</v>
      </c>
    </row>
    <row r="1303" spans="1:3" ht="16.95" customHeight="1" x14ac:dyDescent="0.3">
      <c r="A1303" s="219">
        <v>1302</v>
      </c>
      <c r="B1303" s="108">
        <v>1330076.1399999999</v>
      </c>
      <c r="C1303" s="109" t="s">
        <v>1509</v>
      </c>
    </row>
    <row r="1304" spans="1:3" ht="16.95" customHeight="1" x14ac:dyDescent="0.3">
      <c r="A1304" s="219">
        <v>1303</v>
      </c>
      <c r="B1304" s="108">
        <v>1330076.1499999999</v>
      </c>
      <c r="C1304" s="109" t="s">
        <v>1510</v>
      </c>
    </row>
    <row r="1305" spans="1:3" ht="16.95" customHeight="1" x14ac:dyDescent="0.3">
      <c r="A1305" s="219">
        <v>1304</v>
      </c>
      <c r="B1305" s="108">
        <v>1330076.1599999999</v>
      </c>
      <c r="C1305" s="109" t="s">
        <v>1511</v>
      </c>
    </row>
    <row r="1306" spans="1:3" ht="16.95" customHeight="1" x14ac:dyDescent="0.3">
      <c r="A1306" s="219">
        <v>1305</v>
      </c>
      <c r="B1306" s="108">
        <v>1330076.18</v>
      </c>
      <c r="C1306" s="109" t="s">
        <v>1512</v>
      </c>
    </row>
    <row r="1307" spans="1:3" ht="16.95" customHeight="1" x14ac:dyDescent="0.3">
      <c r="A1307" s="219">
        <v>1306</v>
      </c>
      <c r="B1307" s="108">
        <v>1330076.19</v>
      </c>
      <c r="C1307" s="109" t="s">
        <v>1513</v>
      </c>
    </row>
    <row r="1308" spans="1:3" ht="16.95" customHeight="1" x14ac:dyDescent="0.3">
      <c r="A1308" s="219">
        <v>1307</v>
      </c>
      <c r="B1308" s="108">
        <v>1330077</v>
      </c>
      <c r="C1308" s="109" t="s">
        <v>1514</v>
      </c>
    </row>
    <row r="1309" spans="1:3" ht="16.95" customHeight="1" x14ac:dyDescent="0.3">
      <c r="A1309" s="219">
        <v>1308</v>
      </c>
      <c r="B1309" s="108">
        <v>1330078</v>
      </c>
      <c r="C1309" s="109" t="s">
        <v>1515</v>
      </c>
    </row>
    <row r="1310" spans="1:3" ht="16.95" customHeight="1" x14ac:dyDescent="0.3">
      <c r="A1310" s="219">
        <v>1309</v>
      </c>
      <c r="B1310" s="108">
        <v>1330079</v>
      </c>
      <c r="C1310" s="109" t="s">
        <v>1516</v>
      </c>
    </row>
    <row r="1311" spans="1:3" ht="16.95" customHeight="1" x14ac:dyDescent="0.3">
      <c r="A1311" s="219">
        <v>1310</v>
      </c>
      <c r="B1311" s="108">
        <v>1330080</v>
      </c>
      <c r="C1311" s="109" t="s">
        <v>1517</v>
      </c>
    </row>
    <row r="1312" spans="1:3" ht="16.95" customHeight="1" x14ac:dyDescent="0.3">
      <c r="A1312" s="219">
        <v>1311</v>
      </c>
      <c r="B1312" s="108">
        <v>1330081</v>
      </c>
      <c r="C1312" s="109" t="s">
        <v>1518</v>
      </c>
    </row>
    <row r="1313" spans="1:3" ht="16.95" customHeight="1" x14ac:dyDescent="0.3">
      <c r="A1313" s="219">
        <v>1312</v>
      </c>
      <c r="B1313" s="108">
        <v>1330082</v>
      </c>
      <c r="C1313" s="109" t="s">
        <v>1519</v>
      </c>
    </row>
    <row r="1314" spans="1:3" ht="16.95" customHeight="1" x14ac:dyDescent="0.3">
      <c r="A1314" s="219">
        <v>1313</v>
      </c>
      <c r="B1314" s="108">
        <v>1330083</v>
      </c>
      <c r="C1314" s="109" t="s">
        <v>1520</v>
      </c>
    </row>
    <row r="1315" spans="1:3" ht="16.95" customHeight="1" x14ac:dyDescent="0.3">
      <c r="A1315" s="219">
        <v>1314</v>
      </c>
      <c r="B1315" s="108">
        <v>1330084</v>
      </c>
      <c r="C1315" s="109" t="s">
        <v>1521</v>
      </c>
    </row>
    <row r="1316" spans="1:3" ht="16.95" customHeight="1" x14ac:dyDescent="0.3">
      <c r="A1316" s="219">
        <v>1315</v>
      </c>
      <c r="B1316" s="108">
        <v>1330085</v>
      </c>
      <c r="C1316" s="109" t="s">
        <v>1522</v>
      </c>
    </row>
    <row r="1317" spans="1:3" ht="16.95" customHeight="1" x14ac:dyDescent="0.3">
      <c r="A1317" s="219">
        <v>1316</v>
      </c>
      <c r="B1317" s="108">
        <v>1330086</v>
      </c>
      <c r="C1317" s="109" t="s">
        <v>1523</v>
      </c>
    </row>
    <row r="1318" spans="1:3" ht="16.95" customHeight="1" x14ac:dyDescent="0.3">
      <c r="A1318" s="219">
        <v>1317</v>
      </c>
      <c r="B1318" s="108">
        <v>1330087</v>
      </c>
      <c r="C1318" s="109" t="s">
        <v>1524</v>
      </c>
    </row>
    <row r="1319" spans="1:3" ht="16.95" customHeight="1" x14ac:dyDescent="0.3">
      <c r="A1319" s="219">
        <v>1318</v>
      </c>
      <c r="B1319" s="108">
        <v>1330088</v>
      </c>
      <c r="C1319" s="109" t="s">
        <v>1525</v>
      </c>
    </row>
    <row r="1320" spans="1:3" ht="16.95" customHeight="1" x14ac:dyDescent="0.3">
      <c r="A1320" s="219">
        <v>1319</v>
      </c>
      <c r="B1320" s="108">
        <v>1330089</v>
      </c>
      <c r="C1320" s="109" t="s">
        <v>1526</v>
      </c>
    </row>
    <row r="1321" spans="1:3" ht="16.95" customHeight="1" x14ac:dyDescent="0.3">
      <c r="A1321" s="219">
        <v>1320</v>
      </c>
      <c r="B1321" s="108">
        <v>1330090</v>
      </c>
      <c r="C1321" s="109" t="s">
        <v>1527</v>
      </c>
    </row>
    <row r="1322" spans="1:3" ht="16.95" customHeight="1" x14ac:dyDescent="0.3">
      <c r="A1322" s="219">
        <v>1321</v>
      </c>
      <c r="B1322" s="108">
        <v>1330091</v>
      </c>
      <c r="C1322" s="109" t="s">
        <v>1528</v>
      </c>
    </row>
    <row r="1323" spans="1:3" ht="16.95" customHeight="1" x14ac:dyDescent="0.3">
      <c r="A1323" s="219">
        <v>1322</v>
      </c>
      <c r="B1323" s="108">
        <v>1330092</v>
      </c>
      <c r="C1323" s="109" t="s">
        <v>1529</v>
      </c>
    </row>
    <row r="1324" spans="1:3" ht="16.95" customHeight="1" x14ac:dyDescent="0.3">
      <c r="A1324" s="219">
        <v>1323</v>
      </c>
      <c r="B1324" s="108">
        <v>1330093</v>
      </c>
      <c r="C1324" s="109" t="s">
        <v>1530</v>
      </c>
    </row>
    <row r="1325" spans="1:3" ht="16.95" customHeight="1" x14ac:dyDescent="0.3">
      <c r="A1325" s="219">
        <v>1324</v>
      </c>
      <c r="B1325" s="108">
        <v>1330094</v>
      </c>
      <c r="C1325" s="109" t="s">
        <v>1531</v>
      </c>
    </row>
    <row r="1326" spans="1:3" ht="16.95" customHeight="1" x14ac:dyDescent="0.3">
      <c r="A1326" s="219">
        <v>1325</v>
      </c>
      <c r="B1326" s="108">
        <v>1330094.01</v>
      </c>
      <c r="C1326" s="109" t="s">
        <v>1532</v>
      </c>
    </row>
    <row r="1327" spans="1:3" ht="16.95" customHeight="1" x14ac:dyDescent="0.3">
      <c r="A1327" s="219">
        <v>1326</v>
      </c>
      <c r="B1327" s="108">
        <v>1330094.1000000001</v>
      </c>
      <c r="C1327" s="109" t="s">
        <v>1533</v>
      </c>
    </row>
    <row r="1328" spans="1:3" ht="16.95" customHeight="1" x14ac:dyDescent="0.3">
      <c r="A1328" s="219">
        <v>1327</v>
      </c>
      <c r="B1328" s="108">
        <v>1330095</v>
      </c>
      <c r="C1328" s="109" t="s">
        <v>1534</v>
      </c>
    </row>
    <row r="1329" spans="1:3" ht="16.95" customHeight="1" x14ac:dyDescent="0.3">
      <c r="A1329" s="219">
        <v>1328</v>
      </c>
      <c r="B1329" s="108">
        <v>1330096</v>
      </c>
      <c r="C1329" s="109" t="s">
        <v>1535</v>
      </c>
    </row>
    <row r="1330" spans="1:3" ht="16.95" customHeight="1" x14ac:dyDescent="0.3">
      <c r="A1330" s="219">
        <v>1329</v>
      </c>
      <c r="B1330" s="108">
        <v>1330097</v>
      </c>
      <c r="C1330" s="109" t="s">
        <v>1536</v>
      </c>
    </row>
    <row r="1331" spans="1:3" ht="16.95" customHeight="1" x14ac:dyDescent="0.3">
      <c r="A1331" s="219">
        <v>1330</v>
      </c>
      <c r="B1331" s="108">
        <v>1330098</v>
      </c>
      <c r="C1331" s="109" t="s">
        <v>1537</v>
      </c>
    </row>
    <row r="1332" spans="1:3" ht="16.95" customHeight="1" x14ac:dyDescent="0.3">
      <c r="A1332" s="219">
        <v>1331</v>
      </c>
      <c r="B1332" s="108">
        <v>1330099</v>
      </c>
      <c r="C1332" s="109" t="s">
        <v>1538</v>
      </c>
    </row>
    <row r="1333" spans="1:3" ht="16.95" customHeight="1" x14ac:dyDescent="0.3">
      <c r="A1333" s="219">
        <v>1332</v>
      </c>
      <c r="B1333" s="108">
        <v>1330100</v>
      </c>
      <c r="C1333" s="109" t="s">
        <v>1539</v>
      </c>
    </row>
    <row r="1334" spans="1:3" ht="16.95" customHeight="1" x14ac:dyDescent="0.3">
      <c r="A1334" s="219">
        <v>1333</v>
      </c>
      <c r="B1334" s="108">
        <v>1330101</v>
      </c>
      <c r="C1334" s="109" t="s">
        <v>1540</v>
      </c>
    </row>
    <row r="1335" spans="1:3" ht="16.95" customHeight="1" x14ac:dyDescent="0.3">
      <c r="A1335" s="219">
        <v>1334</v>
      </c>
      <c r="B1335" s="108">
        <v>1330102</v>
      </c>
      <c r="C1335" s="109" t="s">
        <v>1541</v>
      </c>
    </row>
    <row r="1336" spans="1:3" ht="16.95" customHeight="1" x14ac:dyDescent="0.3">
      <c r="A1336" s="219">
        <v>1335</v>
      </c>
      <c r="B1336" s="108">
        <v>1330103</v>
      </c>
      <c r="C1336" s="109" t="s">
        <v>1542</v>
      </c>
    </row>
    <row r="1337" spans="1:3" ht="16.95" customHeight="1" x14ac:dyDescent="0.3">
      <c r="A1337" s="219">
        <v>1336</v>
      </c>
      <c r="B1337" s="108">
        <v>1330104</v>
      </c>
      <c r="C1337" s="109" t="s">
        <v>1543</v>
      </c>
    </row>
    <row r="1338" spans="1:3" ht="16.95" customHeight="1" x14ac:dyDescent="0.3">
      <c r="A1338" s="219">
        <v>1337</v>
      </c>
      <c r="B1338" s="108">
        <v>1330105</v>
      </c>
      <c r="C1338" s="109" t="s">
        <v>1544</v>
      </c>
    </row>
    <row r="1339" spans="1:3" ht="16.95" customHeight="1" x14ac:dyDescent="0.3">
      <c r="A1339" s="219">
        <v>1338</v>
      </c>
      <c r="B1339" s="108">
        <v>1330106</v>
      </c>
      <c r="C1339" s="109" t="s">
        <v>1545</v>
      </c>
    </row>
    <row r="1340" spans="1:3" ht="16.95" customHeight="1" x14ac:dyDescent="0.3">
      <c r="A1340" s="219">
        <v>1339</v>
      </c>
      <c r="B1340" s="108">
        <v>1330107</v>
      </c>
      <c r="C1340" s="109" t="s">
        <v>1546</v>
      </c>
    </row>
    <row r="1341" spans="1:3" ht="16.95" customHeight="1" x14ac:dyDescent="0.3">
      <c r="A1341" s="219">
        <v>1340</v>
      </c>
      <c r="B1341" s="108">
        <v>1330108</v>
      </c>
      <c r="C1341" s="109" t="s">
        <v>1547</v>
      </c>
    </row>
    <row r="1342" spans="1:3" ht="16.95" customHeight="1" x14ac:dyDescent="0.3">
      <c r="A1342" s="219">
        <v>1341</v>
      </c>
      <c r="B1342" s="108">
        <v>1330109</v>
      </c>
      <c r="C1342" s="109" t="s">
        <v>1548</v>
      </c>
    </row>
    <row r="1343" spans="1:3" ht="16.95" customHeight="1" x14ac:dyDescent="0.3">
      <c r="A1343" s="219">
        <v>1342</v>
      </c>
      <c r="B1343" s="108">
        <v>1330110</v>
      </c>
      <c r="C1343" s="109" t="s">
        <v>1549</v>
      </c>
    </row>
    <row r="1344" spans="1:3" ht="16.95" customHeight="1" x14ac:dyDescent="0.3">
      <c r="A1344" s="219">
        <v>1343</v>
      </c>
      <c r="B1344" s="108">
        <v>1330111</v>
      </c>
      <c r="C1344" s="109" t="s">
        <v>1550</v>
      </c>
    </row>
    <row r="1345" spans="1:3" ht="16.95" customHeight="1" x14ac:dyDescent="0.3">
      <c r="A1345" s="219">
        <v>1344</v>
      </c>
      <c r="B1345" s="108">
        <v>1330112</v>
      </c>
      <c r="C1345" s="109" t="s">
        <v>1551</v>
      </c>
    </row>
    <row r="1346" spans="1:3" ht="16.95" customHeight="1" x14ac:dyDescent="0.3">
      <c r="A1346" s="219">
        <v>1345</v>
      </c>
      <c r="B1346" s="108">
        <v>1330113</v>
      </c>
      <c r="C1346" s="109" t="s">
        <v>1552</v>
      </c>
    </row>
    <row r="1347" spans="1:3" ht="16.95" customHeight="1" x14ac:dyDescent="0.3">
      <c r="A1347" s="219">
        <v>1346</v>
      </c>
      <c r="B1347" s="108">
        <v>1330114</v>
      </c>
      <c r="C1347" s="109" t="s">
        <v>1553</v>
      </c>
    </row>
    <row r="1348" spans="1:3" ht="16.95" customHeight="1" x14ac:dyDescent="0.3">
      <c r="A1348" s="219">
        <v>1347</v>
      </c>
      <c r="B1348" s="108">
        <v>1330115</v>
      </c>
      <c r="C1348" s="109" t="s">
        <v>1554</v>
      </c>
    </row>
    <row r="1349" spans="1:3" ht="16.95" customHeight="1" x14ac:dyDescent="0.3">
      <c r="A1349" s="219">
        <v>1348</v>
      </c>
      <c r="B1349" s="108">
        <v>1330115.01</v>
      </c>
      <c r="C1349" s="109" t="s">
        <v>1555</v>
      </c>
    </row>
    <row r="1350" spans="1:3" ht="16.95" customHeight="1" x14ac:dyDescent="0.3">
      <c r="A1350" s="219">
        <v>1349</v>
      </c>
      <c r="B1350" s="108">
        <v>1330116</v>
      </c>
      <c r="C1350" s="109" t="s">
        <v>1556</v>
      </c>
    </row>
    <row r="1351" spans="1:3" ht="16.95" customHeight="1" x14ac:dyDescent="0.3">
      <c r="A1351" s="219">
        <v>1350</v>
      </c>
      <c r="B1351" s="108">
        <v>1330117</v>
      </c>
      <c r="C1351" s="109" t="s">
        <v>1557</v>
      </c>
    </row>
    <row r="1352" spans="1:3" ht="16.95" customHeight="1" x14ac:dyDescent="0.3">
      <c r="A1352" s="219">
        <v>1351</v>
      </c>
      <c r="B1352" s="108">
        <v>1330118</v>
      </c>
      <c r="C1352" s="109" t="s">
        <v>1558</v>
      </c>
    </row>
    <row r="1353" spans="1:3" ht="16.95" customHeight="1" x14ac:dyDescent="0.3">
      <c r="A1353" s="219">
        <v>1352</v>
      </c>
      <c r="B1353" s="108">
        <v>1330119</v>
      </c>
      <c r="C1353" s="109" t="s">
        <v>1559</v>
      </c>
    </row>
    <row r="1354" spans="1:3" ht="16.95" customHeight="1" x14ac:dyDescent="0.3">
      <c r="A1354" s="219">
        <v>1353</v>
      </c>
      <c r="B1354" s="108">
        <v>1330120</v>
      </c>
      <c r="C1354" s="109" t="s">
        <v>1560</v>
      </c>
    </row>
    <row r="1355" spans="1:3" ht="16.95" customHeight="1" x14ac:dyDescent="0.3">
      <c r="A1355" s="219">
        <v>1354</v>
      </c>
      <c r="B1355" s="108">
        <v>1330121</v>
      </c>
      <c r="C1355" s="109" t="s">
        <v>1561</v>
      </c>
    </row>
    <row r="1356" spans="1:3" ht="16.95" customHeight="1" x14ac:dyDescent="0.3">
      <c r="A1356" s="219">
        <v>1355</v>
      </c>
      <c r="B1356" s="108">
        <v>1330122</v>
      </c>
      <c r="C1356" s="109" t="s">
        <v>1562</v>
      </c>
    </row>
    <row r="1357" spans="1:3" ht="16.95" customHeight="1" x14ac:dyDescent="0.3">
      <c r="A1357" s="219">
        <v>1356</v>
      </c>
      <c r="B1357" s="108">
        <v>1330123</v>
      </c>
      <c r="C1357" s="109" t="s">
        <v>1563</v>
      </c>
    </row>
    <row r="1358" spans="1:3" ht="16.95" customHeight="1" x14ac:dyDescent="0.3">
      <c r="A1358" s="219">
        <v>1357</v>
      </c>
      <c r="B1358" s="108">
        <v>1330124</v>
      </c>
      <c r="C1358" s="109" t="s">
        <v>1564</v>
      </c>
    </row>
    <row r="1359" spans="1:3" ht="16.95" customHeight="1" x14ac:dyDescent="0.3">
      <c r="A1359" s="219">
        <v>1358</v>
      </c>
      <c r="B1359" s="108">
        <v>1330125</v>
      </c>
      <c r="C1359" s="109" t="s">
        <v>1565</v>
      </c>
    </row>
    <row r="1360" spans="1:3" ht="16.95" customHeight="1" x14ac:dyDescent="0.3">
      <c r="A1360" s="219">
        <v>1359</v>
      </c>
      <c r="B1360" s="108">
        <v>1330126</v>
      </c>
      <c r="C1360" s="109" t="s">
        <v>1566</v>
      </c>
    </row>
    <row r="1361" spans="1:3" ht="16.95" customHeight="1" x14ac:dyDescent="0.3">
      <c r="A1361" s="219">
        <v>1360</v>
      </c>
      <c r="B1361" s="108">
        <v>1330127</v>
      </c>
      <c r="C1361" s="109" t="s">
        <v>1567</v>
      </c>
    </row>
    <row r="1362" spans="1:3" ht="16.95" customHeight="1" x14ac:dyDescent="0.3">
      <c r="A1362" s="219">
        <v>1361</v>
      </c>
      <c r="B1362" s="108">
        <v>1330128</v>
      </c>
      <c r="C1362" s="109" t="s">
        <v>1568</v>
      </c>
    </row>
    <row r="1363" spans="1:3" ht="16.95" customHeight="1" x14ac:dyDescent="0.3">
      <c r="A1363" s="219">
        <v>1362</v>
      </c>
      <c r="B1363" s="108">
        <v>1330129</v>
      </c>
      <c r="C1363" s="109" t="s">
        <v>1569</v>
      </c>
    </row>
    <row r="1364" spans="1:3" ht="16.95" customHeight="1" x14ac:dyDescent="0.3">
      <c r="A1364" s="219">
        <v>1363</v>
      </c>
      <c r="B1364" s="108">
        <v>1330130</v>
      </c>
      <c r="C1364" s="109" t="s">
        <v>1570</v>
      </c>
    </row>
    <row r="1365" spans="1:3" ht="16.95" customHeight="1" x14ac:dyDescent="0.3">
      <c r="A1365" s="219">
        <v>1364</v>
      </c>
      <c r="B1365" s="108">
        <v>1330131</v>
      </c>
      <c r="C1365" s="109" t="s">
        <v>1571</v>
      </c>
    </row>
    <row r="1366" spans="1:3" ht="16.95" customHeight="1" x14ac:dyDescent="0.3">
      <c r="A1366" s="219">
        <v>1365</v>
      </c>
      <c r="B1366" s="108">
        <v>1330132</v>
      </c>
      <c r="C1366" s="109" t="s">
        <v>1572</v>
      </c>
    </row>
    <row r="1367" spans="1:3" ht="16.95" customHeight="1" x14ac:dyDescent="0.3">
      <c r="A1367" s="219">
        <v>1366</v>
      </c>
      <c r="B1367" s="108">
        <v>1330133</v>
      </c>
      <c r="C1367" s="109" t="s">
        <v>1573</v>
      </c>
    </row>
    <row r="1368" spans="1:3" ht="16.95" customHeight="1" x14ac:dyDescent="0.3">
      <c r="A1368" s="219">
        <v>1367</v>
      </c>
      <c r="B1368" s="108">
        <v>1330134</v>
      </c>
      <c r="C1368" s="109" t="s">
        <v>1574</v>
      </c>
    </row>
    <row r="1369" spans="1:3" ht="16.95" customHeight="1" x14ac:dyDescent="0.3">
      <c r="A1369" s="219">
        <v>1368</v>
      </c>
      <c r="B1369" s="108">
        <v>1330135</v>
      </c>
      <c r="C1369" s="109" t="s">
        <v>1575</v>
      </c>
    </row>
    <row r="1370" spans="1:3" ht="16.95" customHeight="1" x14ac:dyDescent="0.3">
      <c r="A1370" s="219">
        <v>1369</v>
      </c>
      <c r="B1370" s="108">
        <v>1330136</v>
      </c>
      <c r="C1370" s="109" t="s">
        <v>1576</v>
      </c>
    </row>
    <row r="1371" spans="1:3" ht="16.95" customHeight="1" x14ac:dyDescent="0.3">
      <c r="A1371" s="219">
        <v>1370</v>
      </c>
      <c r="B1371" s="108">
        <v>1330136.01</v>
      </c>
      <c r="C1371" s="109" t="s">
        <v>1577</v>
      </c>
    </row>
    <row r="1372" spans="1:3" ht="16.95" customHeight="1" x14ac:dyDescent="0.3">
      <c r="A1372" s="219">
        <v>1371</v>
      </c>
      <c r="B1372" s="108">
        <v>1330137</v>
      </c>
      <c r="C1372" s="109" t="s">
        <v>1578</v>
      </c>
    </row>
    <row r="1373" spans="1:3" ht="16.95" customHeight="1" x14ac:dyDescent="0.3">
      <c r="A1373" s="219">
        <v>1372</v>
      </c>
      <c r="B1373" s="108">
        <v>1330138</v>
      </c>
      <c r="C1373" s="109" t="s">
        <v>1579</v>
      </c>
    </row>
    <row r="1374" spans="1:3" ht="16.95" customHeight="1" x14ac:dyDescent="0.3">
      <c r="A1374" s="219">
        <v>1373</v>
      </c>
      <c r="B1374" s="108">
        <v>1330139</v>
      </c>
      <c r="C1374" s="109" t="s">
        <v>1580</v>
      </c>
    </row>
    <row r="1375" spans="1:3" ht="16.95" customHeight="1" x14ac:dyDescent="0.3">
      <c r="A1375" s="219">
        <v>1374</v>
      </c>
      <c r="B1375" s="108">
        <v>1330140</v>
      </c>
      <c r="C1375" s="109" t="s">
        <v>1581</v>
      </c>
    </row>
    <row r="1376" spans="1:3" ht="16.95" customHeight="1" x14ac:dyDescent="0.3">
      <c r="A1376" s="219">
        <v>1375</v>
      </c>
      <c r="B1376" s="108">
        <v>1330141</v>
      </c>
      <c r="C1376" s="109" t="s">
        <v>1582</v>
      </c>
    </row>
    <row r="1377" spans="1:3" ht="16.95" customHeight="1" x14ac:dyDescent="0.3">
      <c r="A1377" s="219">
        <v>1376</v>
      </c>
      <c r="B1377" s="108">
        <v>1330142</v>
      </c>
      <c r="C1377" s="109" t="s">
        <v>1583</v>
      </c>
    </row>
    <row r="1378" spans="1:3" ht="16.95" customHeight="1" x14ac:dyDescent="0.3">
      <c r="A1378" s="219">
        <v>1377</v>
      </c>
      <c r="B1378" s="108">
        <v>1330143</v>
      </c>
      <c r="C1378" s="109" t="s">
        <v>1584</v>
      </c>
    </row>
    <row r="1379" spans="1:3" ht="16.95" customHeight="1" x14ac:dyDescent="0.3">
      <c r="A1379" s="219">
        <v>1378</v>
      </c>
      <c r="B1379" s="108">
        <v>1330144</v>
      </c>
      <c r="C1379" s="109" t="s">
        <v>1585</v>
      </c>
    </row>
    <row r="1380" spans="1:3" ht="16.95" customHeight="1" x14ac:dyDescent="0.3">
      <c r="A1380" s="219">
        <v>1379</v>
      </c>
      <c r="B1380" s="108">
        <v>1330145</v>
      </c>
      <c r="C1380" s="109" t="s">
        <v>1586</v>
      </c>
    </row>
    <row r="1381" spans="1:3" ht="16.95" customHeight="1" x14ac:dyDescent="0.3">
      <c r="A1381" s="219">
        <v>1380</v>
      </c>
      <c r="B1381" s="108">
        <v>1330146</v>
      </c>
      <c r="C1381" s="109" t="s">
        <v>1587</v>
      </c>
    </row>
    <row r="1382" spans="1:3" ht="16.95" customHeight="1" x14ac:dyDescent="0.3">
      <c r="A1382" s="219">
        <v>1381</v>
      </c>
      <c r="B1382" s="108">
        <v>1330147</v>
      </c>
      <c r="C1382" s="109" t="s">
        <v>1588</v>
      </c>
    </row>
    <row r="1383" spans="1:3" ht="16.95" customHeight="1" x14ac:dyDescent="0.3">
      <c r="A1383" s="219">
        <v>1382</v>
      </c>
      <c r="B1383" s="108">
        <v>1330148</v>
      </c>
      <c r="C1383" s="109" t="s">
        <v>1589</v>
      </c>
    </row>
    <row r="1384" spans="1:3" ht="16.95" customHeight="1" x14ac:dyDescent="0.3">
      <c r="A1384" s="219">
        <v>1383</v>
      </c>
      <c r="B1384" s="108">
        <v>1330149</v>
      </c>
      <c r="C1384" s="109" t="s">
        <v>1590</v>
      </c>
    </row>
    <row r="1385" spans="1:3" ht="16.95" customHeight="1" x14ac:dyDescent="0.3">
      <c r="A1385" s="219">
        <v>1384</v>
      </c>
      <c r="B1385" s="108">
        <v>1330150</v>
      </c>
      <c r="C1385" s="109" t="s">
        <v>1591</v>
      </c>
    </row>
    <row r="1386" spans="1:3" ht="16.95" customHeight="1" x14ac:dyDescent="0.3">
      <c r="A1386" s="219">
        <v>1385</v>
      </c>
      <c r="B1386" s="108">
        <v>1330150.01</v>
      </c>
      <c r="C1386" s="109" t="s">
        <v>1592</v>
      </c>
    </row>
    <row r="1387" spans="1:3" ht="16.95" customHeight="1" x14ac:dyDescent="0.3">
      <c r="A1387" s="219">
        <v>1386</v>
      </c>
      <c r="B1387" s="108">
        <v>1330150.02</v>
      </c>
      <c r="C1387" s="109" t="s">
        <v>1593</v>
      </c>
    </row>
    <row r="1388" spans="1:3" ht="16.95" customHeight="1" x14ac:dyDescent="0.3">
      <c r="A1388" s="219">
        <v>1387</v>
      </c>
      <c r="B1388" s="108">
        <v>1330151</v>
      </c>
      <c r="C1388" s="109" t="s">
        <v>1594</v>
      </c>
    </row>
    <row r="1389" spans="1:3" ht="16.95" customHeight="1" x14ac:dyDescent="0.3">
      <c r="A1389" s="219">
        <v>1388</v>
      </c>
      <c r="B1389" s="108">
        <v>1330152</v>
      </c>
      <c r="C1389" s="109" t="s">
        <v>1595</v>
      </c>
    </row>
    <row r="1390" spans="1:3" ht="16.95" customHeight="1" x14ac:dyDescent="0.3">
      <c r="A1390" s="219">
        <v>1389</v>
      </c>
      <c r="B1390" s="108">
        <v>1330153</v>
      </c>
      <c r="C1390" s="109" t="s">
        <v>1596</v>
      </c>
    </row>
    <row r="1391" spans="1:3" ht="16.95" customHeight="1" x14ac:dyDescent="0.3">
      <c r="A1391" s="219">
        <v>1390</v>
      </c>
      <c r="B1391" s="108">
        <v>1330154</v>
      </c>
      <c r="C1391" s="109" t="s">
        <v>1597</v>
      </c>
    </row>
    <row r="1392" spans="1:3" ht="16.95" customHeight="1" x14ac:dyDescent="0.3">
      <c r="A1392" s="219">
        <v>1391</v>
      </c>
      <c r="B1392" s="108">
        <v>1330155</v>
      </c>
      <c r="C1392" s="109" t="s">
        <v>1598</v>
      </c>
    </row>
    <row r="1393" spans="1:3" ht="16.95" customHeight="1" x14ac:dyDescent="0.3">
      <c r="A1393" s="219">
        <v>1392</v>
      </c>
      <c r="B1393" s="108">
        <v>1330156</v>
      </c>
      <c r="C1393" s="109" t="s">
        <v>1599</v>
      </c>
    </row>
    <row r="1394" spans="1:3" ht="16.95" customHeight="1" x14ac:dyDescent="0.3">
      <c r="A1394" s="219">
        <v>1393</v>
      </c>
      <c r="B1394" s="108">
        <v>1330157</v>
      </c>
      <c r="C1394" s="109" t="s">
        <v>1600</v>
      </c>
    </row>
    <row r="1395" spans="1:3" ht="16.95" customHeight="1" x14ac:dyDescent="0.3">
      <c r="A1395" s="219">
        <v>1394</v>
      </c>
      <c r="B1395" s="108">
        <v>1330157.1000000001</v>
      </c>
      <c r="C1395" s="109" t="s">
        <v>1601</v>
      </c>
    </row>
    <row r="1396" spans="1:3" ht="16.95" customHeight="1" x14ac:dyDescent="0.3">
      <c r="A1396" s="219">
        <v>1395</v>
      </c>
      <c r="B1396" s="108">
        <v>1330158</v>
      </c>
      <c r="C1396" s="109" t="s">
        <v>1602</v>
      </c>
    </row>
    <row r="1397" spans="1:3" ht="16.95" customHeight="1" x14ac:dyDescent="0.3">
      <c r="A1397" s="219">
        <v>1396</v>
      </c>
      <c r="B1397" s="108">
        <v>1330158.01</v>
      </c>
      <c r="C1397" s="109" t="s">
        <v>1603</v>
      </c>
    </row>
    <row r="1398" spans="1:3" ht="16.95" customHeight="1" x14ac:dyDescent="0.3">
      <c r="A1398" s="219">
        <v>1397</v>
      </c>
      <c r="B1398" s="108">
        <v>1330159</v>
      </c>
      <c r="C1398" s="109" t="s">
        <v>1604</v>
      </c>
    </row>
    <row r="1399" spans="1:3" ht="16.95" customHeight="1" x14ac:dyDescent="0.3">
      <c r="A1399" s="219">
        <v>1398</v>
      </c>
      <c r="B1399" s="108">
        <v>1330159.01</v>
      </c>
      <c r="C1399" s="109" t="s">
        <v>1605</v>
      </c>
    </row>
    <row r="1400" spans="1:3" ht="16.95" customHeight="1" x14ac:dyDescent="0.3">
      <c r="A1400" s="219">
        <v>1399</v>
      </c>
      <c r="B1400" s="108">
        <v>1330159.02</v>
      </c>
      <c r="C1400" s="109" t="s">
        <v>1606</v>
      </c>
    </row>
    <row r="1401" spans="1:3" ht="16.95" customHeight="1" x14ac:dyDescent="0.3">
      <c r="A1401" s="219">
        <v>1400</v>
      </c>
      <c r="B1401" s="108">
        <v>1330159.03</v>
      </c>
      <c r="C1401" s="109" t="s">
        <v>1607</v>
      </c>
    </row>
    <row r="1402" spans="1:3" ht="16.95" customHeight="1" x14ac:dyDescent="0.3">
      <c r="A1402" s="219">
        <v>1401</v>
      </c>
      <c r="B1402" s="108">
        <v>1330159.04</v>
      </c>
      <c r="C1402" s="109" t="s">
        <v>1608</v>
      </c>
    </row>
    <row r="1403" spans="1:3" ht="16.95" customHeight="1" x14ac:dyDescent="0.3">
      <c r="A1403" s="219">
        <v>1402</v>
      </c>
      <c r="B1403" s="108">
        <v>1330159.05</v>
      </c>
      <c r="C1403" s="109" t="s">
        <v>1609</v>
      </c>
    </row>
    <row r="1404" spans="1:3" ht="16.95" customHeight="1" x14ac:dyDescent="0.3">
      <c r="A1404" s="219">
        <v>1403</v>
      </c>
      <c r="B1404" s="108">
        <v>1330159.06</v>
      </c>
      <c r="C1404" s="109" t="s">
        <v>1610</v>
      </c>
    </row>
    <row r="1405" spans="1:3" ht="16.95" customHeight="1" x14ac:dyDescent="0.3">
      <c r="A1405" s="219">
        <v>1404</v>
      </c>
      <c r="B1405" s="108">
        <v>1330160</v>
      </c>
      <c r="C1405" s="109" t="s">
        <v>1611</v>
      </c>
    </row>
    <row r="1406" spans="1:3" ht="16.95" customHeight="1" x14ac:dyDescent="0.3">
      <c r="A1406" s="219">
        <v>1405</v>
      </c>
      <c r="B1406" s="108">
        <v>1330161</v>
      </c>
      <c r="C1406" s="109" t="s">
        <v>1612</v>
      </c>
    </row>
    <row r="1407" spans="1:3" ht="16.95" customHeight="1" x14ac:dyDescent="0.3">
      <c r="A1407" s="219">
        <v>1406</v>
      </c>
      <c r="B1407" s="108">
        <v>1330162</v>
      </c>
      <c r="C1407" s="109" t="s">
        <v>1613</v>
      </c>
    </row>
    <row r="1408" spans="1:3" ht="16.95" customHeight="1" x14ac:dyDescent="0.3">
      <c r="A1408" s="219">
        <v>1407</v>
      </c>
      <c r="B1408" s="108">
        <v>1330163</v>
      </c>
      <c r="C1408" s="109" t="s">
        <v>1614</v>
      </c>
    </row>
    <row r="1409" spans="1:3" ht="16.95" customHeight="1" x14ac:dyDescent="0.3">
      <c r="A1409" s="219">
        <v>1408</v>
      </c>
      <c r="B1409" s="108">
        <v>1330164</v>
      </c>
      <c r="C1409" s="109" t="s">
        <v>1615</v>
      </c>
    </row>
    <row r="1410" spans="1:3" ht="16.95" customHeight="1" x14ac:dyDescent="0.3">
      <c r="A1410" s="219">
        <v>1409</v>
      </c>
      <c r="B1410" s="108">
        <v>1330165</v>
      </c>
      <c r="C1410" s="109" t="s">
        <v>1616</v>
      </c>
    </row>
    <row r="1411" spans="1:3" ht="16.95" customHeight="1" x14ac:dyDescent="0.3">
      <c r="A1411" s="219">
        <v>1410</v>
      </c>
      <c r="B1411" s="108">
        <v>1330166</v>
      </c>
      <c r="C1411" s="109" t="s">
        <v>1617</v>
      </c>
    </row>
    <row r="1412" spans="1:3" ht="16.95" customHeight="1" x14ac:dyDescent="0.3">
      <c r="A1412" s="219">
        <v>1411</v>
      </c>
      <c r="B1412" s="108">
        <v>1330167</v>
      </c>
      <c r="C1412" s="109" t="s">
        <v>1618</v>
      </c>
    </row>
    <row r="1413" spans="1:3" ht="16.95" customHeight="1" x14ac:dyDescent="0.3">
      <c r="A1413" s="219">
        <v>1412</v>
      </c>
      <c r="B1413" s="108">
        <v>1330168</v>
      </c>
      <c r="C1413" s="109" t="s">
        <v>1619</v>
      </c>
    </row>
    <row r="1414" spans="1:3" ht="16.95" customHeight="1" x14ac:dyDescent="0.3">
      <c r="A1414" s="219">
        <v>1413</v>
      </c>
      <c r="B1414" s="108">
        <v>1330169</v>
      </c>
      <c r="C1414" s="109" t="s">
        <v>1620</v>
      </c>
    </row>
    <row r="1415" spans="1:3" ht="16.95" customHeight="1" x14ac:dyDescent="0.3">
      <c r="A1415" s="219">
        <v>1414</v>
      </c>
      <c r="B1415" s="108">
        <v>1330170</v>
      </c>
      <c r="C1415" s="109" t="s">
        <v>1621</v>
      </c>
    </row>
    <row r="1416" spans="1:3" ht="16.95" customHeight="1" x14ac:dyDescent="0.3">
      <c r="A1416" s="219">
        <v>1415</v>
      </c>
      <c r="B1416" s="108">
        <v>1330171</v>
      </c>
      <c r="C1416" s="109" t="s">
        <v>1622</v>
      </c>
    </row>
    <row r="1417" spans="1:3" ht="16.95" customHeight="1" x14ac:dyDescent="0.3">
      <c r="A1417" s="219">
        <v>1416</v>
      </c>
      <c r="B1417" s="108">
        <v>1330172</v>
      </c>
      <c r="C1417" s="109" t="s">
        <v>1623</v>
      </c>
    </row>
    <row r="1418" spans="1:3" ht="16.95" customHeight="1" x14ac:dyDescent="0.3">
      <c r="A1418" s="219">
        <v>1417</v>
      </c>
      <c r="B1418" s="108">
        <v>1330173</v>
      </c>
      <c r="C1418" s="109" t="s">
        <v>1624</v>
      </c>
    </row>
    <row r="1419" spans="1:3" ht="16.95" customHeight="1" x14ac:dyDescent="0.3">
      <c r="A1419" s="219">
        <v>1418</v>
      </c>
      <c r="B1419" s="108">
        <v>1330174</v>
      </c>
      <c r="C1419" s="109" t="s">
        <v>1625</v>
      </c>
    </row>
    <row r="1420" spans="1:3" ht="16.95" customHeight="1" x14ac:dyDescent="0.3">
      <c r="A1420" s="219">
        <v>1419</v>
      </c>
      <c r="B1420" s="108">
        <v>1330175</v>
      </c>
      <c r="C1420" s="109" t="s">
        <v>1626</v>
      </c>
    </row>
    <row r="1421" spans="1:3" ht="16.95" customHeight="1" x14ac:dyDescent="0.3">
      <c r="A1421" s="219">
        <v>1420</v>
      </c>
      <c r="B1421" s="108">
        <v>1330176</v>
      </c>
      <c r="C1421" s="109" t="s">
        <v>1627</v>
      </c>
    </row>
    <row r="1422" spans="1:3" ht="16.95" customHeight="1" x14ac:dyDescent="0.3">
      <c r="A1422" s="219">
        <v>1421</v>
      </c>
      <c r="B1422" s="108">
        <v>1330177</v>
      </c>
      <c r="C1422" s="109" t="s">
        <v>1628</v>
      </c>
    </row>
    <row r="1423" spans="1:3" ht="16.95" customHeight="1" x14ac:dyDescent="0.3">
      <c r="A1423" s="219">
        <v>1422</v>
      </c>
      <c r="B1423" s="108">
        <v>1330178</v>
      </c>
      <c r="C1423" s="109" t="s">
        <v>1629</v>
      </c>
    </row>
    <row r="1424" spans="1:3" ht="16.95" customHeight="1" x14ac:dyDescent="0.3">
      <c r="A1424" s="219">
        <v>1423</v>
      </c>
      <c r="B1424" s="108">
        <v>1330179</v>
      </c>
      <c r="C1424" s="109" t="s">
        <v>1630</v>
      </c>
    </row>
    <row r="1425" spans="1:3" ht="16.95" customHeight="1" x14ac:dyDescent="0.3">
      <c r="A1425" s="219">
        <v>1424</v>
      </c>
      <c r="B1425" s="108">
        <v>1330180</v>
      </c>
      <c r="C1425" s="109" t="s">
        <v>1631</v>
      </c>
    </row>
    <row r="1426" spans="1:3" ht="16.95" customHeight="1" x14ac:dyDescent="0.3">
      <c r="A1426" s="219">
        <v>1425</v>
      </c>
      <c r="B1426" s="108">
        <v>1330181</v>
      </c>
      <c r="C1426" s="109" t="s">
        <v>1632</v>
      </c>
    </row>
    <row r="1427" spans="1:3" ht="16.95" customHeight="1" x14ac:dyDescent="0.3">
      <c r="A1427" s="219">
        <v>1426</v>
      </c>
      <c r="B1427" s="108">
        <v>1330182</v>
      </c>
      <c r="C1427" s="109" t="s">
        <v>1633</v>
      </c>
    </row>
    <row r="1428" spans="1:3" ht="16.95" customHeight="1" x14ac:dyDescent="0.3">
      <c r="A1428" s="219">
        <v>1427</v>
      </c>
      <c r="B1428" s="108">
        <v>1330183</v>
      </c>
      <c r="C1428" s="109" t="s">
        <v>1634</v>
      </c>
    </row>
    <row r="1429" spans="1:3" ht="16.95" customHeight="1" x14ac:dyDescent="0.3">
      <c r="A1429" s="219">
        <v>1428</v>
      </c>
      <c r="B1429" s="108">
        <v>1330184</v>
      </c>
      <c r="C1429" s="109" t="s">
        <v>1635</v>
      </c>
    </row>
    <row r="1430" spans="1:3" ht="16.95" customHeight="1" x14ac:dyDescent="0.3">
      <c r="A1430" s="219">
        <v>1429</v>
      </c>
      <c r="B1430" s="108">
        <v>1330185</v>
      </c>
      <c r="C1430" s="109" t="s">
        <v>1636</v>
      </c>
    </row>
    <row r="1431" spans="1:3" ht="16.95" customHeight="1" x14ac:dyDescent="0.3">
      <c r="A1431" s="219">
        <v>1430</v>
      </c>
      <c r="B1431" s="108">
        <v>1330186</v>
      </c>
      <c r="C1431" s="109" t="s">
        <v>1637</v>
      </c>
    </row>
    <row r="1432" spans="1:3" ht="16.95" customHeight="1" x14ac:dyDescent="0.3">
      <c r="A1432" s="219">
        <v>1431</v>
      </c>
      <c r="B1432" s="108">
        <v>1330187</v>
      </c>
      <c r="C1432" s="109" t="s">
        <v>1638</v>
      </c>
    </row>
    <row r="1433" spans="1:3" ht="16.95" customHeight="1" x14ac:dyDescent="0.3">
      <c r="A1433" s="219">
        <v>1432</v>
      </c>
      <c r="B1433" s="108">
        <v>1330188</v>
      </c>
      <c r="C1433" s="109" t="s">
        <v>1639</v>
      </c>
    </row>
    <row r="1434" spans="1:3" ht="16.95" customHeight="1" x14ac:dyDescent="0.3">
      <c r="A1434" s="219">
        <v>1433</v>
      </c>
      <c r="B1434" s="108">
        <v>1330189</v>
      </c>
      <c r="C1434" s="109" t="s">
        <v>1640</v>
      </c>
    </row>
    <row r="1435" spans="1:3" ht="16.95" customHeight="1" x14ac:dyDescent="0.3">
      <c r="A1435" s="219">
        <v>1434</v>
      </c>
      <c r="B1435" s="108">
        <v>1330190</v>
      </c>
      <c r="C1435" s="109" t="s">
        <v>1641</v>
      </c>
    </row>
    <row r="1436" spans="1:3" ht="16.95" customHeight="1" x14ac:dyDescent="0.3">
      <c r="A1436" s="219">
        <v>1435</v>
      </c>
      <c r="B1436" s="108">
        <v>1330191</v>
      </c>
      <c r="C1436" s="109" t="s">
        <v>1642</v>
      </c>
    </row>
    <row r="1437" spans="1:3" ht="16.95" customHeight="1" x14ac:dyDescent="0.3">
      <c r="A1437" s="219">
        <v>1436</v>
      </c>
      <c r="B1437" s="108">
        <v>1330192</v>
      </c>
      <c r="C1437" s="109" t="s">
        <v>1643</v>
      </c>
    </row>
    <row r="1438" spans="1:3" ht="16.95" customHeight="1" x14ac:dyDescent="0.3">
      <c r="A1438" s="219">
        <v>1437</v>
      </c>
      <c r="B1438" s="108">
        <v>1330192.01</v>
      </c>
      <c r="C1438" s="109" t="s">
        <v>1644</v>
      </c>
    </row>
    <row r="1439" spans="1:3" ht="16.95" customHeight="1" x14ac:dyDescent="0.3">
      <c r="A1439" s="219">
        <v>1438</v>
      </c>
      <c r="B1439" s="108">
        <v>1330193</v>
      </c>
      <c r="C1439" s="109" t="s">
        <v>1645</v>
      </c>
    </row>
    <row r="1440" spans="1:3" ht="16.95" customHeight="1" x14ac:dyDescent="0.3">
      <c r="A1440" s="219">
        <v>1439</v>
      </c>
      <c r="B1440" s="108">
        <v>1330194</v>
      </c>
      <c r="C1440" s="109" t="s">
        <v>1646</v>
      </c>
    </row>
    <row r="1441" spans="1:3" ht="16.95" customHeight="1" x14ac:dyDescent="0.3">
      <c r="A1441" s="219">
        <v>1440</v>
      </c>
      <c r="B1441" s="108">
        <v>1330195</v>
      </c>
      <c r="C1441" s="109" t="s">
        <v>1647</v>
      </c>
    </row>
    <row r="1442" spans="1:3" ht="16.95" customHeight="1" x14ac:dyDescent="0.3">
      <c r="A1442" s="219">
        <v>1441</v>
      </c>
      <c r="B1442" s="108">
        <v>1330196</v>
      </c>
      <c r="C1442" s="109" t="s">
        <v>1648</v>
      </c>
    </row>
    <row r="1443" spans="1:3" ht="16.95" customHeight="1" x14ac:dyDescent="0.3">
      <c r="A1443" s="219">
        <v>1442</v>
      </c>
      <c r="B1443" s="108">
        <v>1330197</v>
      </c>
      <c r="C1443" s="109" t="s">
        <v>1649</v>
      </c>
    </row>
    <row r="1444" spans="1:3" ht="16.95" customHeight="1" x14ac:dyDescent="0.3">
      <c r="A1444" s="219">
        <v>1443</v>
      </c>
      <c r="B1444" s="108">
        <v>1330198</v>
      </c>
      <c r="C1444" s="109" t="s">
        <v>1650</v>
      </c>
    </row>
    <row r="1445" spans="1:3" ht="16.95" customHeight="1" x14ac:dyDescent="0.3">
      <c r="A1445" s="219">
        <v>1444</v>
      </c>
      <c r="B1445" s="108">
        <v>1330199</v>
      </c>
      <c r="C1445" s="109" t="s">
        <v>1651</v>
      </c>
    </row>
    <row r="1446" spans="1:3" ht="16.95" customHeight="1" x14ac:dyDescent="0.3">
      <c r="A1446" s="219">
        <v>1445</v>
      </c>
      <c r="B1446" s="108">
        <v>1330200</v>
      </c>
      <c r="C1446" s="109" t="s">
        <v>1652</v>
      </c>
    </row>
    <row r="1447" spans="1:3" ht="16.95" customHeight="1" x14ac:dyDescent="0.3">
      <c r="A1447" s="219">
        <v>1446</v>
      </c>
      <c r="B1447" s="108">
        <v>1330201</v>
      </c>
      <c r="C1447" s="109" t="s">
        <v>1653</v>
      </c>
    </row>
    <row r="1448" spans="1:3" ht="16.95" customHeight="1" x14ac:dyDescent="0.3">
      <c r="A1448" s="219">
        <v>1447</v>
      </c>
      <c r="B1448" s="108">
        <v>1330202</v>
      </c>
      <c r="C1448" s="109" t="s">
        <v>1654</v>
      </c>
    </row>
    <row r="1449" spans="1:3" ht="16.95" customHeight="1" x14ac:dyDescent="0.3">
      <c r="A1449" s="219">
        <v>1448</v>
      </c>
      <c r="B1449" s="108">
        <v>1330203</v>
      </c>
      <c r="C1449" s="109" t="s">
        <v>1655</v>
      </c>
    </row>
    <row r="1450" spans="1:3" ht="16.95" customHeight="1" x14ac:dyDescent="0.3">
      <c r="A1450" s="219">
        <v>1449</v>
      </c>
      <c r="B1450" s="108">
        <v>1330204</v>
      </c>
      <c r="C1450" s="109" t="s">
        <v>1656</v>
      </c>
    </row>
    <row r="1451" spans="1:3" ht="16.95" customHeight="1" x14ac:dyDescent="0.3">
      <c r="A1451" s="219">
        <v>1450</v>
      </c>
      <c r="B1451" s="108">
        <v>1330205</v>
      </c>
      <c r="C1451" s="109" t="s">
        <v>1657</v>
      </c>
    </row>
    <row r="1452" spans="1:3" ht="16.95" customHeight="1" x14ac:dyDescent="0.3">
      <c r="A1452" s="219">
        <v>1451</v>
      </c>
      <c r="B1452" s="108">
        <v>1330206</v>
      </c>
      <c r="C1452" s="109" t="s">
        <v>1658</v>
      </c>
    </row>
    <row r="1453" spans="1:3" ht="16.95" customHeight="1" x14ac:dyDescent="0.3">
      <c r="A1453" s="219">
        <v>1452</v>
      </c>
      <c r="B1453" s="108">
        <v>1330207</v>
      </c>
      <c r="C1453" s="109" t="s">
        <v>1659</v>
      </c>
    </row>
    <row r="1454" spans="1:3" ht="16.95" customHeight="1" x14ac:dyDescent="0.3">
      <c r="A1454" s="219">
        <v>1453</v>
      </c>
      <c r="B1454" s="108">
        <v>1330208</v>
      </c>
      <c r="C1454" s="109" t="s">
        <v>1660</v>
      </c>
    </row>
    <row r="1455" spans="1:3" ht="16.95" customHeight="1" x14ac:dyDescent="0.3">
      <c r="A1455" s="219">
        <v>1454</v>
      </c>
      <c r="B1455" s="108">
        <v>1330210</v>
      </c>
      <c r="C1455" s="109" t="s">
        <v>1661</v>
      </c>
    </row>
    <row r="1456" spans="1:3" ht="16.95" customHeight="1" x14ac:dyDescent="0.3">
      <c r="A1456" s="219">
        <v>1455</v>
      </c>
      <c r="B1456" s="108">
        <v>1330211</v>
      </c>
      <c r="C1456" s="109" t="s">
        <v>1662</v>
      </c>
    </row>
    <row r="1457" spans="1:3" ht="16.95" customHeight="1" x14ac:dyDescent="0.3">
      <c r="A1457" s="219">
        <v>1456</v>
      </c>
      <c r="B1457" s="108">
        <v>1330212</v>
      </c>
      <c r="C1457" s="109" t="s">
        <v>1663</v>
      </c>
    </row>
    <row r="1458" spans="1:3" ht="16.95" customHeight="1" x14ac:dyDescent="0.3">
      <c r="A1458" s="219">
        <v>1457</v>
      </c>
      <c r="B1458" s="108">
        <v>1330213</v>
      </c>
      <c r="C1458" s="109" t="s">
        <v>1664</v>
      </c>
    </row>
    <row r="1459" spans="1:3" ht="16.95" customHeight="1" x14ac:dyDescent="0.3">
      <c r="A1459" s="219">
        <v>1458</v>
      </c>
      <c r="B1459" s="108">
        <v>1330214</v>
      </c>
      <c r="C1459" s="109" t="s">
        <v>1665</v>
      </c>
    </row>
    <row r="1460" spans="1:3" ht="16.95" customHeight="1" x14ac:dyDescent="0.3">
      <c r="A1460" s="219">
        <v>1459</v>
      </c>
      <c r="B1460" s="108">
        <v>1330215</v>
      </c>
      <c r="C1460" s="109" t="s">
        <v>1666</v>
      </c>
    </row>
    <row r="1461" spans="1:3" ht="16.95" customHeight="1" x14ac:dyDescent="0.3">
      <c r="A1461" s="219">
        <v>1460</v>
      </c>
      <c r="B1461" s="108">
        <v>1330216</v>
      </c>
      <c r="C1461" s="109" t="s">
        <v>1667</v>
      </c>
    </row>
    <row r="1462" spans="1:3" ht="16.95" customHeight="1" x14ac:dyDescent="0.3">
      <c r="A1462" s="219">
        <v>1461</v>
      </c>
      <c r="B1462" s="108">
        <v>1330217</v>
      </c>
      <c r="C1462" s="109" t="s">
        <v>1668</v>
      </c>
    </row>
    <row r="1463" spans="1:3" ht="16.95" customHeight="1" x14ac:dyDescent="0.3">
      <c r="A1463" s="219">
        <v>1462</v>
      </c>
      <c r="B1463" s="108">
        <v>1330218</v>
      </c>
      <c r="C1463" s="109" t="s">
        <v>1669</v>
      </c>
    </row>
    <row r="1464" spans="1:3" ht="16.95" customHeight="1" x14ac:dyDescent="0.3">
      <c r="A1464" s="219">
        <v>1463</v>
      </c>
      <c r="B1464" s="108">
        <v>1330219</v>
      </c>
      <c r="C1464" s="109" t="s">
        <v>1670</v>
      </c>
    </row>
    <row r="1465" spans="1:3" ht="16.95" customHeight="1" x14ac:dyDescent="0.3">
      <c r="A1465" s="219">
        <v>1464</v>
      </c>
      <c r="B1465" s="108">
        <v>1330220</v>
      </c>
      <c r="C1465" s="109" t="s">
        <v>1671</v>
      </c>
    </row>
    <row r="1466" spans="1:3" ht="16.95" customHeight="1" x14ac:dyDescent="0.3">
      <c r="A1466" s="219">
        <v>1465</v>
      </c>
      <c r="B1466" s="108">
        <v>1330221</v>
      </c>
      <c r="C1466" s="109" t="s">
        <v>1672</v>
      </c>
    </row>
    <row r="1467" spans="1:3" ht="16.95" customHeight="1" x14ac:dyDescent="0.3">
      <c r="A1467" s="219">
        <v>1466</v>
      </c>
      <c r="B1467" s="108">
        <v>1330222</v>
      </c>
      <c r="C1467" s="109" t="s">
        <v>1673</v>
      </c>
    </row>
    <row r="1468" spans="1:3" ht="16.95" customHeight="1" x14ac:dyDescent="0.3">
      <c r="A1468" s="219">
        <v>1467</v>
      </c>
      <c r="B1468" s="108">
        <v>1330223</v>
      </c>
      <c r="C1468" s="109" t="s">
        <v>1674</v>
      </c>
    </row>
    <row r="1469" spans="1:3" ht="16.95" customHeight="1" x14ac:dyDescent="0.3">
      <c r="A1469" s="219">
        <v>1468</v>
      </c>
      <c r="B1469" s="108">
        <v>1330224</v>
      </c>
      <c r="C1469" s="109" t="s">
        <v>1675</v>
      </c>
    </row>
    <row r="1470" spans="1:3" ht="16.95" customHeight="1" x14ac:dyDescent="0.3">
      <c r="A1470" s="219">
        <v>1469</v>
      </c>
      <c r="B1470" s="108">
        <v>1330225</v>
      </c>
      <c r="C1470" s="109" t="s">
        <v>1676</v>
      </c>
    </row>
    <row r="1471" spans="1:3" ht="16.95" customHeight="1" x14ac:dyDescent="0.3">
      <c r="A1471" s="219">
        <v>1470</v>
      </c>
      <c r="B1471" s="108">
        <v>1330226</v>
      </c>
      <c r="C1471" s="109" t="s">
        <v>1677</v>
      </c>
    </row>
    <row r="1472" spans="1:3" ht="16.95" customHeight="1" x14ac:dyDescent="0.3">
      <c r="A1472" s="219">
        <v>1471</v>
      </c>
      <c r="B1472" s="108">
        <v>1330227</v>
      </c>
      <c r="C1472" s="109" t="s">
        <v>1678</v>
      </c>
    </row>
    <row r="1473" spans="1:3" ht="16.95" customHeight="1" x14ac:dyDescent="0.3">
      <c r="A1473" s="219">
        <v>1472</v>
      </c>
      <c r="B1473" s="108">
        <v>1330228</v>
      </c>
      <c r="C1473" s="109" t="s">
        <v>1679</v>
      </c>
    </row>
    <row r="1474" spans="1:3" ht="16.95" customHeight="1" x14ac:dyDescent="0.3">
      <c r="A1474" s="219">
        <v>1473</v>
      </c>
      <c r="B1474" s="108">
        <v>1330229</v>
      </c>
      <c r="C1474" s="109" t="s">
        <v>1680</v>
      </c>
    </row>
    <row r="1475" spans="1:3" ht="16.95" customHeight="1" x14ac:dyDescent="0.3">
      <c r="A1475" s="219">
        <v>1474</v>
      </c>
      <c r="B1475" s="108">
        <v>1330230</v>
      </c>
      <c r="C1475" s="109" t="s">
        <v>1681</v>
      </c>
    </row>
    <row r="1476" spans="1:3" ht="16.95" customHeight="1" x14ac:dyDescent="0.3">
      <c r="A1476" s="219">
        <v>1475</v>
      </c>
      <c r="B1476" s="108">
        <v>1330231</v>
      </c>
      <c r="C1476" s="109" t="s">
        <v>1682</v>
      </c>
    </row>
    <row r="1477" spans="1:3" ht="16.95" customHeight="1" x14ac:dyDescent="0.3">
      <c r="A1477" s="219">
        <v>1476</v>
      </c>
      <c r="B1477" s="108">
        <v>1330232</v>
      </c>
      <c r="C1477" s="109" t="s">
        <v>1683</v>
      </c>
    </row>
    <row r="1478" spans="1:3" ht="16.95" customHeight="1" x14ac:dyDescent="0.3">
      <c r="A1478" s="219">
        <v>1477</v>
      </c>
      <c r="B1478" s="108">
        <v>1330233</v>
      </c>
      <c r="C1478" s="109" t="s">
        <v>1684</v>
      </c>
    </row>
    <row r="1479" spans="1:3" ht="16.95" customHeight="1" x14ac:dyDescent="0.3">
      <c r="A1479" s="219">
        <v>1478</v>
      </c>
      <c r="B1479" s="108">
        <v>1330234</v>
      </c>
      <c r="C1479" s="109" t="s">
        <v>1685</v>
      </c>
    </row>
    <row r="1480" spans="1:3" ht="16.95" customHeight="1" x14ac:dyDescent="0.3">
      <c r="A1480" s="219">
        <v>1479</v>
      </c>
      <c r="B1480" s="108">
        <v>1330235</v>
      </c>
      <c r="C1480" s="109" t="s">
        <v>1686</v>
      </c>
    </row>
    <row r="1481" spans="1:3" ht="16.95" customHeight="1" x14ac:dyDescent="0.3">
      <c r="A1481" s="219">
        <v>1480</v>
      </c>
      <c r="B1481" s="108">
        <v>1330236</v>
      </c>
      <c r="C1481" s="109" t="s">
        <v>1687</v>
      </c>
    </row>
    <row r="1482" spans="1:3" ht="16.95" customHeight="1" x14ac:dyDescent="0.3">
      <c r="A1482" s="219">
        <v>1481</v>
      </c>
      <c r="B1482" s="108">
        <v>1330236.01</v>
      </c>
      <c r="C1482" s="109" t="s">
        <v>1688</v>
      </c>
    </row>
    <row r="1483" spans="1:3" ht="16.95" customHeight="1" x14ac:dyDescent="0.3">
      <c r="A1483" s="219">
        <v>1482</v>
      </c>
      <c r="B1483" s="108">
        <v>1330236.02</v>
      </c>
      <c r="C1483" s="109" t="s">
        <v>1689</v>
      </c>
    </row>
    <row r="1484" spans="1:3" ht="16.95" customHeight="1" x14ac:dyDescent="0.3">
      <c r="A1484" s="219">
        <v>1483</v>
      </c>
      <c r="B1484" s="108">
        <v>1330236.03</v>
      </c>
      <c r="C1484" s="109" t="s">
        <v>1690</v>
      </c>
    </row>
    <row r="1485" spans="1:3" ht="16.95" customHeight="1" x14ac:dyDescent="0.3">
      <c r="A1485" s="219">
        <v>1484</v>
      </c>
      <c r="B1485" s="108">
        <v>1330236.04</v>
      </c>
      <c r="C1485" s="109" t="s">
        <v>1691</v>
      </c>
    </row>
    <row r="1486" spans="1:3" ht="16.95" customHeight="1" x14ac:dyDescent="0.3">
      <c r="A1486" s="219">
        <v>1485</v>
      </c>
      <c r="B1486" s="108">
        <v>1330237</v>
      </c>
      <c r="C1486" s="109" t="s">
        <v>1692</v>
      </c>
    </row>
    <row r="1487" spans="1:3" ht="16.95" customHeight="1" x14ac:dyDescent="0.3">
      <c r="A1487" s="219">
        <v>1486</v>
      </c>
      <c r="B1487" s="108">
        <v>1330238</v>
      </c>
      <c r="C1487" s="109" t="s">
        <v>1693</v>
      </c>
    </row>
    <row r="1488" spans="1:3" ht="16.95" customHeight="1" x14ac:dyDescent="0.3">
      <c r="A1488" s="219">
        <v>1487</v>
      </c>
      <c r="B1488" s="108">
        <v>1330239</v>
      </c>
      <c r="C1488" s="109" t="s">
        <v>1694</v>
      </c>
    </row>
    <row r="1489" spans="1:3" ht="16.95" customHeight="1" x14ac:dyDescent="0.3">
      <c r="A1489" s="219">
        <v>1488</v>
      </c>
      <c r="B1489" s="108">
        <v>1330240</v>
      </c>
      <c r="C1489" s="109" t="s">
        <v>1695</v>
      </c>
    </row>
    <row r="1490" spans="1:3" ht="16.95" customHeight="1" x14ac:dyDescent="0.3">
      <c r="A1490" s="219">
        <v>1489</v>
      </c>
      <c r="B1490" s="108">
        <v>1330241</v>
      </c>
      <c r="C1490" s="109" t="s">
        <v>1696</v>
      </c>
    </row>
    <row r="1491" spans="1:3" ht="16.95" customHeight="1" x14ac:dyDescent="0.3">
      <c r="A1491" s="219">
        <v>1490</v>
      </c>
      <c r="B1491" s="108">
        <v>1330242</v>
      </c>
      <c r="C1491" s="109" t="s">
        <v>1697</v>
      </c>
    </row>
    <row r="1492" spans="1:3" ht="16.95" customHeight="1" x14ac:dyDescent="0.3">
      <c r="A1492" s="219">
        <v>1491</v>
      </c>
      <c r="B1492" s="108">
        <v>1330243</v>
      </c>
      <c r="C1492" s="109" t="s">
        <v>1698</v>
      </c>
    </row>
    <row r="1493" spans="1:3" ht="16.95" customHeight="1" x14ac:dyDescent="0.3">
      <c r="A1493" s="219">
        <v>1492</v>
      </c>
      <c r="B1493" s="108">
        <v>1330244</v>
      </c>
      <c r="C1493" s="109" t="s">
        <v>1699</v>
      </c>
    </row>
    <row r="1494" spans="1:3" ht="16.95" customHeight="1" x14ac:dyDescent="0.3">
      <c r="A1494" s="219">
        <v>1493</v>
      </c>
      <c r="B1494" s="108">
        <v>1330245</v>
      </c>
      <c r="C1494" s="109" t="s">
        <v>1700</v>
      </c>
    </row>
    <row r="1495" spans="1:3" ht="16.95" customHeight="1" x14ac:dyDescent="0.3">
      <c r="A1495" s="219">
        <v>1494</v>
      </c>
      <c r="B1495" s="108">
        <v>1330246</v>
      </c>
      <c r="C1495" s="109" t="s">
        <v>1701</v>
      </c>
    </row>
    <row r="1496" spans="1:3" ht="16.95" customHeight="1" x14ac:dyDescent="0.3">
      <c r="A1496" s="219">
        <v>1495</v>
      </c>
      <c r="B1496" s="108">
        <v>1330247</v>
      </c>
      <c r="C1496" s="109" t="s">
        <v>1702</v>
      </c>
    </row>
    <row r="1497" spans="1:3" ht="16.95" customHeight="1" x14ac:dyDescent="0.3">
      <c r="A1497" s="219">
        <v>1496</v>
      </c>
      <c r="B1497" s="108">
        <v>1330248</v>
      </c>
      <c r="C1497" s="109" t="s">
        <v>1703</v>
      </c>
    </row>
    <row r="1498" spans="1:3" ht="16.95" customHeight="1" x14ac:dyDescent="0.3">
      <c r="A1498" s="219">
        <v>1497</v>
      </c>
      <c r="B1498" s="108">
        <v>1330249</v>
      </c>
      <c r="C1498" s="109" t="s">
        <v>1704</v>
      </c>
    </row>
    <row r="1499" spans="1:3" ht="16.95" customHeight="1" x14ac:dyDescent="0.3">
      <c r="A1499" s="219">
        <v>1498</v>
      </c>
      <c r="B1499" s="108">
        <v>1330250</v>
      </c>
      <c r="C1499" s="109" t="s">
        <v>1705</v>
      </c>
    </row>
    <row r="1500" spans="1:3" ht="16.95" customHeight="1" x14ac:dyDescent="0.3">
      <c r="A1500" s="219">
        <v>1499</v>
      </c>
      <c r="B1500" s="108">
        <v>1330251</v>
      </c>
      <c r="C1500" s="109" t="s">
        <v>1706</v>
      </c>
    </row>
    <row r="1501" spans="1:3" ht="16.95" customHeight="1" x14ac:dyDescent="0.3">
      <c r="A1501" s="219">
        <v>1500</v>
      </c>
      <c r="B1501" s="108">
        <v>1330252</v>
      </c>
      <c r="C1501" s="109" t="s">
        <v>1707</v>
      </c>
    </row>
    <row r="1502" spans="1:3" ht="16.95" customHeight="1" x14ac:dyDescent="0.3">
      <c r="A1502" s="219">
        <v>1501</v>
      </c>
      <c r="B1502" s="108">
        <v>1330253</v>
      </c>
      <c r="C1502" s="109" t="s">
        <v>1708</v>
      </c>
    </row>
    <row r="1503" spans="1:3" ht="16.95" customHeight="1" x14ac:dyDescent="0.3">
      <c r="A1503" s="219">
        <v>1502</v>
      </c>
      <c r="B1503" s="108">
        <v>1330254</v>
      </c>
      <c r="C1503" s="109" t="s">
        <v>1709</v>
      </c>
    </row>
    <row r="1504" spans="1:3" ht="16.95" customHeight="1" x14ac:dyDescent="0.3">
      <c r="A1504" s="219">
        <v>1503</v>
      </c>
      <c r="B1504" s="108">
        <v>1330255</v>
      </c>
      <c r="C1504" s="109" t="s">
        <v>1710</v>
      </c>
    </row>
    <row r="1505" spans="1:3" ht="16.95" customHeight="1" x14ac:dyDescent="0.3">
      <c r="A1505" s="219">
        <v>1504</v>
      </c>
      <c r="B1505" s="108">
        <v>1330256</v>
      </c>
      <c r="C1505" s="109" t="s">
        <v>1711</v>
      </c>
    </row>
    <row r="1506" spans="1:3" ht="16.95" customHeight="1" x14ac:dyDescent="0.3">
      <c r="A1506" s="219">
        <v>1505</v>
      </c>
      <c r="B1506" s="108">
        <v>1330257</v>
      </c>
      <c r="C1506" s="109" t="s">
        <v>1712</v>
      </c>
    </row>
    <row r="1507" spans="1:3" ht="16.95" customHeight="1" x14ac:dyDescent="0.3">
      <c r="A1507" s="219">
        <v>1506</v>
      </c>
      <c r="B1507" s="108">
        <v>1330258</v>
      </c>
      <c r="C1507" s="109" t="s">
        <v>1713</v>
      </c>
    </row>
    <row r="1508" spans="1:3" ht="16.95" customHeight="1" x14ac:dyDescent="0.3">
      <c r="A1508" s="219">
        <v>1507</v>
      </c>
      <c r="B1508" s="108">
        <v>1330259</v>
      </c>
      <c r="C1508" s="109" t="s">
        <v>1714</v>
      </c>
    </row>
    <row r="1509" spans="1:3" ht="16.95" customHeight="1" x14ac:dyDescent="0.3">
      <c r="A1509" s="219">
        <v>1508</v>
      </c>
      <c r="B1509" s="108">
        <v>1330260</v>
      </c>
      <c r="C1509" s="109" t="s">
        <v>1715</v>
      </c>
    </row>
    <row r="1510" spans="1:3" ht="16.95" customHeight="1" x14ac:dyDescent="0.3">
      <c r="A1510" s="219">
        <v>1509</v>
      </c>
      <c r="B1510" s="108">
        <v>1330261</v>
      </c>
      <c r="C1510" s="109" t="s">
        <v>1716</v>
      </c>
    </row>
    <row r="1511" spans="1:3" ht="16.95" customHeight="1" x14ac:dyDescent="0.3">
      <c r="A1511" s="219">
        <v>1510</v>
      </c>
      <c r="B1511" s="108">
        <v>1330262</v>
      </c>
      <c r="C1511" s="109" t="s">
        <v>1717</v>
      </c>
    </row>
    <row r="1512" spans="1:3" ht="16.95" customHeight="1" x14ac:dyDescent="0.3">
      <c r="A1512" s="219">
        <v>1511</v>
      </c>
      <c r="B1512" s="108">
        <v>1330263</v>
      </c>
      <c r="C1512" s="109" t="s">
        <v>1718</v>
      </c>
    </row>
    <row r="1513" spans="1:3" ht="16.95" customHeight="1" x14ac:dyDescent="0.3">
      <c r="A1513" s="219">
        <v>1512</v>
      </c>
      <c r="B1513" s="108">
        <v>1330264</v>
      </c>
      <c r="C1513" s="109" t="s">
        <v>1719</v>
      </c>
    </row>
    <row r="1514" spans="1:3" ht="16.95" customHeight="1" x14ac:dyDescent="0.3">
      <c r="A1514" s="219">
        <v>1513</v>
      </c>
      <c r="B1514" s="108">
        <v>1330264.01</v>
      </c>
      <c r="C1514" s="109" t="s">
        <v>1720</v>
      </c>
    </row>
    <row r="1515" spans="1:3" ht="16.95" customHeight="1" x14ac:dyDescent="0.3">
      <c r="A1515" s="219">
        <v>1514</v>
      </c>
      <c r="B1515" s="108">
        <v>1330264.02</v>
      </c>
      <c r="C1515" s="109" t="s">
        <v>1721</v>
      </c>
    </row>
    <row r="1516" spans="1:3" ht="16.95" customHeight="1" x14ac:dyDescent="0.3">
      <c r="A1516" s="219">
        <v>1515</v>
      </c>
      <c r="B1516" s="108">
        <v>1330264.03</v>
      </c>
      <c r="C1516" s="109" t="s">
        <v>1722</v>
      </c>
    </row>
    <row r="1517" spans="1:3" ht="16.95" customHeight="1" x14ac:dyDescent="0.3">
      <c r="A1517" s="219">
        <v>1516</v>
      </c>
      <c r="B1517" s="108">
        <v>1330264.04</v>
      </c>
      <c r="C1517" s="109" t="s">
        <v>1723</v>
      </c>
    </row>
    <row r="1518" spans="1:3" ht="16.95" customHeight="1" x14ac:dyDescent="0.3">
      <c r="A1518" s="219">
        <v>1517</v>
      </c>
      <c r="B1518" s="108">
        <v>1330264.05</v>
      </c>
      <c r="C1518" s="109" t="s">
        <v>1724</v>
      </c>
    </row>
    <row r="1519" spans="1:3" ht="16.95" customHeight="1" x14ac:dyDescent="0.3">
      <c r="A1519" s="219">
        <v>1518</v>
      </c>
      <c r="B1519" s="108">
        <v>1330264.06</v>
      </c>
      <c r="C1519" s="109" t="s">
        <v>1725</v>
      </c>
    </row>
    <row r="1520" spans="1:3" ht="16.95" customHeight="1" x14ac:dyDescent="0.3">
      <c r="A1520" s="219">
        <v>1519</v>
      </c>
      <c r="B1520" s="108">
        <v>1330265</v>
      </c>
      <c r="C1520" s="109" t="s">
        <v>1726</v>
      </c>
    </row>
    <row r="1521" spans="1:3" ht="16.95" customHeight="1" x14ac:dyDescent="0.3">
      <c r="A1521" s="219">
        <v>1520</v>
      </c>
      <c r="B1521" s="108">
        <v>1330266</v>
      </c>
      <c r="C1521" s="109" t="s">
        <v>1727</v>
      </c>
    </row>
    <row r="1522" spans="1:3" ht="16.95" customHeight="1" x14ac:dyDescent="0.3">
      <c r="A1522" s="219">
        <v>1521</v>
      </c>
      <c r="B1522" s="108">
        <v>1330267</v>
      </c>
      <c r="C1522" s="109" t="s">
        <v>1728</v>
      </c>
    </row>
    <row r="1523" spans="1:3" ht="16.95" customHeight="1" x14ac:dyDescent="0.3">
      <c r="A1523" s="219">
        <v>1522</v>
      </c>
      <c r="B1523" s="108">
        <v>1330268</v>
      </c>
      <c r="C1523" s="109" t="s">
        <v>1729</v>
      </c>
    </row>
    <row r="1524" spans="1:3" ht="16.95" customHeight="1" x14ac:dyDescent="0.3">
      <c r="A1524" s="219">
        <v>1523</v>
      </c>
      <c r="B1524" s="108">
        <v>1330269</v>
      </c>
      <c r="C1524" s="109" t="s">
        <v>1730</v>
      </c>
    </row>
    <row r="1525" spans="1:3" ht="16.95" customHeight="1" x14ac:dyDescent="0.3">
      <c r="A1525" s="219">
        <v>1524</v>
      </c>
      <c r="B1525" s="108">
        <v>1330270</v>
      </c>
      <c r="C1525" s="109" t="s">
        <v>1731</v>
      </c>
    </row>
    <row r="1526" spans="1:3" ht="16.95" customHeight="1" x14ac:dyDescent="0.3">
      <c r="A1526" s="219">
        <v>1525</v>
      </c>
      <c r="B1526" s="108">
        <v>1330270.01</v>
      </c>
      <c r="C1526" s="109" t="s">
        <v>1732</v>
      </c>
    </row>
    <row r="1527" spans="1:3" ht="16.95" customHeight="1" x14ac:dyDescent="0.3">
      <c r="A1527" s="219">
        <v>1526</v>
      </c>
      <c r="B1527" s="108">
        <v>1330271</v>
      </c>
      <c r="C1527" s="109" t="s">
        <v>1733</v>
      </c>
    </row>
    <row r="1528" spans="1:3" ht="16.95" customHeight="1" x14ac:dyDescent="0.3">
      <c r="A1528" s="219">
        <v>1527</v>
      </c>
      <c r="B1528" s="108">
        <v>1330272</v>
      </c>
      <c r="C1528" s="109" t="s">
        <v>1734</v>
      </c>
    </row>
    <row r="1529" spans="1:3" ht="16.95" customHeight="1" x14ac:dyDescent="0.3">
      <c r="A1529" s="219">
        <v>1528</v>
      </c>
      <c r="B1529" s="108">
        <v>1330273</v>
      </c>
      <c r="C1529" s="109" t="s">
        <v>1735</v>
      </c>
    </row>
    <row r="1530" spans="1:3" ht="16.95" customHeight="1" x14ac:dyDescent="0.3">
      <c r="A1530" s="219">
        <v>1529</v>
      </c>
      <c r="B1530" s="108">
        <v>1330274</v>
      </c>
      <c r="C1530" s="109" t="s">
        <v>1736</v>
      </c>
    </row>
    <row r="1531" spans="1:3" ht="16.95" customHeight="1" x14ac:dyDescent="0.3">
      <c r="A1531" s="219">
        <v>1530</v>
      </c>
      <c r="B1531" s="108">
        <v>1330275</v>
      </c>
      <c r="C1531" s="109" t="s">
        <v>1737</v>
      </c>
    </row>
    <row r="1532" spans="1:3" ht="16.95" customHeight="1" x14ac:dyDescent="0.3">
      <c r="A1532" s="219">
        <v>1531</v>
      </c>
      <c r="B1532" s="108">
        <v>1330276</v>
      </c>
      <c r="C1532" s="109" t="s">
        <v>1738</v>
      </c>
    </row>
    <row r="1533" spans="1:3" ht="16.95" customHeight="1" x14ac:dyDescent="0.3">
      <c r="A1533" s="219">
        <v>1532</v>
      </c>
      <c r="B1533" s="108">
        <v>1330277</v>
      </c>
      <c r="C1533" s="109" t="s">
        <v>1739</v>
      </c>
    </row>
    <row r="1534" spans="1:3" ht="16.95" customHeight="1" x14ac:dyDescent="0.3">
      <c r="A1534" s="219">
        <v>1533</v>
      </c>
      <c r="B1534" s="108">
        <v>1330278</v>
      </c>
      <c r="C1534" s="109" t="s">
        <v>1740</v>
      </c>
    </row>
    <row r="1535" spans="1:3" ht="16.95" customHeight="1" x14ac:dyDescent="0.3">
      <c r="A1535" s="219">
        <v>1534</v>
      </c>
      <c r="B1535" s="108">
        <v>1330279</v>
      </c>
      <c r="C1535" s="109" t="s">
        <v>1741</v>
      </c>
    </row>
    <row r="1536" spans="1:3" ht="16.95" customHeight="1" x14ac:dyDescent="0.3">
      <c r="A1536" s="219">
        <v>1535</v>
      </c>
      <c r="B1536" s="108">
        <v>1330280</v>
      </c>
      <c r="C1536" s="109" t="s">
        <v>1742</v>
      </c>
    </row>
    <row r="1537" spans="1:3" ht="16.95" customHeight="1" x14ac:dyDescent="0.3">
      <c r="A1537" s="219">
        <v>1536</v>
      </c>
      <c r="B1537" s="108">
        <v>1330281</v>
      </c>
      <c r="C1537" s="109" t="s">
        <v>1743</v>
      </c>
    </row>
    <row r="1538" spans="1:3" ht="16.95" customHeight="1" x14ac:dyDescent="0.3">
      <c r="A1538" s="219">
        <v>1537</v>
      </c>
      <c r="B1538" s="108">
        <v>1330282</v>
      </c>
      <c r="C1538" s="109" t="s">
        <v>1744</v>
      </c>
    </row>
    <row r="1539" spans="1:3" ht="16.95" customHeight="1" x14ac:dyDescent="0.3">
      <c r="A1539" s="219">
        <v>1538</v>
      </c>
      <c r="B1539" s="108">
        <v>1330283</v>
      </c>
      <c r="C1539" s="109" t="s">
        <v>1745</v>
      </c>
    </row>
    <row r="1540" spans="1:3" ht="16.95" customHeight="1" x14ac:dyDescent="0.3">
      <c r="A1540" s="219">
        <v>1539</v>
      </c>
      <c r="B1540" s="108">
        <v>1330284</v>
      </c>
      <c r="C1540" s="109" t="s">
        <v>1746</v>
      </c>
    </row>
    <row r="1541" spans="1:3" ht="16.95" customHeight="1" x14ac:dyDescent="0.3">
      <c r="A1541" s="219">
        <v>1540</v>
      </c>
      <c r="B1541" s="108">
        <v>1330285</v>
      </c>
      <c r="C1541" s="109" t="s">
        <v>1747</v>
      </c>
    </row>
    <row r="1542" spans="1:3" ht="16.95" customHeight="1" x14ac:dyDescent="0.3">
      <c r="A1542" s="219">
        <v>1541</v>
      </c>
      <c r="B1542" s="108">
        <v>1330286</v>
      </c>
      <c r="C1542" s="109" t="s">
        <v>1748</v>
      </c>
    </row>
    <row r="1543" spans="1:3" ht="16.95" customHeight="1" x14ac:dyDescent="0.3">
      <c r="A1543" s="219">
        <v>1542</v>
      </c>
      <c r="B1543" s="108">
        <v>1330287</v>
      </c>
      <c r="C1543" s="109" t="s">
        <v>1749</v>
      </c>
    </row>
    <row r="1544" spans="1:3" ht="16.95" customHeight="1" x14ac:dyDescent="0.3">
      <c r="A1544" s="219">
        <v>1543</v>
      </c>
      <c r="B1544" s="108">
        <v>1330288</v>
      </c>
      <c r="C1544" s="109" t="s">
        <v>1750</v>
      </c>
    </row>
    <row r="1545" spans="1:3" ht="16.95" customHeight="1" x14ac:dyDescent="0.3">
      <c r="A1545" s="219">
        <v>1544</v>
      </c>
      <c r="B1545" s="108">
        <v>1330289</v>
      </c>
      <c r="C1545" s="109" t="s">
        <v>1751</v>
      </c>
    </row>
    <row r="1546" spans="1:3" ht="16.95" customHeight="1" x14ac:dyDescent="0.3">
      <c r="A1546" s="219">
        <v>1545</v>
      </c>
      <c r="B1546" s="108">
        <v>1330290</v>
      </c>
      <c r="C1546" s="109" t="s">
        <v>1752</v>
      </c>
    </row>
    <row r="1547" spans="1:3" ht="16.95" customHeight="1" x14ac:dyDescent="0.3">
      <c r="A1547" s="219">
        <v>1546</v>
      </c>
      <c r="B1547" s="108">
        <v>1330291</v>
      </c>
      <c r="C1547" s="109" t="s">
        <v>1753</v>
      </c>
    </row>
    <row r="1548" spans="1:3" ht="16.95" customHeight="1" x14ac:dyDescent="0.3">
      <c r="A1548" s="219">
        <v>1547</v>
      </c>
      <c r="B1548" s="108">
        <v>1330292</v>
      </c>
      <c r="C1548" s="109" t="s">
        <v>1754</v>
      </c>
    </row>
    <row r="1549" spans="1:3" ht="16.95" customHeight="1" x14ac:dyDescent="0.3">
      <c r="A1549" s="219">
        <v>1548</v>
      </c>
      <c r="B1549" s="108">
        <v>1330293</v>
      </c>
      <c r="C1549" s="109" t="s">
        <v>1755</v>
      </c>
    </row>
    <row r="1550" spans="1:3" ht="16.95" customHeight="1" x14ac:dyDescent="0.3">
      <c r="A1550" s="219">
        <v>1549</v>
      </c>
      <c r="B1550" s="108">
        <v>1330294</v>
      </c>
      <c r="C1550" s="109" t="s">
        <v>1756</v>
      </c>
    </row>
    <row r="1551" spans="1:3" ht="16.95" customHeight="1" x14ac:dyDescent="0.3">
      <c r="A1551" s="219">
        <v>1550</v>
      </c>
      <c r="B1551" s="108">
        <v>1330295</v>
      </c>
      <c r="C1551" s="109" t="s">
        <v>1757</v>
      </c>
    </row>
    <row r="1552" spans="1:3" ht="16.95" customHeight="1" x14ac:dyDescent="0.3">
      <c r="A1552" s="219">
        <v>1551</v>
      </c>
      <c r="B1552" s="108">
        <v>1330296</v>
      </c>
      <c r="C1552" s="109" t="s">
        <v>1758</v>
      </c>
    </row>
    <row r="1553" spans="1:3" ht="16.95" customHeight="1" x14ac:dyDescent="0.3">
      <c r="A1553" s="219">
        <v>1552</v>
      </c>
      <c r="B1553" s="108">
        <v>1330297</v>
      </c>
      <c r="C1553" s="109" t="s">
        <v>1759</v>
      </c>
    </row>
    <row r="1554" spans="1:3" ht="16.95" customHeight="1" x14ac:dyDescent="0.3">
      <c r="A1554" s="219">
        <v>1553</v>
      </c>
      <c r="B1554" s="108">
        <v>1330298</v>
      </c>
      <c r="C1554" s="109" t="s">
        <v>1760</v>
      </c>
    </row>
    <row r="1555" spans="1:3" ht="16.95" customHeight="1" x14ac:dyDescent="0.3">
      <c r="A1555" s="219">
        <v>1554</v>
      </c>
      <c r="B1555" s="108">
        <v>1330299</v>
      </c>
      <c r="C1555" s="109" t="s">
        <v>1761</v>
      </c>
    </row>
    <row r="1556" spans="1:3" ht="16.95" customHeight="1" x14ac:dyDescent="0.3">
      <c r="A1556" s="219">
        <v>1555</v>
      </c>
      <c r="B1556" s="108">
        <v>1330300</v>
      </c>
      <c r="C1556" s="109" t="s">
        <v>1762</v>
      </c>
    </row>
    <row r="1557" spans="1:3" ht="16.95" customHeight="1" x14ac:dyDescent="0.3">
      <c r="A1557" s="219">
        <v>1556</v>
      </c>
      <c r="B1557" s="108">
        <v>1330301</v>
      </c>
      <c r="C1557" s="109" t="s">
        <v>1763</v>
      </c>
    </row>
    <row r="1558" spans="1:3" ht="16.95" customHeight="1" x14ac:dyDescent="0.3">
      <c r="A1558" s="219">
        <v>1557</v>
      </c>
      <c r="B1558" s="108">
        <v>1330302</v>
      </c>
      <c r="C1558" s="109" t="s">
        <v>1764</v>
      </c>
    </row>
    <row r="1559" spans="1:3" ht="16.95" customHeight="1" x14ac:dyDescent="0.3">
      <c r="A1559" s="219">
        <v>1558</v>
      </c>
      <c r="B1559" s="108">
        <v>1330303</v>
      </c>
      <c r="C1559" s="109" t="s">
        <v>1765</v>
      </c>
    </row>
    <row r="1560" spans="1:3" ht="16.95" customHeight="1" x14ac:dyDescent="0.3">
      <c r="A1560" s="219">
        <v>1559</v>
      </c>
      <c r="B1560" s="108">
        <v>1330304</v>
      </c>
      <c r="C1560" s="109" t="s">
        <v>1766</v>
      </c>
    </row>
    <row r="1561" spans="1:3" ht="16.95" customHeight="1" x14ac:dyDescent="0.3">
      <c r="A1561" s="219">
        <v>1560</v>
      </c>
      <c r="B1561" s="108">
        <v>1330305</v>
      </c>
      <c r="C1561" s="109" t="s">
        <v>1767</v>
      </c>
    </row>
    <row r="1562" spans="1:3" ht="16.95" customHeight="1" x14ac:dyDescent="0.3">
      <c r="A1562" s="219">
        <v>1561</v>
      </c>
      <c r="B1562" s="108">
        <v>1330306</v>
      </c>
      <c r="C1562" s="109" t="s">
        <v>1768</v>
      </c>
    </row>
    <row r="1563" spans="1:3" ht="16.95" customHeight="1" x14ac:dyDescent="0.3">
      <c r="A1563" s="219">
        <v>1562</v>
      </c>
      <c r="B1563" s="108">
        <v>1330307</v>
      </c>
      <c r="C1563" s="109" t="s">
        <v>1769</v>
      </c>
    </row>
    <row r="1564" spans="1:3" ht="16.95" customHeight="1" x14ac:dyDescent="0.3">
      <c r="A1564" s="219">
        <v>1563</v>
      </c>
      <c r="B1564" s="108">
        <v>1330308</v>
      </c>
      <c r="C1564" s="109" t="s">
        <v>1770</v>
      </c>
    </row>
    <row r="1565" spans="1:3" ht="16.95" customHeight="1" x14ac:dyDescent="0.3">
      <c r="A1565" s="219">
        <v>1564</v>
      </c>
      <c r="B1565" s="108">
        <v>1330309</v>
      </c>
      <c r="C1565" s="109" t="s">
        <v>1771</v>
      </c>
    </row>
    <row r="1566" spans="1:3" ht="16.95" customHeight="1" x14ac:dyDescent="0.3">
      <c r="A1566" s="219">
        <v>1565</v>
      </c>
      <c r="B1566" s="108">
        <v>1330310</v>
      </c>
      <c r="C1566" s="109" t="s">
        <v>1772</v>
      </c>
    </row>
    <row r="1567" spans="1:3" ht="16.95" customHeight="1" x14ac:dyDescent="0.3">
      <c r="A1567" s="219">
        <v>1566</v>
      </c>
      <c r="B1567" s="108">
        <v>1330311</v>
      </c>
      <c r="C1567" s="109" t="s">
        <v>1773</v>
      </c>
    </row>
    <row r="1568" spans="1:3" ht="16.95" customHeight="1" x14ac:dyDescent="0.3">
      <c r="A1568" s="219">
        <v>1567</v>
      </c>
      <c r="B1568" s="108">
        <v>1330311.1000000001</v>
      </c>
      <c r="C1568" s="109" t="s">
        <v>1774</v>
      </c>
    </row>
    <row r="1569" spans="1:3" ht="16.95" customHeight="1" x14ac:dyDescent="0.3">
      <c r="A1569" s="219">
        <v>1568</v>
      </c>
      <c r="B1569" s="108">
        <v>1330312</v>
      </c>
      <c r="C1569" s="109" t="s">
        <v>1775</v>
      </c>
    </row>
    <row r="1570" spans="1:3" ht="16.95" customHeight="1" x14ac:dyDescent="0.3">
      <c r="A1570" s="219">
        <v>1569</v>
      </c>
      <c r="B1570" s="108">
        <v>1330313</v>
      </c>
      <c r="C1570" s="109" t="s">
        <v>1776</v>
      </c>
    </row>
    <row r="1571" spans="1:3" ht="16.95" customHeight="1" x14ac:dyDescent="0.3">
      <c r="A1571" s="219">
        <v>1570</v>
      </c>
      <c r="B1571" s="108">
        <v>1330314</v>
      </c>
      <c r="C1571" s="109" t="s">
        <v>1777</v>
      </c>
    </row>
    <row r="1572" spans="1:3" ht="16.95" customHeight="1" x14ac:dyDescent="0.3">
      <c r="A1572" s="219">
        <v>1571</v>
      </c>
      <c r="B1572" s="108">
        <v>1330315</v>
      </c>
      <c r="C1572" s="109" t="s">
        <v>1778</v>
      </c>
    </row>
    <row r="1573" spans="1:3" ht="16.95" customHeight="1" x14ac:dyDescent="0.3">
      <c r="A1573" s="219">
        <v>1572</v>
      </c>
      <c r="B1573" s="108">
        <v>1330316</v>
      </c>
      <c r="C1573" s="109" t="s">
        <v>1779</v>
      </c>
    </row>
    <row r="1574" spans="1:3" ht="16.95" customHeight="1" x14ac:dyDescent="0.3">
      <c r="A1574" s="219">
        <v>1573</v>
      </c>
      <c r="B1574" s="108">
        <v>1330317</v>
      </c>
      <c r="C1574" s="109" t="s">
        <v>1780</v>
      </c>
    </row>
    <row r="1575" spans="1:3" ht="16.95" customHeight="1" x14ac:dyDescent="0.3">
      <c r="A1575" s="219">
        <v>1574</v>
      </c>
      <c r="B1575" s="108">
        <v>1330318</v>
      </c>
      <c r="C1575" s="109" t="s">
        <v>1781</v>
      </c>
    </row>
    <row r="1576" spans="1:3" ht="16.95" customHeight="1" x14ac:dyDescent="0.3">
      <c r="A1576" s="219">
        <v>1575</v>
      </c>
      <c r="B1576" s="108">
        <v>1330319</v>
      </c>
      <c r="C1576" s="109" t="s">
        <v>1782</v>
      </c>
    </row>
    <row r="1577" spans="1:3" ht="16.95" customHeight="1" x14ac:dyDescent="0.3">
      <c r="A1577" s="219">
        <v>1576</v>
      </c>
      <c r="B1577" s="108">
        <v>1330320</v>
      </c>
      <c r="C1577" s="109" t="s">
        <v>1783</v>
      </c>
    </row>
    <row r="1578" spans="1:3" ht="16.95" customHeight="1" x14ac:dyDescent="0.3">
      <c r="A1578" s="219">
        <v>1577</v>
      </c>
      <c r="B1578" s="108">
        <v>1330321</v>
      </c>
      <c r="C1578" s="109" t="s">
        <v>1784</v>
      </c>
    </row>
    <row r="1579" spans="1:3" ht="16.95" customHeight="1" x14ac:dyDescent="0.3">
      <c r="A1579" s="219">
        <v>1578</v>
      </c>
      <c r="B1579" s="108">
        <v>1330322</v>
      </c>
      <c r="C1579" s="109" t="s">
        <v>1785</v>
      </c>
    </row>
    <row r="1580" spans="1:3" ht="16.95" customHeight="1" x14ac:dyDescent="0.3">
      <c r="A1580" s="219">
        <v>1579</v>
      </c>
      <c r="B1580" s="108">
        <v>1330323</v>
      </c>
      <c r="C1580" s="109" t="s">
        <v>1786</v>
      </c>
    </row>
    <row r="1581" spans="1:3" ht="16.95" customHeight="1" x14ac:dyDescent="0.3">
      <c r="A1581" s="219">
        <v>1580</v>
      </c>
      <c r="B1581" s="108">
        <v>1330324</v>
      </c>
      <c r="C1581" s="109" t="s">
        <v>1787</v>
      </c>
    </row>
    <row r="1582" spans="1:3" ht="16.95" customHeight="1" x14ac:dyDescent="0.3">
      <c r="A1582" s="219">
        <v>1581</v>
      </c>
      <c r="B1582" s="108">
        <v>1330325</v>
      </c>
      <c r="C1582" s="109" t="s">
        <v>1788</v>
      </c>
    </row>
    <row r="1583" spans="1:3" ht="16.95" customHeight="1" x14ac:dyDescent="0.3">
      <c r="A1583" s="219">
        <v>1582</v>
      </c>
      <c r="B1583" s="108">
        <v>1330326</v>
      </c>
      <c r="C1583" s="109" t="s">
        <v>1789</v>
      </c>
    </row>
    <row r="1584" spans="1:3" ht="16.95" customHeight="1" x14ac:dyDescent="0.3">
      <c r="A1584" s="219">
        <v>1583</v>
      </c>
      <c r="B1584" s="108">
        <v>1330327</v>
      </c>
      <c r="C1584" s="109" t="s">
        <v>1790</v>
      </c>
    </row>
    <row r="1585" spans="1:3" ht="16.95" customHeight="1" x14ac:dyDescent="0.3">
      <c r="A1585" s="219">
        <v>1584</v>
      </c>
      <c r="B1585" s="108">
        <v>1330328</v>
      </c>
      <c r="C1585" s="109" t="s">
        <v>1791</v>
      </c>
    </row>
    <row r="1586" spans="1:3" ht="16.95" customHeight="1" x14ac:dyDescent="0.3">
      <c r="A1586" s="219">
        <v>1585</v>
      </c>
      <c r="B1586" s="108">
        <v>1330329</v>
      </c>
      <c r="C1586" s="109" t="s">
        <v>1792</v>
      </c>
    </row>
    <row r="1587" spans="1:3" ht="16.95" customHeight="1" x14ac:dyDescent="0.3">
      <c r="A1587" s="219">
        <v>1586</v>
      </c>
      <c r="B1587" s="108">
        <v>1330330</v>
      </c>
      <c r="C1587" s="109" t="s">
        <v>1793</v>
      </c>
    </row>
    <row r="1588" spans="1:3" ht="16.95" customHeight="1" x14ac:dyDescent="0.3">
      <c r="A1588" s="219">
        <v>1587</v>
      </c>
      <c r="B1588" s="108">
        <v>1330331</v>
      </c>
      <c r="C1588" s="109" t="s">
        <v>1794</v>
      </c>
    </row>
    <row r="1589" spans="1:3" ht="16.95" customHeight="1" x14ac:dyDescent="0.3">
      <c r="A1589" s="219">
        <v>1588</v>
      </c>
      <c r="B1589" s="108">
        <v>1330332</v>
      </c>
      <c r="C1589" s="109" t="s">
        <v>1795</v>
      </c>
    </row>
    <row r="1590" spans="1:3" ht="16.95" customHeight="1" x14ac:dyDescent="0.3">
      <c r="A1590" s="219">
        <v>1589</v>
      </c>
      <c r="B1590" s="108">
        <v>1330333</v>
      </c>
      <c r="C1590" s="109" t="s">
        <v>1796</v>
      </c>
    </row>
    <row r="1591" spans="1:3" ht="16.95" customHeight="1" x14ac:dyDescent="0.3">
      <c r="A1591" s="219">
        <v>1590</v>
      </c>
      <c r="B1591" s="108">
        <v>1330334</v>
      </c>
      <c r="C1591" s="109" t="s">
        <v>1797</v>
      </c>
    </row>
    <row r="1592" spans="1:3" ht="16.95" customHeight="1" x14ac:dyDescent="0.3">
      <c r="A1592" s="219">
        <v>1591</v>
      </c>
      <c r="B1592" s="108">
        <v>1330335</v>
      </c>
      <c r="C1592" s="109" t="s">
        <v>1798</v>
      </c>
    </row>
    <row r="1593" spans="1:3" ht="16.95" customHeight="1" x14ac:dyDescent="0.3">
      <c r="A1593" s="219">
        <v>1592</v>
      </c>
      <c r="B1593" s="108">
        <v>1330336</v>
      </c>
      <c r="C1593" s="109" t="s">
        <v>1799</v>
      </c>
    </row>
    <row r="1594" spans="1:3" ht="16.95" customHeight="1" x14ac:dyDescent="0.3">
      <c r="A1594" s="219">
        <v>1593</v>
      </c>
      <c r="B1594" s="108">
        <v>1330337</v>
      </c>
      <c r="C1594" s="109" t="s">
        <v>1800</v>
      </c>
    </row>
    <row r="1595" spans="1:3" ht="16.95" customHeight="1" x14ac:dyDescent="0.3">
      <c r="A1595" s="219">
        <v>1594</v>
      </c>
      <c r="B1595" s="108">
        <v>1330338</v>
      </c>
      <c r="C1595" s="109" t="s">
        <v>1801</v>
      </c>
    </row>
    <row r="1596" spans="1:3" ht="16.95" customHeight="1" x14ac:dyDescent="0.3">
      <c r="A1596" s="219">
        <v>1595</v>
      </c>
      <c r="B1596" s="108">
        <v>1330339</v>
      </c>
      <c r="C1596" s="109" t="s">
        <v>1802</v>
      </c>
    </row>
    <row r="1597" spans="1:3" ht="16.95" customHeight="1" x14ac:dyDescent="0.3">
      <c r="A1597" s="219">
        <v>1596</v>
      </c>
      <c r="B1597" s="108">
        <v>1330340</v>
      </c>
      <c r="C1597" s="109" t="s">
        <v>1803</v>
      </c>
    </row>
    <row r="1598" spans="1:3" ht="16.95" customHeight="1" x14ac:dyDescent="0.3">
      <c r="A1598" s="219">
        <v>1597</v>
      </c>
      <c r="B1598" s="108">
        <v>1330341</v>
      </c>
      <c r="C1598" s="109" t="s">
        <v>1804</v>
      </c>
    </row>
    <row r="1599" spans="1:3" ht="16.95" customHeight="1" x14ac:dyDescent="0.3">
      <c r="A1599" s="219">
        <v>1598</v>
      </c>
      <c r="B1599" s="108">
        <v>1330341.01</v>
      </c>
      <c r="C1599" s="109" t="s">
        <v>1805</v>
      </c>
    </row>
    <row r="1600" spans="1:3" ht="16.95" customHeight="1" x14ac:dyDescent="0.3">
      <c r="A1600" s="219">
        <v>1599</v>
      </c>
      <c r="B1600" s="108">
        <v>1330342</v>
      </c>
      <c r="C1600" s="109" t="s">
        <v>1806</v>
      </c>
    </row>
    <row r="1601" spans="1:3" ht="16.95" customHeight="1" x14ac:dyDescent="0.3">
      <c r="A1601" s="219">
        <v>1600</v>
      </c>
      <c r="B1601" s="108">
        <v>1330343</v>
      </c>
      <c r="C1601" s="109" t="s">
        <v>1807</v>
      </c>
    </row>
    <row r="1602" spans="1:3" ht="16.95" customHeight="1" x14ac:dyDescent="0.3">
      <c r="A1602" s="219">
        <v>1601</v>
      </c>
      <c r="B1602" s="108">
        <v>1330344</v>
      </c>
      <c r="C1602" s="109" t="s">
        <v>1808</v>
      </c>
    </row>
    <row r="1603" spans="1:3" ht="16.95" customHeight="1" x14ac:dyDescent="0.3">
      <c r="A1603" s="219">
        <v>1602</v>
      </c>
      <c r="B1603" s="108">
        <v>1330345</v>
      </c>
      <c r="C1603" s="109" t="s">
        <v>1809</v>
      </c>
    </row>
    <row r="1604" spans="1:3" ht="16.95" customHeight="1" x14ac:dyDescent="0.3">
      <c r="A1604" s="219">
        <v>1603</v>
      </c>
      <c r="B1604" s="108">
        <v>1330346</v>
      </c>
      <c r="C1604" s="109" t="s">
        <v>1810</v>
      </c>
    </row>
    <row r="1605" spans="1:3" ht="16.95" customHeight="1" x14ac:dyDescent="0.3">
      <c r="A1605" s="219">
        <v>1604</v>
      </c>
      <c r="B1605" s="108">
        <v>1330347</v>
      </c>
      <c r="C1605" s="109" t="s">
        <v>1811</v>
      </c>
    </row>
    <row r="1606" spans="1:3" ht="16.95" customHeight="1" x14ac:dyDescent="0.3">
      <c r="A1606" s="219">
        <v>1605</v>
      </c>
      <c r="B1606" s="108">
        <v>1330348</v>
      </c>
      <c r="C1606" s="109" t="s">
        <v>1812</v>
      </c>
    </row>
    <row r="1607" spans="1:3" ht="16.95" customHeight="1" x14ac:dyDescent="0.3">
      <c r="A1607" s="219">
        <v>1606</v>
      </c>
      <c r="B1607" s="108">
        <v>1330349</v>
      </c>
      <c r="C1607" s="109" t="s">
        <v>1813</v>
      </c>
    </row>
    <row r="1608" spans="1:3" ht="16.95" customHeight="1" x14ac:dyDescent="0.3">
      <c r="A1608" s="219">
        <v>1607</v>
      </c>
      <c r="B1608" s="108">
        <v>1330350</v>
      </c>
      <c r="C1608" s="109" t="s">
        <v>1814</v>
      </c>
    </row>
    <row r="1609" spans="1:3" ht="16.95" customHeight="1" x14ac:dyDescent="0.3">
      <c r="A1609" s="219">
        <v>1608</v>
      </c>
      <c r="B1609" s="108">
        <v>1330351</v>
      </c>
      <c r="C1609" s="109" t="s">
        <v>1815</v>
      </c>
    </row>
    <row r="1610" spans="1:3" ht="16.95" customHeight="1" x14ac:dyDescent="0.3">
      <c r="A1610" s="219">
        <v>1609</v>
      </c>
      <c r="B1610" s="108">
        <v>1330352</v>
      </c>
      <c r="C1610" s="109" t="s">
        <v>1816</v>
      </c>
    </row>
    <row r="1611" spans="1:3" ht="16.95" customHeight="1" x14ac:dyDescent="0.3">
      <c r="A1611" s="219">
        <v>1610</v>
      </c>
      <c r="B1611" s="108">
        <v>1330353</v>
      </c>
      <c r="C1611" s="109" t="s">
        <v>1817</v>
      </c>
    </row>
    <row r="1612" spans="1:3" ht="16.95" customHeight="1" x14ac:dyDescent="0.3">
      <c r="A1612" s="219">
        <v>1611</v>
      </c>
      <c r="B1612" s="108">
        <v>1330353.01</v>
      </c>
      <c r="C1612" s="109" t="s">
        <v>1818</v>
      </c>
    </row>
    <row r="1613" spans="1:3" ht="16.95" customHeight="1" x14ac:dyDescent="0.3">
      <c r="A1613" s="219">
        <v>1612</v>
      </c>
      <c r="B1613" s="108">
        <v>1330354</v>
      </c>
      <c r="C1613" s="109" t="s">
        <v>1819</v>
      </c>
    </row>
    <row r="1614" spans="1:3" ht="16.95" customHeight="1" x14ac:dyDescent="0.3">
      <c r="A1614" s="219">
        <v>1613</v>
      </c>
      <c r="B1614" s="108">
        <v>1330354.01</v>
      </c>
      <c r="C1614" s="109" t="s">
        <v>1820</v>
      </c>
    </row>
    <row r="1615" spans="1:3" ht="16.95" customHeight="1" x14ac:dyDescent="0.3">
      <c r="A1615" s="219">
        <v>1614</v>
      </c>
      <c r="B1615" s="108">
        <v>1330355</v>
      </c>
      <c r="C1615" s="109" t="s">
        <v>1821</v>
      </c>
    </row>
    <row r="1616" spans="1:3" ht="16.95" customHeight="1" x14ac:dyDescent="0.3">
      <c r="A1616" s="219">
        <v>1615</v>
      </c>
      <c r="B1616" s="108">
        <v>1330356</v>
      </c>
      <c r="C1616" s="109" t="s">
        <v>1822</v>
      </c>
    </row>
    <row r="1617" spans="1:3" ht="16.95" customHeight="1" x14ac:dyDescent="0.3">
      <c r="A1617" s="219">
        <v>1616</v>
      </c>
      <c r="B1617" s="108">
        <v>1330357</v>
      </c>
      <c r="C1617" s="109" t="s">
        <v>1823</v>
      </c>
    </row>
    <row r="1618" spans="1:3" ht="16.95" customHeight="1" x14ac:dyDescent="0.3">
      <c r="A1618" s="219">
        <v>1617</v>
      </c>
      <c r="B1618" s="108">
        <v>1330358</v>
      </c>
      <c r="C1618" s="109" t="s">
        <v>1824</v>
      </c>
    </row>
    <row r="1619" spans="1:3" ht="16.95" customHeight="1" x14ac:dyDescent="0.3">
      <c r="A1619" s="219">
        <v>1618</v>
      </c>
      <c r="B1619" s="108">
        <v>1330359</v>
      </c>
      <c r="C1619" s="109" t="s">
        <v>1825</v>
      </c>
    </row>
    <row r="1620" spans="1:3" ht="16.95" customHeight="1" x14ac:dyDescent="0.3">
      <c r="A1620" s="219">
        <v>1619</v>
      </c>
      <c r="B1620" s="108">
        <v>1330360</v>
      </c>
      <c r="C1620" s="109" t="s">
        <v>1826</v>
      </c>
    </row>
    <row r="1621" spans="1:3" ht="16.95" customHeight="1" x14ac:dyDescent="0.3">
      <c r="A1621" s="219">
        <v>1620</v>
      </c>
      <c r="B1621" s="108">
        <v>1330360.01</v>
      </c>
      <c r="C1621" s="109" t="s">
        <v>1827</v>
      </c>
    </row>
    <row r="1622" spans="1:3" ht="16.95" customHeight="1" x14ac:dyDescent="0.3">
      <c r="A1622" s="219">
        <v>1621</v>
      </c>
      <c r="B1622" s="108">
        <v>1330360.02</v>
      </c>
      <c r="C1622" s="109" t="s">
        <v>1828</v>
      </c>
    </row>
    <row r="1623" spans="1:3" ht="16.95" customHeight="1" x14ac:dyDescent="0.3">
      <c r="A1623" s="219">
        <v>1622</v>
      </c>
      <c r="B1623" s="108">
        <v>1330361</v>
      </c>
      <c r="C1623" s="109" t="s">
        <v>1829</v>
      </c>
    </row>
    <row r="1624" spans="1:3" ht="16.95" customHeight="1" x14ac:dyDescent="0.3">
      <c r="A1624" s="219">
        <v>1623</v>
      </c>
      <c r="B1624" s="108">
        <v>1330362</v>
      </c>
      <c r="C1624" s="109" t="s">
        <v>1830</v>
      </c>
    </row>
    <row r="1625" spans="1:3" ht="16.95" customHeight="1" x14ac:dyDescent="0.3">
      <c r="A1625" s="219">
        <v>1624</v>
      </c>
      <c r="B1625" s="108">
        <v>1330363</v>
      </c>
      <c r="C1625" s="109" t="s">
        <v>1831</v>
      </c>
    </row>
    <row r="1626" spans="1:3" ht="16.95" customHeight="1" x14ac:dyDescent="0.3">
      <c r="A1626" s="219">
        <v>1625</v>
      </c>
      <c r="B1626" s="108">
        <v>1330364</v>
      </c>
      <c r="C1626" s="109" t="s">
        <v>1832</v>
      </c>
    </row>
    <row r="1627" spans="1:3" ht="16.95" customHeight="1" x14ac:dyDescent="0.3">
      <c r="A1627" s="219">
        <v>1626</v>
      </c>
      <c r="B1627" s="108">
        <v>1330365</v>
      </c>
      <c r="C1627" s="109" t="s">
        <v>1833</v>
      </c>
    </row>
    <row r="1628" spans="1:3" ht="16.95" customHeight="1" x14ac:dyDescent="0.3">
      <c r="A1628" s="219">
        <v>1627</v>
      </c>
      <c r="B1628" s="108">
        <v>1330366</v>
      </c>
      <c r="C1628" s="109" t="s">
        <v>1834</v>
      </c>
    </row>
    <row r="1629" spans="1:3" ht="16.95" customHeight="1" x14ac:dyDescent="0.3">
      <c r="A1629" s="219">
        <v>1628</v>
      </c>
      <c r="B1629" s="108">
        <v>1330367</v>
      </c>
      <c r="C1629" s="109" t="s">
        <v>1835</v>
      </c>
    </row>
    <row r="1630" spans="1:3" ht="16.95" customHeight="1" x14ac:dyDescent="0.3">
      <c r="A1630" s="219">
        <v>1629</v>
      </c>
      <c r="B1630" s="108">
        <v>1330368</v>
      </c>
      <c r="C1630" s="109" t="s">
        <v>1836</v>
      </c>
    </row>
    <row r="1631" spans="1:3" ht="16.95" customHeight="1" x14ac:dyDescent="0.3">
      <c r="A1631" s="219">
        <v>1630</v>
      </c>
      <c r="B1631" s="108">
        <v>1330369</v>
      </c>
      <c r="C1631" s="109" t="s">
        <v>1837</v>
      </c>
    </row>
    <row r="1632" spans="1:3" ht="16.95" customHeight="1" x14ac:dyDescent="0.3">
      <c r="A1632" s="219">
        <v>1631</v>
      </c>
      <c r="B1632" s="108">
        <v>1330370</v>
      </c>
      <c r="C1632" s="109" t="s">
        <v>1838</v>
      </c>
    </row>
    <row r="1633" spans="1:3" ht="16.95" customHeight="1" x14ac:dyDescent="0.3">
      <c r="A1633" s="219">
        <v>1632</v>
      </c>
      <c r="B1633" s="108">
        <v>1330371</v>
      </c>
      <c r="C1633" s="109" t="s">
        <v>1839</v>
      </c>
    </row>
    <row r="1634" spans="1:3" ht="16.95" customHeight="1" x14ac:dyDescent="0.3">
      <c r="A1634" s="219">
        <v>1633</v>
      </c>
      <c r="B1634" s="108">
        <v>1330372</v>
      </c>
      <c r="C1634" s="109" t="s">
        <v>1840</v>
      </c>
    </row>
    <row r="1635" spans="1:3" ht="16.95" customHeight="1" x14ac:dyDescent="0.3">
      <c r="A1635" s="219">
        <v>1634</v>
      </c>
      <c r="B1635" s="108">
        <v>1330373</v>
      </c>
      <c r="C1635" s="109" t="s">
        <v>1841</v>
      </c>
    </row>
    <row r="1636" spans="1:3" ht="16.95" customHeight="1" x14ac:dyDescent="0.3">
      <c r="A1636" s="219">
        <v>1635</v>
      </c>
      <c r="B1636" s="108">
        <v>1330374</v>
      </c>
      <c r="C1636" s="109" t="s">
        <v>1842</v>
      </c>
    </row>
    <row r="1637" spans="1:3" ht="16.95" customHeight="1" x14ac:dyDescent="0.3">
      <c r="A1637" s="219">
        <v>1636</v>
      </c>
      <c r="B1637" s="108">
        <v>1330375</v>
      </c>
      <c r="C1637" s="109" t="s">
        <v>1843</v>
      </c>
    </row>
    <row r="1638" spans="1:3" ht="16.95" customHeight="1" x14ac:dyDescent="0.3">
      <c r="A1638" s="219">
        <v>1637</v>
      </c>
      <c r="B1638" s="108">
        <v>1330376</v>
      </c>
      <c r="C1638" s="109" t="s">
        <v>1844</v>
      </c>
    </row>
    <row r="1639" spans="1:3" ht="16.95" customHeight="1" x14ac:dyDescent="0.3">
      <c r="A1639" s="219">
        <v>1638</v>
      </c>
      <c r="B1639" s="108">
        <v>1330376.01</v>
      </c>
      <c r="C1639" s="109" t="s">
        <v>1845</v>
      </c>
    </row>
    <row r="1640" spans="1:3" ht="16.95" customHeight="1" x14ac:dyDescent="0.3">
      <c r="A1640" s="219">
        <v>1639</v>
      </c>
      <c r="B1640" s="108">
        <v>1330377</v>
      </c>
      <c r="C1640" s="109" t="s">
        <v>1846</v>
      </c>
    </row>
    <row r="1641" spans="1:3" ht="16.95" customHeight="1" x14ac:dyDescent="0.3">
      <c r="A1641" s="219">
        <v>1640</v>
      </c>
      <c r="B1641" s="108">
        <v>1330378</v>
      </c>
      <c r="C1641" s="109" t="s">
        <v>1847</v>
      </c>
    </row>
    <row r="1642" spans="1:3" ht="16.95" customHeight="1" x14ac:dyDescent="0.3">
      <c r="A1642" s="219">
        <v>1641</v>
      </c>
      <c r="B1642" s="108">
        <v>1330379</v>
      </c>
      <c r="C1642" s="109" t="s">
        <v>1848</v>
      </c>
    </row>
    <row r="1643" spans="1:3" ht="16.95" customHeight="1" x14ac:dyDescent="0.3">
      <c r="A1643" s="219">
        <v>1642</v>
      </c>
      <c r="B1643" s="108">
        <v>1330380</v>
      </c>
      <c r="C1643" s="109" t="s">
        <v>1849</v>
      </c>
    </row>
    <row r="1644" spans="1:3" ht="16.95" customHeight="1" x14ac:dyDescent="0.3">
      <c r="A1644" s="219">
        <v>1643</v>
      </c>
      <c r="B1644" s="108">
        <v>1330381</v>
      </c>
      <c r="C1644" s="109" t="s">
        <v>1850</v>
      </c>
    </row>
    <row r="1645" spans="1:3" ht="16.95" customHeight="1" x14ac:dyDescent="0.3">
      <c r="A1645" s="219">
        <v>1644</v>
      </c>
      <c r="B1645" s="108">
        <v>1330382</v>
      </c>
      <c r="C1645" s="109" t="s">
        <v>1851</v>
      </c>
    </row>
    <row r="1646" spans="1:3" ht="16.95" customHeight="1" x14ac:dyDescent="0.3">
      <c r="A1646" s="219">
        <v>1645</v>
      </c>
      <c r="B1646" s="108">
        <v>1330383</v>
      </c>
      <c r="C1646" s="109" t="s">
        <v>1852</v>
      </c>
    </row>
    <row r="1647" spans="1:3" ht="16.95" customHeight="1" x14ac:dyDescent="0.3">
      <c r="A1647" s="219">
        <v>1646</v>
      </c>
      <c r="B1647" s="108">
        <v>1330384</v>
      </c>
      <c r="C1647" s="109" t="s">
        <v>1853</v>
      </c>
    </row>
    <row r="1648" spans="1:3" ht="16.95" customHeight="1" x14ac:dyDescent="0.3">
      <c r="A1648" s="219">
        <v>1647</v>
      </c>
      <c r="B1648" s="108">
        <v>1330384.01</v>
      </c>
      <c r="C1648" s="109" t="s">
        <v>1854</v>
      </c>
    </row>
    <row r="1649" spans="1:3" ht="16.95" customHeight="1" x14ac:dyDescent="0.3">
      <c r="A1649" s="219">
        <v>1648</v>
      </c>
      <c r="B1649" s="108">
        <v>1330384.1000000001</v>
      </c>
      <c r="C1649" s="109" t="s">
        <v>1855</v>
      </c>
    </row>
    <row r="1650" spans="1:3" ht="16.95" customHeight="1" x14ac:dyDescent="0.3">
      <c r="A1650" s="219">
        <v>1649</v>
      </c>
      <c r="B1650" s="108">
        <v>1330385</v>
      </c>
      <c r="C1650" s="109" t="s">
        <v>1856</v>
      </c>
    </row>
    <row r="1651" spans="1:3" ht="16.95" customHeight="1" x14ac:dyDescent="0.3">
      <c r="A1651" s="219">
        <v>1650</v>
      </c>
      <c r="B1651" s="108">
        <v>1330386</v>
      </c>
      <c r="C1651" s="109" t="s">
        <v>1857</v>
      </c>
    </row>
    <row r="1652" spans="1:3" ht="16.95" customHeight="1" x14ac:dyDescent="0.3">
      <c r="A1652" s="219">
        <v>1651</v>
      </c>
      <c r="B1652" s="108">
        <v>1330387</v>
      </c>
      <c r="C1652" s="109" t="s">
        <v>1858</v>
      </c>
    </row>
    <row r="1653" spans="1:3" ht="16.95" customHeight="1" x14ac:dyDescent="0.3">
      <c r="A1653" s="219">
        <v>1652</v>
      </c>
      <c r="B1653" s="108">
        <v>1330388</v>
      </c>
      <c r="C1653" s="109" t="s">
        <v>1859</v>
      </c>
    </row>
    <row r="1654" spans="1:3" ht="16.95" customHeight="1" x14ac:dyDescent="0.3">
      <c r="A1654" s="219">
        <v>1653</v>
      </c>
      <c r="B1654" s="108">
        <v>1330389</v>
      </c>
      <c r="C1654" s="109" t="s">
        <v>1860</v>
      </c>
    </row>
    <row r="1655" spans="1:3" ht="16.95" customHeight="1" x14ac:dyDescent="0.3">
      <c r="A1655" s="219">
        <v>1654</v>
      </c>
      <c r="B1655" s="108">
        <v>1330390</v>
      </c>
      <c r="C1655" s="109" t="s">
        <v>1861</v>
      </c>
    </row>
    <row r="1656" spans="1:3" ht="16.95" customHeight="1" x14ac:dyDescent="0.3">
      <c r="A1656" s="219">
        <v>1655</v>
      </c>
      <c r="B1656" s="108">
        <v>1330391</v>
      </c>
      <c r="C1656" s="109" t="s">
        <v>1862</v>
      </c>
    </row>
    <row r="1657" spans="1:3" ht="16.95" customHeight="1" x14ac:dyDescent="0.3">
      <c r="A1657" s="219">
        <v>1656</v>
      </c>
      <c r="B1657" s="108">
        <v>1330392</v>
      </c>
      <c r="C1657" s="109" t="s">
        <v>1863</v>
      </c>
    </row>
    <row r="1658" spans="1:3" ht="16.95" customHeight="1" x14ac:dyDescent="0.3">
      <c r="A1658" s="219">
        <v>1657</v>
      </c>
      <c r="B1658" s="108">
        <v>1330393</v>
      </c>
      <c r="C1658" s="109" t="s">
        <v>1864</v>
      </c>
    </row>
    <row r="1659" spans="1:3" ht="16.95" customHeight="1" x14ac:dyDescent="0.3">
      <c r="A1659" s="219">
        <v>1658</v>
      </c>
      <c r="B1659" s="108">
        <v>1330394</v>
      </c>
      <c r="C1659" s="109" t="s">
        <v>1865</v>
      </c>
    </row>
    <row r="1660" spans="1:3" ht="16.95" customHeight="1" x14ac:dyDescent="0.3">
      <c r="A1660" s="219">
        <v>1659</v>
      </c>
      <c r="B1660" s="108">
        <v>1330395</v>
      </c>
      <c r="C1660" s="109" t="s">
        <v>1866</v>
      </c>
    </row>
    <row r="1661" spans="1:3" ht="16.95" customHeight="1" x14ac:dyDescent="0.3">
      <c r="A1661" s="219">
        <v>1660</v>
      </c>
      <c r="B1661" s="108">
        <v>1330396</v>
      </c>
      <c r="C1661" s="109" t="s">
        <v>1867</v>
      </c>
    </row>
    <row r="1662" spans="1:3" ht="16.95" customHeight="1" x14ac:dyDescent="0.3">
      <c r="A1662" s="219">
        <v>1661</v>
      </c>
      <c r="B1662" s="108">
        <v>1330397</v>
      </c>
      <c r="C1662" s="109" t="s">
        <v>1868</v>
      </c>
    </row>
    <row r="1663" spans="1:3" ht="16.95" customHeight="1" x14ac:dyDescent="0.3">
      <c r="A1663" s="219">
        <v>1662</v>
      </c>
      <c r="B1663" s="108">
        <v>1330398</v>
      </c>
      <c r="C1663" s="109" t="s">
        <v>1869</v>
      </c>
    </row>
    <row r="1664" spans="1:3" ht="16.95" customHeight="1" x14ac:dyDescent="0.3">
      <c r="A1664" s="219">
        <v>1663</v>
      </c>
      <c r="B1664" s="108">
        <v>1330399</v>
      </c>
      <c r="C1664" s="109" t="s">
        <v>1870</v>
      </c>
    </row>
    <row r="1665" spans="1:3" ht="16.95" customHeight="1" x14ac:dyDescent="0.3">
      <c r="A1665" s="219">
        <v>1664</v>
      </c>
      <c r="B1665" s="108">
        <v>1330400</v>
      </c>
      <c r="C1665" s="109" t="s">
        <v>1871</v>
      </c>
    </row>
    <row r="1666" spans="1:3" ht="16.95" customHeight="1" x14ac:dyDescent="0.3">
      <c r="A1666" s="219">
        <v>1665</v>
      </c>
      <c r="B1666" s="108">
        <v>1330401</v>
      </c>
      <c r="C1666" s="109" t="s">
        <v>1872</v>
      </c>
    </row>
    <row r="1667" spans="1:3" ht="16.95" customHeight="1" x14ac:dyDescent="0.3">
      <c r="A1667" s="219">
        <v>1666</v>
      </c>
      <c r="B1667" s="108">
        <v>1330402</v>
      </c>
      <c r="C1667" s="109" t="s">
        <v>1873</v>
      </c>
    </row>
    <row r="1668" spans="1:3" ht="16.95" customHeight="1" x14ac:dyDescent="0.3">
      <c r="A1668" s="219">
        <v>1667</v>
      </c>
      <c r="B1668" s="108">
        <v>1330403</v>
      </c>
      <c r="C1668" s="109" t="s">
        <v>1874</v>
      </c>
    </row>
    <row r="1669" spans="1:3" ht="16.95" customHeight="1" x14ac:dyDescent="0.3">
      <c r="A1669" s="219">
        <v>1668</v>
      </c>
      <c r="B1669" s="108">
        <v>1330404</v>
      </c>
      <c r="C1669" s="109" t="s">
        <v>1875</v>
      </c>
    </row>
    <row r="1670" spans="1:3" ht="16.95" customHeight="1" x14ac:dyDescent="0.3">
      <c r="A1670" s="219">
        <v>1669</v>
      </c>
      <c r="B1670" s="108">
        <v>1330405</v>
      </c>
      <c r="C1670" s="109" t="s">
        <v>1876</v>
      </c>
    </row>
    <row r="1671" spans="1:3" ht="16.95" customHeight="1" x14ac:dyDescent="0.3">
      <c r="A1671" s="219">
        <v>1670</v>
      </c>
      <c r="B1671" s="108">
        <v>1330406</v>
      </c>
      <c r="C1671" s="109" t="s">
        <v>1877</v>
      </c>
    </row>
    <row r="1672" spans="1:3" ht="16.95" customHeight="1" x14ac:dyDescent="0.3">
      <c r="A1672" s="219">
        <v>1671</v>
      </c>
      <c r="B1672" s="108">
        <v>1330407</v>
      </c>
      <c r="C1672" s="109" t="s">
        <v>1878</v>
      </c>
    </row>
    <row r="1673" spans="1:3" ht="16.95" customHeight="1" x14ac:dyDescent="0.3">
      <c r="A1673" s="219">
        <v>1672</v>
      </c>
      <c r="B1673" s="108">
        <v>1330408</v>
      </c>
      <c r="C1673" s="109" t="s">
        <v>1879</v>
      </c>
    </row>
    <row r="1674" spans="1:3" ht="16.95" customHeight="1" x14ac:dyDescent="0.3">
      <c r="A1674" s="219">
        <v>1673</v>
      </c>
      <c r="B1674" s="108">
        <v>1330409</v>
      </c>
      <c r="C1674" s="109" t="s">
        <v>1880</v>
      </c>
    </row>
    <row r="1675" spans="1:3" ht="16.95" customHeight="1" x14ac:dyDescent="0.3">
      <c r="A1675" s="219">
        <v>1674</v>
      </c>
      <c r="B1675" s="108">
        <v>1330410</v>
      </c>
      <c r="C1675" s="109" t="s">
        <v>1881</v>
      </c>
    </row>
    <row r="1676" spans="1:3" ht="16.95" customHeight="1" x14ac:dyDescent="0.3">
      <c r="A1676" s="219">
        <v>1675</v>
      </c>
      <c r="B1676" s="108">
        <v>1330411</v>
      </c>
      <c r="C1676" s="109" t="s">
        <v>1882</v>
      </c>
    </row>
    <row r="1677" spans="1:3" ht="16.95" customHeight="1" x14ac:dyDescent="0.3">
      <c r="A1677" s="219">
        <v>1676</v>
      </c>
      <c r="B1677" s="108">
        <v>1330412</v>
      </c>
      <c r="C1677" s="109" t="s">
        <v>1883</v>
      </c>
    </row>
    <row r="1678" spans="1:3" ht="16.95" customHeight="1" x14ac:dyDescent="0.3">
      <c r="A1678" s="219">
        <v>1677</v>
      </c>
      <c r="B1678" s="108">
        <v>1330413</v>
      </c>
      <c r="C1678" s="109" t="s">
        <v>1884</v>
      </c>
    </row>
    <row r="1679" spans="1:3" ht="16.95" customHeight="1" x14ac:dyDescent="0.3">
      <c r="A1679" s="219">
        <v>1678</v>
      </c>
      <c r="B1679" s="108">
        <v>1330414</v>
      </c>
      <c r="C1679" s="109" t="s">
        <v>1885</v>
      </c>
    </row>
    <row r="1680" spans="1:3" ht="16.95" customHeight="1" x14ac:dyDescent="0.3">
      <c r="A1680" s="219">
        <v>1679</v>
      </c>
      <c r="B1680" s="108">
        <v>1330415</v>
      </c>
      <c r="C1680" s="109" t="s">
        <v>1886</v>
      </c>
    </row>
    <row r="1681" spans="1:3" ht="16.95" customHeight="1" x14ac:dyDescent="0.3">
      <c r="A1681" s="219">
        <v>1680</v>
      </c>
      <c r="B1681" s="108">
        <v>1330416</v>
      </c>
      <c r="C1681" s="109" t="s">
        <v>1887</v>
      </c>
    </row>
    <row r="1682" spans="1:3" ht="16.95" customHeight="1" x14ac:dyDescent="0.3">
      <c r="A1682" s="219">
        <v>1681</v>
      </c>
      <c r="B1682" s="108">
        <v>1330417</v>
      </c>
      <c r="C1682" s="109" t="s">
        <v>1888</v>
      </c>
    </row>
    <row r="1683" spans="1:3" ht="16.95" customHeight="1" x14ac:dyDescent="0.3">
      <c r="A1683" s="219">
        <v>1682</v>
      </c>
      <c r="B1683" s="108">
        <v>1330418</v>
      </c>
      <c r="C1683" s="109" t="s">
        <v>1889</v>
      </c>
    </row>
    <row r="1684" spans="1:3" ht="16.95" customHeight="1" x14ac:dyDescent="0.3">
      <c r="A1684" s="219">
        <v>1683</v>
      </c>
      <c r="B1684" s="108">
        <v>1330419</v>
      </c>
      <c r="C1684" s="109" t="s">
        <v>1890</v>
      </c>
    </row>
    <row r="1685" spans="1:3" ht="16.95" customHeight="1" x14ac:dyDescent="0.3">
      <c r="A1685" s="219">
        <v>1684</v>
      </c>
      <c r="B1685" s="108">
        <v>1330420</v>
      </c>
      <c r="C1685" s="109" t="s">
        <v>1891</v>
      </c>
    </row>
    <row r="1686" spans="1:3" ht="16.95" customHeight="1" x14ac:dyDescent="0.3">
      <c r="A1686" s="219">
        <v>1685</v>
      </c>
      <c r="B1686" s="108">
        <v>1330421</v>
      </c>
      <c r="C1686" s="109" t="s">
        <v>1892</v>
      </c>
    </row>
    <row r="1687" spans="1:3" ht="16.95" customHeight="1" x14ac:dyDescent="0.3">
      <c r="A1687" s="219">
        <v>1686</v>
      </c>
      <c r="B1687" s="108">
        <v>1330422</v>
      </c>
      <c r="C1687" s="109" t="s">
        <v>1893</v>
      </c>
    </row>
    <row r="1688" spans="1:3" ht="16.95" customHeight="1" x14ac:dyDescent="0.3">
      <c r="A1688" s="219">
        <v>1687</v>
      </c>
      <c r="B1688" s="108">
        <v>1330423</v>
      </c>
      <c r="C1688" s="109" t="s">
        <v>1894</v>
      </c>
    </row>
    <row r="1689" spans="1:3" ht="16.95" customHeight="1" x14ac:dyDescent="0.3">
      <c r="A1689" s="219">
        <v>1688</v>
      </c>
      <c r="B1689" s="108">
        <v>1330424</v>
      </c>
      <c r="C1689" s="109" t="s">
        <v>1895</v>
      </c>
    </row>
    <row r="1690" spans="1:3" ht="16.95" customHeight="1" x14ac:dyDescent="0.3">
      <c r="A1690" s="219">
        <v>1689</v>
      </c>
      <c r="B1690" s="108">
        <v>1330425</v>
      </c>
      <c r="C1690" s="109" t="s">
        <v>1896</v>
      </c>
    </row>
    <row r="1691" spans="1:3" ht="16.95" customHeight="1" x14ac:dyDescent="0.3">
      <c r="A1691" s="219">
        <v>1690</v>
      </c>
      <c r="B1691" s="108">
        <v>1330426</v>
      </c>
      <c r="C1691" s="109" t="s">
        <v>1897</v>
      </c>
    </row>
    <row r="1692" spans="1:3" ht="16.95" customHeight="1" x14ac:dyDescent="0.3">
      <c r="A1692" s="219">
        <v>1691</v>
      </c>
      <c r="B1692" s="108">
        <v>1330427</v>
      </c>
      <c r="C1692" s="109" t="s">
        <v>1898</v>
      </c>
    </row>
    <row r="1693" spans="1:3" ht="16.95" customHeight="1" x14ac:dyDescent="0.3">
      <c r="A1693" s="219">
        <v>1692</v>
      </c>
      <c r="B1693" s="108">
        <v>1330428</v>
      </c>
      <c r="C1693" s="109" t="s">
        <v>1899</v>
      </c>
    </row>
    <row r="1694" spans="1:3" ht="16.95" customHeight="1" x14ac:dyDescent="0.3">
      <c r="A1694" s="219">
        <v>1693</v>
      </c>
      <c r="B1694" s="108">
        <v>1330429</v>
      </c>
      <c r="C1694" s="109" t="s">
        <v>1900</v>
      </c>
    </row>
    <row r="1695" spans="1:3" ht="16.95" customHeight="1" x14ac:dyDescent="0.3">
      <c r="A1695" s="219">
        <v>1694</v>
      </c>
      <c r="B1695" s="108">
        <v>1330430</v>
      </c>
      <c r="C1695" s="109" t="s">
        <v>1901</v>
      </c>
    </row>
    <row r="1696" spans="1:3" ht="16.95" customHeight="1" x14ac:dyDescent="0.3">
      <c r="A1696" s="219">
        <v>1695</v>
      </c>
      <c r="B1696" s="108">
        <v>1330431</v>
      </c>
      <c r="C1696" s="109" t="s">
        <v>1902</v>
      </c>
    </row>
    <row r="1697" spans="1:3" ht="16.95" customHeight="1" x14ac:dyDescent="0.3">
      <c r="A1697" s="219">
        <v>1696</v>
      </c>
      <c r="B1697" s="108">
        <v>1330432</v>
      </c>
      <c r="C1697" s="109" t="s">
        <v>1903</v>
      </c>
    </row>
    <row r="1698" spans="1:3" ht="16.95" customHeight="1" x14ac:dyDescent="0.3">
      <c r="A1698" s="219">
        <v>1697</v>
      </c>
      <c r="B1698" s="108">
        <v>1330432.5</v>
      </c>
      <c r="C1698" s="109" t="s">
        <v>1904</v>
      </c>
    </row>
    <row r="1699" spans="1:3" ht="16.95" customHeight="1" x14ac:dyDescent="0.3">
      <c r="A1699" s="219">
        <v>1698</v>
      </c>
      <c r="B1699" s="108">
        <v>1330433</v>
      </c>
      <c r="C1699" s="109" t="s">
        <v>1905</v>
      </c>
    </row>
    <row r="1700" spans="1:3" ht="16.95" customHeight="1" x14ac:dyDescent="0.3">
      <c r="A1700" s="219">
        <v>1699</v>
      </c>
      <c r="B1700" s="108">
        <v>1330434</v>
      </c>
      <c r="C1700" s="109" t="s">
        <v>1906</v>
      </c>
    </row>
    <row r="1701" spans="1:3" ht="16.95" customHeight="1" x14ac:dyDescent="0.3">
      <c r="A1701" s="219">
        <v>1700</v>
      </c>
      <c r="B1701" s="108">
        <v>1330435</v>
      </c>
      <c r="C1701" s="109" t="s">
        <v>1907</v>
      </c>
    </row>
    <row r="1702" spans="1:3" ht="16.95" customHeight="1" x14ac:dyDescent="0.3">
      <c r="A1702" s="219">
        <v>1701</v>
      </c>
      <c r="B1702" s="108">
        <v>1330436</v>
      </c>
      <c r="C1702" s="109" t="s">
        <v>1908</v>
      </c>
    </row>
    <row r="1703" spans="1:3" ht="16.95" customHeight="1" x14ac:dyDescent="0.3">
      <c r="A1703" s="219">
        <v>1702</v>
      </c>
      <c r="B1703" s="108">
        <v>1330437</v>
      </c>
      <c r="C1703" s="109" t="s">
        <v>1909</v>
      </c>
    </row>
    <row r="1704" spans="1:3" ht="16.95" customHeight="1" x14ac:dyDescent="0.3">
      <c r="A1704" s="219">
        <v>1703</v>
      </c>
      <c r="B1704" s="108">
        <v>1330438</v>
      </c>
      <c r="C1704" s="109" t="s">
        <v>1910</v>
      </c>
    </row>
    <row r="1705" spans="1:3" ht="16.95" customHeight="1" x14ac:dyDescent="0.3">
      <c r="A1705" s="219">
        <v>1704</v>
      </c>
      <c r="B1705" s="108">
        <v>1330439</v>
      </c>
      <c r="C1705" s="109" t="s">
        <v>1911</v>
      </c>
    </row>
    <row r="1706" spans="1:3" ht="16.95" customHeight="1" x14ac:dyDescent="0.3">
      <c r="A1706" s="219">
        <v>1705</v>
      </c>
      <c r="B1706" s="108">
        <v>1330440</v>
      </c>
      <c r="C1706" s="109" t="s">
        <v>1912</v>
      </c>
    </row>
    <row r="1707" spans="1:3" ht="16.95" customHeight="1" x14ac:dyDescent="0.3">
      <c r="A1707" s="219">
        <v>1706</v>
      </c>
      <c r="B1707" s="108">
        <v>1330441</v>
      </c>
      <c r="C1707" s="109" t="s">
        <v>1913</v>
      </c>
    </row>
    <row r="1708" spans="1:3" ht="16.95" customHeight="1" x14ac:dyDescent="0.3">
      <c r="A1708" s="219">
        <v>1707</v>
      </c>
      <c r="B1708" s="108">
        <v>1330442</v>
      </c>
      <c r="C1708" s="109" t="s">
        <v>1914</v>
      </c>
    </row>
    <row r="1709" spans="1:3" ht="16.95" customHeight="1" x14ac:dyDescent="0.3">
      <c r="A1709" s="219">
        <v>1708</v>
      </c>
      <c r="B1709" s="108">
        <v>1330443</v>
      </c>
      <c r="C1709" s="109" t="s">
        <v>1915</v>
      </c>
    </row>
    <row r="1710" spans="1:3" ht="16.95" customHeight="1" x14ac:dyDescent="0.3">
      <c r="A1710" s="219">
        <v>1709</v>
      </c>
      <c r="B1710" s="108">
        <v>1330444</v>
      </c>
      <c r="C1710" s="109" t="s">
        <v>1916</v>
      </c>
    </row>
    <row r="1711" spans="1:3" ht="16.95" customHeight="1" x14ac:dyDescent="0.3">
      <c r="A1711" s="219">
        <v>1710</v>
      </c>
      <c r="B1711" s="108">
        <v>1330445</v>
      </c>
      <c r="C1711" s="109" t="s">
        <v>1917</v>
      </c>
    </row>
    <row r="1712" spans="1:3" ht="16.95" customHeight="1" x14ac:dyDescent="0.3">
      <c r="A1712" s="219">
        <v>1711</v>
      </c>
      <c r="B1712" s="108">
        <v>1330446</v>
      </c>
      <c r="C1712" s="109" t="s">
        <v>1918</v>
      </c>
    </row>
    <row r="1713" spans="1:3" ht="16.95" customHeight="1" x14ac:dyDescent="0.3">
      <c r="A1713" s="219">
        <v>1712</v>
      </c>
      <c r="B1713" s="108">
        <v>1330447</v>
      </c>
      <c r="C1713" s="109" t="s">
        <v>1919</v>
      </c>
    </row>
    <row r="1714" spans="1:3" ht="16.95" customHeight="1" x14ac:dyDescent="0.3">
      <c r="A1714" s="219">
        <v>1713</v>
      </c>
      <c r="B1714" s="108">
        <v>1330448</v>
      </c>
      <c r="C1714" s="109" t="s">
        <v>1920</v>
      </c>
    </row>
    <row r="1715" spans="1:3" ht="16.95" customHeight="1" x14ac:dyDescent="0.3">
      <c r="A1715" s="219">
        <v>1714</v>
      </c>
      <c r="B1715" s="108">
        <v>1330449</v>
      </c>
      <c r="C1715" s="109" t="s">
        <v>1921</v>
      </c>
    </row>
    <row r="1716" spans="1:3" ht="16.95" customHeight="1" x14ac:dyDescent="0.3">
      <c r="A1716" s="219">
        <v>1715</v>
      </c>
      <c r="B1716" s="108">
        <v>1330450</v>
      </c>
      <c r="C1716" s="109" t="s">
        <v>1922</v>
      </c>
    </row>
    <row r="1717" spans="1:3" ht="16.95" customHeight="1" x14ac:dyDescent="0.3">
      <c r="A1717" s="219">
        <v>1716</v>
      </c>
      <c r="B1717" s="108">
        <v>1330451</v>
      </c>
      <c r="C1717" s="109" t="s">
        <v>1923</v>
      </c>
    </row>
    <row r="1718" spans="1:3" ht="16.95" customHeight="1" x14ac:dyDescent="0.3">
      <c r="A1718" s="219">
        <v>1717</v>
      </c>
      <c r="B1718" s="108">
        <v>1330452</v>
      </c>
      <c r="C1718" s="109" t="s">
        <v>1924</v>
      </c>
    </row>
    <row r="1719" spans="1:3" ht="16.95" customHeight="1" x14ac:dyDescent="0.3">
      <c r="A1719" s="219">
        <v>1718</v>
      </c>
      <c r="B1719" s="108">
        <v>1330453</v>
      </c>
      <c r="C1719" s="109" t="s">
        <v>1925</v>
      </c>
    </row>
    <row r="1720" spans="1:3" ht="16.95" customHeight="1" x14ac:dyDescent="0.3">
      <c r="A1720" s="219">
        <v>1719</v>
      </c>
      <c r="B1720" s="108">
        <v>1330455</v>
      </c>
      <c r="C1720" s="109" t="s">
        <v>1926</v>
      </c>
    </row>
    <row r="1721" spans="1:3" ht="16.95" customHeight="1" x14ac:dyDescent="0.3">
      <c r="A1721" s="219">
        <v>1720</v>
      </c>
      <c r="B1721" s="108">
        <v>1330455.7</v>
      </c>
      <c r="C1721" s="109" t="s">
        <v>1927</v>
      </c>
    </row>
    <row r="1722" spans="1:3" ht="16.95" customHeight="1" x14ac:dyDescent="0.3">
      <c r="A1722" s="219">
        <v>1721</v>
      </c>
      <c r="B1722" s="108">
        <v>1330456</v>
      </c>
      <c r="C1722" s="109" t="s">
        <v>1928</v>
      </c>
    </row>
    <row r="1723" spans="1:3" ht="16.95" customHeight="1" x14ac:dyDescent="0.3">
      <c r="A1723" s="219">
        <v>1722</v>
      </c>
      <c r="B1723" s="108">
        <v>1330457</v>
      </c>
      <c r="C1723" s="109" t="s">
        <v>1929</v>
      </c>
    </row>
    <row r="1724" spans="1:3" ht="16.95" customHeight="1" x14ac:dyDescent="0.3">
      <c r="A1724" s="219">
        <v>1723</v>
      </c>
      <c r="B1724" s="108">
        <v>1330458</v>
      </c>
      <c r="C1724" s="109" t="s">
        <v>1930</v>
      </c>
    </row>
    <row r="1725" spans="1:3" ht="16.95" customHeight="1" x14ac:dyDescent="0.3">
      <c r="A1725" s="219">
        <v>1724</v>
      </c>
      <c r="B1725" s="108">
        <v>1330459</v>
      </c>
      <c r="C1725" s="109" t="s">
        <v>1931</v>
      </c>
    </row>
    <row r="1726" spans="1:3" ht="16.95" customHeight="1" x14ac:dyDescent="0.3">
      <c r="A1726" s="219">
        <v>1725</v>
      </c>
      <c r="B1726" s="108">
        <v>1330460</v>
      </c>
      <c r="C1726" s="109" t="s">
        <v>1932</v>
      </c>
    </row>
    <row r="1727" spans="1:3" ht="16.95" customHeight="1" x14ac:dyDescent="0.3">
      <c r="A1727" s="219">
        <v>1726</v>
      </c>
      <c r="B1727" s="108">
        <v>1330461</v>
      </c>
      <c r="C1727" s="109" t="s">
        <v>1933</v>
      </c>
    </row>
    <row r="1728" spans="1:3" ht="16.95" customHeight="1" x14ac:dyDescent="0.3">
      <c r="A1728" s="219">
        <v>1727</v>
      </c>
      <c r="B1728" s="108">
        <v>1330461.01</v>
      </c>
      <c r="C1728" s="109" t="s">
        <v>1934</v>
      </c>
    </row>
    <row r="1729" spans="1:3" ht="16.95" customHeight="1" x14ac:dyDescent="0.3">
      <c r="A1729" s="219">
        <v>1728</v>
      </c>
      <c r="B1729" s="108">
        <v>1330462</v>
      </c>
      <c r="C1729" s="109" t="s">
        <v>1935</v>
      </c>
    </row>
    <row r="1730" spans="1:3" ht="16.95" customHeight="1" x14ac:dyDescent="0.3">
      <c r="A1730" s="219">
        <v>1729</v>
      </c>
      <c r="B1730" s="108">
        <v>1330463</v>
      </c>
      <c r="C1730" s="109" t="s">
        <v>1936</v>
      </c>
    </row>
    <row r="1731" spans="1:3" ht="16.95" customHeight="1" x14ac:dyDescent="0.3">
      <c r="A1731" s="219">
        <v>1730</v>
      </c>
      <c r="B1731" s="108">
        <v>1330464</v>
      </c>
      <c r="C1731" s="109" t="s">
        <v>1937</v>
      </c>
    </row>
    <row r="1732" spans="1:3" ht="16.95" customHeight="1" x14ac:dyDescent="0.3">
      <c r="A1732" s="219">
        <v>1731</v>
      </c>
      <c r="B1732" s="108">
        <v>1330465</v>
      </c>
      <c r="C1732" s="109" t="s">
        <v>1938</v>
      </c>
    </row>
    <row r="1733" spans="1:3" ht="16.95" customHeight="1" x14ac:dyDescent="0.3">
      <c r="A1733" s="219">
        <v>1732</v>
      </c>
      <c r="B1733" s="108">
        <v>1330466</v>
      </c>
      <c r="C1733" s="109" t="s">
        <v>1939</v>
      </c>
    </row>
    <row r="1734" spans="1:3" ht="16.95" customHeight="1" x14ac:dyDescent="0.3">
      <c r="A1734" s="219">
        <v>1733</v>
      </c>
      <c r="B1734" s="108">
        <v>1330467</v>
      </c>
      <c r="C1734" s="109" t="s">
        <v>1940</v>
      </c>
    </row>
    <row r="1735" spans="1:3" ht="16.95" customHeight="1" x14ac:dyDescent="0.3">
      <c r="A1735" s="219">
        <v>1734</v>
      </c>
      <c r="B1735" s="108">
        <v>1330468</v>
      </c>
      <c r="C1735" s="109" t="s">
        <v>1941</v>
      </c>
    </row>
    <row r="1736" spans="1:3" ht="16.95" customHeight="1" x14ac:dyDescent="0.3">
      <c r="A1736" s="219">
        <v>1735</v>
      </c>
      <c r="B1736" s="108">
        <v>1330469</v>
      </c>
      <c r="C1736" s="109" t="s">
        <v>1942</v>
      </c>
    </row>
    <row r="1737" spans="1:3" ht="16.95" customHeight="1" x14ac:dyDescent="0.3">
      <c r="A1737" s="219">
        <v>1736</v>
      </c>
      <c r="B1737" s="108">
        <v>1330470</v>
      </c>
      <c r="C1737" s="109" t="s">
        <v>1943</v>
      </c>
    </row>
    <row r="1738" spans="1:3" ht="16.95" customHeight="1" x14ac:dyDescent="0.3">
      <c r="A1738" s="219">
        <v>1737</v>
      </c>
      <c r="B1738" s="108">
        <v>1330471</v>
      </c>
      <c r="C1738" s="109" t="s">
        <v>1944</v>
      </c>
    </row>
    <row r="1739" spans="1:3" ht="16.95" customHeight="1" x14ac:dyDescent="0.3">
      <c r="A1739" s="219">
        <v>1738</v>
      </c>
      <c r="B1739" s="108">
        <v>1330471.01</v>
      </c>
      <c r="C1739" s="109" t="s">
        <v>1945</v>
      </c>
    </row>
    <row r="1740" spans="1:3" ht="16.95" customHeight="1" x14ac:dyDescent="0.3">
      <c r="A1740" s="219">
        <v>1739</v>
      </c>
      <c r="B1740" s="108">
        <v>1330472</v>
      </c>
      <c r="C1740" s="109" t="s">
        <v>1946</v>
      </c>
    </row>
    <row r="1741" spans="1:3" ht="16.95" customHeight="1" x14ac:dyDescent="0.3">
      <c r="A1741" s="219">
        <v>1740</v>
      </c>
      <c r="B1741" s="108">
        <v>1330473</v>
      </c>
      <c r="C1741" s="109" t="s">
        <v>1947</v>
      </c>
    </row>
    <row r="1742" spans="1:3" ht="16.95" customHeight="1" x14ac:dyDescent="0.3">
      <c r="A1742" s="219">
        <v>1741</v>
      </c>
      <c r="B1742" s="108">
        <v>1330474</v>
      </c>
      <c r="C1742" s="109" t="s">
        <v>1948</v>
      </c>
    </row>
    <row r="1743" spans="1:3" ht="16.95" customHeight="1" x14ac:dyDescent="0.3">
      <c r="A1743" s="219">
        <v>1742</v>
      </c>
      <c r="B1743" s="108">
        <v>1330475</v>
      </c>
      <c r="C1743" s="109" t="s">
        <v>1949</v>
      </c>
    </row>
    <row r="1744" spans="1:3" ht="16.95" customHeight="1" x14ac:dyDescent="0.3">
      <c r="A1744" s="219">
        <v>1743</v>
      </c>
      <c r="B1744" s="108">
        <v>1330476</v>
      </c>
      <c r="C1744" s="109" t="s">
        <v>1950</v>
      </c>
    </row>
    <row r="1745" spans="1:3" ht="16.95" customHeight="1" x14ac:dyDescent="0.3">
      <c r="A1745" s="219">
        <v>1744</v>
      </c>
      <c r="B1745" s="108">
        <v>1330477</v>
      </c>
      <c r="C1745" s="109" t="s">
        <v>1951</v>
      </c>
    </row>
    <row r="1746" spans="1:3" ht="16.95" customHeight="1" x14ac:dyDescent="0.3">
      <c r="A1746" s="219">
        <v>1745</v>
      </c>
      <c r="B1746" s="108">
        <v>1330478</v>
      </c>
      <c r="C1746" s="109" t="s">
        <v>1952</v>
      </c>
    </row>
    <row r="1747" spans="1:3" ht="16.95" customHeight="1" x14ac:dyDescent="0.3">
      <c r="A1747" s="219">
        <v>1746</v>
      </c>
      <c r="B1747" s="108">
        <v>1330479</v>
      </c>
      <c r="C1747" s="109" t="s">
        <v>1953</v>
      </c>
    </row>
    <row r="1748" spans="1:3" ht="16.95" customHeight="1" x14ac:dyDescent="0.3">
      <c r="A1748" s="219">
        <v>1747</v>
      </c>
      <c r="B1748" s="108">
        <v>1330480</v>
      </c>
      <c r="C1748" s="109" t="s">
        <v>1954</v>
      </c>
    </row>
    <row r="1749" spans="1:3" ht="16.95" customHeight="1" x14ac:dyDescent="0.3">
      <c r="A1749" s="219">
        <v>1748</v>
      </c>
      <c r="B1749" s="108">
        <v>1330481</v>
      </c>
      <c r="C1749" s="109" t="s">
        <v>1955</v>
      </c>
    </row>
    <row r="1750" spans="1:3" ht="16.95" customHeight="1" x14ac:dyDescent="0.3">
      <c r="A1750" s="219">
        <v>1749</v>
      </c>
      <c r="B1750" s="108">
        <v>1330482</v>
      </c>
      <c r="C1750" s="109" t="s">
        <v>1956</v>
      </c>
    </row>
    <row r="1751" spans="1:3" ht="16.95" customHeight="1" x14ac:dyDescent="0.3">
      <c r="A1751" s="219">
        <v>1750</v>
      </c>
      <c r="B1751" s="108">
        <v>1330483</v>
      </c>
      <c r="C1751" s="109" t="s">
        <v>1957</v>
      </c>
    </row>
    <row r="1752" spans="1:3" ht="16.95" customHeight="1" x14ac:dyDescent="0.3">
      <c r="A1752" s="219">
        <v>1751</v>
      </c>
      <c r="B1752" s="108">
        <v>1330484</v>
      </c>
      <c r="C1752" s="109" t="s">
        <v>1958</v>
      </c>
    </row>
    <row r="1753" spans="1:3" ht="16.95" customHeight="1" x14ac:dyDescent="0.3">
      <c r="A1753" s="219">
        <v>1752</v>
      </c>
      <c r="B1753" s="108">
        <v>1330485</v>
      </c>
      <c r="C1753" s="109" t="s">
        <v>1959</v>
      </c>
    </row>
    <row r="1754" spans="1:3" ht="16.95" customHeight="1" x14ac:dyDescent="0.3">
      <c r="A1754" s="219">
        <v>1753</v>
      </c>
      <c r="B1754" s="108">
        <v>1330486</v>
      </c>
      <c r="C1754" s="109" t="s">
        <v>1960</v>
      </c>
    </row>
    <row r="1755" spans="1:3" ht="16.95" customHeight="1" x14ac:dyDescent="0.3">
      <c r="A1755" s="219">
        <v>1754</v>
      </c>
      <c r="B1755" s="108">
        <v>1330487</v>
      </c>
      <c r="C1755" s="109" t="s">
        <v>1961</v>
      </c>
    </row>
    <row r="1756" spans="1:3" ht="16.95" customHeight="1" x14ac:dyDescent="0.3">
      <c r="A1756" s="219">
        <v>1755</v>
      </c>
      <c r="B1756" s="108">
        <v>1330488</v>
      </c>
      <c r="C1756" s="109" t="s">
        <v>1962</v>
      </c>
    </row>
    <row r="1757" spans="1:3" ht="16.95" customHeight="1" x14ac:dyDescent="0.3">
      <c r="A1757" s="219">
        <v>1756</v>
      </c>
      <c r="B1757" s="108">
        <v>1330489</v>
      </c>
      <c r="C1757" s="109" t="s">
        <v>1963</v>
      </c>
    </row>
    <row r="1758" spans="1:3" ht="16.95" customHeight="1" x14ac:dyDescent="0.3">
      <c r="A1758" s="219">
        <v>1757</v>
      </c>
      <c r="B1758" s="108">
        <v>1330490</v>
      </c>
      <c r="C1758" s="109" t="s">
        <v>1964</v>
      </c>
    </row>
    <row r="1759" spans="1:3" ht="16.95" customHeight="1" x14ac:dyDescent="0.3">
      <c r="A1759" s="219">
        <v>1758</v>
      </c>
      <c r="B1759" s="108">
        <v>1330491</v>
      </c>
      <c r="C1759" s="109" t="s">
        <v>1965</v>
      </c>
    </row>
    <row r="1760" spans="1:3" ht="16.95" customHeight="1" x14ac:dyDescent="0.3">
      <c r="A1760" s="219">
        <v>1759</v>
      </c>
      <c r="B1760" s="108">
        <v>1330492</v>
      </c>
      <c r="C1760" s="109" t="s">
        <v>1966</v>
      </c>
    </row>
    <row r="1761" spans="1:3" ht="16.95" customHeight="1" x14ac:dyDescent="0.3">
      <c r="A1761" s="219">
        <v>1760</v>
      </c>
      <c r="B1761" s="108">
        <v>1330493</v>
      </c>
      <c r="C1761" s="109" t="s">
        <v>1967</v>
      </c>
    </row>
    <row r="1762" spans="1:3" ht="16.95" customHeight="1" x14ac:dyDescent="0.3">
      <c r="A1762" s="219">
        <v>1761</v>
      </c>
      <c r="B1762" s="108">
        <v>1330494</v>
      </c>
      <c r="C1762" s="109" t="s">
        <v>1968</v>
      </c>
    </row>
    <row r="1763" spans="1:3" ht="16.95" customHeight="1" x14ac:dyDescent="0.3">
      <c r="A1763" s="219">
        <v>1762</v>
      </c>
      <c r="B1763" s="108">
        <v>1330495</v>
      </c>
      <c r="C1763" s="109" t="s">
        <v>1961</v>
      </c>
    </row>
    <row r="1764" spans="1:3" ht="16.95" customHeight="1" x14ac:dyDescent="0.3">
      <c r="A1764" s="219">
        <v>1763</v>
      </c>
      <c r="B1764" s="108">
        <v>1330496</v>
      </c>
      <c r="C1764" s="109" t="s">
        <v>1969</v>
      </c>
    </row>
    <row r="1765" spans="1:3" ht="16.95" customHeight="1" x14ac:dyDescent="0.3">
      <c r="A1765" s="219">
        <v>1764</v>
      </c>
      <c r="B1765" s="108">
        <v>1330496.01</v>
      </c>
      <c r="C1765" s="109" t="s">
        <v>1970</v>
      </c>
    </row>
    <row r="1766" spans="1:3" ht="16.95" customHeight="1" x14ac:dyDescent="0.3">
      <c r="A1766" s="219">
        <v>1765</v>
      </c>
      <c r="B1766" s="108">
        <v>1330496.02</v>
      </c>
      <c r="C1766" s="109" t="s">
        <v>1971</v>
      </c>
    </row>
    <row r="1767" spans="1:3" ht="16.95" customHeight="1" x14ac:dyDescent="0.3">
      <c r="A1767" s="219">
        <v>1766</v>
      </c>
      <c r="B1767" s="108">
        <v>1330496.03</v>
      </c>
      <c r="C1767" s="109" t="s">
        <v>1972</v>
      </c>
    </row>
    <row r="1768" spans="1:3" ht="16.95" customHeight="1" x14ac:dyDescent="0.3">
      <c r="A1768" s="219">
        <v>1767</v>
      </c>
      <c r="B1768" s="108">
        <v>1330496.04</v>
      </c>
      <c r="C1768" s="109" t="s">
        <v>1973</v>
      </c>
    </row>
    <row r="1769" spans="1:3" ht="16.95" customHeight="1" x14ac:dyDescent="0.3">
      <c r="A1769" s="219">
        <v>1768</v>
      </c>
      <c r="B1769" s="108">
        <v>1330496.05</v>
      </c>
      <c r="C1769" s="109" t="s">
        <v>1974</v>
      </c>
    </row>
    <row r="1770" spans="1:3" ht="16.95" customHeight="1" x14ac:dyDescent="0.3">
      <c r="A1770" s="219">
        <v>1769</v>
      </c>
      <c r="B1770" s="108">
        <v>1330496.06</v>
      </c>
      <c r="C1770" s="109" t="s">
        <v>1975</v>
      </c>
    </row>
    <row r="1771" spans="1:3" ht="16.95" customHeight="1" x14ac:dyDescent="0.3">
      <c r="A1771" s="219">
        <v>1770</v>
      </c>
      <c r="B1771" s="108">
        <v>1330496.07</v>
      </c>
      <c r="C1771" s="109" t="s">
        <v>1976</v>
      </c>
    </row>
    <row r="1772" spans="1:3" ht="16.95" customHeight="1" x14ac:dyDescent="0.3">
      <c r="A1772" s="219">
        <v>1771</v>
      </c>
      <c r="B1772" s="108">
        <v>1330496.08</v>
      </c>
      <c r="C1772" s="109" t="s">
        <v>1977</v>
      </c>
    </row>
    <row r="1773" spans="1:3" ht="16.95" customHeight="1" x14ac:dyDescent="0.3">
      <c r="A1773" s="219">
        <v>1772</v>
      </c>
      <c r="B1773" s="108">
        <v>1330496.0900000001</v>
      </c>
      <c r="C1773" s="109" t="s">
        <v>1978</v>
      </c>
    </row>
    <row r="1774" spans="1:3" ht="16.95" customHeight="1" x14ac:dyDescent="0.3">
      <c r="A1774" s="219">
        <v>1773</v>
      </c>
      <c r="B1774" s="108">
        <v>1330496.1000000001</v>
      </c>
      <c r="C1774" s="109" t="s">
        <v>1979</v>
      </c>
    </row>
    <row r="1775" spans="1:3" ht="16.95" customHeight="1" x14ac:dyDescent="0.3">
      <c r="A1775" s="219">
        <v>1774</v>
      </c>
      <c r="B1775" s="108">
        <v>1330496.1100000001</v>
      </c>
      <c r="C1775" s="109" t="s">
        <v>1980</v>
      </c>
    </row>
    <row r="1776" spans="1:3" ht="16.95" customHeight="1" x14ac:dyDescent="0.3">
      <c r="A1776" s="219">
        <v>1775</v>
      </c>
      <c r="B1776" s="108">
        <v>1330496.1200000001</v>
      </c>
      <c r="C1776" s="109" t="s">
        <v>1981</v>
      </c>
    </row>
    <row r="1777" spans="1:3" ht="16.95" customHeight="1" x14ac:dyDescent="0.3">
      <c r="A1777" s="219">
        <v>1776</v>
      </c>
      <c r="B1777" s="108">
        <v>1330496.1399999999</v>
      </c>
      <c r="C1777" s="109" t="s">
        <v>1982</v>
      </c>
    </row>
    <row r="1778" spans="1:3" ht="16.95" customHeight="1" x14ac:dyDescent="0.3">
      <c r="A1778" s="219">
        <v>1777</v>
      </c>
      <c r="B1778" s="108">
        <v>1330496.2</v>
      </c>
      <c r="C1778" s="109" t="s">
        <v>1983</v>
      </c>
    </row>
    <row r="1779" spans="1:3" ht="16.95" customHeight="1" x14ac:dyDescent="0.3">
      <c r="A1779" s="219">
        <v>1778</v>
      </c>
      <c r="B1779" s="108">
        <v>1330496.3</v>
      </c>
      <c r="C1779" s="109" t="s">
        <v>1984</v>
      </c>
    </row>
    <row r="1780" spans="1:3" ht="16.95" customHeight="1" x14ac:dyDescent="0.3">
      <c r="A1780" s="219">
        <v>1779</v>
      </c>
      <c r="B1780" s="108">
        <v>1330497</v>
      </c>
      <c r="C1780" s="109" t="s">
        <v>1985</v>
      </c>
    </row>
    <row r="1781" spans="1:3" ht="16.95" customHeight="1" x14ac:dyDescent="0.3">
      <c r="A1781" s="219">
        <v>1780</v>
      </c>
      <c r="B1781" s="108">
        <v>1330497.01</v>
      </c>
      <c r="C1781" s="109" t="s">
        <v>1986</v>
      </c>
    </row>
    <row r="1782" spans="1:3" ht="16.95" customHeight="1" x14ac:dyDescent="0.3">
      <c r="A1782" s="219">
        <v>1781</v>
      </c>
      <c r="B1782" s="108">
        <v>1330497.02</v>
      </c>
      <c r="C1782" s="109" t="s">
        <v>1987</v>
      </c>
    </row>
    <row r="1783" spans="1:3" ht="16.95" customHeight="1" x14ac:dyDescent="0.3">
      <c r="A1783" s="219">
        <v>1782</v>
      </c>
      <c r="B1783" s="108">
        <v>1330497.03</v>
      </c>
      <c r="C1783" s="109" t="s">
        <v>1988</v>
      </c>
    </row>
    <row r="1784" spans="1:3" ht="16.95" customHeight="1" x14ac:dyDescent="0.3">
      <c r="A1784" s="219">
        <v>1783</v>
      </c>
      <c r="B1784" s="108">
        <v>1330498.01</v>
      </c>
      <c r="C1784" s="109" t="s">
        <v>1989</v>
      </c>
    </row>
    <row r="1785" spans="1:3" ht="16.95" customHeight="1" x14ac:dyDescent="0.3">
      <c r="A1785" s="219">
        <v>1784</v>
      </c>
      <c r="B1785" s="108">
        <v>1330498.02</v>
      </c>
      <c r="C1785" s="109" t="s">
        <v>1990</v>
      </c>
    </row>
    <row r="1786" spans="1:3" ht="16.95" customHeight="1" x14ac:dyDescent="0.3">
      <c r="A1786" s="219">
        <v>1785</v>
      </c>
      <c r="B1786" s="108">
        <v>1330498.03</v>
      </c>
      <c r="C1786" s="109" t="s">
        <v>1991</v>
      </c>
    </row>
    <row r="1787" spans="1:3" ht="16.95" customHeight="1" x14ac:dyDescent="0.3">
      <c r="A1787" s="219">
        <v>1786</v>
      </c>
      <c r="B1787" s="108">
        <v>1330498.04</v>
      </c>
      <c r="C1787" s="109" t="s">
        <v>1992</v>
      </c>
    </row>
    <row r="1788" spans="1:3" ht="16.95" customHeight="1" x14ac:dyDescent="0.3">
      <c r="A1788" s="219">
        <v>1787</v>
      </c>
      <c r="B1788" s="108">
        <v>1330498.05</v>
      </c>
      <c r="C1788" s="109" t="s">
        <v>1993</v>
      </c>
    </row>
    <row r="1789" spans="1:3" ht="16.95" customHeight="1" x14ac:dyDescent="0.3">
      <c r="A1789" s="219">
        <v>1788</v>
      </c>
      <c r="B1789" s="108">
        <v>1330498.06</v>
      </c>
      <c r="C1789" s="109" t="s">
        <v>1994</v>
      </c>
    </row>
    <row r="1790" spans="1:3" ht="16.95" customHeight="1" x14ac:dyDescent="0.3">
      <c r="A1790" s="219">
        <v>1789</v>
      </c>
      <c r="B1790" s="108">
        <v>1330499</v>
      </c>
      <c r="C1790" s="109" t="s">
        <v>1995</v>
      </c>
    </row>
    <row r="1791" spans="1:3" ht="16.95" customHeight="1" x14ac:dyDescent="0.3">
      <c r="A1791" s="219">
        <v>1790</v>
      </c>
      <c r="B1791" s="108">
        <v>1330500</v>
      </c>
      <c r="C1791" s="109" t="s">
        <v>1996</v>
      </c>
    </row>
    <row r="1792" spans="1:3" ht="16.95" customHeight="1" x14ac:dyDescent="0.3">
      <c r="A1792" s="219">
        <v>1791</v>
      </c>
      <c r="B1792" s="108">
        <v>1330501</v>
      </c>
      <c r="C1792" s="109" t="s">
        <v>1997</v>
      </c>
    </row>
    <row r="1793" spans="1:3" ht="16.95" customHeight="1" x14ac:dyDescent="0.3">
      <c r="A1793" s="219">
        <v>1792</v>
      </c>
      <c r="B1793" s="108">
        <v>1330502</v>
      </c>
      <c r="C1793" s="109" t="s">
        <v>1998</v>
      </c>
    </row>
    <row r="1794" spans="1:3" ht="16.95" customHeight="1" x14ac:dyDescent="0.3">
      <c r="A1794" s="219">
        <v>1793</v>
      </c>
      <c r="B1794" s="108">
        <v>1330503</v>
      </c>
      <c r="C1794" s="109" t="s">
        <v>1999</v>
      </c>
    </row>
    <row r="1795" spans="1:3" ht="16.95" customHeight="1" x14ac:dyDescent="0.3">
      <c r="A1795" s="219">
        <v>1794</v>
      </c>
      <c r="B1795" s="108">
        <v>1330504</v>
      </c>
      <c r="C1795" s="109" t="s">
        <v>2000</v>
      </c>
    </row>
    <row r="1796" spans="1:3" ht="16.95" customHeight="1" x14ac:dyDescent="0.3">
      <c r="A1796" s="219">
        <v>1795</v>
      </c>
      <c r="B1796" s="108">
        <v>1330505</v>
      </c>
      <c r="C1796" s="109" t="s">
        <v>2001</v>
      </c>
    </row>
    <row r="1797" spans="1:3" ht="16.95" customHeight="1" x14ac:dyDescent="0.3">
      <c r="A1797" s="219">
        <v>1796</v>
      </c>
      <c r="B1797" s="108">
        <v>1330506</v>
      </c>
      <c r="C1797" s="109" t="s">
        <v>2002</v>
      </c>
    </row>
    <row r="1798" spans="1:3" ht="16.95" customHeight="1" x14ac:dyDescent="0.3">
      <c r="A1798" s="219">
        <v>1797</v>
      </c>
      <c r="B1798" s="108">
        <v>1330507</v>
      </c>
      <c r="C1798" s="109" t="s">
        <v>2003</v>
      </c>
    </row>
    <row r="1799" spans="1:3" ht="16.95" customHeight="1" x14ac:dyDescent="0.3">
      <c r="A1799" s="219">
        <v>1798</v>
      </c>
      <c r="B1799" s="108">
        <v>1330508</v>
      </c>
      <c r="C1799" s="109" t="s">
        <v>2004</v>
      </c>
    </row>
    <row r="1800" spans="1:3" ht="16.95" customHeight="1" x14ac:dyDescent="0.3">
      <c r="A1800" s="219">
        <v>1799</v>
      </c>
      <c r="B1800" s="108">
        <v>1330509</v>
      </c>
      <c r="C1800" s="109" t="s">
        <v>2005</v>
      </c>
    </row>
    <row r="1801" spans="1:3" ht="16.95" customHeight="1" x14ac:dyDescent="0.3">
      <c r="A1801" s="219">
        <v>1800</v>
      </c>
      <c r="B1801" s="108">
        <v>1330510</v>
      </c>
      <c r="C1801" s="109" t="s">
        <v>2006</v>
      </c>
    </row>
    <row r="1802" spans="1:3" ht="16.95" customHeight="1" x14ac:dyDescent="0.3">
      <c r="A1802" s="219">
        <v>1801</v>
      </c>
      <c r="B1802" s="108">
        <v>1330511</v>
      </c>
      <c r="C1802" s="109" t="s">
        <v>2007</v>
      </c>
    </row>
    <row r="1803" spans="1:3" ht="16.95" customHeight="1" x14ac:dyDescent="0.3">
      <c r="A1803" s="219">
        <v>1802</v>
      </c>
      <c r="B1803" s="108">
        <v>1330512</v>
      </c>
      <c r="C1803" s="109" t="s">
        <v>2008</v>
      </c>
    </row>
    <row r="1804" spans="1:3" ht="16.95" customHeight="1" x14ac:dyDescent="0.3">
      <c r="A1804" s="219">
        <v>1803</v>
      </c>
      <c r="B1804" s="108">
        <v>1330513</v>
      </c>
      <c r="C1804" s="109" t="s">
        <v>2009</v>
      </c>
    </row>
    <row r="1805" spans="1:3" ht="16.95" customHeight="1" x14ac:dyDescent="0.3">
      <c r="A1805" s="219">
        <v>1804</v>
      </c>
      <c r="B1805" s="108">
        <v>1330514</v>
      </c>
      <c r="C1805" s="109" t="s">
        <v>2010</v>
      </c>
    </row>
    <row r="1806" spans="1:3" ht="16.95" customHeight="1" x14ac:dyDescent="0.3">
      <c r="A1806" s="219">
        <v>1805</v>
      </c>
      <c r="B1806" s="108">
        <v>1330515</v>
      </c>
      <c r="C1806" s="109" t="s">
        <v>2011</v>
      </c>
    </row>
    <row r="1807" spans="1:3" ht="16.95" customHeight="1" x14ac:dyDescent="0.3">
      <c r="A1807" s="219">
        <v>1806</v>
      </c>
      <c r="B1807" s="108">
        <v>1330516</v>
      </c>
      <c r="C1807" s="109" t="s">
        <v>2012</v>
      </c>
    </row>
    <row r="1808" spans="1:3" ht="16.95" customHeight="1" x14ac:dyDescent="0.3">
      <c r="A1808" s="219">
        <v>1807</v>
      </c>
      <c r="B1808" s="108">
        <v>1330517</v>
      </c>
      <c r="C1808" s="109" t="s">
        <v>2013</v>
      </c>
    </row>
    <row r="1809" spans="1:3" ht="16.95" customHeight="1" x14ac:dyDescent="0.3">
      <c r="A1809" s="219">
        <v>1808</v>
      </c>
      <c r="B1809" s="108">
        <v>1330517.01</v>
      </c>
      <c r="C1809" s="109" t="s">
        <v>2014</v>
      </c>
    </row>
    <row r="1810" spans="1:3" ht="16.95" customHeight="1" x14ac:dyDescent="0.3">
      <c r="A1810" s="219">
        <v>1809</v>
      </c>
      <c r="B1810" s="108">
        <v>1330518</v>
      </c>
      <c r="C1810" s="109" t="s">
        <v>2015</v>
      </c>
    </row>
    <row r="1811" spans="1:3" ht="16.95" customHeight="1" x14ac:dyDescent="0.3">
      <c r="A1811" s="219">
        <v>1810</v>
      </c>
      <c r="B1811" s="108">
        <v>1330519</v>
      </c>
      <c r="C1811" s="109" t="s">
        <v>2016</v>
      </c>
    </row>
    <row r="1812" spans="1:3" ht="16.95" customHeight="1" x14ac:dyDescent="0.3">
      <c r="A1812" s="219">
        <v>1811</v>
      </c>
      <c r="B1812" s="108">
        <v>1330520</v>
      </c>
      <c r="C1812" s="109" t="s">
        <v>2017</v>
      </c>
    </row>
    <row r="1813" spans="1:3" ht="16.95" customHeight="1" x14ac:dyDescent="0.3">
      <c r="A1813" s="219">
        <v>1812</v>
      </c>
      <c r="B1813" s="108">
        <v>1330521</v>
      </c>
      <c r="C1813" s="109" t="s">
        <v>2018</v>
      </c>
    </row>
    <row r="1814" spans="1:3" ht="16.95" customHeight="1" x14ac:dyDescent="0.3">
      <c r="A1814" s="219">
        <v>1813</v>
      </c>
      <c r="B1814" s="108">
        <v>1330522</v>
      </c>
      <c r="C1814" s="109" t="s">
        <v>2019</v>
      </c>
    </row>
    <row r="1815" spans="1:3" ht="16.95" customHeight="1" x14ac:dyDescent="0.3">
      <c r="A1815" s="219">
        <v>1814</v>
      </c>
      <c r="B1815" s="108">
        <v>1330522.01</v>
      </c>
      <c r="C1815" s="109" t="s">
        <v>2020</v>
      </c>
    </row>
    <row r="1816" spans="1:3" ht="16.95" customHeight="1" x14ac:dyDescent="0.3">
      <c r="A1816" s="219">
        <v>1815</v>
      </c>
      <c r="B1816" s="108">
        <v>1330523</v>
      </c>
      <c r="C1816" s="109" t="s">
        <v>2021</v>
      </c>
    </row>
    <row r="1817" spans="1:3" ht="16.95" customHeight="1" x14ac:dyDescent="0.3">
      <c r="A1817" s="219">
        <v>1816</v>
      </c>
      <c r="B1817" s="108">
        <v>1330524</v>
      </c>
      <c r="C1817" s="109" t="s">
        <v>2022</v>
      </c>
    </row>
    <row r="1818" spans="1:3" ht="16.95" customHeight="1" x14ac:dyDescent="0.3">
      <c r="A1818" s="219">
        <v>1817</v>
      </c>
      <c r="B1818" s="108">
        <v>1330525</v>
      </c>
      <c r="C1818" s="109" t="s">
        <v>2023</v>
      </c>
    </row>
    <row r="1819" spans="1:3" ht="16.95" customHeight="1" x14ac:dyDescent="0.3">
      <c r="A1819" s="219">
        <v>1818</v>
      </c>
      <c r="B1819" s="108">
        <v>1330526</v>
      </c>
      <c r="C1819" s="109" t="s">
        <v>2024</v>
      </c>
    </row>
    <row r="1820" spans="1:3" ht="16.95" customHeight="1" x14ac:dyDescent="0.3">
      <c r="A1820" s="219">
        <v>1819</v>
      </c>
      <c r="B1820" s="108">
        <v>1330527</v>
      </c>
      <c r="C1820" s="109" t="s">
        <v>2025</v>
      </c>
    </row>
    <row r="1821" spans="1:3" ht="16.95" customHeight="1" x14ac:dyDescent="0.3">
      <c r="A1821" s="219">
        <v>1820</v>
      </c>
      <c r="B1821" s="108">
        <v>1330528</v>
      </c>
      <c r="C1821" s="109" t="s">
        <v>2026</v>
      </c>
    </row>
    <row r="1822" spans="1:3" ht="16.95" customHeight="1" x14ac:dyDescent="0.3">
      <c r="A1822" s="219">
        <v>1821</v>
      </c>
      <c r="B1822" s="108">
        <v>1330529</v>
      </c>
      <c r="C1822" s="109" t="s">
        <v>2027</v>
      </c>
    </row>
    <row r="1823" spans="1:3" ht="16.95" customHeight="1" x14ac:dyDescent="0.3">
      <c r="A1823" s="219">
        <v>1822</v>
      </c>
      <c r="B1823" s="108">
        <v>1330530</v>
      </c>
      <c r="C1823" s="109" t="s">
        <v>2028</v>
      </c>
    </row>
    <row r="1824" spans="1:3" ht="16.95" customHeight="1" x14ac:dyDescent="0.3">
      <c r="A1824" s="219">
        <v>1823</v>
      </c>
      <c r="B1824" s="108">
        <v>1330531</v>
      </c>
      <c r="C1824" s="109" t="s">
        <v>2029</v>
      </c>
    </row>
    <row r="1825" spans="1:3" ht="16.95" customHeight="1" x14ac:dyDescent="0.3">
      <c r="A1825" s="219">
        <v>1824</v>
      </c>
      <c r="B1825" s="108">
        <v>1330532</v>
      </c>
      <c r="C1825" s="109" t="s">
        <v>2030</v>
      </c>
    </row>
    <row r="1826" spans="1:3" ht="16.95" customHeight="1" x14ac:dyDescent="0.3">
      <c r="A1826" s="219">
        <v>1825</v>
      </c>
      <c r="B1826" s="108">
        <v>1330533</v>
      </c>
      <c r="C1826" s="109" t="s">
        <v>2031</v>
      </c>
    </row>
    <row r="1827" spans="1:3" ht="16.95" customHeight="1" x14ac:dyDescent="0.3">
      <c r="A1827" s="219">
        <v>1826</v>
      </c>
      <c r="B1827" s="108">
        <v>1330534</v>
      </c>
      <c r="C1827" s="109" t="s">
        <v>2032</v>
      </c>
    </row>
    <row r="1828" spans="1:3" ht="16.95" customHeight="1" x14ac:dyDescent="0.3">
      <c r="A1828" s="219">
        <v>1827</v>
      </c>
      <c r="B1828" s="108">
        <v>1330535</v>
      </c>
      <c r="C1828" s="109" t="s">
        <v>2033</v>
      </c>
    </row>
    <row r="1829" spans="1:3" ht="16.95" customHeight="1" x14ac:dyDescent="0.3">
      <c r="A1829" s="219">
        <v>1828</v>
      </c>
      <c r="B1829" s="108">
        <v>1330536</v>
      </c>
      <c r="C1829" s="109" t="s">
        <v>2034</v>
      </c>
    </row>
    <row r="1830" spans="1:3" ht="16.95" customHeight="1" x14ac:dyDescent="0.3">
      <c r="A1830" s="219">
        <v>1829</v>
      </c>
      <c r="B1830" s="108">
        <v>1330537</v>
      </c>
      <c r="C1830" s="109" t="s">
        <v>2035</v>
      </c>
    </row>
    <row r="1831" spans="1:3" ht="16.95" customHeight="1" x14ac:dyDescent="0.3">
      <c r="A1831" s="219">
        <v>1830</v>
      </c>
      <c r="B1831" s="108">
        <v>1330538.01</v>
      </c>
      <c r="C1831" s="109" t="s">
        <v>2036</v>
      </c>
    </row>
    <row r="1832" spans="1:3" ht="16.95" customHeight="1" x14ac:dyDescent="0.3">
      <c r="A1832" s="219">
        <v>1831</v>
      </c>
      <c r="B1832" s="108">
        <v>1330539</v>
      </c>
      <c r="C1832" s="109" t="s">
        <v>2037</v>
      </c>
    </row>
    <row r="1833" spans="1:3" ht="16.95" customHeight="1" x14ac:dyDescent="0.3">
      <c r="A1833" s="219">
        <v>1832</v>
      </c>
      <c r="B1833" s="108">
        <v>1330540</v>
      </c>
      <c r="C1833" s="109" t="s">
        <v>2038</v>
      </c>
    </row>
    <row r="1834" spans="1:3" ht="16.95" customHeight="1" x14ac:dyDescent="0.3">
      <c r="A1834" s="219">
        <v>1833</v>
      </c>
      <c r="B1834" s="108">
        <v>1330541</v>
      </c>
      <c r="C1834" s="109" t="s">
        <v>2039</v>
      </c>
    </row>
    <row r="1835" spans="1:3" ht="16.95" customHeight="1" x14ac:dyDescent="0.3">
      <c r="A1835" s="219">
        <v>1834</v>
      </c>
      <c r="B1835" s="108">
        <v>1330541.01</v>
      </c>
      <c r="C1835" s="109" t="s">
        <v>2040</v>
      </c>
    </row>
    <row r="1836" spans="1:3" ht="16.95" customHeight="1" x14ac:dyDescent="0.3">
      <c r="A1836" s="219">
        <v>1835</v>
      </c>
      <c r="B1836" s="108">
        <v>1330541.02</v>
      </c>
      <c r="C1836" s="109" t="s">
        <v>2041</v>
      </c>
    </row>
    <row r="1837" spans="1:3" ht="16.95" customHeight="1" x14ac:dyDescent="0.3">
      <c r="A1837" s="219">
        <v>1836</v>
      </c>
      <c r="B1837" s="108">
        <v>1330541.03</v>
      </c>
      <c r="C1837" s="109" t="s">
        <v>2042</v>
      </c>
    </row>
    <row r="1838" spans="1:3" ht="16.95" customHeight="1" x14ac:dyDescent="0.3">
      <c r="A1838" s="219">
        <v>1837</v>
      </c>
      <c r="B1838" s="108">
        <v>1330542</v>
      </c>
      <c r="C1838" s="109" t="s">
        <v>2043</v>
      </c>
    </row>
    <row r="1839" spans="1:3" ht="16.95" customHeight="1" x14ac:dyDescent="0.3">
      <c r="A1839" s="219">
        <v>1838</v>
      </c>
      <c r="B1839" s="108">
        <v>1330542.01</v>
      </c>
      <c r="C1839" s="109" t="s">
        <v>2044</v>
      </c>
    </row>
    <row r="1840" spans="1:3" ht="16.95" customHeight="1" x14ac:dyDescent="0.3">
      <c r="A1840" s="219">
        <v>1839</v>
      </c>
      <c r="B1840" s="108">
        <v>1330542.1000000001</v>
      </c>
      <c r="C1840" s="109" t="s">
        <v>2045</v>
      </c>
    </row>
    <row r="1841" spans="1:3" ht="16.95" customHeight="1" x14ac:dyDescent="0.3">
      <c r="A1841" s="219">
        <v>1840</v>
      </c>
      <c r="B1841" s="108">
        <v>1330542.2</v>
      </c>
      <c r="C1841" s="109" t="s">
        <v>2046</v>
      </c>
    </row>
    <row r="1842" spans="1:3" ht="16.95" customHeight="1" x14ac:dyDescent="0.3">
      <c r="A1842" s="219">
        <v>1841</v>
      </c>
      <c r="B1842" s="108">
        <v>1330542.3999999999</v>
      </c>
      <c r="C1842" s="109" t="s">
        <v>2047</v>
      </c>
    </row>
    <row r="1843" spans="1:3" ht="16.95" customHeight="1" x14ac:dyDescent="0.3">
      <c r="A1843" s="219">
        <v>1842</v>
      </c>
      <c r="B1843" s="108">
        <v>1330543</v>
      </c>
      <c r="C1843" s="109" t="s">
        <v>2048</v>
      </c>
    </row>
    <row r="1844" spans="1:3" ht="16.95" customHeight="1" x14ac:dyDescent="0.3">
      <c r="A1844" s="219">
        <v>1843</v>
      </c>
      <c r="B1844" s="108">
        <v>1330544</v>
      </c>
      <c r="C1844" s="109" t="s">
        <v>2049</v>
      </c>
    </row>
    <row r="1845" spans="1:3" ht="16.95" customHeight="1" x14ac:dyDescent="0.3">
      <c r="A1845" s="219">
        <v>1844</v>
      </c>
      <c r="B1845" s="108">
        <v>1330545</v>
      </c>
      <c r="C1845" s="109" t="s">
        <v>2050</v>
      </c>
    </row>
    <row r="1846" spans="1:3" ht="16.95" customHeight="1" x14ac:dyDescent="0.3">
      <c r="A1846" s="219">
        <v>1845</v>
      </c>
      <c r="B1846" s="108">
        <v>1330546</v>
      </c>
      <c r="C1846" s="109" t="s">
        <v>2051</v>
      </c>
    </row>
    <row r="1847" spans="1:3" ht="16.95" customHeight="1" x14ac:dyDescent="0.3">
      <c r="A1847" s="219">
        <v>1846</v>
      </c>
      <c r="B1847" s="108">
        <v>1330547</v>
      </c>
      <c r="C1847" s="109" t="s">
        <v>2052</v>
      </c>
    </row>
    <row r="1848" spans="1:3" ht="16.95" customHeight="1" x14ac:dyDescent="0.3">
      <c r="A1848" s="219">
        <v>1847</v>
      </c>
      <c r="B1848" s="108">
        <v>1330548</v>
      </c>
      <c r="C1848" s="109" t="s">
        <v>2053</v>
      </c>
    </row>
    <row r="1849" spans="1:3" ht="16.95" customHeight="1" x14ac:dyDescent="0.3">
      <c r="A1849" s="219">
        <v>1848</v>
      </c>
      <c r="B1849" s="108">
        <v>1330549</v>
      </c>
      <c r="C1849" s="109" t="s">
        <v>2054</v>
      </c>
    </row>
    <row r="1850" spans="1:3" ht="16.95" customHeight="1" x14ac:dyDescent="0.3">
      <c r="A1850" s="219">
        <v>1849</v>
      </c>
      <c r="B1850" s="108">
        <v>1330550</v>
      </c>
      <c r="C1850" s="109" t="s">
        <v>2055</v>
      </c>
    </row>
    <row r="1851" spans="1:3" ht="16.95" customHeight="1" x14ac:dyDescent="0.3">
      <c r="A1851" s="219">
        <v>1850</v>
      </c>
      <c r="B1851" s="108">
        <v>134</v>
      </c>
      <c r="C1851" s="109" t="s">
        <v>2056</v>
      </c>
    </row>
    <row r="1852" spans="1:3" ht="16.95" customHeight="1" x14ac:dyDescent="0.3">
      <c r="A1852" s="219">
        <v>1851</v>
      </c>
      <c r="B1852" s="108">
        <v>135</v>
      </c>
      <c r="C1852" s="109" t="s">
        <v>2057</v>
      </c>
    </row>
    <row r="1853" spans="1:3" ht="16.95" customHeight="1" x14ac:dyDescent="0.3">
      <c r="A1853" s="219">
        <v>1852</v>
      </c>
      <c r="B1853" s="108">
        <v>135.05000000000001</v>
      </c>
      <c r="C1853" s="109" t="s">
        <v>2058</v>
      </c>
    </row>
    <row r="1854" spans="1:3" ht="16.95" customHeight="1" x14ac:dyDescent="0.3">
      <c r="A1854" s="219">
        <v>1853</v>
      </c>
      <c r="B1854" s="108">
        <v>1350001</v>
      </c>
      <c r="C1854" s="109" t="s">
        <v>2059</v>
      </c>
    </row>
    <row r="1855" spans="1:3" ht="16.95" customHeight="1" x14ac:dyDescent="0.3">
      <c r="A1855" s="219">
        <v>1854</v>
      </c>
      <c r="B1855" s="108">
        <v>1350002</v>
      </c>
      <c r="C1855" s="109" t="s">
        <v>2060</v>
      </c>
    </row>
    <row r="1856" spans="1:3" ht="16.95" customHeight="1" x14ac:dyDescent="0.3">
      <c r="A1856" s="219">
        <v>1855</v>
      </c>
      <c r="B1856" s="108">
        <v>1350003</v>
      </c>
      <c r="C1856" s="109" t="s">
        <v>2061</v>
      </c>
    </row>
    <row r="1857" spans="1:3" ht="16.95" customHeight="1" x14ac:dyDescent="0.3">
      <c r="A1857" s="219">
        <v>1856</v>
      </c>
      <c r="B1857" s="108">
        <v>1350004</v>
      </c>
      <c r="C1857" s="109" t="s">
        <v>2062</v>
      </c>
    </row>
    <row r="1858" spans="1:3" ht="16.95" customHeight="1" x14ac:dyDescent="0.3">
      <c r="A1858" s="219">
        <v>1857</v>
      </c>
      <c r="B1858" s="108">
        <v>1350005</v>
      </c>
      <c r="C1858" s="109" t="s">
        <v>2063</v>
      </c>
    </row>
    <row r="1859" spans="1:3" ht="16.95" customHeight="1" x14ac:dyDescent="0.3">
      <c r="A1859" s="219">
        <v>1858</v>
      </c>
      <c r="B1859" s="108">
        <v>1350006</v>
      </c>
      <c r="C1859" s="109" t="s">
        <v>2064</v>
      </c>
    </row>
    <row r="1860" spans="1:3" ht="16.95" customHeight="1" x14ac:dyDescent="0.3">
      <c r="A1860" s="219">
        <v>1859</v>
      </c>
      <c r="B1860" s="108">
        <v>1350007</v>
      </c>
      <c r="C1860" s="109" t="s">
        <v>2065</v>
      </c>
    </row>
    <row r="1861" spans="1:3" ht="16.95" customHeight="1" x14ac:dyDescent="0.3">
      <c r="A1861" s="219">
        <v>1860</v>
      </c>
      <c r="B1861" s="108">
        <v>1350007.1</v>
      </c>
      <c r="C1861" s="109" t="s">
        <v>2066</v>
      </c>
    </row>
    <row r="1862" spans="1:3" ht="16.95" customHeight="1" x14ac:dyDescent="0.3">
      <c r="A1862" s="219">
        <v>1861</v>
      </c>
      <c r="B1862" s="108">
        <v>1350007.2</v>
      </c>
      <c r="C1862" s="109" t="s">
        <v>2067</v>
      </c>
    </row>
    <row r="1863" spans="1:3" ht="16.95" customHeight="1" x14ac:dyDescent="0.3">
      <c r="A1863" s="219">
        <v>1862</v>
      </c>
      <c r="B1863" s="108">
        <v>1350007.3</v>
      </c>
      <c r="C1863" s="109" t="s">
        <v>2068</v>
      </c>
    </row>
    <row r="1864" spans="1:3" ht="16.95" customHeight="1" x14ac:dyDescent="0.3">
      <c r="A1864" s="219">
        <v>1863</v>
      </c>
      <c r="B1864" s="108">
        <v>1350008</v>
      </c>
      <c r="C1864" s="109" t="s">
        <v>2069</v>
      </c>
    </row>
    <row r="1865" spans="1:3" ht="16.95" customHeight="1" x14ac:dyDescent="0.3">
      <c r="A1865" s="219">
        <v>1864</v>
      </c>
      <c r="B1865" s="108">
        <v>1350009</v>
      </c>
      <c r="C1865" s="109" t="s">
        <v>2070</v>
      </c>
    </row>
    <row r="1866" spans="1:3" ht="16.95" customHeight="1" x14ac:dyDescent="0.3">
      <c r="A1866" s="219">
        <v>1865</v>
      </c>
      <c r="B1866" s="108">
        <v>1350009.1</v>
      </c>
      <c r="C1866" s="109" t="s">
        <v>2071</v>
      </c>
    </row>
    <row r="1867" spans="1:3" ht="16.95" customHeight="1" x14ac:dyDescent="0.3">
      <c r="A1867" s="219">
        <v>1866</v>
      </c>
      <c r="B1867" s="108">
        <v>1350010</v>
      </c>
      <c r="C1867" s="109" t="s">
        <v>2072</v>
      </c>
    </row>
    <row r="1868" spans="1:3" ht="16.95" customHeight="1" x14ac:dyDescent="0.3">
      <c r="A1868" s="219">
        <v>1867</v>
      </c>
      <c r="B1868" s="108">
        <v>1350010.1</v>
      </c>
      <c r="C1868" s="109" t="s">
        <v>2073</v>
      </c>
    </row>
    <row r="1869" spans="1:3" ht="16.95" customHeight="1" x14ac:dyDescent="0.3">
      <c r="A1869" s="219">
        <v>1868</v>
      </c>
      <c r="B1869" s="108">
        <v>1350011</v>
      </c>
      <c r="C1869" s="109" t="s">
        <v>2074</v>
      </c>
    </row>
    <row r="1870" spans="1:3" ht="16.95" customHeight="1" x14ac:dyDescent="0.3">
      <c r="A1870" s="219">
        <v>1869</v>
      </c>
      <c r="B1870" s="108">
        <v>1350012</v>
      </c>
      <c r="C1870" s="109" t="s">
        <v>2075</v>
      </c>
    </row>
    <row r="1871" spans="1:3" ht="16.95" customHeight="1" x14ac:dyDescent="0.3">
      <c r="A1871" s="219">
        <v>1870</v>
      </c>
      <c r="B1871" s="108">
        <v>1350012.1</v>
      </c>
      <c r="C1871" s="109" t="s">
        <v>2076</v>
      </c>
    </row>
    <row r="1872" spans="1:3" ht="16.95" customHeight="1" x14ac:dyDescent="0.3">
      <c r="A1872" s="219">
        <v>1871</v>
      </c>
      <c r="B1872" s="108">
        <v>136</v>
      </c>
      <c r="C1872" s="109" t="s">
        <v>2077</v>
      </c>
    </row>
    <row r="1873" spans="1:3" ht="16.95" customHeight="1" x14ac:dyDescent="0.3">
      <c r="A1873" s="219">
        <v>1872</v>
      </c>
      <c r="B1873" s="108">
        <v>137</v>
      </c>
      <c r="C1873" s="109" t="s">
        <v>2078</v>
      </c>
    </row>
    <row r="1874" spans="1:3" ht="16.95" customHeight="1" x14ac:dyDescent="0.3">
      <c r="A1874" s="219">
        <v>1873</v>
      </c>
      <c r="B1874" s="108">
        <v>138</v>
      </c>
      <c r="C1874" s="109" t="s">
        <v>2079</v>
      </c>
    </row>
    <row r="1875" spans="1:3" ht="16.95" customHeight="1" x14ac:dyDescent="0.3">
      <c r="A1875" s="219">
        <v>1874</v>
      </c>
      <c r="B1875" s="108">
        <v>139</v>
      </c>
      <c r="C1875" s="109" t="s">
        <v>2080</v>
      </c>
    </row>
    <row r="1876" spans="1:3" ht="16.95" customHeight="1" x14ac:dyDescent="0.3">
      <c r="A1876" s="219">
        <v>1875</v>
      </c>
      <c r="B1876" s="108">
        <v>139.05000000000001</v>
      </c>
      <c r="C1876" s="109" t="s">
        <v>2081</v>
      </c>
    </row>
    <row r="1877" spans="1:3" ht="16.95" customHeight="1" x14ac:dyDescent="0.3">
      <c r="A1877" s="219">
        <v>1876</v>
      </c>
      <c r="B1877" s="108">
        <v>14</v>
      </c>
      <c r="C1877" s="109" t="s">
        <v>2082</v>
      </c>
    </row>
    <row r="1878" spans="1:3" ht="16.95" customHeight="1" x14ac:dyDescent="0.3">
      <c r="A1878" s="219">
        <v>1877</v>
      </c>
      <c r="B1878" s="108">
        <v>140</v>
      </c>
      <c r="C1878" s="109" t="s">
        <v>2083</v>
      </c>
    </row>
    <row r="1879" spans="1:3" ht="16.95" customHeight="1" x14ac:dyDescent="0.3">
      <c r="A1879" s="219">
        <v>1878</v>
      </c>
      <c r="B1879" s="108">
        <v>140.05000000000001</v>
      </c>
      <c r="C1879" s="109" t="s">
        <v>2084</v>
      </c>
    </row>
    <row r="1880" spans="1:3" ht="16.95" customHeight="1" x14ac:dyDescent="0.3">
      <c r="A1880" s="219">
        <v>1879</v>
      </c>
      <c r="B1880" s="108">
        <v>1400254.08</v>
      </c>
      <c r="C1880" s="109" t="s">
        <v>2085</v>
      </c>
    </row>
    <row r="1881" spans="1:3" ht="16.95" customHeight="1" x14ac:dyDescent="0.3">
      <c r="A1881" s="219">
        <v>1880</v>
      </c>
      <c r="B1881" s="108">
        <v>1400255.08</v>
      </c>
      <c r="C1881" s="109" t="s">
        <v>2086</v>
      </c>
    </row>
    <row r="1882" spans="1:3" ht="16.95" customHeight="1" x14ac:dyDescent="0.3">
      <c r="A1882" s="219">
        <v>1881</v>
      </c>
      <c r="B1882" s="108">
        <v>141</v>
      </c>
      <c r="C1882" s="109" t="s">
        <v>2087</v>
      </c>
    </row>
    <row r="1883" spans="1:3" ht="16.95" customHeight="1" x14ac:dyDescent="0.3">
      <c r="A1883" s="219">
        <v>1882</v>
      </c>
      <c r="B1883" s="108">
        <v>142</v>
      </c>
      <c r="C1883" s="109" t="s">
        <v>2088</v>
      </c>
    </row>
    <row r="1884" spans="1:3" ht="16.95" customHeight="1" x14ac:dyDescent="0.3">
      <c r="A1884" s="219">
        <v>1883</v>
      </c>
      <c r="B1884" s="108">
        <v>1421002</v>
      </c>
      <c r="C1884" s="109" t="s">
        <v>2089</v>
      </c>
    </row>
    <row r="1885" spans="1:3" ht="16.95" customHeight="1" x14ac:dyDescent="0.3">
      <c r="A1885" s="219">
        <v>1884</v>
      </c>
      <c r="B1885" s="108">
        <v>1421003.01</v>
      </c>
      <c r="C1885" s="109">
        <v>4920892</v>
      </c>
    </row>
    <row r="1886" spans="1:3" ht="16.95" customHeight="1" x14ac:dyDescent="0.3">
      <c r="A1886" s="219">
        <v>1885</v>
      </c>
      <c r="B1886" s="108">
        <v>1421003.02</v>
      </c>
      <c r="C1886" s="109">
        <v>4920893</v>
      </c>
    </row>
    <row r="1887" spans="1:3" ht="16.95" customHeight="1" x14ac:dyDescent="0.3">
      <c r="A1887" s="219">
        <v>1886</v>
      </c>
      <c r="B1887" s="108">
        <v>1421003.03</v>
      </c>
      <c r="C1887" s="109">
        <v>4920894</v>
      </c>
    </row>
    <row r="1888" spans="1:3" ht="16.95" customHeight="1" x14ac:dyDescent="0.3">
      <c r="A1888" s="219">
        <v>1887</v>
      </c>
      <c r="B1888" s="108">
        <v>1421003.04</v>
      </c>
      <c r="C1888" s="109" t="s">
        <v>2090</v>
      </c>
    </row>
    <row r="1889" spans="1:3" ht="16.95" customHeight="1" x14ac:dyDescent="0.3">
      <c r="A1889" s="219">
        <v>1888</v>
      </c>
      <c r="B1889" s="108">
        <v>1421003.22</v>
      </c>
      <c r="C1889" s="109" t="s">
        <v>2091</v>
      </c>
    </row>
    <row r="1890" spans="1:3" ht="16.95" customHeight="1" x14ac:dyDescent="0.3">
      <c r="A1890" s="219">
        <v>1889</v>
      </c>
      <c r="B1890" s="108">
        <v>1421003.31</v>
      </c>
      <c r="C1890" s="109" t="s">
        <v>2092</v>
      </c>
    </row>
    <row r="1891" spans="1:3" ht="16.95" customHeight="1" x14ac:dyDescent="0.3">
      <c r="A1891" s="219">
        <v>1890</v>
      </c>
      <c r="B1891" s="108">
        <v>1421003.32</v>
      </c>
      <c r="C1891" s="109" t="s">
        <v>2093</v>
      </c>
    </row>
    <row r="1892" spans="1:3" ht="16.95" customHeight="1" x14ac:dyDescent="0.3">
      <c r="A1892" s="219">
        <v>1891</v>
      </c>
      <c r="B1892" s="108">
        <v>1421003.33</v>
      </c>
      <c r="C1892" s="109" t="s">
        <v>2094</v>
      </c>
    </row>
    <row r="1893" spans="1:3" ht="16.95" customHeight="1" x14ac:dyDescent="0.3">
      <c r="A1893" s="219">
        <v>1892</v>
      </c>
      <c r="B1893" s="108">
        <v>1421004</v>
      </c>
      <c r="C1893" s="109" t="s">
        <v>2095</v>
      </c>
    </row>
    <row r="1894" spans="1:3" ht="16.95" customHeight="1" x14ac:dyDescent="0.3">
      <c r="A1894" s="219">
        <v>1893</v>
      </c>
      <c r="B1894" s="108">
        <v>1421007</v>
      </c>
      <c r="C1894" s="109" t="s">
        <v>2096</v>
      </c>
    </row>
    <row r="1895" spans="1:3" ht="16.95" customHeight="1" x14ac:dyDescent="0.3">
      <c r="A1895" s="219">
        <v>1894</v>
      </c>
      <c r="B1895" s="108">
        <v>1421008</v>
      </c>
      <c r="C1895" s="109" t="s">
        <v>2097</v>
      </c>
    </row>
    <row r="1896" spans="1:3" ht="16.95" customHeight="1" x14ac:dyDescent="0.3">
      <c r="A1896" s="219">
        <v>1895</v>
      </c>
      <c r="B1896" s="108">
        <v>1421008.01</v>
      </c>
      <c r="C1896" s="109" t="s">
        <v>2097</v>
      </c>
    </row>
    <row r="1897" spans="1:3" ht="16.95" customHeight="1" x14ac:dyDescent="0.3">
      <c r="A1897" s="219">
        <v>1896</v>
      </c>
      <c r="B1897" s="108">
        <v>1421008.02</v>
      </c>
      <c r="C1897" s="109" t="s">
        <v>2098</v>
      </c>
    </row>
    <row r="1898" spans="1:3" ht="16.95" customHeight="1" x14ac:dyDescent="0.3">
      <c r="A1898" s="219">
        <v>1897</v>
      </c>
      <c r="B1898" s="108">
        <v>1421009</v>
      </c>
      <c r="C1898" s="109" t="s">
        <v>2099</v>
      </c>
    </row>
    <row r="1899" spans="1:3" ht="16.95" customHeight="1" x14ac:dyDescent="0.3">
      <c r="A1899" s="219">
        <v>1898</v>
      </c>
      <c r="B1899" s="108">
        <v>1421010</v>
      </c>
      <c r="C1899" s="109" t="s">
        <v>2100</v>
      </c>
    </row>
    <row r="1900" spans="1:3" ht="16.95" customHeight="1" x14ac:dyDescent="0.3">
      <c r="A1900" s="219">
        <v>1899</v>
      </c>
      <c r="B1900" s="108">
        <v>1421011</v>
      </c>
      <c r="C1900" s="109" t="s">
        <v>2101</v>
      </c>
    </row>
    <row r="1901" spans="1:3" ht="16.95" customHeight="1" x14ac:dyDescent="0.3">
      <c r="A1901" s="219">
        <v>1900</v>
      </c>
      <c r="B1901" s="108">
        <v>1421012</v>
      </c>
      <c r="C1901" s="109" t="s">
        <v>2102</v>
      </c>
    </row>
    <row r="1902" spans="1:3" ht="16.95" customHeight="1" x14ac:dyDescent="0.3">
      <c r="A1902" s="219">
        <v>1901</v>
      </c>
      <c r="B1902" s="108">
        <v>1421012.1</v>
      </c>
      <c r="C1902" s="109" t="s">
        <v>2103</v>
      </c>
    </row>
    <row r="1903" spans="1:3" ht="16.95" customHeight="1" x14ac:dyDescent="0.3">
      <c r="A1903" s="219">
        <v>1902</v>
      </c>
      <c r="B1903" s="108">
        <v>1421012.2</v>
      </c>
      <c r="C1903" s="109" t="s">
        <v>2104</v>
      </c>
    </row>
    <row r="1904" spans="1:3" ht="16.95" customHeight="1" x14ac:dyDescent="0.3">
      <c r="A1904" s="219">
        <v>1903</v>
      </c>
      <c r="B1904" s="108">
        <v>1421013</v>
      </c>
      <c r="C1904" s="109" t="s">
        <v>2105</v>
      </c>
    </row>
    <row r="1905" spans="1:3" ht="16.95" customHeight="1" x14ac:dyDescent="0.3">
      <c r="A1905" s="219">
        <v>1904</v>
      </c>
      <c r="B1905" s="108">
        <v>1421013.01</v>
      </c>
      <c r="C1905" s="109">
        <v>940041599</v>
      </c>
    </row>
    <row r="1906" spans="1:3" ht="16.95" customHeight="1" x14ac:dyDescent="0.3">
      <c r="A1906" s="219">
        <v>1905</v>
      </c>
      <c r="B1906" s="108">
        <v>1421014</v>
      </c>
      <c r="C1906" s="109" t="s">
        <v>2106</v>
      </c>
    </row>
    <row r="1907" spans="1:3" ht="16.95" customHeight="1" x14ac:dyDescent="0.3">
      <c r="A1907" s="219">
        <v>1906</v>
      </c>
      <c r="B1907" s="108">
        <v>1421015</v>
      </c>
      <c r="C1907" s="109" t="s">
        <v>2107</v>
      </c>
    </row>
    <row r="1908" spans="1:3" ht="16.95" customHeight="1" x14ac:dyDescent="0.3">
      <c r="A1908" s="219">
        <v>1907</v>
      </c>
      <c r="B1908" s="108">
        <v>1421016</v>
      </c>
      <c r="C1908" s="109" t="s">
        <v>2108</v>
      </c>
    </row>
    <row r="1909" spans="1:3" ht="16.95" customHeight="1" x14ac:dyDescent="0.3">
      <c r="A1909" s="219">
        <v>1908</v>
      </c>
      <c r="B1909" s="108">
        <v>1421017</v>
      </c>
      <c r="C1909" s="109" t="s">
        <v>2109</v>
      </c>
    </row>
    <row r="1910" spans="1:3" ht="16.95" customHeight="1" x14ac:dyDescent="0.3">
      <c r="A1910" s="219">
        <v>1909</v>
      </c>
      <c r="B1910" s="108">
        <v>1421018</v>
      </c>
      <c r="C1910" s="109" t="s">
        <v>2110</v>
      </c>
    </row>
    <row r="1911" spans="1:3" ht="16.95" customHeight="1" x14ac:dyDescent="0.3">
      <c r="A1911" s="219">
        <v>1910</v>
      </c>
      <c r="B1911" s="108">
        <v>1421019</v>
      </c>
      <c r="C1911" s="109" t="s">
        <v>2111</v>
      </c>
    </row>
    <row r="1912" spans="1:3" ht="16.95" customHeight="1" x14ac:dyDescent="0.3">
      <c r="A1912" s="219">
        <v>1911</v>
      </c>
      <c r="B1912" s="108">
        <v>1421021</v>
      </c>
      <c r="C1912" s="109" t="s">
        <v>2112</v>
      </c>
    </row>
    <row r="1913" spans="1:3" ht="16.95" customHeight="1" x14ac:dyDescent="0.3">
      <c r="A1913" s="219">
        <v>1912</v>
      </c>
      <c r="B1913" s="108">
        <v>1421022</v>
      </c>
      <c r="C1913" s="109" t="s">
        <v>2113</v>
      </c>
    </row>
    <row r="1914" spans="1:3" ht="16.95" customHeight="1" x14ac:dyDescent="0.3">
      <c r="A1914" s="219">
        <v>1913</v>
      </c>
      <c r="B1914" s="108">
        <v>1421024</v>
      </c>
      <c r="C1914" s="109" t="s">
        <v>2114</v>
      </c>
    </row>
    <row r="1915" spans="1:3" ht="16.95" customHeight="1" x14ac:dyDescent="0.3">
      <c r="A1915" s="219">
        <v>1914</v>
      </c>
      <c r="B1915" s="108">
        <v>1421028</v>
      </c>
      <c r="C1915" s="109" t="s">
        <v>2115</v>
      </c>
    </row>
    <row r="1916" spans="1:3" ht="16.95" customHeight="1" x14ac:dyDescent="0.3">
      <c r="A1916" s="219">
        <v>1915</v>
      </c>
      <c r="B1916" s="108">
        <v>1421029</v>
      </c>
      <c r="C1916" s="109" t="s">
        <v>2116</v>
      </c>
    </row>
    <row r="1917" spans="1:3" ht="16.95" customHeight="1" x14ac:dyDescent="0.3">
      <c r="A1917" s="219">
        <v>1916</v>
      </c>
      <c r="B1917" s="108">
        <v>1421030</v>
      </c>
      <c r="C1917" s="109" t="s">
        <v>2117</v>
      </c>
    </row>
    <row r="1918" spans="1:3" ht="16.95" customHeight="1" x14ac:dyDescent="0.3">
      <c r="A1918" s="219">
        <v>1917</v>
      </c>
      <c r="B1918" s="108">
        <v>1421031</v>
      </c>
      <c r="C1918" s="109" t="s">
        <v>2118</v>
      </c>
    </row>
    <row r="1919" spans="1:3" ht="16.95" customHeight="1" x14ac:dyDescent="0.3">
      <c r="A1919" s="219">
        <v>1918</v>
      </c>
      <c r="B1919" s="108">
        <v>1421032</v>
      </c>
      <c r="C1919" s="109" t="s">
        <v>2119</v>
      </c>
    </row>
    <row r="1920" spans="1:3" ht="16.95" customHeight="1" x14ac:dyDescent="0.3">
      <c r="A1920" s="219">
        <v>1919</v>
      </c>
      <c r="B1920" s="108">
        <v>1421033</v>
      </c>
      <c r="C1920" s="109" t="s">
        <v>2120</v>
      </c>
    </row>
    <row r="1921" spans="1:3" ht="16.95" customHeight="1" x14ac:dyDescent="0.3">
      <c r="A1921" s="219">
        <v>1920</v>
      </c>
      <c r="B1921" s="108">
        <v>1421034</v>
      </c>
      <c r="C1921" s="109" t="s">
        <v>2121</v>
      </c>
    </row>
    <row r="1922" spans="1:3" ht="16.95" customHeight="1" x14ac:dyDescent="0.3">
      <c r="A1922" s="219">
        <v>1921</v>
      </c>
      <c r="B1922" s="108">
        <v>1421035</v>
      </c>
      <c r="C1922" s="109" t="s">
        <v>2122</v>
      </c>
    </row>
    <row r="1923" spans="1:3" ht="16.95" customHeight="1" x14ac:dyDescent="0.3">
      <c r="A1923" s="219">
        <v>1922</v>
      </c>
      <c r="B1923" s="108">
        <v>1421036</v>
      </c>
      <c r="C1923" s="109" t="s">
        <v>2123</v>
      </c>
    </row>
    <row r="1924" spans="1:3" ht="16.95" customHeight="1" x14ac:dyDescent="0.3">
      <c r="A1924" s="219">
        <v>1923</v>
      </c>
      <c r="B1924" s="108">
        <v>1421037</v>
      </c>
      <c r="C1924" s="109" t="s">
        <v>2124</v>
      </c>
    </row>
    <row r="1925" spans="1:3" ht="16.95" customHeight="1" x14ac:dyDescent="0.3">
      <c r="A1925" s="219">
        <v>1924</v>
      </c>
      <c r="B1925" s="108">
        <v>1421037.01</v>
      </c>
      <c r="C1925" s="109" t="s">
        <v>2125</v>
      </c>
    </row>
    <row r="1926" spans="1:3" ht="16.95" customHeight="1" x14ac:dyDescent="0.3">
      <c r="A1926" s="219">
        <v>1925</v>
      </c>
      <c r="B1926" s="108">
        <v>1421038</v>
      </c>
      <c r="C1926" s="109" t="s">
        <v>2126</v>
      </c>
    </row>
    <row r="1927" spans="1:3" ht="16.95" customHeight="1" x14ac:dyDescent="0.3">
      <c r="A1927" s="219">
        <v>1926</v>
      </c>
      <c r="B1927" s="108">
        <v>1421039</v>
      </c>
      <c r="C1927" s="109" t="s">
        <v>2127</v>
      </c>
    </row>
    <row r="1928" spans="1:3" ht="16.95" customHeight="1" x14ac:dyDescent="0.3">
      <c r="A1928" s="219">
        <v>1927</v>
      </c>
      <c r="B1928" s="108">
        <v>1421040</v>
      </c>
      <c r="C1928" s="109" t="s">
        <v>2128</v>
      </c>
    </row>
    <row r="1929" spans="1:3" ht="16.95" customHeight="1" x14ac:dyDescent="0.3">
      <c r="A1929" s="219">
        <v>1928</v>
      </c>
      <c r="B1929" s="108">
        <v>1421041</v>
      </c>
      <c r="C1929" s="109" t="s">
        <v>2129</v>
      </c>
    </row>
    <row r="1930" spans="1:3" ht="16.95" customHeight="1" x14ac:dyDescent="0.3">
      <c r="A1930" s="219">
        <v>1929</v>
      </c>
      <c r="B1930" s="108">
        <v>1421041.11</v>
      </c>
      <c r="C1930" s="109" t="s">
        <v>2130</v>
      </c>
    </row>
    <row r="1931" spans="1:3" ht="16.95" customHeight="1" x14ac:dyDescent="0.3">
      <c r="A1931" s="219">
        <v>1930</v>
      </c>
      <c r="B1931" s="108">
        <v>1421041.12</v>
      </c>
      <c r="C1931" s="109" t="s">
        <v>2131</v>
      </c>
    </row>
    <row r="1932" spans="1:3" ht="16.95" customHeight="1" x14ac:dyDescent="0.3">
      <c r="A1932" s="219">
        <v>1931</v>
      </c>
      <c r="B1932" s="108">
        <v>1421041.13</v>
      </c>
      <c r="C1932" s="109" t="s">
        <v>2132</v>
      </c>
    </row>
    <row r="1933" spans="1:3" ht="16.95" customHeight="1" x14ac:dyDescent="0.3">
      <c r="A1933" s="219">
        <v>1932</v>
      </c>
      <c r="B1933" s="108">
        <v>1421041.14</v>
      </c>
      <c r="C1933" s="109" t="s">
        <v>2133</v>
      </c>
    </row>
    <row r="1934" spans="1:3" ht="16.95" customHeight="1" x14ac:dyDescent="0.3">
      <c r="A1934" s="219">
        <v>1933</v>
      </c>
      <c r="B1934" s="108">
        <v>1421041.15</v>
      </c>
      <c r="C1934" s="109" t="s">
        <v>2134</v>
      </c>
    </row>
    <row r="1935" spans="1:3" ht="16.95" customHeight="1" x14ac:dyDescent="0.3">
      <c r="A1935" s="219">
        <v>1934</v>
      </c>
      <c r="B1935" s="108">
        <v>1421041.16</v>
      </c>
      <c r="C1935" s="109" t="s">
        <v>2135</v>
      </c>
    </row>
    <row r="1936" spans="1:3" ht="16.95" customHeight="1" x14ac:dyDescent="0.3">
      <c r="A1936" s="219">
        <v>1935</v>
      </c>
      <c r="B1936" s="108">
        <v>1421041.17</v>
      </c>
      <c r="C1936" s="109" t="s">
        <v>2136</v>
      </c>
    </row>
    <row r="1937" spans="1:3" ht="16.95" customHeight="1" x14ac:dyDescent="0.3">
      <c r="A1937" s="219">
        <v>1936</v>
      </c>
      <c r="B1937" s="108">
        <v>1421041.18</v>
      </c>
      <c r="C1937" s="109" t="s">
        <v>2137</v>
      </c>
    </row>
    <row r="1938" spans="1:3" ht="16.95" customHeight="1" x14ac:dyDescent="0.3">
      <c r="A1938" s="219">
        <v>1937</v>
      </c>
      <c r="B1938" s="108">
        <v>1421041.19</v>
      </c>
      <c r="C1938" s="109" t="s">
        <v>2138</v>
      </c>
    </row>
    <row r="1939" spans="1:3" ht="16.95" customHeight="1" x14ac:dyDescent="0.3">
      <c r="A1939" s="219">
        <v>1938</v>
      </c>
      <c r="B1939" s="108">
        <v>1421041.2</v>
      </c>
      <c r="C1939" s="109" t="s">
        <v>2139</v>
      </c>
    </row>
    <row r="1940" spans="1:3" ht="16.95" customHeight="1" x14ac:dyDescent="0.3">
      <c r="A1940" s="219">
        <v>1939</v>
      </c>
      <c r="B1940" s="108">
        <v>1421041.21</v>
      </c>
      <c r="C1940" s="109" t="s">
        <v>2140</v>
      </c>
    </row>
    <row r="1941" spans="1:3" ht="16.95" customHeight="1" x14ac:dyDescent="0.3">
      <c r="A1941" s="219">
        <v>1940</v>
      </c>
      <c r="B1941" s="108">
        <v>1421041.22</v>
      </c>
      <c r="C1941" s="109" t="s">
        <v>2141</v>
      </c>
    </row>
    <row r="1942" spans="1:3" ht="16.95" customHeight="1" x14ac:dyDescent="0.3">
      <c r="A1942" s="219">
        <v>1941</v>
      </c>
      <c r="B1942" s="108">
        <v>1421041.23</v>
      </c>
      <c r="C1942" s="109" t="s">
        <v>2142</v>
      </c>
    </row>
    <row r="1943" spans="1:3" ht="16.95" customHeight="1" x14ac:dyDescent="0.3">
      <c r="A1943" s="219">
        <v>1942</v>
      </c>
      <c r="B1943" s="108">
        <v>1421041.24</v>
      </c>
      <c r="C1943" s="109" t="s">
        <v>2143</v>
      </c>
    </row>
    <row r="1944" spans="1:3" ht="16.95" customHeight="1" x14ac:dyDescent="0.3">
      <c r="A1944" s="219">
        <v>1943</v>
      </c>
      <c r="B1944" s="108">
        <v>1421041.25</v>
      </c>
      <c r="C1944" s="109" t="s">
        <v>2144</v>
      </c>
    </row>
    <row r="1945" spans="1:3" ht="16.95" customHeight="1" x14ac:dyDescent="0.3">
      <c r="A1945" s="219">
        <v>1944</v>
      </c>
      <c r="B1945" s="108">
        <v>1421041.26</v>
      </c>
      <c r="C1945" s="109" t="s">
        <v>2145</v>
      </c>
    </row>
    <row r="1946" spans="1:3" ht="16.95" customHeight="1" x14ac:dyDescent="0.3">
      <c r="A1946" s="219">
        <v>1945</v>
      </c>
      <c r="B1946" s="108">
        <v>1421041.27</v>
      </c>
      <c r="C1946" s="109" t="s">
        <v>2146</v>
      </c>
    </row>
    <row r="1947" spans="1:3" ht="16.95" customHeight="1" x14ac:dyDescent="0.3">
      <c r="A1947" s="219">
        <v>1946</v>
      </c>
      <c r="B1947" s="108">
        <v>1421041.28</v>
      </c>
      <c r="C1947" s="109" t="s">
        <v>2147</v>
      </c>
    </row>
    <row r="1948" spans="1:3" ht="16.95" customHeight="1" x14ac:dyDescent="0.3">
      <c r="A1948" s="219">
        <v>1947</v>
      </c>
      <c r="B1948" s="108">
        <v>1421041.29</v>
      </c>
      <c r="C1948" s="109" t="s">
        <v>2148</v>
      </c>
    </row>
    <row r="1949" spans="1:3" ht="16.95" customHeight="1" x14ac:dyDescent="0.3">
      <c r="A1949" s="219">
        <v>1948</v>
      </c>
      <c r="B1949" s="108">
        <v>1421041.3</v>
      </c>
      <c r="C1949" s="109" t="s">
        <v>2149</v>
      </c>
    </row>
    <row r="1950" spans="1:3" ht="16.95" customHeight="1" x14ac:dyDescent="0.3">
      <c r="A1950" s="219">
        <v>1949</v>
      </c>
      <c r="B1950" s="108">
        <v>1421042</v>
      </c>
      <c r="C1950" s="109" t="s">
        <v>2150</v>
      </c>
    </row>
    <row r="1951" spans="1:3" ht="16.95" customHeight="1" x14ac:dyDescent="0.3">
      <c r="A1951" s="219">
        <v>1950</v>
      </c>
      <c r="B1951" s="108">
        <v>1421044</v>
      </c>
      <c r="C1951" s="109" t="s">
        <v>2151</v>
      </c>
    </row>
    <row r="1952" spans="1:3" ht="16.95" customHeight="1" x14ac:dyDescent="0.3">
      <c r="A1952" s="219">
        <v>1951</v>
      </c>
      <c r="B1952" s="108">
        <v>1421045</v>
      </c>
      <c r="C1952" s="109" t="s">
        <v>2152</v>
      </c>
    </row>
    <row r="1953" spans="1:3" ht="16.95" customHeight="1" x14ac:dyDescent="0.3">
      <c r="A1953" s="219">
        <v>1952</v>
      </c>
      <c r="B1953" s="108">
        <v>1421046</v>
      </c>
      <c r="C1953" s="109" t="s">
        <v>2153</v>
      </c>
    </row>
    <row r="1954" spans="1:3" ht="16.95" customHeight="1" x14ac:dyDescent="0.3">
      <c r="A1954" s="219">
        <v>1953</v>
      </c>
      <c r="B1954" s="108">
        <v>1421047</v>
      </c>
      <c r="C1954" s="109" t="s">
        <v>2154</v>
      </c>
    </row>
    <row r="1955" spans="1:3" ht="16.95" customHeight="1" x14ac:dyDescent="0.3">
      <c r="A1955" s="219">
        <v>1954</v>
      </c>
      <c r="B1955" s="108">
        <v>1421049</v>
      </c>
      <c r="C1955" s="109" t="s">
        <v>2155</v>
      </c>
    </row>
    <row r="1956" spans="1:3" ht="16.95" customHeight="1" x14ac:dyDescent="0.3">
      <c r="A1956" s="219">
        <v>1955</v>
      </c>
      <c r="B1956" s="108">
        <v>1421050.01</v>
      </c>
      <c r="C1956" s="109" t="s">
        <v>2156</v>
      </c>
    </row>
    <row r="1957" spans="1:3" ht="16.95" customHeight="1" x14ac:dyDescent="0.3">
      <c r="A1957" s="219">
        <v>1956</v>
      </c>
      <c r="B1957" s="108">
        <v>1421051</v>
      </c>
      <c r="C1957" s="109" t="s">
        <v>2157</v>
      </c>
    </row>
    <row r="1958" spans="1:3" ht="16.95" customHeight="1" x14ac:dyDescent="0.3">
      <c r="A1958" s="219">
        <v>1957</v>
      </c>
      <c r="B1958" s="108">
        <v>1421051.01</v>
      </c>
      <c r="C1958" s="109" t="s">
        <v>2158</v>
      </c>
    </row>
    <row r="1959" spans="1:3" ht="16.95" customHeight="1" x14ac:dyDescent="0.3">
      <c r="A1959" s="219">
        <v>1958</v>
      </c>
      <c r="B1959" s="108">
        <v>1421052</v>
      </c>
      <c r="C1959" s="109" t="s">
        <v>2159</v>
      </c>
    </row>
    <row r="1960" spans="1:3" ht="16.95" customHeight="1" x14ac:dyDescent="0.3">
      <c r="A1960" s="219">
        <v>1959</v>
      </c>
      <c r="B1960" s="108">
        <v>1421054</v>
      </c>
      <c r="C1960" s="109" t="s">
        <v>2160</v>
      </c>
    </row>
    <row r="1961" spans="1:3" ht="16.95" customHeight="1" x14ac:dyDescent="0.3">
      <c r="A1961" s="219">
        <v>1960</v>
      </c>
      <c r="B1961" s="108">
        <v>1421055</v>
      </c>
      <c r="C1961" s="109" t="s">
        <v>2161</v>
      </c>
    </row>
    <row r="1962" spans="1:3" ht="16.95" customHeight="1" x14ac:dyDescent="0.3">
      <c r="A1962" s="219">
        <v>1961</v>
      </c>
      <c r="B1962" s="108">
        <v>1421056</v>
      </c>
      <c r="C1962" s="109" t="s">
        <v>2162</v>
      </c>
    </row>
    <row r="1963" spans="1:3" ht="16.95" customHeight="1" x14ac:dyDescent="0.3">
      <c r="A1963" s="219">
        <v>1962</v>
      </c>
      <c r="B1963" s="108">
        <v>1421058</v>
      </c>
      <c r="C1963" s="109" t="s">
        <v>2163</v>
      </c>
    </row>
    <row r="1964" spans="1:3" ht="16.95" customHeight="1" x14ac:dyDescent="0.3">
      <c r="A1964" s="219">
        <v>1963</v>
      </c>
      <c r="B1964" s="108">
        <v>1421058.01</v>
      </c>
      <c r="C1964" s="109">
        <v>940041646</v>
      </c>
    </row>
    <row r="1965" spans="1:3" ht="16.95" customHeight="1" x14ac:dyDescent="0.3">
      <c r="A1965" s="219">
        <v>1964</v>
      </c>
      <c r="B1965" s="108">
        <v>1421061.1</v>
      </c>
      <c r="C1965" s="109" t="s">
        <v>2164</v>
      </c>
    </row>
    <row r="1966" spans="1:3" ht="16.95" customHeight="1" x14ac:dyDescent="0.3">
      <c r="A1966" s="219">
        <v>1965</v>
      </c>
      <c r="B1966" s="108">
        <v>1421206</v>
      </c>
      <c r="C1966" s="109" t="s">
        <v>2165</v>
      </c>
    </row>
    <row r="1967" spans="1:3" ht="16.95" customHeight="1" x14ac:dyDescent="0.3">
      <c r="A1967" s="219">
        <v>1966</v>
      </c>
      <c r="B1967" s="108">
        <v>1421207</v>
      </c>
      <c r="C1967" s="109" t="s">
        <v>2166</v>
      </c>
    </row>
    <row r="1968" spans="1:3" ht="16.95" customHeight="1" x14ac:dyDescent="0.3">
      <c r="A1968" s="219">
        <v>1967</v>
      </c>
      <c r="B1968" s="108">
        <v>1421208</v>
      </c>
      <c r="C1968" s="109" t="s">
        <v>2167</v>
      </c>
    </row>
    <row r="1969" spans="1:3" ht="16.95" customHeight="1" x14ac:dyDescent="0.3">
      <c r="A1969" s="219">
        <v>1968</v>
      </c>
      <c r="B1969" s="108">
        <v>1421351.1</v>
      </c>
      <c r="C1969" s="109" t="s">
        <v>2168</v>
      </c>
    </row>
    <row r="1970" spans="1:3" ht="16.95" customHeight="1" x14ac:dyDescent="0.3">
      <c r="A1970" s="219">
        <v>1969</v>
      </c>
      <c r="B1970" s="108">
        <v>1421351.13</v>
      </c>
      <c r="C1970" s="109" t="s">
        <v>2169</v>
      </c>
    </row>
    <row r="1971" spans="1:3" ht="16.95" customHeight="1" x14ac:dyDescent="0.3">
      <c r="A1971" s="219">
        <v>1970</v>
      </c>
      <c r="B1971" s="108">
        <v>1421351.14</v>
      </c>
      <c r="C1971" s="109" t="s">
        <v>2170</v>
      </c>
    </row>
    <row r="1972" spans="1:3" ht="16.95" customHeight="1" x14ac:dyDescent="0.3">
      <c r="A1972" s="219">
        <v>1971</v>
      </c>
      <c r="B1972" s="108">
        <v>1421351.15</v>
      </c>
      <c r="C1972" s="109" t="s">
        <v>2171</v>
      </c>
    </row>
    <row r="1973" spans="1:3" ht="16.95" customHeight="1" x14ac:dyDescent="0.3">
      <c r="A1973" s="219">
        <v>1972</v>
      </c>
      <c r="B1973" s="108">
        <v>1421415.01</v>
      </c>
      <c r="C1973" s="109" t="s">
        <v>2172</v>
      </c>
    </row>
    <row r="1974" spans="1:3" ht="16.95" customHeight="1" x14ac:dyDescent="0.3">
      <c r="A1974" s="219">
        <v>1973</v>
      </c>
      <c r="B1974" s="108">
        <v>1421460</v>
      </c>
      <c r="C1974" s="109" t="s">
        <v>2173</v>
      </c>
    </row>
    <row r="1975" spans="1:3" ht="16.95" customHeight="1" x14ac:dyDescent="0.3">
      <c r="A1975" s="219">
        <v>1974</v>
      </c>
      <c r="B1975" s="108">
        <v>1421605.04</v>
      </c>
      <c r="C1975" s="109" t="s">
        <v>2174</v>
      </c>
    </row>
    <row r="1976" spans="1:3" ht="16.95" customHeight="1" x14ac:dyDescent="0.3">
      <c r="A1976" s="219">
        <v>1975</v>
      </c>
      <c r="B1976" s="108">
        <v>1421807.02</v>
      </c>
      <c r="C1976" s="109" t="s">
        <v>2175</v>
      </c>
    </row>
    <row r="1977" spans="1:3" ht="16.95" customHeight="1" x14ac:dyDescent="0.3">
      <c r="A1977" s="219">
        <v>1976</v>
      </c>
      <c r="B1977" s="108">
        <v>1421810.03</v>
      </c>
      <c r="C1977" s="109" t="s">
        <v>2176</v>
      </c>
    </row>
    <row r="1978" spans="1:3" ht="16.95" customHeight="1" x14ac:dyDescent="0.3">
      <c r="A1978" s="219">
        <v>1977</v>
      </c>
      <c r="B1978" s="108">
        <v>1421813.02</v>
      </c>
      <c r="C1978" s="109" t="s">
        <v>2177</v>
      </c>
    </row>
    <row r="1979" spans="1:3" ht="16.95" customHeight="1" x14ac:dyDescent="0.3">
      <c r="A1979" s="219">
        <v>1978</v>
      </c>
      <c r="B1979" s="108">
        <v>1421813.03</v>
      </c>
      <c r="C1979" s="109" t="s">
        <v>2178</v>
      </c>
    </row>
    <row r="1980" spans="1:3" ht="16.95" customHeight="1" x14ac:dyDescent="0.3">
      <c r="A1980" s="219">
        <v>1979</v>
      </c>
      <c r="B1980" s="108">
        <v>1421814.03</v>
      </c>
      <c r="C1980" s="109" t="s">
        <v>2179</v>
      </c>
    </row>
    <row r="1981" spans="1:3" ht="16.95" customHeight="1" x14ac:dyDescent="0.3">
      <c r="A1981" s="219">
        <v>1980</v>
      </c>
      <c r="B1981" s="108">
        <v>1421820.02</v>
      </c>
      <c r="C1981" s="109" t="s">
        <v>2180</v>
      </c>
    </row>
    <row r="1982" spans="1:3" ht="16.95" customHeight="1" x14ac:dyDescent="0.3">
      <c r="A1982" s="219">
        <v>1981</v>
      </c>
      <c r="B1982" s="108">
        <v>1421821.02</v>
      </c>
      <c r="C1982" s="109" t="s">
        <v>2181</v>
      </c>
    </row>
    <row r="1983" spans="1:3" ht="16.95" customHeight="1" x14ac:dyDescent="0.3">
      <c r="A1983" s="219">
        <v>1982</v>
      </c>
      <c r="B1983" s="108">
        <v>1421826.02</v>
      </c>
      <c r="C1983" s="109" t="s">
        <v>2182</v>
      </c>
    </row>
    <row r="1984" spans="1:3" ht="16.95" customHeight="1" x14ac:dyDescent="0.3">
      <c r="A1984" s="219">
        <v>1983</v>
      </c>
      <c r="B1984" s="108">
        <v>1421826.03</v>
      </c>
      <c r="C1984" s="109" t="s">
        <v>2183</v>
      </c>
    </row>
    <row r="1985" spans="1:3" ht="16.95" customHeight="1" x14ac:dyDescent="0.3">
      <c r="A1985" s="219">
        <v>1984</v>
      </c>
      <c r="B1985" s="108">
        <v>1421840.02</v>
      </c>
      <c r="C1985" s="109" t="s">
        <v>2184</v>
      </c>
    </row>
    <row r="1986" spans="1:3" ht="16.95" customHeight="1" x14ac:dyDescent="0.3">
      <c r="A1986" s="219">
        <v>1985</v>
      </c>
      <c r="B1986" s="108">
        <v>1421840.03</v>
      </c>
      <c r="C1986" s="109" t="s">
        <v>2185</v>
      </c>
    </row>
    <row r="1987" spans="1:3" ht="16.95" customHeight="1" x14ac:dyDescent="0.3">
      <c r="A1987" s="219">
        <v>1986</v>
      </c>
      <c r="B1987" s="108">
        <v>1421886.02</v>
      </c>
      <c r="C1987" s="109" t="s">
        <v>2186</v>
      </c>
    </row>
    <row r="1988" spans="1:3" ht="16.95" customHeight="1" x14ac:dyDescent="0.3">
      <c r="A1988" s="219">
        <v>1987</v>
      </c>
      <c r="B1988" s="108">
        <v>1421895.02</v>
      </c>
      <c r="C1988" s="109" t="s">
        <v>2187</v>
      </c>
    </row>
    <row r="1989" spans="1:3" ht="16.95" customHeight="1" x14ac:dyDescent="0.3">
      <c r="A1989" s="219">
        <v>1988</v>
      </c>
      <c r="B1989" s="108">
        <v>1421913.02</v>
      </c>
      <c r="C1989" s="109" t="s">
        <v>2188</v>
      </c>
    </row>
    <row r="1990" spans="1:3" ht="16.95" customHeight="1" x14ac:dyDescent="0.3">
      <c r="A1990" s="219">
        <v>1989</v>
      </c>
      <c r="B1990" s="108">
        <v>1421977</v>
      </c>
      <c r="C1990" s="109" t="s">
        <v>2189</v>
      </c>
    </row>
    <row r="1991" spans="1:3" ht="16.95" customHeight="1" x14ac:dyDescent="0.3">
      <c r="A1991" s="219">
        <v>1990</v>
      </c>
      <c r="B1991" s="108">
        <v>1422081</v>
      </c>
      <c r="C1991" s="109" t="s">
        <v>2190</v>
      </c>
    </row>
    <row r="1992" spans="1:3" ht="16.95" customHeight="1" x14ac:dyDescent="0.3">
      <c r="A1992" s="219">
        <v>1991</v>
      </c>
      <c r="B1992" s="108">
        <v>1422135</v>
      </c>
      <c r="C1992" s="109" t="s">
        <v>2191</v>
      </c>
    </row>
    <row r="1993" spans="1:3" ht="16.95" customHeight="1" x14ac:dyDescent="0.3">
      <c r="A1993" s="219">
        <v>1992</v>
      </c>
      <c r="B1993" s="108">
        <v>1422148.03</v>
      </c>
      <c r="C1993" s="109" t="s">
        <v>2192</v>
      </c>
    </row>
    <row r="1994" spans="1:3" ht="16.95" customHeight="1" x14ac:dyDescent="0.3">
      <c r="A1994" s="219">
        <v>1993</v>
      </c>
      <c r="B1994" s="108">
        <v>1422154</v>
      </c>
      <c r="C1994" s="109" t="s">
        <v>2193</v>
      </c>
    </row>
    <row r="1995" spans="1:3" ht="16.95" customHeight="1" x14ac:dyDescent="0.3">
      <c r="A1995" s="219">
        <v>1994</v>
      </c>
      <c r="B1995" s="108">
        <v>1422183</v>
      </c>
      <c r="C1995" s="109" t="s">
        <v>2194</v>
      </c>
    </row>
    <row r="1996" spans="1:3" ht="16.95" customHeight="1" x14ac:dyDescent="0.3">
      <c r="A1996" s="219">
        <v>1995</v>
      </c>
      <c r="B1996" s="108">
        <v>1422184</v>
      </c>
      <c r="C1996" s="109" t="s">
        <v>2195</v>
      </c>
    </row>
    <row r="1997" spans="1:3" ht="16.95" customHeight="1" x14ac:dyDescent="0.3">
      <c r="A1997" s="219">
        <v>1996</v>
      </c>
      <c r="B1997" s="108">
        <v>1422185</v>
      </c>
      <c r="C1997" s="109" t="s">
        <v>2196</v>
      </c>
    </row>
    <row r="1998" spans="1:3" ht="16.95" customHeight="1" x14ac:dyDescent="0.3">
      <c r="A1998" s="219">
        <v>1997</v>
      </c>
      <c r="B1998" s="108">
        <v>1422185.01</v>
      </c>
      <c r="C1998" s="109" t="s">
        <v>2197</v>
      </c>
    </row>
    <row r="1999" spans="1:3" ht="16.95" customHeight="1" x14ac:dyDescent="0.3">
      <c r="A1999" s="219">
        <v>1998</v>
      </c>
      <c r="B1999" s="108">
        <v>1422186</v>
      </c>
      <c r="C1999" s="109" t="s">
        <v>2198</v>
      </c>
    </row>
    <row r="2000" spans="1:3" ht="16.95" customHeight="1" x14ac:dyDescent="0.3">
      <c r="A2000" s="219">
        <v>1999</v>
      </c>
      <c r="B2000" s="108">
        <v>1422186.01</v>
      </c>
      <c r="C2000" s="109" t="s">
        <v>2199</v>
      </c>
    </row>
    <row r="2001" spans="1:3" ht="16.95" customHeight="1" x14ac:dyDescent="0.3">
      <c r="A2001" s="219">
        <v>2000</v>
      </c>
      <c r="B2001" s="108">
        <v>1422188</v>
      </c>
      <c r="C2001" s="109" t="s">
        <v>2200</v>
      </c>
    </row>
    <row r="2002" spans="1:3" ht="16.95" customHeight="1" x14ac:dyDescent="0.3">
      <c r="A2002" s="219">
        <v>2001</v>
      </c>
      <c r="B2002" s="108">
        <v>1422191</v>
      </c>
      <c r="C2002" s="109" t="s">
        <v>2201</v>
      </c>
    </row>
    <row r="2003" spans="1:3" ht="16.95" customHeight="1" x14ac:dyDescent="0.3">
      <c r="A2003" s="219">
        <v>2002</v>
      </c>
      <c r="B2003" s="108">
        <v>1422194</v>
      </c>
      <c r="C2003" s="109" t="s">
        <v>2202</v>
      </c>
    </row>
    <row r="2004" spans="1:3" ht="16.95" customHeight="1" x14ac:dyDescent="0.3">
      <c r="A2004" s="219">
        <v>2003</v>
      </c>
      <c r="B2004" s="108">
        <v>1422195</v>
      </c>
      <c r="C2004" s="109" t="s">
        <v>2203</v>
      </c>
    </row>
    <row r="2005" spans="1:3" ht="16.95" customHeight="1" x14ac:dyDescent="0.3">
      <c r="A2005" s="219">
        <v>2004</v>
      </c>
      <c r="B2005" s="108">
        <v>1422209</v>
      </c>
      <c r="C2005" s="109" t="s">
        <v>2204</v>
      </c>
    </row>
    <row r="2006" spans="1:3" ht="16.95" customHeight="1" x14ac:dyDescent="0.3">
      <c r="A2006" s="219">
        <v>2005</v>
      </c>
      <c r="B2006" s="108">
        <v>1422211</v>
      </c>
      <c r="C2006" s="109" t="s">
        <v>2205</v>
      </c>
    </row>
    <row r="2007" spans="1:3" ht="16.95" customHeight="1" x14ac:dyDescent="0.3">
      <c r="A2007" s="219">
        <v>2006</v>
      </c>
      <c r="B2007" s="108">
        <v>1422211.01</v>
      </c>
      <c r="C2007" s="109" t="s">
        <v>2206</v>
      </c>
    </row>
    <row r="2008" spans="1:3" ht="16.95" customHeight="1" x14ac:dyDescent="0.3">
      <c r="A2008" s="219">
        <v>2007</v>
      </c>
      <c r="B2008" s="108">
        <v>1422223</v>
      </c>
      <c r="C2008" s="109" t="s">
        <v>2207</v>
      </c>
    </row>
    <row r="2009" spans="1:3" ht="16.95" customHeight="1" x14ac:dyDescent="0.3">
      <c r="A2009" s="219">
        <v>2008</v>
      </c>
      <c r="B2009" s="108">
        <v>1422223.01</v>
      </c>
      <c r="C2009" s="109" t="s">
        <v>2208</v>
      </c>
    </row>
    <row r="2010" spans="1:3" ht="16.95" customHeight="1" x14ac:dyDescent="0.3">
      <c r="A2010" s="219">
        <v>2009</v>
      </c>
      <c r="B2010" s="108">
        <v>1422223.02</v>
      </c>
      <c r="C2010" s="109" t="s">
        <v>2209</v>
      </c>
    </row>
    <row r="2011" spans="1:3" ht="16.95" customHeight="1" x14ac:dyDescent="0.3">
      <c r="A2011" s="219">
        <v>2010</v>
      </c>
      <c r="B2011" s="108">
        <v>1422224</v>
      </c>
      <c r="C2011" s="109" t="s">
        <v>2210</v>
      </c>
    </row>
    <row r="2012" spans="1:3" ht="16.95" customHeight="1" x14ac:dyDescent="0.3">
      <c r="A2012" s="219">
        <v>2011</v>
      </c>
      <c r="B2012" s="108">
        <v>1422225</v>
      </c>
      <c r="C2012" s="109" t="s">
        <v>2211</v>
      </c>
    </row>
    <row r="2013" spans="1:3" ht="16.95" customHeight="1" x14ac:dyDescent="0.3">
      <c r="A2013" s="219">
        <v>2012</v>
      </c>
      <c r="B2013" s="108">
        <v>1422225.03</v>
      </c>
      <c r="C2013" s="109" t="s">
        <v>2212</v>
      </c>
    </row>
    <row r="2014" spans="1:3" ht="16.95" customHeight="1" x14ac:dyDescent="0.3">
      <c r="A2014" s="219">
        <v>2013</v>
      </c>
      <c r="B2014" s="108">
        <v>1422226</v>
      </c>
      <c r="C2014" s="109" t="s">
        <v>2213</v>
      </c>
    </row>
    <row r="2015" spans="1:3" ht="16.95" customHeight="1" x14ac:dyDescent="0.3">
      <c r="A2015" s="219">
        <v>2014</v>
      </c>
      <c r="B2015" s="108">
        <v>1422227</v>
      </c>
      <c r="C2015" s="109" t="s">
        <v>2214</v>
      </c>
    </row>
    <row r="2016" spans="1:3" ht="16.95" customHeight="1" x14ac:dyDescent="0.3">
      <c r="A2016" s="219">
        <v>2015</v>
      </c>
      <c r="B2016" s="108">
        <v>1422228</v>
      </c>
      <c r="C2016" s="109" t="s">
        <v>2215</v>
      </c>
    </row>
    <row r="2017" spans="1:3" ht="16.95" customHeight="1" x14ac:dyDescent="0.3">
      <c r="A2017" s="219">
        <v>2016</v>
      </c>
      <c r="B2017" s="108">
        <v>1422229</v>
      </c>
      <c r="C2017" s="109" t="s">
        <v>2216</v>
      </c>
    </row>
    <row r="2018" spans="1:3" ht="16.95" customHeight="1" x14ac:dyDescent="0.3">
      <c r="A2018" s="219">
        <v>2017</v>
      </c>
      <c r="B2018" s="108">
        <v>1422230</v>
      </c>
      <c r="C2018" s="109" t="s">
        <v>2217</v>
      </c>
    </row>
    <row r="2019" spans="1:3" ht="16.95" customHeight="1" x14ac:dyDescent="0.3">
      <c r="A2019" s="219">
        <v>2018</v>
      </c>
      <c r="B2019" s="108">
        <v>1422236</v>
      </c>
      <c r="C2019" s="109" t="s">
        <v>2218</v>
      </c>
    </row>
    <row r="2020" spans="1:3" ht="16.95" customHeight="1" x14ac:dyDescent="0.3">
      <c r="A2020" s="219">
        <v>2019</v>
      </c>
      <c r="B2020" s="108">
        <v>1422237</v>
      </c>
      <c r="C2020" s="109" t="s">
        <v>2219</v>
      </c>
    </row>
    <row r="2021" spans="1:3" ht="16.95" customHeight="1" x14ac:dyDescent="0.3">
      <c r="A2021" s="219">
        <v>2020</v>
      </c>
      <c r="B2021" s="108">
        <v>1422252</v>
      </c>
      <c r="C2021" s="109" t="s">
        <v>2220</v>
      </c>
    </row>
    <row r="2022" spans="1:3" ht="16.95" customHeight="1" x14ac:dyDescent="0.3">
      <c r="A2022" s="219">
        <v>2021</v>
      </c>
      <c r="B2022" s="108">
        <v>1422252.08</v>
      </c>
      <c r="C2022" s="109" t="s">
        <v>2221</v>
      </c>
    </row>
    <row r="2023" spans="1:3" ht="16.95" customHeight="1" x14ac:dyDescent="0.3">
      <c r="A2023" s="219">
        <v>2022</v>
      </c>
      <c r="B2023" s="108">
        <v>1422252.09</v>
      </c>
      <c r="C2023" s="109" t="s">
        <v>2222</v>
      </c>
    </row>
    <row r="2024" spans="1:3" ht="16.95" customHeight="1" x14ac:dyDescent="0.3">
      <c r="A2024" s="219">
        <v>2023</v>
      </c>
      <c r="B2024" s="108">
        <v>1422252.1</v>
      </c>
      <c r="C2024" s="109" t="s">
        <v>2223</v>
      </c>
    </row>
    <row r="2025" spans="1:3" ht="16.95" customHeight="1" x14ac:dyDescent="0.3">
      <c r="A2025" s="219">
        <v>2024</v>
      </c>
      <c r="B2025" s="108">
        <v>1422253</v>
      </c>
      <c r="C2025" s="109" t="s">
        <v>2224</v>
      </c>
    </row>
    <row r="2026" spans="1:3" ht="16.95" customHeight="1" x14ac:dyDescent="0.3">
      <c r="A2026" s="219">
        <v>2025</v>
      </c>
      <c r="B2026" s="108">
        <v>1422253.08</v>
      </c>
      <c r="C2026" s="109" t="s">
        <v>2225</v>
      </c>
    </row>
    <row r="2027" spans="1:3" ht="16.95" customHeight="1" x14ac:dyDescent="0.3">
      <c r="A2027" s="219">
        <v>2026</v>
      </c>
      <c r="B2027" s="108">
        <v>1422253.1</v>
      </c>
      <c r="C2027" s="109" t="s">
        <v>2226</v>
      </c>
    </row>
    <row r="2028" spans="1:3" ht="16.95" customHeight="1" x14ac:dyDescent="0.3">
      <c r="A2028" s="219">
        <v>2027</v>
      </c>
      <c r="B2028" s="108">
        <v>1422254</v>
      </c>
      <c r="C2028" s="109" t="s">
        <v>2227</v>
      </c>
    </row>
    <row r="2029" spans="1:3" ht="16.95" customHeight="1" x14ac:dyDescent="0.3">
      <c r="A2029" s="219">
        <v>2028</v>
      </c>
      <c r="B2029" s="108">
        <v>1422255</v>
      </c>
      <c r="C2029" s="109" t="s">
        <v>2228</v>
      </c>
    </row>
    <row r="2030" spans="1:3" ht="16.95" customHeight="1" x14ac:dyDescent="0.3">
      <c r="A2030" s="219">
        <v>2029</v>
      </c>
      <c r="B2030" s="108">
        <v>1422255.1</v>
      </c>
      <c r="C2030" s="109" t="s">
        <v>2229</v>
      </c>
    </row>
    <row r="2031" spans="1:3" ht="16.95" customHeight="1" x14ac:dyDescent="0.3">
      <c r="A2031" s="219">
        <v>2030</v>
      </c>
      <c r="B2031" s="108">
        <v>1422256</v>
      </c>
      <c r="C2031" s="109" t="s">
        <v>2230</v>
      </c>
    </row>
    <row r="2032" spans="1:3" ht="16.95" customHeight="1" x14ac:dyDescent="0.3">
      <c r="A2032" s="219">
        <v>2031</v>
      </c>
      <c r="B2032" s="108">
        <v>1422263</v>
      </c>
      <c r="C2032" s="109" t="s">
        <v>2231</v>
      </c>
    </row>
    <row r="2033" spans="1:3" ht="16.95" customHeight="1" x14ac:dyDescent="0.3">
      <c r="A2033" s="219">
        <v>2032</v>
      </c>
      <c r="B2033" s="108">
        <v>1422283.1</v>
      </c>
      <c r="C2033" s="109" t="s">
        <v>2232</v>
      </c>
    </row>
    <row r="2034" spans="1:3" ht="16.95" customHeight="1" x14ac:dyDescent="0.3">
      <c r="A2034" s="219">
        <v>2033</v>
      </c>
      <c r="B2034" s="108">
        <v>1422283.2</v>
      </c>
      <c r="C2034" s="109" t="s">
        <v>2233</v>
      </c>
    </row>
    <row r="2035" spans="1:3" ht="16.95" customHeight="1" x14ac:dyDescent="0.3">
      <c r="A2035" s="219">
        <v>2034</v>
      </c>
      <c r="B2035" s="108">
        <v>1422283.3</v>
      </c>
      <c r="C2035" s="109" t="s">
        <v>2234</v>
      </c>
    </row>
    <row r="2036" spans="1:3" ht="16.95" customHeight="1" x14ac:dyDescent="0.3">
      <c r="A2036" s="219">
        <v>2035</v>
      </c>
      <c r="B2036" s="108">
        <v>1422311.01</v>
      </c>
      <c r="C2036" s="109" t="s">
        <v>2235</v>
      </c>
    </row>
    <row r="2037" spans="1:3" ht="16.95" customHeight="1" x14ac:dyDescent="0.3">
      <c r="A2037" s="219">
        <v>2036</v>
      </c>
      <c r="B2037" s="108">
        <v>1422323.02</v>
      </c>
      <c r="C2037" s="109" t="s">
        <v>2236</v>
      </c>
    </row>
    <row r="2038" spans="1:3" ht="16.95" customHeight="1" x14ac:dyDescent="0.3">
      <c r="A2038" s="219">
        <v>2037</v>
      </c>
      <c r="B2038" s="108">
        <v>1422344.02</v>
      </c>
      <c r="C2038" s="109" t="s">
        <v>2237</v>
      </c>
    </row>
    <row r="2039" spans="1:3" ht="16.95" customHeight="1" x14ac:dyDescent="0.3">
      <c r="A2039" s="219">
        <v>2038</v>
      </c>
      <c r="B2039" s="108">
        <v>1422351.01</v>
      </c>
      <c r="C2039" s="109" t="s">
        <v>2238</v>
      </c>
    </row>
    <row r="2040" spans="1:3" ht="16.95" customHeight="1" x14ac:dyDescent="0.3">
      <c r="A2040" s="219">
        <v>2039</v>
      </c>
      <c r="B2040" s="108">
        <v>1422351.02</v>
      </c>
      <c r="C2040" s="109" t="s">
        <v>2239</v>
      </c>
    </row>
    <row r="2041" spans="1:3" ht="16.95" customHeight="1" x14ac:dyDescent="0.3">
      <c r="A2041" s="219">
        <v>2040</v>
      </c>
      <c r="B2041" s="108">
        <v>1422351.04</v>
      </c>
      <c r="C2041" s="109" t="s">
        <v>2240</v>
      </c>
    </row>
    <row r="2042" spans="1:3" ht="16.95" customHeight="1" x14ac:dyDescent="0.3">
      <c r="A2042" s="219">
        <v>2041</v>
      </c>
      <c r="B2042" s="108">
        <v>1422351.05</v>
      </c>
      <c r="C2042" s="109" t="s">
        <v>2241</v>
      </c>
    </row>
    <row r="2043" spans="1:3" ht="16.95" customHeight="1" x14ac:dyDescent="0.3">
      <c r="A2043" s="219">
        <v>2042</v>
      </c>
      <c r="B2043" s="108">
        <v>1422351.06</v>
      </c>
      <c r="C2043" s="109" t="s">
        <v>2242</v>
      </c>
    </row>
    <row r="2044" spans="1:3" ht="16.95" customHeight="1" x14ac:dyDescent="0.3">
      <c r="A2044" s="219">
        <v>2043</v>
      </c>
      <c r="B2044" s="108">
        <v>1422351.07</v>
      </c>
      <c r="C2044" s="109" t="s">
        <v>2243</v>
      </c>
    </row>
    <row r="2045" spans="1:3" ht="16.95" customHeight="1" x14ac:dyDescent="0.3">
      <c r="A2045" s="219">
        <v>2044</v>
      </c>
      <c r="B2045" s="108">
        <v>1422351.08</v>
      </c>
      <c r="C2045" s="109" t="s">
        <v>2244</v>
      </c>
    </row>
    <row r="2046" spans="1:3" ht="16.95" customHeight="1" x14ac:dyDescent="0.3">
      <c r="A2046" s="219">
        <v>2045</v>
      </c>
      <c r="B2046" s="108">
        <v>1422351.09</v>
      </c>
      <c r="C2046" s="109" t="s">
        <v>2245</v>
      </c>
    </row>
    <row r="2047" spans="1:3" ht="16.95" customHeight="1" x14ac:dyDescent="0.3">
      <c r="A2047" s="219">
        <v>2046</v>
      </c>
      <c r="B2047" s="108">
        <v>1422351.12</v>
      </c>
      <c r="C2047" s="109" t="s">
        <v>2246</v>
      </c>
    </row>
    <row r="2048" spans="1:3" ht="16.95" customHeight="1" x14ac:dyDescent="0.3">
      <c r="A2048" s="219">
        <v>2047</v>
      </c>
      <c r="B2048" s="108">
        <v>1422351.15</v>
      </c>
      <c r="C2048" s="109" t="s">
        <v>2171</v>
      </c>
    </row>
    <row r="2049" spans="1:3" ht="16.95" customHeight="1" x14ac:dyDescent="0.3">
      <c r="A2049" s="219">
        <v>2048</v>
      </c>
      <c r="B2049" s="108">
        <v>1422351.18</v>
      </c>
      <c r="C2049" s="109" t="s">
        <v>2247</v>
      </c>
    </row>
    <row r="2050" spans="1:3" ht="16.95" customHeight="1" x14ac:dyDescent="0.3">
      <c r="A2050" s="219">
        <v>2049</v>
      </c>
      <c r="B2050" s="108">
        <v>1422351.2</v>
      </c>
      <c r="C2050" s="109" t="s">
        <v>2248</v>
      </c>
    </row>
    <row r="2051" spans="1:3" ht="16.95" customHeight="1" x14ac:dyDescent="0.3">
      <c r="A2051" s="219">
        <v>2050</v>
      </c>
      <c r="B2051" s="108">
        <v>1422351.3</v>
      </c>
      <c r="C2051" s="109" t="s">
        <v>2249</v>
      </c>
    </row>
    <row r="2052" spans="1:3" ht="16.95" customHeight="1" x14ac:dyDescent="0.3">
      <c r="A2052" s="219">
        <v>2051</v>
      </c>
      <c r="B2052" s="108">
        <v>1422352.01</v>
      </c>
      <c r="C2052" s="109" t="s">
        <v>2250</v>
      </c>
    </row>
    <row r="2053" spans="1:3" ht="16.95" customHeight="1" x14ac:dyDescent="0.3">
      <c r="A2053" s="219">
        <v>2052</v>
      </c>
      <c r="B2053" s="108">
        <v>1422352.02</v>
      </c>
      <c r="C2053" s="109" t="s">
        <v>2251</v>
      </c>
    </row>
    <row r="2054" spans="1:3" ht="16.95" customHeight="1" x14ac:dyDescent="0.3">
      <c r="A2054" s="219">
        <v>2053</v>
      </c>
      <c r="B2054" s="108">
        <v>1422352.03</v>
      </c>
      <c r="C2054" s="109" t="s">
        <v>2252</v>
      </c>
    </row>
    <row r="2055" spans="1:3" ht="16.95" customHeight="1" x14ac:dyDescent="0.3">
      <c r="A2055" s="219">
        <v>2054</v>
      </c>
      <c r="B2055" s="108">
        <v>1422353.02</v>
      </c>
      <c r="C2055" s="109" t="s">
        <v>2253</v>
      </c>
    </row>
    <row r="2056" spans="1:3" ht="16.95" customHeight="1" x14ac:dyDescent="0.3">
      <c r="A2056" s="219">
        <v>2055</v>
      </c>
      <c r="B2056" s="108">
        <v>1422353.04</v>
      </c>
      <c r="C2056" s="109" t="s">
        <v>2254</v>
      </c>
    </row>
    <row r="2057" spans="1:3" ht="16.95" customHeight="1" x14ac:dyDescent="0.3">
      <c r="A2057" s="219">
        <v>2056</v>
      </c>
      <c r="B2057" s="108">
        <v>1422353.05</v>
      </c>
      <c r="C2057" s="109" t="s">
        <v>2255</v>
      </c>
    </row>
    <row r="2058" spans="1:3" ht="16.95" customHeight="1" x14ac:dyDescent="0.3">
      <c r="A2058" s="219">
        <v>2057</v>
      </c>
      <c r="B2058" s="108">
        <v>1422353.06</v>
      </c>
      <c r="C2058" s="109" t="s">
        <v>2256</v>
      </c>
    </row>
    <row r="2059" spans="1:3" ht="16.95" customHeight="1" x14ac:dyDescent="0.3">
      <c r="A2059" s="219">
        <v>2058</v>
      </c>
      <c r="B2059" s="108">
        <v>1422353.07</v>
      </c>
      <c r="C2059" s="109" t="s">
        <v>2257</v>
      </c>
    </row>
    <row r="2060" spans="1:3" ht="16.95" customHeight="1" x14ac:dyDescent="0.3">
      <c r="A2060" s="219">
        <v>2059</v>
      </c>
      <c r="B2060" s="108">
        <v>1422353.08</v>
      </c>
      <c r="C2060" s="109" t="s">
        <v>2258</v>
      </c>
    </row>
    <row r="2061" spans="1:3" ht="16.95" customHeight="1" x14ac:dyDescent="0.3">
      <c r="A2061" s="219">
        <v>2060</v>
      </c>
      <c r="B2061" s="108">
        <v>1422353.09</v>
      </c>
      <c r="C2061" s="109" t="s">
        <v>2259</v>
      </c>
    </row>
    <row r="2062" spans="1:3" ht="16.95" customHeight="1" x14ac:dyDescent="0.3">
      <c r="A2062" s="219">
        <v>2061</v>
      </c>
      <c r="B2062" s="108">
        <v>1422353.1</v>
      </c>
      <c r="C2062" s="109" t="s">
        <v>2260</v>
      </c>
    </row>
    <row r="2063" spans="1:3" ht="16.95" customHeight="1" x14ac:dyDescent="0.3">
      <c r="A2063" s="219">
        <v>2062</v>
      </c>
      <c r="B2063" s="108">
        <v>1422353.11</v>
      </c>
      <c r="C2063" s="109" t="s">
        <v>2261</v>
      </c>
    </row>
    <row r="2064" spans="1:3" ht="16.95" customHeight="1" x14ac:dyDescent="0.3">
      <c r="A2064" s="219">
        <v>2063</v>
      </c>
      <c r="B2064" s="108">
        <v>1422353.12</v>
      </c>
      <c r="C2064" s="109" t="s">
        <v>2262</v>
      </c>
    </row>
    <row r="2065" spans="1:3" ht="16.95" customHeight="1" x14ac:dyDescent="0.3">
      <c r="A2065" s="219">
        <v>2064</v>
      </c>
      <c r="B2065" s="108">
        <v>1422353.13</v>
      </c>
      <c r="C2065" s="109" t="s">
        <v>2263</v>
      </c>
    </row>
    <row r="2066" spans="1:3" ht="16.95" customHeight="1" x14ac:dyDescent="0.3">
      <c r="A2066" s="219">
        <v>2065</v>
      </c>
      <c r="B2066" s="108">
        <v>1422353.14</v>
      </c>
      <c r="C2066" s="109" t="s">
        <v>2264</v>
      </c>
    </row>
    <row r="2067" spans="1:3" ht="16.95" customHeight="1" x14ac:dyDescent="0.3">
      <c r="A2067" s="219">
        <v>2066</v>
      </c>
      <c r="B2067" s="108">
        <v>1422353.15</v>
      </c>
      <c r="C2067" s="109" t="s">
        <v>2265</v>
      </c>
    </row>
    <row r="2068" spans="1:3" ht="16.95" customHeight="1" x14ac:dyDescent="0.3">
      <c r="A2068" s="219">
        <v>2067</v>
      </c>
      <c r="B2068" s="108">
        <v>1422353.16</v>
      </c>
      <c r="C2068" s="109" t="s">
        <v>2266</v>
      </c>
    </row>
    <row r="2069" spans="1:3" ht="16.95" customHeight="1" x14ac:dyDescent="0.3">
      <c r="A2069" s="219">
        <v>2068</v>
      </c>
      <c r="B2069" s="108">
        <v>1422354.05</v>
      </c>
      <c r="C2069" s="109" t="s">
        <v>2267</v>
      </c>
    </row>
    <row r="2070" spans="1:3" ht="16.95" customHeight="1" x14ac:dyDescent="0.3">
      <c r="A2070" s="219">
        <v>2069</v>
      </c>
      <c r="B2070" s="108">
        <v>1422354.06</v>
      </c>
      <c r="C2070" s="109" t="s">
        <v>2268</v>
      </c>
    </row>
    <row r="2071" spans="1:3" ht="16.95" customHeight="1" x14ac:dyDescent="0.3">
      <c r="A2071" s="219">
        <v>2070</v>
      </c>
      <c r="B2071" s="108">
        <v>1422355.02</v>
      </c>
      <c r="C2071" s="109" t="s">
        <v>2269</v>
      </c>
    </row>
    <row r="2072" spans="1:3" ht="16.95" customHeight="1" x14ac:dyDescent="0.3">
      <c r="A2072" s="219">
        <v>2071</v>
      </c>
      <c r="B2072" s="108">
        <v>1422355.04</v>
      </c>
      <c r="C2072" s="109" t="s">
        <v>2270</v>
      </c>
    </row>
    <row r="2073" spans="1:3" ht="16.95" customHeight="1" x14ac:dyDescent="0.3">
      <c r="A2073" s="219">
        <v>2072</v>
      </c>
      <c r="B2073" s="108">
        <v>1422355.05</v>
      </c>
      <c r="C2073" s="109" t="s">
        <v>2271</v>
      </c>
    </row>
    <row r="2074" spans="1:3" ht="16.95" customHeight="1" x14ac:dyDescent="0.3">
      <c r="A2074" s="219">
        <v>2073</v>
      </c>
      <c r="B2074" s="108">
        <v>1422355.06</v>
      </c>
      <c r="C2074" s="109" t="s">
        <v>2272</v>
      </c>
    </row>
    <row r="2075" spans="1:3" ht="16.95" customHeight="1" x14ac:dyDescent="0.3">
      <c r="A2075" s="219">
        <v>2074</v>
      </c>
      <c r="B2075" s="108">
        <v>1422355.11</v>
      </c>
      <c r="C2075" s="109" t="s">
        <v>2273</v>
      </c>
    </row>
    <row r="2076" spans="1:3" ht="16.95" customHeight="1" x14ac:dyDescent="0.3">
      <c r="A2076" s="219">
        <v>2075</v>
      </c>
      <c r="B2076" s="108">
        <v>1422356.06</v>
      </c>
      <c r="C2076" s="109" t="s">
        <v>2274</v>
      </c>
    </row>
    <row r="2077" spans="1:3" ht="16.95" customHeight="1" x14ac:dyDescent="0.3">
      <c r="A2077" s="219">
        <v>2076</v>
      </c>
      <c r="B2077" s="108">
        <v>1422356.08</v>
      </c>
      <c r="C2077" s="109" t="s">
        <v>2275</v>
      </c>
    </row>
    <row r="2078" spans="1:3" ht="16.95" customHeight="1" x14ac:dyDescent="0.3">
      <c r="A2078" s="219">
        <v>2077</v>
      </c>
      <c r="B2078" s="108">
        <v>1422357</v>
      </c>
      <c r="C2078" s="109" t="s">
        <v>2276</v>
      </c>
    </row>
    <row r="2079" spans="1:3" ht="16.95" customHeight="1" x14ac:dyDescent="0.3">
      <c r="A2079" s="219">
        <v>2078</v>
      </c>
      <c r="B2079" s="108">
        <v>1422359.06</v>
      </c>
      <c r="C2079" s="109" t="s">
        <v>2277</v>
      </c>
    </row>
    <row r="2080" spans="1:3" ht="16.95" customHeight="1" x14ac:dyDescent="0.3">
      <c r="A2080" s="219">
        <v>2079</v>
      </c>
      <c r="B2080" s="108">
        <v>1422375.02</v>
      </c>
      <c r="C2080" s="109" t="s">
        <v>2278</v>
      </c>
    </row>
    <row r="2081" spans="1:3" ht="16.95" customHeight="1" x14ac:dyDescent="0.3">
      <c r="A2081" s="219">
        <v>2080</v>
      </c>
      <c r="B2081" s="108">
        <v>1422389</v>
      </c>
      <c r="C2081" s="109" t="s">
        <v>2279</v>
      </c>
    </row>
    <row r="2082" spans="1:3" ht="16.95" customHeight="1" x14ac:dyDescent="0.3">
      <c r="A2082" s="219">
        <v>2081</v>
      </c>
      <c r="B2082" s="108">
        <v>1422390</v>
      </c>
      <c r="C2082" s="109" t="s">
        <v>2280</v>
      </c>
    </row>
    <row r="2083" spans="1:3" ht="16.95" customHeight="1" x14ac:dyDescent="0.3">
      <c r="A2083" s="219">
        <v>2082</v>
      </c>
      <c r="B2083" s="108">
        <v>1422407</v>
      </c>
      <c r="C2083" s="109" t="s">
        <v>2281</v>
      </c>
    </row>
    <row r="2084" spans="1:3" ht="16.95" customHeight="1" x14ac:dyDescent="0.3">
      <c r="A2084" s="219">
        <v>2083</v>
      </c>
      <c r="B2084" s="108">
        <v>1422407.01</v>
      </c>
      <c r="C2084" s="109" t="s">
        <v>2282</v>
      </c>
    </row>
    <row r="2085" spans="1:3" ht="16.95" customHeight="1" x14ac:dyDescent="0.3">
      <c r="A2085" s="219">
        <v>2084</v>
      </c>
      <c r="B2085" s="108">
        <v>1422407.02</v>
      </c>
      <c r="C2085" s="109" t="s">
        <v>2283</v>
      </c>
    </row>
    <row r="2086" spans="1:3" ht="16.95" customHeight="1" x14ac:dyDescent="0.3">
      <c r="A2086" s="219">
        <v>2085</v>
      </c>
      <c r="B2086" s="108">
        <v>1422407.5</v>
      </c>
      <c r="C2086" s="109" t="s">
        <v>2281</v>
      </c>
    </row>
    <row r="2087" spans="1:3" ht="16.95" customHeight="1" x14ac:dyDescent="0.3">
      <c r="A2087" s="219">
        <v>2086</v>
      </c>
      <c r="B2087" s="108">
        <v>1422415</v>
      </c>
      <c r="C2087" s="109" t="s">
        <v>2284</v>
      </c>
    </row>
    <row r="2088" spans="1:3" ht="16.95" customHeight="1" x14ac:dyDescent="0.3">
      <c r="A2088" s="219">
        <v>2087</v>
      </c>
      <c r="B2088" s="108">
        <v>1422416</v>
      </c>
      <c r="C2088" s="109" t="s">
        <v>2285</v>
      </c>
    </row>
    <row r="2089" spans="1:3" ht="16.95" customHeight="1" x14ac:dyDescent="0.3">
      <c r="A2089" s="219">
        <v>2088</v>
      </c>
      <c r="B2089" s="108">
        <v>1422443</v>
      </c>
      <c r="C2089" s="109" t="s">
        <v>2286</v>
      </c>
    </row>
    <row r="2090" spans="1:3" ht="16.95" customHeight="1" x14ac:dyDescent="0.3">
      <c r="A2090" s="219">
        <v>2089</v>
      </c>
      <c r="B2090" s="108">
        <v>1422444</v>
      </c>
      <c r="C2090" s="109" t="s">
        <v>2287</v>
      </c>
    </row>
    <row r="2091" spans="1:3" ht="16.95" customHeight="1" x14ac:dyDescent="0.3">
      <c r="A2091" s="219">
        <v>2090</v>
      </c>
      <c r="B2091" s="108">
        <v>1422444.01</v>
      </c>
      <c r="C2091" s="109" t="s">
        <v>2288</v>
      </c>
    </row>
    <row r="2092" spans="1:3" ht="16.95" customHeight="1" x14ac:dyDescent="0.3">
      <c r="A2092" s="219">
        <v>2091</v>
      </c>
      <c r="B2092" s="108">
        <v>1422444.03</v>
      </c>
      <c r="C2092" s="109" t="s">
        <v>2289</v>
      </c>
    </row>
    <row r="2093" spans="1:3" ht="16.95" customHeight="1" x14ac:dyDescent="0.3">
      <c r="A2093" s="219">
        <v>2092</v>
      </c>
      <c r="B2093" s="108">
        <v>1422446</v>
      </c>
      <c r="C2093" s="109" t="s">
        <v>2290</v>
      </c>
    </row>
    <row r="2094" spans="1:3" ht="16.95" customHeight="1" x14ac:dyDescent="0.3">
      <c r="A2094" s="219">
        <v>2093</v>
      </c>
      <c r="B2094" s="108">
        <v>1422447</v>
      </c>
      <c r="C2094" s="109" t="s">
        <v>2291</v>
      </c>
    </row>
    <row r="2095" spans="1:3" ht="16.95" customHeight="1" x14ac:dyDescent="0.3">
      <c r="A2095" s="219">
        <v>2094</v>
      </c>
      <c r="B2095" s="108">
        <v>1422459</v>
      </c>
      <c r="C2095" s="109" t="s">
        <v>2292</v>
      </c>
    </row>
    <row r="2096" spans="1:3" ht="16.95" customHeight="1" x14ac:dyDescent="0.3">
      <c r="A2096" s="219">
        <v>2095</v>
      </c>
      <c r="B2096" s="108">
        <v>1422462</v>
      </c>
      <c r="C2096" s="109" t="s">
        <v>2293</v>
      </c>
    </row>
    <row r="2097" spans="1:3" ht="16.95" customHeight="1" x14ac:dyDescent="0.3">
      <c r="A2097" s="219">
        <v>2096</v>
      </c>
      <c r="B2097" s="108">
        <v>1422465</v>
      </c>
      <c r="C2097" s="109" t="s">
        <v>2294</v>
      </c>
    </row>
    <row r="2098" spans="1:3" ht="16.95" customHeight="1" x14ac:dyDescent="0.3">
      <c r="A2098" s="219">
        <v>2097</v>
      </c>
      <c r="B2098" s="108">
        <v>1422465.01</v>
      </c>
      <c r="C2098" s="109" t="s">
        <v>2295</v>
      </c>
    </row>
    <row r="2099" spans="1:3" ht="16.95" customHeight="1" x14ac:dyDescent="0.3">
      <c r="A2099" s="219">
        <v>2098</v>
      </c>
      <c r="B2099" s="108">
        <v>1422465.02</v>
      </c>
      <c r="C2099" s="109" t="s">
        <v>2296</v>
      </c>
    </row>
    <row r="2100" spans="1:3" ht="16.95" customHeight="1" x14ac:dyDescent="0.3">
      <c r="A2100" s="219">
        <v>2099</v>
      </c>
      <c r="B2100" s="108">
        <v>1422466</v>
      </c>
      <c r="C2100" s="109" t="s">
        <v>2297</v>
      </c>
    </row>
    <row r="2101" spans="1:3" ht="16.95" customHeight="1" x14ac:dyDescent="0.3">
      <c r="A2101" s="219">
        <v>2100</v>
      </c>
      <c r="B2101" s="108">
        <v>1422467</v>
      </c>
      <c r="C2101" s="109" t="s">
        <v>2298</v>
      </c>
    </row>
    <row r="2102" spans="1:3" ht="16.95" customHeight="1" x14ac:dyDescent="0.3">
      <c r="A2102" s="219">
        <v>2101</v>
      </c>
      <c r="B2102" s="108">
        <v>1422469</v>
      </c>
      <c r="C2102" s="109" t="s">
        <v>2299</v>
      </c>
    </row>
    <row r="2103" spans="1:3" ht="16.95" customHeight="1" x14ac:dyDescent="0.3">
      <c r="A2103" s="219">
        <v>2102</v>
      </c>
      <c r="B2103" s="108">
        <v>1422470</v>
      </c>
      <c r="C2103" s="109" t="s">
        <v>2300</v>
      </c>
    </row>
    <row r="2104" spans="1:3" ht="16.95" customHeight="1" x14ac:dyDescent="0.3">
      <c r="A2104" s="219">
        <v>2103</v>
      </c>
      <c r="B2104" s="108">
        <v>1422471</v>
      </c>
      <c r="C2104" s="109" t="s">
        <v>2301</v>
      </c>
    </row>
    <row r="2105" spans="1:3" ht="16.95" customHeight="1" x14ac:dyDescent="0.3">
      <c r="A2105" s="219">
        <v>2104</v>
      </c>
      <c r="B2105" s="108">
        <v>1422472</v>
      </c>
      <c r="C2105" s="109" t="s">
        <v>2302</v>
      </c>
    </row>
    <row r="2106" spans="1:3" ht="16.95" customHeight="1" x14ac:dyDescent="0.3">
      <c r="A2106" s="219">
        <v>2105</v>
      </c>
      <c r="B2106" s="108">
        <v>1422472.03</v>
      </c>
      <c r="C2106" s="109" t="s">
        <v>2303</v>
      </c>
    </row>
    <row r="2107" spans="1:3" ht="16.95" customHeight="1" x14ac:dyDescent="0.3">
      <c r="A2107" s="219">
        <v>2106</v>
      </c>
      <c r="B2107" s="108">
        <v>1422480</v>
      </c>
      <c r="C2107" s="109" t="s">
        <v>2304</v>
      </c>
    </row>
    <row r="2108" spans="1:3" ht="16.95" customHeight="1" x14ac:dyDescent="0.3">
      <c r="A2108" s="219">
        <v>2107</v>
      </c>
      <c r="B2108" s="108">
        <v>1422480.5</v>
      </c>
      <c r="C2108" s="109" t="s">
        <v>2304</v>
      </c>
    </row>
    <row r="2109" spans="1:3" ht="16.95" customHeight="1" x14ac:dyDescent="0.3">
      <c r="A2109" s="219">
        <v>2108</v>
      </c>
      <c r="B2109" s="108">
        <v>1422482</v>
      </c>
      <c r="C2109" s="109" t="s">
        <v>2305</v>
      </c>
    </row>
    <row r="2110" spans="1:3" ht="16.95" customHeight="1" x14ac:dyDescent="0.3">
      <c r="A2110" s="219">
        <v>2109</v>
      </c>
      <c r="B2110" s="108">
        <v>1422482.5</v>
      </c>
      <c r="C2110" s="109" t="s">
        <v>2305</v>
      </c>
    </row>
    <row r="2111" spans="1:3" ht="16.95" customHeight="1" x14ac:dyDescent="0.3">
      <c r="A2111" s="219">
        <v>2110</v>
      </c>
      <c r="B2111" s="108">
        <v>1422550</v>
      </c>
      <c r="C2111" s="109" t="s">
        <v>2306</v>
      </c>
    </row>
    <row r="2112" spans="1:3" ht="16.95" customHeight="1" x14ac:dyDescent="0.3">
      <c r="A2112" s="219">
        <v>2111</v>
      </c>
      <c r="B2112" s="108">
        <v>1422731</v>
      </c>
      <c r="C2112" s="109" t="s">
        <v>2307</v>
      </c>
    </row>
    <row r="2113" spans="1:3" ht="16.95" customHeight="1" x14ac:dyDescent="0.3">
      <c r="A2113" s="219">
        <v>2112</v>
      </c>
      <c r="B2113" s="108">
        <v>1422732</v>
      </c>
      <c r="C2113" s="109" t="s">
        <v>2308</v>
      </c>
    </row>
    <row r="2114" spans="1:3" ht="16.95" customHeight="1" x14ac:dyDescent="0.3">
      <c r="A2114" s="219">
        <v>2113</v>
      </c>
      <c r="B2114" s="108">
        <v>1422768</v>
      </c>
      <c r="C2114" s="109" t="s">
        <v>2309</v>
      </c>
    </row>
    <row r="2115" spans="1:3" ht="16.95" customHeight="1" x14ac:dyDescent="0.3">
      <c r="A2115" s="219">
        <v>2114</v>
      </c>
      <c r="B2115" s="108">
        <v>1422775</v>
      </c>
      <c r="C2115" s="109" t="s">
        <v>2310</v>
      </c>
    </row>
    <row r="2116" spans="1:3" ht="16.95" customHeight="1" x14ac:dyDescent="0.3">
      <c r="A2116" s="219">
        <v>2115</v>
      </c>
      <c r="B2116" s="108">
        <v>1422816.02</v>
      </c>
      <c r="C2116" s="109" t="s">
        <v>2311</v>
      </c>
    </row>
    <row r="2117" spans="1:3" ht="16.95" customHeight="1" x14ac:dyDescent="0.3">
      <c r="A2117" s="219">
        <v>2116</v>
      </c>
      <c r="B2117" s="108">
        <v>1422945</v>
      </c>
      <c r="C2117" s="109" t="s">
        <v>2312</v>
      </c>
    </row>
    <row r="2118" spans="1:3" ht="16.95" customHeight="1" x14ac:dyDescent="0.3">
      <c r="A2118" s="219">
        <v>2117</v>
      </c>
      <c r="B2118" s="108">
        <v>1422956</v>
      </c>
      <c r="C2118" s="109" t="s">
        <v>2313</v>
      </c>
    </row>
    <row r="2119" spans="1:3" ht="16.95" customHeight="1" x14ac:dyDescent="0.3">
      <c r="A2119" s="219">
        <v>2118</v>
      </c>
      <c r="B2119" s="108">
        <v>1422959</v>
      </c>
      <c r="C2119" s="109" t="s">
        <v>2314</v>
      </c>
    </row>
    <row r="2120" spans="1:3" ht="16.95" customHeight="1" x14ac:dyDescent="0.3">
      <c r="A2120" s="219">
        <v>2119</v>
      </c>
      <c r="B2120" s="108">
        <v>1422960</v>
      </c>
      <c r="C2120" s="109" t="s">
        <v>2315</v>
      </c>
    </row>
    <row r="2121" spans="1:3" ht="16.95" customHeight="1" x14ac:dyDescent="0.3">
      <c r="A2121" s="219">
        <v>2120</v>
      </c>
      <c r="B2121" s="108">
        <v>1422960.22</v>
      </c>
      <c r="C2121" s="109" t="s">
        <v>2316</v>
      </c>
    </row>
    <row r="2122" spans="1:3" ht="16.95" customHeight="1" x14ac:dyDescent="0.3">
      <c r="A2122" s="219">
        <v>2121</v>
      </c>
      <c r="B2122" s="108">
        <v>1422960.41</v>
      </c>
      <c r="C2122" s="109" t="s">
        <v>2317</v>
      </c>
    </row>
    <row r="2123" spans="1:3" ht="16.95" customHeight="1" x14ac:dyDescent="0.3">
      <c r="A2123" s="219">
        <v>2122</v>
      </c>
      <c r="B2123" s="108">
        <v>1422961</v>
      </c>
      <c r="C2123" s="109" t="s">
        <v>2318</v>
      </c>
    </row>
    <row r="2124" spans="1:3" ht="16.95" customHeight="1" x14ac:dyDescent="0.3">
      <c r="A2124" s="219">
        <v>2123</v>
      </c>
      <c r="B2124" s="108">
        <v>1422962</v>
      </c>
      <c r="C2124" s="109" t="s">
        <v>2319</v>
      </c>
    </row>
    <row r="2125" spans="1:3" ht="16.95" customHeight="1" x14ac:dyDescent="0.3">
      <c r="A2125" s="219">
        <v>2124</v>
      </c>
      <c r="B2125" s="108">
        <v>1422963</v>
      </c>
      <c r="C2125" s="109" t="s">
        <v>2320</v>
      </c>
    </row>
    <row r="2126" spans="1:3" ht="16.95" customHeight="1" x14ac:dyDescent="0.3">
      <c r="A2126" s="219">
        <v>2125</v>
      </c>
      <c r="B2126" s="108">
        <v>1422964</v>
      </c>
      <c r="C2126" s="109" t="s">
        <v>2321</v>
      </c>
    </row>
    <row r="2127" spans="1:3" ht="16.95" customHeight="1" x14ac:dyDescent="0.3">
      <c r="A2127" s="219">
        <v>2126</v>
      </c>
      <c r="B2127" s="108">
        <v>1422969</v>
      </c>
      <c r="C2127" s="109" t="s">
        <v>2322</v>
      </c>
    </row>
    <row r="2128" spans="1:3" ht="16.95" customHeight="1" x14ac:dyDescent="0.3">
      <c r="A2128" s="219">
        <v>2127</v>
      </c>
      <c r="B2128" s="108">
        <v>1422970</v>
      </c>
      <c r="C2128" s="109" t="s">
        <v>2323</v>
      </c>
    </row>
    <row r="2129" spans="1:3" ht="16.95" customHeight="1" x14ac:dyDescent="0.3">
      <c r="A2129" s="219">
        <v>2128</v>
      </c>
      <c r="B2129" s="108">
        <v>1422975.01</v>
      </c>
      <c r="C2129" s="109" t="s">
        <v>2324</v>
      </c>
    </row>
    <row r="2130" spans="1:3" ht="16.95" customHeight="1" x14ac:dyDescent="0.3">
      <c r="A2130" s="219">
        <v>2129</v>
      </c>
      <c r="B2130" s="108">
        <v>1422976</v>
      </c>
      <c r="C2130" s="109" t="s">
        <v>2325</v>
      </c>
    </row>
    <row r="2131" spans="1:3" ht="16.95" customHeight="1" x14ac:dyDescent="0.3">
      <c r="A2131" s="219">
        <v>2130</v>
      </c>
      <c r="B2131" s="108">
        <v>1422978</v>
      </c>
      <c r="C2131" s="109" t="s">
        <v>2326</v>
      </c>
    </row>
    <row r="2132" spans="1:3" ht="16.95" customHeight="1" x14ac:dyDescent="0.3">
      <c r="A2132" s="219">
        <v>2131</v>
      </c>
      <c r="B2132" s="108">
        <v>1422978.01</v>
      </c>
      <c r="C2132" s="109" t="s">
        <v>2327</v>
      </c>
    </row>
    <row r="2133" spans="1:3" ht="16.95" customHeight="1" x14ac:dyDescent="0.3">
      <c r="A2133" s="219">
        <v>2132</v>
      </c>
      <c r="B2133" s="108">
        <v>1422979</v>
      </c>
      <c r="C2133" s="109" t="s">
        <v>2328</v>
      </c>
    </row>
    <row r="2134" spans="1:3" ht="16.95" customHeight="1" x14ac:dyDescent="0.3">
      <c r="A2134" s="219">
        <v>2133</v>
      </c>
      <c r="B2134" s="108">
        <v>1422980</v>
      </c>
      <c r="C2134" s="109" t="s">
        <v>2329</v>
      </c>
    </row>
    <row r="2135" spans="1:3" ht="16.95" customHeight="1" x14ac:dyDescent="0.3">
      <c r="A2135" s="219">
        <v>2134</v>
      </c>
      <c r="B2135" s="108">
        <v>1422981</v>
      </c>
      <c r="C2135" s="109" t="s">
        <v>2330</v>
      </c>
    </row>
    <row r="2136" spans="1:3" ht="16.95" customHeight="1" x14ac:dyDescent="0.3">
      <c r="A2136" s="219">
        <v>2135</v>
      </c>
      <c r="B2136" s="108">
        <v>1422982</v>
      </c>
      <c r="C2136" s="109" t="s">
        <v>2331</v>
      </c>
    </row>
    <row r="2137" spans="1:3" ht="16.95" customHeight="1" x14ac:dyDescent="0.3">
      <c r="A2137" s="219">
        <v>2136</v>
      </c>
      <c r="B2137" s="108">
        <v>1422983</v>
      </c>
      <c r="C2137" s="109" t="s">
        <v>2332</v>
      </c>
    </row>
    <row r="2138" spans="1:3" ht="16.95" customHeight="1" x14ac:dyDescent="0.3">
      <c r="A2138" s="219">
        <v>2137</v>
      </c>
      <c r="B2138" s="108">
        <v>1422985</v>
      </c>
      <c r="C2138" s="109" t="s">
        <v>2333</v>
      </c>
    </row>
    <row r="2139" spans="1:3" ht="16.95" customHeight="1" x14ac:dyDescent="0.3">
      <c r="A2139" s="219">
        <v>2138</v>
      </c>
      <c r="B2139" s="108">
        <v>1422985.01</v>
      </c>
      <c r="C2139" s="109" t="s">
        <v>2334</v>
      </c>
    </row>
    <row r="2140" spans="1:3" ht="16.95" customHeight="1" x14ac:dyDescent="0.3">
      <c r="A2140" s="219">
        <v>2139</v>
      </c>
      <c r="B2140" s="108">
        <v>1422986</v>
      </c>
      <c r="C2140" s="109" t="s">
        <v>2335</v>
      </c>
    </row>
    <row r="2141" spans="1:3" ht="16.95" customHeight="1" x14ac:dyDescent="0.3">
      <c r="A2141" s="219">
        <v>2140</v>
      </c>
      <c r="B2141" s="108">
        <v>1422986.01</v>
      </c>
      <c r="C2141" s="109" t="s">
        <v>2336</v>
      </c>
    </row>
    <row r="2142" spans="1:3" ht="16.95" customHeight="1" x14ac:dyDescent="0.3">
      <c r="A2142" s="219">
        <v>2141</v>
      </c>
      <c r="B2142" s="108">
        <v>1422987</v>
      </c>
      <c r="C2142" s="109" t="s">
        <v>2337</v>
      </c>
    </row>
    <row r="2143" spans="1:3" ht="16.95" customHeight="1" x14ac:dyDescent="0.3">
      <c r="A2143" s="219">
        <v>2142</v>
      </c>
      <c r="B2143" s="108">
        <v>1422988</v>
      </c>
      <c r="C2143" s="109" t="s">
        <v>2338</v>
      </c>
    </row>
    <row r="2144" spans="1:3" ht="16.95" customHeight="1" x14ac:dyDescent="0.3">
      <c r="A2144" s="219">
        <v>2143</v>
      </c>
      <c r="B2144" s="108">
        <v>1422989</v>
      </c>
      <c r="C2144" s="109" t="s">
        <v>2339</v>
      </c>
    </row>
    <row r="2145" spans="1:3" ht="16.95" customHeight="1" x14ac:dyDescent="0.3">
      <c r="A2145" s="219">
        <v>2144</v>
      </c>
      <c r="B2145" s="108">
        <v>1422989.01</v>
      </c>
      <c r="C2145" s="109" t="s">
        <v>2340</v>
      </c>
    </row>
    <row r="2146" spans="1:3" ht="16.95" customHeight="1" x14ac:dyDescent="0.3">
      <c r="A2146" s="219">
        <v>2145</v>
      </c>
      <c r="B2146" s="108">
        <v>1422990</v>
      </c>
      <c r="C2146" s="109" t="s">
        <v>2341</v>
      </c>
    </row>
    <row r="2147" spans="1:3" ht="16.95" customHeight="1" x14ac:dyDescent="0.3">
      <c r="A2147" s="219">
        <v>2146</v>
      </c>
      <c r="B2147" s="108">
        <v>1422991</v>
      </c>
      <c r="C2147" s="109" t="s">
        <v>2342</v>
      </c>
    </row>
    <row r="2148" spans="1:3" ht="16.95" customHeight="1" x14ac:dyDescent="0.3">
      <c r="A2148" s="219">
        <v>2147</v>
      </c>
      <c r="B2148" s="108">
        <v>1422991.01</v>
      </c>
      <c r="C2148" s="109" t="s">
        <v>2343</v>
      </c>
    </row>
    <row r="2149" spans="1:3" ht="16.95" customHeight="1" x14ac:dyDescent="0.3">
      <c r="A2149" s="219">
        <v>2148</v>
      </c>
      <c r="B2149" s="108">
        <v>1422992</v>
      </c>
      <c r="C2149" s="109" t="s">
        <v>2344</v>
      </c>
    </row>
    <row r="2150" spans="1:3" ht="16.95" customHeight="1" x14ac:dyDescent="0.3">
      <c r="A2150" s="219">
        <v>2149</v>
      </c>
      <c r="B2150" s="108">
        <v>1422993</v>
      </c>
      <c r="C2150" s="109" t="s">
        <v>2345</v>
      </c>
    </row>
    <row r="2151" spans="1:3" ht="16.95" customHeight="1" x14ac:dyDescent="0.3">
      <c r="A2151" s="219">
        <v>2150</v>
      </c>
      <c r="B2151" s="108">
        <v>1422994</v>
      </c>
      <c r="C2151" s="109" t="s">
        <v>2346</v>
      </c>
    </row>
    <row r="2152" spans="1:3" ht="16.95" customHeight="1" x14ac:dyDescent="0.3">
      <c r="A2152" s="219">
        <v>2151</v>
      </c>
      <c r="B2152" s="108">
        <v>1422996</v>
      </c>
      <c r="C2152" s="109" t="s">
        <v>2347</v>
      </c>
    </row>
    <row r="2153" spans="1:3" ht="16.95" customHeight="1" x14ac:dyDescent="0.3">
      <c r="A2153" s="219">
        <v>2152</v>
      </c>
      <c r="B2153" s="108">
        <v>1422996.01</v>
      </c>
      <c r="C2153" s="109" t="s">
        <v>2348</v>
      </c>
    </row>
    <row r="2154" spans="1:3" ht="16.95" customHeight="1" x14ac:dyDescent="0.3">
      <c r="A2154" s="219">
        <v>2153</v>
      </c>
      <c r="B2154" s="108">
        <v>1422997</v>
      </c>
      <c r="C2154" s="109" t="s">
        <v>2349</v>
      </c>
    </row>
    <row r="2155" spans="1:3" ht="16.95" customHeight="1" x14ac:dyDescent="0.3">
      <c r="A2155" s="219">
        <v>2154</v>
      </c>
      <c r="B2155" s="108">
        <v>1422997.01</v>
      </c>
      <c r="C2155" s="109" t="s">
        <v>2350</v>
      </c>
    </row>
    <row r="2156" spans="1:3" ht="16.95" customHeight="1" x14ac:dyDescent="0.3">
      <c r="A2156" s="219">
        <v>2155</v>
      </c>
      <c r="B2156" s="108">
        <v>142306.21</v>
      </c>
      <c r="C2156" s="109" t="s">
        <v>2351</v>
      </c>
    </row>
    <row r="2157" spans="1:3" ht="16.95" customHeight="1" x14ac:dyDescent="0.3">
      <c r="A2157" s="219">
        <v>2156</v>
      </c>
      <c r="B2157" s="108">
        <v>1423100</v>
      </c>
      <c r="C2157" s="109" t="s">
        <v>2352</v>
      </c>
    </row>
    <row r="2158" spans="1:3" ht="16.95" customHeight="1" x14ac:dyDescent="0.3">
      <c r="A2158" s="219">
        <v>2157</v>
      </c>
      <c r="B2158" s="108">
        <v>1423100.2</v>
      </c>
      <c r="C2158" s="109" t="s">
        <v>2353</v>
      </c>
    </row>
    <row r="2159" spans="1:3" ht="16.95" customHeight="1" x14ac:dyDescent="0.3">
      <c r="A2159" s="219">
        <v>2158</v>
      </c>
      <c r="B2159" s="108">
        <v>1423101</v>
      </c>
      <c r="C2159" s="109" t="s">
        <v>2354</v>
      </c>
    </row>
    <row r="2160" spans="1:3" ht="16.95" customHeight="1" x14ac:dyDescent="0.3">
      <c r="A2160" s="219">
        <v>2159</v>
      </c>
      <c r="B2160" s="108">
        <v>1423101.21</v>
      </c>
      <c r="C2160" s="109" t="s">
        <v>2355</v>
      </c>
    </row>
    <row r="2161" spans="1:3" ht="16.95" customHeight="1" x14ac:dyDescent="0.3">
      <c r="A2161" s="219">
        <v>2160</v>
      </c>
      <c r="B2161" s="108">
        <v>1423102</v>
      </c>
      <c r="C2161" s="109" t="s">
        <v>2356</v>
      </c>
    </row>
    <row r="2162" spans="1:3" ht="16.95" customHeight="1" x14ac:dyDescent="0.3">
      <c r="A2162" s="219">
        <v>2161</v>
      </c>
      <c r="B2162" s="108">
        <v>1423103</v>
      </c>
      <c r="C2162" s="109" t="s">
        <v>2357</v>
      </c>
    </row>
    <row r="2163" spans="1:3" ht="16.95" customHeight="1" x14ac:dyDescent="0.3">
      <c r="A2163" s="219">
        <v>2162</v>
      </c>
      <c r="B2163" s="108">
        <v>1423104</v>
      </c>
      <c r="C2163" s="109" t="s">
        <v>2358</v>
      </c>
    </row>
    <row r="2164" spans="1:3" ht="16.95" customHeight="1" x14ac:dyDescent="0.3">
      <c r="A2164" s="219">
        <v>2163</v>
      </c>
      <c r="B2164" s="108">
        <v>1423105</v>
      </c>
      <c r="C2164" s="109" t="s">
        <v>2359</v>
      </c>
    </row>
    <row r="2165" spans="1:3" ht="16.95" customHeight="1" x14ac:dyDescent="0.3">
      <c r="A2165" s="219">
        <v>2164</v>
      </c>
      <c r="B2165" s="108">
        <v>1423105.21</v>
      </c>
      <c r="C2165" s="109" t="s">
        <v>2360</v>
      </c>
    </row>
    <row r="2166" spans="1:3" ht="16.95" customHeight="1" x14ac:dyDescent="0.3">
      <c r="A2166" s="219">
        <v>2165</v>
      </c>
      <c r="B2166" s="108">
        <v>1423106</v>
      </c>
      <c r="C2166" s="109" t="s">
        <v>2361</v>
      </c>
    </row>
    <row r="2167" spans="1:3" ht="16.95" customHeight="1" x14ac:dyDescent="0.3">
      <c r="A2167" s="219">
        <v>2166</v>
      </c>
      <c r="B2167" s="108">
        <v>1423107</v>
      </c>
      <c r="C2167" s="109" t="s">
        <v>2362</v>
      </c>
    </row>
    <row r="2168" spans="1:3" ht="16.95" customHeight="1" x14ac:dyDescent="0.3">
      <c r="A2168" s="219">
        <v>2167</v>
      </c>
      <c r="B2168" s="108">
        <v>1423107.21</v>
      </c>
      <c r="C2168" s="109" t="s">
        <v>2363</v>
      </c>
    </row>
    <row r="2169" spans="1:3" ht="16.95" customHeight="1" x14ac:dyDescent="0.3">
      <c r="A2169" s="219">
        <v>2168</v>
      </c>
      <c r="B2169" s="108">
        <v>1423108</v>
      </c>
      <c r="C2169" s="109" t="s">
        <v>2364</v>
      </c>
    </row>
    <row r="2170" spans="1:3" ht="16.95" customHeight="1" x14ac:dyDescent="0.3">
      <c r="A2170" s="219">
        <v>2169</v>
      </c>
      <c r="B2170" s="108">
        <v>1423109</v>
      </c>
      <c r="C2170" s="109" t="s">
        <v>2365</v>
      </c>
    </row>
    <row r="2171" spans="1:3" ht="16.95" customHeight="1" x14ac:dyDescent="0.3">
      <c r="A2171" s="219">
        <v>2170</v>
      </c>
      <c r="B2171" s="108">
        <v>1423109.21</v>
      </c>
      <c r="C2171" s="109" t="s">
        <v>2366</v>
      </c>
    </row>
    <row r="2172" spans="1:3" ht="16.95" customHeight="1" x14ac:dyDescent="0.3">
      <c r="A2172" s="219">
        <v>2171</v>
      </c>
      <c r="B2172" s="108">
        <v>1423110</v>
      </c>
      <c r="C2172" s="109" t="s">
        <v>2367</v>
      </c>
    </row>
    <row r="2173" spans="1:3" ht="16.95" customHeight="1" x14ac:dyDescent="0.3">
      <c r="A2173" s="219">
        <v>2172</v>
      </c>
      <c r="B2173" s="108">
        <v>1423110.21</v>
      </c>
      <c r="C2173" s="109" t="s">
        <v>2368</v>
      </c>
    </row>
    <row r="2174" spans="1:3" ht="16.95" customHeight="1" x14ac:dyDescent="0.3">
      <c r="A2174" s="219">
        <v>2173</v>
      </c>
      <c r="B2174" s="108">
        <v>1423111</v>
      </c>
      <c r="C2174" s="109" t="s">
        <v>2369</v>
      </c>
    </row>
    <row r="2175" spans="1:3" ht="16.95" customHeight="1" x14ac:dyDescent="0.3">
      <c r="A2175" s="219">
        <v>2174</v>
      </c>
      <c r="B2175" s="108">
        <v>1423112</v>
      </c>
      <c r="C2175" s="109" t="s">
        <v>2370</v>
      </c>
    </row>
    <row r="2176" spans="1:3" ht="16.95" customHeight="1" x14ac:dyDescent="0.3">
      <c r="A2176" s="219">
        <v>2175</v>
      </c>
      <c r="B2176" s="108">
        <v>1423113</v>
      </c>
      <c r="C2176" s="109" t="s">
        <v>2371</v>
      </c>
    </row>
    <row r="2177" spans="1:3" ht="16.95" customHeight="1" x14ac:dyDescent="0.3">
      <c r="A2177" s="219">
        <v>2176</v>
      </c>
      <c r="B2177" s="108">
        <v>1423113.21</v>
      </c>
      <c r="C2177" s="109" t="s">
        <v>2372</v>
      </c>
    </row>
    <row r="2178" spans="1:3" ht="16.95" customHeight="1" x14ac:dyDescent="0.3">
      <c r="A2178" s="219">
        <v>2177</v>
      </c>
      <c r="B2178" s="108">
        <v>1423114</v>
      </c>
      <c r="C2178" s="109" t="s">
        <v>2373</v>
      </c>
    </row>
    <row r="2179" spans="1:3" ht="16.95" customHeight="1" x14ac:dyDescent="0.3">
      <c r="A2179" s="219">
        <v>2178</v>
      </c>
      <c r="B2179" s="108">
        <v>1423114.21</v>
      </c>
      <c r="C2179" s="109" t="s">
        <v>2374</v>
      </c>
    </row>
    <row r="2180" spans="1:3" ht="16.95" customHeight="1" x14ac:dyDescent="0.3">
      <c r="A2180" s="219">
        <v>2179</v>
      </c>
      <c r="B2180" s="108">
        <v>1423115</v>
      </c>
      <c r="C2180" s="109" t="s">
        <v>2375</v>
      </c>
    </row>
    <row r="2181" spans="1:3" ht="16.95" customHeight="1" x14ac:dyDescent="0.3">
      <c r="A2181" s="219">
        <v>2180</v>
      </c>
      <c r="B2181" s="108">
        <v>1423116</v>
      </c>
      <c r="C2181" s="109" t="s">
        <v>2376</v>
      </c>
    </row>
    <row r="2182" spans="1:3" ht="16.95" customHeight="1" x14ac:dyDescent="0.3">
      <c r="A2182" s="219">
        <v>2181</v>
      </c>
      <c r="B2182" s="108">
        <v>1423116.21</v>
      </c>
      <c r="C2182" s="109" t="s">
        <v>2377</v>
      </c>
    </row>
    <row r="2183" spans="1:3" ht="16.95" customHeight="1" x14ac:dyDescent="0.3">
      <c r="A2183" s="219">
        <v>2182</v>
      </c>
      <c r="B2183" s="108">
        <v>1423117</v>
      </c>
      <c r="C2183" s="109" t="s">
        <v>2378</v>
      </c>
    </row>
    <row r="2184" spans="1:3" ht="16.95" customHeight="1" x14ac:dyDescent="0.3">
      <c r="A2184" s="219">
        <v>2183</v>
      </c>
      <c r="B2184" s="108">
        <v>1423118</v>
      </c>
      <c r="C2184" s="109" t="s">
        <v>2379</v>
      </c>
    </row>
    <row r="2185" spans="1:3" ht="16.95" customHeight="1" x14ac:dyDescent="0.3">
      <c r="A2185" s="219">
        <v>2184</v>
      </c>
      <c r="B2185" s="108">
        <v>1423118.21</v>
      </c>
      <c r="C2185" s="109" t="s">
        <v>2380</v>
      </c>
    </row>
    <row r="2186" spans="1:3" ht="16.95" customHeight="1" x14ac:dyDescent="0.3">
      <c r="A2186" s="219">
        <v>2185</v>
      </c>
      <c r="B2186" s="108">
        <v>1423119</v>
      </c>
      <c r="C2186" s="109" t="s">
        <v>2381</v>
      </c>
    </row>
    <row r="2187" spans="1:3" ht="16.95" customHeight="1" x14ac:dyDescent="0.3">
      <c r="A2187" s="219">
        <v>2186</v>
      </c>
      <c r="B2187" s="108">
        <v>1423119.2</v>
      </c>
      <c r="C2187" s="109" t="s">
        <v>2382</v>
      </c>
    </row>
    <row r="2188" spans="1:3" ht="16.95" customHeight="1" x14ac:dyDescent="0.3">
      <c r="A2188" s="219">
        <v>2187</v>
      </c>
      <c r="B2188" s="108">
        <v>1423119.21</v>
      </c>
      <c r="C2188" s="109" t="s">
        <v>2383</v>
      </c>
    </row>
    <row r="2189" spans="1:3" ht="16.95" customHeight="1" x14ac:dyDescent="0.3">
      <c r="A2189" s="219">
        <v>2188</v>
      </c>
      <c r="B2189" s="108">
        <v>1423120</v>
      </c>
      <c r="C2189" s="109" t="s">
        <v>2384</v>
      </c>
    </row>
    <row r="2190" spans="1:3" ht="16.95" customHeight="1" x14ac:dyDescent="0.3">
      <c r="A2190" s="219">
        <v>2189</v>
      </c>
      <c r="B2190" s="108">
        <v>1423120.21</v>
      </c>
      <c r="C2190" s="109" t="s">
        <v>2385</v>
      </c>
    </row>
    <row r="2191" spans="1:3" ht="16.95" customHeight="1" x14ac:dyDescent="0.3">
      <c r="A2191" s="219">
        <v>2190</v>
      </c>
      <c r="B2191" s="108">
        <v>1423121</v>
      </c>
      <c r="C2191" s="109" t="s">
        <v>2386</v>
      </c>
    </row>
    <row r="2192" spans="1:3" ht="16.95" customHeight="1" x14ac:dyDescent="0.3">
      <c r="A2192" s="219">
        <v>2191</v>
      </c>
      <c r="B2192" s="108">
        <v>1423121.2</v>
      </c>
      <c r="C2192" s="109" t="s">
        <v>2387</v>
      </c>
    </row>
    <row r="2193" spans="1:3" ht="16.95" customHeight="1" x14ac:dyDescent="0.3">
      <c r="A2193" s="219">
        <v>2192</v>
      </c>
      <c r="B2193" s="108">
        <v>1423122</v>
      </c>
      <c r="C2193" s="109" t="s">
        <v>2388</v>
      </c>
    </row>
    <row r="2194" spans="1:3" ht="16.95" customHeight="1" x14ac:dyDescent="0.3">
      <c r="A2194" s="219">
        <v>2193</v>
      </c>
      <c r="B2194" s="108">
        <v>1423123</v>
      </c>
      <c r="C2194" s="109" t="s">
        <v>2389</v>
      </c>
    </row>
    <row r="2195" spans="1:3" ht="16.95" customHeight="1" x14ac:dyDescent="0.3">
      <c r="A2195" s="219">
        <v>2194</v>
      </c>
      <c r="B2195" s="108">
        <v>1423127</v>
      </c>
      <c r="C2195" s="109" t="s">
        <v>2390</v>
      </c>
    </row>
    <row r="2196" spans="1:3" ht="16.95" customHeight="1" x14ac:dyDescent="0.3">
      <c r="A2196" s="219">
        <v>2195</v>
      </c>
      <c r="B2196" s="108">
        <v>1424008</v>
      </c>
      <c r="C2196" s="109" t="s">
        <v>2391</v>
      </c>
    </row>
    <row r="2197" spans="1:3" ht="16.95" customHeight="1" x14ac:dyDescent="0.3">
      <c r="A2197" s="219">
        <v>2196</v>
      </c>
      <c r="B2197" s="108">
        <v>143</v>
      </c>
      <c r="C2197" s="109" t="s">
        <v>2392</v>
      </c>
    </row>
    <row r="2198" spans="1:3" ht="16.95" customHeight="1" x14ac:dyDescent="0.3">
      <c r="A2198" s="219">
        <v>2197</v>
      </c>
      <c r="B2198" s="108">
        <v>144</v>
      </c>
      <c r="C2198" s="109" t="s">
        <v>2393</v>
      </c>
    </row>
    <row r="2199" spans="1:3" ht="16.95" customHeight="1" x14ac:dyDescent="0.3">
      <c r="A2199" s="219">
        <v>2198</v>
      </c>
      <c r="B2199" s="108">
        <v>145</v>
      </c>
      <c r="C2199" s="109" t="s">
        <v>2394</v>
      </c>
    </row>
    <row r="2200" spans="1:3" ht="16.95" customHeight="1" x14ac:dyDescent="0.3">
      <c r="A2200" s="219">
        <v>2199</v>
      </c>
      <c r="B2200" s="108">
        <v>145.07</v>
      </c>
      <c r="C2200" s="109" t="s">
        <v>2395</v>
      </c>
    </row>
    <row r="2201" spans="1:3" ht="16.95" customHeight="1" x14ac:dyDescent="0.3">
      <c r="A2201" s="219">
        <v>2200</v>
      </c>
      <c r="B2201" s="108">
        <v>146</v>
      </c>
      <c r="C2201" s="109" t="s">
        <v>2396</v>
      </c>
    </row>
    <row r="2202" spans="1:3" ht="16.95" customHeight="1" x14ac:dyDescent="0.3">
      <c r="A2202" s="219">
        <v>2201</v>
      </c>
      <c r="B2202" s="108">
        <v>147</v>
      </c>
      <c r="C2202" s="109" t="s">
        <v>2397</v>
      </c>
    </row>
    <row r="2203" spans="1:3" ht="16.95" customHeight="1" x14ac:dyDescent="0.3">
      <c r="A2203" s="219">
        <v>2202</v>
      </c>
      <c r="B2203" s="108">
        <v>148</v>
      </c>
      <c r="C2203" s="109" t="s">
        <v>2398</v>
      </c>
    </row>
    <row r="2204" spans="1:3" ht="16.95" customHeight="1" x14ac:dyDescent="0.3">
      <c r="A2204" s="219">
        <v>2203</v>
      </c>
      <c r="B2204" s="108">
        <v>148.01</v>
      </c>
      <c r="C2204" s="109" t="s">
        <v>2399</v>
      </c>
    </row>
    <row r="2205" spans="1:3" ht="16.95" customHeight="1" x14ac:dyDescent="0.3">
      <c r="A2205" s="219">
        <v>2204</v>
      </c>
      <c r="B2205" s="108">
        <v>148.02000000000001</v>
      </c>
      <c r="C2205" s="109" t="s">
        <v>2400</v>
      </c>
    </row>
    <row r="2206" spans="1:3" ht="16.95" customHeight="1" x14ac:dyDescent="0.3">
      <c r="A2206" s="219">
        <v>2205</v>
      </c>
      <c r="B2206" s="108">
        <v>148.03</v>
      </c>
      <c r="C2206" s="109" t="s">
        <v>2401</v>
      </c>
    </row>
    <row r="2207" spans="1:3" ht="16.95" customHeight="1" x14ac:dyDescent="0.3">
      <c r="A2207" s="219">
        <v>2206</v>
      </c>
      <c r="B2207" s="108">
        <v>148.04</v>
      </c>
      <c r="C2207" s="109" t="s">
        <v>2402</v>
      </c>
    </row>
    <row r="2208" spans="1:3" ht="16.95" customHeight="1" x14ac:dyDescent="0.3">
      <c r="A2208" s="219">
        <v>2207</v>
      </c>
      <c r="B2208" s="108">
        <v>148.21</v>
      </c>
      <c r="C2208" s="109" t="s">
        <v>2403</v>
      </c>
    </row>
    <row r="2209" spans="1:3" ht="16.95" customHeight="1" x14ac:dyDescent="0.3">
      <c r="A2209" s="219">
        <v>2208</v>
      </c>
      <c r="B2209" s="108">
        <v>149</v>
      </c>
      <c r="C2209" s="109" t="s">
        <v>2404</v>
      </c>
    </row>
    <row r="2210" spans="1:3" ht="16.95" customHeight="1" x14ac:dyDescent="0.3">
      <c r="A2210" s="219">
        <v>2209</v>
      </c>
      <c r="B2210" s="108">
        <v>149.07</v>
      </c>
      <c r="C2210" s="109" t="s">
        <v>2405</v>
      </c>
    </row>
    <row r="2211" spans="1:3" ht="16.95" customHeight="1" x14ac:dyDescent="0.3">
      <c r="A2211" s="219">
        <v>2210</v>
      </c>
      <c r="B2211" s="108">
        <v>15</v>
      </c>
      <c r="C2211" s="109" t="s">
        <v>2406</v>
      </c>
    </row>
    <row r="2212" spans="1:3" ht="16.95" customHeight="1" x14ac:dyDescent="0.3">
      <c r="A2212" s="219">
        <v>2211</v>
      </c>
      <c r="B2212" s="108">
        <v>150</v>
      </c>
      <c r="C2212" s="109" t="s">
        <v>2407</v>
      </c>
    </row>
    <row r="2213" spans="1:3" ht="16.95" customHeight="1" x14ac:dyDescent="0.3">
      <c r="A2213" s="219">
        <v>2212</v>
      </c>
      <c r="B2213" s="108">
        <v>150.02000000000001</v>
      </c>
      <c r="C2213" s="109" t="s">
        <v>2408</v>
      </c>
    </row>
    <row r="2214" spans="1:3" ht="16.95" customHeight="1" x14ac:dyDescent="0.3">
      <c r="A2214" s="219">
        <v>2213</v>
      </c>
      <c r="B2214" s="108">
        <v>151</v>
      </c>
      <c r="C2214" s="109" t="s">
        <v>2409</v>
      </c>
    </row>
    <row r="2215" spans="1:3" ht="16.95" customHeight="1" x14ac:dyDescent="0.3">
      <c r="A2215" s="219">
        <v>2214</v>
      </c>
      <c r="B2215" s="108">
        <v>152</v>
      </c>
      <c r="C2215" s="109" t="s">
        <v>2410</v>
      </c>
    </row>
    <row r="2216" spans="1:3" ht="16.95" customHeight="1" x14ac:dyDescent="0.3">
      <c r="A2216" s="219">
        <v>2215</v>
      </c>
      <c r="B2216" s="108">
        <v>1526007.01</v>
      </c>
      <c r="C2216" s="109" t="s">
        <v>2411</v>
      </c>
    </row>
    <row r="2217" spans="1:3" ht="16.95" customHeight="1" x14ac:dyDescent="0.3">
      <c r="A2217" s="219">
        <v>2216</v>
      </c>
      <c r="B2217" s="108">
        <v>1526008.01</v>
      </c>
      <c r="C2217" s="109" t="s">
        <v>2412</v>
      </c>
    </row>
    <row r="2218" spans="1:3" ht="16.95" customHeight="1" x14ac:dyDescent="0.3">
      <c r="A2218" s="219">
        <v>2217</v>
      </c>
      <c r="B2218" s="108">
        <v>1526008.02</v>
      </c>
      <c r="C2218" s="109" t="s">
        <v>2413</v>
      </c>
    </row>
    <row r="2219" spans="1:3" ht="16.95" customHeight="1" x14ac:dyDescent="0.3">
      <c r="A2219" s="219">
        <v>2218</v>
      </c>
      <c r="B2219" s="108">
        <v>1526010.01</v>
      </c>
      <c r="C2219" s="109" t="s">
        <v>2414</v>
      </c>
    </row>
    <row r="2220" spans="1:3" ht="16.95" customHeight="1" x14ac:dyDescent="0.3">
      <c r="A2220" s="219">
        <v>2219</v>
      </c>
      <c r="B2220" s="108">
        <v>1526011.01</v>
      </c>
      <c r="C2220" s="109" t="s">
        <v>2415</v>
      </c>
    </row>
    <row r="2221" spans="1:3" ht="16.95" customHeight="1" x14ac:dyDescent="0.3">
      <c r="A2221" s="219">
        <v>2220</v>
      </c>
      <c r="B2221" s="108">
        <v>1526011.02</v>
      </c>
      <c r="C2221" s="109" t="s">
        <v>2416</v>
      </c>
    </row>
    <row r="2222" spans="1:3" ht="16.95" customHeight="1" x14ac:dyDescent="0.3">
      <c r="A2222" s="219">
        <v>2221</v>
      </c>
      <c r="B2222" s="108">
        <v>1526012.01</v>
      </c>
      <c r="C2222" s="109" t="s">
        <v>2417</v>
      </c>
    </row>
    <row r="2223" spans="1:3" ht="16.95" customHeight="1" x14ac:dyDescent="0.3">
      <c r="A2223" s="219">
        <v>2222</v>
      </c>
      <c r="B2223" s="108">
        <v>1526012.02</v>
      </c>
      <c r="C2223" s="109" t="s">
        <v>2418</v>
      </c>
    </row>
    <row r="2224" spans="1:3" ht="16.95" customHeight="1" x14ac:dyDescent="0.3">
      <c r="A2224" s="219">
        <v>2223</v>
      </c>
      <c r="B2224" s="108">
        <v>153</v>
      </c>
      <c r="C2224" s="109" t="s">
        <v>2419</v>
      </c>
    </row>
    <row r="2225" spans="1:3" ht="16.95" customHeight="1" x14ac:dyDescent="0.3">
      <c r="A2225" s="219">
        <v>2224</v>
      </c>
      <c r="B2225" s="108">
        <v>154</v>
      </c>
      <c r="C2225" s="109" t="s">
        <v>2420</v>
      </c>
    </row>
    <row r="2226" spans="1:3" ht="16.95" customHeight="1" x14ac:dyDescent="0.3">
      <c r="A2226" s="219">
        <v>2225</v>
      </c>
      <c r="B2226" s="108">
        <v>155</v>
      </c>
      <c r="C2226" s="109" t="s">
        <v>2421</v>
      </c>
    </row>
    <row r="2227" spans="1:3" ht="16.95" customHeight="1" x14ac:dyDescent="0.3">
      <c r="A2227" s="219">
        <v>2226</v>
      </c>
      <c r="B2227" s="108">
        <v>156</v>
      </c>
      <c r="C2227" s="109" t="s">
        <v>2422</v>
      </c>
    </row>
    <row r="2228" spans="1:3" ht="16.95" customHeight="1" x14ac:dyDescent="0.3">
      <c r="A2228" s="219">
        <v>2227</v>
      </c>
      <c r="B2228" s="108">
        <v>156.1</v>
      </c>
      <c r="C2228" s="109" t="s">
        <v>2423</v>
      </c>
    </row>
    <row r="2229" spans="1:3" ht="16.95" customHeight="1" x14ac:dyDescent="0.3">
      <c r="A2229" s="219">
        <v>2228</v>
      </c>
      <c r="B2229" s="108">
        <v>157</v>
      </c>
      <c r="C2229" s="109" t="s">
        <v>2424</v>
      </c>
    </row>
    <row r="2230" spans="1:3" ht="16.95" customHeight="1" x14ac:dyDescent="0.3">
      <c r="A2230" s="219">
        <v>2229</v>
      </c>
      <c r="B2230" s="108">
        <v>158</v>
      </c>
      <c r="C2230" s="109" t="s">
        <v>2425</v>
      </c>
    </row>
    <row r="2231" spans="1:3" ht="16.95" customHeight="1" x14ac:dyDescent="0.3">
      <c r="A2231" s="219">
        <v>2230</v>
      </c>
      <c r="B2231" s="108">
        <v>159</v>
      </c>
      <c r="C2231" s="109" t="s">
        <v>2426</v>
      </c>
    </row>
    <row r="2232" spans="1:3" ht="16.95" customHeight="1" x14ac:dyDescent="0.3">
      <c r="A2232" s="219">
        <v>2231</v>
      </c>
      <c r="B2232" s="108">
        <v>160</v>
      </c>
      <c r="C2232" s="109" t="s">
        <v>2427</v>
      </c>
    </row>
    <row r="2233" spans="1:3" ht="16.95" customHeight="1" x14ac:dyDescent="0.3">
      <c r="A2233" s="219">
        <v>2232</v>
      </c>
      <c r="B2233" s="108">
        <v>1600001</v>
      </c>
      <c r="C2233" s="109" t="s">
        <v>2428</v>
      </c>
    </row>
    <row r="2234" spans="1:3" ht="16.95" customHeight="1" x14ac:dyDescent="0.3">
      <c r="A2234" s="219">
        <v>2233</v>
      </c>
      <c r="B2234" s="108">
        <v>1600002</v>
      </c>
      <c r="C2234" s="109" t="s">
        <v>2429</v>
      </c>
    </row>
    <row r="2235" spans="1:3" ht="16.95" customHeight="1" x14ac:dyDescent="0.3">
      <c r="A2235" s="219">
        <v>2234</v>
      </c>
      <c r="B2235" s="108">
        <v>1600003</v>
      </c>
      <c r="C2235" s="109" t="s">
        <v>2430</v>
      </c>
    </row>
    <row r="2236" spans="1:3" ht="16.95" customHeight="1" x14ac:dyDescent="0.3">
      <c r="A2236" s="219">
        <v>2235</v>
      </c>
      <c r="B2236" s="108">
        <v>1600004</v>
      </c>
      <c r="C2236" s="109" t="s">
        <v>2431</v>
      </c>
    </row>
    <row r="2237" spans="1:3" ht="16.95" customHeight="1" x14ac:dyDescent="0.3">
      <c r="A2237" s="219">
        <v>2236</v>
      </c>
      <c r="B2237" s="108">
        <v>1600005</v>
      </c>
      <c r="C2237" s="109" t="s">
        <v>2432</v>
      </c>
    </row>
    <row r="2238" spans="1:3" ht="16.95" customHeight="1" x14ac:dyDescent="0.3">
      <c r="A2238" s="219">
        <v>2237</v>
      </c>
      <c r="B2238" s="108">
        <v>1600007</v>
      </c>
      <c r="C2238" s="109" t="s">
        <v>2433</v>
      </c>
    </row>
    <row r="2239" spans="1:3" ht="16.95" customHeight="1" x14ac:dyDescent="0.3">
      <c r="A2239" s="219">
        <v>2238</v>
      </c>
      <c r="B2239" s="108">
        <v>161</v>
      </c>
      <c r="C2239" s="109" t="s">
        <v>2434</v>
      </c>
    </row>
    <row r="2240" spans="1:3" ht="16.95" customHeight="1" x14ac:dyDescent="0.3">
      <c r="A2240" s="219">
        <v>2239</v>
      </c>
      <c r="B2240" s="108">
        <v>162</v>
      </c>
      <c r="C2240" s="109" t="s">
        <v>2435</v>
      </c>
    </row>
    <row r="2241" spans="1:3" ht="16.95" customHeight="1" x14ac:dyDescent="0.3">
      <c r="A2241" s="219">
        <v>2240</v>
      </c>
      <c r="B2241" s="108">
        <v>162.05000000000001</v>
      </c>
      <c r="C2241" s="109" t="s">
        <v>2436</v>
      </c>
    </row>
    <row r="2242" spans="1:3" ht="16.95" customHeight="1" x14ac:dyDescent="0.3">
      <c r="A2242" s="219">
        <v>2241</v>
      </c>
      <c r="B2242" s="108">
        <v>162.15</v>
      </c>
      <c r="C2242" s="109" t="s">
        <v>2437</v>
      </c>
    </row>
    <row r="2243" spans="1:3" ht="16.95" customHeight="1" x14ac:dyDescent="0.3">
      <c r="A2243" s="219">
        <v>2242</v>
      </c>
      <c r="B2243" s="108">
        <v>163</v>
      </c>
      <c r="C2243" s="109" t="s">
        <v>2438</v>
      </c>
    </row>
    <row r="2244" spans="1:3" ht="16.95" customHeight="1" x14ac:dyDescent="0.3">
      <c r="A2244" s="219">
        <v>2243</v>
      </c>
      <c r="B2244" s="108">
        <v>163.1</v>
      </c>
      <c r="C2244" s="109" t="s">
        <v>2439</v>
      </c>
    </row>
    <row r="2245" spans="1:3" ht="16.95" customHeight="1" x14ac:dyDescent="0.3">
      <c r="A2245" s="219">
        <v>2244</v>
      </c>
      <c r="B2245" s="108">
        <v>164</v>
      </c>
      <c r="C2245" s="109" t="s">
        <v>2440</v>
      </c>
    </row>
    <row r="2246" spans="1:3" ht="16.95" customHeight="1" x14ac:dyDescent="0.3">
      <c r="A2246" s="219">
        <v>2245</v>
      </c>
      <c r="B2246" s="108">
        <v>165</v>
      </c>
      <c r="C2246" s="109" t="s">
        <v>2441</v>
      </c>
    </row>
    <row r="2247" spans="1:3" ht="16.95" customHeight="1" x14ac:dyDescent="0.3">
      <c r="A2247" s="219">
        <v>2246</v>
      </c>
      <c r="B2247" s="108">
        <v>165.1</v>
      </c>
      <c r="C2247" s="109" t="s">
        <v>2442</v>
      </c>
    </row>
    <row r="2248" spans="1:3" ht="16.95" customHeight="1" x14ac:dyDescent="0.3">
      <c r="A2248" s="219">
        <v>2247</v>
      </c>
      <c r="B2248" s="108">
        <v>165.5</v>
      </c>
      <c r="C2248" s="109" t="s">
        <v>2443</v>
      </c>
    </row>
    <row r="2249" spans="1:3" ht="16.95" customHeight="1" x14ac:dyDescent="0.3">
      <c r="A2249" s="219">
        <v>2248</v>
      </c>
      <c r="B2249" s="108">
        <v>167</v>
      </c>
      <c r="C2249" s="109" t="s">
        <v>2444</v>
      </c>
    </row>
    <row r="2250" spans="1:3" ht="16.95" customHeight="1" x14ac:dyDescent="0.3">
      <c r="A2250" s="219">
        <v>2249</v>
      </c>
      <c r="B2250" s="108">
        <v>168</v>
      </c>
      <c r="C2250" s="109" t="s">
        <v>2445</v>
      </c>
    </row>
    <row r="2251" spans="1:3" ht="16.95" customHeight="1" x14ac:dyDescent="0.3">
      <c r="A2251" s="219">
        <v>2250</v>
      </c>
      <c r="B2251" s="108">
        <v>169</v>
      </c>
      <c r="C2251" s="109" t="s">
        <v>2446</v>
      </c>
    </row>
    <row r="2252" spans="1:3" ht="16.95" customHeight="1" x14ac:dyDescent="0.3">
      <c r="A2252" s="219">
        <v>2251</v>
      </c>
      <c r="B2252" s="108">
        <v>170</v>
      </c>
      <c r="C2252" s="109" t="s">
        <v>2447</v>
      </c>
    </row>
    <row r="2253" spans="1:3" ht="16.95" customHeight="1" x14ac:dyDescent="0.3">
      <c r="A2253" s="219">
        <v>2252</v>
      </c>
      <c r="B2253" s="108">
        <v>171</v>
      </c>
      <c r="C2253" s="109" t="s">
        <v>2448</v>
      </c>
    </row>
    <row r="2254" spans="1:3" ht="16.95" customHeight="1" x14ac:dyDescent="0.3">
      <c r="A2254" s="219">
        <v>2253</v>
      </c>
      <c r="B2254" s="108">
        <v>172</v>
      </c>
      <c r="C2254" s="109" t="s">
        <v>2449</v>
      </c>
    </row>
    <row r="2255" spans="1:3" ht="16.95" customHeight="1" x14ac:dyDescent="0.3">
      <c r="A2255" s="219">
        <v>2254</v>
      </c>
      <c r="B2255" s="108">
        <v>173</v>
      </c>
      <c r="C2255" s="109" t="s">
        <v>2450</v>
      </c>
    </row>
    <row r="2256" spans="1:3" ht="16.95" customHeight="1" x14ac:dyDescent="0.3">
      <c r="A2256" s="219">
        <v>2255</v>
      </c>
      <c r="B2256" s="108">
        <v>174</v>
      </c>
      <c r="C2256" s="109" t="s">
        <v>2451</v>
      </c>
    </row>
    <row r="2257" spans="1:3" ht="16.95" customHeight="1" x14ac:dyDescent="0.3">
      <c r="A2257" s="219">
        <v>2256</v>
      </c>
      <c r="B2257" s="108">
        <v>175</v>
      </c>
      <c r="C2257" s="109" t="s">
        <v>2452</v>
      </c>
    </row>
    <row r="2258" spans="1:3" ht="16.95" customHeight="1" x14ac:dyDescent="0.3">
      <c r="A2258" s="219">
        <v>2257</v>
      </c>
      <c r="B2258" s="108">
        <v>176</v>
      </c>
      <c r="C2258" s="109" t="s">
        <v>2453</v>
      </c>
    </row>
    <row r="2259" spans="1:3" ht="16.95" customHeight="1" x14ac:dyDescent="0.3">
      <c r="A2259" s="219">
        <v>2258</v>
      </c>
      <c r="B2259" s="108">
        <v>177</v>
      </c>
      <c r="C2259" s="109" t="s">
        <v>2454</v>
      </c>
    </row>
    <row r="2260" spans="1:3" ht="16.95" customHeight="1" x14ac:dyDescent="0.3">
      <c r="A2260" s="219">
        <v>2259</v>
      </c>
      <c r="B2260" s="108">
        <v>177.01</v>
      </c>
      <c r="C2260" s="109" t="s">
        <v>2455</v>
      </c>
    </row>
    <row r="2261" spans="1:3" ht="16.95" customHeight="1" x14ac:dyDescent="0.3">
      <c r="A2261" s="219">
        <v>2260</v>
      </c>
      <c r="B2261" s="108">
        <v>177.03</v>
      </c>
      <c r="C2261" s="109" t="s">
        <v>2456</v>
      </c>
    </row>
    <row r="2262" spans="1:3" ht="16.95" customHeight="1" x14ac:dyDescent="0.3">
      <c r="A2262" s="219">
        <v>2261</v>
      </c>
      <c r="B2262" s="108">
        <v>178</v>
      </c>
      <c r="C2262" s="109" t="s">
        <v>2457</v>
      </c>
    </row>
    <row r="2263" spans="1:3" ht="16.95" customHeight="1" x14ac:dyDescent="0.3">
      <c r="A2263" s="219">
        <v>2262</v>
      </c>
      <c r="B2263" s="108">
        <v>178.06</v>
      </c>
      <c r="C2263" s="109" t="s">
        <v>2458</v>
      </c>
    </row>
    <row r="2264" spans="1:3" ht="16.95" customHeight="1" x14ac:dyDescent="0.3">
      <c r="A2264" s="219">
        <v>2263</v>
      </c>
      <c r="B2264" s="108">
        <v>179</v>
      </c>
      <c r="C2264" s="109" t="s">
        <v>2459</v>
      </c>
    </row>
    <row r="2265" spans="1:3" ht="16.95" customHeight="1" x14ac:dyDescent="0.3">
      <c r="A2265" s="219">
        <v>2264</v>
      </c>
      <c r="B2265" s="108">
        <v>180</v>
      </c>
      <c r="C2265" s="109" t="s">
        <v>2460</v>
      </c>
    </row>
    <row r="2266" spans="1:3" ht="16.95" customHeight="1" x14ac:dyDescent="0.3">
      <c r="A2266" s="219">
        <v>2265</v>
      </c>
      <c r="B2266" s="108">
        <v>181</v>
      </c>
      <c r="C2266" s="109" t="s">
        <v>2461</v>
      </c>
    </row>
    <row r="2267" spans="1:3" ht="16.95" customHeight="1" x14ac:dyDescent="0.3">
      <c r="A2267" s="219">
        <v>2266</v>
      </c>
      <c r="B2267" s="108">
        <v>182</v>
      </c>
      <c r="C2267" s="109" t="s">
        <v>2462</v>
      </c>
    </row>
    <row r="2268" spans="1:3" ht="16.95" customHeight="1" x14ac:dyDescent="0.3">
      <c r="A2268" s="219">
        <v>2267</v>
      </c>
      <c r="B2268" s="108">
        <v>183</v>
      </c>
      <c r="C2268" s="109" t="s">
        <v>2463</v>
      </c>
    </row>
    <row r="2269" spans="1:3" ht="16.95" customHeight="1" x14ac:dyDescent="0.3">
      <c r="A2269" s="219">
        <v>2268</v>
      </c>
      <c r="B2269" s="108">
        <v>183.11</v>
      </c>
      <c r="C2269" s="109" t="s">
        <v>2464</v>
      </c>
    </row>
    <row r="2270" spans="1:3" ht="16.95" customHeight="1" x14ac:dyDescent="0.3">
      <c r="A2270" s="219">
        <v>2269</v>
      </c>
      <c r="B2270" s="108">
        <v>183.12</v>
      </c>
      <c r="C2270" s="109" t="s">
        <v>2465</v>
      </c>
    </row>
    <row r="2271" spans="1:3" ht="16.95" customHeight="1" x14ac:dyDescent="0.3">
      <c r="A2271" s="219">
        <v>2270</v>
      </c>
      <c r="B2271" s="108">
        <v>183.15</v>
      </c>
      <c r="C2271" s="109" t="s">
        <v>2466</v>
      </c>
    </row>
    <row r="2272" spans="1:3" ht="16.95" customHeight="1" x14ac:dyDescent="0.3">
      <c r="A2272" s="219">
        <v>2271</v>
      </c>
      <c r="B2272" s="108">
        <v>184</v>
      </c>
      <c r="C2272" s="109" t="s">
        <v>2467</v>
      </c>
    </row>
    <row r="2273" spans="1:3" ht="16.95" customHeight="1" x14ac:dyDescent="0.3">
      <c r="A2273" s="219">
        <v>2272</v>
      </c>
      <c r="B2273" s="108">
        <v>184.06</v>
      </c>
      <c r="C2273" s="109" t="s">
        <v>2468</v>
      </c>
    </row>
    <row r="2274" spans="1:3" ht="16.95" customHeight="1" x14ac:dyDescent="0.3">
      <c r="A2274" s="219">
        <v>2273</v>
      </c>
      <c r="B2274" s="108">
        <v>184.1</v>
      </c>
      <c r="C2274" s="109" t="s">
        <v>2469</v>
      </c>
    </row>
    <row r="2275" spans="1:3" ht="16.95" customHeight="1" x14ac:dyDescent="0.3">
      <c r="A2275" s="219">
        <v>2274</v>
      </c>
      <c r="B2275" s="108">
        <v>184.17</v>
      </c>
      <c r="C2275" s="109" t="s">
        <v>2470</v>
      </c>
    </row>
    <row r="2276" spans="1:3" ht="16.95" customHeight="1" x14ac:dyDescent="0.3">
      <c r="A2276" s="219">
        <v>2275</v>
      </c>
      <c r="B2276" s="108">
        <v>184.2</v>
      </c>
      <c r="C2276" s="109" t="s">
        <v>2471</v>
      </c>
    </row>
    <row r="2277" spans="1:3" ht="16.95" customHeight="1" x14ac:dyDescent="0.3">
      <c r="A2277" s="219">
        <v>2276</v>
      </c>
      <c r="B2277" s="108">
        <v>184.3</v>
      </c>
      <c r="C2277" s="109" t="s">
        <v>2472</v>
      </c>
    </row>
    <row r="2278" spans="1:3" ht="16.95" customHeight="1" x14ac:dyDescent="0.3">
      <c r="A2278" s="219">
        <v>2277</v>
      </c>
      <c r="B2278" s="108">
        <v>185</v>
      </c>
      <c r="C2278" s="109" t="s">
        <v>2473</v>
      </c>
    </row>
    <row r="2279" spans="1:3" ht="16.95" customHeight="1" x14ac:dyDescent="0.3">
      <c r="A2279" s="219">
        <v>2278</v>
      </c>
      <c r="B2279" s="108">
        <v>185.01</v>
      </c>
      <c r="C2279" s="109" t="s">
        <v>2474</v>
      </c>
    </row>
    <row r="2280" spans="1:3" ht="16.95" customHeight="1" x14ac:dyDescent="0.3">
      <c r="A2280" s="219">
        <v>2279</v>
      </c>
      <c r="B2280" s="108">
        <v>185.02</v>
      </c>
      <c r="C2280" s="109" t="s">
        <v>2475</v>
      </c>
    </row>
    <row r="2281" spans="1:3" ht="16.95" customHeight="1" x14ac:dyDescent="0.3">
      <c r="A2281" s="219">
        <v>2280</v>
      </c>
      <c r="B2281" s="108">
        <v>186</v>
      </c>
      <c r="C2281" s="109" t="s">
        <v>2476</v>
      </c>
    </row>
    <row r="2282" spans="1:3" ht="16.95" customHeight="1" x14ac:dyDescent="0.3">
      <c r="A2282" s="219">
        <v>2281</v>
      </c>
      <c r="B2282" s="108">
        <v>186.01</v>
      </c>
      <c r="C2282" s="109" t="s">
        <v>2477</v>
      </c>
    </row>
    <row r="2283" spans="1:3" ht="16.95" customHeight="1" x14ac:dyDescent="0.3">
      <c r="A2283" s="219">
        <v>2282</v>
      </c>
      <c r="B2283" s="108">
        <v>187</v>
      </c>
      <c r="C2283" s="109" t="s">
        <v>2478</v>
      </c>
    </row>
    <row r="2284" spans="1:3" ht="16.95" customHeight="1" x14ac:dyDescent="0.3">
      <c r="A2284" s="219">
        <v>2283</v>
      </c>
      <c r="B2284" s="108">
        <v>187.01</v>
      </c>
      <c r="C2284" s="109" t="s">
        <v>2479</v>
      </c>
    </row>
    <row r="2285" spans="1:3" ht="16.95" customHeight="1" x14ac:dyDescent="0.3">
      <c r="A2285" s="219">
        <v>2284</v>
      </c>
      <c r="B2285" s="108">
        <v>187.9</v>
      </c>
      <c r="C2285" s="109" t="s">
        <v>2480</v>
      </c>
    </row>
    <row r="2286" spans="1:3" ht="16.95" customHeight="1" x14ac:dyDescent="0.3">
      <c r="A2286" s="219">
        <v>2285</v>
      </c>
      <c r="B2286" s="108">
        <v>188</v>
      </c>
      <c r="C2286" s="109" t="s">
        <v>2481</v>
      </c>
    </row>
    <row r="2287" spans="1:3" ht="16.95" customHeight="1" x14ac:dyDescent="0.3">
      <c r="A2287" s="219">
        <v>2286</v>
      </c>
      <c r="B2287" s="108">
        <v>189</v>
      </c>
      <c r="C2287" s="109" t="s">
        <v>2482</v>
      </c>
    </row>
    <row r="2288" spans="1:3" ht="16.95" customHeight="1" x14ac:dyDescent="0.3">
      <c r="A2288" s="219">
        <v>2287</v>
      </c>
      <c r="B2288" s="108">
        <v>190</v>
      </c>
      <c r="C2288" s="109" t="s">
        <v>2483</v>
      </c>
    </row>
    <row r="2289" spans="1:3" ht="16.95" customHeight="1" x14ac:dyDescent="0.3">
      <c r="A2289" s="219">
        <v>2288</v>
      </c>
      <c r="B2289" s="108">
        <v>191</v>
      </c>
      <c r="C2289" s="109" t="s">
        <v>2484</v>
      </c>
    </row>
    <row r="2290" spans="1:3" ht="16.95" customHeight="1" x14ac:dyDescent="0.3">
      <c r="A2290" s="219">
        <v>2289</v>
      </c>
      <c r="B2290" s="108">
        <v>192</v>
      </c>
      <c r="C2290" s="109" t="s">
        <v>2485</v>
      </c>
    </row>
    <row r="2291" spans="1:3" ht="16.95" customHeight="1" x14ac:dyDescent="0.3">
      <c r="A2291" s="219">
        <v>2290</v>
      </c>
      <c r="B2291" s="108">
        <v>192.01</v>
      </c>
      <c r="C2291" s="109" t="s">
        <v>2486</v>
      </c>
    </row>
    <row r="2292" spans="1:3" ht="16.95" customHeight="1" x14ac:dyDescent="0.3">
      <c r="A2292" s="219">
        <v>2291</v>
      </c>
      <c r="B2292" s="108">
        <v>192.02</v>
      </c>
      <c r="C2292" s="109" t="s">
        <v>2487</v>
      </c>
    </row>
    <row r="2293" spans="1:3" ht="16.95" customHeight="1" x14ac:dyDescent="0.3">
      <c r="A2293" s="219">
        <v>2292</v>
      </c>
      <c r="B2293" s="108">
        <v>192.03</v>
      </c>
      <c r="C2293" s="109" t="s">
        <v>2488</v>
      </c>
    </row>
    <row r="2294" spans="1:3" ht="16.95" customHeight="1" x14ac:dyDescent="0.3">
      <c r="A2294" s="219">
        <v>2293</v>
      </c>
      <c r="B2294" s="108">
        <v>192.08</v>
      </c>
      <c r="C2294" s="109" t="s">
        <v>2489</v>
      </c>
    </row>
    <row r="2295" spans="1:3" ht="16.95" customHeight="1" x14ac:dyDescent="0.3">
      <c r="A2295" s="219">
        <v>2294</v>
      </c>
      <c r="B2295" s="108">
        <v>192.09</v>
      </c>
      <c r="C2295" s="109" t="s">
        <v>2490</v>
      </c>
    </row>
    <row r="2296" spans="1:3" ht="16.95" customHeight="1" x14ac:dyDescent="0.3">
      <c r="A2296" s="219">
        <v>2295</v>
      </c>
      <c r="B2296" s="108">
        <v>193</v>
      </c>
      <c r="C2296" s="109" t="s">
        <v>2491</v>
      </c>
    </row>
    <row r="2297" spans="1:3" ht="16.95" customHeight="1" x14ac:dyDescent="0.3">
      <c r="A2297" s="219">
        <v>2296</v>
      </c>
      <c r="B2297" s="108">
        <v>194</v>
      </c>
      <c r="C2297" s="109" t="s">
        <v>2492</v>
      </c>
    </row>
    <row r="2298" spans="1:3" ht="16.95" customHeight="1" x14ac:dyDescent="0.3">
      <c r="A2298" s="219">
        <v>2297</v>
      </c>
      <c r="B2298" s="108">
        <v>195</v>
      </c>
      <c r="C2298" s="109" t="s">
        <v>2493</v>
      </c>
    </row>
    <row r="2299" spans="1:3" ht="16.95" customHeight="1" x14ac:dyDescent="0.3">
      <c r="A2299" s="219">
        <v>2298</v>
      </c>
      <c r="B2299" s="108">
        <v>196</v>
      </c>
      <c r="C2299" s="109" t="s">
        <v>2494</v>
      </c>
    </row>
    <row r="2300" spans="1:3" ht="16.95" customHeight="1" x14ac:dyDescent="0.3">
      <c r="A2300" s="219">
        <v>2299</v>
      </c>
      <c r="B2300" s="108">
        <v>196.01</v>
      </c>
      <c r="C2300" s="109" t="s">
        <v>2495</v>
      </c>
    </row>
    <row r="2301" spans="1:3" ht="16.95" customHeight="1" x14ac:dyDescent="0.3">
      <c r="A2301" s="219">
        <v>2300</v>
      </c>
      <c r="B2301" s="108">
        <v>196.02</v>
      </c>
      <c r="C2301" s="109" t="s">
        <v>2496</v>
      </c>
    </row>
    <row r="2302" spans="1:3" ht="16.95" customHeight="1" x14ac:dyDescent="0.3">
      <c r="A2302" s="219">
        <v>2301</v>
      </c>
      <c r="B2302" s="108">
        <v>197</v>
      </c>
      <c r="C2302" s="109" t="s">
        <v>2497</v>
      </c>
    </row>
    <row r="2303" spans="1:3" ht="16.95" customHeight="1" x14ac:dyDescent="0.3">
      <c r="A2303" s="219">
        <v>2302</v>
      </c>
      <c r="B2303" s="108">
        <v>198</v>
      </c>
      <c r="C2303" s="109" t="s">
        <v>2498</v>
      </c>
    </row>
    <row r="2304" spans="1:3" ht="16.95" customHeight="1" x14ac:dyDescent="0.3">
      <c r="A2304" s="219">
        <v>2303</v>
      </c>
      <c r="B2304" s="108">
        <v>198.01</v>
      </c>
      <c r="C2304" s="109" t="s">
        <v>2499</v>
      </c>
    </row>
    <row r="2305" spans="1:3" ht="16.95" customHeight="1" x14ac:dyDescent="0.3">
      <c r="A2305" s="219">
        <v>2304</v>
      </c>
      <c r="B2305" s="108">
        <v>198.02</v>
      </c>
      <c r="C2305" s="109" t="s">
        <v>2500</v>
      </c>
    </row>
    <row r="2306" spans="1:3" ht="16.95" customHeight="1" x14ac:dyDescent="0.3">
      <c r="A2306" s="219">
        <v>2305</v>
      </c>
      <c r="B2306" s="108">
        <v>199.01</v>
      </c>
      <c r="C2306" s="109" t="s">
        <v>2501</v>
      </c>
    </row>
    <row r="2307" spans="1:3" ht="16.95" customHeight="1" x14ac:dyDescent="0.3">
      <c r="A2307" s="219">
        <v>2306</v>
      </c>
      <c r="B2307" s="108">
        <v>199.02</v>
      </c>
      <c r="C2307" s="109" t="s">
        <v>2502</v>
      </c>
    </row>
    <row r="2308" spans="1:3" ht="16.95" customHeight="1" x14ac:dyDescent="0.3">
      <c r="A2308" s="219">
        <v>2307</v>
      </c>
      <c r="B2308" s="108">
        <v>199.03</v>
      </c>
      <c r="C2308" s="109" t="s">
        <v>2503</v>
      </c>
    </row>
    <row r="2309" spans="1:3" ht="16.95" customHeight="1" x14ac:dyDescent="0.3">
      <c r="A2309" s="219">
        <v>2308</v>
      </c>
      <c r="B2309" s="108">
        <v>2</v>
      </c>
      <c r="C2309" s="109" t="s">
        <v>2504</v>
      </c>
    </row>
    <row r="2310" spans="1:3" ht="16.95" customHeight="1" x14ac:dyDescent="0.3">
      <c r="A2310" s="219">
        <v>2309</v>
      </c>
      <c r="B2310" s="108">
        <v>200</v>
      </c>
      <c r="C2310" s="109" t="s">
        <v>2505</v>
      </c>
    </row>
    <row r="2311" spans="1:3" ht="16.95" customHeight="1" x14ac:dyDescent="0.3">
      <c r="A2311" s="219">
        <v>2310</v>
      </c>
      <c r="B2311" s="108">
        <v>200040.01</v>
      </c>
      <c r="C2311" s="109" t="s">
        <v>2506</v>
      </c>
    </row>
    <row r="2312" spans="1:3" ht="16.95" customHeight="1" x14ac:dyDescent="0.3">
      <c r="A2312" s="219">
        <v>2311</v>
      </c>
      <c r="B2312" s="108">
        <v>2001</v>
      </c>
      <c r="C2312" s="109" t="s">
        <v>2507</v>
      </c>
    </row>
    <row r="2313" spans="1:3" ht="16.95" customHeight="1" x14ac:dyDescent="0.3">
      <c r="A2313" s="219">
        <v>2312</v>
      </c>
      <c r="B2313" s="108">
        <v>2001.1</v>
      </c>
      <c r="C2313" s="109" t="s">
        <v>2508</v>
      </c>
    </row>
    <row r="2314" spans="1:3" ht="16.95" customHeight="1" x14ac:dyDescent="0.3">
      <c r="A2314" s="219">
        <v>2313</v>
      </c>
      <c r="B2314" s="108">
        <v>2001.2</v>
      </c>
      <c r="C2314" s="109" t="s">
        <v>2509</v>
      </c>
    </row>
    <row r="2315" spans="1:3" ht="16.95" customHeight="1" x14ac:dyDescent="0.3">
      <c r="A2315" s="219">
        <v>2314</v>
      </c>
      <c r="B2315" s="108">
        <v>2002</v>
      </c>
      <c r="C2315" s="109" t="s">
        <v>2510</v>
      </c>
    </row>
    <row r="2316" spans="1:3" ht="16.95" customHeight="1" x14ac:dyDescent="0.3">
      <c r="A2316" s="219">
        <v>2315</v>
      </c>
      <c r="B2316" s="108">
        <v>2002.01</v>
      </c>
      <c r="C2316" s="109" t="s">
        <v>2511</v>
      </c>
    </row>
    <row r="2317" spans="1:3" ht="16.95" customHeight="1" x14ac:dyDescent="0.3">
      <c r="A2317" s="219">
        <v>2316</v>
      </c>
      <c r="B2317" s="108">
        <v>2002.02</v>
      </c>
      <c r="C2317" s="109" t="s">
        <v>2512</v>
      </c>
    </row>
    <row r="2318" spans="1:3" ht="16.95" customHeight="1" x14ac:dyDescent="0.3">
      <c r="A2318" s="219">
        <v>2317</v>
      </c>
      <c r="B2318" s="108">
        <v>2002.03</v>
      </c>
      <c r="C2318" s="109" t="s">
        <v>2513</v>
      </c>
    </row>
    <row r="2319" spans="1:3" ht="16.95" customHeight="1" x14ac:dyDescent="0.3">
      <c r="A2319" s="219">
        <v>2318</v>
      </c>
      <c r="B2319" s="108">
        <v>2002.04</v>
      </c>
      <c r="C2319" s="109" t="s">
        <v>2514</v>
      </c>
    </row>
    <row r="2320" spans="1:3" ht="16.95" customHeight="1" x14ac:dyDescent="0.3">
      <c r="A2320" s="219">
        <v>2319</v>
      </c>
      <c r="B2320" s="108">
        <v>2002.05</v>
      </c>
      <c r="C2320" s="109" t="s">
        <v>2515</v>
      </c>
    </row>
    <row r="2321" spans="1:3" ht="16.95" customHeight="1" x14ac:dyDescent="0.3">
      <c r="A2321" s="219">
        <v>2320</v>
      </c>
      <c r="B2321" s="108">
        <v>200261</v>
      </c>
      <c r="C2321" s="109" t="s">
        <v>2516</v>
      </c>
    </row>
    <row r="2322" spans="1:3" ht="16.95" customHeight="1" x14ac:dyDescent="0.3">
      <c r="A2322" s="219">
        <v>2321</v>
      </c>
      <c r="B2322" s="108">
        <v>200262</v>
      </c>
      <c r="C2322" s="109" t="s">
        <v>2517</v>
      </c>
    </row>
    <row r="2323" spans="1:3" ht="16.95" customHeight="1" x14ac:dyDescent="0.3">
      <c r="A2323" s="219">
        <v>2322</v>
      </c>
      <c r="B2323" s="108">
        <v>200263</v>
      </c>
      <c r="C2323" s="109" t="s">
        <v>2518</v>
      </c>
    </row>
    <row r="2324" spans="1:3" ht="16.95" customHeight="1" x14ac:dyDescent="0.3">
      <c r="A2324" s="219">
        <v>2323</v>
      </c>
      <c r="B2324" s="108">
        <v>200264</v>
      </c>
      <c r="C2324" s="109" t="s">
        <v>2519</v>
      </c>
    </row>
    <row r="2325" spans="1:3" ht="16.95" customHeight="1" x14ac:dyDescent="0.3">
      <c r="A2325" s="219">
        <v>2324</v>
      </c>
      <c r="B2325" s="108">
        <v>200279</v>
      </c>
      <c r="C2325" s="109" t="s">
        <v>2520</v>
      </c>
    </row>
    <row r="2326" spans="1:3" ht="16.95" customHeight="1" x14ac:dyDescent="0.3">
      <c r="A2326" s="219">
        <v>2325</v>
      </c>
      <c r="B2326" s="108">
        <v>200281.21</v>
      </c>
      <c r="C2326" s="109" t="s">
        <v>2521</v>
      </c>
    </row>
    <row r="2327" spans="1:3" ht="16.95" customHeight="1" x14ac:dyDescent="0.3">
      <c r="A2327" s="219">
        <v>2326</v>
      </c>
      <c r="B2327" s="108">
        <v>200299.11</v>
      </c>
      <c r="C2327" s="109" t="s">
        <v>2522</v>
      </c>
    </row>
    <row r="2328" spans="1:3" ht="16.95" customHeight="1" x14ac:dyDescent="0.3">
      <c r="A2328" s="219">
        <v>2327</v>
      </c>
      <c r="B2328" s="108">
        <v>200299.13</v>
      </c>
      <c r="C2328" s="109" t="s">
        <v>2523</v>
      </c>
    </row>
    <row r="2329" spans="1:3" ht="16.95" customHeight="1" x14ac:dyDescent="0.3">
      <c r="A2329" s="219">
        <v>2328</v>
      </c>
      <c r="B2329" s="108">
        <v>200299.21</v>
      </c>
      <c r="C2329" s="109" t="s">
        <v>2524</v>
      </c>
    </row>
    <row r="2330" spans="1:3" ht="16.95" customHeight="1" x14ac:dyDescent="0.3">
      <c r="A2330" s="219">
        <v>2329</v>
      </c>
      <c r="B2330" s="108">
        <v>200299.23</v>
      </c>
      <c r="C2330" s="109" t="s">
        <v>2525</v>
      </c>
    </row>
    <row r="2331" spans="1:3" ht="16.95" customHeight="1" x14ac:dyDescent="0.3">
      <c r="A2331" s="219">
        <v>2330</v>
      </c>
      <c r="B2331" s="108">
        <v>200299.25</v>
      </c>
      <c r="C2331" s="109" t="s">
        <v>2526</v>
      </c>
    </row>
    <row r="2332" spans="1:3" ht="16.95" customHeight="1" x14ac:dyDescent="0.3">
      <c r="A2332" s="219">
        <v>2331</v>
      </c>
      <c r="B2332" s="108">
        <v>2003</v>
      </c>
      <c r="C2332" s="109" t="s">
        <v>2527</v>
      </c>
    </row>
    <row r="2333" spans="1:3" ht="16.95" customHeight="1" x14ac:dyDescent="0.3">
      <c r="A2333" s="219">
        <v>2332</v>
      </c>
      <c r="B2333" s="108">
        <v>200302.1</v>
      </c>
      <c r="C2333" s="109" t="s">
        <v>2528</v>
      </c>
    </row>
    <row r="2334" spans="1:3" ht="16.95" customHeight="1" x14ac:dyDescent="0.3">
      <c r="A2334" s="219">
        <v>2333</v>
      </c>
      <c r="B2334" s="108">
        <v>200311.61</v>
      </c>
      <c r="C2334" s="109" t="s">
        <v>2529</v>
      </c>
    </row>
    <row r="2335" spans="1:3" ht="16.95" customHeight="1" x14ac:dyDescent="0.3">
      <c r="A2335" s="219">
        <v>2334</v>
      </c>
      <c r="B2335" s="108">
        <v>200311.7</v>
      </c>
      <c r="C2335" s="109" t="s">
        <v>2530</v>
      </c>
    </row>
    <row r="2336" spans="1:3" ht="16.95" customHeight="1" x14ac:dyDescent="0.3">
      <c r="A2336" s="219">
        <v>2335</v>
      </c>
      <c r="B2336" s="108">
        <v>200311.8</v>
      </c>
      <c r="C2336" s="109" t="s">
        <v>2531</v>
      </c>
    </row>
    <row r="2337" spans="1:3" ht="16.95" customHeight="1" x14ac:dyDescent="0.3">
      <c r="A2337" s="219">
        <v>2336</v>
      </c>
      <c r="B2337" s="108">
        <v>200311.9</v>
      </c>
      <c r="C2337" s="109" t="s">
        <v>2532</v>
      </c>
    </row>
    <row r="2338" spans="1:3" ht="16.95" customHeight="1" x14ac:dyDescent="0.3">
      <c r="A2338" s="219">
        <v>2337</v>
      </c>
      <c r="B2338" s="108">
        <v>200355.1</v>
      </c>
      <c r="C2338" s="109" t="s">
        <v>2533</v>
      </c>
    </row>
    <row r="2339" spans="1:3" ht="16.95" customHeight="1" x14ac:dyDescent="0.3">
      <c r="A2339" s="219">
        <v>2338</v>
      </c>
      <c r="B2339" s="108">
        <v>200355.12</v>
      </c>
      <c r="C2339" s="109" t="s">
        <v>2534</v>
      </c>
    </row>
    <row r="2340" spans="1:3" ht="16.95" customHeight="1" x14ac:dyDescent="0.3">
      <c r="A2340" s="219">
        <v>2339</v>
      </c>
      <c r="B2340" s="108">
        <v>200390.1</v>
      </c>
      <c r="C2340" s="109" t="s">
        <v>2535</v>
      </c>
    </row>
    <row r="2341" spans="1:3" ht="16.95" customHeight="1" x14ac:dyDescent="0.3">
      <c r="A2341" s="219">
        <v>2340</v>
      </c>
      <c r="B2341" s="108">
        <v>200397.23</v>
      </c>
      <c r="C2341" s="109" t="s">
        <v>2536</v>
      </c>
    </row>
    <row r="2342" spans="1:3" ht="16.95" customHeight="1" x14ac:dyDescent="0.3">
      <c r="A2342" s="219">
        <v>2341</v>
      </c>
      <c r="B2342" s="108">
        <v>200397.25</v>
      </c>
      <c r="C2342" s="109" t="s">
        <v>2537</v>
      </c>
    </row>
    <row r="2343" spans="1:3" ht="16.95" customHeight="1" x14ac:dyDescent="0.3">
      <c r="A2343" s="219">
        <v>2342</v>
      </c>
      <c r="B2343" s="108">
        <v>2004</v>
      </c>
      <c r="C2343" s="109" t="s">
        <v>2538</v>
      </c>
    </row>
    <row r="2344" spans="1:3" ht="16.95" customHeight="1" x14ac:dyDescent="0.3">
      <c r="A2344" s="219">
        <v>2343</v>
      </c>
      <c r="B2344" s="108">
        <v>200451.1</v>
      </c>
      <c r="C2344" s="109" t="s">
        <v>2539</v>
      </c>
    </row>
    <row r="2345" spans="1:3" ht="16.95" customHeight="1" x14ac:dyDescent="0.3">
      <c r="A2345" s="219">
        <v>2344</v>
      </c>
      <c r="B2345" s="108">
        <v>200458</v>
      </c>
      <c r="C2345" s="109" t="s">
        <v>2540</v>
      </c>
    </row>
    <row r="2346" spans="1:3" ht="16.95" customHeight="1" x14ac:dyDescent="0.3">
      <c r="A2346" s="219">
        <v>2345</v>
      </c>
      <c r="B2346" s="108">
        <v>200479</v>
      </c>
      <c r="C2346" s="109" t="s">
        <v>2541</v>
      </c>
    </row>
    <row r="2347" spans="1:3" ht="16.95" customHeight="1" x14ac:dyDescent="0.3">
      <c r="A2347" s="219">
        <v>2346</v>
      </c>
      <c r="B2347" s="108">
        <v>200497.11</v>
      </c>
      <c r="C2347" s="109" t="s">
        <v>2542</v>
      </c>
    </row>
    <row r="2348" spans="1:3" ht="16.95" customHeight="1" x14ac:dyDescent="0.3">
      <c r="A2348" s="219">
        <v>2347</v>
      </c>
      <c r="B2348" s="108">
        <v>2005</v>
      </c>
      <c r="C2348" s="109" t="s">
        <v>2543</v>
      </c>
    </row>
    <row r="2349" spans="1:3" ht="16.95" customHeight="1" x14ac:dyDescent="0.3">
      <c r="A2349" s="219">
        <v>2348</v>
      </c>
      <c r="B2349" s="108">
        <v>200541.01</v>
      </c>
      <c r="C2349" s="109" t="s">
        <v>2544</v>
      </c>
    </row>
    <row r="2350" spans="1:3" ht="16.95" customHeight="1" x14ac:dyDescent="0.3">
      <c r="A2350" s="219">
        <v>2349</v>
      </c>
      <c r="B2350" s="108">
        <v>200541.02</v>
      </c>
      <c r="C2350" s="109" t="s">
        <v>2545</v>
      </c>
    </row>
    <row r="2351" spans="1:3" ht="16.95" customHeight="1" x14ac:dyDescent="0.3">
      <c r="A2351" s="219">
        <v>2350</v>
      </c>
      <c r="B2351" s="108">
        <v>200542.01</v>
      </c>
      <c r="C2351" s="109" t="s">
        <v>2546</v>
      </c>
    </row>
    <row r="2352" spans="1:3" ht="16.95" customHeight="1" x14ac:dyDescent="0.3">
      <c r="A2352" s="219">
        <v>2351</v>
      </c>
      <c r="B2352" s="108">
        <v>200543.01</v>
      </c>
      <c r="C2352" s="109" t="s">
        <v>2547</v>
      </c>
    </row>
    <row r="2353" spans="1:3" ht="16.95" customHeight="1" x14ac:dyDescent="0.3">
      <c r="A2353" s="219">
        <v>2352</v>
      </c>
      <c r="B2353" s="108">
        <v>200544.01</v>
      </c>
      <c r="C2353" s="109" t="s">
        <v>2548</v>
      </c>
    </row>
    <row r="2354" spans="1:3" ht="16.95" customHeight="1" x14ac:dyDescent="0.3">
      <c r="A2354" s="219">
        <v>2353</v>
      </c>
      <c r="B2354" s="108">
        <v>200544.02</v>
      </c>
      <c r="C2354" s="109" t="s">
        <v>2549</v>
      </c>
    </row>
    <row r="2355" spans="1:3" ht="16.95" customHeight="1" x14ac:dyDescent="0.3">
      <c r="A2355" s="219">
        <v>2354</v>
      </c>
      <c r="B2355" s="108">
        <v>200545.01</v>
      </c>
      <c r="C2355" s="109" t="s">
        <v>2550</v>
      </c>
    </row>
    <row r="2356" spans="1:3" ht="16.95" customHeight="1" x14ac:dyDescent="0.3">
      <c r="A2356" s="219">
        <v>2355</v>
      </c>
      <c r="B2356" s="108">
        <v>200545.02</v>
      </c>
      <c r="C2356" s="109" t="s">
        <v>2551</v>
      </c>
    </row>
    <row r="2357" spans="1:3" ht="16.95" customHeight="1" x14ac:dyDescent="0.3">
      <c r="A2357" s="219">
        <v>2356</v>
      </c>
      <c r="B2357" s="108">
        <v>200557.31</v>
      </c>
      <c r="C2357" s="109" t="s">
        <v>2552</v>
      </c>
    </row>
    <row r="2358" spans="1:3" ht="16.95" customHeight="1" x14ac:dyDescent="0.3">
      <c r="A2358" s="219">
        <v>2357</v>
      </c>
      <c r="B2358" s="108">
        <v>200558</v>
      </c>
      <c r="C2358" s="109" t="s">
        <v>2553</v>
      </c>
    </row>
    <row r="2359" spans="1:3" ht="16.95" customHeight="1" x14ac:dyDescent="0.3">
      <c r="A2359" s="219">
        <v>2358</v>
      </c>
      <c r="B2359" s="108">
        <v>2006</v>
      </c>
      <c r="C2359" s="109" t="s">
        <v>2554</v>
      </c>
    </row>
    <row r="2360" spans="1:3" ht="16.95" customHeight="1" x14ac:dyDescent="0.3">
      <c r="A2360" s="219">
        <v>2359</v>
      </c>
      <c r="B2360" s="108">
        <v>200603.07</v>
      </c>
      <c r="C2360" s="109" t="s">
        <v>2555</v>
      </c>
    </row>
    <row r="2361" spans="1:3" ht="16.95" customHeight="1" x14ac:dyDescent="0.3">
      <c r="A2361" s="219">
        <v>2360</v>
      </c>
      <c r="B2361" s="108">
        <v>200608.11</v>
      </c>
      <c r="C2361" s="109" t="s">
        <v>2556</v>
      </c>
    </row>
    <row r="2362" spans="1:3" ht="16.95" customHeight="1" x14ac:dyDescent="0.3">
      <c r="A2362" s="219">
        <v>2361</v>
      </c>
      <c r="B2362" s="108">
        <v>200609.2</v>
      </c>
      <c r="C2362" s="109" t="s">
        <v>2557</v>
      </c>
    </row>
    <row r="2363" spans="1:3" ht="16.95" customHeight="1" x14ac:dyDescent="0.3">
      <c r="A2363" s="219">
        <v>2362</v>
      </c>
      <c r="B2363" s="108">
        <v>200616</v>
      </c>
      <c r="C2363" s="109" t="s">
        <v>2558</v>
      </c>
    </row>
    <row r="2364" spans="1:3" ht="16.95" customHeight="1" x14ac:dyDescent="0.3">
      <c r="A2364" s="219">
        <v>2363</v>
      </c>
      <c r="B2364" s="108">
        <v>2007</v>
      </c>
      <c r="C2364" s="109" t="s">
        <v>2559</v>
      </c>
    </row>
    <row r="2365" spans="1:3" ht="16.95" customHeight="1" x14ac:dyDescent="0.3">
      <c r="A2365" s="219">
        <v>2364</v>
      </c>
      <c r="B2365" s="108">
        <v>200740.01</v>
      </c>
      <c r="C2365" s="109" t="s">
        <v>2560</v>
      </c>
    </row>
    <row r="2366" spans="1:3" ht="16.95" customHeight="1" x14ac:dyDescent="0.3">
      <c r="A2366" s="219">
        <v>2365</v>
      </c>
      <c r="B2366" s="108">
        <v>200790</v>
      </c>
      <c r="C2366" s="109" t="s">
        <v>2561</v>
      </c>
    </row>
    <row r="2367" spans="1:3" ht="16.95" customHeight="1" x14ac:dyDescent="0.3">
      <c r="A2367" s="219">
        <v>2366</v>
      </c>
      <c r="B2367" s="108">
        <v>200791</v>
      </c>
      <c r="C2367" s="109" t="s">
        <v>2562</v>
      </c>
    </row>
    <row r="2368" spans="1:3" ht="16.95" customHeight="1" x14ac:dyDescent="0.3">
      <c r="A2368" s="219">
        <v>2367</v>
      </c>
      <c r="B2368" s="108">
        <v>2008</v>
      </c>
      <c r="C2368" s="109" t="s">
        <v>2563</v>
      </c>
    </row>
    <row r="2369" spans="1:3" ht="16.95" customHeight="1" x14ac:dyDescent="0.3">
      <c r="A2369" s="219">
        <v>2368</v>
      </c>
      <c r="B2369" s="108">
        <v>2008.21</v>
      </c>
      <c r="C2369" s="109" t="s">
        <v>2564</v>
      </c>
    </row>
    <row r="2370" spans="1:3" ht="16.95" customHeight="1" x14ac:dyDescent="0.3">
      <c r="A2370" s="219">
        <v>2369</v>
      </c>
      <c r="B2370" s="108">
        <v>200816.5</v>
      </c>
      <c r="C2370" s="109" t="s">
        <v>2565</v>
      </c>
    </row>
    <row r="2371" spans="1:3" ht="16.95" customHeight="1" x14ac:dyDescent="0.3">
      <c r="A2371" s="219">
        <v>2370</v>
      </c>
      <c r="B2371" s="108">
        <v>200820.5</v>
      </c>
      <c r="C2371" s="109" t="s">
        <v>2566</v>
      </c>
    </row>
    <row r="2372" spans="1:3" ht="16.95" customHeight="1" x14ac:dyDescent="0.3">
      <c r="A2372" s="219">
        <v>2371</v>
      </c>
      <c r="B2372" s="108">
        <v>200823.1</v>
      </c>
      <c r="C2372" s="109" t="s">
        <v>2567</v>
      </c>
    </row>
    <row r="2373" spans="1:3" ht="16.95" customHeight="1" x14ac:dyDescent="0.3">
      <c r="A2373" s="219">
        <v>2372</v>
      </c>
      <c r="B2373" s="108">
        <v>200823.2</v>
      </c>
      <c r="C2373" s="109" t="s">
        <v>2568</v>
      </c>
    </row>
    <row r="2374" spans="1:3" ht="16.95" customHeight="1" x14ac:dyDescent="0.3">
      <c r="A2374" s="219">
        <v>2373</v>
      </c>
      <c r="B2374" s="108">
        <v>200827.1</v>
      </c>
      <c r="C2374" s="109" t="s">
        <v>2569</v>
      </c>
    </row>
    <row r="2375" spans="1:3" ht="16.95" customHeight="1" x14ac:dyDescent="0.3">
      <c r="A2375" s="219">
        <v>2374</v>
      </c>
      <c r="B2375" s="108">
        <v>200827.3</v>
      </c>
      <c r="C2375" s="109" t="s">
        <v>2570</v>
      </c>
    </row>
    <row r="2376" spans="1:3" ht="16.95" customHeight="1" x14ac:dyDescent="0.3">
      <c r="A2376" s="219">
        <v>2375</v>
      </c>
      <c r="B2376" s="108">
        <v>200827.4</v>
      </c>
      <c r="C2376" s="109" t="s">
        <v>2571</v>
      </c>
    </row>
    <row r="2377" spans="1:3" ht="16.95" customHeight="1" x14ac:dyDescent="0.3">
      <c r="A2377" s="219">
        <v>2376</v>
      </c>
      <c r="B2377" s="108">
        <v>200827.5</v>
      </c>
      <c r="C2377" s="109" t="s">
        <v>2572</v>
      </c>
    </row>
    <row r="2378" spans="1:3" ht="16.95" customHeight="1" x14ac:dyDescent="0.3">
      <c r="A2378" s="219">
        <v>2377</v>
      </c>
      <c r="B2378" s="108">
        <v>200831.1</v>
      </c>
      <c r="C2378" s="109" t="s">
        <v>2573</v>
      </c>
    </row>
    <row r="2379" spans="1:3" ht="16.95" customHeight="1" x14ac:dyDescent="0.3">
      <c r="A2379" s="219">
        <v>2378</v>
      </c>
      <c r="B2379" s="108">
        <v>200831.2</v>
      </c>
      <c r="C2379" s="109" t="s">
        <v>2574</v>
      </c>
    </row>
    <row r="2380" spans="1:3" ht="16.95" customHeight="1" x14ac:dyDescent="0.3">
      <c r="A2380" s="219">
        <v>2379</v>
      </c>
      <c r="B2380" s="108">
        <v>200883.5</v>
      </c>
      <c r="C2380" s="109" t="s">
        <v>2575</v>
      </c>
    </row>
    <row r="2381" spans="1:3" ht="16.95" customHeight="1" x14ac:dyDescent="0.3">
      <c r="A2381" s="219">
        <v>2380</v>
      </c>
      <c r="B2381" s="108">
        <v>200884.1</v>
      </c>
      <c r="C2381" s="109" t="s">
        <v>2576</v>
      </c>
    </row>
    <row r="2382" spans="1:3" ht="16.95" customHeight="1" x14ac:dyDescent="0.3">
      <c r="A2382" s="219">
        <v>2381</v>
      </c>
      <c r="B2382" s="108">
        <v>200884.2</v>
      </c>
      <c r="C2382" s="109" t="s">
        <v>2577</v>
      </c>
    </row>
    <row r="2383" spans="1:3" ht="16.95" customHeight="1" x14ac:dyDescent="0.3">
      <c r="A2383" s="219">
        <v>2382</v>
      </c>
      <c r="B2383" s="108">
        <v>200886.1</v>
      </c>
      <c r="C2383" s="109" t="s">
        <v>2578</v>
      </c>
    </row>
    <row r="2384" spans="1:3" ht="16.95" customHeight="1" x14ac:dyDescent="0.3">
      <c r="A2384" s="219">
        <v>2383</v>
      </c>
      <c r="B2384" s="108">
        <v>200886.2</v>
      </c>
      <c r="C2384" s="109" t="s">
        <v>2579</v>
      </c>
    </row>
    <row r="2385" spans="1:3" ht="16.95" customHeight="1" x14ac:dyDescent="0.3">
      <c r="A2385" s="219">
        <v>2384</v>
      </c>
      <c r="B2385" s="108">
        <v>200891.1</v>
      </c>
      <c r="C2385" s="109" t="s">
        <v>2580</v>
      </c>
    </row>
    <row r="2386" spans="1:3" ht="16.95" customHeight="1" x14ac:dyDescent="0.3">
      <c r="A2386" s="219">
        <v>2385</v>
      </c>
      <c r="B2386" s="108">
        <v>200891.2</v>
      </c>
      <c r="C2386" s="109" t="s">
        <v>2581</v>
      </c>
    </row>
    <row r="2387" spans="1:3" ht="16.95" customHeight="1" x14ac:dyDescent="0.3">
      <c r="A2387" s="219">
        <v>2386</v>
      </c>
      <c r="B2387" s="108">
        <v>200893.1</v>
      </c>
      <c r="C2387" s="109" t="s">
        <v>2582</v>
      </c>
    </row>
    <row r="2388" spans="1:3" ht="16.95" customHeight="1" x14ac:dyDescent="0.3">
      <c r="A2388" s="219">
        <v>2387</v>
      </c>
      <c r="B2388" s="108">
        <v>200893.2</v>
      </c>
      <c r="C2388" s="109" t="s">
        <v>2583</v>
      </c>
    </row>
    <row r="2389" spans="1:3" ht="16.95" customHeight="1" x14ac:dyDescent="0.3">
      <c r="A2389" s="219">
        <v>2388</v>
      </c>
      <c r="B2389" s="108">
        <v>2009</v>
      </c>
      <c r="C2389" s="109" t="s">
        <v>2584</v>
      </c>
    </row>
    <row r="2390" spans="1:3" ht="16.95" customHeight="1" x14ac:dyDescent="0.3">
      <c r="A2390" s="219">
        <v>2389</v>
      </c>
      <c r="B2390" s="108">
        <v>200913.1</v>
      </c>
      <c r="C2390" s="109" t="s">
        <v>2585</v>
      </c>
    </row>
    <row r="2391" spans="1:3" ht="16.95" customHeight="1" x14ac:dyDescent="0.3">
      <c r="A2391" s="219">
        <v>2390</v>
      </c>
      <c r="B2391" s="108">
        <v>200913.2</v>
      </c>
      <c r="C2391" s="109" t="s">
        <v>2586</v>
      </c>
    </row>
    <row r="2392" spans="1:3" ht="16.95" customHeight="1" x14ac:dyDescent="0.3">
      <c r="A2392" s="219">
        <v>2391</v>
      </c>
      <c r="B2392" s="108">
        <v>200927</v>
      </c>
      <c r="C2392" s="109" t="s">
        <v>2587</v>
      </c>
    </row>
    <row r="2393" spans="1:3" ht="16.95" customHeight="1" x14ac:dyDescent="0.3">
      <c r="A2393" s="219">
        <v>2392</v>
      </c>
      <c r="B2393" s="108">
        <v>200928</v>
      </c>
      <c r="C2393" s="109" t="s">
        <v>2588</v>
      </c>
    </row>
    <row r="2394" spans="1:3" ht="16.95" customHeight="1" x14ac:dyDescent="0.3">
      <c r="A2394" s="219">
        <v>2393</v>
      </c>
      <c r="B2394" s="108">
        <v>200930</v>
      </c>
      <c r="C2394" s="109" t="s">
        <v>2589</v>
      </c>
    </row>
    <row r="2395" spans="1:3" ht="16.95" customHeight="1" x14ac:dyDescent="0.3">
      <c r="A2395" s="219">
        <v>2394</v>
      </c>
      <c r="B2395" s="108">
        <v>200931</v>
      </c>
      <c r="C2395" s="109" t="s">
        <v>2590</v>
      </c>
    </row>
    <row r="2396" spans="1:3" ht="16.95" customHeight="1" x14ac:dyDescent="0.3">
      <c r="A2396" s="219">
        <v>2395</v>
      </c>
      <c r="B2396" s="108">
        <v>200932</v>
      </c>
      <c r="C2396" s="109" t="s">
        <v>2591</v>
      </c>
    </row>
    <row r="2397" spans="1:3" ht="16.95" customHeight="1" x14ac:dyDescent="0.3">
      <c r="A2397" s="219">
        <v>2396</v>
      </c>
      <c r="B2397" s="108">
        <v>200933</v>
      </c>
      <c r="C2397" s="109" t="s">
        <v>2592</v>
      </c>
    </row>
    <row r="2398" spans="1:3" ht="16.95" customHeight="1" x14ac:dyDescent="0.3">
      <c r="A2398" s="219">
        <v>2397</v>
      </c>
      <c r="B2398" s="108">
        <v>200934</v>
      </c>
      <c r="C2398" s="109" t="s">
        <v>2593</v>
      </c>
    </row>
    <row r="2399" spans="1:3" ht="16.95" customHeight="1" x14ac:dyDescent="0.3">
      <c r="A2399" s="219">
        <v>2398</v>
      </c>
      <c r="B2399" s="108">
        <v>200937</v>
      </c>
      <c r="C2399" s="109" t="s">
        <v>2594</v>
      </c>
    </row>
    <row r="2400" spans="1:3" ht="16.95" customHeight="1" x14ac:dyDescent="0.3">
      <c r="A2400" s="219">
        <v>2399</v>
      </c>
      <c r="B2400" s="108">
        <v>201</v>
      </c>
      <c r="C2400" s="109" t="s">
        <v>2595</v>
      </c>
    </row>
    <row r="2401" spans="1:3" ht="16.95" customHeight="1" x14ac:dyDescent="0.3">
      <c r="A2401" s="219">
        <v>2400</v>
      </c>
      <c r="B2401" s="108">
        <v>2010</v>
      </c>
      <c r="C2401" s="109" t="s">
        <v>2596</v>
      </c>
    </row>
    <row r="2402" spans="1:3" ht="16.95" customHeight="1" x14ac:dyDescent="0.3">
      <c r="A2402" s="219">
        <v>2401</v>
      </c>
      <c r="B2402" s="108">
        <v>2010.01</v>
      </c>
      <c r="C2402" s="109" t="s">
        <v>2597</v>
      </c>
    </row>
    <row r="2403" spans="1:3" ht="16.95" customHeight="1" x14ac:dyDescent="0.3">
      <c r="A2403" s="219">
        <v>2402</v>
      </c>
      <c r="B2403" s="108">
        <v>2010.02</v>
      </c>
      <c r="C2403" s="109" t="s">
        <v>2598</v>
      </c>
    </row>
    <row r="2404" spans="1:3" ht="16.95" customHeight="1" x14ac:dyDescent="0.3">
      <c r="A2404" s="219">
        <v>2403</v>
      </c>
      <c r="B2404" s="108">
        <v>2010.03</v>
      </c>
      <c r="C2404" s="109" t="s">
        <v>2599</v>
      </c>
    </row>
    <row r="2405" spans="1:3" ht="16.95" customHeight="1" x14ac:dyDescent="0.3">
      <c r="A2405" s="219">
        <v>2404</v>
      </c>
      <c r="B2405" s="108">
        <v>2010.04</v>
      </c>
      <c r="C2405" s="109" t="s">
        <v>2600</v>
      </c>
    </row>
    <row r="2406" spans="1:3" ht="16.95" customHeight="1" x14ac:dyDescent="0.3">
      <c r="A2406" s="219">
        <v>2405</v>
      </c>
      <c r="B2406" s="108">
        <v>2010.05</v>
      </c>
      <c r="C2406" s="109" t="s">
        <v>2601</v>
      </c>
    </row>
    <row r="2407" spans="1:3" ht="16.95" customHeight="1" x14ac:dyDescent="0.3">
      <c r="A2407" s="219">
        <v>2406</v>
      </c>
      <c r="B2407" s="108">
        <v>2010.06</v>
      </c>
      <c r="C2407" s="109" t="s">
        <v>2602</v>
      </c>
    </row>
    <row r="2408" spans="1:3" ht="16.95" customHeight="1" x14ac:dyDescent="0.3">
      <c r="A2408" s="219">
        <v>2407</v>
      </c>
      <c r="B2408" s="108">
        <v>2010.07</v>
      </c>
      <c r="C2408" s="109" t="s">
        <v>2603</v>
      </c>
    </row>
    <row r="2409" spans="1:3" ht="16.95" customHeight="1" x14ac:dyDescent="0.3">
      <c r="A2409" s="219">
        <v>2408</v>
      </c>
      <c r="B2409" s="108">
        <v>2010.08</v>
      </c>
      <c r="C2409" s="109" t="s">
        <v>2604</v>
      </c>
    </row>
    <row r="2410" spans="1:3" ht="16.95" customHeight="1" x14ac:dyDescent="0.3">
      <c r="A2410" s="219">
        <v>2409</v>
      </c>
      <c r="B2410" s="108">
        <v>2010.09</v>
      </c>
      <c r="C2410" s="109" t="s">
        <v>2605</v>
      </c>
    </row>
    <row r="2411" spans="1:3" ht="16.95" customHeight="1" x14ac:dyDescent="0.3">
      <c r="A2411" s="219">
        <v>2410</v>
      </c>
      <c r="B2411" s="108">
        <v>201001</v>
      </c>
      <c r="C2411" s="109" t="s">
        <v>2606</v>
      </c>
    </row>
    <row r="2412" spans="1:3" ht="16.95" customHeight="1" x14ac:dyDescent="0.3">
      <c r="A2412" s="219">
        <v>2411</v>
      </c>
      <c r="B2412" s="108">
        <v>201005</v>
      </c>
      <c r="C2412" s="109" t="s">
        <v>2607</v>
      </c>
    </row>
    <row r="2413" spans="1:3" ht="16.95" customHeight="1" x14ac:dyDescent="0.3">
      <c r="A2413" s="219">
        <v>2412</v>
      </c>
      <c r="B2413" s="108">
        <v>201006</v>
      </c>
      <c r="C2413" s="109" t="s">
        <v>2608</v>
      </c>
    </row>
    <row r="2414" spans="1:3" ht="16.95" customHeight="1" x14ac:dyDescent="0.3">
      <c r="A2414" s="219">
        <v>2413</v>
      </c>
      <c r="B2414" s="108">
        <v>201009</v>
      </c>
      <c r="C2414" s="109" t="s">
        <v>2609</v>
      </c>
    </row>
    <row r="2415" spans="1:3" ht="16.95" customHeight="1" x14ac:dyDescent="0.3">
      <c r="A2415" s="219">
        <v>2414</v>
      </c>
      <c r="B2415" s="108">
        <v>201026</v>
      </c>
      <c r="C2415" s="109" t="s">
        <v>2610</v>
      </c>
    </row>
    <row r="2416" spans="1:3" ht="16.95" customHeight="1" x14ac:dyDescent="0.3">
      <c r="A2416" s="219">
        <v>2415</v>
      </c>
      <c r="B2416" s="108">
        <v>201027</v>
      </c>
      <c r="C2416" s="109" t="s">
        <v>2611</v>
      </c>
    </row>
    <row r="2417" spans="1:3" ht="16.95" customHeight="1" x14ac:dyDescent="0.3">
      <c r="A2417" s="219">
        <v>2416</v>
      </c>
      <c r="B2417" s="108">
        <v>201048</v>
      </c>
      <c r="C2417" s="109" t="s">
        <v>2612</v>
      </c>
    </row>
    <row r="2418" spans="1:3" ht="16.95" customHeight="1" x14ac:dyDescent="0.3">
      <c r="A2418" s="219">
        <v>2417</v>
      </c>
      <c r="B2418" s="108">
        <v>201049.21</v>
      </c>
      <c r="C2418" s="109" t="s">
        <v>2613</v>
      </c>
    </row>
    <row r="2419" spans="1:3" ht="16.95" customHeight="1" x14ac:dyDescent="0.3">
      <c r="A2419" s="219">
        <v>2418</v>
      </c>
      <c r="B2419" s="108">
        <v>201053</v>
      </c>
      <c r="C2419" s="109" t="s">
        <v>2614</v>
      </c>
    </row>
    <row r="2420" spans="1:3" ht="16.95" customHeight="1" x14ac:dyDescent="0.3">
      <c r="A2420" s="219">
        <v>2419</v>
      </c>
      <c r="B2420" s="108">
        <v>201053.5</v>
      </c>
      <c r="C2420" s="109" t="s">
        <v>1243</v>
      </c>
    </row>
    <row r="2421" spans="1:3" ht="16.95" customHeight="1" x14ac:dyDescent="0.3">
      <c r="A2421" s="219">
        <v>2420</v>
      </c>
      <c r="B2421" s="108">
        <v>201061</v>
      </c>
      <c r="C2421" s="109" t="s">
        <v>2615</v>
      </c>
    </row>
    <row r="2422" spans="1:3" ht="16.95" customHeight="1" x14ac:dyDescent="0.3">
      <c r="A2422" s="219">
        <v>2421</v>
      </c>
      <c r="B2422" s="108">
        <v>201062</v>
      </c>
      <c r="C2422" s="109" t="s">
        <v>2616</v>
      </c>
    </row>
    <row r="2423" spans="1:3" ht="16.95" customHeight="1" x14ac:dyDescent="0.3">
      <c r="A2423" s="219">
        <v>2422</v>
      </c>
      <c r="B2423" s="108">
        <v>201063</v>
      </c>
      <c r="C2423" s="109" t="s">
        <v>2617</v>
      </c>
    </row>
    <row r="2424" spans="1:3" ht="16.95" customHeight="1" x14ac:dyDescent="0.3">
      <c r="A2424" s="219">
        <v>2423</v>
      </c>
      <c r="B2424" s="108">
        <v>201064</v>
      </c>
      <c r="C2424" s="109" t="s">
        <v>2618</v>
      </c>
    </row>
    <row r="2425" spans="1:3" ht="16.95" customHeight="1" x14ac:dyDescent="0.3">
      <c r="A2425" s="219">
        <v>2424</v>
      </c>
      <c r="B2425" s="108">
        <v>201065</v>
      </c>
      <c r="C2425" s="109" t="s">
        <v>2619</v>
      </c>
    </row>
    <row r="2426" spans="1:3" ht="16.95" customHeight="1" x14ac:dyDescent="0.3">
      <c r="A2426" s="219">
        <v>2425</v>
      </c>
      <c r="B2426" s="108">
        <v>201067</v>
      </c>
      <c r="C2426" s="109" t="s">
        <v>2620</v>
      </c>
    </row>
    <row r="2427" spans="1:3" ht="16.95" customHeight="1" x14ac:dyDescent="0.3">
      <c r="A2427" s="219">
        <v>2426</v>
      </c>
      <c r="B2427" s="108">
        <v>201068</v>
      </c>
      <c r="C2427" s="109" t="s">
        <v>2621</v>
      </c>
    </row>
    <row r="2428" spans="1:3" ht="16.95" customHeight="1" x14ac:dyDescent="0.3">
      <c r="A2428" s="219">
        <v>2427</v>
      </c>
      <c r="B2428" s="108">
        <v>201069</v>
      </c>
      <c r="C2428" s="109" t="s">
        <v>2622</v>
      </c>
    </row>
    <row r="2429" spans="1:3" ht="16.95" customHeight="1" x14ac:dyDescent="0.3">
      <c r="A2429" s="219">
        <v>2428</v>
      </c>
      <c r="B2429" s="108">
        <v>2011</v>
      </c>
      <c r="C2429" s="109" t="s">
        <v>2623</v>
      </c>
    </row>
    <row r="2430" spans="1:3" ht="16.95" customHeight="1" x14ac:dyDescent="0.3">
      <c r="A2430" s="219">
        <v>2429</v>
      </c>
      <c r="B2430" s="108">
        <v>201102.5</v>
      </c>
      <c r="C2430" s="109" t="s">
        <v>2624</v>
      </c>
    </row>
    <row r="2431" spans="1:3" ht="16.95" customHeight="1" x14ac:dyDescent="0.3">
      <c r="A2431" s="219">
        <v>2430</v>
      </c>
      <c r="B2431" s="108">
        <v>201103.5</v>
      </c>
      <c r="C2431" s="109" t="s">
        <v>2625</v>
      </c>
    </row>
    <row r="2432" spans="1:3" ht="16.95" customHeight="1" x14ac:dyDescent="0.3">
      <c r="A2432" s="219">
        <v>2431</v>
      </c>
      <c r="B2432" s="108">
        <v>201104.5</v>
      </c>
      <c r="C2432" s="109" t="s">
        <v>2626</v>
      </c>
    </row>
    <row r="2433" spans="1:3" ht="16.95" customHeight="1" x14ac:dyDescent="0.3">
      <c r="A2433" s="219">
        <v>2432</v>
      </c>
      <c r="B2433" s="108">
        <v>201105</v>
      </c>
      <c r="C2433" s="109" t="s">
        <v>2627</v>
      </c>
    </row>
    <row r="2434" spans="1:3" ht="16.95" customHeight="1" x14ac:dyDescent="0.3">
      <c r="A2434" s="219">
        <v>2433</v>
      </c>
      <c r="B2434" s="108">
        <v>201106.5</v>
      </c>
      <c r="C2434" s="109" t="s">
        <v>2628</v>
      </c>
    </row>
    <row r="2435" spans="1:3" ht="16.95" customHeight="1" x14ac:dyDescent="0.3">
      <c r="A2435" s="219">
        <v>2434</v>
      </c>
      <c r="B2435" s="108">
        <v>201107.5</v>
      </c>
      <c r="C2435" s="109" t="s">
        <v>2629</v>
      </c>
    </row>
    <row r="2436" spans="1:3" ht="16.95" customHeight="1" x14ac:dyDescent="0.3">
      <c r="A2436" s="219">
        <v>2435</v>
      </c>
      <c r="B2436" s="108">
        <v>201108.5</v>
      </c>
      <c r="C2436" s="109" t="s">
        <v>2630</v>
      </c>
    </row>
    <row r="2437" spans="1:3" ht="16.95" customHeight="1" x14ac:dyDescent="0.3">
      <c r="A2437" s="219">
        <v>2436</v>
      </c>
      <c r="B2437" s="108">
        <v>201116.5</v>
      </c>
      <c r="C2437" s="109" t="s">
        <v>2631</v>
      </c>
    </row>
    <row r="2438" spans="1:3" ht="16.95" customHeight="1" x14ac:dyDescent="0.3">
      <c r="A2438" s="219">
        <v>2437</v>
      </c>
      <c r="B2438" s="108">
        <v>201117.5</v>
      </c>
      <c r="C2438" s="109" t="s">
        <v>2632</v>
      </c>
    </row>
    <row r="2439" spans="1:3" ht="16.95" customHeight="1" x14ac:dyDescent="0.3">
      <c r="A2439" s="219">
        <v>2438</v>
      </c>
      <c r="B2439" s="108">
        <v>201118.5</v>
      </c>
      <c r="C2439" s="109" t="s">
        <v>2633</v>
      </c>
    </row>
    <row r="2440" spans="1:3" ht="16.95" customHeight="1" x14ac:dyDescent="0.3">
      <c r="A2440" s="219">
        <v>2439</v>
      </c>
      <c r="B2440" s="108">
        <v>201119.5</v>
      </c>
      <c r="C2440" s="109" t="s">
        <v>2634</v>
      </c>
    </row>
    <row r="2441" spans="1:3" ht="16.95" customHeight="1" x14ac:dyDescent="0.3">
      <c r="A2441" s="219">
        <v>2440</v>
      </c>
      <c r="B2441" s="108">
        <v>201120.5</v>
      </c>
      <c r="C2441" s="109" t="s">
        <v>2635</v>
      </c>
    </row>
    <row r="2442" spans="1:3" ht="16.95" customHeight="1" x14ac:dyDescent="0.3">
      <c r="A2442" s="219">
        <v>2441</v>
      </c>
      <c r="B2442" s="108">
        <v>201121.5</v>
      </c>
      <c r="C2442" s="109" t="s">
        <v>2636</v>
      </c>
    </row>
    <row r="2443" spans="1:3" ht="16.95" customHeight="1" x14ac:dyDescent="0.3">
      <c r="A2443" s="219">
        <v>2442</v>
      </c>
      <c r="B2443" s="108">
        <v>201124.5</v>
      </c>
      <c r="C2443" s="109" t="s">
        <v>2637</v>
      </c>
    </row>
    <row r="2444" spans="1:3" ht="16.95" customHeight="1" x14ac:dyDescent="0.3">
      <c r="A2444" s="219">
        <v>2443</v>
      </c>
      <c r="B2444" s="108">
        <v>201132</v>
      </c>
      <c r="C2444" s="109" t="s">
        <v>2638</v>
      </c>
    </row>
    <row r="2445" spans="1:3" ht="16.95" customHeight="1" x14ac:dyDescent="0.3">
      <c r="A2445" s="219">
        <v>2444</v>
      </c>
      <c r="B2445" s="108">
        <v>201133</v>
      </c>
      <c r="C2445" s="109" t="s">
        <v>2639</v>
      </c>
    </row>
    <row r="2446" spans="1:3" ht="16.95" customHeight="1" x14ac:dyDescent="0.3">
      <c r="A2446" s="219">
        <v>2445</v>
      </c>
      <c r="B2446" s="108">
        <v>201134</v>
      </c>
      <c r="C2446" s="109" t="s">
        <v>2640</v>
      </c>
    </row>
    <row r="2447" spans="1:3" ht="16.95" customHeight="1" x14ac:dyDescent="0.3">
      <c r="A2447" s="219">
        <v>2446</v>
      </c>
      <c r="B2447" s="108">
        <v>201135</v>
      </c>
      <c r="C2447" s="109" t="s">
        <v>2641</v>
      </c>
    </row>
    <row r="2448" spans="1:3" ht="16.95" customHeight="1" x14ac:dyDescent="0.3">
      <c r="A2448" s="219">
        <v>2447</v>
      </c>
      <c r="B2448" s="108">
        <v>201136</v>
      </c>
      <c r="C2448" s="109" t="s">
        <v>2642</v>
      </c>
    </row>
    <row r="2449" spans="1:3" ht="16.95" customHeight="1" x14ac:dyDescent="0.3">
      <c r="A2449" s="219">
        <v>2448</v>
      </c>
      <c r="B2449" s="108">
        <v>201147</v>
      </c>
      <c r="C2449" s="109" t="s">
        <v>2643</v>
      </c>
    </row>
    <row r="2450" spans="1:3" ht="16.95" customHeight="1" x14ac:dyDescent="0.3">
      <c r="A2450" s="219">
        <v>2449</v>
      </c>
      <c r="B2450" s="108">
        <v>201148</v>
      </c>
      <c r="C2450" s="109" t="s">
        <v>2644</v>
      </c>
    </row>
    <row r="2451" spans="1:3" ht="16.95" customHeight="1" x14ac:dyDescent="0.3">
      <c r="A2451" s="219">
        <v>2450</v>
      </c>
      <c r="B2451" s="108">
        <v>201149</v>
      </c>
      <c r="C2451" s="109" t="s">
        <v>2645</v>
      </c>
    </row>
    <row r="2452" spans="1:3" ht="16.95" customHeight="1" x14ac:dyDescent="0.3">
      <c r="A2452" s="219">
        <v>2451</v>
      </c>
      <c r="B2452" s="108">
        <v>201158</v>
      </c>
      <c r="C2452" s="109" t="s">
        <v>2646</v>
      </c>
    </row>
    <row r="2453" spans="1:3" ht="16.95" customHeight="1" x14ac:dyDescent="0.3">
      <c r="A2453" s="219">
        <v>2452</v>
      </c>
      <c r="B2453" s="108">
        <v>201159</v>
      </c>
      <c r="C2453" s="109" t="s">
        <v>2647</v>
      </c>
    </row>
    <row r="2454" spans="1:3" ht="16.95" customHeight="1" x14ac:dyDescent="0.3">
      <c r="A2454" s="219">
        <v>2453</v>
      </c>
      <c r="B2454" s="108">
        <v>201160</v>
      </c>
      <c r="C2454" s="109" t="s">
        <v>2648</v>
      </c>
    </row>
    <row r="2455" spans="1:3" ht="16.95" customHeight="1" x14ac:dyDescent="0.3">
      <c r="A2455" s="219">
        <v>2454</v>
      </c>
      <c r="B2455" s="108">
        <v>201161</v>
      </c>
      <c r="C2455" s="109" t="s">
        <v>2649</v>
      </c>
    </row>
    <row r="2456" spans="1:3" ht="16.95" customHeight="1" x14ac:dyDescent="0.3">
      <c r="A2456" s="219">
        <v>2455</v>
      </c>
      <c r="B2456" s="108">
        <v>201162</v>
      </c>
      <c r="C2456" s="109" t="s">
        <v>2650</v>
      </c>
    </row>
    <row r="2457" spans="1:3" ht="16.95" customHeight="1" x14ac:dyDescent="0.3">
      <c r="A2457" s="219">
        <v>2456</v>
      </c>
      <c r="B2457" s="108">
        <v>2012</v>
      </c>
      <c r="C2457" s="109" t="s">
        <v>2651</v>
      </c>
    </row>
    <row r="2458" spans="1:3" ht="16.95" customHeight="1" x14ac:dyDescent="0.3">
      <c r="A2458" s="219">
        <v>2457</v>
      </c>
      <c r="B2458" s="108">
        <v>201203.1</v>
      </c>
      <c r="C2458" s="109" t="s">
        <v>2652</v>
      </c>
    </row>
    <row r="2459" spans="1:3" ht="16.95" customHeight="1" x14ac:dyDescent="0.3">
      <c r="A2459" s="219">
        <v>2458</v>
      </c>
      <c r="B2459" s="108">
        <v>201204.1</v>
      </c>
      <c r="C2459" s="109" t="s">
        <v>2653</v>
      </c>
    </row>
    <row r="2460" spans="1:3" ht="16.95" customHeight="1" x14ac:dyDescent="0.3">
      <c r="A2460" s="219">
        <v>2459</v>
      </c>
      <c r="B2460" s="108">
        <v>201209</v>
      </c>
      <c r="C2460" s="109" t="s">
        <v>2654</v>
      </c>
    </row>
    <row r="2461" spans="1:3" ht="16.95" customHeight="1" x14ac:dyDescent="0.3">
      <c r="A2461" s="219">
        <v>2460</v>
      </c>
      <c r="B2461" s="108">
        <v>2013</v>
      </c>
      <c r="C2461" s="109" t="s">
        <v>2655</v>
      </c>
    </row>
    <row r="2462" spans="1:3" ht="16.95" customHeight="1" x14ac:dyDescent="0.3">
      <c r="A2462" s="219">
        <v>2461</v>
      </c>
      <c r="B2462" s="108">
        <v>2014</v>
      </c>
      <c r="C2462" s="109" t="s">
        <v>2656</v>
      </c>
    </row>
    <row r="2463" spans="1:3" ht="16.95" customHeight="1" x14ac:dyDescent="0.3">
      <c r="A2463" s="219">
        <v>2462</v>
      </c>
      <c r="B2463" s="108">
        <v>2015</v>
      </c>
      <c r="C2463" s="109" t="s">
        <v>2657</v>
      </c>
    </row>
    <row r="2464" spans="1:3" ht="16.95" customHeight="1" x14ac:dyDescent="0.3">
      <c r="A2464" s="219">
        <v>2463</v>
      </c>
      <c r="B2464" s="108">
        <v>2015.1</v>
      </c>
      <c r="C2464" s="109" t="s">
        <v>2658</v>
      </c>
    </row>
    <row r="2465" spans="1:3" ht="16.95" customHeight="1" x14ac:dyDescent="0.3">
      <c r="A2465" s="219">
        <v>2464</v>
      </c>
      <c r="B2465" s="108">
        <v>2017.1</v>
      </c>
      <c r="C2465" s="109" t="s">
        <v>2659</v>
      </c>
    </row>
    <row r="2466" spans="1:3" ht="16.95" customHeight="1" x14ac:dyDescent="0.3">
      <c r="A2466" s="219">
        <v>2465</v>
      </c>
      <c r="B2466" s="108">
        <v>2017.2</v>
      </c>
      <c r="C2466" s="109" t="s">
        <v>2660</v>
      </c>
    </row>
    <row r="2467" spans="1:3" ht="16.95" customHeight="1" x14ac:dyDescent="0.3">
      <c r="A2467" s="219">
        <v>2466</v>
      </c>
      <c r="B2467" s="108">
        <v>202</v>
      </c>
      <c r="C2467" s="109" t="s">
        <v>2661</v>
      </c>
    </row>
    <row r="2468" spans="1:3" ht="16.95" customHeight="1" x14ac:dyDescent="0.3">
      <c r="A2468" s="219">
        <v>2467</v>
      </c>
      <c r="B2468" s="108">
        <v>202002</v>
      </c>
      <c r="C2468" s="109" t="s">
        <v>2662</v>
      </c>
    </row>
    <row r="2469" spans="1:3" ht="16.95" customHeight="1" x14ac:dyDescent="0.3">
      <c r="A2469" s="219">
        <v>2468</v>
      </c>
      <c r="B2469" s="108">
        <v>202002.01</v>
      </c>
      <c r="C2469" s="109" t="s">
        <v>2663</v>
      </c>
    </row>
    <row r="2470" spans="1:3" ht="16.95" customHeight="1" x14ac:dyDescent="0.3">
      <c r="A2470" s="219">
        <v>2469</v>
      </c>
      <c r="B2470" s="108">
        <v>202002.03</v>
      </c>
      <c r="C2470" s="109" t="s">
        <v>2664</v>
      </c>
    </row>
    <row r="2471" spans="1:3" ht="16.95" customHeight="1" x14ac:dyDescent="0.3">
      <c r="A2471" s="219">
        <v>2470</v>
      </c>
      <c r="B2471" s="108">
        <v>202002.05</v>
      </c>
      <c r="C2471" s="109" t="s">
        <v>2665</v>
      </c>
    </row>
    <row r="2472" spans="1:3" ht="16.95" customHeight="1" x14ac:dyDescent="0.3">
      <c r="A2472" s="219">
        <v>2471</v>
      </c>
      <c r="B2472" s="108">
        <v>202017.2</v>
      </c>
      <c r="C2472" s="109" t="s">
        <v>2666</v>
      </c>
    </row>
    <row r="2473" spans="1:3" ht="16.95" customHeight="1" x14ac:dyDescent="0.3">
      <c r="A2473" s="219">
        <v>2472</v>
      </c>
      <c r="B2473" s="108">
        <v>2028</v>
      </c>
      <c r="C2473" s="109" t="s">
        <v>2667</v>
      </c>
    </row>
    <row r="2474" spans="1:3" ht="16.95" customHeight="1" x14ac:dyDescent="0.3">
      <c r="A2474" s="219">
        <v>2473</v>
      </c>
      <c r="B2474" s="108">
        <v>203</v>
      </c>
      <c r="C2474" s="109" t="s">
        <v>2668</v>
      </c>
    </row>
    <row r="2475" spans="1:3" ht="16.95" customHeight="1" x14ac:dyDescent="0.3">
      <c r="A2475" s="219">
        <v>2474</v>
      </c>
      <c r="B2475" s="108">
        <v>203100</v>
      </c>
      <c r="C2475" s="109" t="s">
        <v>2669</v>
      </c>
    </row>
    <row r="2476" spans="1:3" ht="16.95" customHeight="1" x14ac:dyDescent="0.3">
      <c r="A2476" s="219">
        <v>2475</v>
      </c>
      <c r="B2476" s="108">
        <v>203105</v>
      </c>
      <c r="C2476" s="109" t="s">
        <v>2670</v>
      </c>
    </row>
    <row r="2477" spans="1:3" ht="16.95" customHeight="1" x14ac:dyDescent="0.3">
      <c r="A2477" s="219">
        <v>2476</v>
      </c>
      <c r="B2477" s="108">
        <v>203106.11</v>
      </c>
      <c r="C2477" s="109" t="s">
        <v>2671</v>
      </c>
    </row>
    <row r="2478" spans="1:3" ht="16.95" customHeight="1" x14ac:dyDescent="0.3">
      <c r="A2478" s="219">
        <v>2477</v>
      </c>
      <c r="B2478" s="108">
        <v>203107.11</v>
      </c>
      <c r="C2478" s="109" t="s">
        <v>2672</v>
      </c>
    </row>
    <row r="2479" spans="1:3" ht="16.95" customHeight="1" x14ac:dyDescent="0.3">
      <c r="A2479" s="219">
        <v>2478</v>
      </c>
      <c r="B2479" s="108">
        <v>203107.3</v>
      </c>
      <c r="C2479" s="109" t="s">
        <v>2673</v>
      </c>
    </row>
    <row r="2480" spans="1:3" ht="16.95" customHeight="1" x14ac:dyDescent="0.3">
      <c r="A2480" s="219">
        <v>2479</v>
      </c>
      <c r="B2480" s="108">
        <v>203109</v>
      </c>
      <c r="C2480" s="109" t="s">
        <v>2674</v>
      </c>
    </row>
    <row r="2481" spans="1:3" ht="16.95" customHeight="1" x14ac:dyDescent="0.3">
      <c r="A2481" s="219">
        <v>2480</v>
      </c>
      <c r="B2481" s="108">
        <v>203110</v>
      </c>
      <c r="C2481" s="109" t="s">
        <v>2675</v>
      </c>
    </row>
    <row r="2482" spans="1:3" ht="16.95" customHeight="1" x14ac:dyDescent="0.3">
      <c r="A2482" s="219">
        <v>2481</v>
      </c>
      <c r="B2482" s="108">
        <v>203111</v>
      </c>
      <c r="C2482" s="109" t="s">
        <v>2676</v>
      </c>
    </row>
    <row r="2483" spans="1:3" ht="16.95" customHeight="1" x14ac:dyDescent="0.3">
      <c r="A2483" s="219">
        <v>2482</v>
      </c>
      <c r="B2483" s="108">
        <v>203112</v>
      </c>
      <c r="C2483" s="109" t="s">
        <v>2677</v>
      </c>
    </row>
    <row r="2484" spans="1:3" ht="16.95" customHeight="1" x14ac:dyDescent="0.3">
      <c r="A2484" s="219">
        <v>2483</v>
      </c>
      <c r="B2484" s="108">
        <v>203113</v>
      </c>
      <c r="C2484" s="109" t="s">
        <v>2678</v>
      </c>
    </row>
    <row r="2485" spans="1:3" ht="16.95" customHeight="1" x14ac:dyDescent="0.3">
      <c r="A2485" s="219">
        <v>2484</v>
      </c>
      <c r="B2485" s="108">
        <v>203114</v>
      </c>
      <c r="C2485" s="109" t="s">
        <v>2679</v>
      </c>
    </row>
    <row r="2486" spans="1:3" ht="16.95" customHeight="1" x14ac:dyDescent="0.3">
      <c r="A2486" s="219">
        <v>2485</v>
      </c>
      <c r="B2486" s="108">
        <v>203114.5</v>
      </c>
      <c r="C2486" s="109" t="s">
        <v>2680</v>
      </c>
    </row>
    <row r="2487" spans="1:3" ht="16.95" customHeight="1" x14ac:dyDescent="0.3">
      <c r="A2487" s="219">
        <v>2486</v>
      </c>
      <c r="B2487" s="108">
        <v>203115</v>
      </c>
      <c r="C2487" s="109" t="s">
        <v>2681</v>
      </c>
    </row>
    <row r="2488" spans="1:3" ht="16.95" customHeight="1" x14ac:dyDescent="0.3">
      <c r="A2488" s="219">
        <v>2487</v>
      </c>
      <c r="B2488" s="108">
        <v>203115.5</v>
      </c>
      <c r="C2488" s="109" t="s">
        <v>2682</v>
      </c>
    </row>
    <row r="2489" spans="1:3" ht="16.95" customHeight="1" x14ac:dyDescent="0.3">
      <c r="A2489" s="219">
        <v>2488</v>
      </c>
      <c r="B2489" s="108">
        <v>203116</v>
      </c>
      <c r="C2489" s="109" t="s">
        <v>2683</v>
      </c>
    </row>
    <row r="2490" spans="1:3" ht="16.95" customHeight="1" x14ac:dyDescent="0.3">
      <c r="A2490" s="219">
        <v>2489</v>
      </c>
      <c r="B2490" s="108">
        <v>203117</v>
      </c>
      <c r="C2490" s="109" t="s">
        <v>2684</v>
      </c>
    </row>
    <row r="2491" spans="1:3" ht="16.95" customHeight="1" x14ac:dyDescent="0.3">
      <c r="A2491" s="219">
        <v>2490</v>
      </c>
      <c r="B2491" s="108">
        <v>203117.2</v>
      </c>
      <c r="C2491" s="109" t="s">
        <v>2685</v>
      </c>
    </row>
    <row r="2492" spans="1:3" ht="16.95" customHeight="1" x14ac:dyDescent="0.3">
      <c r="A2492" s="219">
        <v>2491</v>
      </c>
      <c r="B2492" s="108">
        <v>203117.5</v>
      </c>
      <c r="C2492" s="109" t="s">
        <v>2686</v>
      </c>
    </row>
    <row r="2493" spans="1:3" ht="16.95" customHeight="1" x14ac:dyDescent="0.3">
      <c r="A2493" s="219">
        <v>2492</v>
      </c>
      <c r="B2493" s="108">
        <v>203117.6</v>
      </c>
      <c r="C2493" s="109" t="s">
        <v>2687</v>
      </c>
    </row>
    <row r="2494" spans="1:3" ht="16.95" customHeight="1" x14ac:dyDescent="0.3">
      <c r="A2494" s="219">
        <v>2493</v>
      </c>
      <c r="B2494" s="108">
        <v>203119.11</v>
      </c>
      <c r="C2494" s="109" t="s">
        <v>2688</v>
      </c>
    </row>
    <row r="2495" spans="1:3" ht="16.95" customHeight="1" x14ac:dyDescent="0.3">
      <c r="A2495" s="219">
        <v>2494</v>
      </c>
      <c r="B2495" s="108">
        <v>203121</v>
      </c>
      <c r="C2495" s="109" t="s">
        <v>2689</v>
      </c>
    </row>
    <row r="2496" spans="1:3" ht="16.95" customHeight="1" x14ac:dyDescent="0.3">
      <c r="A2496" s="219">
        <v>2495</v>
      </c>
      <c r="B2496" s="108">
        <v>203121.1</v>
      </c>
      <c r="C2496" s="109" t="s">
        <v>2690</v>
      </c>
    </row>
    <row r="2497" spans="1:3" ht="16.95" customHeight="1" x14ac:dyDescent="0.3">
      <c r="A2497" s="219">
        <v>2496</v>
      </c>
      <c r="B2497" s="108">
        <v>203123</v>
      </c>
      <c r="C2497" s="109" t="s">
        <v>2691</v>
      </c>
    </row>
    <row r="2498" spans="1:3" ht="16.95" customHeight="1" x14ac:dyDescent="0.3">
      <c r="A2498" s="219">
        <v>2497</v>
      </c>
      <c r="B2498" s="108">
        <v>203124</v>
      </c>
      <c r="C2498" s="109" t="s">
        <v>2692</v>
      </c>
    </row>
    <row r="2499" spans="1:3" ht="16.95" customHeight="1" x14ac:dyDescent="0.3">
      <c r="A2499" s="219">
        <v>2498</v>
      </c>
      <c r="B2499" s="108">
        <v>203125</v>
      </c>
      <c r="C2499" s="109" t="s">
        <v>2693</v>
      </c>
    </row>
    <row r="2500" spans="1:3" ht="16.95" customHeight="1" x14ac:dyDescent="0.3">
      <c r="A2500" s="219">
        <v>2499</v>
      </c>
      <c r="B2500" s="108">
        <v>204</v>
      </c>
      <c r="C2500" s="109" t="s">
        <v>2694</v>
      </c>
    </row>
    <row r="2501" spans="1:3" ht="16.95" customHeight="1" x14ac:dyDescent="0.3">
      <c r="A2501" s="219">
        <v>2500</v>
      </c>
      <c r="B2501" s="108">
        <v>204001</v>
      </c>
      <c r="C2501" s="109" t="s">
        <v>2695</v>
      </c>
    </row>
    <row r="2502" spans="1:3" ht="16.95" customHeight="1" x14ac:dyDescent="0.3">
      <c r="A2502" s="219">
        <v>2501</v>
      </c>
      <c r="B2502" s="108">
        <v>205</v>
      </c>
      <c r="C2502" s="109" t="s">
        <v>2696</v>
      </c>
    </row>
    <row r="2503" spans="1:3" ht="16.95" customHeight="1" x14ac:dyDescent="0.3">
      <c r="A2503" s="219">
        <v>2502</v>
      </c>
      <c r="B2503" s="108">
        <v>205.4</v>
      </c>
      <c r="C2503" s="109" t="s">
        <v>2697</v>
      </c>
    </row>
    <row r="2504" spans="1:3" ht="16.95" customHeight="1" x14ac:dyDescent="0.3">
      <c r="A2504" s="219">
        <v>2503</v>
      </c>
      <c r="B2504" s="108">
        <v>205026.15</v>
      </c>
      <c r="C2504" s="109" t="s">
        <v>2698</v>
      </c>
    </row>
    <row r="2505" spans="1:3" ht="16.95" customHeight="1" x14ac:dyDescent="0.3">
      <c r="A2505" s="219">
        <v>2504</v>
      </c>
      <c r="B2505" s="108">
        <v>205100</v>
      </c>
      <c r="C2505" s="109" t="s">
        <v>2699</v>
      </c>
    </row>
    <row r="2506" spans="1:3" ht="16.95" customHeight="1" x14ac:dyDescent="0.3">
      <c r="A2506" s="219">
        <v>2505</v>
      </c>
      <c r="B2506" s="108">
        <v>205101</v>
      </c>
      <c r="C2506" s="109" t="s">
        <v>2700</v>
      </c>
    </row>
    <row r="2507" spans="1:3" ht="16.95" customHeight="1" x14ac:dyDescent="0.3">
      <c r="A2507" s="219">
        <v>2506</v>
      </c>
      <c r="B2507" s="108">
        <v>205102.21</v>
      </c>
      <c r="C2507" s="109" t="s">
        <v>2701</v>
      </c>
    </row>
    <row r="2508" spans="1:3" ht="16.95" customHeight="1" x14ac:dyDescent="0.3">
      <c r="A2508" s="219">
        <v>2507</v>
      </c>
      <c r="B2508" s="108">
        <v>205102.31</v>
      </c>
      <c r="C2508" s="109" t="s">
        <v>2702</v>
      </c>
    </row>
    <row r="2509" spans="1:3" ht="16.95" customHeight="1" x14ac:dyDescent="0.3">
      <c r="A2509" s="219">
        <v>2508</v>
      </c>
      <c r="B2509" s="108">
        <v>206</v>
      </c>
      <c r="C2509" s="109" t="s">
        <v>2703</v>
      </c>
    </row>
    <row r="2510" spans="1:3" ht="16.95" customHeight="1" x14ac:dyDescent="0.3">
      <c r="A2510" s="219">
        <v>2509</v>
      </c>
      <c r="B2510" s="108">
        <v>206.4</v>
      </c>
      <c r="C2510" s="109" t="s">
        <v>2704</v>
      </c>
    </row>
    <row r="2511" spans="1:3" ht="16.95" customHeight="1" x14ac:dyDescent="0.3">
      <c r="A2511" s="219">
        <v>2510</v>
      </c>
      <c r="B2511" s="108">
        <v>207</v>
      </c>
      <c r="C2511" s="109" t="s">
        <v>2705</v>
      </c>
    </row>
    <row r="2512" spans="1:3" ht="16.95" customHeight="1" x14ac:dyDescent="0.3">
      <c r="A2512" s="219">
        <v>2511</v>
      </c>
      <c r="B2512" s="108">
        <v>208</v>
      </c>
      <c r="C2512" s="109" t="s">
        <v>2706</v>
      </c>
    </row>
    <row r="2513" spans="1:3" ht="16.95" customHeight="1" x14ac:dyDescent="0.3">
      <c r="A2513" s="219">
        <v>2512</v>
      </c>
      <c r="B2513" s="108">
        <v>208001</v>
      </c>
      <c r="C2513" s="109" t="s">
        <v>2707</v>
      </c>
    </row>
    <row r="2514" spans="1:3" ht="16.95" customHeight="1" x14ac:dyDescent="0.3">
      <c r="A2514" s="219">
        <v>2513</v>
      </c>
      <c r="B2514" s="108">
        <v>208006</v>
      </c>
      <c r="C2514" s="109" t="s">
        <v>2708</v>
      </c>
    </row>
    <row r="2515" spans="1:3" ht="16.95" customHeight="1" x14ac:dyDescent="0.3">
      <c r="A2515" s="219">
        <v>2514</v>
      </c>
      <c r="B2515" s="108">
        <v>208010</v>
      </c>
      <c r="C2515" s="109" t="s">
        <v>2709</v>
      </c>
    </row>
    <row r="2516" spans="1:3" ht="16.95" customHeight="1" x14ac:dyDescent="0.3">
      <c r="A2516" s="219">
        <v>2515</v>
      </c>
      <c r="B2516" s="108">
        <v>208011</v>
      </c>
      <c r="C2516" s="109" t="s">
        <v>2710</v>
      </c>
    </row>
    <row r="2517" spans="1:3" ht="16.95" customHeight="1" x14ac:dyDescent="0.3">
      <c r="A2517" s="219">
        <v>2516</v>
      </c>
      <c r="B2517" s="108">
        <v>208025</v>
      </c>
      <c r="C2517" s="109" t="s">
        <v>2711</v>
      </c>
    </row>
    <row r="2518" spans="1:3" ht="16.95" customHeight="1" x14ac:dyDescent="0.3">
      <c r="A2518" s="219">
        <v>2517</v>
      </c>
      <c r="B2518" s="108">
        <v>208026</v>
      </c>
      <c r="C2518" s="109" t="s">
        <v>2712</v>
      </c>
    </row>
    <row r="2519" spans="1:3" ht="16.95" customHeight="1" x14ac:dyDescent="0.3">
      <c r="A2519" s="219">
        <v>2518</v>
      </c>
      <c r="B2519" s="108">
        <v>208040</v>
      </c>
      <c r="C2519" s="109" t="s">
        <v>2713</v>
      </c>
    </row>
    <row r="2520" spans="1:3" ht="16.95" customHeight="1" x14ac:dyDescent="0.3">
      <c r="A2520" s="219">
        <v>2519</v>
      </c>
      <c r="B2520" s="108">
        <v>208040.4</v>
      </c>
      <c r="C2520" s="109" t="s">
        <v>2714</v>
      </c>
    </row>
    <row r="2521" spans="1:3" ht="16.95" customHeight="1" x14ac:dyDescent="0.3">
      <c r="A2521" s="219">
        <v>2520</v>
      </c>
      <c r="B2521" s="108">
        <v>208046</v>
      </c>
      <c r="C2521" s="109" t="s">
        <v>2715</v>
      </c>
    </row>
    <row r="2522" spans="1:3" ht="16.95" customHeight="1" x14ac:dyDescent="0.3">
      <c r="A2522" s="219">
        <v>2521</v>
      </c>
      <c r="B2522" s="108">
        <v>208048.21</v>
      </c>
      <c r="C2522" s="109" t="s">
        <v>2716</v>
      </c>
    </row>
    <row r="2523" spans="1:3" ht="16.95" customHeight="1" x14ac:dyDescent="0.3">
      <c r="A2523" s="219">
        <v>2522</v>
      </c>
      <c r="B2523" s="108">
        <v>208049</v>
      </c>
      <c r="C2523" s="109" t="s">
        <v>2717</v>
      </c>
    </row>
    <row r="2524" spans="1:3" ht="16.95" customHeight="1" x14ac:dyDescent="0.3">
      <c r="A2524" s="219">
        <v>2523</v>
      </c>
      <c r="B2524" s="108">
        <v>208060</v>
      </c>
      <c r="C2524" s="109" t="s">
        <v>2718</v>
      </c>
    </row>
    <row r="2525" spans="1:3" ht="16.95" customHeight="1" x14ac:dyDescent="0.3">
      <c r="A2525" s="219">
        <v>2524</v>
      </c>
      <c r="B2525" s="108">
        <v>208061</v>
      </c>
      <c r="C2525" s="109" t="s">
        <v>2719</v>
      </c>
    </row>
    <row r="2526" spans="1:3" ht="16.95" customHeight="1" x14ac:dyDescent="0.3">
      <c r="A2526" s="219">
        <v>2525</v>
      </c>
      <c r="B2526" s="108">
        <v>208065</v>
      </c>
      <c r="C2526" s="109" t="s">
        <v>2720</v>
      </c>
    </row>
    <row r="2527" spans="1:3" ht="16.95" customHeight="1" x14ac:dyDescent="0.3">
      <c r="A2527" s="219">
        <v>2526</v>
      </c>
      <c r="B2527" s="108">
        <v>208067</v>
      </c>
      <c r="C2527" s="109" t="s">
        <v>2721</v>
      </c>
    </row>
    <row r="2528" spans="1:3" ht="16.95" customHeight="1" x14ac:dyDescent="0.3">
      <c r="A2528" s="219">
        <v>2527</v>
      </c>
      <c r="B2528" s="108">
        <v>208074</v>
      </c>
      <c r="C2528" s="109" t="s">
        <v>2722</v>
      </c>
    </row>
    <row r="2529" spans="1:3" ht="16.95" customHeight="1" x14ac:dyDescent="0.3">
      <c r="A2529" s="219">
        <v>2528</v>
      </c>
      <c r="B2529" s="108">
        <v>208075</v>
      </c>
      <c r="C2529" s="109" t="s">
        <v>2723</v>
      </c>
    </row>
    <row r="2530" spans="1:3" ht="16.95" customHeight="1" x14ac:dyDescent="0.3">
      <c r="A2530" s="219">
        <v>2529</v>
      </c>
      <c r="B2530" s="108">
        <v>208077</v>
      </c>
      <c r="C2530" s="109" t="s">
        <v>2724</v>
      </c>
    </row>
    <row r="2531" spans="1:3" ht="16.95" customHeight="1" x14ac:dyDescent="0.3">
      <c r="A2531" s="219">
        <v>2530</v>
      </c>
      <c r="B2531" s="108">
        <v>208078</v>
      </c>
      <c r="C2531" s="109" t="s">
        <v>2725</v>
      </c>
    </row>
    <row r="2532" spans="1:3" ht="16.95" customHeight="1" x14ac:dyDescent="0.3">
      <c r="A2532" s="219">
        <v>2531</v>
      </c>
      <c r="B2532" s="108">
        <v>208080</v>
      </c>
      <c r="C2532" s="109" t="s">
        <v>2726</v>
      </c>
    </row>
    <row r="2533" spans="1:3" ht="16.95" customHeight="1" x14ac:dyDescent="0.3">
      <c r="A2533" s="219">
        <v>2532</v>
      </c>
      <c r="B2533" s="108">
        <v>208090</v>
      </c>
      <c r="C2533" s="109" t="s">
        <v>2727</v>
      </c>
    </row>
    <row r="2534" spans="1:3" ht="16.95" customHeight="1" x14ac:dyDescent="0.3">
      <c r="A2534" s="219">
        <v>2533</v>
      </c>
      <c r="B2534" s="108">
        <v>208091</v>
      </c>
      <c r="C2534" s="109" t="s">
        <v>2728</v>
      </c>
    </row>
    <row r="2535" spans="1:3" ht="16.95" customHeight="1" x14ac:dyDescent="0.3">
      <c r="A2535" s="219">
        <v>2534</v>
      </c>
      <c r="B2535" s="108">
        <v>208111</v>
      </c>
      <c r="C2535" s="109" t="s">
        <v>2729</v>
      </c>
    </row>
    <row r="2536" spans="1:3" ht="16.95" customHeight="1" x14ac:dyDescent="0.3">
      <c r="A2536" s="219">
        <v>2535</v>
      </c>
      <c r="B2536" s="108">
        <v>208120</v>
      </c>
      <c r="C2536" s="109" t="s">
        <v>2730</v>
      </c>
    </row>
    <row r="2537" spans="1:3" ht="16.95" customHeight="1" x14ac:dyDescent="0.3">
      <c r="A2537" s="219">
        <v>2536</v>
      </c>
      <c r="B2537" s="108">
        <v>208123</v>
      </c>
      <c r="C2537" s="109" t="s">
        <v>2731</v>
      </c>
    </row>
    <row r="2538" spans="1:3" ht="16.95" customHeight="1" x14ac:dyDescent="0.3">
      <c r="A2538" s="219">
        <v>2537</v>
      </c>
      <c r="B2538" s="108">
        <v>208123.01</v>
      </c>
      <c r="C2538" s="109" t="s">
        <v>2732</v>
      </c>
    </row>
    <row r="2539" spans="1:3" ht="16.95" customHeight="1" x14ac:dyDescent="0.3">
      <c r="A2539" s="219">
        <v>2538</v>
      </c>
      <c r="B2539" s="108">
        <v>208124</v>
      </c>
      <c r="C2539" s="109" t="s">
        <v>2733</v>
      </c>
    </row>
    <row r="2540" spans="1:3" ht="16.95" customHeight="1" x14ac:dyDescent="0.3">
      <c r="A2540" s="219">
        <v>2539</v>
      </c>
      <c r="B2540" s="108">
        <v>208125</v>
      </c>
      <c r="C2540" s="109" t="s">
        <v>2734</v>
      </c>
    </row>
    <row r="2541" spans="1:3" ht="16.95" customHeight="1" x14ac:dyDescent="0.3">
      <c r="A2541" s="219">
        <v>2540</v>
      </c>
      <c r="B2541" s="108">
        <v>208126</v>
      </c>
      <c r="C2541" s="109" t="s">
        <v>2735</v>
      </c>
    </row>
    <row r="2542" spans="1:3" ht="16.95" customHeight="1" x14ac:dyDescent="0.3">
      <c r="A2542" s="219">
        <v>2541</v>
      </c>
      <c r="B2542" s="108">
        <v>208127</v>
      </c>
      <c r="C2542" s="109" t="s">
        <v>2736</v>
      </c>
    </row>
    <row r="2543" spans="1:3" ht="16.95" customHeight="1" x14ac:dyDescent="0.3">
      <c r="A2543" s="219">
        <v>2542</v>
      </c>
      <c r="B2543" s="108">
        <v>208128</v>
      </c>
      <c r="C2543" s="109" t="s">
        <v>2737</v>
      </c>
    </row>
    <row r="2544" spans="1:3" ht="16.95" customHeight="1" x14ac:dyDescent="0.3">
      <c r="A2544" s="219">
        <v>2543</v>
      </c>
      <c r="B2544" s="108">
        <v>208129</v>
      </c>
      <c r="C2544" s="109" t="s">
        <v>2738</v>
      </c>
    </row>
    <row r="2545" spans="1:3" ht="16.95" customHeight="1" x14ac:dyDescent="0.3">
      <c r="A2545" s="219">
        <v>2544</v>
      </c>
      <c r="B2545" s="108">
        <v>208130</v>
      </c>
      <c r="C2545" s="109" t="s">
        <v>2739</v>
      </c>
    </row>
    <row r="2546" spans="1:3" ht="16.95" customHeight="1" x14ac:dyDescent="0.3">
      <c r="A2546" s="219">
        <v>2545</v>
      </c>
      <c r="B2546" s="108">
        <v>208133</v>
      </c>
      <c r="C2546" s="109" t="s">
        <v>2740</v>
      </c>
    </row>
    <row r="2547" spans="1:3" ht="16.95" customHeight="1" x14ac:dyDescent="0.3">
      <c r="A2547" s="219">
        <v>2546</v>
      </c>
      <c r="B2547" s="108">
        <v>208137</v>
      </c>
      <c r="C2547" s="109" t="s">
        <v>2741</v>
      </c>
    </row>
    <row r="2548" spans="1:3" ht="16.95" customHeight="1" x14ac:dyDescent="0.3">
      <c r="A2548" s="219">
        <v>2547</v>
      </c>
      <c r="B2548" s="108">
        <v>208140</v>
      </c>
      <c r="C2548" s="109" t="s">
        <v>2742</v>
      </c>
    </row>
    <row r="2549" spans="1:3" ht="16.95" customHeight="1" x14ac:dyDescent="0.3">
      <c r="A2549" s="219">
        <v>2548</v>
      </c>
      <c r="B2549" s="108">
        <v>208141</v>
      </c>
      <c r="C2549" s="109" t="s">
        <v>2743</v>
      </c>
    </row>
    <row r="2550" spans="1:3" ht="16.95" customHeight="1" x14ac:dyDescent="0.3">
      <c r="A2550" s="219">
        <v>2549</v>
      </c>
      <c r="B2550" s="108">
        <v>208145</v>
      </c>
      <c r="C2550" s="109" t="s">
        <v>2744</v>
      </c>
    </row>
    <row r="2551" spans="1:3" ht="16.95" customHeight="1" x14ac:dyDescent="0.3">
      <c r="A2551" s="219">
        <v>2550</v>
      </c>
      <c r="B2551" s="108">
        <v>208146</v>
      </c>
      <c r="C2551" s="109" t="s">
        <v>2745</v>
      </c>
    </row>
    <row r="2552" spans="1:3" ht="16.95" customHeight="1" x14ac:dyDescent="0.3">
      <c r="A2552" s="219">
        <v>2551</v>
      </c>
      <c r="B2552" s="108">
        <v>208150</v>
      </c>
      <c r="C2552" s="109" t="s">
        <v>2746</v>
      </c>
    </row>
    <row r="2553" spans="1:3" ht="16.95" customHeight="1" x14ac:dyDescent="0.3">
      <c r="A2553" s="219">
        <v>2552</v>
      </c>
      <c r="B2553" s="108">
        <v>208152</v>
      </c>
      <c r="C2553" s="109" t="s">
        <v>2747</v>
      </c>
    </row>
    <row r="2554" spans="1:3" ht="16.95" customHeight="1" x14ac:dyDescent="0.3">
      <c r="A2554" s="219">
        <v>2553</v>
      </c>
      <c r="B2554" s="108">
        <v>208153</v>
      </c>
      <c r="C2554" s="109" t="s">
        <v>2748</v>
      </c>
    </row>
    <row r="2555" spans="1:3" ht="16.95" customHeight="1" x14ac:dyDescent="0.3">
      <c r="A2555" s="219">
        <v>2554</v>
      </c>
      <c r="B2555" s="108">
        <v>208155</v>
      </c>
      <c r="C2555" s="109" t="s">
        <v>2749</v>
      </c>
    </row>
    <row r="2556" spans="1:3" ht="16.95" customHeight="1" x14ac:dyDescent="0.3">
      <c r="A2556" s="219">
        <v>2555</v>
      </c>
      <c r="B2556" s="108">
        <v>208155.01</v>
      </c>
      <c r="C2556" s="109" t="s">
        <v>2750</v>
      </c>
    </row>
    <row r="2557" spans="1:3" ht="16.95" customHeight="1" x14ac:dyDescent="0.3">
      <c r="A2557" s="219">
        <v>2556</v>
      </c>
      <c r="B2557" s="108">
        <v>208156</v>
      </c>
      <c r="C2557" s="109" t="s">
        <v>2751</v>
      </c>
    </row>
    <row r="2558" spans="1:3" ht="16.95" customHeight="1" x14ac:dyDescent="0.3">
      <c r="A2558" s="219">
        <v>2557</v>
      </c>
      <c r="B2558" s="108">
        <v>208157</v>
      </c>
      <c r="C2558" s="109" t="s">
        <v>2752</v>
      </c>
    </row>
    <row r="2559" spans="1:3" ht="16.95" customHeight="1" x14ac:dyDescent="0.3">
      <c r="A2559" s="219">
        <v>2558</v>
      </c>
      <c r="B2559" s="108">
        <v>208161</v>
      </c>
      <c r="C2559" s="109" t="s">
        <v>2753</v>
      </c>
    </row>
    <row r="2560" spans="1:3" ht="16.95" customHeight="1" x14ac:dyDescent="0.3">
      <c r="A2560" s="219">
        <v>2559</v>
      </c>
      <c r="B2560" s="108">
        <v>208165</v>
      </c>
      <c r="C2560" s="109" t="s">
        <v>2754</v>
      </c>
    </row>
    <row r="2561" spans="1:3" ht="16.95" customHeight="1" x14ac:dyDescent="0.3">
      <c r="A2561" s="219">
        <v>2560</v>
      </c>
      <c r="B2561" s="108">
        <v>208167</v>
      </c>
      <c r="C2561" s="109" t="s">
        <v>2755</v>
      </c>
    </row>
    <row r="2562" spans="1:3" ht="16.95" customHeight="1" x14ac:dyDescent="0.3">
      <c r="A2562" s="219">
        <v>2561</v>
      </c>
      <c r="B2562" s="108">
        <v>208168</v>
      </c>
      <c r="C2562" s="109" t="s">
        <v>2756</v>
      </c>
    </row>
    <row r="2563" spans="1:3" ht="16.95" customHeight="1" x14ac:dyDescent="0.3">
      <c r="A2563" s="219">
        <v>2562</v>
      </c>
      <c r="B2563" s="108">
        <v>208169</v>
      </c>
      <c r="C2563" s="109" t="s">
        <v>2757</v>
      </c>
    </row>
    <row r="2564" spans="1:3" ht="16.95" customHeight="1" x14ac:dyDescent="0.3">
      <c r="A2564" s="219">
        <v>2563</v>
      </c>
      <c r="B2564" s="108">
        <v>208170</v>
      </c>
      <c r="C2564" s="109" t="s">
        <v>2758</v>
      </c>
    </row>
    <row r="2565" spans="1:3" ht="16.95" customHeight="1" x14ac:dyDescent="0.3">
      <c r="A2565" s="219">
        <v>2564</v>
      </c>
      <c r="B2565" s="108">
        <v>208171</v>
      </c>
      <c r="C2565" s="109" t="s">
        <v>2759</v>
      </c>
    </row>
    <row r="2566" spans="1:3" ht="16.95" customHeight="1" x14ac:dyDescent="0.3">
      <c r="A2566" s="219">
        <v>2565</v>
      </c>
      <c r="B2566" s="108">
        <v>208172</v>
      </c>
      <c r="C2566" s="109" t="s">
        <v>2760</v>
      </c>
    </row>
    <row r="2567" spans="1:3" ht="16.95" customHeight="1" x14ac:dyDescent="0.3">
      <c r="A2567" s="219">
        <v>2566</v>
      </c>
      <c r="B2567" s="108">
        <v>208173</v>
      </c>
      <c r="C2567" s="109" t="s">
        <v>2761</v>
      </c>
    </row>
    <row r="2568" spans="1:3" ht="16.95" customHeight="1" x14ac:dyDescent="0.3">
      <c r="A2568" s="219">
        <v>2567</v>
      </c>
      <c r="B2568" s="108">
        <v>208175</v>
      </c>
      <c r="C2568" s="109" t="s">
        <v>2762</v>
      </c>
    </row>
    <row r="2569" spans="1:3" ht="16.95" customHeight="1" x14ac:dyDescent="0.3">
      <c r="A2569" s="219">
        <v>2568</v>
      </c>
      <c r="B2569" s="108">
        <v>208176</v>
      </c>
      <c r="C2569" s="109" t="s">
        <v>2763</v>
      </c>
    </row>
    <row r="2570" spans="1:3" ht="16.95" customHeight="1" x14ac:dyDescent="0.3">
      <c r="A2570" s="219">
        <v>2569</v>
      </c>
      <c r="B2570" s="108">
        <v>208177</v>
      </c>
      <c r="C2570" s="109" t="s">
        <v>2764</v>
      </c>
    </row>
    <row r="2571" spans="1:3" ht="16.95" customHeight="1" x14ac:dyDescent="0.3">
      <c r="A2571" s="219">
        <v>2570</v>
      </c>
      <c r="B2571" s="108">
        <v>208179</v>
      </c>
      <c r="C2571" s="109" t="s">
        <v>2765</v>
      </c>
    </row>
    <row r="2572" spans="1:3" ht="16.95" customHeight="1" x14ac:dyDescent="0.3">
      <c r="A2572" s="219">
        <v>2571</v>
      </c>
      <c r="B2572" s="108">
        <v>208180</v>
      </c>
      <c r="C2572" s="109" t="s">
        <v>2766</v>
      </c>
    </row>
    <row r="2573" spans="1:3" ht="16.95" customHeight="1" x14ac:dyDescent="0.3">
      <c r="A2573" s="219">
        <v>2572</v>
      </c>
      <c r="B2573" s="108">
        <v>208181</v>
      </c>
      <c r="C2573" s="109" t="s">
        <v>2767</v>
      </c>
    </row>
    <row r="2574" spans="1:3" ht="16.95" customHeight="1" x14ac:dyDescent="0.3">
      <c r="A2574" s="219">
        <v>2573</v>
      </c>
      <c r="B2574" s="108">
        <v>208182</v>
      </c>
      <c r="C2574" s="109" t="s">
        <v>2768</v>
      </c>
    </row>
    <row r="2575" spans="1:3" ht="16.95" customHeight="1" x14ac:dyDescent="0.3">
      <c r="A2575" s="219">
        <v>2574</v>
      </c>
      <c r="B2575" s="108">
        <v>208183</v>
      </c>
      <c r="C2575" s="109" t="s">
        <v>2769</v>
      </c>
    </row>
    <row r="2576" spans="1:3" ht="16.95" customHeight="1" x14ac:dyDescent="0.3">
      <c r="A2576" s="219">
        <v>2575</v>
      </c>
      <c r="B2576" s="108">
        <v>208183.11</v>
      </c>
      <c r="C2576" s="109" t="s">
        <v>2770</v>
      </c>
    </row>
    <row r="2577" spans="1:3" ht="16.95" customHeight="1" x14ac:dyDescent="0.3">
      <c r="A2577" s="219">
        <v>2576</v>
      </c>
      <c r="B2577" s="108">
        <v>208184</v>
      </c>
      <c r="C2577" s="109" t="s">
        <v>2771</v>
      </c>
    </row>
    <row r="2578" spans="1:3" ht="16.95" customHeight="1" x14ac:dyDescent="0.3">
      <c r="A2578" s="219">
        <v>2577</v>
      </c>
      <c r="B2578" s="108">
        <v>208185.01</v>
      </c>
      <c r="C2578" s="109" t="s">
        <v>2772</v>
      </c>
    </row>
    <row r="2579" spans="1:3" ht="16.95" customHeight="1" x14ac:dyDescent="0.3">
      <c r="A2579" s="219">
        <v>2578</v>
      </c>
      <c r="B2579" s="108">
        <v>208185.02</v>
      </c>
      <c r="C2579" s="109" t="s">
        <v>2773</v>
      </c>
    </row>
    <row r="2580" spans="1:3" ht="16.95" customHeight="1" x14ac:dyDescent="0.3">
      <c r="A2580" s="219">
        <v>2579</v>
      </c>
      <c r="B2580" s="108">
        <v>208186</v>
      </c>
      <c r="C2580" s="109" t="s">
        <v>2774</v>
      </c>
    </row>
    <row r="2581" spans="1:3" ht="16.95" customHeight="1" x14ac:dyDescent="0.3">
      <c r="A2581" s="219">
        <v>2580</v>
      </c>
      <c r="B2581" s="108">
        <v>208187</v>
      </c>
      <c r="C2581" s="109" t="s">
        <v>2775</v>
      </c>
    </row>
    <row r="2582" spans="1:3" ht="16.95" customHeight="1" x14ac:dyDescent="0.3">
      <c r="A2582" s="219">
        <v>2581</v>
      </c>
      <c r="B2582" s="108">
        <v>208187.01</v>
      </c>
      <c r="C2582" s="109" t="s">
        <v>2776</v>
      </c>
    </row>
    <row r="2583" spans="1:3" ht="16.95" customHeight="1" x14ac:dyDescent="0.3">
      <c r="A2583" s="219">
        <v>2582</v>
      </c>
      <c r="B2583" s="108">
        <v>208189</v>
      </c>
      <c r="C2583" s="109" t="s">
        <v>2777</v>
      </c>
    </row>
    <row r="2584" spans="1:3" ht="16.95" customHeight="1" x14ac:dyDescent="0.3">
      <c r="A2584" s="219">
        <v>2583</v>
      </c>
      <c r="B2584" s="108">
        <v>208190</v>
      </c>
      <c r="C2584" s="109" t="s">
        <v>2778</v>
      </c>
    </row>
    <row r="2585" spans="1:3" ht="16.95" customHeight="1" x14ac:dyDescent="0.3">
      <c r="A2585" s="219">
        <v>2584</v>
      </c>
      <c r="B2585" s="108">
        <v>208192</v>
      </c>
      <c r="C2585" s="109" t="s">
        <v>2779</v>
      </c>
    </row>
    <row r="2586" spans="1:3" ht="16.95" customHeight="1" x14ac:dyDescent="0.3">
      <c r="A2586" s="219">
        <v>2585</v>
      </c>
      <c r="B2586" s="108">
        <v>208192.01</v>
      </c>
      <c r="C2586" s="109" t="s">
        <v>2780</v>
      </c>
    </row>
    <row r="2587" spans="1:3" ht="16.95" customHeight="1" x14ac:dyDescent="0.3">
      <c r="A2587" s="219">
        <v>2586</v>
      </c>
      <c r="B2587" s="108">
        <v>208193</v>
      </c>
      <c r="C2587" s="109" t="s">
        <v>2781</v>
      </c>
    </row>
    <row r="2588" spans="1:3" ht="16.95" customHeight="1" x14ac:dyDescent="0.3">
      <c r="A2588" s="219">
        <v>2587</v>
      </c>
      <c r="B2588" s="108">
        <v>208196</v>
      </c>
      <c r="C2588" s="109" t="s">
        <v>2782</v>
      </c>
    </row>
    <row r="2589" spans="1:3" ht="16.95" customHeight="1" x14ac:dyDescent="0.3">
      <c r="A2589" s="219">
        <v>2588</v>
      </c>
      <c r="B2589" s="108">
        <v>208197</v>
      </c>
      <c r="C2589" s="109" t="s">
        <v>2783</v>
      </c>
    </row>
    <row r="2590" spans="1:3" ht="16.95" customHeight="1" x14ac:dyDescent="0.3">
      <c r="A2590" s="219">
        <v>2589</v>
      </c>
      <c r="B2590" s="108">
        <v>208198</v>
      </c>
      <c r="C2590" s="109" t="s">
        <v>2784</v>
      </c>
    </row>
    <row r="2591" spans="1:3" ht="16.95" customHeight="1" x14ac:dyDescent="0.3">
      <c r="A2591" s="219">
        <v>2590</v>
      </c>
      <c r="B2591" s="108">
        <v>208198.01</v>
      </c>
      <c r="C2591" s="109" t="s">
        <v>2784</v>
      </c>
    </row>
    <row r="2592" spans="1:3" ht="16.95" customHeight="1" x14ac:dyDescent="0.3">
      <c r="A2592" s="219">
        <v>2591</v>
      </c>
      <c r="B2592" s="108">
        <v>208199</v>
      </c>
      <c r="C2592" s="109" t="s">
        <v>2785</v>
      </c>
    </row>
    <row r="2593" spans="1:3" ht="16.95" customHeight="1" x14ac:dyDescent="0.3">
      <c r="A2593" s="219">
        <v>2592</v>
      </c>
      <c r="B2593" s="108">
        <v>208200</v>
      </c>
      <c r="C2593" s="109" t="s">
        <v>2786</v>
      </c>
    </row>
    <row r="2594" spans="1:3" ht="16.95" customHeight="1" x14ac:dyDescent="0.3">
      <c r="A2594" s="219">
        <v>2593</v>
      </c>
      <c r="B2594" s="108">
        <v>208201</v>
      </c>
      <c r="C2594" s="109" t="s">
        <v>2787</v>
      </c>
    </row>
    <row r="2595" spans="1:3" ht="16.95" customHeight="1" x14ac:dyDescent="0.3">
      <c r="A2595" s="219">
        <v>2594</v>
      </c>
      <c r="B2595" s="108">
        <v>208202</v>
      </c>
      <c r="C2595" s="109" t="s">
        <v>2788</v>
      </c>
    </row>
    <row r="2596" spans="1:3" ht="16.95" customHeight="1" x14ac:dyDescent="0.3">
      <c r="A2596" s="219">
        <v>2595</v>
      </c>
      <c r="B2596" s="108">
        <v>208203</v>
      </c>
      <c r="C2596" s="109" t="s">
        <v>2789</v>
      </c>
    </row>
    <row r="2597" spans="1:3" ht="16.95" customHeight="1" x14ac:dyDescent="0.3">
      <c r="A2597" s="219">
        <v>2596</v>
      </c>
      <c r="B2597" s="108">
        <v>208204</v>
      </c>
      <c r="C2597" s="109" t="s">
        <v>2790</v>
      </c>
    </row>
    <row r="2598" spans="1:3" ht="16.95" customHeight="1" x14ac:dyDescent="0.3">
      <c r="A2598" s="219">
        <v>2597</v>
      </c>
      <c r="B2598" s="108">
        <v>208205</v>
      </c>
      <c r="C2598" s="109" t="s">
        <v>2791</v>
      </c>
    </row>
    <row r="2599" spans="1:3" ht="16.95" customHeight="1" x14ac:dyDescent="0.3">
      <c r="A2599" s="219">
        <v>2598</v>
      </c>
      <c r="B2599" s="108">
        <v>208206</v>
      </c>
      <c r="C2599" s="109" t="s">
        <v>2792</v>
      </c>
    </row>
    <row r="2600" spans="1:3" ht="16.95" customHeight="1" x14ac:dyDescent="0.3">
      <c r="A2600" s="219">
        <v>2599</v>
      </c>
      <c r="B2600" s="108">
        <v>208207</v>
      </c>
      <c r="C2600" s="109" t="s">
        <v>2793</v>
      </c>
    </row>
    <row r="2601" spans="1:3" ht="16.95" customHeight="1" x14ac:dyDescent="0.3">
      <c r="A2601" s="219">
        <v>2600</v>
      </c>
      <c r="B2601" s="108">
        <v>208208</v>
      </c>
      <c r="C2601" s="109" t="s">
        <v>2794</v>
      </c>
    </row>
    <row r="2602" spans="1:3" ht="16.95" customHeight="1" x14ac:dyDescent="0.3">
      <c r="A2602" s="219">
        <v>2601</v>
      </c>
      <c r="B2602" s="108">
        <v>208210</v>
      </c>
      <c r="C2602" s="109" t="s">
        <v>2795</v>
      </c>
    </row>
    <row r="2603" spans="1:3" ht="16.95" customHeight="1" x14ac:dyDescent="0.3">
      <c r="A2603" s="219">
        <v>2602</v>
      </c>
      <c r="B2603" s="108">
        <v>208211</v>
      </c>
      <c r="C2603" s="109" t="s">
        <v>2796</v>
      </c>
    </row>
    <row r="2604" spans="1:3" ht="16.95" customHeight="1" x14ac:dyDescent="0.3">
      <c r="A2604" s="219">
        <v>2603</v>
      </c>
      <c r="B2604" s="108">
        <v>208212</v>
      </c>
      <c r="C2604" s="109" t="s">
        <v>2797</v>
      </c>
    </row>
    <row r="2605" spans="1:3" ht="16.95" customHeight="1" x14ac:dyDescent="0.3">
      <c r="A2605" s="219">
        <v>2604</v>
      </c>
      <c r="B2605" s="108">
        <v>208213.01</v>
      </c>
      <c r="C2605" s="109" t="s">
        <v>2798</v>
      </c>
    </row>
    <row r="2606" spans="1:3" ht="16.95" customHeight="1" x14ac:dyDescent="0.3">
      <c r="A2606" s="219">
        <v>2605</v>
      </c>
      <c r="B2606" s="108">
        <v>208214</v>
      </c>
      <c r="C2606" s="109" t="s">
        <v>2799</v>
      </c>
    </row>
    <row r="2607" spans="1:3" ht="16.95" customHeight="1" x14ac:dyDescent="0.3">
      <c r="A2607" s="219">
        <v>2606</v>
      </c>
      <c r="B2607" s="108">
        <v>208215</v>
      </c>
      <c r="C2607" s="109" t="s">
        <v>2800</v>
      </c>
    </row>
    <row r="2608" spans="1:3" ht="16.95" customHeight="1" x14ac:dyDescent="0.3">
      <c r="A2608" s="219">
        <v>2607</v>
      </c>
      <c r="B2608" s="108">
        <v>208216</v>
      </c>
      <c r="C2608" s="109" t="s">
        <v>2801</v>
      </c>
    </row>
    <row r="2609" spans="1:3" ht="16.95" customHeight="1" x14ac:dyDescent="0.3">
      <c r="A2609" s="219">
        <v>2608</v>
      </c>
      <c r="B2609" s="108">
        <v>208217</v>
      </c>
      <c r="C2609" s="109" t="s">
        <v>2802</v>
      </c>
    </row>
    <row r="2610" spans="1:3" ht="16.95" customHeight="1" x14ac:dyDescent="0.3">
      <c r="A2610" s="219">
        <v>2609</v>
      </c>
      <c r="B2610" s="108">
        <v>208218</v>
      </c>
      <c r="C2610" s="109" t="s">
        <v>2803</v>
      </c>
    </row>
    <row r="2611" spans="1:3" ht="16.95" customHeight="1" x14ac:dyDescent="0.3">
      <c r="A2611" s="219">
        <v>2610</v>
      </c>
      <c r="B2611" s="108">
        <v>208219</v>
      </c>
      <c r="C2611" s="109" t="s">
        <v>2804</v>
      </c>
    </row>
    <row r="2612" spans="1:3" ht="16.95" customHeight="1" x14ac:dyDescent="0.3">
      <c r="A2612" s="219">
        <v>2611</v>
      </c>
      <c r="B2612" s="108">
        <v>208220</v>
      </c>
      <c r="C2612" s="109" t="s">
        <v>2805</v>
      </c>
    </row>
    <row r="2613" spans="1:3" ht="16.95" customHeight="1" x14ac:dyDescent="0.3">
      <c r="A2613" s="219">
        <v>2612</v>
      </c>
      <c r="B2613" s="108">
        <v>208221</v>
      </c>
      <c r="C2613" s="109" t="s">
        <v>2806</v>
      </c>
    </row>
    <row r="2614" spans="1:3" ht="16.95" customHeight="1" x14ac:dyDescent="0.3">
      <c r="A2614" s="219">
        <v>2613</v>
      </c>
      <c r="B2614" s="108">
        <v>208222</v>
      </c>
      <c r="C2614" s="109" t="s">
        <v>2807</v>
      </c>
    </row>
    <row r="2615" spans="1:3" ht="16.95" customHeight="1" x14ac:dyDescent="0.3">
      <c r="A2615" s="219">
        <v>2614</v>
      </c>
      <c r="B2615" s="108">
        <v>208232</v>
      </c>
      <c r="C2615" s="109" t="s">
        <v>2808</v>
      </c>
    </row>
    <row r="2616" spans="1:3" ht="16.95" customHeight="1" x14ac:dyDescent="0.3">
      <c r="A2616" s="219">
        <v>2615</v>
      </c>
      <c r="B2616" s="108">
        <v>208233</v>
      </c>
      <c r="C2616" s="109" t="s">
        <v>2809</v>
      </c>
    </row>
    <row r="2617" spans="1:3" ht="16.95" customHeight="1" x14ac:dyDescent="0.3">
      <c r="A2617" s="219">
        <v>2616</v>
      </c>
      <c r="B2617" s="108">
        <v>208234</v>
      </c>
      <c r="C2617" s="109" t="s">
        <v>2810</v>
      </c>
    </row>
    <row r="2618" spans="1:3" ht="16.95" customHeight="1" x14ac:dyDescent="0.3">
      <c r="A2618" s="219">
        <v>2617</v>
      </c>
      <c r="B2618" s="108">
        <v>208235</v>
      </c>
      <c r="C2618" s="109" t="s">
        <v>2811</v>
      </c>
    </row>
    <row r="2619" spans="1:3" ht="16.95" customHeight="1" x14ac:dyDescent="0.3">
      <c r="A2619" s="219">
        <v>2618</v>
      </c>
      <c r="B2619" s="108">
        <v>208237</v>
      </c>
      <c r="C2619" s="109" t="s">
        <v>2812</v>
      </c>
    </row>
    <row r="2620" spans="1:3" ht="16.95" customHeight="1" x14ac:dyDescent="0.3">
      <c r="A2620" s="219">
        <v>2619</v>
      </c>
      <c r="B2620" s="108">
        <v>208238</v>
      </c>
      <c r="C2620" s="109" t="s">
        <v>2813</v>
      </c>
    </row>
    <row r="2621" spans="1:3" ht="16.95" customHeight="1" x14ac:dyDescent="0.3">
      <c r="A2621" s="219">
        <v>2620</v>
      </c>
      <c r="B2621" s="108">
        <v>208239</v>
      </c>
      <c r="C2621" s="109" t="s">
        <v>2814</v>
      </c>
    </row>
    <row r="2622" spans="1:3" ht="16.95" customHeight="1" x14ac:dyDescent="0.3">
      <c r="A2622" s="219">
        <v>2621</v>
      </c>
      <c r="B2622" s="108">
        <v>208240</v>
      </c>
      <c r="C2622" s="109" t="s">
        <v>2815</v>
      </c>
    </row>
    <row r="2623" spans="1:3" ht="16.95" customHeight="1" x14ac:dyDescent="0.3">
      <c r="A2623" s="219">
        <v>2622</v>
      </c>
      <c r="B2623" s="108">
        <v>208240.41</v>
      </c>
      <c r="C2623" s="109" t="s">
        <v>2816</v>
      </c>
    </row>
    <row r="2624" spans="1:3" ht="16.95" customHeight="1" x14ac:dyDescent="0.3">
      <c r="A2624" s="219">
        <v>2623</v>
      </c>
      <c r="B2624" s="108">
        <v>208241</v>
      </c>
      <c r="C2624" s="109" t="s">
        <v>2817</v>
      </c>
    </row>
    <row r="2625" spans="1:3" ht="16.95" customHeight="1" x14ac:dyDescent="0.3">
      <c r="A2625" s="219">
        <v>2624</v>
      </c>
      <c r="B2625" s="108">
        <v>208242</v>
      </c>
      <c r="C2625" s="109" t="s">
        <v>2818</v>
      </c>
    </row>
    <row r="2626" spans="1:3" ht="16.95" customHeight="1" x14ac:dyDescent="0.3">
      <c r="A2626" s="219">
        <v>2625</v>
      </c>
      <c r="B2626" s="108">
        <v>208243</v>
      </c>
      <c r="C2626" s="109" t="s">
        <v>2819</v>
      </c>
    </row>
    <row r="2627" spans="1:3" ht="16.95" customHeight="1" x14ac:dyDescent="0.3">
      <c r="A2627" s="219">
        <v>2626</v>
      </c>
      <c r="B2627" s="108">
        <v>208244</v>
      </c>
      <c r="C2627" s="109" t="s">
        <v>2820</v>
      </c>
    </row>
    <row r="2628" spans="1:3" ht="16.95" customHeight="1" x14ac:dyDescent="0.3">
      <c r="A2628" s="219">
        <v>2627</v>
      </c>
      <c r="B2628" s="108">
        <v>208245</v>
      </c>
      <c r="C2628" s="109" t="s">
        <v>2821</v>
      </c>
    </row>
    <row r="2629" spans="1:3" ht="16.95" customHeight="1" x14ac:dyDescent="0.3">
      <c r="A2629" s="219">
        <v>2628</v>
      </c>
      <c r="B2629" s="108">
        <v>208246</v>
      </c>
      <c r="C2629" s="109" t="s">
        <v>2822</v>
      </c>
    </row>
    <row r="2630" spans="1:3" ht="16.95" customHeight="1" x14ac:dyDescent="0.3">
      <c r="A2630" s="219">
        <v>2629</v>
      </c>
      <c r="B2630" s="108">
        <v>208247</v>
      </c>
      <c r="C2630" s="109" t="s">
        <v>2823</v>
      </c>
    </row>
    <row r="2631" spans="1:3" ht="16.95" customHeight="1" x14ac:dyDescent="0.3">
      <c r="A2631" s="219">
        <v>2630</v>
      </c>
      <c r="B2631" s="108">
        <v>208248</v>
      </c>
      <c r="C2631" s="109" t="s">
        <v>2824</v>
      </c>
    </row>
    <row r="2632" spans="1:3" ht="16.95" customHeight="1" x14ac:dyDescent="0.3">
      <c r="A2632" s="219">
        <v>2631</v>
      </c>
      <c r="B2632" s="108">
        <v>208249</v>
      </c>
      <c r="C2632" s="109" t="s">
        <v>2825</v>
      </c>
    </row>
    <row r="2633" spans="1:3" ht="16.95" customHeight="1" x14ac:dyDescent="0.3">
      <c r="A2633" s="219">
        <v>2632</v>
      </c>
      <c r="B2633" s="108">
        <v>208250</v>
      </c>
      <c r="C2633" s="109" t="s">
        <v>2826</v>
      </c>
    </row>
    <row r="2634" spans="1:3" ht="16.95" customHeight="1" x14ac:dyDescent="0.3">
      <c r="A2634" s="219">
        <v>2633</v>
      </c>
      <c r="B2634" s="108">
        <v>208250.01</v>
      </c>
      <c r="C2634" s="109" t="s">
        <v>2827</v>
      </c>
    </row>
    <row r="2635" spans="1:3" ht="16.95" customHeight="1" x14ac:dyDescent="0.3">
      <c r="A2635" s="219">
        <v>2634</v>
      </c>
      <c r="B2635" s="108">
        <v>208257</v>
      </c>
      <c r="C2635" s="109" t="s">
        <v>2828</v>
      </c>
    </row>
    <row r="2636" spans="1:3" ht="16.95" customHeight="1" x14ac:dyDescent="0.3">
      <c r="A2636" s="219">
        <v>2635</v>
      </c>
      <c r="B2636" s="108">
        <v>208258</v>
      </c>
      <c r="C2636" s="109" t="s">
        <v>2829</v>
      </c>
    </row>
    <row r="2637" spans="1:3" ht="16.95" customHeight="1" x14ac:dyDescent="0.3">
      <c r="A2637" s="219">
        <v>2636</v>
      </c>
      <c r="B2637" s="108">
        <v>208259</v>
      </c>
      <c r="C2637" s="109" t="s">
        <v>2830</v>
      </c>
    </row>
    <row r="2638" spans="1:3" ht="16.95" customHeight="1" x14ac:dyDescent="0.3">
      <c r="A2638" s="219">
        <v>2637</v>
      </c>
      <c r="B2638" s="108">
        <v>208260</v>
      </c>
      <c r="C2638" s="109" t="s">
        <v>2831</v>
      </c>
    </row>
    <row r="2639" spans="1:3" ht="16.95" customHeight="1" x14ac:dyDescent="0.3">
      <c r="A2639" s="219">
        <v>2638</v>
      </c>
      <c r="B2639" s="108">
        <v>208260.01</v>
      </c>
      <c r="C2639" s="109" t="s">
        <v>2832</v>
      </c>
    </row>
    <row r="2640" spans="1:3" ht="16.95" customHeight="1" x14ac:dyDescent="0.3">
      <c r="A2640" s="219">
        <v>2639</v>
      </c>
      <c r="B2640" s="108">
        <v>208266</v>
      </c>
      <c r="C2640" s="109" t="s">
        <v>2833</v>
      </c>
    </row>
    <row r="2641" spans="1:3" ht="16.95" customHeight="1" x14ac:dyDescent="0.3">
      <c r="A2641" s="219">
        <v>2640</v>
      </c>
      <c r="B2641" s="108">
        <v>208266.01</v>
      </c>
      <c r="C2641" s="109" t="s">
        <v>2834</v>
      </c>
    </row>
    <row r="2642" spans="1:3" ht="16.95" customHeight="1" x14ac:dyDescent="0.3">
      <c r="A2642" s="219">
        <v>2641</v>
      </c>
      <c r="B2642" s="108">
        <v>208268</v>
      </c>
      <c r="C2642" s="109" t="s">
        <v>2835</v>
      </c>
    </row>
    <row r="2643" spans="1:3" ht="16.95" customHeight="1" x14ac:dyDescent="0.3">
      <c r="A2643" s="219">
        <v>2642</v>
      </c>
      <c r="B2643" s="108">
        <v>208268.01</v>
      </c>
      <c r="C2643" s="109" t="s">
        <v>2836</v>
      </c>
    </row>
    <row r="2644" spans="1:3" ht="16.95" customHeight="1" x14ac:dyDescent="0.3">
      <c r="A2644" s="219">
        <v>2643</v>
      </c>
      <c r="B2644" s="108">
        <v>208268.21</v>
      </c>
      <c r="C2644" s="109" t="s">
        <v>2837</v>
      </c>
    </row>
    <row r="2645" spans="1:3" ht="16.95" customHeight="1" x14ac:dyDescent="0.3">
      <c r="A2645" s="219">
        <v>2644</v>
      </c>
      <c r="B2645" s="108">
        <v>208268.22</v>
      </c>
      <c r="C2645" s="109" t="s">
        <v>2838</v>
      </c>
    </row>
    <row r="2646" spans="1:3" ht="16.95" customHeight="1" x14ac:dyDescent="0.3">
      <c r="A2646" s="219">
        <v>2645</v>
      </c>
      <c r="B2646" s="108">
        <v>208270</v>
      </c>
      <c r="C2646" s="109" t="s">
        <v>2839</v>
      </c>
    </row>
    <row r="2647" spans="1:3" ht="16.95" customHeight="1" x14ac:dyDescent="0.3">
      <c r="A2647" s="219">
        <v>2646</v>
      </c>
      <c r="B2647" s="108">
        <v>208270.01</v>
      </c>
      <c r="C2647" s="109" t="s">
        <v>2840</v>
      </c>
    </row>
    <row r="2648" spans="1:3" ht="16.95" customHeight="1" x14ac:dyDescent="0.3">
      <c r="A2648" s="219">
        <v>2647</v>
      </c>
      <c r="B2648" s="108">
        <v>208272</v>
      </c>
      <c r="C2648" s="109" t="s">
        <v>2841</v>
      </c>
    </row>
    <row r="2649" spans="1:3" ht="16.95" customHeight="1" x14ac:dyDescent="0.3">
      <c r="A2649" s="219">
        <v>2648</v>
      </c>
      <c r="B2649" s="108">
        <v>208272.01</v>
      </c>
      <c r="C2649" s="109" t="s">
        <v>2842</v>
      </c>
    </row>
    <row r="2650" spans="1:3" ht="16.95" customHeight="1" x14ac:dyDescent="0.3">
      <c r="A2650" s="219">
        <v>2649</v>
      </c>
      <c r="B2650" s="108">
        <v>208274</v>
      </c>
      <c r="C2650" s="109" t="s">
        <v>2843</v>
      </c>
    </row>
    <row r="2651" spans="1:3" ht="16.95" customHeight="1" x14ac:dyDescent="0.3">
      <c r="A2651" s="219">
        <v>2650</v>
      </c>
      <c r="B2651" s="108">
        <v>208274.01</v>
      </c>
      <c r="C2651" s="109" t="s">
        <v>2844</v>
      </c>
    </row>
    <row r="2652" spans="1:3" ht="16.95" customHeight="1" x14ac:dyDescent="0.3">
      <c r="A2652" s="219">
        <v>2651</v>
      </c>
      <c r="B2652" s="108">
        <v>208275</v>
      </c>
      <c r="C2652" s="109" t="s">
        <v>2845</v>
      </c>
    </row>
    <row r="2653" spans="1:3" ht="16.95" customHeight="1" x14ac:dyDescent="0.3">
      <c r="A2653" s="219">
        <v>2652</v>
      </c>
      <c r="B2653" s="108">
        <v>208275.01</v>
      </c>
      <c r="C2653" s="109" t="s">
        <v>2846</v>
      </c>
    </row>
    <row r="2654" spans="1:3" ht="16.95" customHeight="1" x14ac:dyDescent="0.3">
      <c r="A2654" s="219">
        <v>2653</v>
      </c>
      <c r="B2654" s="108">
        <v>208280.4</v>
      </c>
      <c r="C2654" s="109" t="s">
        <v>2847</v>
      </c>
    </row>
    <row r="2655" spans="1:3" ht="16.95" customHeight="1" x14ac:dyDescent="0.3">
      <c r="A2655" s="219">
        <v>2654</v>
      </c>
      <c r="B2655" s="108">
        <v>208280.41</v>
      </c>
      <c r="C2655" s="109" t="s">
        <v>2848</v>
      </c>
    </row>
    <row r="2656" spans="1:3" ht="16.95" customHeight="1" x14ac:dyDescent="0.3">
      <c r="A2656" s="219">
        <v>2655</v>
      </c>
      <c r="B2656" s="108">
        <v>208281</v>
      </c>
      <c r="C2656" s="109" t="s">
        <v>2849</v>
      </c>
    </row>
    <row r="2657" spans="1:3" ht="16.95" customHeight="1" x14ac:dyDescent="0.3">
      <c r="A2657" s="219">
        <v>2656</v>
      </c>
      <c r="B2657" s="108">
        <v>208282.11</v>
      </c>
      <c r="C2657" s="109" t="s">
        <v>2850</v>
      </c>
    </row>
    <row r="2658" spans="1:3" ht="16.95" customHeight="1" x14ac:dyDescent="0.3">
      <c r="A2658" s="219">
        <v>2657</v>
      </c>
      <c r="B2658" s="108">
        <v>208282.31</v>
      </c>
      <c r="C2658" s="109" t="s">
        <v>2851</v>
      </c>
    </row>
    <row r="2659" spans="1:3" ht="16.95" customHeight="1" x14ac:dyDescent="0.3">
      <c r="A2659" s="219">
        <v>2658</v>
      </c>
      <c r="B2659" s="108">
        <v>208283</v>
      </c>
      <c r="C2659" s="109" t="s">
        <v>2852</v>
      </c>
    </row>
    <row r="2660" spans="1:3" ht="16.95" customHeight="1" x14ac:dyDescent="0.3">
      <c r="A2660" s="219">
        <v>2659</v>
      </c>
      <c r="B2660" s="108">
        <v>208284</v>
      </c>
      <c r="C2660" s="109" t="s">
        <v>2853</v>
      </c>
    </row>
    <row r="2661" spans="1:3" ht="16.95" customHeight="1" x14ac:dyDescent="0.3">
      <c r="A2661" s="219">
        <v>2660</v>
      </c>
      <c r="B2661" s="108">
        <v>208286</v>
      </c>
      <c r="C2661" s="109" t="s">
        <v>2854</v>
      </c>
    </row>
    <row r="2662" spans="1:3" ht="16.95" customHeight="1" x14ac:dyDescent="0.3">
      <c r="A2662" s="219">
        <v>2661</v>
      </c>
      <c r="B2662" s="108">
        <v>208287</v>
      </c>
      <c r="C2662" s="109" t="s">
        <v>2855</v>
      </c>
    </row>
    <row r="2663" spans="1:3" ht="16.95" customHeight="1" x14ac:dyDescent="0.3">
      <c r="A2663" s="219">
        <v>2662</v>
      </c>
      <c r="B2663" s="108">
        <v>208288</v>
      </c>
      <c r="C2663" s="109" t="s">
        <v>2856</v>
      </c>
    </row>
    <row r="2664" spans="1:3" ht="16.95" customHeight="1" x14ac:dyDescent="0.3">
      <c r="A2664" s="219">
        <v>2663</v>
      </c>
      <c r="B2664" s="108">
        <v>208289.01</v>
      </c>
      <c r="C2664" s="109" t="s">
        <v>2857</v>
      </c>
    </row>
    <row r="2665" spans="1:3" ht="16.95" customHeight="1" x14ac:dyDescent="0.3">
      <c r="A2665" s="219">
        <v>2664</v>
      </c>
      <c r="B2665" s="108">
        <v>208293</v>
      </c>
      <c r="C2665" s="109" t="s">
        <v>2858</v>
      </c>
    </row>
    <row r="2666" spans="1:3" ht="16.95" customHeight="1" x14ac:dyDescent="0.3">
      <c r="A2666" s="219">
        <v>2665</v>
      </c>
      <c r="B2666" s="108">
        <v>208294</v>
      </c>
      <c r="C2666" s="109" t="s">
        <v>2859</v>
      </c>
    </row>
    <row r="2667" spans="1:3" ht="16.95" customHeight="1" x14ac:dyDescent="0.3">
      <c r="A2667" s="219">
        <v>2666</v>
      </c>
      <c r="B2667" s="108">
        <v>208294.01</v>
      </c>
      <c r="C2667" s="109" t="s">
        <v>2860</v>
      </c>
    </row>
    <row r="2668" spans="1:3" ht="16.95" customHeight="1" x14ac:dyDescent="0.3">
      <c r="A2668" s="219">
        <v>2667</v>
      </c>
      <c r="B2668" s="108">
        <v>208295</v>
      </c>
      <c r="C2668" s="109" t="s">
        <v>2861</v>
      </c>
    </row>
    <row r="2669" spans="1:3" ht="16.95" customHeight="1" x14ac:dyDescent="0.3">
      <c r="A2669" s="219">
        <v>2668</v>
      </c>
      <c r="B2669" s="108">
        <v>208295.01</v>
      </c>
      <c r="C2669" s="109" t="s">
        <v>2862</v>
      </c>
    </row>
    <row r="2670" spans="1:3" ht="16.95" customHeight="1" x14ac:dyDescent="0.3">
      <c r="A2670" s="219">
        <v>2669</v>
      </c>
      <c r="B2670" s="108">
        <v>208296</v>
      </c>
      <c r="C2670" s="109" t="s">
        <v>2863</v>
      </c>
    </row>
    <row r="2671" spans="1:3" ht="16.95" customHeight="1" x14ac:dyDescent="0.3">
      <c r="A2671" s="219">
        <v>2670</v>
      </c>
      <c r="B2671" s="108">
        <v>208296.01</v>
      </c>
      <c r="C2671" s="109" t="s">
        <v>2864</v>
      </c>
    </row>
    <row r="2672" spans="1:3" ht="16.95" customHeight="1" x14ac:dyDescent="0.3">
      <c r="A2672" s="219">
        <v>2671</v>
      </c>
      <c r="B2672" s="108">
        <v>208297</v>
      </c>
      <c r="C2672" s="109" t="s">
        <v>2865</v>
      </c>
    </row>
    <row r="2673" spans="1:3" ht="16.95" customHeight="1" x14ac:dyDescent="0.3">
      <c r="A2673" s="219">
        <v>2672</v>
      </c>
      <c r="B2673" s="108">
        <v>208298</v>
      </c>
      <c r="C2673" s="109" t="s">
        <v>2866</v>
      </c>
    </row>
    <row r="2674" spans="1:3" ht="16.95" customHeight="1" x14ac:dyDescent="0.3">
      <c r="A2674" s="219">
        <v>2673</v>
      </c>
      <c r="B2674" s="108">
        <v>208299</v>
      </c>
      <c r="C2674" s="109" t="s">
        <v>2867</v>
      </c>
    </row>
    <row r="2675" spans="1:3" ht="16.95" customHeight="1" x14ac:dyDescent="0.3">
      <c r="A2675" s="219">
        <v>2674</v>
      </c>
      <c r="B2675" s="108">
        <v>208300.01</v>
      </c>
      <c r="C2675" s="109" t="s">
        <v>2868</v>
      </c>
    </row>
    <row r="2676" spans="1:3" ht="16.95" customHeight="1" x14ac:dyDescent="0.3">
      <c r="A2676" s="219">
        <v>2675</v>
      </c>
      <c r="B2676" s="108">
        <v>208301.01</v>
      </c>
      <c r="C2676" s="109" t="s">
        <v>2869</v>
      </c>
    </row>
    <row r="2677" spans="1:3" ht="16.95" customHeight="1" x14ac:dyDescent="0.3">
      <c r="A2677" s="219">
        <v>2676</v>
      </c>
      <c r="B2677" s="108">
        <v>208301.11</v>
      </c>
      <c r="C2677" s="109" t="s">
        <v>2870</v>
      </c>
    </row>
    <row r="2678" spans="1:3" ht="16.95" customHeight="1" x14ac:dyDescent="0.3">
      <c r="A2678" s="219">
        <v>2677</v>
      </c>
      <c r="B2678" s="108">
        <v>208302.01</v>
      </c>
      <c r="C2678" s="109" t="s">
        <v>2871</v>
      </c>
    </row>
    <row r="2679" spans="1:3" ht="16.95" customHeight="1" x14ac:dyDescent="0.3">
      <c r="A2679" s="219">
        <v>2678</v>
      </c>
      <c r="B2679" s="108">
        <v>208303.01</v>
      </c>
      <c r="C2679" s="109" t="s">
        <v>2872</v>
      </c>
    </row>
    <row r="2680" spans="1:3" ht="16.95" customHeight="1" x14ac:dyDescent="0.3">
      <c r="A2680" s="219">
        <v>2679</v>
      </c>
      <c r="B2680" s="108">
        <v>208303.1</v>
      </c>
      <c r="C2680" s="109" t="s">
        <v>2873</v>
      </c>
    </row>
    <row r="2681" spans="1:3" ht="16.95" customHeight="1" x14ac:dyDescent="0.3">
      <c r="A2681" s="219">
        <v>2680</v>
      </c>
      <c r="B2681" s="108">
        <v>208303.11</v>
      </c>
      <c r="C2681" s="109" t="s">
        <v>2874</v>
      </c>
    </row>
    <row r="2682" spans="1:3" ht="16.95" customHeight="1" x14ac:dyDescent="0.3">
      <c r="A2682" s="219">
        <v>2681</v>
      </c>
      <c r="B2682" s="108">
        <v>208304.01</v>
      </c>
      <c r="C2682" s="109" t="s">
        <v>2875</v>
      </c>
    </row>
    <row r="2683" spans="1:3" ht="16.95" customHeight="1" x14ac:dyDescent="0.3">
      <c r="A2683" s="219">
        <v>2682</v>
      </c>
      <c r="B2683" s="108">
        <v>208305.01</v>
      </c>
      <c r="C2683" s="109" t="s">
        <v>2876</v>
      </c>
    </row>
    <row r="2684" spans="1:3" ht="16.95" customHeight="1" x14ac:dyDescent="0.3">
      <c r="A2684" s="219">
        <v>2683</v>
      </c>
      <c r="B2684" s="108">
        <v>208305.11</v>
      </c>
      <c r="C2684" s="109" t="s">
        <v>2877</v>
      </c>
    </row>
    <row r="2685" spans="1:3" ht="16.95" customHeight="1" x14ac:dyDescent="0.3">
      <c r="A2685" s="219">
        <v>2684</v>
      </c>
      <c r="B2685" s="108">
        <v>208306.01</v>
      </c>
      <c r="C2685" s="109" t="s">
        <v>2878</v>
      </c>
    </row>
    <row r="2686" spans="1:3" ht="16.95" customHeight="1" x14ac:dyDescent="0.3">
      <c r="A2686" s="219">
        <v>2685</v>
      </c>
      <c r="B2686" s="108">
        <v>208307.01</v>
      </c>
      <c r="C2686" s="109" t="s">
        <v>2879</v>
      </c>
    </row>
    <row r="2687" spans="1:3" ht="16.95" customHeight="1" x14ac:dyDescent="0.3">
      <c r="A2687" s="219">
        <v>2686</v>
      </c>
      <c r="B2687" s="108">
        <v>208308.01</v>
      </c>
      <c r="C2687" s="109" t="s">
        <v>2880</v>
      </c>
    </row>
    <row r="2688" spans="1:3" ht="16.95" customHeight="1" x14ac:dyDescent="0.3">
      <c r="A2688" s="219">
        <v>2687</v>
      </c>
      <c r="B2688" s="108">
        <v>208308.11</v>
      </c>
      <c r="C2688" s="109" t="s">
        <v>2881</v>
      </c>
    </row>
    <row r="2689" spans="1:3" ht="16.95" customHeight="1" x14ac:dyDescent="0.3">
      <c r="A2689" s="219">
        <v>2688</v>
      </c>
      <c r="B2689" s="108">
        <v>208308.21</v>
      </c>
      <c r="C2689" s="109" t="s">
        <v>2882</v>
      </c>
    </row>
    <row r="2690" spans="1:3" ht="16.95" customHeight="1" x14ac:dyDescent="0.3">
      <c r="A2690" s="219">
        <v>2689</v>
      </c>
      <c r="B2690" s="108">
        <v>208309.01</v>
      </c>
      <c r="C2690" s="109" t="s">
        <v>2883</v>
      </c>
    </row>
    <row r="2691" spans="1:3" ht="16.95" customHeight="1" x14ac:dyDescent="0.3">
      <c r="A2691" s="219">
        <v>2690</v>
      </c>
      <c r="B2691" s="108">
        <v>208310.01</v>
      </c>
      <c r="C2691" s="109" t="s">
        <v>2884</v>
      </c>
    </row>
    <row r="2692" spans="1:3" ht="16.95" customHeight="1" x14ac:dyDescent="0.3">
      <c r="A2692" s="219">
        <v>2691</v>
      </c>
      <c r="B2692" s="108">
        <v>208310.06</v>
      </c>
      <c r="C2692" s="109" t="s">
        <v>2885</v>
      </c>
    </row>
    <row r="2693" spans="1:3" ht="16.95" customHeight="1" x14ac:dyDescent="0.3">
      <c r="A2693" s="219">
        <v>2692</v>
      </c>
      <c r="B2693" s="108">
        <v>208311.01</v>
      </c>
      <c r="C2693" s="109" t="s">
        <v>2886</v>
      </c>
    </row>
    <row r="2694" spans="1:3" ht="16.95" customHeight="1" x14ac:dyDescent="0.3">
      <c r="A2694" s="219">
        <v>2693</v>
      </c>
      <c r="B2694" s="108">
        <v>208311.41</v>
      </c>
      <c r="C2694" s="109" t="s">
        <v>2887</v>
      </c>
    </row>
    <row r="2695" spans="1:3" ht="16.95" customHeight="1" x14ac:dyDescent="0.3">
      <c r="A2695" s="219">
        <v>2694</v>
      </c>
      <c r="B2695" s="108">
        <v>208311.51</v>
      </c>
      <c r="C2695" s="109" t="s">
        <v>2888</v>
      </c>
    </row>
    <row r="2696" spans="1:3" ht="16.95" customHeight="1" x14ac:dyDescent="0.3">
      <c r="A2696" s="219">
        <v>2695</v>
      </c>
      <c r="B2696" s="108">
        <v>208312.01</v>
      </c>
      <c r="C2696" s="109" t="s">
        <v>2889</v>
      </c>
    </row>
    <row r="2697" spans="1:3" ht="16.95" customHeight="1" x14ac:dyDescent="0.3">
      <c r="A2697" s="219">
        <v>2696</v>
      </c>
      <c r="B2697" s="108">
        <v>208313.01</v>
      </c>
      <c r="C2697" s="109" t="s">
        <v>2890</v>
      </c>
    </row>
    <row r="2698" spans="1:3" ht="16.95" customHeight="1" x14ac:dyDescent="0.3">
      <c r="A2698" s="219">
        <v>2697</v>
      </c>
      <c r="B2698" s="108">
        <v>208314.01</v>
      </c>
      <c r="C2698" s="109" t="s">
        <v>2891</v>
      </c>
    </row>
    <row r="2699" spans="1:3" ht="16.95" customHeight="1" x14ac:dyDescent="0.3">
      <c r="A2699" s="219">
        <v>2698</v>
      </c>
      <c r="B2699" s="108">
        <v>208315.01</v>
      </c>
      <c r="C2699" s="109" t="s">
        <v>2892</v>
      </c>
    </row>
    <row r="2700" spans="1:3" ht="16.95" customHeight="1" x14ac:dyDescent="0.3">
      <c r="A2700" s="219">
        <v>2699</v>
      </c>
      <c r="B2700" s="108">
        <v>208316.01</v>
      </c>
      <c r="C2700" s="109" t="s">
        <v>2893</v>
      </c>
    </row>
    <row r="2701" spans="1:3" ht="16.95" customHeight="1" x14ac:dyDescent="0.3">
      <c r="A2701" s="219">
        <v>2700</v>
      </c>
      <c r="B2701" s="108">
        <v>208317.01</v>
      </c>
      <c r="C2701" s="109" t="s">
        <v>2894</v>
      </c>
    </row>
    <row r="2702" spans="1:3" ht="16.95" customHeight="1" x14ac:dyDescent="0.3">
      <c r="A2702" s="219">
        <v>2701</v>
      </c>
      <c r="B2702" s="108">
        <v>208318.01</v>
      </c>
      <c r="C2702" s="109" t="s">
        <v>2895</v>
      </c>
    </row>
    <row r="2703" spans="1:3" ht="16.95" customHeight="1" x14ac:dyDescent="0.3">
      <c r="A2703" s="219">
        <v>2702</v>
      </c>
      <c r="B2703" s="108">
        <v>208319.01</v>
      </c>
      <c r="C2703" s="109" t="s">
        <v>2896</v>
      </c>
    </row>
    <row r="2704" spans="1:3" ht="16.95" customHeight="1" x14ac:dyDescent="0.3">
      <c r="A2704" s="219">
        <v>2703</v>
      </c>
      <c r="B2704" s="108">
        <v>208320.01</v>
      </c>
      <c r="C2704" s="109" t="s">
        <v>2897</v>
      </c>
    </row>
    <row r="2705" spans="1:3" ht="16.95" customHeight="1" x14ac:dyDescent="0.3">
      <c r="A2705" s="219">
        <v>2704</v>
      </c>
      <c r="B2705" s="108">
        <v>208321.01</v>
      </c>
      <c r="C2705" s="109" t="s">
        <v>2898</v>
      </c>
    </row>
    <row r="2706" spans="1:3" ht="16.95" customHeight="1" x14ac:dyDescent="0.3">
      <c r="A2706" s="219">
        <v>2705</v>
      </c>
      <c r="B2706" s="108">
        <v>208322.01</v>
      </c>
      <c r="C2706" s="109" t="s">
        <v>2899</v>
      </c>
    </row>
    <row r="2707" spans="1:3" ht="16.95" customHeight="1" x14ac:dyDescent="0.3">
      <c r="A2707" s="219">
        <v>2706</v>
      </c>
      <c r="B2707" s="108">
        <v>208323.01</v>
      </c>
      <c r="C2707" s="109" t="s">
        <v>2900</v>
      </c>
    </row>
    <row r="2708" spans="1:3" ht="16.95" customHeight="1" x14ac:dyDescent="0.3">
      <c r="A2708" s="219">
        <v>2707</v>
      </c>
      <c r="B2708" s="108">
        <v>208325.01</v>
      </c>
      <c r="C2708" s="109" t="s">
        <v>2901</v>
      </c>
    </row>
    <row r="2709" spans="1:3" ht="16.95" customHeight="1" x14ac:dyDescent="0.3">
      <c r="A2709" s="219">
        <v>2708</v>
      </c>
      <c r="B2709" s="108">
        <v>208326.01</v>
      </c>
      <c r="C2709" s="109" t="s">
        <v>2902</v>
      </c>
    </row>
    <row r="2710" spans="1:3" ht="16.95" customHeight="1" x14ac:dyDescent="0.3">
      <c r="A2710" s="219">
        <v>2709</v>
      </c>
      <c r="B2710" s="108">
        <v>208327.01</v>
      </c>
      <c r="C2710" s="109" t="s">
        <v>2903</v>
      </c>
    </row>
    <row r="2711" spans="1:3" ht="16.95" customHeight="1" x14ac:dyDescent="0.3">
      <c r="A2711" s="219">
        <v>2710</v>
      </c>
      <c r="B2711" s="108">
        <v>208328.01</v>
      </c>
      <c r="C2711" s="109" t="s">
        <v>2904</v>
      </c>
    </row>
    <row r="2712" spans="1:3" ht="16.95" customHeight="1" x14ac:dyDescent="0.3">
      <c r="A2712" s="219">
        <v>2711</v>
      </c>
      <c r="B2712" s="108">
        <v>208329.01</v>
      </c>
      <c r="C2712" s="109" t="s">
        <v>2905</v>
      </c>
    </row>
    <row r="2713" spans="1:3" ht="16.95" customHeight="1" x14ac:dyDescent="0.3">
      <c r="A2713" s="219">
        <v>2712</v>
      </c>
      <c r="B2713" s="108">
        <v>208329.04</v>
      </c>
      <c r="C2713" s="109" t="s">
        <v>2906</v>
      </c>
    </row>
    <row r="2714" spans="1:3" ht="16.95" customHeight="1" x14ac:dyDescent="0.3">
      <c r="A2714" s="219">
        <v>2713</v>
      </c>
      <c r="B2714" s="108">
        <v>2040000.01</v>
      </c>
      <c r="C2714" s="109" t="s">
        <v>2907</v>
      </c>
    </row>
    <row r="2715" spans="1:3" ht="16.95" customHeight="1" x14ac:dyDescent="0.3">
      <c r="A2715" s="219">
        <v>2714</v>
      </c>
      <c r="B2715" s="108">
        <v>2040001.01</v>
      </c>
      <c r="C2715" s="109" t="s">
        <v>2908</v>
      </c>
    </row>
    <row r="2716" spans="1:3" ht="16.95" customHeight="1" x14ac:dyDescent="0.3">
      <c r="A2716" s="219">
        <v>2715</v>
      </c>
      <c r="B2716" s="108">
        <v>2040002.01</v>
      </c>
      <c r="C2716" s="109" t="s">
        <v>2909</v>
      </c>
    </row>
    <row r="2717" spans="1:3" ht="16.95" customHeight="1" x14ac:dyDescent="0.3">
      <c r="A2717" s="219">
        <v>2716</v>
      </c>
      <c r="B2717" s="108">
        <v>2040003.01</v>
      </c>
      <c r="C2717" s="109" t="s">
        <v>2910</v>
      </c>
    </row>
    <row r="2718" spans="1:3" ht="16.95" customHeight="1" x14ac:dyDescent="0.3">
      <c r="A2718" s="219">
        <v>2717</v>
      </c>
      <c r="B2718" s="108">
        <v>2040004.01</v>
      </c>
      <c r="C2718" s="109" t="s">
        <v>2911</v>
      </c>
    </row>
    <row r="2719" spans="1:3" ht="16.95" customHeight="1" x14ac:dyDescent="0.3">
      <c r="A2719" s="219">
        <v>2718</v>
      </c>
      <c r="B2719" s="108">
        <v>2040006.01</v>
      </c>
      <c r="C2719" s="109" t="s">
        <v>2912</v>
      </c>
    </row>
    <row r="2720" spans="1:3" ht="16.95" customHeight="1" x14ac:dyDescent="0.3">
      <c r="A2720" s="219">
        <v>2719</v>
      </c>
      <c r="B2720" s="108">
        <v>2040007.01</v>
      </c>
      <c r="C2720" s="109" t="s">
        <v>2913</v>
      </c>
    </row>
    <row r="2721" spans="1:3" ht="16.95" customHeight="1" x14ac:dyDescent="0.3">
      <c r="A2721" s="219">
        <v>2720</v>
      </c>
      <c r="B2721" s="108">
        <v>2040008.01</v>
      </c>
      <c r="C2721" s="109" t="s">
        <v>2914</v>
      </c>
    </row>
    <row r="2722" spans="1:3" ht="16.95" customHeight="1" x14ac:dyDescent="0.3">
      <c r="A2722" s="219">
        <v>2721</v>
      </c>
      <c r="B2722" s="108">
        <v>2040009.01</v>
      </c>
      <c r="C2722" s="109" t="s">
        <v>2915</v>
      </c>
    </row>
    <row r="2723" spans="1:3" ht="16.95" customHeight="1" x14ac:dyDescent="0.3">
      <c r="A2723" s="219">
        <v>2722</v>
      </c>
      <c r="B2723" s="108">
        <v>208340.01</v>
      </c>
      <c r="C2723" s="109" t="s">
        <v>2916</v>
      </c>
    </row>
    <row r="2724" spans="1:3" ht="16.95" customHeight="1" x14ac:dyDescent="0.3">
      <c r="A2724" s="219">
        <v>2723</v>
      </c>
      <c r="B2724" s="108">
        <v>208341.01</v>
      </c>
      <c r="C2724" s="109" t="s">
        <v>2917</v>
      </c>
    </row>
    <row r="2725" spans="1:3" ht="16.95" customHeight="1" x14ac:dyDescent="0.3">
      <c r="A2725" s="219">
        <v>2724</v>
      </c>
      <c r="B2725" s="108">
        <v>208342.01</v>
      </c>
      <c r="C2725" s="109" t="s">
        <v>2918</v>
      </c>
    </row>
    <row r="2726" spans="1:3" ht="16.95" customHeight="1" x14ac:dyDescent="0.3">
      <c r="A2726" s="219">
        <v>2725</v>
      </c>
      <c r="B2726" s="108">
        <v>208343.01</v>
      </c>
      <c r="C2726" s="109" t="s">
        <v>2919</v>
      </c>
    </row>
    <row r="2727" spans="1:3" ht="16.95" customHeight="1" x14ac:dyDescent="0.3">
      <c r="A2727" s="219">
        <v>2726</v>
      </c>
      <c r="B2727" s="108">
        <v>208344.01</v>
      </c>
      <c r="C2727" s="109" t="s">
        <v>2920</v>
      </c>
    </row>
    <row r="2728" spans="1:3" ht="16.95" customHeight="1" x14ac:dyDescent="0.3">
      <c r="A2728" s="219">
        <v>2727</v>
      </c>
      <c r="B2728" s="108">
        <v>208357</v>
      </c>
      <c r="C2728" s="109" t="s">
        <v>2921</v>
      </c>
    </row>
    <row r="2729" spans="1:3" ht="16.95" customHeight="1" x14ac:dyDescent="0.3">
      <c r="A2729" s="219">
        <v>2728</v>
      </c>
      <c r="B2729" s="108">
        <v>208358</v>
      </c>
      <c r="C2729" s="109" t="s">
        <v>2922</v>
      </c>
    </row>
    <row r="2730" spans="1:3" ht="16.95" customHeight="1" x14ac:dyDescent="0.3">
      <c r="A2730" s="219">
        <v>2729</v>
      </c>
      <c r="B2730" s="108">
        <v>208360</v>
      </c>
      <c r="C2730" s="109" t="s">
        <v>2923</v>
      </c>
    </row>
    <row r="2731" spans="1:3" ht="16.95" customHeight="1" x14ac:dyDescent="0.3">
      <c r="A2731" s="219">
        <v>2730</v>
      </c>
      <c r="B2731" s="108">
        <v>208361</v>
      </c>
      <c r="C2731" s="109" t="s">
        <v>2924</v>
      </c>
    </row>
    <row r="2732" spans="1:3" ht="16.95" customHeight="1" x14ac:dyDescent="0.3">
      <c r="A2732" s="219">
        <v>2731</v>
      </c>
      <c r="B2732" s="108">
        <v>208362</v>
      </c>
      <c r="C2732" s="109" t="s">
        <v>2925</v>
      </c>
    </row>
    <row r="2733" spans="1:3" ht="16.95" customHeight="1" x14ac:dyDescent="0.3">
      <c r="A2733" s="219">
        <v>2732</v>
      </c>
      <c r="B2733" s="108">
        <v>208363</v>
      </c>
      <c r="C2733" s="109" t="s">
        <v>2926</v>
      </c>
    </row>
    <row r="2734" spans="1:3" ht="16.95" customHeight="1" x14ac:dyDescent="0.3">
      <c r="A2734" s="219">
        <v>2733</v>
      </c>
      <c r="B2734" s="108">
        <v>208364</v>
      </c>
      <c r="C2734" s="109" t="s">
        <v>2927</v>
      </c>
    </row>
    <row r="2735" spans="1:3" ht="16.95" customHeight="1" x14ac:dyDescent="0.3">
      <c r="A2735" s="219">
        <v>2734</v>
      </c>
      <c r="B2735" s="108">
        <v>208364.02</v>
      </c>
      <c r="C2735" s="109" t="s">
        <v>2928</v>
      </c>
    </row>
    <row r="2736" spans="1:3" ht="16.95" customHeight="1" x14ac:dyDescent="0.3">
      <c r="A2736" s="219">
        <v>2735</v>
      </c>
      <c r="B2736" s="108">
        <v>208365</v>
      </c>
      <c r="C2736" s="109" t="s">
        <v>2929</v>
      </c>
    </row>
    <row r="2737" spans="1:3" ht="16.95" customHeight="1" x14ac:dyDescent="0.3">
      <c r="A2737" s="219">
        <v>2736</v>
      </c>
      <c r="B2737" s="108">
        <v>208365.02</v>
      </c>
      <c r="C2737" s="109" t="s">
        <v>2930</v>
      </c>
    </row>
    <row r="2738" spans="1:3" ht="16.95" customHeight="1" x14ac:dyDescent="0.3">
      <c r="A2738" s="219">
        <v>2737</v>
      </c>
      <c r="B2738" s="108">
        <v>208366</v>
      </c>
      <c r="C2738" s="109" t="s">
        <v>2931</v>
      </c>
    </row>
    <row r="2739" spans="1:3" ht="16.95" customHeight="1" x14ac:dyDescent="0.3">
      <c r="A2739" s="219">
        <v>2738</v>
      </c>
      <c r="B2739" s="108">
        <v>208367</v>
      </c>
      <c r="C2739" s="109" t="s">
        <v>2932</v>
      </c>
    </row>
    <row r="2740" spans="1:3" ht="16.95" customHeight="1" x14ac:dyDescent="0.3">
      <c r="A2740" s="219">
        <v>2739</v>
      </c>
      <c r="B2740" s="108">
        <v>208368</v>
      </c>
      <c r="C2740" s="109" t="s">
        <v>2933</v>
      </c>
    </row>
    <row r="2741" spans="1:3" ht="16.95" customHeight="1" x14ac:dyDescent="0.3">
      <c r="A2741" s="219">
        <v>2740</v>
      </c>
      <c r="B2741" s="108">
        <v>208375.01</v>
      </c>
      <c r="C2741" s="109" t="s">
        <v>2934</v>
      </c>
    </row>
    <row r="2742" spans="1:3" ht="16.95" customHeight="1" x14ac:dyDescent="0.3">
      <c r="A2742" s="219">
        <v>2741</v>
      </c>
      <c r="B2742" s="108">
        <v>208376.01</v>
      </c>
      <c r="C2742" s="109" t="s">
        <v>2935</v>
      </c>
    </row>
    <row r="2743" spans="1:3" ht="16.95" customHeight="1" x14ac:dyDescent="0.3">
      <c r="A2743" s="219">
        <v>2742</v>
      </c>
      <c r="B2743" s="108">
        <v>208377.01</v>
      </c>
      <c r="C2743" s="109" t="s">
        <v>2936</v>
      </c>
    </row>
    <row r="2744" spans="1:3" ht="16.95" customHeight="1" x14ac:dyDescent="0.3">
      <c r="A2744" s="219">
        <v>2743</v>
      </c>
      <c r="B2744" s="108">
        <v>208378.01</v>
      </c>
      <c r="C2744" s="109" t="s">
        <v>2937</v>
      </c>
    </row>
    <row r="2745" spans="1:3" ht="16.95" customHeight="1" x14ac:dyDescent="0.3">
      <c r="A2745" s="219">
        <v>2744</v>
      </c>
      <c r="B2745" s="108">
        <v>208379.01</v>
      </c>
      <c r="C2745" s="109" t="s">
        <v>2938</v>
      </c>
    </row>
    <row r="2746" spans="1:3" ht="16.95" customHeight="1" x14ac:dyDescent="0.3">
      <c r="A2746" s="219">
        <v>2745</v>
      </c>
      <c r="B2746" s="108">
        <v>208380.01</v>
      </c>
      <c r="C2746" s="109" t="s">
        <v>2939</v>
      </c>
    </row>
    <row r="2747" spans="1:3" ht="16.95" customHeight="1" x14ac:dyDescent="0.3">
      <c r="A2747" s="219">
        <v>2746</v>
      </c>
      <c r="B2747" s="108">
        <v>208381.01</v>
      </c>
      <c r="C2747" s="109" t="s">
        <v>2940</v>
      </c>
    </row>
    <row r="2748" spans="1:3" ht="16.95" customHeight="1" x14ac:dyDescent="0.3">
      <c r="A2748" s="219">
        <v>2747</v>
      </c>
      <c r="B2748" s="108">
        <v>208382.01</v>
      </c>
      <c r="C2748" s="109" t="s">
        <v>2941</v>
      </c>
    </row>
    <row r="2749" spans="1:3" ht="16.95" customHeight="1" x14ac:dyDescent="0.3">
      <c r="A2749" s="219">
        <v>2748</v>
      </c>
      <c r="B2749" s="108">
        <v>208383.01</v>
      </c>
      <c r="C2749" s="109" t="s">
        <v>2942</v>
      </c>
    </row>
    <row r="2750" spans="1:3" ht="16.95" customHeight="1" x14ac:dyDescent="0.3">
      <c r="A2750" s="219">
        <v>2749</v>
      </c>
      <c r="B2750" s="108">
        <v>208384.01</v>
      </c>
      <c r="C2750" s="109" t="s">
        <v>2943</v>
      </c>
    </row>
    <row r="2751" spans="1:3" ht="16.95" customHeight="1" x14ac:dyDescent="0.3">
      <c r="A2751" s="219">
        <v>2750</v>
      </c>
      <c r="B2751" s="108">
        <v>208385.01</v>
      </c>
      <c r="C2751" s="109" t="s">
        <v>2944</v>
      </c>
    </row>
    <row r="2752" spans="1:3" ht="16.95" customHeight="1" x14ac:dyDescent="0.3">
      <c r="A2752" s="219">
        <v>2751</v>
      </c>
      <c r="B2752" s="108">
        <v>208386.01</v>
      </c>
      <c r="C2752" s="109" t="s">
        <v>2945</v>
      </c>
    </row>
    <row r="2753" spans="1:3" ht="16.95" customHeight="1" x14ac:dyDescent="0.3">
      <c r="A2753" s="219">
        <v>2752</v>
      </c>
      <c r="B2753" s="108">
        <v>208387.01</v>
      </c>
      <c r="C2753" s="109" t="s">
        <v>2946</v>
      </c>
    </row>
    <row r="2754" spans="1:3" ht="16.95" customHeight="1" x14ac:dyDescent="0.3">
      <c r="A2754" s="219">
        <v>2753</v>
      </c>
      <c r="B2754" s="108">
        <v>208388.01</v>
      </c>
      <c r="C2754" s="109" t="s">
        <v>2947</v>
      </c>
    </row>
    <row r="2755" spans="1:3" ht="16.95" customHeight="1" x14ac:dyDescent="0.3">
      <c r="A2755" s="219">
        <v>2754</v>
      </c>
      <c r="B2755" s="108">
        <v>208407.01</v>
      </c>
      <c r="C2755" s="109" t="s">
        <v>2948</v>
      </c>
    </row>
    <row r="2756" spans="1:3" ht="16.95" customHeight="1" x14ac:dyDescent="0.3">
      <c r="A2756" s="219">
        <v>2755</v>
      </c>
      <c r="B2756" s="108">
        <v>208407.02</v>
      </c>
      <c r="C2756" s="109" t="s">
        <v>2949</v>
      </c>
    </row>
    <row r="2757" spans="1:3" ht="16.95" customHeight="1" x14ac:dyDescent="0.3">
      <c r="A2757" s="219">
        <v>2756</v>
      </c>
      <c r="B2757" s="108">
        <v>208408</v>
      </c>
      <c r="C2757" s="109" t="s">
        <v>2950</v>
      </c>
    </row>
    <row r="2758" spans="1:3" ht="16.95" customHeight="1" x14ac:dyDescent="0.3">
      <c r="A2758" s="219">
        <v>2757</v>
      </c>
      <c r="B2758" s="108">
        <v>208409</v>
      </c>
      <c r="C2758" s="109" t="s">
        <v>2951</v>
      </c>
    </row>
    <row r="2759" spans="1:3" ht="16.95" customHeight="1" x14ac:dyDescent="0.3">
      <c r="A2759" s="219">
        <v>2758</v>
      </c>
      <c r="B2759" s="108">
        <v>208410</v>
      </c>
      <c r="C2759" s="109" t="s">
        <v>2952</v>
      </c>
    </row>
    <row r="2760" spans="1:3" ht="16.95" customHeight="1" x14ac:dyDescent="0.3">
      <c r="A2760" s="219">
        <v>2759</v>
      </c>
      <c r="B2760" s="108">
        <v>208411</v>
      </c>
      <c r="C2760" s="109" t="s">
        <v>2953</v>
      </c>
    </row>
    <row r="2761" spans="1:3" ht="16.95" customHeight="1" x14ac:dyDescent="0.3">
      <c r="A2761" s="219">
        <v>2760</v>
      </c>
      <c r="B2761" s="108">
        <v>208412</v>
      </c>
      <c r="C2761" s="109" t="s">
        <v>2954</v>
      </c>
    </row>
    <row r="2762" spans="1:3" ht="16.95" customHeight="1" x14ac:dyDescent="0.3">
      <c r="A2762" s="219">
        <v>2761</v>
      </c>
      <c r="B2762" s="108">
        <v>208414</v>
      </c>
      <c r="C2762" s="109" t="s">
        <v>2955</v>
      </c>
    </row>
    <row r="2763" spans="1:3" ht="16.95" customHeight="1" x14ac:dyDescent="0.3">
      <c r="A2763" s="219">
        <v>2762</v>
      </c>
      <c r="B2763" s="108">
        <v>208417</v>
      </c>
      <c r="C2763" s="109" t="s">
        <v>2956</v>
      </c>
    </row>
    <row r="2764" spans="1:3" ht="16.95" customHeight="1" x14ac:dyDescent="0.3">
      <c r="A2764" s="219">
        <v>2763</v>
      </c>
      <c r="B2764" s="108">
        <v>208419</v>
      </c>
      <c r="C2764" s="109" t="s">
        <v>2957</v>
      </c>
    </row>
    <row r="2765" spans="1:3" ht="16.95" customHeight="1" x14ac:dyDescent="0.3">
      <c r="A2765" s="219">
        <v>2764</v>
      </c>
      <c r="B2765" s="108">
        <v>208419.01</v>
      </c>
      <c r="C2765" s="109" t="s">
        <v>2958</v>
      </c>
    </row>
    <row r="2766" spans="1:3" ht="16.95" customHeight="1" x14ac:dyDescent="0.3">
      <c r="A2766" s="219">
        <v>2765</v>
      </c>
      <c r="B2766" s="108">
        <v>208420</v>
      </c>
      <c r="C2766" s="109" t="s">
        <v>2959</v>
      </c>
    </row>
    <row r="2767" spans="1:3" ht="16.95" customHeight="1" x14ac:dyDescent="0.3">
      <c r="A2767" s="219">
        <v>2766</v>
      </c>
      <c r="B2767" s="108">
        <v>208421</v>
      </c>
      <c r="C2767" s="109" t="s">
        <v>2960</v>
      </c>
    </row>
    <row r="2768" spans="1:3" ht="16.95" customHeight="1" x14ac:dyDescent="0.3">
      <c r="A2768" s="219">
        <v>2767</v>
      </c>
      <c r="B2768" s="108">
        <v>208422</v>
      </c>
      <c r="C2768" s="109" t="s">
        <v>2961</v>
      </c>
    </row>
    <row r="2769" spans="1:3" ht="16.95" customHeight="1" x14ac:dyDescent="0.3">
      <c r="A2769" s="219">
        <v>2768</v>
      </c>
      <c r="B2769" s="108">
        <v>208423</v>
      </c>
      <c r="C2769" s="109" t="s">
        <v>2962</v>
      </c>
    </row>
    <row r="2770" spans="1:3" ht="16.95" customHeight="1" x14ac:dyDescent="0.3">
      <c r="A2770" s="219">
        <v>2769</v>
      </c>
      <c r="B2770" s="108">
        <v>208425</v>
      </c>
      <c r="C2770" s="109" t="s">
        <v>2963</v>
      </c>
    </row>
    <row r="2771" spans="1:3" ht="16.95" customHeight="1" x14ac:dyDescent="0.3">
      <c r="A2771" s="219">
        <v>2770</v>
      </c>
      <c r="B2771" s="108">
        <v>208425.01</v>
      </c>
      <c r="C2771" s="109" t="s">
        <v>2964</v>
      </c>
    </row>
    <row r="2772" spans="1:3" ht="16.95" customHeight="1" x14ac:dyDescent="0.3">
      <c r="A2772" s="219">
        <v>2771</v>
      </c>
      <c r="B2772" s="108">
        <v>208425.02</v>
      </c>
      <c r="C2772" s="109" t="s">
        <v>2965</v>
      </c>
    </row>
    <row r="2773" spans="1:3" ht="16.95" customHeight="1" x14ac:dyDescent="0.3">
      <c r="A2773" s="219">
        <v>2772</v>
      </c>
      <c r="B2773" s="108">
        <v>208425.03</v>
      </c>
      <c r="C2773" s="109" t="s">
        <v>2966</v>
      </c>
    </row>
    <row r="2774" spans="1:3" ht="16.95" customHeight="1" x14ac:dyDescent="0.3">
      <c r="A2774" s="219">
        <v>2773</v>
      </c>
      <c r="B2774" s="108">
        <v>208426</v>
      </c>
      <c r="C2774" s="109" t="s">
        <v>2967</v>
      </c>
    </row>
    <row r="2775" spans="1:3" ht="16.95" customHeight="1" x14ac:dyDescent="0.3">
      <c r="A2775" s="219">
        <v>2774</v>
      </c>
      <c r="B2775" s="108">
        <v>208426.01</v>
      </c>
      <c r="C2775" s="109" t="s">
        <v>2968</v>
      </c>
    </row>
    <row r="2776" spans="1:3" ht="16.95" customHeight="1" x14ac:dyDescent="0.3">
      <c r="A2776" s="219">
        <v>2775</v>
      </c>
      <c r="B2776" s="108">
        <v>208426.02</v>
      </c>
      <c r="C2776" s="109" t="s">
        <v>2969</v>
      </c>
    </row>
    <row r="2777" spans="1:3" ht="16.95" customHeight="1" x14ac:dyDescent="0.3">
      <c r="A2777" s="219">
        <v>2776</v>
      </c>
      <c r="B2777" s="108">
        <v>208428</v>
      </c>
      <c r="C2777" s="109" t="s">
        <v>2970</v>
      </c>
    </row>
    <row r="2778" spans="1:3" ht="16.95" customHeight="1" x14ac:dyDescent="0.3">
      <c r="A2778" s="219">
        <v>2777</v>
      </c>
      <c r="B2778" s="108">
        <v>208430</v>
      </c>
      <c r="C2778" s="109" t="s">
        <v>2971</v>
      </c>
    </row>
    <row r="2779" spans="1:3" ht="16.95" customHeight="1" x14ac:dyDescent="0.3">
      <c r="A2779" s="219">
        <v>2778</v>
      </c>
      <c r="B2779" s="108">
        <v>208432</v>
      </c>
      <c r="C2779" s="109" t="s">
        <v>2972</v>
      </c>
    </row>
    <row r="2780" spans="1:3" ht="16.95" customHeight="1" x14ac:dyDescent="0.3">
      <c r="A2780" s="219">
        <v>2779</v>
      </c>
      <c r="B2780" s="108">
        <v>208433.01</v>
      </c>
      <c r="C2780" s="109" t="s">
        <v>2973</v>
      </c>
    </row>
    <row r="2781" spans="1:3" ht="16.95" customHeight="1" x14ac:dyDescent="0.3">
      <c r="A2781" s="219">
        <v>2780</v>
      </c>
      <c r="B2781" s="108">
        <v>208434</v>
      </c>
      <c r="C2781" s="109" t="s">
        <v>2974</v>
      </c>
    </row>
    <row r="2782" spans="1:3" ht="16.95" customHeight="1" x14ac:dyDescent="0.3">
      <c r="A2782" s="219">
        <v>2781</v>
      </c>
      <c r="B2782" s="108">
        <v>208435</v>
      </c>
      <c r="C2782" s="109" t="s">
        <v>2975</v>
      </c>
    </row>
    <row r="2783" spans="1:3" ht="16.95" customHeight="1" x14ac:dyDescent="0.3">
      <c r="A2783" s="219">
        <v>2782</v>
      </c>
      <c r="B2783" s="108">
        <v>208436</v>
      </c>
      <c r="C2783" s="109" t="s">
        <v>2976</v>
      </c>
    </row>
    <row r="2784" spans="1:3" ht="16.95" customHeight="1" x14ac:dyDescent="0.3">
      <c r="A2784" s="219">
        <v>2783</v>
      </c>
      <c r="B2784" s="108">
        <v>208437</v>
      </c>
      <c r="C2784" s="109" t="s">
        <v>2977</v>
      </c>
    </row>
    <row r="2785" spans="1:3" ht="16.95" customHeight="1" x14ac:dyDescent="0.3">
      <c r="A2785" s="219">
        <v>2784</v>
      </c>
      <c r="B2785" s="108">
        <v>208438</v>
      </c>
      <c r="C2785" s="109" t="s">
        <v>2978</v>
      </c>
    </row>
    <row r="2786" spans="1:3" ht="16.95" customHeight="1" x14ac:dyDescent="0.3">
      <c r="A2786" s="219">
        <v>2785</v>
      </c>
      <c r="B2786" s="108">
        <v>208442</v>
      </c>
      <c r="C2786" s="109" t="s">
        <v>150</v>
      </c>
    </row>
    <row r="2787" spans="1:3" ht="16.95" customHeight="1" x14ac:dyDescent="0.3">
      <c r="A2787" s="219">
        <v>2786</v>
      </c>
      <c r="B2787" s="108">
        <v>208443</v>
      </c>
      <c r="C2787" s="109" t="s">
        <v>2979</v>
      </c>
    </row>
    <row r="2788" spans="1:3" ht="16.95" customHeight="1" x14ac:dyDescent="0.3">
      <c r="A2788" s="219">
        <v>2787</v>
      </c>
      <c r="B2788" s="108">
        <v>208443.21</v>
      </c>
      <c r="C2788" s="109" t="s">
        <v>2980</v>
      </c>
    </row>
    <row r="2789" spans="1:3" ht="16.95" customHeight="1" x14ac:dyDescent="0.3">
      <c r="A2789" s="219">
        <v>2788</v>
      </c>
      <c r="B2789" s="108">
        <v>208444</v>
      </c>
      <c r="C2789" s="109" t="s">
        <v>2981</v>
      </c>
    </row>
    <row r="2790" spans="1:3" ht="16.95" customHeight="1" x14ac:dyDescent="0.3">
      <c r="A2790" s="219">
        <v>2789</v>
      </c>
      <c r="B2790" s="108">
        <v>208445</v>
      </c>
      <c r="C2790" s="109" t="s">
        <v>2982</v>
      </c>
    </row>
    <row r="2791" spans="1:3" ht="16.95" customHeight="1" x14ac:dyDescent="0.3">
      <c r="A2791" s="219">
        <v>2790</v>
      </c>
      <c r="B2791" s="108">
        <v>208448</v>
      </c>
      <c r="C2791" s="109" t="s">
        <v>2983</v>
      </c>
    </row>
    <row r="2792" spans="1:3" ht="16.95" customHeight="1" x14ac:dyDescent="0.3">
      <c r="A2792" s="219">
        <v>2791</v>
      </c>
      <c r="B2792" s="108">
        <v>208449</v>
      </c>
      <c r="C2792" s="109" t="s">
        <v>2984</v>
      </c>
    </row>
    <row r="2793" spans="1:3" ht="16.95" customHeight="1" x14ac:dyDescent="0.3">
      <c r="A2793" s="219">
        <v>2792</v>
      </c>
      <c r="B2793" s="108">
        <v>208450</v>
      </c>
      <c r="C2793" s="109" t="s">
        <v>2985</v>
      </c>
    </row>
    <row r="2794" spans="1:3" ht="16.95" customHeight="1" x14ac:dyDescent="0.3">
      <c r="A2794" s="219">
        <v>2793</v>
      </c>
      <c r="B2794" s="108">
        <v>208451</v>
      </c>
      <c r="C2794" s="109" t="s">
        <v>2986</v>
      </c>
    </row>
    <row r="2795" spans="1:3" ht="16.95" customHeight="1" x14ac:dyDescent="0.3">
      <c r="A2795" s="219">
        <v>2794</v>
      </c>
      <c r="B2795" s="108">
        <v>208452</v>
      </c>
      <c r="C2795" s="109" t="s">
        <v>2987</v>
      </c>
    </row>
    <row r="2796" spans="1:3" ht="16.95" customHeight="1" x14ac:dyDescent="0.3">
      <c r="A2796" s="219">
        <v>2795</v>
      </c>
      <c r="B2796" s="108">
        <v>208453</v>
      </c>
      <c r="C2796" s="109" t="s">
        <v>2988</v>
      </c>
    </row>
    <row r="2797" spans="1:3" ht="16.95" customHeight="1" x14ac:dyDescent="0.3">
      <c r="A2797" s="219">
        <v>2796</v>
      </c>
      <c r="B2797" s="108">
        <v>208455</v>
      </c>
      <c r="C2797" s="109" t="s">
        <v>2989</v>
      </c>
    </row>
    <row r="2798" spans="1:3" ht="16.95" customHeight="1" x14ac:dyDescent="0.3">
      <c r="A2798" s="219">
        <v>2797</v>
      </c>
      <c r="B2798" s="108">
        <v>208456</v>
      </c>
      <c r="C2798" s="109" t="s">
        <v>2990</v>
      </c>
    </row>
    <row r="2799" spans="1:3" ht="16.95" customHeight="1" x14ac:dyDescent="0.3">
      <c r="A2799" s="219">
        <v>2798</v>
      </c>
      <c r="B2799" s="108">
        <v>208457</v>
      </c>
      <c r="C2799" s="109" t="s">
        <v>2991</v>
      </c>
    </row>
    <row r="2800" spans="1:3" ht="16.95" customHeight="1" x14ac:dyDescent="0.3">
      <c r="A2800" s="219">
        <v>2799</v>
      </c>
      <c r="B2800" s="108">
        <v>208458</v>
      </c>
      <c r="C2800" s="109" t="s">
        <v>2992</v>
      </c>
    </row>
    <row r="2801" spans="1:3" ht="16.95" customHeight="1" x14ac:dyDescent="0.3">
      <c r="A2801" s="219">
        <v>2800</v>
      </c>
      <c r="B2801" s="108">
        <v>208459</v>
      </c>
      <c r="C2801" s="109" t="s">
        <v>2993</v>
      </c>
    </row>
    <row r="2802" spans="1:3" ht="16.95" customHeight="1" x14ac:dyDescent="0.3">
      <c r="A2802" s="219">
        <v>2801</v>
      </c>
      <c r="B2802" s="108">
        <v>208460</v>
      </c>
      <c r="C2802" s="109" t="s">
        <v>2994</v>
      </c>
    </row>
    <row r="2803" spans="1:3" ht="16.95" customHeight="1" x14ac:dyDescent="0.3">
      <c r="A2803" s="219">
        <v>2802</v>
      </c>
      <c r="B2803" s="108">
        <v>208461</v>
      </c>
      <c r="C2803" s="109" t="s">
        <v>2995</v>
      </c>
    </row>
    <row r="2804" spans="1:3" ht="16.95" customHeight="1" x14ac:dyDescent="0.3">
      <c r="A2804" s="219">
        <v>2803</v>
      </c>
      <c r="B2804" s="108">
        <v>208462</v>
      </c>
      <c r="C2804" s="109" t="s">
        <v>2996</v>
      </c>
    </row>
    <row r="2805" spans="1:3" ht="16.95" customHeight="1" x14ac:dyDescent="0.3">
      <c r="A2805" s="219">
        <v>2804</v>
      </c>
      <c r="B2805" s="108">
        <v>208463</v>
      </c>
      <c r="C2805" s="109" t="s">
        <v>2997</v>
      </c>
    </row>
    <row r="2806" spans="1:3" ht="16.95" customHeight="1" x14ac:dyDescent="0.3">
      <c r="A2806" s="219">
        <v>2805</v>
      </c>
      <c r="B2806" s="108">
        <v>208464</v>
      </c>
      <c r="C2806" s="109" t="s">
        <v>2998</v>
      </c>
    </row>
    <row r="2807" spans="1:3" ht="16.95" customHeight="1" x14ac:dyDescent="0.3">
      <c r="A2807" s="219">
        <v>2806</v>
      </c>
      <c r="B2807" s="108">
        <v>208468</v>
      </c>
      <c r="C2807" s="109" t="s">
        <v>2999</v>
      </c>
    </row>
    <row r="2808" spans="1:3" ht="16.95" customHeight="1" x14ac:dyDescent="0.3">
      <c r="A2808" s="219">
        <v>2807</v>
      </c>
      <c r="B2808" s="108">
        <v>208469</v>
      </c>
      <c r="C2808" s="109" t="s">
        <v>3000</v>
      </c>
    </row>
    <row r="2809" spans="1:3" ht="16.95" customHeight="1" x14ac:dyDescent="0.3">
      <c r="A2809" s="219">
        <v>2808</v>
      </c>
      <c r="B2809" s="108">
        <v>208470</v>
      </c>
      <c r="C2809" s="109" t="s">
        <v>3001</v>
      </c>
    </row>
    <row r="2810" spans="1:3" ht="16.95" customHeight="1" x14ac:dyDescent="0.3">
      <c r="A2810" s="219">
        <v>2809</v>
      </c>
      <c r="B2810" s="108">
        <v>208473</v>
      </c>
      <c r="C2810" s="109" t="s">
        <v>3002</v>
      </c>
    </row>
    <row r="2811" spans="1:3" ht="16.95" customHeight="1" x14ac:dyDescent="0.3">
      <c r="A2811" s="219">
        <v>2810</v>
      </c>
      <c r="B2811" s="108">
        <v>208474</v>
      </c>
      <c r="C2811" s="109" t="s">
        <v>3003</v>
      </c>
    </row>
    <row r="2812" spans="1:3" ht="16.95" customHeight="1" x14ac:dyDescent="0.3">
      <c r="A2812" s="219">
        <v>2811</v>
      </c>
      <c r="B2812" s="108">
        <v>208474.01</v>
      </c>
      <c r="C2812" s="109" t="s">
        <v>3004</v>
      </c>
    </row>
    <row r="2813" spans="1:3" ht="16.95" customHeight="1" x14ac:dyDescent="0.3">
      <c r="A2813" s="219">
        <v>2812</v>
      </c>
      <c r="B2813" s="108">
        <v>208475</v>
      </c>
      <c r="C2813" s="109" t="s">
        <v>3005</v>
      </c>
    </row>
    <row r="2814" spans="1:3" ht="16.95" customHeight="1" x14ac:dyDescent="0.3">
      <c r="A2814" s="219">
        <v>2813</v>
      </c>
      <c r="B2814" s="108">
        <v>208476</v>
      </c>
      <c r="C2814" s="109" t="s">
        <v>3006</v>
      </c>
    </row>
    <row r="2815" spans="1:3" ht="16.95" customHeight="1" x14ac:dyDescent="0.3">
      <c r="A2815" s="219">
        <v>2814</v>
      </c>
      <c r="B2815" s="108">
        <v>208477</v>
      </c>
      <c r="C2815" s="109" t="s">
        <v>3007</v>
      </c>
    </row>
    <row r="2816" spans="1:3" ht="16.95" customHeight="1" x14ac:dyDescent="0.3">
      <c r="A2816" s="219">
        <v>2815</v>
      </c>
      <c r="B2816" s="108">
        <v>208478</v>
      </c>
      <c r="C2816" s="109" t="s">
        <v>3008</v>
      </c>
    </row>
    <row r="2817" spans="1:3" ht="16.95" customHeight="1" x14ac:dyDescent="0.3">
      <c r="A2817" s="219">
        <v>2816</v>
      </c>
      <c r="B2817" s="108">
        <v>208479</v>
      </c>
      <c r="C2817" s="109" t="s">
        <v>3009</v>
      </c>
    </row>
    <row r="2818" spans="1:3" ht="16.95" customHeight="1" x14ac:dyDescent="0.3">
      <c r="A2818" s="219">
        <v>2817</v>
      </c>
      <c r="B2818" s="108">
        <v>208481</v>
      </c>
      <c r="C2818" s="109" t="s">
        <v>3010</v>
      </c>
    </row>
    <row r="2819" spans="1:3" ht="16.95" customHeight="1" x14ac:dyDescent="0.3">
      <c r="A2819" s="219">
        <v>2818</v>
      </c>
      <c r="B2819" s="108">
        <v>208483</v>
      </c>
      <c r="C2819" s="109" t="s">
        <v>3011</v>
      </c>
    </row>
    <row r="2820" spans="1:3" ht="16.95" customHeight="1" x14ac:dyDescent="0.3">
      <c r="A2820" s="219">
        <v>2819</v>
      </c>
      <c r="B2820" s="108">
        <v>208484</v>
      </c>
      <c r="C2820" s="109" t="s">
        <v>3012</v>
      </c>
    </row>
    <row r="2821" spans="1:3" ht="16.95" customHeight="1" x14ac:dyDescent="0.3">
      <c r="A2821" s="219">
        <v>2820</v>
      </c>
      <c r="B2821" s="108">
        <v>208484.01</v>
      </c>
      <c r="C2821" s="109" t="s">
        <v>3013</v>
      </c>
    </row>
    <row r="2822" spans="1:3" ht="16.95" customHeight="1" x14ac:dyDescent="0.3">
      <c r="A2822" s="219">
        <v>2821</v>
      </c>
      <c r="B2822" s="108">
        <v>208486</v>
      </c>
      <c r="C2822" s="109" t="s">
        <v>3014</v>
      </c>
    </row>
    <row r="2823" spans="1:3" ht="16.95" customHeight="1" x14ac:dyDescent="0.3">
      <c r="A2823" s="219">
        <v>2822</v>
      </c>
      <c r="B2823" s="108">
        <v>208487</v>
      </c>
      <c r="C2823" s="109" t="s">
        <v>3015</v>
      </c>
    </row>
    <row r="2824" spans="1:3" ht="16.95" customHeight="1" x14ac:dyDescent="0.3">
      <c r="A2824" s="219">
        <v>2823</v>
      </c>
      <c r="B2824" s="108">
        <v>208489</v>
      </c>
      <c r="C2824" s="109" t="s">
        <v>3016</v>
      </c>
    </row>
    <row r="2825" spans="1:3" ht="16.95" customHeight="1" x14ac:dyDescent="0.3">
      <c r="A2825" s="219">
        <v>2824</v>
      </c>
      <c r="B2825" s="108">
        <v>208490</v>
      </c>
      <c r="C2825" s="109" t="s">
        <v>3017</v>
      </c>
    </row>
    <row r="2826" spans="1:3" ht="16.95" customHeight="1" x14ac:dyDescent="0.3">
      <c r="A2826" s="219">
        <v>2825</v>
      </c>
      <c r="B2826" s="108">
        <v>208491</v>
      </c>
      <c r="C2826" s="109" t="s">
        <v>3018</v>
      </c>
    </row>
    <row r="2827" spans="1:3" ht="16.95" customHeight="1" x14ac:dyDescent="0.3">
      <c r="A2827" s="219">
        <v>2826</v>
      </c>
      <c r="B2827" s="108">
        <v>208492</v>
      </c>
      <c r="C2827" s="109" t="s">
        <v>3019</v>
      </c>
    </row>
    <row r="2828" spans="1:3" ht="16.95" customHeight="1" x14ac:dyDescent="0.3">
      <c r="A2828" s="219">
        <v>2827</v>
      </c>
      <c r="B2828" s="108">
        <v>208493</v>
      </c>
      <c r="C2828" s="109" t="s">
        <v>3020</v>
      </c>
    </row>
    <row r="2829" spans="1:3" ht="16.95" customHeight="1" x14ac:dyDescent="0.3">
      <c r="A2829" s="219">
        <v>2828</v>
      </c>
      <c r="B2829" s="108">
        <v>208495</v>
      </c>
      <c r="C2829" s="109" t="s">
        <v>3021</v>
      </c>
    </row>
    <row r="2830" spans="1:3" ht="16.95" customHeight="1" x14ac:dyDescent="0.3">
      <c r="A2830" s="219">
        <v>2829</v>
      </c>
      <c r="B2830" s="108">
        <v>208496</v>
      </c>
      <c r="C2830" s="109" t="s">
        <v>3022</v>
      </c>
    </row>
    <row r="2831" spans="1:3" ht="16.95" customHeight="1" x14ac:dyDescent="0.3">
      <c r="A2831" s="219">
        <v>2830</v>
      </c>
      <c r="B2831" s="108">
        <v>208497.01</v>
      </c>
      <c r="C2831" s="109" t="s">
        <v>3023</v>
      </c>
    </row>
    <row r="2832" spans="1:3" ht="16.95" customHeight="1" x14ac:dyDescent="0.3">
      <c r="A2832" s="219">
        <v>2831</v>
      </c>
      <c r="B2832" s="108">
        <v>208500.01</v>
      </c>
      <c r="C2832" s="109" t="s">
        <v>3024</v>
      </c>
    </row>
    <row r="2833" spans="1:3" ht="16.95" customHeight="1" x14ac:dyDescent="0.3">
      <c r="A2833" s="219">
        <v>2832</v>
      </c>
      <c r="B2833" s="108">
        <v>208502.01</v>
      </c>
      <c r="C2833" s="109" t="s">
        <v>3025</v>
      </c>
    </row>
    <row r="2834" spans="1:3" ht="16.95" customHeight="1" x14ac:dyDescent="0.3">
      <c r="A2834" s="219">
        <v>2833</v>
      </c>
      <c r="B2834" s="108">
        <v>208504.01</v>
      </c>
      <c r="C2834" s="109" t="s">
        <v>3026</v>
      </c>
    </row>
    <row r="2835" spans="1:3" ht="16.95" customHeight="1" x14ac:dyDescent="0.3">
      <c r="A2835" s="219">
        <v>2834</v>
      </c>
      <c r="B2835" s="108">
        <v>208505.01</v>
      </c>
      <c r="C2835" s="109" t="s">
        <v>3027</v>
      </c>
    </row>
    <row r="2836" spans="1:3" ht="16.95" customHeight="1" x14ac:dyDescent="0.3">
      <c r="A2836" s="219">
        <v>2835</v>
      </c>
      <c r="B2836" s="108">
        <v>208506.01</v>
      </c>
      <c r="C2836" s="109" t="s">
        <v>3028</v>
      </c>
    </row>
    <row r="2837" spans="1:3" ht="16.95" customHeight="1" x14ac:dyDescent="0.3">
      <c r="A2837" s="219">
        <v>2836</v>
      </c>
      <c r="B2837" s="108">
        <v>208507.01</v>
      </c>
      <c r="C2837" s="109" t="s">
        <v>3029</v>
      </c>
    </row>
    <row r="2838" spans="1:3" ht="16.95" customHeight="1" x14ac:dyDescent="0.3">
      <c r="A2838" s="219">
        <v>2837</v>
      </c>
      <c r="B2838" s="108">
        <v>208508.01</v>
      </c>
      <c r="C2838" s="109" t="s">
        <v>3030</v>
      </c>
    </row>
    <row r="2839" spans="1:3" ht="16.95" customHeight="1" x14ac:dyDescent="0.3">
      <c r="A2839" s="219">
        <v>2838</v>
      </c>
      <c r="B2839" s="108">
        <v>208509.01</v>
      </c>
      <c r="C2839" s="109" t="s">
        <v>3031</v>
      </c>
    </row>
    <row r="2840" spans="1:3" ht="16.95" customHeight="1" x14ac:dyDescent="0.3">
      <c r="A2840" s="219">
        <v>2839</v>
      </c>
      <c r="B2840" s="108">
        <v>208511.01</v>
      </c>
      <c r="C2840" s="109" t="s">
        <v>3032</v>
      </c>
    </row>
    <row r="2841" spans="1:3" ht="16.95" customHeight="1" x14ac:dyDescent="0.3">
      <c r="A2841" s="219">
        <v>2840</v>
      </c>
      <c r="B2841" s="108">
        <v>208512.01</v>
      </c>
      <c r="C2841" s="109" t="s">
        <v>3033</v>
      </c>
    </row>
    <row r="2842" spans="1:3" ht="16.95" customHeight="1" x14ac:dyDescent="0.3">
      <c r="A2842" s="219">
        <v>2841</v>
      </c>
      <c r="B2842" s="108">
        <v>208513.01</v>
      </c>
      <c r="C2842" s="109" t="s">
        <v>3034</v>
      </c>
    </row>
    <row r="2843" spans="1:3" ht="16.95" customHeight="1" x14ac:dyDescent="0.3">
      <c r="A2843" s="219">
        <v>2842</v>
      </c>
      <c r="B2843" s="108">
        <v>208514.01</v>
      </c>
      <c r="C2843" s="109" t="s">
        <v>3035</v>
      </c>
    </row>
    <row r="2844" spans="1:3" ht="16.95" customHeight="1" x14ac:dyDescent="0.3">
      <c r="A2844" s="219">
        <v>2843</v>
      </c>
      <c r="B2844" s="108">
        <v>208515.01</v>
      </c>
      <c r="C2844" s="109" t="s">
        <v>3036</v>
      </c>
    </row>
    <row r="2845" spans="1:3" ht="16.95" customHeight="1" x14ac:dyDescent="0.3">
      <c r="A2845" s="219">
        <v>2844</v>
      </c>
      <c r="B2845" s="108">
        <v>208516.01</v>
      </c>
      <c r="C2845" s="109" t="s">
        <v>3037</v>
      </c>
    </row>
    <row r="2846" spans="1:3" ht="16.95" customHeight="1" x14ac:dyDescent="0.3">
      <c r="A2846" s="219">
        <v>2845</v>
      </c>
      <c r="B2846" s="108">
        <v>208551</v>
      </c>
      <c r="C2846" s="109" t="s">
        <v>3038</v>
      </c>
    </row>
    <row r="2847" spans="1:3" ht="16.95" customHeight="1" x14ac:dyDescent="0.3">
      <c r="A2847" s="219">
        <v>2846</v>
      </c>
      <c r="B2847" s="108">
        <v>208551.4</v>
      </c>
      <c r="C2847" s="109" t="s">
        <v>3039</v>
      </c>
    </row>
    <row r="2848" spans="1:3" ht="16.95" customHeight="1" x14ac:dyDescent="0.3">
      <c r="A2848" s="219">
        <v>2847</v>
      </c>
      <c r="B2848" s="108">
        <v>208552</v>
      </c>
      <c r="C2848" s="109" t="s">
        <v>3040</v>
      </c>
    </row>
    <row r="2849" spans="1:3" ht="16.95" customHeight="1" x14ac:dyDescent="0.3">
      <c r="A2849" s="219">
        <v>2848</v>
      </c>
      <c r="B2849" s="108">
        <v>208552.4</v>
      </c>
      <c r="C2849" s="109" t="s">
        <v>3041</v>
      </c>
    </row>
    <row r="2850" spans="1:3" ht="16.95" customHeight="1" x14ac:dyDescent="0.3">
      <c r="A2850" s="219">
        <v>2849</v>
      </c>
      <c r="B2850" s="108">
        <v>208553</v>
      </c>
      <c r="C2850" s="109" t="s">
        <v>3042</v>
      </c>
    </row>
    <row r="2851" spans="1:3" ht="16.95" customHeight="1" x14ac:dyDescent="0.3">
      <c r="A2851" s="219">
        <v>2850</v>
      </c>
      <c r="B2851" s="108">
        <v>208554</v>
      </c>
      <c r="C2851" s="109" t="s">
        <v>3043</v>
      </c>
    </row>
    <row r="2852" spans="1:3" ht="16.95" customHeight="1" x14ac:dyDescent="0.3">
      <c r="A2852" s="219">
        <v>2851</v>
      </c>
      <c r="B2852" s="108">
        <v>208555</v>
      </c>
      <c r="C2852" s="109" t="s">
        <v>3044</v>
      </c>
    </row>
    <row r="2853" spans="1:3" ht="16.95" customHeight="1" x14ac:dyDescent="0.3">
      <c r="A2853" s="219">
        <v>2852</v>
      </c>
      <c r="B2853" s="108">
        <v>208556</v>
      </c>
      <c r="C2853" s="109" t="s">
        <v>3045</v>
      </c>
    </row>
    <row r="2854" spans="1:3" ht="16.95" customHeight="1" x14ac:dyDescent="0.3">
      <c r="A2854" s="219">
        <v>2853</v>
      </c>
      <c r="B2854" s="108">
        <v>208557</v>
      </c>
      <c r="C2854" s="109" t="s">
        <v>3046</v>
      </c>
    </row>
    <row r="2855" spans="1:3" ht="16.95" customHeight="1" x14ac:dyDescent="0.3">
      <c r="A2855" s="219">
        <v>2854</v>
      </c>
      <c r="B2855" s="108">
        <v>208557.1</v>
      </c>
      <c r="C2855" s="109" t="s">
        <v>3047</v>
      </c>
    </row>
    <row r="2856" spans="1:3" ht="16.95" customHeight="1" x14ac:dyDescent="0.3">
      <c r="A2856" s="219">
        <v>2855</v>
      </c>
      <c r="B2856" s="108">
        <v>208559</v>
      </c>
      <c r="C2856" s="109" t="s">
        <v>3048</v>
      </c>
    </row>
    <row r="2857" spans="1:3" ht="16.95" customHeight="1" x14ac:dyDescent="0.3">
      <c r="A2857" s="219">
        <v>2856</v>
      </c>
      <c r="B2857" s="108">
        <v>208560</v>
      </c>
      <c r="C2857" s="109" t="s">
        <v>3049</v>
      </c>
    </row>
    <row r="2858" spans="1:3" ht="16.95" customHeight="1" x14ac:dyDescent="0.3">
      <c r="A2858" s="219">
        <v>2857</v>
      </c>
      <c r="B2858" s="108">
        <v>208561</v>
      </c>
      <c r="C2858" s="109" t="s">
        <v>3050</v>
      </c>
    </row>
    <row r="2859" spans="1:3" ht="16.95" customHeight="1" x14ac:dyDescent="0.3">
      <c r="A2859" s="219">
        <v>2858</v>
      </c>
      <c r="B2859" s="108">
        <v>208562</v>
      </c>
      <c r="C2859" s="109" t="s">
        <v>3051</v>
      </c>
    </row>
    <row r="2860" spans="1:3" ht="16.95" customHeight="1" x14ac:dyDescent="0.3">
      <c r="A2860" s="219">
        <v>2859</v>
      </c>
      <c r="B2860" s="108">
        <v>208563</v>
      </c>
      <c r="C2860" s="109" t="s">
        <v>3052</v>
      </c>
    </row>
    <row r="2861" spans="1:3" ht="16.95" customHeight="1" x14ac:dyDescent="0.3">
      <c r="A2861" s="219">
        <v>2860</v>
      </c>
      <c r="B2861" s="108">
        <v>208564</v>
      </c>
      <c r="C2861" s="109" t="s">
        <v>3053</v>
      </c>
    </row>
    <row r="2862" spans="1:3" ht="16.95" customHeight="1" x14ac:dyDescent="0.3">
      <c r="A2862" s="219">
        <v>2861</v>
      </c>
      <c r="B2862" s="108">
        <v>208565</v>
      </c>
      <c r="C2862" s="109" t="s">
        <v>3054</v>
      </c>
    </row>
    <row r="2863" spans="1:3" ht="16.95" customHeight="1" x14ac:dyDescent="0.3">
      <c r="A2863" s="219">
        <v>2862</v>
      </c>
      <c r="B2863" s="108">
        <v>208566</v>
      </c>
      <c r="C2863" s="109" t="s">
        <v>3055</v>
      </c>
    </row>
    <row r="2864" spans="1:3" ht="16.95" customHeight="1" x14ac:dyDescent="0.3">
      <c r="A2864" s="219">
        <v>2863</v>
      </c>
      <c r="B2864" s="108">
        <v>208567</v>
      </c>
      <c r="C2864" s="109" t="s">
        <v>3056</v>
      </c>
    </row>
    <row r="2865" spans="1:3" ht="16.95" customHeight="1" x14ac:dyDescent="0.3">
      <c r="A2865" s="219">
        <v>2864</v>
      </c>
      <c r="B2865" s="108">
        <v>208572</v>
      </c>
      <c r="C2865" s="109" t="s">
        <v>3057</v>
      </c>
    </row>
    <row r="2866" spans="1:3" ht="16.95" customHeight="1" x14ac:dyDescent="0.3">
      <c r="A2866" s="219">
        <v>2865</v>
      </c>
      <c r="B2866" s="108">
        <v>208572.01</v>
      </c>
      <c r="C2866" s="109" t="s">
        <v>3058</v>
      </c>
    </row>
    <row r="2867" spans="1:3" ht="16.95" customHeight="1" x14ac:dyDescent="0.3">
      <c r="A2867" s="219">
        <v>2866</v>
      </c>
      <c r="B2867" s="108">
        <v>208573</v>
      </c>
      <c r="C2867" s="109" t="s">
        <v>3059</v>
      </c>
    </row>
    <row r="2868" spans="1:3" ht="16.95" customHeight="1" x14ac:dyDescent="0.3">
      <c r="A2868" s="219">
        <v>2867</v>
      </c>
      <c r="B2868" s="108">
        <v>208573.01</v>
      </c>
      <c r="C2868" s="109" t="s">
        <v>3060</v>
      </c>
    </row>
    <row r="2869" spans="1:3" ht="16.95" customHeight="1" x14ac:dyDescent="0.3">
      <c r="A2869" s="219">
        <v>2868</v>
      </c>
      <c r="B2869" s="108">
        <v>208574</v>
      </c>
      <c r="C2869" s="109" t="s">
        <v>3061</v>
      </c>
    </row>
    <row r="2870" spans="1:3" ht="16.95" customHeight="1" x14ac:dyDescent="0.3">
      <c r="A2870" s="219">
        <v>2869</v>
      </c>
      <c r="B2870" s="108">
        <v>208574.01</v>
      </c>
      <c r="C2870" s="109" t="s">
        <v>3062</v>
      </c>
    </row>
    <row r="2871" spans="1:3" ht="16.95" customHeight="1" x14ac:dyDescent="0.3">
      <c r="A2871" s="219">
        <v>2870</v>
      </c>
      <c r="B2871" s="108">
        <v>208577</v>
      </c>
      <c r="C2871" s="109" t="s">
        <v>3063</v>
      </c>
    </row>
    <row r="2872" spans="1:3" ht="16.95" customHeight="1" x14ac:dyDescent="0.3">
      <c r="A2872" s="219">
        <v>2871</v>
      </c>
      <c r="B2872" s="108">
        <v>208577.01</v>
      </c>
      <c r="C2872" s="109" t="s">
        <v>3064</v>
      </c>
    </row>
    <row r="2873" spans="1:3" ht="16.95" customHeight="1" x14ac:dyDescent="0.3">
      <c r="A2873" s="219">
        <v>2872</v>
      </c>
      <c r="B2873" s="108">
        <v>208578</v>
      </c>
      <c r="C2873" s="109" t="s">
        <v>3065</v>
      </c>
    </row>
    <row r="2874" spans="1:3" ht="16.95" customHeight="1" x14ac:dyDescent="0.3">
      <c r="A2874" s="219">
        <v>2873</v>
      </c>
      <c r="B2874" s="108">
        <v>208578.01</v>
      </c>
      <c r="C2874" s="109" t="s">
        <v>3066</v>
      </c>
    </row>
    <row r="2875" spans="1:3" ht="16.95" customHeight="1" x14ac:dyDescent="0.3">
      <c r="A2875" s="219">
        <v>2874</v>
      </c>
      <c r="B2875" s="108">
        <v>208579</v>
      </c>
      <c r="C2875" s="109" t="s">
        <v>3067</v>
      </c>
    </row>
    <row r="2876" spans="1:3" ht="16.95" customHeight="1" x14ac:dyDescent="0.3">
      <c r="A2876" s="219">
        <v>2875</v>
      </c>
      <c r="B2876" s="108">
        <v>208579.01</v>
      </c>
      <c r="C2876" s="109" t="s">
        <v>3068</v>
      </c>
    </row>
    <row r="2877" spans="1:3" ht="16.95" customHeight="1" x14ac:dyDescent="0.3">
      <c r="A2877" s="219">
        <v>2876</v>
      </c>
      <c r="B2877" s="108">
        <v>208580</v>
      </c>
      <c r="C2877" s="109" t="s">
        <v>3069</v>
      </c>
    </row>
    <row r="2878" spans="1:3" ht="16.95" customHeight="1" x14ac:dyDescent="0.3">
      <c r="A2878" s="219">
        <v>2877</v>
      </c>
      <c r="B2878" s="108">
        <v>208580.01</v>
      </c>
      <c r="C2878" s="109" t="s">
        <v>3070</v>
      </c>
    </row>
    <row r="2879" spans="1:3" ht="16.95" customHeight="1" x14ac:dyDescent="0.3">
      <c r="A2879" s="219">
        <v>2878</v>
      </c>
      <c r="B2879" s="108">
        <v>208581</v>
      </c>
      <c r="C2879" s="109" t="s">
        <v>3071</v>
      </c>
    </row>
    <row r="2880" spans="1:3" ht="16.95" customHeight="1" x14ac:dyDescent="0.3">
      <c r="A2880" s="219">
        <v>2879</v>
      </c>
      <c r="B2880" s="108">
        <v>208581.01</v>
      </c>
      <c r="C2880" s="109" t="s">
        <v>3072</v>
      </c>
    </row>
    <row r="2881" spans="1:3" ht="16.95" customHeight="1" x14ac:dyDescent="0.3">
      <c r="A2881" s="219">
        <v>2880</v>
      </c>
      <c r="B2881" s="108">
        <v>208582</v>
      </c>
      <c r="C2881" s="109" t="s">
        <v>3073</v>
      </c>
    </row>
    <row r="2882" spans="1:3" ht="16.95" customHeight="1" x14ac:dyDescent="0.3">
      <c r="A2882" s="219">
        <v>2881</v>
      </c>
      <c r="B2882" s="108">
        <v>208582.01</v>
      </c>
      <c r="C2882" s="109" t="s">
        <v>3074</v>
      </c>
    </row>
    <row r="2883" spans="1:3" ht="16.95" customHeight="1" x14ac:dyDescent="0.3">
      <c r="A2883" s="219">
        <v>2882</v>
      </c>
      <c r="B2883" s="108">
        <v>208583</v>
      </c>
      <c r="C2883" s="109" t="s">
        <v>3075</v>
      </c>
    </row>
    <row r="2884" spans="1:3" ht="16.95" customHeight="1" x14ac:dyDescent="0.3">
      <c r="A2884" s="219">
        <v>2883</v>
      </c>
      <c r="B2884" s="108">
        <v>208583.01</v>
      </c>
      <c r="C2884" s="109" t="s">
        <v>3076</v>
      </c>
    </row>
    <row r="2885" spans="1:3" ht="16.95" customHeight="1" x14ac:dyDescent="0.3">
      <c r="A2885" s="219">
        <v>2884</v>
      </c>
      <c r="B2885" s="108">
        <v>208584</v>
      </c>
      <c r="C2885" s="109" t="s">
        <v>3077</v>
      </c>
    </row>
    <row r="2886" spans="1:3" ht="16.95" customHeight="1" x14ac:dyDescent="0.3">
      <c r="A2886" s="219">
        <v>2885</v>
      </c>
      <c r="B2886" s="108">
        <v>208584.01</v>
      </c>
      <c r="C2886" s="109" t="s">
        <v>3078</v>
      </c>
    </row>
    <row r="2887" spans="1:3" ht="16.95" customHeight="1" x14ac:dyDescent="0.3">
      <c r="A2887" s="219">
        <v>2886</v>
      </c>
      <c r="B2887" s="108">
        <v>208585</v>
      </c>
      <c r="C2887" s="109" t="s">
        <v>3079</v>
      </c>
    </row>
    <row r="2888" spans="1:3" ht="16.95" customHeight="1" x14ac:dyDescent="0.3">
      <c r="A2888" s="219">
        <v>2887</v>
      </c>
      <c r="B2888" s="108">
        <v>208585.01</v>
      </c>
      <c r="C2888" s="109" t="s">
        <v>3080</v>
      </c>
    </row>
    <row r="2889" spans="1:3" ht="16.95" customHeight="1" x14ac:dyDescent="0.3">
      <c r="A2889" s="219">
        <v>2888</v>
      </c>
      <c r="B2889" s="108">
        <v>208586</v>
      </c>
      <c r="C2889" s="109" t="s">
        <v>3081</v>
      </c>
    </row>
    <row r="2890" spans="1:3" ht="16.95" customHeight="1" x14ac:dyDescent="0.3">
      <c r="A2890" s="219">
        <v>2889</v>
      </c>
      <c r="B2890" s="108">
        <v>208586.01</v>
      </c>
      <c r="C2890" s="109" t="s">
        <v>3082</v>
      </c>
    </row>
    <row r="2891" spans="1:3" ht="16.95" customHeight="1" x14ac:dyDescent="0.3">
      <c r="A2891" s="219">
        <v>2890</v>
      </c>
      <c r="B2891" s="108">
        <v>208587</v>
      </c>
      <c r="C2891" s="109" t="s">
        <v>3083</v>
      </c>
    </row>
    <row r="2892" spans="1:3" ht="16.95" customHeight="1" x14ac:dyDescent="0.3">
      <c r="A2892" s="219">
        <v>2891</v>
      </c>
      <c r="B2892" s="108">
        <v>208587.01</v>
      </c>
      <c r="C2892" s="109" t="s">
        <v>3084</v>
      </c>
    </row>
    <row r="2893" spans="1:3" ht="16.95" customHeight="1" x14ac:dyDescent="0.3">
      <c r="A2893" s="219">
        <v>2892</v>
      </c>
      <c r="B2893" s="108">
        <v>208588</v>
      </c>
      <c r="C2893" s="109" t="s">
        <v>3085</v>
      </c>
    </row>
    <row r="2894" spans="1:3" ht="16.95" customHeight="1" x14ac:dyDescent="0.3">
      <c r="A2894" s="219">
        <v>2893</v>
      </c>
      <c r="B2894" s="108">
        <v>208588.01</v>
      </c>
      <c r="C2894" s="109" t="s">
        <v>3086</v>
      </c>
    </row>
    <row r="2895" spans="1:3" ht="16.95" customHeight="1" x14ac:dyDescent="0.3">
      <c r="A2895" s="219">
        <v>2894</v>
      </c>
      <c r="B2895" s="108">
        <v>208589</v>
      </c>
      <c r="C2895" s="109" t="s">
        <v>3087</v>
      </c>
    </row>
    <row r="2896" spans="1:3" ht="16.95" customHeight="1" x14ac:dyDescent="0.3">
      <c r="A2896" s="219">
        <v>2895</v>
      </c>
      <c r="B2896" s="108">
        <v>208589.01</v>
      </c>
      <c r="C2896" s="109" t="s">
        <v>3088</v>
      </c>
    </row>
    <row r="2897" spans="1:3" ht="16.95" customHeight="1" x14ac:dyDescent="0.3">
      <c r="A2897" s="219">
        <v>2896</v>
      </c>
      <c r="B2897" s="108">
        <v>208590</v>
      </c>
      <c r="C2897" s="109" t="s">
        <v>3089</v>
      </c>
    </row>
    <row r="2898" spans="1:3" ht="16.95" customHeight="1" x14ac:dyDescent="0.3">
      <c r="A2898" s="219">
        <v>2897</v>
      </c>
      <c r="B2898" s="108">
        <v>208590.01</v>
      </c>
      <c r="C2898" s="109" t="s">
        <v>3090</v>
      </c>
    </row>
    <row r="2899" spans="1:3" ht="16.95" customHeight="1" x14ac:dyDescent="0.3">
      <c r="A2899" s="219">
        <v>2898</v>
      </c>
      <c r="B2899" s="108">
        <v>208591</v>
      </c>
      <c r="C2899" s="109" t="s">
        <v>3091</v>
      </c>
    </row>
    <row r="2900" spans="1:3" ht="16.95" customHeight="1" x14ac:dyDescent="0.3">
      <c r="A2900" s="219">
        <v>2899</v>
      </c>
      <c r="B2900" s="108">
        <v>208591.01</v>
      </c>
      <c r="C2900" s="109" t="s">
        <v>3092</v>
      </c>
    </row>
    <row r="2901" spans="1:3" ht="16.95" customHeight="1" x14ac:dyDescent="0.3">
      <c r="A2901" s="219">
        <v>2900</v>
      </c>
      <c r="B2901" s="108">
        <v>208592</v>
      </c>
      <c r="C2901" s="109" t="s">
        <v>3093</v>
      </c>
    </row>
    <row r="2902" spans="1:3" ht="16.95" customHeight="1" x14ac:dyDescent="0.3">
      <c r="A2902" s="219">
        <v>2901</v>
      </c>
      <c r="B2902" s="108">
        <v>208592.01</v>
      </c>
      <c r="C2902" s="109" t="s">
        <v>3094</v>
      </c>
    </row>
    <row r="2903" spans="1:3" ht="16.95" customHeight="1" x14ac:dyDescent="0.3">
      <c r="A2903" s="219">
        <v>2902</v>
      </c>
      <c r="B2903" s="108">
        <v>208593</v>
      </c>
      <c r="C2903" s="109" t="s">
        <v>3095</v>
      </c>
    </row>
    <row r="2904" spans="1:3" ht="16.95" customHeight="1" x14ac:dyDescent="0.3">
      <c r="A2904" s="219">
        <v>2903</v>
      </c>
      <c r="B2904" s="108">
        <v>208593.01</v>
      </c>
      <c r="C2904" s="109" t="s">
        <v>3096</v>
      </c>
    </row>
    <row r="2905" spans="1:3" ht="16.95" customHeight="1" x14ac:dyDescent="0.3">
      <c r="A2905" s="219">
        <v>2904</v>
      </c>
      <c r="B2905" s="108">
        <v>208594</v>
      </c>
      <c r="C2905" s="109" t="s">
        <v>3097</v>
      </c>
    </row>
    <row r="2906" spans="1:3" ht="16.95" customHeight="1" x14ac:dyDescent="0.3">
      <c r="A2906" s="219">
        <v>2905</v>
      </c>
      <c r="B2906" s="108">
        <v>208594.01</v>
      </c>
      <c r="C2906" s="109" t="s">
        <v>3098</v>
      </c>
    </row>
    <row r="2907" spans="1:3" ht="16.95" customHeight="1" x14ac:dyDescent="0.3">
      <c r="A2907" s="219">
        <v>2906</v>
      </c>
      <c r="B2907" s="108">
        <v>208595</v>
      </c>
      <c r="C2907" s="109" t="s">
        <v>3099</v>
      </c>
    </row>
    <row r="2908" spans="1:3" ht="16.95" customHeight="1" x14ac:dyDescent="0.3">
      <c r="A2908" s="219">
        <v>2907</v>
      </c>
      <c r="B2908" s="108">
        <v>208595.01</v>
      </c>
      <c r="C2908" s="109" t="s">
        <v>3100</v>
      </c>
    </row>
    <row r="2909" spans="1:3" ht="16.95" customHeight="1" x14ac:dyDescent="0.3">
      <c r="A2909" s="219">
        <v>2908</v>
      </c>
      <c r="B2909" s="108">
        <v>208596</v>
      </c>
      <c r="C2909" s="109" t="s">
        <v>3101</v>
      </c>
    </row>
    <row r="2910" spans="1:3" ht="16.95" customHeight="1" x14ac:dyDescent="0.3">
      <c r="A2910" s="219">
        <v>2909</v>
      </c>
      <c r="B2910" s="108">
        <v>208596.01</v>
      </c>
      <c r="C2910" s="109" t="s">
        <v>3102</v>
      </c>
    </row>
    <row r="2911" spans="1:3" ht="16.95" customHeight="1" x14ac:dyDescent="0.3">
      <c r="A2911" s="219">
        <v>2910</v>
      </c>
      <c r="B2911" s="108">
        <v>208597</v>
      </c>
      <c r="C2911" s="109" t="s">
        <v>3103</v>
      </c>
    </row>
    <row r="2912" spans="1:3" ht="16.95" customHeight="1" x14ac:dyDescent="0.3">
      <c r="A2912" s="219">
        <v>2911</v>
      </c>
      <c r="B2912" s="108">
        <v>208597.01</v>
      </c>
      <c r="C2912" s="109" t="s">
        <v>3104</v>
      </c>
    </row>
    <row r="2913" spans="1:3" ht="16.95" customHeight="1" x14ac:dyDescent="0.3">
      <c r="A2913" s="219">
        <v>2912</v>
      </c>
      <c r="B2913" s="108">
        <v>208598</v>
      </c>
      <c r="C2913" s="109" t="s">
        <v>3105</v>
      </c>
    </row>
    <row r="2914" spans="1:3" ht="16.95" customHeight="1" x14ac:dyDescent="0.3">
      <c r="A2914" s="219">
        <v>2913</v>
      </c>
      <c r="B2914" s="108">
        <v>208598.01</v>
      </c>
      <c r="C2914" s="109" t="s">
        <v>3106</v>
      </c>
    </row>
    <row r="2915" spans="1:3" ht="16.95" customHeight="1" x14ac:dyDescent="0.3">
      <c r="A2915" s="219">
        <v>2914</v>
      </c>
      <c r="B2915" s="108">
        <v>208599</v>
      </c>
      <c r="C2915" s="109" t="s">
        <v>3107</v>
      </c>
    </row>
    <row r="2916" spans="1:3" ht="16.95" customHeight="1" x14ac:dyDescent="0.3">
      <c r="A2916" s="219">
        <v>2915</v>
      </c>
      <c r="B2916" s="108">
        <v>208599.01</v>
      </c>
      <c r="C2916" s="109" t="s">
        <v>3108</v>
      </c>
    </row>
    <row r="2917" spans="1:3" ht="16.95" customHeight="1" x14ac:dyDescent="0.3">
      <c r="A2917" s="219">
        <v>2916</v>
      </c>
      <c r="B2917" s="108">
        <v>208600.01</v>
      </c>
      <c r="C2917" s="109" t="s">
        <v>3109</v>
      </c>
    </row>
    <row r="2918" spans="1:3" ht="16.95" customHeight="1" x14ac:dyDescent="0.3">
      <c r="A2918" s="219">
        <v>2917</v>
      </c>
      <c r="B2918" s="108">
        <v>208602.01</v>
      </c>
      <c r="C2918" s="109" t="s">
        <v>3110</v>
      </c>
    </row>
    <row r="2919" spans="1:3" ht="16.95" customHeight="1" x14ac:dyDescent="0.3">
      <c r="A2919" s="219">
        <v>2918</v>
      </c>
      <c r="B2919" s="108">
        <v>208602.02</v>
      </c>
      <c r="C2919" s="109" t="s">
        <v>3111</v>
      </c>
    </row>
    <row r="2920" spans="1:3" ht="16.95" customHeight="1" x14ac:dyDescent="0.3">
      <c r="A2920" s="219">
        <v>2919</v>
      </c>
      <c r="B2920" s="108">
        <v>208602.05</v>
      </c>
      <c r="C2920" s="109" t="s">
        <v>3112</v>
      </c>
    </row>
    <row r="2921" spans="1:3" ht="16.95" customHeight="1" x14ac:dyDescent="0.3">
      <c r="A2921" s="219">
        <v>2920</v>
      </c>
      <c r="B2921" s="108">
        <v>208602.06</v>
      </c>
      <c r="C2921" s="109" t="s">
        <v>3113</v>
      </c>
    </row>
    <row r="2922" spans="1:3" ht="16.95" customHeight="1" x14ac:dyDescent="0.3">
      <c r="A2922" s="219">
        <v>2921</v>
      </c>
      <c r="B2922" s="108">
        <v>208602.1</v>
      </c>
      <c r="C2922" s="109" t="s">
        <v>3114</v>
      </c>
    </row>
    <row r="2923" spans="1:3" ht="16.95" customHeight="1" x14ac:dyDescent="0.3">
      <c r="A2923" s="219">
        <v>2922</v>
      </c>
      <c r="B2923" s="108">
        <v>208603.01</v>
      </c>
      <c r="C2923" s="109" t="s">
        <v>3115</v>
      </c>
    </row>
    <row r="2924" spans="1:3" ht="16.95" customHeight="1" x14ac:dyDescent="0.3">
      <c r="A2924" s="219">
        <v>2923</v>
      </c>
      <c r="B2924" s="108">
        <v>208603.02</v>
      </c>
      <c r="C2924" s="109" t="s">
        <v>3116</v>
      </c>
    </row>
    <row r="2925" spans="1:3" ht="16.95" customHeight="1" x14ac:dyDescent="0.3">
      <c r="A2925" s="219">
        <v>2924</v>
      </c>
      <c r="B2925" s="108">
        <v>208603.05</v>
      </c>
      <c r="C2925" s="109" t="s">
        <v>3117</v>
      </c>
    </row>
    <row r="2926" spans="1:3" ht="16.95" customHeight="1" x14ac:dyDescent="0.3">
      <c r="A2926" s="219">
        <v>2925</v>
      </c>
      <c r="B2926" s="108">
        <v>208603.06</v>
      </c>
      <c r="C2926" s="109" t="s">
        <v>3118</v>
      </c>
    </row>
    <row r="2927" spans="1:3" ht="16.95" customHeight="1" x14ac:dyDescent="0.3">
      <c r="A2927" s="219">
        <v>2926</v>
      </c>
      <c r="B2927" s="108">
        <v>208603.1</v>
      </c>
      <c r="C2927" s="109" t="s">
        <v>2873</v>
      </c>
    </row>
    <row r="2928" spans="1:3" ht="16.95" customHeight="1" x14ac:dyDescent="0.3">
      <c r="A2928" s="219">
        <v>2927</v>
      </c>
      <c r="B2928" s="108">
        <v>208604.01</v>
      </c>
      <c r="C2928" s="109" t="s">
        <v>3119</v>
      </c>
    </row>
    <row r="2929" spans="1:3" ht="16.95" customHeight="1" x14ac:dyDescent="0.3">
      <c r="A2929" s="219">
        <v>2928</v>
      </c>
      <c r="B2929" s="108">
        <v>208604.02</v>
      </c>
      <c r="C2929" s="109" t="s">
        <v>3120</v>
      </c>
    </row>
    <row r="2930" spans="1:3" ht="16.95" customHeight="1" x14ac:dyDescent="0.3">
      <c r="A2930" s="219">
        <v>2929</v>
      </c>
      <c r="B2930" s="108">
        <v>208604.05</v>
      </c>
      <c r="C2930" s="109" t="s">
        <v>3121</v>
      </c>
    </row>
    <row r="2931" spans="1:3" ht="16.95" customHeight="1" x14ac:dyDescent="0.3">
      <c r="A2931" s="219">
        <v>2930</v>
      </c>
      <c r="B2931" s="108">
        <v>208604.06</v>
      </c>
      <c r="C2931" s="109" t="s">
        <v>3122</v>
      </c>
    </row>
    <row r="2932" spans="1:3" ht="16.95" customHeight="1" x14ac:dyDescent="0.3">
      <c r="A2932" s="219">
        <v>2931</v>
      </c>
      <c r="B2932" s="108">
        <v>208604.07</v>
      </c>
      <c r="C2932" s="109" t="s">
        <v>3123</v>
      </c>
    </row>
    <row r="2933" spans="1:3" ht="16.95" customHeight="1" x14ac:dyDescent="0.3">
      <c r="A2933" s="219">
        <v>2932</v>
      </c>
      <c r="B2933" s="108">
        <v>208604.1</v>
      </c>
      <c r="C2933" s="109" t="s">
        <v>3124</v>
      </c>
    </row>
    <row r="2934" spans="1:3" ht="16.95" customHeight="1" x14ac:dyDescent="0.3">
      <c r="A2934" s="219">
        <v>2933</v>
      </c>
      <c r="B2934" s="108">
        <v>208604.11</v>
      </c>
      <c r="C2934" s="109" t="s">
        <v>3125</v>
      </c>
    </row>
    <row r="2935" spans="1:3" ht="16.95" customHeight="1" x14ac:dyDescent="0.3">
      <c r="A2935" s="219">
        <v>2934</v>
      </c>
      <c r="B2935" s="108">
        <v>208605.01</v>
      </c>
      <c r="C2935" s="109" t="s">
        <v>3126</v>
      </c>
    </row>
    <row r="2936" spans="1:3" ht="16.95" customHeight="1" x14ac:dyDescent="0.3">
      <c r="A2936" s="219">
        <v>2935</v>
      </c>
      <c r="B2936" s="108">
        <v>208605.02</v>
      </c>
      <c r="C2936" s="109" t="s">
        <v>3127</v>
      </c>
    </row>
    <row r="2937" spans="1:3" ht="16.95" customHeight="1" x14ac:dyDescent="0.3">
      <c r="A2937" s="219">
        <v>2936</v>
      </c>
      <c r="B2937" s="108">
        <v>208605.05</v>
      </c>
      <c r="C2937" s="109" t="s">
        <v>3128</v>
      </c>
    </row>
    <row r="2938" spans="1:3" ht="16.95" customHeight="1" x14ac:dyDescent="0.3">
      <c r="A2938" s="219">
        <v>2937</v>
      </c>
      <c r="B2938" s="108">
        <v>208605.06</v>
      </c>
      <c r="C2938" s="109" t="s">
        <v>3129</v>
      </c>
    </row>
    <row r="2939" spans="1:3" ht="16.95" customHeight="1" x14ac:dyDescent="0.3">
      <c r="A2939" s="219">
        <v>2938</v>
      </c>
      <c r="B2939" s="108">
        <v>208605.09</v>
      </c>
      <c r="C2939" s="109" t="s">
        <v>3130</v>
      </c>
    </row>
    <row r="2940" spans="1:3" ht="16.95" customHeight="1" x14ac:dyDescent="0.3">
      <c r="A2940" s="219">
        <v>2939</v>
      </c>
      <c r="B2940" s="108">
        <v>208605.1</v>
      </c>
      <c r="C2940" s="109" t="s">
        <v>3131</v>
      </c>
    </row>
    <row r="2941" spans="1:3" ht="16.95" customHeight="1" x14ac:dyDescent="0.3">
      <c r="A2941" s="219">
        <v>2940</v>
      </c>
      <c r="B2941" s="108">
        <v>208605.11</v>
      </c>
      <c r="C2941" s="109" t="s">
        <v>3132</v>
      </c>
    </row>
    <row r="2942" spans="1:3" ht="16.95" customHeight="1" x14ac:dyDescent="0.3">
      <c r="A2942" s="219">
        <v>2941</v>
      </c>
      <c r="B2942" s="108">
        <v>208606.01</v>
      </c>
      <c r="C2942" s="109" t="s">
        <v>3133</v>
      </c>
    </row>
    <row r="2943" spans="1:3" ht="16.95" customHeight="1" x14ac:dyDescent="0.3">
      <c r="A2943" s="219">
        <v>2942</v>
      </c>
      <c r="B2943" s="108">
        <v>208606.02</v>
      </c>
      <c r="C2943" s="109" t="s">
        <v>3134</v>
      </c>
    </row>
    <row r="2944" spans="1:3" ht="16.95" customHeight="1" x14ac:dyDescent="0.3">
      <c r="A2944" s="219">
        <v>2943</v>
      </c>
      <c r="B2944" s="108">
        <v>208606.05</v>
      </c>
      <c r="C2944" s="109" t="s">
        <v>3135</v>
      </c>
    </row>
    <row r="2945" spans="1:3" ht="16.95" customHeight="1" x14ac:dyDescent="0.3">
      <c r="A2945" s="219">
        <v>2944</v>
      </c>
      <c r="B2945" s="108">
        <v>208606.06</v>
      </c>
      <c r="C2945" s="109" t="s">
        <v>3136</v>
      </c>
    </row>
    <row r="2946" spans="1:3" ht="16.95" customHeight="1" x14ac:dyDescent="0.3">
      <c r="A2946" s="219">
        <v>2945</v>
      </c>
      <c r="B2946" s="108">
        <v>208606.09</v>
      </c>
      <c r="C2946" s="109" t="s">
        <v>3137</v>
      </c>
    </row>
    <row r="2947" spans="1:3" ht="16.95" customHeight="1" x14ac:dyDescent="0.3">
      <c r="A2947" s="219">
        <v>2946</v>
      </c>
      <c r="B2947" s="108">
        <v>208606.1</v>
      </c>
      <c r="C2947" s="109" t="s">
        <v>3138</v>
      </c>
    </row>
    <row r="2948" spans="1:3" ht="16.95" customHeight="1" x14ac:dyDescent="0.3">
      <c r="A2948" s="219">
        <v>2947</v>
      </c>
      <c r="B2948" s="108">
        <v>208607.01</v>
      </c>
      <c r="C2948" s="109" t="s">
        <v>3139</v>
      </c>
    </row>
    <row r="2949" spans="1:3" ht="16.95" customHeight="1" x14ac:dyDescent="0.3">
      <c r="A2949" s="219">
        <v>2948</v>
      </c>
      <c r="B2949" s="108">
        <v>208607.02</v>
      </c>
      <c r="C2949" s="109" t="s">
        <v>3140</v>
      </c>
    </row>
    <row r="2950" spans="1:3" ht="16.95" customHeight="1" x14ac:dyDescent="0.3">
      <c r="A2950" s="219">
        <v>2949</v>
      </c>
      <c r="B2950" s="108">
        <v>208607.05</v>
      </c>
      <c r="C2950" s="109" t="s">
        <v>3141</v>
      </c>
    </row>
    <row r="2951" spans="1:3" ht="16.95" customHeight="1" x14ac:dyDescent="0.3">
      <c r="A2951" s="219">
        <v>2950</v>
      </c>
      <c r="B2951" s="108">
        <v>208607.07</v>
      </c>
      <c r="C2951" s="109" t="s">
        <v>3142</v>
      </c>
    </row>
    <row r="2952" spans="1:3" ht="16.95" customHeight="1" x14ac:dyDescent="0.3">
      <c r="A2952" s="219">
        <v>2951</v>
      </c>
      <c r="B2952" s="108">
        <v>208608.01</v>
      </c>
      <c r="C2952" s="109" t="s">
        <v>3143</v>
      </c>
    </row>
    <row r="2953" spans="1:3" ht="16.95" customHeight="1" x14ac:dyDescent="0.3">
      <c r="A2953" s="219">
        <v>2952</v>
      </c>
      <c r="B2953" s="108">
        <v>208608.02</v>
      </c>
      <c r="C2953" s="109" t="s">
        <v>3144</v>
      </c>
    </row>
    <row r="2954" spans="1:3" ht="16.95" customHeight="1" x14ac:dyDescent="0.3">
      <c r="A2954" s="219">
        <v>2953</v>
      </c>
      <c r="B2954" s="108">
        <v>208608.05</v>
      </c>
      <c r="C2954" s="109" t="s">
        <v>3145</v>
      </c>
    </row>
    <row r="2955" spans="1:3" ht="16.95" customHeight="1" x14ac:dyDescent="0.3">
      <c r="A2955" s="219">
        <v>2954</v>
      </c>
      <c r="B2955" s="108">
        <v>208608.06</v>
      </c>
      <c r="C2955" s="109" t="s">
        <v>3146</v>
      </c>
    </row>
    <row r="2956" spans="1:3" ht="16.95" customHeight="1" x14ac:dyDescent="0.3">
      <c r="A2956" s="219">
        <v>2955</v>
      </c>
      <c r="B2956" s="108">
        <v>208608.09</v>
      </c>
      <c r="C2956" s="109" t="s">
        <v>3147</v>
      </c>
    </row>
    <row r="2957" spans="1:3" ht="16.95" customHeight="1" x14ac:dyDescent="0.3">
      <c r="A2957" s="219">
        <v>2956</v>
      </c>
      <c r="B2957" s="108">
        <v>208608.1</v>
      </c>
      <c r="C2957" s="109" t="s">
        <v>3148</v>
      </c>
    </row>
    <row r="2958" spans="1:3" ht="16.95" customHeight="1" x14ac:dyDescent="0.3">
      <c r="A2958" s="219">
        <v>2957</v>
      </c>
      <c r="B2958" s="108">
        <v>208609.01</v>
      </c>
      <c r="C2958" s="109" t="s">
        <v>3149</v>
      </c>
    </row>
    <row r="2959" spans="1:3" ht="16.95" customHeight="1" x14ac:dyDescent="0.3">
      <c r="A2959" s="219">
        <v>2958</v>
      </c>
      <c r="B2959" s="108">
        <v>208609.02</v>
      </c>
      <c r="C2959" s="109" t="s">
        <v>3150</v>
      </c>
    </row>
    <row r="2960" spans="1:3" ht="16.95" customHeight="1" x14ac:dyDescent="0.3">
      <c r="A2960" s="219">
        <v>2959</v>
      </c>
      <c r="B2960" s="108">
        <v>208609.05</v>
      </c>
      <c r="C2960" s="109" t="s">
        <v>3151</v>
      </c>
    </row>
    <row r="2961" spans="1:3" ht="16.95" customHeight="1" x14ac:dyDescent="0.3">
      <c r="A2961" s="219">
        <v>2960</v>
      </c>
      <c r="B2961" s="108">
        <v>208609.06</v>
      </c>
      <c r="C2961" s="109" t="s">
        <v>3152</v>
      </c>
    </row>
    <row r="2962" spans="1:3" ht="16.95" customHeight="1" x14ac:dyDescent="0.3">
      <c r="A2962" s="219">
        <v>2961</v>
      </c>
      <c r="B2962" s="108">
        <v>208609.07</v>
      </c>
      <c r="C2962" s="109" t="s">
        <v>3153</v>
      </c>
    </row>
    <row r="2963" spans="1:3" ht="16.95" customHeight="1" x14ac:dyDescent="0.3">
      <c r="A2963" s="219">
        <v>2962</v>
      </c>
      <c r="B2963" s="108">
        <v>208609.09</v>
      </c>
      <c r="C2963" s="109" t="s">
        <v>3153</v>
      </c>
    </row>
    <row r="2964" spans="1:3" ht="16.95" customHeight="1" x14ac:dyDescent="0.3">
      <c r="A2964" s="219">
        <v>2963</v>
      </c>
      <c r="B2964" s="108">
        <v>208609.1</v>
      </c>
      <c r="C2964" s="109" t="s">
        <v>3154</v>
      </c>
    </row>
    <row r="2965" spans="1:3" ht="16.95" customHeight="1" x14ac:dyDescent="0.3">
      <c r="A2965" s="219">
        <v>2964</v>
      </c>
      <c r="B2965" s="108">
        <v>208610.01</v>
      </c>
      <c r="C2965" s="109" t="s">
        <v>3155</v>
      </c>
    </row>
    <row r="2966" spans="1:3" ht="16.95" customHeight="1" x14ac:dyDescent="0.3">
      <c r="A2966" s="219">
        <v>2965</v>
      </c>
      <c r="B2966" s="108">
        <v>208610.02</v>
      </c>
      <c r="C2966" s="109" t="s">
        <v>3156</v>
      </c>
    </row>
    <row r="2967" spans="1:3" ht="16.95" customHeight="1" x14ac:dyDescent="0.3">
      <c r="A2967" s="219">
        <v>2966</v>
      </c>
      <c r="B2967" s="108">
        <v>208610.05</v>
      </c>
      <c r="C2967" s="109" t="s">
        <v>3157</v>
      </c>
    </row>
    <row r="2968" spans="1:3" ht="16.95" customHeight="1" x14ac:dyDescent="0.3">
      <c r="A2968" s="219">
        <v>2967</v>
      </c>
      <c r="B2968" s="108">
        <v>208610.06</v>
      </c>
      <c r="C2968" s="109" t="s">
        <v>3158</v>
      </c>
    </row>
    <row r="2969" spans="1:3" ht="16.95" customHeight="1" x14ac:dyDescent="0.3">
      <c r="A2969" s="219">
        <v>2968</v>
      </c>
      <c r="B2969" s="108">
        <v>208610.09</v>
      </c>
      <c r="C2969" s="109" t="s">
        <v>3159</v>
      </c>
    </row>
    <row r="2970" spans="1:3" ht="16.95" customHeight="1" x14ac:dyDescent="0.3">
      <c r="A2970" s="219">
        <v>2969</v>
      </c>
      <c r="B2970" s="108">
        <v>208610.1</v>
      </c>
      <c r="C2970" s="109" t="s">
        <v>3160</v>
      </c>
    </row>
    <row r="2971" spans="1:3" ht="16.95" customHeight="1" x14ac:dyDescent="0.3">
      <c r="A2971" s="219">
        <v>2970</v>
      </c>
      <c r="B2971" s="108">
        <v>208611.01</v>
      </c>
      <c r="C2971" s="109" t="s">
        <v>3161</v>
      </c>
    </row>
    <row r="2972" spans="1:3" ht="16.95" customHeight="1" x14ac:dyDescent="0.3">
      <c r="A2972" s="219">
        <v>2971</v>
      </c>
      <c r="B2972" s="108">
        <v>208611.02</v>
      </c>
      <c r="C2972" s="109" t="s">
        <v>3162</v>
      </c>
    </row>
    <row r="2973" spans="1:3" ht="16.95" customHeight="1" x14ac:dyDescent="0.3">
      <c r="A2973" s="219">
        <v>2972</v>
      </c>
      <c r="B2973" s="108">
        <v>208611.05</v>
      </c>
      <c r="C2973" s="109" t="s">
        <v>3163</v>
      </c>
    </row>
    <row r="2974" spans="1:3" ht="16.95" customHeight="1" x14ac:dyDescent="0.3">
      <c r="A2974" s="219">
        <v>2973</v>
      </c>
      <c r="B2974" s="108">
        <v>208611.06</v>
      </c>
      <c r="C2974" s="109" t="s">
        <v>3164</v>
      </c>
    </row>
    <row r="2975" spans="1:3" ht="16.95" customHeight="1" x14ac:dyDescent="0.3">
      <c r="A2975" s="219">
        <v>2974</v>
      </c>
      <c r="B2975" s="108">
        <v>208611.09</v>
      </c>
      <c r="C2975" s="109" t="s">
        <v>3165</v>
      </c>
    </row>
    <row r="2976" spans="1:3" ht="16.95" customHeight="1" x14ac:dyDescent="0.3">
      <c r="A2976" s="219">
        <v>2975</v>
      </c>
      <c r="B2976" s="108">
        <v>208612.06</v>
      </c>
      <c r="C2976" s="109" t="s">
        <v>3166</v>
      </c>
    </row>
    <row r="2977" spans="1:3" ht="16.95" customHeight="1" x14ac:dyDescent="0.3">
      <c r="A2977" s="219">
        <v>2976</v>
      </c>
      <c r="B2977" s="108">
        <v>208613.06</v>
      </c>
      <c r="C2977" s="109" t="s">
        <v>3167</v>
      </c>
    </row>
    <row r="2978" spans="1:3" ht="16.95" customHeight="1" x14ac:dyDescent="0.3">
      <c r="A2978" s="219">
        <v>2977</v>
      </c>
      <c r="B2978" s="108">
        <v>208614.06</v>
      </c>
      <c r="C2978" s="109" t="s">
        <v>3168</v>
      </c>
    </row>
    <row r="2979" spans="1:3" ht="16.95" customHeight="1" x14ac:dyDescent="0.3">
      <c r="A2979" s="219">
        <v>2978</v>
      </c>
      <c r="B2979" s="108">
        <v>208615.06</v>
      </c>
      <c r="C2979" s="109" t="s">
        <v>3169</v>
      </c>
    </row>
    <row r="2980" spans="1:3" ht="16.95" customHeight="1" x14ac:dyDescent="0.3">
      <c r="A2980" s="219">
        <v>2979</v>
      </c>
      <c r="B2980" s="108">
        <v>208624.01</v>
      </c>
      <c r="C2980" s="109" t="s">
        <v>3170</v>
      </c>
    </row>
    <row r="2981" spans="1:3" ht="16.95" customHeight="1" x14ac:dyDescent="0.3">
      <c r="A2981" s="219">
        <v>2980</v>
      </c>
      <c r="B2981" s="108">
        <v>208670.01</v>
      </c>
      <c r="C2981" s="109" t="s">
        <v>3171</v>
      </c>
    </row>
    <row r="2982" spans="1:3" ht="16.95" customHeight="1" x14ac:dyDescent="0.3">
      <c r="A2982" s="219">
        <v>2981</v>
      </c>
      <c r="B2982" s="108">
        <v>208671.01</v>
      </c>
      <c r="C2982" s="109" t="s">
        <v>3172</v>
      </c>
    </row>
    <row r="2983" spans="1:3" ht="16.95" customHeight="1" x14ac:dyDescent="0.3">
      <c r="A2983" s="219">
        <v>2982</v>
      </c>
      <c r="B2983" s="108">
        <v>208672.01</v>
      </c>
      <c r="C2983" s="109" t="s">
        <v>3173</v>
      </c>
    </row>
    <row r="2984" spans="1:3" ht="16.95" customHeight="1" x14ac:dyDescent="0.3">
      <c r="A2984" s="219">
        <v>2983</v>
      </c>
      <c r="B2984" s="108">
        <v>208673.01</v>
      </c>
      <c r="C2984" s="109" t="s">
        <v>3174</v>
      </c>
    </row>
    <row r="2985" spans="1:3" ht="16.95" customHeight="1" x14ac:dyDescent="0.3">
      <c r="A2985" s="219">
        <v>2984</v>
      </c>
      <c r="B2985" s="108">
        <v>208674.01</v>
      </c>
      <c r="C2985" s="109" t="s">
        <v>3175</v>
      </c>
    </row>
    <row r="2986" spans="1:3" ht="16.95" customHeight="1" x14ac:dyDescent="0.3">
      <c r="A2986" s="219">
        <v>2985</v>
      </c>
      <c r="B2986" s="108">
        <v>208675.01</v>
      </c>
      <c r="C2986" s="109" t="s">
        <v>3176</v>
      </c>
    </row>
    <row r="2987" spans="1:3" ht="16.95" customHeight="1" x14ac:dyDescent="0.3">
      <c r="A2987" s="219">
        <v>2986</v>
      </c>
      <c r="B2987" s="108">
        <v>208676.01</v>
      </c>
      <c r="C2987" s="109" t="s">
        <v>3177</v>
      </c>
    </row>
    <row r="2988" spans="1:3" ht="16.95" customHeight="1" x14ac:dyDescent="0.3">
      <c r="A2988" s="219">
        <v>2987</v>
      </c>
      <c r="B2988" s="108">
        <v>208677.01</v>
      </c>
      <c r="C2988" s="109" t="s">
        <v>3178</v>
      </c>
    </row>
    <row r="2989" spans="1:3" ht="16.95" customHeight="1" x14ac:dyDescent="0.3">
      <c r="A2989" s="219">
        <v>2988</v>
      </c>
      <c r="B2989" s="108">
        <v>208678.01</v>
      </c>
      <c r="C2989" s="109" t="s">
        <v>3179</v>
      </c>
    </row>
    <row r="2990" spans="1:3" ht="16.95" customHeight="1" x14ac:dyDescent="0.3">
      <c r="A2990" s="219">
        <v>2989</v>
      </c>
      <c r="B2990" s="108">
        <v>208679.01</v>
      </c>
      <c r="C2990" s="109" t="s">
        <v>3180</v>
      </c>
    </row>
    <row r="2991" spans="1:3" ht="16.95" customHeight="1" x14ac:dyDescent="0.3">
      <c r="A2991" s="219">
        <v>2990</v>
      </c>
      <c r="B2991" s="108">
        <v>208680.01</v>
      </c>
      <c r="C2991" s="109" t="s">
        <v>3181</v>
      </c>
    </row>
    <row r="2992" spans="1:3" ht="16.95" customHeight="1" x14ac:dyDescent="0.3">
      <c r="A2992" s="219">
        <v>2991</v>
      </c>
      <c r="B2992" s="108">
        <v>208681.01</v>
      </c>
      <c r="C2992" s="109" t="s">
        <v>3182</v>
      </c>
    </row>
    <row r="2993" spans="1:3" ht="16.95" customHeight="1" x14ac:dyDescent="0.3">
      <c r="A2993" s="219">
        <v>2992</v>
      </c>
      <c r="B2993" s="108">
        <v>2084000.01</v>
      </c>
      <c r="C2993" s="109" t="s">
        <v>3183</v>
      </c>
    </row>
    <row r="2994" spans="1:3" ht="16.95" customHeight="1" x14ac:dyDescent="0.3">
      <c r="A2994" s="219">
        <v>2993</v>
      </c>
      <c r="B2994" s="108">
        <v>208683.01</v>
      </c>
      <c r="C2994" s="109" t="s">
        <v>3184</v>
      </c>
    </row>
    <row r="2995" spans="1:3" ht="16.95" customHeight="1" x14ac:dyDescent="0.3">
      <c r="A2995" s="219">
        <v>2994</v>
      </c>
      <c r="B2995" s="108">
        <v>208684.01</v>
      </c>
      <c r="C2995" s="109" t="s">
        <v>3185</v>
      </c>
    </row>
    <row r="2996" spans="1:3" ht="16.95" customHeight="1" x14ac:dyDescent="0.3">
      <c r="A2996" s="219">
        <v>2995</v>
      </c>
      <c r="B2996" s="108">
        <v>208689</v>
      </c>
      <c r="C2996" s="109" t="s">
        <v>3186</v>
      </c>
    </row>
    <row r="2997" spans="1:3" ht="16.95" customHeight="1" x14ac:dyDescent="0.3">
      <c r="A2997" s="219">
        <v>2996</v>
      </c>
      <c r="B2997" s="108">
        <v>208689.01</v>
      </c>
      <c r="C2997" s="109" t="s">
        <v>3187</v>
      </c>
    </row>
    <row r="2998" spans="1:3" ht="16.95" customHeight="1" x14ac:dyDescent="0.3">
      <c r="A2998" s="219">
        <v>2997</v>
      </c>
      <c r="B2998" s="108">
        <v>208692</v>
      </c>
      <c r="C2998" s="109" t="s">
        <v>3188</v>
      </c>
    </row>
    <row r="2999" spans="1:3" ht="16.95" customHeight="1" x14ac:dyDescent="0.3">
      <c r="A2999" s="219">
        <v>2998</v>
      </c>
      <c r="B2999" s="108">
        <v>208692.01</v>
      </c>
      <c r="C2999" s="109" t="s">
        <v>3189</v>
      </c>
    </row>
    <row r="3000" spans="1:3" ht="16.95" customHeight="1" x14ac:dyDescent="0.3">
      <c r="A3000" s="219">
        <v>2999</v>
      </c>
      <c r="B3000" s="108">
        <v>208699</v>
      </c>
      <c r="C3000" s="109" t="s">
        <v>3190</v>
      </c>
    </row>
    <row r="3001" spans="1:3" ht="16.95" customHeight="1" x14ac:dyDescent="0.3">
      <c r="A3001" s="219">
        <v>3000</v>
      </c>
      <c r="B3001" s="108">
        <v>208753</v>
      </c>
      <c r="C3001" s="109" t="s">
        <v>3191</v>
      </c>
    </row>
    <row r="3002" spans="1:3" ht="16.95" customHeight="1" x14ac:dyDescent="0.3">
      <c r="A3002" s="219">
        <v>3001</v>
      </c>
      <c r="B3002" s="108">
        <v>208755</v>
      </c>
      <c r="C3002" s="109" t="s">
        <v>3192</v>
      </c>
    </row>
    <row r="3003" spans="1:3" ht="16.95" customHeight="1" x14ac:dyDescent="0.3">
      <c r="A3003" s="219">
        <v>3002</v>
      </c>
      <c r="B3003" s="108">
        <v>208756</v>
      </c>
      <c r="C3003" s="109" t="s">
        <v>3193</v>
      </c>
    </row>
    <row r="3004" spans="1:3" ht="16.95" customHeight="1" x14ac:dyDescent="0.3">
      <c r="A3004" s="219">
        <v>3003</v>
      </c>
      <c r="B3004" s="108">
        <v>208757</v>
      </c>
      <c r="C3004" s="109" t="s">
        <v>3194</v>
      </c>
    </row>
    <row r="3005" spans="1:3" ht="16.95" customHeight="1" x14ac:dyDescent="0.3">
      <c r="A3005" s="219">
        <v>3004</v>
      </c>
      <c r="B3005" s="108">
        <v>208758</v>
      </c>
      <c r="C3005" s="109" t="s">
        <v>3195</v>
      </c>
    </row>
    <row r="3006" spans="1:3" ht="16.95" customHeight="1" x14ac:dyDescent="0.3">
      <c r="A3006" s="219">
        <v>3005</v>
      </c>
      <c r="B3006" s="108">
        <v>208759</v>
      </c>
      <c r="C3006" s="109" t="s">
        <v>3196</v>
      </c>
    </row>
    <row r="3007" spans="1:3" ht="16.95" customHeight="1" x14ac:dyDescent="0.3">
      <c r="A3007" s="219">
        <v>3006</v>
      </c>
      <c r="B3007" s="108">
        <v>208759.21</v>
      </c>
      <c r="C3007" s="109" t="s">
        <v>3197</v>
      </c>
    </row>
    <row r="3008" spans="1:3" ht="16.95" customHeight="1" x14ac:dyDescent="0.3">
      <c r="A3008" s="219">
        <v>3007</v>
      </c>
      <c r="B3008" s="108">
        <v>208760</v>
      </c>
      <c r="C3008" s="109" t="s">
        <v>3198</v>
      </c>
    </row>
    <row r="3009" spans="1:3" ht="16.95" customHeight="1" x14ac:dyDescent="0.3">
      <c r="A3009" s="219">
        <v>3008</v>
      </c>
      <c r="B3009" s="108">
        <v>208762</v>
      </c>
      <c r="C3009" s="109" t="s">
        <v>3199</v>
      </c>
    </row>
    <row r="3010" spans="1:3" ht="16.95" customHeight="1" x14ac:dyDescent="0.3">
      <c r="A3010" s="219">
        <v>3009</v>
      </c>
      <c r="B3010" s="108">
        <v>2084000</v>
      </c>
      <c r="C3010" s="109" t="s">
        <v>3200</v>
      </c>
    </row>
    <row r="3011" spans="1:3" ht="16.95" customHeight="1" x14ac:dyDescent="0.3">
      <c r="A3011" s="219">
        <v>3010</v>
      </c>
      <c r="B3011" s="108">
        <v>208764</v>
      </c>
      <c r="C3011" s="109" t="s">
        <v>3201</v>
      </c>
    </row>
    <row r="3012" spans="1:3" ht="16.95" customHeight="1" x14ac:dyDescent="0.3">
      <c r="A3012" s="219">
        <v>3011</v>
      </c>
      <c r="B3012" s="108">
        <v>208765</v>
      </c>
      <c r="C3012" s="109" t="s">
        <v>3202</v>
      </c>
    </row>
    <row r="3013" spans="1:3" ht="16.95" customHeight="1" x14ac:dyDescent="0.3">
      <c r="A3013" s="219">
        <v>3012</v>
      </c>
      <c r="B3013" s="108">
        <v>208766</v>
      </c>
      <c r="C3013" s="109" t="s">
        <v>3203</v>
      </c>
    </row>
    <row r="3014" spans="1:3" ht="16.95" customHeight="1" x14ac:dyDescent="0.3">
      <c r="A3014" s="219">
        <v>3013</v>
      </c>
      <c r="B3014" s="108">
        <v>208767</v>
      </c>
      <c r="C3014" s="109" t="s">
        <v>3204</v>
      </c>
    </row>
    <row r="3015" spans="1:3" ht="16.95" customHeight="1" x14ac:dyDescent="0.3">
      <c r="A3015" s="219">
        <v>3014</v>
      </c>
      <c r="B3015" s="108">
        <v>208771</v>
      </c>
      <c r="C3015" s="109" t="s">
        <v>3205</v>
      </c>
    </row>
    <row r="3016" spans="1:3" ht="16.95" customHeight="1" x14ac:dyDescent="0.3">
      <c r="A3016" s="219">
        <v>3015</v>
      </c>
      <c r="B3016" s="108">
        <v>208772</v>
      </c>
      <c r="C3016" s="109" t="s">
        <v>3206</v>
      </c>
    </row>
    <row r="3017" spans="1:3" ht="16.95" customHeight="1" x14ac:dyDescent="0.3">
      <c r="A3017" s="219">
        <v>3016</v>
      </c>
      <c r="B3017" s="108">
        <v>208772.5</v>
      </c>
      <c r="C3017" s="109" t="s">
        <v>3207</v>
      </c>
    </row>
    <row r="3018" spans="1:3" ht="16.95" customHeight="1" x14ac:dyDescent="0.3">
      <c r="A3018" s="219">
        <v>3017</v>
      </c>
      <c r="B3018" s="108">
        <v>208779</v>
      </c>
      <c r="C3018" s="109" t="s">
        <v>3208</v>
      </c>
    </row>
    <row r="3019" spans="1:3" ht="16.95" customHeight="1" x14ac:dyDescent="0.3">
      <c r="A3019" s="219">
        <v>3018</v>
      </c>
      <c r="B3019" s="108">
        <v>208799.01</v>
      </c>
      <c r="C3019" s="109" t="s">
        <v>3209</v>
      </c>
    </row>
    <row r="3020" spans="1:3" ht="16.95" customHeight="1" x14ac:dyDescent="0.3">
      <c r="A3020" s="219">
        <v>3019</v>
      </c>
      <c r="B3020" s="108">
        <v>208800.01</v>
      </c>
      <c r="C3020" s="109" t="s">
        <v>3210</v>
      </c>
    </row>
    <row r="3021" spans="1:3" ht="16.95" customHeight="1" x14ac:dyDescent="0.3">
      <c r="A3021" s="219">
        <v>3020</v>
      </c>
      <c r="B3021" s="108">
        <v>208801.01</v>
      </c>
      <c r="C3021" s="109" t="s">
        <v>3211</v>
      </c>
    </row>
    <row r="3022" spans="1:3" ht="16.95" customHeight="1" x14ac:dyDescent="0.3">
      <c r="A3022" s="219">
        <v>3021</v>
      </c>
      <c r="B3022" s="108">
        <v>208802.01</v>
      </c>
      <c r="C3022" s="109" t="s">
        <v>3212</v>
      </c>
    </row>
    <row r="3023" spans="1:3" ht="16.95" customHeight="1" x14ac:dyDescent="0.3">
      <c r="A3023" s="219">
        <v>3022</v>
      </c>
      <c r="B3023" s="108">
        <v>208803.01</v>
      </c>
      <c r="C3023" s="109" t="s">
        <v>3213</v>
      </c>
    </row>
    <row r="3024" spans="1:3" ht="16.95" customHeight="1" x14ac:dyDescent="0.3">
      <c r="A3024" s="219">
        <v>3023</v>
      </c>
      <c r="B3024" s="108">
        <v>208804.01</v>
      </c>
      <c r="C3024" s="109" t="s">
        <v>3214</v>
      </c>
    </row>
    <row r="3025" spans="1:3" ht="16.95" customHeight="1" x14ac:dyDescent="0.3">
      <c r="A3025" s="219">
        <v>3024</v>
      </c>
      <c r="B3025" s="108">
        <v>208805.01</v>
      </c>
      <c r="C3025" s="109" t="s">
        <v>3215</v>
      </c>
    </row>
    <row r="3026" spans="1:3" ht="16.95" customHeight="1" x14ac:dyDescent="0.3">
      <c r="A3026" s="219">
        <v>3025</v>
      </c>
      <c r="B3026" s="108">
        <v>208806.01</v>
      </c>
      <c r="C3026" s="109" t="s">
        <v>3216</v>
      </c>
    </row>
    <row r="3027" spans="1:3" ht="16.95" customHeight="1" x14ac:dyDescent="0.3">
      <c r="A3027" s="219">
        <v>3026</v>
      </c>
      <c r="B3027" s="108">
        <v>208807.01</v>
      </c>
      <c r="C3027" s="109" t="s">
        <v>3217</v>
      </c>
    </row>
    <row r="3028" spans="1:3" ht="16.95" customHeight="1" x14ac:dyDescent="0.3">
      <c r="A3028" s="219">
        <v>3027</v>
      </c>
      <c r="B3028" s="108">
        <v>208808.01</v>
      </c>
      <c r="C3028" s="109" t="s">
        <v>3218</v>
      </c>
    </row>
    <row r="3029" spans="1:3" ht="16.95" customHeight="1" x14ac:dyDescent="0.3">
      <c r="A3029" s="219">
        <v>3028</v>
      </c>
      <c r="B3029" s="108">
        <v>208809.01</v>
      </c>
      <c r="C3029" s="109" t="s">
        <v>3219</v>
      </c>
    </row>
    <row r="3030" spans="1:3" ht="16.95" customHeight="1" x14ac:dyDescent="0.3">
      <c r="A3030" s="219">
        <v>3029</v>
      </c>
      <c r="B3030" s="108">
        <v>208810.01</v>
      </c>
      <c r="C3030" s="109" t="s">
        <v>3220</v>
      </c>
    </row>
    <row r="3031" spans="1:3" ht="16.95" customHeight="1" x14ac:dyDescent="0.3">
      <c r="A3031" s="219">
        <v>3030</v>
      </c>
      <c r="B3031" s="108">
        <v>208811.01</v>
      </c>
      <c r="C3031" s="109" t="s">
        <v>3221</v>
      </c>
    </row>
    <row r="3032" spans="1:3" ht="16.95" customHeight="1" x14ac:dyDescent="0.3">
      <c r="A3032" s="219">
        <v>3031</v>
      </c>
      <c r="B3032" s="108">
        <v>208812.01</v>
      </c>
      <c r="C3032" s="109" t="s">
        <v>3222</v>
      </c>
    </row>
    <row r="3033" spans="1:3" ht="16.95" customHeight="1" x14ac:dyDescent="0.3">
      <c r="A3033" s="219">
        <v>3032</v>
      </c>
      <c r="B3033" s="108">
        <v>208813.01</v>
      </c>
      <c r="C3033" s="109" t="s">
        <v>3223</v>
      </c>
    </row>
    <row r="3034" spans="1:3" ht="16.95" customHeight="1" x14ac:dyDescent="0.3">
      <c r="A3034" s="219">
        <v>3033</v>
      </c>
      <c r="B3034" s="108">
        <v>208814.01</v>
      </c>
      <c r="C3034" s="109" t="s">
        <v>3224</v>
      </c>
    </row>
    <row r="3035" spans="1:3" ht="16.95" customHeight="1" x14ac:dyDescent="0.3">
      <c r="A3035" s="219">
        <v>3034</v>
      </c>
      <c r="B3035" s="108">
        <v>208815.01</v>
      </c>
      <c r="C3035" s="109" t="s">
        <v>3225</v>
      </c>
    </row>
    <row r="3036" spans="1:3" ht="16.95" customHeight="1" x14ac:dyDescent="0.3">
      <c r="A3036" s="219">
        <v>3035</v>
      </c>
      <c r="B3036" s="108">
        <v>208816.01</v>
      </c>
      <c r="C3036" s="109" t="s">
        <v>3226</v>
      </c>
    </row>
    <row r="3037" spans="1:3" ht="16.95" customHeight="1" x14ac:dyDescent="0.3">
      <c r="A3037" s="219">
        <v>3036</v>
      </c>
      <c r="B3037" s="108">
        <v>208817.01</v>
      </c>
      <c r="C3037" s="109" t="s">
        <v>3227</v>
      </c>
    </row>
    <row r="3038" spans="1:3" ht="16.95" customHeight="1" x14ac:dyDescent="0.3">
      <c r="A3038" s="219">
        <v>3037</v>
      </c>
      <c r="B3038" s="108">
        <v>208818.01</v>
      </c>
      <c r="C3038" s="109" t="s">
        <v>3228</v>
      </c>
    </row>
    <row r="3039" spans="1:3" ht="16.95" customHeight="1" x14ac:dyDescent="0.3">
      <c r="A3039" s="219">
        <v>3038</v>
      </c>
      <c r="B3039" s="108">
        <v>208819.01</v>
      </c>
      <c r="C3039" s="109" t="s">
        <v>3229</v>
      </c>
    </row>
    <row r="3040" spans="1:3" ht="16.95" customHeight="1" x14ac:dyDescent="0.3">
      <c r="A3040" s="219">
        <v>3039</v>
      </c>
      <c r="B3040" s="108">
        <v>208820.01</v>
      </c>
      <c r="C3040" s="109" t="s">
        <v>3230</v>
      </c>
    </row>
    <row r="3041" spans="1:3" ht="16.95" customHeight="1" x14ac:dyDescent="0.3">
      <c r="A3041" s="219">
        <v>3040</v>
      </c>
      <c r="B3041" s="108">
        <v>208821.01</v>
      </c>
      <c r="C3041" s="109" t="s">
        <v>3231</v>
      </c>
    </row>
    <row r="3042" spans="1:3" ht="16.95" customHeight="1" x14ac:dyDescent="0.3">
      <c r="A3042" s="219">
        <v>3041</v>
      </c>
      <c r="B3042" s="108">
        <v>208822.01</v>
      </c>
      <c r="C3042" s="109" t="s">
        <v>3232</v>
      </c>
    </row>
    <row r="3043" spans="1:3" ht="16.95" customHeight="1" x14ac:dyDescent="0.3">
      <c r="A3043" s="219">
        <v>3042</v>
      </c>
      <c r="B3043" s="108">
        <v>208823.01</v>
      </c>
      <c r="C3043" s="109" t="s">
        <v>3233</v>
      </c>
    </row>
    <row r="3044" spans="1:3" ht="16.95" customHeight="1" x14ac:dyDescent="0.3">
      <c r="A3044" s="219">
        <v>3043</v>
      </c>
      <c r="B3044" s="108">
        <v>208824.01</v>
      </c>
      <c r="C3044" s="109" t="s">
        <v>3234</v>
      </c>
    </row>
    <row r="3045" spans="1:3" ht="16.95" customHeight="1" x14ac:dyDescent="0.3">
      <c r="A3045" s="219">
        <v>3044</v>
      </c>
      <c r="B3045" s="108">
        <v>208825.01</v>
      </c>
      <c r="C3045" s="109" t="s">
        <v>3235</v>
      </c>
    </row>
    <row r="3046" spans="1:3" ht="16.95" customHeight="1" x14ac:dyDescent="0.3">
      <c r="A3046" s="219">
        <v>3045</v>
      </c>
      <c r="B3046" s="108">
        <v>208826.01</v>
      </c>
      <c r="C3046" s="109" t="s">
        <v>3236</v>
      </c>
    </row>
    <row r="3047" spans="1:3" ht="16.95" customHeight="1" x14ac:dyDescent="0.3">
      <c r="A3047" s="219">
        <v>3046</v>
      </c>
      <c r="B3047" s="108">
        <v>208827.01</v>
      </c>
      <c r="C3047" s="109" t="s">
        <v>3237</v>
      </c>
    </row>
    <row r="3048" spans="1:3" ht="16.95" customHeight="1" x14ac:dyDescent="0.3">
      <c r="A3048" s="219">
        <v>3047</v>
      </c>
      <c r="B3048" s="108">
        <v>208828.01</v>
      </c>
      <c r="C3048" s="109" t="s">
        <v>3238</v>
      </c>
    </row>
    <row r="3049" spans="1:3" ht="16.95" customHeight="1" x14ac:dyDescent="0.3">
      <c r="A3049" s="219">
        <v>3048</v>
      </c>
      <c r="B3049" s="108">
        <v>208829.01</v>
      </c>
      <c r="C3049" s="109" t="s">
        <v>3239</v>
      </c>
    </row>
    <row r="3050" spans="1:3" ht="16.95" customHeight="1" x14ac:dyDescent="0.3">
      <c r="A3050" s="219">
        <v>3049</v>
      </c>
      <c r="B3050" s="108">
        <v>208830.01</v>
      </c>
      <c r="C3050" s="109" t="s">
        <v>3240</v>
      </c>
    </row>
    <row r="3051" spans="1:3" ht="16.95" customHeight="1" x14ac:dyDescent="0.3">
      <c r="A3051" s="219">
        <v>3050</v>
      </c>
      <c r="B3051" s="108">
        <v>208831.01</v>
      </c>
      <c r="C3051" s="109" t="s">
        <v>3241</v>
      </c>
    </row>
    <row r="3052" spans="1:3" ht="16.95" customHeight="1" x14ac:dyDescent="0.3">
      <c r="A3052" s="219">
        <v>3051</v>
      </c>
      <c r="B3052" s="108">
        <v>208832.21</v>
      </c>
      <c r="C3052" s="109" t="s">
        <v>3242</v>
      </c>
    </row>
    <row r="3053" spans="1:3" ht="16.95" customHeight="1" x14ac:dyDescent="0.3">
      <c r="A3053" s="219">
        <v>3052</v>
      </c>
      <c r="B3053" s="108">
        <v>2084000.01</v>
      </c>
      <c r="C3053" s="109" t="s">
        <v>3243</v>
      </c>
    </row>
    <row r="3054" spans="1:3" ht="16.95" customHeight="1" x14ac:dyDescent="0.3">
      <c r="A3054" s="219">
        <v>3053</v>
      </c>
      <c r="B3054" s="108">
        <v>208834.01</v>
      </c>
      <c r="C3054" s="109" t="s">
        <v>3244</v>
      </c>
    </row>
    <row r="3055" spans="1:3" ht="16.95" customHeight="1" x14ac:dyDescent="0.3">
      <c r="A3055" s="219">
        <v>3054</v>
      </c>
      <c r="B3055" s="108">
        <v>208835.01</v>
      </c>
      <c r="C3055" s="109" t="s">
        <v>3245</v>
      </c>
    </row>
    <row r="3056" spans="1:3" ht="16.95" customHeight="1" x14ac:dyDescent="0.3">
      <c r="A3056" s="219">
        <v>3055</v>
      </c>
      <c r="B3056" s="108">
        <v>208836.01</v>
      </c>
      <c r="C3056" s="109" t="s">
        <v>3246</v>
      </c>
    </row>
    <row r="3057" spans="1:3" ht="16.95" customHeight="1" x14ac:dyDescent="0.3">
      <c r="A3057" s="219">
        <v>3056</v>
      </c>
      <c r="B3057" s="108">
        <v>208837.01</v>
      </c>
      <c r="C3057" s="109" t="s">
        <v>3247</v>
      </c>
    </row>
    <row r="3058" spans="1:3" ht="16.95" customHeight="1" x14ac:dyDescent="0.3">
      <c r="A3058" s="219">
        <v>3057</v>
      </c>
      <c r="B3058" s="108">
        <v>208838.01</v>
      </c>
      <c r="C3058" s="109" t="s">
        <v>3248</v>
      </c>
    </row>
    <row r="3059" spans="1:3" ht="16.95" customHeight="1" x14ac:dyDescent="0.3">
      <c r="A3059" s="219">
        <v>3058</v>
      </c>
      <c r="B3059" s="108">
        <v>208839.01</v>
      </c>
      <c r="C3059" s="109" t="s">
        <v>3249</v>
      </c>
    </row>
    <row r="3060" spans="1:3" ht="16.95" customHeight="1" x14ac:dyDescent="0.3">
      <c r="A3060" s="219">
        <v>3059</v>
      </c>
      <c r="B3060" s="108">
        <v>208840.01</v>
      </c>
      <c r="C3060" s="109" t="s">
        <v>3250</v>
      </c>
    </row>
    <row r="3061" spans="1:3" ht="16.95" customHeight="1" x14ac:dyDescent="0.3">
      <c r="A3061" s="219">
        <v>3060</v>
      </c>
      <c r="B3061" s="108">
        <v>208841.01</v>
      </c>
      <c r="C3061" s="109" t="s">
        <v>3251</v>
      </c>
    </row>
    <row r="3062" spans="1:3" ht="16.95" customHeight="1" x14ac:dyDescent="0.3">
      <c r="A3062" s="219">
        <v>3061</v>
      </c>
      <c r="B3062" s="108">
        <v>208842.01</v>
      </c>
      <c r="C3062" s="109" t="s">
        <v>3252</v>
      </c>
    </row>
    <row r="3063" spans="1:3" ht="16.95" customHeight="1" x14ac:dyDescent="0.3">
      <c r="A3063" s="219">
        <v>3062</v>
      </c>
      <c r="B3063" s="108">
        <v>208843.01</v>
      </c>
      <c r="C3063" s="109" t="s">
        <v>3253</v>
      </c>
    </row>
    <row r="3064" spans="1:3" ht="16.95" customHeight="1" x14ac:dyDescent="0.3">
      <c r="A3064" s="219">
        <v>3063</v>
      </c>
      <c r="B3064" s="108">
        <v>208844.01</v>
      </c>
      <c r="C3064" s="109" t="s">
        <v>3254</v>
      </c>
    </row>
    <row r="3065" spans="1:3" ht="16.95" customHeight="1" x14ac:dyDescent="0.3">
      <c r="A3065" s="219">
        <v>3064</v>
      </c>
      <c r="B3065" s="108">
        <v>208845.01</v>
      </c>
      <c r="C3065" s="109" t="s">
        <v>3255</v>
      </c>
    </row>
    <row r="3066" spans="1:3" ht="16.95" customHeight="1" x14ac:dyDescent="0.3">
      <c r="A3066" s="219">
        <v>3065</v>
      </c>
      <c r="B3066" s="108">
        <v>208846.01</v>
      </c>
      <c r="C3066" s="109" t="s">
        <v>3256</v>
      </c>
    </row>
    <row r="3067" spans="1:3" ht="16.95" customHeight="1" x14ac:dyDescent="0.3">
      <c r="A3067" s="219">
        <v>3066</v>
      </c>
      <c r="B3067" s="108">
        <v>208847.01</v>
      </c>
      <c r="C3067" s="109" t="s">
        <v>3257</v>
      </c>
    </row>
    <row r="3068" spans="1:3" ht="16.95" customHeight="1" x14ac:dyDescent="0.3">
      <c r="A3068" s="219">
        <v>3067</v>
      </c>
      <c r="B3068" s="108">
        <v>208848.01</v>
      </c>
      <c r="C3068" s="109" t="s">
        <v>3258</v>
      </c>
    </row>
    <row r="3069" spans="1:3" ht="16.95" customHeight="1" x14ac:dyDescent="0.3">
      <c r="A3069" s="219">
        <v>3068</v>
      </c>
      <c r="B3069" s="108">
        <v>208849.01</v>
      </c>
      <c r="C3069" s="109" t="s">
        <v>3259</v>
      </c>
    </row>
    <row r="3070" spans="1:3" ht="16.95" customHeight="1" x14ac:dyDescent="0.3">
      <c r="A3070" s="219">
        <v>3069</v>
      </c>
      <c r="B3070" s="108">
        <v>208850.01</v>
      </c>
      <c r="C3070" s="109" t="s">
        <v>3260</v>
      </c>
    </row>
    <row r="3071" spans="1:3" ht="16.95" customHeight="1" x14ac:dyDescent="0.3">
      <c r="A3071" s="219">
        <v>3070</v>
      </c>
      <c r="B3071" s="108">
        <v>208851.01</v>
      </c>
      <c r="C3071" s="109" t="s">
        <v>3261</v>
      </c>
    </row>
    <row r="3072" spans="1:3" ht="16.95" customHeight="1" x14ac:dyDescent="0.3">
      <c r="A3072" s="219">
        <v>3071</v>
      </c>
      <c r="B3072" s="108">
        <v>208852.01</v>
      </c>
      <c r="C3072" s="109" t="s">
        <v>3262</v>
      </c>
    </row>
    <row r="3073" spans="1:3" ht="16.95" customHeight="1" x14ac:dyDescent="0.3">
      <c r="A3073" s="219">
        <v>3072</v>
      </c>
      <c r="B3073" s="108">
        <v>208853.01</v>
      </c>
      <c r="C3073" s="109" t="s">
        <v>3263</v>
      </c>
    </row>
    <row r="3074" spans="1:3" ht="16.95" customHeight="1" x14ac:dyDescent="0.3">
      <c r="A3074" s="219">
        <v>3073</v>
      </c>
      <c r="B3074" s="108">
        <v>208854.01</v>
      </c>
      <c r="C3074" s="109" t="s">
        <v>3264</v>
      </c>
    </row>
    <row r="3075" spans="1:3" ht="16.95" customHeight="1" x14ac:dyDescent="0.3">
      <c r="A3075" s="219">
        <v>3074</v>
      </c>
      <c r="B3075" s="108">
        <v>208855.01</v>
      </c>
      <c r="C3075" s="109" t="s">
        <v>3265</v>
      </c>
    </row>
    <row r="3076" spans="1:3" ht="16.95" customHeight="1" x14ac:dyDescent="0.3">
      <c r="A3076" s="219">
        <v>3075</v>
      </c>
      <c r="B3076" s="108">
        <v>208856.01</v>
      </c>
      <c r="C3076" s="109" t="s">
        <v>3266</v>
      </c>
    </row>
    <row r="3077" spans="1:3" ht="16.95" customHeight="1" x14ac:dyDescent="0.3">
      <c r="A3077" s="219">
        <v>3076</v>
      </c>
      <c r="B3077" s="108">
        <v>208857.01</v>
      </c>
      <c r="C3077" s="109" t="s">
        <v>3267</v>
      </c>
    </row>
    <row r="3078" spans="1:3" ht="16.95" customHeight="1" x14ac:dyDescent="0.3">
      <c r="A3078" s="219">
        <v>3077</v>
      </c>
      <c r="B3078" s="108">
        <v>208858</v>
      </c>
      <c r="C3078" s="109" t="s">
        <v>3268</v>
      </c>
    </row>
    <row r="3079" spans="1:3" ht="16.95" customHeight="1" x14ac:dyDescent="0.3">
      <c r="A3079" s="219">
        <v>3078</v>
      </c>
      <c r="B3079" s="108">
        <v>208868.01</v>
      </c>
      <c r="C3079" s="109" t="s">
        <v>3269</v>
      </c>
    </row>
    <row r="3080" spans="1:3" ht="16.95" customHeight="1" x14ac:dyDescent="0.3">
      <c r="A3080" s="219">
        <v>3079</v>
      </c>
      <c r="B3080" s="108">
        <v>208869.02</v>
      </c>
      <c r="C3080" s="109" t="s">
        <v>3270</v>
      </c>
    </row>
    <row r="3081" spans="1:3" ht="16.95" customHeight="1" x14ac:dyDescent="0.3">
      <c r="A3081" s="219">
        <v>3080</v>
      </c>
      <c r="B3081" s="108">
        <v>208880.01</v>
      </c>
      <c r="C3081" s="109" t="s">
        <v>3271</v>
      </c>
    </row>
    <row r="3082" spans="1:3" ht="16.95" customHeight="1" x14ac:dyDescent="0.3">
      <c r="A3082" s="219">
        <v>3081</v>
      </c>
      <c r="B3082" s="108">
        <v>208881.01</v>
      </c>
      <c r="C3082" s="109" t="s">
        <v>3272</v>
      </c>
    </row>
    <row r="3083" spans="1:3" ht="16.95" customHeight="1" x14ac:dyDescent="0.3">
      <c r="A3083" s="219">
        <v>3082</v>
      </c>
      <c r="B3083" s="108">
        <v>208882.01</v>
      </c>
      <c r="C3083" s="109" t="s">
        <v>3273</v>
      </c>
    </row>
    <row r="3084" spans="1:3" ht="16.95" customHeight="1" x14ac:dyDescent="0.3">
      <c r="A3084" s="219">
        <v>3083</v>
      </c>
      <c r="B3084" s="108">
        <v>208883.01</v>
      </c>
      <c r="C3084" s="109" t="s">
        <v>3274</v>
      </c>
    </row>
    <row r="3085" spans="1:3" ht="16.95" customHeight="1" x14ac:dyDescent="0.3">
      <c r="A3085" s="219">
        <v>3084</v>
      </c>
      <c r="B3085" s="108">
        <v>208884.01</v>
      </c>
      <c r="C3085" s="109" t="s">
        <v>3275</v>
      </c>
    </row>
    <row r="3086" spans="1:3" ht="16.95" customHeight="1" x14ac:dyDescent="0.3">
      <c r="A3086" s="219">
        <v>3085</v>
      </c>
      <c r="B3086" s="108">
        <v>208885.01</v>
      </c>
      <c r="C3086" s="109" t="s">
        <v>3276</v>
      </c>
    </row>
    <row r="3087" spans="1:3" ht="16.95" customHeight="1" x14ac:dyDescent="0.3">
      <c r="A3087" s="219">
        <v>3086</v>
      </c>
      <c r="B3087" s="108">
        <v>208886.01</v>
      </c>
      <c r="C3087" s="109" t="s">
        <v>3277</v>
      </c>
    </row>
    <row r="3088" spans="1:3" ht="16.95" customHeight="1" x14ac:dyDescent="0.3">
      <c r="A3088" s="219">
        <v>3087</v>
      </c>
      <c r="B3088" s="108">
        <v>208887.01</v>
      </c>
      <c r="C3088" s="109" t="s">
        <v>3278</v>
      </c>
    </row>
    <row r="3089" spans="1:3" ht="16.95" customHeight="1" x14ac:dyDescent="0.3">
      <c r="A3089" s="219">
        <v>3088</v>
      </c>
      <c r="B3089" s="108">
        <v>208888.01</v>
      </c>
      <c r="C3089" s="109" t="s">
        <v>3279</v>
      </c>
    </row>
    <row r="3090" spans="1:3" ht="16.95" customHeight="1" x14ac:dyDescent="0.3">
      <c r="A3090" s="219">
        <v>3089</v>
      </c>
      <c r="B3090" s="108">
        <v>208889.01</v>
      </c>
      <c r="C3090" s="109" t="s">
        <v>3280</v>
      </c>
    </row>
    <row r="3091" spans="1:3" ht="16.95" customHeight="1" x14ac:dyDescent="0.3">
      <c r="A3091" s="219">
        <v>3090</v>
      </c>
      <c r="B3091" s="108">
        <v>208890.01</v>
      </c>
      <c r="C3091" s="109" t="s">
        <v>3281</v>
      </c>
    </row>
    <row r="3092" spans="1:3" ht="16.95" customHeight="1" x14ac:dyDescent="0.3">
      <c r="A3092" s="219">
        <v>3091</v>
      </c>
      <c r="B3092" s="108">
        <v>208891.01</v>
      </c>
      <c r="C3092" s="109" t="s">
        <v>3282</v>
      </c>
    </row>
    <row r="3093" spans="1:3" ht="16.95" customHeight="1" x14ac:dyDescent="0.3">
      <c r="A3093" s="219">
        <v>3092</v>
      </c>
      <c r="B3093" s="108">
        <v>208892.01</v>
      </c>
      <c r="C3093" s="109" t="s">
        <v>3283</v>
      </c>
    </row>
    <row r="3094" spans="1:3" ht="16.95" customHeight="1" x14ac:dyDescent="0.3">
      <c r="A3094" s="219">
        <v>3093</v>
      </c>
      <c r="B3094" s="108">
        <v>208893.01</v>
      </c>
      <c r="C3094" s="109" t="s">
        <v>3284</v>
      </c>
    </row>
    <row r="3095" spans="1:3" ht="16.95" customHeight="1" x14ac:dyDescent="0.3">
      <c r="A3095" s="219">
        <v>3094</v>
      </c>
      <c r="B3095" s="108">
        <v>208894.01</v>
      </c>
      <c r="C3095" s="109" t="s">
        <v>3285</v>
      </c>
    </row>
    <row r="3096" spans="1:3" ht="16.95" customHeight="1" x14ac:dyDescent="0.3">
      <c r="A3096" s="219">
        <v>3095</v>
      </c>
      <c r="B3096" s="108">
        <v>208895.01</v>
      </c>
      <c r="C3096" s="109" t="s">
        <v>3286</v>
      </c>
    </row>
    <row r="3097" spans="1:3" ht="16.95" customHeight="1" x14ac:dyDescent="0.3">
      <c r="A3097" s="219">
        <v>3096</v>
      </c>
      <c r="B3097" s="108">
        <v>208896.01</v>
      </c>
      <c r="C3097" s="109" t="s">
        <v>3287</v>
      </c>
    </row>
    <row r="3098" spans="1:3" ht="16.95" customHeight="1" x14ac:dyDescent="0.3">
      <c r="A3098" s="219">
        <v>3097</v>
      </c>
      <c r="B3098" s="108">
        <v>208897.01</v>
      </c>
      <c r="C3098" s="109" t="s">
        <v>3288</v>
      </c>
    </row>
    <row r="3099" spans="1:3" ht="16.95" customHeight="1" x14ac:dyDescent="0.3">
      <c r="A3099" s="219">
        <v>3098</v>
      </c>
      <c r="B3099" s="108">
        <v>208899.01</v>
      </c>
      <c r="C3099" s="109" t="s">
        <v>3289</v>
      </c>
    </row>
    <row r="3100" spans="1:3" ht="16.95" customHeight="1" x14ac:dyDescent="0.3">
      <c r="A3100" s="219">
        <v>3099</v>
      </c>
      <c r="B3100" s="108">
        <v>208900.01</v>
      </c>
      <c r="C3100" s="109" t="s">
        <v>3290</v>
      </c>
    </row>
    <row r="3101" spans="1:3" ht="16.95" customHeight="1" x14ac:dyDescent="0.3">
      <c r="A3101" s="219">
        <v>3100</v>
      </c>
      <c r="B3101" s="108">
        <v>208909.01</v>
      </c>
      <c r="C3101" s="109" t="s">
        <v>3291</v>
      </c>
    </row>
    <row r="3102" spans="1:3" ht="16.95" customHeight="1" x14ac:dyDescent="0.3">
      <c r="A3102" s="219">
        <v>3101</v>
      </c>
      <c r="B3102" s="108">
        <v>208910.01</v>
      </c>
      <c r="C3102" s="109" t="s">
        <v>3292</v>
      </c>
    </row>
    <row r="3103" spans="1:3" ht="16.95" customHeight="1" x14ac:dyDescent="0.3">
      <c r="A3103" s="219">
        <v>3102</v>
      </c>
      <c r="B3103" s="108">
        <v>208912.01</v>
      </c>
      <c r="C3103" s="109" t="s">
        <v>3293</v>
      </c>
    </row>
    <row r="3104" spans="1:3" ht="16.95" customHeight="1" x14ac:dyDescent="0.3">
      <c r="A3104" s="219">
        <v>3103</v>
      </c>
      <c r="B3104" s="108">
        <v>208913.01</v>
      </c>
      <c r="C3104" s="109" t="s">
        <v>3294</v>
      </c>
    </row>
    <row r="3105" spans="1:3" ht="16.95" customHeight="1" x14ac:dyDescent="0.3">
      <c r="A3105" s="219">
        <v>3104</v>
      </c>
      <c r="B3105" s="108">
        <v>208914.01</v>
      </c>
      <c r="C3105" s="109" t="s">
        <v>3295</v>
      </c>
    </row>
    <row r="3106" spans="1:3" ht="16.95" customHeight="1" x14ac:dyDescent="0.3">
      <c r="A3106" s="219">
        <v>3105</v>
      </c>
      <c r="B3106" s="108">
        <v>208915.02</v>
      </c>
      <c r="C3106" s="109" t="s">
        <v>3296</v>
      </c>
    </row>
    <row r="3107" spans="1:3" ht="16.95" customHeight="1" x14ac:dyDescent="0.3">
      <c r="A3107" s="219">
        <v>3106</v>
      </c>
      <c r="B3107" s="108">
        <v>208916.02</v>
      </c>
      <c r="C3107" s="109" t="s">
        <v>3297</v>
      </c>
    </row>
    <row r="3108" spans="1:3" ht="16.95" customHeight="1" x14ac:dyDescent="0.3">
      <c r="A3108" s="219">
        <v>3107</v>
      </c>
      <c r="B3108" s="108">
        <v>208917</v>
      </c>
      <c r="C3108" s="109" t="s">
        <v>3298</v>
      </c>
    </row>
    <row r="3109" spans="1:3" ht="16.95" customHeight="1" x14ac:dyDescent="0.3">
      <c r="A3109" s="219">
        <v>3108</v>
      </c>
      <c r="B3109" s="108">
        <v>208918</v>
      </c>
      <c r="C3109" s="109" t="s">
        <v>3299</v>
      </c>
    </row>
    <row r="3110" spans="1:3" ht="16.95" customHeight="1" x14ac:dyDescent="0.3">
      <c r="A3110" s="219">
        <v>3109</v>
      </c>
      <c r="B3110" s="108">
        <v>208919</v>
      </c>
      <c r="C3110" s="109" t="s">
        <v>3300</v>
      </c>
    </row>
    <row r="3111" spans="1:3" ht="16.95" customHeight="1" x14ac:dyDescent="0.3">
      <c r="A3111" s="219">
        <v>3110</v>
      </c>
      <c r="B3111" s="108">
        <v>208921</v>
      </c>
      <c r="C3111" s="109" t="s">
        <v>3301</v>
      </c>
    </row>
    <row r="3112" spans="1:3" ht="16.95" customHeight="1" x14ac:dyDescent="0.3">
      <c r="A3112" s="219">
        <v>3111</v>
      </c>
      <c r="B3112" s="108">
        <v>208922</v>
      </c>
      <c r="C3112" s="109" t="s">
        <v>3302</v>
      </c>
    </row>
    <row r="3113" spans="1:3" ht="16.95" customHeight="1" x14ac:dyDescent="0.3">
      <c r="A3113" s="219">
        <v>3112</v>
      </c>
      <c r="B3113" s="108">
        <v>208922.4</v>
      </c>
      <c r="C3113" s="109" t="s">
        <v>3303</v>
      </c>
    </row>
    <row r="3114" spans="1:3" ht="16.95" customHeight="1" x14ac:dyDescent="0.3">
      <c r="A3114" s="219">
        <v>3113</v>
      </c>
      <c r="B3114" s="108">
        <v>208924</v>
      </c>
      <c r="C3114" s="109" t="s">
        <v>3304</v>
      </c>
    </row>
    <row r="3115" spans="1:3" ht="16.95" customHeight="1" x14ac:dyDescent="0.3">
      <c r="A3115" s="219">
        <v>3114</v>
      </c>
      <c r="B3115" s="108">
        <v>208925</v>
      </c>
      <c r="C3115" s="109" t="s">
        <v>3305</v>
      </c>
    </row>
    <row r="3116" spans="1:3" ht="16.95" customHeight="1" x14ac:dyDescent="0.3">
      <c r="A3116" s="219">
        <v>3115</v>
      </c>
      <c r="B3116" s="108">
        <v>208925.4</v>
      </c>
      <c r="C3116" s="109" t="s">
        <v>3306</v>
      </c>
    </row>
    <row r="3117" spans="1:3" ht="16.95" customHeight="1" x14ac:dyDescent="0.3">
      <c r="A3117" s="219">
        <v>3116</v>
      </c>
      <c r="B3117" s="108">
        <v>208926.01</v>
      </c>
      <c r="C3117" s="109" t="s">
        <v>3307</v>
      </c>
    </row>
    <row r="3118" spans="1:3" ht="16.95" customHeight="1" x14ac:dyDescent="0.3">
      <c r="A3118" s="219">
        <v>3117</v>
      </c>
      <c r="B3118" s="108">
        <v>208941</v>
      </c>
      <c r="C3118" s="109" t="s">
        <v>3308</v>
      </c>
    </row>
    <row r="3119" spans="1:3" ht="16.95" customHeight="1" x14ac:dyDescent="0.3">
      <c r="A3119" s="219">
        <v>3118</v>
      </c>
      <c r="B3119" s="108">
        <v>208942</v>
      </c>
      <c r="C3119" s="109" t="s">
        <v>3309</v>
      </c>
    </row>
    <row r="3120" spans="1:3" ht="16.95" customHeight="1" x14ac:dyDescent="0.3">
      <c r="A3120" s="219">
        <v>3119</v>
      </c>
      <c r="B3120" s="108">
        <v>208944</v>
      </c>
      <c r="C3120" s="109" t="s">
        <v>3310</v>
      </c>
    </row>
    <row r="3121" spans="1:3" ht="16.95" customHeight="1" x14ac:dyDescent="0.3">
      <c r="A3121" s="219">
        <v>3120</v>
      </c>
      <c r="B3121" s="108">
        <v>208952</v>
      </c>
      <c r="C3121" s="109" t="s">
        <v>3311</v>
      </c>
    </row>
    <row r="3122" spans="1:3" ht="16.95" customHeight="1" x14ac:dyDescent="0.3">
      <c r="A3122" s="219">
        <v>3121</v>
      </c>
      <c r="B3122" s="108">
        <v>208954</v>
      </c>
      <c r="C3122" s="109" t="s">
        <v>3312</v>
      </c>
    </row>
    <row r="3123" spans="1:3" ht="16.95" customHeight="1" x14ac:dyDescent="0.3">
      <c r="A3123" s="219">
        <v>3122</v>
      </c>
      <c r="B3123" s="108">
        <v>208955</v>
      </c>
      <c r="C3123" s="109" t="s">
        <v>3313</v>
      </c>
    </row>
    <row r="3124" spans="1:3" ht="16.95" customHeight="1" x14ac:dyDescent="0.3">
      <c r="A3124" s="219">
        <v>3123</v>
      </c>
      <c r="B3124" s="108">
        <v>208957</v>
      </c>
      <c r="C3124" s="109" t="s">
        <v>3314</v>
      </c>
    </row>
    <row r="3125" spans="1:3" ht="16.95" customHeight="1" x14ac:dyDescent="0.3">
      <c r="A3125" s="219">
        <v>3124</v>
      </c>
      <c r="B3125" s="108">
        <v>208958</v>
      </c>
      <c r="C3125" s="109" t="s">
        <v>3315</v>
      </c>
    </row>
    <row r="3126" spans="1:3" ht="16.95" customHeight="1" x14ac:dyDescent="0.3">
      <c r="A3126" s="219">
        <v>3125</v>
      </c>
      <c r="B3126" s="108">
        <v>208966</v>
      </c>
      <c r="C3126" s="109" t="s">
        <v>3316</v>
      </c>
    </row>
    <row r="3127" spans="1:3" ht="16.95" customHeight="1" x14ac:dyDescent="0.3">
      <c r="A3127" s="219">
        <v>3126</v>
      </c>
      <c r="B3127" s="108">
        <v>208971</v>
      </c>
      <c r="C3127" s="109" t="s">
        <v>3317</v>
      </c>
    </row>
    <row r="3128" spans="1:3" ht="16.95" customHeight="1" x14ac:dyDescent="0.3">
      <c r="A3128" s="219">
        <v>3127</v>
      </c>
      <c r="B3128" s="108">
        <v>208972</v>
      </c>
      <c r="C3128" s="109" t="s">
        <v>3318</v>
      </c>
    </row>
    <row r="3129" spans="1:3" ht="16.95" customHeight="1" x14ac:dyDescent="0.3">
      <c r="A3129" s="219">
        <v>3128</v>
      </c>
      <c r="B3129" s="108">
        <v>208973</v>
      </c>
      <c r="C3129" s="109" t="s">
        <v>3319</v>
      </c>
    </row>
    <row r="3130" spans="1:3" ht="16.95" customHeight="1" x14ac:dyDescent="0.3">
      <c r="A3130" s="219">
        <v>3129</v>
      </c>
      <c r="B3130" s="108">
        <v>208977</v>
      </c>
      <c r="C3130" s="109" t="s">
        <v>3320</v>
      </c>
    </row>
    <row r="3131" spans="1:3" ht="16.95" customHeight="1" x14ac:dyDescent="0.3">
      <c r="A3131" s="219">
        <v>3130</v>
      </c>
      <c r="B3131" s="108">
        <v>208986.01</v>
      </c>
      <c r="C3131" s="109" t="s">
        <v>3321</v>
      </c>
    </row>
    <row r="3132" spans="1:3" ht="16.95" customHeight="1" x14ac:dyDescent="0.3">
      <c r="A3132" s="219">
        <v>3131</v>
      </c>
      <c r="B3132" s="108">
        <v>208986.02</v>
      </c>
      <c r="C3132" s="109" t="s">
        <v>3322</v>
      </c>
    </row>
    <row r="3133" spans="1:3" ht="16.95" customHeight="1" x14ac:dyDescent="0.3">
      <c r="A3133" s="219">
        <v>3132</v>
      </c>
      <c r="B3133" s="108">
        <v>208986.03</v>
      </c>
      <c r="C3133" s="109" t="s">
        <v>3323</v>
      </c>
    </row>
    <row r="3134" spans="1:3" ht="16.95" customHeight="1" x14ac:dyDescent="0.3">
      <c r="A3134" s="219">
        <v>3133</v>
      </c>
      <c r="B3134" s="108">
        <v>208986.04</v>
      </c>
      <c r="C3134" s="109" t="s">
        <v>3324</v>
      </c>
    </row>
    <row r="3135" spans="1:3" ht="16.95" customHeight="1" x14ac:dyDescent="0.3">
      <c r="A3135" s="219">
        <v>3134</v>
      </c>
      <c r="B3135" s="108">
        <v>208995</v>
      </c>
      <c r="C3135" s="109" t="s">
        <v>3325</v>
      </c>
    </row>
    <row r="3136" spans="1:3" ht="16.95" customHeight="1" x14ac:dyDescent="0.3">
      <c r="A3136" s="219">
        <v>3135</v>
      </c>
      <c r="B3136" s="108">
        <v>208999</v>
      </c>
      <c r="C3136" s="109" t="s">
        <v>3326</v>
      </c>
    </row>
    <row r="3137" spans="1:3" ht="16.95" customHeight="1" x14ac:dyDescent="0.3">
      <c r="A3137" s="219">
        <v>3136</v>
      </c>
      <c r="B3137" s="108">
        <v>209</v>
      </c>
      <c r="C3137" s="109" t="s">
        <v>3327</v>
      </c>
    </row>
    <row r="3138" spans="1:3" ht="16.95" customHeight="1" x14ac:dyDescent="0.3">
      <c r="A3138" s="219">
        <v>3137</v>
      </c>
      <c r="B3138" s="108">
        <v>210</v>
      </c>
      <c r="C3138" s="109" t="s">
        <v>3328</v>
      </c>
    </row>
    <row r="3139" spans="1:3" ht="16.95" customHeight="1" x14ac:dyDescent="0.3">
      <c r="A3139" s="219">
        <v>3138</v>
      </c>
      <c r="B3139" s="108">
        <v>211</v>
      </c>
      <c r="C3139" s="109" t="s">
        <v>3329</v>
      </c>
    </row>
    <row r="3140" spans="1:3" ht="16.95" customHeight="1" x14ac:dyDescent="0.3">
      <c r="A3140" s="219">
        <v>3139</v>
      </c>
      <c r="B3140" s="108">
        <v>211.01</v>
      </c>
      <c r="C3140" s="109" t="s">
        <v>3330</v>
      </c>
    </row>
    <row r="3141" spans="1:3" ht="16.95" customHeight="1" x14ac:dyDescent="0.3">
      <c r="A3141" s="219">
        <v>3140</v>
      </c>
      <c r="B3141" s="108">
        <v>212</v>
      </c>
      <c r="C3141" s="109" t="s">
        <v>3331</v>
      </c>
    </row>
    <row r="3142" spans="1:3" ht="16.95" customHeight="1" x14ac:dyDescent="0.3">
      <c r="A3142" s="219">
        <v>3141</v>
      </c>
      <c r="B3142" s="108">
        <v>213.01</v>
      </c>
      <c r="C3142" s="109" t="s">
        <v>3332</v>
      </c>
    </row>
    <row r="3143" spans="1:3" ht="16.95" customHeight="1" x14ac:dyDescent="0.3">
      <c r="A3143" s="219">
        <v>3142</v>
      </c>
      <c r="B3143" s="108">
        <v>213.02</v>
      </c>
      <c r="C3143" s="109" t="s">
        <v>3333</v>
      </c>
    </row>
    <row r="3144" spans="1:3" ht="16.95" customHeight="1" x14ac:dyDescent="0.3">
      <c r="A3144" s="219">
        <v>3143</v>
      </c>
      <c r="B3144" s="108">
        <v>213.03</v>
      </c>
      <c r="C3144" s="109" t="s">
        <v>3334</v>
      </c>
    </row>
    <row r="3145" spans="1:3" ht="16.95" customHeight="1" x14ac:dyDescent="0.3">
      <c r="A3145" s="219">
        <v>3144</v>
      </c>
      <c r="B3145" s="108">
        <v>213103</v>
      </c>
      <c r="C3145" s="109" t="s">
        <v>3335</v>
      </c>
    </row>
    <row r="3146" spans="1:3" ht="16.95" customHeight="1" x14ac:dyDescent="0.3">
      <c r="A3146" s="219">
        <v>3145</v>
      </c>
      <c r="B3146" s="108">
        <v>214</v>
      </c>
      <c r="C3146" s="109" t="s">
        <v>3336</v>
      </c>
    </row>
    <row r="3147" spans="1:3" ht="16.95" customHeight="1" x14ac:dyDescent="0.3">
      <c r="A3147" s="219">
        <v>3146</v>
      </c>
      <c r="B3147" s="108">
        <v>215</v>
      </c>
      <c r="C3147" s="109" t="s">
        <v>3337</v>
      </c>
    </row>
    <row r="3148" spans="1:3" ht="16.95" customHeight="1" x14ac:dyDescent="0.3">
      <c r="A3148" s="219">
        <v>3147</v>
      </c>
      <c r="B3148" s="108">
        <v>216</v>
      </c>
      <c r="C3148" s="109" t="s">
        <v>3338</v>
      </c>
    </row>
    <row r="3149" spans="1:3" ht="16.95" customHeight="1" x14ac:dyDescent="0.3">
      <c r="A3149" s="219">
        <v>3148</v>
      </c>
      <c r="B3149" s="108">
        <v>217</v>
      </c>
      <c r="C3149" s="109" t="s">
        <v>3339</v>
      </c>
    </row>
    <row r="3150" spans="1:3" ht="16.95" customHeight="1" x14ac:dyDescent="0.3">
      <c r="A3150" s="219">
        <v>3149</v>
      </c>
      <c r="B3150" s="108">
        <v>218</v>
      </c>
      <c r="C3150" s="109" t="s">
        <v>3340</v>
      </c>
    </row>
    <row r="3151" spans="1:3" ht="16.95" customHeight="1" x14ac:dyDescent="0.3">
      <c r="A3151" s="219">
        <v>3150</v>
      </c>
      <c r="B3151" s="108">
        <v>219</v>
      </c>
      <c r="C3151" s="109" t="s">
        <v>3341</v>
      </c>
    </row>
    <row r="3152" spans="1:3" ht="16.95" customHeight="1" x14ac:dyDescent="0.3">
      <c r="A3152" s="219">
        <v>3151</v>
      </c>
      <c r="B3152" s="108">
        <v>220</v>
      </c>
      <c r="C3152" s="109" t="s">
        <v>3342</v>
      </c>
    </row>
    <row r="3153" spans="1:3" ht="16.95" customHeight="1" x14ac:dyDescent="0.3">
      <c r="A3153" s="219">
        <v>3152</v>
      </c>
      <c r="B3153" s="108">
        <v>221</v>
      </c>
      <c r="C3153" s="109" t="s">
        <v>3343</v>
      </c>
    </row>
    <row r="3154" spans="1:3" ht="16.95" customHeight="1" x14ac:dyDescent="0.3">
      <c r="A3154" s="219">
        <v>3153</v>
      </c>
      <c r="B3154" s="108">
        <v>222</v>
      </c>
      <c r="C3154" s="109" t="s">
        <v>3344</v>
      </c>
    </row>
    <row r="3155" spans="1:3" ht="16.95" customHeight="1" x14ac:dyDescent="0.3">
      <c r="A3155" s="219">
        <v>3154</v>
      </c>
      <c r="B3155" s="108">
        <v>223</v>
      </c>
      <c r="C3155" s="109" t="s">
        <v>3345</v>
      </c>
    </row>
    <row r="3156" spans="1:3" ht="16.95" customHeight="1" x14ac:dyDescent="0.3">
      <c r="A3156" s="219">
        <v>3155</v>
      </c>
      <c r="B3156" s="108">
        <v>223.01</v>
      </c>
      <c r="C3156" s="109" t="s">
        <v>3346</v>
      </c>
    </row>
    <row r="3157" spans="1:3" ht="16.95" customHeight="1" x14ac:dyDescent="0.3">
      <c r="A3157" s="219">
        <v>3156</v>
      </c>
      <c r="B3157" s="108">
        <v>223.02</v>
      </c>
      <c r="C3157" s="109" t="s">
        <v>3347</v>
      </c>
    </row>
    <row r="3158" spans="1:3" ht="16.95" customHeight="1" x14ac:dyDescent="0.3">
      <c r="A3158" s="219">
        <v>3157</v>
      </c>
      <c r="B3158" s="108">
        <v>224</v>
      </c>
      <c r="C3158" s="109" t="s">
        <v>3348</v>
      </c>
    </row>
    <row r="3159" spans="1:3" ht="16.95" customHeight="1" x14ac:dyDescent="0.3">
      <c r="A3159" s="219">
        <v>3158</v>
      </c>
      <c r="B3159" s="108">
        <v>225</v>
      </c>
      <c r="C3159" s="109" t="s">
        <v>3349</v>
      </c>
    </row>
    <row r="3160" spans="1:3" ht="16.95" customHeight="1" x14ac:dyDescent="0.3">
      <c r="A3160" s="219">
        <v>3159</v>
      </c>
      <c r="B3160" s="108">
        <v>225.03</v>
      </c>
      <c r="C3160" s="109" t="s">
        <v>3350</v>
      </c>
    </row>
    <row r="3161" spans="1:3" ht="16.95" customHeight="1" x14ac:dyDescent="0.3">
      <c r="A3161" s="219">
        <v>3160</v>
      </c>
      <c r="B3161" s="108">
        <v>226</v>
      </c>
      <c r="C3161" s="109" t="s">
        <v>3351</v>
      </c>
    </row>
    <row r="3162" spans="1:3" ht="16.95" customHeight="1" x14ac:dyDescent="0.3">
      <c r="A3162" s="219">
        <v>3161</v>
      </c>
      <c r="B3162" s="108">
        <v>227</v>
      </c>
      <c r="C3162" s="109" t="s">
        <v>3352</v>
      </c>
    </row>
    <row r="3163" spans="1:3" ht="16.95" customHeight="1" x14ac:dyDescent="0.3">
      <c r="A3163" s="219">
        <v>3162</v>
      </c>
      <c r="B3163" s="108">
        <v>228</v>
      </c>
      <c r="C3163" s="109" t="s">
        <v>3353</v>
      </c>
    </row>
    <row r="3164" spans="1:3" ht="16.95" customHeight="1" x14ac:dyDescent="0.3">
      <c r="A3164" s="219">
        <v>3163</v>
      </c>
      <c r="B3164" s="108">
        <v>229</v>
      </c>
      <c r="C3164" s="109" t="s">
        <v>3354</v>
      </c>
    </row>
    <row r="3165" spans="1:3" ht="16.95" customHeight="1" x14ac:dyDescent="0.3">
      <c r="A3165" s="219">
        <v>3164</v>
      </c>
      <c r="B3165" s="108">
        <v>230</v>
      </c>
      <c r="C3165" s="109" t="s">
        <v>3355</v>
      </c>
    </row>
    <row r="3166" spans="1:3" ht="16.95" customHeight="1" x14ac:dyDescent="0.3">
      <c r="A3166" s="219">
        <v>3165</v>
      </c>
      <c r="B3166" s="108">
        <v>231</v>
      </c>
      <c r="C3166" s="109" t="s">
        <v>3356</v>
      </c>
    </row>
    <row r="3167" spans="1:3" ht="16.95" customHeight="1" x14ac:dyDescent="0.3">
      <c r="A3167" s="219">
        <v>3166</v>
      </c>
      <c r="B3167" s="108">
        <v>232.02</v>
      </c>
      <c r="C3167" s="109" t="s">
        <v>3357</v>
      </c>
    </row>
    <row r="3168" spans="1:3" ht="16.95" customHeight="1" x14ac:dyDescent="0.3">
      <c r="A3168" s="219">
        <v>3167</v>
      </c>
      <c r="B3168" s="108">
        <v>232.03</v>
      </c>
      <c r="C3168" s="109" t="s">
        <v>3358</v>
      </c>
    </row>
    <row r="3169" spans="1:3" ht="16.95" customHeight="1" x14ac:dyDescent="0.3">
      <c r="A3169" s="219">
        <v>3168</v>
      </c>
      <c r="B3169" s="108">
        <v>232.12</v>
      </c>
      <c r="C3169" s="109" t="s">
        <v>3359</v>
      </c>
    </row>
    <row r="3170" spans="1:3" ht="16.95" customHeight="1" x14ac:dyDescent="0.3">
      <c r="A3170" s="219">
        <v>3169</v>
      </c>
      <c r="B3170" s="108">
        <v>232.13</v>
      </c>
      <c r="C3170" s="109" t="s">
        <v>3360</v>
      </c>
    </row>
    <row r="3171" spans="1:3" ht="16.95" customHeight="1" x14ac:dyDescent="0.3">
      <c r="A3171" s="219">
        <v>3170</v>
      </c>
      <c r="B3171" s="108">
        <v>232.22</v>
      </c>
      <c r="C3171" s="109" t="s">
        <v>3361</v>
      </c>
    </row>
    <row r="3172" spans="1:3" ht="16.95" customHeight="1" x14ac:dyDescent="0.3">
      <c r="A3172" s="219">
        <v>3171</v>
      </c>
      <c r="B3172" s="108">
        <v>232.23</v>
      </c>
      <c r="C3172" s="109" t="s">
        <v>3362</v>
      </c>
    </row>
    <row r="3173" spans="1:3" ht="16.95" customHeight="1" x14ac:dyDescent="0.3">
      <c r="A3173" s="219">
        <v>3172</v>
      </c>
      <c r="B3173" s="108">
        <v>233.02</v>
      </c>
      <c r="C3173" s="109" t="s">
        <v>3363</v>
      </c>
    </row>
    <row r="3174" spans="1:3" ht="16.95" customHeight="1" x14ac:dyDescent="0.3">
      <c r="A3174" s="219">
        <v>3173</v>
      </c>
      <c r="B3174" s="108">
        <v>233.03</v>
      </c>
      <c r="C3174" s="109" t="s">
        <v>3364</v>
      </c>
    </row>
    <row r="3175" spans="1:3" ht="16.95" customHeight="1" x14ac:dyDescent="0.3">
      <c r="A3175" s="219">
        <v>3174</v>
      </c>
      <c r="B3175" s="108">
        <v>233.12</v>
      </c>
      <c r="C3175" s="109" t="s">
        <v>3365</v>
      </c>
    </row>
    <row r="3176" spans="1:3" ht="16.95" customHeight="1" x14ac:dyDescent="0.3">
      <c r="A3176" s="219">
        <v>3175</v>
      </c>
      <c r="B3176" s="108">
        <v>233.13</v>
      </c>
      <c r="C3176" s="109" t="s">
        <v>3366</v>
      </c>
    </row>
    <row r="3177" spans="1:3" ht="16.95" customHeight="1" x14ac:dyDescent="0.3">
      <c r="A3177" s="219">
        <v>3176</v>
      </c>
      <c r="B3177" s="108">
        <v>233.22</v>
      </c>
      <c r="C3177" s="109" t="s">
        <v>3367</v>
      </c>
    </row>
    <row r="3178" spans="1:3" ht="16.95" customHeight="1" x14ac:dyDescent="0.3">
      <c r="A3178" s="219">
        <v>3177</v>
      </c>
      <c r="B3178" s="108">
        <v>233.23</v>
      </c>
      <c r="C3178" s="109" t="s">
        <v>3368</v>
      </c>
    </row>
    <row r="3179" spans="1:3" ht="16.95" customHeight="1" x14ac:dyDescent="0.3">
      <c r="A3179" s="219">
        <v>3178</v>
      </c>
      <c r="B3179" s="108">
        <v>234</v>
      </c>
      <c r="C3179" s="109" t="s">
        <v>3369</v>
      </c>
    </row>
    <row r="3180" spans="1:3" ht="16.95" customHeight="1" x14ac:dyDescent="0.3">
      <c r="A3180" s="219">
        <v>3179</v>
      </c>
      <c r="B3180" s="108">
        <v>234.2</v>
      </c>
      <c r="C3180" s="109" t="s">
        <v>3370</v>
      </c>
    </row>
    <row r="3181" spans="1:3" ht="16.95" customHeight="1" x14ac:dyDescent="0.3">
      <c r="A3181" s="219">
        <v>3180</v>
      </c>
      <c r="B3181" s="108">
        <v>235</v>
      </c>
      <c r="C3181" s="109" t="s">
        <v>3371</v>
      </c>
    </row>
    <row r="3182" spans="1:3" ht="16.95" customHeight="1" x14ac:dyDescent="0.3">
      <c r="A3182" s="219">
        <v>3181</v>
      </c>
      <c r="B3182" s="108">
        <v>236</v>
      </c>
      <c r="C3182" s="109" t="s">
        <v>3372</v>
      </c>
    </row>
    <row r="3183" spans="1:3" ht="16.95" customHeight="1" x14ac:dyDescent="0.3">
      <c r="A3183" s="219">
        <v>3182</v>
      </c>
      <c r="B3183" s="108">
        <v>236.01</v>
      </c>
      <c r="C3183" s="109" t="s">
        <v>3373</v>
      </c>
    </row>
    <row r="3184" spans="1:3" ht="16.95" customHeight="1" x14ac:dyDescent="0.3">
      <c r="A3184" s="219">
        <v>3183</v>
      </c>
      <c r="B3184" s="108">
        <v>237</v>
      </c>
      <c r="C3184" s="109" t="s">
        <v>3374</v>
      </c>
    </row>
    <row r="3185" spans="1:3" ht="16.95" customHeight="1" x14ac:dyDescent="0.3">
      <c r="A3185" s="219">
        <v>3184</v>
      </c>
      <c r="B3185" s="108">
        <v>237.01</v>
      </c>
      <c r="C3185" s="109" t="s">
        <v>3375</v>
      </c>
    </row>
    <row r="3186" spans="1:3" ht="16.95" customHeight="1" x14ac:dyDescent="0.3">
      <c r="A3186" s="219">
        <v>3185</v>
      </c>
      <c r="B3186" s="108">
        <v>238</v>
      </c>
      <c r="C3186" s="109" t="s">
        <v>3376</v>
      </c>
    </row>
    <row r="3187" spans="1:3" ht="16.95" customHeight="1" x14ac:dyDescent="0.3">
      <c r="A3187" s="219">
        <v>3186</v>
      </c>
      <c r="B3187" s="108">
        <v>239</v>
      </c>
      <c r="C3187" s="109" t="s">
        <v>3377</v>
      </c>
    </row>
    <row r="3188" spans="1:3" ht="16.95" customHeight="1" x14ac:dyDescent="0.3">
      <c r="A3188" s="219">
        <v>3187</v>
      </c>
      <c r="B3188" s="108">
        <v>240</v>
      </c>
      <c r="C3188" s="109" t="s">
        <v>3378</v>
      </c>
    </row>
    <row r="3189" spans="1:3" ht="16.95" customHeight="1" x14ac:dyDescent="0.3">
      <c r="A3189" s="219">
        <v>3188</v>
      </c>
      <c r="B3189" s="108">
        <v>241</v>
      </c>
      <c r="C3189" s="109" t="s">
        <v>3379</v>
      </c>
    </row>
    <row r="3190" spans="1:3" ht="16.95" customHeight="1" x14ac:dyDescent="0.3">
      <c r="A3190" s="219">
        <v>3189</v>
      </c>
      <c r="B3190" s="108">
        <v>242</v>
      </c>
      <c r="C3190" s="109" t="s">
        <v>3380</v>
      </c>
    </row>
    <row r="3191" spans="1:3" ht="16.95" customHeight="1" x14ac:dyDescent="0.3">
      <c r="A3191" s="219">
        <v>3190</v>
      </c>
      <c r="B3191" s="108">
        <v>243</v>
      </c>
      <c r="C3191" s="109" t="s">
        <v>3381</v>
      </c>
    </row>
    <row r="3192" spans="1:3" ht="16.95" customHeight="1" x14ac:dyDescent="0.3">
      <c r="A3192" s="219">
        <v>3191</v>
      </c>
      <c r="B3192" s="108">
        <v>244</v>
      </c>
      <c r="C3192" s="109" t="s">
        <v>3382</v>
      </c>
    </row>
    <row r="3193" spans="1:3" ht="16.95" customHeight="1" x14ac:dyDescent="0.3">
      <c r="A3193" s="219">
        <v>3192</v>
      </c>
      <c r="B3193" s="108">
        <v>245</v>
      </c>
      <c r="C3193" s="109" t="s">
        <v>3383</v>
      </c>
    </row>
    <row r="3194" spans="1:3" ht="16.95" customHeight="1" x14ac:dyDescent="0.3">
      <c r="A3194" s="219">
        <v>3193</v>
      </c>
      <c r="B3194" s="108">
        <v>246</v>
      </c>
      <c r="C3194" s="109" t="s">
        <v>3384</v>
      </c>
    </row>
    <row r="3195" spans="1:3" ht="16.95" customHeight="1" x14ac:dyDescent="0.3">
      <c r="A3195" s="219">
        <v>3194</v>
      </c>
      <c r="B3195" s="108">
        <v>246.01</v>
      </c>
      <c r="C3195" s="109" t="s">
        <v>3385</v>
      </c>
    </row>
    <row r="3196" spans="1:3" ht="16.95" customHeight="1" x14ac:dyDescent="0.3">
      <c r="A3196" s="219">
        <v>3195</v>
      </c>
      <c r="B3196" s="108">
        <v>247</v>
      </c>
      <c r="C3196" s="109" t="s">
        <v>3386</v>
      </c>
    </row>
    <row r="3197" spans="1:3" ht="16.95" customHeight="1" x14ac:dyDescent="0.3">
      <c r="A3197" s="219">
        <v>3196</v>
      </c>
      <c r="B3197" s="108">
        <v>248.01</v>
      </c>
      <c r="C3197" s="109" t="s">
        <v>3387</v>
      </c>
    </row>
    <row r="3198" spans="1:3" ht="16.95" customHeight="1" x14ac:dyDescent="0.3">
      <c r="A3198" s="219">
        <v>3197</v>
      </c>
      <c r="B3198" s="108">
        <v>248.02</v>
      </c>
      <c r="C3198" s="109" t="s">
        <v>3388</v>
      </c>
    </row>
    <row r="3199" spans="1:3" ht="16.95" customHeight="1" x14ac:dyDescent="0.3">
      <c r="A3199" s="219">
        <v>3198</v>
      </c>
      <c r="B3199" s="108">
        <v>249.01</v>
      </c>
      <c r="C3199" s="109" t="s">
        <v>3389</v>
      </c>
    </row>
    <row r="3200" spans="1:3" ht="16.95" customHeight="1" x14ac:dyDescent="0.3">
      <c r="A3200" s="219">
        <v>3199</v>
      </c>
      <c r="B3200" s="108">
        <v>249.02</v>
      </c>
      <c r="C3200" s="109" t="s">
        <v>3390</v>
      </c>
    </row>
    <row r="3201" spans="1:3" ht="16.95" customHeight="1" x14ac:dyDescent="0.3">
      <c r="A3201" s="219">
        <v>3200</v>
      </c>
      <c r="B3201" s="108">
        <v>25</v>
      </c>
      <c r="C3201" s="109" t="s">
        <v>3391</v>
      </c>
    </row>
    <row r="3202" spans="1:3" ht="16.95" customHeight="1" x14ac:dyDescent="0.3">
      <c r="A3202" s="219">
        <v>3201</v>
      </c>
      <c r="B3202" s="108">
        <v>250</v>
      </c>
      <c r="C3202" s="109" t="s">
        <v>3392</v>
      </c>
    </row>
    <row r="3203" spans="1:3" ht="16.95" customHeight="1" x14ac:dyDescent="0.3">
      <c r="A3203" s="219">
        <v>3202</v>
      </c>
      <c r="B3203" s="108">
        <v>250.01</v>
      </c>
      <c r="C3203" s="109" t="s">
        <v>3393</v>
      </c>
    </row>
    <row r="3204" spans="1:3" ht="16.95" customHeight="1" x14ac:dyDescent="0.3">
      <c r="A3204" s="219">
        <v>3203</v>
      </c>
      <c r="B3204" s="108">
        <v>251.03</v>
      </c>
      <c r="C3204" s="109" t="s">
        <v>3394</v>
      </c>
    </row>
    <row r="3205" spans="1:3" ht="16.95" customHeight="1" x14ac:dyDescent="0.3">
      <c r="A3205" s="219">
        <v>3204</v>
      </c>
      <c r="B3205" s="108">
        <v>252</v>
      </c>
      <c r="C3205" s="109" t="s">
        <v>3395</v>
      </c>
    </row>
    <row r="3206" spans="1:3" ht="16.95" customHeight="1" x14ac:dyDescent="0.3">
      <c r="A3206" s="219">
        <v>3205</v>
      </c>
      <c r="B3206" s="108">
        <v>252.08</v>
      </c>
      <c r="C3206" s="109" t="s">
        <v>3396</v>
      </c>
    </row>
    <row r="3207" spans="1:3" ht="16.95" customHeight="1" x14ac:dyDescent="0.3">
      <c r="A3207" s="219">
        <v>3206</v>
      </c>
      <c r="B3207" s="108">
        <v>252.09</v>
      </c>
      <c r="C3207" s="109" t="s">
        <v>3397</v>
      </c>
    </row>
    <row r="3208" spans="1:3" ht="16.95" customHeight="1" x14ac:dyDescent="0.3">
      <c r="A3208" s="219">
        <v>3207</v>
      </c>
      <c r="B3208" s="108">
        <v>252.1</v>
      </c>
      <c r="C3208" s="109" t="s">
        <v>3398</v>
      </c>
    </row>
    <row r="3209" spans="1:3" ht="16.95" customHeight="1" x14ac:dyDescent="0.3">
      <c r="A3209" s="219">
        <v>3208</v>
      </c>
      <c r="B3209" s="108">
        <v>252.2</v>
      </c>
      <c r="C3209" s="109" t="s">
        <v>3399</v>
      </c>
    </row>
    <row r="3210" spans="1:3" ht="16.95" customHeight="1" x14ac:dyDescent="0.3">
      <c r="A3210" s="219">
        <v>3209</v>
      </c>
      <c r="B3210" s="108">
        <v>252.28</v>
      </c>
      <c r="C3210" s="109" t="s">
        <v>3400</v>
      </c>
    </row>
    <row r="3211" spans="1:3" ht="16.95" customHeight="1" x14ac:dyDescent="0.3">
      <c r="A3211" s="219">
        <v>3210</v>
      </c>
      <c r="B3211" s="108">
        <v>253</v>
      </c>
      <c r="C3211" s="109" t="s">
        <v>3401</v>
      </c>
    </row>
    <row r="3212" spans="1:3" ht="16.95" customHeight="1" x14ac:dyDescent="0.3">
      <c r="A3212" s="219">
        <v>3211</v>
      </c>
      <c r="B3212" s="108">
        <v>253.08</v>
      </c>
      <c r="C3212" s="109" t="s">
        <v>3402</v>
      </c>
    </row>
    <row r="3213" spans="1:3" ht="16.95" customHeight="1" x14ac:dyDescent="0.3">
      <c r="A3213" s="219">
        <v>3212</v>
      </c>
      <c r="B3213" s="108">
        <v>254</v>
      </c>
      <c r="C3213" s="109" t="s">
        <v>3403</v>
      </c>
    </row>
    <row r="3214" spans="1:3" ht="16.95" customHeight="1" x14ac:dyDescent="0.3">
      <c r="A3214" s="219">
        <v>3213</v>
      </c>
      <c r="B3214" s="108">
        <v>254.08</v>
      </c>
      <c r="C3214" s="109" t="s">
        <v>3404</v>
      </c>
    </row>
    <row r="3215" spans="1:3" ht="16.95" customHeight="1" x14ac:dyDescent="0.3">
      <c r="A3215" s="219">
        <v>3214</v>
      </c>
      <c r="B3215" s="108">
        <v>254.28</v>
      </c>
      <c r="C3215" s="109" t="s">
        <v>3405</v>
      </c>
    </row>
    <row r="3216" spans="1:3" ht="16.95" customHeight="1" x14ac:dyDescent="0.3">
      <c r="A3216" s="219">
        <v>3215</v>
      </c>
      <c r="B3216" s="108">
        <v>255</v>
      </c>
      <c r="C3216" s="109" t="s">
        <v>3406</v>
      </c>
    </row>
    <row r="3217" spans="1:3" ht="16.95" customHeight="1" x14ac:dyDescent="0.3">
      <c r="A3217" s="219">
        <v>3216</v>
      </c>
      <c r="B3217" s="108">
        <v>255.08</v>
      </c>
      <c r="C3217" s="109" t="s">
        <v>3407</v>
      </c>
    </row>
    <row r="3218" spans="1:3" ht="16.95" customHeight="1" x14ac:dyDescent="0.3">
      <c r="A3218" s="219">
        <v>3217</v>
      </c>
      <c r="B3218" s="108">
        <v>255.1</v>
      </c>
      <c r="C3218" s="109" t="s">
        <v>3408</v>
      </c>
    </row>
    <row r="3219" spans="1:3" ht="16.95" customHeight="1" x14ac:dyDescent="0.3">
      <c r="A3219" s="219">
        <v>3218</v>
      </c>
      <c r="B3219" s="108">
        <v>255.28</v>
      </c>
      <c r="C3219" s="109" t="s">
        <v>3409</v>
      </c>
    </row>
    <row r="3220" spans="1:3" ht="16.95" customHeight="1" x14ac:dyDescent="0.3">
      <c r="A3220" s="219">
        <v>3219</v>
      </c>
      <c r="B3220" s="108">
        <v>256</v>
      </c>
      <c r="C3220" s="109" t="s">
        <v>3410</v>
      </c>
    </row>
    <row r="3221" spans="1:3" ht="16.95" customHeight="1" x14ac:dyDescent="0.3">
      <c r="A3221" s="219">
        <v>3220</v>
      </c>
      <c r="B3221" s="108">
        <v>257</v>
      </c>
      <c r="C3221" s="109" t="s">
        <v>3411</v>
      </c>
    </row>
    <row r="3222" spans="1:3" ht="16.95" customHeight="1" x14ac:dyDescent="0.3">
      <c r="A3222" s="219">
        <v>3221</v>
      </c>
      <c r="B3222" s="108">
        <v>258</v>
      </c>
      <c r="C3222" s="109" t="s">
        <v>3412</v>
      </c>
    </row>
    <row r="3223" spans="1:3" ht="16.95" customHeight="1" x14ac:dyDescent="0.3">
      <c r="A3223" s="219">
        <v>3222</v>
      </c>
      <c r="B3223" s="108">
        <v>258.10000000000002</v>
      </c>
      <c r="C3223" s="109" t="s">
        <v>3413</v>
      </c>
    </row>
    <row r="3224" spans="1:3" ht="16.95" customHeight="1" x14ac:dyDescent="0.3">
      <c r="A3224" s="219">
        <v>3223</v>
      </c>
      <c r="B3224" s="108">
        <v>258.2</v>
      </c>
      <c r="C3224" s="109" t="s">
        <v>3414</v>
      </c>
    </row>
    <row r="3225" spans="1:3" ht="16.95" customHeight="1" x14ac:dyDescent="0.3">
      <c r="A3225" s="219">
        <v>3224</v>
      </c>
      <c r="B3225" s="108">
        <v>259</v>
      </c>
      <c r="C3225" s="109" t="s">
        <v>3415</v>
      </c>
    </row>
    <row r="3226" spans="1:3" ht="16.95" customHeight="1" x14ac:dyDescent="0.3">
      <c r="A3226" s="219">
        <v>3225</v>
      </c>
      <c r="B3226" s="108">
        <v>26</v>
      </c>
      <c r="C3226" s="109" t="s">
        <v>3416</v>
      </c>
    </row>
    <row r="3227" spans="1:3" ht="16.95" customHeight="1" x14ac:dyDescent="0.3">
      <c r="A3227" s="219">
        <v>3226</v>
      </c>
      <c r="B3227" s="108">
        <v>26.02</v>
      </c>
      <c r="C3227" s="109" t="s">
        <v>3417</v>
      </c>
    </row>
    <row r="3228" spans="1:3" ht="16.95" customHeight="1" x14ac:dyDescent="0.3">
      <c r="A3228" s="219">
        <v>3227</v>
      </c>
      <c r="B3228" s="108">
        <v>26.05</v>
      </c>
      <c r="C3228" s="109" t="s">
        <v>3418</v>
      </c>
    </row>
    <row r="3229" spans="1:3" ht="16.95" customHeight="1" x14ac:dyDescent="0.3">
      <c r="A3229" s="219">
        <v>3228</v>
      </c>
      <c r="B3229" s="108">
        <v>26.06</v>
      </c>
      <c r="C3229" s="109" t="s">
        <v>3419</v>
      </c>
    </row>
    <row r="3230" spans="1:3" ht="16.95" customHeight="1" x14ac:dyDescent="0.3">
      <c r="A3230" s="219">
        <v>3229</v>
      </c>
      <c r="B3230" s="108">
        <v>26.15</v>
      </c>
      <c r="C3230" s="109" t="s">
        <v>3420</v>
      </c>
    </row>
    <row r="3231" spans="1:3" ht="16.95" customHeight="1" x14ac:dyDescent="0.3">
      <c r="A3231" s="219">
        <v>3230</v>
      </c>
      <c r="B3231" s="108">
        <v>26.22</v>
      </c>
      <c r="C3231" s="109" t="s">
        <v>3421</v>
      </c>
    </row>
    <row r="3232" spans="1:3" ht="16.95" customHeight="1" x14ac:dyDescent="0.3">
      <c r="A3232" s="219">
        <v>3231</v>
      </c>
      <c r="B3232" s="108">
        <v>26.4</v>
      </c>
      <c r="C3232" s="109" t="s">
        <v>3422</v>
      </c>
    </row>
    <row r="3233" spans="1:3" ht="16.95" customHeight="1" x14ac:dyDescent="0.3">
      <c r="A3233" s="219">
        <v>3232</v>
      </c>
      <c r="B3233" s="108">
        <v>260</v>
      </c>
      <c r="C3233" s="109" t="s">
        <v>3423</v>
      </c>
    </row>
    <row r="3234" spans="1:3" ht="16.95" customHeight="1" x14ac:dyDescent="0.3">
      <c r="A3234" s="219">
        <v>3233</v>
      </c>
      <c r="B3234" s="108">
        <v>261</v>
      </c>
      <c r="C3234" s="109" t="s">
        <v>3424</v>
      </c>
    </row>
    <row r="3235" spans="1:3" ht="16.95" customHeight="1" x14ac:dyDescent="0.3">
      <c r="A3235" s="219">
        <v>3234</v>
      </c>
      <c r="B3235" s="108">
        <v>262</v>
      </c>
      <c r="C3235" s="109" t="s">
        <v>3425</v>
      </c>
    </row>
    <row r="3236" spans="1:3" ht="16.95" customHeight="1" x14ac:dyDescent="0.3">
      <c r="A3236" s="219">
        <v>3235</v>
      </c>
      <c r="B3236" s="108">
        <v>263</v>
      </c>
      <c r="C3236" s="109" t="s">
        <v>3426</v>
      </c>
    </row>
    <row r="3237" spans="1:3" ht="16.95" customHeight="1" x14ac:dyDescent="0.3">
      <c r="A3237" s="219">
        <v>3236</v>
      </c>
      <c r="B3237" s="108">
        <v>264</v>
      </c>
      <c r="C3237" s="109" t="s">
        <v>3427</v>
      </c>
    </row>
    <row r="3238" spans="1:3" ht="16.95" customHeight="1" x14ac:dyDescent="0.3">
      <c r="A3238" s="219">
        <v>3237</v>
      </c>
      <c r="B3238" s="108">
        <v>266</v>
      </c>
      <c r="C3238" s="109" t="s">
        <v>3428</v>
      </c>
    </row>
    <row r="3239" spans="1:3" ht="16.95" customHeight="1" x14ac:dyDescent="0.3">
      <c r="A3239" s="219">
        <v>3238</v>
      </c>
      <c r="B3239" s="108">
        <v>268</v>
      </c>
      <c r="C3239" s="109" t="s">
        <v>3429</v>
      </c>
    </row>
    <row r="3240" spans="1:3" ht="16.95" customHeight="1" x14ac:dyDescent="0.3">
      <c r="A3240" s="219">
        <v>3239</v>
      </c>
      <c r="B3240" s="108">
        <v>268.20999999999998</v>
      </c>
      <c r="C3240" s="109" t="s">
        <v>3430</v>
      </c>
    </row>
    <row r="3241" spans="1:3" ht="16.95" customHeight="1" x14ac:dyDescent="0.3">
      <c r="A3241" s="219">
        <v>3240</v>
      </c>
      <c r="B3241" s="108">
        <v>27</v>
      </c>
      <c r="C3241" s="109" t="s">
        <v>3431</v>
      </c>
    </row>
    <row r="3242" spans="1:3" ht="16.95" customHeight="1" x14ac:dyDescent="0.3">
      <c r="A3242" s="219">
        <v>3241</v>
      </c>
      <c r="B3242" s="108">
        <v>270</v>
      </c>
      <c r="C3242" s="109" t="s">
        <v>3432</v>
      </c>
    </row>
    <row r="3243" spans="1:3" ht="16.95" customHeight="1" x14ac:dyDescent="0.3">
      <c r="A3243" s="219">
        <v>3242</v>
      </c>
      <c r="B3243" s="108">
        <v>272</v>
      </c>
      <c r="C3243" s="109" t="s">
        <v>3433</v>
      </c>
    </row>
    <row r="3244" spans="1:3" ht="16.95" customHeight="1" x14ac:dyDescent="0.3">
      <c r="A3244" s="219">
        <v>3243</v>
      </c>
      <c r="B3244" s="108">
        <v>272.01</v>
      </c>
      <c r="C3244" s="109" t="s">
        <v>3434</v>
      </c>
    </row>
    <row r="3245" spans="1:3" ht="16.95" customHeight="1" x14ac:dyDescent="0.3">
      <c r="A3245" s="219">
        <v>3244</v>
      </c>
      <c r="B3245" s="108">
        <v>274</v>
      </c>
      <c r="C3245" s="109" t="s">
        <v>3435</v>
      </c>
    </row>
    <row r="3246" spans="1:3" ht="16.95" customHeight="1" x14ac:dyDescent="0.3">
      <c r="A3246" s="219">
        <v>3245</v>
      </c>
      <c r="B3246" s="108">
        <v>275</v>
      </c>
      <c r="C3246" s="109" t="s">
        <v>3436</v>
      </c>
    </row>
    <row r="3247" spans="1:3" ht="16.95" customHeight="1" x14ac:dyDescent="0.3">
      <c r="A3247" s="219">
        <v>3246</v>
      </c>
      <c r="B3247" s="108">
        <v>279</v>
      </c>
      <c r="C3247" s="109" t="s">
        <v>3437</v>
      </c>
    </row>
    <row r="3248" spans="1:3" ht="16.95" customHeight="1" x14ac:dyDescent="0.3">
      <c r="A3248" s="219">
        <v>3247</v>
      </c>
      <c r="B3248" s="108">
        <v>28</v>
      </c>
      <c r="C3248" s="109" t="s">
        <v>3438</v>
      </c>
    </row>
    <row r="3249" spans="1:3" ht="16.95" customHeight="1" x14ac:dyDescent="0.3">
      <c r="A3249" s="219">
        <v>3248</v>
      </c>
      <c r="B3249" s="108">
        <v>28.05</v>
      </c>
      <c r="C3249" s="109" t="s">
        <v>3439</v>
      </c>
    </row>
    <row r="3250" spans="1:3" ht="16.95" customHeight="1" x14ac:dyDescent="0.3">
      <c r="A3250" s="219">
        <v>3249</v>
      </c>
      <c r="B3250" s="108">
        <v>280.39999999999998</v>
      </c>
      <c r="C3250" s="109" t="s">
        <v>3440</v>
      </c>
    </row>
    <row r="3251" spans="1:3" ht="16.95" customHeight="1" x14ac:dyDescent="0.3">
      <c r="A3251" s="219">
        <v>3250</v>
      </c>
      <c r="B3251" s="108">
        <v>281</v>
      </c>
      <c r="C3251" s="109" t="s">
        <v>3441</v>
      </c>
    </row>
    <row r="3252" spans="1:3" ht="16.95" customHeight="1" x14ac:dyDescent="0.3">
      <c r="A3252" s="219">
        <v>3251</v>
      </c>
      <c r="B3252" s="108">
        <v>281.10000000000002</v>
      </c>
      <c r="C3252" s="109" t="s">
        <v>3442</v>
      </c>
    </row>
    <row r="3253" spans="1:3" ht="16.95" customHeight="1" x14ac:dyDescent="0.3">
      <c r="A3253" s="219">
        <v>3252</v>
      </c>
      <c r="B3253" s="108">
        <v>281.20999999999998</v>
      </c>
      <c r="C3253" s="109" t="s">
        <v>3443</v>
      </c>
    </row>
    <row r="3254" spans="1:3" ht="16.95" customHeight="1" x14ac:dyDescent="0.3">
      <c r="A3254" s="219">
        <v>3253</v>
      </c>
      <c r="B3254" s="108">
        <v>282</v>
      </c>
      <c r="C3254" s="109" t="s">
        <v>3444</v>
      </c>
    </row>
    <row r="3255" spans="1:3" ht="16.95" customHeight="1" x14ac:dyDescent="0.3">
      <c r="A3255" s="219">
        <v>3254</v>
      </c>
      <c r="B3255" s="108">
        <v>282.10000000000002</v>
      </c>
      <c r="C3255" s="109" t="s">
        <v>3445</v>
      </c>
    </row>
    <row r="3256" spans="1:3" ht="16.95" customHeight="1" x14ac:dyDescent="0.3">
      <c r="A3256" s="219">
        <v>3255</v>
      </c>
      <c r="B3256" s="108">
        <v>282.11</v>
      </c>
      <c r="C3256" s="109" t="s">
        <v>3446</v>
      </c>
    </row>
    <row r="3257" spans="1:3" ht="16.95" customHeight="1" x14ac:dyDescent="0.3">
      <c r="A3257" s="219">
        <v>3256</v>
      </c>
      <c r="B3257" s="108">
        <v>282.20999999999998</v>
      </c>
      <c r="C3257" s="109" t="s">
        <v>3447</v>
      </c>
    </row>
    <row r="3258" spans="1:3" ht="16.95" customHeight="1" x14ac:dyDescent="0.3">
      <c r="A3258" s="219">
        <v>3257</v>
      </c>
      <c r="B3258" s="108">
        <v>282.31</v>
      </c>
      <c r="C3258" s="109" t="s">
        <v>3448</v>
      </c>
    </row>
    <row r="3259" spans="1:3" ht="16.95" customHeight="1" x14ac:dyDescent="0.3">
      <c r="A3259" s="219">
        <v>3258</v>
      </c>
      <c r="B3259" s="108">
        <v>282.39999999999998</v>
      </c>
      <c r="C3259" s="109" t="s">
        <v>3449</v>
      </c>
    </row>
    <row r="3260" spans="1:3" ht="16.95" customHeight="1" x14ac:dyDescent="0.3">
      <c r="A3260" s="219">
        <v>3259</v>
      </c>
      <c r="B3260" s="108">
        <v>283</v>
      </c>
      <c r="C3260" s="109" t="s">
        <v>3450</v>
      </c>
    </row>
    <row r="3261" spans="1:3" ht="16.95" customHeight="1" x14ac:dyDescent="0.3">
      <c r="A3261" s="219">
        <v>3260</v>
      </c>
      <c r="B3261" s="108">
        <v>283.10000000000002</v>
      </c>
      <c r="C3261" s="109" t="s">
        <v>3451</v>
      </c>
    </row>
    <row r="3262" spans="1:3" ht="16.95" customHeight="1" x14ac:dyDescent="0.3">
      <c r="A3262" s="219">
        <v>3261</v>
      </c>
      <c r="B3262" s="108">
        <v>283.2</v>
      </c>
      <c r="C3262" s="109" t="s">
        <v>3452</v>
      </c>
    </row>
    <row r="3263" spans="1:3" ht="16.95" customHeight="1" x14ac:dyDescent="0.3">
      <c r="A3263" s="219">
        <v>3262</v>
      </c>
      <c r="B3263" s="108">
        <v>283.3</v>
      </c>
      <c r="C3263" s="109" t="s">
        <v>3453</v>
      </c>
    </row>
    <row r="3264" spans="1:3" ht="16.95" customHeight="1" x14ac:dyDescent="0.3">
      <c r="A3264" s="219">
        <v>3263</v>
      </c>
      <c r="B3264" s="108">
        <v>284</v>
      </c>
      <c r="C3264" s="109" t="s">
        <v>3454</v>
      </c>
    </row>
    <row r="3265" spans="1:3" ht="16.95" customHeight="1" x14ac:dyDescent="0.3">
      <c r="A3265" s="219">
        <v>3264</v>
      </c>
      <c r="B3265" s="108">
        <v>284.01</v>
      </c>
      <c r="C3265" s="109" t="s">
        <v>3455</v>
      </c>
    </row>
    <row r="3266" spans="1:3" ht="16.95" customHeight="1" x14ac:dyDescent="0.3">
      <c r="A3266" s="219">
        <v>3265</v>
      </c>
      <c r="B3266" s="108">
        <v>285.01</v>
      </c>
      <c r="C3266" s="109" t="s">
        <v>3456</v>
      </c>
    </row>
    <row r="3267" spans="1:3" ht="16.95" customHeight="1" x14ac:dyDescent="0.3">
      <c r="A3267" s="219">
        <v>3266</v>
      </c>
      <c r="B3267" s="108">
        <v>286</v>
      </c>
      <c r="C3267" s="109" t="s">
        <v>3457</v>
      </c>
    </row>
    <row r="3268" spans="1:3" ht="16.95" customHeight="1" x14ac:dyDescent="0.3">
      <c r="A3268" s="219">
        <v>3267</v>
      </c>
      <c r="B3268" s="108">
        <v>286.01</v>
      </c>
      <c r="C3268" s="109" t="s">
        <v>3458</v>
      </c>
    </row>
    <row r="3269" spans="1:3" ht="16.95" customHeight="1" x14ac:dyDescent="0.3">
      <c r="A3269" s="219">
        <v>3268</v>
      </c>
      <c r="B3269" s="108">
        <v>286.02</v>
      </c>
      <c r="C3269" s="109" t="s">
        <v>3459</v>
      </c>
    </row>
    <row r="3270" spans="1:3" ht="16.95" customHeight="1" x14ac:dyDescent="0.3">
      <c r="A3270" s="219">
        <v>3269</v>
      </c>
      <c r="B3270" s="108">
        <v>286.02999999999997</v>
      </c>
      <c r="C3270" s="109" t="s">
        <v>3460</v>
      </c>
    </row>
    <row r="3271" spans="1:3" ht="16.95" customHeight="1" x14ac:dyDescent="0.3">
      <c r="A3271" s="219">
        <v>3270</v>
      </c>
      <c r="B3271" s="108">
        <v>286.04000000000002</v>
      </c>
      <c r="C3271" s="109" t="s">
        <v>3461</v>
      </c>
    </row>
    <row r="3272" spans="1:3" ht="16.95" customHeight="1" x14ac:dyDescent="0.3">
      <c r="A3272" s="219">
        <v>3271</v>
      </c>
      <c r="B3272" s="108">
        <v>286.05</v>
      </c>
      <c r="C3272" s="109" t="s">
        <v>3462</v>
      </c>
    </row>
    <row r="3273" spans="1:3" ht="16.95" customHeight="1" x14ac:dyDescent="0.3">
      <c r="A3273" s="219">
        <v>3272</v>
      </c>
      <c r="B3273" s="108">
        <v>286.06</v>
      </c>
      <c r="C3273" s="109" t="s">
        <v>3463</v>
      </c>
    </row>
    <row r="3274" spans="1:3" ht="16.95" customHeight="1" x14ac:dyDescent="0.3">
      <c r="A3274" s="219">
        <v>3273</v>
      </c>
      <c r="B3274" s="108">
        <v>287</v>
      </c>
      <c r="C3274" s="109" t="s">
        <v>3464</v>
      </c>
    </row>
    <row r="3275" spans="1:3" ht="16.95" customHeight="1" x14ac:dyDescent="0.3">
      <c r="A3275" s="219">
        <v>3274</v>
      </c>
      <c r="B3275" s="108">
        <v>287.01</v>
      </c>
      <c r="C3275" s="109" t="s">
        <v>3465</v>
      </c>
    </row>
    <row r="3276" spans="1:3" ht="16.95" customHeight="1" x14ac:dyDescent="0.3">
      <c r="A3276" s="219">
        <v>3275</v>
      </c>
      <c r="B3276" s="108">
        <v>287.02</v>
      </c>
      <c r="C3276" s="109" t="s">
        <v>3466</v>
      </c>
    </row>
    <row r="3277" spans="1:3" ht="16.95" customHeight="1" x14ac:dyDescent="0.3">
      <c r="A3277" s="219">
        <v>3276</v>
      </c>
      <c r="B3277" s="108">
        <v>287.02999999999997</v>
      </c>
      <c r="C3277" s="109" t="s">
        <v>3467</v>
      </c>
    </row>
    <row r="3278" spans="1:3" ht="16.95" customHeight="1" x14ac:dyDescent="0.3">
      <c r="A3278" s="219">
        <v>3277</v>
      </c>
      <c r="B3278" s="108">
        <v>288.01</v>
      </c>
      <c r="C3278" s="109" t="s">
        <v>3468</v>
      </c>
    </row>
    <row r="3279" spans="1:3" ht="16.95" customHeight="1" x14ac:dyDescent="0.3">
      <c r="A3279" s="219">
        <v>3278</v>
      </c>
      <c r="B3279" s="108">
        <v>288.02</v>
      </c>
      <c r="C3279" s="109" t="s">
        <v>3469</v>
      </c>
    </row>
    <row r="3280" spans="1:3" ht="16.95" customHeight="1" x14ac:dyDescent="0.3">
      <c r="A3280" s="219">
        <v>3279</v>
      </c>
      <c r="B3280" s="108">
        <v>289.01</v>
      </c>
      <c r="C3280" s="109" t="s">
        <v>3470</v>
      </c>
    </row>
    <row r="3281" spans="1:3" ht="16.95" customHeight="1" x14ac:dyDescent="0.3">
      <c r="A3281" s="219">
        <v>3280</v>
      </c>
      <c r="B3281" s="108">
        <v>289.02</v>
      </c>
      <c r="C3281" s="109" t="s">
        <v>3471</v>
      </c>
    </row>
    <row r="3282" spans="1:3" ht="16.95" customHeight="1" x14ac:dyDescent="0.3">
      <c r="A3282" s="219">
        <v>3281</v>
      </c>
      <c r="B3282" s="108">
        <v>289.02999999999997</v>
      </c>
      <c r="C3282" s="109" t="s">
        <v>3472</v>
      </c>
    </row>
    <row r="3283" spans="1:3" ht="16.95" customHeight="1" x14ac:dyDescent="0.3">
      <c r="A3283" s="219">
        <v>3282</v>
      </c>
      <c r="B3283" s="108">
        <v>29</v>
      </c>
      <c r="C3283" s="109" t="s">
        <v>3473</v>
      </c>
    </row>
    <row r="3284" spans="1:3" ht="16.95" customHeight="1" x14ac:dyDescent="0.3">
      <c r="A3284" s="219">
        <v>3283</v>
      </c>
      <c r="B3284" s="108">
        <v>29.02</v>
      </c>
      <c r="C3284" s="109" t="s">
        <v>3474</v>
      </c>
    </row>
    <row r="3285" spans="1:3" ht="16.95" customHeight="1" x14ac:dyDescent="0.3">
      <c r="A3285" s="219">
        <v>3284</v>
      </c>
      <c r="B3285" s="108">
        <v>29.05</v>
      </c>
      <c r="C3285" s="109" t="s">
        <v>3475</v>
      </c>
    </row>
    <row r="3286" spans="1:3" ht="16.95" customHeight="1" x14ac:dyDescent="0.3">
      <c r="A3286" s="219">
        <v>3285</v>
      </c>
      <c r="B3286" s="108">
        <v>29.15</v>
      </c>
      <c r="C3286" s="109" t="s">
        <v>3476</v>
      </c>
    </row>
    <row r="3287" spans="1:3" ht="16.95" customHeight="1" x14ac:dyDescent="0.3">
      <c r="A3287" s="219">
        <v>3286</v>
      </c>
      <c r="B3287" s="108">
        <v>29.16</v>
      </c>
      <c r="C3287" s="109" t="s">
        <v>3474</v>
      </c>
    </row>
    <row r="3288" spans="1:3" ht="16.95" customHeight="1" x14ac:dyDescent="0.3">
      <c r="A3288" s="219">
        <v>3287</v>
      </c>
      <c r="B3288" s="108">
        <v>290.01</v>
      </c>
      <c r="C3288" s="109" t="s">
        <v>3477</v>
      </c>
    </row>
    <row r="3289" spans="1:3" ht="16.95" customHeight="1" x14ac:dyDescent="0.3">
      <c r="A3289" s="219">
        <v>3288</v>
      </c>
      <c r="B3289" s="108">
        <v>291.01</v>
      </c>
      <c r="C3289" s="109" t="s">
        <v>3478</v>
      </c>
    </row>
    <row r="3290" spans="1:3" ht="16.95" customHeight="1" x14ac:dyDescent="0.3">
      <c r="A3290" s="219">
        <v>3289</v>
      </c>
      <c r="B3290" s="108">
        <v>292.01</v>
      </c>
      <c r="C3290" s="109" t="s">
        <v>3479</v>
      </c>
    </row>
    <row r="3291" spans="1:3" ht="16.95" customHeight="1" x14ac:dyDescent="0.3">
      <c r="A3291" s="219">
        <v>3290</v>
      </c>
      <c r="B3291" s="108">
        <v>293</v>
      </c>
      <c r="C3291" s="109" t="s">
        <v>3480</v>
      </c>
    </row>
    <row r="3292" spans="1:3" ht="16.95" customHeight="1" x14ac:dyDescent="0.3">
      <c r="A3292" s="219">
        <v>3291</v>
      </c>
      <c r="B3292" s="108">
        <v>294</v>
      </c>
      <c r="C3292" s="109" t="s">
        <v>3481</v>
      </c>
    </row>
    <row r="3293" spans="1:3" ht="16.95" customHeight="1" x14ac:dyDescent="0.3">
      <c r="A3293" s="219">
        <v>3292</v>
      </c>
      <c r="B3293" s="108">
        <v>294.02</v>
      </c>
      <c r="C3293" s="109" t="s">
        <v>3482</v>
      </c>
    </row>
    <row r="3294" spans="1:3" ht="16.95" customHeight="1" x14ac:dyDescent="0.3">
      <c r="A3294" s="219">
        <v>3293</v>
      </c>
      <c r="B3294" s="108">
        <v>295</v>
      </c>
      <c r="C3294" s="109" t="s">
        <v>3483</v>
      </c>
    </row>
    <row r="3295" spans="1:3" ht="16.95" customHeight="1" x14ac:dyDescent="0.3">
      <c r="A3295" s="219">
        <v>3294</v>
      </c>
      <c r="B3295" s="108">
        <v>296</v>
      </c>
      <c r="C3295" s="109" t="s">
        <v>3484</v>
      </c>
    </row>
    <row r="3296" spans="1:3" ht="16.95" customHeight="1" x14ac:dyDescent="0.3">
      <c r="A3296" s="219">
        <v>3295</v>
      </c>
      <c r="B3296" s="108">
        <v>297</v>
      </c>
      <c r="C3296" s="109" t="s">
        <v>3485</v>
      </c>
    </row>
    <row r="3297" spans="1:3" ht="16.95" customHeight="1" x14ac:dyDescent="0.3">
      <c r="A3297" s="219">
        <v>3296</v>
      </c>
      <c r="B3297" s="108">
        <v>298</v>
      </c>
      <c r="C3297" s="109" t="s">
        <v>3486</v>
      </c>
    </row>
    <row r="3298" spans="1:3" ht="16.95" customHeight="1" x14ac:dyDescent="0.3">
      <c r="A3298" s="219">
        <v>3297</v>
      </c>
      <c r="B3298" s="108">
        <v>299.01</v>
      </c>
      <c r="C3298" s="109" t="s">
        <v>3487</v>
      </c>
    </row>
    <row r="3299" spans="1:3" ht="16.95" customHeight="1" x14ac:dyDescent="0.3">
      <c r="A3299" s="219">
        <v>3298</v>
      </c>
      <c r="B3299" s="108">
        <v>299.02</v>
      </c>
      <c r="C3299" s="109" t="s">
        <v>3488</v>
      </c>
    </row>
    <row r="3300" spans="1:3" ht="16.95" customHeight="1" x14ac:dyDescent="0.3">
      <c r="A3300" s="219">
        <v>3299</v>
      </c>
      <c r="B3300" s="108">
        <v>299.11</v>
      </c>
      <c r="C3300" s="109" t="s">
        <v>3489</v>
      </c>
    </row>
    <row r="3301" spans="1:3" ht="16.95" customHeight="1" x14ac:dyDescent="0.3">
      <c r="A3301" s="219">
        <v>3300</v>
      </c>
      <c r="B3301" s="108">
        <v>299.12</v>
      </c>
      <c r="C3301" s="109" t="s">
        <v>3490</v>
      </c>
    </row>
    <row r="3302" spans="1:3" ht="16.95" customHeight="1" x14ac:dyDescent="0.3">
      <c r="A3302" s="219">
        <v>3301</v>
      </c>
      <c r="B3302" s="108">
        <v>299.13</v>
      </c>
      <c r="C3302" s="109" t="s">
        <v>3491</v>
      </c>
    </row>
    <row r="3303" spans="1:3" ht="16.95" customHeight="1" x14ac:dyDescent="0.3">
      <c r="A3303" s="219">
        <v>3302</v>
      </c>
      <c r="B3303" s="108">
        <v>299.14</v>
      </c>
      <c r="C3303" s="109" t="s">
        <v>3492</v>
      </c>
    </row>
    <row r="3304" spans="1:3" ht="16.95" customHeight="1" x14ac:dyDescent="0.3">
      <c r="A3304" s="219">
        <v>3303</v>
      </c>
      <c r="B3304" s="108">
        <v>299.20999999999998</v>
      </c>
      <c r="C3304" s="109" t="s">
        <v>3493</v>
      </c>
    </row>
    <row r="3305" spans="1:3" ht="16.95" customHeight="1" x14ac:dyDescent="0.3">
      <c r="A3305" s="219">
        <v>3304</v>
      </c>
      <c r="B3305" s="108">
        <v>299.22000000000003</v>
      </c>
      <c r="C3305" s="109" t="s">
        <v>3494</v>
      </c>
    </row>
    <row r="3306" spans="1:3" ht="16.95" customHeight="1" x14ac:dyDescent="0.3">
      <c r="A3306" s="219">
        <v>3305</v>
      </c>
      <c r="B3306" s="108">
        <v>299.23</v>
      </c>
      <c r="C3306" s="109" t="s">
        <v>3495</v>
      </c>
    </row>
    <row r="3307" spans="1:3" ht="16.95" customHeight="1" x14ac:dyDescent="0.3">
      <c r="A3307" s="219">
        <v>3306</v>
      </c>
      <c r="B3307" s="108">
        <v>299.24</v>
      </c>
      <c r="C3307" s="109" t="s">
        <v>3496</v>
      </c>
    </row>
    <row r="3308" spans="1:3" ht="16.95" customHeight="1" x14ac:dyDescent="0.3">
      <c r="A3308" s="219">
        <v>3307</v>
      </c>
      <c r="B3308" s="108">
        <v>299.25</v>
      </c>
      <c r="C3308" s="109" t="s">
        <v>3497</v>
      </c>
    </row>
    <row r="3309" spans="1:3" ht="16.95" customHeight="1" x14ac:dyDescent="0.3">
      <c r="A3309" s="219">
        <v>3308</v>
      </c>
      <c r="B3309" s="108">
        <v>299.26</v>
      </c>
      <c r="C3309" s="109" t="s">
        <v>3498</v>
      </c>
    </row>
    <row r="3310" spans="1:3" ht="16.95" customHeight="1" x14ac:dyDescent="0.3">
      <c r="A3310" s="219">
        <v>3309</v>
      </c>
      <c r="B3310" s="108">
        <v>3</v>
      </c>
      <c r="C3310" s="109" t="s">
        <v>3499</v>
      </c>
    </row>
    <row r="3311" spans="1:3" ht="16.95" customHeight="1" x14ac:dyDescent="0.3">
      <c r="A3311" s="219">
        <v>3310</v>
      </c>
      <c r="B3311" s="108">
        <v>3.05</v>
      </c>
      <c r="C3311" s="109" t="s">
        <v>3500</v>
      </c>
    </row>
    <row r="3312" spans="1:3" ht="16.95" customHeight="1" x14ac:dyDescent="0.3">
      <c r="A3312" s="219">
        <v>3311</v>
      </c>
      <c r="B3312" s="108">
        <v>3.06</v>
      </c>
      <c r="C3312" s="109" t="s">
        <v>3501</v>
      </c>
    </row>
    <row r="3313" spans="1:3" ht="16.95" customHeight="1" x14ac:dyDescent="0.3">
      <c r="A3313" s="219">
        <v>3312</v>
      </c>
      <c r="B3313" s="108">
        <v>3.07</v>
      </c>
      <c r="C3313" s="109" t="s">
        <v>3502</v>
      </c>
    </row>
    <row r="3314" spans="1:3" ht="16.95" customHeight="1" x14ac:dyDescent="0.3">
      <c r="A3314" s="219">
        <v>3313</v>
      </c>
      <c r="B3314" s="108">
        <v>3.08</v>
      </c>
      <c r="C3314" s="109" t="s">
        <v>3503</v>
      </c>
    </row>
    <row r="3315" spans="1:3" ht="16.95" customHeight="1" x14ac:dyDescent="0.3">
      <c r="A3315" s="219">
        <v>3314</v>
      </c>
      <c r="B3315" s="108">
        <v>3.15</v>
      </c>
      <c r="C3315" s="109" t="s">
        <v>3504</v>
      </c>
    </row>
    <row r="3316" spans="1:3" ht="16.95" customHeight="1" x14ac:dyDescent="0.3">
      <c r="A3316" s="219">
        <v>3315</v>
      </c>
      <c r="B3316" s="108">
        <v>3.16</v>
      </c>
      <c r="C3316" s="109" t="s">
        <v>3505</v>
      </c>
    </row>
    <row r="3317" spans="1:3" ht="16.95" customHeight="1" x14ac:dyDescent="0.3">
      <c r="A3317" s="219">
        <v>3316</v>
      </c>
      <c r="B3317" s="108">
        <v>30</v>
      </c>
      <c r="C3317" s="109" t="s">
        <v>3506</v>
      </c>
    </row>
    <row r="3318" spans="1:3" ht="16.95" customHeight="1" x14ac:dyDescent="0.3">
      <c r="A3318" s="219">
        <v>3317</v>
      </c>
      <c r="B3318" s="108">
        <v>300.01</v>
      </c>
      <c r="C3318" s="109" t="s">
        <v>3507</v>
      </c>
    </row>
    <row r="3319" spans="1:3" ht="16.95" customHeight="1" x14ac:dyDescent="0.3">
      <c r="A3319" s="219">
        <v>3318</v>
      </c>
      <c r="B3319" s="108">
        <v>300.02</v>
      </c>
      <c r="C3319" s="109" t="s">
        <v>3508</v>
      </c>
    </row>
    <row r="3320" spans="1:3" ht="16.95" customHeight="1" x14ac:dyDescent="0.3">
      <c r="A3320" s="219">
        <v>3319</v>
      </c>
      <c r="B3320" s="108">
        <v>300.02999999999997</v>
      </c>
      <c r="C3320" s="109" t="s">
        <v>3509</v>
      </c>
    </row>
    <row r="3321" spans="1:3" ht="16.95" customHeight="1" x14ac:dyDescent="0.3">
      <c r="A3321" s="219">
        <v>3320</v>
      </c>
      <c r="B3321" s="108">
        <v>300040.01</v>
      </c>
      <c r="C3321" s="109" t="s">
        <v>3510</v>
      </c>
    </row>
    <row r="3322" spans="1:3" ht="16.95" customHeight="1" x14ac:dyDescent="0.3">
      <c r="A3322" s="219">
        <v>3321</v>
      </c>
      <c r="B3322" s="108">
        <v>3001</v>
      </c>
      <c r="C3322" s="109" t="s">
        <v>3511</v>
      </c>
    </row>
    <row r="3323" spans="1:3" ht="16.95" customHeight="1" x14ac:dyDescent="0.3">
      <c r="A3323" s="219">
        <v>3322</v>
      </c>
      <c r="B3323" s="108">
        <v>3002</v>
      </c>
      <c r="C3323" s="109" t="s">
        <v>3512</v>
      </c>
    </row>
    <row r="3324" spans="1:3" ht="16.95" customHeight="1" x14ac:dyDescent="0.3">
      <c r="A3324" s="219">
        <v>3323</v>
      </c>
      <c r="B3324" s="108">
        <v>300261</v>
      </c>
      <c r="C3324" s="109" t="s">
        <v>3513</v>
      </c>
    </row>
    <row r="3325" spans="1:3" ht="16.95" customHeight="1" x14ac:dyDescent="0.3">
      <c r="A3325" s="219">
        <v>3324</v>
      </c>
      <c r="B3325" s="108">
        <v>300261.01</v>
      </c>
      <c r="C3325" s="109" t="s">
        <v>3514</v>
      </c>
    </row>
    <row r="3326" spans="1:3" ht="16.95" customHeight="1" x14ac:dyDescent="0.3">
      <c r="A3326" s="219">
        <v>3325</v>
      </c>
      <c r="B3326" s="108">
        <v>300262</v>
      </c>
      <c r="C3326" s="109" t="s">
        <v>3515</v>
      </c>
    </row>
    <row r="3327" spans="1:3" ht="16.95" customHeight="1" x14ac:dyDescent="0.3">
      <c r="A3327" s="219">
        <v>3326</v>
      </c>
      <c r="B3327" s="108">
        <v>300263</v>
      </c>
      <c r="C3327" s="109" t="s">
        <v>3516</v>
      </c>
    </row>
    <row r="3328" spans="1:3" ht="16.95" customHeight="1" x14ac:dyDescent="0.3">
      <c r="A3328" s="219">
        <v>3327</v>
      </c>
      <c r="B3328" s="108">
        <v>300264</v>
      </c>
      <c r="C3328" s="109" t="s">
        <v>3517</v>
      </c>
    </row>
    <row r="3329" spans="1:3" ht="16.95" customHeight="1" x14ac:dyDescent="0.3">
      <c r="A3329" s="219">
        <v>3328</v>
      </c>
      <c r="B3329" s="108">
        <v>300279</v>
      </c>
      <c r="C3329" s="109" t="s">
        <v>3518</v>
      </c>
    </row>
    <row r="3330" spans="1:3" ht="16.95" customHeight="1" x14ac:dyDescent="0.3">
      <c r="A3330" s="219">
        <v>3329</v>
      </c>
      <c r="B3330" s="108">
        <v>3003</v>
      </c>
      <c r="C3330" s="109" t="s">
        <v>3519</v>
      </c>
    </row>
    <row r="3331" spans="1:3" ht="16.95" customHeight="1" x14ac:dyDescent="0.3">
      <c r="A3331" s="219">
        <v>3330</v>
      </c>
      <c r="B3331" s="108">
        <v>300302.09999999998</v>
      </c>
      <c r="C3331" s="109" t="s">
        <v>3520</v>
      </c>
    </row>
    <row r="3332" spans="1:3" ht="16.95" customHeight="1" x14ac:dyDescent="0.3">
      <c r="A3332" s="219">
        <v>3331</v>
      </c>
      <c r="B3332" s="108">
        <v>300311.8</v>
      </c>
      <c r="C3332" s="109" t="s">
        <v>3521</v>
      </c>
    </row>
    <row r="3333" spans="1:3" ht="16.95" customHeight="1" x14ac:dyDescent="0.3">
      <c r="A3333" s="219">
        <v>3332</v>
      </c>
      <c r="B3333" s="108">
        <v>300355.09999999998</v>
      </c>
      <c r="C3333" s="109" t="s">
        <v>3522</v>
      </c>
    </row>
    <row r="3334" spans="1:3" ht="16.95" customHeight="1" x14ac:dyDescent="0.3">
      <c r="A3334" s="219">
        <v>3333</v>
      </c>
      <c r="B3334" s="108">
        <v>300355.12</v>
      </c>
      <c r="C3334" s="109" t="s">
        <v>3523</v>
      </c>
    </row>
    <row r="3335" spans="1:3" ht="16.95" customHeight="1" x14ac:dyDescent="0.3">
      <c r="A3335" s="219">
        <v>3334</v>
      </c>
      <c r="B3335" s="108">
        <v>300390.09999999998</v>
      </c>
      <c r="C3335" s="109" t="s">
        <v>3524</v>
      </c>
    </row>
    <row r="3336" spans="1:3" ht="16.95" customHeight="1" x14ac:dyDescent="0.3">
      <c r="A3336" s="219">
        <v>3335</v>
      </c>
      <c r="B3336" s="108">
        <v>300391.21999999997</v>
      </c>
      <c r="C3336" s="109" t="s">
        <v>3525</v>
      </c>
    </row>
    <row r="3337" spans="1:3" ht="16.95" customHeight="1" x14ac:dyDescent="0.3">
      <c r="A3337" s="219">
        <v>3336</v>
      </c>
      <c r="B3337" s="108">
        <v>300397.23</v>
      </c>
      <c r="C3337" s="109" t="s">
        <v>3526</v>
      </c>
    </row>
    <row r="3338" spans="1:3" ht="16.95" customHeight="1" x14ac:dyDescent="0.3">
      <c r="A3338" s="219">
        <v>3337</v>
      </c>
      <c r="B3338" s="108">
        <v>300397.24</v>
      </c>
      <c r="C3338" s="109" t="s">
        <v>3527</v>
      </c>
    </row>
    <row r="3339" spans="1:3" ht="16.95" customHeight="1" x14ac:dyDescent="0.3">
      <c r="A3339" s="219">
        <v>3338</v>
      </c>
      <c r="B3339" s="108">
        <v>300397.25</v>
      </c>
      <c r="C3339" s="109" t="s">
        <v>3528</v>
      </c>
    </row>
    <row r="3340" spans="1:3" ht="16.95" customHeight="1" x14ac:dyDescent="0.3">
      <c r="A3340" s="219">
        <v>3339</v>
      </c>
      <c r="B3340" s="108">
        <v>3004</v>
      </c>
      <c r="C3340" s="109" t="s">
        <v>3529</v>
      </c>
    </row>
    <row r="3341" spans="1:3" ht="16.95" customHeight="1" x14ac:dyDescent="0.3">
      <c r="A3341" s="219">
        <v>3340</v>
      </c>
      <c r="B3341" s="108">
        <v>3004.01</v>
      </c>
      <c r="C3341" s="109" t="s">
        <v>3530</v>
      </c>
    </row>
    <row r="3342" spans="1:3" ht="16.95" customHeight="1" x14ac:dyDescent="0.3">
      <c r="A3342" s="219">
        <v>3341</v>
      </c>
      <c r="B3342" s="108">
        <v>300406.09999999998</v>
      </c>
      <c r="C3342" s="109" t="s">
        <v>3531</v>
      </c>
    </row>
    <row r="3343" spans="1:3" ht="16.95" customHeight="1" x14ac:dyDescent="0.3">
      <c r="A3343" s="219">
        <v>3342</v>
      </c>
      <c r="B3343" s="108">
        <v>300407.06</v>
      </c>
      <c r="C3343" s="109" t="s">
        <v>3532</v>
      </c>
    </row>
    <row r="3344" spans="1:3" ht="16.95" customHeight="1" x14ac:dyDescent="0.3">
      <c r="A3344" s="219">
        <v>3343</v>
      </c>
      <c r="B3344" s="108">
        <v>300451.09999999998</v>
      </c>
      <c r="C3344" s="109" t="s">
        <v>3533</v>
      </c>
    </row>
    <row r="3345" spans="1:3" ht="16.95" customHeight="1" x14ac:dyDescent="0.3">
      <c r="A3345" s="219">
        <v>3344</v>
      </c>
      <c r="B3345" s="108">
        <v>300497.11</v>
      </c>
      <c r="C3345" s="109" t="s">
        <v>3534</v>
      </c>
    </row>
    <row r="3346" spans="1:3" ht="16.95" customHeight="1" x14ac:dyDescent="0.3">
      <c r="A3346" s="219">
        <v>3345</v>
      </c>
      <c r="B3346" s="108">
        <v>3005</v>
      </c>
      <c r="C3346" s="109" t="s">
        <v>3535</v>
      </c>
    </row>
    <row r="3347" spans="1:3" ht="16.95" customHeight="1" x14ac:dyDescent="0.3">
      <c r="A3347" s="219">
        <v>3346</v>
      </c>
      <c r="B3347" s="108">
        <v>300541.01</v>
      </c>
      <c r="C3347" s="109" t="s">
        <v>3536</v>
      </c>
    </row>
    <row r="3348" spans="1:3" ht="16.95" customHeight="1" x14ac:dyDescent="0.3">
      <c r="A3348" s="219">
        <v>3347</v>
      </c>
      <c r="B3348" s="108">
        <v>300542.01</v>
      </c>
      <c r="C3348" s="109" t="s">
        <v>3537</v>
      </c>
    </row>
    <row r="3349" spans="1:3" ht="16.95" customHeight="1" x14ac:dyDescent="0.3">
      <c r="A3349" s="219">
        <v>3348</v>
      </c>
      <c r="B3349" s="108">
        <v>300543.01</v>
      </c>
      <c r="C3349" s="109" t="s">
        <v>3538</v>
      </c>
    </row>
    <row r="3350" spans="1:3" ht="16.95" customHeight="1" x14ac:dyDescent="0.3">
      <c r="A3350" s="219">
        <v>3349</v>
      </c>
      <c r="B3350" s="108">
        <v>300544.01</v>
      </c>
      <c r="C3350" s="109" t="s">
        <v>3539</v>
      </c>
    </row>
    <row r="3351" spans="1:3" ht="16.95" customHeight="1" x14ac:dyDescent="0.3">
      <c r="A3351" s="219">
        <v>3350</v>
      </c>
      <c r="B3351" s="108">
        <v>300544.02</v>
      </c>
      <c r="C3351" s="109" t="s">
        <v>3540</v>
      </c>
    </row>
    <row r="3352" spans="1:3" ht="16.95" customHeight="1" x14ac:dyDescent="0.3">
      <c r="A3352" s="219">
        <v>3351</v>
      </c>
      <c r="B3352" s="108">
        <v>300544.51</v>
      </c>
      <c r="C3352" s="109" t="s">
        <v>3539</v>
      </c>
    </row>
    <row r="3353" spans="1:3" ht="16.95" customHeight="1" x14ac:dyDescent="0.3">
      <c r="A3353" s="219">
        <v>3352</v>
      </c>
      <c r="B3353" s="108">
        <v>300545.01</v>
      </c>
      <c r="C3353" s="109" t="s">
        <v>3541</v>
      </c>
    </row>
    <row r="3354" spans="1:3" ht="16.95" customHeight="1" x14ac:dyDescent="0.3">
      <c r="A3354" s="219">
        <v>3353</v>
      </c>
      <c r="B3354" s="108">
        <v>300545.02</v>
      </c>
      <c r="C3354" s="109" t="s">
        <v>3542</v>
      </c>
    </row>
    <row r="3355" spans="1:3" ht="16.95" customHeight="1" x14ac:dyDescent="0.3">
      <c r="A3355" s="219">
        <v>3354</v>
      </c>
      <c r="B3355" s="108">
        <v>300557.31</v>
      </c>
      <c r="C3355" s="109" t="s">
        <v>3543</v>
      </c>
    </row>
    <row r="3356" spans="1:3" ht="16.95" customHeight="1" x14ac:dyDescent="0.3">
      <c r="A3356" s="219">
        <v>3355</v>
      </c>
      <c r="B3356" s="108">
        <v>300558</v>
      </c>
      <c r="C3356" s="109" t="s">
        <v>3544</v>
      </c>
    </row>
    <row r="3357" spans="1:3" ht="16.95" customHeight="1" x14ac:dyDescent="0.3">
      <c r="A3357" s="219">
        <v>3356</v>
      </c>
      <c r="B3357" s="108">
        <v>3006</v>
      </c>
      <c r="C3357" s="109" t="s">
        <v>3545</v>
      </c>
    </row>
    <row r="3358" spans="1:3" ht="16.95" customHeight="1" x14ac:dyDescent="0.3">
      <c r="A3358" s="219">
        <v>3357</v>
      </c>
      <c r="B3358" s="108">
        <v>300603.07</v>
      </c>
      <c r="C3358" s="109" t="s">
        <v>3546</v>
      </c>
    </row>
    <row r="3359" spans="1:3" ht="16.95" customHeight="1" x14ac:dyDescent="0.3">
      <c r="A3359" s="219">
        <v>3358</v>
      </c>
      <c r="B3359" s="108">
        <v>300608.11</v>
      </c>
      <c r="C3359" s="109" t="s">
        <v>3547</v>
      </c>
    </row>
    <row r="3360" spans="1:3" ht="16.95" customHeight="1" x14ac:dyDescent="0.3">
      <c r="A3360" s="219">
        <v>3359</v>
      </c>
      <c r="B3360" s="108">
        <v>300616</v>
      </c>
      <c r="C3360" s="109" t="s">
        <v>3548</v>
      </c>
    </row>
    <row r="3361" spans="1:3" ht="16.95" customHeight="1" x14ac:dyDescent="0.3">
      <c r="A3361" s="219">
        <v>3360</v>
      </c>
      <c r="B3361" s="108">
        <v>3007</v>
      </c>
      <c r="C3361" s="109" t="s">
        <v>3549</v>
      </c>
    </row>
    <row r="3362" spans="1:3" ht="16.95" customHeight="1" x14ac:dyDescent="0.3">
      <c r="A3362" s="219">
        <v>3361</v>
      </c>
      <c r="B3362" s="108">
        <v>3008</v>
      </c>
      <c r="C3362" s="109" t="s">
        <v>3550</v>
      </c>
    </row>
    <row r="3363" spans="1:3" ht="16.95" customHeight="1" x14ac:dyDescent="0.3">
      <c r="A3363" s="219">
        <v>3362</v>
      </c>
      <c r="B3363" s="108">
        <v>300823.09999999998</v>
      </c>
      <c r="C3363" s="109" t="s">
        <v>3551</v>
      </c>
    </row>
    <row r="3364" spans="1:3" ht="16.95" customHeight="1" x14ac:dyDescent="0.3">
      <c r="A3364" s="219">
        <v>3363</v>
      </c>
      <c r="B3364" s="108">
        <v>300827.09999999998</v>
      </c>
      <c r="C3364" s="109" t="s">
        <v>3552</v>
      </c>
    </row>
    <row r="3365" spans="1:3" ht="16.95" customHeight="1" x14ac:dyDescent="0.3">
      <c r="A3365" s="219">
        <v>3364</v>
      </c>
      <c r="B3365" s="108">
        <v>300827.2</v>
      </c>
      <c r="C3365" s="109" t="s">
        <v>3553</v>
      </c>
    </row>
    <row r="3366" spans="1:3" ht="16.95" customHeight="1" x14ac:dyDescent="0.3">
      <c r="A3366" s="219">
        <v>3365</v>
      </c>
      <c r="B3366" s="108">
        <v>300827.40000000002</v>
      </c>
      <c r="C3366" s="109" t="s">
        <v>3554</v>
      </c>
    </row>
    <row r="3367" spans="1:3" ht="16.95" customHeight="1" x14ac:dyDescent="0.3">
      <c r="A3367" s="219">
        <v>3366</v>
      </c>
      <c r="B3367" s="108">
        <v>300831.09999999998</v>
      </c>
      <c r="C3367" s="109" t="s">
        <v>3555</v>
      </c>
    </row>
    <row r="3368" spans="1:3" ht="16.95" customHeight="1" x14ac:dyDescent="0.3">
      <c r="A3368" s="219">
        <v>3367</v>
      </c>
      <c r="B3368" s="108">
        <v>300883.5</v>
      </c>
      <c r="C3368" s="109" t="s">
        <v>3556</v>
      </c>
    </row>
    <row r="3369" spans="1:3" ht="16.95" customHeight="1" x14ac:dyDescent="0.3">
      <c r="A3369" s="219">
        <v>3368</v>
      </c>
      <c r="B3369" s="108">
        <v>300884.09999999998</v>
      </c>
      <c r="C3369" s="109" t="s">
        <v>3557</v>
      </c>
    </row>
    <row r="3370" spans="1:3" ht="16.95" customHeight="1" x14ac:dyDescent="0.3">
      <c r="A3370" s="219">
        <v>3369</v>
      </c>
      <c r="B3370" s="108">
        <v>300886.09999999998</v>
      </c>
      <c r="C3370" s="109" t="s">
        <v>3558</v>
      </c>
    </row>
    <row r="3371" spans="1:3" ht="16.95" customHeight="1" x14ac:dyDescent="0.3">
      <c r="A3371" s="219">
        <v>3370</v>
      </c>
      <c r="B3371" s="108">
        <v>300891.09999999998</v>
      </c>
      <c r="C3371" s="109" t="s">
        <v>3559</v>
      </c>
    </row>
    <row r="3372" spans="1:3" ht="16.95" customHeight="1" x14ac:dyDescent="0.3">
      <c r="A3372" s="219">
        <v>3371</v>
      </c>
      <c r="B3372" s="108">
        <v>300893.09999999998</v>
      </c>
      <c r="C3372" s="109" t="s">
        <v>3560</v>
      </c>
    </row>
    <row r="3373" spans="1:3" ht="16.95" customHeight="1" x14ac:dyDescent="0.3">
      <c r="A3373" s="219">
        <v>3372</v>
      </c>
      <c r="B3373" s="108">
        <v>300913.09999999998</v>
      </c>
      <c r="C3373" s="109" t="s">
        <v>3561</v>
      </c>
    </row>
    <row r="3374" spans="1:3" ht="16.95" customHeight="1" x14ac:dyDescent="0.3">
      <c r="A3374" s="219">
        <v>3373</v>
      </c>
      <c r="B3374" s="108">
        <v>300927</v>
      </c>
      <c r="C3374" s="109" t="s">
        <v>3562</v>
      </c>
    </row>
    <row r="3375" spans="1:3" ht="16.95" customHeight="1" x14ac:dyDescent="0.3">
      <c r="A3375" s="219">
        <v>3374</v>
      </c>
      <c r="B3375" s="108">
        <v>300928</v>
      </c>
      <c r="C3375" s="109" t="s">
        <v>3563</v>
      </c>
    </row>
    <row r="3376" spans="1:3" ht="16.95" customHeight="1" x14ac:dyDescent="0.3">
      <c r="A3376" s="219">
        <v>3375</v>
      </c>
      <c r="B3376" s="108">
        <v>300935</v>
      </c>
      <c r="C3376" s="109" t="s">
        <v>3564</v>
      </c>
    </row>
    <row r="3377" spans="1:3" ht="16.95" customHeight="1" x14ac:dyDescent="0.3">
      <c r="A3377" s="219">
        <v>3376</v>
      </c>
      <c r="B3377" s="108">
        <v>300937</v>
      </c>
      <c r="C3377" s="109" t="s">
        <v>3565</v>
      </c>
    </row>
    <row r="3378" spans="1:3" ht="16.95" customHeight="1" x14ac:dyDescent="0.3">
      <c r="A3378" s="219">
        <v>3377</v>
      </c>
      <c r="B3378" s="108">
        <v>300950</v>
      </c>
      <c r="C3378" s="109" t="s">
        <v>3566</v>
      </c>
    </row>
    <row r="3379" spans="1:3" ht="16.95" customHeight="1" x14ac:dyDescent="0.3">
      <c r="A3379" s="219">
        <v>3378</v>
      </c>
      <c r="B3379" s="108">
        <v>300951</v>
      </c>
      <c r="C3379" s="109" t="s">
        <v>3567</v>
      </c>
    </row>
    <row r="3380" spans="1:3" ht="16.95" customHeight="1" x14ac:dyDescent="0.3">
      <c r="A3380" s="219">
        <v>3379</v>
      </c>
      <c r="B3380" s="108">
        <v>300952</v>
      </c>
      <c r="C3380" s="109" t="s">
        <v>3568</v>
      </c>
    </row>
    <row r="3381" spans="1:3" ht="16.95" customHeight="1" x14ac:dyDescent="0.3">
      <c r="A3381" s="219">
        <v>3380</v>
      </c>
      <c r="B3381" s="108">
        <v>300953</v>
      </c>
      <c r="C3381" s="109" t="s">
        <v>3569</v>
      </c>
    </row>
    <row r="3382" spans="1:3" ht="16.95" customHeight="1" x14ac:dyDescent="0.3">
      <c r="A3382" s="219">
        <v>3381</v>
      </c>
      <c r="B3382" s="108">
        <v>300954</v>
      </c>
      <c r="C3382" s="109" t="s">
        <v>3570</v>
      </c>
    </row>
    <row r="3383" spans="1:3" ht="16.95" customHeight="1" x14ac:dyDescent="0.3">
      <c r="A3383" s="219">
        <v>3382</v>
      </c>
      <c r="B3383" s="108">
        <v>300955</v>
      </c>
      <c r="C3383" s="109" t="s">
        <v>3571</v>
      </c>
    </row>
    <row r="3384" spans="1:3" ht="16.95" customHeight="1" x14ac:dyDescent="0.3">
      <c r="A3384" s="219">
        <v>3383</v>
      </c>
      <c r="B3384" s="108">
        <v>300956</v>
      </c>
      <c r="C3384" s="109" t="s">
        <v>3572</v>
      </c>
    </row>
    <row r="3385" spans="1:3" ht="16.95" customHeight="1" x14ac:dyDescent="0.3">
      <c r="A3385" s="219">
        <v>3384</v>
      </c>
      <c r="B3385" s="108">
        <v>300957</v>
      </c>
      <c r="C3385" s="109" t="s">
        <v>3573</v>
      </c>
    </row>
    <row r="3386" spans="1:3" ht="16.95" customHeight="1" x14ac:dyDescent="0.3">
      <c r="A3386" s="219">
        <v>3385</v>
      </c>
      <c r="B3386" s="108">
        <v>300958</v>
      </c>
      <c r="C3386" s="109" t="s">
        <v>3574</v>
      </c>
    </row>
    <row r="3387" spans="1:3" ht="16.95" customHeight="1" x14ac:dyDescent="0.3">
      <c r="A3387" s="219">
        <v>3386</v>
      </c>
      <c r="B3387" s="108">
        <v>300959</v>
      </c>
      <c r="C3387" s="109" t="s">
        <v>3575</v>
      </c>
    </row>
    <row r="3388" spans="1:3" ht="16.95" customHeight="1" x14ac:dyDescent="0.3">
      <c r="A3388" s="219">
        <v>3387</v>
      </c>
      <c r="B3388" s="108">
        <v>300960</v>
      </c>
      <c r="C3388" s="109" t="s">
        <v>3576</v>
      </c>
    </row>
    <row r="3389" spans="1:3" ht="16.95" customHeight="1" x14ac:dyDescent="0.3">
      <c r="A3389" s="219">
        <v>3388</v>
      </c>
      <c r="B3389" s="108">
        <v>300961</v>
      </c>
      <c r="C3389" s="109" t="s">
        <v>3577</v>
      </c>
    </row>
    <row r="3390" spans="1:3" ht="16.95" customHeight="1" x14ac:dyDescent="0.3">
      <c r="A3390" s="219">
        <v>3389</v>
      </c>
      <c r="B3390" s="108">
        <v>300962</v>
      </c>
      <c r="C3390" s="109" t="s">
        <v>3578</v>
      </c>
    </row>
    <row r="3391" spans="1:3" ht="16.95" customHeight="1" x14ac:dyDescent="0.3">
      <c r="A3391" s="219">
        <v>3390</v>
      </c>
      <c r="B3391" s="108">
        <v>300963</v>
      </c>
      <c r="C3391" s="109" t="s">
        <v>3579</v>
      </c>
    </row>
    <row r="3392" spans="1:3" ht="16.95" customHeight="1" x14ac:dyDescent="0.3">
      <c r="A3392" s="219">
        <v>3391</v>
      </c>
      <c r="B3392" s="108">
        <v>300964</v>
      </c>
      <c r="C3392" s="109" t="s">
        <v>3580</v>
      </c>
    </row>
    <row r="3393" spans="1:3" ht="16.95" customHeight="1" x14ac:dyDescent="0.3">
      <c r="A3393" s="219">
        <v>3392</v>
      </c>
      <c r="B3393" s="108">
        <v>300965</v>
      </c>
      <c r="C3393" s="109" t="s">
        <v>3581</v>
      </c>
    </row>
    <row r="3394" spans="1:3" ht="16.95" customHeight="1" x14ac:dyDescent="0.3">
      <c r="A3394" s="219">
        <v>3393</v>
      </c>
      <c r="B3394" s="108">
        <v>300966</v>
      </c>
      <c r="C3394" s="109" t="s">
        <v>3582</v>
      </c>
    </row>
    <row r="3395" spans="1:3" ht="16.95" customHeight="1" x14ac:dyDescent="0.3">
      <c r="A3395" s="219">
        <v>3394</v>
      </c>
      <c r="B3395" s="108">
        <v>300967</v>
      </c>
      <c r="C3395" s="109" t="s">
        <v>3583</v>
      </c>
    </row>
    <row r="3396" spans="1:3" ht="16.95" customHeight="1" x14ac:dyDescent="0.3">
      <c r="A3396" s="219">
        <v>3395</v>
      </c>
      <c r="B3396" s="108">
        <v>300968</v>
      </c>
      <c r="C3396" s="109" t="s">
        <v>3584</v>
      </c>
    </row>
    <row r="3397" spans="1:3" ht="16.95" customHeight="1" x14ac:dyDescent="0.3">
      <c r="A3397" s="219">
        <v>3396</v>
      </c>
      <c r="B3397" s="108">
        <v>300969</v>
      </c>
      <c r="C3397" s="109" t="s">
        <v>3585</v>
      </c>
    </row>
    <row r="3398" spans="1:3" ht="16.95" customHeight="1" x14ac:dyDescent="0.3">
      <c r="A3398" s="219">
        <v>3397</v>
      </c>
      <c r="B3398" s="108">
        <v>300970</v>
      </c>
      <c r="C3398" s="109" t="s">
        <v>3586</v>
      </c>
    </row>
    <row r="3399" spans="1:3" ht="16.95" customHeight="1" x14ac:dyDescent="0.3">
      <c r="A3399" s="219">
        <v>3398</v>
      </c>
      <c r="B3399" s="108">
        <v>300971</v>
      </c>
      <c r="C3399" s="109" t="s">
        <v>3587</v>
      </c>
    </row>
    <row r="3400" spans="1:3" ht="16.95" customHeight="1" x14ac:dyDescent="0.3">
      <c r="A3400" s="219">
        <v>3399</v>
      </c>
      <c r="B3400" s="108">
        <v>300972</v>
      </c>
      <c r="C3400" s="109" t="s">
        <v>3588</v>
      </c>
    </row>
    <row r="3401" spans="1:3" ht="16.95" customHeight="1" x14ac:dyDescent="0.3">
      <c r="A3401" s="219">
        <v>3400</v>
      </c>
      <c r="B3401" s="108">
        <v>300973</v>
      </c>
      <c r="C3401" s="109" t="s">
        <v>3589</v>
      </c>
    </row>
    <row r="3402" spans="1:3" ht="16.95" customHeight="1" x14ac:dyDescent="0.3">
      <c r="A3402" s="219">
        <v>3401</v>
      </c>
      <c r="B3402" s="108">
        <v>300974</v>
      </c>
      <c r="C3402" s="109" t="s">
        <v>3590</v>
      </c>
    </row>
    <row r="3403" spans="1:3" ht="16.95" customHeight="1" x14ac:dyDescent="0.3">
      <c r="A3403" s="219">
        <v>3402</v>
      </c>
      <c r="B3403" s="108">
        <v>300975</v>
      </c>
      <c r="C3403" s="109" t="s">
        <v>3591</v>
      </c>
    </row>
    <row r="3404" spans="1:3" ht="16.95" customHeight="1" x14ac:dyDescent="0.3">
      <c r="A3404" s="219">
        <v>3403</v>
      </c>
      <c r="B3404" s="108">
        <v>301.01</v>
      </c>
      <c r="C3404" s="109" t="s">
        <v>3592</v>
      </c>
    </row>
    <row r="3405" spans="1:3" ht="16.95" customHeight="1" x14ac:dyDescent="0.3">
      <c r="A3405" s="219">
        <v>3404</v>
      </c>
      <c r="B3405" s="108">
        <v>301.02</v>
      </c>
      <c r="C3405" s="109" t="s">
        <v>3593</v>
      </c>
    </row>
    <row r="3406" spans="1:3" ht="16.95" customHeight="1" x14ac:dyDescent="0.3">
      <c r="A3406" s="219">
        <v>3405</v>
      </c>
      <c r="B3406" s="108">
        <v>301.02999999999997</v>
      </c>
      <c r="C3406" s="109" t="s">
        <v>3594</v>
      </c>
    </row>
    <row r="3407" spans="1:3" ht="16.95" customHeight="1" x14ac:dyDescent="0.3">
      <c r="A3407" s="219">
        <v>3406</v>
      </c>
      <c r="B3407" s="108">
        <v>301.11</v>
      </c>
      <c r="C3407" s="109" t="s">
        <v>3595</v>
      </c>
    </row>
    <row r="3408" spans="1:3" ht="16.95" customHeight="1" x14ac:dyDescent="0.3">
      <c r="A3408" s="219">
        <v>3407</v>
      </c>
      <c r="B3408" s="108">
        <v>301.13</v>
      </c>
      <c r="C3408" s="109" t="s">
        <v>3596</v>
      </c>
    </row>
    <row r="3409" spans="1:3" ht="16.95" customHeight="1" x14ac:dyDescent="0.3">
      <c r="A3409" s="219">
        <v>3408</v>
      </c>
      <c r="B3409" s="108">
        <v>301001</v>
      </c>
      <c r="C3409" s="109" t="s">
        <v>3597</v>
      </c>
    </row>
    <row r="3410" spans="1:3" ht="16.95" customHeight="1" x14ac:dyDescent="0.3">
      <c r="A3410" s="219">
        <v>3409</v>
      </c>
      <c r="B3410" s="108">
        <v>301026</v>
      </c>
      <c r="C3410" s="109" t="s">
        <v>3598</v>
      </c>
    </row>
    <row r="3411" spans="1:3" ht="16.95" customHeight="1" x14ac:dyDescent="0.3">
      <c r="A3411" s="219">
        <v>3410</v>
      </c>
      <c r="B3411" s="108">
        <v>301027</v>
      </c>
      <c r="C3411" s="109" t="s">
        <v>3599</v>
      </c>
    </row>
    <row r="3412" spans="1:3" ht="16.95" customHeight="1" x14ac:dyDescent="0.3">
      <c r="A3412" s="219">
        <v>3411</v>
      </c>
      <c r="B3412" s="108">
        <v>301041.5</v>
      </c>
      <c r="C3412" s="109" t="s">
        <v>3600</v>
      </c>
    </row>
    <row r="3413" spans="1:3" ht="16.95" customHeight="1" x14ac:dyDescent="0.3">
      <c r="A3413" s="219">
        <v>3412</v>
      </c>
      <c r="B3413" s="108">
        <v>301048</v>
      </c>
      <c r="C3413" s="109" t="s">
        <v>3601</v>
      </c>
    </row>
    <row r="3414" spans="1:3" ht="16.95" customHeight="1" x14ac:dyDescent="0.3">
      <c r="A3414" s="219">
        <v>3413</v>
      </c>
      <c r="B3414" s="108">
        <v>301061</v>
      </c>
      <c r="C3414" s="109" t="s">
        <v>3602</v>
      </c>
    </row>
    <row r="3415" spans="1:3" ht="16.95" customHeight="1" x14ac:dyDescent="0.3">
      <c r="A3415" s="219">
        <v>3414</v>
      </c>
      <c r="B3415" s="108">
        <v>301068</v>
      </c>
      <c r="C3415" s="109" t="s">
        <v>3603</v>
      </c>
    </row>
    <row r="3416" spans="1:3" ht="16.95" customHeight="1" x14ac:dyDescent="0.3">
      <c r="A3416" s="219">
        <v>3415</v>
      </c>
      <c r="B3416" s="108">
        <v>301070</v>
      </c>
      <c r="C3416" s="109" t="s">
        <v>3604</v>
      </c>
    </row>
    <row r="3417" spans="1:3" ht="16.95" customHeight="1" x14ac:dyDescent="0.3">
      <c r="A3417" s="219">
        <v>3416</v>
      </c>
      <c r="B3417" s="108">
        <v>301070.01</v>
      </c>
      <c r="C3417" s="109" t="s">
        <v>3605</v>
      </c>
    </row>
    <row r="3418" spans="1:3" ht="16.95" customHeight="1" x14ac:dyDescent="0.3">
      <c r="A3418" s="219">
        <v>3417</v>
      </c>
      <c r="B3418" s="108">
        <v>301070.02</v>
      </c>
      <c r="C3418" s="109" t="s">
        <v>3606</v>
      </c>
    </row>
    <row r="3419" spans="1:3" ht="16.95" customHeight="1" x14ac:dyDescent="0.3">
      <c r="A3419" s="219">
        <v>3418</v>
      </c>
      <c r="B3419" s="108">
        <v>301070.03000000003</v>
      </c>
      <c r="C3419" s="109" t="s">
        <v>3607</v>
      </c>
    </row>
    <row r="3420" spans="1:3" ht="16.95" customHeight="1" x14ac:dyDescent="0.3">
      <c r="A3420" s="219">
        <v>3419</v>
      </c>
      <c r="B3420" s="108">
        <v>301070.03999999998</v>
      </c>
      <c r="C3420" s="109" t="s">
        <v>3608</v>
      </c>
    </row>
    <row r="3421" spans="1:3" ht="16.95" customHeight="1" x14ac:dyDescent="0.3">
      <c r="A3421" s="219">
        <v>3420</v>
      </c>
      <c r="B3421" s="108">
        <v>301070.05</v>
      </c>
      <c r="C3421" s="109" t="s">
        <v>3609</v>
      </c>
    </row>
    <row r="3422" spans="1:3" ht="16.95" customHeight="1" x14ac:dyDescent="0.3">
      <c r="A3422" s="219">
        <v>3421</v>
      </c>
      <c r="B3422" s="108">
        <v>301070.06</v>
      </c>
      <c r="C3422" s="109" t="s">
        <v>3610</v>
      </c>
    </row>
    <row r="3423" spans="1:3" ht="16.95" customHeight="1" x14ac:dyDescent="0.3">
      <c r="A3423" s="219">
        <v>3422</v>
      </c>
      <c r="B3423" s="108">
        <v>301070.07</v>
      </c>
      <c r="C3423" s="109" t="s">
        <v>3611</v>
      </c>
    </row>
    <row r="3424" spans="1:3" ht="16.95" customHeight="1" x14ac:dyDescent="0.3">
      <c r="A3424" s="219">
        <v>3423</v>
      </c>
      <c r="B3424" s="108">
        <v>301070.08000000002</v>
      </c>
      <c r="C3424" s="109" t="s">
        <v>3612</v>
      </c>
    </row>
    <row r="3425" spans="1:3" ht="16.95" customHeight="1" x14ac:dyDescent="0.3">
      <c r="A3425" s="219">
        <v>3424</v>
      </c>
      <c r="B3425" s="108">
        <v>301099</v>
      </c>
      <c r="C3425" s="109" t="s">
        <v>3613</v>
      </c>
    </row>
    <row r="3426" spans="1:3" ht="16.95" customHeight="1" x14ac:dyDescent="0.3">
      <c r="A3426" s="219">
        <v>3425</v>
      </c>
      <c r="B3426" s="108">
        <v>301102.5</v>
      </c>
      <c r="C3426" s="109" t="s">
        <v>3614</v>
      </c>
    </row>
    <row r="3427" spans="1:3" ht="16.95" customHeight="1" x14ac:dyDescent="0.3">
      <c r="A3427" s="219">
        <v>3426</v>
      </c>
      <c r="B3427" s="108">
        <v>301104.5</v>
      </c>
      <c r="C3427" s="109" t="s">
        <v>3615</v>
      </c>
    </row>
    <row r="3428" spans="1:3" ht="16.95" customHeight="1" x14ac:dyDescent="0.3">
      <c r="A3428" s="219">
        <v>3427</v>
      </c>
      <c r="B3428" s="108">
        <v>301105.5</v>
      </c>
      <c r="C3428" s="109" t="s">
        <v>3616</v>
      </c>
    </row>
    <row r="3429" spans="1:3" ht="16.95" customHeight="1" x14ac:dyDescent="0.3">
      <c r="A3429" s="219">
        <v>3428</v>
      </c>
      <c r="B3429" s="108">
        <v>301106.5</v>
      </c>
      <c r="C3429" s="109" t="s">
        <v>3617</v>
      </c>
    </row>
    <row r="3430" spans="1:3" ht="16.95" customHeight="1" x14ac:dyDescent="0.3">
      <c r="A3430" s="219">
        <v>3429</v>
      </c>
      <c r="B3430" s="108">
        <v>301107.5</v>
      </c>
      <c r="C3430" s="109" t="s">
        <v>3618</v>
      </c>
    </row>
    <row r="3431" spans="1:3" ht="16.95" customHeight="1" x14ac:dyDescent="0.3">
      <c r="A3431" s="219">
        <v>3430</v>
      </c>
      <c r="B3431" s="108">
        <v>301116.5</v>
      </c>
      <c r="C3431" s="109" t="s">
        <v>3619</v>
      </c>
    </row>
    <row r="3432" spans="1:3" ht="16.95" customHeight="1" x14ac:dyDescent="0.3">
      <c r="A3432" s="219">
        <v>3431</v>
      </c>
      <c r="B3432" s="108">
        <v>301117.5</v>
      </c>
      <c r="C3432" s="109" t="s">
        <v>3620</v>
      </c>
    </row>
    <row r="3433" spans="1:3" ht="16.95" customHeight="1" x14ac:dyDescent="0.3">
      <c r="A3433" s="219">
        <v>3432</v>
      </c>
      <c r="B3433" s="108">
        <v>301118.5</v>
      </c>
      <c r="C3433" s="109" t="s">
        <v>3621</v>
      </c>
    </row>
    <row r="3434" spans="1:3" ht="16.95" customHeight="1" x14ac:dyDescent="0.3">
      <c r="A3434" s="219">
        <v>3433</v>
      </c>
      <c r="B3434" s="108">
        <v>301120.5</v>
      </c>
      <c r="C3434" s="109" t="s">
        <v>3622</v>
      </c>
    </row>
    <row r="3435" spans="1:3" ht="16.95" customHeight="1" x14ac:dyDescent="0.3">
      <c r="A3435" s="219">
        <v>3434</v>
      </c>
      <c r="B3435" s="108">
        <v>301123.5</v>
      </c>
      <c r="C3435" s="109" t="s">
        <v>3623</v>
      </c>
    </row>
    <row r="3436" spans="1:3" ht="16.95" customHeight="1" x14ac:dyDescent="0.3">
      <c r="A3436" s="219">
        <v>3435</v>
      </c>
      <c r="B3436" s="108">
        <v>301125.5</v>
      </c>
      <c r="C3436" s="109" t="s">
        <v>3624</v>
      </c>
    </row>
    <row r="3437" spans="1:3" ht="16.95" customHeight="1" x14ac:dyDescent="0.3">
      <c r="A3437" s="219">
        <v>3436</v>
      </c>
      <c r="B3437" s="108">
        <v>301132</v>
      </c>
      <c r="C3437" s="109" t="s">
        <v>3625</v>
      </c>
    </row>
    <row r="3438" spans="1:3" ht="16.95" customHeight="1" x14ac:dyDescent="0.3">
      <c r="A3438" s="219">
        <v>3437</v>
      </c>
      <c r="B3438" s="108">
        <v>301133</v>
      </c>
      <c r="C3438" s="109" t="s">
        <v>3626</v>
      </c>
    </row>
    <row r="3439" spans="1:3" ht="16.95" customHeight="1" x14ac:dyDescent="0.3">
      <c r="A3439" s="219">
        <v>3438</v>
      </c>
      <c r="B3439" s="108">
        <v>301134</v>
      </c>
      <c r="C3439" s="109" t="s">
        <v>3627</v>
      </c>
    </row>
    <row r="3440" spans="1:3" ht="16.95" customHeight="1" x14ac:dyDescent="0.3">
      <c r="A3440" s="219">
        <v>3439</v>
      </c>
      <c r="B3440" s="108">
        <v>301135</v>
      </c>
      <c r="C3440" s="109" t="s">
        <v>3628</v>
      </c>
    </row>
    <row r="3441" spans="1:3" ht="16.95" customHeight="1" x14ac:dyDescent="0.3">
      <c r="A3441" s="219">
        <v>3440</v>
      </c>
      <c r="B3441" s="108">
        <v>301136</v>
      </c>
      <c r="C3441" s="109" t="s">
        <v>3629</v>
      </c>
    </row>
    <row r="3442" spans="1:3" ht="16.95" customHeight="1" x14ac:dyDescent="0.3">
      <c r="A3442" s="219">
        <v>3441</v>
      </c>
      <c r="B3442" s="108">
        <v>301137</v>
      </c>
      <c r="C3442" s="109" t="s">
        <v>3630</v>
      </c>
    </row>
    <row r="3443" spans="1:3" ht="16.95" customHeight="1" x14ac:dyDescent="0.3">
      <c r="A3443" s="219">
        <v>3442</v>
      </c>
      <c r="B3443" s="108">
        <v>301138</v>
      </c>
      <c r="C3443" s="109" t="s">
        <v>3631</v>
      </c>
    </row>
    <row r="3444" spans="1:3" ht="16.95" customHeight="1" x14ac:dyDescent="0.3">
      <c r="A3444" s="219">
        <v>3443</v>
      </c>
      <c r="B3444" s="108">
        <v>301139</v>
      </c>
      <c r="C3444" s="109" t="s">
        <v>3632</v>
      </c>
    </row>
    <row r="3445" spans="1:3" ht="16.95" customHeight="1" x14ac:dyDescent="0.3">
      <c r="A3445" s="219">
        <v>3444</v>
      </c>
      <c r="B3445" s="108">
        <v>301140</v>
      </c>
      <c r="C3445" s="109" t="s">
        <v>3633</v>
      </c>
    </row>
    <row r="3446" spans="1:3" ht="16.95" customHeight="1" x14ac:dyDescent="0.3">
      <c r="A3446" s="219">
        <v>3445</v>
      </c>
      <c r="B3446" s="108">
        <v>301141</v>
      </c>
      <c r="C3446" s="109" t="s">
        <v>3634</v>
      </c>
    </row>
    <row r="3447" spans="1:3" ht="16.95" customHeight="1" x14ac:dyDescent="0.3">
      <c r="A3447" s="219">
        <v>3446</v>
      </c>
      <c r="B3447" s="108">
        <v>301142</v>
      </c>
      <c r="C3447" s="109" t="s">
        <v>3635</v>
      </c>
    </row>
    <row r="3448" spans="1:3" ht="16.95" customHeight="1" x14ac:dyDescent="0.3">
      <c r="A3448" s="219">
        <v>3447</v>
      </c>
      <c r="B3448" s="108">
        <v>301143</v>
      </c>
      <c r="C3448" s="109" t="s">
        <v>3636</v>
      </c>
    </row>
    <row r="3449" spans="1:3" ht="16.95" customHeight="1" x14ac:dyDescent="0.3">
      <c r="A3449" s="219">
        <v>3448</v>
      </c>
      <c r="B3449" s="108">
        <v>301144</v>
      </c>
      <c r="C3449" s="109" t="s">
        <v>3637</v>
      </c>
    </row>
    <row r="3450" spans="1:3" ht="16.95" customHeight="1" x14ac:dyDescent="0.3">
      <c r="A3450" s="219">
        <v>3449</v>
      </c>
      <c r="B3450" s="108">
        <v>301146</v>
      </c>
      <c r="C3450" s="109" t="s">
        <v>3638</v>
      </c>
    </row>
    <row r="3451" spans="1:3" ht="16.95" customHeight="1" x14ac:dyDescent="0.3">
      <c r="A3451" s="219">
        <v>3450</v>
      </c>
      <c r="B3451" s="108">
        <v>301147</v>
      </c>
      <c r="C3451" s="109" t="s">
        <v>3639</v>
      </c>
    </row>
    <row r="3452" spans="1:3" ht="16.95" customHeight="1" x14ac:dyDescent="0.3">
      <c r="A3452" s="219">
        <v>3451</v>
      </c>
      <c r="B3452" s="108">
        <v>301149</v>
      </c>
      <c r="C3452" s="109" t="s">
        <v>3640</v>
      </c>
    </row>
    <row r="3453" spans="1:3" ht="16.95" customHeight="1" x14ac:dyDescent="0.3">
      <c r="A3453" s="219">
        <v>3452</v>
      </c>
      <c r="B3453" s="108">
        <v>301151</v>
      </c>
      <c r="C3453" s="109" t="s">
        <v>3641</v>
      </c>
    </row>
    <row r="3454" spans="1:3" ht="16.95" customHeight="1" x14ac:dyDescent="0.3">
      <c r="A3454" s="219">
        <v>3453</v>
      </c>
      <c r="B3454" s="108">
        <v>301153</v>
      </c>
      <c r="C3454" s="109" t="s">
        <v>3642</v>
      </c>
    </row>
    <row r="3455" spans="1:3" ht="16.95" customHeight="1" x14ac:dyDescent="0.3">
      <c r="A3455" s="219">
        <v>3454</v>
      </c>
      <c r="B3455" s="108">
        <v>301156</v>
      </c>
      <c r="C3455" s="109" t="s">
        <v>3643</v>
      </c>
    </row>
    <row r="3456" spans="1:3" ht="16.95" customHeight="1" x14ac:dyDescent="0.3">
      <c r="A3456" s="219">
        <v>3455</v>
      </c>
      <c r="B3456" s="108">
        <v>301157</v>
      </c>
      <c r="C3456" s="109" t="s">
        <v>3644</v>
      </c>
    </row>
    <row r="3457" spans="1:3" ht="16.95" customHeight="1" x14ac:dyDescent="0.3">
      <c r="A3457" s="219">
        <v>3456</v>
      </c>
      <c r="B3457" s="108">
        <v>301158</v>
      </c>
      <c r="C3457" s="109" t="s">
        <v>3645</v>
      </c>
    </row>
    <row r="3458" spans="1:3" ht="16.95" customHeight="1" x14ac:dyDescent="0.3">
      <c r="A3458" s="219">
        <v>3457</v>
      </c>
      <c r="B3458" s="108">
        <v>301163</v>
      </c>
      <c r="C3458" s="109" t="s">
        <v>3646</v>
      </c>
    </row>
    <row r="3459" spans="1:3" ht="16.95" customHeight="1" x14ac:dyDescent="0.3">
      <c r="A3459" s="219">
        <v>3458</v>
      </c>
      <c r="B3459" s="108">
        <v>301164</v>
      </c>
      <c r="C3459" s="109" t="s">
        <v>3647</v>
      </c>
    </row>
    <row r="3460" spans="1:3" ht="16.95" customHeight="1" x14ac:dyDescent="0.3">
      <c r="A3460" s="219">
        <v>3459</v>
      </c>
      <c r="B3460" s="108">
        <v>301200.01</v>
      </c>
      <c r="C3460" s="109" t="s">
        <v>3648</v>
      </c>
    </row>
    <row r="3461" spans="1:3" ht="16.95" customHeight="1" x14ac:dyDescent="0.3">
      <c r="A3461" s="219">
        <v>3460</v>
      </c>
      <c r="B3461" s="108">
        <v>302.01</v>
      </c>
      <c r="C3461" s="109" t="s">
        <v>3649</v>
      </c>
    </row>
    <row r="3462" spans="1:3" ht="16.95" customHeight="1" x14ac:dyDescent="0.3">
      <c r="A3462" s="219">
        <v>3461</v>
      </c>
      <c r="B3462" s="108">
        <v>302.02</v>
      </c>
      <c r="C3462" s="109" t="s">
        <v>3650</v>
      </c>
    </row>
    <row r="3463" spans="1:3" ht="16.95" customHeight="1" x14ac:dyDescent="0.3">
      <c r="A3463" s="219">
        <v>3462</v>
      </c>
      <c r="B3463" s="108">
        <v>302.02999999999997</v>
      </c>
      <c r="C3463" s="109" t="s">
        <v>3651</v>
      </c>
    </row>
    <row r="3464" spans="1:3" ht="16.95" customHeight="1" x14ac:dyDescent="0.3">
      <c r="A3464" s="219">
        <v>3463</v>
      </c>
      <c r="B3464" s="108">
        <v>302.10000000000002</v>
      </c>
      <c r="C3464" s="109" t="s">
        <v>3652</v>
      </c>
    </row>
    <row r="3465" spans="1:3" ht="16.95" customHeight="1" x14ac:dyDescent="0.3">
      <c r="A3465" s="219">
        <v>3464</v>
      </c>
      <c r="B3465" s="108">
        <v>302.22000000000003</v>
      </c>
      <c r="C3465" s="109" t="s">
        <v>3653</v>
      </c>
    </row>
    <row r="3466" spans="1:3" ht="16.95" customHeight="1" x14ac:dyDescent="0.3">
      <c r="A3466" s="219">
        <v>3465</v>
      </c>
      <c r="B3466" s="108">
        <v>302001</v>
      </c>
      <c r="C3466" s="109" t="s">
        <v>3654</v>
      </c>
    </row>
    <row r="3467" spans="1:3" ht="16.95" customHeight="1" x14ac:dyDescent="0.3">
      <c r="A3467" s="219">
        <v>3466</v>
      </c>
      <c r="B3467" s="108">
        <v>302001.2</v>
      </c>
      <c r="C3467" s="109" t="s">
        <v>3655</v>
      </c>
    </row>
    <row r="3468" spans="1:3" ht="16.95" customHeight="1" x14ac:dyDescent="0.3">
      <c r="A3468" s="219">
        <v>3467</v>
      </c>
      <c r="B3468" s="108">
        <v>302001.3</v>
      </c>
      <c r="C3468" s="109" t="s">
        <v>3656</v>
      </c>
    </row>
    <row r="3469" spans="1:3" ht="16.95" customHeight="1" x14ac:dyDescent="0.3">
      <c r="A3469" s="219">
        <v>3468</v>
      </c>
      <c r="B3469" s="108">
        <v>302001.40000000002</v>
      </c>
      <c r="C3469" s="109" t="s">
        <v>3657</v>
      </c>
    </row>
    <row r="3470" spans="1:3" ht="16.95" customHeight="1" x14ac:dyDescent="0.3">
      <c r="A3470" s="219">
        <v>3469</v>
      </c>
      <c r="B3470" s="108">
        <v>302003</v>
      </c>
      <c r="C3470" s="109" t="s">
        <v>3658</v>
      </c>
    </row>
    <row r="3471" spans="1:3" ht="16.95" customHeight="1" x14ac:dyDescent="0.3">
      <c r="A3471" s="219">
        <v>3470</v>
      </c>
      <c r="B3471" s="108">
        <v>302004</v>
      </c>
      <c r="C3471" s="109" t="s">
        <v>3659</v>
      </c>
    </row>
    <row r="3472" spans="1:3" ht="16.95" customHeight="1" x14ac:dyDescent="0.3">
      <c r="A3472" s="219">
        <v>3471</v>
      </c>
      <c r="B3472" s="108">
        <v>302005</v>
      </c>
      <c r="C3472" s="109" t="s">
        <v>3660</v>
      </c>
    </row>
    <row r="3473" spans="1:3" ht="16.95" customHeight="1" x14ac:dyDescent="0.3">
      <c r="A3473" s="219">
        <v>3472</v>
      </c>
      <c r="B3473" s="108">
        <v>302006</v>
      </c>
      <c r="C3473" s="109" t="s">
        <v>3661</v>
      </c>
    </row>
    <row r="3474" spans="1:3" ht="16.95" customHeight="1" x14ac:dyDescent="0.3">
      <c r="A3474" s="219">
        <v>3473</v>
      </c>
      <c r="B3474" s="108">
        <v>302007</v>
      </c>
      <c r="C3474" s="109" t="s">
        <v>3662</v>
      </c>
    </row>
    <row r="3475" spans="1:3" ht="16.95" customHeight="1" x14ac:dyDescent="0.3">
      <c r="A3475" s="219">
        <v>3474</v>
      </c>
      <c r="B3475" s="108">
        <v>302008</v>
      </c>
      <c r="C3475" s="109" t="s">
        <v>3663</v>
      </c>
    </row>
    <row r="3476" spans="1:3" ht="16.95" customHeight="1" x14ac:dyDescent="0.3">
      <c r="A3476" s="219">
        <v>3475</v>
      </c>
      <c r="B3476" s="108">
        <v>302010.02</v>
      </c>
      <c r="C3476" s="109" t="s">
        <v>3664</v>
      </c>
    </row>
    <row r="3477" spans="1:3" ht="16.95" customHeight="1" x14ac:dyDescent="0.3">
      <c r="A3477" s="219">
        <v>3476</v>
      </c>
      <c r="B3477" s="108">
        <v>302010.03000000003</v>
      </c>
      <c r="C3477" s="109" t="s">
        <v>3665</v>
      </c>
    </row>
    <row r="3478" spans="1:3" ht="16.95" customHeight="1" x14ac:dyDescent="0.3">
      <c r="A3478" s="219">
        <v>3477</v>
      </c>
      <c r="B3478" s="108">
        <v>302010.03999999998</v>
      </c>
      <c r="C3478" s="109" t="s">
        <v>3666</v>
      </c>
    </row>
    <row r="3479" spans="1:3" ht="16.95" customHeight="1" x14ac:dyDescent="0.3">
      <c r="A3479" s="219">
        <v>3478</v>
      </c>
      <c r="B3479" s="108">
        <v>302011</v>
      </c>
      <c r="C3479" s="109" t="s">
        <v>3667</v>
      </c>
    </row>
    <row r="3480" spans="1:3" ht="16.95" customHeight="1" x14ac:dyDescent="0.3">
      <c r="A3480" s="219">
        <v>3479</v>
      </c>
      <c r="B3480" s="108">
        <v>302011.09999999998</v>
      </c>
      <c r="C3480" s="109" t="s">
        <v>3668</v>
      </c>
    </row>
    <row r="3481" spans="1:3" ht="16.95" customHeight="1" x14ac:dyDescent="0.3">
      <c r="A3481" s="219">
        <v>3480</v>
      </c>
      <c r="B3481" s="108">
        <v>302011.2</v>
      </c>
      <c r="C3481" s="109" t="s">
        <v>3669</v>
      </c>
    </row>
    <row r="3482" spans="1:3" ht="16.95" customHeight="1" x14ac:dyDescent="0.3">
      <c r="A3482" s="219">
        <v>3481</v>
      </c>
      <c r="B3482" s="108">
        <v>302011.3</v>
      </c>
      <c r="C3482" s="109" t="s">
        <v>3670</v>
      </c>
    </row>
    <row r="3483" spans="1:3" ht="16.95" customHeight="1" x14ac:dyDescent="0.3">
      <c r="A3483" s="219">
        <v>3482</v>
      </c>
      <c r="B3483" s="108">
        <v>302011.40000000002</v>
      </c>
      <c r="C3483" s="109" t="s">
        <v>3671</v>
      </c>
    </row>
    <row r="3484" spans="1:3" ht="16.95" customHeight="1" x14ac:dyDescent="0.3">
      <c r="A3484" s="219">
        <v>3483</v>
      </c>
      <c r="B3484" s="108">
        <v>302011.5</v>
      </c>
      <c r="C3484" s="109" t="s">
        <v>3672</v>
      </c>
    </row>
    <row r="3485" spans="1:3" ht="16.95" customHeight="1" x14ac:dyDescent="0.3">
      <c r="A3485" s="219">
        <v>3484</v>
      </c>
      <c r="B3485" s="108">
        <v>302012</v>
      </c>
      <c r="C3485" s="109" t="s">
        <v>3673</v>
      </c>
    </row>
    <row r="3486" spans="1:3" ht="16.95" customHeight="1" x14ac:dyDescent="0.3">
      <c r="A3486" s="219">
        <v>3485</v>
      </c>
      <c r="B3486" s="108">
        <v>302013</v>
      </c>
      <c r="C3486" s="109" t="s">
        <v>3674</v>
      </c>
    </row>
    <row r="3487" spans="1:3" ht="16.95" customHeight="1" x14ac:dyDescent="0.3">
      <c r="A3487" s="219">
        <v>3486</v>
      </c>
      <c r="B3487" s="108">
        <v>302014</v>
      </c>
      <c r="C3487" s="109" t="s">
        <v>3675</v>
      </c>
    </row>
    <row r="3488" spans="1:3" ht="16.95" customHeight="1" x14ac:dyDescent="0.3">
      <c r="A3488" s="219">
        <v>3487</v>
      </c>
      <c r="B3488" s="108">
        <v>302015</v>
      </c>
      <c r="C3488" s="109" t="s">
        <v>3676</v>
      </c>
    </row>
    <row r="3489" spans="1:3" ht="16.95" customHeight="1" x14ac:dyDescent="0.3">
      <c r="A3489" s="219">
        <v>3488</v>
      </c>
      <c r="B3489" s="108">
        <v>302015.09999999998</v>
      </c>
      <c r="C3489" s="109" t="s">
        <v>3677</v>
      </c>
    </row>
    <row r="3490" spans="1:3" ht="16.95" customHeight="1" x14ac:dyDescent="0.3">
      <c r="A3490" s="219">
        <v>3489</v>
      </c>
      <c r="B3490" s="108">
        <v>302015.2</v>
      </c>
      <c r="C3490" s="109" t="s">
        <v>3678</v>
      </c>
    </row>
    <row r="3491" spans="1:3" ht="16.95" customHeight="1" x14ac:dyDescent="0.3">
      <c r="A3491" s="219">
        <v>3490</v>
      </c>
      <c r="B3491" s="108">
        <v>302018</v>
      </c>
      <c r="C3491" s="109" t="s">
        <v>3679</v>
      </c>
    </row>
    <row r="3492" spans="1:3" ht="16.95" customHeight="1" x14ac:dyDescent="0.3">
      <c r="A3492" s="219">
        <v>3491</v>
      </c>
      <c r="B3492" s="108">
        <v>303.01</v>
      </c>
      <c r="C3492" s="109" t="s">
        <v>3680</v>
      </c>
    </row>
    <row r="3493" spans="1:3" ht="16.95" customHeight="1" x14ac:dyDescent="0.3">
      <c r="A3493" s="219">
        <v>3492</v>
      </c>
      <c r="B3493" s="108">
        <v>303.02</v>
      </c>
      <c r="C3493" s="109" t="s">
        <v>3681</v>
      </c>
    </row>
    <row r="3494" spans="1:3" ht="16.95" customHeight="1" x14ac:dyDescent="0.3">
      <c r="A3494" s="219">
        <v>3493</v>
      </c>
      <c r="B3494" s="108">
        <v>303.02999999999997</v>
      </c>
      <c r="C3494" s="109" t="s">
        <v>3682</v>
      </c>
    </row>
    <row r="3495" spans="1:3" ht="16.95" customHeight="1" x14ac:dyDescent="0.3">
      <c r="A3495" s="219">
        <v>3494</v>
      </c>
      <c r="B3495" s="108">
        <v>303.11</v>
      </c>
      <c r="C3495" s="109" t="s">
        <v>3683</v>
      </c>
    </row>
    <row r="3496" spans="1:3" ht="16.95" customHeight="1" x14ac:dyDescent="0.3">
      <c r="A3496" s="219">
        <v>3495</v>
      </c>
      <c r="B3496" s="108">
        <v>303.12</v>
      </c>
      <c r="C3496" s="109" t="s">
        <v>3684</v>
      </c>
    </row>
    <row r="3497" spans="1:3" ht="16.95" customHeight="1" x14ac:dyDescent="0.3">
      <c r="A3497" s="219">
        <v>3496</v>
      </c>
      <c r="B3497" s="108">
        <v>303.13</v>
      </c>
      <c r="C3497" s="109" t="s">
        <v>3685</v>
      </c>
    </row>
    <row r="3498" spans="1:3" ht="16.95" customHeight="1" x14ac:dyDescent="0.3">
      <c r="A3498" s="219">
        <v>3497</v>
      </c>
      <c r="B3498" s="108">
        <v>303117</v>
      </c>
      <c r="C3498" s="109" t="s">
        <v>3569</v>
      </c>
    </row>
    <row r="3499" spans="1:3" ht="16.95" customHeight="1" x14ac:dyDescent="0.3">
      <c r="A3499" s="219">
        <v>3498</v>
      </c>
      <c r="B3499" s="108">
        <v>303117.5</v>
      </c>
      <c r="C3499" s="109" t="s">
        <v>3571</v>
      </c>
    </row>
    <row r="3500" spans="1:3" ht="16.95" customHeight="1" x14ac:dyDescent="0.3">
      <c r="A3500" s="219">
        <v>3499</v>
      </c>
      <c r="B3500" s="108">
        <v>304.01</v>
      </c>
      <c r="C3500" s="109" t="s">
        <v>3686</v>
      </c>
    </row>
    <row r="3501" spans="1:3" ht="16.95" customHeight="1" x14ac:dyDescent="0.3">
      <c r="A3501" s="219">
        <v>3500</v>
      </c>
      <c r="B3501" s="108">
        <v>304.02</v>
      </c>
      <c r="C3501" s="109" t="s">
        <v>3687</v>
      </c>
    </row>
    <row r="3502" spans="1:3" ht="16.95" customHeight="1" x14ac:dyDescent="0.3">
      <c r="A3502" s="219">
        <v>3501</v>
      </c>
      <c r="B3502" s="108">
        <v>304.02999999999997</v>
      </c>
      <c r="C3502" s="109" t="s">
        <v>3688</v>
      </c>
    </row>
    <row r="3503" spans="1:3" ht="16.95" customHeight="1" x14ac:dyDescent="0.3">
      <c r="A3503" s="219">
        <v>3502</v>
      </c>
      <c r="B3503" s="108">
        <v>304.20999999999998</v>
      </c>
      <c r="C3503" s="109" t="s">
        <v>3689</v>
      </c>
    </row>
    <row r="3504" spans="1:3" ht="16.95" customHeight="1" x14ac:dyDescent="0.3">
      <c r="A3504" s="219">
        <v>3503</v>
      </c>
      <c r="B3504" s="108">
        <v>304.23</v>
      </c>
      <c r="C3504" s="109" t="s">
        <v>3690</v>
      </c>
    </row>
    <row r="3505" spans="1:3" ht="16.95" customHeight="1" x14ac:dyDescent="0.3">
      <c r="A3505" s="219">
        <v>3504</v>
      </c>
      <c r="B3505" s="108">
        <v>304001</v>
      </c>
      <c r="C3505" s="109" t="s">
        <v>3691</v>
      </c>
    </row>
    <row r="3506" spans="1:3" ht="16.95" customHeight="1" x14ac:dyDescent="0.3">
      <c r="A3506" s="219">
        <v>3505</v>
      </c>
      <c r="B3506" s="108">
        <v>305.01</v>
      </c>
      <c r="C3506" s="109" t="s">
        <v>3692</v>
      </c>
    </row>
    <row r="3507" spans="1:3" ht="16.95" customHeight="1" x14ac:dyDescent="0.3">
      <c r="A3507" s="219">
        <v>3506</v>
      </c>
      <c r="B3507" s="108">
        <v>305.02</v>
      </c>
      <c r="C3507" s="109" t="s">
        <v>3693</v>
      </c>
    </row>
    <row r="3508" spans="1:3" ht="16.95" customHeight="1" x14ac:dyDescent="0.3">
      <c r="A3508" s="219">
        <v>3507</v>
      </c>
      <c r="B3508" s="108">
        <v>305.02999999999997</v>
      </c>
      <c r="C3508" s="109" t="s">
        <v>3694</v>
      </c>
    </row>
    <row r="3509" spans="1:3" ht="16.95" customHeight="1" x14ac:dyDescent="0.3">
      <c r="A3509" s="219">
        <v>3508</v>
      </c>
      <c r="B3509" s="108">
        <v>305.07</v>
      </c>
      <c r="C3509" s="109" t="s">
        <v>3695</v>
      </c>
    </row>
    <row r="3510" spans="1:3" ht="16.95" customHeight="1" x14ac:dyDescent="0.3">
      <c r="A3510" s="219">
        <v>3509</v>
      </c>
      <c r="B3510" s="108">
        <v>305.11</v>
      </c>
      <c r="C3510" s="109" t="s">
        <v>3696</v>
      </c>
    </row>
    <row r="3511" spans="1:3" ht="16.95" customHeight="1" x14ac:dyDescent="0.3">
      <c r="A3511" s="219">
        <v>3510</v>
      </c>
      <c r="B3511" s="108">
        <v>305.12</v>
      </c>
      <c r="C3511" s="109" t="s">
        <v>3697</v>
      </c>
    </row>
    <row r="3512" spans="1:3" ht="16.95" customHeight="1" x14ac:dyDescent="0.3">
      <c r="A3512" s="219">
        <v>3511</v>
      </c>
      <c r="B3512" s="108">
        <v>305.13</v>
      </c>
      <c r="C3512" s="109" t="s">
        <v>3698</v>
      </c>
    </row>
    <row r="3513" spans="1:3" ht="16.95" customHeight="1" x14ac:dyDescent="0.3">
      <c r="A3513" s="219">
        <v>3512</v>
      </c>
      <c r="B3513" s="108">
        <v>305.14999999999998</v>
      </c>
      <c r="C3513" s="109" t="s">
        <v>3699</v>
      </c>
    </row>
    <row r="3514" spans="1:3" ht="16.95" customHeight="1" x14ac:dyDescent="0.3">
      <c r="A3514" s="219">
        <v>3513</v>
      </c>
      <c r="B3514" s="108">
        <v>305.16000000000003</v>
      </c>
      <c r="C3514" s="109" t="s">
        <v>3700</v>
      </c>
    </row>
    <row r="3515" spans="1:3" ht="16.95" customHeight="1" x14ac:dyDescent="0.3">
      <c r="A3515" s="219">
        <v>3514</v>
      </c>
      <c r="B3515" s="108">
        <v>306.01</v>
      </c>
      <c r="C3515" s="109" t="s">
        <v>3701</v>
      </c>
    </row>
    <row r="3516" spans="1:3" ht="16.95" customHeight="1" x14ac:dyDescent="0.3">
      <c r="A3516" s="219">
        <v>3515</v>
      </c>
      <c r="B3516" s="108">
        <v>306.02</v>
      </c>
      <c r="C3516" s="109" t="s">
        <v>3702</v>
      </c>
    </row>
    <row r="3517" spans="1:3" ht="16.95" customHeight="1" x14ac:dyDescent="0.3">
      <c r="A3517" s="219">
        <v>3516</v>
      </c>
      <c r="B3517" s="108">
        <v>306.02999999999997</v>
      </c>
      <c r="C3517" s="109" t="s">
        <v>3703</v>
      </c>
    </row>
    <row r="3518" spans="1:3" ht="16.95" customHeight="1" x14ac:dyDescent="0.3">
      <c r="A3518" s="219">
        <v>3517</v>
      </c>
      <c r="B3518" s="108">
        <v>306.20999999999998</v>
      </c>
      <c r="C3518" s="109" t="s">
        <v>3704</v>
      </c>
    </row>
    <row r="3519" spans="1:3" ht="16.95" customHeight="1" x14ac:dyDescent="0.3">
      <c r="A3519" s="219">
        <v>3518</v>
      </c>
      <c r="B3519" s="108">
        <v>307.01</v>
      </c>
      <c r="C3519" s="109" t="s">
        <v>3705</v>
      </c>
    </row>
    <row r="3520" spans="1:3" ht="16.95" customHeight="1" x14ac:dyDescent="0.3">
      <c r="A3520" s="219">
        <v>3519</v>
      </c>
      <c r="B3520" s="108">
        <v>307.02</v>
      </c>
      <c r="C3520" s="109" t="s">
        <v>3706</v>
      </c>
    </row>
    <row r="3521" spans="1:3" ht="16.95" customHeight="1" x14ac:dyDescent="0.3">
      <c r="A3521" s="219">
        <v>3520</v>
      </c>
      <c r="B3521" s="108">
        <v>307.02999999999997</v>
      </c>
      <c r="C3521" s="109" t="s">
        <v>3707</v>
      </c>
    </row>
    <row r="3522" spans="1:3" ht="16.95" customHeight="1" x14ac:dyDescent="0.3">
      <c r="A3522" s="219">
        <v>3521</v>
      </c>
      <c r="B3522" s="108">
        <v>308.01</v>
      </c>
      <c r="C3522" s="109" t="s">
        <v>3708</v>
      </c>
    </row>
    <row r="3523" spans="1:3" ht="16.95" customHeight="1" x14ac:dyDescent="0.3">
      <c r="A3523" s="219">
        <v>3522</v>
      </c>
      <c r="B3523" s="108">
        <v>308.02</v>
      </c>
      <c r="C3523" s="109" t="s">
        <v>3709</v>
      </c>
    </row>
    <row r="3524" spans="1:3" ht="16.95" customHeight="1" x14ac:dyDescent="0.3">
      <c r="A3524" s="219">
        <v>3523</v>
      </c>
      <c r="B3524" s="108">
        <v>308.02999999999997</v>
      </c>
      <c r="C3524" s="109" t="s">
        <v>3710</v>
      </c>
    </row>
    <row r="3525" spans="1:3" ht="16.95" customHeight="1" x14ac:dyDescent="0.3">
      <c r="A3525" s="219">
        <v>3524</v>
      </c>
      <c r="B3525" s="108">
        <v>308.11</v>
      </c>
      <c r="C3525" s="109" t="s">
        <v>3711</v>
      </c>
    </row>
    <row r="3526" spans="1:3" ht="16.95" customHeight="1" x14ac:dyDescent="0.3">
      <c r="A3526" s="219">
        <v>3525</v>
      </c>
      <c r="B3526" s="108">
        <v>308.12</v>
      </c>
      <c r="C3526" s="109" t="s">
        <v>3712</v>
      </c>
    </row>
    <row r="3527" spans="1:3" ht="16.95" customHeight="1" x14ac:dyDescent="0.3">
      <c r="A3527" s="219">
        <v>3526</v>
      </c>
      <c r="B3527" s="108">
        <v>308.13</v>
      </c>
      <c r="C3527" s="109" t="s">
        <v>3713</v>
      </c>
    </row>
    <row r="3528" spans="1:3" ht="16.95" customHeight="1" x14ac:dyDescent="0.3">
      <c r="A3528" s="219">
        <v>3527</v>
      </c>
      <c r="B3528" s="108">
        <v>308.20999999999998</v>
      </c>
      <c r="C3528" s="109" t="s">
        <v>3714</v>
      </c>
    </row>
    <row r="3529" spans="1:3" ht="16.95" customHeight="1" x14ac:dyDescent="0.3">
      <c r="A3529" s="219">
        <v>3528</v>
      </c>
      <c r="B3529" s="108">
        <v>308.22000000000003</v>
      </c>
      <c r="C3529" s="109" t="s">
        <v>3715</v>
      </c>
    </row>
    <row r="3530" spans="1:3" ht="16.95" customHeight="1" x14ac:dyDescent="0.3">
      <c r="A3530" s="219">
        <v>3529</v>
      </c>
      <c r="B3530" s="108">
        <v>308.23</v>
      </c>
      <c r="C3530" s="109" t="s">
        <v>3716</v>
      </c>
    </row>
    <row r="3531" spans="1:3" ht="16.95" customHeight="1" x14ac:dyDescent="0.3">
      <c r="A3531" s="219">
        <v>3530</v>
      </c>
      <c r="B3531" s="108">
        <v>308.32</v>
      </c>
      <c r="C3531" s="109" t="s">
        <v>3717</v>
      </c>
    </row>
    <row r="3532" spans="1:3" ht="16.95" customHeight="1" x14ac:dyDescent="0.3">
      <c r="A3532" s="219">
        <v>3531</v>
      </c>
      <c r="B3532" s="108">
        <v>309.01</v>
      </c>
      <c r="C3532" s="109" t="s">
        <v>3718</v>
      </c>
    </row>
    <row r="3533" spans="1:3" ht="16.95" customHeight="1" x14ac:dyDescent="0.3">
      <c r="A3533" s="219">
        <v>3532</v>
      </c>
      <c r="B3533" s="108">
        <v>309.02</v>
      </c>
      <c r="C3533" s="109" t="s">
        <v>3719</v>
      </c>
    </row>
    <row r="3534" spans="1:3" ht="16.95" customHeight="1" x14ac:dyDescent="0.3">
      <c r="A3534" s="219">
        <v>3533</v>
      </c>
      <c r="B3534" s="108">
        <v>309.02999999999997</v>
      </c>
      <c r="C3534" s="109" t="s">
        <v>3720</v>
      </c>
    </row>
    <row r="3535" spans="1:3" ht="16.95" customHeight="1" x14ac:dyDescent="0.3">
      <c r="A3535" s="219">
        <v>3534</v>
      </c>
      <c r="B3535" s="108">
        <v>309.22000000000003</v>
      </c>
      <c r="C3535" s="109" t="s">
        <v>3721</v>
      </c>
    </row>
    <row r="3536" spans="1:3" ht="16.95" customHeight="1" x14ac:dyDescent="0.3">
      <c r="A3536" s="219">
        <v>3535</v>
      </c>
      <c r="B3536" s="108">
        <v>309000.05</v>
      </c>
      <c r="C3536" s="109" t="s">
        <v>3722</v>
      </c>
    </row>
    <row r="3537" spans="1:3" ht="16.95" customHeight="1" x14ac:dyDescent="0.3">
      <c r="A3537" s="219">
        <v>3536</v>
      </c>
      <c r="B3537" s="108">
        <v>309001</v>
      </c>
      <c r="C3537" s="109" t="s">
        <v>3723</v>
      </c>
    </row>
    <row r="3538" spans="1:3" ht="16.95" customHeight="1" x14ac:dyDescent="0.3">
      <c r="A3538" s="219">
        <v>3537</v>
      </c>
      <c r="B3538" s="108">
        <v>309001.01</v>
      </c>
      <c r="C3538" s="109" t="s">
        <v>3724</v>
      </c>
    </row>
    <row r="3539" spans="1:3" ht="16.95" customHeight="1" x14ac:dyDescent="0.3">
      <c r="A3539" s="219">
        <v>3538</v>
      </c>
      <c r="B3539" s="108">
        <v>309001.05</v>
      </c>
      <c r="C3539" s="109" t="s">
        <v>3722</v>
      </c>
    </row>
    <row r="3540" spans="1:3" ht="16.95" customHeight="1" x14ac:dyDescent="0.3">
      <c r="A3540" s="219">
        <v>3539</v>
      </c>
      <c r="B3540" s="108">
        <v>309001.07</v>
      </c>
      <c r="C3540" s="109" t="s">
        <v>3725</v>
      </c>
    </row>
    <row r="3541" spans="1:3" ht="16.95" customHeight="1" x14ac:dyDescent="0.3">
      <c r="A3541" s="219">
        <v>3540</v>
      </c>
      <c r="B3541" s="108">
        <v>309006</v>
      </c>
      <c r="C3541" s="109" t="s">
        <v>3726</v>
      </c>
    </row>
    <row r="3542" spans="1:3" ht="16.95" customHeight="1" x14ac:dyDescent="0.3">
      <c r="A3542" s="219">
        <v>3541</v>
      </c>
      <c r="B3542" s="108">
        <v>309006.07</v>
      </c>
      <c r="C3542" s="109" t="s">
        <v>3727</v>
      </c>
    </row>
    <row r="3543" spans="1:3" ht="16.95" customHeight="1" x14ac:dyDescent="0.3">
      <c r="A3543" s="219">
        <v>3542</v>
      </c>
      <c r="B3543" s="108">
        <v>309011</v>
      </c>
      <c r="C3543" s="109" t="s">
        <v>3728</v>
      </c>
    </row>
    <row r="3544" spans="1:3" ht="16.95" customHeight="1" x14ac:dyDescent="0.3">
      <c r="A3544" s="219">
        <v>3543</v>
      </c>
      <c r="B3544" s="108">
        <v>309011.07</v>
      </c>
      <c r="C3544" s="109" t="s">
        <v>3729</v>
      </c>
    </row>
    <row r="3545" spans="1:3" ht="16.95" customHeight="1" x14ac:dyDescent="0.3">
      <c r="A3545" s="219">
        <v>3544</v>
      </c>
      <c r="B3545" s="108">
        <v>309026</v>
      </c>
      <c r="C3545" s="109" t="s">
        <v>3730</v>
      </c>
    </row>
    <row r="3546" spans="1:3" ht="16.95" customHeight="1" x14ac:dyDescent="0.3">
      <c r="A3546" s="219">
        <v>3545</v>
      </c>
      <c r="B3546" s="108">
        <v>309026.01</v>
      </c>
      <c r="C3546" s="109" t="s">
        <v>3731</v>
      </c>
    </row>
    <row r="3547" spans="1:3" ht="16.95" customHeight="1" x14ac:dyDescent="0.3">
      <c r="A3547" s="219">
        <v>3546</v>
      </c>
      <c r="B3547" s="108">
        <v>309026.07</v>
      </c>
      <c r="C3547" s="109" t="s">
        <v>3732</v>
      </c>
    </row>
    <row r="3548" spans="1:3" ht="16.95" customHeight="1" x14ac:dyDescent="0.3">
      <c r="A3548" s="219">
        <v>3547</v>
      </c>
      <c r="B3548" s="108">
        <v>309040</v>
      </c>
      <c r="C3548" s="109" t="s">
        <v>3733</v>
      </c>
    </row>
    <row r="3549" spans="1:3" ht="16.95" customHeight="1" x14ac:dyDescent="0.3">
      <c r="A3549" s="219">
        <v>3548</v>
      </c>
      <c r="B3549" s="108">
        <v>309040.01</v>
      </c>
      <c r="C3549" s="109" t="s">
        <v>3734</v>
      </c>
    </row>
    <row r="3550" spans="1:3" ht="16.95" customHeight="1" x14ac:dyDescent="0.3">
      <c r="A3550" s="219">
        <v>3549</v>
      </c>
      <c r="B3550" s="108">
        <v>309040.02</v>
      </c>
      <c r="C3550" s="109" t="s">
        <v>3735</v>
      </c>
    </row>
    <row r="3551" spans="1:3" ht="16.95" customHeight="1" x14ac:dyDescent="0.3">
      <c r="A3551" s="219">
        <v>3550</v>
      </c>
      <c r="B3551" s="108">
        <v>309040.03000000003</v>
      </c>
      <c r="C3551" s="109" t="s">
        <v>3736</v>
      </c>
    </row>
    <row r="3552" spans="1:3" ht="16.95" customHeight="1" x14ac:dyDescent="0.3">
      <c r="A3552" s="219">
        <v>3551</v>
      </c>
      <c r="B3552" s="108">
        <v>309040.03999999998</v>
      </c>
      <c r="C3552" s="109" t="s">
        <v>3737</v>
      </c>
    </row>
    <row r="3553" spans="1:3" ht="16.95" customHeight="1" x14ac:dyDescent="0.3">
      <c r="A3553" s="219">
        <v>3552</v>
      </c>
      <c r="B3553" s="108">
        <v>309040.05</v>
      </c>
      <c r="C3553" s="109" t="s">
        <v>3738</v>
      </c>
    </row>
    <row r="3554" spans="1:3" ht="16.95" customHeight="1" x14ac:dyDescent="0.3">
      <c r="A3554" s="219">
        <v>3553</v>
      </c>
      <c r="B3554" s="108">
        <v>309040.07</v>
      </c>
      <c r="C3554" s="109" t="s">
        <v>3739</v>
      </c>
    </row>
    <row r="3555" spans="1:3" ht="16.95" customHeight="1" x14ac:dyDescent="0.3">
      <c r="A3555" s="219">
        <v>3554</v>
      </c>
      <c r="B3555" s="108">
        <v>309040.08</v>
      </c>
      <c r="C3555" s="109" t="s">
        <v>3740</v>
      </c>
    </row>
    <row r="3556" spans="1:3" ht="16.95" customHeight="1" x14ac:dyDescent="0.3">
      <c r="A3556" s="219">
        <v>3555</v>
      </c>
      <c r="B3556" s="108">
        <v>309046</v>
      </c>
      <c r="C3556" s="109" t="s">
        <v>3741</v>
      </c>
    </row>
    <row r="3557" spans="1:3" ht="16.95" customHeight="1" x14ac:dyDescent="0.3">
      <c r="A3557" s="219">
        <v>3556</v>
      </c>
      <c r="B3557" s="108">
        <v>309046.01</v>
      </c>
      <c r="C3557" s="109" t="s">
        <v>3742</v>
      </c>
    </row>
    <row r="3558" spans="1:3" ht="16.95" customHeight="1" x14ac:dyDescent="0.3">
      <c r="A3558" s="219">
        <v>3557</v>
      </c>
      <c r="B3558" s="108">
        <v>309046.03999999998</v>
      </c>
      <c r="C3558" s="109" t="s">
        <v>3743</v>
      </c>
    </row>
    <row r="3559" spans="1:3" ht="16.95" customHeight="1" x14ac:dyDescent="0.3">
      <c r="A3559" s="219">
        <v>3558</v>
      </c>
      <c r="B3559" s="108">
        <v>309049</v>
      </c>
      <c r="C3559" s="109" t="s">
        <v>3744</v>
      </c>
    </row>
    <row r="3560" spans="1:3" ht="16.95" customHeight="1" x14ac:dyDescent="0.3">
      <c r="A3560" s="219">
        <v>3559</v>
      </c>
      <c r="B3560" s="108">
        <v>309060</v>
      </c>
      <c r="C3560" s="109" t="s">
        <v>3745</v>
      </c>
    </row>
    <row r="3561" spans="1:3" ht="16.95" customHeight="1" x14ac:dyDescent="0.3">
      <c r="A3561" s="219">
        <v>3560</v>
      </c>
      <c r="B3561" s="108">
        <v>309060.01</v>
      </c>
      <c r="C3561" s="109" t="s">
        <v>3746</v>
      </c>
    </row>
    <row r="3562" spans="1:3" ht="16.95" customHeight="1" x14ac:dyDescent="0.3">
      <c r="A3562" s="219">
        <v>3561</v>
      </c>
      <c r="B3562" s="108">
        <v>309060.03000000003</v>
      </c>
      <c r="C3562" s="109" t="s">
        <v>3747</v>
      </c>
    </row>
    <row r="3563" spans="1:3" ht="16.95" customHeight="1" x14ac:dyDescent="0.3">
      <c r="A3563" s="219">
        <v>3562</v>
      </c>
      <c r="B3563" s="108">
        <v>309060.05</v>
      </c>
      <c r="C3563" s="109" t="s">
        <v>3748</v>
      </c>
    </row>
    <row r="3564" spans="1:3" ht="16.95" customHeight="1" x14ac:dyDescent="0.3">
      <c r="A3564" s="219">
        <v>3563</v>
      </c>
      <c r="B3564" s="108">
        <v>309060.07</v>
      </c>
      <c r="C3564" s="109" t="s">
        <v>3749</v>
      </c>
    </row>
    <row r="3565" spans="1:3" ht="16.95" customHeight="1" x14ac:dyDescent="0.3">
      <c r="A3565" s="219">
        <v>3564</v>
      </c>
      <c r="B3565" s="108">
        <v>309075</v>
      </c>
      <c r="C3565" s="109" t="s">
        <v>3750</v>
      </c>
    </row>
    <row r="3566" spans="1:3" ht="16.95" customHeight="1" x14ac:dyDescent="0.3">
      <c r="A3566" s="219">
        <v>3565</v>
      </c>
      <c r="B3566" s="108">
        <v>309075.01</v>
      </c>
      <c r="C3566" s="109" t="s">
        <v>3751</v>
      </c>
    </row>
    <row r="3567" spans="1:3" ht="16.95" customHeight="1" x14ac:dyDescent="0.3">
      <c r="A3567" s="219">
        <v>3566</v>
      </c>
      <c r="B3567" s="108">
        <v>309075.07</v>
      </c>
      <c r="C3567" s="109" t="s">
        <v>3752</v>
      </c>
    </row>
    <row r="3568" spans="1:3" ht="16.95" customHeight="1" x14ac:dyDescent="0.3">
      <c r="A3568" s="219">
        <v>3567</v>
      </c>
      <c r="B3568" s="108">
        <v>309077</v>
      </c>
      <c r="C3568" s="109" t="s">
        <v>3753</v>
      </c>
    </row>
    <row r="3569" spans="1:3" ht="16.95" customHeight="1" x14ac:dyDescent="0.3">
      <c r="A3569" s="219">
        <v>3568</v>
      </c>
      <c r="B3569" s="108">
        <v>309077.01</v>
      </c>
      <c r="C3569" s="109" t="s">
        <v>3754</v>
      </c>
    </row>
    <row r="3570" spans="1:3" ht="16.95" customHeight="1" x14ac:dyDescent="0.3">
      <c r="A3570" s="219">
        <v>3569</v>
      </c>
      <c r="B3570" s="108">
        <v>309077.07</v>
      </c>
      <c r="C3570" s="109" t="s">
        <v>3755</v>
      </c>
    </row>
    <row r="3571" spans="1:3" ht="16.95" customHeight="1" x14ac:dyDescent="0.3">
      <c r="A3571" s="219">
        <v>3570</v>
      </c>
      <c r="B3571" s="108">
        <v>309080</v>
      </c>
      <c r="C3571" s="109" t="s">
        <v>3756</v>
      </c>
    </row>
    <row r="3572" spans="1:3" ht="16.95" customHeight="1" x14ac:dyDescent="0.3">
      <c r="A3572" s="219">
        <v>3571</v>
      </c>
      <c r="B3572" s="108">
        <v>309090.01</v>
      </c>
      <c r="C3572" s="109" t="s">
        <v>3757</v>
      </c>
    </row>
    <row r="3573" spans="1:3" ht="16.95" customHeight="1" x14ac:dyDescent="0.3">
      <c r="A3573" s="219">
        <v>3572</v>
      </c>
      <c r="B3573" s="108">
        <v>309091</v>
      </c>
      <c r="C3573" s="109" t="s">
        <v>3758</v>
      </c>
    </row>
    <row r="3574" spans="1:3" ht="16.95" customHeight="1" x14ac:dyDescent="0.3">
      <c r="A3574" s="219">
        <v>3573</v>
      </c>
      <c r="B3574" s="108">
        <v>309111</v>
      </c>
      <c r="C3574" s="109" t="s">
        <v>3759</v>
      </c>
    </row>
    <row r="3575" spans="1:3" ht="16.95" customHeight="1" x14ac:dyDescent="0.3">
      <c r="A3575" s="219">
        <v>3574</v>
      </c>
      <c r="B3575" s="108">
        <v>309111.01</v>
      </c>
      <c r="C3575" s="109" t="s">
        <v>3760</v>
      </c>
    </row>
    <row r="3576" spans="1:3" ht="16.95" customHeight="1" x14ac:dyDescent="0.3">
      <c r="A3576" s="219">
        <v>3575</v>
      </c>
      <c r="B3576" s="108">
        <v>309111.07</v>
      </c>
      <c r="C3576" s="109" t="s">
        <v>3761</v>
      </c>
    </row>
    <row r="3577" spans="1:3" ht="16.95" customHeight="1" x14ac:dyDescent="0.3">
      <c r="A3577" s="219">
        <v>3576</v>
      </c>
      <c r="B3577" s="108">
        <v>309115</v>
      </c>
      <c r="C3577" s="109" t="s">
        <v>3762</v>
      </c>
    </row>
    <row r="3578" spans="1:3" ht="16.95" customHeight="1" x14ac:dyDescent="0.3">
      <c r="A3578" s="219">
        <v>3577</v>
      </c>
      <c r="B3578" s="108">
        <v>309115.01</v>
      </c>
      <c r="C3578" s="109" t="s">
        <v>3763</v>
      </c>
    </row>
    <row r="3579" spans="1:3" ht="16.95" customHeight="1" x14ac:dyDescent="0.3">
      <c r="A3579" s="219">
        <v>3578</v>
      </c>
      <c r="B3579" s="108">
        <v>309115.02</v>
      </c>
      <c r="C3579" s="109" t="s">
        <v>3764</v>
      </c>
    </row>
    <row r="3580" spans="1:3" ht="16.95" customHeight="1" x14ac:dyDescent="0.3">
      <c r="A3580" s="219">
        <v>3579</v>
      </c>
      <c r="B3580" s="108">
        <v>309115.07</v>
      </c>
      <c r="C3580" s="109" t="s">
        <v>3765</v>
      </c>
    </row>
    <row r="3581" spans="1:3" ht="16.95" customHeight="1" x14ac:dyDescent="0.3">
      <c r="A3581" s="219">
        <v>3580</v>
      </c>
      <c r="B3581" s="108">
        <v>309115.08</v>
      </c>
      <c r="C3581" s="109" t="s">
        <v>3766</v>
      </c>
    </row>
    <row r="3582" spans="1:3" ht="16.95" customHeight="1" x14ac:dyDescent="0.3">
      <c r="A3582" s="219">
        <v>3581</v>
      </c>
      <c r="B3582" s="108">
        <v>309120</v>
      </c>
      <c r="C3582" s="109" t="s">
        <v>3767</v>
      </c>
    </row>
    <row r="3583" spans="1:3" ht="16.95" customHeight="1" x14ac:dyDescent="0.3">
      <c r="A3583" s="219">
        <v>3582</v>
      </c>
      <c r="B3583" s="108">
        <v>309120.07</v>
      </c>
      <c r="C3583" s="109" t="s">
        <v>3768</v>
      </c>
    </row>
    <row r="3584" spans="1:3" ht="16.95" customHeight="1" x14ac:dyDescent="0.3">
      <c r="A3584" s="219">
        <v>3583</v>
      </c>
      <c r="B3584" s="108">
        <v>309123</v>
      </c>
      <c r="C3584" s="109" t="s">
        <v>3769</v>
      </c>
    </row>
    <row r="3585" spans="1:3" ht="16.95" customHeight="1" x14ac:dyDescent="0.3">
      <c r="A3585" s="219">
        <v>3584</v>
      </c>
      <c r="B3585" s="108">
        <v>309125</v>
      </c>
      <c r="C3585" s="109" t="s">
        <v>3770</v>
      </c>
    </row>
    <row r="3586" spans="1:3" ht="16.95" customHeight="1" x14ac:dyDescent="0.3">
      <c r="A3586" s="219">
        <v>3585</v>
      </c>
      <c r="B3586" s="108">
        <v>309125.07</v>
      </c>
      <c r="C3586" s="109" t="s">
        <v>3771</v>
      </c>
    </row>
    <row r="3587" spans="1:3" ht="16.95" customHeight="1" x14ac:dyDescent="0.3">
      <c r="A3587" s="219">
        <v>3586</v>
      </c>
      <c r="B3587" s="108">
        <v>309125.09999999998</v>
      </c>
      <c r="C3587" s="109" t="s">
        <v>3772</v>
      </c>
    </row>
    <row r="3588" spans="1:3" ht="16.95" customHeight="1" x14ac:dyDescent="0.3">
      <c r="A3588" s="219">
        <v>3587</v>
      </c>
      <c r="B3588" s="108">
        <v>309128</v>
      </c>
      <c r="C3588" s="109" t="s">
        <v>3773</v>
      </c>
    </row>
    <row r="3589" spans="1:3" ht="16.95" customHeight="1" x14ac:dyDescent="0.3">
      <c r="A3589" s="219">
        <v>3588</v>
      </c>
      <c r="B3589" s="108">
        <v>309130</v>
      </c>
      <c r="C3589" s="109" t="s">
        <v>3774</v>
      </c>
    </row>
    <row r="3590" spans="1:3" ht="16.95" customHeight="1" x14ac:dyDescent="0.3">
      <c r="A3590" s="219">
        <v>3589</v>
      </c>
      <c r="B3590" s="108">
        <v>309140</v>
      </c>
      <c r="C3590" s="109" t="s">
        <v>3775</v>
      </c>
    </row>
    <row r="3591" spans="1:3" ht="16.95" customHeight="1" x14ac:dyDescent="0.3">
      <c r="A3591" s="219">
        <v>3590</v>
      </c>
      <c r="B3591" s="108">
        <v>309140.01</v>
      </c>
      <c r="C3591" s="109" t="s">
        <v>3776</v>
      </c>
    </row>
    <row r="3592" spans="1:3" ht="16.95" customHeight="1" x14ac:dyDescent="0.3">
      <c r="A3592" s="219">
        <v>3591</v>
      </c>
      <c r="B3592" s="108">
        <v>309140.07</v>
      </c>
      <c r="C3592" s="109" t="s">
        <v>3777</v>
      </c>
    </row>
    <row r="3593" spans="1:3" ht="16.95" customHeight="1" x14ac:dyDescent="0.3">
      <c r="A3593" s="219">
        <v>3592</v>
      </c>
      <c r="B3593" s="108">
        <v>309145</v>
      </c>
      <c r="C3593" s="109" t="s">
        <v>3778</v>
      </c>
    </row>
    <row r="3594" spans="1:3" ht="16.95" customHeight="1" x14ac:dyDescent="0.3">
      <c r="A3594" s="219">
        <v>3593</v>
      </c>
      <c r="B3594" s="108">
        <v>309146</v>
      </c>
      <c r="C3594" s="109" t="s">
        <v>3779</v>
      </c>
    </row>
    <row r="3595" spans="1:3" ht="16.95" customHeight="1" x14ac:dyDescent="0.3">
      <c r="A3595" s="219">
        <v>3594</v>
      </c>
      <c r="B3595" s="108">
        <v>309165</v>
      </c>
      <c r="C3595" s="109" t="s">
        <v>3780</v>
      </c>
    </row>
    <row r="3596" spans="1:3" ht="16.95" customHeight="1" x14ac:dyDescent="0.3">
      <c r="A3596" s="219">
        <v>3595</v>
      </c>
      <c r="B3596" s="108">
        <v>309167</v>
      </c>
      <c r="C3596" s="109" t="s">
        <v>3781</v>
      </c>
    </row>
    <row r="3597" spans="1:3" ht="16.95" customHeight="1" x14ac:dyDescent="0.3">
      <c r="A3597" s="219">
        <v>3596</v>
      </c>
      <c r="B3597" s="108">
        <v>309167.07</v>
      </c>
      <c r="C3597" s="109" t="s">
        <v>3782</v>
      </c>
    </row>
    <row r="3598" spans="1:3" ht="16.95" customHeight="1" x14ac:dyDescent="0.3">
      <c r="A3598" s="219">
        <v>3597</v>
      </c>
      <c r="B3598" s="108">
        <v>309168</v>
      </c>
      <c r="C3598" s="109" t="s">
        <v>3783</v>
      </c>
    </row>
    <row r="3599" spans="1:3" ht="16.95" customHeight="1" x14ac:dyDescent="0.3">
      <c r="A3599" s="219">
        <v>3598</v>
      </c>
      <c r="B3599" s="108">
        <v>309168.01</v>
      </c>
      <c r="C3599" s="109" t="s">
        <v>3784</v>
      </c>
    </row>
    <row r="3600" spans="1:3" ht="16.95" customHeight="1" x14ac:dyDescent="0.3">
      <c r="A3600" s="219">
        <v>3599</v>
      </c>
      <c r="B3600" s="108">
        <v>309170</v>
      </c>
      <c r="C3600" s="109" t="s">
        <v>3785</v>
      </c>
    </row>
    <row r="3601" spans="1:3" ht="16.95" customHeight="1" x14ac:dyDescent="0.3">
      <c r="A3601" s="219">
        <v>3600</v>
      </c>
      <c r="B3601" s="108">
        <v>309171</v>
      </c>
      <c r="C3601" s="109" t="s">
        <v>3786</v>
      </c>
    </row>
    <row r="3602" spans="1:3" ht="16.95" customHeight="1" x14ac:dyDescent="0.3">
      <c r="A3602" s="219">
        <v>3601</v>
      </c>
      <c r="B3602" s="108">
        <v>309172.01</v>
      </c>
      <c r="C3602" s="109" t="s">
        <v>3787</v>
      </c>
    </row>
    <row r="3603" spans="1:3" ht="16.95" customHeight="1" x14ac:dyDescent="0.3">
      <c r="A3603" s="219">
        <v>3602</v>
      </c>
      <c r="B3603" s="108">
        <v>309173.01</v>
      </c>
      <c r="C3603" s="109" t="s">
        <v>3788</v>
      </c>
    </row>
    <row r="3604" spans="1:3" ht="16.95" customHeight="1" x14ac:dyDescent="0.3">
      <c r="A3604" s="219">
        <v>3603</v>
      </c>
      <c r="B3604" s="108">
        <v>309175</v>
      </c>
      <c r="C3604" s="109" t="s">
        <v>3789</v>
      </c>
    </row>
    <row r="3605" spans="1:3" ht="16.95" customHeight="1" x14ac:dyDescent="0.3">
      <c r="A3605" s="219">
        <v>3604</v>
      </c>
      <c r="B3605" s="108">
        <v>309176</v>
      </c>
      <c r="C3605" s="109" t="s">
        <v>3790</v>
      </c>
    </row>
    <row r="3606" spans="1:3" ht="16.95" customHeight="1" x14ac:dyDescent="0.3">
      <c r="A3606" s="219">
        <v>3605</v>
      </c>
      <c r="B3606" s="108">
        <v>309177</v>
      </c>
      <c r="C3606" s="109" t="s">
        <v>3791</v>
      </c>
    </row>
    <row r="3607" spans="1:3" ht="16.95" customHeight="1" x14ac:dyDescent="0.3">
      <c r="A3607" s="219">
        <v>3606</v>
      </c>
      <c r="B3607" s="108">
        <v>309179</v>
      </c>
      <c r="C3607" s="109" t="s">
        <v>3792</v>
      </c>
    </row>
    <row r="3608" spans="1:3" ht="16.95" customHeight="1" x14ac:dyDescent="0.3">
      <c r="A3608" s="219">
        <v>3607</v>
      </c>
      <c r="B3608" s="108">
        <v>309180</v>
      </c>
      <c r="C3608" s="109" t="s">
        <v>3793</v>
      </c>
    </row>
    <row r="3609" spans="1:3" ht="16.95" customHeight="1" x14ac:dyDescent="0.3">
      <c r="A3609" s="219">
        <v>3608</v>
      </c>
      <c r="B3609" s="108">
        <v>309181</v>
      </c>
      <c r="C3609" s="109" t="s">
        <v>3794</v>
      </c>
    </row>
    <row r="3610" spans="1:3" ht="16.95" customHeight="1" x14ac:dyDescent="0.3">
      <c r="A3610" s="219">
        <v>3609</v>
      </c>
      <c r="B3610" s="108">
        <v>309182</v>
      </c>
      <c r="C3610" s="109" t="s">
        <v>3795</v>
      </c>
    </row>
    <row r="3611" spans="1:3" ht="16.95" customHeight="1" x14ac:dyDescent="0.3">
      <c r="A3611" s="219">
        <v>3610</v>
      </c>
      <c r="B3611" s="108">
        <v>309183</v>
      </c>
      <c r="C3611" s="109" t="s">
        <v>3796</v>
      </c>
    </row>
    <row r="3612" spans="1:3" ht="16.95" customHeight="1" x14ac:dyDescent="0.3">
      <c r="A3612" s="219">
        <v>3611</v>
      </c>
      <c r="B3612" s="108">
        <v>309183.08</v>
      </c>
      <c r="C3612" s="109" t="s">
        <v>3797</v>
      </c>
    </row>
    <row r="3613" spans="1:3" ht="16.95" customHeight="1" x14ac:dyDescent="0.3">
      <c r="A3613" s="219">
        <v>3612</v>
      </c>
      <c r="B3613" s="108">
        <v>309185.01</v>
      </c>
      <c r="C3613" s="109" t="s">
        <v>3798</v>
      </c>
    </row>
    <row r="3614" spans="1:3" ht="16.95" customHeight="1" x14ac:dyDescent="0.3">
      <c r="A3614" s="219">
        <v>3613</v>
      </c>
      <c r="B3614" s="108">
        <v>309185.02</v>
      </c>
      <c r="C3614" s="109" t="s">
        <v>3799</v>
      </c>
    </row>
    <row r="3615" spans="1:3" ht="16.95" customHeight="1" x14ac:dyDescent="0.3">
      <c r="A3615" s="219">
        <v>3614</v>
      </c>
      <c r="B3615" s="108">
        <v>309186</v>
      </c>
      <c r="C3615" s="109" t="s">
        <v>3800</v>
      </c>
    </row>
    <row r="3616" spans="1:3" ht="16.95" customHeight="1" x14ac:dyDescent="0.3">
      <c r="A3616" s="219">
        <v>3615</v>
      </c>
      <c r="B3616" s="108">
        <v>309187</v>
      </c>
      <c r="C3616" s="109" t="s">
        <v>3801</v>
      </c>
    </row>
    <row r="3617" spans="1:3" ht="16.95" customHeight="1" x14ac:dyDescent="0.3">
      <c r="A3617" s="219">
        <v>3616</v>
      </c>
      <c r="B3617" s="108">
        <v>309189</v>
      </c>
      <c r="C3617" s="109" t="s">
        <v>3802</v>
      </c>
    </row>
    <row r="3618" spans="1:3" ht="16.95" customHeight="1" x14ac:dyDescent="0.3">
      <c r="A3618" s="219">
        <v>3617</v>
      </c>
      <c r="B3618" s="108">
        <v>309189.07</v>
      </c>
      <c r="C3618" s="109" t="s">
        <v>3803</v>
      </c>
    </row>
    <row r="3619" spans="1:3" ht="16.95" customHeight="1" x14ac:dyDescent="0.3">
      <c r="A3619" s="219">
        <v>3618</v>
      </c>
      <c r="B3619" s="108">
        <v>309190</v>
      </c>
      <c r="C3619" s="109" t="s">
        <v>3804</v>
      </c>
    </row>
    <row r="3620" spans="1:3" ht="16.95" customHeight="1" x14ac:dyDescent="0.3">
      <c r="A3620" s="219">
        <v>3619</v>
      </c>
      <c r="B3620" s="108">
        <v>309192</v>
      </c>
      <c r="C3620" s="109" t="s">
        <v>3805</v>
      </c>
    </row>
    <row r="3621" spans="1:3" ht="16.95" customHeight="1" x14ac:dyDescent="0.3">
      <c r="A3621" s="219">
        <v>3620</v>
      </c>
      <c r="B3621" s="108">
        <v>309193</v>
      </c>
      <c r="C3621" s="109" t="s">
        <v>3806</v>
      </c>
    </row>
    <row r="3622" spans="1:3" ht="16.95" customHeight="1" x14ac:dyDescent="0.3">
      <c r="A3622" s="219">
        <v>3621</v>
      </c>
      <c r="B3622" s="108">
        <v>309197</v>
      </c>
      <c r="C3622" s="109" t="s">
        <v>3807</v>
      </c>
    </row>
    <row r="3623" spans="1:3" ht="16.95" customHeight="1" x14ac:dyDescent="0.3">
      <c r="A3623" s="219">
        <v>3622</v>
      </c>
      <c r="B3623" s="108">
        <v>309200</v>
      </c>
      <c r="C3623" s="109" t="s">
        <v>3808</v>
      </c>
    </row>
    <row r="3624" spans="1:3" ht="16.95" customHeight="1" x14ac:dyDescent="0.3">
      <c r="A3624" s="219">
        <v>3623</v>
      </c>
      <c r="B3624" s="108">
        <v>309201</v>
      </c>
      <c r="C3624" s="109" t="s">
        <v>3809</v>
      </c>
    </row>
    <row r="3625" spans="1:3" ht="16.95" customHeight="1" x14ac:dyDescent="0.3">
      <c r="A3625" s="219">
        <v>3624</v>
      </c>
      <c r="B3625" s="108">
        <v>309202</v>
      </c>
      <c r="C3625" s="109" t="s">
        <v>3810</v>
      </c>
    </row>
    <row r="3626" spans="1:3" ht="16.95" customHeight="1" x14ac:dyDescent="0.3">
      <c r="A3626" s="219">
        <v>3625</v>
      </c>
      <c r="B3626" s="108">
        <v>309203</v>
      </c>
      <c r="C3626" s="109" t="s">
        <v>3811</v>
      </c>
    </row>
    <row r="3627" spans="1:3" ht="16.95" customHeight="1" x14ac:dyDescent="0.3">
      <c r="A3627" s="219">
        <v>3626</v>
      </c>
      <c r="B3627" s="108">
        <v>309204</v>
      </c>
      <c r="C3627" s="109" t="s">
        <v>3812</v>
      </c>
    </row>
    <row r="3628" spans="1:3" ht="16.95" customHeight="1" x14ac:dyDescent="0.3">
      <c r="A3628" s="219">
        <v>3627</v>
      </c>
      <c r="B3628" s="108">
        <v>309205</v>
      </c>
      <c r="C3628" s="109" t="s">
        <v>3813</v>
      </c>
    </row>
    <row r="3629" spans="1:3" ht="16.95" customHeight="1" x14ac:dyDescent="0.3">
      <c r="A3629" s="219">
        <v>3628</v>
      </c>
      <c r="B3629" s="108">
        <v>309205.01</v>
      </c>
      <c r="C3629" s="109" t="s">
        <v>3814</v>
      </c>
    </row>
    <row r="3630" spans="1:3" ht="16.95" customHeight="1" x14ac:dyDescent="0.3">
      <c r="A3630" s="219">
        <v>3629</v>
      </c>
      <c r="B3630" s="108">
        <v>309206</v>
      </c>
      <c r="C3630" s="109" t="s">
        <v>3815</v>
      </c>
    </row>
    <row r="3631" spans="1:3" ht="16.95" customHeight="1" x14ac:dyDescent="0.3">
      <c r="A3631" s="219">
        <v>3630</v>
      </c>
      <c r="B3631" s="108">
        <v>309207</v>
      </c>
      <c r="C3631" s="109" t="s">
        <v>3816</v>
      </c>
    </row>
    <row r="3632" spans="1:3" ht="16.95" customHeight="1" x14ac:dyDescent="0.3">
      <c r="A3632" s="219">
        <v>3631</v>
      </c>
      <c r="B3632" s="108">
        <v>309211</v>
      </c>
      <c r="C3632" s="109" t="s">
        <v>3817</v>
      </c>
    </row>
    <row r="3633" spans="1:3" ht="16.95" customHeight="1" x14ac:dyDescent="0.3">
      <c r="A3633" s="219">
        <v>3632</v>
      </c>
      <c r="B3633" s="108">
        <v>309211.07</v>
      </c>
      <c r="C3633" s="109" t="s">
        <v>3818</v>
      </c>
    </row>
    <row r="3634" spans="1:3" ht="16.95" customHeight="1" x14ac:dyDescent="0.3">
      <c r="A3634" s="219">
        <v>3633</v>
      </c>
      <c r="B3634" s="108">
        <v>309213.01</v>
      </c>
      <c r="C3634" s="109" t="s">
        <v>3819</v>
      </c>
    </row>
    <row r="3635" spans="1:3" ht="16.95" customHeight="1" x14ac:dyDescent="0.3">
      <c r="A3635" s="219">
        <v>3634</v>
      </c>
      <c r="B3635" s="108">
        <v>309214</v>
      </c>
      <c r="C3635" s="109" t="s">
        <v>3820</v>
      </c>
    </row>
    <row r="3636" spans="1:3" ht="16.95" customHeight="1" x14ac:dyDescent="0.3">
      <c r="A3636" s="219">
        <v>3635</v>
      </c>
      <c r="B3636" s="108">
        <v>309215</v>
      </c>
      <c r="C3636" s="109" t="s">
        <v>3821</v>
      </c>
    </row>
    <row r="3637" spans="1:3" ht="16.95" customHeight="1" x14ac:dyDescent="0.3">
      <c r="A3637" s="219">
        <v>3636</v>
      </c>
      <c r="B3637" s="108">
        <v>309216</v>
      </c>
      <c r="C3637" s="109" t="s">
        <v>3822</v>
      </c>
    </row>
    <row r="3638" spans="1:3" ht="16.95" customHeight="1" x14ac:dyDescent="0.3">
      <c r="A3638" s="219">
        <v>3637</v>
      </c>
      <c r="B3638" s="108">
        <v>309217</v>
      </c>
      <c r="C3638" s="109" t="s">
        <v>3823</v>
      </c>
    </row>
    <row r="3639" spans="1:3" ht="16.95" customHeight="1" x14ac:dyDescent="0.3">
      <c r="A3639" s="219">
        <v>3638</v>
      </c>
      <c r="B3639" s="108">
        <v>309219</v>
      </c>
      <c r="C3639" s="109" t="s">
        <v>3824</v>
      </c>
    </row>
    <row r="3640" spans="1:3" ht="16.95" customHeight="1" x14ac:dyDescent="0.3">
      <c r="A3640" s="219">
        <v>3639</v>
      </c>
      <c r="B3640" s="108">
        <v>309221</v>
      </c>
      <c r="C3640" s="109" t="s">
        <v>3825</v>
      </c>
    </row>
    <row r="3641" spans="1:3" ht="16.95" customHeight="1" x14ac:dyDescent="0.3">
      <c r="A3641" s="219">
        <v>3640</v>
      </c>
      <c r="B3641" s="108">
        <v>309222</v>
      </c>
      <c r="C3641" s="109" t="s">
        <v>3826</v>
      </c>
    </row>
    <row r="3642" spans="1:3" ht="16.95" customHeight="1" x14ac:dyDescent="0.3">
      <c r="A3642" s="219">
        <v>3641</v>
      </c>
      <c r="B3642" s="108">
        <v>309235</v>
      </c>
      <c r="C3642" s="109" t="s">
        <v>3827</v>
      </c>
    </row>
    <row r="3643" spans="1:3" ht="16.95" customHeight="1" x14ac:dyDescent="0.3">
      <c r="A3643" s="219">
        <v>3642</v>
      </c>
      <c r="B3643" s="108">
        <v>309237</v>
      </c>
      <c r="C3643" s="109" t="s">
        <v>3828</v>
      </c>
    </row>
    <row r="3644" spans="1:3" ht="16.95" customHeight="1" x14ac:dyDescent="0.3">
      <c r="A3644" s="219">
        <v>3643</v>
      </c>
      <c r="B3644" s="108">
        <v>309238</v>
      </c>
      <c r="C3644" s="109" t="s">
        <v>3829</v>
      </c>
    </row>
    <row r="3645" spans="1:3" ht="16.95" customHeight="1" x14ac:dyDescent="0.3">
      <c r="A3645" s="219">
        <v>3644</v>
      </c>
      <c r="B3645" s="108">
        <v>309239</v>
      </c>
      <c r="C3645" s="109" t="s">
        <v>3830</v>
      </c>
    </row>
    <row r="3646" spans="1:3" ht="16.95" customHeight="1" x14ac:dyDescent="0.3">
      <c r="A3646" s="219">
        <v>3645</v>
      </c>
      <c r="B3646" s="108">
        <v>309241</v>
      </c>
      <c r="C3646" s="109" t="s">
        <v>3831</v>
      </c>
    </row>
    <row r="3647" spans="1:3" ht="16.95" customHeight="1" x14ac:dyDescent="0.3">
      <c r="A3647" s="219">
        <v>3646</v>
      </c>
      <c r="B3647" s="108">
        <v>309243</v>
      </c>
      <c r="C3647" s="109" t="s">
        <v>3832</v>
      </c>
    </row>
    <row r="3648" spans="1:3" ht="16.95" customHeight="1" x14ac:dyDescent="0.3">
      <c r="A3648" s="219">
        <v>3647</v>
      </c>
      <c r="B3648" s="108">
        <v>309245</v>
      </c>
      <c r="C3648" s="109" t="s">
        <v>3833</v>
      </c>
    </row>
    <row r="3649" spans="1:3" ht="16.95" customHeight="1" x14ac:dyDescent="0.3">
      <c r="A3649" s="219">
        <v>3648</v>
      </c>
      <c r="B3649" s="108">
        <v>309246</v>
      </c>
      <c r="C3649" s="109" t="s">
        <v>3834</v>
      </c>
    </row>
    <row r="3650" spans="1:3" ht="16.95" customHeight="1" x14ac:dyDescent="0.3">
      <c r="A3650" s="219">
        <v>3649</v>
      </c>
      <c r="B3650" s="108">
        <v>309247</v>
      </c>
      <c r="C3650" s="109" t="s">
        <v>3835</v>
      </c>
    </row>
    <row r="3651" spans="1:3" ht="16.95" customHeight="1" x14ac:dyDescent="0.3">
      <c r="A3651" s="219">
        <v>3650</v>
      </c>
      <c r="B3651" s="108">
        <v>309250.01</v>
      </c>
      <c r="C3651" s="109" t="s">
        <v>3836</v>
      </c>
    </row>
    <row r="3652" spans="1:3" ht="16.95" customHeight="1" x14ac:dyDescent="0.3">
      <c r="A3652" s="219">
        <v>3651</v>
      </c>
      <c r="B3652" s="108">
        <v>309257</v>
      </c>
      <c r="C3652" s="109" t="s">
        <v>3837</v>
      </c>
    </row>
    <row r="3653" spans="1:3" ht="16.95" customHeight="1" x14ac:dyDescent="0.3">
      <c r="A3653" s="219">
        <v>3652</v>
      </c>
      <c r="B3653" s="108">
        <v>309259</v>
      </c>
      <c r="C3653" s="109" t="s">
        <v>3838</v>
      </c>
    </row>
    <row r="3654" spans="1:3" ht="16.95" customHeight="1" x14ac:dyDescent="0.3">
      <c r="A3654" s="219">
        <v>3653</v>
      </c>
      <c r="B3654" s="108">
        <v>309261.02</v>
      </c>
      <c r="C3654" s="109" t="s">
        <v>3839</v>
      </c>
    </row>
    <row r="3655" spans="1:3" ht="16.95" customHeight="1" x14ac:dyDescent="0.3">
      <c r="A3655" s="219">
        <v>3654</v>
      </c>
      <c r="B3655" s="108">
        <v>309281</v>
      </c>
      <c r="C3655" s="109" t="s">
        <v>3840</v>
      </c>
    </row>
    <row r="3656" spans="1:3" ht="16.95" customHeight="1" x14ac:dyDescent="0.3">
      <c r="A3656" s="219">
        <v>3655</v>
      </c>
      <c r="B3656" s="108">
        <v>309281.02</v>
      </c>
      <c r="C3656" s="109" t="s">
        <v>3841</v>
      </c>
    </row>
    <row r="3657" spans="1:3" ht="16.95" customHeight="1" x14ac:dyDescent="0.3">
      <c r="A3657" s="219">
        <v>3656</v>
      </c>
      <c r="B3657" s="108">
        <v>309283</v>
      </c>
      <c r="C3657" s="109" t="s">
        <v>3842</v>
      </c>
    </row>
    <row r="3658" spans="1:3" ht="16.95" customHeight="1" x14ac:dyDescent="0.3">
      <c r="A3658" s="219">
        <v>3657</v>
      </c>
      <c r="B3658" s="108">
        <v>309284</v>
      </c>
      <c r="C3658" s="109" t="s">
        <v>3843</v>
      </c>
    </row>
    <row r="3659" spans="1:3" ht="16.95" customHeight="1" x14ac:dyDescent="0.3">
      <c r="A3659" s="219">
        <v>3658</v>
      </c>
      <c r="B3659" s="108">
        <v>309284.01</v>
      </c>
      <c r="C3659" s="109" t="s">
        <v>3844</v>
      </c>
    </row>
    <row r="3660" spans="1:3" ht="16.95" customHeight="1" x14ac:dyDescent="0.3">
      <c r="A3660" s="219">
        <v>3659</v>
      </c>
      <c r="B3660" s="108">
        <v>309285.01</v>
      </c>
      <c r="C3660" s="109" t="s">
        <v>3845</v>
      </c>
    </row>
    <row r="3661" spans="1:3" ht="16.95" customHeight="1" x14ac:dyDescent="0.3">
      <c r="A3661" s="219">
        <v>3660</v>
      </c>
      <c r="B3661" s="108">
        <v>309286</v>
      </c>
      <c r="C3661" s="109" t="s">
        <v>3846</v>
      </c>
    </row>
    <row r="3662" spans="1:3" ht="16.95" customHeight="1" x14ac:dyDescent="0.3">
      <c r="A3662" s="219">
        <v>3661</v>
      </c>
      <c r="B3662" s="108">
        <v>309287</v>
      </c>
      <c r="C3662" s="109" t="s">
        <v>3847</v>
      </c>
    </row>
    <row r="3663" spans="1:3" ht="16.95" customHeight="1" x14ac:dyDescent="0.3">
      <c r="A3663" s="219">
        <v>3662</v>
      </c>
      <c r="B3663" s="108">
        <v>309289.01</v>
      </c>
      <c r="C3663" s="109" t="s">
        <v>3848</v>
      </c>
    </row>
    <row r="3664" spans="1:3" ht="16.95" customHeight="1" x14ac:dyDescent="0.3">
      <c r="A3664" s="219">
        <v>3663</v>
      </c>
      <c r="B3664" s="108">
        <v>309293</v>
      </c>
      <c r="C3664" s="109" t="s">
        <v>3849</v>
      </c>
    </row>
    <row r="3665" spans="1:3" ht="16.95" customHeight="1" x14ac:dyDescent="0.3">
      <c r="A3665" s="219">
        <v>3664</v>
      </c>
      <c r="B3665" s="108">
        <v>309294</v>
      </c>
      <c r="C3665" s="109" t="s">
        <v>3850</v>
      </c>
    </row>
    <row r="3666" spans="1:3" ht="16.95" customHeight="1" x14ac:dyDescent="0.3">
      <c r="A3666" s="219">
        <v>3665</v>
      </c>
      <c r="B3666" s="108">
        <v>309296</v>
      </c>
      <c r="C3666" s="109" t="s">
        <v>3851</v>
      </c>
    </row>
    <row r="3667" spans="1:3" ht="16.95" customHeight="1" x14ac:dyDescent="0.3">
      <c r="A3667" s="219">
        <v>3666</v>
      </c>
      <c r="B3667" s="108">
        <v>309296.01</v>
      </c>
      <c r="C3667" s="109" t="s">
        <v>3852</v>
      </c>
    </row>
    <row r="3668" spans="1:3" ht="16.95" customHeight="1" x14ac:dyDescent="0.3">
      <c r="A3668" s="219">
        <v>3667</v>
      </c>
      <c r="B3668" s="108">
        <v>309298</v>
      </c>
      <c r="C3668" s="109" t="s">
        <v>3853</v>
      </c>
    </row>
    <row r="3669" spans="1:3" ht="16.95" customHeight="1" x14ac:dyDescent="0.3">
      <c r="A3669" s="219">
        <v>3668</v>
      </c>
      <c r="B3669" s="108">
        <v>309300.01</v>
      </c>
      <c r="C3669" s="109" t="s">
        <v>3854</v>
      </c>
    </row>
    <row r="3670" spans="1:3" ht="16.95" customHeight="1" x14ac:dyDescent="0.3">
      <c r="A3670" s="219">
        <v>3669</v>
      </c>
      <c r="B3670" s="108">
        <v>309301.01</v>
      </c>
      <c r="C3670" s="109" t="s">
        <v>3855</v>
      </c>
    </row>
    <row r="3671" spans="1:3" ht="16.95" customHeight="1" x14ac:dyDescent="0.3">
      <c r="A3671" s="219">
        <v>3670</v>
      </c>
      <c r="B3671" s="108">
        <v>309302.01</v>
      </c>
      <c r="C3671" s="109" t="s">
        <v>3856</v>
      </c>
    </row>
    <row r="3672" spans="1:3" ht="16.95" customHeight="1" x14ac:dyDescent="0.3">
      <c r="A3672" s="219">
        <v>3671</v>
      </c>
      <c r="B3672" s="108">
        <v>309303.01</v>
      </c>
      <c r="C3672" s="109" t="s">
        <v>3857</v>
      </c>
    </row>
    <row r="3673" spans="1:3" ht="16.95" customHeight="1" x14ac:dyDescent="0.3">
      <c r="A3673" s="219">
        <v>3672</v>
      </c>
      <c r="B3673" s="108">
        <v>309303.11</v>
      </c>
      <c r="C3673" s="109" t="s">
        <v>3858</v>
      </c>
    </row>
    <row r="3674" spans="1:3" ht="16.95" customHeight="1" x14ac:dyDescent="0.3">
      <c r="A3674" s="219">
        <v>3673</v>
      </c>
      <c r="B3674" s="108">
        <v>309304.01</v>
      </c>
      <c r="C3674" s="109" t="s">
        <v>3859</v>
      </c>
    </row>
    <row r="3675" spans="1:3" ht="16.95" customHeight="1" x14ac:dyDescent="0.3">
      <c r="A3675" s="219">
        <v>3674</v>
      </c>
      <c r="B3675" s="108">
        <v>309305.01</v>
      </c>
      <c r="C3675" s="109" t="s">
        <v>3860</v>
      </c>
    </row>
    <row r="3676" spans="1:3" ht="16.95" customHeight="1" x14ac:dyDescent="0.3">
      <c r="A3676" s="219">
        <v>3675</v>
      </c>
      <c r="B3676" s="108">
        <v>309305.11</v>
      </c>
      <c r="C3676" s="109" t="s">
        <v>3861</v>
      </c>
    </row>
    <row r="3677" spans="1:3" ht="16.95" customHeight="1" x14ac:dyDescent="0.3">
      <c r="A3677" s="219">
        <v>3676</v>
      </c>
      <c r="B3677" s="108">
        <v>309306.01</v>
      </c>
      <c r="C3677" s="109" t="s">
        <v>3862</v>
      </c>
    </row>
    <row r="3678" spans="1:3" ht="16.95" customHeight="1" x14ac:dyDescent="0.3">
      <c r="A3678" s="219">
        <v>3677</v>
      </c>
      <c r="B3678" s="108">
        <v>309307.01</v>
      </c>
      <c r="C3678" s="109" t="s">
        <v>3863</v>
      </c>
    </row>
    <row r="3679" spans="1:3" ht="16.95" customHeight="1" x14ac:dyDescent="0.3">
      <c r="A3679" s="219">
        <v>3678</v>
      </c>
      <c r="B3679" s="108">
        <v>309308.01</v>
      </c>
      <c r="C3679" s="109" t="s">
        <v>3864</v>
      </c>
    </row>
    <row r="3680" spans="1:3" ht="16.95" customHeight="1" x14ac:dyDescent="0.3">
      <c r="A3680" s="219">
        <v>3679</v>
      </c>
      <c r="B3680" s="108">
        <v>309308.11</v>
      </c>
      <c r="C3680" s="109" t="s">
        <v>3865</v>
      </c>
    </row>
    <row r="3681" spans="1:3" ht="16.95" customHeight="1" x14ac:dyDescent="0.3">
      <c r="A3681" s="219">
        <v>3680</v>
      </c>
      <c r="B3681" s="108">
        <v>309308.21000000002</v>
      </c>
      <c r="C3681" s="109" t="s">
        <v>3866</v>
      </c>
    </row>
    <row r="3682" spans="1:3" ht="16.95" customHeight="1" x14ac:dyDescent="0.3">
      <c r="A3682" s="219">
        <v>3681</v>
      </c>
      <c r="B3682" s="108">
        <v>309309.01</v>
      </c>
      <c r="C3682" s="109" t="s">
        <v>3867</v>
      </c>
    </row>
    <row r="3683" spans="1:3" ht="16.95" customHeight="1" x14ac:dyDescent="0.3">
      <c r="A3683" s="219">
        <v>3682</v>
      </c>
      <c r="B3683" s="108">
        <v>309310.01</v>
      </c>
      <c r="C3683" s="109" t="s">
        <v>3868</v>
      </c>
    </row>
    <row r="3684" spans="1:3" ht="16.95" customHeight="1" x14ac:dyDescent="0.3">
      <c r="A3684" s="219">
        <v>3683</v>
      </c>
      <c r="B3684" s="108">
        <v>309311.01</v>
      </c>
      <c r="C3684" s="109" t="s">
        <v>3869</v>
      </c>
    </row>
    <row r="3685" spans="1:3" ht="16.95" customHeight="1" x14ac:dyDescent="0.3">
      <c r="A3685" s="219">
        <v>3684</v>
      </c>
      <c r="B3685" s="108">
        <v>309312.01</v>
      </c>
      <c r="C3685" s="109" t="s">
        <v>3870</v>
      </c>
    </row>
    <row r="3686" spans="1:3" ht="16.95" customHeight="1" x14ac:dyDescent="0.3">
      <c r="A3686" s="219">
        <v>3685</v>
      </c>
      <c r="B3686" s="108">
        <v>309313.01</v>
      </c>
      <c r="C3686" s="109" t="s">
        <v>3871</v>
      </c>
    </row>
    <row r="3687" spans="1:3" ht="16.95" customHeight="1" x14ac:dyDescent="0.3">
      <c r="A3687" s="219">
        <v>3686</v>
      </c>
      <c r="B3687" s="108">
        <v>309314.01</v>
      </c>
      <c r="C3687" s="109" t="s">
        <v>3872</v>
      </c>
    </row>
    <row r="3688" spans="1:3" ht="16.95" customHeight="1" x14ac:dyDescent="0.3">
      <c r="A3688" s="219">
        <v>3687</v>
      </c>
      <c r="B3688" s="108">
        <v>309315.01</v>
      </c>
      <c r="C3688" s="109" t="s">
        <v>3873</v>
      </c>
    </row>
    <row r="3689" spans="1:3" ht="16.95" customHeight="1" x14ac:dyDescent="0.3">
      <c r="A3689" s="219">
        <v>3688</v>
      </c>
      <c r="B3689" s="108">
        <v>309316.01</v>
      </c>
      <c r="C3689" s="109" t="s">
        <v>3874</v>
      </c>
    </row>
    <row r="3690" spans="1:3" ht="16.95" customHeight="1" x14ac:dyDescent="0.3">
      <c r="A3690" s="219">
        <v>3689</v>
      </c>
      <c r="B3690" s="108">
        <v>309317.01</v>
      </c>
      <c r="C3690" s="109" t="s">
        <v>3875</v>
      </c>
    </row>
    <row r="3691" spans="1:3" ht="16.95" customHeight="1" x14ac:dyDescent="0.3">
      <c r="A3691" s="219">
        <v>3690</v>
      </c>
      <c r="B3691" s="108">
        <v>309318.01</v>
      </c>
      <c r="C3691" s="109" t="s">
        <v>3876</v>
      </c>
    </row>
    <row r="3692" spans="1:3" ht="16.95" customHeight="1" x14ac:dyDescent="0.3">
      <c r="A3692" s="219">
        <v>3691</v>
      </c>
      <c r="B3692" s="108">
        <v>309319.01</v>
      </c>
      <c r="C3692" s="109" t="s">
        <v>3877</v>
      </c>
    </row>
    <row r="3693" spans="1:3" ht="16.95" customHeight="1" x14ac:dyDescent="0.3">
      <c r="A3693" s="219">
        <v>3692</v>
      </c>
      <c r="B3693" s="108">
        <v>309320.01</v>
      </c>
      <c r="C3693" s="109" t="s">
        <v>3878</v>
      </c>
    </row>
    <row r="3694" spans="1:3" ht="16.95" customHeight="1" x14ac:dyDescent="0.3">
      <c r="A3694" s="219">
        <v>3693</v>
      </c>
      <c r="B3694" s="108">
        <v>309321.01</v>
      </c>
      <c r="C3694" s="109" t="s">
        <v>3879</v>
      </c>
    </row>
    <row r="3695" spans="1:3" ht="16.95" customHeight="1" x14ac:dyDescent="0.3">
      <c r="A3695" s="219">
        <v>3694</v>
      </c>
      <c r="B3695" s="108">
        <v>309322.01</v>
      </c>
      <c r="C3695" s="109" t="s">
        <v>3880</v>
      </c>
    </row>
    <row r="3696" spans="1:3" ht="16.95" customHeight="1" x14ac:dyDescent="0.3">
      <c r="A3696" s="219">
        <v>3695</v>
      </c>
      <c r="B3696" s="108">
        <v>309323.01</v>
      </c>
      <c r="C3696" s="109" t="s">
        <v>3881</v>
      </c>
    </row>
    <row r="3697" spans="1:3" ht="16.95" customHeight="1" x14ac:dyDescent="0.3">
      <c r="A3697" s="219">
        <v>3696</v>
      </c>
      <c r="B3697" s="108">
        <v>309325.01</v>
      </c>
      <c r="C3697" s="109" t="s">
        <v>3882</v>
      </c>
    </row>
    <row r="3698" spans="1:3" ht="16.95" customHeight="1" x14ac:dyDescent="0.3">
      <c r="A3698" s="219">
        <v>3697</v>
      </c>
      <c r="B3698" s="108">
        <v>309326.01</v>
      </c>
      <c r="C3698" s="109" t="s">
        <v>3883</v>
      </c>
    </row>
    <row r="3699" spans="1:3" ht="16.95" customHeight="1" x14ac:dyDescent="0.3">
      <c r="A3699" s="219">
        <v>3698</v>
      </c>
      <c r="B3699" s="108">
        <v>309327.01</v>
      </c>
      <c r="C3699" s="109" t="s">
        <v>3884</v>
      </c>
    </row>
    <row r="3700" spans="1:3" ht="16.95" customHeight="1" x14ac:dyDescent="0.3">
      <c r="A3700" s="219">
        <v>3699</v>
      </c>
      <c r="B3700" s="108">
        <v>309328.01</v>
      </c>
      <c r="C3700" s="109" t="s">
        <v>3885</v>
      </c>
    </row>
    <row r="3701" spans="1:3" ht="16.95" customHeight="1" x14ac:dyDescent="0.3">
      <c r="A3701" s="219">
        <v>3700</v>
      </c>
      <c r="B3701" s="108">
        <v>309329.02</v>
      </c>
      <c r="C3701" s="109" t="s">
        <v>3886</v>
      </c>
    </row>
    <row r="3702" spans="1:3" ht="16.95" customHeight="1" x14ac:dyDescent="0.3">
      <c r="A3702" s="219">
        <v>3701</v>
      </c>
      <c r="B3702" s="108">
        <v>309329.03999999998</v>
      </c>
      <c r="C3702" s="109" t="s">
        <v>3887</v>
      </c>
    </row>
    <row r="3703" spans="1:3" ht="16.95" customHeight="1" x14ac:dyDescent="0.3">
      <c r="A3703" s="219">
        <v>3702</v>
      </c>
      <c r="B3703" s="108">
        <v>309330.01</v>
      </c>
      <c r="C3703" s="109" t="s">
        <v>3888</v>
      </c>
    </row>
    <row r="3704" spans="1:3" ht="16.95" customHeight="1" x14ac:dyDescent="0.3">
      <c r="A3704" s="219">
        <v>3703</v>
      </c>
      <c r="B3704" s="108">
        <v>309331.01</v>
      </c>
      <c r="C3704" s="109" t="s">
        <v>3889</v>
      </c>
    </row>
    <row r="3705" spans="1:3" ht="16.95" customHeight="1" x14ac:dyDescent="0.3">
      <c r="A3705" s="219">
        <v>3704</v>
      </c>
      <c r="B3705" s="108">
        <v>309332.01</v>
      </c>
      <c r="C3705" s="109" t="s">
        <v>3890</v>
      </c>
    </row>
    <row r="3706" spans="1:3" ht="16.95" customHeight="1" x14ac:dyDescent="0.3">
      <c r="A3706" s="219">
        <v>3705</v>
      </c>
      <c r="B3706" s="108">
        <v>309333.01</v>
      </c>
      <c r="C3706" s="109" t="s">
        <v>3891</v>
      </c>
    </row>
    <row r="3707" spans="1:3" ht="16.95" customHeight="1" x14ac:dyDescent="0.3">
      <c r="A3707" s="219">
        <v>3706</v>
      </c>
      <c r="B3707" s="108">
        <v>309334.01</v>
      </c>
      <c r="C3707" s="109" t="s">
        <v>3892</v>
      </c>
    </row>
    <row r="3708" spans="1:3" ht="16.95" customHeight="1" x14ac:dyDescent="0.3">
      <c r="A3708" s="219">
        <v>3707</v>
      </c>
      <c r="B3708" s="108">
        <v>309335.01</v>
      </c>
      <c r="C3708" s="109" t="s">
        <v>3893</v>
      </c>
    </row>
    <row r="3709" spans="1:3" ht="16.95" customHeight="1" x14ac:dyDescent="0.3">
      <c r="A3709" s="219">
        <v>3708</v>
      </c>
      <c r="B3709" s="108">
        <v>309336.01</v>
      </c>
      <c r="C3709" s="109" t="s">
        <v>3894</v>
      </c>
    </row>
    <row r="3710" spans="1:3" ht="16.95" customHeight="1" x14ac:dyDescent="0.3">
      <c r="A3710" s="219">
        <v>3709</v>
      </c>
      <c r="B3710" s="108">
        <v>309337.01</v>
      </c>
      <c r="C3710" s="109" t="s">
        <v>3895</v>
      </c>
    </row>
    <row r="3711" spans="1:3" ht="16.95" customHeight="1" x14ac:dyDescent="0.3">
      <c r="A3711" s="219">
        <v>3710</v>
      </c>
      <c r="B3711" s="108">
        <v>309338.01</v>
      </c>
      <c r="C3711" s="109" t="s">
        <v>3896</v>
      </c>
    </row>
    <row r="3712" spans="1:3" ht="16.95" customHeight="1" x14ac:dyDescent="0.3">
      <c r="A3712" s="219">
        <v>3711</v>
      </c>
      <c r="B3712" s="108">
        <v>309339.01</v>
      </c>
      <c r="C3712" s="109" t="s">
        <v>3897</v>
      </c>
    </row>
    <row r="3713" spans="1:3" ht="16.95" customHeight="1" x14ac:dyDescent="0.3">
      <c r="A3713" s="219">
        <v>3712</v>
      </c>
      <c r="B3713" s="108">
        <v>309340.01</v>
      </c>
      <c r="C3713" s="109" t="s">
        <v>3898</v>
      </c>
    </row>
    <row r="3714" spans="1:3" ht="16.95" customHeight="1" x14ac:dyDescent="0.3">
      <c r="A3714" s="219">
        <v>3713</v>
      </c>
      <c r="B3714" s="108">
        <v>309341.01</v>
      </c>
      <c r="C3714" s="109" t="s">
        <v>3899</v>
      </c>
    </row>
    <row r="3715" spans="1:3" ht="16.95" customHeight="1" x14ac:dyDescent="0.3">
      <c r="A3715" s="219">
        <v>3714</v>
      </c>
      <c r="B3715" s="108">
        <v>309342.01</v>
      </c>
      <c r="C3715" s="109" t="s">
        <v>3900</v>
      </c>
    </row>
    <row r="3716" spans="1:3" ht="16.95" customHeight="1" x14ac:dyDescent="0.3">
      <c r="A3716" s="219">
        <v>3715</v>
      </c>
      <c r="B3716" s="108">
        <v>309343.01</v>
      </c>
      <c r="C3716" s="109" t="s">
        <v>3901</v>
      </c>
    </row>
    <row r="3717" spans="1:3" ht="16.95" customHeight="1" x14ac:dyDescent="0.3">
      <c r="A3717" s="219">
        <v>3716</v>
      </c>
      <c r="B3717" s="108">
        <v>309344.01</v>
      </c>
      <c r="C3717" s="109" t="s">
        <v>3902</v>
      </c>
    </row>
    <row r="3718" spans="1:3" ht="16.95" customHeight="1" x14ac:dyDescent="0.3">
      <c r="A3718" s="219">
        <v>3717</v>
      </c>
      <c r="B3718" s="108">
        <v>309353.03999999998</v>
      </c>
      <c r="C3718" s="109" t="s">
        <v>3903</v>
      </c>
    </row>
    <row r="3719" spans="1:3" ht="16.95" customHeight="1" x14ac:dyDescent="0.3">
      <c r="A3719" s="219">
        <v>3718</v>
      </c>
      <c r="B3719" s="108">
        <v>309353.05</v>
      </c>
      <c r="C3719" s="109" t="s">
        <v>3904</v>
      </c>
    </row>
    <row r="3720" spans="1:3" ht="16.95" customHeight="1" x14ac:dyDescent="0.3">
      <c r="A3720" s="219">
        <v>3719</v>
      </c>
      <c r="B3720" s="108">
        <v>309353.06</v>
      </c>
      <c r="C3720" s="109" t="s">
        <v>3905</v>
      </c>
    </row>
    <row r="3721" spans="1:3" ht="16.95" customHeight="1" x14ac:dyDescent="0.3">
      <c r="A3721" s="219">
        <v>3720</v>
      </c>
      <c r="B3721" s="108">
        <v>309353.07</v>
      </c>
      <c r="C3721" s="109" t="s">
        <v>3906</v>
      </c>
    </row>
    <row r="3722" spans="1:3" ht="16.95" customHeight="1" x14ac:dyDescent="0.3">
      <c r="A3722" s="219">
        <v>3721</v>
      </c>
      <c r="B3722" s="108">
        <v>309353.09999999998</v>
      </c>
      <c r="C3722" s="109" t="s">
        <v>3907</v>
      </c>
    </row>
    <row r="3723" spans="1:3" ht="16.95" customHeight="1" x14ac:dyDescent="0.3">
      <c r="A3723" s="219">
        <v>3722</v>
      </c>
      <c r="B3723" s="108">
        <v>309357</v>
      </c>
      <c r="C3723" s="109" t="s">
        <v>3908</v>
      </c>
    </row>
    <row r="3724" spans="1:3" ht="16.95" customHeight="1" x14ac:dyDescent="0.3">
      <c r="A3724" s="219">
        <v>3723</v>
      </c>
      <c r="B3724" s="108">
        <v>309366</v>
      </c>
      <c r="C3724" s="109" t="s">
        <v>3909</v>
      </c>
    </row>
    <row r="3725" spans="1:3" ht="16.95" customHeight="1" x14ac:dyDescent="0.3">
      <c r="A3725" s="219">
        <v>3724</v>
      </c>
      <c r="B3725" s="108">
        <v>309367</v>
      </c>
      <c r="C3725" s="109" t="s">
        <v>3910</v>
      </c>
    </row>
    <row r="3726" spans="1:3" ht="16.95" customHeight="1" x14ac:dyDescent="0.3">
      <c r="A3726" s="219">
        <v>3725</v>
      </c>
      <c r="B3726" s="108">
        <v>309375</v>
      </c>
      <c r="C3726" s="109" t="s">
        <v>3911</v>
      </c>
    </row>
    <row r="3727" spans="1:3" ht="16.95" customHeight="1" x14ac:dyDescent="0.3">
      <c r="A3727" s="219">
        <v>3726</v>
      </c>
      <c r="B3727" s="108">
        <v>309375.01</v>
      </c>
      <c r="C3727" s="109" t="s">
        <v>3911</v>
      </c>
    </row>
    <row r="3728" spans="1:3" ht="16.95" customHeight="1" x14ac:dyDescent="0.3">
      <c r="A3728" s="219">
        <v>3727</v>
      </c>
      <c r="B3728" s="108">
        <v>309376</v>
      </c>
      <c r="C3728" s="109" t="s">
        <v>3912</v>
      </c>
    </row>
    <row r="3729" spans="1:3" ht="16.95" customHeight="1" x14ac:dyDescent="0.3">
      <c r="A3729" s="219">
        <v>3728</v>
      </c>
      <c r="B3729" s="108">
        <v>309377</v>
      </c>
      <c r="C3729" s="109" t="s">
        <v>3913</v>
      </c>
    </row>
    <row r="3730" spans="1:3" ht="16.95" customHeight="1" x14ac:dyDescent="0.3">
      <c r="A3730" s="219">
        <v>3729</v>
      </c>
      <c r="B3730" s="108">
        <v>309377.01</v>
      </c>
      <c r="C3730" s="109" t="s">
        <v>3914</v>
      </c>
    </row>
    <row r="3731" spans="1:3" ht="16.95" customHeight="1" x14ac:dyDescent="0.3">
      <c r="A3731" s="219">
        <v>3730</v>
      </c>
      <c r="B3731" s="108">
        <v>309379.01</v>
      </c>
      <c r="C3731" s="109" t="s">
        <v>3915</v>
      </c>
    </row>
    <row r="3732" spans="1:3" ht="16.95" customHeight="1" x14ac:dyDescent="0.3">
      <c r="A3732" s="219">
        <v>3731</v>
      </c>
      <c r="B3732" s="108">
        <v>309380.01</v>
      </c>
      <c r="C3732" s="109" t="s">
        <v>3916</v>
      </c>
    </row>
    <row r="3733" spans="1:3" ht="16.95" customHeight="1" x14ac:dyDescent="0.3">
      <c r="A3733" s="219">
        <v>3732</v>
      </c>
      <c r="B3733" s="108">
        <v>309381.01</v>
      </c>
      <c r="C3733" s="109" t="s">
        <v>3917</v>
      </c>
    </row>
    <row r="3734" spans="1:3" ht="16.95" customHeight="1" x14ac:dyDescent="0.3">
      <c r="A3734" s="219">
        <v>3733</v>
      </c>
      <c r="B3734" s="108">
        <v>309382.01</v>
      </c>
      <c r="C3734" s="109" t="s">
        <v>3918</v>
      </c>
    </row>
    <row r="3735" spans="1:3" ht="16.95" customHeight="1" x14ac:dyDescent="0.3">
      <c r="A3735" s="219">
        <v>3734</v>
      </c>
      <c r="B3735" s="108">
        <v>309383.01</v>
      </c>
      <c r="C3735" s="109" t="s">
        <v>3919</v>
      </c>
    </row>
    <row r="3736" spans="1:3" ht="16.95" customHeight="1" x14ac:dyDescent="0.3">
      <c r="A3736" s="219">
        <v>3735</v>
      </c>
      <c r="B3736" s="108">
        <v>309385.01</v>
      </c>
      <c r="C3736" s="109" t="s">
        <v>3920</v>
      </c>
    </row>
    <row r="3737" spans="1:3" ht="16.95" customHeight="1" x14ac:dyDescent="0.3">
      <c r="A3737" s="219">
        <v>3736</v>
      </c>
      <c r="B3737" s="108">
        <v>309386.01</v>
      </c>
      <c r="C3737" s="109" t="s">
        <v>3921</v>
      </c>
    </row>
    <row r="3738" spans="1:3" ht="16.95" customHeight="1" x14ac:dyDescent="0.3">
      <c r="A3738" s="219">
        <v>3737</v>
      </c>
      <c r="B3738" s="108">
        <v>309387.01</v>
      </c>
      <c r="C3738" s="109" t="s">
        <v>3922</v>
      </c>
    </row>
    <row r="3739" spans="1:3" ht="16.95" customHeight="1" x14ac:dyDescent="0.3">
      <c r="A3739" s="219">
        <v>3738</v>
      </c>
      <c r="B3739" s="108">
        <v>309388.01</v>
      </c>
      <c r="C3739" s="109" t="s">
        <v>3923</v>
      </c>
    </row>
    <row r="3740" spans="1:3" ht="16.95" customHeight="1" x14ac:dyDescent="0.3">
      <c r="A3740" s="219">
        <v>3739</v>
      </c>
      <c r="B3740" s="108">
        <v>309389</v>
      </c>
      <c r="C3740" s="109" t="s">
        <v>3924</v>
      </c>
    </row>
    <row r="3741" spans="1:3" ht="16.95" customHeight="1" x14ac:dyDescent="0.3">
      <c r="A3741" s="219">
        <v>3740</v>
      </c>
      <c r="B3741" s="108">
        <v>309390</v>
      </c>
      <c r="C3741" s="109" t="s">
        <v>3925</v>
      </c>
    </row>
    <row r="3742" spans="1:3" ht="16.95" customHeight="1" x14ac:dyDescent="0.3">
      <c r="A3742" s="219">
        <v>3741</v>
      </c>
      <c r="B3742" s="108">
        <v>309391</v>
      </c>
      <c r="C3742" s="109" t="s">
        <v>3926</v>
      </c>
    </row>
    <row r="3743" spans="1:3" ht="16.95" customHeight="1" x14ac:dyDescent="0.3">
      <c r="A3743" s="219">
        <v>3742</v>
      </c>
      <c r="B3743" s="108">
        <v>309392</v>
      </c>
      <c r="C3743" s="109" t="s">
        <v>3927</v>
      </c>
    </row>
    <row r="3744" spans="1:3" ht="16.95" customHeight="1" x14ac:dyDescent="0.3">
      <c r="A3744" s="219">
        <v>3743</v>
      </c>
      <c r="B3744" s="108">
        <v>309393</v>
      </c>
      <c r="C3744" s="109" t="s">
        <v>3928</v>
      </c>
    </row>
    <row r="3745" spans="1:3" ht="16.95" customHeight="1" x14ac:dyDescent="0.3">
      <c r="A3745" s="219">
        <v>3744</v>
      </c>
      <c r="B3745" s="108">
        <v>309394</v>
      </c>
      <c r="C3745" s="109" t="s">
        <v>3929</v>
      </c>
    </row>
    <row r="3746" spans="1:3" ht="16.95" customHeight="1" x14ac:dyDescent="0.3">
      <c r="A3746" s="219">
        <v>3745</v>
      </c>
      <c r="B3746" s="108">
        <v>309395</v>
      </c>
      <c r="C3746" s="109" t="s">
        <v>3930</v>
      </c>
    </row>
    <row r="3747" spans="1:3" ht="16.95" customHeight="1" x14ac:dyDescent="0.3">
      <c r="A3747" s="219">
        <v>3746</v>
      </c>
      <c r="B3747" s="108">
        <v>309395.01</v>
      </c>
      <c r="C3747" s="109" t="s">
        <v>3931</v>
      </c>
    </row>
    <row r="3748" spans="1:3" ht="16.95" customHeight="1" x14ac:dyDescent="0.3">
      <c r="A3748" s="219">
        <v>3747</v>
      </c>
      <c r="B3748" s="108">
        <v>309395.02</v>
      </c>
      <c r="C3748" s="109" t="s">
        <v>3932</v>
      </c>
    </row>
    <row r="3749" spans="1:3" ht="16.95" customHeight="1" x14ac:dyDescent="0.3">
      <c r="A3749" s="219">
        <v>3748</v>
      </c>
      <c r="B3749" s="108">
        <v>309395.03000000003</v>
      </c>
      <c r="C3749" s="109" t="s">
        <v>3933</v>
      </c>
    </row>
    <row r="3750" spans="1:3" ht="16.95" customHeight="1" x14ac:dyDescent="0.3">
      <c r="A3750" s="219">
        <v>3749</v>
      </c>
      <c r="B3750" s="108">
        <v>309395.03999999998</v>
      </c>
      <c r="C3750" s="109" t="s">
        <v>3934</v>
      </c>
    </row>
    <row r="3751" spans="1:3" ht="16.95" customHeight="1" x14ac:dyDescent="0.3">
      <c r="A3751" s="219">
        <v>3750</v>
      </c>
      <c r="B3751" s="108">
        <v>309395.11</v>
      </c>
      <c r="C3751" s="109" t="s">
        <v>3935</v>
      </c>
    </row>
    <row r="3752" spans="1:3" ht="16.95" customHeight="1" x14ac:dyDescent="0.3">
      <c r="A3752" s="219">
        <v>3751</v>
      </c>
      <c r="B3752" s="108">
        <v>309395.21999999997</v>
      </c>
      <c r="C3752" s="109" t="s">
        <v>3936</v>
      </c>
    </row>
    <row r="3753" spans="1:3" ht="16.95" customHeight="1" x14ac:dyDescent="0.3">
      <c r="A3753" s="219">
        <v>3752</v>
      </c>
      <c r="B3753" s="108">
        <v>309396</v>
      </c>
      <c r="C3753" s="109" t="s">
        <v>3937</v>
      </c>
    </row>
    <row r="3754" spans="1:3" ht="16.95" customHeight="1" x14ac:dyDescent="0.3">
      <c r="A3754" s="219">
        <v>3753</v>
      </c>
      <c r="B3754" s="108">
        <v>309397</v>
      </c>
      <c r="C3754" s="109" t="s">
        <v>3938</v>
      </c>
    </row>
    <row r="3755" spans="1:3" ht="16.95" customHeight="1" x14ac:dyDescent="0.3">
      <c r="A3755" s="219">
        <v>3754</v>
      </c>
      <c r="B3755" s="108">
        <v>309397.07</v>
      </c>
      <c r="C3755" s="109" t="s">
        <v>3939</v>
      </c>
    </row>
    <row r="3756" spans="1:3" ht="16.95" customHeight="1" x14ac:dyDescent="0.3">
      <c r="A3756" s="219">
        <v>3755</v>
      </c>
      <c r="B3756" s="108">
        <v>309398</v>
      </c>
      <c r="C3756" s="109" t="s">
        <v>3940</v>
      </c>
    </row>
    <row r="3757" spans="1:3" ht="16.95" customHeight="1" x14ac:dyDescent="0.3">
      <c r="A3757" s="219">
        <v>3756</v>
      </c>
      <c r="B3757" s="108">
        <v>309399</v>
      </c>
      <c r="C3757" s="109" t="s">
        <v>3941</v>
      </c>
    </row>
    <row r="3758" spans="1:3" ht="16.95" customHeight="1" x14ac:dyDescent="0.3">
      <c r="A3758" s="219">
        <v>3757</v>
      </c>
      <c r="B3758" s="108">
        <v>309400</v>
      </c>
      <c r="C3758" s="109" t="s">
        <v>3942</v>
      </c>
    </row>
    <row r="3759" spans="1:3" ht="16.95" customHeight="1" x14ac:dyDescent="0.3">
      <c r="A3759" s="219">
        <v>3758</v>
      </c>
      <c r="B3759" s="108">
        <v>309401</v>
      </c>
      <c r="C3759" s="109" t="s">
        <v>3943</v>
      </c>
    </row>
    <row r="3760" spans="1:3" ht="16.95" customHeight="1" x14ac:dyDescent="0.3">
      <c r="A3760" s="219">
        <v>3759</v>
      </c>
      <c r="B3760" s="108">
        <v>309402</v>
      </c>
      <c r="C3760" s="109" t="s">
        <v>3944</v>
      </c>
    </row>
    <row r="3761" spans="1:3" ht="16.95" customHeight="1" x14ac:dyDescent="0.3">
      <c r="A3761" s="219">
        <v>3760</v>
      </c>
      <c r="B3761" s="108">
        <v>309403</v>
      </c>
      <c r="C3761" s="109" t="s">
        <v>3945</v>
      </c>
    </row>
    <row r="3762" spans="1:3" ht="16.95" customHeight="1" x14ac:dyDescent="0.3">
      <c r="A3762" s="219">
        <v>3761</v>
      </c>
      <c r="B3762" s="108">
        <v>309403.08</v>
      </c>
      <c r="C3762" s="109" t="s">
        <v>3946</v>
      </c>
    </row>
    <row r="3763" spans="1:3" ht="16.95" customHeight="1" x14ac:dyDescent="0.3">
      <c r="A3763" s="219">
        <v>3762</v>
      </c>
      <c r="B3763" s="108">
        <v>309404</v>
      </c>
      <c r="C3763" s="109" t="s">
        <v>3947</v>
      </c>
    </row>
    <row r="3764" spans="1:3" ht="16.95" customHeight="1" x14ac:dyDescent="0.3">
      <c r="A3764" s="219">
        <v>3763</v>
      </c>
      <c r="B3764" s="108">
        <v>309405</v>
      </c>
      <c r="C3764" s="109" t="s">
        <v>3948</v>
      </c>
    </row>
    <row r="3765" spans="1:3" ht="16.95" customHeight="1" x14ac:dyDescent="0.3">
      <c r="A3765" s="219">
        <v>3764</v>
      </c>
      <c r="B3765" s="108">
        <v>309406</v>
      </c>
      <c r="C3765" s="109" t="s">
        <v>3949</v>
      </c>
    </row>
    <row r="3766" spans="1:3" ht="16.95" customHeight="1" x14ac:dyDescent="0.3">
      <c r="A3766" s="219">
        <v>3765</v>
      </c>
      <c r="B3766" s="108">
        <v>309406.01</v>
      </c>
      <c r="C3766" s="109" t="s">
        <v>3950</v>
      </c>
    </row>
    <row r="3767" spans="1:3" ht="16.95" customHeight="1" x14ac:dyDescent="0.3">
      <c r="A3767" s="219">
        <v>3766</v>
      </c>
      <c r="B3767" s="108">
        <v>309406.02</v>
      </c>
      <c r="C3767" s="109" t="s">
        <v>3951</v>
      </c>
    </row>
    <row r="3768" spans="1:3" ht="16.95" customHeight="1" x14ac:dyDescent="0.3">
      <c r="A3768" s="219">
        <v>3767</v>
      </c>
      <c r="B3768" s="108">
        <v>309406.03000000003</v>
      </c>
      <c r="C3768" s="109" t="s">
        <v>3952</v>
      </c>
    </row>
    <row r="3769" spans="1:3" ht="16.95" customHeight="1" x14ac:dyDescent="0.3">
      <c r="A3769" s="219">
        <v>3768</v>
      </c>
      <c r="B3769" s="108">
        <v>309406.03999999998</v>
      </c>
      <c r="C3769" s="109" t="s">
        <v>3953</v>
      </c>
    </row>
    <row r="3770" spans="1:3" ht="16.95" customHeight="1" x14ac:dyDescent="0.3">
      <c r="A3770" s="219">
        <v>3769</v>
      </c>
      <c r="B3770" s="108">
        <v>309406.05</v>
      </c>
      <c r="C3770" s="109" t="s">
        <v>3954</v>
      </c>
    </row>
    <row r="3771" spans="1:3" ht="16.95" customHeight="1" x14ac:dyDescent="0.3">
      <c r="A3771" s="219">
        <v>3770</v>
      </c>
      <c r="B3771" s="108">
        <v>309407.01</v>
      </c>
      <c r="C3771" s="109" t="s">
        <v>3955</v>
      </c>
    </row>
    <row r="3772" spans="1:3" ht="16.95" customHeight="1" x14ac:dyDescent="0.3">
      <c r="A3772" s="219">
        <v>3771</v>
      </c>
      <c r="B3772" s="108">
        <v>309407.02</v>
      </c>
      <c r="C3772" s="109" t="s">
        <v>3956</v>
      </c>
    </row>
    <row r="3773" spans="1:3" ht="16.95" customHeight="1" x14ac:dyDescent="0.3">
      <c r="A3773" s="219">
        <v>3772</v>
      </c>
      <c r="B3773" s="108">
        <v>309407.07</v>
      </c>
      <c r="C3773" s="109" t="s">
        <v>3957</v>
      </c>
    </row>
    <row r="3774" spans="1:3" ht="16.95" customHeight="1" x14ac:dyDescent="0.3">
      <c r="A3774" s="219">
        <v>3773</v>
      </c>
      <c r="B3774" s="108">
        <v>309412</v>
      </c>
      <c r="C3774" s="109" t="s">
        <v>3958</v>
      </c>
    </row>
    <row r="3775" spans="1:3" ht="16.95" customHeight="1" x14ac:dyDescent="0.3">
      <c r="A3775" s="219">
        <v>3774</v>
      </c>
      <c r="B3775" s="108">
        <v>309412.01</v>
      </c>
      <c r="C3775" s="109" t="s">
        <v>3959</v>
      </c>
    </row>
    <row r="3776" spans="1:3" ht="16.95" customHeight="1" x14ac:dyDescent="0.3">
      <c r="A3776" s="219">
        <v>3775</v>
      </c>
      <c r="B3776" s="108">
        <v>309413</v>
      </c>
      <c r="C3776" s="109" t="s">
        <v>3960</v>
      </c>
    </row>
    <row r="3777" spans="1:3" ht="16.95" customHeight="1" x14ac:dyDescent="0.3">
      <c r="A3777" s="219">
        <v>3776</v>
      </c>
      <c r="B3777" s="108">
        <v>309414</v>
      </c>
      <c r="C3777" s="109" t="s">
        <v>3961</v>
      </c>
    </row>
    <row r="3778" spans="1:3" ht="16.95" customHeight="1" x14ac:dyDescent="0.3">
      <c r="A3778" s="219">
        <v>3777</v>
      </c>
      <c r="B3778" s="108">
        <v>309418</v>
      </c>
      <c r="C3778" s="109" t="s">
        <v>3962</v>
      </c>
    </row>
    <row r="3779" spans="1:3" ht="16.95" customHeight="1" x14ac:dyDescent="0.3">
      <c r="A3779" s="219">
        <v>3778</v>
      </c>
      <c r="B3779" s="108">
        <v>309420</v>
      </c>
      <c r="C3779" s="109" t="s">
        <v>3963</v>
      </c>
    </row>
    <row r="3780" spans="1:3" ht="16.95" customHeight="1" x14ac:dyDescent="0.3">
      <c r="A3780" s="219">
        <v>3779</v>
      </c>
      <c r="B3780" s="108">
        <v>309421</v>
      </c>
      <c r="C3780" s="109" t="s">
        <v>3964</v>
      </c>
    </row>
    <row r="3781" spans="1:3" ht="16.95" customHeight="1" x14ac:dyDescent="0.3">
      <c r="A3781" s="219">
        <v>3780</v>
      </c>
      <c r="B3781" s="108">
        <v>309422</v>
      </c>
      <c r="C3781" s="109" t="s">
        <v>3965</v>
      </c>
    </row>
    <row r="3782" spans="1:3" ht="16.95" customHeight="1" x14ac:dyDescent="0.3">
      <c r="A3782" s="219">
        <v>3781</v>
      </c>
      <c r="B3782" s="108">
        <v>309423</v>
      </c>
      <c r="C3782" s="109" t="s">
        <v>3966</v>
      </c>
    </row>
    <row r="3783" spans="1:3" ht="16.95" customHeight="1" x14ac:dyDescent="0.3">
      <c r="A3783" s="219">
        <v>3782</v>
      </c>
      <c r="B3783" s="108">
        <v>309424</v>
      </c>
      <c r="C3783" s="109" t="s">
        <v>3967</v>
      </c>
    </row>
    <row r="3784" spans="1:3" ht="16.95" customHeight="1" x14ac:dyDescent="0.3">
      <c r="A3784" s="219">
        <v>3783</v>
      </c>
      <c r="B3784" s="108">
        <v>309426</v>
      </c>
      <c r="C3784" s="109" t="s">
        <v>3968</v>
      </c>
    </row>
    <row r="3785" spans="1:3" ht="16.95" customHeight="1" x14ac:dyDescent="0.3">
      <c r="A3785" s="219">
        <v>3784</v>
      </c>
      <c r="B3785" s="108">
        <v>309426.01</v>
      </c>
      <c r="C3785" s="109" t="s">
        <v>3969</v>
      </c>
    </row>
    <row r="3786" spans="1:3" ht="16.95" customHeight="1" x14ac:dyDescent="0.3">
      <c r="A3786" s="219">
        <v>3785</v>
      </c>
      <c r="B3786" s="108">
        <v>309427</v>
      </c>
      <c r="C3786" s="109" t="s">
        <v>3970</v>
      </c>
    </row>
    <row r="3787" spans="1:3" ht="16.95" customHeight="1" x14ac:dyDescent="0.3">
      <c r="A3787" s="219">
        <v>3786</v>
      </c>
      <c r="B3787" s="108">
        <v>309428</v>
      </c>
      <c r="C3787" s="109" t="s">
        <v>3971</v>
      </c>
    </row>
    <row r="3788" spans="1:3" ht="16.95" customHeight="1" x14ac:dyDescent="0.3">
      <c r="A3788" s="219">
        <v>3787</v>
      </c>
      <c r="B3788" s="108">
        <v>309429</v>
      </c>
      <c r="C3788" s="109" t="s">
        <v>3972</v>
      </c>
    </row>
    <row r="3789" spans="1:3" ht="16.95" customHeight="1" x14ac:dyDescent="0.3">
      <c r="A3789" s="219">
        <v>3788</v>
      </c>
      <c r="B3789" s="108">
        <v>309429.01</v>
      </c>
      <c r="C3789" s="109" t="s">
        <v>3973</v>
      </c>
    </row>
    <row r="3790" spans="1:3" ht="16.95" customHeight="1" x14ac:dyDescent="0.3">
      <c r="A3790" s="219">
        <v>3789</v>
      </c>
      <c r="B3790" s="108">
        <v>309431</v>
      </c>
      <c r="C3790" s="109" t="s">
        <v>3974</v>
      </c>
    </row>
    <row r="3791" spans="1:3" ht="16.95" customHeight="1" x14ac:dyDescent="0.3">
      <c r="A3791" s="219">
        <v>3790</v>
      </c>
      <c r="B3791" s="108">
        <v>309432</v>
      </c>
      <c r="C3791" s="109" t="s">
        <v>3975</v>
      </c>
    </row>
    <row r="3792" spans="1:3" ht="16.95" customHeight="1" x14ac:dyDescent="0.3">
      <c r="A3792" s="219">
        <v>3791</v>
      </c>
      <c r="B3792" s="108">
        <v>309433.01</v>
      </c>
      <c r="C3792" s="109" t="s">
        <v>3976</v>
      </c>
    </row>
    <row r="3793" spans="1:3" ht="16.95" customHeight="1" x14ac:dyDescent="0.3">
      <c r="A3793" s="219">
        <v>3792</v>
      </c>
      <c r="B3793" s="108">
        <v>309434</v>
      </c>
      <c r="C3793" s="109" t="s">
        <v>3977</v>
      </c>
    </row>
    <row r="3794" spans="1:3" ht="16.95" customHeight="1" x14ac:dyDescent="0.3">
      <c r="A3794" s="219">
        <v>3793</v>
      </c>
      <c r="B3794" s="108">
        <v>309436</v>
      </c>
      <c r="C3794" s="109" t="s">
        <v>3978</v>
      </c>
    </row>
    <row r="3795" spans="1:3" ht="16.95" customHeight="1" x14ac:dyDescent="0.3">
      <c r="A3795" s="219">
        <v>3794</v>
      </c>
      <c r="B3795" s="108">
        <v>309437</v>
      </c>
      <c r="C3795" s="109" t="s">
        <v>3979</v>
      </c>
    </row>
    <row r="3796" spans="1:3" ht="16.95" customHeight="1" x14ac:dyDescent="0.3">
      <c r="A3796" s="219">
        <v>3795</v>
      </c>
      <c r="B3796" s="108">
        <v>309442</v>
      </c>
      <c r="C3796" s="109" t="s">
        <v>3980</v>
      </c>
    </row>
    <row r="3797" spans="1:3" ht="16.95" customHeight="1" x14ac:dyDescent="0.3">
      <c r="A3797" s="219">
        <v>3796</v>
      </c>
      <c r="B3797" s="108">
        <v>309445</v>
      </c>
      <c r="C3797" s="109" t="s">
        <v>3981</v>
      </c>
    </row>
    <row r="3798" spans="1:3" ht="16.95" customHeight="1" x14ac:dyDescent="0.3">
      <c r="A3798" s="219">
        <v>3797</v>
      </c>
      <c r="B3798" s="108">
        <v>309449</v>
      </c>
      <c r="C3798" s="109" t="s">
        <v>3982</v>
      </c>
    </row>
    <row r="3799" spans="1:3" ht="16.95" customHeight="1" x14ac:dyDescent="0.3">
      <c r="A3799" s="219">
        <v>3798</v>
      </c>
      <c r="B3799" s="108">
        <v>309451</v>
      </c>
      <c r="C3799" s="109" t="s">
        <v>3983</v>
      </c>
    </row>
    <row r="3800" spans="1:3" ht="16.95" customHeight="1" x14ac:dyDescent="0.3">
      <c r="A3800" s="219">
        <v>3799</v>
      </c>
      <c r="B3800" s="108">
        <v>309452</v>
      </c>
      <c r="C3800" s="109" t="s">
        <v>3984</v>
      </c>
    </row>
    <row r="3801" spans="1:3" ht="16.95" customHeight="1" x14ac:dyDescent="0.3">
      <c r="A3801" s="219">
        <v>3800</v>
      </c>
      <c r="B3801" s="108">
        <v>309452.08</v>
      </c>
      <c r="C3801" s="109" t="s">
        <v>3985</v>
      </c>
    </row>
    <row r="3802" spans="1:3" ht="16.95" customHeight="1" x14ac:dyDescent="0.3">
      <c r="A3802" s="219">
        <v>3801</v>
      </c>
      <c r="B3802" s="108">
        <v>309453</v>
      </c>
      <c r="C3802" s="109" t="s">
        <v>3986</v>
      </c>
    </row>
    <row r="3803" spans="1:3" ht="16.95" customHeight="1" x14ac:dyDescent="0.3">
      <c r="A3803" s="219">
        <v>3802</v>
      </c>
      <c r="B3803" s="108">
        <v>309455</v>
      </c>
      <c r="C3803" s="109" t="s">
        <v>3987</v>
      </c>
    </row>
    <row r="3804" spans="1:3" ht="16.95" customHeight="1" x14ac:dyDescent="0.3">
      <c r="A3804" s="219">
        <v>3803</v>
      </c>
      <c r="B3804" s="108">
        <v>309457</v>
      </c>
      <c r="C3804" s="109" t="s">
        <v>3988</v>
      </c>
    </row>
    <row r="3805" spans="1:3" ht="16.95" customHeight="1" x14ac:dyDescent="0.3">
      <c r="A3805" s="219">
        <v>3804</v>
      </c>
      <c r="B3805" s="108">
        <v>309461</v>
      </c>
      <c r="C3805" s="109" t="s">
        <v>3989</v>
      </c>
    </row>
    <row r="3806" spans="1:3" ht="16.95" customHeight="1" x14ac:dyDescent="0.3">
      <c r="A3806" s="219">
        <v>3805</v>
      </c>
      <c r="B3806" s="108">
        <v>309462</v>
      </c>
      <c r="C3806" s="109" t="s">
        <v>3990</v>
      </c>
    </row>
    <row r="3807" spans="1:3" ht="16.95" customHeight="1" x14ac:dyDescent="0.3">
      <c r="A3807" s="219">
        <v>3806</v>
      </c>
      <c r="B3807" s="108">
        <v>309463</v>
      </c>
      <c r="C3807" s="109" t="s">
        <v>3991</v>
      </c>
    </row>
    <row r="3808" spans="1:3" ht="16.95" customHeight="1" x14ac:dyDescent="0.3">
      <c r="A3808" s="219">
        <v>3807</v>
      </c>
      <c r="B3808" s="108">
        <v>309464</v>
      </c>
      <c r="C3808" s="109" t="s">
        <v>3992</v>
      </c>
    </row>
    <row r="3809" spans="1:3" ht="16.95" customHeight="1" x14ac:dyDescent="0.3">
      <c r="A3809" s="219">
        <v>3808</v>
      </c>
      <c r="B3809" s="108">
        <v>309468</v>
      </c>
      <c r="C3809" s="109" t="s">
        <v>3993</v>
      </c>
    </row>
    <row r="3810" spans="1:3" ht="16.95" customHeight="1" x14ac:dyDescent="0.3">
      <c r="A3810" s="219">
        <v>3809</v>
      </c>
      <c r="B3810" s="108">
        <v>309469</v>
      </c>
      <c r="C3810" s="109" t="s">
        <v>3994</v>
      </c>
    </row>
    <row r="3811" spans="1:3" ht="16.95" customHeight="1" x14ac:dyDescent="0.3">
      <c r="A3811" s="219">
        <v>3810</v>
      </c>
      <c r="B3811" s="108">
        <v>309470</v>
      </c>
      <c r="C3811" s="109" t="s">
        <v>3995</v>
      </c>
    </row>
    <row r="3812" spans="1:3" ht="16.95" customHeight="1" x14ac:dyDescent="0.3">
      <c r="A3812" s="219">
        <v>3811</v>
      </c>
      <c r="B3812" s="108">
        <v>309479</v>
      </c>
      <c r="C3812" s="109" t="s">
        <v>3996</v>
      </c>
    </row>
    <row r="3813" spans="1:3" ht="16.95" customHeight="1" x14ac:dyDescent="0.3">
      <c r="A3813" s="219">
        <v>3812</v>
      </c>
      <c r="B3813" s="108">
        <v>309481</v>
      </c>
      <c r="C3813" s="109" t="s">
        <v>3997</v>
      </c>
    </row>
    <row r="3814" spans="1:3" ht="16.95" customHeight="1" x14ac:dyDescent="0.3">
      <c r="A3814" s="219">
        <v>3813</v>
      </c>
      <c r="B3814" s="108">
        <v>309481.01</v>
      </c>
      <c r="C3814" s="109" t="s">
        <v>3998</v>
      </c>
    </row>
    <row r="3815" spans="1:3" ht="16.95" customHeight="1" x14ac:dyDescent="0.3">
      <c r="A3815" s="219">
        <v>3814</v>
      </c>
      <c r="B3815" s="108">
        <v>309482</v>
      </c>
      <c r="C3815" s="109" t="s">
        <v>3999</v>
      </c>
    </row>
    <row r="3816" spans="1:3" ht="16.95" customHeight="1" x14ac:dyDescent="0.3">
      <c r="A3816" s="219">
        <v>3815</v>
      </c>
      <c r="B3816" s="108">
        <v>309482.07</v>
      </c>
      <c r="C3816" s="109" t="s">
        <v>4000</v>
      </c>
    </row>
    <row r="3817" spans="1:3" ht="16.95" customHeight="1" x14ac:dyDescent="0.3">
      <c r="A3817" s="219">
        <v>3816</v>
      </c>
      <c r="B3817" s="108">
        <v>309484</v>
      </c>
      <c r="C3817" s="109" t="s">
        <v>4001</v>
      </c>
    </row>
    <row r="3818" spans="1:3" ht="16.95" customHeight="1" x14ac:dyDescent="0.3">
      <c r="A3818" s="219">
        <v>3817</v>
      </c>
      <c r="B3818" s="108">
        <v>309486</v>
      </c>
      <c r="C3818" s="109" t="s">
        <v>4002</v>
      </c>
    </row>
    <row r="3819" spans="1:3" ht="16.95" customHeight="1" x14ac:dyDescent="0.3">
      <c r="A3819" s="219">
        <v>3818</v>
      </c>
      <c r="B3819" s="108">
        <v>309489</v>
      </c>
      <c r="C3819" s="109" t="s">
        <v>4003</v>
      </c>
    </row>
    <row r="3820" spans="1:3" ht="16.95" customHeight="1" x14ac:dyDescent="0.3">
      <c r="A3820" s="219">
        <v>3819</v>
      </c>
      <c r="B3820" s="108">
        <v>309490</v>
      </c>
      <c r="C3820" s="109" t="s">
        <v>4004</v>
      </c>
    </row>
    <row r="3821" spans="1:3" ht="16.95" customHeight="1" x14ac:dyDescent="0.3">
      <c r="A3821" s="219">
        <v>3820</v>
      </c>
      <c r="B3821" s="108">
        <v>309491</v>
      </c>
      <c r="C3821" s="109" t="s">
        <v>4005</v>
      </c>
    </row>
    <row r="3822" spans="1:3" ht="16.95" customHeight="1" x14ac:dyDescent="0.3">
      <c r="A3822" s="219">
        <v>3821</v>
      </c>
      <c r="B3822" s="108">
        <v>309492</v>
      </c>
      <c r="C3822" s="109" t="s">
        <v>4006</v>
      </c>
    </row>
    <row r="3823" spans="1:3" ht="16.95" customHeight="1" x14ac:dyDescent="0.3">
      <c r="A3823" s="219">
        <v>3822</v>
      </c>
      <c r="B3823" s="108">
        <v>309493</v>
      </c>
      <c r="C3823" s="109" t="s">
        <v>4007</v>
      </c>
    </row>
    <row r="3824" spans="1:3" ht="16.95" customHeight="1" x14ac:dyDescent="0.3">
      <c r="A3824" s="219">
        <v>3823</v>
      </c>
      <c r="B3824" s="108">
        <v>309495</v>
      </c>
      <c r="C3824" s="109" t="s">
        <v>4008</v>
      </c>
    </row>
    <row r="3825" spans="1:3" ht="16.95" customHeight="1" x14ac:dyDescent="0.3">
      <c r="A3825" s="219">
        <v>3824</v>
      </c>
      <c r="B3825" s="108">
        <v>309496</v>
      </c>
      <c r="C3825" s="109" t="s">
        <v>4009</v>
      </c>
    </row>
    <row r="3826" spans="1:3" ht="16.95" customHeight="1" x14ac:dyDescent="0.3">
      <c r="A3826" s="219">
        <v>3825</v>
      </c>
      <c r="B3826" s="108">
        <v>309496.01</v>
      </c>
      <c r="C3826" s="109" t="s">
        <v>4010</v>
      </c>
    </row>
    <row r="3827" spans="1:3" ht="16.95" customHeight="1" x14ac:dyDescent="0.3">
      <c r="A3827" s="219">
        <v>3826</v>
      </c>
      <c r="B3827" s="108">
        <v>309497</v>
      </c>
      <c r="C3827" s="109" t="s">
        <v>4011</v>
      </c>
    </row>
    <row r="3828" spans="1:3" ht="16.95" customHeight="1" x14ac:dyDescent="0.3">
      <c r="A3828" s="219">
        <v>3827</v>
      </c>
      <c r="B3828" s="108">
        <v>309497.01</v>
      </c>
      <c r="C3828" s="109" t="s">
        <v>4012</v>
      </c>
    </row>
    <row r="3829" spans="1:3" ht="16.95" customHeight="1" x14ac:dyDescent="0.3">
      <c r="A3829" s="219">
        <v>3828</v>
      </c>
      <c r="B3829" s="108">
        <v>309500.01</v>
      </c>
      <c r="C3829" s="109" t="s">
        <v>4013</v>
      </c>
    </row>
    <row r="3830" spans="1:3" ht="16.95" customHeight="1" x14ac:dyDescent="0.3">
      <c r="A3830" s="219">
        <v>3829</v>
      </c>
      <c r="B3830" s="108">
        <v>309502.01</v>
      </c>
      <c r="C3830" s="109" t="s">
        <v>4014</v>
      </c>
    </row>
    <row r="3831" spans="1:3" ht="16.95" customHeight="1" x14ac:dyDescent="0.3">
      <c r="A3831" s="219">
        <v>3830</v>
      </c>
      <c r="B3831" s="108">
        <v>309504.01</v>
      </c>
      <c r="C3831" s="109" t="s">
        <v>4015</v>
      </c>
    </row>
    <row r="3832" spans="1:3" ht="16.95" customHeight="1" x14ac:dyDescent="0.3">
      <c r="A3832" s="219">
        <v>3831</v>
      </c>
      <c r="B3832" s="108">
        <v>309505.01</v>
      </c>
      <c r="C3832" s="109" t="s">
        <v>4016</v>
      </c>
    </row>
    <row r="3833" spans="1:3" ht="16.95" customHeight="1" x14ac:dyDescent="0.3">
      <c r="A3833" s="219">
        <v>3832</v>
      </c>
      <c r="B3833" s="108">
        <v>309506.01</v>
      </c>
      <c r="C3833" s="109" t="s">
        <v>4017</v>
      </c>
    </row>
    <row r="3834" spans="1:3" ht="16.95" customHeight="1" x14ac:dyDescent="0.3">
      <c r="A3834" s="219">
        <v>3833</v>
      </c>
      <c r="B3834" s="108">
        <v>309507.01</v>
      </c>
      <c r="C3834" s="109" t="s">
        <v>4018</v>
      </c>
    </row>
    <row r="3835" spans="1:3" ht="16.95" customHeight="1" x14ac:dyDescent="0.3">
      <c r="A3835" s="219">
        <v>3834</v>
      </c>
      <c r="B3835" s="108">
        <v>309508.01</v>
      </c>
      <c r="C3835" s="109" t="s">
        <v>4019</v>
      </c>
    </row>
    <row r="3836" spans="1:3" ht="16.95" customHeight="1" x14ac:dyDescent="0.3">
      <c r="A3836" s="219">
        <v>3835</v>
      </c>
      <c r="B3836" s="108">
        <v>309509.01</v>
      </c>
      <c r="C3836" s="109" t="s">
        <v>4020</v>
      </c>
    </row>
    <row r="3837" spans="1:3" ht="16.95" customHeight="1" x14ac:dyDescent="0.3">
      <c r="A3837" s="219">
        <v>3836</v>
      </c>
      <c r="B3837" s="108">
        <v>309511.01</v>
      </c>
      <c r="C3837" s="109" t="s">
        <v>4021</v>
      </c>
    </row>
    <row r="3838" spans="1:3" ht="16.95" customHeight="1" x14ac:dyDescent="0.3">
      <c r="A3838" s="219">
        <v>3837</v>
      </c>
      <c r="B3838" s="108">
        <v>309512.01</v>
      </c>
      <c r="C3838" s="109" t="s">
        <v>4022</v>
      </c>
    </row>
    <row r="3839" spans="1:3" ht="16.95" customHeight="1" x14ac:dyDescent="0.3">
      <c r="A3839" s="219">
        <v>3838</v>
      </c>
      <c r="B3839" s="108">
        <v>309513.01</v>
      </c>
      <c r="C3839" s="109" t="s">
        <v>4023</v>
      </c>
    </row>
    <row r="3840" spans="1:3" ht="16.95" customHeight="1" x14ac:dyDescent="0.3">
      <c r="A3840" s="219">
        <v>3839</v>
      </c>
      <c r="B3840" s="108">
        <v>309514.01</v>
      </c>
      <c r="C3840" s="109" t="s">
        <v>4024</v>
      </c>
    </row>
    <row r="3841" spans="1:3" ht="16.95" customHeight="1" x14ac:dyDescent="0.3">
      <c r="A3841" s="219">
        <v>3840</v>
      </c>
      <c r="B3841" s="108">
        <v>309515.01</v>
      </c>
      <c r="C3841" s="109" t="s">
        <v>4025</v>
      </c>
    </row>
    <row r="3842" spans="1:3" ht="16.95" customHeight="1" x14ac:dyDescent="0.3">
      <c r="A3842" s="219">
        <v>3841</v>
      </c>
      <c r="B3842" s="108">
        <v>309516.01</v>
      </c>
      <c r="C3842" s="109" t="s">
        <v>4026</v>
      </c>
    </row>
    <row r="3843" spans="1:3" ht="16.95" customHeight="1" x14ac:dyDescent="0.3">
      <c r="A3843" s="219">
        <v>3842</v>
      </c>
      <c r="B3843" s="108">
        <v>309551</v>
      </c>
      <c r="C3843" s="109" t="s">
        <v>4027</v>
      </c>
    </row>
    <row r="3844" spans="1:3" ht="16.95" customHeight="1" x14ac:dyDescent="0.3">
      <c r="A3844" s="219">
        <v>3843</v>
      </c>
      <c r="B3844" s="108">
        <v>309551.40000000002</v>
      </c>
      <c r="C3844" s="109" t="s">
        <v>4028</v>
      </c>
    </row>
    <row r="3845" spans="1:3" ht="16.95" customHeight="1" x14ac:dyDescent="0.3">
      <c r="A3845" s="219">
        <v>3844</v>
      </c>
      <c r="B3845" s="108">
        <v>309552</v>
      </c>
      <c r="C3845" s="109" t="s">
        <v>4029</v>
      </c>
    </row>
    <row r="3846" spans="1:3" ht="16.95" customHeight="1" x14ac:dyDescent="0.3">
      <c r="A3846" s="219">
        <v>3845</v>
      </c>
      <c r="B3846" s="108">
        <v>309552.01</v>
      </c>
      <c r="C3846" s="109" t="s">
        <v>4030</v>
      </c>
    </row>
    <row r="3847" spans="1:3" ht="16.95" customHeight="1" x14ac:dyDescent="0.3">
      <c r="A3847" s="219">
        <v>3846</v>
      </c>
      <c r="B3847" s="108">
        <v>309552.40000000002</v>
      </c>
      <c r="C3847" s="109" t="s">
        <v>4031</v>
      </c>
    </row>
    <row r="3848" spans="1:3" ht="16.95" customHeight="1" x14ac:dyDescent="0.3">
      <c r="A3848" s="219">
        <v>3847</v>
      </c>
      <c r="B3848" s="108">
        <v>309553</v>
      </c>
      <c r="C3848" s="109" t="s">
        <v>4032</v>
      </c>
    </row>
    <row r="3849" spans="1:3" ht="16.95" customHeight="1" x14ac:dyDescent="0.3">
      <c r="A3849" s="219">
        <v>3848</v>
      </c>
      <c r="B3849" s="108">
        <v>309554</v>
      </c>
      <c r="C3849" s="109" t="s">
        <v>4033</v>
      </c>
    </row>
    <row r="3850" spans="1:3" ht="16.95" customHeight="1" x14ac:dyDescent="0.3">
      <c r="A3850" s="219">
        <v>3849</v>
      </c>
      <c r="B3850" s="108">
        <v>309555</v>
      </c>
      <c r="C3850" s="109" t="s">
        <v>4034</v>
      </c>
    </row>
    <row r="3851" spans="1:3" ht="16.95" customHeight="1" x14ac:dyDescent="0.3">
      <c r="A3851" s="219">
        <v>3850</v>
      </c>
      <c r="B3851" s="108">
        <v>309556</v>
      </c>
      <c r="C3851" s="109" t="s">
        <v>4035</v>
      </c>
    </row>
    <row r="3852" spans="1:3" ht="16.95" customHeight="1" x14ac:dyDescent="0.3">
      <c r="A3852" s="219">
        <v>3851</v>
      </c>
      <c r="B3852" s="108">
        <v>309557</v>
      </c>
      <c r="C3852" s="109" t="s">
        <v>4036</v>
      </c>
    </row>
    <row r="3853" spans="1:3" ht="16.95" customHeight="1" x14ac:dyDescent="0.3">
      <c r="A3853" s="219">
        <v>3852</v>
      </c>
      <c r="B3853" s="108">
        <v>309557.09999999998</v>
      </c>
      <c r="C3853" s="109" t="s">
        <v>4037</v>
      </c>
    </row>
    <row r="3854" spans="1:3" ht="16.95" customHeight="1" x14ac:dyDescent="0.3">
      <c r="A3854" s="219">
        <v>3853</v>
      </c>
      <c r="B3854" s="108">
        <v>309559</v>
      </c>
      <c r="C3854" s="109" t="s">
        <v>4038</v>
      </c>
    </row>
    <row r="3855" spans="1:3" ht="16.95" customHeight="1" x14ac:dyDescent="0.3">
      <c r="A3855" s="219">
        <v>3854</v>
      </c>
      <c r="B3855" s="108">
        <v>309560</v>
      </c>
      <c r="C3855" s="109" t="s">
        <v>4039</v>
      </c>
    </row>
    <row r="3856" spans="1:3" ht="16.95" customHeight="1" x14ac:dyDescent="0.3">
      <c r="A3856" s="219">
        <v>3855</v>
      </c>
      <c r="B3856" s="108">
        <v>309561</v>
      </c>
      <c r="C3856" s="109" t="s">
        <v>4040</v>
      </c>
    </row>
    <row r="3857" spans="1:3" ht="16.95" customHeight="1" x14ac:dyDescent="0.3">
      <c r="A3857" s="219">
        <v>3856</v>
      </c>
      <c r="B3857" s="108">
        <v>309562</v>
      </c>
      <c r="C3857" s="109" t="s">
        <v>4041</v>
      </c>
    </row>
    <row r="3858" spans="1:3" ht="16.95" customHeight="1" x14ac:dyDescent="0.3">
      <c r="A3858" s="219">
        <v>3857</v>
      </c>
      <c r="B3858" s="108">
        <v>309563</v>
      </c>
      <c r="C3858" s="109" t="s">
        <v>4042</v>
      </c>
    </row>
    <row r="3859" spans="1:3" ht="16.95" customHeight="1" x14ac:dyDescent="0.3">
      <c r="A3859" s="219">
        <v>3858</v>
      </c>
      <c r="B3859" s="108">
        <v>309564</v>
      </c>
      <c r="C3859" s="109" t="s">
        <v>4043</v>
      </c>
    </row>
    <row r="3860" spans="1:3" ht="16.95" customHeight="1" x14ac:dyDescent="0.3">
      <c r="A3860" s="219">
        <v>3859</v>
      </c>
      <c r="B3860" s="108">
        <v>309565</v>
      </c>
      <c r="C3860" s="109" t="s">
        <v>4044</v>
      </c>
    </row>
    <row r="3861" spans="1:3" ht="16.95" customHeight="1" x14ac:dyDescent="0.3">
      <c r="A3861" s="219">
        <v>3860</v>
      </c>
      <c r="B3861" s="108">
        <v>309566</v>
      </c>
      <c r="C3861" s="109" t="s">
        <v>4045</v>
      </c>
    </row>
    <row r="3862" spans="1:3" ht="16.95" customHeight="1" x14ac:dyDescent="0.3">
      <c r="A3862" s="219">
        <v>3861</v>
      </c>
      <c r="B3862" s="108">
        <v>309567</v>
      </c>
      <c r="C3862" s="109" t="s">
        <v>4046</v>
      </c>
    </row>
    <row r="3863" spans="1:3" ht="16.95" customHeight="1" x14ac:dyDescent="0.3">
      <c r="A3863" s="219">
        <v>3862</v>
      </c>
      <c r="B3863" s="108">
        <v>309577</v>
      </c>
      <c r="C3863" s="109" t="s">
        <v>4047</v>
      </c>
    </row>
    <row r="3864" spans="1:3" ht="16.95" customHeight="1" x14ac:dyDescent="0.3">
      <c r="A3864" s="219">
        <v>3863</v>
      </c>
      <c r="B3864" s="108">
        <v>309578</v>
      </c>
      <c r="C3864" s="109" t="s">
        <v>4048</v>
      </c>
    </row>
    <row r="3865" spans="1:3" ht="16.95" customHeight="1" x14ac:dyDescent="0.3">
      <c r="A3865" s="219">
        <v>3864</v>
      </c>
      <c r="B3865" s="108">
        <v>309579</v>
      </c>
      <c r="C3865" s="109" t="s">
        <v>4049</v>
      </c>
    </row>
    <row r="3866" spans="1:3" ht="16.95" customHeight="1" x14ac:dyDescent="0.3">
      <c r="A3866" s="219">
        <v>3865</v>
      </c>
      <c r="B3866" s="108">
        <v>309580</v>
      </c>
      <c r="C3866" s="109" t="s">
        <v>4050</v>
      </c>
    </row>
    <row r="3867" spans="1:3" ht="16.95" customHeight="1" x14ac:dyDescent="0.3">
      <c r="A3867" s="219">
        <v>3866</v>
      </c>
      <c r="B3867" s="108">
        <v>309581</v>
      </c>
      <c r="C3867" s="109" t="s">
        <v>4051</v>
      </c>
    </row>
    <row r="3868" spans="1:3" ht="16.95" customHeight="1" x14ac:dyDescent="0.3">
      <c r="A3868" s="219">
        <v>3867</v>
      </c>
      <c r="B3868" s="108">
        <v>309582</v>
      </c>
      <c r="C3868" s="109" t="s">
        <v>4052</v>
      </c>
    </row>
    <row r="3869" spans="1:3" ht="16.95" customHeight="1" x14ac:dyDescent="0.3">
      <c r="A3869" s="219">
        <v>3868</v>
      </c>
      <c r="B3869" s="108">
        <v>309583</v>
      </c>
      <c r="C3869" s="109" t="s">
        <v>4053</v>
      </c>
    </row>
    <row r="3870" spans="1:3" ht="16.95" customHeight="1" x14ac:dyDescent="0.3">
      <c r="A3870" s="219">
        <v>3869</v>
      </c>
      <c r="B3870" s="108">
        <v>309584</v>
      </c>
      <c r="C3870" s="109" t="s">
        <v>4054</v>
      </c>
    </row>
    <row r="3871" spans="1:3" ht="16.95" customHeight="1" x14ac:dyDescent="0.3">
      <c r="A3871" s="219">
        <v>3870</v>
      </c>
      <c r="B3871" s="108">
        <v>309585</v>
      </c>
      <c r="C3871" s="109" t="s">
        <v>4055</v>
      </c>
    </row>
    <row r="3872" spans="1:3" ht="16.95" customHeight="1" x14ac:dyDescent="0.3">
      <c r="A3872" s="219">
        <v>3871</v>
      </c>
      <c r="B3872" s="108">
        <v>309586</v>
      </c>
      <c r="C3872" s="109" t="s">
        <v>4056</v>
      </c>
    </row>
    <row r="3873" spans="1:3" ht="16.95" customHeight="1" x14ac:dyDescent="0.3">
      <c r="A3873" s="219">
        <v>3872</v>
      </c>
      <c r="B3873" s="108">
        <v>309587</v>
      </c>
      <c r="C3873" s="109" t="s">
        <v>4057</v>
      </c>
    </row>
    <row r="3874" spans="1:3" ht="16.95" customHeight="1" x14ac:dyDescent="0.3">
      <c r="A3874" s="219">
        <v>3873</v>
      </c>
      <c r="B3874" s="108">
        <v>309588</v>
      </c>
      <c r="C3874" s="109" t="s">
        <v>4058</v>
      </c>
    </row>
    <row r="3875" spans="1:3" ht="16.95" customHeight="1" x14ac:dyDescent="0.3">
      <c r="A3875" s="219">
        <v>3874</v>
      </c>
      <c r="B3875" s="108">
        <v>309589</v>
      </c>
      <c r="C3875" s="109" t="s">
        <v>4059</v>
      </c>
    </row>
    <row r="3876" spans="1:3" ht="16.95" customHeight="1" x14ac:dyDescent="0.3">
      <c r="A3876" s="219">
        <v>3875</v>
      </c>
      <c r="B3876" s="108">
        <v>309590</v>
      </c>
      <c r="C3876" s="109" t="s">
        <v>4060</v>
      </c>
    </row>
    <row r="3877" spans="1:3" ht="16.95" customHeight="1" x14ac:dyDescent="0.3">
      <c r="A3877" s="219">
        <v>3876</v>
      </c>
      <c r="B3877" s="108">
        <v>309591</v>
      </c>
      <c r="C3877" s="109" t="s">
        <v>4061</v>
      </c>
    </row>
    <row r="3878" spans="1:3" ht="16.95" customHeight="1" x14ac:dyDescent="0.3">
      <c r="A3878" s="219">
        <v>3877</v>
      </c>
      <c r="B3878" s="108">
        <v>309592</v>
      </c>
      <c r="C3878" s="109" t="s">
        <v>4062</v>
      </c>
    </row>
    <row r="3879" spans="1:3" ht="16.95" customHeight="1" x14ac:dyDescent="0.3">
      <c r="A3879" s="219">
        <v>3878</v>
      </c>
      <c r="B3879" s="108">
        <v>309593</v>
      </c>
      <c r="C3879" s="109" t="s">
        <v>4063</v>
      </c>
    </row>
    <row r="3880" spans="1:3" ht="16.95" customHeight="1" x14ac:dyDescent="0.3">
      <c r="A3880" s="219">
        <v>3879</v>
      </c>
      <c r="B3880" s="108">
        <v>309594</v>
      </c>
      <c r="C3880" s="109" t="s">
        <v>4064</v>
      </c>
    </row>
    <row r="3881" spans="1:3" ht="16.95" customHeight="1" x14ac:dyDescent="0.3">
      <c r="A3881" s="219">
        <v>3880</v>
      </c>
      <c r="B3881" s="108">
        <v>309595</v>
      </c>
      <c r="C3881" s="109" t="s">
        <v>4065</v>
      </c>
    </row>
    <row r="3882" spans="1:3" ht="16.95" customHeight="1" x14ac:dyDescent="0.3">
      <c r="A3882" s="219">
        <v>3881</v>
      </c>
      <c r="B3882" s="108">
        <v>309596</v>
      </c>
      <c r="C3882" s="109" t="s">
        <v>4066</v>
      </c>
    </row>
    <row r="3883" spans="1:3" ht="16.95" customHeight="1" x14ac:dyDescent="0.3">
      <c r="A3883" s="219">
        <v>3882</v>
      </c>
      <c r="B3883" s="108">
        <v>309597</v>
      </c>
      <c r="C3883" s="109" t="s">
        <v>4067</v>
      </c>
    </row>
    <row r="3884" spans="1:3" ht="16.95" customHeight="1" x14ac:dyDescent="0.3">
      <c r="A3884" s="219">
        <v>3883</v>
      </c>
      <c r="B3884" s="108">
        <v>309598</v>
      </c>
      <c r="C3884" s="109" t="s">
        <v>4068</v>
      </c>
    </row>
    <row r="3885" spans="1:3" ht="16.95" customHeight="1" x14ac:dyDescent="0.3">
      <c r="A3885" s="219">
        <v>3884</v>
      </c>
      <c r="B3885" s="108">
        <v>309602.01</v>
      </c>
      <c r="C3885" s="109" t="s">
        <v>4069</v>
      </c>
    </row>
    <row r="3886" spans="1:3" ht="16.95" customHeight="1" x14ac:dyDescent="0.3">
      <c r="A3886" s="219">
        <v>3885</v>
      </c>
      <c r="B3886" s="108">
        <v>309602.02</v>
      </c>
      <c r="C3886" s="109" t="s">
        <v>4070</v>
      </c>
    </row>
    <row r="3887" spans="1:3" ht="16.95" customHeight="1" x14ac:dyDescent="0.3">
      <c r="A3887" s="219">
        <v>3886</v>
      </c>
      <c r="B3887" s="108">
        <v>309602.05</v>
      </c>
      <c r="C3887" s="109" t="s">
        <v>4071</v>
      </c>
    </row>
    <row r="3888" spans="1:3" ht="16.95" customHeight="1" x14ac:dyDescent="0.3">
      <c r="A3888" s="219">
        <v>3887</v>
      </c>
      <c r="B3888" s="108">
        <v>309602.06</v>
      </c>
      <c r="C3888" s="109" t="s">
        <v>4072</v>
      </c>
    </row>
    <row r="3889" spans="1:3" ht="16.95" customHeight="1" x14ac:dyDescent="0.3">
      <c r="A3889" s="219">
        <v>3888</v>
      </c>
      <c r="B3889" s="108">
        <v>309602.09999999998</v>
      </c>
      <c r="C3889" s="109" t="s">
        <v>4073</v>
      </c>
    </row>
    <row r="3890" spans="1:3" ht="16.95" customHeight="1" x14ac:dyDescent="0.3">
      <c r="A3890" s="219">
        <v>3889</v>
      </c>
      <c r="B3890" s="108">
        <v>309603.01</v>
      </c>
      <c r="C3890" s="109" t="s">
        <v>4007</v>
      </c>
    </row>
    <row r="3891" spans="1:3" ht="16.95" customHeight="1" x14ac:dyDescent="0.3">
      <c r="A3891" s="219">
        <v>3890</v>
      </c>
      <c r="B3891" s="108">
        <v>309603.02</v>
      </c>
      <c r="C3891" s="109" t="s">
        <v>4006</v>
      </c>
    </row>
    <row r="3892" spans="1:3" ht="16.95" customHeight="1" x14ac:dyDescent="0.3">
      <c r="A3892" s="219">
        <v>3891</v>
      </c>
      <c r="B3892" s="108">
        <v>309603.05</v>
      </c>
      <c r="C3892" s="109" t="s">
        <v>4074</v>
      </c>
    </row>
    <row r="3893" spans="1:3" ht="16.95" customHeight="1" x14ac:dyDescent="0.3">
      <c r="A3893" s="219">
        <v>3892</v>
      </c>
      <c r="B3893" s="108">
        <v>309603.06</v>
      </c>
      <c r="C3893" s="109" t="s">
        <v>4075</v>
      </c>
    </row>
    <row r="3894" spans="1:3" ht="16.95" customHeight="1" x14ac:dyDescent="0.3">
      <c r="A3894" s="219">
        <v>3893</v>
      </c>
      <c r="B3894" s="108">
        <v>309603.09999999998</v>
      </c>
      <c r="C3894" s="109" t="s">
        <v>4076</v>
      </c>
    </row>
    <row r="3895" spans="1:3" ht="16.95" customHeight="1" x14ac:dyDescent="0.3">
      <c r="A3895" s="219">
        <v>3894</v>
      </c>
      <c r="B3895" s="108">
        <v>309604.01</v>
      </c>
      <c r="C3895" s="109" t="s">
        <v>4077</v>
      </c>
    </row>
    <row r="3896" spans="1:3" ht="16.95" customHeight="1" x14ac:dyDescent="0.3">
      <c r="A3896" s="219">
        <v>3895</v>
      </c>
      <c r="B3896" s="108">
        <v>309604.02</v>
      </c>
      <c r="C3896" s="109" t="s">
        <v>4078</v>
      </c>
    </row>
    <row r="3897" spans="1:3" ht="16.95" customHeight="1" x14ac:dyDescent="0.3">
      <c r="A3897" s="219">
        <v>3896</v>
      </c>
      <c r="B3897" s="108">
        <v>309604.05</v>
      </c>
      <c r="C3897" s="109" t="s">
        <v>4079</v>
      </c>
    </row>
    <row r="3898" spans="1:3" ht="16.95" customHeight="1" x14ac:dyDescent="0.3">
      <c r="A3898" s="219">
        <v>3897</v>
      </c>
      <c r="B3898" s="108">
        <v>309604.06</v>
      </c>
      <c r="C3898" s="109" t="s">
        <v>4080</v>
      </c>
    </row>
    <row r="3899" spans="1:3" ht="16.95" customHeight="1" x14ac:dyDescent="0.3">
      <c r="A3899" s="219">
        <v>3898</v>
      </c>
      <c r="B3899" s="108">
        <v>309604.07</v>
      </c>
      <c r="C3899" s="109" t="s">
        <v>4081</v>
      </c>
    </row>
    <row r="3900" spans="1:3" ht="16.95" customHeight="1" x14ac:dyDescent="0.3">
      <c r="A3900" s="219">
        <v>3899</v>
      </c>
      <c r="B3900" s="108">
        <v>309604.09999999998</v>
      </c>
      <c r="C3900" s="109" t="s">
        <v>4082</v>
      </c>
    </row>
    <row r="3901" spans="1:3" ht="16.95" customHeight="1" x14ac:dyDescent="0.3">
      <c r="A3901" s="219">
        <v>3900</v>
      </c>
      <c r="B3901" s="108">
        <v>309604.11</v>
      </c>
      <c r="C3901" s="109" t="s">
        <v>4083</v>
      </c>
    </row>
    <row r="3902" spans="1:3" ht="16.95" customHeight="1" x14ac:dyDescent="0.3">
      <c r="A3902" s="219">
        <v>3901</v>
      </c>
      <c r="B3902" s="108">
        <v>309605.01</v>
      </c>
      <c r="C3902" s="109" t="s">
        <v>4084</v>
      </c>
    </row>
    <row r="3903" spans="1:3" ht="16.95" customHeight="1" x14ac:dyDescent="0.3">
      <c r="A3903" s="219">
        <v>3902</v>
      </c>
      <c r="B3903" s="108">
        <v>309605.02</v>
      </c>
      <c r="C3903" s="109" t="s">
        <v>4085</v>
      </c>
    </row>
    <row r="3904" spans="1:3" ht="16.95" customHeight="1" x14ac:dyDescent="0.3">
      <c r="A3904" s="219">
        <v>3903</v>
      </c>
      <c r="B3904" s="108">
        <v>309605.05</v>
      </c>
      <c r="C3904" s="109" t="s">
        <v>4086</v>
      </c>
    </row>
    <row r="3905" spans="1:3" ht="16.95" customHeight="1" x14ac:dyDescent="0.3">
      <c r="A3905" s="219">
        <v>3904</v>
      </c>
      <c r="B3905" s="108">
        <v>309605.06</v>
      </c>
      <c r="C3905" s="109" t="s">
        <v>4087</v>
      </c>
    </row>
    <row r="3906" spans="1:3" ht="16.95" customHeight="1" x14ac:dyDescent="0.3">
      <c r="A3906" s="219">
        <v>3905</v>
      </c>
      <c r="B3906" s="108">
        <v>309605.09000000003</v>
      </c>
      <c r="C3906" s="109" t="s">
        <v>4088</v>
      </c>
    </row>
    <row r="3907" spans="1:3" ht="16.95" customHeight="1" x14ac:dyDescent="0.3">
      <c r="A3907" s="219">
        <v>3906</v>
      </c>
      <c r="B3907" s="108">
        <v>309605.09999999998</v>
      </c>
      <c r="C3907" s="109" t="s">
        <v>4089</v>
      </c>
    </row>
    <row r="3908" spans="1:3" ht="16.95" customHeight="1" x14ac:dyDescent="0.3">
      <c r="A3908" s="219">
        <v>3907</v>
      </c>
      <c r="B3908" s="108">
        <v>309605.11</v>
      </c>
      <c r="C3908" s="109" t="s">
        <v>4090</v>
      </c>
    </row>
    <row r="3909" spans="1:3" ht="16.95" customHeight="1" x14ac:dyDescent="0.3">
      <c r="A3909" s="219">
        <v>3908</v>
      </c>
      <c r="B3909" s="108">
        <v>309606.01</v>
      </c>
      <c r="C3909" s="109" t="s">
        <v>4091</v>
      </c>
    </row>
    <row r="3910" spans="1:3" ht="16.95" customHeight="1" x14ac:dyDescent="0.3">
      <c r="A3910" s="219">
        <v>3909</v>
      </c>
      <c r="B3910" s="108">
        <v>309606.02</v>
      </c>
      <c r="C3910" s="109" t="s">
        <v>4092</v>
      </c>
    </row>
    <row r="3911" spans="1:3" ht="16.95" customHeight="1" x14ac:dyDescent="0.3">
      <c r="A3911" s="219">
        <v>3910</v>
      </c>
      <c r="B3911" s="108">
        <v>309606.05</v>
      </c>
      <c r="C3911" s="109" t="s">
        <v>4093</v>
      </c>
    </row>
    <row r="3912" spans="1:3" ht="16.95" customHeight="1" x14ac:dyDescent="0.3">
      <c r="A3912" s="219">
        <v>3911</v>
      </c>
      <c r="B3912" s="108">
        <v>309606.06</v>
      </c>
      <c r="C3912" s="109" t="s">
        <v>4094</v>
      </c>
    </row>
    <row r="3913" spans="1:3" ht="16.95" customHeight="1" x14ac:dyDescent="0.3">
      <c r="A3913" s="219">
        <v>3912</v>
      </c>
      <c r="B3913" s="108">
        <v>309606.09000000003</v>
      </c>
      <c r="C3913" s="109" t="s">
        <v>4095</v>
      </c>
    </row>
    <row r="3914" spans="1:3" ht="16.95" customHeight="1" x14ac:dyDescent="0.3">
      <c r="A3914" s="219">
        <v>3913</v>
      </c>
      <c r="B3914" s="108">
        <v>309606.09999999998</v>
      </c>
      <c r="C3914" s="109" t="s">
        <v>4096</v>
      </c>
    </row>
    <row r="3915" spans="1:3" ht="16.95" customHeight="1" x14ac:dyDescent="0.3">
      <c r="A3915" s="219">
        <v>3914</v>
      </c>
      <c r="B3915" s="108">
        <v>309607.01</v>
      </c>
      <c r="C3915" s="109" t="s">
        <v>4097</v>
      </c>
    </row>
    <row r="3916" spans="1:3" ht="16.95" customHeight="1" x14ac:dyDescent="0.3">
      <c r="A3916" s="219">
        <v>3915</v>
      </c>
      <c r="B3916" s="108">
        <v>309607.02</v>
      </c>
      <c r="C3916" s="109" t="s">
        <v>4098</v>
      </c>
    </row>
    <row r="3917" spans="1:3" ht="16.95" customHeight="1" x14ac:dyDescent="0.3">
      <c r="A3917" s="219">
        <v>3916</v>
      </c>
      <c r="B3917" s="108">
        <v>309607.05</v>
      </c>
      <c r="C3917" s="109" t="s">
        <v>4099</v>
      </c>
    </row>
    <row r="3918" spans="1:3" ht="16.95" customHeight="1" x14ac:dyDescent="0.3">
      <c r="A3918" s="219">
        <v>3917</v>
      </c>
      <c r="B3918" s="108">
        <v>309607.07</v>
      </c>
      <c r="C3918" s="109" t="s">
        <v>4100</v>
      </c>
    </row>
    <row r="3919" spans="1:3" ht="16.95" customHeight="1" x14ac:dyDescent="0.3">
      <c r="A3919" s="219">
        <v>3918</v>
      </c>
      <c r="B3919" s="108">
        <v>309608.01</v>
      </c>
      <c r="C3919" s="109" t="s">
        <v>4101</v>
      </c>
    </row>
    <row r="3920" spans="1:3" ht="16.95" customHeight="1" x14ac:dyDescent="0.3">
      <c r="A3920" s="219">
        <v>3919</v>
      </c>
      <c r="B3920" s="108">
        <v>309608.02</v>
      </c>
      <c r="C3920" s="109" t="s">
        <v>4102</v>
      </c>
    </row>
    <row r="3921" spans="1:3" ht="16.95" customHeight="1" x14ac:dyDescent="0.3">
      <c r="A3921" s="219">
        <v>3920</v>
      </c>
      <c r="B3921" s="108">
        <v>309608.05</v>
      </c>
      <c r="C3921" s="109" t="s">
        <v>4103</v>
      </c>
    </row>
    <row r="3922" spans="1:3" ht="16.95" customHeight="1" x14ac:dyDescent="0.3">
      <c r="A3922" s="219">
        <v>3921</v>
      </c>
      <c r="B3922" s="108">
        <v>309608.06</v>
      </c>
      <c r="C3922" s="109" t="s">
        <v>4104</v>
      </c>
    </row>
    <row r="3923" spans="1:3" ht="16.95" customHeight="1" x14ac:dyDescent="0.3">
      <c r="A3923" s="219">
        <v>3922</v>
      </c>
      <c r="B3923" s="108">
        <v>309608.09000000003</v>
      </c>
      <c r="C3923" s="109" t="s">
        <v>4105</v>
      </c>
    </row>
    <row r="3924" spans="1:3" ht="16.95" customHeight="1" x14ac:dyDescent="0.3">
      <c r="A3924" s="219">
        <v>3923</v>
      </c>
      <c r="B3924" s="108">
        <v>309609.01</v>
      </c>
      <c r="C3924" s="109" t="s">
        <v>4106</v>
      </c>
    </row>
    <row r="3925" spans="1:3" ht="16.95" customHeight="1" x14ac:dyDescent="0.3">
      <c r="A3925" s="219">
        <v>3924</v>
      </c>
      <c r="B3925" s="108">
        <v>309609.02</v>
      </c>
      <c r="C3925" s="109" t="s">
        <v>4107</v>
      </c>
    </row>
    <row r="3926" spans="1:3" ht="16.95" customHeight="1" x14ac:dyDescent="0.3">
      <c r="A3926" s="219">
        <v>3925</v>
      </c>
      <c r="B3926" s="108">
        <v>309609.05</v>
      </c>
      <c r="C3926" s="109" t="s">
        <v>4108</v>
      </c>
    </row>
    <row r="3927" spans="1:3" ht="16.95" customHeight="1" x14ac:dyDescent="0.3">
      <c r="A3927" s="219">
        <v>3926</v>
      </c>
      <c r="B3927" s="108">
        <v>309609.06</v>
      </c>
      <c r="C3927" s="109" t="s">
        <v>4109</v>
      </c>
    </row>
    <row r="3928" spans="1:3" ht="16.95" customHeight="1" x14ac:dyDescent="0.3">
      <c r="A3928" s="219">
        <v>3927</v>
      </c>
      <c r="B3928" s="108">
        <v>309609.09000000003</v>
      </c>
      <c r="C3928" s="109" t="s">
        <v>4110</v>
      </c>
    </row>
    <row r="3929" spans="1:3" ht="16.95" customHeight="1" x14ac:dyDescent="0.3">
      <c r="A3929" s="219">
        <v>3928</v>
      </c>
      <c r="B3929" s="108">
        <v>309610.01</v>
      </c>
      <c r="C3929" s="109" t="s">
        <v>4111</v>
      </c>
    </row>
    <row r="3930" spans="1:3" ht="16.95" customHeight="1" x14ac:dyDescent="0.3">
      <c r="A3930" s="219">
        <v>3929</v>
      </c>
      <c r="B3930" s="108">
        <v>309610.02</v>
      </c>
      <c r="C3930" s="109" t="s">
        <v>4112</v>
      </c>
    </row>
    <row r="3931" spans="1:3" ht="16.95" customHeight="1" x14ac:dyDescent="0.3">
      <c r="A3931" s="219">
        <v>3930</v>
      </c>
      <c r="B3931" s="108">
        <v>309610.05</v>
      </c>
      <c r="C3931" s="109" t="s">
        <v>4113</v>
      </c>
    </row>
    <row r="3932" spans="1:3" ht="16.95" customHeight="1" x14ac:dyDescent="0.3">
      <c r="A3932" s="219">
        <v>3931</v>
      </c>
      <c r="B3932" s="108">
        <v>309610.06</v>
      </c>
      <c r="C3932" s="109" t="s">
        <v>4114</v>
      </c>
    </row>
    <row r="3933" spans="1:3" ht="16.95" customHeight="1" x14ac:dyDescent="0.3">
      <c r="A3933" s="219">
        <v>3932</v>
      </c>
      <c r="B3933" s="108">
        <v>309610.09000000003</v>
      </c>
      <c r="C3933" s="109" t="s">
        <v>4115</v>
      </c>
    </row>
    <row r="3934" spans="1:3" ht="16.95" customHeight="1" x14ac:dyDescent="0.3">
      <c r="A3934" s="219">
        <v>3933</v>
      </c>
      <c r="B3934" s="108">
        <v>309611</v>
      </c>
      <c r="C3934" s="109" t="s">
        <v>4116</v>
      </c>
    </row>
    <row r="3935" spans="1:3" ht="16.95" customHeight="1" x14ac:dyDescent="0.3">
      <c r="A3935" s="219">
        <v>3934</v>
      </c>
      <c r="B3935" s="108">
        <v>309611.01</v>
      </c>
      <c r="C3935" s="109" t="s">
        <v>4117</v>
      </c>
    </row>
    <row r="3936" spans="1:3" ht="16.95" customHeight="1" x14ac:dyDescent="0.3">
      <c r="A3936" s="219">
        <v>3935</v>
      </c>
      <c r="B3936" s="108">
        <v>309611.02</v>
      </c>
      <c r="C3936" s="109" t="s">
        <v>4118</v>
      </c>
    </row>
    <row r="3937" spans="1:3" ht="16.95" customHeight="1" x14ac:dyDescent="0.3">
      <c r="A3937" s="219">
        <v>3936</v>
      </c>
      <c r="B3937" s="108">
        <v>309611.05</v>
      </c>
      <c r="C3937" s="109" t="s">
        <v>4119</v>
      </c>
    </row>
    <row r="3938" spans="1:3" ht="16.95" customHeight="1" x14ac:dyDescent="0.3">
      <c r="A3938" s="219">
        <v>3937</v>
      </c>
      <c r="B3938" s="108">
        <v>309611.06</v>
      </c>
      <c r="C3938" s="109" t="s">
        <v>4120</v>
      </c>
    </row>
    <row r="3939" spans="1:3" ht="16.95" customHeight="1" x14ac:dyDescent="0.3">
      <c r="A3939" s="219">
        <v>3938</v>
      </c>
      <c r="B3939" s="108">
        <v>309611.09000000003</v>
      </c>
      <c r="C3939" s="109" t="s">
        <v>4116</v>
      </c>
    </row>
    <row r="3940" spans="1:3" ht="16.95" customHeight="1" x14ac:dyDescent="0.3">
      <c r="A3940" s="219">
        <v>3939</v>
      </c>
      <c r="B3940" s="108">
        <v>309612.06</v>
      </c>
      <c r="C3940" s="109" t="s">
        <v>4121</v>
      </c>
    </row>
    <row r="3941" spans="1:3" ht="16.95" customHeight="1" x14ac:dyDescent="0.3">
      <c r="A3941" s="219">
        <v>3940</v>
      </c>
      <c r="B3941" s="108">
        <v>309613.06</v>
      </c>
      <c r="C3941" s="109" t="s">
        <v>4122</v>
      </c>
    </row>
    <row r="3942" spans="1:3" ht="16.95" customHeight="1" x14ac:dyDescent="0.3">
      <c r="A3942" s="219">
        <v>3941</v>
      </c>
      <c r="B3942" s="108">
        <v>309614.06</v>
      </c>
      <c r="C3942" s="109" t="s">
        <v>4123</v>
      </c>
    </row>
    <row r="3943" spans="1:3" ht="16.95" customHeight="1" x14ac:dyDescent="0.3">
      <c r="A3943" s="219">
        <v>3942</v>
      </c>
      <c r="B3943" s="108">
        <v>309615.06</v>
      </c>
      <c r="C3943" s="109" t="s">
        <v>4124</v>
      </c>
    </row>
    <row r="3944" spans="1:3" ht="16.95" customHeight="1" x14ac:dyDescent="0.3">
      <c r="A3944" s="219">
        <v>3943</v>
      </c>
      <c r="B3944" s="108">
        <v>309624.01</v>
      </c>
      <c r="C3944" s="109" t="s">
        <v>4125</v>
      </c>
    </row>
    <row r="3945" spans="1:3" ht="16.95" customHeight="1" x14ac:dyDescent="0.3">
      <c r="A3945" s="219">
        <v>3944</v>
      </c>
      <c r="B3945" s="108">
        <v>309670.01</v>
      </c>
      <c r="C3945" s="109" t="s">
        <v>4126</v>
      </c>
    </row>
    <row r="3946" spans="1:3" ht="16.95" customHeight="1" x14ac:dyDescent="0.3">
      <c r="A3946" s="219">
        <v>3945</v>
      </c>
      <c r="B3946" s="108">
        <v>309671.01</v>
      </c>
      <c r="C3946" s="109" t="s">
        <v>4127</v>
      </c>
    </row>
    <row r="3947" spans="1:3" ht="16.95" customHeight="1" x14ac:dyDescent="0.3">
      <c r="A3947" s="219">
        <v>3946</v>
      </c>
      <c r="B3947" s="108">
        <v>309672.01</v>
      </c>
      <c r="C3947" s="109" t="s">
        <v>4128</v>
      </c>
    </row>
    <row r="3948" spans="1:3" ht="16.95" customHeight="1" x14ac:dyDescent="0.3">
      <c r="A3948" s="219">
        <v>3947</v>
      </c>
      <c r="B3948" s="108">
        <v>309673.01</v>
      </c>
      <c r="C3948" s="109" t="s">
        <v>4129</v>
      </c>
    </row>
    <row r="3949" spans="1:3" ht="16.95" customHeight="1" x14ac:dyDescent="0.3">
      <c r="A3949" s="219">
        <v>3948</v>
      </c>
      <c r="B3949" s="108">
        <v>309674.01</v>
      </c>
      <c r="C3949" s="109" t="s">
        <v>4130</v>
      </c>
    </row>
    <row r="3950" spans="1:3" ht="16.95" customHeight="1" x14ac:dyDescent="0.3">
      <c r="A3950" s="219">
        <v>3949</v>
      </c>
      <c r="B3950" s="108">
        <v>309675.01</v>
      </c>
      <c r="C3950" s="109" t="s">
        <v>4131</v>
      </c>
    </row>
    <row r="3951" spans="1:3" ht="16.95" customHeight="1" x14ac:dyDescent="0.3">
      <c r="A3951" s="219">
        <v>3950</v>
      </c>
      <c r="B3951" s="108">
        <v>309676.01</v>
      </c>
      <c r="C3951" s="109" t="s">
        <v>4132</v>
      </c>
    </row>
    <row r="3952" spans="1:3" ht="16.95" customHeight="1" x14ac:dyDescent="0.3">
      <c r="A3952" s="219">
        <v>3951</v>
      </c>
      <c r="B3952" s="108">
        <v>309677.01</v>
      </c>
      <c r="C3952" s="109" t="s">
        <v>4132</v>
      </c>
    </row>
    <row r="3953" spans="1:3" ht="16.95" customHeight="1" x14ac:dyDescent="0.3">
      <c r="A3953" s="219">
        <v>3952</v>
      </c>
      <c r="B3953" s="108">
        <v>309678.01</v>
      </c>
      <c r="C3953" s="109" t="s">
        <v>4133</v>
      </c>
    </row>
    <row r="3954" spans="1:3" ht="16.95" customHeight="1" x14ac:dyDescent="0.3">
      <c r="A3954" s="219">
        <v>3953</v>
      </c>
      <c r="B3954" s="108">
        <v>309679.01</v>
      </c>
      <c r="C3954" s="109" t="s">
        <v>4134</v>
      </c>
    </row>
    <row r="3955" spans="1:3" ht="16.95" customHeight="1" x14ac:dyDescent="0.3">
      <c r="A3955" s="219">
        <v>3954</v>
      </c>
      <c r="B3955" s="108">
        <v>309680.01</v>
      </c>
      <c r="C3955" s="109" t="s">
        <v>4135</v>
      </c>
    </row>
    <row r="3956" spans="1:3" ht="16.95" customHeight="1" x14ac:dyDescent="0.3">
      <c r="A3956" s="219">
        <v>3955</v>
      </c>
      <c r="B3956" s="108">
        <v>309681.01</v>
      </c>
      <c r="C3956" s="109" t="s">
        <v>4136</v>
      </c>
    </row>
    <row r="3957" spans="1:3" ht="16.95" customHeight="1" x14ac:dyDescent="0.3">
      <c r="A3957" s="219">
        <v>3956</v>
      </c>
      <c r="B3957" s="108">
        <v>3094000.01</v>
      </c>
      <c r="C3957" s="109" t="s">
        <v>4137</v>
      </c>
    </row>
    <row r="3958" spans="1:3" ht="16.95" customHeight="1" x14ac:dyDescent="0.3">
      <c r="A3958" s="219">
        <v>3957</v>
      </c>
      <c r="B3958" s="108">
        <v>309683.01</v>
      </c>
      <c r="C3958" s="109" t="s">
        <v>4138</v>
      </c>
    </row>
    <row r="3959" spans="1:3" ht="16.95" customHeight="1" x14ac:dyDescent="0.3">
      <c r="A3959" s="219">
        <v>3958</v>
      </c>
      <c r="B3959" s="108">
        <v>309684.01</v>
      </c>
      <c r="C3959" s="109" t="s">
        <v>4139</v>
      </c>
    </row>
    <row r="3960" spans="1:3" ht="16.95" customHeight="1" x14ac:dyDescent="0.3">
      <c r="A3960" s="219">
        <v>3959</v>
      </c>
      <c r="B3960" s="108">
        <v>309689</v>
      </c>
      <c r="C3960" s="109" t="s">
        <v>4140</v>
      </c>
    </row>
    <row r="3961" spans="1:3" ht="16.95" customHeight="1" x14ac:dyDescent="0.3">
      <c r="A3961" s="219">
        <v>3960</v>
      </c>
      <c r="B3961" s="108">
        <v>309689.01</v>
      </c>
      <c r="C3961" s="109" t="s">
        <v>4141</v>
      </c>
    </row>
    <row r="3962" spans="1:3" ht="16.95" customHeight="1" x14ac:dyDescent="0.3">
      <c r="A3962" s="219">
        <v>3961</v>
      </c>
      <c r="B3962" s="108">
        <v>309692.01</v>
      </c>
      <c r="C3962" s="109" t="s">
        <v>4142</v>
      </c>
    </row>
    <row r="3963" spans="1:3" ht="16.95" customHeight="1" x14ac:dyDescent="0.3">
      <c r="A3963" s="219">
        <v>3962</v>
      </c>
      <c r="B3963" s="108">
        <v>309699</v>
      </c>
      <c r="C3963" s="109" t="s">
        <v>4143</v>
      </c>
    </row>
    <row r="3964" spans="1:3" ht="16.95" customHeight="1" x14ac:dyDescent="0.3">
      <c r="A3964" s="219">
        <v>3963</v>
      </c>
      <c r="B3964" s="108">
        <v>309756</v>
      </c>
      <c r="C3964" s="109" t="s">
        <v>4144</v>
      </c>
    </row>
    <row r="3965" spans="1:3" ht="16.95" customHeight="1" x14ac:dyDescent="0.3">
      <c r="A3965" s="219">
        <v>3964</v>
      </c>
      <c r="B3965" s="108">
        <v>309756.08</v>
      </c>
      <c r="C3965" s="109" t="s">
        <v>4145</v>
      </c>
    </row>
    <row r="3966" spans="1:3" ht="16.95" customHeight="1" x14ac:dyDescent="0.3">
      <c r="A3966" s="219">
        <v>3965</v>
      </c>
      <c r="B3966" s="108">
        <v>309758</v>
      </c>
      <c r="C3966" s="109" t="s">
        <v>4146</v>
      </c>
    </row>
    <row r="3967" spans="1:3" ht="16.95" customHeight="1" x14ac:dyDescent="0.3">
      <c r="A3967" s="219">
        <v>3966</v>
      </c>
      <c r="B3967" s="108">
        <v>309760</v>
      </c>
      <c r="C3967" s="109" t="s">
        <v>4147</v>
      </c>
    </row>
    <row r="3968" spans="1:3" ht="16.95" customHeight="1" x14ac:dyDescent="0.3">
      <c r="A3968" s="219">
        <v>3967</v>
      </c>
      <c r="B3968" s="108">
        <v>309760.01</v>
      </c>
      <c r="C3968" s="109" t="s">
        <v>4148</v>
      </c>
    </row>
    <row r="3969" spans="1:3" ht="16.95" customHeight="1" x14ac:dyDescent="0.3">
      <c r="A3969" s="219">
        <v>3968</v>
      </c>
      <c r="B3969" s="108">
        <v>309761</v>
      </c>
      <c r="C3969" s="109" t="s">
        <v>4149</v>
      </c>
    </row>
    <row r="3970" spans="1:3" ht="16.95" customHeight="1" x14ac:dyDescent="0.3">
      <c r="A3970" s="219">
        <v>3969</v>
      </c>
      <c r="B3970" s="108">
        <v>309762</v>
      </c>
      <c r="C3970" s="109" t="s">
        <v>4150</v>
      </c>
    </row>
    <row r="3971" spans="1:3" ht="16.95" customHeight="1" x14ac:dyDescent="0.3">
      <c r="A3971" s="219">
        <v>3970</v>
      </c>
      <c r="B3971" s="108">
        <v>309764</v>
      </c>
      <c r="C3971" s="109" t="s">
        <v>4151</v>
      </c>
    </row>
    <row r="3972" spans="1:3" ht="16.95" customHeight="1" x14ac:dyDescent="0.3">
      <c r="A3972" s="219">
        <v>3971</v>
      </c>
      <c r="B3972" s="108">
        <v>309788</v>
      </c>
      <c r="C3972" s="109" t="s">
        <v>4152</v>
      </c>
    </row>
    <row r="3973" spans="1:3" ht="16.95" customHeight="1" x14ac:dyDescent="0.3">
      <c r="A3973" s="219">
        <v>3972</v>
      </c>
      <c r="B3973" s="108">
        <v>309788.07</v>
      </c>
      <c r="C3973" s="109" t="s">
        <v>4153</v>
      </c>
    </row>
    <row r="3974" spans="1:3" ht="16.95" customHeight="1" x14ac:dyDescent="0.3">
      <c r="A3974" s="219">
        <v>3973</v>
      </c>
      <c r="B3974" s="108">
        <v>309799.01</v>
      </c>
      <c r="C3974" s="109" t="s">
        <v>4154</v>
      </c>
    </row>
    <row r="3975" spans="1:3" ht="16.95" customHeight="1" x14ac:dyDescent="0.3">
      <c r="A3975" s="219">
        <v>3974</v>
      </c>
      <c r="B3975" s="108">
        <v>309800.01</v>
      </c>
      <c r="C3975" s="109" t="s">
        <v>4155</v>
      </c>
    </row>
    <row r="3976" spans="1:3" ht="16.95" customHeight="1" x14ac:dyDescent="0.3">
      <c r="A3976" s="219">
        <v>3975</v>
      </c>
      <c r="B3976" s="108">
        <v>309800.02</v>
      </c>
      <c r="C3976" s="109" t="s">
        <v>4156</v>
      </c>
    </row>
    <row r="3977" spans="1:3" ht="16.95" customHeight="1" x14ac:dyDescent="0.3">
      <c r="A3977" s="219">
        <v>3976</v>
      </c>
      <c r="B3977" s="108">
        <v>309801.01</v>
      </c>
      <c r="C3977" s="109" t="s">
        <v>4157</v>
      </c>
    </row>
    <row r="3978" spans="1:3" ht="16.95" customHeight="1" x14ac:dyDescent="0.3">
      <c r="A3978" s="219">
        <v>3977</v>
      </c>
      <c r="B3978" s="108">
        <v>309801.02</v>
      </c>
      <c r="C3978" s="109" t="s">
        <v>4158</v>
      </c>
    </row>
    <row r="3979" spans="1:3" ht="16.95" customHeight="1" x14ac:dyDescent="0.3">
      <c r="A3979" s="219">
        <v>3978</v>
      </c>
      <c r="B3979" s="108">
        <v>309802.01</v>
      </c>
      <c r="C3979" s="109" t="s">
        <v>4159</v>
      </c>
    </row>
    <row r="3980" spans="1:3" ht="16.95" customHeight="1" x14ac:dyDescent="0.3">
      <c r="A3980" s="219">
        <v>3979</v>
      </c>
      <c r="B3980" s="108">
        <v>309803.01</v>
      </c>
      <c r="C3980" s="109" t="s">
        <v>4160</v>
      </c>
    </row>
    <row r="3981" spans="1:3" ht="16.95" customHeight="1" x14ac:dyDescent="0.3">
      <c r="A3981" s="219">
        <v>3980</v>
      </c>
      <c r="B3981" s="108">
        <v>309804.01</v>
      </c>
      <c r="C3981" s="109" t="s">
        <v>4161</v>
      </c>
    </row>
    <row r="3982" spans="1:3" ht="16.95" customHeight="1" x14ac:dyDescent="0.3">
      <c r="A3982" s="219">
        <v>3981</v>
      </c>
      <c r="B3982" s="108">
        <v>309804.07</v>
      </c>
      <c r="C3982" s="109" t="s">
        <v>4162</v>
      </c>
    </row>
    <row r="3983" spans="1:3" ht="16.95" customHeight="1" x14ac:dyDescent="0.3">
      <c r="A3983" s="219">
        <v>3982</v>
      </c>
      <c r="B3983" s="108">
        <v>309805.01</v>
      </c>
      <c r="C3983" s="109" t="s">
        <v>4163</v>
      </c>
    </row>
    <row r="3984" spans="1:3" ht="16.95" customHeight="1" x14ac:dyDescent="0.3">
      <c r="A3984" s="219">
        <v>3983</v>
      </c>
      <c r="B3984" s="108">
        <v>309806.01</v>
      </c>
      <c r="C3984" s="109" t="s">
        <v>4164</v>
      </c>
    </row>
    <row r="3985" spans="1:3" ht="16.95" customHeight="1" x14ac:dyDescent="0.3">
      <c r="A3985" s="219">
        <v>3984</v>
      </c>
      <c r="B3985" s="108">
        <v>309807.01</v>
      </c>
      <c r="C3985" s="109" t="s">
        <v>4165</v>
      </c>
    </row>
    <row r="3986" spans="1:3" ht="16.95" customHeight="1" x14ac:dyDescent="0.3">
      <c r="A3986" s="219">
        <v>3985</v>
      </c>
      <c r="B3986" s="108">
        <v>309808.01</v>
      </c>
      <c r="C3986" s="109" t="s">
        <v>4166</v>
      </c>
    </row>
    <row r="3987" spans="1:3" ht="16.95" customHeight="1" x14ac:dyDescent="0.3">
      <c r="A3987" s="219">
        <v>3986</v>
      </c>
      <c r="B3987" s="108">
        <v>309809.01</v>
      </c>
      <c r="C3987" s="109" t="s">
        <v>4167</v>
      </c>
    </row>
    <row r="3988" spans="1:3" ht="16.95" customHeight="1" x14ac:dyDescent="0.3">
      <c r="A3988" s="219">
        <v>3987</v>
      </c>
      <c r="B3988" s="108">
        <v>309810.01</v>
      </c>
      <c r="C3988" s="109" t="s">
        <v>4168</v>
      </c>
    </row>
    <row r="3989" spans="1:3" ht="16.95" customHeight="1" x14ac:dyDescent="0.3">
      <c r="A3989" s="219">
        <v>3988</v>
      </c>
      <c r="B3989" s="108">
        <v>309811.01</v>
      </c>
      <c r="C3989" s="109" t="s">
        <v>4169</v>
      </c>
    </row>
    <row r="3990" spans="1:3" ht="16.95" customHeight="1" x14ac:dyDescent="0.3">
      <c r="A3990" s="219">
        <v>3989</v>
      </c>
      <c r="B3990" s="108">
        <v>309812.01</v>
      </c>
      <c r="C3990" s="109" t="s">
        <v>4170</v>
      </c>
    </row>
    <row r="3991" spans="1:3" ht="16.95" customHeight="1" x14ac:dyDescent="0.3">
      <c r="A3991" s="219">
        <v>3990</v>
      </c>
      <c r="B3991" s="108">
        <v>309813.01</v>
      </c>
      <c r="C3991" s="109" t="s">
        <v>4171</v>
      </c>
    </row>
    <row r="3992" spans="1:3" ht="16.95" customHeight="1" x14ac:dyDescent="0.3">
      <c r="A3992" s="219">
        <v>3991</v>
      </c>
      <c r="B3992" s="108">
        <v>309814.01</v>
      </c>
      <c r="C3992" s="109" t="s">
        <v>4172</v>
      </c>
    </row>
    <row r="3993" spans="1:3" ht="16.95" customHeight="1" x14ac:dyDescent="0.3">
      <c r="A3993" s="219">
        <v>3992</v>
      </c>
      <c r="B3993" s="108">
        <v>309815.01</v>
      </c>
      <c r="C3993" s="109" t="s">
        <v>4173</v>
      </c>
    </row>
    <row r="3994" spans="1:3" ht="16.95" customHeight="1" x14ac:dyDescent="0.3">
      <c r="A3994" s="219">
        <v>3993</v>
      </c>
      <c r="B3994" s="108">
        <v>309816.01</v>
      </c>
      <c r="C3994" s="109" t="s">
        <v>4174</v>
      </c>
    </row>
    <row r="3995" spans="1:3" ht="16.95" customHeight="1" x14ac:dyDescent="0.3">
      <c r="A3995" s="219">
        <v>3994</v>
      </c>
      <c r="B3995" s="108">
        <v>309817.01</v>
      </c>
      <c r="C3995" s="109" t="s">
        <v>4175</v>
      </c>
    </row>
    <row r="3996" spans="1:3" ht="16.95" customHeight="1" x14ac:dyDescent="0.3">
      <c r="A3996" s="219">
        <v>3995</v>
      </c>
      <c r="B3996" s="108">
        <v>309818.01</v>
      </c>
      <c r="C3996" s="109" t="s">
        <v>4176</v>
      </c>
    </row>
    <row r="3997" spans="1:3" ht="16.95" customHeight="1" x14ac:dyDescent="0.3">
      <c r="A3997" s="219">
        <v>3996</v>
      </c>
      <c r="B3997" s="108">
        <v>309819.01</v>
      </c>
      <c r="C3997" s="109" t="s">
        <v>4177</v>
      </c>
    </row>
    <row r="3998" spans="1:3" ht="16.95" customHeight="1" x14ac:dyDescent="0.3">
      <c r="A3998" s="219">
        <v>3997</v>
      </c>
      <c r="B3998" s="108">
        <v>309820.01</v>
      </c>
      <c r="C3998" s="109" t="s">
        <v>4178</v>
      </c>
    </row>
    <row r="3999" spans="1:3" ht="16.95" customHeight="1" x14ac:dyDescent="0.3">
      <c r="A3999" s="219">
        <v>3998</v>
      </c>
      <c r="B3999" s="108">
        <v>309821.01</v>
      </c>
      <c r="C3999" s="109" t="s">
        <v>4179</v>
      </c>
    </row>
    <row r="4000" spans="1:3" ht="16.95" customHeight="1" x14ac:dyDescent="0.3">
      <c r="A4000" s="219">
        <v>3999</v>
      </c>
      <c r="B4000" s="108">
        <v>309822.01</v>
      </c>
      <c r="C4000" s="109" t="s">
        <v>4180</v>
      </c>
    </row>
    <row r="4001" spans="1:3" ht="16.95" customHeight="1" x14ac:dyDescent="0.3">
      <c r="A4001" s="219">
        <v>4000</v>
      </c>
      <c r="B4001" s="108">
        <v>309823.01</v>
      </c>
      <c r="C4001" s="109" t="s">
        <v>4181</v>
      </c>
    </row>
    <row r="4002" spans="1:3" ht="16.95" customHeight="1" x14ac:dyDescent="0.3">
      <c r="A4002" s="219">
        <v>4001</v>
      </c>
      <c r="B4002" s="108">
        <v>309824.01</v>
      </c>
      <c r="C4002" s="109" t="s">
        <v>4182</v>
      </c>
    </row>
    <row r="4003" spans="1:3" ht="16.95" customHeight="1" x14ac:dyDescent="0.3">
      <c r="A4003" s="219">
        <v>4002</v>
      </c>
      <c r="B4003" s="108">
        <v>309825.01</v>
      </c>
      <c r="C4003" s="109" t="s">
        <v>4183</v>
      </c>
    </row>
    <row r="4004" spans="1:3" ht="16.95" customHeight="1" x14ac:dyDescent="0.3">
      <c r="A4004" s="219">
        <v>4003</v>
      </c>
      <c r="B4004" s="108">
        <v>309826.01</v>
      </c>
      <c r="C4004" s="109" t="s">
        <v>4184</v>
      </c>
    </row>
    <row r="4005" spans="1:3" ht="16.95" customHeight="1" x14ac:dyDescent="0.3">
      <c r="A4005" s="219">
        <v>4004</v>
      </c>
      <c r="B4005" s="108">
        <v>309827.01</v>
      </c>
      <c r="C4005" s="109" t="s">
        <v>4185</v>
      </c>
    </row>
    <row r="4006" spans="1:3" ht="16.95" customHeight="1" x14ac:dyDescent="0.3">
      <c r="A4006" s="219">
        <v>4005</v>
      </c>
      <c r="B4006" s="108">
        <v>309828.01</v>
      </c>
      <c r="C4006" s="109" t="s">
        <v>4186</v>
      </c>
    </row>
    <row r="4007" spans="1:3" ht="16.95" customHeight="1" x14ac:dyDescent="0.3">
      <c r="A4007" s="219">
        <v>4006</v>
      </c>
      <c r="B4007" s="108">
        <v>309829.01</v>
      </c>
      <c r="C4007" s="109" t="s">
        <v>4187</v>
      </c>
    </row>
    <row r="4008" spans="1:3" ht="16.95" customHeight="1" x14ac:dyDescent="0.3">
      <c r="A4008" s="219">
        <v>4007</v>
      </c>
      <c r="B4008" s="108">
        <v>309830.01</v>
      </c>
      <c r="C4008" s="109" t="s">
        <v>4188</v>
      </c>
    </row>
    <row r="4009" spans="1:3" ht="16.95" customHeight="1" x14ac:dyDescent="0.3">
      <c r="A4009" s="219">
        <v>4008</v>
      </c>
      <c r="B4009" s="108">
        <v>309831.01</v>
      </c>
      <c r="C4009" s="109" t="s">
        <v>4189</v>
      </c>
    </row>
    <row r="4010" spans="1:3" ht="16.95" customHeight="1" x14ac:dyDescent="0.3">
      <c r="A4010" s="219">
        <v>4009</v>
      </c>
      <c r="B4010" s="108">
        <v>309832.01</v>
      </c>
      <c r="C4010" s="109" t="s">
        <v>4190</v>
      </c>
    </row>
    <row r="4011" spans="1:3" ht="16.95" customHeight="1" x14ac:dyDescent="0.3">
      <c r="A4011" s="219">
        <v>4010</v>
      </c>
      <c r="B4011" s="108">
        <v>3094000.01</v>
      </c>
      <c r="C4011" s="109" t="s">
        <v>4191</v>
      </c>
    </row>
    <row r="4012" spans="1:3" ht="16.95" customHeight="1" x14ac:dyDescent="0.3">
      <c r="A4012" s="219">
        <v>4011</v>
      </c>
      <c r="B4012" s="108">
        <v>309834.01</v>
      </c>
      <c r="C4012" s="109" t="s">
        <v>4192</v>
      </c>
    </row>
    <row r="4013" spans="1:3" ht="16.95" customHeight="1" x14ac:dyDescent="0.3">
      <c r="A4013" s="219">
        <v>4012</v>
      </c>
      <c r="B4013" s="108">
        <v>309835.01</v>
      </c>
      <c r="C4013" s="109" t="s">
        <v>4193</v>
      </c>
    </row>
    <row r="4014" spans="1:3" ht="16.95" customHeight="1" x14ac:dyDescent="0.3">
      <c r="A4014" s="219">
        <v>4013</v>
      </c>
      <c r="B4014" s="108">
        <v>309836.01</v>
      </c>
      <c r="C4014" s="109" t="s">
        <v>4194</v>
      </c>
    </row>
    <row r="4015" spans="1:3" ht="16.95" customHeight="1" x14ac:dyDescent="0.3">
      <c r="A4015" s="219">
        <v>4014</v>
      </c>
      <c r="B4015" s="108">
        <v>309837.01</v>
      </c>
      <c r="C4015" s="109" t="s">
        <v>4195</v>
      </c>
    </row>
    <row r="4016" spans="1:3" ht="16.95" customHeight="1" x14ac:dyDescent="0.3">
      <c r="A4016" s="219">
        <v>4015</v>
      </c>
      <c r="B4016" s="108">
        <v>309838.01</v>
      </c>
      <c r="C4016" s="109" t="s">
        <v>4196</v>
      </c>
    </row>
    <row r="4017" spans="1:3" ht="16.95" customHeight="1" x14ac:dyDescent="0.3">
      <c r="A4017" s="219">
        <v>4016</v>
      </c>
      <c r="B4017" s="108">
        <v>309839.01</v>
      </c>
      <c r="C4017" s="109" t="s">
        <v>4197</v>
      </c>
    </row>
    <row r="4018" spans="1:3" ht="16.95" customHeight="1" x14ac:dyDescent="0.3">
      <c r="A4018" s="219">
        <v>4017</v>
      </c>
      <c r="B4018" s="108">
        <v>309840.01</v>
      </c>
      <c r="C4018" s="109" t="s">
        <v>4198</v>
      </c>
    </row>
    <row r="4019" spans="1:3" ht="16.95" customHeight="1" x14ac:dyDescent="0.3">
      <c r="A4019" s="219">
        <v>4018</v>
      </c>
      <c r="B4019" s="108">
        <v>309841.01</v>
      </c>
      <c r="C4019" s="109" t="s">
        <v>4199</v>
      </c>
    </row>
    <row r="4020" spans="1:3" ht="16.95" customHeight="1" x14ac:dyDescent="0.3">
      <c r="A4020" s="219">
        <v>4019</v>
      </c>
      <c r="B4020" s="108">
        <v>309842.01</v>
      </c>
      <c r="C4020" s="109" t="s">
        <v>4200</v>
      </c>
    </row>
    <row r="4021" spans="1:3" ht="16.95" customHeight="1" x14ac:dyDescent="0.3">
      <c r="A4021" s="219">
        <v>4020</v>
      </c>
      <c r="B4021" s="108">
        <v>309843.01</v>
      </c>
      <c r="C4021" s="109" t="s">
        <v>4201</v>
      </c>
    </row>
    <row r="4022" spans="1:3" ht="16.95" customHeight="1" x14ac:dyDescent="0.3">
      <c r="A4022" s="219">
        <v>4021</v>
      </c>
      <c r="B4022" s="108">
        <v>309844.01</v>
      </c>
      <c r="C4022" s="109" t="s">
        <v>4202</v>
      </c>
    </row>
    <row r="4023" spans="1:3" ht="16.95" customHeight="1" x14ac:dyDescent="0.3">
      <c r="A4023" s="219">
        <v>4022</v>
      </c>
      <c r="B4023" s="108">
        <v>309845.01</v>
      </c>
      <c r="C4023" s="109" t="s">
        <v>4203</v>
      </c>
    </row>
    <row r="4024" spans="1:3" ht="16.95" customHeight="1" x14ac:dyDescent="0.3">
      <c r="A4024" s="219">
        <v>4023</v>
      </c>
      <c r="B4024" s="108">
        <v>309846.01</v>
      </c>
      <c r="C4024" s="109" t="s">
        <v>4204</v>
      </c>
    </row>
    <row r="4025" spans="1:3" ht="16.95" customHeight="1" x14ac:dyDescent="0.3">
      <c r="A4025" s="219">
        <v>4024</v>
      </c>
      <c r="B4025" s="108">
        <v>309847.01</v>
      </c>
      <c r="C4025" s="109" t="s">
        <v>4205</v>
      </c>
    </row>
    <row r="4026" spans="1:3" ht="16.95" customHeight="1" x14ac:dyDescent="0.3">
      <c r="A4026" s="219">
        <v>4025</v>
      </c>
      <c r="B4026" s="108">
        <v>309848.01</v>
      </c>
      <c r="C4026" s="109" t="s">
        <v>4206</v>
      </c>
    </row>
    <row r="4027" spans="1:3" ht="16.95" customHeight="1" x14ac:dyDescent="0.3">
      <c r="A4027" s="219">
        <v>4026</v>
      </c>
      <c r="B4027" s="108">
        <v>309849.01</v>
      </c>
      <c r="C4027" s="109" t="s">
        <v>4207</v>
      </c>
    </row>
    <row r="4028" spans="1:3" ht="16.95" customHeight="1" x14ac:dyDescent="0.3">
      <c r="A4028" s="219">
        <v>4027</v>
      </c>
      <c r="B4028" s="108">
        <v>309850.01</v>
      </c>
      <c r="C4028" s="109" t="s">
        <v>4208</v>
      </c>
    </row>
    <row r="4029" spans="1:3" ht="16.95" customHeight="1" x14ac:dyDescent="0.3">
      <c r="A4029" s="219">
        <v>4028</v>
      </c>
      <c r="B4029" s="108">
        <v>309851.01</v>
      </c>
      <c r="C4029" s="109" t="s">
        <v>4209</v>
      </c>
    </row>
    <row r="4030" spans="1:3" ht="16.95" customHeight="1" x14ac:dyDescent="0.3">
      <c r="A4030" s="219">
        <v>4029</v>
      </c>
      <c r="B4030" s="108">
        <v>309852.01</v>
      </c>
      <c r="C4030" s="109" t="s">
        <v>4210</v>
      </c>
    </row>
    <row r="4031" spans="1:3" ht="16.95" customHeight="1" x14ac:dyDescent="0.3">
      <c r="A4031" s="219">
        <v>4030</v>
      </c>
      <c r="B4031" s="108">
        <v>309853.01</v>
      </c>
      <c r="C4031" s="109" t="s">
        <v>4211</v>
      </c>
    </row>
    <row r="4032" spans="1:3" ht="16.95" customHeight="1" x14ac:dyDescent="0.3">
      <c r="A4032" s="219">
        <v>4031</v>
      </c>
      <c r="B4032" s="108">
        <v>309854.01</v>
      </c>
      <c r="C4032" s="109" t="s">
        <v>4212</v>
      </c>
    </row>
    <row r="4033" spans="1:3" ht="16.95" customHeight="1" x14ac:dyDescent="0.3">
      <c r="A4033" s="219">
        <v>4032</v>
      </c>
      <c r="B4033" s="108">
        <v>309855.01</v>
      </c>
      <c r="C4033" s="109" t="s">
        <v>4213</v>
      </c>
    </row>
    <row r="4034" spans="1:3" ht="16.95" customHeight="1" x14ac:dyDescent="0.3">
      <c r="A4034" s="219">
        <v>4033</v>
      </c>
      <c r="B4034" s="108">
        <v>309856.01</v>
      </c>
      <c r="C4034" s="109" t="s">
        <v>4214</v>
      </c>
    </row>
    <row r="4035" spans="1:3" ht="16.95" customHeight="1" x14ac:dyDescent="0.3">
      <c r="A4035" s="219">
        <v>4034</v>
      </c>
      <c r="B4035" s="108">
        <v>309857.01</v>
      </c>
      <c r="C4035" s="109" t="s">
        <v>4215</v>
      </c>
    </row>
    <row r="4036" spans="1:3" ht="16.95" customHeight="1" x14ac:dyDescent="0.3">
      <c r="A4036" s="219">
        <v>4035</v>
      </c>
      <c r="B4036" s="108">
        <v>309858</v>
      </c>
      <c r="C4036" s="109" t="s">
        <v>4216</v>
      </c>
    </row>
    <row r="4037" spans="1:3" ht="16.95" customHeight="1" x14ac:dyDescent="0.3">
      <c r="A4037" s="219">
        <v>4036</v>
      </c>
      <c r="B4037" s="108">
        <v>309868.01</v>
      </c>
      <c r="C4037" s="109" t="s">
        <v>4217</v>
      </c>
    </row>
    <row r="4038" spans="1:3" ht="16.95" customHeight="1" x14ac:dyDescent="0.3">
      <c r="A4038" s="219">
        <v>4037</v>
      </c>
      <c r="B4038" s="108">
        <v>309869</v>
      </c>
      <c r="C4038" s="109" t="s">
        <v>3994</v>
      </c>
    </row>
    <row r="4039" spans="1:3" ht="16.95" customHeight="1" x14ac:dyDescent="0.3">
      <c r="A4039" s="219">
        <v>4038</v>
      </c>
      <c r="B4039" s="108">
        <v>309869.02</v>
      </c>
      <c r="C4039" s="109" t="s">
        <v>4218</v>
      </c>
    </row>
    <row r="4040" spans="1:3" ht="16.95" customHeight="1" x14ac:dyDescent="0.3">
      <c r="A4040" s="219">
        <v>4039</v>
      </c>
      <c r="B4040" s="108">
        <v>309880.01</v>
      </c>
      <c r="C4040" s="109" t="s">
        <v>4219</v>
      </c>
    </row>
    <row r="4041" spans="1:3" ht="16.95" customHeight="1" x14ac:dyDescent="0.3">
      <c r="A4041" s="219">
        <v>4040</v>
      </c>
      <c r="B4041" s="108">
        <v>309881.01</v>
      </c>
      <c r="C4041" s="109" t="s">
        <v>4220</v>
      </c>
    </row>
    <row r="4042" spans="1:3" ht="16.95" customHeight="1" x14ac:dyDescent="0.3">
      <c r="A4042" s="219">
        <v>4041</v>
      </c>
      <c r="B4042" s="108">
        <v>309882.01</v>
      </c>
      <c r="C4042" s="109" t="s">
        <v>4221</v>
      </c>
    </row>
    <row r="4043" spans="1:3" ht="16.95" customHeight="1" x14ac:dyDescent="0.3">
      <c r="A4043" s="219">
        <v>4042</v>
      </c>
      <c r="B4043" s="108">
        <v>309883.01</v>
      </c>
      <c r="C4043" s="109" t="s">
        <v>4222</v>
      </c>
    </row>
    <row r="4044" spans="1:3" ht="16.95" customHeight="1" x14ac:dyDescent="0.3">
      <c r="A4044" s="219">
        <v>4043</v>
      </c>
      <c r="B4044" s="108">
        <v>309884.01</v>
      </c>
      <c r="C4044" s="109" t="s">
        <v>4223</v>
      </c>
    </row>
    <row r="4045" spans="1:3" ht="16.95" customHeight="1" x14ac:dyDescent="0.3">
      <c r="A4045" s="219">
        <v>4044</v>
      </c>
      <c r="B4045" s="108">
        <v>309885.01</v>
      </c>
      <c r="C4045" s="109" t="s">
        <v>4224</v>
      </c>
    </row>
    <row r="4046" spans="1:3" ht="16.95" customHeight="1" x14ac:dyDescent="0.3">
      <c r="A4046" s="219">
        <v>4045</v>
      </c>
      <c r="B4046" s="108">
        <v>309886.01</v>
      </c>
      <c r="C4046" s="109" t="s">
        <v>4225</v>
      </c>
    </row>
    <row r="4047" spans="1:3" ht="16.95" customHeight="1" x14ac:dyDescent="0.3">
      <c r="A4047" s="219">
        <v>4046</v>
      </c>
      <c r="B4047" s="108">
        <v>309887.01</v>
      </c>
      <c r="C4047" s="109" t="s">
        <v>4226</v>
      </c>
    </row>
    <row r="4048" spans="1:3" ht="16.95" customHeight="1" x14ac:dyDescent="0.3">
      <c r="A4048" s="219">
        <v>4047</v>
      </c>
      <c r="B4048" s="108">
        <v>309888.01</v>
      </c>
      <c r="C4048" s="109" t="s">
        <v>4227</v>
      </c>
    </row>
    <row r="4049" spans="1:3" ht="16.95" customHeight="1" x14ac:dyDescent="0.3">
      <c r="A4049" s="219">
        <v>4048</v>
      </c>
      <c r="B4049" s="108">
        <v>309889.01</v>
      </c>
      <c r="C4049" s="109" t="s">
        <v>4228</v>
      </c>
    </row>
    <row r="4050" spans="1:3" ht="16.95" customHeight="1" x14ac:dyDescent="0.3">
      <c r="A4050" s="219">
        <v>4049</v>
      </c>
      <c r="B4050" s="108">
        <v>309890.01</v>
      </c>
      <c r="C4050" s="109" t="s">
        <v>4229</v>
      </c>
    </row>
    <row r="4051" spans="1:3" ht="16.95" customHeight="1" x14ac:dyDescent="0.3">
      <c r="A4051" s="219">
        <v>4050</v>
      </c>
      <c r="B4051" s="108">
        <v>309891.01</v>
      </c>
      <c r="C4051" s="109" t="s">
        <v>4230</v>
      </c>
    </row>
    <row r="4052" spans="1:3" ht="16.95" customHeight="1" x14ac:dyDescent="0.3">
      <c r="A4052" s="219">
        <v>4051</v>
      </c>
      <c r="B4052" s="108">
        <v>309892.01</v>
      </c>
      <c r="C4052" s="109" t="s">
        <v>4231</v>
      </c>
    </row>
    <row r="4053" spans="1:3" ht="16.95" customHeight="1" x14ac:dyDescent="0.3">
      <c r="A4053" s="219">
        <v>4052</v>
      </c>
      <c r="B4053" s="108">
        <v>309893.01</v>
      </c>
      <c r="C4053" s="109" t="s">
        <v>4232</v>
      </c>
    </row>
    <row r="4054" spans="1:3" ht="16.95" customHeight="1" x14ac:dyDescent="0.3">
      <c r="A4054" s="219">
        <v>4053</v>
      </c>
      <c r="B4054" s="108">
        <v>309894.01</v>
      </c>
      <c r="C4054" s="109" t="s">
        <v>4233</v>
      </c>
    </row>
    <row r="4055" spans="1:3" ht="16.95" customHeight="1" x14ac:dyDescent="0.3">
      <c r="A4055" s="219">
        <v>4054</v>
      </c>
      <c r="B4055" s="108">
        <v>309895.01</v>
      </c>
      <c r="C4055" s="109" t="s">
        <v>4234</v>
      </c>
    </row>
    <row r="4056" spans="1:3" ht="16.95" customHeight="1" x14ac:dyDescent="0.3">
      <c r="A4056" s="219">
        <v>4055</v>
      </c>
      <c r="B4056" s="108">
        <v>309896.01</v>
      </c>
      <c r="C4056" s="109" t="s">
        <v>4235</v>
      </c>
    </row>
    <row r="4057" spans="1:3" ht="16.95" customHeight="1" x14ac:dyDescent="0.3">
      <c r="A4057" s="219">
        <v>4056</v>
      </c>
      <c r="B4057" s="108">
        <v>309897.01</v>
      </c>
      <c r="C4057" s="109" t="s">
        <v>4236</v>
      </c>
    </row>
    <row r="4058" spans="1:3" ht="16.95" customHeight="1" x14ac:dyDescent="0.3">
      <c r="A4058" s="219">
        <v>4057</v>
      </c>
      <c r="B4058" s="108">
        <v>309899.01</v>
      </c>
      <c r="C4058" s="109" t="s">
        <v>4237</v>
      </c>
    </row>
    <row r="4059" spans="1:3" ht="16.95" customHeight="1" x14ac:dyDescent="0.3">
      <c r="A4059" s="219">
        <v>4058</v>
      </c>
      <c r="B4059" s="108">
        <v>309900.01</v>
      </c>
      <c r="C4059" s="109" t="s">
        <v>4238</v>
      </c>
    </row>
    <row r="4060" spans="1:3" ht="16.95" customHeight="1" x14ac:dyDescent="0.3">
      <c r="A4060" s="219">
        <v>4059</v>
      </c>
      <c r="B4060" s="108">
        <v>309909.01</v>
      </c>
      <c r="C4060" s="109" t="s">
        <v>4239</v>
      </c>
    </row>
    <row r="4061" spans="1:3" ht="16.95" customHeight="1" x14ac:dyDescent="0.3">
      <c r="A4061" s="219">
        <v>4060</v>
      </c>
      <c r="B4061" s="108">
        <v>309910.01</v>
      </c>
      <c r="C4061" s="109" t="s">
        <v>4240</v>
      </c>
    </row>
    <row r="4062" spans="1:3" ht="16.95" customHeight="1" x14ac:dyDescent="0.3">
      <c r="A4062" s="219">
        <v>4061</v>
      </c>
      <c r="B4062" s="108">
        <v>309912.01</v>
      </c>
      <c r="C4062" s="109" t="s">
        <v>4241</v>
      </c>
    </row>
    <row r="4063" spans="1:3" ht="16.95" customHeight="1" x14ac:dyDescent="0.3">
      <c r="A4063" s="219">
        <v>4062</v>
      </c>
      <c r="B4063" s="108">
        <v>309913.01</v>
      </c>
      <c r="C4063" s="109" t="s">
        <v>4242</v>
      </c>
    </row>
    <row r="4064" spans="1:3" ht="16.95" customHeight="1" x14ac:dyDescent="0.3">
      <c r="A4064" s="219">
        <v>4063</v>
      </c>
      <c r="B4064" s="108">
        <v>309914.01</v>
      </c>
      <c r="C4064" s="109" t="s">
        <v>4243</v>
      </c>
    </row>
    <row r="4065" spans="1:3" ht="16.95" customHeight="1" x14ac:dyDescent="0.3">
      <c r="A4065" s="219">
        <v>4064</v>
      </c>
      <c r="B4065" s="108">
        <v>309915.02</v>
      </c>
      <c r="C4065" s="109" t="s">
        <v>4244</v>
      </c>
    </row>
    <row r="4066" spans="1:3" ht="16.95" customHeight="1" x14ac:dyDescent="0.3">
      <c r="A4066" s="219">
        <v>4065</v>
      </c>
      <c r="B4066" s="108">
        <v>309916.02</v>
      </c>
      <c r="C4066" s="109" t="s">
        <v>4245</v>
      </c>
    </row>
    <row r="4067" spans="1:3" ht="16.95" customHeight="1" x14ac:dyDescent="0.3">
      <c r="A4067" s="219">
        <v>4066</v>
      </c>
      <c r="B4067" s="108">
        <v>309917</v>
      </c>
      <c r="C4067" s="109" t="s">
        <v>4246</v>
      </c>
    </row>
    <row r="4068" spans="1:3" ht="16.95" customHeight="1" x14ac:dyDescent="0.3">
      <c r="A4068" s="219">
        <v>4067</v>
      </c>
      <c r="B4068" s="108">
        <v>309918</v>
      </c>
      <c r="C4068" s="109" t="s">
        <v>4247</v>
      </c>
    </row>
    <row r="4069" spans="1:3" ht="16.95" customHeight="1" x14ac:dyDescent="0.3">
      <c r="A4069" s="219">
        <v>4068</v>
      </c>
      <c r="B4069" s="108">
        <v>309921</v>
      </c>
      <c r="C4069" s="109" t="s">
        <v>4248</v>
      </c>
    </row>
    <row r="4070" spans="1:3" ht="16.95" customHeight="1" x14ac:dyDescent="0.3">
      <c r="A4070" s="219">
        <v>4069</v>
      </c>
      <c r="B4070" s="108">
        <v>309922</v>
      </c>
      <c r="C4070" s="109" t="s">
        <v>4249</v>
      </c>
    </row>
    <row r="4071" spans="1:3" ht="16.95" customHeight="1" x14ac:dyDescent="0.3">
      <c r="A4071" s="219">
        <v>4070</v>
      </c>
      <c r="B4071" s="108">
        <v>309924</v>
      </c>
      <c r="C4071" s="109" t="s">
        <v>4250</v>
      </c>
    </row>
    <row r="4072" spans="1:3" ht="16.95" customHeight="1" x14ac:dyDescent="0.3">
      <c r="A4072" s="219">
        <v>4071</v>
      </c>
      <c r="B4072" s="108">
        <v>309925</v>
      </c>
      <c r="C4072" s="109" t="s">
        <v>4251</v>
      </c>
    </row>
    <row r="4073" spans="1:3" ht="16.95" customHeight="1" x14ac:dyDescent="0.3">
      <c r="A4073" s="219">
        <v>4072</v>
      </c>
      <c r="B4073" s="108">
        <v>309925.40000000002</v>
      </c>
      <c r="C4073" s="109" t="s">
        <v>4252</v>
      </c>
    </row>
    <row r="4074" spans="1:3" ht="16.95" customHeight="1" x14ac:dyDescent="0.3">
      <c r="A4074" s="219">
        <v>4073</v>
      </c>
      <c r="B4074" s="108">
        <v>309944.07</v>
      </c>
      <c r="C4074" s="109" t="s">
        <v>4253</v>
      </c>
    </row>
    <row r="4075" spans="1:3" ht="16.95" customHeight="1" x14ac:dyDescent="0.3">
      <c r="A4075" s="219">
        <v>4074</v>
      </c>
      <c r="B4075" s="108">
        <v>309946.02</v>
      </c>
      <c r="C4075" s="109" t="s">
        <v>4254</v>
      </c>
    </row>
    <row r="4076" spans="1:3" ht="16.95" customHeight="1" x14ac:dyDescent="0.3">
      <c r="A4076" s="219">
        <v>4075</v>
      </c>
      <c r="B4076" s="108">
        <v>309947</v>
      </c>
      <c r="C4076" s="109" t="s">
        <v>4255</v>
      </c>
    </row>
    <row r="4077" spans="1:3" ht="16.95" customHeight="1" x14ac:dyDescent="0.3">
      <c r="A4077" s="219">
        <v>4076</v>
      </c>
      <c r="B4077" s="108">
        <v>309966</v>
      </c>
      <c r="C4077" s="109" t="s">
        <v>4256</v>
      </c>
    </row>
    <row r="4078" spans="1:3" ht="16.95" customHeight="1" x14ac:dyDescent="0.3">
      <c r="A4078" s="219">
        <v>4077</v>
      </c>
      <c r="B4078" s="108">
        <v>309974</v>
      </c>
      <c r="C4078" s="109" t="s">
        <v>4257</v>
      </c>
    </row>
    <row r="4079" spans="1:3" ht="16.95" customHeight="1" x14ac:dyDescent="0.3">
      <c r="A4079" s="219">
        <v>4078</v>
      </c>
      <c r="B4079" s="108">
        <v>309977</v>
      </c>
      <c r="C4079" s="109" t="s">
        <v>4258</v>
      </c>
    </row>
    <row r="4080" spans="1:3" ht="16.95" customHeight="1" x14ac:dyDescent="0.3">
      <c r="A4080" s="219">
        <v>4079</v>
      </c>
      <c r="B4080" s="108">
        <v>309986.01</v>
      </c>
      <c r="C4080" s="109" t="s">
        <v>4259</v>
      </c>
    </row>
    <row r="4081" spans="1:3" ht="16.95" customHeight="1" x14ac:dyDescent="0.3">
      <c r="A4081" s="219">
        <v>4080</v>
      </c>
      <c r="B4081" s="108">
        <v>309986.02</v>
      </c>
      <c r="C4081" s="109" t="s">
        <v>4260</v>
      </c>
    </row>
    <row r="4082" spans="1:3" ht="16.95" customHeight="1" x14ac:dyDescent="0.3">
      <c r="A4082" s="219">
        <v>4081</v>
      </c>
      <c r="B4082" s="108">
        <v>309992</v>
      </c>
      <c r="C4082" s="109" t="s">
        <v>4261</v>
      </c>
    </row>
    <row r="4083" spans="1:3" ht="16.95" customHeight="1" x14ac:dyDescent="0.3">
      <c r="A4083" s="219">
        <v>4082</v>
      </c>
      <c r="B4083" s="108">
        <v>309993</v>
      </c>
      <c r="C4083" s="109" t="s">
        <v>4262</v>
      </c>
    </row>
    <row r="4084" spans="1:3" ht="16.95" customHeight="1" x14ac:dyDescent="0.3">
      <c r="A4084" s="219">
        <v>4083</v>
      </c>
      <c r="B4084" s="108">
        <v>309994</v>
      </c>
      <c r="C4084" s="109" t="s">
        <v>4263</v>
      </c>
    </row>
    <row r="4085" spans="1:3" ht="16.95" customHeight="1" x14ac:dyDescent="0.3">
      <c r="A4085" s="219">
        <v>4084</v>
      </c>
      <c r="B4085" s="108">
        <v>309995</v>
      </c>
      <c r="C4085" s="109" t="s">
        <v>4264</v>
      </c>
    </row>
    <row r="4086" spans="1:3" ht="16.95" customHeight="1" x14ac:dyDescent="0.3">
      <c r="A4086" s="219">
        <v>4085</v>
      </c>
      <c r="B4086" s="108">
        <v>309996</v>
      </c>
      <c r="C4086" s="109" t="s">
        <v>4265</v>
      </c>
    </row>
    <row r="4087" spans="1:3" ht="16.95" customHeight="1" x14ac:dyDescent="0.3">
      <c r="A4087" s="219">
        <v>4086</v>
      </c>
      <c r="B4087" s="108">
        <v>309997</v>
      </c>
      <c r="C4087" s="109" t="s">
        <v>4266</v>
      </c>
    </row>
    <row r="4088" spans="1:3" ht="16.95" customHeight="1" x14ac:dyDescent="0.3">
      <c r="A4088" s="219">
        <v>4087</v>
      </c>
      <c r="B4088" s="108">
        <v>309998</v>
      </c>
      <c r="C4088" s="109" t="s">
        <v>4267</v>
      </c>
    </row>
    <row r="4089" spans="1:3" ht="16.95" customHeight="1" x14ac:dyDescent="0.3">
      <c r="A4089" s="219">
        <v>4088</v>
      </c>
      <c r="B4089" s="108">
        <v>309999</v>
      </c>
      <c r="C4089" s="109" t="s">
        <v>4268</v>
      </c>
    </row>
    <row r="4090" spans="1:3" ht="16.95" customHeight="1" x14ac:dyDescent="0.3">
      <c r="A4090" s="219">
        <v>4089</v>
      </c>
      <c r="B4090" s="108">
        <v>310.01</v>
      </c>
      <c r="C4090" s="109" t="s">
        <v>4269</v>
      </c>
    </row>
    <row r="4091" spans="1:3" ht="16.95" customHeight="1" x14ac:dyDescent="0.3">
      <c r="A4091" s="219">
        <v>4090</v>
      </c>
      <c r="B4091" s="108">
        <v>310.02</v>
      </c>
      <c r="C4091" s="109" t="s">
        <v>4270</v>
      </c>
    </row>
    <row r="4092" spans="1:3" ht="16.95" customHeight="1" x14ac:dyDescent="0.3">
      <c r="A4092" s="219">
        <v>4091</v>
      </c>
      <c r="B4092" s="108">
        <v>310.02999999999997</v>
      </c>
      <c r="C4092" s="109" t="s">
        <v>4271</v>
      </c>
    </row>
    <row r="4093" spans="1:3" ht="16.95" customHeight="1" x14ac:dyDescent="0.3">
      <c r="A4093" s="219">
        <v>4092</v>
      </c>
      <c r="B4093" s="108">
        <v>310.05</v>
      </c>
      <c r="C4093" s="109" t="s">
        <v>4272</v>
      </c>
    </row>
    <row r="4094" spans="1:3" ht="16.95" customHeight="1" x14ac:dyDescent="0.3">
      <c r="A4094" s="219">
        <v>4093</v>
      </c>
      <c r="B4094" s="108">
        <v>310.06</v>
      </c>
      <c r="C4094" s="109" t="s">
        <v>4273</v>
      </c>
    </row>
    <row r="4095" spans="1:3" ht="16.95" customHeight="1" x14ac:dyDescent="0.3">
      <c r="A4095" s="219">
        <v>4094</v>
      </c>
      <c r="B4095" s="108">
        <v>310.07</v>
      </c>
      <c r="C4095" s="109" t="s">
        <v>4274</v>
      </c>
    </row>
    <row r="4096" spans="1:3" ht="16.95" customHeight="1" x14ac:dyDescent="0.3">
      <c r="A4096" s="219">
        <v>4095</v>
      </c>
      <c r="B4096" s="108">
        <v>310.22000000000003</v>
      </c>
      <c r="C4096" s="109" t="s">
        <v>4275</v>
      </c>
    </row>
    <row r="4097" spans="1:3" ht="16.95" customHeight="1" x14ac:dyDescent="0.3">
      <c r="A4097" s="219">
        <v>4096</v>
      </c>
      <c r="B4097" s="108">
        <v>3100</v>
      </c>
      <c r="C4097" s="109" t="s">
        <v>4276</v>
      </c>
    </row>
    <row r="4098" spans="1:3" ht="16.95" customHeight="1" x14ac:dyDescent="0.3">
      <c r="A4098" s="219">
        <v>4097</v>
      </c>
      <c r="B4098" s="108">
        <v>3100.2</v>
      </c>
      <c r="C4098" s="109" t="s">
        <v>4277</v>
      </c>
    </row>
    <row r="4099" spans="1:3" ht="16.95" customHeight="1" x14ac:dyDescent="0.3">
      <c r="A4099" s="219">
        <v>4098</v>
      </c>
      <c r="B4099" s="108">
        <v>3101</v>
      </c>
      <c r="C4099" s="109" t="s">
        <v>4278</v>
      </c>
    </row>
    <row r="4100" spans="1:3" ht="16.95" customHeight="1" x14ac:dyDescent="0.3">
      <c r="A4100" s="219">
        <v>4099</v>
      </c>
      <c r="B4100" s="108">
        <v>3101.21</v>
      </c>
      <c r="C4100" s="109" t="s">
        <v>4279</v>
      </c>
    </row>
    <row r="4101" spans="1:3" ht="16.95" customHeight="1" x14ac:dyDescent="0.3">
      <c r="A4101" s="219">
        <v>4100</v>
      </c>
      <c r="B4101" s="108">
        <v>3102</v>
      </c>
      <c r="C4101" s="109" t="s">
        <v>4280</v>
      </c>
    </row>
    <row r="4102" spans="1:3" ht="16.95" customHeight="1" x14ac:dyDescent="0.3">
      <c r="A4102" s="219">
        <v>4101</v>
      </c>
      <c r="B4102" s="108">
        <v>3103</v>
      </c>
      <c r="C4102" s="109" t="s">
        <v>4281</v>
      </c>
    </row>
    <row r="4103" spans="1:3" ht="16.95" customHeight="1" x14ac:dyDescent="0.3">
      <c r="A4103" s="219">
        <v>4102</v>
      </c>
      <c r="B4103" s="108">
        <v>3104</v>
      </c>
      <c r="C4103" s="109" t="s">
        <v>4282</v>
      </c>
    </row>
    <row r="4104" spans="1:3" ht="16.95" customHeight="1" x14ac:dyDescent="0.3">
      <c r="A4104" s="219">
        <v>4103</v>
      </c>
      <c r="B4104" s="108">
        <v>3105</v>
      </c>
      <c r="C4104" s="109" t="s">
        <v>4283</v>
      </c>
    </row>
    <row r="4105" spans="1:3" ht="16.95" customHeight="1" x14ac:dyDescent="0.3">
      <c r="A4105" s="219">
        <v>4104</v>
      </c>
      <c r="B4105" s="108">
        <v>3105.21</v>
      </c>
      <c r="C4105" s="109" t="s">
        <v>4284</v>
      </c>
    </row>
    <row r="4106" spans="1:3" ht="16.95" customHeight="1" x14ac:dyDescent="0.3">
      <c r="A4106" s="219">
        <v>4105</v>
      </c>
      <c r="B4106" s="108">
        <v>3106</v>
      </c>
      <c r="C4106" s="109" t="s">
        <v>4285</v>
      </c>
    </row>
    <row r="4107" spans="1:3" ht="16.95" customHeight="1" x14ac:dyDescent="0.3">
      <c r="A4107" s="219">
        <v>4106</v>
      </c>
      <c r="B4107" s="108">
        <v>3106.01</v>
      </c>
      <c r="C4107" s="109" t="s">
        <v>4286</v>
      </c>
    </row>
    <row r="4108" spans="1:3" ht="16.95" customHeight="1" x14ac:dyDescent="0.3">
      <c r="A4108" s="219">
        <v>4107</v>
      </c>
      <c r="B4108" s="108">
        <v>3106.11</v>
      </c>
      <c r="C4108" s="109" t="s">
        <v>4287</v>
      </c>
    </row>
    <row r="4109" spans="1:3" ht="16.95" customHeight="1" x14ac:dyDescent="0.3">
      <c r="A4109" s="219">
        <v>4108</v>
      </c>
      <c r="B4109" s="108">
        <v>3106.21</v>
      </c>
      <c r="C4109" s="109" t="s">
        <v>4288</v>
      </c>
    </row>
    <row r="4110" spans="1:3" ht="16.95" customHeight="1" x14ac:dyDescent="0.3">
      <c r="A4110" s="219">
        <v>4109</v>
      </c>
      <c r="B4110" s="108">
        <v>3107</v>
      </c>
      <c r="C4110" s="109" t="s">
        <v>4289</v>
      </c>
    </row>
    <row r="4111" spans="1:3" ht="16.95" customHeight="1" x14ac:dyDescent="0.3">
      <c r="A4111" s="219">
        <v>4110</v>
      </c>
      <c r="B4111" s="108">
        <v>3107.11</v>
      </c>
      <c r="C4111" s="109" t="s">
        <v>4290</v>
      </c>
    </row>
    <row r="4112" spans="1:3" ht="16.95" customHeight="1" x14ac:dyDescent="0.3">
      <c r="A4112" s="219">
        <v>4111</v>
      </c>
      <c r="B4112" s="108">
        <v>3107.21</v>
      </c>
      <c r="C4112" s="109" t="s">
        <v>4291</v>
      </c>
    </row>
    <row r="4113" spans="1:3" ht="16.95" customHeight="1" x14ac:dyDescent="0.3">
      <c r="A4113" s="219">
        <v>4112</v>
      </c>
      <c r="B4113" s="108">
        <v>3107.3</v>
      </c>
      <c r="C4113" s="109" t="s">
        <v>4292</v>
      </c>
    </row>
    <row r="4114" spans="1:3" ht="16.95" customHeight="1" x14ac:dyDescent="0.3">
      <c r="A4114" s="219">
        <v>4113</v>
      </c>
      <c r="B4114" s="108">
        <v>3108</v>
      </c>
      <c r="C4114" s="109" t="s">
        <v>4293</v>
      </c>
    </row>
    <row r="4115" spans="1:3" ht="16.95" customHeight="1" x14ac:dyDescent="0.3">
      <c r="A4115" s="219">
        <v>4114</v>
      </c>
      <c r="B4115" s="108">
        <v>3109</v>
      </c>
      <c r="C4115" s="109" t="s">
        <v>4294</v>
      </c>
    </row>
    <row r="4116" spans="1:3" ht="16.95" customHeight="1" x14ac:dyDescent="0.3">
      <c r="A4116" s="219">
        <v>4115</v>
      </c>
      <c r="B4116" s="108">
        <v>3109.1</v>
      </c>
      <c r="C4116" s="109" t="s">
        <v>4295</v>
      </c>
    </row>
    <row r="4117" spans="1:3" ht="16.95" customHeight="1" x14ac:dyDescent="0.3">
      <c r="A4117" s="219">
        <v>4116</v>
      </c>
      <c r="B4117" s="108">
        <v>3109.21</v>
      </c>
      <c r="C4117" s="109" t="s">
        <v>4296</v>
      </c>
    </row>
    <row r="4118" spans="1:3" ht="16.95" customHeight="1" x14ac:dyDescent="0.3">
      <c r="A4118" s="219">
        <v>4117</v>
      </c>
      <c r="B4118" s="108">
        <v>311.01</v>
      </c>
      <c r="C4118" s="109" t="s">
        <v>4297</v>
      </c>
    </row>
    <row r="4119" spans="1:3" ht="16.95" customHeight="1" x14ac:dyDescent="0.3">
      <c r="A4119" s="219">
        <v>4118</v>
      </c>
      <c r="B4119" s="108">
        <v>311.02</v>
      </c>
      <c r="C4119" s="109" t="s">
        <v>4298</v>
      </c>
    </row>
    <row r="4120" spans="1:3" ht="16.95" customHeight="1" x14ac:dyDescent="0.3">
      <c r="A4120" s="219">
        <v>4119</v>
      </c>
      <c r="B4120" s="108">
        <v>311.02999999999997</v>
      </c>
      <c r="C4120" s="109" t="s">
        <v>4299</v>
      </c>
    </row>
    <row r="4121" spans="1:3" ht="16.95" customHeight="1" x14ac:dyDescent="0.3">
      <c r="A4121" s="219">
        <v>4120</v>
      </c>
      <c r="B4121" s="108">
        <v>311.10000000000002</v>
      </c>
      <c r="C4121" s="109" t="s">
        <v>4300</v>
      </c>
    </row>
    <row r="4122" spans="1:3" ht="16.95" customHeight="1" x14ac:dyDescent="0.3">
      <c r="A4122" s="219">
        <v>4121</v>
      </c>
      <c r="B4122" s="108">
        <v>311.20999999999998</v>
      </c>
      <c r="C4122" s="109" t="s">
        <v>4301</v>
      </c>
    </row>
    <row r="4123" spans="1:3" ht="16.95" customHeight="1" x14ac:dyDescent="0.3">
      <c r="A4123" s="219">
        <v>4122</v>
      </c>
      <c r="B4123" s="108">
        <v>311.23</v>
      </c>
      <c r="C4123" s="109" t="s">
        <v>4302</v>
      </c>
    </row>
    <row r="4124" spans="1:3" ht="16.95" customHeight="1" x14ac:dyDescent="0.3">
      <c r="A4124" s="219">
        <v>4123</v>
      </c>
      <c r="B4124" s="108">
        <v>311.31</v>
      </c>
      <c r="C4124" s="109" t="s">
        <v>4303</v>
      </c>
    </row>
    <row r="4125" spans="1:3" ht="16.95" customHeight="1" x14ac:dyDescent="0.3">
      <c r="A4125" s="219">
        <v>4124</v>
      </c>
      <c r="B4125" s="108">
        <v>311.32</v>
      </c>
      <c r="C4125" s="109" t="s">
        <v>4304</v>
      </c>
    </row>
    <row r="4126" spans="1:3" ht="16.95" customHeight="1" x14ac:dyDescent="0.3">
      <c r="A4126" s="219">
        <v>4125</v>
      </c>
      <c r="B4126" s="108">
        <v>311.33</v>
      </c>
      <c r="C4126" s="109" t="s">
        <v>4305</v>
      </c>
    </row>
    <row r="4127" spans="1:3" ht="16.95" customHeight="1" x14ac:dyDescent="0.3">
      <c r="A4127" s="219">
        <v>4126</v>
      </c>
      <c r="B4127" s="108">
        <v>311.41000000000003</v>
      </c>
      <c r="C4127" s="109" t="s">
        <v>4306</v>
      </c>
    </row>
    <row r="4128" spans="1:3" ht="16.95" customHeight="1" x14ac:dyDescent="0.3">
      <c r="A4128" s="219">
        <v>4127</v>
      </c>
      <c r="B4128" s="108">
        <v>311.51</v>
      </c>
      <c r="C4128" s="109" t="s">
        <v>4307</v>
      </c>
    </row>
    <row r="4129" spans="1:3" ht="16.95" customHeight="1" x14ac:dyDescent="0.3">
      <c r="A4129" s="219">
        <v>4128</v>
      </c>
      <c r="B4129" s="108">
        <v>311.61</v>
      </c>
      <c r="C4129" s="109" t="s">
        <v>4308</v>
      </c>
    </row>
    <row r="4130" spans="1:3" ht="16.95" customHeight="1" x14ac:dyDescent="0.3">
      <c r="A4130" s="219">
        <v>4129</v>
      </c>
      <c r="B4130" s="108">
        <v>311.7</v>
      </c>
      <c r="C4130" s="109" t="s">
        <v>4309</v>
      </c>
    </row>
    <row r="4131" spans="1:3" ht="16.95" customHeight="1" x14ac:dyDescent="0.3">
      <c r="A4131" s="219">
        <v>4130</v>
      </c>
      <c r="B4131" s="108">
        <v>311.8</v>
      </c>
      <c r="C4131" s="109" t="s">
        <v>4310</v>
      </c>
    </row>
    <row r="4132" spans="1:3" ht="16.95" customHeight="1" x14ac:dyDescent="0.3">
      <c r="A4132" s="219">
        <v>4131</v>
      </c>
      <c r="B4132" s="108">
        <v>3110</v>
      </c>
      <c r="C4132" s="109" t="s">
        <v>4311</v>
      </c>
    </row>
    <row r="4133" spans="1:3" ht="16.95" customHeight="1" x14ac:dyDescent="0.3">
      <c r="A4133" s="219">
        <v>4132</v>
      </c>
      <c r="B4133" s="108">
        <v>3110.21</v>
      </c>
      <c r="C4133" s="109" t="s">
        <v>4312</v>
      </c>
    </row>
    <row r="4134" spans="1:3" ht="16.95" customHeight="1" x14ac:dyDescent="0.3">
      <c r="A4134" s="219">
        <v>4133</v>
      </c>
      <c r="B4134" s="108">
        <v>3111</v>
      </c>
      <c r="C4134" s="109" t="s">
        <v>4313</v>
      </c>
    </row>
    <row r="4135" spans="1:3" ht="16.95" customHeight="1" x14ac:dyDescent="0.3">
      <c r="A4135" s="219">
        <v>4134</v>
      </c>
      <c r="B4135" s="108">
        <v>3111.1</v>
      </c>
      <c r="C4135" s="109" t="s">
        <v>4314</v>
      </c>
    </row>
    <row r="4136" spans="1:3" ht="16.95" customHeight="1" x14ac:dyDescent="0.3">
      <c r="A4136" s="219">
        <v>4135</v>
      </c>
      <c r="B4136" s="108">
        <v>3112</v>
      </c>
      <c r="C4136" s="109" t="s">
        <v>4315</v>
      </c>
    </row>
    <row r="4137" spans="1:3" ht="16.95" customHeight="1" x14ac:dyDescent="0.3">
      <c r="A4137" s="219">
        <v>4136</v>
      </c>
      <c r="B4137" s="108">
        <v>3112.1</v>
      </c>
      <c r="C4137" s="109" t="s">
        <v>4316</v>
      </c>
    </row>
    <row r="4138" spans="1:3" ht="16.95" customHeight="1" x14ac:dyDescent="0.3">
      <c r="A4138" s="219">
        <v>4137</v>
      </c>
      <c r="B4138" s="108">
        <v>3113</v>
      </c>
      <c r="C4138" s="109" t="s">
        <v>4317</v>
      </c>
    </row>
    <row r="4139" spans="1:3" ht="16.95" customHeight="1" x14ac:dyDescent="0.3">
      <c r="A4139" s="219">
        <v>4138</v>
      </c>
      <c r="B4139" s="108">
        <v>3113.21</v>
      </c>
      <c r="C4139" s="109" t="s">
        <v>4318</v>
      </c>
    </row>
    <row r="4140" spans="1:3" ht="16.95" customHeight="1" x14ac:dyDescent="0.3">
      <c r="A4140" s="219">
        <v>4139</v>
      </c>
      <c r="B4140" s="108">
        <v>3114</v>
      </c>
      <c r="C4140" s="109" t="s">
        <v>4319</v>
      </c>
    </row>
    <row r="4141" spans="1:3" ht="16.95" customHeight="1" x14ac:dyDescent="0.3">
      <c r="A4141" s="219">
        <v>4140</v>
      </c>
      <c r="B4141" s="108">
        <v>3114.21</v>
      </c>
      <c r="C4141" s="109" t="s">
        <v>4320</v>
      </c>
    </row>
    <row r="4142" spans="1:3" ht="16.95" customHeight="1" x14ac:dyDescent="0.3">
      <c r="A4142" s="219">
        <v>4141</v>
      </c>
      <c r="B4142" s="108">
        <v>3114.5</v>
      </c>
      <c r="C4142" s="109" t="s">
        <v>4321</v>
      </c>
    </row>
    <row r="4143" spans="1:3" ht="16.95" customHeight="1" x14ac:dyDescent="0.3">
      <c r="A4143" s="219">
        <v>4142</v>
      </c>
      <c r="B4143" s="108">
        <v>3115</v>
      </c>
      <c r="C4143" s="109" t="s">
        <v>4322</v>
      </c>
    </row>
    <row r="4144" spans="1:3" ht="16.95" customHeight="1" x14ac:dyDescent="0.3">
      <c r="A4144" s="219">
        <v>4143</v>
      </c>
      <c r="B4144" s="108">
        <v>3115.5</v>
      </c>
      <c r="C4144" s="109" t="s">
        <v>4323</v>
      </c>
    </row>
    <row r="4145" spans="1:3" ht="16.95" customHeight="1" x14ac:dyDescent="0.3">
      <c r="A4145" s="219">
        <v>4144</v>
      </c>
      <c r="B4145" s="108">
        <v>3116</v>
      </c>
      <c r="C4145" s="109" t="s">
        <v>4324</v>
      </c>
    </row>
    <row r="4146" spans="1:3" ht="16.95" customHeight="1" x14ac:dyDescent="0.3">
      <c r="A4146" s="219">
        <v>4145</v>
      </c>
      <c r="B4146" s="108">
        <v>3116.21</v>
      </c>
      <c r="C4146" s="109" t="s">
        <v>4325</v>
      </c>
    </row>
    <row r="4147" spans="1:3" ht="16.95" customHeight="1" x14ac:dyDescent="0.3">
      <c r="A4147" s="219">
        <v>4146</v>
      </c>
      <c r="B4147" s="108">
        <v>3116.31</v>
      </c>
      <c r="C4147" s="109" t="s">
        <v>4326</v>
      </c>
    </row>
    <row r="4148" spans="1:3" ht="16.95" customHeight="1" x14ac:dyDescent="0.3">
      <c r="A4148" s="219">
        <v>4147</v>
      </c>
      <c r="B4148" s="108">
        <v>3117</v>
      </c>
      <c r="C4148" s="109" t="s">
        <v>4327</v>
      </c>
    </row>
    <row r="4149" spans="1:3" ht="16.95" customHeight="1" x14ac:dyDescent="0.3">
      <c r="A4149" s="219">
        <v>4148</v>
      </c>
      <c r="B4149" s="108">
        <v>3117.2</v>
      </c>
      <c r="C4149" s="109" t="s">
        <v>4328</v>
      </c>
    </row>
    <row r="4150" spans="1:3" ht="16.95" customHeight="1" x14ac:dyDescent="0.3">
      <c r="A4150" s="219">
        <v>4149</v>
      </c>
      <c r="B4150" s="108">
        <v>3117.5</v>
      </c>
      <c r="C4150" s="109" t="s">
        <v>4329</v>
      </c>
    </row>
    <row r="4151" spans="1:3" ht="16.95" customHeight="1" x14ac:dyDescent="0.3">
      <c r="A4151" s="219">
        <v>4150</v>
      </c>
      <c r="B4151" s="108">
        <v>3117.6</v>
      </c>
      <c r="C4151" s="109" t="s">
        <v>4330</v>
      </c>
    </row>
    <row r="4152" spans="1:3" ht="16.95" customHeight="1" x14ac:dyDescent="0.3">
      <c r="A4152" s="219">
        <v>4151</v>
      </c>
      <c r="B4152" s="108">
        <v>3118.11</v>
      </c>
      <c r="C4152" s="109" t="s">
        <v>4331</v>
      </c>
    </row>
    <row r="4153" spans="1:3" ht="16.95" customHeight="1" x14ac:dyDescent="0.3">
      <c r="A4153" s="219">
        <v>4152</v>
      </c>
      <c r="B4153" s="108">
        <v>3118.21</v>
      </c>
      <c r="C4153" s="109" t="s">
        <v>4332</v>
      </c>
    </row>
    <row r="4154" spans="1:3" ht="16.95" customHeight="1" x14ac:dyDescent="0.3">
      <c r="A4154" s="219">
        <v>4153</v>
      </c>
      <c r="B4154" s="108">
        <v>3119.11</v>
      </c>
      <c r="C4154" s="109" t="s">
        <v>4333</v>
      </c>
    </row>
    <row r="4155" spans="1:3" ht="16.95" customHeight="1" x14ac:dyDescent="0.3">
      <c r="A4155" s="219">
        <v>4154</v>
      </c>
      <c r="B4155" s="108">
        <v>3119.2</v>
      </c>
      <c r="C4155" s="109" t="s">
        <v>4334</v>
      </c>
    </row>
    <row r="4156" spans="1:3" ht="16.95" customHeight="1" x14ac:dyDescent="0.3">
      <c r="A4156" s="219">
        <v>4155</v>
      </c>
      <c r="B4156" s="108">
        <v>3119.21</v>
      </c>
      <c r="C4156" s="109" t="s">
        <v>4335</v>
      </c>
    </row>
    <row r="4157" spans="1:3" ht="16.95" customHeight="1" x14ac:dyDescent="0.3">
      <c r="A4157" s="219">
        <v>4156</v>
      </c>
      <c r="B4157" s="108">
        <v>312.01</v>
      </c>
      <c r="C4157" s="109" t="s">
        <v>4336</v>
      </c>
    </row>
    <row r="4158" spans="1:3" ht="16.95" customHeight="1" x14ac:dyDescent="0.3">
      <c r="A4158" s="219">
        <v>4157</v>
      </c>
      <c r="B4158" s="108">
        <v>312.02</v>
      </c>
      <c r="C4158" s="109" t="s">
        <v>4337</v>
      </c>
    </row>
    <row r="4159" spans="1:3" ht="16.95" customHeight="1" x14ac:dyDescent="0.3">
      <c r="A4159" s="219">
        <v>4158</v>
      </c>
      <c r="B4159" s="108">
        <v>312.02999999999997</v>
      </c>
      <c r="C4159" s="109" t="s">
        <v>4338</v>
      </c>
    </row>
    <row r="4160" spans="1:3" ht="16.95" customHeight="1" x14ac:dyDescent="0.3">
      <c r="A4160" s="219">
        <v>4159</v>
      </c>
      <c r="B4160" s="108">
        <v>3120.21</v>
      </c>
      <c r="C4160" s="109" t="s">
        <v>4339</v>
      </c>
    </row>
    <row r="4161" spans="1:3" ht="16.95" customHeight="1" x14ac:dyDescent="0.3">
      <c r="A4161" s="219">
        <v>4160</v>
      </c>
      <c r="B4161" s="108">
        <v>3121</v>
      </c>
      <c r="C4161" s="109" t="s">
        <v>4340</v>
      </c>
    </row>
    <row r="4162" spans="1:3" ht="16.95" customHeight="1" x14ac:dyDescent="0.3">
      <c r="A4162" s="219">
        <v>4161</v>
      </c>
      <c r="B4162" s="108">
        <v>3121.1</v>
      </c>
      <c r="C4162" s="109" t="s">
        <v>4341</v>
      </c>
    </row>
    <row r="4163" spans="1:3" ht="16.95" customHeight="1" x14ac:dyDescent="0.3">
      <c r="A4163" s="219">
        <v>4162</v>
      </c>
      <c r="B4163" s="108">
        <v>3121.2</v>
      </c>
      <c r="C4163" s="109" t="s">
        <v>4342</v>
      </c>
    </row>
    <row r="4164" spans="1:3" ht="16.95" customHeight="1" x14ac:dyDescent="0.3">
      <c r="A4164" s="219">
        <v>4163</v>
      </c>
      <c r="B4164" s="108">
        <v>3122</v>
      </c>
      <c r="C4164" s="109" t="s">
        <v>4343</v>
      </c>
    </row>
    <row r="4165" spans="1:3" ht="16.95" customHeight="1" x14ac:dyDescent="0.3">
      <c r="A4165" s="219">
        <v>4164</v>
      </c>
      <c r="B4165" s="108">
        <v>3123</v>
      </c>
      <c r="C4165" s="109" t="s">
        <v>4344</v>
      </c>
    </row>
    <row r="4166" spans="1:3" ht="16.95" customHeight="1" x14ac:dyDescent="0.3">
      <c r="A4166" s="219">
        <v>4165</v>
      </c>
      <c r="B4166" s="108">
        <v>3124</v>
      </c>
      <c r="C4166" s="109" t="s">
        <v>4345</v>
      </c>
    </row>
    <row r="4167" spans="1:3" ht="16.95" customHeight="1" x14ac:dyDescent="0.3">
      <c r="A4167" s="219">
        <v>4166</v>
      </c>
      <c r="B4167" s="108">
        <v>3125</v>
      </c>
      <c r="C4167" s="109" t="s">
        <v>4346</v>
      </c>
    </row>
    <row r="4168" spans="1:3" ht="16.95" customHeight="1" x14ac:dyDescent="0.3">
      <c r="A4168" s="219">
        <v>4167</v>
      </c>
      <c r="B4168" s="108">
        <v>3125.1</v>
      </c>
      <c r="C4168" s="109" t="s">
        <v>4347</v>
      </c>
    </row>
    <row r="4169" spans="1:3" ht="16.95" customHeight="1" x14ac:dyDescent="0.3">
      <c r="A4169" s="219">
        <v>4168</v>
      </c>
      <c r="B4169" s="108">
        <v>3127</v>
      </c>
      <c r="C4169" s="109" t="s">
        <v>4348</v>
      </c>
    </row>
    <row r="4170" spans="1:3" ht="16.95" customHeight="1" x14ac:dyDescent="0.3">
      <c r="A4170" s="219">
        <v>4169</v>
      </c>
      <c r="B4170" s="108">
        <v>313.01</v>
      </c>
      <c r="C4170" s="109" t="s">
        <v>4349</v>
      </c>
    </row>
    <row r="4171" spans="1:3" ht="16.95" customHeight="1" x14ac:dyDescent="0.3">
      <c r="A4171" s="219">
        <v>4170</v>
      </c>
      <c r="B4171" s="108">
        <v>313.02</v>
      </c>
      <c r="C4171" s="109" t="s">
        <v>4350</v>
      </c>
    </row>
    <row r="4172" spans="1:3" ht="16.95" customHeight="1" x14ac:dyDescent="0.3">
      <c r="A4172" s="219">
        <v>4171</v>
      </c>
      <c r="B4172" s="108">
        <v>313.02999999999997</v>
      </c>
      <c r="C4172" s="109" t="s">
        <v>4351</v>
      </c>
    </row>
    <row r="4173" spans="1:3" ht="16.95" customHeight="1" x14ac:dyDescent="0.3">
      <c r="A4173" s="219">
        <v>4172</v>
      </c>
      <c r="B4173" s="108">
        <v>313.22000000000003</v>
      </c>
      <c r="C4173" s="109" t="s">
        <v>4352</v>
      </c>
    </row>
    <row r="4174" spans="1:3" ht="16.95" customHeight="1" x14ac:dyDescent="0.3">
      <c r="A4174" s="219">
        <v>4173</v>
      </c>
      <c r="B4174" s="108">
        <v>314.01</v>
      </c>
      <c r="C4174" s="109" t="s">
        <v>4353</v>
      </c>
    </row>
    <row r="4175" spans="1:3" ht="16.95" customHeight="1" x14ac:dyDescent="0.3">
      <c r="A4175" s="219">
        <v>4174</v>
      </c>
      <c r="B4175" s="108">
        <v>314.02</v>
      </c>
      <c r="C4175" s="109" t="s">
        <v>4354</v>
      </c>
    </row>
    <row r="4176" spans="1:3" ht="16.95" customHeight="1" x14ac:dyDescent="0.3">
      <c r="A4176" s="219">
        <v>4175</v>
      </c>
      <c r="B4176" s="108">
        <v>314.02999999999997</v>
      </c>
      <c r="C4176" s="109" t="s">
        <v>4355</v>
      </c>
    </row>
    <row r="4177" spans="1:3" ht="16.95" customHeight="1" x14ac:dyDescent="0.3">
      <c r="A4177" s="219">
        <v>4176</v>
      </c>
      <c r="B4177" s="108">
        <v>314.22000000000003</v>
      </c>
      <c r="C4177" s="109" t="s">
        <v>4356</v>
      </c>
    </row>
    <row r="4178" spans="1:3" ht="16.95" customHeight="1" x14ac:dyDescent="0.3">
      <c r="A4178" s="219">
        <v>4177</v>
      </c>
      <c r="B4178" s="108">
        <v>315.01</v>
      </c>
      <c r="C4178" s="109" t="s">
        <v>4357</v>
      </c>
    </row>
    <row r="4179" spans="1:3" ht="16.95" customHeight="1" x14ac:dyDescent="0.3">
      <c r="A4179" s="219">
        <v>4178</v>
      </c>
      <c r="B4179" s="108">
        <v>315.02</v>
      </c>
      <c r="C4179" s="109" t="s">
        <v>4358</v>
      </c>
    </row>
    <row r="4180" spans="1:3" ht="16.95" customHeight="1" x14ac:dyDescent="0.3">
      <c r="A4180" s="219">
        <v>4179</v>
      </c>
      <c r="B4180" s="108">
        <v>315.02999999999997</v>
      </c>
      <c r="C4180" s="109" t="s">
        <v>4359</v>
      </c>
    </row>
    <row r="4181" spans="1:3" ht="16.95" customHeight="1" x14ac:dyDescent="0.3">
      <c r="A4181" s="219">
        <v>4180</v>
      </c>
      <c r="B4181" s="108">
        <v>316.01</v>
      </c>
      <c r="C4181" s="109" t="s">
        <v>4360</v>
      </c>
    </row>
    <row r="4182" spans="1:3" ht="16.95" customHeight="1" x14ac:dyDescent="0.3">
      <c r="A4182" s="219">
        <v>4181</v>
      </c>
      <c r="B4182" s="108">
        <v>316.02</v>
      </c>
      <c r="C4182" s="109" t="s">
        <v>4361</v>
      </c>
    </row>
    <row r="4183" spans="1:3" ht="16.95" customHeight="1" x14ac:dyDescent="0.3">
      <c r="A4183" s="219">
        <v>4182</v>
      </c>
      <c r="B4183" s="108">
        <v>316.02999999999997</v>
      </c>
      <c r="C4183" s="109" t="s">
        <v>4362</v>
      </c>
    </row>
    <row r="4184" spans="1:3" ht="16.95" customHeight="1" x14ac:dyDescent="0.3">
      <c r="A4184" s="219">
        <v>4183</v>
      </c>
      <c r="B4184" s="108">
        <v>316.08</v>
      </c>
      <c r="C4184" s="109" t="s">
        <v>4363</v>
      </c>
    </row>
    <row r="4185" spans="1:3" ht="16.95" customHeight="1" x14ac:dyDescent="0.3">
      <c r="A4185" s="219">
        <v>4184</v>
      </c>
      <c r="B4185" s="108">
        <v>317.01</v>
      </c>
      <c r="C4185" s="109" t="s">
        <v>4364</v>
      </c>
    </row>
    <row r="4186" spans="1:3" ht="16.95" customHeight="1" x14ac:dyDescent="0.3">
      <c r="A4186" s="219">
        <v>4185</v>
      </c>
      <c r="B4186" s="108">
        <v>317.02</v>
      </c>
      <c r="C4186" s="109" t="s">
        <v>4365</v>
      </c>
    </row>
    <row r="4187" spans="1:3" ht="16.95" customHeight="1" x14ac:dyDescent="0.3">
      <c r="A4187" s="219">
        <v>4186</v>
      </c>
      <c r="B4187" s="108">
        <v>317.02999999999997</v>
      </c>
      <c r="C4187" s="109" t="s">
        <v>4366</v>
      </c>
    </row>
    <row r="4188" spans="1:3" ht="16.95" customHeight="1" x14ac:dyDescent="0.3">
      <c r="A4188" s="219">
        <v>4187</v>
      </c>
      <c r="B4188" s="108">
        <v>318.01</v>
      </c>
      <c r="C4188" s="109" t="s">
        <v>4367</v>
      </c>
    </row>
    <row r="4189" spans="1:3" ht="16.95" customHeight="1" x14ac:dyDescent="0.3">
      <c r="A4189" s="219">
        <v>4188</v>
      </c>
      <c r="B4189" s="108">
        <v>318.02</v>
      </c>
      <c r="C4189" s="109" t="s">
        <v>4368</v>
      </c>
    </row>
    <row r="4190" spans="1:3" ht="16.95" customHeight="1" x14ac:dyDescent="0.3">
      <c r="A4190" s="219">
        <v>4189</v>
      </c>
      <c r="B4190" s="108">
        <v>318.02999999999997</v>
      </c>
      <c r="C4190" s="109" t="s">
        <v>4369</v>
      </c>
    </row>
    <row r="4191" spans="1:3" ht="16.95" customHeight="1" x14ac:dyDescent="0.3">
      <c r="A4191" s="219">
        <v>4190</v>
      </c>
      <c r="B4191" s="108">
        <v>319.01</v>
      </c>
      <c r="C4191" s="109" t="s">
        <v>4370</v>
      </c>
    </row>
    <row r="4192" spans="1:3" ht="16.95" customHeight="1" x14ac:dyDescent="0.3">
      <c r="A4192" s="219">
        <v>4191</v>
      </c>
      <c r="B4192" s="108">
        <v>319.02</v>
      </c>
      <c r="C4192" s="109" t="s">
        <v>4371</v>
      </c>
    </row>
    <row r="4193" spans="1:3" ht="16.95" customHeight="1" x14ac:dyDescent="0.3">
      <c r="A4193" s="219">
        <v>4192</v>
      </c>
      <c r="B4193" s="108">
        <v>319.02999999999997</v>
      </c>
      <c r="C4193" s="109" t="s">
        <v>4372</v>
      </c>
    </row>
    <row r="4194" spans="1:3" ht="16.95" customHeight="1" x14ac:dyDescent="0.3">
      <c r="A4194" s="219">
        <v>4193</v>
      </c>
      <c r="B4194" s="108">
        <v>319.08</v>
      </c>
      <c r="C4194" s="109" t="s">
        <v>4373</v>
      </c>
    </row>
    <row r="4195" spans="1:3" ht="16.95" customHeight="1" x14ac:dyDescent="0.3">
      <c r="A4195" s="219">
        <v>4194</v>
      </c>
      <c r="B4195" s="108">
        <v>319.08999999999997</v>
      </c>
      <c r="C4195" s="109" t="s">
        <v>4374</v>
      </c>
    </row>
    <row r="4196" spans="1:3" ht="16.95" customHeight="1" x14ac:dyDescent="0.3">
      <c r="A4196" s="219">
        <v>4195</v>
      </c>
      <c r="B4196" s="108">
        <v>320.01</v>
      </c>
      <c r="C4196" s="109" t="s">
        <v>4375</v>
      </c>
    </row>
    <row r="4197" spans="1:3" ht="16.95" customHeight="1" x14ac:dyDescent="0.3">
      <c r="A4197" s="219">
        <v>4196</v>
      </c>
      <c r="B4197" s="108">
        <v>320.02</v>
      </c>
      <c r="C4197" s="109" t="s">
        <v>4376</v>
      </c>
    </row>
    <row r="4198" spans="1:3" ht="16.95" customHeight="1" x14ac:dyDescent="0.3">
      <c r="A4198" s="219">
        <v>4197</v>
      </c>
      <c r="B4198" s="108">
        <v>320.02999999999997</v>
      </c>
      <c r="C4198" s="109" t="s">
        <v>4377</v>
      </c>
    </row>
    <row r="4199" spans="1:3" ht="16.95" customHeight="1" x14ac:dyDescent="0.3">
      <c r="A4199" s="219">
        <v>4198</v>
      </c>
      <c r="B4199" s="108">
        <v>321.01</v>
      </c>
      <c r="C4199" s="109" t="s">
        <v>4378</v>
      </c>
    </row>
    <row r="4200" spans="1:3" ht="16.95" customHeight="1" x14ac:dyDescent="0.3">
      <c r="A4200" s="219">
        <v>4199</v>
      </c>
      <c r="B4200" s="108">
        <v>321.02</v>
      </c>
      <c r="C4200" s="109" t="s">
        <v>4379</v>
      </c>
    </row>
    <row r="4201" spans="1:3" ht="16.95" customHeight="1" x14ac:dyDescent="0.3">
      <c r="A4201" s="219">
        <v>4200</v>
      </c>
      <c r="B4201" s="108">
        <v>321.02999999999997</v>
      </c>
      <c r="C4201" s="109" t="s">
        <v>4380</v>
      </c>
    </row>
    <row r="4202" spans="1:3" ht="16.95" customHeight="1" x14ac:dyDescent="0.3">
      <c r="A4202" s="219">
        <v>4201</v>
      </c>
      <c r="B4202" s="108">
        <v>322.01</v>
      </c>
      <c r="C4202" s="109" t="s">
        <v>4381</v>
      </c>
    </row>
    <row r="4203" spans="1:3" ht="16.95" customHeight="1" x14ac:dyDescent="0.3">
      <c r="A4203" s="219">
        <v>4202</v>
      </c>
      <c r="B4203" s="108">
        <v>322.02</v>
      </c>
      <c r="C4203" s="109" t="s">
        <v>4382</v>
      </c>
    </row>
    <row r="4204" spans="1:3" ht="16.95" customHeight="1" x14ac:dyDescent="0.3">
      <c r="A4204" s="219">
        <v>4203</v>
      </c>
      <c r="B4204" s="108">
        <v>322.02999999999997</v>
      </c>
      <c r="C4204" s="109" t="s">
        <v>4383</v>
      </c>
    </row>
    <row r="4205" spans="1:3" ht="16.95" customHeight="1" x14ac:dyDescent="0.3">
      <c r="A4205" s="219">
        <v>4204</v>
      </c>
      <c r="B4205" s="108">
        <v>322.22000000000003</v>
      </c>
      <c r="C4205" s="109" t="s">
        <v>4384</v>
      </c>
    </row>
    <row r="4206" spans="1:3" ht="16.95" customHeight="1" x14ac:dyDescent="0.3">
      <c r="A4206" s="219">
        <v>4205</v>
      </c>
      <c r="B4206" s="108">
        <v>323.01</v>
      </c>
      <c r="C4206" s="109" t="s">
        <v>4385</v>
      </c>
    </row>
    <row r="4207" spans="1:3" ht="16.95" customHeight="1" x14ac:dyDescent="0.3">
      <c r="A4207" s="219">
        <v>4206</v>
      </c>
      <c r="B4207" s="108">
        <v>323.02</v>
      </c>
      <c r="C4207" s="109" t="s">
        <v>4386</v>
      </c>
    </row>
    <row r="4208" spans="1:3" ht="16.95" customHeight="1" x14ac:dyDescent="0.3">
      <c r="A4208" s="219">
        <v>4207</v>
      </c>
      <c r="B4208" s="108">
        <v>323.02999999999997</v>
      </c>
      <c r="C4208" s="109" t="s">
        <v>4387</v>
      </c>
    </row>
    <row r="4209" spans="1:3" ht="16.95" customHeight="1" x14ac:dyDescent="0.3">
      <c r="A4209" s="219">
        <v>4208</v>
      </c>
      <c r="B4209" s="108">
        <v>323.22000000000003</v>
      </c>
      <c r="C4209" s="109" t="s">
        <v>4388</v>
      </c>
    </row>
    <row r="4210" spans="1:3" ht="16.95" customHeight="1" x14ac:dyDescent="0.3">
      <c r="A4210" s="219">
        <v>4209</v>
      </c>
      <c r="B4210" s="108">
        <v>324.01</v>
      </c>
      <c r="C4210" s="109" t="s">
        <v>4389</v>
      </c>
    </row>
    <row r="4211" spans="1:3" ht="16.95" customHeight="1" x14ac:dyDescent="0.3">
      <c r="A4211" s="219">
        <v>4210</v>
      </c>
      <c r="B4211" s="108">
        <v>325.01</v>
      </c>
      <c r="C4211" s="109" t="s">
        <v>4390</v>
      </c>
    </row>
    <row r="4212" spans="1:3" ht="16.95" customHeight="1" x14ac:dyDescent="0.3">
      <c r="A4212" s="219">
        <v>4211</v>
      </c>
      <c r="B4212" s="108">
        <v>325.02</v>
      </c>
      <c r="C4212" s="109" t="s">
        <v>4391</v>
      </c>
    </row>
    <row r="4213" spans="1:3" ht="16.95" customHeight="1" x14ac:dyDescent="0.3">
      <c r="A4213" s="219">
        <v>4212</v>
      </c>
      <c r="B4213" s="108">
        <v>325.02999999999997</v>
      </c>
      <c r="C4213" s="109" t="s">
        <v>4392</v>
      </c>
    </row>
    <row r="4214" spans="1:3" ht="16.95" customHeight="1" x14ac:dyDescent="0.3">
      <c r="A4214" s="219">
        <v>4213</v>
      </c>
      <c r="B4214" s="108">
        <v>326.01</v>
      </c>
      <c r="C4214" s="109" t="s">
        <v>4393</v>
      </c>
    </row>
    <row r="4215" spans="1:3" ht="16.95" customHeight="1" x14ac:dyDescent="0.3">
      <c r="A4215" s="219">
        <v>4214</v>
      </c>
      <c r="B4215" s="108">
        <v>326.02</v>
      </c>
      <c r="C4215" s="109" t="s">
        <v>4394</v>
      </c>
    </row>
    <row r="4216" spans="1:3" ht="16.95" customHeight="1" x14ac:dyDescent="0.3">
      <c r="A4216" s="219">
        <v>4215</v>
      </c>
      <c r="B4216" s="108">
        <v>326.02999999999997</v>
      </c>
      <c r="C4216" s="109" t="s">
        <v>4395</v>
      </c>
    </row>
    <row r="4217" spans="1:3" ht="16.95" customHeight="1" x14ac:dyDescent="0.3">
      <c r="A4217" s="219">
        <v>4216</v>
      </c>
      <c r="B4217" s="108">
        <v>326.22000000000003</v>
      </c>
      <c r="C4217" s="109" t="s">
        <v>4396</v>
      </c>
    </row>
    <row r="4218" spans="1:3" ht="16.95" customHeight="1" x14ac:dyDescent="0.3">
      <c r="A4218" s="219">
        <v>4217</v>
      </c>
      <c r="B4218" s="108">
        <v>327.01</v>
      </c>
      <c r="C4218" s="109" t="s">
        <v>4397</v>
      </c>
    </row>
    <row r="4219" spans="1:3" ht="16.95" customHeight="1" x14ac:dyDescent="0.3">
      <c r="A4219" s="219">
        <v>4218</v>
      </c>
      <c r="B4219" s="108">
        <v>327.02</v>
      </c>
      <c r="C4219" s="109" t="s">
        <v>4398</v>
      </c>
    </row>
    <row r="4220" spans="1:3" ht="16.95" customHeight="1" x14ac:dyDescent="0.3">
      <c r="A4220" s="219">
        <v>4219</v>
      </c>
      <c r="B4220" s="108">
        <v>327.02999999999997</v>
      </c>
      <c r="C4220" s="109" t="s">
        <v>4399</v>
      </c>
    </row>
    <row r="4221" spans="1:3" ht="16.95" customHeight="1" x14ac:dyDescent="0.3">
      <c r="A4221" s="219">
        <v>4220</v>
      </c>
      <c r="B4221" s="108">
        <v>328.01</v>
      </c>
      <c r="C4221" s="109" t="s">
        <v>4400</v>
      </c>
    </row>
    <row r="4222" spans="1:3" ht="16.95" customHeight="1" x14ac:dyDescent="0.3">
      <c r="A4222" s="219">
        <v>4221</v>
      </c>
      <c r="B4222" s="108">
        <v>328.02</v>
      </c>
      <c r="C4222" s="109" t="s">
        <v>4401</v>
      </c>
    </row>
    <row r="4223" spans="1:3" ht="16.95" customHeight="1" x14ac:dyDescent="0.3">
      <c r="A4223" s="219">
        <v>4222</v>
      </c>
      <c r="B4223" s="108">
        <v>328.03</v>
      </c>
      <c r="C4223" s="109" t="s">
        <v>4402</v>
      </c>
    </row>
    <row r="4224" spans="1:3" ht="16.95" customHeight="1" x14ac:dyDescent="0.3">
      <c r="A4224" s="219">
        <v>4223</v>
      </c>
      <c r="B4224" s="108">
        <v>328.21</v>
      </c>
      <c r="C4224" s="109" t="s">
        <v>4403</v>
      </c>
    </row>
    <row r="4225" spans="1:3" ht="16.95" customHeight="1" x14ac:dyDescent="0.3">
      <c r="A4225" s="219">
        <v>4224</v>
      </c>
      <c r="B4225" s="108">
        <v>328.23</v>
      </c>
      <c r="C4225" s="109" t="s">
        <v>4404</v>
      </c>
    </row>
    <row r="4226" spans="1:3" ht="16.95" customHeight="1" x14ac:dyDescent="0.3">
      <c r="A4226" s="219">
        <v>4225</v>
      </c>
      <c r="B4226" s="108">
        <v>329.01</v>
      </c>
      <c r="C4226" s="109" t="s">
        <v>4405</v>
      </c>
    </row>
    <row r="4227" spans="1:3" ht="16.95" customHeight="1" x14ac:dyDescent="0.3">
      <c r="A4227" s="219">
        <v>4226</v>
      </c>
      <c r="B4227" s="108">
        <v>329.02</v>
      </c>
      <c r="C4227" s="109" t="s">
        <v>4406</v>
      </c>
    </row>
    <row r="4228" spans="1:3" ht="16.95" customHeight="1" x14ac:dyDescent="0.3">
      <c r="A4228" s="219">
        <v>4227</v>
      </c>
      <c r="B4228" s="108">
        <v>329.03</v>
      </c>
      <c r="C4228" s="109" t="s">
        <v>4407</v>
      </c>
    </row>
    <row r="4229" spans="1:3" ht="16.95" customHeight="1" x14ac:dyDescent="0.3">
      <c r="A4229" s="219">
        <v>4228</v>
      </c>
      <c r="B4229" s="108">
        <v>329.04</v>
      </c>
      <c r="C4229" s="109" t="s">
        <v>4408</v>
      </c>
    </row>
    <row r="4230" spans="1:3" ht="16.95" customHeight="1" x14ac:dyDescent="0.3">
      <c r="A4230" s="219">
        <v>4229</v>
      </c>
      <c r="B4230" s="108">
        <v>329.05</v>
      </c>
      <c r="C4230" s="109" t="s">
        <v>4409</v>
      </c>
    </row>
    <row r="4231" spans="1:3" ht="16.95" customHeight="1" x14ac:dyDescent="0.3">
      <c r="A4231" s="219">
        <v>4230</v>
      </c>
      <c r="B4231" s="108">
        <v>330.01</v>
      </c>
      <c r="C4231" s="109" t="s">
        <v>4410</v>
      </c>
    </row>
    <row r="4232" spans="1:3" ht="16.95" customHeight="1" x14ac:dyDescent="0.3">
      <c r="A4232" s="219">
        <v>4231</v>
      </c>
      <c r="B4232" s="108">
        <v>330.02</v>
      </c>
      <c r="C4232" s="109" t="s">
        <v>4411</v>
      </c>
    </row>
    <row r="4233" spans="1:3" ht="16.95" customHeight="1" x14ac:dyDescent="0.3">
      <c r="A4233" s="219">
        <v>4232</v>
      </c>
      <c r="B4233" s="108">
        <v>330.03</v>
      </c>
      <c r="C4233" s="109" t="s">
        <v>4412</v>
      </c>
    </row>
    <row r="4234" spans="1:3" ht="16.95" customHeight="1" x14ac:dyDescent="0.3">
      <c r="A4234" s="219">
        <v>4233</v>
      </c>
      <c r="B4234" s="108">
        <v>331.01</v>
      </c>
      <c r="C4234" s="109" t="s">
        <v>4413</v>
      </c>
    </row>
    <row r="4235" spans="1:3" ht="16.95" customHeight="1" x14ac:dyDescent="0.3">
      <c r="A4235" s="219">
        <v>4234</v>
      </c>
      <c r="B4235" s="108">
        <v>331.02</v>
      </c>
      <c r="C4235" s="109" t="s">
        <v>4414</v>
      </c>
    </row>
    <row r="4236" spans="1:3" ht="16.95" customHeight="1" x14ac:dyDescent="0.3">
      <c r="A4236" s="219">
        <v>4235</v>
      </c>
      <c r="B4236" s="108">
        <v>331.03</v>
      </c>
      <c r="C4236" s="109" t="s">
        <v>4415</v>
      </c>
    </row>
    <row r="4237" spans="1:3" ht="16.95" customHeight="1" x14ac:dyDescent="0.3">
      <c r="A4237" s="219">
        <v>4236</v>
      </c>
      <c r="B4237" s="108">
        <v>332.01</v>
      </c>
      <c r="C4237" s="109" t="s">
        <v>4416</v>
      </c>
    </row>
    <row r="4238" spans="1:3" ht="16.95" customHeight="1" x14ac:dyDescent="0.3">
      <c r="A4238" s="219">
        <v>4237</v>
      </c>
      <c r="B4238" s="108">
        <v>332.02</v>
      </c>
      <c r="C4238" s="109" t="s">
        <v>4417</v>
      </c>
    </row>
    <row r="4239" spans="1:3" ht="16.95" customHeight="1" x14ac:dyDescent="0.3">
      <c r="A4239" s="219">
        <v>4238</v>
      </c>
      <c r="B4239" s="108">
        <v>332.03</v>
      </c>
      <c r="C4239" s="109" t="s">
        <v>4418</v>
      </c>
    </row>
    <row r="4240" spans="1:3" ht="16.95" customHeight="1" x14ac:dyDescent="0.3">
      <c r="A4240" s="219">
        <v>4239</v>
      </c>
      <c r="B4240" s="108">
        <v>332.23</v>
      </c>
      <c r="C4240" s="109" t="s">
        <v>4419</v>
      </c>
    </row>
    <row r="4241" spans="1:3" ht="16.95" customHeight="1" x14ac:dyDescent="0.3">
      <c r="A4241" s="219">
        <v>4240</v>
      </c>
      <c r="B4241" s="108">
        <v>333.01</v>
      </c>
      <c r="C4241" s="109" t="s">
        <v>4420</v>
      </c>
    </row>
    <row r="4242" spans="1:3" ht="16.95" customHeight="1" x14ac:dyDescent="0.3">
      <c r="A4242" s="219">
        <v>4241</v>
      </c>
      <c r="B4242" s="108">
        <v>333.02</v>
      </c>
      <c r="C4242" s="109" t="s">
        <v>4421</v>
      </c>
    </row>
    <row r="4243" spans="1:3" ht="16.95" customHeight="1" x14ac:dyDescent="0.3">
      <c r="A4243" s="219">
        <v>4242</v>
      </c>
      <c r="B4243" s="108">
        <v>333.03</v>
      </c>
      <c r="C4243" s="109" t="s">
        <v>4422</v>
      </c>
    </row>
    <row r="4244" spans="1:3" ht="16.95" customHeight="1" x14ac:dyDescent="0.3">
      <c r="A4244" s="219">
        <v>4243</v>
      </c>
      <c r="B4244" s="108">
        <v>334.01</v>
      </c>
      <c r="C4244" s="109" t="s">
        <v>4423</v>
      </c>
    </row>
    <row r="4245" spans="1:3" ht="16.95" customHeight="1" x14ac:dyDescent="0.3">
      <c r="A4245" s="219">
        <v>4244</v>
      </c>
      <c r="B4245" s="108">
        <v>334.02</v>
      </c>
      <c r="C4245" s="109" t="s">
        <v>4424</v>
      </c>
    </row>
    <row r="4246" spans="1:3" ht="16.95" customHeight="1" x14ac:dyDescent="0.3">
      <c r="A4246" s="219">
        <v>4245</v>
      </c>
      <c r="B4246" s="108">
        <v>334.03</v>
      </c>
      <c r="C4246" s="109" t="s">
        <v>4425</v>
      </c>
    </row>
    <row r="4247" spans="1:3" ht="16.95" customHeight="1" x14ac:dyDescent="0.3">
      <c r="A4247" s="219">
        <v>4246</v>
      </c>
      <c r="B4247" s="108">
        <v>334.22</v>
      </c>
      <c r="C4247" s="109" t="s">
        <v>4426</v>
      </c>
    </row>
    <row r="4248" spans="1:3" ht="16.95" customHeight="1" x14ac:dyDescent="0.3">
      <c r="A4248" s="219">
        <v>4247</v>
      </c>
      <c r="B4248" s="108">
        <v>335.01</v>
      </c>
      <c r="C4248" s="109" t="s">
        <v>4427</v>
      </c>
    </row>
    <row r="4249" spans="1:3" ht="16.95" customHeight="1" x14ac:dyDescent="0.3">
      <c r="A4249" s="219">
        <v>4248</v>
      </c>
      <c r="B4249" s="108">
        <v>335.02</v>
      </c>
      <c r="C4249" s="109" t="s">
        <v>4428</v>
      </c>
    </row>
    <row r="4250" spans="1:3" ht="16.95" customHeight="1" x14ac:dyDescent="0.3">
      <c r="A4250" s="219">
        <v>4249</v>
      </c>
      <c r="B4250" s="108">
        <v>335.03</v>
      </c>
      <c r="C4250" s="109" t="s">
        <v>4429</v>
      </c>
    </row>
    <row r="4251" spans="1:3" ht="16.95" customHeight="1" x14ac:dyDescent="0.3">
      <c r="A4251" s="219">
        <v>4250</v>
      </c>
      <c r="B4251" s="108">
        <v>336.01</v>
      </c>
      <c r="C4251" s="109" t="s">
        <v>4430</v>
      </c>
    </row>
    <row r="4252" spans="1:3" ht="16.95" customHeight="1" x14ac:dyDescent="0.3">
      <c r="A4252" s="219">
        <v>4251</v>
      </c>
      <c r="B4252" s="108">
        <v>336.02</v>
      </c>
      <c r="C4252" s="109" t="s">
        <v>4431</v>
      </c>
    </row>
    <row r="4253" spans="1:3" ht="16.95" customHeight="1" x14ac:dyDescent="0.3">
      <c r="A4253" s="219">
        <v>4252</v>
      </c>
      <c r="B4253" s="108">
        <v>336.03</v>
      </c>
      <c r="C4253" s="109" t="s">
        <v>4432</v>
      </c>
    </row>
    <row r="4254" spans="1:3" ht="16.95" customHeight="1" x14ac:dyDescent="0.3">
      <c r="A4254" s="219">
        <v>4253</v>
      </c>
      <c r="B4254" s="108">
        <v>336.11</v>
      </c>
      <c r="C4254" s="109" t="s">
        <v>4433</v>
      </c>
    </row>
    <row r="4255" spans="1:3" ht="16.95" customHeight="1" x14ac:dyDescent="0.3">
      <c r="A4255" s="219">
        <v>4254</v>
      </c>
      <c r="B4255" s="108">
        <v>337.01</v>
      </c>
      <c r="C4255" s="109" t="s">
        <v>4434</v>
      </c>
    </row>
    <row r="4256" spans="1:3" ht="16.95" customHeight="1" x14ac:dyDescent="0.3">
      <c r="A4256" s="219">
        <v>4255</v>
      </c>
      <c r="B4256" s="108">
        <v>337.02</v>
      </c>
      <c r="C4256" s="109" t="s">
        <v>4435</v>
      </c>
    </row>
    <row r="4257" spans="1:3" ht="16.95" customHeight="1" x14ac:dyDescent="0.3">
      <c r="A4257" s="219">
        <v>4256</v>
      </c>
      <c r="B4257" s="108">
        <v>337.03</v>
      </c>
      <c r="C4257" s="109" t="s">
        <v>4436</v>
      </c>
    </row>
    <row r="4258" spans="1:3" ht="16.95" customHeight="1" x14ac:dyDescent="0.3">
      <c r="A4258" s="219">
        <v>4257</v>
      </c>
      <c r="B4258" s="108">
        <v>337.23</v>
      </c>
      <c r="C4258" s="109" t="s">
        <v>4437</v>
      </c>
    </row>
    <row r="4259" spans="1:3" ht="16.95" customHeight="1" x14ac:dyDescent="0.3">
      <c r="A4259" s="219">
        <v>4258</v>
      </c>
      <c r="B4259" s="108">
        <v>338.01</v>
      </c>
      <c r="C4259" s="109" t="s">
        <v>4438</v>
      </c>
    </row>
    <row r="4260" spans="1:3" ht="16.95" customHeight="1" x14ac:dyDescent="0.3">
      <c r="A4260" s="219">
        <v>4259</v>
      </c>
      <c r="B4260" s="108">
        <v>338.02</v>
      </c>
      <c r="C4260" s="109" t="s">
        <v>4439</v>
      </c>
    </row>
    <row r="4261" spans="1:3" ht="16.95" customHeight="1" x14ac:dyDescent="0.3">
      <c r="A4261" s="219">
        <v>4260</v>
      </c>
      <c r="B4261" s="108">
        <v>338.03</v>
      </c>
      <c r="C4261" s="109" t="s">
        <v>4440</v>
      </c>
    </row>
    <row r="4262" spans="1:3" ht="16.95" customHeight="1" x14ac:dyDescent="0.3">
      <c r="A4262" s="219">
        <v>4261</v>
      </c>
      <c r="B4262" s="108">
        <v>338.23</v>
      </c>
      <c r="C4262" s="109" t="s">
        <v>4441</v>
      </c>
    </row>
    <row r="4263" spans="1:3" ht="16.95" customHeight="1" x14ac:dyDescent="0.3">
      <c r="A4263" s="219">
        <v>4262</v>
      </c>
      <c r="B4263" s="108">
        <v>339.01</v>
      </c>
      <c r="C4263" s="109" t="s">
        <v>4442</v>
      </c>
    </row>
    <row r="4264" spans="1:3" ht="16.95" customHeight="1" x14ac:dyDescent="0.3">
      <c r="A4264" s="219">
        <v>4263</v>
      </c>
      <c r="B4264" s="108">
        <v>339.02</v>
      </c>
      <c r="C4264" s="109" t="s">
        <v>4443</v>
      </c>
    </row>
    <row r="4265" spans="1:3" ht="16.95" customHeight="1" x14ac:dyDescent="0.3">
      <c r="A4265" s="219">
        <v>4264</v>
      </c>
      <c r="B4265" s="108">
        <v>339.03</v>
      </c>
      <c r="C4265" s="109" t="s">
        <v>4444</v>
      </c>
    </row>
    <row r="4266" spans="1:3" ht="16.95" customHeight="1" x14ac:dyDescent="0.3">
      <c r="A4266" s="219">
        <v>4265</v>
      </c>
      <c r="B4266" s="108">
        <v>340.01</v>
      </c>
      <c r="C4266" s="109" t="s">
        <v>4445</v>
      </c>
    </row>
    <row r="4267" spans="1:3" ht="16.95" customHeight="1" x14ac:dyDescent="0.3">
      <c r="A4267" s="219">
        <v>4266</v>
      </c>
      <c r="B4267" s="108">
        <v>340.02</v>
      </c>
      <c r="C4267" s="109" t="s">
        <v>4446</v>
      </c>
    </row>
    <row r="4268" spans="1:3" ht="16.95" customHeight="1" x14ac:dyDescent="0.3">
      <c r="A4268" s="219">
        <v>4267</v>
      </c>
      <c r="B4268" s="108">
        <v>340.03</v>
      </c>
      <c r="C4268" s="109" t="s">
        <v>4447</v>
      </c>
    </row>
    <row r="4269" spans="1:3" ht="16.95" customHeight="1" x14ac:dyDescent="0.3">
      <c r="A4269" s="219">
        <v>4268</v>
      </c>
      <c r="B4269" s="108">
        <v>341.01</v>
      </c>
      <c r="C4269" s="109" t="s">
        <v>4448</v>
      </c>
    </row>
    <row r="4270" spans="1:3" ht="16.95" customHeight="1" x14ac:dyDescent="0.3">
      <c r="A4270" s="219">
        <v>4269</v>
      </c>
      <c r="B4270" s="108">
        <v>341.02</v>
      </c>
      <c r="C4270" s="109" t="s">
        <v>4449</v>
      </c>
    </row>
    <row r="4271" spans="1:3" ht="16.95" customHeight="1" x14ac:dyDescent="0.3">
      <c r="A4271" s="219">
        <v>4270</v>
      </c>
      <c r="B4271" s="108">
        <v>341.03</v>
      </c>
      <c r="C4271" s="109" t="s">
        <v>4450</v>
      </c>
    </row>
    <row r="4272" spans="1:3" ht="16.95" customHeight="1" x14ac:dyDescent="0.3">
      <c r="A4272" s="219">
        <v>4271</v>
      </c>
      <c r="B4272" s="108">
        <v>342.01</v>
      </c>
      <c r="C4272" s="109" t="s">
        <v>4451</v>
      </c>
    </row>
    <row r="4273" spans="1:3" ht="16.95" customHeight="1" x14ac:dyDescent="0.3">
      <c r="A4273" s="219">
        <v>4272</v>
      </c>
      <c r="B4273" s="108">
        <v>342.02</v>
      </c>
      <c r="C4273" s="109" t="s">
        <v>4452</v>
      </c>
    </row>
    <row r="4274" spans="1:3" ht="16.95" customHeight="1" x14ac:dyDescent="0.3">
      <c r="A4274" s="219">
        <v>4273</v>
      </c>
      <c r="B4274" s="108">
        <v>342.03</v>
      </c>
      <c r="C4274" s="109" t="s">
        <v>4453</v>
      </c>
    </row>
    <row r="4275" spans="1:3" ht="16.95" customHeight="1" x14ac:dyDescent="0.3">
      <c r="A4275" s="219">
        <v>4274</v>
      </c>
      <c r="B4275" s="108">
        <v>343.01</v>
      </c>
      <c r="C4275" s="109" t="s">
        <v>4454</v>
      </c>
    </row>
    <row r="4276" spans="1:3" ht="16.95" customHeight="1" x14ac:dyDescent="0.3">
      <c r="A4276" s="219">
        <v>4275</v>
      </c>
      <c r="B4276" s="108">
        <v>343.02</v>
      </c>
      <c r="C4276" s="109" t="s">
        <v>4455</v>
      </c>
    </row>
    <row r="4277" spans="1:3" ht="16.95" customHeight="1" x14ac:dyDescent="0.3">
      <c r="A4277" s="219">
        <v>4276</v>
      </c>
      <c r="B4277" s="108">
        <v>343.03</v>
      </c>
      <c r="C4277" s="109" t="s">
        <v>4456</v>
      </c>
    </row>
    <row r="4278" spans="1:3" ht="16.95" customHeight="1" x14ac:dyDescent="0.3">
      <c r="A4278" s="219">
        <v>4277</v>
      </c>
      <c r="B4278" s="108">
        <v>343.23</v>
      </c>
      <c r="C4278" s="109" t="s">
        <v>4457</v>
      </c>
    </row>
    <row r="4279" spans="1:3" ht="16.95" customHeight="1" x14ac:dyDescent="0.3">
      <c r="A4279" s="219">
        <v>4278</v>
      </c>
      <c r="B4279" s="108">
        <v>344.01</v>
      </c>
      <c r="C4279" s="109" t="s">
        <v>4458</v>
      </c>
    </row>
    <row r="4280" spans="1:3" ht="16.95" customHeight="1" x14ac:dyDescent="0.3">
      <c r="A4280" s="219">
        <v>4279</v>
      </c>
      <c r="B4280" s="108">
        <v>344.02</v>
      </c>
      <c r="C4280" s="109" t="s">
        <v>4459</v>
      </c>
    </row>
    <row r="4281" spans="1:3" ht="16.95" customHeight="1" x14ac:dyDescent="0.3">
      <c r="A4281" s="219">
        <v>4280</v>
      </c>
      <c r="B4281" s="108">
        <v>345.03</v>
      </c>
      <c r="C4281" s="109" t="s">
        <v>4460</v>
      </c>
    </row>
    <row r="4282" spans="1:3" ht="16.95" customHeight="1" x14ac:dyDescent="0.3">
      <c r="A4282" s="219">
        <v>4281</v>
      </c>
      <c r="B4282" s="108">
        <v>346.01</v>
      </c>
      <c r="C4282" s="109" t="s">
        <v>4461</v>
      </c>
    </row>
    <row r="4283" spans="1:3" ht="16.95" customHeight="1" x14ac:dyDescent="0.3">
      <c r="A4283" s="219">
        <v>4282</v>
      </c>
      <c r="B4283" s="108">
        <v>346.02</v>
      </c>
      <c r="C4283" s="109" t="s">
        <v>4462</v>
      </c>
    </row>
    <row r="4284" spans="1:3" ht="16.95" customHeight="1" x14ac:dyDescent="0.3">
      <c r="A4284" s="219">
        <v>4283</v>
      </c>
      <c r="B4284" s="108">
        <v>346.03</v>
      </c>
      <c r="C4284" s="109" t="s">
        <v>4463</v>
      </c>
    </row>
    <row r="4285" spans="1:3" ht="16.95" customHeight="1" x14ac:dyDescent="0.3">
      <c r="A4285" s="219">
        <v>4284</v>
      </c>
      <c r="B4285" s="108">
        <v>346.04</v>
      </c>
      <c r="C4285" s="109" t="s">
        <v>4464</v>
      </c>
    </row>
    <row r="4286" spans="1:3" ht="16.95" customHeight="1" x14ac:dyDescent="0.3">
      <c r="A4286" s="219">
        <v>4285</v>
      </c>
      <c r="B4286" s="108">
        <v>346.05</v>
      </c>
      <c r="C4286" s="109" t="s">
        <v>4465</v>
      </c>
    </row>
    <row r="4287" spans="1:3" ht="16.95" customHeight="1" x14ac:dyDescent="0.3">
      <c r="A4287" s="219">
        <v>4286</v>
      </c>
      <c r="B4287" s="108">
        <v>346.06</v>
      </c>
      <c r="C4287" s="109" t="s">
        <v>4466</v>
      </c>
    </row>
    <row r="4288" spans="1:3" ht="16.95" customHeight="1" x14ac:dyDescent="0.3">
      <c r="A4288" s="219">
        <v>4287</v>
      </c>
      <c r="B4288" s="108">
        <v>346.07</v>
      </c>
      <c r="C4288" s="109" t="s">
        <v>4467</v>
      </c>
    </row>
    <row r="4289" spans="1:3" ht="16.95" customHeight="1" x14ac:dyDescent="0.3">
      <c r="A4289" s="219">
        <v>4288</v>
      </c>
      <c r="B4289" s="108">
        <v>346.08</v>
      </c>
      <c r="C4289" s="109" t="s">
        <v>4468</v>
      </c>
    </row>
    <row r="4290" spans="1:3" ht="16.95" customHeight="1" x14ac:dyDescent="0.3">
      <c r="A4290" s="219">
        <v>4289</v>
      </c>
      <c r="B4290" s="108">
        <v>346.09</v>
      </c>
      <c r="C4290" s="109" t="s">
        <v>4469</v>
      </c>
    </row>
    <row r="4291" spans="1:3" ht="16.95" customHeight="1" x14ac:dyDescent="0.3">
      <c r="A4291" s="219">
        <v>4290</v>
      </c>
      <c r="B4291" s="108">
        <v>346.1</v>
      </c>
      <c r="C4291" s="109" t="s">
        <v>4470</v>
      </c>
    </row>
    <row r="4292" spans="1:3" ht="16.95" customHeight="1" x14ac:dyDescent="0.3">
      <c r="A4292" s="219">
        <v>4291</v>
      </c>
      <c r="B4292" s="108">
        <v>346.11</v>
      </c>
      <c r="C4292" s="109" t="s">
        <v>4471</v>
      </c>
    </row>
    <row r="4293" spans="1:3" ht="16.95" customHeight="1" x14ac:dyDescent="0.3">
      <c r="A4293" s="219">
        <v>4292</v>
      </c>
      <c r="B4293" s="108">
        <v>346.12</v>
      </c>
      <c r="C4293" s="109" t="s">
        <v>4472</v>
      </c>
    </row>
    <row r="4294" spans="1:3" ht="16.95" customHeight="1" x14ac:dyDescent="0.3">
      <c r="A4294" s="219">
        <v>4293</v>
      </c>
      <c r="B4294" s="108">
        <v>346.13</v>
      </c>
      <c r="C4294" s="109" t="s">
        <v>4473</v>
      </c>
    </row>
    <row r="4295" spans="1:3" ht="16.95" customHeight="1" x14ac:dyDescent="0.3">
      <c r="A4295" s="219">
        <v>4294</v>
      </c>
      <c r="B4295" s="108">
        <v>346.14</v>
      </c>
      <c r="C4295" s="109" t="s">
        <v>4474</v>
      </c>
    </row>
    <row r="4296" spans="1:3" ht="16.95" customHeight="1" x14ac:dyDescent="0.3">
      <c r="A4296" s="219">
        <v>4295</v>
      </c>
      <c r="B4296" s="108">
        <v>346.15</v>
      </c>
      <c r="C4296" s="109" t="s">
        <v>4475</v>
      </c>
    </row>
    <row r="4297" spans="1:3" ht="16.95" customHeight="1" x14ac:dyDescent="0.3">
      <c r="A4297" s="219">
        <v>4296</v>
      </c>
      <c r="B4297" s="108">
        <v>346.16</v>
      </c>
      <c r="C4297" s="109" t="s">
        <v>4476</v>
      </c>
    </row>
    <row r="4298" spans="1:3" ht="16.95" customHeight="1" x14ac:dyDescent="0.3">
      <c r="A4298" s="219">
        <v>4297</v>
      </c>
      <c r="B4298" s="108">
        <v>346.17</v>
      </c>
      <c r="C4298" s="109" t="s">
        <v>4477</v>
      </c>
    </row>
    <row r="4299" spans="1:3" ht="16.95" customHeight="1" x14ac:dyDescent="0.3">
      <c r="A4299" s="219">
        <v>4298</v>
      </c>
      <c r="B4299" s="108">
        <v>346.18</v>
      </c>
      <c r="C4299" s="109" t="s">
        <v>4478</v>
      </c>
    </row>
    <row r="4300" spans="1:3" ht="16.95" customHeight="1" x14ac:dyDescent="0.3">
      <c r="A4300" s="219">
        <v>4299</v>
      </c>
      <c r="B4300" s="108">
        <v>346.19</v>
      </c>
      <c r="C4300" s="109" t="s">
        <v>4479</v>
      </c>
    </row>
    <row r="4301" spans="1:3" ht="16.95" customHeight="1" x14ac:dyDescent="0.3">
      <c r="A4301" s="219">
        <v>4300</v>
      </c>
      <c r="B4301" s="108">
        <v>346.2</v>
      </c>
      <c r="C4301" s="109" t="s">
        <v>4480</v>
      </c>
    </row>
    <row r="4302" spans="1:3" ht="16.95" customHeight="1" x14ac:dyDescent="0.3">
      <c r="A4302" s="219">
        <v>4301</v>
      </c>
      <c r="B4302" s="108">
        <v>346.21</v>
      </c>
      <c r="C4302" s="109" t="s">
        <v>4481</v>
      </c>
    </row>
    <row r="4303" spans="1:3" ht="16.95" customHeight="1" x14ac:dyDescent="0.3">
      <c r="A4303" s="219">
        <v>4302</v>
      </c>
      <c r="B4303" s="108">
        <v>346.22</v>
      </c>
      <c r="C4303" s="109" t="s">
        <v>4482</v>
      </c>
    </row>
    <row r="4304" spans="1:3" ht="16.95" customHeight="1" x14ac:dyDescent="0.3">
      <c r="A4304" s="219">
        <v>4303</v>
      </c>
      <c r="B4304" s="108">
        <v>347.01</v>
      </c>
      <c r="C4304" s="109" t="s">
        <v>4483</v>
      </c>
    </row>
    <row r="4305" spans="1:3" ht="16.95" customHeight="1" x14ac:dyDescent="0.3">
      <c r="A4305" s="219">
        <v>4304</v>
      </c>
      <c r="B4305" s="108">
        <v>347.02</v>
      </c>
      <c r="C4305" s="109" t="s">
        <v>4484</v>
      </c>
    </row>
    <row r="4306" spans="1:3" ht="16.95" customHeight="1" x14ac:dyDescent="0.3">
      <c r="A4306" s="219">
        <v>4305</v>
      </c>
      <c r="B4306" s="108">
        <v>347.03</v>
      </c>
      <c r="C4306" s="109" t="s">
        <v>4485</v>
      </c>
    </row>
    <row r="4307" spans="1:3" ht="16.95" customHeight="1" x14ac:dyDescent="0.3">
      <c r="A4307" s="219">
        <v>4306</v>
      </c>
      <c r="B4307" s="108">
        <v>347.04</v>
      </c>
      <c r="C4307" s="109" t="s">
        <v>4486</v>
      </c>
    </row>
    <row r="4308" spans="1:3" ht="16.95" customHeight="1" x14ac:dyDescent="0.3">
      <c r="A4308" s="219">
        <v>4307</v>
      </c>
      <c r="B4308" s="108">
        <v>347.05</v>
      </c>
      <c r="C4308" s="109" t="s">
        <v>4487</v>
      </c>
    </row>
    <row r="4309" spans="1:3" ht="16.95" customHeight="1" x14ac:dyDescent="0.3">
      <c r="A4309" s="219">
        <v>4308</v>
      </c>
      <c r="B4309" s="108">
        <v>347.06</v>
      </c>
      <c r="C4309" s="109" t="s">
        <v>4488</v>
      </c>
    </row>
    <row r="4310" spans="1:3" ht="16.95" customHeight="1" x14ac:dyDescent="0.3">
      <c r="A4310" s="219">
        <v>4309</v>
      </c>
      <c r="B4310" s="108">
        <v>347.07</v>
      </c>
      <c r="C4310" s="109" t="s">
        <v>4489</v>
      </c>
    </row>
    <row r="4311" spans="1:3" ht="16.95" customHeight="1" x14ac:dyDescent="0.3">
      <c r="A4311" s="219">
        <v>4310</v>
      </c>
      <c r="B4311" s="108">
        <v>347.08</v>
      </c>
      <c r="C4311" s="109" t="s">
        <v>4490</v>
      </c>
    </row>
    <row r="4312" spans="1:3" ht="16.95" customHeight="1" x14ac:dyDescent="0.3">
      <c r="A4312" s="219">
        <v>4311</v>
      </c>
      <c r="B4312" s="108">
        <v>347.09</v>
      </c>
      <c r="C4312" s="109" t="s">
        <v>4491</v>
      </c>
    </row>
    <row r="4313" spans="1:3" ht="16.95" customHeight="1" x14ac:dyDescent="0.3">
      <c r="A4313" s="219">
        <v>4312</v>
      </c>
      <c r="B4313" s="108">
        <v>347.1</v>
      </c>
      <c r="C4313" s="109" t="s">
        <v>4492</v>
      </c>
    </row>
    <row r="4314" spans="1:3" ht="16.95" customHeight="1" x14ac:dyDescent="0.3">
      <c r="A4314" s="219">
        <v>4313</v>
      </c>
      <c r="B4314" s="108">
        <v>347.11</v>
      </c>
      <c r="C4314" s="109" t="s">
        <v>4493</v>
      </c>
    </row>
    <row r="4315" spans="1:3" ht="16.95" customHeight="1" x14ac:dyDescent="0.3">
      <c r="A4315" s="219">
        <v>4314</v>
      </c>
      <c r="B4315" s="108">
        <v>347.12</v>
      </c>
      <c r="C4315" s="109" t="s">
        <v>4494</v>
      </c>
    </row>
    <row r="4316" spans="1:3" ht="16.95" customHeight="1" x14ac:dyDescent="0.3">
      <c r="A4316" s="219">
        <v>4315</v>
      </c>
      <c r="B4316" s="108">
        <v>347.13</v>
      </c>
      <c r="C4316" s="109" t="s">
        <v>4495</v>
      </c>
    </row>
    <row r="4317" spans="1:3" ht="16.95" customHeight="1" x14ac:dyDescent="0.3">
      <c r="A4317" s="219">
        <v>4316</v>
      </c>
      <c r="B4317" s="108">
        <v>347.14</v>
      </c>
      <c r="C4317" s="109" t="s">
        <v>4496</v>
      </c>
    </row>
    <row r="4318" spans="1:3" ht="16.95" customHeight="1" x14ac:dyDescent="0.3">
      <c r="A4318" s="219">
        <v>4317</v>
      </c>
      <c r="B4318" s="108">
        <v>347.15</v>
      </c>
      <c r="C4318" s="109" t="s">
        <v>4497</v>
      </c>
    </row>
    <row r="4319" spans="1:3" ht="16.95" customHeight="1" x14ac:dyDescent="0.3">
      <c r="A4319" s="219">
        <v>4318</v>
      </c>
      <c r="B4319" s="108">
        <v>347.16</v>
      </c>
      <c r="C4319" s="109" t="s">
        <v>4498</v>
      </c>
    </row>
    <row r="4320" spans="1:3" ht="16.95" customHeight="1" x14ac:dyDescent="0.3">
      <c r="A4320" s="219">
        <v>4319</v>
      </c>
      <c r="B4320" s="108">
        <v>347.17</v>
      </c>
      <c r="C4320" s="109" t="s">
        <v>4499</v>
      </c>
    </row>
    <row r="4321" spans="1:3" ht="16.95" customHeight="1" x14ac:dyDescent="0.3">
      <c r="A4321" s="219">
        <v>4320</v>
      </c>
      <c r="B4321" s="108">
        <v>347.18</v>
      </c>
      <c r="C4321" s="109" t="s">
        <v>4500</v>
      </c>
    </row>
    <row r="4322" spans="1:3" ht="16.95" customHeight="1" x14ac:dyDescent="0.3">
      <c r="A4322" s="219">
        <v>4321</v>
      </c>
      <c r="B4322" s="108">
        <v>347.19</v>
      </c>
      <c r="C4322" s="109" t="s">
        <v>4501</v>
      </c>
    </row>
    <row r="4323" spans="1:3" ht="16.95" customHeight="1" x14ac:dyDescent="0.3">
      <c r="A4323" s="219">
        <v>4322</v>
      </c>
      <c r="B4323" s="108">
        <v>347.2</v>
      </c>
      <c r="C4323" s="109" t="s">
        <v>4502</v>
      </c>
    </row>
    <row r="4324" spans="1:3" ht="16.95" customHeight="1" x14ac:dyDescent="0.3">
      <c r="A4324" s="219">
        <v>4323</v>
      </c>
      <c r="B4324" s="108">
        <v>347.21</v>
      </c>
      <c r="C4324" s="109" t="s">
        <v>4503</v>
      </c>
    </row>
    <row r="4325" spans="1:3" ht="16.95" customHeight="1" x14ac:dyDescent="0.3">
      <c r="A4325" s="219">
        <v>4324</v>
      </c>
      <c r="B4325" s="108">
        <v>347.22</v>
      </c>
      <c r="C4325" s="109" t="s">
        <v>4504</v>
      </c>
    </row>
    <row r="4326" spans="1:3" ht="16.95" customHeight="1" x14ac:dyDescent="0.3">
      <c r="A4326" s="219">
        <v>4325</v>
      </c>
      <c r="B4326" s="108">
        <v>348.01</v>
      </c>
      <c r="C4326" s="109" t="s">
        <v>4505</v>
      </c>
    </row>
    <row r="4327" spans="1:3" ht="16.95" customHeight="1" x14ac:dyDescent="0.3">
      <c r="A4327" s="219">
        <v>4326</v>
      </c>
      <c r="B4327" s="108">
        <v>348.02</v>
      </c>
      <c r="C4327" s="109" t="s">
        <v>4506</v>
      </c>
    </row>
    <row r="4328" spans="1:3" ht="16.95" customHeight="1" x14ac:dyDescent="0.3">
      <c r="A4328" s="219">
        <v>4327</v>
      </c>
      <c r="B4328" s="108">
        <v>348.03</v>
      </c>
      <c r="C4328" s="109" t="s">
        <v>4507</v>
      </c>
    </row>
    <row r="4329" spans="1:3" ht="16.95" customHeight="1" x14ac:dyDescent="0.3">
      <c r="A4329" s="219">
        <v>4328</v>
      </c>
      <c r="B4329" s="108">
        <v>348.04</v>
      </c>
      <c r="C4329" s="109" t="s">
        <v>4508</v>
      </c>
    </row>
    <row r="4330" spans="1:3" ht="16.95" customHeight="1" x14ac:dyDescent="0.3">
      <c r="A4330" s="219">
        <v>4329</v>
      </c>
      <c r="B4330" s="108">
        <v>349.01</v>
      </c>
      <c r="C4330" s="109" t="s">
        <v>4509</v>
      </c>
    </row>
    <row r="4331" spans="1:3" ht="16.95" customHeight="1" x14ac:dyDescent="0.3">
      <c r="A4331" s="219">
        <v>4330</v>
      </c>
      <c r="B4331" s="108">
        <v>349.02</v>
      </c>
      <c r="C4331" s="109" t="s">
        <v>4510</v>
      </c>
    </row>
    <row r="4332" spans="1:3" ht="16.95" customHeight="1" x14ac:dyDescent="0.3">
      <c r="A4332" s="219">
        <v>4331</v>
      </c>
      <c r="B4332" s="108">
        <v>349.18</v>
      </c>
      <c r="C4332" s="109" t="s">
        <v>4511</v>
      </c>
    </row>
    <row r="4333" spans="1:3" ht="16.95" customHeight="1" x14ac:dyDescent="0.3">
      <c r="A4333" s="219">
        <v>4332</v>
      </c>
      <c r="B4333" s="108">
        <v>349.19</v>
      </c>
      <c r="C4333" s="109" t="s">
        <v>4512</v>
      </c>
    </row>
    <row r="4334" spans="1:3" ht="16.95" customHeight="1" x14ac:dyDescent="0.3">
      <c r="A4334" s="219">
        <v>4333</v>
      </c>
      <c r="B4334" s="108">
        <v>349.21</v>
      </c>
      <c r="C4334" s="109" t="s">
        <v>4513</v>
      </c>
    </row>
    <row r="4335" spans="1:3" ht="16.95" customHeight="1" x14ac:dyDescent="0.3">
      <c r="A4335" s="219">
        <v>4334</v>
      </c>
      <c r="B4335" s="108">
        <v>349.25</v>
      </c>
      <c r="C4335" s="109" t="s">
        <v>4514</v>
      </c>
    </row>
    <row r="4336" spans="1:3" ht="16.95" customHeight="1" x14ac:dyDescent="0.3">
      <c r="A4336" s="219">
        <v>4335</v>
      </c>
      <c r="B4336" s="108">
        <v>350.16</v>
      </c>
      <c r="C4336" s="109" t="s">
        <v>4515</v>
      </c>
    </row>
    <row r="4337" spans="1:3" ht="16.95" customHeight="1" x14ac:dyDescent="0.3">
      <c r="A4337" s="219">
        <v>4336</v>
      </c>
      <c r="B4337" s="108">
        <v>351.01</v>
      </c>
      <c r="C4337" s="109" t="s">
        <v>4516</v>
      </c>
    </row>
    <row r="4338" spans="1:3" ht="16.95" customHeight="1" x14ac:dyDescent="0.3">
      <c r="A4338" s="219">
        <v>4337</v>
      </c>
      <c r="B4338" s="108">
        <v>351.02</v>
      </c>
      <c r="C4338" s="109" t="s">
        <v>4517</v>
      </c>
    </row>
    <row r="4339" spans="1:3" ht="16.95" customHeight="1" x14ac:dyDescent="0.3">
      <c r="A4339" s="219">
        <v>4338</v>
      </c>
      <c r="B4339" s="108">
        <v>351.04</v>
      </c>
      <c r="C4339" s="109" t="s">
        <v>4518</v>
      </c>
    </row>
    <row r="4340" spans="1:3" ht="16.95" customHeight="1" x14ac:dyDescent="0.3">
      <c r="A4340" s="219">
        <v>4339</v>
      </c>
      <c r="B4340" s="108">
        <v>351.05</v>
      </c>
      <c r="C4340" s="109" t="s">
        <v>4519</v>
      </c>
    </row>
    <row r="4341" spans="1:3" ht="16.95" customHeight="1" x14ac:dyDescent="0.3">
      <c r="A4341" s="219">
        <v>4340</v>
      </c>
      <c r="B4341" s="108">
        <v>351.07</v>
      </c>
      <c r="C4341" s="109" t="s">
        <v>4520</v>
      </c>
    </row>
    <row r="4342" spans="1:3" ht="16.95" customHeight="1" x14ac:dyDescent="0.3">
      <c r="A4342" s="219">
        <v>4341</v>
      </c>
      <c r="B4342" s="108">
        <v>351.08</v>
      </c>
      <c r="C4342" s="109" t="s">
        <v>4521</v>
      </c>
    </row>
    <row r="4343" spans="1:3" ht="16.95" customHeight="1" x14ac:dyDescent="0.3">
      <c r="A4343" s="219">
        <v>4342</v>
      </c>
      <c r="B4343" s="108">
        <v>351.09</v>
      </c>
      <c r="C4343" s="109" t="s">
        <v>4522</v>
      </c>
    </row>
    <row r="4344" spans="1:3" ht="16.95" customHeight="1" x14ac:dyDescent="0.3">
      <c r="A4344" s="219">
        <v>4343</v>
      </c>
      <c r="B4344" s="108">
        <v>351.1</v>
      </c>
      <c r="C4344" s="109" t="s">
        <v>4523</v>
      </c>
    </row>
    <row r="4345" spans="1:3" ht="16.95" customHeight="1" x14ac:dyDescent="0.3">
      <c r="A4345" s="219">
        <v>4344</v>
      </c>
      <c r="B4345" s="108">
        <v>351.12</v>
      </c>
      <c r="C4345" s="109" t="s">
        <v>4524</v>
      </c>
    </row>
    <row r="4346" spans="1:3" ht="16.95" customHeight="1" x14ac:dyDescent="0.3">
      <c r="A4346" s="219">
        <v>4345</v>
      </c>
      <c r="B4346" s="108">
        <v>351.13</v>
      </c>
      <c r="C4346" s="109" t="s">
        <v>4525</v>
      </c>
    </row>
    <row r="4347" spans="1:3" ht="16.95" customHeight="1" x14ac:dyDescent="0.3">
      <c r="A4347" s="219">
        <v>4346</v>
      </c>
      <c r="B4347" s="108">
        <v>351.14</v>
      </c>
      <c r="C4347" s="109" t="s">
        <v>4526</v>
      </c>
    </row>
    <row r="4348" spans="1:3" ht="16.95" customHeight="1" x14ac:dyDescent="0.3">
      <c r="A4348" s="219">
        <v>4347</v>
      </c>
      <c r="B4348" s="108">
        <v>351.15</v>
      </c>
      <c r="C4348" s="109" t="s">
        <v>4527</v>
      </c>
    </row>
    <row r="4349" spans="1:3" ht="16.95" customHeight="1" x14ac:dyDescent="0.3">
      <c r="A4349" s="219">
        <v>4348</v>
      </c>
      <c r="B4349" s="108">
        <v>351.18</v>
      </c>
      <c r="C4349" s="109" t="s">
        <v>4528</v>
      </c>
    </row>
    <row r="4350" spans="1:3" ht="16.95" customHeight="1" x14ac:dyDescent="0.3">
      <c r="A4350" s="219">
        <v>4349</v>
      </c>
      <c r="B4350" s="108">
        <v>351.2</v>
      </c>
      <c r="C4350" s="109" t="s">
        <v>4529</v>
      </c>
    </row>
    <row r="4351" spans="1:3" ht="16.95" customHeight="1" x14ac:dyDescent="0.3">
      <c r="A4351" s="219">
        <v>4350</v>
      </c>
      <c r="B4351" s="108">
        <v>351.3</v>
      </c>
      <c r="C4351" s="109" t="s">
        <v>4530</v>
      </c>
    </row>
    <row r="4352" spans="1:3" ht="16.95" customHeight="1" x14ac:dyDescent="0.3">
      <c r="A4352" s="219">
        <v>4351</v>
      </c>
      <c r="B4352" s="108">
        <v>352.01</v>
      </c>
      <c r="C4352" s="109" t="s">
        <v>4531</v>
      </c>
    </row>
    <row r="4353" spans="1:3" ht="16.95" customHeight="1" x14ac:dyDescent="0.3">
      <c r="A4353" s="219">
        <v>4352</v>
      </c>
      <c r="B4353" s="108">
        <v>352.02</v>
      </c>
      <c r="C4353" s="109" t="s">
        <v>4532</v>
      </c>
    </row>
    <row r="4354" spans="1:3" ht="16.95" customHeight="1" x14ac:dyDescent="0.3">
      <c r="A4354" s="219">
        <v>4353</v>
      </c>
      <c r="B4354" s="108">
        <v>352.03</v>
      </c>
      <c r="C4354" s="109" t="s">
        <v>4533</v>
      </c>
    </row>
    <row r="4355" spans="1:3" ht="16.95" customHeight="1" x14ac:dyDescent="0.3">
      <c r="A4355" s="219">
        <v>4354</v>
      </c>
      <c r="B4355" s="108">
        <v>353.02</v>
      </c>
      <c r="C4355" s="109" t="s">
        <v>4534</v>
      </c>
    </row>
    <row r="4356" spans="1:3" ht="16.95" customHeight="1" x14ac:dyDescent="0.3">
      <c r="A4356" s="219">
        <v>4355</v>
      </c>
      <c r="B4356" s="108">
        <v>353.04</v>
      </c>
      <c r="C4356" s="109" t="s">
        <v>4535</v>
      </c>
    </row>
    <row r="4357" spans="1:3" ht="16.95" customHeight="1" x14ac:dyDescent="0.3">
      <c r="A4357" s="219">
        <v>4356</v>
      </c>
      <c r="B4357" s="108">
        <v>353.05</v>
      </c>
      <c r="C4357" s="109" t="s">
        <v>4536</v>
      </c>
    </row>
    <row r="4358" spans="1:3" ht="16.95" customHeight="1" x14ac:dyDescent="0.3">
      <c r="A4358" s="219">
        <v>4357</v>
      </c>
      <c r="B4358" s="108">
        <v>353.06</v>
      </c>
      <c r="C4358" s="109" t="s">
        <v>4537</v>
      </c>
    </row>
    <row r="4359" spans="1:3" ht="16.95" customHeight="1" x14ac:dyDescent="0.3">
      <c r="A4359" s="219">
        <v>4358</v>
      </c>
      <c r="B4359" s="108">
        <v>353.07</v>
      </c>
      <c r="C4359" s="109" t="s">
        <v>4538</v>
      </c>
    </row>
    <row r="4360" spans="1:3" ht="16.95" customHeight="1" x14ac:dyDescent="0.3">
      <c r="A4360" s="219">
        <v>4359</v>
      </c>
      <c r="B4360" s="108">
        <v>353.08</v>
      </c>
      <c r="C4360" s="109" t="s">
        <v>4539</v>
      </c>
    </row>
    <row r="4361" spans="1:3" ht="16.95" customHeight="1" x14ac:dyDescent="0.3">
      <c r="A4361" s="219">
        <v>4360</v>
      </c>
      <c r="B4361" s="108">
        <v>353.09</v>
      </c>
      <c r="C4361" s="109" t="s">
        <v>4540</v>
      </c>
    </row>
    <row r="4362" spans="1:3" ht="16.95" customHeight="1" x14ac:dyDescent="0.3">
      <c r="A4362" s="219">
        <v>4361</v>
      </c>
      <c r="B4362" s="108">
        <v>353.1</v>
      </c>
      <c r="C4362" s="109" t="s">
        <v>4541</v>
      </c>
    </row>
    <row r="4363" spans="1:3" ht="16.95" customHeight="1" x14ac:dyDescent="0.3">
      <c r="A4363" s="219">
        <v>4362</v>
      </c>
      <c r="B4363" s="108">
        <v>353.11</v>
      </c>
      <c r="C4363" s="109" t="s">
        <v>4542</v>
      </c>
    </row>
    <row r="4364" spans="1:3" ht="16.95" customHeight="1" x14ac:dyDescent="0.3">
      <c r="A4364" s="219">
        <v>4363</v>
      </c>
      <c r="B4364" s="108">
        <v>353.12</v>
      </c>
      <c r="C4364" s="109" t="s">
        <v>4543</v>
      </c>
    </row>
    <row r="4365" spans="1:3" ht="16.95" customHeight="1" x14ac:dyDescent="0.3">
      <c r="A4365" s="219">
        <v>4364</v>
      </c>
      <c r="B4365" s="108">
        <v>353.13</v>
      </c>
      <c r="C4365" s="109" t="s">
        <v>4544</v>
      </c>
    </row>
    <row r="4366" spans="1:3" ht="16.95" customHeight="1" x14ac:dyDescent="0.3">
      <c r="A4366" s="219">
        <v>4365</v>
      </c>
      <c r="B4366" s="108">
        <v>353.14</v>
      </c>
      <c r="C4366" s="109" t="s">
        <v>4545</v>
      </c>
    </row>
    <row r="4367" spans="1:3" ht="16.95" customHeight="1" x14ac:dyDescent="0.3">
      <c r="A4367" s="219">
        <v>4366</v>
      </c>
      <c r="B4367" s="108">
        <v>353.15</v>
      </c>
      <c r="C4367" s="109" t="s">
        <v>4546</v>
      </c>
    </row>
    <row r="4368" spans="1:3" ht="16.95" customHeight="1" x14ac:dyDescent="0.3">
      <c r="A4368" s="219">
        <v>4367</v>
      </c>
      <c r="B4368" s="108">
        <v>353.21</v>
      </c>
      <c r="C4368" s="109" t="s">
        <v>4547</v>
      </c>
    </row>
    <row r="4369" spans="1:3" ht="16.95" customHeight="1" x14ac:dyDescent="0.3">
      <c r="A4369" s="219">
        <v>4368</v>
      </c>
      <c r="B4369" s="108">
        <v>354.05</v>
      </c>
      <c r="C4369" s="109" t="s">
        <v>4548</v>
      </c>
    </row>
    <row r="4370" spans="1:3" ht="16.95" customHeight="1" x14ac:dyDescent="0.3">
      <c r="A4370" s="219">
        <v>4369</v>
      </c>
      <c r="B4370" s="108">
        <v>354.06</v>
      </c>
      <c r="C4370" s="109" t="s">
        <v>4549</v>
      </c>
    </row>
    <row r="4371" spans="1:3" ht="16.95" customHeight="1" x14ac:dyDescent="0.3">
      <c r="A4371" s="219">
        <v>4370</v>
      </c>
      <c r="B4371" s="108">
        <v>355.02</v>
      </c>
      <c r="C4371" s="109" t="s">
        <v>4550</v>
      </c>
    </row>
    <row r="4372" spans="1:3" ht="16.95" customHeight="1" x14ac:dyDescent="0.3">
      <c r="A4372" s="219">
        <v>4371</v>
      </c>
      <c r="B4372" s="108">
        <v>355.04</v>
      </c>
      <c r="C4372" s="109" t="s">
        <v>4551</v>
      </c>
    </row>
    <row r="4373" spans="1:3" ht="16.95" customHeight="1" x14ac:dyDescent="0.3">
      <c r="A4373" s="219">
        <v>4372</v>
      </c>
      <c r="B4373" s="108">
        <v>355.05</v>
      </c>
      <c r="C4373" s="109" t="s">
        <v>4552</v>
      </c>
    </row>
    <row r="4374" spans="1:3" ht="16.95" customHeight="1" x14ac:dyDescent="0.3">
      <c r="A4374" s="219">
        <v>4373</v>
      </c>
      <c r="B4374" s="108">
        <v>355.06</v>
      </c>
      <c r="C4374" s="109" t="s">
        <v>4553</v>
      </c>
    </row>
    <row r="4375" spans="1:3" ht="16.95" customHeight="1" x14ac:dyDescent="0.3">
      <c r="A4375" s="219">
        <v>4374</v>
      </c>
      <c r="B4375" s="108">
        <v>355.1</v>
      </c>
      <c r="C4375" s="109" t="s">
        <v>4554</v>
      </c>
    </row>
    <row r="4376" spans="1:3" ht="16.95" customHeight="1" x14ac:dyDescent="0.3">
      <c r="A4376" s="219">
        <v>4375</v>
      </c>
      <c r="B4376" s="108">
        <v>355.11</v>
      </c>
      <c r="C4376" s="109" t="s">
        <v>4555</v>
      </c>
    </row>
    <row r="4377" spans="1:3" ht="16.95" customHeight="1" x14ac:dyDescent="0.3">
      <c r="A4377" s="219">
        <v>4376</v>
      </c>
      <c r="B4377" s="108">
        <v>355.15</v>
      </c>
      <c r="C4377" s="109" t="s">
        <v>4556</v>
      </c>
    </row>
    <row r="4378" spans="1:3" ht="16.95" customHeight="1" x14ac:dyDescent="0.3">
      <c r="A4378" s="219">
        <v>4377</v>
      </c>
      <c r="B4378" s="108">
        <v>355.2</v>
      </c>
      <c r="C4378" s="109" t="s">
        <v>4557</v>
      </c>
    </row>
    <row r="4379" spans="1:3" ht="16.95" customHeight="1" x14ac:dyDescent="0.3">
      <c r="A4379" s="219">
        <v>4378</v>
      </c>
      <c r="B4379" s="108">
        <v>355.21</v>
      </c>
      <c r="C4379" s="109" t="s">
        <v>4558</v>
      </c>
    </row>
    <row r="4380" spans="1:3" ht="16.95" customHeight="1" x14ac:dyDescent="0.3">
      <c r="A4380" s="219">
        <v>4379</v>
      </c>
      <c r="B4380" s="108">
        <v>355.24</v>
      </c>
      <c r="C4380" s="109" t="s">
        <v>4559</v>
      </c>
    </row>
    <row r="4381" spans="1:3" ht="16.95" customHeight="1" x14ac:dyDescent="0.3">
      <c r="A4381" s="219">
        <v>4380</v>
      </c>
      <c r="B4381" s="108">
        <v>356.06</v>
      </c>
      <c r="C4381" s="109" t="s">
        <v>4560</v>
      </c>
    </row>
    <row r="4382" spans="1:3" ht="16.95" customHeight="1" x14ac:dyDescent="0.3">
      <c r="A4382" s="219">
        <v>4381</v>
      </c>
      <c r="B4382" s="108">
        <v>356.08</v>
      </c>
      <c r="C4382" s="109" t="s">
        <v>4561</v>
      </c>
    </row>
    <row r="4383" spans="1:3" ht="16.95" customHeight="1" x14ac:dyDescent="0.3">
      <c r="A4383" s="219">
        <v>4382</v>
      </c>
      <c r="B4383" s="108">
        <v>357</v>
      </c>
      <c r="C4383" s="109" t="s">
        <v>4562</v>
      </c>
    </row>
    <row r="4384" spans="1:3" ht="16.95" customHeight="1" x14ac:dyDescent="0.3">
      <c r="A4384" s="219">
        <v>4383</v>
      </c>
      <c r="B4384" s="108">
        <v>357.21</v>
      </c>
      <c r="C4384" s="109" t="s">
        <v>4563</v>
      </c>
    </row>
    <row r="4385" spans="1:3" ht="16.95" customHeight="1" x14ac:dyDescent="0.3">
      <c r="A4385" s="219">
        <v>4384</v>
      </c>
      <c r="B4385" s="108">
        <v>358</v>
      </c>
      <c r="C4385" s="109" t="s">
        <v>4564</v>
      </c>
    </row>
    <row r="4386" spans="1:3" ht="16.95" customHeight="1" x14ac:dyDescent="0.3">
      <c r="A4386" s="219">
        <v>4385</v>
      </c>
      <c r="B4386" s="108">
        <v>359.06</v>
      </c>
      <c r="C4386" s="109" t="s">
        <v>4565</v>
      </c>
    </row>
    <row r="4387" spans="1:3" ht="16.95" customHeight="1" x14ac:dyDescent="0.3">
      <c r="A4387" s="219">
        <v>4386</v>
      </c>
      <c r="B4387" s="108">
        <v>360</v>
      </c>
      <c r="C4387" s="109" t="s">
        <v>4566</v>
      </c>
    </row>
    <row r="4388" spans="1:3" ht="16.95" customHeight="1" x14ac:dyDescent="0.3">
      <c r="A4388" s="219">
        <v>4387</v>
      </c>
      <c r="B4388" s="108">
        <v>361</v>
      </c>
      <c r="C4388" s="109" t="s">
        <v>4567</v>
      </c>
    </row>
    <row r="4389" spans="1:3" ht="16.95" customHeight="1" x14ac:dyDescent="0.3">
      <c r="A4389" s="219">
        <v>4388</v>
      </c>
      <c r="B4389" s="108">
        <v>362</v>
      </c>
      <c r="C4389" s="109" t="s">
        <v>4568</v>
      </c>
    </row>
    <row r="4390" spans="1:3" ht="16.95" customHeight="1" x14ac:dyDescent="0.3">
      <c r="A4390" s="219">
        <v>4389</v>
      </c>
      <c r="B4390" s="108">
        <v>363</v>
      </c>
      <c r="C4390" s="109" t="s">
        <v>4569</v>
      </c>
    </row>
    <row r="4391" spans="1:3" ht="16.95" customHeight="1" x14ac:dyDescent="0.3">
      <c r="A4391" s="219">
        <v>4390</v>
      </c>
      <c r="B4391" s="108">
        <v>364</v>
      </c>
      <c r="C4391" s="109" t="s">
        <v>4570</v>
      </c>
    </row>
    <row r="4392" spans="1:3" ht="16.95" customHeight="1" x14ac:dyDescent="0.3">
      <c r="A4392" s="219">
        <v>4391</v>
      </c>
      <c r="B4392" s="108">
        <v>364.02</v>
      </c>
      <c r="C4392" s="109" t="s">
        <v>4571</v>
      </c>
    </row>
    <row r="4393" spans="1:3" ht="16.95" customHeight="1" x14ac:dyDescent="0.3">
      <c r="A4393" s="219">
        <v>4392</v>
      </c>
      <c r="B4393" s="108">
        <v>365</v>
      </c>
      <c r="C4393" s="109" t="s">
        <v>4572</v>
      </c>
    </row>
    <row r="4394" spans="1:3" ht="16.95" customHeight="1" x14ac:dyDescent="0.3">
      <c r="A4394" s="219">
        <v>4393</v>
      </c>
      <c r="B4394" s="108">
        <v>365.02</v>
      </c>
      <c r="C4394" s="109" t="s">
        <v>4573</v>
      </c>
    </row>
    <row r="4395" spans="1:3" ht="16.95" customHeight="1" x14ac:dyDescent="0.3">
      <c r="A4395" s="219">
        <v>4394</v>
      </c>
      <c r="B4395" s="108">
        <v>366</v>
      </c>
      <c r="C4395" s="109" t="s">
        <v>4574</v>
      </c>
    </row>
    <row r="4396" spans="1:3" ht="16.95" customHeight="1" x14ac:dyDescent="0.3">
      <c r="A4396" s="219">
        <v>4395</v>
      </c>
      <c r="B4396" s="108">
        <v>367</v>
      </c>
      <c r="C4396" s="109" t="s">
        <v>4575</v>
      </c>
    </row>
    <row r="4397" spans="1:3" ht="16.95" customHeight="1" x14ac:dyDescent="0.3">
      <c r="A4397" s="219">
        <v>4396</v>
      </c>
      <c r="B4397" s="108">
        <v>368</v>
      </c>
      <c r="C4397" s="109" t="s">
        <v>4576</v>
      </c>
    </row>
    <row r="4398" spans="1:3" ht="16.95" customHeight="1" x14ac:dyDescent="0.3">
      <c r="A4398" s="219">
        <v>4397</v>
      </c>
      <c r="B4398" s="108">
        <v>370</v>
      </c>
      <c r="C4398" s="109" t="s">
        <v>4577</v>
      </c>
    </row>
    <row r="4399" spans="1:3" ht="16.95" customHeight="1" x14ac:dyDescent="0.3">
      <c r="A4399" s="219">
        <v>4398</v>
      </c>
      <c r="B4399" s="108">
        <v>371</v>
      </c>
      <c r="C4399" s="109" t="s">
        <v>4578</v>
      </c>
    </row>
    <row r="4400" spans="1:3" ht="16.95" customHeight="1" x14ac:dyDescent="0.3">
      <c r="A4400" s="219">
        <v>4399</v>
      </c>
      <c r="B4400" s="108">
        <v>371.01</v>
      </c>
      <c r="C4400" s="109" t="s">
        <v>4579</v>
      </c>
    </row>
    <row r="4401" spans="1:3" ht="16.95" customHeight="1" x14ac:dyDescent="0.3">
      <c r="A4401" s="219">
        <v>4400</v>
      </c>
      <c r="B4401" s="108">
        <v>371.4</v>
      </c>
      <c r="C4401" s="109" t="s">
        <v>4580</v>
      </c>
    </row>
    <row r="4402" spans="1:3" ht="16.95" customHeight="1" x14ac:dyDescent="0.3">
      <c r="A4402" s="219">
        <v>4401</v>
      </c>
      <c r="B4402" s="108">
        <v>372</v>
      </c>
      <c r="C4402" s="109" t="s">
        <v>4581</v>
      </c>
    </row>
    <row r="4403" spans="1:3" ht="16.95" customHeight="1" x14ac:dyDescent="0.3">
      <c r="A4403" s="219">
        <v>4402</v>
      </c>
      <c r="B4403" s="108">
        <v>373</v>
      </c>
      <c r="C4403" s="109" t="s">
        <v>4582</v>
      </c>
    </row>
    <row r="4404" spans="1:3" ht="16.95" customHeight="1" x14ac:dyDescent="0.3">
      <c r="A4404" s="219">
        <v>4403</v>
      </c>
      <c r="B4404" s="108">
        <v>374.01</v>
      </c>
      <c r="C4404" s="109" t="s">
        <v>4583</v>
      </c>
    </row>
    <row r="4405" spans="1:3" ht="16.95" customHeight="1" x14ac:dyDescent="0.3">
      <c r="A4405" s="219">
        <v>4404</v>
      </c>
      <c r="B4405" s="108">
        <v>374.02</v>
      </c>
      <c r="C4405" s="109" t="s">
        <v>4584</v>
      </c>
    </row>
    <row r="4406" spans="1:3" ht="16.95" customHeight="1" x14ac:dyDescent="0.3">
      <c r="A4406" s="219">
        <v>4405</v>
      </c>
      <c r="B4406" s="108">
        <v>375.01</v>
      </c>
      <c r="C4406" s="109" t="s">
        <v>4585</v>
      </c>
    </row>
    <row r="4407" spans="1:3" ht="16.95" customHeight="1" x14ac:dyDescent="0.3">
      <c r="A4407" s="219">
        <v>4406</v>
      </c>
      <c r="B4407" s="108">
        <v>375.02</v>
      </c>
      <c r="C4407" s="109" t="s">
        <v>4586</v>
      </c>
    </row>
    <row r="4408" spans="1:3" ht="16.95" customHeight="1" x14ac:dyDescent="0.3">
      <c r="A4408" s="219">
        <v>4407</v>
      </c>
      <c r="B4408" s="108">
        <v>375.03</v>
      </c>
      <c r="C4408" s="109" t="s">
        <v>4587</v>
      </c>
    </row>
    <row r="4409" spans="1:3" ht="16.95" customHeight="1" x14ac:dyDescent="0.3">
      <c r="A4409" s="219">
        <v>4408</v>
      </c>
      <c r="B4409" s="108">
        <v>375.21</v>
      </c>
      <c r="C4409" s="109" t="s">
        <v>4588</v>
      </c>
    </row>
    <row r="4410" spans="1:3" ht="16.95" customHeight="1" x14ac:dyDescent="0.3">
      <c r="A4410" s="219">
        <v>4409</v>
      </c>
      <c r="B4410" s="108">
        <v>376.01</v>
      </c>
      <c r="C4410" s="109" t="s">
        <v>4589</v>
      </c>
    </row>
    <row r="4411" spans="1:3" ht="16.95" customHeight="1" x14ac:dyDescent="0.3">
      <c r="A4411" s="219">
        <v>4410</v>
      </c>
      <c r="B4411" s="108">
        <v>376.02</v>
      </c>
      <c r="C4411" s="109" t="s">
        <v>4590</v>
      </c>
    </row>
    <row r="4412" spans="1:3" ht="16.95" customHeight="1" x14ac:dyDescent="0.3">
      <c r="A4412" s="219">
        <v>4411</v>
      </c>
      <c r="B4412" s="108">
        <v>376.03</v>
      </c>
      <c r="C4412" s="109" t="s">
        <v>4591</v>
      </c>
    </row>
    <row r="4413" spans="1:3" ht="16.95" customHeight="1" x14ac:dyDescent="0.3">
      <c r="A4413" s="219">
        <v>4412</v>
      </c>
      <c r="B4413" s="108">
        <v>377.01</v>
      </c>
      <c r="C4413" s="109" t="s">
        <v>4592</v>
      </c>
    </row>
    <row r="4414" spans="1:3" ht="16.95" customHeight="1" x14ac:dyDescent="0.3">
      <c r="A4414" s="219">
        <v>4413</v>
      </c>
      <c r="B4414" s="108">
        <v>377.02</v>
      </c>
      <c r="C4414" s="109" t="s">
        <v>4593</v>
      </c>
    </row>
    <row r="4415" spans="1:3" ht="16.95" customHeight="1" x14ac:dyDescent="0.3">
      <c r="A4415" s="219">
        <v>4414</v>
      </c>
      <c r="B4415" s="108">
        <v>377.03</v>
      </c>
      <c r="C4415" s="109" t="s">
        <v>4594</v>
      </c>
    </row>
    <row r="4416" spans="1:3" ht="16.95" customHeight="1" x14ac:dyDescent="0.3">
      <c r="A4416" s="219">
        <v>4415</v>
      </c>
      <c r="B4416" s="108">
        <v>378.02</v>
      </c>
      <c r="C4416" s="109" t="s">
        <v>4595</v>
      </c>
    </row>
    <row r="4417" spans="1:3" ht="16.95" customHeight="1" x14ac:dyDescent="0.3">
      <c r="A4417" s="219">
        <v>4416</v>
      </c>
      <c r="B4417" s="108">
        <v>379.01</v>
      </c>
      <c r="C4417" s="109" t="s">
        <v>4596</v>
      </c>
    </row>
    <row r="4418" spans="1:3" ht="16.95" customHeight="1" x14ac:dyDescent="0.3">
      <c r="A4418" s="219">
        <v>4417</v>
      </c>
      <c r="B4418" s="108">
        <v>379.02</v>
      </c>
      <c r="C4418" s="109" t="s">
        <v>4597</v>
      </c>
    </row>
    <row r="4419" spans="1:3" ht="16.95" customHeight="1" x14ac:dyDescent="0.3">
      <c r="A4419" s="219">
        <v>4418</v>
      </c>
      <c r="B4419" s="108">
        <v>379.03</v>
      </c>
      <c r="C4419" s="109" t="s">
        <v>4598</v>
      </c>
    </row>
    <row r="4420" spans="1:3" ht="16.95" customHeight="1" x14ac:dyDescent="0.3">
      <c r="A4420" s="219">
        <v>4419</v>
      </c>
      <c r="B4420" s="108">
        <v>380.01</v>
      </c>
      <c r="C4420" s="109" t="s">
        <v>4599</v>
      </c>
    </row>
    <row r="4421" spans="1:3" ht="16.95" customHeight="1" x14ac:dyDescent="0.3">
      <c r="A4421" s="219">
        <v>4420</v>
      </c>
      <c r="B4421" s="108">
        <v>380.02</v>
      </c>
      <c r="C4421" s="109" t="s">
        <v>4600</v>
      </c>
    </row>
    <row r="4422" spans="1:3" ht="16.95" customHeight="1" x14ac:dyDescent="0.3">
      <c r="A4422" s="219">
        <v>4421</v>
      </c>
      <c r="B4422" s="108">
        <v>380.03</v>
      </c>
      <c r="C4422" s="109" t="s">
        <v>4601</v>
      </c>
    </row>
    <row r="4423" spans="1:3" ht="16.95" customHeight="1" x14ac:dyDescent="0.3">
      <c r="A4423" s="219">
        <v>4422</v>
      </c>
      <c r="B4423" s="108">
        <v>381.01</v>
      </c>
      <c r="C4423" s="109" t="s">
        <v>4602</v>
      </c>
    </row>
    <row r="4424" spans="1:3" ht="16.95" customHeight="1" x14ac:dyDescent="0.3">
      <c r="A4424" s="219">
        <v>4423</v>
      </c>
      <c r="B4424" s="108">
        <v>381.02</v>
      </c>
      <c r="C4424" s="109" t="s">
        <v>4603</v>
      </c>
    </row>
    <row r="4425" spans="1:3" ht="16.95" customHeight="1" x14ac:dyDescent="0.3">
      <c r="A4425" s="219">
        <v>4424</v>
      </c>
      <c r="B4425" s="108">
        <v>381.03</v>
      </c>
      <c r="C4425" s="109" t="s">
        <v>4604</v>
      </c>
    </row>
    <row r="4426" spans="1:3" ht="16.95" customHeight="1" x14ac:dyDescent="0.3">
      <c r="A4426" s="219">
        <v>4425</v>
      </c>
      <c r="B4426" s="108">
        <v>382.01</v>
      </c>
      <c r="C4426" s="109" t="s">
        <v>4605</v>
      </c>
    </row>
    <row r="4427" spans="1:3" ht="16.95" customHeight="1" x14ac:dyDescent="0.3">
      <c r="A4427" s="219">
        <v>4426</v>
      </c>
      <c r="B4427" s="108">
        <v>382.02</v>
      </c>
      <c r="C4427" s="109" t="s">
        <v>4606</v>
      </c>
    </row>
    <row r="4428" spans="1:3" ht="16.95" customHeight="1" x14ac:dyDescent="0.3">
      <c r="A4428" s="219">
        <v>4427</v>
      </c>
      <c r="B4428" s="108">
        <v>382.03</v>
      </c>
      <c r="C4428" s="109" t="s">
        <v>4607</v>
      </c>
    </row>
    <row r="4429" spans="1:3" ht="16.95" customHeight="1" x14ac:dyDescent="0.3">
      <c r="A4429" s="219">
        <v>4428</v>
      </c>
      <c r="B4429" s="108">
        <v>383.02</v>
      </c>
      <c r="C4429" s="109" t="s">
        <v>4608</v>
      </c>
    </row>
    <row r="4430" spans="1:3" ht="16.95" customHeight="1" x14ac:dyDescent="0.3">
      <c r="A4430" s="219">
        <v>4429</v>
      </c>
      <c r="B4430" s="108">
        <v>383.22</v>
      </c>
      <c r="C4430" s="109" t="s">
        <v>4609</v>
      </c>
    </row>
    <row r="4431" spans="1:3" ht="16.95" customHeight="1" x14ac:dyDescent="0.3">
      <c r="A4431" s="219">
        <v>4430</v>
      </c>
      <c r="B4431" s="108">
        <v>384.02</v>
      </c>
      <c r="C4431" s="109" t="s">
        <v>4610</v>
      </c>
    </row>
    <row r="4432" spans="1:3" ht="16.95" customHeight="1" x14ac:dyDescent="0.3">
      <c r="A4432" s="219">
        <v>4431</v>
      </c>
      <c r="B4432" s="108">
        <v>385.02</v>
      </c>
      <c r="C4432" s="109" t="s">
        <v>4611</v>
      </c>
    </row>
    <row r="4433" spans="1:3" ht="16.95" customHeight="1" x14ac:dyDescent="0.3">
      <c r="A4433" s="219">
        <v>4432</v>
      </c>
      <c r="B4433" s="108">
        <v>386.02</v>
      </c>
      <c r="C4433" s="109" t="s">
        <v>4612</v>
      </c>
    </row>
    <row r="4434" spans="1:3" ht="16.95" customHeight="1" x14ac:dyDescent="0.3">
      <c r="A4434" s="219">
        <v>4433</v>
      </c>
      <c r="B4434" s="108">
        <v>387.02</v>
      </c>
      <c r="C4434" s="109" t="s">
        <v>4613</v>
      </c>
    </row>
    <row r="4435" spans="1:3" ht="16.95" customHeight="1" x14ac:dyDescent="0.3">
      <c r="A4435" s="219">
        <v>4434</v>
      </c>
      <c r="B4435" s="108">
        <v>388.02</v>
      </c>
      <c r="C4435" s="109" t="s">
        <v>4614</v>
      </c>
    </row>
    <row r="4436" spans="1:3" ht="16.95" customHeight="1" x14ac:dyDescent="0.3">
      <c r="A4436" s="219">
        <v>4435</v>
      </c>
      <c r="B4436" s="108">
        <v>389</v>
      </c>
      <c r="C4436" s="109" t="s">
        <v>4615</v>
      </c>
    </row>
    <row r="4437" spans="1:3" ht="16.95" customHeight="1" x14ac:dyDescent="0.3">
      <c r="A4437" s="219">
        <v>4436</v>
      </c>
      <c r="B4437" s="108">
        <v>389.01</v>
      </c>
      <c r="C4437" s="109" t="s">
        <v>4616</v>
      </c>
    </row>
    <row r="4438" spans="1:3" ht="16.95" customHeight="1" x14ac:dyDescent="0.3">
      <c r="A4438" s="219">
        <v>4437</v>
      </c>
      <c r="B4438" s="108">
        <v>389.21</v>
      </c>
      <c r="C4438" s="109" t="s">
        <v>4617</v>
      </c>
    </row>
    <row r="4439" spans="1:3" ht="16.95" customHeight="1" x14ac:dyDescent="0.3">
      <c r="A4439" s="219">
        <v>4438</v>
      </c>
      <c r="B4439" s="108">
        <v>39.049999999999997</v>
      </c>
      <c r="C4439" s="109" t="s">
        <v>4618</v>
      </c>
    </row>
    <row r="4440" spans="1:3" ht="16.95" customHeight="1" x14ac:dyDescent="0.3">
      <c r="A4440" s="219">
        <v>4439</v>
      </c>
      <c r="B4440" s="108">
        <v>390</v>
      </c>
      <c r="C4440" s="109" t="s">
        <v>4619</v>
      </c>
    </row>
    <row r="4441" spans="1:3" ht="16.95" customHeight="1" x14ac:dyDescent="0.3">
      <c r="A4441" s="219">
        <v>4440</v>
      </c>
      <c r="B4441" s="108">
        <v>390.01</v>
      </c>
      <c r="C4441" s="109" t="s">
        <v>4620</v>
      </c>
    </row>
    <row r="4442" spans="1:3" ht="16.95" customHeight="1" x14ac:dyDescent="0.3">
      <c r="A4442" s="219">
        <v>4441</v>
      </c>
      <c r="B4442" s="108">
        <v>390.1</v>
      </c>
      <c r="C4442" s="109" t="s">
        <v>4621</v>
      </c>
    </row>
    <row r="4443" spans="1:3" ht="16.95" customHeight="1" x14ac:dyDescent="0.3">
      <c r="A4443" s="219">
        <v>4442</v>
      </c>
      <c r="B4443" s="108">
        <v>390.2</v>
      </c>
      <c r="C4443" s="109" t="s">
        <v>2535</v>
      </c>
    </row>
    <row r="4444" spans="1:3" ht="16.95" customHeight="1" x14ac:dyDescent="0.3">
      <c r="A4444" s="219">
        <v>4443</v>
      </c>
      <c r="B4444" s="108">
        <v>391</v>
      </c>
      <c r="C4444" s="109" t="s">
        <v>4622</v>
      </c>
    </row>
    <row r="4445" spans="1:3" ht="16.95" customHeight="1" x14ac:dyDescent="0.3">
      <c r="A4445" s="219">
        <v>4444</v>
      </c>
      <c r="B4445" s="108">
        <v>391.11</v>
      </c>
      <c r="C4445" s="109" t="s">
        <v>4623</v>
      </c>
    </row>
    <row r="4446" spans="1:3" ht="16.95" customHeight="1" x14ac:dyDescent="0.3">
      <c r="A4446" s="219">
        <v>4445</v>
      </c>
      <c r="B4446" s="108">
        <v>391.21</v>
      </c>
      <c r="C4446" s="109" t="s">
        <v>4624</v>
      </c>
    </row>
    <row r="4447" spans="1:3" ht="16.95" customHeight="1" x14ac:dyDescent="0.3">
      <c r="A4447" s="219">
        <v>4446</v>
      </c>
      <c r="B4447" s="108">
        <v>391.22</v>
      </c>
      <c r="C4447" s="109" t="s">
        <v>4625</v>
      </c>
    </row>
    <row r="4448" spans="1:3" ht="16.95" customHeight="1" x14ac:dyDescent="0.3">
      <c r="A4448" s="219">
        <v>4447</v>
      </c>
      <c r="B4448" s="108">
        <v>392</v>
      </c>
      <c r="C4448" s="109" t="s">
        <v>4626</v>
      </c>
    </row>
    <row r="4449" spans="1:3" ht="16.95" customHeight="1" x14ac:dyDescent="0.3">
      <c r="A4449" s="219">
        <v>4448</v>
      </c>
      <c r="B4449" s="108">
        <v>393</v>
      </c>
      <c r="C4449" s="109" t="s">
        <v>4627</v>
      </c>
    </row>
    <row r="4450" spans="1:3" ht="16.95" customHeight="1" x14ac:dyDescent="0.3">
      <c r="A4450" s="219">
        <v>4449</v>
      </c>
      <c r="B4450" s="108">
        <v>393.11</v>
      </c>
      <c r="C4450" s="109" t="s">
        <v>4628</v>
      </c>
    </row>
    <row r="4451" spans="1:3" ht="16.95" customHeight="1" x14ac:dyDescent="0.3">
      <c r="A4451" s="219">
        <v>4450</v>
      </c>
      <c r="B4451" s="108">
        <v>394</v>
      </c>
      <c r="C4451" s="109" t="s">
        <v>4629</v>
      </c>
    </row>
    <row r="4452" spans="1:3" ht="16.95" customHeight="1" x14ac:dyDescent="0.3">
      <c r="A4452" s="219">
        <v>4451</v>
      </c>
      <c r="B4452" s="108">
        <v>394.11</v>
      </c>
      <c r="C4452" s="109" t="s">
        <v>4630</v>
      </c>
    </row>
    <row r="4453" spans="1:3" ht="16.95" customHeight="1" x14ac:dyDescent="0.3">
      <c r="A4453" s="219">
        <v>4452</v>
      </c>
      <c r="B4453" s="108">
        <v>395</v>
      </c>
      <c r="C4453" s="109" t="s">
        <v>4631</v>
      </c>
    </row>
    <row r="4454" spans="1:3" ht="16.95" customHeight="1" x14ac:dyDescent="0.3">
      <c r="A4454" s="219">
        <v>4453</v>
      </c>
      <c r="B4454" s="108">
        <v>395.01</v>
      </c>
      <c r="C4454" s="109" t="s">
        <v>4632</v>
      </c>
    </row>
    <row r="4455" spans="1:3" ht="16.95" customHeight="1" x14ac:dyDescent="0.3">
      <c r="A4455" s="219">
        <v>4454</v>
      </c>
      <c r="B4455" s="108">
        <v>395.02</v>
      </c>
      <c r="C4455" s="109" t="s">
        <v>4633</v>
      </c>
    </row>
    <row r="4456" spans="1:3" ht="16.95" customHeight="1" x14ac:dyDescent="0.3">
      <c r="A4456" s="219">
        <v>4455</v>
      </c>
      <c r="B4456" s="108">
        <v>395.03</v>
      </c>
      <c r="C4456" s="109" t="s">
        <v>4634</v>
      </c>
    </row>
    <row r="4457" spans="1:3" ht="16.95" customHeight="1" x14ac:dyDescent="0.3">
      <c r="A4457" s="219">
        <v>4456</v>
      </c>
      <c r="B4457" s="108">
        <v>395.04</v>
      </c>
      <c r="C4457" s="109" t="s">
        <v>4635</v>
      </c>
    </row>
    <row r="4458" spans="1:3" ht="16.95" customHeight="1" x14ac:dyDescent="0.3">
      <c r="A4458" s="219">
        <v>4457</v>
      </c>
      <c r="B4458" s="108">
        <v>395.21</v>
      </c>
      <c r="C4458" s="109" t="s">
        <v>4636</v>
      </c>
    </row>
    <row r="4459" spans="1:3" ht="16.95" customHeight="1" x14ac:dyDescent="0.3">
      <c r="A4459" s="219">
        <v>4458</v>
      </c>
      <c r="B4459" s="108">
        <v>395.22</v>
      </c>
      <c r="C4459" s="109" t="s">
        <v>4637</v>
      </c>
    </row>
    <row r="4460" spans="1:3" ht="16.95" customHeight="1" x14ac:dyDescent="0.3">
      <c r="A4460" s="219">
        <v>4459</v>
      </c>
      <c r="B4460" s="108">
        <v>395.23</v>
      </c>
      <c r="C4460" s="109" t="s">
        <v>4638</v>
      </c>
    </row>
    <row r="4461" spans="1:3" ht="16.95" customHeight="1" x14ac:dyDescent="0.3">
      <c r="A4461" s="219">
        <v>4460</v>
      </c>
      <c r="B4461" s="108">
        <v>395.24</v>
      </c>
      <c r="C4461" s="109" t="s">
        <v>4639</v>
      </c>
    </row>
    <row r="4462" spans="1:3" ht="16.95" customHeight="1" x14ac:dyDescent="0.3">
      <c r="A4462" s="219">
        <v>4461</v>
      </c>
      <c r="B4462" s="108">
        <v>396</v>
      </c>
      <c r="C4462" s="109" t="s">
        <v>4640</v>
      </c>
    </row>
    <row r="4463" spans="1:3" ht="16.95" customHeight="1" x14ac:dyDescent="0.3">
      <c r="A4463" s="219">
        <v>4462</v>
      </c>
      <c r="B4463" s="108">
        <v>397</v>
      </c>
      <c r="C4463" s="109" t="s">
        <v>4641</v>
      </c>
    </row>
    <row r="4464" spans="1:3" ht="16.95" customHeight="1" x14ac:dyDescent="0.3">
      <c r="A4464" s="219">
        <v>4463</v>
      </c>
      <c r="B4464" s="108">
        <v>397.21</v>
      </c>
      <c r="C4464" s="109" t="s">
        <v>4642</v>
      </c>
    </row>
    <row r="4465" spans="1:3" ht="16.95" customHeight="1" x14ac:dyDescent="0.3">
      <c r="A4465" s="219">
        <v>4464</v>
      </c>
      <c r="B4465" s="108">
        <v>397.22</v>
      </c>
      <c r="C4465" s="109" t="s">
        <v>4643</v>
      </c>
    </row>
    <row r="4466" spans="1:3" ht="16.95" customHeight="1" x14ac:dyDescent="0.3">
      <c r="A4466" s="219">
        <v>4465</v>
      </c>
      <c r="B4466" s="108">
        <v>397.23</v>
      </c>
      <c r="C4466" s="109" t="s">
        <v>4644</v>
      </c>
    </row>
    <row r="4467" spans="1:3" ht="16.95" customHeight="1" x14ac:dyDescent="0.3">
      <c r="A4467" s="219">
        <v>4466</v>
      </c>
      <c r="B4467" s="108">
        <v>397.24</v>
      </c>
      <c r="C4467" s="109" t="s">
        <v>4645</v>
      </c>
    </row>
    <row r="4468" spans="1:3" ht="16.95" customHeight="1" x14ac:dyDescent="0.3">
      <c r="A4468" s="219">
        <v>4467</v>
      </c>
      <c r="B4468" s="108">
        <v>397.25</v>
      </c>
      <c r="C4468" s="109" t="s">
        <v>4646</v>
      </c>
    </row>
    <row r="4469" spans="1:3" ht="16.95" customHeight="1" x14ac:dyDescent="0.3">
      <c r="A4469" s="219">
        <v>4468</v>
      </c>
      <c r="B4469" s="108">
        <v>398</v>
      </c>
      <c r="C4469" s="109" t="s">
        <v>4647</v>
      </c>
    </row>
    <row r="4470" spans="1:3" ht="16.95" customHeight="1" x14ac:dyDescent="0.3">
      <c r="A4470" s="219">
        <v>4469</v>
      </c>
      <c r="B4470" s="108">
        <v>399</v>
      </c>
      <c r="C4470" s="109" t="s">
        <v>4648</v>
      </c>
    </row>
    <row r="4471" spans="1:3" ht="16.95" customHeight="1" x14ac:dyDescent="0.3">
      <c r="A4471" s="219">
        <v>4470</v>
      </c>
      <c r="B4471" s="108">
        <v>4</v>
      </c>
      <c r="C4471" s="109" t="s">
        <v>4649</v>
      </c>
    </row>
    <row r="4472" spans="1:3" ht="16.95" customHeight="1" x14ac:dyDescent="0.3">
      <c r="A4472" s="219">
        <v>4471</v>
      </c>
      <c r="B4472" s="108">
        <v>40</v>
      </c>
      <c r="C4472" s="109" t="s">
        <v>4650</v>
      </c>
    </row>
    <row r="4473" spans="1:3" ht="16.95" customHeight="1" x14ac:dyDescent="0.3">
      <c r="A4473" s="219">
        <v>4472</v>
      </c>
      <c r="B4473" s="108">
        <v>40.01</v>
      </c>
      <c r="C4473" s="109" t="s">
        <v>4651</v>
      </c>
    </row>
    <row r="4474" spans="1:3" ht="16.95" customHeight="1" x14ac:dyDescent="0.3">
      <c r="A4474" s="219">
        <v>4473</v>
      </c>
      <c r="B4474" s="108">
        <v>40.049999999999997</v>
      </c>
      <c r="C4474" s="109" t="s">
        <v>4652</v>
      </c>
    </row>
    <row r="4475" spans="1:3" ht="16.95" customHeight="1" x14ac:dyDescent="0.3">
      <c r="A4475" s="219">
        <v>4474</v>
      </c>
      <c r="B4475" s="108">
        <v>40.06</v>
      </c>
      <c r="C4475" s="109" t="s">
        <v>4653</v>
      </c>
    </row>
    <row r="4476" spans="1:3" ht="16.95" customHeight="1" x14ac:dyDescent="0.3">
      <c r="A4476" s="219">
        <v>4475</v>
      </c>
      <c r="B4476" s="108">
        <v>40.08</v>
      </c>
      <c r="C4476" s="109" t="s">
        <v>4654</v>
      </c>
    </row>
    <row r="4477" spans="1:3" ht="16.95" customHeight="1" x14ac:dyDescent="0.3">
      <c r="A4477" s="219">
        <v>4476</v>
      </c>
      <c r="B4477" s="108">
        <v>40.15</v>
      </c>
      <c r="C4477" s="109" t="s">
        <v>4655</v>
      </c>
    </row>
    <row r="4478" spans="1:3" ht="16.95" customHeight="1" x14ac:dyDescent="0.3">
      <c r="A4478" s="219">
        <v>4477</v>
      </c>
      <c r="B4478" s="108">
        <v>40.200000000000003</v>
      </c>
      <c r="C4478" s="109" t="s">
        <v>4656</v>
      </c>
    </row>
    <row r="4479" spans="1:3" ht="16.95" customHeight="1" x14ac:dyDescent="0.3">
      <c r="A4479" s="219">
        <v>4478</v>
      </c>
      <c r="B4479" s="108">
        <v>40.299999999999997</v>
      </c>
      <c r="C4479" s="109" t="s">
        <v>4657</v>
      </c>
    </row>
    <row r="4480" spans="1:3" ht="16.95" customHeight="1" x14ac:dyDescent="0.3">
      <c r="A4480" s="219">
        <v>4479</v>
      </c>
      <c r="B4480" s="108">
        <v>40.35</v>
      </c>
      <c r="C4480" s="109" t="s">
        <v>4658</v>
      </c>
    </row>
    <row r="4481" spans="1:3" ht="16.95" customHeight="1" x14ac:dyDescent="0.3">
      <c r="A4481" s="219">
        <v>4480</v>
      </c>
      <c r="B4481" s="108">
        <v>40.39</v>
      </c>
      <c r="C4481" s="109" t="s">
        <v>4659</v>
      </c>
    </row>
    <row r="4482" spans="1:3" ht="16.95" customHeight="1" x14ac:dyDescent="0.3">
      <c r="A4482" s="219">
        <v>4481</v>
      </c>
      <c r="B4482" s="108">
        <v>40.4</v>
      </c>
      <c r="C4482" s="109" t="s">
        <v>4660</v>
      </c>
    </row>
    <row r="4483" spans="1:3" ht="16.95" customHeight="1" x14ac:dyDescent="0.3">
      <c r="A4483" s="219">
        <v>4482</v>
      </c>
      <c r="B4483" s="108">
        <v>40.409999999999997</v>
      </c>
      <c r="C4483" s="109" t="s">
        <v>4661</v>
      </c>
    </row>
    <row r="4484" spans="1:3" ht="16.95" customHeight="1" x14ac:dyDescent="0.3">
      <c r="A4484" s="219">
        <v>4483</v>
      </c>
      <c r="B4484" s="108">
        <v>40.450000000000003</v>
      </c>
      <c r="C4484" s="109" t="s">
        <v>4618</v>
      </c>
    </row>
    <row r="4485" spans="1:3" ht="16.95" customHeight="1" x14ac:dyDescent="0.3">
      <c r="A4485" s="219">
        <v>4484</v>
      </c>
      <c r="B4485" s="108">
        <v>40.479999999999997</v>
      </c>
      <c r="C4485" s="109" t="s">
        <v>4662</v>
      </c>
    </row>
    <row r="4486" spans="1:3" ht="16.95" customHeight="1" x14ac:dyDescent="0.3">
      <c r="A4486" s="219">
        <v>4485</v>
      </c>
      <c r="B4486" s="108">
        <v>400</v>
      </c>
      <c r="C4486" s="109" t="s">
        <v>4663</v>
      </c>
    </row>
    <row r="4487" spans="1:3" ht="16.95" customHeight="1" x14ac:dyDescent="0.3">
      <c r="A4487" s="219">
        <v>4486</v>
      </c>
      <c r="B4487" s="108">
        <v>400040.01</v>
      </c>
      <c r="C4487" s="109" t="s">
        <v>4664</v>
      </c>
    </row>
    <row r="4488" spans="1:3" ht="16.95" customHeight="1" x14ac:dyDescent="0.3">
      <c r="A4488" s="219">
        <v>4487</v>
      </c>
      <c r="B4488" s="108">
        <v>4001</v>
      </c>
      <c r="C4488" s="109" t="s">
        <v>4665</v>
      </c>
    </row>
    <row r="4489" spans="1:3" ht="16.95" customHeight="1" x14ac:dyDescent="0.3">
      <c r="A4489" s="219">
        <v>4488</v>
      </c>
      <c r="B4489" s="108">
        <v>4001.21</v>
      </c>
      <c r="C4489" s="109" t="s">
        <v>4666</v>
      </c>
    </row>
    <row r="4490" spans="1:3" ht="16.95" customHeight="1" x14ac:dyDescent="0.3">
      <c r="A4490" s="219">
        <v>4489</v>
      </c>
      <c r="B4490" s="108">
        <v>4002</v>
      </c>
      <c r="C4490" s="109" t="s">
        <v>4667</v>
      </c>
    </row>
    <row r="4491" spans="1:3" ht="16.95" customHeight="1" x14ac:dyDescent="0.3">
      <c r="A4491" s="219">
        <v>4490</v>
      </c>
      <c r="B4491" s="108">
        <v>4003</v>
      </c>
      <c r="C4491" s="109" t="s">
        <v>4668</v>
      </c>
    </row>
    <row r="4492" spans="1:3" ht="16.95" customHeight="1" x14ac:dyDescent="0.3">
      <c r="A4492" s="219">
        <v>4491</v>
      </c>
      <c r="B4492" s="108">
        <v>4004</v>
      </c>
      <c r="C4492" s="109" t="s">
        <v>4669</v>
      </c>
    </row>
    <row r="4493" spans="1:3" ht="16.95" customHeight="1" x14ac:dyDescent="0.3">
      <c r="A4493" s="219">
        <v>4492</v>
      </c>
      <c r="B4493" s="108">
        <v>4005</v>
      </c>
      <c r="C4493" s="109" t="s">
        <v>4670</v>
      </c>
    </row>
    <row r="4494" spans="1:3" ht="16.95" customHeight="1" x14ac:dyDescent="0.3">
      <c r="A4494" s="219">
        <v>4493</v>
      </c>
      <c r="B4494" s="108">
        <v>4006</v>
      </c>
      <c r="C4494" s="109" t="s">
        <v>4671</v>
      </c>
    </row>
    <row r="4495" spans="1:3" ht="16.95" customHeight="1" x14ac:dyDescent="0.3">
      <c r="A4495" s="219">
        <v>4494</v>
      </c>
      <c r="B4495" s="108">
        <v>4007</v>
      </c>
      <c r="C4495" s="109" t="s">
        <v>4672</v>
      </c>
    </row>
    <row r="4496" spans="1:3" ht="16.95" customHeight="1" x14ac:dyDescent="0.3">
      <c r="A4496" s="219">
        <v>4495</v>
      </c>
      <c r="B4496" s="108">
        <v>4008</v>
      </c>
      <c r="C4496" s="109" t="s">
        <v>4673</v>
      </c>
    </row>
    <row r="4497" spans="1:3" ht="16.95" customHeight="1" x14ac:dyDescent="0.3">
      <c r="A4497" s="219">
        <v>4496</v>
      </c>
      <c r="B4497" s="108">
        <v>4009</v>
      </c>
      <c r="C4497" s="109" t="s">
        <v>4674</v>
      </c>
    </row>
    <row r="4498" spans="1:3" ht="16.95" customHeight="1" x14ac:dyDescent="0.3">
      <c r="A4498" s="219">
        <v>4497</v>
      </c>
      <c r="B4498" s="108">
        <v>401</v>
      </c>
      <c r="C4498" s="109" t="s">
        <v>4675</v>
      </c>
    </row>
    <row r="4499" spans="1:3" ht="16.95" customHeight="1" x14ac:dyDescent="0.3">
      <c r="A4499" s="219">
        <v>4498</v>
      </c>
      <c r="B4499" s="108">
        <v>402</v>
      </c>
      <c r="C4499" s="109" t="s">
        <v>4676</v>
      </c>
    </row>
    <row r="4500" spans="1:3" ht="16.95" customHeight="1" x14ac:dyDescent="0.3">
      <c r="A4500" s="219">
        <v>4499</v>
      </c>
      <c r="B4500" s="108">
        <v>403</v>
      </c>
      <c r="C4500" s="109" t="s">
        <v>4677</v>
      </c>
    </row>
    <row r="4501" spans="1:3" ht="16.95" customHeight="1" x14ac:dyDescent="0.3">
      <c r="A4501" s="219">
        <v>4500</v>
      </c>
      <c r="B4501" s="108">
        <v>404</v>
      </c>
      <c r="C4501" s="109" t="s">
        <v>4678</v>
      </c>
    </row>
    <row r="4502" spans="1:3" ht="16.95" customHeight="1" x14ac:dyDescent="0.3">
      <c r="A4502" s="219">
        <v>4501</v>
      </c>
      <c r="B4502" s="108">
        <v>404.1</v>
      </c>
      <c r="C4502" s="109" t="s">
        <v>4679</v>
      </c>
    </row>
    <row r="4503" spans="1:3" ht="16.95" customHeight="1" x14ac:dyDescent="0.3">
      <c r="A4503" s="219">
        <v>4502</v>
      </c>
      <c r="B4503" s="108">
        <v>405</v>
      </c>
      <c r="C4503" s="109" t="s">
        <v>4680</v>
      </c>
    </row>
    <row r="4504" spans="1:3" ht="16.95" customHeight="1" x14ac:dyDescent="0.3">
      <c r="A4504" s="219">
        <v>4503</v>
      </c>
      <c r="B4504" s="108">
        <v>405.09</v>
      </c>
      <c r="C4504" s="109" t="s">
        <v>4681</v>
      </c>
    </row>
    <row r="4505" spans="1:3" ht="16.95" customHeight="1" x14ac:dyDescent="0.3">
      <c r="A4505" s="219">
        <v>4504</v>
      </c>
      <c r="B4505" s="108">
        <v>406</v>
      </c>
      <c r="C4505" s="109" t="s">
        <v>4682</v>
      </c>
    </row>
    <row r="4506" spans="1:3" ht="16.95" customHeight="1" x14ac:dyDescent="0.3">
      <c r="A4506" s="219">
        <v>4505</v>
      </c>
      <c r="B4506" s="108">
        <v>406.01</v>
      </c>
      <c r="C4506" s="109" t="s">
        <v>4683</v>
      </c>
    </row>
    <row r="4507" spans="1:3" ht="16.95" customHeight="1" x14ac:dyDescent="0.3">
      <c r="A4507" s="219">
        <v>4506</v>
      </c>
      <c r="B4507" s="108">
        <v>406.02</v>
      </c>
      <c r="C4507" s="109" t="s">
        <v>4684</v>
      </c>
    </row>
    <row r="4508" spans="1:3" ht="16.95" customHeight="1" x14ac:dyDescent="0.3">
      <c r="A4508" s="219">
        <v>4507</v>
      </c>
      <c r="B4508" s="108">
        <v>406.03</v>
      </c>
      <c r="C4508" s="109" t="s">
        <v>4685</v>
      </c>
    </row>
    <row r="4509" spans="1:3" ht="16.95" customHeight="1" x14ac:dyDescent="0.3">
      <c r="A4509" s="219">
        <v>4508</v>
      </c>
      <c r="B4509" s="108">
        <v>406.04</v>
      </c>
      <c r="C4509" s="109" t="s">
        <v>4686</v>
      </c>
    </row>
    <row r="4510" spans="1:3" ht="16.95" customHeight="1" x14ac:dyDescent="0.3">
      <c r="A4510" s="219">
        <v>4509</v>
      </c>
      <c r="B4510" s="108">
        <v>406.05</v>
      </c>
      <c r="C4510" s="109" t="s">
        <v>4687</v>
      </c>
    </row>
    <row r="4511" spans="1:3" ht="16.95" customHeight="1" x14ac:dyDescent="0.3">
      <c r="A4511" s="219">
        <v>4510</v>
      </c>
      <c r="B4511" s="108">
        <v>406.1</v>
      </c>
      <c r="C4511" s="109" t="s">
        <v>4688</v>
      </c>
    </row>
    <row r="4512" spans="1:3" ht="16.95" customHeight="1" x14ac:dyDescent="0.3">
      <c r="A4512" s="219">
        <v>4511</v>
      </c>
      <c r="B4512" s="108">
        <v>407</v>
      </c>
      <c r="C4512" s="109" t="s">
        <v>4689</v>
      </c>
    </row>
    <row r="4513" spans="1:3" ht="16.95" customHeight="1" x14ac:dyDescent="0.3">
      <c r="A4513" s="219">
        <v>4512</v>
      </c>
      <c r="B4513" s="108">
        <v>407.01</v>
      </c>
      <c r="C4513" s="109" t="s">
        <v>4690</v>
      </c>
    </row>
    <row r="4514" spans="1:3" ht="16.95" customHeight="1" x14ac:dyDescent="0.3">
      <c r="A4514" s="219">
        <v>4513</v>
      </c>
      <c r="B4514" s="108">
        <v>407.02</v>
      </c>
      <c r="C4514" s="109" t="s">
        <v>4691</v>
      </c>
    </row>
    <row r="4515" spans="1:3" ht="16.95" customHeight="1" x14ac:dyDescent="0.3">
      <c r="A4515" s="219">
        <v>4514</v>
      </c>
      <c r="B4515" s="108">
        <v>407.06</v>
      </c>
      <c r="C4515" s="109" t="s">
        <v>4692</v>
      </c>
    </row>
    <row r="4516" spans="1:3" ht="16.95" customHeight="1" x14ac:dyDescent="0.3">
      <c r="A4516" s="219">
        <v>4515</v>
      </c>
      <c r="B4516" s="108">
        <v>408</v>
      </c>
      <c r="C4516" s="109" t="s">
        <v>4693</v>
      </c>
    </row>
    <row r="4517" spans="1:3" ht="16.95" customHeight="1" x14ac:dyDescent="0.3">
      <c r="A4517" s="219">
        <v>4516</v>
      </c>
      <c r="B4517" s="108">
        <v>409</v>
      </c>
      <c r="C4517" s="109" t="s">
        <v>4694</v>
      </c>
    </row>
    <row r="4518" spans="1:3" ht="16.95" customHeight="1" x14ac:dyDescent="0.3">
      <c r="A4518" s="219">
        <v>4517</v>
      </c>
      <c r="B4518" s="108">
        <v>41</v>
      </c>
      <c r="C4518" s="109" t="s">
        <v>4695</v>
      </c>
    </row>
    <row r="4519" spans="1:3" ht="16.95" customHeight="1" x14ac:dyDescent="0.3">
      <c r="A4519" s="219">
        <v>4518</v>
      </c>
      <c r="B4519" s="108">
        <v>41.05</v>
      </c>
      <c r="C4519" s="109" t="s">
        <v>4696</v>
      </c>
    </row>
    <row r="4520" spans="1:3" ht="16.95" customHeight="1" x14ac:dyDescent="0.3">
      <c r="A4520" s="219">
        <v>4519</v>
      </c>
      <c r="B4520" s="108">
        <v>41.11</v>
      </c>
      <c r="C4520" s="109" t="s">
        <v>4697</v>
      </c>
    </row>
    <row r="4521" spans="1:3" ht="16.95" customHeight="1" x14ac:dyDescent="0.3">
      <c r="A4521" s="219">
        <v>4520</v>
      </c>
      <c r="B4521" s="108">
        <v>41.15</v>
      </c>
      <c r="C4521" s="109" t="s">
        <v>4698</v>
      </c>
    </row>
    <row r="4522" spans="1:3" ht="16.95" customHeight="1" x14ac:dyDescent="0.3">
      <c r="A4522" s="219">
        <v>4521</v>
      </c>
      <c r="B4522" s="108">
        <v>41.45</v>
      </c>
      <c r="C4522" s="109" t="s">
        <v>4618</v>
      </c>
    </row>
    <row r="4523" spans="1:3" ht="16.95" customHeight="1" x14ac:dyDescent="0.3">
      <c r="A4523" s="219">
        <v>4522</v>
      </c>
      <c r="B4523" s="108">
        <v>410</v>
      </c>
      <c r="C4523" s="109" t="s">
        <v>4699</v>
      </c>
    </row>
    <row r="4524" spans="1:3" ht="16.95" customHeight="1" x14ac:dyDescent="0.3">
      <c r="A4524" s="219">
        <v>4523</v>
      </c>
      <c r="B4524" s="108">
        <v>410001</v>
      </c>
      <c r="C4524" s="109" t="s">
        <v>4700</v>
      </c>
    </row>
    <row r="4525" spans="1:3" ht="16.95" customHeight="1" x14ac:dyDescent="0.3">
      <c r="A4525" s="219">
        <v>4524</v>
      </c>
      <c r="B4525" s="108">
        <v>410001.01</v>
      </c>
      <c r="C4525" s="109" t="s">
        <v>4701</v>
      </c>
    </row>
    <row r="4526" spans="1:3" ht="16.95" customHeight="1" x14ac:dyDescent="0.3">
      <c r="A4526" s="219">
        <v>4525</v>
      </c>
      <c r="B4526" s="108">
        <v>410001.02</v>
      </c>
      <c r="C4526" s="109" t="s">
        <v>4702</v>
      </c>
    </row>
    <row r="4527" spans="1:3" ht="16.95" customHeight="1" x14ac:dyDescent="0.3">
      <c r="A4527" s="219">
        <v>4526</v>
      </c>
      <c r="B4527" s="108">
        <v>410002</v>
      </c>
      <c r="C4527" s="109" t="s">
        <v>4703</v>
      </c>
    </row>
    <row r="4528" spans="1:3" ht="16.95" customHeight="1" x14ac:dyDescent="0.3">
      <c r="A4528" s="219">
        <v>4527</v>
      </c>
      <c r="B4528" s="108">
        <v>410002.01</v>
      </c>
      <c r="C4528" s="109" t="s">
        <v>4704</v>
      </c>
    </row>
    <row r="4529" spans="1:3" ht="16.95" customHeight="1" x14ac:dyDescent="0.3">
      <c r="A4529" s="219">
        <v>4528</v>
      </c>
      <c r="B4529" s="108">
        <v>410002.02</v>
      </c>
      <c r="C4529" s="109" t="s">
        <v>4705</v>
      </c>
    </row>
    <row r="4530" spans="1:3" ht="16.95" customHeight="1" x14ac:dyDescent="0.3">
      <c r="A4530" s="219">
        <v>4529</v>
      </c>
      <c r="B4530" s="108">
        <v>410003</v>
      </c>
      <c r="C4530" s="109" t="s">
        <v>4706</v>
      </c>
    </row>
    <row r="4531" spans="1:3" ht="16.95" customHeight="1" x14ac:dyDescent="0.3">
      <c r="A4531" s="219">
        <v>4530</v>
      </c>
      <c r="B4531" s="108">
        <v>410003.01</v>
      </c>
      <c r="C4531" s="109" t="s">
        <v>4707</v>
      </c>
    </row>
    <row r="4532" spans="1:3" ht="16.95" customHeight="1" x14ac:dyDescent="0.3">
      <c r="A4532" s="219">
        <v>4531</v>
      </c>
      <c r="B4532" s="108">
        <v>410003.02</v>
      </c>
      <c r="C4532" s="109" t="s">
        <v>4708</v>
      </c>
    </row>
    <row r="4533" spans="1:3" ht="16.95" customHeight="1" x14ac:dyDescent="0.3">
      <c r="A4533" s="219">
        <v>4532</v>
      </c>
      <c r="B4533" s="108">
        <v>410003.03</v>
      </c>
      <c r="C4533" s="109" t="s">
        <v>4709</v>
      </c>
    </row>
    <row r="4534" spans="1:3" ht="16.95" customHeight="1" x14ac:dyDescent="0.3">
      <c r="A4534" s="219">
        <v>4533</v>
      </c>
      <c r="B4534" s="108">
        <v>410003.04</v>
      </c>
      <c r="C4534" s="109" t="s">
        <v>4710</v>
      </c>
    </row>
    <row r="4535" spans="1:3" ht="16.95" customHeight="1" x14ac:dyDescent="0.3">
      <c r="A4535" s="219">
        <v>4534</v>
      </c>
      <c r="B4535" s="108">
        <v>410003.05</v>
      </c>
      <c r="C4535" s="109" t="s">
        <v>4711</v>
      </c>
    </row>
    <row r="4536" spans="1:3" ht="16.95" customHeight="1" x14ac:dyDescent="0.3">
      <c r="A4536" s="219">
        <v>4535</v>
      </c>
      <c r="B4536" s="108">
        <v>410003.06</v>
      </c>
      <c r="C4536" s="109" t="s">
        <v>4712</v>
      </c>
    </row>
    <row r="4537" spans="1:3" ht="16.95" customHeight="1" x14ac:dyDescent="0.3">
      <c r="A4537" s="219">
        <v>4536</v>
      </c>
      <c r="B4537" s="108">
        <v>410003.07</v>
      </c>
      <c r="C4537" s="109" t="s">
        <v>4713</v>
      </c>
    </row>
    <row r="4538" spans="1:3" ht="16.95" customHeight="1" x14ac:dyDescent="0.3">
      <c r="A4538" s="219">
        <v>4537</v>
      </c>
      <c r="B4538" s="108">
        <v>410003.08</v>
      </c>
      <c r="C4538" s="109" t="s">
        <v>4714</v>
      </c>
    </row>
    <row r="4539" spans="1:3" ht="16.95" customHeight="1" x14ac:dyDescent="0.3">
      <c r="A4539" s="219">
        <v>4538</v>
      </c>
      <c r="B4539" s="108">
        <v>410003.09</v>
      </c>
      <c r="C4539" s="109" t="s">
        <v>4715</v>
      </c>
    </row>
    <row r="4540" spans="1:3" ht="16.95" customHeight="1" x14ac:dyDescent="0.3">
      <c r="A4540" s="219">
        <v>4539</v>
      </c>
      <c r="B4540" s="108">
        <v>410003.1</v>
      </c>
      <c r="C4540" s="109" t="s">
        <v>4716</v>
      </c>
    </row>
    <row r="4541" spans="1:3" ht="16.95" customHeight="1" x14ac:dyDescent="0.3">
      <c r="A4541" s="219">
        <v>4540</v>
      </c>
      <c r="B4541" s="108">
        <v>410003.11</v>
      </c>
      <c r="C4541" s="109" t="s">
        <v>4717</v>
      </c>
    </row>
    <row r="4542" spans="1:3" ht="16.95" customHeight="1" x14ac:dyDescent="0.3">
      <c r="A4542" s="219">
        <v>4541</v>
      </c>
      <c r="B4542" s="108">
        <v>410003.12</v>
      </c>
      <c r="C4542" s="109" t="s">
        <v>4718</v>
      </c>
    </row>
    <row r="4543" spans="1:3" ht="16.95" customHeight="1" x14ac:dyDescent="0.3">
      <c r="A4543" s="219">
        <v>4542</v>
      </c>
      <c r="B4543" s="108">
        <v>410004</v>
      </c>
      <c r="C4543" s="109" t="s">
        <v>4719</v>
      </c>
    </row>
    <row r="4544" spans="1:3" ht="16.95" customHeight="1" x14ac:dyDescent="0.3">
      <c r="A4544" s="219">
        <v>4543</v>
      </c>
      <c r="B4544" s="108">
        <v>410004.01</v>
      </c>
      <c r="C4544" s="109" t="s">
        <v>4720</v>
      </c>
    </row>
    <row r="4545" spans="1:3" ht="16.95" customHeight="1" x14ac:dyDescent="0.3">
      <c r="A4545" s="219">
        <v>4544</v>
      </c>
      <c r="B4545" s="108">
        <v>410004.02</v>
      </c>
      <c r="C4545" s="109" t="s">
        <v>4721</v>
      </c>
    </row>
    <row r="4546" spans="1:3" ht="16.95" customHeight="1" x14ac:dyDescent="0.3">
      <c r="A4546" s="219">
        <v>4545</v>
      </c>
      <c r="B4546" s="108">
        <v>410005</v>
      </c>
      <c r="C4546" s="109" t="s">
        <v>4722</v>
      </c>
    </row>
    <row r="4547" spans="1:3" ht="16.95" customHeight="1" x14ac:dyDescent="0.3">
      <c r="A4547" s="219">
        <v>4546</v>
      </c>
      <c r="B4547" s="108">
        <v>410005.01</v>
      </c>
      <c r="C4547" s="109" t="s">
        <v>4723</v>
      </c>
    </row>
    <row r="4548" spans="1:3" ht="16.95" customHeight="1" x14ac:dyDescent="0.3">
      <c r="A4548" s="219">
        <v>4547</v>
      </c>
      <c r="B4548" s="108">
        <v>410005.02</v>
      </c>
      <c r="C4548" s="109" t="s">
        <v>4724</v>
      </c>
    </row>
    <row r="4549" spans="1:3" ht="16.95" customHeight="1" x14ac:dyDescent="0.3">
      <c r="A4549" s="219">
        <v>4548</v>
      </c>
      <c r="B4549" s="108">
        <v>410007</v>
      </c>
      <c r="C4549" s="109" t="s">
        <v>4725</v>
      </c>
    </row>
    <row r="4550" spans="1:3" ht="16.95" customHeight="1" x14ac:dyDescent="0.3">
      <c r="A4550" s="219">
        <v>4549</v>
      </c>
      <c r="B4550" s="108">
        <v>410007.01</v>
      </c>
      <c r="C4550" s="109" t="s">
        <v>4726</v>
      </c>
    </row>
    <row r="4551" spans="1:3" ht="16.95" customHeight="1" x14ac:dyDescent="0.3">
      <c r="A4551" s="219">
        <v>4550</v>
      </c>
      <c r="B4551" s="108">
        <v>410007.02</v>
      </c>
      <c r="C4551" s="109" t="s">
        <v>4727</v>
      </c>
    </row>
    <row r="4552" spans="1:3" ht="16.95" customHeight="1" x14ac:dyDescent="0.3">
      <c r="A4552" s="219">
        <v>4551</v>
      </c>
      <c r="B4552" s="108">
        <v>410008</v>
      </c>
      <c r="C4552" s="109" t="s">
        <v>4728</v>
      </c>
    </row>
    <row r="4553" spans="1:3" ht="16.95" customHeight="1" x14ac:dyDescent="0.3">
      <c r="A4553" s="219">
        <v>4552</v>
      </c>
      <c r="B4553" s="108">
        <v>410008.01</v>
      </c>
      <c r="C4553" s="109" t="s">
        <v>4729</v>
      </c>
    </row>
    <row r="4554" spans="1:3" ht="16.95" customHeight="1" x14ac:dyDescent="0.3">
      <c r="A4554" s="219">
        <v>4553</v>
      </c>
      <c r="B4554" s="108">
        <v>410008.02</v>
      </c>
      <c r="C4554" s="109" t="s">
        <v>4730</v>
      </c>
    </row>
    <row r="4555" spans="1:3" ht="16.95" customHeight="1" x14ac:dyDescent="0.3">
      <c r="A4555" s="219">
        <v>4554</v>
      </c>
      <c r="B4555" s="108">
        <v>410009</v>
      </c>
      <c r="C4555" s="109" t="s">
        <v>4731</v>
      </c>
    </row>
    <row r="4556" spans="1:3" ht="16.95" customHeight="1" x14ac:dyDescent="0.3">
      <c r="A4556" s="219">
        <v>4555</v>
      </c>
      <c r="B4556" s="108">
        <v>410009.01</v>
      </c>
      <c r="C4556" s="109" t="s">
        <v>4732</v>
      </c>
    </row>
    <row r="4557" spans="1:3" ht="16.95" customHeight="1" x14ac:dyDescent="0.3">
      <c r="A4557" s="219">
        <v>4556</v>
      </c>
      <c r="B4557" s="108">
        <v>410009.02</v>
      </c>
      <c r="C4557" s="109" t="s">
        <v>4733</v>
      </c>
    </row>
    <row r="4558" spans="1:3" ht="16.95" customHeight="1" x14ac:dyDescent="0.3">
      <c r="A4558" s="219">
        <v>4557</v>
      </c>
      <c r="B4558" s="108">
        <v>410010</v>
      </c>
      <c r="C4558" s="109" t="s">
        <v>4734</v>
      </c>
    </row>
    <row r="4559" spans="1:3" ht="16.95" customHeight="1" x14ac:dyDescent="0.3">
      <c r="A4559" s="219">
        <v>4558</v>
      </c>
      <c r="B4559" s="108">
        <v>410010.01</v>
      </c>
      <c r="C4559" s="109" t="s">
        <v>4735</v>
      </c>
    </row>
    <row r="4560" spans="1:3" ht="16.95" customHeight="1" x14ac:dyDescent="0.3">
      <c r="A4560" s="219">
        <v>4559</v>
      </c>
      <c r="B4560" s="108">
        <v>410010.02</v>
      </c>
      <c r="C4560" s="109" t="s">
        <v>4736</v>
      </c>
    </row>
    <row r="4561" spans="1:3" ht="16.95" customHeight="1" x14ac:dyDescent="0.3">
      <c r="A4561" s="219">
        <v>4560</v>
      </c>
      <c r="B4561" s="108">
        <v>410011</v>
      </c>
      <c r="C4561" s="109" t="s">
        <v>4737</v>
      </c>
    </row>
    <row r="4562" spans="1:3" ht="16.95" customHeight="1" x14ac:dyDescent="0.3">
      <c r="A4562" s="219">
        <v>4561</v>
      </c>
      <c r="B4562" s="108">
        <v>410011.01</v>
      </c>
      <c r="C4562" s="109" t="s">
        <v>4738</v>
      </c>
    </row>
    <row r="4563" spans="1:3" ht="16.95" customHeight="1" x14ac:dyDescent="0.3">
      <c r="A4563" s="219">
        <v>4562</v>
      </c>
      <c r="B4563" s="108">
        <v>410011.02</v>
      </c>
      <c r="C4563" s="109" t="s">
        <v>4739</v>
      </c>
    </row>
    <row r="4564" spans="1:3" ht="16.95" customHeight="1" x14ac:dyDescent="0.3">
      <c r="A4564" s="219">
        <v>4563</v>
      </c>
      <c r="B4564" s="108">
        <v>410012</v>
      </c>
      <c r="C4564" s="109" t="s">
        <v>4740</v>
      </c>
    </row>
    <row r="4565" spans="1:3" ht="16.95" customHeight="1" x14ac:dyDescent="0.3">
      <c r="A4565" s="219">
        <v>4564</v>
      </c>
      <c r="B4565" s="108">
        <v>410012.01</v>
      </c>
      <c r="C4565" s="109" t="s">
        <v>4741</v>
      </c>
    </row>
    <row r="4566" spans="1:3" ht="16.95" customHeight="1" x14ac:dyDescent="0.3">
      <c r="A4566" s="219">
        <v>4565</v>
      </c>
      <c r="B4566" s="108">
        <v>410012.02</v>
      </c>
      <c r="C4566" s="109" t="s">
        <v>4742</v>
      </c>
    </row>
    <row r="4567" spans="1:3" ht="16.95" customHeight="1" x14ac:dyDescent="0.3">
      <c r="A4567" s="219">
        <v>4566</v>
      </c>
      <c r="B4567" s="108">
        <v>410026</v>
      </c>
      <c r="C4567" s="109" t="s">
        <v>4743</v>
      </c>
    </row>
    <row r="4568" spans="1:3" ht="16.95" customHeight="1" x14ac:dyDescent="0.3">
      <c r="A4568" s="219">
        <v>4567</v>
      </c>
      <c r="B4568" s="108">
        <v>410026.01</v>
      </c>
      <c r="C4568" s="109" t="s">
        <v>4744</v>
      </c>
    </row>
    <row r="4569" spans="1:3" ht="16.95" customHeight="1" x14ac:dyDescent="0.3">
      <c r="A4569" s="219">
        <v>4568</v>
      </c>
      <c r="B4569" s="108">
        <v>410026.02</v>
      </c>
      <c r="C4569" s="109" t="s">
        <v>4745</v>
      </c>
    </row>
    <row r="4570" spans="1:3" ht="16.95" customHeight="1" x14ac:dyDescent="0.3">
      <c r="A4570" s="219">
        <v>4569</v>
      </c>
      <c r="B4570" s="108">
        <v>410027</v>
      </c>
      <c r="C4570" s="109" t="s">
        <v>4746</v>
      </c>
    </row>
    <row r="4571" spans="1:3" ht="16.95" customHeight="1" x14ac:dyDescent="0.3">
      <c r="A4571" s="219">
        <v>4570</v>
      </c>
      <c r="B4571" s="108">
        <v>410027.01</v>
      </c>
      <c r="C4571" s="109" t="s">
        <v>4747</v>
      </c>
    </row>
    <row r="4572" spans="1:3" ht="16.95" customHeight="1" x14ac:dyDescent="0.3">
      <c r="A4572" s="219">
        <v>4571</v>
      </c>
      <c r="B4572" s="108">
        <v>410027.02</v>
      </c>
      <c r="C4572" s="109" t="s">
        <v>4748</v>
      </c>
    </row>
    <row r="4573" spans="1:3" ht="16.95" customHeight="1" x14ac:dyDescent="0.3">
      <c r="A4573" s="219">
        <v>4572</v>
      </c>
      <c r="B4573" s="108">
        <v>410028</v>
      </c>
      <c r="C4573" s="109" t="s">
        <v>4749</v>
      </c>
    </row>
    <row r="4574" spans="1:3" ht="16.95" customHeight="1" x14ac:dyDescent="0.3">
      <c r="A4574" s="219">
        <v>4573</v>
      </c>
      <c r="B4574" s="108">
        <v>410028.01</v>
      </c>
      <c r="C4574" s="109" t="s">
        <v>4750</v>
      </c>
    </row>
    <row r="4575" spans="1:3" ht="16.95" customHeight="1" x14ac:dyDescent="0.3">
      <c r="A4575" s="219">
        <v>4574</v>
      </c>
      <c r="B4575" s="108">
        <v>410028.02</v>
      </c>
      <c r="C4575" s="109" t="s">
        <v>4751</v>
      </c>
    </row>
    <row r="4576" spans="1:3" ht="16.95" customHeight="1" x14ac:dyDescent="0.3">
      <c r="A4576" s="219">
        <v>4575</v>
      </c>
      <c r="B4576" s="108">
        <v>410029</v>
      </c>
      <c r="C4576" s="109" t="s">
        <v>4752</v>
      </c>
    </row>
    <row r="4577" spans="1:3" ht="16.95" customHeight="1" x14ac:dyDescent="0.3">
      <c r="A4577" s="219">
        <v>4576</v>
      </c>
      <c r="B4577" s="108">
        <v>410029.3</v>
      </c>
      <c r="C4577" s="109" t="s">
        <v>4753</v>
      </c>
    </row>
    <row r="4578" spans="1:3" ht="16.95" customHeight="1" x14ac:dyDescent="0.3">
      <c r="A4578" s="219">
        <v>4577</v>
      </c>
      <c r="B4578" s="108">
        <v>410040</v>
      </c>
      <c r="C4578" s="109" t="s">
        <v>4754</v>
      </c>
    </row>
    <row r="4579" spans="1:3" ht="16.95" customHeight="1" x14ac:dyDescent="0.3">
      <c r="A4579" s="219">
        <v>4578</v>
      </c>
      <c r="B4579" s="108">
        <v>410040.01</v>
      </c>
      <c r="C4579" s="109" t="s">
        <v>4755</v>
      </c>
    </row>
    <row r="4580" spans="1:3" ht="16.95" customHeight="1" x14ac:dyDescent="0.3">
      <c r="A4580" s="219">
        <v>4579</v>
      </c>
      <c r="B4580" s="108">
        <v>410040.02</v>
      </c>
      <c r="C4580" s="109" t="s">
        <v>4756</v>
      </c>
    </row>
    <row r="4581" spans="1:3" ht="16.95" customHeight="1" x14ac:dyDescent="0.3">
      <c r="A4581" s="219">
        <v>4580</v>
      </c>
      <c r="B4581" s="108">
        <v>410040.03</v>
      </c>
      <c r="C4581" s="109" t="s">
        <v>4757</v>
      </c>
    </row>
    <row r="4582" spans="1:3" ht="16.95" customHeight="1" x14ac:dyDescent="0.3">
      <c r="A4582" s="219">
        <v>4581</v>
      </c>
      <c r="B4582" s="108">
        <v>410040.1</v>
      </c>
      <c r="C4582" s="109" t="s">
        <v>4758</v>
      </c>
    </row>
    <row r="4583" spans="1:3" ht="16.95" customHeight="1" x14ac:dyDescent="0.3">
      <c r="A4583" s="219">
        <v>4582</v>
      </c>
      <c r="B4583" s="108">
        <v>410040.11</v>
      </c>
      <c r="C4583" s="109" t="s">
        <v>4759</v>
      </c>
    </row>
    <row r="4584" spans="1:3" ht="16.95" customHeight="1" x14ac:dyDescent="0.3">
      <c r="A4584" s="219">
        <v>4583</v>
      </c>
      <c r="B4584" s="108">
        <v>410040.12</v>
      </c>
      <c r="C4584" s="109" t="s">
        <v>4760</v>
      </c>
    </row>
    <row r="4585" spans="1:3" ht="16.95" customHeight="1" x14ac:dyDescent="0.3">
      <c r="A4585" s="219">
        <v>4584</v>
      </c>
      <c r="B4585" s="108">
        <v>410040.3</v>
      </c>
      <c r="C4585" s="109" t="s">
        <v>4761</v>
      </c>
    </row>
    <row r="4586" spans="1:3" ht="16.95" customHeight="1" x14ac:dyDescent="0.3">
      <c r="A4586" s="219">
        <v>4585</v>
      </c>
      <c r="B4586" s="108">
        <v>410040.4</v>
      </c>
      <c r="C4586" s="109" t="s">
        <v>4762</v>
      </c>
    </row>
    <row r="4587" spans="1:3" ht="16.95" customHeight="1" x14ac:dyDescent="0.3">
      <c r="A4587" s="219">
        <v>4586</v>
      </c>
      <c r="B4587" s="108">
        <v>410040.41</v>
      </c>
      <c r="C4587" s="109" t="s">
        <v>4763</v>
      </c>
    </row>
    <row r="4588" spans="1:3" ht="16.95" customHeight="1" x14ac:dyDescent="0.3">
      <c r="A4588" s="219">
        <v>4587</v>
      </c>
      <c r="B4588" s="108">
        <v>410041</v>
      </c>
      <c r="C4588" s="109" t="s">
        <v>4764</v>
      </c>
    </row>
    <row r="4589" spans="1:3" ht="16.95" customHeight="1" x14ac:dyDescent="0.3">
      <c r="A4589" s="219">
        <v>4588</v>
      </c>
      <c r="B4589" s="108">
        <v>410041.01</v>
      </c>
      <c r="C4589" s="109" t="s">
        <v>4765</v>
      </c>
    </row>
    <row r="4590" spans="1:3" ht="16.95" customHeight="1" x14ac:dyDescent="0.3">
      <c r="A4590" s="219">
        <v>4589</v>
      </c>
      <c r="B4590" s="108">
        <v>410041.02</v>
      </c>
      <c r="C4590" s="109" t="s">
        <v>4766</v>
      </c>
    </row>
    <row r="4591" spans="1:3" ht="16.95" customHeight="1" x14ac:dyDescent="0.3">
      <c r="A4591" s="219">
        <v>4590</v>
      </c>
      <c r="B4591" s="108">
        <v>410042</v>
      </c>
      <c r="C4591" s="109" t="s">
        <v>4767</v>
      </c>
    </row>
    <row r="4592" spans="1:3" ht="16.95" customHeight="1" x14ac:dyDescent="0.3">
      <c r="A4592" s="219">
        <v>4591</v>
      </c>
      <c r="B4592" s="108">
        <v>410042.01</v>
      </c>
      <c r="C4592" s="109" t="s">
        <v>4768</v>
      </c>
    </row>
    <row r="4593" spans="1:3" ht="16.95" customHeight="1" x14ac:dyDescent="0.3">
      <c r="A4593" s="219">
        <v>4592</v>
      </c>
      <c r="B4593" s="108">
        <v>410042.02</v>
      </c>
      <c r="C4593" s="109" t="s">
        <v>4769</v>
      </c>
    </row>
    <row r="4594" spans="1:3" ht="16.95" customHeight="1" x14ac:dyDescent="0.3">
      <c r="A4594" s="219">
        <v>4593</v>
      </c>
      <c r="B4594" s="108">
        <v>410043</v>
      </c>
      <c r="C4594" s="109" t="s">
        <v>4770</v>
      </c>
    </row>
    <row r="4595" spans="1:3" ht="16.95" customHeight="1" x14ac:dyDescent="0.3">
      <c r="A4595" s="219">
        <v>4594</v>
      </c>
      <c r="B4595" s="108">
        <v>410043.01</v>
      </c>
      <c r="C4595" s="109" t="s">
        <v>4771</v>
      </c>
    </row>
    <row r="4596" spans="1:3" ht="16.95" customHeight="1" x14ac:dyDescent="0.3">
      <c r="A4596" s="219">
        <v>4595</v>
      </c>
      <c r="B4596" s="108">
        <v>410043.02</v>
      </c>
      <c r="C4596" s="109" t="s">
        <v>4772</v>
      </c>
    </row>
    <row r="4597" spans="1:3" ht="16.95" customHeight="1" x14ac:dyDescent="0.3">
      <c r="A4597" s="219">
        <v>4596</v>
      </c>
      <c r="B4597" s="108">
        <v>410043.1</v>
      </c>
      <c r="C4597" s="109" t="s">
        <v>4773</v>
      </c>
    </row>
    <row r="4598" spans="1:3" ht="16.95" customHeight="1" x14ac:dyDescent="0.3">
      <c r="A4598" s="219">
        <v>4597</v>
      </c>
      <c r="B4598" s="108">
        <v>410044</v>
      </c>
      <c r="C4598" s="109" t="s">
        <v>4774</v>
      </c>
    </row>
    <row r="4599" spans="1:3" ht="16.95" customHeight="1" x14ac:dyDescent="0.3">
      <c r="A4599" s="219">
        <v>4598</v>
      </c>
      <c r="B4599" s="108">
        <v>410044.01</v>
      </c>
      <c r="C4599" s="109" t="s">
        <v>4775</v>
      </c>
    </row>
    <row r="4600" spans="1:3" ht="16.95" customHeight="1" x14ac:dyDescent="0.3">
      <c r="A4600" s="219">
        <v>4599</v>
      </c>
      <c r="B4600" s="108">
        <v>410044.02</v>
      </c>
      <c r="C4600" s="109" t="s">
        <v>4776</v>
      </c>
    </row>
    <row r="4601" spans="1:3" ht="16.95" customHeight="1" x14ac:dyDescent="0.3">
      <c r="A4601" s="219">
        <v>4600</v>
      </c>
      <c r="B4601" s="108">
        <v>410045</v>
      </c>
      <c r="C4601" s="109" t="s">
        <v>4777</v>
      </c>
    </row>
    <row r="4602" spans="1:3" ht="16.95" customHeight="1" x14ac:dyDescent="0.3">
      <c r="A4602" s="219">
        <v>4601</v>
      </c>
      <c r="B4602" s="108">
        <v>410045.01</v>
      </c>
      <c r="C4602" s="109" t="s">
        <v>4778</v>
      </c>
    </row>
    <row r="4603" spans="1:3" ht="16.95" customHeight="1" x14ac:dyDescent="0.3">
      <c r="A4603" s="219">
        <v>4602</v>
      </c>
      <c r="B4603" s="108">
        <v>410045.02</v>
      </c>
      <c r="C4603" s="109" t="s">
        <v>4779</v>
      </c>
    </row>
    <row r="4604" spans="1:3" ht="16.95" customHeight="1" x14ac:dyDescent="0.3">
      <c r="A4604" s="219">
        <v>4603</v>
      </c>
      <c r="B4604" s="108">
        <v>410047</v>
      </c>
      <c r="C4604" s="109" t="s">
        <v>4780</v>
      </c>
    </row>
    <row r="4605" spans="1:3" ht="16.95" customHeight="1" x14ac:dyDescent="0.3">
      <c r="A4605" s="219">
        <v>4604</v>
      </c>
      <c r="B4605" s="108">
        <v>410047.01</v>
      </c>
      <c r="C4605" s="109" t="s">
        <v>4781</v>
      </c>
    </row>
    <row r="4606" spans="1:3" ht="16.95" customHeight="1" x14ac:dyDescent="0.3">
      <c r="A4606" s="219">
        <v>4605</v>
      </c>
      <c r="B4606" s="108">
        <v>410047.02</v>
      </c>
      <c r="C4606" s="109" t="s">
        <v>4782</v>
      </c>
    </row>
    <row r="4607" spans="1:3" ht="16.95" customHeight="1" x14ac:dyDescent="0.3">
      <c r="A4607" s="219">
        <v>4606</v>
      </c>
      <c r="B4607" s="108">
        <v>410047.07</v>
      </c>
      <c r="C4607" s="109" t="s">
        <v>4783</v>
      </c>
    </row>
    <row r="4608" spans="1:3" ht="16.95" customHeight="1" x14ac:dyDescent="0.3">
      <c r="A4608" s="219">
        <v>4607</v>
      </c>
      <c r="B4608" s="108">
        <v>410048</v>
      </c>
      <c r="C4608" s="109" t="s">
        <v>4784</v>
      </c>
    </row>
    <row r="4609" spans="1:3" ht="16.95" customHeight="1" x14ac:dyDescent="0.3">
      <c r="A4609" s="219">
        <v>4608</v>
      </c>
      <c r="B4609" s="108">
        <v>410048.01</v>
      </c>
      <c r="C4609" s="109" t="s">
        <v>4785</v>
      </c>
    </row>
    <row r="4610" spans="1:3" ht="16.95" customHeight="1" x14ac:dyDescent="0.3">
      <c r="A4610" s="219">
        <v>4609</v>
      </c>
      <c r="B4610" s="108">
        <v>410048.02</v>
      </c>
      <c r="C4610" s="109" t="s">
        <v>4786</v>
      </c>
    </row>
    <row r="4611" spans="1:3" ht="16.95" customHeight="1" x14ac:dyDescent="0.3">
      <c r="A4611" s="219">
        <v>4610</v>
      </c>
      <c r="B4611" s="108">
        <v>410048.03</v>
      </c>
      <c r="C4611" s="109" t="s">
        <v>4787</v>
      </c>
    </row>
    <row r="4612" spans="1:3" ht="16.95" customHeight="1" x14ac:dyDescent="0.3">
      <c r="A4612" s="219">
        <v>4611</v>
      </c>
      <c r="B4612" s="108">
        <v>410048.21</v>
      </c>
      <c r="C4612" s="109" t="s">
        <v>4788</v>
      </c>
    </row>
    <row r="4613" spans="1:3" ht="16.95" customHeight="1" x14ac:dyDescent="0.3">
      <c r="A4613" s="219">
        <v>4612</v>
      </c>
      <c r="B4613" s="108">
        <v>410049</v>
      </c>
      <c r="C4613" s="109" t="s">
        <v>4789</v>
      </c>
    </row>
    <row r="4614" spans="1:3" ht="16.95" customHeight="1" x14ac:dyDescent="0.3">
      <c r="A4614" s="219">
        <v>4613</v>
      </c>
      <c r="B4614" s="108">
        <v>410049.02</v>
      </c>
      <c r="C4614" s="109" t="s">
        <v>4790</v>
      </c>
    </row>
    <row r="4615" spans="1:3" ht="16.95" customHeight="1" x14ac:dyDescent="0.3">
      <c r="A4615" s="219">
        <v>4614</v>
      </c>
      <c r="B4615" s="108">
        <v>410049.1</v>
      </c>
      <c r="C4615" s="109" t="s">
        <v>4791</v>
      </c>
    </row>
    <row r="4616" spans="1:3" ht="16.95" customHeight="1" x14ac:dyDescent="0.3">
      <c r="A4616" s="219">
        <v>4615</v>
      </c>
      <c r="B4616" s="108">
        <v>410049.12</v>
      </c>
      <c r="C4616" s="109" t="s">
        <v>4792</v>
      </c>
    </row>
    <row r="4617" spans="1:3" ht="16.95" customHeight="1" x14ac:dyDescent="0.3">
      <c r="A4617" s="219">
        <v>4616</v>
      </c>
      <c r="B4617" s="108">
        <v>410050</v>
      </c>
      <c r="C4617" s="109" t="s">
        <v>4793</v>
      </c>
    </row>
    <row r="4618" spans="1:3" ht="16.95" customHeight="1" x14ac:dyDescent="0.3">
      <c r="A4618" s="219">
        <v>4617</v>
      </c>
      <c r="B4618" s="108">
        <v>410050.01</v>
      </c>
      <c r="C4618" s="109" t="s">
        <v>4794</v>
      </c>
    </row>
    <row r="4619" spans="1:3" ht="16.95" customHeight="1" x14ac:dyDescent="0.3">
      <c r="A4619" s="219">
        <v>4618</v>
      </c>
      <c r="B4619" s="108">
        <v>410050.02</v>
      </c>
      <c r="C4619" s="109" t="s">
        <v>4795</v>
      </c>
    </row>
    <row r="4620" spans="1:3" ht="16.95" customHeight="1" x14ac:dyDescent="0.3">
      <c r="A4620" s="219">
        <v>4619</v>
      </c>
      <c r="B4620" s="108">
        <v>410051</v>
      </c>
      <c r="C4620" s="109" t="s">
        <v>4796</v>
      </c>
    </row>
    <row r="4621" spans="1:3" ht="16.95" customHeight="1" x14ac:dyDescent="0.3">
      <c r="A4621" s="219">
        <v>4620</v>
      </c>
      <c r="B4621" s="108">
        <v>410051.01</v>
      </c>
      <c r="C4621" s="109" t="s">
        <v>4781</v>
      </c>
    </row>
    <row r="4622" spans="1:3" ht="16.95" customHeight="1" x14ac:dyDescent="0.3">
      <c r="A4622" s="219">
        <v>4621</v>
      </c>
      <c r="B4622" s="108">
        <v>410051.02</v>
      </c>
      <c r="C4622" s="109" t="s">
        <v>4797</v>
      </c>
    </row>
    <row r="4623" spans="1:3" ht="16.95" customHeight="1" x14ac:dyDescent="0.3">
      <c r="A4623" s="219">
        <v>4622</v>
      </c>
      <c r="B4623" s="108">
        <v>410053</v>
      </c>
      <c r="C4623" s="109" t="s">
        <v>4798</v>
      </c>
    </row>
    <row r="4624" spans="1:3" ht="16.95" customHeight="1" x14ac:dyDescent="0.3">
      <c r="A4624" s="219">
        <v>4623</v>
      </c>
      <c r="B4624" s="108">
        <v>410053.01</v>
      </c>
      <c r="C4624" s="109" t="s">
        <v>4799</v>
      </c>
    </row>
    <row r="4625" spans="1:3" ht="16.95" customHeight="1" x14ac:dyDescent="0.3">
      <c r="A4625" s="219">
        <v>4624</v>
      </c>
      <c r="B4625" s="108">
        <v>410053.02</v>
      </c>
      <c r="C4625" s="109" t="s">
        <v>4800</v>
      </c>
    </row>
    <row r="4626" spans="1:3" ht="16.95" customHeight="1" x14ac:dyDescent="0.3">
      <c r="A4626" s="219">
        <v>4625</v>
      </c>
      <c r="B4626" s="108">
        <v>410054</v>
      </c>
      <c r="C4626" s="109" t="s">
        <v>4801</v>
      </c>
    </row>
    <row r="4627" spans="1:3" ht="16.95" customHeight="1" x14ac:dyDescent="0.3">
      <c r="A4627" s="219">
        <v>4626</v>
      </c>
      <c r="B4627" s="108">
        <v>410054.01</v>
      </c>
      <c r="C4627" s="109" t="s">
        <v>4802</v>
      </c>
    </row>
    <row r="4628" spans="1:3" ht="16.95" customHeight="1" x14ac:dyDescent="0.3">
      <c r="A4628" s="219">
        <v>4627</v>
      </c>
      <c r="B4628" s="108">
        <v>410054.02</v>
      </c>
      <c r="C4628" s="109" t="s">
        <v>4803</v>
      </c>
    </row>
    <row r="4629" spans="1:3" ht="16.95" customHeight="1" x14ac:dyDescent="0.3">
      <c r="A4629" s="219">
        <v>4628</v>
      </c>
      <c r="B4629" s="108">
        <v>410060</v>
      </c>
      <c r="C4629" s="109" t="s">
        <v>4804</v>
      </c>
    </row>
    <row r="4630" spans="1:3" ht="16.95" customHeight="1" x14ac:dyDescent="0.3">
      <c r="A4630" s="219">
        <v>4629</v>
      </c>
      <c r="B4630" s="108">
        <v>410060.01</v>
      </c>
      <c r="C4630" s="109" t="s">
        <v>4805</v>
      </c>
    </row>
    <row r="4631" spans="1:3" ht="16.95" customHeight="1" x14ac:dyDescent="0.3">
      <c r="A4631" s="219">
        <v>4630</v>
      </c>
      <c r="B4631" s="108">
        <v>410060.02</v>
      </c>
      <c r="C4631" s="109" t="s">
        <v>4806</v>
      </c>
    </row>
    <row r="4632" spans="1:3" ht="16.95" customHeight="1" x14ac:dyDescent="0.3">
      <c r="A4632" s="219">
        <v>4631</v>
      </c>
      <c r="B4632" s="108">
        <v>410061.1</v>
      </c>
      <c r="C4632" s="109" t="s">
        <v>4807</v>
      </c>
    </row>
    <row r="4633" spans="1:3" ht="16.95" customHeight="1" x14ac:dyDescent="0.3">
      <c r="A4633" s="219">
        <v>4632</v>
      </c>
      <c r="B4633" s="108">
        <v>410061.11</v>
      </c>
      <c r="C4633" s="109" t="s">
        <v>4808</v>
      </c>
    </row>
    <row r="4634" spans="1:3" ht="16.95" customHeight="1" x14ac:dyDescent="0.3">
      <c r="A4634" s="219">
        <v>4633</v>
      </c>
      <c r="B4634" s="108">
        <v>410061.12</v>
      </c>
      <c r="C4634" s="109" t="s">
        <v>4809</v>
      </c>
    </row>
    <row r="4635" spans="1:3" ht="16.95" customHeight="1" x14ac:dyDescent="0.3">
      <c r="A4635" s="219">
        <v>4634</v>
      </c>
      <c r="B4635" s="108">
        <v>410061.2</v>
      </c>
      <c r="C4635" s="109" t="s">
        <v>4810</v>
      </c>
    </row>
    <row r="4636" spans="1:3" ht="16.95" customHeight="1" x14ac:dyDescent="0.3">
      <c r="A4636" s="219">
        <v>4635</v>
      </c>
      <c r="B4636" s="108">
        <v>410061.21</v>
      </c>
      <c r="C4636" s="109" t="s">
        <v>4811</v>
      </c>
    </row>
    <row r="4637" spans="1:3" ht="16.95" customHeight="1" x14ac:dyDescent="0.3">
      <c r="A4637" s="219">
        <v>4636</v>
      </c>
      <c r="B4637" s="108">
        <v>410061.22</v>
      </c>
      <c r="C4637" s="109" t="s">
        <v>4812</v>
      </c>
    </row>
    <row r="4638" spans="1:3" ht="16.95" customHeight="1" x14ac:dyDescent="0.3">
      <c r="A4638" s="219">
        <v>4637</v>
      </c>
      <c r="B4638" s="108">
        <v>410062</v>
      </c>
      <c r="C4638" s="109" t="s">
        <v>4813</v>
      </c>
    </row>
    <row r="4639" spans="1:3" ht="16.95" customHeight="1" x14ac:dyDescent="0.3">
      <c r="A4639" s="219">
        <v>4638</v>
      </c>
      <c r="B4639" s="108">
        <v>410062.01</v>
      </c>
      <c r="C4639" s="109" t="s">
        <v>4814</v>
      </c>
    </row>
    <row r="4640" spans="1:3" ht="16.95" customHeight="1" x14ac:dyDescent="0.3">
      <c r="A4640" s="219">
        <v>4639</v>
      </c>
      <c r="B4640" s="108">
        <v>410062.02</v>
      </c>
      <c r="C4640" s="109" t="s">
        <v>4815</v>
      </c>
    </row>
    <row r="4641" spans="1:3" ht="16.95" customHeight="1" x14ac:dyDescent="0.3">
      <c r="A4641" s="219">
        <v>4640</v>
      </c>
      <c r="B4641" s="108">
        <v>410062.1</v>
      </c>
      <c r="C4641" s="109" t="s">
        <v>4816</v>
      </c>
    </row>
    <row r="4642" spans="1:3" ht="16.95" customHeight="1" x14ac:dyDescent="0.3">
      <c r="A4642" s="219">
        <v>4641</v>
      </c>
      <c r="B4642" s="108">
        <v>410062.11</v>
      </c>
      <c r="C4642" s="109" t="s">
        <v>4817</v>
      </c>
    </row>
    <row r="4643" spans="1:3" ht="16.95" customHeight="1" x14ac:dyDescent="0.3">
      <c r="A4643" s="219">
        <v>4642</v>
      </c>
      <c r="B4643" s="108">
        <v>410062.12</v>
      </c>
      <c r="C4643" s="109" t="s">
        <v>4818</v>
      </c>
    </row>
    <row r="4644" spans="1:3" ht="16.95" customHeight="1" x14ac:dyDescent="0.3">
      <c r="A4644" s="219">
        <v>4643</v>
      </c>
      <c r="B4644" s="108">
        <v>410062.2</v>
      </c>
      <c r="C4644" s="109" t="s">
        <v>4819</v>
      </c>
    </row>
    <row r="4645" spans="1:3" ht="16.95" customHeight="1" x14ac:dyDescent="0.3">
      <c r="A4645" s="219">
        <v>4644</v>
      </c>
      <c r="B4645" s="108">
        <v>410062.21</v>
      </c>
      <c r="C4645" s="109" t="s">
        <v>4820</v>
      </c>
    </row>
    <row r="4646" spans="1:3" ht="16.95" customHeight="1" x14ac:dyDescent="0.3">
      <c r="A4646" s="219">
        <v>4645</v>
      </c>
      <c r="B4646" s="108">
        <v>410062.22</v>
      </c>
      <c r="C4646" s="109" t="s">
        <v>4821</v>
      </c>
    </row>
    <row r="4647" spans="1:3" ht="16.95" customHeight="1" x14ac:dyDescent="0.3">
      <c r="A4647" s="219">
        <v>4646</v>
      </c>
      <c r="B4647" s="108">
        <v>410063</v>
      </c>
      <c r="C4647" s="109" t="s">
        <v>4822</v>
      </c>
    </row>
    <row r="4648" spans="1:3" ht="16.95" customHeight="1" x14ac:dyDescent="0.3">
      <c r="A4648" s="219">
        <v>4647</v>
      </c>
      <c r="B4648" s="108">
        <v>410063.01</v>
      </c>
      <c r="C4648" s="109" t="s">
        <v>4823</v>
      </c>
    </row>
    <row r="4649" spans="1:3" ht="16.95" customHeight="1" x14ac:dyDescent="0.3">
      <c r="A4649" s="219">
        <v>4648</v>
      </c>
      <c r="B4649" s="108">
        <v>410063.02</v>
      </c>
      <c r="C4649" s="109" t="s">
        <v>4824</v>
      </c>
    </row>
    <row r="4650" spans="1:3" ht="16.95" customHeight="1" x14ac:dyDescent="0.3">
      <c r="A4650" s="219">
        <v>4649</v>
      </c>
      <c r="B4650" s="108">
        <v>410064</v>
      </c>
      <c r="C4650" s="109" t="s">
        <v>4825</v>
      </c>
    </row>
    <row r="4651" spans="1:3" ht="16.95" customHeight="1" x14ac:dyDescent="0.3">
      <c r="A4651" s="219">
        <v>4650</v>
      </c>
      <c r="B4651" s="108">
        <v>410064.01</v>
      </c>
      <c r="C4651" s="109" t="s">
        <v>4826</v>
      </c>
    </row>
    <row r="4652" spans="1:3" ht="16.95" customHeight="1" x14ac:dyDescent="0.3">
      <c r="A4652" s="219">
        <v>4651</v>
      </c>
      <c r="B4652" s="108">
        <v>410064.02</v>
      </c>
      <c r="C4652" s="109" t="s">
        <v>4827</v>
      </c>
    </row>
    <row r="4653" spans="1:3" ht="16.95" customHeight="1" x14ac:dyDescent="0.3">
      <c r="A4653" s="219">
        <v>4652</v>
      </c>
      <c r="B4653" s="108">
        <v>410065</v>
      </c>
      <c r="C4653" s="109" t="s">
        <v>4828</v>
      </c>
    </row>
    <row r="4654" spans="1:3" ht="16.95" customHeight="1" x14ac:dyDescent="0.3">
      <c r="A4654" s="219">
        <v>4653</v>
      </c>
      <c r="B4654" s="108">
        <v>410065.01</v>
      </c>
      <c r="C4654" s="109" t="s">
        <v>4829</v>
      </c>
    </row>
    <row r="4655" spans="1:3" ht="16.95" customHeight="1" x14ac:dyDescent="0.3">
      <c r="A4655" s="219">
        <v>4654</v>
      </c>
      <c r="B4655" s="108">
        <v>410065.02</v>
      </c>
      <c r="C4655" s="109" t="s">
        <v>4830</v>
      </c>
    </row>
    <row r="4656" spans="1:3" ht="16.95" customHeight="1" x14ac:dyDescent="0.3">
      <c r="A4656" s="219">
        <v>4655</v>
      </c>
      <c r="B4656" s="108">
        <v>410066</v>
      </c>
      <c r="C4656" s="109" t="s">
        <v>4831</v>
      </c>
    </row>
    <row r="4657" spans="1:3" ht="16.95" customHeight="1" x14ac:dyDescent="0.3">
      <c r="A4657" s="219">
        <v>4656</v>
      </c>
      <c r="B4657" s="108">
        <v>410066.01</v>
      </c>
      <c r="C4657" s="109" t="s">
        <v>4832</v>
      </c>
    </row>
    <row r="4658" spans="1:3" ht="16.95" customHeight="1" x14ac:dyDescent="0.3">
      <c r="A4658" s="219">
        <v>4657</v>
      </c>
      <c r="B4658" s="108">
        <v>410066.02</v>
      </c>
      <c r="C4658" s="109" t="s">
        <v>4833</v>
      </c>
    </row>
    <row r="4659" spans="1:3" ht="16.95" customHeight="1" x14ac:dyDescent="0.3">
      <c r="A4659" s="219">
        <v>4658</v>
      </c>
      <c r="B4659" s="108">
        <v>410067</v>
      </c>
      <c r="C4659" s="109" t="s">
        <v>4834</v>
      </c>
    </row>
    <row r="4660" spans="1:3" ht="16.95" customHeight="1" x14ac:dyDescent="0.3">
      <c r="A4660" s="219">
        <v>4659</v>
      </c>
      <c r="B4660" s="108">
        <v>410067.01</v>
      </c>
      <c r="C4660" s="109" t="s">
        <v>4835</v>
      </c>
    </row>
    <row r="4661" spans="1:3" ht="16.95" customHeight="1" x14ac:dyDescent="0.3">
      <c r="A4661" s="219">
        <v>4660</v>
      </c>
      <c r="B4661" s="108">
        <v>410067.02</v>
      </c>
      <c r="C4661" s="109" t="s">
        <v>4836</v>
      </c>
    </row>
    <row r="4662" spans="1:3" ht="16.95" customHeight="1" x14ac:dyDescent="0.3">
      <c r="A4662" s="219">
        <v>4661</v>
      </c>
      <c r="B4662" s="108">
        <v>410068</v>
      </c>
      <c r="C4662" s="109" t="s">
        <v>4837</v>
      </c>
    </row>
    <row r="4663" spans="1:3" ht="16.95" customHeight="1" x14ac:dyDescent="0.3">
      <c r="A4663" s="219">
        <v>4662</v>
      </c>
      <c r="B4663" s="108">
        <v>410068.01</v>
      </c>
      <c r="C4663" s="109" t="s">
        <v>4838</v>
      </c>
    </row>
    <row r="4664" spans="1:3" ht="16.95" customHeight="1" x14ac:dyDescent="0.3">
      <c r="A4664" s="219">
        <v>4663</v>
      </c>
      <c r="B4664" s="108">
        <v>410068.02</v>
      </c>
      <c r="C4664" s="109" t="s">
        <v>4839</v>
      </c>
    </row>
    <row r="4665" spans="1:3" ht="16.95" customHeight="1" x14ac:dyDescent="0.3">
      <c r="A4665" s="219">
        <v>4664</v>
      </c>
      <c r="B4665" s="108">
        <v>410069</v>
      </c>
      <c r="C4665" s="109" t="s">
        <v>4840</v>
      </c>
    </row>
    <row r="4666" spans="1:3" ht="16.95" customHeight="1" x14ac:dyDescent="0.3">
      <c r="A4666" s="219">
        <v>4665</v>
      </c>
      <c r="B4666" s="108">
        <v>410069.01</v>
      </c>
      <c r="C4666" s="109" t="s">
        <v>4841</v>
      </c>
    </row>
    <row r="4667" spans="1:3" ht="16.95" customHeight="1" x14ac:dyDescent="0.3">
      <c r="A4667" s="219">
        <v>4666</v>
      </c>
      <c r="B4667" s="108">
        <v>410069.02</v>
      </c>
      <c r="C4667" s="109" t="s">
        <v>4842</v>
      </c>
    </row>
    <row r="4668" spans="1:3" ht="16.95" customHeight="1" x14ac:dyDescent="0.3">
      <c r="A4668" s="219">
        <v>4667</v>
      </c>
      <c r="B4668" s="108">
        <v>410070</v>
      </c>
      <c r="C4668" s="109" t="s">
        <v>4843</v>
      </c>
    </row>
    <row r="4669" spans="1:3" ht="16.95" customHeight="1" x14ac:dyDescent="0.3">
      <c r="A4669" s="219">
        <v>4668</v>
      </c>
      <c r="B4669" s="108">
        <v>410074.1</v>
      </c>
      <c r="C4669" s="109" t="s">
        <v>4844</v>
      </c>
    </row>
    <row r="4670" spans="1:3" ht="16.95" customHeight="1" x14ac:dyDescent="0.3">
      <c r="A4670" s="219">
        <v>4669</v>
      </c>
      <c r="B4670" s="108">
        <v>410075</v>
      </c>
      <c r="C4670" s="109" t="s">
        <v>4845</v>
      </c>
    </row>
    <row r="4671" spans="1:3" ht="16.95" customHeight="1" x14ac:dyDescent="0.3">
      <c r="A4671" s="219">
        <v>4670</v>
      </c>
      <c r="B4671" s="108">
        <v>410075.01</v>
      </c>
      <c r="C4671" s="109" t="s">
        <v>4846</v>
      </c>
    </row>
    <row r="4672" spans="1:3" ht="16.95" customHeight="1" x14ac:dyDescent="0.3">
      <c r="A4672" s="219">
        <v>4671</v>
      </c>
      <c r="B4672" s="108">
        <v>410075.02</v>
      </c>
      <c r="C4672" s="109" t="s">
        <v>4847</v>
      </c>
    </row>
    <row r="4673" spans="1:3" ht="16.95" customHeight="1" x14ac:dyDescent="0.3">
      <c r="A4673" s="219">
        <v>4672</v>
      </c>
      <c r="B4673" s="108">
        <v>410076</v>
      </c>
      <c r="C4673" s="109" t="s">
        <v>4848</v>
      </c>
    </row>
    <row r="4674" spans="1:3" ht="16.95" customHeight="1" x14ac:dyDescent="0.3">
      <c r="A4674" s="219">
        <v>4673</v>
      </c>
      <c r="B4674" s="108">
        <v>410076.01</v>
      </c>
      <c r="C4674" s="109" t="s">
        <v>4849</v>
      </c>
    </row>
    <row r="4675" spans="1:3" ht="16.95" customHeight="1" x14ac:dyDescent="0.3">
      <c r="A4675" s="219">
        <v>4674</v>
      </c>
      <c r="B4675" s="108">
        <v>410076.02</v>
      </c>
      <c r="C4675" s="109" t="s">
        <v>4850</v>
      </c>
    </row>
    <row r="4676" spans="1:3" ht="16.95" customHeight="1" x14ac:dyDescent="0.3">
      <c r="A4676" s="219">
        <v>4675</v>
      </c>
      <c r="B4676" s="108">
        <v>410076.1</v>
      </c>
      <c r="C4676" s="109" t="s">
        <v>4851</v>
      </c>
    </row>
    <row r="4677" spans="1:3" ht="16.95" customHeight="1" x14ac:dyDescent="0.3">
      <c r="A4677" s="219">
        <v>4676</v>
      </c>
      <c r="B4677" s="108">
        <v>410076.11</v>
      </c>
      <c r="C4677" s="109" t="s">
        <v>4852</v>
      </c>
    </row>
    <row r="4678" spans="1:3" ht="16.95" customHeight="1" x14ac:dyDescent="0.3">
      <c r="A4678" s="219">
        <v>4677</v>
      </c>
      <c r="B4678" s="108">
        <v>410076.12</v>
      </c>
      <c r="C4678" s="109" t="s">
        <v>4853</v>
      </c>
    </row>
    <row r="4679" spans="1:3" ht="16.95" customHeight="1" x14ac:dyDescent="0.3">
      <c r="A4679" s="219">
        <v>4678</v>
      </c>
      <c r="B4679" s="108">
        <v>410077</v>
      </c>
      <c r="C4679" s="109" t="s">
        <v>4854</v>
      </c>
    </row>
    <row r="4680" spans="1:3" ht="16.95" customHeight="1" x14ac:dyDescent="0.3">
      <c r="A4680" s="219">
        <v>4679</v>
      </c>
      <c r="B4680" s="108">
        <v>410077.01</v>
      </c>
      <c r="C4680" s="109" t="s">
        <v>4855</v>
      </c>
    </row>
    <row r="4681" spans="1:3" ht="16.95" customHeight="1" x14ac:dyDescent="0.3">
      <c r="A4681" s="219">
        <v>4680</v>
      </c>
      <c r="B4681" s="108">
        <v>410077.02</v>
      </c>
      <c r="C4681" s="109" t="s">
        <v>4856</v>
      </c>
    </row>
    <row r="4682" spans="1:3" ht="16.95" customHeight="1" x14ac:dyDescent="0.3">
      <c r="A4682" s="219">
        <v>4681</v>
      </c>
      <c r="B4682" s="108">
        <v>410078</v>
      </c>
      <c r="C4682" s="109" t="s">
        <v>4857</v>
      </c>
    </row>
    <row r="4683" spans="1:3" ht="16.95" customHeight="1" x14ac:dyDescent="0.3">
      <c r="A4683" s="219">
        <v>4682</v>
      </c>
      <c r="B4683" s="108">
        <v>410078.01</v>
      </c>
      <c r="C4683" s="109" t="s">
        <v>4858</v>
      </c>
    </row>
    <row r="4684" spans="1:3" ht="16.95" customHeight="1" x14ac:dyDescent="0.3">
      <c r="A4684" s="219">
        <v>4683</v>
      </c>
      <c r="B4684" s="108">
        <v>410078.02</v>
      </c>
      <c r="C4684" s="109" t="s">
        <v>4859</v>
      </c>
    </row>
    <row r="4685" spans="1:3" ht="16.95" customHeight="1" x14ac:dyDescent="0.3">
      <c r="A4685" s="219">
        <v>4684</v>
      </c>
      <c r="B4685" s="108">
        <v>410079</v>
      </c>
      <c r="C4685" s="109" t="s">
        <v>4860</v>
      </c>
    </row>
    <row r="4686" spans="1:3" ht="16.95" customHeight="1" x14ac:dyDescent="0.3">
      <c r="A4686" s="219">
        <v>4685</v>
      </c>
      <c r="B4686" s="108">
        <v>410079.01</v>
      </c>
      <c r="C4686" s="109" t="s">
        <v>4861</v>
      </c>
    </row>
    <row r="4687" spans="1:3" ht="16.95" customHeight="1" x14ac:dyDescent="0.3">
      <c r="A4687" s="219">
        <v>4686</v>
      </c>
      <c r="B4687" s="108">
        <v>410079.02</v>
      </c>
      <c r="C4687" s="109" t="s">
        <v>4862</v>
      </c>
    </row>
    <row r="4688" spans="1:3" ht="16.95" customHeight="1" x14ac:dyDescent="0.3">
      <c r="A4688" s="219">
        <v>4687</v>
      </c>
      <c r="B4688" s="108">
        <v>410080.01</v>
      </c>
      <c r="C4688" s="109" t="s">
        <v>4863</v>
      </c>
    </row>
    <row r="4689" spans="1:3" ht="16.95" customHeight="1" x14ac:dyDescent="0.3">
      <c r="A4689" s="219">
        <v>4688</v>
      </c>
      <c r="B4689" s="108">
        <v>410090</v>
      </c>
      <c r="C4689" s="109" t="s">
        <v>4864</v>
      </c>
    </row>
    <row r="4690" spans="1:3" ht="16.95" customHeight="1" x14ac:dyDescent="0.3">
      <c r="A4690" s="219">
        <v>4689</v>
      </c>
      <c r="B4690" s="108">
        <v>410090.01</v>
      </c>
      <c r="C4690" s="109" t="s">
        <v>4865</v>
      </c>
    </row>
    <row r="4691" spans="1:3" ht="16.95" customHeight="1" x14ac:dyDescent="0.3">
      <c r="A4691" s="219">
        <v>4690</v>
      </c>
      <c r="B4691" s="108">
        <v>410090.02</v>
      </c>
      <c r="C4691" s="109" t="s">
        <v>4866</v>
      </c>
    </row>
    <row r="4692" spans="1:3" ht="16.95" customHeight="1" x14ac:dyDescent="0.3">
      <c r="A4692" s="219">
        <v>4691</v>
      </c>
      <c r="B4692" s="108">
        <v>410091</v>
      </c>
      <c r="C4692" s="109" t="s">
        <v>4867</v>
      </c>
    </row>
    <row r="4693" spans="1:3" ht="16.95" customHeight="1" x14ac:dyDescent="0.3">
      <c r="A4693" s="219">
        <v>4692</v>
      </c>
      <c r="B4693" s="108">
        <v>410091.01</v>
      </c>
      <c r="C4693" s="109" t="s">
        <v>4868</v>
      </c>
    </row>
    <row r="4694" spans="1:3" ht="16.95" customHeight="1" x14ac:dyDescent="0.3">
      <c r="A4694" s="219">
        <v>4693</v>
      </c>
      <c r="B4694" s="108">
        <v>410091.02</v>
      </c>
      <c r="C4694" s="109" t="s">
        <v>4869</v>
      </c>
    </row>
    <row r="4695" spans="1:3" ht="16.95" customHeight="1" x14ac:dyDescent="0.3">
      <c r="A4695" s="219">
        <v>4694</v>
      </c>
      <c r="B4695" s="108">
        <v>410091.1</v>
      </c>
      <c r="C4695" s="109" t="s">
        <v>4870</v>
      </c>
    </row>
    <row r="4696" spans="1:3" ht="16.95" customHeight="1" x14ac:dyDescent="0.3">
      <c r="A4696" s="219">
        <v>4695</v>
      </c>
      <c r="B4696" s="108">
        <v>410091.11</v>
      </c>
      <c r="C4696" s="109" t="s">
        <v>4871</v>
      </c>
    </row>
    <row r="4697" spans="1:3" ht="16.95" customHeight="1" x14ac:dyDescent="0.3">
      <c r="A4697" s="219">
        <v>4696</v>
      </c>
      <c r="B4697" s="108">
        <v>410091.12</v>
      </c>
      <c r="C4697" s="109" t="s">
        <v>4872</v>
      </c>
    </row>
    <row r="4698" spans="1:3" ht="16.95" customHeight="1" x14ac:dyDescent="0.3">
      <c r="A4698" s="219">
        <v>4697</v>
      </c>
      <c r="B4698" s="108">
        <v>410092</v>
      </c>
      <c r="C4698" s="109" t="s">
        <v>4873</v>
      </c>
    </row>
    <row r="4699" spans="1:3" ht="16.95" customHeight="1" x14ac:dyDescent="0.3">
      <c r="A4699" s="219">
        <v>4698</v>
      </c>
      <c r="B4699" s="108">
        <v>410092.01</v>
      </c>
      <c r="C4699" s="109" t="s">
        <v>4874</v>
      </c>
    </row>
    <row r="4700" spans="1:3" ht="16.95" customHeight="1" x14ac:dyDescent="0.3">
      <c r="A4700" s="219">
        <v>4699</v>
      </c>
      <c r="B4700" s="108">
        <v>410092.02</v>
      </c>
      <c r="C4700" s="109" t="s">
        <v>4875</v>
      </c>
    </row>
    <row r="4701" spans="1:3" ht="16.95" customHeight="1" x14ac:dyDescent="0.3">
      <c r="A4701" s="219">
        <v>4700</v>
      </c>
      <c r="B4701" s="108">
        <v>410093</v>
      </c>
      <c r="C4701" s="109" t="s">
        <v>4876</v>
      </c>
    </row>
    <row r="4702" spans="1:3" ht="16.95" customHeight="1" x14ac:dyDescent="0.3">
      <c r="A4702" s="219">
        <v>4701</v>
      </c>
      <c r="B4702" s="108">
        <v>410093.01</v>
      </c>
      <c r="C4702" s="109" t="s">
        <v>4877</v>
      </c>
    </row>
    <row r="4703" spans="1:3" ht="16.95" customHeight="1" x14ac:dyDescent="0.3">
      <c r="A4703" s="219">
        <v>4702</v>
      </c>
      <c r="B4703" s="108">
        <v>410093.02</v>
      </c>
      <c r="C4703" s="109" t="s">
        <v>4878</v>
      </c>
    </row>
    <row r="4704" spans="1:3" ht="16.95" customHeight="1" x14ac:dyDescent="0.3">
      <c r="A4704" s="219">
        <v>4703</v>
      </c>
      <c r="B4704" s="108">
        <v>410094</v>
      </c>
      <c r="C4704" s="109" t="s">
        <v>4879</v>
      </c>
    </row>
    <row r="4705" spans="1:3" ht="16.95" customHeight="1" x14ac:dyDescent="0.3">
      <c r="A4705" s="219">
        <v>4704</v>
      </c>
      <c r="B4705" s="108">
        <v>410094.01</v>
      </c>
      <c r="C4705" s="109" t="s">
        <v>4880</v>
      </c>
    </row>
    <row r="4706" spans="1:3" ht="16.95" customHeight="1" x14ac:dyDescent="0.3">
      <c r="A4706" s="219">
        <v>4705</v>
      </c>
      <c r="B4706" s="108">
        <v>410094.02</v>
      </c>
      <c r="C4706" s="109" t="s">
        <v>4881</v>
      </c>
    </row>
    <row r="4707" spans="1:3" ht="16.95" customHeight="1" x14ac:dyDescent="0.3">
      <c r="A4707" s="219">
        <v>4706</v>
      </c>
      <c r="B4707" s="108">
        <v>410100</v>
      </c>
      <c r="C4707" s="109" t="s">
        <v>4882</v>
      </c>
    </row>
    <row r="4708" spans="1:3" ht="16.95" customHeight="1" x14ac:dyDescent="0.3">
      <c r="A4708" s="219">
        <v>4707</v>
      </c>
      <c r="B4708" s="108">
        <v>410100.01</v>
      </c>
      <c r="C4708" s="109" t="s">
        <v>4883</v>
      </c>
    </row>
    <row r="4709" spans="1:3" ht="16.95" customHeight="1" x14ac:dyDescent="0.3">
      <c r="A4709" s="219">
        <v>4708</v>
      </c>
      <c r="B4709" s="108">
        <v>410100.02</v>
      </c>
      <c r="C4709" s="109" t="s">
        <v>4884</v>
      </c>
    </row>
    <row r="4710" spans="1:3" ht="16.95" customHeight="1" x14ac:dyDescent="0.3">
      <c r="A4710" s="219">
        <v>4709</v>
      </c>
      <c r="B4710" s="108">
        <v>410111</v>
      </c>
      <c r="C4710" s="109" t="s">
        <v>4885</v>
      </c>
    </row>
    <row r="4711" spans="1:3" ht="16.95" customHeight="1" x14ac:dyDescent="0.3">
      <c r="A4711" s="219">
        <v>4710</v>
      </c>
      <c r="B4711" s="108">
        <v>410111.01</v>
      </c>
      <c r="C4711" s="109" t="s">
        <v>4886</v>
      </c>
    </row>
    <row r="4712" spans="1:3" ht="16.95" customHeight="1" x14ac:dyDescent="0.3">
      <c r="A4712" s="219">
        <v>4711</v>
      </c>
      <c r="B4712" s="108">
        <v>410111.02</v>
      </c>
      <c r="C4712" s="109" t="s">
        <v>4887</v>
      </c>
    </row>
    <row r="4713" spans="1:3" ht="16.95" customHeight="1" x14ac:dyDescent="0.3">
      <c r="A4713" s="219">
        <v>4712</v>
      </c>
      <c r="B4713" s="108">
        <v>410112</v>
      </c>
      <c r="C4713" s="109" t="s">
        <v>4888</v>
      </c>
    </row>
    <row r="4714" spans="1:3" ht="16.95" customHeight="1" x14ac:dyDescent="0.3">
      <c r="A4714" s="219">
        <v>4713</v>
      </c>
      <c r="B4714" s="108">
        <v>410112.01</v>
      </c>
      <c r="C4714" s="109" t="s">
        <v>4889</v>
      </c>
    </row>
    <row r="4715" spans="1:3" ht="16.95" customHeight="1" x14ac:dyDescent="0.3">
      <c r="A4715" s="219">
        <v>4714</v>
      </c>
      <c r="B4715" s="108">
        <v>410112.02</v>
      </c>
      <c r="C4715" s="109" t="s">
        <v>4890</v>
      </c>
    </row>
    <row r="4716" spans="1:3" ht="16.95" customHeight="1" x14ac:dyDescent="0.3">
      <c r="A4716" s="219">
        <v>4715</v>
      </c>
      <c r="B4716" s="108">
        <v>410115</v>
      </c>
      <c r="C4716" s="109" t="s">
        <v>4891</v>
      </c>
    </row>
    <row r="4717" spans="1:3" ht="16.95" customHeight="1" x14ac:dyDescent="0.3">
      <c r="A4717" s="219">
        <v>4716</v>
      </c>
      <c r="B4717" s="108">
        <v>410115.01</v>
      </c>
      <c r="C4717" s="109" t="s">
        <v>4892</v>
      </c>
    </row>
    <row r="4718" spans="1:3" ht="16.95" customHeight="1" x14ac:dyDescent="0.3">
      <c r="A4718" s="219">
        <v>4717</v>
      </c>
      <c r="B4718" s="108">
        <v>410115.02</v>
      </c>
      <c r="C4718" s="109" t="s">
        <v>4893</v>
      </c>
    </row>
    <row r="4719" spans="1:3" ht="16.95" customHeight="1" x14ac:dyDescent="0.3">
      <c r="A4719" s="219">
        <v>4718</v>
      </c>
      <c r="B4719" s="108">
        <v>410115.1</v>
      </c>
      <c r="C4719" s="109" t="s">
        <v>4894</v>
      </c>
    </row>
    <row r="4720" spans="1:3" ht="16.95" customHeight="1" x14ac:dyDescent="0.3">
      <c r="A4720" s="219">
        <v>4719</v>
      </c>
      <c r="B4720" s="108">
        <v>410115.11</v>
      </c>
      <c r="C4720" s="109" t="s">
        <v>4895</v>
      </c>
    </row>
    <row r="4721" spans="1:3" ht="16.95" customHeight="1" x14ac:dyDescent="0.3">
      <c r="A4721" s="219">
        <v>4720</v>
      </c>
      <c r="B4721" s="108">
        <v>410115.12</v>
      </c>
      <c r="C4721" s="109" t="s">
        <v>4896</v>
      </c>
    </row>
    <row r="4722" spans="1:3" ht="16.95" customHeight="1" x14ac:dyDescent="0.3">
      <c r="A4722" s="219">
        <v>4721</v>
      </c>
      <c r="B4722" s="108">
        <v>410116</v>
      </c>
      <c r="C4722" s="109" t="s">
        <v>4897</v>
      </c>
    </row>
    <row r="4723" spans="1:3" ht="16.95" customHeight="1" x14ac:dyDescent="0.3">
      <c r="A4723" s="219">
        <v>4722</v>
      </c>
      <c r="B4723" s="108">
        <v>410116.01</v>
      </c>
      <c r="C4723" s="109" t="s">
        <v>4898</v>
      </c>
    </row>
    <row r="4724" spans="1:3" ht="16.95" customHeight="1" x14ac:dyDescent="0.3">
      <c r="A4724" s="219">
        <v>4723</v>
      </c>
      <c r="B4724" s="108">
        <v>410116.02</v>
      </c>
      <c r="C4724" s="109" t="s">
        <v>4899</v>
      </c>
    </row>
    <row r="4725" spans="1:3" ht="16.95" customHeight="1" x14ac:dyDescent="0.3">
      <c r="A4725" s="219">
        <v>4724</v>
      </c>
      <c r="B4725" s="108">
        <v>410120</v>
      </c>
      <c r="C4725" s="109" t="s">
        <v>4900</v>
      </c>
    </row>
    <row r="4726" spans="1:3" ht="16.95" customHeight="1" x14ac:dyDescent="0.3">
      <c r="A4726" s="219">
        <v>4725</v>
      </c>
      <c r="B4726" s="108">
        <v>410120.01</v>
      </c>
      <c r="C4726" s="109" t="s">
        <v>4901</v>
      </c>
    </row>
    <row r="4727" spans="1:3" ht="16.95" customHeight="1" x14ac:dyDescent="0.3">
      <c r="A4727" s="219">
        <v>4726</v>
      </c>
      <c r="B4727" s="108">
        <v>410120.02</v>
      </c>
      <c r="C4727" s="109" t="s">
        <v>4902</v>
      </c>
    </row>
    <row r="4728" spans="1:3" ht="16.95" customHeight="1" x14ac:dyDescent="0.3">
      <c r="A4728" s="219">
        <v>4727</v>
      </c>
      <c r="B4728" s="108">
        <v>410121</v>
      </c>
      <c r="C4728" s="109" t="s">
        <v>4903</v>
      </c>
    </row>
    <row r="4729" spans="1:3" ht="16.95" customHeight="1" x14ac:dyDescent="0.3">
      <c r="A4729" s="219">
        <v>4728</v>
      </c>
      <c r="B4729" s="108">
        <v>410121.01</v>
      </c>
      <c r="C4729" s="109" t="s">
        <v>4904</v>
      </c>
    </row>
    <row r="4730" spans="1:3" ht="16.95" customHeight="1" x14ac:dyDescent="0.3">
      <c r="A4730" s="219">
        <v>4729</v>
      </c>
      <c r="B4730" s="108">
        <v>410121.02</v>
      </c>
      <c r="C4730" s="109" t="s">
        <v>4905</v>
      </c>
    </row>
    <row r="4731" spans="1:3" ht="16.95" customHeight="1" x14ac:dyDescent="0.3">
      <c r="A4731" s="219">
        <v>4730</v>
      </c>
      <c r="B4731" s="108">
        <v>410125</v>
      </c>
      <c r="C4731" s="109" t="s">
        <v>4906</v>
      </c>
    </row>
    <row r="4732" spans="1:3" ht="16.95" customHeight="1" x14ac:dyDescent="0.3">
      <c r="A4732" s="219">
        <v>4731</v>
      </c>
      <c r="B4732" s="108">
        <v>410125.01</v>
      </c>
      <c r="C4732" s="109" t="s">
        <v>4907</v>
      </c>
    </row>
    <row r="4733" spans="1:3" ht="16.95" customHeight="1" x14ac:dyDescent="0.3">
      <c r="A4733" s="219">
        <v>4732</v>
      </c>
      <c r="B4733" s="108">
        <v>410125.02</v>
      </c>
      <c r="C4733" s="109" t="s">
        <v>4908</v>
      </c>
    </row>
    <row r="4734" spans="1:3" ht="16.95" customHeight="1" x14ac:dyDescent="0.3">
      <c r="A4734" s="219">
        <v>4733</v>
      </c>
      <c r="B4734" s="108">
        <v>410125.1</v>
      </c>
      <c r="C4734" s="109" t="s">
        <v>4909</v>
      </c>
    </row>
    <row r="4735" spans="1:3" ht="16.95" customHeight="1" x14ac:dyDescent="0.3">
      <c r="A4735" s="219">
        <v>4734</v>
      </c>
      <c r="B4735" s="108">
        <v>410125.11</v>
      </c>
      <c r="C4735" s="109" t="s">
        <v>4910</v>
      </c>
    </row>
    <row r="4736" spans="1:3" ht="16.95" customHeight="1" x14ac:dyDescent="0.3">
      <c r="A4736" s="219">
        <v>4735</v>
      </c>
      <c r="B4736" s="108">
        <v>410125.12</v>
      </c>
      <c r="C4736" s="109" t="s">
        <v>4911</v>
      </c>
    </row>
    <row r="4737" spans="1:3" ht="16.95" customHeight="1" x14ac:dyDescent="0.3">
      <c r="A4737" s="219">
        <v>4736</v>
      </c>
      <c r="B4737" s="108">
        <v>410126</v>
      </c>
      <c r="C4737" s="109" t="s">
        <v>4912</v>
      </c>
    </row>
    <row r="4738" spans="1:3" ht="16.95" customHeight="1" x14ac:dyDescent="0.3">
      <c r="A4738" s="219">
        <v>4737</v>
      </c>
      <c r="B4738" s="108">
        <v>410126.01</v>
      </c>
      <c r="C4738" s="109" t="s">
        <v>4913</v>
      </c>
    </row>
    <row r="4739" spans="1:3" ht="16.95" customHeight="1" x14ac:dyDescent="0.3">
      <c r="A4739" s="219">
        <v>4738</v>
      </c>
      <c r="B4739" s="108">
        <v>410126.02</v>
      </c>
      <c r="C4739" s="109" t="s">
        <v>4914</v>
      </c>
    </row>
    <row r="4740" spans="1:3" ht="16.95" customHeight="1" x14ac:dyDescent="0.3">
      <c r="A4740" s="219">
        <v>4739</v>
      </c>
      <c r="B4740" s="108">
        <v>410130</v>
      </c>
      <c r="C4740" s="109" t="s">
        <v>4915</v>
      </c>
    </row>
    <row r="4741" spans="1:3" ht="16.95" customHeight="1" x14ac:dyDescent="0.3">
      <c r="A4741" s="219">
        <v>4740</v>
      </c>
      <c r="B4741" s="108">
        <v>410130.01</v>
      </c>
      <c r="C4741" s="109" t="s">
        <v>4916</v>
      </c>
    </row>
    <row r="4742" spans="1:3" ht="16.95" customHeight="1" x14ac:dyDescent="0.3">
      <c r="A4742" s="219">
        <v>4741</v>
      </c>
      <c r="B4742" s="108">
        <v>410130.02</v>
      </c>
      <c r="C4742" s="109" t="s">
        <v>4917</v>
      </c>
    </row>
    <row r="4743" spans="1:3" ht="16.95" customHeight="1" x14ac:dyDescent="0.3">
      <c r="A4743" s="219">
        <v>4742</v>
      </c>
      <c r="B4743" s="108">
        <v>410131</v>
      </c>
      <c r="C4743" s="109" t="s">
        <v>4918</v>
      </c>
    </row>
    <row r="4744" spans="1:3" ht="16.95" customHeight="1" x14ac:dyDescent="0.3">
      <c r="A4744" s="219">
        <v>4743</v>
      </c>
      <c r="B4744" s="108">
        <v>410131.01</v>
      </c>
      <c r="C4744" s="109" t="s">
        <v>4919</v>
      </c>
    </row>
    <row r="4745" spans="1:3" ht="16.95" customHeight="1" x14ac:dyDescent="0.3">
      <c r="A4745" s="219">
        <v>4744</v>
      </c>
      <c r="B4745" s="108">
        <v>410131.02</v>
      </c>
      <c r="C4745" s="109" t="s">
        <v>4920</v>
      </c>
    </row>
    <row r="4746" spans="1:3" ht="16.95" customHeight="1" x14ac:dyDescent="0.3">
      <c r="A4746" s="219">
        <v>4745</v>
      </c>
      <c r="B4746" s="108">
        <v>410133</v>
      </c>
      <c r="C4746" s="109" t="s">
        <v>4921</v>
      </c>
    </row>
    <row r="4747" spans="1:3" ht="16.95" customHeight="1" x14ac:dyDescent="0.3">
      <c r="A4747" s="219">
        <v>4746</v>
      </c>
      <c r="B4747" s="108">
        <v>410133.01</v>
      </c>
      <c r="C4747" s="109" t="s">
        <v>4922</v>
      </c>
    </row>
    <row r="4748" spans="1:3" ht="16.95" customHeight="1" x14ac:dyDescent="0.3">
      <c r="A4748" s="219">
        <v>4747</v>
      </c>
      <c r="B4748" s="108">
        <v>410133.02</v>
      </c>
      <c r="C4748" s="109" t="s">
        <v>4923</v>
      </c>
    </row>
    <row r="4749" spans="1:3" ht="16.95" customHeight="1" x14ac:dyDescent="0.3">
      <c r="A4749" s="219">
        <v>4748</v>
      </c>
      <c r="B4749" s="108">
        <v>410133.1</v>
      </c>
      <c r="C4749" s="109" t="s">
        <v>4924</v>
      </c>
    </row>
    <row r="4750" spans="1:3" ht="16.95" customHeight="1" x14ac:dyDescent="0.3">
      <c r="A4750" s="219">
        <v>4749</v>
      </c>
      <c r="B4750" s="108">
        <v>410133.11</v>
      </c>
      <c r="C4750" s="109" t="s">
        <v>4925</v>
      </c>
    </row>
    <row r="4751" spans="1:3" ht="16.95" customHeight="1" x14ac:dyDescent="0.3">
      <c r="A4751" s="219">
        <v>4750</v>
      </c>
      <c r="B4751" s="108">
        <v>410133.12</v>
      </c>
      <c r="C4751" s="109" t="s">
        <v>4926</v>
      </c>
    </row>
    <row r="4752" spans="1:3" ht="16.95" customHeight="1" x14ac:dyDescent="0.3">
      <c r="A4752" s="219">
        <v>4751</v>
      </c>
      <c r="B4752" s="108">
        <v>410134</v>
      </c>
      <c r="C4752" s="109" t="s">
        <v>4927</v>
      </c>
    </row>
    <row r="4753" spans="1:3" ht="16.95" customHeight="1" x14ac:dyDescent="0.3">
      <c r="A4753" s="219">
        <v>4752</v>
      </c>
      <c r="B4753" s="108">
        <v>410134.01</v>
      </c>
      <c r="C4753" s="109" t="s">
        <v>4928</v>
      </c>
    </row>
    <row r="4754" spans="1:3" ht="16.95" customHeight="1" x14ac:dyDescent="0.3">
      <c r="A4754" s="219">
        <v>4753</v>
      </c>
      <c r="B4754" s="108">
        <v>410134.02</v>
      </c>
      <c r="C4754" s="109" t="s">
        <v>4929</v>
      </c>
    </row>
    <row r="4755" spans="1:3" ht="16.95" customHeight="1" x14ac:dyDescent="0.3">
      <c r="A4755" s="219">
        <v>4754</v>
      </c>
      <c r="B4755" s="108">
        <v>410135</v>
      </c>
      <c r="C4755" s="109" t="s">
        <v>4930</v>
      </c>
    </row>
    <row r="4756" spans="1:3" ht="16.95" customHeight="1" x14ac:dyDescent="0.3">
      <c r="A4756" s="219">
        <v>4755</v>
      </c>
      <c r="B4756" s="108">
        <v>410135.01</v>
      </c>
      <c r="C4756" s="109" t="s">
        <v>4931</v>
      </c>
    </row>
    <row r="4757" spans="1:3" ht="16.95" customHeight="1" x14ac:dyDescent="0.3">
      <c r="A4757" s="219">
        <v>4756</v>
      </c>
      <c r="B4757" s="108">
        <v>410135.02</v>
      </c>
      <c r="C4757" s="109" t="s">
        <v>4932</v>
      </c>
    </row>
    <row r="4758" spans="1:3" ht="16.95" customHeight="1" x14ac:dyDescent="0.3">
      <c r="A4758" s="219">
        <v>4757</v>
      </c>
      <c r="B4758" s="108">
        <v>410136</v>
      </c>
      <c r="C4758" s="109" t="s">
        <v>4933</v>
      </c>
    </row>
    <row r="4759" spans="1:3" ht="16.95" customHeight="1" x14ac:dyDescent="0.3">
      <c r="A4759" s="219">
        <v>4758</v>
      </c>
      <c r="B4759" s="108">
        <v>410136.01</v>
      </c>
      <c r="C4759" s="109" t="s">
        <v>4934</v>
      </c>
    </row>
    <row r="4760" spans="1:3" ht="16.95" customHeight="1" x14ac:dyDescent="0.3">
      <c r="A4760" s="219">
        <v>4759</v>
      </c>
      <c r="B4760" s="108">
        <v>410136.02</v>
      </c>
      <c r="C4760" s="109" t="s">
        <v>4935</v>
      </c>
    </row>
    <row r="4761" spans="1:3" ht="16.95" customHeight="1" x14ac:dyDescent="0.3">
      <c r="A4761" s="219">
        <v>4760</v>
      </c>
      <c r="B4761" s="108">
        <v>410137</v>
      </c>
      <c r="C4761" s="109" t="s">
        <v>4936</v>
      </c>
    </row>
    <row r="4762" spans="1:3" ht="16.95" customHeight="1" x14ac:dyDescent="0.3">
      <c r="A4762" s="219">
        <v>4761</v>
      </c>
      <c r="B4762" s="108">
        <v>410137.01</v>
      </c>
      <c r="C4762" s="109" t="s">
        <v>4937</v>
      </c>
    </row>
    <row r="4763" spans="1:3" ht="16.95" customHeight="1" x14ac:dyDescent="0.3">
      <c r="A4763" s="219">
        <v>4762</v>
      </c>
      <c r="B4763" s="108">
        <v>410137.02</v>
      </c>
      <c r="C4763" s="109" t="s">
        <v>4938</v>
      </c>
    </row>
    <row r="4764" spans="1:3" ht="16.95" customHeight="1" x14ac:dyDescent="0.3">
      <c r="A4764" s="219">
        <v>4763</v>
      </c>
      <c r="B4764" s="108">
        <v>410138</v>
      </c>
      <c r="C4764" s="109" t="s">
        <v>4939</v>
      </c>
    </row>
    <row r="4765" spans="1:3" ht="16.95" customHeight="1" x14ac:dyDescent="0.3">
      <c r="A4765" s="219">
        <v>4764</v>
      </c>
      <c r="B4765" s="108">
        <v>410138.01</v>
      </c>
      <c r="C4765" s="109" t="s">
        <v>4940</v>
      </c>
    </row>
    <row r="4766" spans="1:3" ht="16.95" customHeight="1" x14ac:dyDescent="0.3">
      <c r="A4766" s="219">
        <v>4765</v>
      </c>
      <c r="B4766" s="108">
        <v>410138.02</v>
      </c>
      <c r="C4766" s="109" t="s">
        <v>4941</v>
      </c>
    </row>
    <row r="4767" spans="1:3" ht="16.95" customHeight="1" x14ac:dyDescent="0.3">
      <c r="A4767" s="219">
        <v>4766</v>
      </c>
      <c r="B4767" s="108">
        <v>410139</v>
      </c>
      <c r="C4767" s="109" t="s">
        <v>4942</v>
      </c>
    </row>
    <row r="4768" spans="1:3" ht="16.95" customHeight="1" x14ac:dyDescent="0.3">
      <c r="A4768" s="219">
        <v>4767</v>
      </c>
      <c r="B4768" s="108">
        <v>410139.01</v>
      </c>
      <c r="C4768" s="109" t="s">
        <v>4943</v>
      </c>
    </row>
    <row r="4769" spans="1:3" ht="16.95" customHeight="1" x14ac:dyDescent="0.3">
      <c r="A4769" s="219">
        <v>4768</v>
      </c>
      <c r="B4769" s="108">
        <v>410139.02</v>
      </c>
      <c r="C4769" s="109" t="s">
        <v>4944</v>
      </c>
    </row>
    <row r="4770" spans="1:3" ht="16.95" customHeight="1" x14ac:dyDescent="0.3">
      <c r="A4770" s="219">
        <v>4769</v>
      </c>
      <c r="B4770" s="108">
        <v>410140</v>
      </c>
      <c r="C4770" s="109" t="s">
        <v>4945</v>
      </c>
    </row>
    <row r="4771" spans="1:3" ht="16.95" customHeight="1" x14ac:dyDescent="0.3">
      <c r="A4771" s="219">
        <v>4770</v>
      </c>
      <c r="B4771" s="108">
        <v>410140.01</v>
      </c>
      <c r="C4771" s="109" t="s">
        <v>4946</v>
      </c>
    </row>
    <row r="4772" spans="1:3" ht="16.95" customHeight="1" x14ac:dyDescent="0.3">
      <c r="A4772" s="219">
        <v>4771</v>
      </c>
      <c r="B4772" s="108">
        <v>410140.02</v>
      </c>
      <c r="C4772" s="109" t="s">
        <v>4947</v>
      </c>
    </row>
    <row r="4773" spans="1:3" ht="16.95" customHeight="1" x14ac:dyDescent="0.3">
      <c r="A4773" s="219">
        <v>4772</v>
      </c>
      <c r="B4773" s="108">
        <v>410141</v>
      </c>
      <c r="C4773" s="109" t="s">
        <v>4948</v>
      </c>
    </row>
    <row r="4774" spans="1:3" ht="16.95" customHeight="1" x14ac:dyDescent="0.3">
      <c r="A4774" s="219">
        <v>4773</v>
      </c>
      <c r="B4774" s="108">
        <v>410141.01</v>
      </c>
      <c r="C4774" s="109" t="s">
        <v>4949</v>
      </c>
    </row>
    <row r="4775" spans="1:3" ht="16.95" customHeight="1" x14ac:dyDescent="0.3">
      <c r="A4775" s="219">
        <v>4774</v>
      </c>
      <c r="B4775" s="108">
        <v>410141.02</v>
      </c>
      <c r="C4775" s="109" t="s">
        <v>4950</v>
      </c>
    </row>
    <row r="4776" spans="1:3" ht="16.95" customHeight="1" x14ac:dyDescent="0.3">
      <c r="A4776" s="219">
        <v>4775</v>
      </c>
      <c r="B4776" s="108">
        <v>410142</v>
      </c>
      <c r="C4776" s="109" t="s">
        <v>4951</v>
      </c>
    </row>
    <row r="4777" spans="1:3" ht="16.95" customHeight="1" x14ac:dyDescent="0.3">
      <c r="A4777" s="219">
        <v>4776</v>
      </c>
      <c r="B4777" s="108">
        <v>410142.01</v>
      </c>
      <c r="C4777" s="109" t="s">
        <v>4952</v>
      </c>
    </row>
    <row r="4778" spans="1:3" ht="16.95" customHeight="1" x14ac:dyDescent="0.3">
      <c r="A4778" s="219">
        <v>4777</v>
      </c>
      <c r="B4778" s="108">
        <v>410142.02</v>
      </c>
      <c r="C4778" s="109" t="s">
        <v>4953</v>
      </c>
    </row>
    <row r="4779" spans="1:3" ht="16.95" customHeight="1" x14ac:dyDescent="0.3">
      <c r="A4779" s="219">
        <v>4778</v>
      </c>
      <c r="B4779" s="108">
        <v>410143</v>
      </c>
      <c r="C4779" s="109" t="s">
        <v>4954</v>
      </c>
    </row>
    <row r="4780" spans="1:3" ht="16.95" customHeight="1" x14ac:dyDescent="0.3">
      <c r="A4780" s="219">
        <v>4779</v>
      </c>
      <c r="B4780" s="108">
        <v>410143.01</v>
      </c>
      <c r="C4780" s="109" t="s">
        <v>4955</v>
      </c>
    </row>
    <row r="4781" spans="1:3" ht="16.95" customHeight="1" x14ac:dyDescent="0.3">
      <c r="A4781" s="219">
        <v>4780</v>
      </c>
      <c r="B4781" s="108">
        <v>410143.02</v>
      </c>
      <c r="C4781" s="109" t="s">
        <v>4956</v>
      </c>
    </row>
    <row r="4782" spans="1:3" ht="16.95" customHeight="1" x14ac:dyDescent="0.3">
      <c r="A4782" s="219">
        <v>4781</v>
      </c>
      <c r="B4782" s="108">
        <v>410144</v>
      </c>
      <c r="C4782" s="109" t="s">
        <v>4957</v>
      </c>
    </row>
    <row r="4783" spans="1:3" ht="16.95" customHeight="1" x14ac:dyDescent="0.3">
      <c r="A4783" s="219">
        <v>4782</v>
      </c>
      <c r="B4783" s="108">
        <v>410145</v>
      </c>
      <c r="C4783" s="109" t="s">
        <v>4958</v>
      </c>
    </row>
    <row r="4784" spans="1:3" ht="16.95" customHeight="1" x14ac:dyDescent="0.3">
      <c r="A4784" s="219">
        <v>4783</v>
      </c>
      <c r="B4784" s="108">
        <v>410145.01</v>
      </c>
      <c r="C4784" s="109" t="s">
        <v>4959</v>
      </c>
    </row>
    <row r="4785" spans="1:3" ht="16.95" customHeight="1" x14ac:dyDescent="0.3">
      <c r="A4785" s="219">
        <v>4784</v>
      </c>
      <c r="B4785" s="108">
        <v>410145.02</v>
      </c>
      <c r="C4785" s="109" t="s">
        <v>4960</v>
      </c>
    </row>
    <row r="4786" spans="1:3" ht="16.95" customHeight="1" x14ac:dyDescent="0.3">
      <c r="A4786" s="219">
        <v>4785</v>
      </c>
      <c r="B4786" s="108">
        <v>410147</v>
      </c>
      <c r="C4786" s="109" t="s">
        <v>4961</v>
      </c>
    </row>
    <row r="4787" spans="1:3" ht="16.95" customHeight="1" x14ac:dyDescent="0.3">
      <c r="A4787" s="219">
        <v>4786</v>
      </c>
      <c r="B4787" s="108">
        <v>410147.01</v>
      </c>
      <c r="C4787" s="109" t="s">
        <v>4962</v>
      </c>
    </row>
    <row r="4788" spans="1:3" ht="16.95" customHeight="1" x14ac:dyDescent="0.3">
      <c r="A4788" s="219">
        <v>4787</v>
      </c>
      <c r="B4788" s="108">
        <v>410147.02</v>
      </c>
      <c r="C4788" s="109" t="s">
        <v>4963</v>
      </c>
    </row>
    <row r="4789" spans="1:3" ht="16.95" customHeight="1" x14ac:dyDescent="0.3">
      <c r="A4789" s="219">
        <v>4788</v>
      </c>
      <c r="B4789" s="108">
        <v>410149</v>
      </c>
      <c r="C4789" s="109" t="s">
        <v>4964</v>
      </c>
    </row>
    <row r="4790" spans="1:3" ht="16.95" customHeight="1" x14ac:dyDescent="0.3">
      <c r="A4790" s="219">
        <v>4789</v>
      </c>
      <c r="B4790" s="108">
        <v>410149.01</v>
      </c>
      <c r="C4790" s="109" t="s">
        <v>4965</v>
      </c>
    </row>
    <row r="4791" spans="1:3" ht="16.95" customHeight="1" x14ac:dyDescent="0.3">
      <c r="A4791" s="219">
        <v>4790</v>
      </c>
      <c r="B4791" s="108">
        <v>410149.02</v>
      </c>
      <c r="C4791" s="109" t="s">
        <v>4966</v>
      </c>
    </row>
    <row r="4792" spans="1:3" ht="16.95" customHeight="1" x14ac:dyDescent="0.3">
      <c r="A4792" s="219">
        <v>4791</v>
      </c>
      <c r="B4792" s="108">
        <v>410150</v>
      </c>
      <c r="C4792" s="109" t="s">
        <v>4967</v>
      </c>
    </row>
    <row r="4793" spans="1:3" ht="16.95" customHeight="1" x14ac:dyDescent="0.3">
      <c r="A4793" s="219">
        <v>4792</v>
      </c>
      <c r="B4793" s="108">
        <v>410150.01</v>
      </c>
      <c r="C4793" s="109" t="s">
        <v>4968</v>
      </c>
    </row>
    <row r="4794" spans="1:3" ht="16.95" customHeight="1" x14ac:dyDescent="0.3">
      <c r="A4794" s="219">
        <v>4793</v>
      </c>
      <c r="B4794" s="108">
        <v>410150.02</v>
      </c>
      <c r="C4794" s="109" t="s">
        <v>4969</v>
      </c>
    </row>
    <row r="4795" spans="1:3" ht="16.95" customHeight="1" x14ac:dyDescent="0.3">
      <c r="A4795" s="219">
        <v>4794</v>
      </c>
      <c r="B4795" s="108">
        <v>410157</v>
      </c>
      <c r="C4795" s="109" t="s">
        <v>4970</v>
      </c>
    </row>
    <row r="4796" spans="1:3" ht="16.95" customHeight="1" x14ac:dyDescent="0.3">
      <c r="A4796" s="219">
        <v>4795</v>
      </c>
      <c r="B4796" s="108">
        <v>410157.01</v>
      </c>
      <c r="C4796" s="109" t="s">
        <v>4971</v>
      </c>
    </row>
    <row r="4797" spans="1:3" ht="16.95" customHeight="1" x14ac:dyDescent="0.3">
      <c r="A4797" s="219">
        <v>4796</v>
      </c>
      <c r="B4797" s="108">
        <v>410157.02</v>
      </c>
      <c r="C4797" s="109" t="s">
        <v>4972</v>
      </c>
    </row>
    <row r="4798" spans="1:3" ht="16.95" customHeight="1" x14ac:dyDescent="0.3">
      <c r="A4798" s="219">
        <v>4797</v>
      </c>
      <c r="B4798" s="108">
        <v>410183</v>
      </c>
      <c r="C4798" s="109" t="s">
        <v>4973</v>
      </c>
    </row>
    <row r="4799" spans="1:3" ht="16.95" customHeight="1" x14ac:dyDescent="0.3">
      <c r="A4799" s="219">
        <v>4798</v>
      </c>
      <c r="B4799" s="108">
        <v>410475</v>
      </c>
      <c r="C4799" s="109" t="s">
        <v>4974</v>
      </c>
    </row>
    <row r="4800" spans="1:3" ht="16.95" customHeight="1" x14ac:dyDescent="0.3">
      <c r="A4800" s="219">
        <v>4799</v>
      </c>
      <c r="B4800" s="108">
        <v>410475.01</v>
      </c>
      <c r="C4800" s="109" t="s">
        <v>4975</v>
      </c>
    </row>
    <row r="4801" spans="1:3" ht="16.95" customHeight="1" x14ac:dyDescent="0.3">
      <c r="A4801" s="219">
        <v>4800</v>
      </c>
      <c r="B4801" s="108">
        <v>410475.02</v>
      </c>
      <c r="C4801" s="109" t="s">
        <v>4976</v>
      </c>
    </row>
    <row r="4802" spans="1:3" ht="16.95" customHeight="1" x14ac:dyDescent="0.3">
      <c r="A4802" s="219">
        <v>4801</v>
      </c>
      <c r="B4802" s="108">
        <v>410499</v>
      </c>
      <c r="C4802" s="109" t="s">
        <v>4977</v>
      </c>
    </row>
    <row r="4803" spans="1:3" ht="16.95" customHeight="1" x14ac:dyDescent="0.3">
      <c r="A4803" s="219">
        <v>4802</v>
      </c>
      <c r="B4803" s="108">
        <v>410499.01</v>
      </c>
      <c r="C4803" s="109" t="s">
        <v>4978</v>
      </c>
    </row>
    <row r="4804" spans="1:3" ht="16.95" customHeight="1" x14ac:dyDescent="0.3">
      <c r="A4804" s="219">
        <v>4803</v>
      </c>
      <c r="B4804" s="108">
        <v>410499.02</v>
      </c>
      <c r="C4804" s="109" t="s">
        <v>4979</v>
      </c>
    </row>
    <row r="4805" spans="1:3" ht="16.95" customHeight="1" x14ac:dyDescent="0.3">
      <c r="A4805" s="219">
        <v>4804</v>
      </c>
      <c r="B4805" s="108">
        <v>410753</v>
      </c>
      <c r="C4805" s="109" t="s">
        <v>4980</v>
      </c>
    </row>
    <row r="4806" spans="1:3" ht="16.95" customHeight="1" x14ac:dyDescent="0.3">
      <c r="A4806" s="219">
        <v>4805</v>
      </c>
      <c r="B4806" s="108">
        <v>410753.01</v>
      </c>
      <c r="C4806" s="109" t="s">
        <v>4981</v>
      </c>
    </row>
    <row r="4807" spans="1:3" ht="16.95" customHeight="1" x14ac:dyDescent="0.3">
      <c r="A4807" s="219">
        <v>4806</v>
      </c>
      <c r="B4807" s="108">
        <v>410753.02</v>
      </c>
      <c r="C4807" s="109" t="s">
        <v>4982</v>
      </c>
    </row>
    <row r="4808" spans="1:3" ht="16.95" customHeight="1" x14ac:dyDescent="0.3">
      <c r="A4808" s="219">
        <v>4807</v>
      </c>
      <c r="B4808" s="108">
        <v>410753.1</v>
      </c>
      <c r="C4808" s="109" t="s">
        <v>4983</v>
      </c>
    </row>
    <row r="4809" spans="1:3" ht="16.95" customHeight="1" x14ac:dyDescent="0.3">
      <c r="A4809" s="219">
        <v>4808</v>
      </c>
      <c r="B4809" s="108">
        <v>410753.11</v>
      </c>
      <c r="C4809" s="109" t="s">
        <v>4984</v>
      </c>
    </row>
    <row r="4810" spans="1:3" ht="16.95" customHeight="1" x14ac:dyDescent="0.3">
      <c r="A4810" s="219">
        <v>4809</v>
      </c>
      <c r="B4810" s="108">
        <v>410753.12</v>
      </c>
      <c r="C4810" s="109" t="s">
        <v>4985</v>
      </c>
    </row>
    <row r="4811" spans="1:3" ht="16.95" customHeight="1" x14ac:dyDescent="0.3">
      <c r="A4811" s="219">
        <v>4810</v>
      </c>
      <c r="B4811" s="108">
        <v>410754</v>
      </c>
      <c r="C4811" s="109" t="s">
        <v>4986</v>
      </c>
    </row>
    <row r="4812" spans="1:3" ht="16.95" customHeight="1" x14ac:dyDescent="0.3">
      <c r="A4812" s="219">
        <v>4811</v>
      </c>
      <c r="B4812" s="108">
        <v>410754.01</v>
      </c>
      <c r="C4812" s="109" t="s">
        <v>4987</v>
      </c>
    </row>
    <row r="4813" spans="1:3" ht="16.95" customHeight="1" x14ac:dyDescent="0.3">
      <c r="A4813" s="219">
        <v>4812</v>
      </c>
      <c r="B4813" s="108">
        <v>410754.02</v>
      </c>
      <c r="C4813" s="109" t="s">
        <v>4988</v>
      </c>
    </row>
    <row r="4814" spans="1:3" ht="16.95" customHeight="1" x14ac:dyDescent="0.3">
      <c r="A4814" s="219">
        <v>4813</v>
      </c>
      <c r="B4814" s="108">
        <v>410755</v>
      </c>
      <c r="C4814" s="109" t="s">
        <v>4989</v>
      </c>
    </row>
    <row r="4815" spans="1:3" ht="16.95" customHeight="1" x14ac:dyDescent="0.3">
      <c r="A4815" s="219">
        <v>4814</v>
      </c>
      <c r="B4815" s="108">
        <v>410755.01</v>
      </c>
      <c r="C4815" s="109" t="s">
        <v>4990</v>
      </c>
    </row>
    <row r="4816" spans="1:3" ht="16.95" customHeight="1" x14ac:dyDescent="0.3">
      <c r="A4816" s="219">
        <v>4815</v>
      </c>
      <c r="B4816" s="108">
        <v>410755.02</v>
      </c>
      <c r="C4816" s="109" t="s">
        <v>4991</v>
      </c>
    </row>
    <row r="4817" spans="1:3" ht="16.95" customHeight="1" x14ac:dyDescent="0.3">
      <c r="A4817" s="219">
        <v>4816</v>
      </c>
      <c r="B4817" s="108">
        <v>410759.02</v>
      </c>
      <c r="C4817" s="109" t="s">
        <v>4992</v>
      </c>
    </row>
    <row r="4818" spans="1:3" ht="16.95" customHeight="1" x14ac:dyDescent="0.3">
      <c r="A4818" s="219">
        <v>4817</v>
      </c>
      <c r="B4818" s="108">
        <v>410761</v>
      </c>
      <c r="C4818" s="109" t="s">
        <v>4993</v>
      </c>
    </row>
    <row r="4819" spans="1:3" ht="16.95" customHeight="1" x14ac:dyDescent="0.3">
      <c r="A4819" s="219">
        <v>4818</v>
      </c>
      <c r="B4819" s="108">
        <v>410761.01</v>
      </c>
      <c r="C4819" s="109" t="s">
        <v>4994</v>
      </c>
    </row>
    <row r="4820" spans="1:3" ht="16.95" customHeight="1" x14ac:dyDescent="0.3">
      <c r="A4820" s="219">
        <v>4819</v>
      </c>
      <c r="B4820" s="108">
        <v>410761.02</v>
      </c>
      <c r="C4820" s="109" t="s">
        <v>4995</v>
      </c>
    </row>
    <row r="4821" spans="1:3" ht="16.95" customHeight="1" x14ac:dyDescent="0.3">
      <c r="A4821" s="219">
        <v>4820</v>
      </c>
      <c r="B4821" s="108">
        <v>410762</v>
      </c>
      <c r="C4821" s="109" t="s">
        <v>4996</v>
      </c>
    </row>
    <row r="4822" spans="1:3" ht="16.95" customHeight="1" x14ac:dyDescent="0.3">
      <c r="A4822" s="219">
        <v>4821</v>
      </c>
      <c r="B4822" s="108">
        <v>410762.01</v>
      </c>
      <c r="C4822" s="109" t="s">
        <v>4997</v>
      </c>
    </row>
    <row r="4823" spans="1:3" ht="16.95" customHeight="1" x14ac:dyDescent="0.3">
      <c r="A4823" s="219">
        <v>4822</v>
      </c>
      <c r="B4823" s="108">
        <v>410762.02</v>
      </c>
      <c r="C4823" s="109" t="s">
        <v>4998</v>
      </c>
    </row>
    <row r="4824" spans="1:3" ht="16.95" customHeight="1" x14ac:dyDescent="0.3">
      <c r="A4824" s="219">
        <v>4823</v>
      </c>
      <c r="B4824" s="108">
        <v>410771</v>
      </c>
      <c r="C4824" s="109" t="s">
        <v>4999</v>
      </c>
    </row>
    <row r="4825" spans="1:3" ht="16.95" customHeight="1" x14ac:dyDescent="0.3">
      <c r="A4825" s="219">
        <v>4824</v>
      </c>
      <c r="B4825" s="108">
        <v>410775</v>
      </c>
      <c r="C4825" s="109" t="s">
        <v>5000</v>
      </c>
    </row>
    <row r="4826" spans="1:3" ht="16.95" customHeight="1" x14ac:dyDescent="0.3">
      <c r="A4826" s="219">
        <v>4825</v>
      </c>
      <c r="B4826" s="108">
        <v>410775.02</v>
      </c>
      <c r="C4826" s="109" t="s">
        <v>4991</v>
      </c>
    </row>
    <row r="4827" spans="1:3" ht="16.95" customHeight="1" x14ac:dyDescent="0.3">
      <c r="A4827" s="219">
        <v>4826</v>
      </c>
      <c r="B4827" s="108">
        <v>410778</v>
      </c>
      <c r="C4827" s="109" t="s">
        <v>5001</v>
      </c>
    </row>
    <row r="4828" spans="1:3" ht="16.95" customHeight="1" x14ac:dyDescent="0.3">
      <c r="A4828" s="219">
        <v>4827</v>
      </c>
      <c r="B4828" s="108">
        <v>410778.01</v>
      </c>
      <c r="C4828" s="109" t="s">
        <v>5002</v>
      </c>
    </row>
    <row r="4829" spans="1:3" ht="16.95" customHeight="1" x14ac:dyDescent="0.3">
      <c r="A4829" s="219">
        <v>4828</v>
      </c>
      <c r="B4829" s="108">
        <v>410778.02</v>
      </c>
      <c r="C4829" s="109" t="s">
        <v>5003</v>
      </c>
    </row>
    <row r="4830" spans="1:3" ht="16.95" customHeight="1" x14ac:dyDescent="0.3">
      <c r="A4830" s="219">
        <v>4829</v>
      </c>
      <c r="B4830" s="108">
        <v>410780</v>
      </c>
      <c r="C4830" s="109" t="s">
        <v>5004</v>
      </c>
    </row>
    <row r="4831" spans="1:3" ht="16.95" customHeight="1" x14ac:dyDescent="0.3">
      <c r="A4831" s="219">
        <v>4830</v>
      </c>
      <c r="B4831" s="108">
        <v>410789</v>
      </c>
      <c r="C4831" s="109" t="s">
        <v>5005</v>
      </c>
    </row>
    <row r="4832" spans="1:3" ht="16.95" customHeight="1" x14ac:dyDescent="0.3">
      <c r="A4832" s="219">
        <v>4831</v>
      </c>
      <c r="B4832" s="108">
        <v>410940</v>
      </c>
      <c r="C4832" s="109" t="s">
        <v>5006</v>
      </c>
    </row>
    <row r="4833" spans="1:3" ht="16.95" customHeight="1" x14ac:dyDescent="0.3">
      <c r="A4833" s="219">
        <v>4832</v>
      </c>
      <c r="B4833" s="108">
        <v>410940.01</v>
      </c>
      <c r="C4833" s="109" t="s">
        <v>5007</v>
      </c>
    </row>
    <row r="4834" spans="1:3" ht="16.95" customHeight="1" x14ac:dyDescent="0.3">
      <c r="A4834" s="219">
        <v>4833</v>
      </c>
      <c r="B4834" s="108">
        <v>410940.02</v>
      </c>
      <c r="C4834" s="109" t="s">
        <v>5008</v>
      </c>
    </row>
    <row r="4835" spans="1:3" ht="16.95" customHeight="1" x14ac:dyDescent="0.3">
      <c r="A4835" s="219">
        <v>4834</v>
      </c>
      <c r="B4835" s="108">
        <v>410941</v>
      </c>
      <c r="C4835" s="109" t="s">
        <v>5009</v>
      </c>
    </row>
    <row r="4836" spans="1:3" ht="16.95" customHeight="1" x14ac:dyDescent="0.3">
      <c r="A4836" s="219">
        <v>4835</v>
      </c>
      <c r="B4836" s="108">
        <v>410941.01</v>
      </c>
      <c r="C4836" s="109" t="s">
        <v>5010</v>
      </c>
    </row>
    <row r="4837" spans="1:3" ht="16.95" customHeight="1" x14ac:dyDescent="0.3">
      <c r="A4837" s="219">
        <v>4836</v>
      </c>
      <c r="B4837" s="108">
        <v>410941.02</v>
      </c>
      <c r="C4837" s="109" t="s">
        <v>5011</v>
      </c>
    </row>
    <row r="4838" spans="1:3" ht="16.95" customHeight="1" x14ac:dyDescent="0.3">
      <c r="A4838" s="219">
        <v>4837</v>
      </c>
      <c r="B4838" s="108">
        <v>410942</v>
      </c>
      <c r="C4838" s="109" t="s">
        <v>5012</v>
      </c>
    </row>
    <row r="4839" spans="1:3" ht="16.95" customHeight="1" x14ac:dyDescent="0.3">
      <c r="A4839" s="219">
        <v>4838</v>
      </c>
      <c r="B4839" s="108">
        <v>410942.01</v>
      </c>
      <c r="C4839" s="109" t="s">
        <v>5013</v>
      </c>
    </row>
    <row r="4840" spans="1:3" ht="16.95" customHeight="1" x14ac:dyDescent="0.3">
      <c r="A4840" s="219">
        <v>4839</v>
      </c>
      <c r="B4840" s="108">
        <v>410942.02</v>
      </c>
      <c r="C4840" s="109" t="s">
        <v>5014</v>
      </c>
    </row>
    <row r="4841" spans="1:3" ht="16.95" customHeight="1" x14ac:dyDescent="0.3">
      <c r="A4841" s="219">
        <v>4840</v>
      </c>
      <c r="B4841" s="108">
        <v>410944</v>
      </c>
      <c r="C4841" s="109" t="s">
        <v>5015</v>
      </c>
    </row>
    <row r="4842" spans="1:3" ht="16.95" customHeight="1" x14ac:dyDescent="0.3">
      <c r="A4842" s="219">
        <v>4841</v>
      </c>
      <c r="B4842" s="108">
        <v>410944.01</v>
      </c>
      <c r="C4842" s="109" t="s">
        <v>5016</v>
      </c>
    </row>
    <row r="4843" spans="1:3" ht="16.95" customHeight="1" x14ac:dyDescent="0.3">
      <c r="A4843" s="219">
        <v>4842</v>
      </c>
      <c r="B4843" s="108">
        <v>410944.02</v>
      </c>
      <c r="C4843" s="109" t="s">
        <v>5017</v>
      </c>
    </row>
    <row r="4844" spans="1:3" ht="16.95" customHeight="1" x14ac:dyDescent="0.3">
      <c r="A4844" s="219">
        <v>4843</v>
      </c>
      <c r="B4844" s="108">
        <v>410955</v>
      </c>
      <c r="C4844" s="109" t="s">
        <v>5018</v>
      </c>
    </row>
    <row r="4845" spans="1:3" ht="16.95" customHeight="1" x14ac:dyDescent="0.3">
      <c r="A4845" s="219">
        <v>4844</v>
      </c>
      <c r="B4845" s="108">
        <v>410955.01</v>
      </c>
      <c r="C4845" s="109" t="s">
        <v>5019</v>
      </c>
    </row>
    <row r="4846" spans="1:3" ht="16.95" customHeight="1" x14ac:dyDescent="0.3">
      <c r="A4846" s="219">
        <v>4845</v>
      </c>
      <c r="B4846" s="108">
        <v>410955.02</v>
      </c>
      <c r="C4846" s="109" t="s">
        <v>5020</v>
      </c>
    </row>
    <row r="4847" spans="1:3" ht="16.95" customHeight="1" x14ac:dyDescent="0.3">
      <c r="A4847" s="219">
        <v>4846</v>
      </c>
      <c r="B4847" s="108">
        <v>410956</v>
      </c>
      <c r="C4847" s="109" t="s">
        <v>5021</v>
      </c>
    </row>
    <row r="4848" spans="1:3" ht="16.95" customHeight="1" x14ac:dyDescent="0.3">
      <c r="A4848" s="219">
        <v>4847</v>
      </c>
      <c r="B4848" s="108">
        <v>410956.01</v>
      </c>
      <c r="C4848" s="109" t="s">
        <v>5022</v>
      </c>
    </row>
    <row r="4849" spans="1:3" ht="16.95" customHeight="1" x14ac:dyDescent="0.3">
      <c r="A4849" s="219">
        <v>4848</v>
      </c>
      <c r="B4849" s="108">
        <v>410956.02</v>
      </c>
      <c r="C4849" s="109" t="s">
        <v>5023</v>
      </c>
    </row>
    <row r="4850" spans="1:3" ht="16.95" customHeight="1" x14ac:dyDescent="0.3">
      <c r="A4850" s="219">
        <v>4849</v>
      </c>
      <c r="B4850" s="108">
        <v>410957</v>
      </c>
      <c r="C4850" s="109" t="s">
        <v>5024</v>
      </c>
    </row>
    <row r="4851" spans="1:3" ht="16.95" customHeight="1" x14ac:dyDescent="0.3">
      <c r="A4851" s="219">
        <v>4850</v>
      </c>
      <c r="B4851" s="108">
        <v>410957.01</v>
      </c>
      <c r="C4851" s="109" t="s">
        <v>5025</v>
      </c>
    </row>
    <row r="4852" spans="1:3" ht="16.95" customHeight="1" x14ac:dyDescent="0.3">
      <c r="A4852" s="219">
        <v>4851</v>
      </c>
      <c r="B4852" s="108">
        <v>410957.02</v>
      </c>
      <c r="C4852" s="109" t="s">
        <v>5026</v>
      </c>
    </row>
    <row r="4853" spans="1:3" ht="16.95" customHeight="1" x14ac:dyDescent="0.3">
      <c r="A4853" s="219">
        <v>4852</v>
      </c>
      <c r="B4853" s="108">
        <v>410988</v>
      </c>
      <c r="C4853" s="109" t="s">
        <v>5027</v>
      </c>
    </row>
    <row r="4854" spans="1:3" ht="16.95" customHeight="1" x14ac:dyDescent="0.3">
      <c r="A4854" s="219">
        <v>4853</v>
      </c>
      <c r="B4854" s="108">
        <v>410988.01</v>
      </c>
      <c r="C4854" s="109" t="s">
        <v>5028</v>
      </c>
    </row>
    <row r="4855" spans="1:3" ht="16.95" customHeight="1" x14ac:dyDescent="0.3">
      <c r="A4855" s="219">
        <v>4854</v>
      </c>
      <c r="B4855" s="108">
        <v>410988.02</v>
      </c>
      <c r="C4855" s="109" t="s">
        <v>5029</v>
      </c>
    </row>
    <row r="4856" spans="1:3" ht="16.95" customHeight="1" x14ac:dyDescent="0.3">
      <c r="A4856" s="219">
        <v>4855</v>
      </c>
      <c r="B4856" s="108">
        <v>410989</v>
      </c>
      <c r="C4856" s="109" t="s">
        <v>5030</v>
      </c>
    </row>
    <row r="4857" spans="1:3" ht="16.95" customHeight="1" x14ac:dyDescent="0.3">
      <c r="A4857" s="219">
        <v>4856</v>
      </c>
      <c r="B4857" s="108">
        <v>410989.01</v>
      </c>
      <c r="C4857" s="109" t="s">
        <v>5031</v>
      </c>
    </row>
    <row r="4858" spans="1:3" ht="16.95" customHeight="1" x14ac:dyDescent="0.3">
      <c r="A4858" s="219">
        <v>4857</v>
      </c>
      <c r="B4858" s="108">
        <v>410989.02</v>
      </c>
      <c r="C4858" s="109" t="s">
        <v>5032</v>
      </c>
    </row>
    <row r="4859" spans="1:3" ht="16.95" customHeight="1" x14ac:dyDescent="0.3">
      <c r="A4859" s="219">
        <v>4858</v>
      </c>
      <c r="B4859" s="108">
        <v>410990</v>
      </c>
      <c r="C4859" s="109" t="s">
        <v>5033</v>
      </c>
    </row>
    <row r="4860" spans="1:3" ht="16.95" customHeight="1" x14ac:dyDescent="0.3">
      <c r="A4860" s="219">
        <v>4859</v>
      </c>
      <c r="B4860" s="108">
        <v>410990.01</v>
      </c>
      <c r="C4860" s="109" t="s">
        <v>5034</v>
      </c>
    </row>
    <row r="4861" spans="1:3" ht="16.95" customHeight="1" x14ac:dyDescent="0.3">
      <c r="A4861" s="219">
        <v>4860</v>
      </c>
      <c r="B4861" s="108">
        <v>410990.02</v>
      </c>
      <c r="C4861" s="109" t="s">
        <v>5035</v>
      </c>
    </row>
    <row r="4862" spans="1:3" ht="16.95" customHeight="1" x14ac:dyDescent="0.3">
      <c r="A4862" s="219">
        <v>4861</v>
      </c>
      <c r="B4862" s="108">
        <v>410991</v>
      </c>
      <c r="C4862" s="109" t="s">
        <v>5036</v>
      </c>
    </row>
    <row r="4863" spans="1:3" ht="16.95" customHeight="1" x14ac:dyDescent="0.3">
      <c r="A4863" s="219">
        <v>4862</v>
      </c>
      <c r="B4863" s="108">
        <v>410991.01</v>
      </c>
      <c r="C4863" s="109" t="s">
        <v>5037</v>
      </c>
    </row>
    <row r="4864" spans="1:3" ht="16.95" customHeight="1" x14ac:dyDescent="0.3">
      <c r="A4864" s="219">
        <v>4863</v>
      </c>
      <c r="B4864" s="108">
        <v>410991.02</v>
      </c>
      <c r="C4864" s="109" t="s">
        <v>5038</v>
      </c>
    </row>
    <row r="4865" spans="1:3" ht="16.95" customHeight="1" x14ac:dyDescent="0.3">
      <c r="A4865" s="219">
        <v>4864</v>
      </c>
      <c r="B4865" s="108">
        <v>410992</v>
      </c>
      <c r="C4865" s="109" t="s">
        <v>5039</v>
      </c>
    </row>
    <row r="4866" spans="1:3" ht="16.95" customHeight="1" x14ac:dyDescent="0.3">
      <c r="A4866" s="219">
        <v>4865</v>
      </c>
      <c r="B4866" s="108">
        <v>410992.01</v>
      </c>
      <c r="C4866" s="109" t="s">
        <v>5040</v>
      </c>
    </row>
    <row r="4867" spans="1:3" ht="16.95" customHeight="1" x14ac:dyDescent="0.3">
      <c r="A4867" s="219">
        <v>4866</v>
      </c>
      <c r="B4867" s="108">
        <v>410992.02</v>
      </c>
      <c r="C4867" s="109" t="s">
        <v>5041</v>
      </c>
    </row>
    <row r="4868" spans="1:3" ht="16.95" customHeight="1" x14ac:dyDescent="0.3">
      <c r="A4868" s="219">
        <v>4867</v>
      </c>
      <c r="B4868" s="108">
        <v>410993</v>
      </c>
      <c r="C4868" s="109" t="s">
        <v>5042</v>
      </c>
    </row>
    <row r="4869" spans="1:3" ht="16.95" customHeight="1" x14ac:dyDescent="0.3">
      <c r="A4869" s="219">
        <v>4868</v>
      </c>
      <c r="B4869" s="108">
        <v>410993.01</v>
      </c>
      <c r="C4869" s="109" t="s">
        <v>5043</v>
      </c>
    </row>
    <row r="4870" spans="1:3" ht="16.95" customHeight="1" x14ac:dyDescent="0.3">
      <c r="A4870" s="219">
        <v>4869</v>
      </c>
      <c r="B4870" s="108">
        <v>410993.02</v>
      </c>
      <c r="C4870" s="109" t="s">
        <v>5044</v>
      </c>
    </row>
    <row r="4871" spans="1:3" ht="16.95" customHeight="1" x14ac:dyDescent="0.3">
      <c r="A4871" s="219">
        <v>4870</v>
      </c>
      <c r="B4871" s="108">
        <v>410994</v>
      </c>
      <c r="C4871" s="109" t="s">
        <v>5045</v>
      </c>
    </row>
    <row r="4872" spans="1:3" ht="16.95" customHeight="1" x14ac:dyDescent="0.3">
      <c r="A4872" s="219">
        <v>4871</v>
      </c>
      <c r="B4872" s="108">
        <v>410994.01</v>
      </c>
      <c r="C4872" s="109" t="s">
        <v>5046</v>
      </c>
    </row>
    <row r="4873" spans="1:3" ht="16.95" customHeight="1" x14ac:dyDescent="0.3">
      <c r="A4873" s="219">
        <v>4872</v>
      </c>
      <c r="B4873" s="108">
        <v>410994.02</v>
      </c>
      <c r="C4873" s="109" t="s">
        <v>5047</v>
      </c>
    </row>
    <row r="4874" spans="1:3" ht="16.95" customHeight="1" x14ac:dyDescent="0.3">
      <c r="A4874" s="219">
        <v>4873</v>
      </c>
      <c r="B4874" s="108">
        <v>410995</v>
      </c>
      <c r="C4874" s="109" t="s">
        <v>5048</v>
      </c>
    </row>
    <row r="4875" spans="1:3" ht="16.95" customHeight="1" x14ac:dyDescent="0.3">
      <c r="A4875" s="219">
        <v>4874</v>
      </c>
      <c r="B4875" s="108">
        <v>410995.01</v>
      </c>
      <c r="C4875" s="109" t="s">
        <v>5049</v>
      </c>
    </row>
    <row r="4876" spans="1:3" ht="16.95" customHeight="1" x14ac:dyDescent="0.3">
      <c r="A4876" s="219">
        <v>4875</v>
      </c>
      <c r="B4876" s="108">
        <v>410995.02</v>
      </c>
      <c r="C4876" s="109" t="s">
        <v>5050</v>
      </c>
    </row>
    <row r="4877" spans="1:3" ht="16.95" customHeight="1" x14ac:dyDescent="0.3">
      <c r="A4877" s="219">
        <v>4876</v>
      </c>
      <c r="B4877" s="108">
        <v>410996</v>
      </c>
      <c r="C4877" s="109" t="s">
        <v>5051</v>
      </c>
    </row>
    <row r="4878" spans="1:3" ht="16.95" customHeight="1" x14ac:dyDescent="0.3">
      <c r="A4878" s="219">
        <v>4877</v>
      </c>
      <c r="B4878" s="108">
        <v>410996.01</v>
      </c>
      <c r="C4878" s="109" t="s">
        <v>5052</v>
      </c>
    </row>
    <row r="4879" spans="1:3" ht="16.95" customHeight="1" x14ac:dyDescent="0.3">
      <c r="A4879" s="219">
        <v>4878</v>
      </c>
      <c r="B4879" s="108">
        <v>410996.02</v>
      </c>
      <c r="C4879" s="109" t="s">
        <v>5053</v>
      </c>
    </row>
    <row r="4880" spans="1:3" ht="16.95" customHeight="1" x14ac:dyDescent="0.3">
      <c r="A4880" s="219">
        <v>4879</v>
      </c>
      <c r="B4880" s="108">
        <v>410998</v>
      </c>
      <c r="C4880" s="109" t="s">
        <v>5054</v>
      </c>
    </row>
    <row r="4881" spans="1:3" ht="16.95" customHeight="1" x14ac:dyDescent="0.3">
      <c r="A4881" s="219">
        <v>4880</v>
      </c>
      <c r="B4881" s="108">
        <v>410998.01</v>
      </c>
      <c r="C4881" s="109" t="s">
        <v>5055</v>
      </c>
    </row>
    <row r="4882" spans="1:3" ht="16.95" customHeight="1" x14ac:dyDescent="0.3">
      <c r="A4882" s="219">
        <v>4881</v>
      </c>
      <c r="B4882" s="108">
        <v>410998.02</v>
      </c>
      <c r="C4882" s="109" t="s">
        <v>5056</v>
      </c>
    </row>
    <row r="4883" spans="1:3" ht="16.95" customHeight="1" x14ac:dyDescent="0.3">
      <c r="A4883" s="219">
        <v>4882</v>
      </c>
      <c r="B4883" s="108">
        <v>410999</v>
      </c>
      <c r="C4883" s="109" t="s">
        <v>5057</v>
      </c>
    </row>
    <row r="4884" spans="1:3" ht="16.95" customHeight="1" x14ac:dyDescent="0.3">
      <c r="A4884" s="219">
        <v>4883</v>
      </c>
      <c r="B4884" s="108">
        <v>410999.01</v>
      </c>
      <c r="C4884" s="109" t="s">
        <v>5058</v>
      </c>
    </row>
    <row r="4885" spans="1:3" ht="16.95" customHeight="1" x14ac:dyDescent="0.3">
      <c r="A4885" s="219">
        <v>4884</v>
      </c>
      <c r="B4885" s="108">
        <v>410999.02</v>
      </c>
      <c r="C4885" s="109" t="s">
        <v>5059</v>
      </c>
    </row>
    <row r="4886" spans="1:3" ht="16.95" customHeight="1" x14ac:dyDescent="0.3">
      <c r="A4886" s="219">
        <v>4885</v>
      </c>
      <c r="B4886" s="108">
        <v>411</v>
      </c>
      <c r="C4886" s="109" t="s">
        <v>5060</v>
      </c>
    </row>
    <row r="4887" spans="1:3" ht="16.95" customHeight="1" x14ac:dyDescent="0.3">
      <c r="A4887" s="219">
        <v>4886</v>
      </c>
      <c r="B4887" s="108">
        <v>412</v>
      </c>
      <c r="C4887" s="109" t="s">
        <v>5061</v>
      </c>
    </row>
    <row r="4888" spans="1:3" ht="16.95" customHeight="1" x14ac:dyDescent="0.3">
      <c r="A4888" s="219">
        <v>4887</v>
      </c>
      <c r="B4888" s="108">
        <v>413.06</v>
      </c>
      <c r="C4888" s="109" t="s">
        <v>5062</v>
      </c>
    </row>
    <row r="4889" spans="1:3" ht="16.95" customHeight="1" x14ac:dyDescent="0.3">
      <c r="A4889" s="219">
        <v>4888</v>
      </c>
      <c r="B4889" s="108">
        <v>414</v>
      </c>
      <c r="C4889" s="109" t="s">
        <v>5063</v>
      </c>
    </row>
    <row r="4890" spans="1:3" ht="16.95" customHeight="1" x14ac:dyDescent="0.3">
      <c r="A4890" s="219">
        <v>4889</v>
      </c>
      <c r="B4890" s="108">
        <v>414.01</v>
      </c>
      <c r="C4890" s="109" t="s">
        <v>5064</v>
      </c>
    </row>
    <row r="4891" spans="1:3" ht="16.95" customHeight="1" x14ac:dyDescent="0.3">
      <c r="A4891" s="219">
        <v>4890</v>
      </c>
      <c r="B4891" s="108">
        <v>414.02</v>
      </c>
      <c r="C4891" s="109" t="s">
        <v>5065</v>
      </c>
    </row>
    <row r="4892" spans="1:3" ht="16.95" customHeight="1" x14ac:dyDescent="0.3">
      <c r="A4892" s="219">
        <v>4891</v>
      </c>
      <c r="B4892" s="108">
        <v>415</v>
      </c>
      <c r="C4892" s="109" t="s">
        <v>5066</v>
      </c>
    </row>
    <row r="4893" spans="1:3" ht="16.95" customHeight="1" x14ac:dyDescent="0.3">
      <c r="A4893" s="219">
        <v>4892</v>
      </c>
      <c r="B4893" s="108">
        <v>415.01</v>
      </c>
      <c r="C4893" s="109" t="s">
        <v>5067</v>
      </c>
    </row>
    <row r="4894" spans="1:3" ht="16.95" customHeight="1" x14ac:dyDescent="0.3">
      <c r="A4894" s="219">
        <v>4893</v>
      </c>
      <c r="B4894" s="108">
        <v>415.21</v>
      </c>
      <c r="C4894" s="109" t="s">
        <v>5068</v>
      </c>
    </row>
    <row r="4895" spans="1:3" ht="16.95" customHeight="1" x14ac:dyDescent="0.3">
      <c r="A4895" s="219">
        <v>4894</v>
      </c>
      <c r="B4895" s="108">
        <v>415.22</v>
      </c>
      <c r="C4895" s="109" t="s">
        <v>5069</v>
      </c>
    </row>
    <row r="4896" spans="1:3" ht="16.95" customHeight="1" x14ac:dyDescent="0.3">
      <c r="A4896" s="219">
        <v>4895</v>
      </c>
      <c r="B4896" s="108">
        <v>416</v>
      </c>
      <c r="C4896" s="109" t="s">
        <v>5070</v>
      </c>
    </row>
    <row r="4897" spans="1:3" ht="16.95" customHeight="1" x14ac:dyDescent="0.3">
      <c r="A4897" s="219">
        <v>4896</v>
      </c>
      <c r="B4897" s="108">
        <v>417</v>
      </c>
      <c r="C4897" s="109" t="s">
        <v>5071</v>
      </c>
    </row>
    <row r="4898" spans="1:3" ht="16.95" customHeight="1" x14ac:dyDescent="0.3">
      <c r="A4898" s="219">
        <v>4897</v>
      </c>
      <c r="B4898" s="108">
        <v>417.21</v>
      </c>
      <c r="C4898" s="109" t="s">
        <v>5072</v>
      </c>
    </row>
    <row r="4899" spans="1:3" ht="16.95" customHeight="1" x14ac:dyDescent="0.3">
      <c r="A4899" s="219">
        <v>4898</v>
      </c>
      <c r="B4899" s="108">
        <v>418</v>
      </c>
      <c r="C4899" s="109" t="s">
        <v>5073</v>
      </c>
    </row>
    <row r="4900" spans="1:3" ht="16.95" customHeight="1" x14ac:dyDescent="0.3">
      <c r="A4900" s="219">
        <v>4899</v>
      </c>
      <c r="B4900" s="108">
        <v>419</v>
      </c>
      <c r="C4900" s="109" t="s">
        <v>5074</v>
      </c>
    </row>
    <row r="4901" spans="1:3" ht="16.95" customHeight="1" x14ac:dyDescent="0.3">
      <c r="A4901" s="219">
        <v>4900</v>
      </c>
      <c r="B4901" s="108">
        <v>419.01</v>
      </c>
      <c r="C4901" s="109" t="s">
        <v>5075</v>
      </c>
    </row>
    <row r="4902" spans="1:3" ht="16.95" customHeight="1" x14ac:dyDescent="0.3">
      <c r="A4902" s="219">
        <v>4901</v>
      </c>
      <c r="B4902" s="108">
        <v>419.02</v>
      </c>
      <c r="C4902" s="109" t="s">
        <v>5076</v>
      </c>
    </row>
    <row r="4903" spans="1:3" ht="16.95" customHeight="1" x14ac:dyDescent="0.3">
      <c r="A4903" s="219">
        <v>4902</v>
      </c>
      <c r="B4903" s="108">
        <v>419.03</v>
      </c>
      <c r="C4903" s="109" t="s">
        <v>5077</v>
      </c>
    </row>
    <row r="4904" spans="1:3" ht="16.95" customHeight="1" x14ac:dyDescent="0.3">
      <c r="A4904" s="219">
        <v>4903</v>
      </c>
      <c r="B4904" s="108">
        <v>42</v>
      </c>
      <c r="C4904" s="109" t="s">
        <v>5078</v>
      </c>
    </row>
    <row r="4905" spans="1:3" ht="16.95" customHeight="1" x14ac:dyDescent="0.3">
      <c r="A4905" s="219">
        <v>4904</v>
      </c>
      <c r="B4905" s="108">
        <v>42.03</v>
      </c>
      <c r="C4905" s="109" t="s">
        <v>5079</v>
      </c>
    </row>
    <row r="4906" spans="1:3" ht="16.95" customHeight="1" x14ac:dyDescent="0.3">
      <c r="A4906" s="219">
        <v>4905</v>
      </c>
      <c r="B4906" s="108">
        <v>42.05</v>
      </c>
      <c r="C4906" s="109" t="s">
        <v>5080</v>
      </c>
    </row>
    <row r="4907" spans="1:3" ht="16.95" customHeight="1" x14ac:dyDescent="0.3">
      <c r="A4907" s="219">
        <v>4906</v>
      </c>
      <c r="B4907" s="108">
        <v>42.06</v>
      </c>
      <c r="C4907" s="109" t="s">
        <v>5081</v>
      </c>
    </row>
    <row r="4908" spans="1:3" ht="16.95" customHeight="1" x14ac:dyDescent="0.3">
      <c r="A4908" s="219">
        <v>4907</v>
      </c>
      <c r="B4908" s="108">
        <v>42.07</v>
      </c>
      <c r="C4908" s="109" t="s">
        <v>5082</v>
      </c>
    </row>
    <row r="4909" spans="1:3" ht="16.95" customHeight="1" x14ac:dyDescent="0.3">
      <c r="A4909" s="219">
        <v>4908</v>
      </c>
      <c r="B4909" s="108">
        <v>42.08</v>
      </c>
      <c r="C4909" s="109" t="s">
        <v>5083</v>
      </c>
    </row>
    <row r="4910" spans="1:3" ht="16.95" customHeight="1" x14ac:dyDescent="0.3">
      <c r="A4910" s="219">
        <v>4909</v>
      </c>
      <c r="B4910" s="108">
        <v>42.15</v>
      </c>
      <c r="C4910" s="109" t="s">
        <v>5084</v>
      </c>
    </row>
    <row r="4911" spans="1:3" ht="16.95" customHeight="1" x14ac:dyDescent="0.3">
      <c r="A4911" s="219">
        <v>4910</v>
      </c>
      <c r="B4911" s="108">
        <v>420</v>
      </c>
      <c r="C4911" s="109" t="s">
        <v>5085</v>
      </c>
    </row>
    <row r="4912" spans="1:3" ht="16.95" customHeight="1" x14ac:dyDescent="0.3">
      <c r="A4912" s="219">
        <v>4911</v>
      </c>
      <c r="B4912" s="108">
        <v>421</v>
      </c>
      <c r="C4912" s="109" t="s">
        <v>5086</v>
      </c>
    </row>
    <row r="4913" spans="1:3" ht="16.95" customHeight="1" x14ac:dyDescent="0.3">
      <c r="A4913" s="219">
        <v>4912</v>
      </c>
      <c r="B4913" s="108">
        <v>421.01</v>
      </c>
      <c r="C4913" s="109" t="s">
        <v>5087</v>
      </c>
    </row>
    <row r="4914" spans="1:3" ht="16.95" customHeight="1" x14ac:dyDescent="0.3">
      <c r="A4914" s="219">
        <v>4913</v>
      </c>
      <c r="B4914" s="108">
        <v>422</v>
      </c>
      <c r="C4914" s="109" t="s">
        <v>5088</v>
      </c>
    </row>
    <row r="4915" spans="1:3" ht="16.95" customHeight="1" x14ac:dyDescent="0.3">
      <c r="A4915" s="219">
        <v>4914</v>
      </c>
      <c r="B4915" s="108">
        <v>423</v>
      </c>
      <c r="C4915" s="109" t="s">
        <v>5089</v>
      </c>
    </row>
    <row r="4916" spans="1:3" ht="16.95" customHeight="1" x14ac:dyDescent="0.3">
      <c r="A4916" s="219">
        <v>4915</v>
      </c>
      <c r="B4916" s="108">
        <v>424</v>
      </c>
      <c r="C4916" s="109" t="s">
        <v>5090</v>
      </c>
    </row>
    <row r="4917" spans="1:3" ht="16.95" customHeight="1" x14ac:dyDescent="0.3">
      <c r="A4917" s="219">
        <v>4916</v>
      </c>
      <c r="B4917" s="108">
        <v>425</v>
      </c>
      <c r="C4917" s="109" t="s">
        <v>5091</v>
      </c>
    </row>
    <row r="4918" spans="1:3" ht="16.95" customHeight="1" x14ac:dyDescent="0.3">
      <c r="A4918" s="219">
        <v>4917</v>
      </c>
      <c r="B4918" s="108">
        <v>425.01</v>
      </c>
      <c r="C4918" s="109" t="s">
        <v>5092</v>
      </c>
    </row>
    <row r="4919" spans="1:3" ht="16.95" customHeight="1" x14ac:dyDescent="0.3">
      <c r="A4919" s="219">
        <v>4918</v>
      </c>
      <c r="B4919" s="108">
        <v>425.02</v>
      </c>
      <c r="C4919" s="109" t="s">
        <v>5093</v>
      </c>
    </row>
    <row r="4920" spans="1:3" ht="16.95" customHeight="1" x14ac:dyDescent="0.3">
      <c r="A4920" s="219">
        <v>4919</v>
      </c>
      <c r="B4920" s="108">
        <v>425.03</v>
      </c>
      <c r="C4920" s="109" t="s">
        <v>5094</v>
      </c>
    </row>
    <row r="4921" spans="1:3" ht="16.95" customHeight="1" x14ac:dyDescent="0.3">
      <c r="A4921" s="219">
        <v>4920</v>
      </c>
      <c r="B4921" s="108">
        <v>426</v>
      </c>
      <c r="C4921" s="109" t="s">
        <v>5095</v>
      </c>
    </row>
    <row r="4922" spans="1:3" ht="16.95" customHeight="1" x14ac:dyDescent="0.3">
      <c r="A4922" s="219">
        <v>4921</v>
      </c>
      <c r="B4922" s="108">
        <v>426.06</v>
      </c>
      <c r="C4922" s="109" t="s">
        <v>5096</v>
      </c>
    </row>
    <row r="4923" spans="1:3" ht="16.95" customHeight="1" x14ac:dyDescent="0.3">
      <c r="A4923" s="219">
        <v>4922</v>
      </c>
      <c r="B4923" s="108">
        <v>427</v>
      </c>
      <c r="C4923" s="109" t="s">
        <v>5097</v>
      </c>
    </row>
    <row r="4924" spans="1:3" ht="16.95" customHeight="1" x14ac:dyDescent="0.3">
      <c r="A4924" s="219">
        <v>4923</v>
      </c>
      <c r="B4924" s="108">
        <v>428</v>
      </c>
      <c r="C4924" s="109" t="s">
        <v>5098</v>
      </c>
    </row>
    <row r="4925" spans="1:3" ht="16.95" customHeight="1" x14ac:dyDescent="0.3">
      <c r="A4925" s="219">
        <v>4924</v>
      </c>
      <c r="B4925" s="108">
        <v>429</v>
      </c>
      <c r="C4925" s="109" t="s">
        <v>5099</v>
      </c>
    </row>
    <row r="4926" spans="1:3" ht="16.95" customHeight="1" x14ac:dyDescent="0.3">
      <c r="A4926" s="219">
        <v>4925</v>
      </c>
      <c r="B4926" s="108">
        <v>429.01</v>
      </c>
      <c r="C4926" s="109" t="s">
        <v>5100</v>
      </c>
    </row>
    <row r="4927" spans="1:3" ht="16.95" customHeight="1" x14ac:dyDescent="0.3">
      <c r="A4927" s="219">
        <v>4926</v>
      </c>
      <c r="B4927" s="108">
        <v>43</v>
      </c>
      <c r="C4927" s="109" t="s">
        <v>5101</v>
      </c>
    </row>
    <row r="4928" spans="1:3" ht="16.95" customHeight="1" x14ac:dyDescent="0.3">
      <c r="A4928" s="219">
        <v>4927</v>
      </c>
      <c r="B4928" s="108">
        <v>43.01</v>
      </c>
      <c r="C4928" s="109" t="s">
        <v>5102</v>
      </c>
    </row>
    <row r="4929" spans="1:3" ht="16.95" customHeight="1" x14ac:dyDescent="0.3">
      <c r="A4929" s="219">
        <v>4928</v>
      </c>
      <c r="B4929" s="108">
        <v>43.05</v>
      </c>
      <c r="C4929" s="109" t="s">
        <v>5103</v>
      </c>
    </row>
    <row r="4930" spans="1:3" ht="16.95" customHeight="1" x14ac:dyDescent="0.3">
      <c r="A4930" s="219">
        <v>4929</v>
      </c>
      <c r="B4930" s="108">
        <v>43.06</v>
      </c>
      <c r="C4930" s="109" t="s">
        <v>5104</v>
      </c>
    </row>
    <row r="4931" spans="1:3" ht="16.95" customHeight="1" x14ac:dyDescent="0.3">
      <c r="A4931" s="219">
        <v>4930</v>
      </c>
      <c r="B4931" s="108">
        <v>43.15</v>
      </c>
      <c r="C4931" s="109" t="s">
        <v>5105</v>
      </c>
    </row>
    <row r="4932" spans="1:3" ht="16.95" customHeight="1" x14ac:dyDescent="0.3">
      <c r="A4932" s="219">
        <v>4931</v>
      </c>
      <c r="B4932" s="108">
        <v>430</v>
      </c>
      <c r="C4932" s="109" t="s">
        <v>5106</v>
      </c>
    </row>
    <row r="4933" spans="1:3" ht="16.95" customHeight="1" x14ac:dyDescent="0.3">
      <c r="A4933" s="219">
        <v>4932</v>
      </c>
      <c r="B4933" s="108">
        <v>430.01</v>
      </c>
      <c r="C4933" s="109" t="s">
        <v>5107</v>
      </c>
    </row>
    <row r="4934" spans="1:3" ht="16.95" customHeight="1" x14ac:dyDescent="0.3">
      <c r="A4934" s="219">
        <v>4933</v>
      </c>
      <c r="B4934" s="108">
        <v>430.02</v>
      </c>
      <c r="C4934" s="109" t="s">
        <v>5108</v>
      </c>
    </row>
    <row r="4935" spans="1:3" ht="16.95" customHeight="1" x14ac:dyDescent="0.3">
      <c r="A4935" s="219">
        <v>4934</v>
      </c>
      <c r="B4935" s="108">
        <v>431</v>
      </c>
      <c r="C4935" s="109" t="s">
        <v>5109</v>
      </c>
    </row>
    <row r="4936" spans="1:3" ht="16.95" customHeight="1" x14ac:dyDescent="0.3">
      <c r="A4936" s="219">
        <v>4935</v>
      </c>
      <c r="B4936" s="108">
        <v>432</v>
      </c>
      <c r="C4936" s="109" t="s">
        <v>5110</v>
      </c>
    </row>
    <row r="4937" spans="1:3" ht="16.95" customHeight="1" x14ac:dyDescent="0.3">
      <c r="A4937" s="219">
        <v>4936</v>
      </c>
      <c r="B4937" s="108">
        <v>433.01</v>
      </c>
      <c r="C4937" s="109" t="s">
        <v>5111</v>
      </c>
    </row>
    <row r="4938" spans="1:3" ht="16.95" customHeight="1" x14ac:dyDescent="0.3">
      <c r="A4938" s="219">
        <v>4937</v>
      </c>
      <c r="B4938" s="108">
        <v>433.02</v>
      </c>
      <c r="C4938" s="109" t="s">
        <v>5112</v>
      </c>
    </row>
    <row r="4939" spans="1:3" ht="16.95" customHeight="1" x14ac:dyDescent="0.3">
      <c r="A4939" s="219">
        <v>4938</v>
      </c>
      <c r="B4939" s="108">
        <v>433.03</v>
      </c>
      <c r="C4939" s="109" t="s">
        <v>5113</v>
      </c>
    </row>
    <row r="4940" spans="1:3" ht="16.95" customHeight="1" x14ac:dyDescent="0.3">
      <c r="A4940" s="219">
        <v>4939</v>
      </c>
      <c r="B4940" s="108">
        <v>433.22</v>
      </c>
      <c r="C4940" s="109" t="s">
        <v>5114</v>
      </c>
    </row>
    <row r="4941" spans="1:3" ht="16.95" customHeight="1" x14ac:dyDescent="0.3">
      <c r="A4941" s="219">
        <v>4940</v>
      </c>
      <c r="B4941" s="108">
        <v>433.23</v>
      </c>
      <c r="C4941" s="109" t="s">
        <v>5115</v>
      </c>
    </row>
    <row r="4942" spans="1:3" ht="16.95" customHeight="1" x14ac:dyDescent="0.3">
      <c r="A4942" s="219">
        <v>4941</v>
      </c>
      <c r="B4942" s="108">
        <v>434</v>
      </c>
      <c r="C4942" s="109" t="s">
        <v>5116</v>
      </c>
    </row>
    <row r="4943" spans="1:3" ht="16.95" customHeight="1" x14ac:dyDescent="0.3">
      <c r="A4943" s="219">
        <v>4942</v>
      </c>
      <c r="B4943" s="108">
        <v>435</v>
      </c>
      <c r="C4943" s="109" t="s">
        <v>5117</v>
      </c>
    </row>
    <row r="4944" spans="1:3" ht="16.95" customHeight="1" x14ac:dyDescent="0.3">
      <c r="A4944" s="219">
        <v>4943</v>
      </c>
      <c r="B4944" s="108">
        <v>436</v>
      </c>
      <c r="C4944" s="109" t="s">
        <v>5118</v>
      </c>
    </row>
    <row r="4945" spans="1:3" ht="16.95" customHeight="1" x14ac:dyDescent="0.3">
      <c r="A4945" s="219">
        <v>4944</v>
      </c>
      <c r="B4945" s="108">
        <v>437</v>
      </c>
      <c r="C4945" s="109" t="s">
        <v>5119</v>
      </c>
    </row>
    <row r="4946" spans="1:3" ht="16.95" customHeight="1" x14ac:dyDescent="0.3">
      <c r="A4946" s="219">
        <v>4945</v>
      </c>
      <c r="B4946" s="108">
        <v>438</v>
      </c>
      <c r="C4946" s="109" t="s">
        <v>5120</v>
      </c>
    </row>
    <row r="4947" spans="1:3" ht="16.95" customHeight="1" x14ac:dyDescent="0.3">
      <c r="A4947" s="219">
        <v>4946</v>
      </c>
      <c r="B4947" s="108">
        <v>44</v>
      </c>
      <c r="C4947" s="109" t="s">
        <v>5121</v>
      </c>
    </row>
    <row r="4948" spans="1:3" ht="16.95" customHeight="1" x14ac:dyDescent="0.3">
      <c r="A4948" s="219">
        <v>4947</v>
      </c>
      <c r="B4948" s="108">
        <v>44.05</v>
      </c>
      <c r="C4948" s="109" t="s">
        <v>5122</v>
      </c>
    </row>
    <row r="4949" spans="1:3" ht="16.95" customHeight="1" x14ac:dyDescent="0.3">
      <c r="A4949" s="219">
        <v>4948</v>
      </c>
      <c r="B4949" s="108">
        <v>44.06</v>
      </c>
      <c r="C4949" s="109" t="s">
        <v>5123</v>
      </c>
    </row>
    <row r="4950" spans="1:3" ht="16.95" customHeight="1" x14ac:dyDescent="0.3">
      <c r="A4950" s="219">
        <v>4949</v>
      </c>
      <c r="B4950" s="108">
        <v>44.08</v>
      </c>
      <c r="C4950" s="109" t="s">
        <v>5124</v>
      </c>
    </row>
    <row r="4951" spans="1:3" ht="16.95" customHeight="1" x14ac:dyDescent="0.3">
      <c r="A4951" s="219">
        <v>4950</v>
      </c>
      <c r="B4951" s="108">
        <v>440</v>
      </c>
      <c r="C4951" s="109" t="s">
        <v>5125</v>
      </c>
    </row>
    <row r="4952" spans="1:3" ht="16.95" customHeight="1" x14ac:dyDescent="0.3">
      <c r="A4952" s="219">
        <v>4951</v>
      </c>
      <c r="B4952" s="108">
        <v>441</v>
      </c>
      <c r="C4952" s="109" t="s">
        <v>5126</v>
      </c>
    </row>
    <row r="4953" spans="1:3" ht="16.95" customHeight="1" x14ac:dyDescent="0.3">
      <c r="A4953" s="219">
        <v>4952</v>
      </c>
      <c r="B4953" s="108">
        <v>442</v>
      </c>
      <c r="C4953" s="109" t="s">
        <v>5127</v>
      </c>
    </row>
    <row r="4954" spans="1:3" ht="16.95" customHeight="1" x14ac:dyDescent="0.3">
      <c r="A4954" s="219">
        <v>4953</v>
      </c>
      <c r="B4954" s="108">
        <v>443</v>
      </c>
      <c r="C4954" s="109" t="s">
        <v>5128</v>
      </c>
    </row>
    <row r="4955" spans="1:3" ht="16.95" customHeight="1" x14ac:dyDescent="0.3">
      <c r="A4955" s="219">
        <v>4954</v>
      </c>
      <c r="B4955" s="108">
        <v>443.21</v>
      </c>
      <c r="C4955" s="109" t="s">
        <v>5129</v>
      </c>
    </row>
    <row r="4956" spans="1:3" ht="16.95" customHeight="1" x14ac:dyDescent="0.3">
      <c r="A4956" s="219">
        <v>4955</v>
      </c>
      <c r="B4956" s="108">
        <v>443.4</v>
      </c>
      <c r="C4956" s="109" t="s">
        <v>5130</v>
      </c>
    </row>
    <row r="4957" spans="1:3" ht="16.95" customHeight="1" x14ac:dyDescent="0.3">
      <c r="A4957" s="219">
        <v>4956</v>
      </c>
      <c r="B4957" s="108">
        <v>444</v>
      </c>
      <c r="C4957" s="109" t="s">
        <v>5131</v>
      </c>
    </row>
    <row r="4958" spans="1:3" ht="16.95" customHeight="1" x14ac:dyDescent="0.3">
      <c r="A4958" s="219">
        <v>4957</v>
      </c>
      <c r="B4958" s="108">
        <v>444.01</v>
      </c>
      <c r="C4958" s="109" t="s">
        <v>5132</v>
      </c>
    </row>
    <row r="4959" spans="1:3" ht="16.95" customHeight="1" x14ac:dyDescent="0.3">
      <c r="A4959" s="219">
        <v>4958</v>
      </c>
      <c r="B4959" s="108">
        <v>444.02</v>
      </c>
      <c r="C4959" s="109" t="s">
        <v>5133</v>
      </c>
    </row>
    <row r="4960" spans="1:3" ht="16.95" customHeight="1" x14ac:dyDescent="0.3">
      <c r="A4960" s="219">
        <v>4959</v>
      </c>
      <c r="B4960" s="108">
        <v>444.03</v>
      </c>
      <c r="C4960" s="109" t="s">
        <v>5134</v>
      </c>
    </row>
    <row r="4961" spans="1:3" ht="16.95" customHeight="1" x14ac:dyDescent="0.3">
      <c r="A4961" s="219">
        <v>4960</v>
      </c>
      <c r="B4961" s="108">
        <v>445</v>
      </c>
      <c r="C4961" s="109" t="s">
        <v>5135</v>
      </c>
    </row>
    <row r="4962" spans="1:3" ht="16.95" customHeight="1" x14ac:dyDescent="0.3">
      <c r="A4962" s="219">
        <v>4961</v>
      </c>
      <c r="B4962" s="108">
        <v>445.01</v>
      </c>
      <c r="C4962" s="109" t="s">
        <v>5135</v>
      </c>
    </row>
    <row r="4963" spans="1:3" ht="16.95" customHeight="1" x14ac:dyDescent="0.3">
      <c r="A4963" s="219">
        <v>4962</v>
      </c>
      <c r="B4963" s="108">
        <v>445.02</v>
      </c>
      <c r="C4963" s="109" t="s">
        <v>5136</v>
      </c>
    </row>
    <row r="4964" spans="1:3" ht="16.95" customHeight="1" x14ac:dyDescent="0.3">
      <c r="A4964" s="219">
        <v>4963</v>
      </c>
      <c r="B4964" s="108">
        <v>445.03</v>
      </c>
      <c r="C4964" s="109" t="s">
        <v>5137</v>
      </c>
    </row>
    <row r="4965" spans="1:3" ht="16.95" customHeight="1" x14ac:dyDescent="0.3">
      <c r="A4965" s="219">
        <v>4964</v>
      </c>
      <c r="B4965" s="108">
        <v>446</v>
      </c>
      <c r="C4965" s="109" t="s">
        <v>5138</v>
      </c>
    </row>
    <row r="4966" spans="1:3" ht="16.95" customHeight="1" x14ac:dyDescent="0.3">
      <c r="A4966" s="219">
        <v>4965</v>
      </c>
      <c r="B4966" s="108">
        <v>447</v>
      </c>
      <c r="C4966" s="109" t="s">
        <v>5139</v>
      </c>
    </row>
    <row r="4967" spans="1:3" ht="16.95" customHeight="1" x14ac:dyDescent="0.3">
      <c r="A4967" s="219">
        <v>4966</v>
      </c>
      <c r="B4967" s="108">
        <v>448</v>
      </c>
      <c r="C4967" s="109" t="s">
        <v>5140</v>
      </c>
    </row>
    <row r="4968" spans="1:3" ht="16.95" customHeight="1" x14ac:dyDescent="0.3">
      <c r="A4968" s="219">
        <v>4967</v>
      </c>
      <c r="B4968" s="108">
        <v>449</v>
      </c>
      <c r="C4968" s="109" t="s">
        <v>5141</v>
      </c>
    </row>
    <row r="4969" spans="1:3" ht="16.95" customHeight="1" x14ac:dyDescent="0.3">
      <c r="A4969" s="219">
        <v>4968</v>
      </c>
      <c r="B4969" s="108">
        <v>45</v>
      </c>
      <c r="C4969" s="109" t="s">
        <v>5142</v>
      </c>
    </row>
    <row r="4970" spans="1:3" ht="16.95" customHeight="1" x14ac:dyDescent="0.3">
      <c r="A4970" s="219">
        <v>4969</v>
      </c>
      <c r="B4970" s="108">
        <v>450</v>
      </c>
      <c r="C4970" s="109" t="s">
        <v>5143</v>
      </c>
    </row>
    <row r="4971" spans="1:3" ht="16.95" customHeight="1" x14ac:dyDescent="0.3">
      <c r="A4971" s="219">
        <v>4970</v>
      </c>
      <c r="B4971" s="108">
        <v>450.09</v>
      </c>
      <c r="C4971" s="109" t="s">
        <v>5144</v>
      </c>
    </row>
    <row r="4972" spans="1:3" ht="16.95" customHeight="1" x14ac:dyDescent="0.3">
      <c r="A4972" s="219">
        <v>4971</v>
      </c>
      <c r="B4972" s="108">
        <v>451</v>
      </c>
      <c r="C4972" s="109" t="s">
        <v>5145</v>
      </c>
    </row>
    <row r="4973" spans="1:3" ht="16.95" customHeight="1" x14ac:dyDescent="0.3">
      <c r="A4973" s="219">
        <v>4972</v>
      </c>
      <c r="B4973" s="108">
        <v>451.1</v>
      </c>
      <c r="C4973" s="109" t="s">
        <v>5146</v>
      </c>
    </row>
    <row r="4974" spans="1:3" ht="16.95" customHeight="1" x14ac:dyDescent="0.3">
      <c r="A4974" s="219">
        <v>4973</v>
      </c>
      <c r="B4974" s="108">
        <v>452</v>
      </c>
      <c r="C4974" s="109" t="s">
        <v>5147</v>
      </c>
    </row>
    <row r="4975" spans="1:3" ht="16.95" customHeight="1" x14ac:dyDescent="0.3">
      <c r="A4975" s="219">
        <v>4974</v>
      </c>
      <c r="B4975" s="108">
        <v>453</v>
      </c>
      <c r="C4975" s="109" t="s">
        <v>5148</v>
      </c>
    </row>
    <row r="4976" spans="1:3" ht="16.95" customHeight="1" x14ac:dyDescent="0.3">
      <c r="A4976" s="219">
        <v>4975</v>
      </c>
      <c r="B4976" s="108">
        <v>454</v>
      </c>
      <c r="C4976" s="109" t="s">
        <v>5149</v>
      </c>
    </row>
    <row r="4977" spans="1:3" ht="16.95" customHeight="1" x14ac:dyDescent="0.3">
      <c r="A4977" s="219">
        <v>4976</v>
      </c>
      <c r="B4977" s="108">
        <v>455</v>
      </c>
      <c r="C4977" s="109" t="s">
        <v>5150</v>
      </c>
    </row>
    <row r="4978" spans="1:3" ht="16.95" customHeight="1" x14ac:dyDescent="0.3">
      <c r="A4978" s="219">
        <v>4977</v>
      </c>
      <c r="B4978" s="108">
        <v>456</v>
      </c>
      <c r="C4978" s="109" t="s">
        <v>5151</v>
      </c>
    </row>
    <row r="4979" spans="1:3" ht="16.95" customHeight="1" x14ac:dyDescent="0.3">
      <c r="A4979" s="219">
        <v>4978</v>
      </c>
      <c r="B4979" s="108">
        <v>457</v>
      </c>
      <c r="C4979" s="109" t="s">
        <v>5152</v>
      </c>
    </row>
    <row r="4980" spans="1:3" ht="16.95" customHeight="1" x14ac:dyDescent="0.3">
      <c r="A4980" s="219">
        <v>4979</v>
      </c>
      <c r="B4980" s="108">
        <v>458</v>
      </c>
      <c r="C4980" s="109" t="s">
        <v>5153</v>
      </c>
    </row>
    <row r="4981" spans="1:3" ht="16.95" customHeight="1" x14ac:dyDescent="0.3">
      <c r="A4981" s="219">
        <v>4980</v>
      </c>
      <c r="B4981" s="108">
        <v>459</v>
      </c>
      <c r="C4981" s="109" t="s">
        <v>5154</v>
      </c>
    </row>
    <row r="4982" spans="1:3" ht="16.95" customHeight="1" x14ac:dyDescent="0.3">
      <c r="A4982" s="219">
        <v>4981</v>
      </c>
      <c r="B4982" s="108">
        <v>46</v>
      </c>
      <c r="C4982" s="109" t="s">
        <v>5155</v>
      </c>
    </row>
    <row r="4983" spans="1:3" ht="16.95" customHeight="1" x14ac:dyDescent="0.3">
      <c r="A4983" s="219">
        <v>4982</v>
      </c>
      <c r="B4983" s="108">
        <v>46.05</v>
      </c>
      <c r="C4983" s="109" t="s">
        <v>5156</v>
      </c>
    </row>
    <row r="4984" spans="1:3" ht="16.95" customHeight="1" x14ac:dyDescent="0.3">
      <c r="A4984" s="219">
        <v>4983</v>
      </c>
      <c r="B4984" s="108">
        <v>46.06</v>
      </c>
      <c r="C4984" s="109" t="s">
        <v>5157</v>
      </c>
    </row>
    <row r="4985" spans="1:3" ht="16.95" customHeight="1" x14ac:dyDescent="0.3">
      <c r="A4985" s="219">
        <v>4984</v>
      </c>
      <c r="B4985" s="108">
        <v>46.12</v>
      </c>
      <c r="C4985" s="109" t="s">
        <v>5158</v>
      </c>
    </row>
    <row r="4986" spans="1:3" ht="16.95" customHeight="1" x14ac:dyDescent="0.3">
      <c r="A4986" s="219">
        <v>4985</v>
      </c>
      <c r="B4986" s="108">
        <v>460</v>
      </c>
      <c r="C4986" s="109" t="s">
        <v>5159</v>
      </c>
    </row>
    <row r="4987" spans="1:3" ht="16.95" customHeight="1" x14ac:dyDescent="0.3">
      <c r="A4987" s="219">
        <v>4986</v>
      </c>
      <c r="B4987" s="108">
        <v>461</v>
      </c>
      <c r="C4987" s="109" t="s">
        <v>5160</v>
      </c>
    </row>
    <row r="4988" spans="1:3" ht="16.95" customHeight="1" x14ac:dyDescent="0.3">
      <c r="A4988" s="219">
        <v>4987</v>
      </c>
      <c r="B4988" s="108">
        <v>462</v>
      </c>
      <c r="C4988" s="109" t="s">
        <v>5161</v>
      </c>
    </row>
    <row r="4989" spans="1:3" ht="16.95" customHeight="1" x14ac:dyDescent="0.3">
      <c r="A4989" s="219">
        <v>4988</v>
      </c>
      <c r="B4989" s="108">
        <v>463</v>
      </c>
      <c r="C4989" s="109" t="s">
        <v>5162</v>
      </c>
    </row>
    <row r="4990" spans="1:3" ht="16.95" customHeight="1" x14ac:dyDescent="0.3">
      <c r="A4990" s="219">
        <v>4989</v>
      </c>
      <c r="B4990" s="108">
        <v>464</v>
      </c>
      <c r="C4990" s="109" t="s">
        <v>5163</v>
      </c>
    </row>
    <row r="4991" spans="1:3" ht="16.95" customHeight="1" x14ac:dyDescent="0.3">
      <c r="A4991" s="219">
        <v>4990</v>
      </c>
      <c r="B4991" s="108">
        <v>465</v>
      </c>
      <c r="C4991" s="109" t="s">
        <v>5164</v>
      </c>
    </row>
    <row r="4992" spans="1:3" ht="16.95" customHeight="1" x14ac:dyDescent="0.3">
      <c r="A4992" s="219">
        <v>4991</v>
      </c>
      <c r="B4992" s="108">
        <v>465.01</v>
      </c>
      <c r="C4992" s="109" t="s">
        <v>5165</v>
      </c>
    </row>
    <row r="4993" spans="1:3" ht="16.95" customHeight="1" x14ac:dyDescent="0.3">
      <c r="A4993" s="219">
        <v>4992</v>
      </c>
      <c r="B4993" s="108">
        <v>465.02</v>
      </c>
      <c r="C4993" s="109" t="s">
        <v>5166</v>
      </c>
    </row>
    <row r="4994" spans="1:3" ht="16.95" customHeight="1" x14ac:dyDescent="0.3">
      <c r="A4994" s="219">
        <v>4993</v>
      </c>
      <c r="B4994" s="108">
        <v>466</v>
      </c>
      <c r="C4994" s="109" t="s">
        <v>5167</v>
      </c>
    </row>
    <row r="4995" spans="1:3" ht="16.95" customHeight="1" x14ac:dyDescent="0.3">
      <c r="A4995" s="219">
        <v>4994</v>
      </c>
      <c r="B4995" s="108">
        <v>467</v>
      </c>
      <c r="C4995" s="109" t="s">
        <v>5168</v>
      </c>
    </row>
    <row r="4996" spans="1:3" ht="16.95" customHeight="1" x14ac:dyDescent="0.3">
      <c r="A4996" s="219">
        <v>4995</v>
      </c>
      <c r="B4996" s="108">
        <v>468</v>
      </c>
      <c r="C4996" s="109" t="s">
        <v>5169</v>
      </c>
    </row>
    <row r="4997" spans="1:3" ht="16.95" customHeight="1" x14ac:dyDescent="0.3">
      <c r="A4997" s="219">
        <v>4996</v>
      </c>
      <c r="B4997" s="108">
        <v>469</v>
      </c>
      <c r="C4997" s="109" t="s">
        <v>5170</v>
      </c>
    </row>
    <row r="4998" spans="1:3" ht="16.95" customHeight="1" x14ac:dyDescent="0.3">
      <c r="A4998" s="219">
        <v>4997</v>
      </c>
      <c r="B4998" s="108">
        <v>47</v>
      </c>
      <c r="C4998" s="109" t="s">
        <v>5171</v>
      </c>
    </row>
    <row r="4999" spans="1:3" ht="16.95" customHeight="1" x14ac:dyDescent="0.3">
      <c r="A4999" s="219">
        <v>4998</v>
      </c>
      <c r="B4999" s="108">
        <v>47.05</v>
      </c>
      <c r="C4999" s="109" t="s">
        <v>5172</v>
      </c>
    </row>
    <row r="5000" spans="1:3" ht="16.95" customHeight="1" x14ac:dyDescent="0.3">
      <c r="A5000" s="219">
        <v>4999</v>
      </c>
      <c r="B5000" s="108">
        <v>47.06</v>
      </c>
      <c r="C5000" s="109" t="s">
        <v>5173</v>
      </c>
    </row>
    <row r="5001" spans="1:3" ht="16.95" customHeight="1" x14ac:dyDescent="0.3">
      <c r="A5001" s="219">
        <v>5000</v>
      </c>
      <c r="B5001" s="108">
        <v>47.07</v>
      </c>
      <c r="C5001" s="109" t="s">
        <v>5174</v>
      </c>
    </row>
    <row r="5002" spans="1:3" ht="16.95" customHeight="1" x14ac:dyDescent="0.3">
      <c r="A5002" s="219">
        <v>5001</v>
      </c>
      <c r="B5002" s="108">
        <v>470</v>
      </c>
      <c r="C5002" s="109" t="s">
        <v>5175</v>
      </c>
    </row>
    <row r="5003" spans="1:3" ht="16.95" customHeight="1" x14ac:dyDescent="0.3">
      <c r="A5003" s="219">
        <v>5002</v>
      </c>
      <c r="B5003" s="108">
        <v>470.01</v>
      </c>
      <c r="C5003" s="109" t="s">
        <v>5176</v>
      </c>
    </row>
    <row r="5004" spans="1:3" ht="16.95" customHeight="1" x14ac:dyDescent="0.3">
      <c r="A5004" s="219">
        <v>5003</v>
      </c>
      <c r="B5004" s="108">
        <v>471</v>
      </c>
      <c r="C5004" s="109" t="s">
        <v>5177</v>
      </c>
    </row>
    <row r="5005" spans="1:3" ht="16.95" customHeight="1" x14ac:dyDescent="0.3">
      <c r="A5005" s="219">
        <v>5004</v>
      </c>
      <c r="B5005" s="108">
        <v>471.01</v>
      </c>
      <c r="C5005" s="109" t="s">
        <v>5178</v>
      </c>
    </row>
    <row r="5006" spans="1:3" ht="16.95" customHeight="1" x14ac:dyDescent="0.3">
      <c r="A5006" s="219">
        <v>5005</v>
      </c>
      <c r="B5006" s="108">
        <v>472</v>
      </c>
      <c r="C5006" s="109" t="s">
        <v>5179</v>
      </c>
    </row>
    <row r="5007" spans="1:3" ht="16.95" customHeight="1" x14ac:dyDescent="0.3">
      <c r="A5007" s="219">
        <v>5006</v>
      </c>
      <c r="B5007" s="108">
        <v>472.01</v>
      </c>
      <c r="C5007" s="109" t="s">
        <v>5180</v>
      </c>
    </row>
    <row r="5008" spans="1:3" ht="16.95" customHeight="1" x14ac:dyDescent="0.3">
      <c r="A5008" s="219">
        <v>5007</v>
      </c>
      <c r="B5008" s="108">
        <v>472.02</v>
      </c>
      <c r="C5008" s="109" t="s">
        <v>5181</v>
      </c>
    </row>
    <row r="5009" spans="1:3" ht="16.95" customHeight="1" x14ac:dyDescent="0.3">
      <c r="A5009" s="219">
        <v>5008</v>
      </c>
      <c r="B5009" s="108">
        <v>472.03</v>
      </c>
      <c r="C5009" s="109" t="s">
        <v>5182</v>
      </c>
    </row>
    <row r="5010" spans="1:3" ht="16.95" customHeight="1" x14ac:dyDescent="0.3">
      <c r="A5010" s="219">
        <v>5009</v>
      </c>
      <c r="B5010" s="108">
        <v>473</v>
      </c>
      <c r="C5010" s="109" t="s">
        <v>5183</v>
      </c>
    </row>
    <row r="5011" spans="1:3" ht="16.95" customHeight="1" x14ac:dyDescent="0.3">
      <c r="A5011" s="219">
        <v>5010</v>
      </c>
      <c r="B5011" s="108">
        <v>473.02</v>
      </c>
      <c r="C5011" s="109" t="s">
        <v>5184</v>
      </c>
    </row>
    <row r="5012" spans="1:3" ht="16.95" customHeight="1" x14ac:dyDescent="0.3">
      <c r="A5012" s="219">
        <v>5011</v>
      </c>
      <c r="B5012" s="108">
        <v>474</v>
      </c>
      <c r="C5012" s="109" t="s">
        <v>5185</v>
      </c>
    </row>
    <row r="5013" spans="1:3" ht="16.95" customHeight="1" x14ac:dyDescent="0.3">
      <c r="A5013" s="219">
        <v>5012</v>
      </c>
      <c r="B5013" s="108">
        <v>474.01</v>
      </c>
      <c r="C5013" s="109" t="s">
        <v>5186</v>
      </c>
    </row>
    <row r="5014" spans="1:3" ht="16.95" customHeight="1" x14ac:dyDescent="0.3">
      <c r="A5014" s="219">
        <v>5013</v>
      </c>
      <c r="B5014" s="108">
        <v>474.02</v>
      </c>
      <c r="C5014" s="109" t="s">
        <v>5187</v>
      </c>
    </row>
    <row r="5015" spans="1:3" ht="16.95" customHeight="1" x14ac:dyDescent="0.3">
      <c r="A5015" s="219">
        <v>5014</v>
      </c>
      <c r="B5015" s="108">
        <v>475</v>
      </c>
      <c r="C5015" s="109" t="s">
        <v>5188</v>
      </c>
    </row>
    <row r="5016" spans="1:3" ht="16.95" customHeight="1" x14ac:dyDescent="0.3">
      <c r="A5016" s="219">
        <v>5015</v>
      </c>
      <c r="B5016" s="108">
        <v>475.02</v>
      </c>
      <c r="C5016" s="109" t="s">
        <v>5189</v>
      </c>
    </row>
    <row r="5017" spans="1:3" ht="16.95" customHeight="1" x14ac:dyDescent="0.3">
      <c r="A5017" s="219">
        <v>5016</v>
      </c>
      <c r="B5017" s="108">
        <v>476</v>
      </c>
      <c r="C5017" s="109" t="s">
        <v>5190</v>
      </c>
    </row>
    <row r="5018" spans="1:3" ht="16.95" customHeight="1" x14ac:dyDescent="0.3">
      <c r="A5018" s="219">
        <v>5017</v>
      </c>
      <c r="B5018" s="108">
        <v>477</v>
      </c>
      <c r="C5018" s="109" t="s">
        <v>5191</v>
      </c>
    </row>
    <row r="5019" spans="1:3" ht="16.95" customHeight="1" x14ac:dyDescent="0.3">
      <c r="A5019" s="219">
        <v>5018</v>
      </c>
      <c r="B5019" s="108">
        <v>478</v>
      </c>
      <c r="C5019" s="109" t="s">
        <v>5192</v>
      </c>
    </row>
    <row r="5020" spans="1:3" ht="16.95" customHeight="1" x14ac:dyDescent="0.3">
      <c r="A5020" s="219">
        <v>5019</v>
      </c>
      <c r="B5020" s="108">
        <v>479</v>
      </c>
      <c r="C5020" s="109" t="s">
        <v>5193</v>
      </c>
    </row>
    <row r="5021" spans="1:3" ht="16.95" customHeight="1" x14ac:dyDescent="0.3">
      <c r="A5021" s="219">
        <v>5020</v>
      </c>
      <c r="B5021" s="108">
        <v>48</v>
      </c>
      <c r="C5021" s="109" t="s">
        <v>5194</v>
      </c>
    </row>
    <row r="5022" spans="1:3" ht="16.95" customHeight="1" x14ac:dyDescent="0.3">
      <c r="A5022" s="219">
        <v>5021</v>
      </c>
      <c r="B5022" s="108">
        <v>48.05</v>
      </c>
      <c r="C5022" s="109" t="s">
        <v>5195</v>
      </c>
    </row>
    <row r="5023" spans="1:3" ht="16.95" customHeight="1" x14ac:dyDescent="0.3">
      <c r="A5023" s="219">
        <v>5022</v>
      </c>
      <c r="B5023" s="108">
        <v>48.06</v>
      </c>
      <c r="C5023" s="109" t="s">
        <v>5196</v>
      </c>
    </row>
    <row r="5024" spans="1:3" ht="16.95" customHeight="1" x14ac:dyDescent="0.3">
      <c r="A5024" s="219">
        <v>5023</v>
      </c>
      <c r="B5024" s="108">
        <v>48.1</v>
      </c>
      <c r="C5024" s="109" t="s">
        <v>5197</v>
      </c>
    </row>
    <row r="5025" spans="1:3" ht="16.95" customHeight="1" x14ac:dyDescent="0.3">
      <c r="A5025" s="219">
        <v>5024</v>
      </c>
      <c r="B5025" s="108">
        <v>48.21</v>
      </c>
      <c r="C5025" s="109" t="s">
        <v>5198</v>
      </c>
    </row>
    <row r="5026" spans="1:3" ht="16.95" customHeight="1" x14ac:dyDescent="0.3">
      <c r="A5026" s="219">
        <v>5025</v>
      </c>
      <c r="B5026" s="108">
        <v>480</v>
      </c>
      <c r="C5026" s="109" t="s">
        <v>5199</v>
      </c>
    </row>
    <row r="5027" spans="1:3" ht="16.95" customHeight="1" x14ac:dyDescent="0.3">
      <c r="A5027" s="219">
        <v>5026</v>
      </c>
      <c r="B5027" s="108">
        <v>481</v>
      </c>
      <c r="C5027" s="109" t="s">
        <v>5200</v>
      </c>
    </row>
    <row r="5028" spans="1:3" ht="16.95" customHeight="1" x14ac:dyDescent="0.3">
      <c r="A5028" s="219">
        <v>5027</v>
      </c>
      <c r="B5028" s="108">
        <v>482</v>
      </c>
      <c r="C5028" s="109" t="s">
        <v>5201</v>
      </c>
    </row>
    <row r="5029" spans="1:3" ht="16.95" customHeight="1" x14ac:dyDescent="0.3">
      <c r="A5029" s="219">
        <v>5028</v>
      </c>
      <c r="B5029" s="108">
        <v>483</v>
      </c>
      <c r="C5029" s="109" t="s">
        <v>5202</v>
      </c>
    </row>
    <row r="5030" spans="1:3" ht="16.95" customHeight="1" x14ac:dyDescent="0.3">
      <c r="A5030" s="219">
        <v>5029</v>
      </c>
      <c r="B5030" s="108">
        <v>484</v>
      </c>
      <c r="C5030" s="109" t="s">
        <v>5203</v>
      </c>
    </row>
    <row r="5031" spans="1:3" ht="16.95" customHeight="1" x14ac:dyDescent="0.3">
      <c r="A5031" s="219">
        <v>5030</v>
      </c>
      <c r="B5031" s="108">
        <v>484.09</v>
      </c>
      <c r="C5031" s="109" t="s">
        <v>5204</v>
      </c>
    </row>
    <row r="5032" spans="1:3" ht="16.95" customHeight="1" x14ac:dyDescent="0.3">
      <c r="A5032" s="219">
        <v>5031</v>
      </c>
      <c r="B5032" s="108">
        <v>485</v>
      </c>
      <c r="C5032" s="109" t="s">
        <v>5205</v>
      </c>
    </row>
    <row r="5033" spans="1:3" ht="16.95" customHeight="1" x14ac:dyDescent="0.3">
      <c r="A5033" s="219">
        <v>5032</v>
      </c>
      <c r="B5033" s="108">
        <v>486</v>
      </c>
      <c r="C5033" s="109" t="s">
        <v>5206</v>
      </c>
    </row>
    <row r="5034" spans="1:3" ht="16.95" customHeight="1" x14ac:dyDescent="0.3">
      <c r="A5034" s="219">
        <v>5033</v>
      </c>
      <c r="B5034" s="108">
        <v>487</v>
      </c>
      <c r="C5034" s="109" t="s">
        <v>5207</v>
      </c>
    </row>
    <row r="5035" spans="1:3" ht="16.95" customHeight="1" x14ac:dyDescent="0.3">
      <c r="A5035" s="219">
        <v>5034</v>
      </c>
      <c r="B5035" s="108">
        <v>489</v>
      </c>
      <c r="C5035" s="109" t="s">
        <v>5208</v>
      </c>
    </row>
    <row r="5036" spans="1:3" ht="16.95" customHeight="1" x14ac:dyDescent="0.3">
      <c r="A5036" s="219">
        <v>5035</v>
      </c>
      <c r="B5036" s="108">
        <v>489.02</v>
      </c>
      <c r="C5036" s="109" t="s">
        <v>5209</v>
      </c>
    </row>
    <row r="5037" spans="1:3" ht="16.95" customHeight="1" x14ac:dyDescent="0.3">
      <c r="A5037" s="219">
        <v>5036</v>
      </c>
      <c r="B5037" s="108">
        <v>489.03</v>
      </c>
      <c r="C5037" s="109" t="s">
        <v>5210</v>
      </c>
    </row>
    <row r="5038" spans="1:3" ht="16.95" customHeight="1" x14ac:dyDescent="0.3">
      <c r="A5038" s="219">
        <v>5037</v>
      </c>
      <c r="B5038" s="108">
        <v>489.21</v>
      </c>
      <c r="C5038" s="109" t="s">
        <v>5211</v>
      </c>
    </row>
    <row r="5039" spans="1:3" ht="16.95" customHeight="1" x14ac:dyDescent="0.3">
      <c r="A5039" s="219">
        <v>5038</v>
      </c>
      <c r="B5039" s="108">
        <v>49</v>
      </c>
      <c r="C5039" s="109" t="s">
        <v>5212</v>
      </c>
    </row>
    <row r="5040" spans="1:3" ht="16.95" customHeight="1" x14ac:dyDescent="0.3">
      <c r="A5040" s="219">
        <v>5039</v>
      </c>
      <c r="B5040" s="108">
        <v>49.05</v>
      </c>
      <c r="C5040" s="109" t="s">
        <v>5213</v>
      </c>
    </row>
    <row r="5041" spans="1:3" ht="16.95" customHeight="1" x14ac:dyDescent="0.3">
      <c r="A5041" s="219">
        <v>5040</v>
      </c>
      <c r="B5041" s="108">
        <v>490</v>
      </c>
      <c r="C5041" s="109" t="s">
        <v>5214</v>
      </c>
    </row>
    <row r="5042" spans="1:3" ht="16.95" customHeight="1" x14ac:dyDescent="0.3">
      <c r="A5042" s="219">
        <v>5041</v>
      </c>
      <c r="B5042" s="108">
        <v>491</v>
      </c>
      <c r="C5042" s="109" t="s">
        <v>5215</v>
      </c>
    </row>
    <row r="5043" spans="1:3" ht="16.95" customHeight="1" x14ac:dyDescent="0.3">
      <c r="A5043" s="219">
        <v>5042</v>
      </c>
      <c r="B5043" s="108">
        <v>492</v>
      </c>
      <c r="C5043" s="109" t="s">
        <v>5216</v>
      </c>
    </row>
    <row r="5044" spans="1:3" ht="16.95" customHeight="1" x14ac:dyDescent="0.3">
      <c r="A5044" s="219">
        <v>5043</v>
      </c>
      <c r="B5044" s="108">
        <v>493</v>
      </c>
      <c r="C5044" s="109" t="s">
        <v>5217</v>
      </c>
    </row>
    <row r="5045" spans="1:3" ht="16.95" customHeight="1" x14ac:dyDescent="0.3">
      <c r="A5045" s="219">
        <v>5044</v>
      </c>
      <c r="B5045" s="108">
        <v>494</v>
      </c>
      <c r="C5045" s="109" t="s">
        <v>5218</v>
      </c>
    </row>
    <row r="5046" spans="1:3" ht="16.95" customHeight="1" x14ac:dyDescent="0.3">
      <c r="A5046" s="219">
        <v>5045</v>
      </c>
      <c r="B5046" s="108">
        <v>495</v>
      </c>
      <c r="C5046" s="109" t="s">
        <v>5219</v>
      </c>
    </row>
    <row r="5047" spans="1:3" ht="16.95" customHeight="1" x14ac:dyDescent="0.3">
      <c r="A5047" s="219">
        <v>5046</v>
      </c>
      <c r="B5047" s="108">
        <v>496</v>
      </c>
      <c r="C5047" s="109" t="s">
        <v>5220</v>
      </c>
    </row>
    <row r="5048" spans="1:3" ht="16.95" customHeight="1" x14ac:dyDescent="0.3">
      <c r="A5048" s="219">
        <v>5047</v>
      </c>
      <c r="B5048" s="108">
        <v>497</v>
      </c>
      <c r="C5048" s="109" t="s">
        <v>5221</v>
      </c>
    </row>
    <row r="5049" spans="1:3" ht="16.95" customHeight="1" x14ac:dyDescent="0.3">
      <c r="A5049" s="219">
        <v>5048</v>
      </c>
      <c r="B5049" s="108">
        <v>497.01</v>
      </c>
      <c r="C5049" s="109" t="s">
        <v>5222</v>
      </c>
    </row>
    <row r="5050" spans="1:3" ht="16.95" customHeight="1" x14ac:dyDescent="0.3">
      <c r="A5050" s="219">
        <v>5049</v>
      </c>
      <c r="B5050" s="108">
        <v>497.11</v>
      </c>
      <c r="C5050" s="109" t="s">
        <v>5223</v>
      </c>
    </row>
    <row r="5051" spans="1:3" ht="16.95" customHeight="1" x14ac:dyDescent="0.3">
      <c r="A5051" s="219">
        <v>5050</v>
      </c>
      <c r="B5051" s="108">
        <v>499</v>
      </c>
      <c r="C5051" s="109" t="s">
        <v>5224</v>
      </c>
    </row>
    <row r="5052" spans="1:3" ht="16.95" customHeight="1" x14ac:dyDescent="0.3">
      <c r="A5052" s="219">
        <v>5051</v>
      </c>
      <c r="B5052" s="108">
        <v>5</v>
      </c>
      <c r="C5052" s="109" t="s">
        <v>5225</v>
      </c>
    </row>
    <row r="5053" spans="1:3" ht="16.95" customHeight="1" x14ac:dyDescent="0.3">
      <c r="A5053" s="219">
        <v>5052</v>
      </c>
      <c r="B5053" s="108">
        <v>5.05</v>
      </c>
      <c r="C5053" s="109" t="s">
        <v>5226</v>
      </c>
    </row>
    <row r="5054" spans="1:3" ht="16.95" customHeight="1" x14ac:dyDescent="0.3">
      <c r="A5054" s="219">
        <v>5053</v>
      </c>
      <c r="B5054" s="108">
        <v>50</v>
      </c>
      <c r="C5054" s="109" t="s">
        <v>5227</v>
      </c>
    </row>
    <row r="5055" spans="1:3" ht="16.95" customHeight="1" x14ac:dyDescent="0.3">
      <c r="A5055" s="219">
        <v>5054</v>
      </c>
      <c r="B5055" s="108">
        <v>500.01</v>
      </c>
      <c r="C5055" s="109" t="s">
        <v>5228</v>
      </c>
    </row>
    <row r="5056" spans="1:3" ht="16.95" customHeight="1" x14ac:dyDescent="0.3">
      <c r="A5056" s="219">
        <v>5055</v>
      </c>
      <c r="B5056" s="108">
        <v>500.02</v>
      </c>
      <c r="C5056" s="109" t="s">
        <v>5229</v>
      </c>
    </row>
    <row r="5057" spans="1:3" ht="16.95" customHeight="1" x14ac:dyDescent="0.3">
      <c r="A5057" s="219">
        <v>5056</v>
      </c>
      <c r="B5057" s="108">
        <v>500.03</v>
      </c>
      <c r="C5057" s="109" t="s">
        <v>5230</v>
      </c>
    </row>
    <row r="5058" spans="1:3" ht="16.95" customHeight="1" x14ac:dyDescent="0.3">
      <c r="A5058" s="219">
        <v>5057</v>
      </c>
      <c r="B5058" s="108">
        <v>5001</v>
      </c>
      <c r="C5058" s="109" t="s">
        <v>5231</v>
      </c>
    </row>
    <row r="5059" spans="1:3" ht="16.95" customHeight="1" x14ac:dyDescent="0.3">
      <c r="A5059" s="219">
        <v>5058</v>
      </c>
      <c r="B5059" s="108">
        <v>500302.1</v>
      </c>
      <c r="C5059" s="109" t="s">
        <v>5232</v>
      </c>
    </row>
    <row r="5060" spans="1:3" ht="16.95" customHeight="1" x14ac:dyDescent="0.3">
      <c r="A5060" s="219">
        <v>5059</v>
      </c>
      <c r="B5060" s="108">
        <v>500311.61</v>
      </c>
      <c r="C5060" s="109" t="s">
        <v>5233</v>
      </c>
    </row>
    <row r="5061" spans="1:3" ht="16.95" customHeight="1" x14ac:dyDescent="0.3">
      <c r="A5061" s="219">
        <v>5060</v>
      </c>
      <c r="B5061" s="108">
        <v>500311.7</v>
      </c>
      <c r="C5061" s="109" t="s">
        <v>5234</v>
      </c>
    </row>
    <row r="5062" spans="1:3" ht="16.95" customHeight="1" x14ac:dyDescent="0.3">
      <c r="A5062" s="219">
        <v>5061</v>
      </c>
      <c r="B5062" s="108">
        <v>500311.8</v>
      </c>
      <c r="C5062" s="109" t="s">
        <v>5235</v>
      </c>
    </row>
    <row r="5063" spans="1:3" ht="16.95" customHeight="1" x14ac:dyDescent="0.3">
      <c r="A5063" s="219">
        <v>5062</v>
      </c>
      <c r="B5063" s="108">
        <v>500355.1</v>
      </c>
      <c r="C5063" s="109" t="s">
        <v>5236</v>
      </c>
    </row>
    <row r="5064" spans="1:3" ht="16.95" customHeight="1" x14ac:dyDescent="0.3">
      <c r="A5064" s="219">
        <v>5063</v>
      </c>
      <c r="B5064" s="108">
        <v>500390.1</v>
      </c>
      <c r="C5064" s="109" t="s">
        <v>5237</v>
      </c>
    </row>
    <row r="5065" spans="1:3" ht="16.95" customHeight="1" x14ac:dyDescent="0.3">
      <c r="A5065" s="219">
        <v>5064</v>
      </c>
      <c r="B5065" s="108">
        <v>500391.22</v>
      </c>
      <c r="C5065" s="109" t="s">
        <v>5238</v>
      </c>
    </row>
    <row r="5066" spans="1:3" ht="16.95" customHeight="1" x14ac:dyDescent="0.3">
      <c r="A5066" s="219">
        <v>5065</v>
      </c>
      <c r="B5066" s="108">
        <v>500397.23</v>
      </c>
      <c r="C5066" s="109" t="s">
        <v>5239</v>
      </c>
    </row>
    <row r="5067" spans="1:3" ht="16.95" customHeight="1" x14ac:dyDescent="0.3">
      <c r="A5067" s="219">
        <v>5066</v>
      </c>
      <c r="B5067" s="108">
        <v>500397.25</v>
      </c>
      <c r="C5067" s="109" t="s">
        <v>5240</v>
      </c>
    </row>
    <row r="5068" spans="1:3" ht="16.95" customHeight="1" x14ac:dyDescent="0.3">
      <c r="A5068" s="219">
        <v>5067</v>
      </c>
      <c r="B5068" s="108">
        <v>500407.06</v>
      </c>
      <c r="C5068" s="109" t="s">
        <v>5241</v>
      </c>
    </row>
    <row r="5069" spans="1:3" ht="16.95" customHeight="1" x14ac:dyDescent="0.3">
      <c r="A5069" s="219">
        <v>5068</v>
      </c>
      <c r="B5069" s="108">
        <v>500497.11</v>
      </c>
      <c r="C5069" s="109" t="s">
        <v>5242</v>
      </c>
    </row>
    <row r="5070" spans="1:3" ht="16.95" customHeight="1" x14ac:dyDescent="0.3">
      <c r="A5070" s="219">
        <v>5069</v>
      </c>
      <c r="B5070" s="108">
        <v>500557.31</v>
      </c>
      <c r="C5070" s="109" t="s">
        <v>5243</v>
      </c>
    </row>
    <row r="5071" spans="1:3" ht="16.95" customHeight="1" x14ac:dyDescent="0.3">
      <c r="A5071" s="219">
        <v>5070</v>
      </c>
      <c r="B5071" s="108">
        <v>500558</v>
      </c>
      <c r="C5071" s="109" t="s">
        <v>5244</v>
      </c>
    </row>
    <row r="5072" spans="1:3" ht="16.95" customHeight="1" x14ac:dyDescent="0.3">
      <c r="A5072" s="219">
        <v>5071</v>
      </c>
      <c r="B5072" s="108">
        <v>500748.1</v>
      </c>
      <c r="C5072" s="109" t="s">
        <v>5245</v>
      </c>
    </row>
    <row r="5073" spans="1:3" ht="16.95" customHeight="1" x14ac:dyDescent="0.3">
      <c r="A5073" s="219">
        <v>5072</v>
      </c>
      <c r="B5073" s="108">
        <v>500748.2</v>
      </c>
      <c r="C5073" s="109" t="s">
        <v>5246</v>
      </c>
    </row>
    <row r="5074" spans="1:3" ht="16.95" customHeight="1" x14ac:dyDescent="0.3">
      <c r="A5074" s="219">
        <v>5073</v>
      </c>
      <c r="B5074" s="108">
        <v>500748.3</v>
      </c>
      <c r="C5074" s="109" t="s">
        <v>5247</v>
      </c>
    </row>
    <row r="5075" spans="1:3" ht="16.95" customHeight="1" x14ac:dyDescent="0.3">
      <c r="A5075" s="219">
        <v>5074</v>
      </c>
      <c r="B5075" s="108">
        <v>500748.4</v>
      </c>
      <c r="C5075" s="109" t="s">
        <v>5248</v>
      </c>
    </row>
    <row r="5076" spans="1:3" ht="16.95" customHeight="1" x14ac:dyDescent="0.3">
      <c r="A5076" s="219">
        <v>5075</v>
      </c>
      <c r="B5076" s="108">
        <v>500820.5</v>
      </c>
      <c r="C5076" s="109" t="s">
        <v>5249</v>
      </c>
    </row>
    <row r="5077" spans="1:3" ht="16.95" customHeight="1" x14ac:dyDescent="0.3">
      <c r="A5077" s="219">
        <v>5076</v>
      </c>
      <c r="B5077" s="108">
        <v>500827.1</v>
      </c>
      <c r="C5077" s="109" t="s">
        <v>5250</v>
      </c>
    </row>
    <row r="5078" spans="1:3" ht="16.95" customHeight="1" x14ac:dyDescent="0.3">
      <c r="A5078" s="219">
        <v>5077</v>
      </c>
      <c r="B5078" s="108">
        <v>500827.2</v>
      </c>
      <c r="C5078" s="109" t="s">
        <v>5251</v>
      </c>
    </row>
    <row r="5079" spans="1:3" ht="16.95" customHeight="1" x14ac:dyDescent="0.3">
      <c r="A5079" s="219">
        <v>5078</v>
      </c>
      <c r="B5079" s="108">
        <v>500883.5</v>
      </c>
      <c r="C5079" s="109" t="s">
        <v>5252</v>
      </c>
    </row>
    <row r="5080" spans="1:3" ht="16.95" customHeight="1" x14ac:dyDescent="0.3">
      <c r="A5080" s="219">
        <v>5079</v>
      </c>
      <c r="B5080" s="108">
        <v>500938</v>
      </c>
      <c r="C5080" s="109" t="s">
        <v>5253</v>
      </c>
    </row>
    <row r="5081" spans="1:3" ht="16.95" customHeight="1" x14ac:dyDescent="0.3">
      <c r="A5081" s="219">
        <v>5080</v>
      </c>
      <c r="B5081" s="108">
        <v>500965.22</v>
      </c>
      <c r="C5081" s="109" t="s">
        <v>5254</v>
      </c>
    </row>
    <row r="5082" spans="1:3" ht="16.95" customHeight="1" x14ac:dyDescent="0.3">
      <c r="A5082" s="219">
        <v>5081</v>
      </c>
      <c r="B5082" s="108">
        <v>500965.23</v>
      </c>
      <c r="C5082" s="109" t="s">
        <v>5255</v>
      </c>
    </row>
    <row r="5083" spans="1:3" ht="16.95" customHeight="1" x14ac:dyDescent="0.3">
      <c r="A5083" s="219">
        <v>5082</v>
      </c>
      <c r="B5083" s="108">
        <v>500965.24</v>
      </c>
      <c r="C5083" s="109" t="s">
        <v>5256</v>
      </c>
    </row>
    <row r="5084" spans="1:3" ht="16.95" customHeight="1" x14ac:dyDescent="0.3">
      <c r="A5084" s="219">
        <v>5083</v>
      </c>
      <c r="B5084" s="108">
        <v>500965.35</v>
      </c>
      <c r="C5084" s="109" t="s">
        <v>5257</v>
      </c>
    </row>
    <row r="5085" spans="1:3" ht="16.95" customHeight="1" x14ac:dyDescent="0.3">
      <c r="A5085" s="219">
        <v>5084</v>
      </c>
      <c r="B5085" s="108">
        <v>500976</v>
      </c>
      <c r="C5085" s="109" t="s">
        <v>5258</v>
      </c>
    </row>
    <row r="5086" spans="1:3" ht="16.95" customHeight="1" x14ac:dyDescent="0.3">
      <c r="A5086" s="219">
        <v>5085</v>
      </c>
      <c r="B5086" s="108">
        <v>501.01</v>
      </c>
      <c r="C5086" s="109" t="s">
        <v>5259</v>
      </c>
    </row>
    <row r="5087" spans="1:3" ht="16.95" customHeight="1" x14ac:dyDescent="0.3">
      <c r="A5087" s="219">
        <v>5086</v>
      </c>
      <c r="B5087" s="108">
        <v>501.02</v>
      </c>
      <c r="C5087" s="109" t="s">
        <v>5260</v>
      </c>
    </row>
    <row r="5088" spans="1:3" ht="16.95" customHeight="1" x14ac:dyDescent="0.3">
      <c r="A5088" s="219">
        <v>5087</v>
      </c>
      <c r="B5088" s="108">
        <v>501.03</v>
      </c>
      <c r="C5088" s="109" t="s">
        <v>5261</v>
      </c>
    </row>
    <row r="5089" spans="1:3" ht="16.95" customHeight="1" x14ac:dyDescent="0.3">
      <c r="A5089" s="219">
        <v>5088</v>
      </c>
      <c r="B5089" s="108">
        <v>501001</v>
      </c>
      <c r="C5089" s="109" t="s">
        <v>5262</v>
      </c>
    </row>
    <row r="5090" spans="1:3" ht="16.95" customHeight="1" x14ac:dyDescent="0.3">
      <c r="A5090" s="219">
        <v>5089</v>
      </c>
      <c r="B5090" s="108">
        <v>501005</v>
      </c>
      <c r="C5090" s="109" t="s">
        <v>5263</v>
      </c>
    </row>
    <row r="5091" spans="1:3" ht="16.95" customHeight="1" x14ac:dyDescent="0.3">
      <c r="A5091" s="219">
        <v>5090</v>
      </c>
      <c r="B5091" s="108">
        <v>501041.5</v>
      </c>
      <c r="C5091" s="109" t="s">
        <v>5264</v>
      </c>
    </row>
    <row r="5092" spans="1:3" ht="16.95" customHeight="1" x14ac:dyDescent="0.3">
      <c r="A5092" s="219">
        <v>5091</v>
      </c>
      <c r="B5092" s="108">
        <v>501103.5</v>
      </c>
      <c r="C5092" s="109" t="s">
        <v>5265</v>
      </c>
    </row>
    <row r="5093" spans="1:3" ht="16.95" customHeight="1" x14ac:dyDescent="0.3">
      <c r="A5093" s="219">
        <v>5092</v>
      </c>
      <c r="B5093" s="108">
        <v>501162</v>
      </c>
      <c r="C5093" s="109" t="s">
        <v>5266</v>
      </c>
    </row>
    <row r="5094" spans="1:3" ht="16.95" customHeight="1" x14ac:dyDescent="0.3">
      <c r="A5094" s="219">
        <v>5093</v>
      </c>
      <c r="B5094" s="108">
        <v>502.01</v>
      </c>
      <c r="C5094" s="109" t="s">
        <v>5267</v>
      </c>
    </row>
    <row r="5095" spans="1:3" ht="16.95" customHeight="1" x14ac:dyDescent="0.3">
      <c r="A5095" s="219">
        <v>5094</v>
      </c>
      <c r="B5095" s="108">
        <v>502.02</v>
      </c>
      <c r="C5095" s="109" t="s">
        <v>5268</v>
      </c>
    </row>
    <row r="5096" spans="1:3" ht="16.95" customHeight="1" x14ac:dyDescent="0.3">
      <c r="A5096" s="219">
        <v>5095</v>
      </c>
      <c r="B5096" s="108">
        <v>502.03</v>
      </c>
      <c r="C5096" s="109" t="s">
        <v>5269</v>
      </c>
    </row>
    <row r="5097" spans="1:3" ht="16.95" customHeight="1" x14ac:dyDescent="0.3">
      <c r="A5097" s="219">
        <v>5096</v>
      </c>
      <c r="B5097" s="108">
        <v>502001</v>
      </c>
      <c r="C5097" s="109" t="s">
        <v>5270</v>
      </c>
    </row>
    <row r="5098" spans="1:3" ht="16.95" customHeight="1" x14ac:dyDescent="0.3">
      <c r="A5098" s="219">
        <v>5097</v>
      </c>
      <c r="B5098" s="108">
        <v>502001.1</v>
      </c>
      <c r="C5098" s="109" t="s">
        <v>5271</v>
      </c>
    </row>
    <row r="5099" spans="1:3" ht="16.95" customHeight="1" x14ac:dyDescent="0.3">
      <c r="A5099" s="219">
        <v>5098</v>
      </c>
      <c r="B5099" s="108">
        <v>502003</v>
      </c>
      <c r="C5099" s="109" t="s">
        <v>5272</v>
      </c>
    </row>
    <row r="5100" spans="1:3" ht="16.95" customHeight="1" x14ac:dyDescent="0.3">
      <c r="A5100" s="219">
        <v>5099</v>
      </c>
      <c r="B5100" s="108">
        <v>502004</v>
      </c>
      <c r="C5100" s="109" t="s">
        <v>5273</v>
      </c>
    </row>
    <row r="5101" spans="1:3" ht="16.95" customHeight="1" x14ac:dyDescent="0.3">
      <c r="A5101" s="219">
        <v>5100</v>
      </c>
      <c r="B5101" s="108">
        <v>502005</v>
      </c>
      <c r="C5101" s="109" t="s">
        <v>5274</v>
      </c>
    </row>
    <row r="5102" spans="1:3" ht="16.95" customHeight="1" x14ac:dyDescent="0.3">
      <c r="A5102" s="219">
        <v>5101</v>
      </c>
      <c r="B5102" s="108">
        <v>502008</v>
      </c>
      <c r="C5102" s="109" t="s">
        <v>5275</v>
      </c>
    </row>
    <row r="5103" spans="1:3" ht="16.95" customHeight="1" x14ac:dyDescent="0.3">
      <c r="A5103" s="219">
        <v>5102</v>
      </c>
      <c r="B5103" s="108">
        <v>502010.01</v>
      </c>
      <c r="C5103" s="109" t="s">
        <v>5276</v>
      </c>
    </row>
    <row r="5104" spans="1:3" ht="16.95" customHeight="1" x14ac:dyDescent="0.3">
      <c r="A5104" s="219">
        <v>5103</v>
      </c>
      <c r="B5104" s="108">
        <v>502010.02</v>
      </c>
      <c r="C5104" s="109" t="s">
        <v>5277</v>
      </c>
    </row>
    <row r="5105" spans="1:3" ht="16.95" customHeight="1" x14ac:dyDescent="0.3">
      <c r="A5105" s="219">
        <v>5104</v>
      </c>
      <c r="B5105" s="108">
        <v>502010.04</v>
      </c>
      <c r="C5105" s="109" t="s">
        <v>5278</v>
      </c>
    </row>
    <row r="5106" spans="1:3" ht="16.95" customHeight="1" x14ac:dyDescent="0.3">
      <c r="A5106" s="219">
        <v>5105</v>
      </c>
      <c r="B5106" s="108">
        <v>502010.05</v>
      </c>
      <c r="C5106" s="109" t="s">
        <v>5279</v>
      </c>
    </row>
    <row r="5107" spans="1:3" ht="16.95" customHeight="1" x14ac:dyDescent="0.3">
      <c r="A5107" s="219">
        <v>5106</v>
      </c>
      <c r="B5107" s="108">
        <v>502010.06</v>
      </c>
      <c r="C5107" s="109" t="s">
        <v>5280</v>
      </c>
    </row>
    <row r="5108" spans="1:3" ht="16.95" customHeight="1" x14ac:dyDescent="0.3">
      <c r="A5108" s="219">
        <v>5107</v>
      </c>
      <c r="B5108" s="108">
        <v>502010.07</v>
      </c>
      <c r="C5108" s="109" t="s">
        <v>5281</v>
      </c>
    </row>
    <row r="5109" spans="1:3" ht="16.95" customHeight="1" x14ac:dyDescent="0.3">
      <c r="A5109" s="219">
        <v>5108</v>
      </c>
      <c r="B5109" s="108">
        <v>502010.08</v>
      </c>
      <c r="C5109" s="109" t="s">
        <v>5282</v>
      </c>
    </row>
    <row r="5110" spans="1:3" ht="16.95" customHeight="1" x14ac:dyDescent="0.3">
      <c r="A5110" s="219">
        <v>5109</v>
      </c>
      <c r="B5110" s="108">
        <v>502010.09</v>
      </c>
      <c r="C5110" s="109" t="s">
        <v>5283</v>
      </c>
    </row>
    <row r="5111" spans="1:3" ht="16.95" customHeight="1" x14ac:dyDescent="0.3">
      <c r="A5111" s="219">
        <v>5110</v>
      </c>
      <c r="B5111" s="108">
        <v>502012</v>
      </c>
      <c r="C5111" s="109" t="s">
        <v>5284</v>
      </c>
    </row>
    <row r="5112" spans="1:3" ht="16.95" customHeight="1" x14ac:dyDescent="0.3">
      <c r="A5112" s="219">
        <v>5111</v>
      </c>
      <c r="B5112" s="108">
        <v>5020144</v>
      </c>
      <c r="C5112" s="109" t="s">
        <v>5285</v>
      </c>
    </row>
    <row r="5113" spans="1:3" ht="16.95" customHeight="1" x14ac:dyDescent="0.3">
      <c r="A5113" s="219">
        <v>5112</v>
      </c>
      <c r="B5113" s="108">
        <v>5021002</v>
      </c>
      <c r="C5113" s="109" t="s">
        <v>5286</v>
      </c>
    </row>
    <row r="5114" spans="1:3" ht="16.95" customHeight="1" x14ac:dyDescent="0.3">
      <c r="A5114" s="219">
        <v>5113</v>
      </c>
      <c r="B5114" s="108">
        <v>5021004</v>
      </c>
      <c r="C5114" s="109" t="s">
        <v>5287</v>
      </c>
    </row>
    <row r="5115" spans="1:3" ht="16.95" customHeight="1" x14ac:dyDescent="0.3">
      <c r="A5115" s="219">
        <v>5114</v>
      </c>
      <c r="B5115" s="108">
        <v>5021006</v>
      </c>
      <c r="C5115" s="109" t="s">
        <v>5288</v>
      </c>
    </row>
    <row r="5116" spans="1:3" ht="16.95" customHeight="1" x14ac:dyDescent="0.3">
      <c r="A5116" s="219">
        <v>5115</v>
      </c>
      <c r="B5116" s="108">
        <v>5021007</v>
      </c>
      <c r="C5116" s="109" t="s">
        <v>5289</v>
      </c>
    </row>
    <row r="5117" spans="1:3" ht="16.95" customHeight="1" x14ac:dyDescent="0.3">
      <c r="A5117" s="219">
        <v>5116</v>
      </c>
      <c r="B5117" s="108">
        <v>5021007.03</v>
      </c>
      <c r="C5117" s="109" t="s">
        <v>5290</v>
      </c>
    </row>
    <row r="5118" spans="1:3" ht="16.95" customHeight="1" x14ac:dyDescent="0.3">
      <c r="A5118" s="219">
        <v>5117</v>
      </c>
      <c r="B5118" s="108">
        <v>5021009</v>
      </c>
      <c r="C5118" s="109" t="s">
        <v>5291</v>
      </c>
    </row>
    <row r="5119" spans="1:3" ht="16.95" customHeight="1" x14ac:dyDescent="0.3">
      <c r="A5119" s="219">
        <v>5118</v>
      </c>
      <c r="B5119" s="108">
        <v>5021009.01</v>
      </c>
      <c r="C5119" s="109" t="s">
        <v>5292</v>
      </c>
    </row>
    <row r="5120" spans="1:3" ht="16.95" customHeight="1" x14ac:dyDescent="0.3">
      <c r="A5120" s="219">
        <v>5119</v>
      </c>
      <c r="B5120" s="108">
        <v>5021010.01</v>
      </c>
      <c r="C5120" s="109" t="s">
        <v>5293</v>
      </c>
    </row>
    <row r="5121" spans="1:3" ht="16.95" customHeight="1" x14ac:dyDescent="0.3">
      <c r="A5121" s="219">
        <v>5120</v>
      </c>
      <c r="B5121" s="108">
        <v>5021010.0199999996</v>
      </c>
      <c r="C5121" s="109" t="s">
        <v>5294</v>
      </c>
    </row>
    <row r="5122" spans="1:3" ht="16.95" customHeight="1" x14ac:dyDescent="0.3">
      <c r="A5122" s="219">
        <v>5121</v>
      </c>
      <c r="B5122" s="108">
        <v>5021011.0199999996</v>
      </c>
      <c r="C5122" s="109" t="s">
        <v>5295</v>
      </c>
    </row>
    <row r="5123" spans="1:3" ht="16.95" customHeight="1" x14ac:dyDescent="0.3">
      <c r="A5123" s="219">
        <v>5122</v>
      </c>
      <c r="B5123" s="108">
        <v>5021013</v>
      </c>
      <c r="C5123" s="109" t="s">
        <v>5296</v>
      </c>
    </row>
    <row r="5124" spans="1:3" ht="16.95" customHeight="1" x14ac:dyDescent="0.3">
      <c r="A5124" s="219">
        <v>5123</v>
      </c>
      <c r="B5124" s="108">
        <v>5021015</v>
      </c>
      <c r="C5124" s="109" t="s">
        <v>5297</v>
      </c>
    </row>
    <row r="5125" spans="1:3" ht="16.95" customHeight="1" x14ac:dyDescent="0.3">
      <c r="A5125" s="219">
        <v>5124</v>
      </c>
      <c r="B5125" s="108">
        <v>5021015.01</v>
      </c>
      <c r="C5125" s="109" t="s">
        <v>5298</v>
      </c>
    </row>
    <row r="5126" spans="1:3" ht="16.95" customHeight="1" x14ac:dyDescent="0.3">
      <c r="A5126" s="219">
        <v>5125</v>
      </c>
      <c r="B5126" s="108">
        <v>5021015.0199999996</v>
      </c>
      <c r="C5126" s="109" t="s">
        <v>5299</v>
      </c>
    </row>
    <row r="5127" spans="1:3" ht="16.95" customHeight="1" x14ac:dyDescent="0.3">
      <c r="A5127" s="219">
        <v>5126</v>
      </c>
      <c r="B5127" s="108">
        <v>5021015.03</v>
      </c>
      <c r="C5127" s="109" t="s">
        <v>5300</v>
      </c>
    </row>
    <row r="5128" spans="1:3" ht="16.95" customHeight="1" x14ac:dyDescent="0.3">
      <c r="A5128" s="219">
        <v>5127</v>
      </c>
      <c r="B5128" s="108">
        <v>5021015.05</v>
      </c>
      <c r="C5128" s="109" t="s">
        <v>5301</v>
      </c>
    </row>
    <row r="5129" spans="1:3" ht="16.95" customHeight="1" x14ac:dyDescent="0.3">
      <c r="A5129" s="219">
        <v>5128</v>
      </c>
      <c r="B5129" s="108">
        <v>5021015.0599999996</v>
      </c>
      <c r="C5129" s="109" t="s">
        <v>5302</v>
      </c>
    </row>
    <row r="5130" spans="1:3" ht="16.95" customHeight="1" x14ac:dyDescent="0.3">
      <c r="A5130" s="219">
        <v>5129</v>
      </c>
      <c r="B5130" s="108">
        <v>5021015.07</v>
      </c>
      <c r="C5130" s="109" t="s">
        <v>5303</v>
      </c>
    </row>
    <row r="5131" spans="1:3" ht="16.95" customHeight="1" x14ac:dyDescent="0.3">
      <c r="A5131" s="219">
        <v>5130</v>
      </c>
      <c r="B5131" s="108">
        <v>5021015.08</v>
      </c>
      <c r="C5131" s="109" t="s">
        <v>5304</v>
      </c>
    </row>
    <row r="5132" spans="1:3" ht="16.95" customHeight="1" x14ac:dyDescent="0.3">
      <c r="A5132" s="219">
        <v>5131</v>
      </c>
      <c r="B5132" s="108">
        <v>5021015.09</v>
      </c>
      <c r="C5132" s="109" t="s">
        <v>5305</v>
      </c>
    </row>
    <row r="5133" spans="1:3" ht="16.95" customHeight="1" x14ac:dyDescent="0.3">
      <c r="A5133" s="219">
        <v>5132</v>
      </c>
      <c r="B5133" s="108">
        <v>5021015.0999999996</v>
      </c>
      <c r="C5133" s="109" t="s">
        <v>5306</v>
      </c>
    </row>
    <row r="5134" spans="1:3" ht="16.95" customHeight="1" x14ac:dyDescent="0.3">
      <c r="A5134" s="219">
        <v>5133</v>
      </c>
      <c r="B5134" s="108">
        <v>5021018</v>
      </c>
      <c r="C5134" s="109" t="s">
        <v>5307</v>
      </c>
    </row>
    <row r="5135" spans="1:3" ht="16.95" customHeight="1" x14ac:dyDescent="0.3">
      <c r="A5135" s="219">
        <v>5134</v>
      </c>
      <c r="B5135" s="108">
        <v>5021021.0199999996</v>
      </c>
      <c r="C5135" s="109" t="s">
        <v>5308</v>
      </c>
    </row>
    <row r="5136" spans="1:3" ht="16.95" customHeight="1" x14ac:dyDescent="0.3">
      <c r="A5136" s="219">
        <v>5135</v>
      </c>
      <c r="B5136" s="108">
        <v>5021021.03</v>
      </c>
      <c r="C5136" s="109" t="s">
        <v>5309</v>
      </c>
    </row>
    <row r="5137" spans="1:3" ht="16.95" customHeight="1" x14ac:dyDescent="0.3">
      <c r="A5137" s="219">
        <v>5136</v>
      </c>
      <c r="B5137" s="108">
        <v>5021022</v>
      </c>
      <c r="C5137" s="109" t="s">
        <v>5310</v>
      </c>
    </row>
    <row r="5138" spans="1:3" ht="16.95" customHeight="1" x14ac:dyDescent="0.3">
      <c r="A5138" s="219">
        <v>5137</v>
      </c>
      <c r="B5138" s="108">
        <v>5021022.01</v>
      </c>
      <c r="C5138" s="109" t="s">
        <v>5311</v>
      </c>
    </row>
    <row r="5139" spans="1:3" ht="16.95" customHeight="1" x14ac:dyDescent="0.3">
      <c r="A5139" s="219">
        <v>5138</v>
      </c>
      <c r="B5139" s="108">
        <v>5021023.01</v>
      </c>
      <c r="C5139" s="109" t="s">
        <v>5312</v>
      </c>
    </row>
    <row r="5140" spans="1:3" ht="16.95" customHeight="1" x14ac:dyDescent="0.3">
      <c r="A5140" s="219">
        <v>5139</v>
      </c>
      <c r="B5140" s="108">
        <v>5021023.0199999996</v>
      </c>
      <c r="C5140" s="109" t="s">
        <v>5313</v>
      </c>
    </row>
    <row r="5141" spans="1:3" ht="16.95" customHeight="1" x14ac:dyDescent="0.3">
      <c r="A5141" s="219">
        <v>5140</v>
      </c>
      <c r="B5141" s="108">
        <v>5021024.0199999996</v>
      </c>
      <c r="C5141" s="109" t="s">
        <v>5314</v>
      </c>
    </row>
    <row r="5142" spans="1:3" ht="16.95" customHeight="1" x14ac:dyDescent="0.3">
      <c r="A5142" s="219">
        <v>5141</v>
      </c>
      <c r="B5142" s="108">
        <v>5021025.0199999996</v>
      </c>
      <c r="C5142" s="109" t="s">
        <v>5315</v>
      </c>
    </row>
    <row r="5143" spans="1:3" ht="16.95" customHeight="1" x14ac:dyDescent="0.3">
      <c r="A5143" s="219">
        <v>5142</v>
      </c>
      <c r="B5143" s="108">
        <v>5021026</v>
      </c>
      <c r="C5143" s="109" t="s">
        <v>5316</v>
      </c>
    </row>
    <row r="5144" spans="1:3" ht="16.95" customHeight="1" x14ac:dyDescent="0.3">
      <c r="A5144" s="219">
        <v>5143</v>
      </c>
      <c r="B5144" s="108">
        <v>5021027</v>
      </c>
      <c r="C5144" s="109" t="s">
        <v>5317</v>
      </c>
    </row>
    <row r="5145" spans="1:3" ht="16.95" customHeight="1" x14ac:dyDescent="0.3">
      <c r="A5145" s="219">
        <v>5144</v>
      </c>
      <c r="B5145" s="108">
        <v>5021027.01</v>
      </c>
      <c r="C5145" s="109" t="s">
        <v>5318</v>
      </c>
    </row>
    <row r="5146" spans="1:3" ht="16.95" customHeight="1" x14ac:dyDescent="0.3">
      <c r="A5146" s="219">
        <v>5145</v>
      </c>
      <c r="B5146" s="108">
        <v>5021027.0199999996</v>
      </c>
      <c r="C5146" s="109" t="s">
        <v>5319</v>
      </c>
    </row>
    <row r="5147" spans="1:3" ht="16.95" customHeight="1" x14ac:dyDescent="0.3">
      <c r="A5147" s="219">
        <v>5146</v>
      </c>
      <c r="B5147" s="108">
        <v>5021028</v>
      </c>
      <c r="C5147" s="109" t="s">
        <v>5320</v>
      </c>
    </row>
    <row r="5148" spans="1:3" ht="16.95" customHeight="1" x14ac:dyDescent="0.3">
      <c r="A5148" s="219">
        <v>5147</v>
      </c>
      <c r="B5148" s="108">
        <v>5021028.01</v>
      </c>
      <c r="C5148" s="109" t="s">
        <v>5321</v>
      </c>
    </row>
    <row r="5149" spans="1:3" ht="16.95" customHeight="1" x14ac:dyDescent="0.3">
      <c r="A5149" s="219">
        <v>5148</v>
      </c>
      <c r="B5149" s="108">
        <v>5021029</v>
      </c>
      <c r="C5149" s="109" t="s">
        <v>5322</v>
      </c>
    </row>
    <row r="5150" spans="1:3" ht="16.95" customHeight="1" x14ac:dyDescent="0.3">
      <c r="A5150" s="219">
        <v>5149</v>
      </c>
      <c r="B5150" s="108">
        <v>5021031</v>
      </c>
      <c r="C5150" s="109" t="s">
        <v>5323</v>
      </c>
    </row>
    <row r="5151" spans="1:3" ht="16.95" customHeight="1" x14ac:dyDescent="0.3">
      <c r="A5151" s="219">
        <v>5150</v>
      </c>
      <c r="B5151" s="108">
        <v>5021034.01</v>
      </c>
      <c r="C5151" s="109" t="s">
        <v>5324</v>
      </c>
    </row>
    <row r="5152" spans="1:3" ht="16.95" customHeight="1" x14ac:dyDescent="0.3">
      <c r="A5152" s="219">
        <v>5151</v>
      </c>
      <c r="B5152" s="108">
        <v>5021034.0199999996</v>
      </c>
      <c r="C5152" s="109" t="s">
        <v>5325</v>
      </c>
    </row>
    <row r="5153" spans="1:3" ht="16.95" customHeight="1" x14ac:dyDescent="0.3">
      <c r="A5153" s="219">
        <v>5152</v>
      </c>
      <c r="B5153" s="108">
        <v>5021034.03</v>
      </c>
      <c r="C5153" s="109" t="s">
        <v>5326</v>
      </c>
    </row>
    <row r="5154" spans="1:3" ht="16.95" customHeight="1" x14ac:dyDescent="0.3">
      <c r="A5154" s="219">
        <v>5153</v>
      </c>
      <c r="B5154" s="108">
        <v>5021035</v>
      </c>
      <c r="C5154" s="109" t="s">
        <v>5327</v>
      </c>
    </row>
    <row r="5155" spans="1:3" ht="16.95" customHeight="1" x14ac:dyDescent="0.3">
      <c r="A5155" s="219">
        <v>5154</v>
      </c>
      <c r="B5155" s="108">
        <v>5021036</v>
      </c>
      <c r="C5155" s="109" t="s">
        <v>5328</v>
      </c>
    </row>
    <row r="5156" spans="1:3" ht="16.95" customHeight="1" x14ac:dyDescent="0.3">
      <c r="A5156" s="219">
        <v>5155</v>
      </c>
      <c r="B5156" s="108">
        <v>5021037</v>
      </c>
      <c r="C5156" s="109" t="s">
        <v>5329</v>
      </c>
    </row>
    <row r="5157" spans="1:3" ht="16.95" customHeight="1" x14ac:dyDescent="0.3">
      <c r="A5157" s="219">
        <v>5156</v>
      </c>
      <c r="B5157" s="108">
        <v>5021038</v>
      </c>
      <c r="C5157" s="109" t="s">
        <v>5330</v>
      </c>
    </row>
    <row r="5158" spans="1:3" ht="16.95" customHeight="1" x14ac:dyDescent="0.3">
      <c r="A5158" s="219">
        <v>5157</v>
      </c>
      <c r="B5158" s="108">
        <v>5021042</v>
      </c>
      <c r="C5158" s="109" t="s">
        <v>5331</v>
      </c>
    </row>
    <row r="5159" spans="1:3" ht="16.95" customHeight="1" x14ac:dyDescent="0.3">
      <c r="A5159" s="219">
        <v>5158</v>
      </c>
      <c r="B5159" s="108">
        <v>5021044</v>
      </c>
      <c r="C5159" s="109" t="s">
        <v>5332</v>
      </c>
    </row>
    <row r="5160" spans="1:3" ht="16.95" customHeight="1" x14ac:dyDescent="0.3">
      <c r="A5160" s="219">
        <v>5159</v>
      </c>
      <c r="B5160" s="108">
        <v>5021045.01</v>
      </c>
      <c r="C5160" s="109" t="s">
        <v>5333</v>
      </c>
    </row>
    <row r="5161" spans="1:3" ht="16.95" customHeight="1" x14ac:dyDescent="0.3">
      <c r="A5161" s="219">
        <v>5160</v>
      </c>
      <c r="B5161" s="108">
        <v>5021045.0199999996</v>
      </c>
      <c r="C5161" s="109" t="s">
        <v>5334</v>
      </c>
    </row>
    <row r="5162" spans="1:3" ht="16.95" customHeight="1" x14ac:dyDescent="0.3">
      <c r="A5162" s="219">
        <v>5161</v>
      </c>
      <c r="B5162" s="108">
        <v>5021046</v>
      </c>
      <c r="C5162" s="109" t="s">
        <v>5335</v>
      </c>
    </row>
    <row r="5163" spans="1:3" ht="16.95" customHeight="1" x14ac:dyDescent="0.3">
      <c r="A5163" s="219">
        <v>5162</v>
      </c>
      <c r="B5163" s="108">
        <v>5021051.01</v>
      </c>
      <c r="C5163" s="109" t="s">
        <v>5336</v>
      </c>
    </row>
    <row r="5164" spans="1:3" ht="16.95" customHeight="1" x14ac:dyDescent="0.3">
      <c r="A5164" s="219">
        <v>5163</v>
      </c>
      <c r="B5164" s="108">
        <v>5021053</v>
      </c>
      <c r="C5164" s="109" t="s">
        <v>5337</v>
      </c>
    </row>
    <row r="5165" spans="1:3" ht="16.95" customHeight="1" x14ac:dyDescent="0.3">
      <c r="A5165" s="219">
        <v>5164</v>
      </c>
      <c r="B5165" s="108">
        <v>5021053.0199999996</v>
      </c>
      <c r="C5165" s="109" t="s">
        <v>5338</v>
      </c>
    </row>
    <row r="5166" spans="1:3" ht="16.95" customHeight="1" x14ac:dyDescent="0.3">
      <c r="A5166" s="219">
        <v>5165</v>
      </c>
      <c r="B5166" s="108">
        <v>5021054</v>
      </c>
      <c r="C5166" s="109" t="s">
        <v>5339</v>
      </c>
    </row>
    <row r="5167" spans="1:3" ht="16.95" customHeight="1" x14ac:dyDescent="0.3">
      <c r="A5167" s="219">
        <v>5166</v>
      </c>
      <c r="B5167" s="108">
        <v>5021058</v>
      </c>
      <c r="C5167" s="109" t="s">
        <v>5340</v>
      </c>
    </row>
    <row r="5168" spans="1:3" ht="16.95" customHeight="1" x14ac:dyDescent="0.3">
      <c r="A5168" s="219">
        <v>5167</v>
      </c>
      <c r="B5168" s="108">
        <v>5021061</v>
      </c>
      <c r="C5168" s="109" t="s">
        <v>5341</v>
      </c>
    </row>
    <row r="5169" spans="1:3" ht="16.95" customHeight="1" x14ac:dyDescent="0.3">
      <c r="A5169" s="219">
        <v>5168</v>
      </c>
      <c r="B5169" s="108">
        <v>5021062</v>
      </c>
      <c r="C5169" s="109" t="s">
        <v>5342</v>
      </c>
    </row>
    <row r="5170" spans="1:3" ht="16.95" customHeight="1" x14ac:dyDescent="0.3">
      <c r="A5170" s="219">
        <v>5169</v>
      </c>
      <c r="B5170" s="108">
        <v>5021062.01</v>
      </c>
      <c r="C5170" s="109" t="s">
        <v>5343</v>
      </c>
    </row>
    <row r="5171" spans="1:3" ht="16.95" customHeight="1" x14ac:dyDescent="0.3">
      <c r="A5171" s="219">
        <v>5170</v>
      </c>
      <c r="B5171" s="108">
        <v>5021063</v>
      </c>
      <c r="C5171" s="109" t="s">
        <v>5344</v>
      </c>
    </row>
    <row r="5172" spans="1:3" ht="16.95" customHeight="1" x14ac:dyDescent="0.3">
      <c r="A5172" s="219">
        <v>5171</v>
      </c>
      <c r="B5172" s="108">
        <v>5021065</v>
      </c>
      <c r="C5172" s="109" t="s">
        <v>5345</v>
      </c>
    </row>
    <row r="5173" spans="1:3" ht="16.95" customHeight="1" x14ac:dyDescent="0.3">
      <c r="A5173" s="219">
        <v>5172</v>
      </c>
      <c r="B5173" s="108">
        <v>5021065.01</v>
      </c>
      <c r="C5173" s="109" t="s">
        <v>5346</v>
      </c>
    </row>
    <row r="5174" spans="1:3" ht="16.95" customHeight="1" x14ac:dyDescent="0.3">
      <c r="A5174" s="219">
        <v>5173</v>
      </c>
      <c r="B5174" s="108">
        <v>5021066.01</v>
      </c>
      <c r="C5174" s="109" t="s">
        <v>5347</v>
      </c>
    </row>
    <row r="5175" spans="1:3" ht="16.95" customHeight="1" x14ac:dyDescent="0.3">
      <c r="A5175" s="219">
        <v>5174</v>
      </c>
      <c r="B5175" s="108">
        <v>5021067.01</v>
      </c>
      <c r="C5175" s="109" t="s">
        <v>5348</v>
      </c>
    </row>
    <row r="5176" spans="1:3" ht="16.95" customHeight="1" x14ac:dyDescent="0.3">
      <c r="A5176" s="219">
        <v>5175</v>
      </c>
      <c r="B5176" s="108">
        <v>5021069.05</v>
      </c>
      <c r="C5176" s="109" t="s">
        <v>5349</v>
      </c>
    </row>
    <row r="5177" spans="1:3" ht="16.95" customHeight="1" x14ac:dyDescent="0.3">
      <c r="A5177" s="219">
        <v>5176</v>
      </c>
      <c r="B5177" s="108">
        <v>5021070</v>
      </c>
      <c r="C5177" s="109" t="s">
        <v>5350</v>
      </c>
    </row>
    <row r="5178" spans="1:3" ht="16.95" customHeight="1" x14ac:dyDescent="0.3">
      <c r="A5178" s="219">
        <v>5177</v>
      </c>
      <c r="B5178" s="108">
        <v>5021070.0199999996</v>
      </c>
      <c r="C5178" s="109" t="s">
        <v>5351</v>
      </c>
    </row>
    <row r="5179" spans="1:3" ht="16.95" customHeight="1" x14ac:dyDescent="0.3">
      <c r="A5179" s="219">
        <v>5178</v>
      </c>
      <c r="B5179" s="108">
        <v>5021070.03</v>
      </c>
      <c r="C5179" s="109" t="s">
        <v>5352</v>
      </c>
    </row>
    <row r="5180" spans="1:3" ht="16.95" customHeight="1" x14ac:dyDescent="0.3">
      <c r="A5180" s="219">
        <v>5179</v>
      </c>
      <c r="B5180" s="108">
        <v>5021070.04</v>
      </c>
      <c r="C5180" s="109" t="s">
        <v>5353</v>
      </c>
    </row>
    <row r="5181" spans="1:3" ht="16.95" customHeight="1" x14ac:dyDescent="0.3">
      <c r="A5181" s="219">
        <v>5180</v>
      </c>
      <c r="B5181" s="108">
        <v>5021070.07</v>
      </c>
      <c r="C5181" s="109" t="s">
        <v>5354</v>
      </c>
    </row>
    <row r="5182" spans="1:3" ht="16.95" customHeight="1" x14ac:dyDescent="0.3">
      <c r="A5182" s="219">
        <v>5181</v>
      </c>
      <c r="B5182" s="108">
        <v>5021071.01</v>
      </c>
      <c r="C5182" s="109" t="s">
        <v>5355</v>
      </c>
    </row>
    <row r="5183" spans="1:3" ht="16.95" customHeight="1" x14ac:dyDescent="0.3">
      <c r="A5183" s="219">
        <v>5182</v>
      </c>
      <c r="B5183" s="108">
        <v>5021072</v>
      </c>
      <c r="C5183" s="109" t="s">
        <v>5356</v>
      </c>
    </row>
    <row r="5184" spans="1:3" ht="16.95" customHeight="1" x14ac:dyDescent="0.3">
      <c r="A5184" s="219">
        <v>5183</v>
      </c>
      <c r="B5184" s="108">
        <v>5021072.01</v>
      </c>
      <c r="C5184" s="109" t="s">
        <v>5357</v>
      </c>
    </row>
    <row r="5185" spans="1:3" ht="16.95" customHeight="1" x14ac:dyDescent="0.3">
      <c r="A5185" s="219">
        <v>5184</v>
      </c>
      <c r="B5185" s="108">
        <v>5021072.03</v>
      </c>
      <c r="C5185" s="109" t="s">
        <v>5358</v>
      </c>
    </row>
    <row r="5186" spans="1:3" ht="16.95" customHeight="1" x14ac:dyDescent="0.3">
      <c r="A5186" s="219">
        <v>5185</v>
      </c>
      <c r="B5186" s="108">
        <v>5021074.01</v>
      </c>
      <c r="C5186" s="109" t="s">
        <v>5359</v>
      </c>
    </row>
    <row r="5187" spans="1:3" ht="16.95" customHeight="1" x14ac:dyDescent="0.3">
      <c r="A5187" s="219">
        <v>5186</v>
      </c>
      <c r="B5187" s="108">
        <v>5021074.08</v>
      </c>
      <c r="C5187" s="109" t="s">
        <v>5360</v>
      </c>
    </row>
    <row r="5188" spans="1:3" ht="16.95" customHeight="1" x14ac:dyDescent="0.3">
      <c r="A5188" s="219">
        <v>5187</v>
      </c>
      <c r="B5188" s="108">
        <v>5021075.0199999996</v>
      </c>
      <c r="C5188" s="109" t="s">
        <v>5361</v>
      </c>
    </row>
    <row r="5189" spans="1:3" ht="16.95" customHeight="1" x14ac:dyDescent="0.3">
      <c r="A5189" s="219">
        <v>5188</v>
      </c>
      <c r="B5189" s="108">
        <v>5021077.04</v>
      </c>
      <c r="C5189" s="109" t="s">
        <v>5362</v>
      </c>
    </row>
    <row r="5190" spans="1:3" ht="16.95" customHeight="1" x14ac:dyDescent="0.3">
      <c r="A5190" s="219">
        <v>5189</v>
      </c>
      <c r="B5190" s="108">
        <v>5021077.05</v>
      </c>
      <c r="C5190" s="109" t="s">
        <v>5363</v>
      </c>
    </row>
    <row r="5191" spans="1:3" ht="16.95" customHeight="1" x14ac:dyDescent="0.3">
      <c r="A5191" s="219">
        <v>5190</v>
      </c>
      <c r="B5191" s="108">
        <v>5021077.0599999996</v>
      </c>
      <c r="C5191" s="109" t="s">
        <v>5364</v>
      </c>
    </row>
    <row r="5192" spans="1:3" ht="16.95" customHeight="1" x14ac:dyDescent="0.3">
      <c r="A5192" s="219">
        <v>5191</v>
      </c>
      <c r="B5192" s="108">
        <v>5021077.07</v>
      </c>
      <c r="C5192" s="109" t="s">
        <v>5365</v>
      </c>
    </row>
    <row r="5193" spans="1:3" ht="16.95" customHeight="1" x14ac:dyDescent="0.3">
      <c r="A5193" s="219">
        <v>5192</v>
      </c>
      <c r="B5193" s="108">
        <v>5021077.08</v>
      </c>
      <c r="C5193" s="109" t="s">
        <v>5366</v>
      </c>
    </row>
    <row r="5194" spans="1:3" ht="16.95" customHeight="1" x14ac:dyDescent="0.3">
      <c r="A5194" s="219">
        <v>5193</v>
      </c>
      <c r="B5194" s="108">
        <v>5021077.09</v>
      </c>
      <c r="C5194" s="109" t="s">
        <v>5367</v>
      </c>
    </row>
    <row r="5195" spans="1:3" ht="16.95" customHeight="1" x14ac:dyDescent="0.3">
      <c r="A5195" s="219">
        <v>5194</v>
      </c>
      <c r="B5195" s="108">
        <v>5021081</v>
      </c>
      <c r="C5195" s="109" t="s">
        <v>5368</v>
      </c>
    </row>
    <row r="5196" spans="1:3" ht="16.95" customHeight="1" x14ac:dyDescent="0.3">
      <c r="A5196" s="219">
        <v>5195</v>
      </c>
      <c r="B5196" s="108">
        <v>5021081.03</v>
      </c>
      <c r="C5196" s="109" t="s">
        <v>5369</v>
      </c>
    </row>
    <row r="5197" spans="1:3" ht="16.95" customHeight="1" x14ac:dyDescent="0.3">
      <c r="A5197" s="219">
        <v>5196</v>
      </c>
      <c r="B5197" s="108">
        <v>5021082</v>
      </c>
      <c r="C5197" s="109" t="s">
        <v>5370</v>
      </c>
    </row>
    <row r="5198" spans="1:3" ht="16.95" customHeight="1" x14ac:dyDescent="0.3">
      <c r="A5198" s="219">
        <v>5197</v>
      </c>
      <c r="B5198" s="108">
        <v>5021085.04</v>
      </c>
      <c r="C5198" s="109" t="s">
        <v>5371</v>
      </c>
    </row>
    <row r="5199" spans="1:3" ht="16.95" customHeight="1" x14ac:dyDescent="0.3">
      <c r="A5199" s="219">
        <v>5198</v>
      </c>
      <c r="B5199" s="108">
        <v>5021086.0199999996</v>
      </c>
      <c r="C5199" s="109" t="s">
        <v>5372</v>
      </c>
    </row>
    <row r="5200" spans="1:3" ht="16.95" customHeight="1" x14ac:dyDescent="0.3">
      <c r="A5200" s="219">
        <v>5199</v>
      </c>
      <c r="B5200" s="108">
        <v>5021086.03</v>
      </c>
      <c r="C5200" s="109" t="s">
        <v>5373</v>
      </c>
    </row>
    <row r="5201" spans="1:3" ht="16.95" customHeight="1" x14ac:dyDescent="0.3">
      <c r="A5201" s="219">
        <v>5200</v>
      </c>
      <c r="B5201" s="108">
        <v>5021087</v>
      </c>
      <c r="C5201" s="109" t="s">
        <v>5374</v>
      </c>
    </row>
    <row r="5202" spans="1:3" ht="16.95" customHeight="1" x14ac:dyDescent="0.3">
      <c r="A5202" s="219">
        <v>5201</v>
      </c>
      <c r="B5202" s="108">
        <v>5021087.01</v>
      </c>
      <c r="C5202" s="109" t="s">
        <v>5375</v>
      </c>
    </row>
    <row r="5203" spans="1:3" ht="16.95" customHeight="1" x14ac:dyDescent="0.3">
      <c r="A5203" s="219">
        <v>5202</v>
      </c>
      <c r="B5203" s="108">
        <v>5021087.0199999996</v>
      </c>
      <c r="C5203" s="109" t="s">
        <v>5376</v>
      </c>
    </row>
    <row r="5204" spans="1:3" ht="16.95" customHeight="1" x14ac:dyDescent="0.3">
      <c r="A5204" s="219">
        <v>5203</v>
      </c>
      <c r="B5204" s="108">
        <v>5021087.0999999996</v>
      </c>
      <c r="C5204" s="109" t="s">
        <v>5377</v>
      </c>
    </row>
    <row r="5205" spans="1:3" ht="16.95" customHeight="1" x14ac:dyDescent="0.3">
      <c r="A5205" s="219">
        <v>5204</v>
      </c>
      <c r="B5205" s="108">
        <v>5021088</v>
      </c>
      <c r="C5205" s="109" t="s">
        <v>5378</v>
      </c>
    </row>
    <row r="5206" spans="1:3" ht="16.95" customHeight="1" x14ac:dyDescent="0.3">
      <c r="A5206" s="219">
        <v>5205</v>
      </c>
      <c r="B5206" s="108">
        <v>5021089</v>
      </c>
      <c r="C5206" s="109" t="s">
        <v>5379</v>
      </c>
    </row>
    <row r="5207" spans="1:3" ht="16.95" customHeight="1" x14ac:dyDescent="0.3">
      <c r="A5207" s="219">
        <v>5206</v>
      </c>
      <c r="B5207" s="108">
        <v>5021089.01</v>
      </c>
      <c r="C5207" s="109" t="s">
        <v>5380</v>
      </c>
    </row>
    <row r="5208" spans="1:3" ht="16.95" customHeight="1" x14ac:dyDescent="0.3">
      <c r="A5208" s="219">
        <v>5207</v>
      </c>
      <c r="B5208" s="108">
        <v>5021089.0199999996</v>
      </c>
      <c r="C5208" s="109" t="s">
        <v>5381</v>
      </c>
    </row>
    <row r="5209" spans="1:3" ht="16.95" customHeight="1" x14ac:dyDescent="0.3">
      <c r="A5209" s="219">
        <v>5208</v>
      </c>
      <c r="B5209" s="108">
        <v>5021089.03</v>
      </c>
      <c r="C5209" s="109" t="s">
        <v>5382</v>
      </c>
    </row>
    <row r="5210" spans="1:3" ht="16.95" customHeight="1" x14ac:dyDescent="0.3">
      <c r="A5210" s="219">
        <v>5209</v>
      </c>
      <c r="B5210" s="108">
        <v>5021089.04</v>
      </c>
      <c r="C5210" s="109" t="s">
        <v>5383</v>
      </c>
    </row>
    <row r="5211" spans="1:3" ht="16.95" customHeight="1" x14ac:dyDescent="0.3">
      <c r="A5211" s="219">
        <v>5210</v>
      </c>
      <c r="B5211" s="108">
        <v>5021091.01</v>
      </c>
      <c r="C5211" s="109" t="s">
        <v>5384</v>
      </c>
    </row>
    <row r="5212" spans="1:3" ht="16.95" customHeight="1" x14ac:dyDescent="0.3">
      <c r="A5212" s="219">
        <v>5211</v>
      </c>
      <c r="B5212" s="108">
        <v>5021092</v>
      </c>
      <c r="C5212" s="109" t="s">
        <v>5385</v>
      </c>
    </row>
    <row r="5213" spans="1:3" ht="16.95" customHeight="1" x14ac:dyDescent="0.3">
      <c r="A5213" s="219">
        <v>5212</v>
      </c>
      <c r="B5213" s="108">
        <v>5021092.01</v>
      </c>
      <c r="C5213" s="109" t="s">
        <v>5386</v>
      </c>
    </row>
    <row r="5214" spans="1:3" ht="16.95" customHeight="1" x14ac:dyDescent="0.3">
      <c r="A5214" s="219">
        <v>5213</v>
      </c>
      <c r="B5214" s="108">
        <v>5021100.01</v>
      </c>
      <c r="C5214" s="109" t="s">
        <v>5387</v>
      </c>
    </row>
    <row r="5215" spans="1:3" ht="16.95" customHeight="1" x14ac:dyDescent="0.3">
      <c r="A5215" s="219">
        <v>5214</v>
      </c>
      <c r="B5215" s="108">
        <v>5021100.0199999996</v>
      </c>
      <c r="C5215" s="109" t="s">
        <v>5388</v>
      </c>
    </row>
    <row r="5216" spans="1:3" ht="16.95" customHeight="1" x14ac:dyDescent="0.3">
      <c r="A5216" s="219">
        <v>5215</v>
      </c>
      <c r="B5216" s="108">
        <v>5021100.03</v>
      </c>
      <c r="C5216" s="109" t="s">
        <v>5389</v>
      </c>
    </row>
    <row r="5217" spans="1:3" ht="16.95" customHeight="1" x14ac:dyDescent="0.3">
      <c r="A5217" s="219">
        <v>5216</v>
      </c>
      <c r="B5217" s="108">
        <v>5021100.04</v>
      </c>
      <c r="C5217" s="109" t="s">
        <v>5390</v>
      </c>
    </row>
    <row r="5218" spans="1:3" ht="16.95" customHeight="1" x14ac:dyDescent="0.3">
      <c r="A5218" s="219">
        <v>5217</v>
      </c>
      <c r="B5218" s="108">
        <v>5021102.03</v>
      </c>
      <c r="C5218" s="109" t="s">
        <v>5391</v>
      </c>
    </row>
    <row r="5219" spans="1:3" ht="16.95" customHeight="1" x14ac:dyDescent="0.3">
      <c r="A5219" s="219">
        <v>5218</v>
      </c>
      <c r="B5219" s="108">
        <v>5021102.0599999996</v>
      </c>
      <c r="C5219" s="109" t="s">
        <v>5392</v>
      </c>
    </row>
    <row r="5220" spans="1:3" ht="16.95" customHeight="1" x14ac:dyDescent="0.3">
      <c r="A5220" s="219">
        <v>5219</v>
      </c>
      <c r="B5220" s="108">
        <v>5021102.07</v>
      </c>
      <c r="C5220" s="109" t="s">
        <v>5393</v>
      </c>
    </row>
    <row r="5221" spans="1:3" ht="16.95" customHeight="1" x14ac:dyDescent="0.3">
      <c r="A5221" s="219">
        <v>5220</v>
      </c>
      <c r="B5221" s="108">
        <v>5021102.0800000001</v>
      </c>
      <c r="C5221" s="109" t="s">
        <v>5394</v>
      </c>
    </row>
    <row r="5222" spans="1:3" ht="16.95" customHeight="1" x14ac:dyDescent="0.3">
      <c r="A5222" s="219">
        <v>5221</v>
      </c>
      <c r="B5222" s="108">
        <v>5021102.09</v>
      </c>
      <c r="C5222" s="109" t="s">
        <v>5395</v>
      </c>
    </row>
    <row r="5223" spans="1:3" ht="16.95" customHeight="1" x14ac:dyDescent="0.3">
      <c r="A5223" s="219">
        <v>5222</v>
      </c>
      <c r="B5223" s="108">
        <v>5021102.0999999996</v>
      </c>
      <c r="C5223" s="109" t="s">
        <v>5396</v>
      </c>
    </row>
    <row r="5224" spans="1:3" ht="16.95" customHeight="1" x14ac:dyDescent="0.3">
      <c r="A5224" s="219">
        <v>5223</v>
      </c>
      <c r="B5224" s="108">
        <v>5021102.1100000003</v>
      </c>
      <c r="C5224" s="109" t="s">
        <v>5397</v>
      </c>
    </row>
    <row r="5225" spans="1:3" ht="16.95" customHeight="1" x14ac:dyDescent="0.3">
      <c r="A5225" s="219">
        <v>5224</v>
      </c>
      <c r="B5225" s="108">
        <v>5021102.12</v>
      </c>
      <c r="C5225" s="109" t="s">
        <v>5398</v>
      </c>
    </row>
    <row r="5226" spans="1:3" ht="16.95" customHeight="1" x14ac:dyDescent="0.3">
      <c r="A5226" s="219">
        <v>5225</v>
      </c>
      <c r="B5226" s="108">
        <v>5021102.2</v>
      </c>
      <c r="C5226" s="109" t="s">
        <v>5399</v>
      </c>
    </row>
    <row r="5227" spans="1:3" ht="16.95" customHeight="1" x14ac:dyDescent="0.3">
      <c r="A5227" s="219">
        <v>5226</v>
      </c>
      <c r="B5227" s="108">
        <v>5021102.3</v>
      </c>
      <c r="C5227" s="109" t="s">
        <v>5400</v>
      </c>
    </row>
    <row r="5228" spans="1:3" ht="16.95" customHeight="1" x14ac:dyDescent="0.3">
      <c r="A5228" s="219">
        <v>5227</v>
      </c>
      <c r="B5228" s="108">
        <v>5021102.4000000004</v>
      </c>
      <c r="C5228" s="109" t="s">
        <v>5401</v>
      </c>
    </row>
    <row r="5229" spans="1:3" ht="16.95" customHeight="1" x14ac:dyDescent="0.3">
      <c r="A5229" s="219">
        <v>5228</v>
      </c>
      <c r="B5229" s="108">
        <v>5021102.5999999996</v>
      </c>
      <c r="C5229" s="109" t="s">
        <v>5402</v>
      </c>
    </row>
    <row r="5230" spans="1:3" ht="16.95" customHeight="1" x14ac:dyDescent="0.3">
      <c r="A5230" s="219">
        <v>5229</v>
      </c>
      <c r="B5230" s="108">
        <v>5021105.01</v>
      </c>
      <c r="C5230" s="109" t="s">
        <v>5403</v>
      </c>
    </row>
    <row r="5231" spans="1:3" ht="16.95" customHeight="1" x14ac:dyDescent="0.3">
      <c r="A5231" s="219">
        <v>5230</v>
      </c>
      <c r="B5231" s="108">
        <v>5021106</v>
      </c>
      <c r="C5231" s="109" t="s">
        <v>5404</v>
      </c>
    </row>
    <row r="5232" spans="1:3" ht="16.95" customHeight="1" x14ac:dyDescent="0.3">
      <c r="A5232" s="219">
        <v>5231</v>
      </c>
      <c r="B5232" s="108">
        <v>5021110</v>
      </c>
      <c r="C5232" s="109" t="s">
        <v>5405</v>
      </c>
    </row>
    <row r="5233" spans="1:3" ht="16.95" customHeight="1" x14ac:dyDescent="0.3">
      <c r="A5233" s="219">
        <v>5232</v>
      </c>
      <c r="B5233" s="108">
        <v>5021110.01</v>
      </c>
      <c r="C5233" s="109" t="s">
        <v>5406</v>
      </c>
    </row>
    <row r="5234" spans="1:3" ht="16.95" customHeight="1" x14ac:dyDescent="0.3">
      <c r="A5234" s="219">
        <v>5233</v>
      </c>
      <c r="B5234" s="108">
        <v>5021111</v>
      </c>
      <c r="C5234" s="109" t="s">
        <v>5407</v>
      </c>
    </row>
    <row r="5235" spans="1:3" ht="16.95" customHeight="1" x14ac:dyDescent="0.3">
      <c r="A5235" s="219">
        <v>5234</v>
      </c>
      <c r="B5235" s="108">
        <v>5021112</v>
      </c>
      <c r="C5235" s="109" t="s">
        <v>5408</v>
      </c>
    </row>
    <row r="5236" spans="1:3" ht="16.95" customHeight="1" x14ac:dyDescent="0.3">
      <c r="A5236" s="219">
        <v>5235</v>
      </c>
      <c r="B5236" s="108">
        <v>5021113</v>
      </c>
      <c r="C5236" s="109" t="s">
        <v>5409</v>
      </c>
    </row>
    <row r="5237" spans="1:3" ht="16.95" customHeight="1" x14ac:dyDescent="0.3">
      <c r="A5237" s="219">
        <v>5236</v>
      </c>
      <c r="B5237" s="108">
        <v>5021113.0999999996</v>
      </c>
      <c r="C5237" s="109" t="s">
        <v>5410</v>
      </c>
    </row>
    <row r="5238" spans="1:3" ht="16.95" customHeight="1" x14ac:dyDescent="0.3">
      <c r="A5238" s="219">
        <v>5237</v>
      </c>
      <c r="B5238" s="108">
        <v>5021114</v>
      </c>
      <c r="C5238" s="109" t="s">
        <v>5411</v>
      </c>
    </row>
    <row r="5239" spans="1:3" ht="16.95" customHeight="1" x14ac:dyDescent="0.3">
      <c r="A5239" s="219">
        <v>5238</v>
      </c>
      <c r="B5239" s="108">
        <v>5021114.01</v>
      </c>
      <c r="C5239" s="109" t="s">
        <v>5412</v>
      </c>
    </row>
    <row r="5240" spans="1:3" ht="16.95" customHeight="1" x14ac:dyDescent="0.3">
      <c r="A5240" s="219">
        <v>5239</v>
      </c>
      <c r="B5240" s="108">
        <v>5021115</v>
      </c>
      <c r="C5240" s="109" t="s">
        <v>5413</v>
      </c>
    </row>
    <row r="5241" spans="1:3" ht="16.95" customHeight="1" x14ac:dyDescent="0.3">
      <c r="A5241" s="219">
        <v>5240</v>
      </c>
      <c r="B5241" s="108">
        <v>5021117</v>
      </c>
      <c r="C5241" s="109" t="s">
        <v>5414</v>
      </c>
    </row>
    <row r="5242" spans="1:3" ht="16.95" customHeight="1" x14ac:dyDescent="0.3">
      <c r="A5242" s="219">
        <v>5241</v>
      </c>
      <c r="B5242" s="108">
        <v>5021118.01</v>
      </c>
      <c r="C5242" s="109" t="s">
        <v>5415</v>
      </c>
    </row>
    <row r="5243" spans="1:3" ht="16.95" customHeight="1" x14ac:dyDescent="0.3">
      <c r="A5243" s="219">
        <v>5242</v>
      </c>
      <c r="B5243" s="108">
        <v>5021118.0199999996</v>
      </c>
      <c r="C5243" s="109" t="s">
        <v>5416</v>
      </c>
    </row>
    <row r="5244" spans="1:3" ht="16.95" customHeight="1" x14ac:dyDescent="0.3">
      <c r="A5244" s="219">
        <v>5243</v>
      </c>
      <c r="B5244" s="108">
        <v>5021118.04</v>
      </c>
      <c r="C5244" s="109" t="s">
        <v>5417</v>
      </c>
    </row>
    <row r="5245" spans="1:3" ht="16.95" customHeight="1" x14ac:dyDescent="0.3">
      <c r="A5245" s="219">
        <v>5244</v>
      </c>
      <c r="B5245" s="108">
        <v>5021119</v>
      </c>
      <c r="C5245" s="109" t="s">
        <v>5418</v>
      </c>
    </row>
    <row r="5246" spans="1:3" ht="16.95" customHeight="1" x14ac:dyDescent="0.3">
      <c r="A5246" s="219">
        <v>5245</v>
      </c>
      <c r="B5246" s="108">
        <v>5021122</v>
      </c>
      <c r="C5246" s="109" t="s">
        <v>5419</v>
      </c>
    </row>
    <row r="5247" spans="1:3" ht="16.95" customHeight="1" x14ac:dyDescent="0.3">
      <c r="A5247" s="219">
        <v>5246</v>
      </c>
      <c r="B5247" s="108">
        <v>5021122.01</v>
      </c>
      <c r="C5247" s="109" t="s">
        <v>5420</v>
      </c>
    </row>
    <row r="5248" spans="1:3" ht="16.95" customHeight="1" x14ac:dyDescent="0.3">
      <c r="A5248" s="219">
        <v>5247</v>
      </c>
      <c r="B5248" s="108">
        <v>5021122.0199999996</v>
      </c>
      <c r="C5248" s="109" t="s">
        <v>5421</v>
      </c>
    </row>
    <row r="5249" spans="1:3" ht="16.95" customHeight="1" x14ac:dyDescent="0.3">
      <c r="A5249" s="219">
        <v>5248</v>
      </c>
      <c r="B5249" s="108">
        <v>5021122.03</v>
      </c>
      <c r="C5249" s="109" t="s">
        <v>5422</v>
      </c>
    </row>
    <row r="5250" spans="1:3" ht="16.95" customHeight="1" x14ac:dyDescent="0.3">
      <c r="A5250" s="219">
        <v>5249</v>
      </c>
      <c r="B5250" s="108">
        <v>5021123</v>
      </c>
      <c r="C5250" s="109" t="s">
        <v>5423</v>
      </c>
    </row>
    <row r="5251" spans="1:3" ht="16.95" customHeight="1" x14ac:dyDescent="0.3">
      <c r="A5251" s="219">
        <v>5250</v>
      </c>
      <c r="B5251" s="108">
        <v>5021124</v>
      </c>
      <c r="C5251" s="109" t="s">
        <v>5424</v>
      </c>
    </row>
    <row r="5252" spans="1:3" ht="16.95" customHeight="1" x14ac:dyDescent="0.3">
      <c r="A5252" s="219">
        <v>5251</v>
      </c>
      <c r="B5252" s="108">
        <v>5021124.01</v>
      </c>
      <c r="C5252" s="109" t="s">
        <v>5425</v>
      </c>
    </row>
    <row r="5253" spans="1:3" ht="16.95" customHeight="1" x14ac:dyDescent="0.3">
      <c r="A5253" s="219">
        <v>5252</v>
      </c>
      <c r="B5253" s="108">
        <v>5021124.0199999996</v>
      </c>
      <c r="C5253" s="109" t="s">
        <v>5426</v>
      </c>
    </row>
    <row r="5254" spans="1:3" ht="16.95" customHeight="1" x14ac:dyDescent="0.3">
      <c r="A5254" s="219">
        <v>5253</v>
      </c>
      <c r="B5254" s="108">
        <v>5021124.03</v>
      </c>
      <c r="C5254" s="109" t="s">
        <v>5427</v>
      </c>
    </row>
    <row r="5255" spans="1:3" ht="16.95" customHeight="1" x14ac:dyDescent="0.3">
      <c r="A5255" s="219">
        <v>5254</v>
      </c>
      <c r="B5255" s="108">
        <v>5021124.04</v>
      </c>
      <c r="C5255" s="109" t="s">
        <v>5428</v>
      </c>
    </row>
    <row r="5256" spans="1:3" ht="16.95" customHeight="1" x14ac:dyDescent="0.3">
      <c r="A5256" s="219">
        <v>5255</v>
      </c>
      <c r="B5256" s="108">
        <v>5021124.05</v>
      </c>
      <c r="C5256" s="109" t="s">
        <v>5429</v>
      </c>
    </row>
    <row r="5257" spans="1:3" ht="16.95" customHeight="1" x14ac:dyDescent="0.3">
      <c r="A5257" s="219">
        <v>5256</v>
      </c>
      <c r="B5257" s="108">
        <v>5021124.0599999996</v>
      </c>
      <c r="C5257" s="109" t="s">
        <v>5430</v>
      </c>
    </row>
    <row r="5258" spans="1:3" ht="16.95" customHeight="1" x14ac:dyDescent="0.3">
      <c r="A5258" s="219">
        <v>5257</v>
      </c>
      <c r="B5258" s="108">
        <v>5021124.07</v>
      </c>
      <c r="C5258" s="109" t="s">
        <v>5431</v>
      </c>
    </row>
    <row r="5259" spans="1:3" ht="16.95" customHeight="1" x14ac:dyDescent="0.3">
      <c r="A5259" s="219">
        <v>5258</v>
      </c>
      <c r="B5259" s="108">
        <v>5021125</v>
      </c>
      <c r="C5259" s="109" t="s">
        <v>5432</v>
      </c>
    </row>
    <row r="5260" spans="1:3" ht="16.95" customHeight="1" x14ac:dyDescent="0.3">
      <c r="A5260" s="219">
        <v>5259</v>
      </c>
      <c r="B5260" s="108">
        <v>5021125.01</v>
      </c>
      <c r="C5260" s="109" t="s">
        <v>5433</v>
      </c>
    </row>
    <row r="5261" spans="1:3" ht="16.95" customHeight="1" x14ac:dyDescent="0.3">
      <c r="A5261" s="219">
        <v>5260</v>
      </c>
      <c r="B5261" s="108">
        <v>5021125.0199999996</v>
      </c>
      <c r="C5261" s="109" t="s">
        <v>5434</v>
      </c>
    </row>
    <row r="5262" spans="1:3" ht="16.95" customHeight="1" x14ac:dyDescent="0.3">
      <c r="A5262" s="219">
        <v>5261</v>
      </c>
      <c r="B5262" s="108">
        <v>5021125.0999999996</v>
      </c>
      <c r="C5262" s="109" t="s">
        <v>5435</v>
      </c>
    </row>
    <row r="5263" spans="1:3" ht="16.95" customHeight="1" x14ac:dyDescent="0.3">
      <c r="A5263" s="219">
        <v>5262</v>
      </c>
      <c r="B5263" s="108">
        <v>5021126.01</v>
      </c>
      <c r="C5263" s="109" t="s">
        <v>5436</v>
      </c>
    </row>
    <row r="5264" spans="1:3" ht="16.95" customHeight="1" x14ac:dyDescent="0.3">
      <c r="A5264" s="219">
        <v>5263</v>
      </c>
      <c r="B5264" s="108">
        <v>5021126.0199999996</v>
      </c>
      <c r="C5264" s="109" t="s">
        <v>5437</v>
      </c>
    </row>
    <row r="5265" spans="1:3" ht="16.95" customHeight="1" x14ac:dyDescent="0.3">
      <c r="A5265" s="219">
        <v>5264</v>
      </c>
      <c r="B5265" s="108">
        <v>5021127</v>
      </c>
      <c r="C5265" s="109" t="s">
        <v>5438</v>
      </c>
    </row>
    <row r="5266" spans="1:3" ht="16.95" customHeight="1" x14ac:dyDescent="0.3">
      <c r="A5266" s="219">
        <v>5265</v>
      </c>
      <c r="B5266" s="108">
        <v>5021127.01</v>
      </c>
      <c r="C5266" s="109" t="s">
        <v>5439</v>
      </c>
    </row>
    <row r="5267" spans="1:3" ht="16.95" customHeight="1" x14ac:dyDescent="0.3">
      <c r="A5267" s="219">
        <v>5266</v>
      </c>
      <c r="B5267" s="108">
        <v>5021127.0199999996</v>
      </c>
      <c r="C5267" s="109" t="s">
        <v>5440</v>
      </c>
    </row>
    <row r="5268" spans="1:3" ht="16.95" customHeight="1" x14ac:dyDescent="0.3">
      <c r="A5268" s="219">
        <v>5267</v>
      </c>
      <c r="B5268" s="108">
        <v>5021127.03</v>
      </c>
      <c r="C5268" s="109" t="s">
        <v>5441</v>
      </c>
    </row>
    <row r="5269" spans="1:3" ht="16.95" customHeight="1" x14ac:dyDescent="0.3">
      <c r="A5269" s="219">
        <v>5268</v>
      </c>
      <c r="B5269" s="108">
        <v>5021130</v>
      </c>
      <c r="C5269" s="109" t="s">
        <v>5442</v>
      </c>
    </row>
    <row r="5270" spans="1:3" ht="16.95" customHeight="1" x14ac:dyDescent="0.3">
      <c r="A5270" s="219">
        <v>5269</v>
      </c>
      <c r="B5270" s="108">
        <v>5021131</v>
      </c>
      <c r="C5270" s="109" t="s">
        <v>5443</v>
      </c>
    </row>
    <row r="5271" spans="1:3" ht="16.95" customHeight="1" x14ac:dyDescent="0.3">
      <c r="A5271" s="219">
        <v>5270</v>
      </c>
      <c r="B5271" s="108">
        <v>5021132</v>
      </c>
      <c r="C5271" s="109" t="s">
        <v>5444</v>
      </c>
    </row>
    <row r="5272" spans="1:3" ht="16.95" customHeight="1" x14ac:dyDescent="0.3">
      <c r="A5272" s="219">
        <v>5271</v>
      </c>
      <c r="B5272" s="108">
        <v>5021133</v>
      </c>
      <c r="C5272" s="109" t="s">
        <v>5445</v>
      </c>
    </row>
    <row r="5273" spans="1:3" ht="16.95" customHeight="1" x14ac:dyDescent="0.3">
      <c r="A5273" s="219">
        <v>5272</v>
      </c>
      <c r="B5273" s="108">
        <v>5021134</v>
      </c>
      <c r="C5273" s="109" t="s">
        <v>5446</v>
      </c>
    </row>
    <row r="5274" spans="1:3" ht="16.95" customHeight="1" x14ac:dyDescent="0.3">
      <c r="A5274" s="219">
        <v>5273</v>
      </c>
      <c r="B5274" s="108">
        <v>5021136</v>
      </c>
      <c r="C5274" s="109" t="s">
        <v>5447</v>
      </c>
    </row>
    <row r="5275" spans="1:3" ht="16.95" customHeight="1" x14ac:dyDescent="0.3">
      <c r="A5275" s="219">
        <v>5274</v>
      </c>
      <c r="B5275" s="108">
        <v>5021138</v>
      </c>
      <c r="C5275" s="109" t="s">
        <v>5448</v>
      </c>
    </row>
    <row r="5276" spans="1:3" ht="16.95" customHeight="1" x14ac:dyDescent="0.3">
      <c r="A5276" s="219">
        <v>5275</v>
      </c>
      <c r="B5276" s="108">
        <v>5021138.01</v>
      </c>
      <c r="C5276" s="109" t="s">
        <v>5449</v>
      </c>
    </row>
    <row r="5277" spans="1:3" ht="16.95" customHeight="1" x14ac:dyDescent="0.3">
      <c r="A5277" s="219">
        <v>5276</v>
      </c>
      <c r="B5277" s="108">
        <v>5021138.0199999996</v>
      </c>
      <c r="C5277" s="109" t="s">
        <v>5450</v>
      </c>
    </row>
    <row r="5278" spans="1:3" ht="16.95" customHeight="1" x14ac:dyDescent="0.3">
      <c r="A5278" s="219">
        <v>5277</v>
      </c>
      <c r="B5278" s="108">
        <v>5021139</v>
      </c>
      <c r="C5278" s="109" t="s">
        <v>5451</v>
      </c>
    </row>
    <row r="5279" spans="1:3" ht="16.95" customHeight="1" x14ac:dyDescent="0.3">
      <c r="A5279" s="219">
        <v>5278</v>
      </c>
      <c r="B5279" s="108">
        <v>5021139.01</v>
      </c>
      <c r="C5279" s="109" t="s">
        <v>5452</v>
      </c>
    </row>
    <row r="5280" spans="1:3" ht="16.95" customHeight="1" x14ac:dyDescent="0.3">
      <c r="A5280" s="219">
        <v>5279</v>
      </c>
      <c r="B5280" s="108">
        <v>5021139.0199999996</v>
      </c>
      <c r="C5280" s="109" t="s">
        <v>5453</v>
      </c>
    </row>
    <row r="5281" spans="1:3" ht="16.95" customHeight="1" x14ac:dyDescent="0.3">
      <c r="A5281" s="219">
        <v>5280</v>
      </c>
      <c r="B5281" s="108">
        <v>5021139.03</v>
      </c>
      <c r="C5281" s="109" t="s">
        <v>5454</v>
      </c>
    </row>
    <row r="5282" spans="1:3" ht="16.95" customHeight="1" x14ac:dyDescent="0.3">
      <c r="A5282" s="219">
        <v>5281</v>
      </c>
      <c r="B5282" s="108">
        <v>5021139.04</v>
      </c>
      <c r="C5282" s="109" t="s">
        <v>5455</v>
      </c>
    </row>
    <row r="5283" spans="1:3" ht="16.95" customHeight="1" x14ac:dyDescent="0.3">
      <c r="A5283" s="219">
        <v>5282</v>
      </c>
      <c r="B5283" s="108">
        <v>5021140.01</v>
      </c>
      <c r="C5283" s="109" t="s">
        <v>5456</v>
      </c>
    </row>
    <row r="5284" spans="1:3" ht="16.95" customHeight="1" x14ac:dyDescent="0.3">
      <c r="A5284" s="219">
        <v>5283</v>
      </c>
      <c r="B5284" s="108">
        <v>5021140.0199999996</v>
      </c>
      <c r="C5284" s="109" t="s">
        <v>5457</v>
      </c>
    </row>
    <row r="5285" spans="1:3" ht="16.95" customHeight="1" x14ac:dyDescent="0.3">
      <c r="A5285" s="219">
        <v>5284</v>
      </c>
      <c r="B5285" s="108">
        <v>5021140.03</v>
      </c>
      <c r="C5285" s="109" t="s">
        <v>5458</v>
      </c>
    </row>
    <row r="5286" spans="1:3" ht="16.95" customHeight="1" x14ac:dyDescent="0.3">
      <c r="A5286" s="219">
        <v>5285</v>
      </c>
      <c r="B5286" s="108">
        <v>5021140.04</v>
      </c>
      <c r="C5286" s="109" t="s">
        <v>5459</v>
      </c>
    </row>
    <row r="5287" spans="1:3" ht="16.95" customHeight="1" x14ac:dyDescent="0.3">
      <c r="A5287" s="219">
        <v>5286</v>
      </c>
      <c r="B5287" s="108">
        <v>5021141</v>
      </c>
      <c r="C5287" s="109" t="s">
        <v>5460</v>
      </c>
    </row>
    <row r="5288" spans="1:3" ht="16.95" customHeight="1" x14ac:dyDescent="0.3">
      <c r="A5288" s="219">
        <v>5287</v>
      </c>
      <c r="B5288" s="108">
        <v>5021142</v>
      </c>
      <c r="C5288" s="109" t="s">
        <v>5461</v>
      </c>
    </row>
    <row r="5289" spans="1:3" ht="16.95" customHeight="1" x14ac:dyDescent="0.3">
      <c r="A5289" s="219">
        <v>5288</v>
      </c>
      <c r="B5289" s="108">
        <v>5021143</v>
      </c>
      <c r="C5289" s="109" t="s">
        <v>5462</v>
      </c>
    </row>
    <row r="5290" spans="1:3" ht="16.95" customHeight="1" x14ac:dyDescent="0.3">
      <c r="A5290" s="219">
        <v>5289</v>
      </c>
      <c r="B5290" s="108">
        <v>5021143.01</v>
      </c>
      <c r="C5290" s="109" t="s">
        <v>5463</v>
      </c>
    </row>
    <row r="5291" spans="1:3" ht="16.95" customHeight="1" x14ac:dyDescent="0.3">
      <c r="A5291" s="219">
        <v>5290</v>
      </c>
      <c r="B5291" s="108">
        <v>5021144</v>
      </c>
      <c r="C5291" s="109" t="s">
        <v>5464</v>
      </c>
    </row>
    <row r="5292" spans="1:3" ht="16.95" customHeight="1" x14ac:dyDescent="0.3">
      <c r="A5292" s="219">
        <v>5291</v>
      </c>
      <c r="B5292" s="108">
        <v>5021144.0999999996</v>
      </c>
      <c r="C5292" s="109" t="s">
        <v>5465</v>
      </c>
    </row>
    <row r="5293" spans="1:3" ht="16.95" customHeight="1" x14ac:dyDescent="0.3">
      <c r="A5293" s="219">
        <v>5292</v>
      </c>
      <c r="B5293" s="108">
        <v>5021144.2</v>
      </c>
      <c r="C5293" s="109" t="s">
        <v>5466</v>
      </c>
    </row>
    <row r="5294" spans="1:3" ht="16.95" customHeight="1" x14ac:dyDescent="0.3">
      <c r="A5294" s="219">
        <v>5293</v>
      </c>
      <c r="B5294" s="108">
        <v>5021144.3</v>
      </c>
      <c r="C5294" s="109" t="s">
        <v>5467</v>
      </c>
    </row>
    <row r="5295" spans="1:3" ht="16.95" customHeight="1" x14ac:dyDescent="0.3">
      <c r="A5295" s="219">
        <v>5294</v>
      </c>
      <c r="B5295" s="108">
        <v>5021144.4000000004</v>
      </c>
      <c r="C5295" s="109" t="s">
        <v>5468</v>
      </c>
    </row>
    <row r="5296" spans="1:3" ht="16.95" customHeight="1" x14ac:dyDescent="0.3">
      <c r="A5296" s="219">
        <v>5295</v>
      </c>
      <c r="B5296" s="108">
        <v>5021144.5</v>
      </c>
      <c r="C5296" s="109" t="s">
        <v>5469</v>
      </c>
    </row>
    <row r="5297" spans="1:3" ht="16.95" customHeight="1" x14ac:dyDescent="0.3">
      <c r="A5297" s="219">
        <v>5296</v>
      </c>
      <c r="B5297" s="108">
        <v>5021145</v>
      </c>
      <c r="C5297" s="109" t="s">
        <v>5470</v>
      </c>
    </row>
    <row r="5298" spans="1:3" ht="16.95" customHeight="1" x14ac:dyDescent="0.3">
      <c r="A5298" s="219">
        <v>5297</v>
      </c>
      <c r="B5298" s="108">
        <v>5021146</v>
      </c>
      <c r="C5298" s="109" t="s">
        <v>5471</v>
      </c>
    </row>
    <row r="5299" spans="1:3" ht="16.95" customHeight="1" x14ac:dyDescent="0.3">
      <c r="A5299" s="219">
        <v>5298</v>
      </c>
      <c r="B5299" s="108">
        <v>503.01</v>
      </c>
      <c r="C5299" s="109" t="s">
        <v>5472</v>
      </c>
    </row>
    <row r="5300" spans="1:3" ht="16.95" customHeight="1" x14ac:dyDescent="0.3">
      <c r="A5300" s="219">
        <v>5299</v>
      </c>
      <c r="B5300" s="108">
        <v>503.02</v>
      </c>
      <c r="C5300" s="109" t="s">
        <v>5473</v>
      </c>
    </row>
    <row r="5301" spans="1:3" ht="16.95" customHeight="1" x14ac:dyDescent="0.3">
      <c r="A5301" s="219">
        <v>5300</v>
      </c>
      <c r="B5301" s="108">
        <v>503.03</v>
      </c>
      <c r="C5301" s="109" t="s">
        <v>5474</v>
      </c>
    </row>
    <row r="5302" spans="1:3" ht="16.95" customHeight="1" x14ac:dyDescent="0.3">
      <c r="A5302" s="219">
        <v>5301</v>
      </c>
      <c r="B5302" s="108">
        <v>5030003</v>
      </c>
      <c r="C5302" s="109" t="s">
        <v>5475</v>
      </c>
    </row>
    <row r="5303" spans="1:3" ht="16.95" customHeight="1" x14ac:dyDescent="0.3">
      <c r="A5303" s="219">
        <v>5302</v>
      </c>
      <c r="B5303" s="108">
        <v>5030004</v>
      </c>
      <c r="C5303" s="109" t="s">
        <v>5476</v>
      </c>
    </row>
    <row r="5304" spans="1:3" ht="16.95" customHeight="1" x14ac:dyDescent="0.3">
      <c r="A5304" s="219">
        <v>5303</v>
      </c>
      <c r="B5304" s="108">
        <v>5030005</v>
      </c>
      <c r="C5304" s="109" t="s">
        <v>5477</v>
      </c>
    </row>
    <row r="5305" spans="1:3" ht="16.95" customHeight="1" x14ac:dyDescent="0.3">
      <c r="A5305" s="219">
        <v>5304</v>
      </c>
      <c r="B5305" s="108">
        <v>5030006</v>
      </c>
      <c r="C5305" s="109" t="s">
        <v>5478</v>
      </c>
    </row>
    <row r="5306" spans="1:3" ht="16.95" customHeight="1" x14ac:dyDescent="0.3">
      <c r="A5306" s="219">
        <v>5305</v>
      </c>
      <c r="B5306" s="108">
        <v>5030007</v>
      </c>
      <c r="C5306" s="109" t="s">
        <v>5479</v>
      </c>
    </row>
    <row r="5307" spans="1:3" ht="16.95" customHeight="1" x14ac:dyDescent="0.3">
      <c r="A5307" s="219">
        <v>5306</v>
      </c>
      <c r="B5307" s="108">
        <v>5030008</v>
      </c>
      <c r="C5307" s="109" t="s">
        <v>5480</v>
      </c>
    </row>
    <row r="5308" spans="1:3" ht="16.95" customHeight="1" x14ac:dyDescent="0.3">
      <c r="A5308" s="219">
        <v>5307</v>
      </c>
      <c r="B5308" s="108">
        <v>5030010</v>
      </c>
      <c r="C5308" s="109" t="s">
        <v>5481</v>
      </c>
    </row>
    <row r="5309" spans="1:3" ht="16.95" customHeight="1" x14ac:dyDescent="0.3">
      <c r="A5309" s="219">
        <v>5308</v>
      </c>
      <c r="B5309" s="108">
        <v>5030011</v>
      </c>
      <c r="C5309" s="109" t="s">
        <v>5482</v>
      </c>
    </row>
    <row r="5310" spans="1:3" ht="16.95" customHeight="1" x14ac:dyDescent="0.3">
      <c r="A5310" s="219">
        <v>5309</v>
      </c>
      <c r="B5310" s="108">
        <v>5030012</v>
      </c>
      <c r="C5310" s="109" t="s">
        <v>5483</v>
      </c>
    </row>
    <row r="5311" spans="1:3" ht="16.95" customHeight="1" x14ac:dyDescent="0.3">
      <c r="A5311" s="219">
        <v>5310</v>
      </c>
      <c r="B5311" s="108">
        <v>5030012.2</v>
      </c>
      <c r="C5311" s="109" t="s">
        <v>5484</v>
      </c>
    </row>
    <row r="5312" spans="1:3" ht="16.95" customHeight="1" x14ac:dyDescent="0.3">
      <c r="A5312" s="219">
        <v>5311</v>
      </c>
      <c r="B5312" s="108">
        <v>5030013</v>
      </c>
      <c r="C5312" s="109" t="s">
        <v>5485</v>
      </c>
    </row>
    <row r="5313" spans="1:3" ht="16.95" customHeight="1" x14ac:dyDescent="0.3">
      <c r="A5313" s="219">
        <v>5312</v>
      </c>
      <c r="B5313" s="108">
        <v>5030014</v>
      </c>
      <c r="C5313" s="109" t="s">
        <v>5486</v>
      </c>
    </row>
    <row r="5314" spans="1:3" ht="16.95" customHeight="1" x14ac:dyDescent="0.3">
      <c r="A5314" s="219">
        <v>5313</v>
      </c>
      <c r="B5314" s="108">
        <v>5030015</v>
      </c>
      <c r="C5314" s="109" t="s">
        <v>5487</v>
      </c>
    </row>
    <row r="5315" spans="1:3" ht="16.95" customHeight="1" x14ac:dyDescent="0.3">
      <c r="A5315" s="219">
        <v>5314</v>
      </c>
      <c r="B5315" s="108">
        <v>5030016</v>
      </c>
      <c r="C5315" s="109" t="s">
        <v>5488</v>
      </c>
    </row>
    <row r="5316" spans="1:3" ht="16.95" customHeight="1" x14ac:dyDescent="0.3">
      <c r="A5316" s="219">
        <v>5315</v>
      </c>
      <c r="B5316" s="108">
        <v>5030017</v>
      </c>
      <c r="C5316" s="109" t="s">
        <v>5489</v>
      </c>
    </row>
    <row r="5317" spans="1:3" ht="16.95" customHeight="1" x14ac:dyDescent="0.3">
      <c r="A5317" s="219">
        <v>5316</v>
      </c>
      <c r="B5317" s="108">
        <v>5030018</v>
      </c>
      <c r="C5317" s="109" t="s">
        <v>5490</v>
      </c>
    </row>
    <row r="5318" spans="1:3" ht="16.95" customHeight="1" x14ac:dyDescent="0.3">
      <c r="A5318" s="219">
        <v>5317</v>
      </c>
      <c r="B5318" s="108">
        <v>5030019</v>
      </c>
      <c r="C5318" s="109" t="s">
        <v>5491</v>
      </c>
    </row>
    <row r="5319" spans="1:3" ht="16.95" customHeight="1" x14ac:dyDescent="0.3">
      <c r="A5319" s="219">
        <v>5318</v>
      </c>
      <c r="B5319" s="108">
        <v>5030021</v>
      </c>
      <c r="C5319" s="109" t="s">
        <v>5492</v>
      </c>
    </row>
    <row r="5320" spans="1:3" ht="16.95" customHeight="1" x14ac:dyDescent="0.3">
      <c r="A5320" s="219">
        <v>5319</v>
      </c>
      <c r="B5320" s="108">
        <v>5030022</v>
      </c>
      <c r="C5320" s="109" t="s">
        <v>5493</v>
      </c>
    </row>
    <row r="5321" spans="1:3" ht="16.95" customHeight="1" x14ac:dyDescent="0.3">
      <c r="A5321" s="219">
        <v>5320</v>
      </c>
      <c r="B5321" s="108">
        <v>5030023</v>
      </c>
      <c r="C5321" s="109" t="s">
        <v>5494</v>
      </c>
    </row>
    <row r="5322" spans="1:3" ht="16.95" customHeight="1" x14ac:dyDescent="0.3">
      <c r="A5322" s="219">
        <v>5321</v>
      </c>
      <c r="B5322" s="108">
        <v>503103</v>
      </c>
      <c r="C5322" s="109" t="s">
        <v>5495</v>
      </c>
    </row>
    <row r="5323" spans="1:3" ht="16.95" customHeight="1" x14ac:dyDescent="0.3">
      <c r="A5323" s="219">
        <v>5322</v>
      </c>
      <c r="B5323" s="108">
        <v>503109</v>
      </c>
      <c r="C5323" s="109" t="s">
        <v>5496</v>
      </c>
    </row>
    <row r="5324" spans="1:3" ht="16.95" customHeight="1" x14ac:dyDescent="0.3">
      <c r="A5324" s="219">
        <v>5323</v>
      </c>
      <c r="B5324" s="108">
        <v>503114</v>
      </c>
      <c r="C5324" s="109" t="s">
        <v>5497</v>
      </c>
    </row>
    <row r="5325" spans="1:3" ht="16.95" customHeight="1" x14ac:dyDescent="0.3">
      <c r="A5325" s="219">
        <v>5324</v>
      </c>
      <c r="B5325" s="108">
        <v>503114.5</v>
      </c>
      <c r="C5325" s="109" t="s">
        <v>5498</v>
      </c>
    </row>
    <row r="5326" spans="1:3" ht="16.95" customHeight="1" x14ac:dyDescent="0.3">
      <c r="A5326" s="219">
        <v>5325</v>
      </c>
      <c r="B5326" s="108">
        <v>503117.5</v>
      </c>
      <c r="C5326" s="109" t="s">
        <v>5499</v>
      </c>
    </row>
    <row r="5327" spans="1:3" ht="16.95" customHeight="1" x14ac:dyDescent="0.3">
      <c r="A5327" s="219">
        <v>5326</v>
      </c>
      <c r="B5327" s="108">
        <v>504.01</v>
      </c>
      <c r="C5327" s="109" t="s">
        <v>5500</v>
      </c>
    </row>
    <row r="5328" spans="1:3" ht="16.95" customHeight="1" x14ac:dyDescent="0.3">
      <c r="A5328" s="219">
        <v>5327</v>
      </c>
      <c r="B5328" s="108">
        <v>504.02</v>
      </c>
      <c r="C5328" s="109" t="s">
        <v>5501</v>
      </c>
    </row>
    <row r="5329" spans="1:3" ht="16.95" customHeight="1" x14ac:dyDescent="0.3">
      <c r="A5329" s="219">
        <v>5328</v>
      </c>
      <c r="B5329" s="108">
        <v>504.03</v>
      </c>
      <c r="C5329" s="109" t="s">
        <v>5502</v>
      </c>
    </row>
    <row r="5330" spans="1:3" ht="16.95" customHeight="1" x14ac:dyDescent="0.3">
      <c r="A5330" s="219">
        <v>5329</v>
      </c>
      <c r="B5330" s="108">
        <v>504001</v>
      </c>
      <c r="C5330" s="109" t="s">
        <v>5503</v>
      </c>
    </row>
    <row r="5331" spans="1:3" ht="16.95" customHeight="1" x14ac:dyDescent="0.3">
      <c r="A5331" s="219">
        <v>5330</v>
      </c>
      <c r="B5331" s="108">
        <v>505.01</v>
      </c>
      <c r="C5331" s="109" t="s">
        <v>5504</v>
      </c>
    </row>
    <row r="5332" spans="1:3" ht="16.95" customHeight="1" x14ac:dyDescent="0.3">
      <c r="A5332" s="219">
        <v>5331</v>
      </c>
      <c r="B5332" s="108">
        <v>505.02</v>
      </c>
      <c r="C5332" s="109" t="s">
        <v>5505</v>
      </c>
    </row>
    <row r="5333" spans="1:3" ht="16.95" customHeight="1" x14ac:dyDescent="0.3">
      <c r="A5333" s="219">
        <v>5332</v>
      </c>
      <c r="B5333" s="108">
        <v>505.03</v>
      </c>
      <c r="C5333" s="109" t="s">
        <v>5506</v>
      </c>
    </row>
    <row r="5334" spans="1:3" ht="16.95" customHeight="1" x14ac:dyDescent="0.3">
      <c r="A5334" s="219">
        <v>5333</v>
      </c>
      <c r="B5334" s="108">
        <v>505001</v>
      </c>
      <c r="C5334" s="109" t="s">
        <v>5507</v>
      </c>
    </row>
    <row r="5335" spans="1:3" ht="16.95" customHeight="1" x14ac:dyDescent="0.3">
      <c r="A5335" s="219">
        <v>5334</v>
      </c>
      <c r="B5335" s="108">
        <v>505101</v>
      </c>
      <c r="C5335" s="109" t="s">
        <v>5508</v>
      </c>
    </row>
    <row r="5336" spans="1:3" ht="16.95" customHeight="1" x14ac:dyDescent="0.3">
      <c r="A5336" s="219">
        <v>5335</v>
      </c>
      <c r="B5336" s="108">
        <v>506.01</v>
      </c>
      <c r="C5336" s="109" t="s">
        <v>5509</v>
      </c>
    </row>
    <row r="5337" spans="1:3" ht="16.95" customHeight="1" x14ac:dyDescent="0.3">
      <c r="A5337" s="219">
        <v>5336</v>
      </c>
      <c r="B5337" s="108">
        <v>506.02</v>
      </c>
      <c r="C5337" s="109" t="s">
        <v>5510</v>
      </c>
    </row>
    <row r="5338" spans="1:3" ht="16.95" customHeight="1" x14ac:dyDescent="0.3">
      <c r="A5338" s="219">
        <v>5337</v>
      </c>
      <c r="B5338" s="108">
        <v>506.03</v>
      </c>
      <c r="C5338" s="109" t="s">
        <v>5511</v>
      </c>
    </row>
    <row r="5339" spans="1:3" ht="16.95" customHeight="1" x14ac:dyDescent="0.3">
      <c r="A5339" s="219">
        <v>5338</v>
      </c>
      <c r="B5339" s="108">
        <v>507.01</v>
      </c>
      <c r="C5339" s="109" t="s">
        <v>5512</v>
      </c>
    </row>
    <row r="5340" spans="1:3" ht="16.95" customHeight="1" x14ac:dyDescent="0.3">
      <c r="A5340" s="219">
        <v>5339</v>
      </c>
      <c r="B5340" s="108">
        <v>507.02</v>
      </c>
      <c r="C5340" s="109" t="s">
        <v>5513</v>
      </c>
    </row>
    <row r="5341" spans="1:3" ht="16.95" customHeight="1" x14ac:dyDescent="0.3">
      <c r="A5341" s="219">
        <v>5340</v>
      </c>
      <c r="B5341" s="108">
        <v>507.03</v>
      </c>
      <c r="C5341" s="109" t="s">
        <v>5514</v>
      </c>
    </row>
    <row r="5342" spans="1:3" ht="16.95" customHeight="1" x14ac:dyDescent="0.3">
      <c r="A5342" s="219">
        <v>5341</v>
      </c>
      <c r="B5342" s="108">
        <v>507.1</v>
      </c>
      <c r="C5342" s="109" t="s">
        <v>5515</v>
      </c>
    </row>
    <row r="5343" spans="1:3" ht="16.95" customHeight="1" x14ac:dyDescent="0.3">
      <c r="A5343" s="219">
        <v>5342</v>
      </c>
      <c r="B5343" s="108">
        <v>508.01</v>
      </c>
      <c r="C5343" s="109" t="s">
        <v>5516</v>
      </c>
    </row>
    <row r="5344" spans="1:3" ht="16.95" customHeight="1" x14ac:dyDescent="0.3">
      <c r="A5344" s="219">
        <v>5343</v>
      </c>
      <c r="B5344" s="108">
        <v>508.02</v>
      </c>
      <c r="C5344" s="109" t="s">
        <v>5517</v>
      </c>
    </row>
    <row r="5345" spans="1:3" ht="16.95" customHeight="1" x14ac:dyDescent="0.3">
      <c r="A5345" s="219">
        <v>5344</v>
      </c>
      <c r="B5345" s="108">
        <v>508.03</v>
      </c>
      <c r="C5345" s="109" t="s">
        <v>5518</v>
      </c>
    </row>
    <row r="5346" spans="1:3" ht="16.95" customHeight="1" x14ac:dyDescent="0.3">
      <c r="A5346" s="219">
        <v>5345</v>
      </c>
      <c r="B5346" s="108">
        <v>509.01</v>
      </c>
      <c r="C5346" s="109" t="s">
        <v>5519</v>
      </c>
    </row>
    <row r="5347" spans="1:3" ht="16.95" customHeight="1" x14ac:dyDescent="0.3">
      <c r="A5347" s="219">
        <v>5346</v>
      </c>
      <c r="B5347" s="108">
        <v>509.02</v>
      </c>
      <c r="C5347" s="109" t="s">
        <v>5520</v>
      </c>
    </row>
    <row r="5348" spans="1:3" ht="16.95" customHeight="1" x14ac:dyDescent="0.3">
      <c r="A5348" s="219">
        <v>5347</v>
      </c>
      <c r="B5348" s="108">
        <v>509.03</v>
      </c>
      <c r="C5348" s="109" t="s">
        <v>5521</v>
      </c>
    </row>
    <row r="5349" spans="1:3" ht="16.95" customHeight="1" x14ac:dyDescent="0.3">
      <c r="A5349" s="219">
        <v>5348</v>
      </c>
      <c r="B5349" s="108">
        <v>5094001.0599999996</v>
      </c>
      <c r="C5349" s="109" t="s">
        <v>5522</v>
      </c>
    </row>
    <row r="5350" spans="1:3" ht="16.95" customHeight="1" x14ac:dyDescent="0.3">
      <c r="A5350" s="219">
        <v>5349</v>
      </c>
      <c r="B5350" s="108">
        <v>5094001.07</v>
      </c>
      <c r="C5350" s="109" t="s">
        <v>5523</v>
      </c>
    </row>
    <row r="5351" spans="1:3" ht="16.95" customHeight="1" x14ac:dyDescent="0.3">
      <c r="A5351" s="219">
        <v>5350</v>
      </c>
      <c r="B5351" s="108">
        <v>5094005</v>
      </c>
      <c r="C5351" s="109" t="s">
        <v>5524</v>
      </c>
    </row>
    <row r="5352" spans="1:3" ht="16.95" customHeight="1" x14ac:dyDescent="0.3">
      <c r="A5352" s="219">
        <v>5351</v>
      </c>
      <c r="B5352" s="108">
        <v>5094006</v>
      </c>
      <c r="C5352" s="109" t="s">
        <v>5525</v>
      </c>
    </row>
    <row r="5353" spans="1:3" ht="16.95" customHeight="1" x14ac:dyDescent="0.3">
      <c r="A5353" s="219">
        <v>5352</v>
      </c>
      <c r="B5353" s="108">
        <v>5094008</v>
      </c>
      <c r="C5353" s="109" t="s">
        <v>5526</v>
      </c>
    </row>
    <row r="5354" spans="1:3" ht="16.95" customHeight="1" x14ac:dyDescent="0.3">
      <c r="A5354" s="219">
        <v>5353</v>
      </c>
      <c r="B5354" s="108">
        <v>5094010</v>
      </c>
      <c r="C5354" s="109" t="s">
        <v>5527</v>
      </c>
    </row>
    <row r="5355" spans="1:3" ht="16.95" customHeight="1" x14ac:dyDescent="0.3">
      <c r="A5355" s="219">
        <v>5354</v>
      </c>
      <c r="B5355" s="108">
        <v>5094012</v>
      </c>
      <c r="C5355" s="109" t="s">
        <v>5528</v>
      </c>
    </row>
    <row r="5356" spans="1:3" ht="16.95" customHeight="1" x14ac:dyDescent="0.3">
      <c r="A5356" s="219">
        <v>5355</v>
      </c>
      <c r="B5356" s="108">
        <v>5094013</v>
      </c>
      <c r="C5356" s="109" t="s">
        <v>5529</v>
      </c>
    </row>
    <row r="5357" spans="1:3" ht="16.95" customHeight="1" x14ac:dyDescent="0.3">
      <c r="A5357" s="219">
        <v>5356</v>
      </c>
      <c r="B5357" s="108">
        <v>5094013.0999999996</v>
      </c>
      <c r="C5357" s="109" t="s">
        <v>5530</v>
      </c>
    </row>
    <row r="5358" spans="1:3" ht="16.95" customHeight="1" x14ac:dyDescent="0.3">
      <c r="A5358" s="219">
        <v>5357</v>
      </c>
      <c r="B5358" s="108">
        <v>5094014</v>
      </c>
      <c r="C5358" s="109" t="s">
        <v>5531</v>
      </c>
    </row>
    <row r="5359" spans="1:3" ht="16.95" customHeight="1" x14ac:dyDescent="0.3">
      <c r="A5359" s="219">
        <v>5358</v>
      </c>
      <c r="B5359" s="108">
        <v>5094015</v>
      </c>
      <c r="C5359" s="109" t="s">
        <v>5532</v>
      </c>
    </row>
    <row r="5360" spans="1:3" ht="16.95" customHeight="1" x14ac:dyDescent="0.3">
      <c r="A5360" s="219">
        <v>5359</v>
      </c>
      <c r="B5360" s="108">
        <v>5094016</v>
      </c>
      <c r="C5360" s="109" t="s">
        <v>5533</v>
      </c>
    </row>
    <row r="5361" spans="1:3" ht="16.95" customHeight="1" x14ac:dyDescent="0.3">
      <c r="A5361" s="219">
        <v>5360</v>
      </c>
      <c r="B5361" s="108">
        <v>5094016.0999999996</v>
      </c>
      <c r="C5361" s="109" t="s">
        <v>5534</v>
      </c>
    </row>
    <row r="5362" spans="1:3" ht="16.95" customHeight="1" x14ac:dyDescent="0.3">
      <c r="A5362" s="219">
        <v>5361</v>
      </c>
      <c r="B5362" s="108">
        <v>5094017</v>
      </c>
      <c r="C5362" s="109" t="s">
        <v>5535</v>
      </c>
    </row>
    <row r="5363" spans="1:3" ht="16.95" customHeight="1" x14ac:dyDescent="0.3">
      <c r="A5363" s="219">
        <v>5362</v>
      </c>
      <c r="B5363" s="108">
        <v>5094018</v>
      </c>
      <c r="C5363" s="109" t="s">
        <v>5536</v>
      </c>
    </row>
    <row r="5364" spans="1:3" ht="16.95" customHeight="1" x14ac:dyDescent="0.3">
      <c r="A5364" s="219">
        <v>5363</v>
      </c>
      <c r="B5364" s="108">
        <v>5094019</v>
      </c>
      <c r="C5364" s="109" t="s">
        <v>5537</v>
      </c>
    </row>
    <row r="5365" spans="1:3" ht="16.95" customHeight="1" x14ac:dyDescent="0.3">
      <c r="A5365" s="219">
        <v>5364</v>
      </c>
      <c r="B5365" s="108">
        <v>5094019.0999999996</v>
      </c>
      <c r="C5365" s="109" t="s">
        <v>5538</v>
      </c>
    </row>
    <row r="5366" spans="1:3" ht="16.95" customHeight="1" x14ac:dyDescent="0.3">
      <c r="A5366" s="219">
        <v>5365</v>
      </c>
      <c r="B5366" s="108">
        <v>5094019.2</v>
      </c>
      <c r="C5366" s="109" t="s">
        <v>5539</v>
      </c>
    </row>
    <row r="5367" spans="1:3" ht="16.95" customHeight="1" x14ac:dyDescent="0.3">
      <c r="A5367" s="219">
        <v>5366</v>
      </c>
      <c r="B5367" s="108">
        <v>5094019.3</v>
      </c>
      <c r="C5367" s="109" t="s">
        <v>5540</v>
      </c>
    </row>
    <row r="5368" spans="1:3" ht="16.95" customHeight="1" x14ac:dyDescent="0.3">
      <c r="A5368" s="219">
        <v>5367</v>
      </c>
      <c r="B5368" s="108">
        <v>5094019.4000000004</v>
      </c>
      <c r="C5368" s="109" t="s">
        <v>5541</v>
      </c>
    </row>
    <row r="5369" spans="1:3" ht="16.95" customHeight="1" x14ac:dyDescent="0.3">
      <c r="A5369" s="219">
        <v>5368</v>
      </c>
      <c r="B5369" s="108">
        <v>51</v>
      </c>
      <c r="C5369" s="109" t="s">
        <v>5542</v>
      </c>
    </row>
    <row r="5370" spans="1:3" ht="16.95" customHeight="1" x14ac:dyDescent="0.3">
      <c r="A5370" s="219">
        <v>5369</v>
      </c>
      <c r="B5370" s="108">
        <v>51.05</v>
      </c>
      <c r="C5370" s="109" t="s">
        <v>5543</v>
      </c>
    </row>
    <row r="5371" spans="1:3" ht="16.95" customHeight="1" x14ac:dyDescent="0.3">
      <c r="A5371" s="219">
        <v>5370</v>
      </c>
      <c r="B5371" s="108">
        <v>510.01</v>
      </c>
      <c r="C5371" s="109" t="s">
        <v>5544</v>
      </c>
    </row>
    <row r="5372" spans="1:3" ht="16.95" customHeight="1" x14ac:dyDescent="0.3">
      <c r="A5372" s="219">
        <v>5371</v>
      </c>
      <c r="B5372" s="108">
        <v>510.02</v>
      </c>
      <c r="C5372" s="109" t="s">
        <v>5545</v>
      </c>
    </row>
    <row r="5373" spans="1:3" ht="16.95" customHeight="1" x14ac:dyDescent="0.3">
      <c r="A5373" s="219">
        <v>5372</v>
      </c>
      <c r="B5373" s="108">
        <v>510.03</v>
      </c>
      <c r="C5373" s="109" t="s">
        <v>5546</v>
      </c>
    </row>
    <row r="5374" spans="1:3" ht="16.95" customHeight="1" x14ac:dyDescent="0.3">
      <c r="A5374" s="219">
        <v>5373</v>
      </c>
      <c r="B5374" s="108">
        <v>5101</v>
      </c>
      <c r="C5374" s="109" t="s">
        <v>2700</v>
      </c>
    </row>
    <row r="5375" spans="1:3" ht="16.95" customHeight="1" x14ac:dyDescent="0.3">
      <c r="A5375" s="219">
        <v>5374</v>
      </c>
      <c r="B5375" s="108">
        <v>5102.21</v>
      </c>
      <c r="C5375" s="109" t="s">
        <v>5547</v>
      </c>
    </row>
    <row r="5376" spans="1:3" ht="16.95" customHeight="1" x14ac:dyDescent="0.3">
      <c r="A5376" s="219">
        <v>5375</v>
      </c>
      <c r="B5376" s="108">
        <v>5102.3100000000004</v>
      </c>
      <c r="C5376" s="109" t="s">
        <v>5548</v>
      </c>
    </row>
    <row r="5377" spans="1:3" ht="16.95" customHeight="1" x14ac:dyDescent="0.3">
      <c r="A5377" s="219">
        <v>5376</v>
      </c>
      <c r="B5377" s="108">
        <v>5102.3999999999996</v>
      </c>
      <c r="C5377" s="109" t="s">
        <v>5549</v>
      </c>
    </row>
    <row r="5378" spans="1:3" ht="16.95" customHeight="1" x14ac:dyDescent="0.3">
      <c r="A5378" s="219">
        <v>5377</v>
      </c>
      <c r="B5378" s="108">
        <v>5102.45</v>
      </c>
      <c r="C5378" s="109" t="s">
        <v>5550</v>
      </c>
    </row>
    <row r="5379" spans="1:3" ht="16.95" customHeight="1" x14ac:dyDescent="0.3">
      <c r="A5379" s="219">
        <v>5378</v>
      </c>
      <c r="B5379" s="108">
        <v>5102.5</v>
      </c>
      <c r="C5379" s="109" t="s">
        <v>5551</v>
      </c>
    </row>
    <row r="5380" spans="1:3" ht="16.95" customHeight="1" x14ac:dyDescent="0.3">
      <c r="A5380" s="219">
        <v>5379</v>
      </c>
      <c r="B5380" s="108">
        <v>5102.55</v>
      </c>
      <c r="C5380" s="109" t="s">
        <v>5552</v>
      </c>
    </row>
    <row r="5381" spans="1:3" ht="16.95" customHeight="1" x14ac:dyDescent="0.3">
      <c r="A5381" s="219">
        <v>5380</v>
      </c>
      <c r="B5381" s="108">
        <v>5102.6000000000004</v>
      </c>
      <c r="C5381" s="109" t="s">
        <v>5553</v>
      </c>
    </row>
    <row r="5382" spans="1:3" ht="16.95" customHeight="1" x14ac:dyDescent="0.3">
      <c r="A5382" s="219">
        <v>5381</v>
      </c>
      <c r="B5382" s="108">
        <v>5102.6499999999996</v>
      </c>
      <c r="C5382" s="109" t="s">
        <v>5554</v>
      </c>
    </row>
    <row r="5383" spans="1:3" ht="16.95" customHeight="1" x14ac:dyDescent="0.3">
      <c r="A5383" s="219">
        <v>5382</v>
      </c>
      <c r="B5383" s="108">
        <v>5102.7</v>
      </c>
      <c r="C5383" s="109" t="s">
        <v>5555</v>
      </c>
    </row>
    <row r="5384" spans="1:3" ht="16.95" customHeight="1" x14ac:dyDescent="0.3">
      <c r="A5384" s="219">
        <v>5383</v>
      </c>
      <c r="B5384" s="108">
        <v>5102.75</v>
      </c>
      <c r="C5384" s="109" t="s">
        <v>5556</v>
      </c>
    </row>
    <row r="5385" spans="1:3" ht="16.95" customHeight="1" x14ac:dyDescent="0.3">
      <c r="A5385" s="219">
        <v>5384</v>
      </c>
      <c r="B5385" s="108">
        <v>5102.8</v>
      </c>
      <c r="C5385" s="109" t="s">
        <v>5557</v>
      </c>
    </row>
    <row r="5386" spans="1:3" ht="16.95" customHeight="1" x14ac:dyDescent="0.3">
      <c r="A5386" s="219">
        <v>5385</v>
      </c>
      <c r="B5386" s="108">
        <v>5102.8500000000004</v>
      </c>
      <c r="C5386" s="109" t="s">
        <v>5558</v>
      </c>
    </row>
    <row r="5387" spans="1:3" ht="16.95" customHeight="1" x14ac:dyDescent="0.3">
      <c r="A5387" s="219">
        <v>5386</v>
      </c>
      <c r="B5387" s="108">
        <v>5102.8999999999996</v>
      </c>
      <c r="C5387" s="109" t="s">
        <v>5559</v>
      </c>
    </row>
    <row r="5388" spans="1:3" ht="16.95" customHeight="1" x14ac:dyDescent="0.3">
      <c r="A5388" s="219">
        <v>5387</v>
      </c>
      <c r="B5388" s="108">
        <v>5102.95</v>
      </c>
      <c r="C5388" s="109" t="s">
        <v>5560</v>
      </c>
    </row>
    <row r="5389" spans="1:3" ht="16.95" customHeight="1" x14ac:dyDescent="0.3">
      <c r="A5389" s="219">
        <v>5388</v>
      </c>
      <c r="B5389" s="108">
        <v>511.01</v>
      </c>
      <c r="C5389" s="109" t="s">
        <v>5561</v>
      </c>
    </row>
    <row r="5390" spans="1:3" ht="16.95" customHeight="1" x14ac:dyDescent="0.3">
      <c r="A5390" s="219">
        <v>5389</v>
      </c>
      <c r="B5390" s="108">
        <v>511.02</v>
      </c>
      <c r="C5390" s="109" t="s">
        <v>5562</v>
      </c>
    </row>
    <row r="5391" spans="1:3" ht="16.95" customHeight="1" x14ac:dyDescent="0.3">
      <c r="A5391" s="219">
        <v>5390</v>
      </c>
      <c r="B5391" s="108">
        <v>511.03</v>
      </c>
      <c r="C5391" s="109" t="s">
        <v>5563</v>
      </c>
    </row>
    <row r="5392" spans="1:3" ht="16.95" customHeight="1" x14ac:dyDescent="0.3">
      <c r="A5392" s="219">
        <v>5391</v>
      </c>
      <c r="B5392" s="108">
        <v>511.15</v>
      </c>
      <c r="C5392" s="109" t="s">
        <v>5564</v>
      </c>
    </row>
    <row r="5393" spans="1:3" ht="16.95" customHeight="1" x14ac:dyDescent="0.3">
      <c r="A5393" s="219">
        <v>5392</v>
      </c>
      <c r="B5393" s="108">
        <v>511.17</v>
      </c>
      <c r="C5393" s="109" t="s">
        <v>5565</v>
      </c>
    </row>
    <row r="5394" spans="1:3" ht="16.95" customHeight="1" x14ac:dyDescent="0.3">
      <c r="A5394" s="219">
        <v>5393</v>
      </c>
      <c r="B5394" s="108">
        <v>511001</v>
      </c>
      <c r="C5394" s="109" t="s">
        <v>5566</v>
      </c>
    </row>
    <row r="5395" spans="1:3" ht="16.95" customHeight="1" x14ac:dyDescent="0.3">
      <c r="A5395" s="219">
        <v>5394</v>
      </c>
      <c r="B5395" s="108">
        <v>511003</v>
      </c>
      <c r="C5395" s="109" t="s">
        <v>5567</v>
      </c>
    </row>
    <row r="5396" spans="1:3" ht="16.95" customHeight="1" x14ac:dyDescent="0.3">
      <c r="A5396" s="219">
        <v>5395</v>
      </c>
      <c r="B5396" s="108">
        <v>511011</v>
      </c>
      <c r="C5396" s="109" t="s">
        <v>5568</v>
      </c>
    </row>
    <row r="5397" spans="1:3" ht="16.95" customHeight="1" x14ac:dyDescent="0.3">
      <c r="A5397" s="219">
        <v>5396</v>
      </c>
      <c r="B5397" s="108">
        <v>511040</v>
      </c>
      <c r="C5397" s="109" t="s">
        <v>5569</v>
      </c>
    </row>
    <row r="5398" spans="1:3" ht="16.95" customHeight="1" x14ac:dyDescent="0.3">
      <c r="A5398" s="219">
        <v>5397</v>
      </c>
      <c r="B5398" s="108">
        <v>511040.01</v>
      </c>
      <c r="C5398" s="109" t="s">
        <v>5570</v>
      </c>
    </row>
    <row r="5399" spans="1:3" ht="16.95" customHeight="1" x14ac:dyDescent="0.3">
      <c r="A5399" s="219">
        <v>5398</v>
      </c>
      <c r="B5399" s="108">
        <v>511042</v>
      </c>
      <c r="C5399" s="109" t="s">
        <v>5571</v>
      </c>
    </row>
    <row r="5400" spans="1:3" ht="16.95" customHeight="1" x14ac:dyDescent="0.3">
      <c r="A5400" s="219">
        <v>5399</v>
      </c>
      <c r="B5400" s="108">
        <v>511060</v>
      </c>
      <c r="C5400" s="109" t="s">
        <v>5572</v>
      </c>
    </row>
    <row r="5401" spans="1:3" ht="16.95" customHeight="1" x14ac:dyDescent="0.3">
      <c r="A5401" s="219">
        <v>5400</v>
      </c>
      <c r="B5401" s="108">
        <v>511075</v>
      </c>
      <c r="C5401" s="109" t="s">
        <v>5573</v>
      </c>
    </row>
    <row r="5402" spans="1:3" ht="16.95" customHeight="1" x14ac:dyDescent="0.3">
      <c r="A5402" s="219">
        <v>5401</v>
      </c>
      <c r="B5402" s="108">
        <v>511090</v>
      </c>
      <c r="C5402" s="109" t="s">
        <v>5574</v>
      </c>
    </row>
    <row r="5403" spans="1:3" ht="16.95" customHeight="1" x14ac:dyDescent="0.3">
      <c r="A5403" s="219">
        <v>5402</v>
      </c>
      <c r="B5403" s="108">
        <v>511091</v>
      </c>
      <c r="C5403" s="109" t="s">
        <v>5575</v>
      </c>
    </row>
    <row r="5404" spans="1:3" ht="16.95" customHeight="1" x14ac:dyDescent="0.3">
      <c r="A5404" s="219">
        <v>5403</v>
      </c>
      <c r="B5404" s="108">
        <v>511092</v>
      </c>
      <c r="C5404" s="109" t="s">
        <v>5576</v>
      </c>
    </row>
    <row r="5405" spans="1:3" ht="16.95" customHeight="1" x14ac:dyDescent="0.3">
      <c r="A5405" s="219">
        <v>5404</v>
      </c>
      <c r="B5405" s="108">
        <v>511120</v>
      </c>
      <c r="C5405" s="109" t="s">
        <v>5577</v>
      </c>
    </row>
    <row r="5406" spans="1:3" ht="16.95" customHeight="1" x14ac:dyDescent="0.3">
      <c r="A5406" s="219">
        <v>5405</v>
      </c>
      <c r="B5406" s="108">
        <v>511130</v>
      </c>
      <c r="C5406" s="109" t="s">
        <v>5578</v>
      </c>
    </row>
    <row r="5407" spans="1:3" ht="16.95" customHeight="1" x14ac:dyDescent="0.3">
      <c r="A5407" s="219">
        <v>5406</v>
      </c>
      <c r="B5407" s="108">
        <v>511139</v>
      </c>
      <c r="C5407" s="109" t="s">
        <v>5579</v>
      </c>
    </row>
    <row r="5408" spans="1:3" ht="16.95" customHeight="1" x14ac:dyDescent="0.3">
      <c r="A5408" s="219">
        <v>5407</v>
      </c>
      <c r="B5408" s="108">
        <v>511140</v>
      </c>
      <c r="C5408" s="109" t="s">
        <v>5580</v>
      </c>
    </row>
    <row r="5409" spans="1:3" ht="16.95" customHeight="1" x14ac:dyDescent="0.3">
      <c r="A5409" s="219">
        <v>5408</v>
      </c>
      <c r="B5409" s="108">
        <v>511141</v>
      </c>
      <c r="C5409" s="109" t="s">
        <v>5581</v>
      </c>
    </row>
    <row r="5410" spans="1:3" ht="16.95" customHeight="1" x14ac:dyDescent="0.3">
      <c r="A5410" s="219">
        <v>5409</v>
      </c>
      <c r="B5410" s="108">
        <v>511145</v>
      </c>
      <c r="C5410" s="109" t="s">
        <v>5582</v>
      </c>
    </row>
    <row r="5411" spans="1:3" ht="16.95" customHeight="1" x14ac:dyDescent="0.3">
      <c r="A5411" s="219">
        <v>5410</v>
      </c>
      <c r="B5411" s="108">
        <v>511170</v>
      </c>
      <c r="C5411" s="109" t="s">
        <v>5583</v>
      </c>
    </row>
    <row r="5412" spans="1:3" ht="16.95" customHeight="1" x14ac:dyDescent="0.3">
      <c r="A5412" s="219">
        <v>5411</v>
      </c>
      <c r="B5412" s="108">
        <v>511170.1</v>
      </c>
      <c r="C5412" s="109" t="s">
        <v>5584</v>
      </c>
    </row>
    <row r="5413" spans="1:3" ht="16.95" customHeight="1" x14ac:dyDescent="0.3">
      <c r="A5413" s="219">
        <v>5412</v>
      </c>
      <c r="B5413" s="108">
        <v>511171</v>
      </c>
      <c r="C5413" s="109" t="s">
        <v>5585</v>
      </c>
    </row>
    <row r="5414" spans="1:3" ht="16.95" customHeight="1" x14ac:dyDescent="0.3">
      <c r="A5414" s="219">
        <v>5413</v>
      </c>
      <c r="B5414" s="108">
        <v>511175</v>
      </c>
      <c r="C5414" s="109" t="s">
        <v>5586</v>
      </c>
    </row>
    <row r="5415" spans="1:3" ht="16.95" customHeight="1" x14ac:dyDescent="0.3">
      <c r="A5415" s="219">
        <v>5414</v>
      </c>
      <c r="B5415" s="108">
        <v>511177</v>
      </c>
      <c r="C5415" s="109" t="s">
        <v>5587</v>
      </c>
    </row>
    <row r="5416" spans="1:3" ht="16.95" customHeight="1" x14ac:dyDescent="0.3">
      <c r="A5416" s="219">
        <v>5415</v>
      </c>
      <c r="B5416" s="108">
        <v>511180</v>
      </c>
      <c r="C5416" s="109" t="s">
        <v>5588</v>
      </c>
    </row>
    <row r="5417" spans="1:3" ht="16.95" customHeight="1" x14ac:dyDescent="0.3">
      <c r="A5417" s="219">
        <v>5416</v>
      </c>
      <c r="B5417" s="108">
        <v>511181</v>
      </c>
      <c r="C5417" s="109" t="s">
        <v>5589</v>
      </c>
    </row>
    <row r="5418" spans="1:3" ht="16.95" customHeight="1" x14ac:dyDescent="0.3">
      <c r="A5418" s="219">
        <v>5417</v>
      </c>
      <c r="B5418" s="108">
        <v>511182</v>
      </c>
      <c r="C5418" s="109" t="s">
        <v>5590</v>
      </c>
    </row>
    <row r="5419" spans="1:3" ht="16.95" customHeight="1" x14ac:dyDescent="0.3">
      <c r="A5419" s="219">
        <v>5418</v>
      </c>
      <c r="B5419" s="108">
        <v>511182.1</v>
      </c>
      <c r="C5419" s="109" t="s">
        <v>5591</v>
      </c>
    </row>
    <row r="5420" spans="1:3" ht="16.95" customHeight="1" x14ac:dyDescent="0.3">
      <c r="A5420" s="219">
        <v>5419</v>
      </c>
      <c r="B5420" s="108">
        <v>511183</v>
      </c>
      <c r="C5420" s="109" t="s">
        <v>5592</v>
      </c>
    </row>
    <row r="5421" spans="1:3" ht="16.95" customHeight="1" x14ac:dyDescent="0.3">
      <c r="A5421" s="219">
        <v>5420</v>
      </c>
      <c r="B5421" s="108">
        <v>511185.01</v>
      </c>
      <c r="C5421" s="109" t="s">
        <v>5593</v>
      </c>
    </row>
    <row r="5422" spans="1:3" ht="16.95" customHeight="1" x14ac:dyDescent="0.3">
      <c r="A5422" s="219">
        <v>5421</v>
      </c>
      <c r="B5422" s="108">
        <v>511187</v>
      </c>
      <c r="C5422" s="109" t="s">
        <v>5594</v>
      </c>
    </row>
    <row r="5423" spans="1:3" ht="16.95" customHeight="1" x14ac:dyDescent="0.3">
      <c r="A5423" s="219">
        <v>5422</v>
      </c>
      <c r="B5423" s="108">
        <v>511187.1</v>
      </c>
      <c r="C5423" s="109" t="s">
        <v>5595</v>
      </c>
    </row>
    <row r="5424" spans="1:3" ht="16.95" customHeight="1" x14ac:dyDescent="0.3">
      <c r="A5424" s="219">
        <v>5423</v>
      </c>
      <c r="B5424" s="108">
        <v>511189</v>
      </c>
      <c r="C5424" s="109" t="s">
        <v>5596</v>
      </c>
    </row>
    <row r="5425" spans="1:3" ht="16.95" customHeight="1" x14ac:dyDescent="0.3">
      <c r="A5425" s="219">
        <v>5424</v>
      </c>
      <c r="B5425" s="108">
        <v>511190</v>
      </c>
      <c r="C5425" s="109" t="s">
        <v>5597</v>
      </c>
    </row>
    <row r="5426" spans="1:3" ht="16.95" customHeight="1" x14ac:dyDescent="0.3">
      <c r="A5426" s="219">
        <v>5425</v>
      </c>
      <c r="B5426" s="108">
        <v>511192</v>
      </c>
      <c r="C5426" s="109" t="s">
        <v>5598</v>
      </c>
    </row>
    <row r="5427" spans="1:3" ht="16.95" customHeight="1" x14ac:dyDescent="0.3">
      <c r="A5427" s="219">
        <v>5426</v>
      </c>
      <c r="B5427" s="108">
        <v>511193</v>
      </c>
      <c r="C5427" s="109" t="s">
        <v>5599</v>
      </c>
    </row>
    <row r="5428" spans="1:3" ht="16.95" customHeight="1" x14ac:dyDescent="0.3">
      <c r="A5428" s="219">
        <v>5427</v>
      </c>
      <c r="B5428" s="108">
        <v>511197</v>
      </c>
      <c r="C5428" s="109" t="s">
        <v>5600</v>
      </c>
    </row>
    <row r="5429" spans="1:3" ht="16.95" customHeight="1" x14ac:dyDescent="0.3">
      <c r="A5429" s="219">
        <v>5428</v>
      </c>
      <c r="B5429" s="108">
        <v>511200</v>
      </c>
      <c r="C5429" s="109" t="s">
        <v>5601</v>
      </c>
    </row>
    <row r="5430" spans="1:3" ht="16.95" customHeight="1" x14ac:dyDescent="0.3">
      <c r="A5430" s="219">
        <v>5429</v>
      </c>
      <c r="B5430" s="108">
        <v>511201</v>
      </c>
      <c r="C5430" s="109" t="s">
        <v>5602</v>
      </c>
    </row>
    <row r="5431" spans="1:3" ht="16.95" customHeight="1" x14ac:dyDescent="0.3">
      <c r="A5431" s="219">
        <v>5430</v>
      </c>
      <c r="B5431" s="108">
        <v>511205</v>
      </c>
      <c r="C5431" s="109" t="s">
        <v>5603</v>
      </c>
    </row>
    <row r="5432" spans="1:3" ht="16.95" customHeight="1" x14ac:dyDescent="0.3">
      <c r="A5432" s="219">
        <v>5431</v>
      </c>
      <c r="B5432" s="108">
        <v>511208</v>
      </c>
      <c r="C5432" s="109" t="s">
        <v>5604</v>
      </c>
    </row>
    <row r="5433" spans="1:3" ht="16.95" customHeight="1" x14ac:dyDescent="0.3">
      <c r="A5433" s="219">
        <v>5432</v>
      </c>
      <c r="B5433" s="108">
        <v>511209</v>
      </c>
      <c r="C5433" s="109" t="s">
        <v>5605</v>
      </c>
    </row>
    <row r="5434" spans="1:3" ht="16.95" customHeight="1" x14ac:dyDescent="0.3">
      <c r="A5434" s="219">
        <v>5433</v>
      </c>
      <c r="B5434" s="108">
        <v>511209.01</v>
      </c>
      <c r="C5434" s="109" t="s">
        <v>5606</v>
      </c>
    </row>
    <row r="5435" spans="1:3" ht="16.95" customHeight="1" x14ac:dyDescent="0.3">
      <c r="A5435" s="219">
        <v>5434</v>
      </c>
      <c r="B5435" s="108">
        <v>511210</v>
      </c>
      <c r="C5435" s="109" t="s">
        <v>5607</v>
      </c>
    </row>
    <row r="5436" spans="1:3" ht="16.95" customHeight="1" x14ac:dyDescent="0.3">
      <c r="A5436" s="219">
        <v>5435</v>
      </c>
      <c r="B5436" s="108">
        <v>511210.01</v>
      </c>
      <c r="C5436" s="109" t="s">
        <v>5608</v>
      </c>
    </row>
    <row r="5437" spans="1:3" ht="16.95" customHeight="1" x14ac:dyDescent="0.3">
      <c r="A5437" s="219">
        <v>5436</v>
      </c>
      <c r="B5437" s="108">
        <v>511212</v>
      </c>
      <c r="C5437" s="109" t="s">
        <v>5609</v>
      </c>
    </row>
    <row r="5438" spans="1:3" ht="16.95" customHeight="1" x14ac:dyDescent="0.3">
      <c r="A5438" s="219">
        <v>5437</v>
      </c>
      <c r="B5438" s="108">
        <v>511217</v>
      </c>
      <c r="C5438" s="109" t="s">
        <v>5610</v>
      </c>
    </row>
    <row r="5439" spans="1:3" ht="16.95" customHeight="1" x14ac:dyDescent="0.3">
      <c r="A5439" s="219">
        <v>5438</v>
      </c>
      <c r="B5439" s="108">
        <v>511220.01</v>
      </c>
      <c r="C5439" s="109" t="s">
        <v>5611</v>
      </c>
    </row>
    <row r="5440" spans="1:3" ht="16.95" customHeight="1" x14ac:dyDescent="0.3">
      <c r="A5440" s="219">
        <v>5439</v>
      </c>
      <c r="B5440" s="108">
        <v>511221</v>
      </c>
      <c r="C5440" s="109" t="s">
        <v>5612</v>
      </c>
    </row>
    <row r="5441" spans="1:3" ht="16.95" customHeight="1" x14ac:dyDescent="0.3">
      <c r="A5441" s="219">
        <v>5440</v>
      </c>
      <c r="B5441" s="108">
        <v>511227.01</v>
      </c>
      <c r="C5441" s="109" t="s">
        <v>5613</v>
      </c>
    </row>
    <row r="5442" spans="1:3" ht="16.95" customHeight="1" x14ac:dyDescent="0.3">
      <c r="A5442" s="219">
        <v>5441</v>
      </c>
      <c r="B5442" s="108">
        <v>511230.01</v>
      </c>
      <c r="C5442" s="109" t="s">
        <v>5614</v>
      </c>
    </row>
    <row r="5443" spans="1:3" ht="16.95" customHeight="1" x14ac:dyDescent="0.3">
      <c r="A5443" s="219">
        <v>5442</v>
      </c>
      <c r="B5443" s="108">
        <v>511231.01</v>
      </c>
      <c r="C5443" s="109" t="s">
        <v>5615</v>
      </c>
    </row>
    <row r="5444" spans="1:3" ht="16.95" customHeight="1" x14ac:dyDescent="0.3">
      <c r="A5444" s="219">
        <v>5443</v>
      </c>
      <c r="B5444" s="108">
        <v>511236.01</v>
      </c>
      <c r="C5444" s="109" t="s">
        <v>5616</v>
      </c>
    </row>
    <row r="5445" spans="1:3" ht="16.95" customHeight="1" x14ac:dyDescent="0.3">
      <c r="A5445" s="219">
        <v>5444</v>
      </c>
      <c r="B5445" s="108">
        <v>511237</v>
      </c>
      <c r="C5445" s="109" t="s">
        <v>5617</v>
      </c>
    </row>
    <row r="5446" spans="1:3" ht="16.95" customHeight="1" x14ac:dyDescent="0.3">
      <c r="A5446" s="219">
        <v>5445</v>
      </c>
      <c r="B5446" s="108">
        <v>511237.01</v>
      </c>
      <c r="C5446" s="109" t="s">
        <v>5618</v>
      </c>
    </row>
    <row r="5447" spans="1:3" ht="16.95" customHeight="1" x14ac:dyDescent="0.3">
      <c r="A5447" s="219">
        <v>5446</v>
      </c>
      <c r="B5447" s="108">
        <v>511238.01</v>
      </c>
      <c r="C5447" s="109" t="s">
        <v>5619</v>
      </c>
    </row>
    <row r="5448" spans="1:3" ht="16.95" customHeight="1" x14ac:dyDescent="0.3">
      <c r="A5448" s="219">
        <v>5447</v>
      </c>
      <c r="B5448" s="108">
        <v>511241</v>
      </c>
      <c r="C5448" s="109" t="s">
        <v>5620</v>
      </c>
    </row>
    <row r="5449" spans="1:3" ht="16.95" customHeight="1" x14ac:dyDescent="0.3">
      <c r="A5449" s="219">
        <v>5448</v>
      </c>
      <c r="B5449" s="108">
        <v>511243</v>
      </c>
      <c r="C5449" s="109" t="s">
        <v>5621</v>
      </c>
    </row>
    <row r="5450" spans="1:3" ht="16.95" customHeight="1" x14ac:dyDescent="0.3">
      <c r="A5450" s="219">
        <v>5449</v>
      </c>
      <c r="B5450" s="108">
        <v>511257</v>
      </c>
      <c r="C5450" s="109" t="s">
        <v>5622</v>
      </c>
    </row>
    <row r="5451" spans="1:3" ht="16.95" customHeight="1" x14ac:dyDescent="0.3">
      <c r="A5451" s="219">
        <v>5450</v>
      </c>
      <c r="B5451" s="108">
        <v>511261.01</v>
      </c>
      <c r="C5451" s="109" t="s">
        <v>5623</v>
      </c>
    </row>
    <row r="5452" spans="1:3" ht="16.95" customHeight="1" x14ac:dyDescent="0.3">
      <c r="A5452" s="219">
        <v>5451</v>
      </c>
      <c r="B5452" s="108">
        <v>511263.02</v>
      </c>
      <c r="C5452" s="109" t="s">
        <v>5624</v>
      </c>
    </row>
    <row r="5453" spans="1:3" ht="16.95" customHeight="1" x14ac:dyDescent="0.3">
      <c r="A5453" s="219">
        <v>5452</v>
      </c>
      <c r="B5453" s="108">
        <v>511264.01</v>
      </c>
      <c r="C5453" s="109" t="s">
        <v>5625</v>
      </c>
    </row>
    <row r="5454" spans="1:3" ht="16.95" customHeight="1" x14ac:dyDescent="0.3">
      <c r="A5454" s="219">
        <v>5453</v>
      </c>
      <c r="B5454" s="108">
        <v>511270.01</v>
      </c>
      <c r="C5454" s="109" t="s">
        <v>5626</v>
      </c>
    </row>
    <row r="5455" spans="1:3" ht="16.95" customHeight="1" x14ac:dyDescent="0.3">
      <c r="A5455" s="219">
        <v>5454</v>
      </c>
      <c r="B5455" s="108">
        <v>511271.01</v>
      </c>
      <c r="C5455" s="109" t="s">
        <v>5627</v>
      </c>
    </row>
    <row r="5456" spans="1:3" ht="16.95" customHeight="1" x14ac:dyDescent="0.3">
      <c r="A5456" s="219">
        <v>5455</v>
      </c>
      <c r="B5456" s="108">
        <v>511282.01</v>
      </c>
      <c r="C5456" s="109" t="s">
        <v>5628</v>
      </c>
    </row>
    <row r="5457" spans="1:3" ht="16.95" customHeight="1" x14ac:dyDescent="0.3">
      <c r="A5457" s="219">
        <v>5456</v>
      </c>
      <c r="B5457" s="108">
        <v>511283.01</v>
      </c>
      <c r="C5457" s="109" t="s">
        <v>5629</v>
      </c>
    </row>
    <row r="5458" spans="1:3" ht="16.95" customHeight="1" x14ac:dyDescent="0.3">
      <c r="A5458" s="219">
        <v>5457</v>
      </c>
      <c r="B5458" s="108">
        <v>511296</v>
      </c>
      <c r="C5458" s="109" t="s">
        <v>5630</v>
      </c>
    </row>
    <row r="5459" spans="1:3" ht="16.95" customHeight="1" x14ac:dyDescent="0.3">
      <c r="A5459" s="219">
        <v>5458</v>
      </c>
      <c r="B5459" s="108">
        <v>511304.01</v>
      </c>
      <c r="C5459" s="109" t="s">
        <v>5631</v>
      </c>
    </row>
    <row r="5460" spans="1:3" ht="16.95" customHeight="1" x14ac:dyDescent="0.3">
      <c r="A5460" s="219">
        <v>5459</v>
      </c>
      <c r="B5460" s="108">
        <v>511304.02</v>
      </c>
      <c r="C5460" s="109" t="s">
        <v>5632</v>
      </c>
    </row>
    <row r="5461" spans="1:3" ht="16.95" customHeight="1" x14ac:dyDescent="0.3">
      <c r="A5461" s="219">
        <v>5460</v>
      </c>
      <c r="B5461" s="108">
        <v>511305.11</v>
      </c>
      <c r="C5461" s="109" t="s">
        <v>5633</v>
      </c>
    </row>
    <row r="5462" spans="1:3" ht="16.95" customHeight="1" x14ac:dyDescent="0.3">
      <c r="A5462" s="219">
        <v>5461</v>
      </c>
      <c r="B5462" s="108">
        <v>511307.01</v>
      </c>
      <c r="C5462" s="109" t="s">
        <v>5634</v>
      </c>
    </row>
    <row r="5463" spans="1:3" ht="16.95" customHeight="1" x14ac:dyDescent="0.3">
      <c r="A5463" s="219">
        <v>5462</v>
      </c>
      <c r="B5463" s="108">
        <v>511308.01</v>
      </c>
      <c r="C5463" s="109" t="s">
        <v>5635</v>
      </c>
    </row>
    <row r="5464" spans="1:3" ht="16.95" customHeight="1" x14ac:dyDescent="0.3">
      <c r="A5464" s="219">
        <v>5463</v>
      </c>
      <c r="B5464" s="108">
        <v>511308.11</v>
      </c>
      <c r="C5464" s="109" t="s">
        <v>5636</v>
      </c>
    </row>
    <row r="5465" spans="1:3" ht="16.95" customHeight="1" x14ac:dyDescent="0.3">
      <c r="A5465" s="219">
        <v>5464</v>
      </c>
      <c r="B5465" s="108">
        <v>511308.21</v>
      </c>
      <c r="C5465" s="109" t="s">
        <v>5637</v>
      </c>
    </row>
    <row r="5466" spans="1:3" ht="16.95" customHeight="1" x14ac:dyDescent="0.3">
      <c r="A5466" s="219">
        <v>5465</v>
      </c>
      <c r="B5466" s="108">
        <v>511310.06</v>
      </c>
      <c r="C5466" s="109" t="s">
        <v>5638</v>
      </c>
    </row>
    <row r="5467" spans="1:3" ht="16.95" customHeight="1" x14ac:dyDescent="0.3">
      <c r="A5467" s="219">
        <v>5466</v>
      </c>
      <c r="B5467" s="108">
        <v>511311.01</v>
      </c>
      <c r="C5467" s="109" t="s">
        <v>5639</v>
      </c>
    </row>
    <row r="5468" spans="1:3" ht="16.95" customHeight="1" x14ac:dyDescent="0.3">
      <c r="A5468" s="219">
        <v>5467</v>
      </c>
      <c r="B5468" s="108">
        <v>511311.02</v>
      </c>
      <c r="C5468" s="109" t="s">
        <v>5640</v>
      </c>
    </row>
    <row r="5469" spans="1:3" ht="16.95" customHeight="1" x14ac:dyDescent="0.3">
      <c r="A5469" s="219">
        <v>5468</v>
      </c>
      <c r="B5469" s="108">
        <v>511311.41</v>
      </c>
      <c r="C5469" s="109" t="s">
        <v>5641</v>
      </c>
    </row>
    <row r="5470" spans="1:3" ht="16.95" customHeight="1" x14ac:dyDescent="0.3">
      <c r="A5470" s="219">
        <v>5469</v>
      </c>
      <c r="B5470" s="108">
        <v>511311.51</v>
      </c>
      <c r="C5470" s="109" t="s">
        <v>5642</v>
      </c>
    </row>
    <row r="5471" spans="1:3" ht="16.95" customHeight="1" x14ac:dyDescent="0.3">
      <c r="A5471" s="219">
        <v>5470</v>
      </c>
      <c r="B5471" s="108">
        <v>511311.52</v>
      </c>
      <c r="C5471" s="109" t="s">
        <v>5643</v>
      </c>
    </row>
    <row r="5472" spans="1:3" ht="16.95" customHeight="1" x14ac:dyDescent="0.3">
      <c r="A5472" s="219">
        <v>5471</v>
      </c>
      <c r="B5472" s="108">
        <v>511314.01</v>
      </c>
      <c r="C5472" s="109" t="s">
        <v>5644</v>
      </c>
    </row>
    <row r="5473" spans="1:3" ht="16.95" customHeight="1" x14ac:dyDescent="0.3">
      <c r="A5473" s="219">
        <v>5472</v>
      </c>
      <c r="B5473" s="108">
        <v>511318.01</v>
      </c>
      <c r="C5473" s="109" t="s">
        <v>5645</v>
      </c>
    </row>
    <row r="5474" spans="1:3" ht="16.95" customHeight="1" x14ac:dyDescent="0.3">
      <c r="A5474" s="219">
        <v>5473</v>
      </c>
      <c r="B5474" s="108">
        <v>511325.01</v>
      </c>
      <c r="C5474" s="109" t="s">
        <v>5646</v>
      </c>
    </row>
    <row r="5475" spans="1:3" ht="16.95" customHeight="1" x14ac:dyDescent="0.3">
      <c r="A5475" s="219">
        <v>5474</v>
      </c>
      <c r="B5475" s="108">
        <v>511332.01</v>
      </c>
      <c r="C5475" s="109" t="s">
        <v>5647</v>
      </c>
    </row>
    <row r="5476" spans="1:3" ht="16.95" customHeight="1" x14ac:dyDescent="0.3">
      <c r="A5476" s="219">
        <v>5475</v>
      </c>
      <c r="B5476" s="108">
        <v>511334.01</v>
      </c>
      <c r="C5476" s="109" t="s">
        <v>5648</v>
      </c>
    </row>
    <row r="5477" spans="1:3" ht="16.95" customHeight="1" x14ac:dyDescent="0.3">
      <c r="A5477" s="219">
        <v>5476</v>
      </c>
      <c r="B5477" s="108">
        <v>511335.01</v>
      </c>
      <c r="C5477" s="109" t="s">
        <v>5649</v>
      </c>
    </row>
    <row r="5478" spans="1:3" ht="16.95" customHeight="1" x14ac:dyDescent="0.3">
      <c r="A5478" s="219">
        <v>5477</v>
      </c>
      <c r="B5478" s="108">
        <v>511338.01</v>
      </c>
      <c r="C5478" s="109" t="s">
        <v>5650</v>
      </c>
    </row>
    <row r="5479" spans="1:3" ht="16.95" customHeight="1" x14ac:dyDescent="0.3">
      <c r="A5479" s="219">
        <v>5478</v>
      </c>
      <c r="B5479" s="108">
        <v>511339.01</v>
      </c>
      <c r="C5479" s="109" t="s">
        <v>5651</v>
      </c>
    </row>
    <row r="5480" spans="1:3" ht="16.95" customHeight="1" x14ac:dyDescent="0.3">
      <c r="A5480" s="219">
        <v>5479</v>
      </c>
      <c r="B5480" s="108">
        <v>511357</v>
      </c>
      <c r="C5480" s="109" t="s">
        <v>5652</v>
      </c>
    </row>
    <row r="5481" spans="1:3" ht="16.95" customHeight="1" x14ac:dyDescent="0.3">
      <c r="A5481" s="219">
        <v>5480</v>
      </c>
      <c r="B5481" s="108">
        <v>511366</v>
      </c>
      <c r="C5481" s="109" t="s">
        <v>5653</v>
      </c>
    </row>
    <row r="5482" spans="1:3" ht="16.95" customHeight="1" x14ac:dyDescent="0.3">
      <c r="A5482" s="219">
        <v>5481</v>
      </c>
      <c r="B5482" s="108">
        <v>511367</v>
      </c>
      <c r="C5482" s="109" t="s">
        <v>5654</v>
      </c>
    </row>
    <row r="5483" spans="1:3" ht="16.95" customHeight="1" x14ac:dyDescent="0.3">
      <c r="A5483" s="219">
        <v>5482</v>
      </c>
      <c r="B5483" s="108">
        <v>511375</v>
      </c>
      <c r="C5483" s="109" t="s">
        <v>5655</v>
      </c>
    </row>
    <row r="5484" spans="1:3" ht="16.95" customHeight="1" x14ac:dyDescent="0.3">
      <c r="A5484" s="219">
        <v>5483</v>
      </c>
      <c r="B5484" s="108">
        <v>511375.01</v>
      </c>
      <c r="C5484" s="109" t="s">
        <v>5656</v>
      </c>
    </row>
    <row r="5485" spans="1:3" ht="16.95" customHeight="1" x14ac:dyDescent="0.3">
      <c r="A5485" s="219">
        <v>5484</v>
      </c>
      <c r="B5485" s="108">
        <v>511389</v>
      </c>
      <c r="C5485" s="109" t="s">
        <v>5657</v>
      </c>
    </row>
    <row r="5486" spans="1:3" ht="16.95" customHeight="1" x14ac:dyDescent="0.3">
      <c r="A5486" s="219">
        <v>5485</v>
      </c>
      <c r="B5486" s="108">
        <v>511390</v>
      </c>
      <c r="C5486" s="109" t="s">
        <v>5658</v>
      </c>
    </row>
    <row r="5487" spans="1:3" ht="16.95" customHeight="1" x14ac:dyDescent="0.3">
      <c r="A5487" s="219">
        <v>5486</v>
      </c>
      <c r="B5487" s="108">
        <v>511391</v>
      </c>
      <c r="C5487" s="109" t="s">
        <v>5659</v>
      </c>
    </row>
    <row r="5488" spans="1:3" ht="16.95" customHeight="1" x14ac:dyDescent="0.3">
      <c r="A5488" s="219">
        <v>5487</v>
      </c>
      <c r="B5488" s="108">
        <v>511395.01</v>
      </c>
      <c r="C5488" s="109" t="s">
        <v>5660</v>
      </c>
    </row>
    <row r="5489" spans="1:3" ht="16.95" customHeight="1" x14ac:dyDescent="0.3">
      <c r="A5489" s="219">
        <v>5488</v>
      </c>
      <c r="B5489" s="108">
        <v>511395.03</v>
      </c>
      <c r="C5489" s="109" t="s">
        <v>5661</v>
      </c>
    </row>
    <row r="5490" spans="1:3" ht="16.95" customHeight="1" x14ac:dyDescent="0.3">
      <c r="A5490" s="219">
        <v>5489</v>
      </c>
      <c r="B5490" s="108">
        <v>511395.04</v>
      </c>
      <c r="C5490" s="109" t="s">
        <v>5662</v>
      </c>
    </row>
    <row r="5491" spans="1:3" ht="16.95" customHeight="1" x14ac:dyDescent="0.3">
      <c r="A5491" s="219">
        <v>5490</v>
      </c>
      <c r="B5491" s="108">
        <v>511397</v>
      </c>
      <c r="C5491" s="109" t="s">
        <v>5663</v>
      </c>
    </row>
    <row r="5492" spans="1:3" ht="16.95" customHeight="1" x14ac:dyDescent="0.3">
      <c r="A5492" s="219">
        <v>5491</v>
      </c>
      <c r="B5492" s="108">
        <v>511403</v>
      </c>
      <c r="C5492" s="109" t="s">
        <v>5664</v>
      </c>
    </row>
    <row r="5493" spans="1:3" ht="16.95" customHeight="1" x14ac:dyDescent="0.3">
      <c r="A5493" s="219">
        <v>5492</v>
      </c>
      <c r="B5493" s="108">
        <v>511404</v>
      </c>
      <c r="C5493" s="109" t="s">
        <v>5665</v>
      </c>
    </row>
    <row r="5494" spans="1:3" ht="16.95" customHeight="1" x14ac:dyDescent="0.3">
      <c r="A5494" s="219">
        <v>5493</v>
      </c>
      <c r="B5494" s="108">
        <v>511405</v>
      </c>
      <c r="C5494" s="109" t="s">
        <v>5666</v>
      </c>
    </row>
    <row r="5495" spans="1:3" ht="16.95" customHeight="1" x14ac:dyDescent="0.3">
      <c r="A5495" s="219">
        <v>5494</v>
      </c>
      <c r="B5495" s="108">
        <v>511406</v>
      </c>
      <c r="C5495" s="109" t="s">
        <v>5667</v>
      </c>
    </row>
    <row r="5496" spans="1:3" ht="16.95" customHeight="1" x14ac:dyDescent="0.3">
      <c r="A5496" s="219">
        <v>5495</v>
      </c>
      <c r="B5496" s="108">
        <v>511406.01</v>
      </c>
      <c r="C5496" s="109" t="s">
        <v>5668</v>
      </c>
    </row>
    <row r="5497" spans="1:3" ht="16.95" customHeight="1" x14ac:dyDescent="0.3">
      <c r="A5497" s="219">
        <v>5496</v>
      </c>
      <c r="B5497" s="108">
        <v>511406.05</v>
      </c>
      <c r="C5497" s="109" t="s">
        <v>5669</v>
      </c>
    </row>
    <row r="5498" spans="1:3" ht="16.95" customHeight="1" x14ac:dyDescent="0.3">
      <c r="A5498" s="219">
        <v>5497</v>
      </c>
      <c r="B5498" s="108">
        <v>511408</v>
      </c>
      <c r="C5498" s="109" t="s">
        <v>5670</v>
      </c>
    </row>
    <row r="5499" spans="1:3" ht="16.95" customHeight="1" x14ac:dyDescent="0.3">
      <c r="A5499" s="219">
        <v>5498</v>
      </c>
      <c r="B5499" s="108">
        <v>511410</v>
      </c>
      <c r="C5499" s="109" t="s">
        <v>5671</v>
      </c>
    </row>
    <row r="5500" spans="1:3" ht="16.95" customHeight="1" x14ac:dyDescent="0.3">
      <c r="A5500" s="219">
        <v>5499</v>
      </c>
      <c r="B5500" s="108">
        <v>511414</v>
      </c>
      <c r="C5500" s="109" t="s">
        <v>5672</v>
      </c>
    </row>
    <row r="5501" spans="1:3" ht="16.95" customHeight="1" x14ac:dyDescent="0.3">
      <c r="A5501" s="219">
        <v>5500</v>
      </c>
      <c r="B5501" s="108">
        <v>511416</v>
      </c>
      <c r="C5501" s="109" t="s">
        <v>5673</v>
      </c>
    </row>
    <row r="5502" spans="1:3" ht="16.95" customHeight="1" x14ac:dyDescent="0.3">
      <c r="A5502" s="219">
        <v>5501</v>
      </c>
      <c r="B5502" s="108">
        <v>511423</v>
      </c>
      <c r="C5502" s="109" t="s">
        <v>5674</v>
      </c>
    </row>
    <row r="5503" spans="1:3" ht="16.95" customHeight="1" x14ac:dyDescent="0.3">
      <c r="A5503" s="219">
        <v>5502</v>
      </c>
      <c r="B5503" s="108">
        <v>511424</v>
      </c>
      <c r="C5503" s="109" t="s">
        <v>5675</v>
      </c>
    </row>
    <row r="5504" spans="1:3" ht="16.95" customHeight="1" x14ac:dyDescent="0.3">
      <c r="A5504" s="219">
        <v>5503</v>
      </c>
      <c r="B5504" s="108">
        <v>511425</v>
      </c>
      <c r="C5504" s="109" t="s">
        <v>5676</v>
      </c>
    </row>
    <row r="5505" spans="1:3" ht="16.95" customHeight="1" x14ac:dyDescent="0.3">
      <c r="A5505" s="219">
        <v>5504</v>
      </c>
      <c r="B5505" s="108">
        <v>511425.01</v>
      </c>
      <c r="C5505" s="109" t="s">
        <v>5677</v>
      </c>
    </row>
    <row r="5506" spans="1:3" ht="16.95" customHeight="1" x14ac:dyDescent="0.3">
      <c r="A5506" s="219">
        <v>5505</v>
      </c>
      <c r="B5506" s="108">
        <v>511425.02</v>
      </c>
      <c r="C5506" s="109" t="s">
        <v>5678</v>
      </c>
    </row>
    <row r="5507" spans="1:3" ht="16.95" customHeight="1" x14ac:dyDescent="0.3">
      <c r="A5507" s="219">
        <v>5506</v>
      </c>
      <c r="B5507" s="108">
        <v>511425.03</v>
      </c>
      <c r="C5507" s="109" t="s">
        <v>5679</v>
      </c>
    </row>
    <row r="5508" spans="1:3" ht="16.95" customHeight="1" x14ac:dyDescent="0.3">
      <c r="A5508" s="219">
        <v>5507</v>
      </c>
      <c r="B5508" s="108">
        <v>511426</v>
      </c>
      <c r="C5508" s="109" t="s">
        <v>5680</v>
      </c>
    </row>
    <row r="5509" spans="1:3" ht="16.95" customHeight="1" x14ac:dyDescent="0.3">
      <c r="A5509" s="219">
        <v>5508</v>
      </c>
      <c r="B5509" s="108">
        <v>511427</v>
      </c>
      <c r="C5509" s="109" t="s">
        <v>5681</v>
      </c>
    </row>
    <row r="5510" spans="1:3" ht="16.95" customHeight="1" x14ac:dyDescent="0.3">
      <c r="A5510" s="219">
        <v>5509</v>
      </c>
      <c r="B5510" s="108">
        <v>511428</v>
      </c>
      <c r="C5510" s="109" t="s">
        <v>5682</v>
      </c>
    </row>
    <row r="5511" spans="1:3" ht="16.95" customHeight="1" x14ac:dyDescent="0.3">
      <c r="A5511" s="219">
        <v>5510</v>
      </c>
      <c r="B5511" s="108">
        <v>511430</v>
      </c>
      <c r="C5511" s="109" t="s">
        <v>5683</v>
      </c>
    </row>
    <row r="5512" spans="1:3" ht="16.95" customHeight="1" x14ac:dyDescent="0.3">
      <c r="A5512" s="219">
        <v>5511</v>
      </c>
      <c r="B5512" s="108">
        <v>511431</v>
      </c>
      <c r="C5512" s="109" t="s">
        <v>5684</v>
      </c>
    </row>
    <row r="5513" spans="1:3" ht="16.95" customHeight="1" x14ac:dyDescent="0.3">
      <c r="A5513" s="219">
        <v>5512</v>
      </c>
      <c r="B5513" s="108">
        <v>511432</v>
      </c>
      <c r="C5513" s="109" t="s">
        <v>5685</v>
      </c>
    </row>
    <row r="5514" spans="1:3" ht="16.95" customHeight="1" x14ac:dyDescent="0.3">
      <c r="A5514" s="219">
        <v>5513</v>
      </c>
      <c r="B5514" s="108">
        <v>511433.01</v>
      </c>
      <c r="C5514" s="109" t="s">
        <v>5686</v>
      </c>
    </row>
    <row r="5515" spans="1:3" ht="16.95" customHeight="1" x14ac:dyDescent="0.3">
      <c r="A5515" s="219">
        <v>5514</v>
      </c>
      <c r="B5515" s="108">
        <v>511434</v>
      </c>
      <c r="C5515" s="109" t="s">
        <v>5687</v>
      </c>
    </row>
    <row r="5516" spans="1:3" ht="16.95" customHeight="1" x14ac:dyDescent="0.3">
      <c r="A5516" s="219">
        <v>5515</v>
      </c>
      <c r="B5516" s="108">
        <v>511436</v>
      </c>
      <c r="C5516" s="109" t="s">
        <v>5688</v>
      </c>
    </row>
    <row r="5517" spans="1:3" ht="16.95" customHeight="1" x14ac:dyDescent="0.3">
      <c r="A5517" s="219">
        <v>5516</v>
      </c>
      <c r="B5517" s="108">
        <v>511438</v>
      </c>
      <c r="C5517" s="109" t="s">
        <v>5689</v>
      </c>
    </row>
    <row r="5518" spans="1:3" ht="16.95" customHeight="1" x14ac:dyDescent="0.3">
      <c r="A5518" s="219">
        <v>5517</v>
      </c>
      <c r="B5518" s="108">
        <v>511439</v>
      </c>
      <c r="C5518" s="109" t="s">
        <v>5690</v>
      </c>
    </row>
    <row r="5519" spans="1:3" ht="16.95" customHeight="1" x14ac:dyDescent="0.3">
      <c r="A5519" s="219">
        <v>5518</v>
      </c>
      <c r="B5519" s="108">
        <v>511440</v>
      </c>
      <c r="C5519" s="109" t="s">
        <v>5691</v>
      </c>
    </row>
    <row r="5520" spans="1:3" ht="16.95" customHeight="1" x14ac:dyDescent="0.3">
      <c r="A5520" s="219">
        <v>5519</v>
      </c>
      <c r="B5520" s="108">
        <v>511441</v>
      </c>
      <c r="C5520" s="109" t="s">
        <v>5692</v>
      </c>
    </row>
    <row r="5521" spans="1:3" ht="16.95" customHeight="1" x14ac:dyDescent="0.3">
      <c r="A5521" s="219">
        <v>5520</v>
      </c>
      <c r="B5521" s="108">
        <v>511442</v>
      </c>
      <c r="C5521" s="109" t="s">
        <v>5693</v>
      </c>
    </row>
    <row r="5522" spans="1:3" ht="16.95" customHeight="1" x14ac:dyDescent="0.3">
      <c r="A5522" s="219">
        <v>5521</v>
      </c>
      <c r="B5522" s="108">
        <v>511443</v>
      </c>
      <c r="C5522" s="109" t="s">
        <v>5694</v>
      </c>
    </row>
    <row r="5523" spans="1:3" ht="16.95" customHeight="1" x14ac:dyDescent="0.3">
      <c r="A5523" s="219">
        <v>5522</v>
      </c>
      <c r="B5523" s="108">
        <v>511445</v>
      </c>
      <c r="C5523" s="109" t="s">
        <v>5695</v>
      </c>
    </row>
    <row r="5524" spans="1:3" ht="16.95" customHeight="1" x14ac:dyDescent="0.3">
      <c r="A5524" s="219">
        <v>5523</v>
      </c>
      <c r="B5524" s="108">
        <v>511445.01</v>
      </c>
      <c r="C5524" s="109" t="s">
        <v>5696</v>
      </c>
    </row>
    <row r="5525" spans="1:3" ht="16.95" customHeight="1" x14ac:dyDescent="0.3">
      <c r="A5525" s="219">
        <v>5524</v>
      </c>
      <c r="B5525" s="108">
        <v>511446</v>
      </c>
      <c r="C5525" s="109" t="s">
        <v>5697</v>
      </c>
    </row>
    <row r="5526" spans="1:3" ht="16.95" customHeight="1" x14ac:dyDescent="0.3">
      <c r="A5526" s="219">
        <v>5525</v>
      </c>
      <c r="B5526" s="108">
        <v>511448</v>
      </c>
      <c r="C5526" s="109" t="s">
        <v>5698</v>
      </c>
    </row>
    <row r="5527" spans="1:3" ht="16.95" customHeight="1" x14ac:dyDescent="0.3">
      <c r="A5527" s="219">
        <v>5526</v>
      </c>
      <c r="B5527" s="108">
        <v>511449</v>
      </c>
      <c r="C5527" s="109" t="s">
        <v>5699</v>
      </c>
    </row>
    <row r="5528" spans="1:3" ht="16.95" customHeight="1" x14ac:dyDescent="0.3">
      <c r="A5528" s="219">
        <v>5527</v>
      </c>
      <c r="B5528" s="108">
        <v>511450</v>
      </c>
      <c r="C5528" s="109" t="s">
        <v>5700</v>
      </c>
    </row>
    <row r="5529" spans="1:3" ht="16.95" customHeight="1" x14ac:dyDescent="0.3">
      <c r="A5529" s="219">
        <v>5528</v>
      </c>
      <c r="B5529" s="108">
        <v>511451</v>
      </c>
      <c r="C5529" s="109" t="s">
        <v>5701</v>
      </c>
    </row>
    <row r="5530" spans="1:3" ht="16.95" customHeight="1" x14ac:dyDescent="0.3">
      <c r="A5530" s="219">
        <v>5529</v>
      </c>
      <c r="B5530" s="108">
        <v>511455</v>
      </c>
      <c r="C5530" s="109" t="s">
        <v>5702</v>
      </c>
    </row>
    <row r="5531" spans="1:3" ht="16.95" customHeight="1" x14ac:dyDescent="0.3">
      <c r="A5531" s="219">
        <v>5530</v>
      </c>
      <c r="B5531" s="108">
        <v>511461</v>
      </c>
      <c r="C5531" s="109" t="s">
        <v>5703</v>
      </c>
    </row>
    <row r="5532" spans="1:3" ht="16.95" customHeight="1" x14ac:dyDescent="0.3">
      <c r="A5532" s="219">
        <v>5531</v>
      </c>
      <c r="B5532" s="108">
        <v>511462</v>
      </c>
      <c r="C5532" s="109" t="s">
        <v>5704</v>
      </c>
    </row>
    <row r="5533" spans="1:3" ht="16.95" customHeight="1" x14ac:dyDescent="0.3">
      <c r="A5533" s="219">
        <v>5532</v>
      </c>
      <c r="B5533" s="108">
        <v>511464</v>
      </c>
      <c r="C5533" s="109" t="s">
        <v>5705</v>
      </c>
    </row>
    <row r="5534" spans="1:3" ht="16.95" customHeight="1" x14ac:dyDescent="0.3">
      <c r="A5534" s="219">
        <v>5533</v>
      </c>
      <c r="B5534" s="108">
        <v>511470</v>
      </c>
      <c r="C5534" s="109" t="s">
        <v>5706</v>
      </c>
    </row>
    <row r="5535" spans="1:3" ht="16.95" customHeight="1" x14ac:dyDescent="0.3">
      <c r="A5535" s="219">
        <v>5534</v>
      </c>
      <c r="B5535" s="108">
        <v>511473</v>
      </c>
      <c r="C5535" s="109" t="s">
        <v>5707</v>
      </c>
    </row>
    <row r="5536" spans="1:3" ht="16.95" customHeight="1" x14ac:dyDescent="0.3">
      <c r="A5536" s="219">
        <v>5535</v>
      </c>
      <c r="B5536" s="108">
        <v>511474</v>
      </c>
      <c r="C5536" s="109" t="s">
        <v>5708</v>
      </c>
    </row>
    <row r="5537" spans="1:3" ht="16.95" customHeight="1" x14ac:dyDescent="0.3">
      <c r="A5537" s="219">
        <v>5536</v>
      </c>
      <c r="B5537" s="108">
        <v>511475</v>
      </c>
      <c r="C5537" s="109" t="s">
        <v>5709</v>
      </c>
    </row>
    <row r="5538" spans="1:3" ht="16.95" customHeight="1" x14ac:dyDescent="0.3">
      <c r="A5538" s="219">
        <v>5537</v>
      </c>
      <c r="B5538" s="108">
        <v>511476</v>
      </c>
      <c r="C5538" s="109" t="s">
        <v>5710</v>
      </c>
    </row>
    <row r="5539" spans="1:3" ht="16.95" customHeight="1" x14ac:dyDescent="0.3">
      <c r="A5539" s="219">
        <v>5538</v>
      </c>
      <c r="B5539" s="108">
        <v>511477</v>
      </c>
      <c r="C5539" s="109" t="s">
        <v>5711</v>
      </c>
    </row>
    <row r="5540" spans="1:3" ht="16.95" customHeight="1" x14ac:dyDescent="0.3">
      <c r="A5540" s="219">
        <v>5539</v>
      </c>
      <c r="B5540" s="108">
        <v>511478</v>
      </c>
      <c r="C5540" s="109" t="s">
        <v>5712</v>
      </c>
    </row>
    <row r="5541" spans="1:3" ht="16.95" customHeight="1" x14ac:dyDescent="0.3">
      <c r="A5541" s="219">
        <v>5540</v>
      </c>
      <c r="B5541" s="108">
        <v>511479</v>
      </c>
      <c r="C5541" s="109" t="s">
        <v>5713</v>
      </c>
    </row>
    <row r="5542" spans="1:3" ht="16.95" customHeight="1" x14ac:dyDescent="0.3">
      <c r="A5542" s="219">
        <v>5541</v>
      </c>
      <c r="B5542" s="108">
        <v>511481</v>
      </c>
      <c r="C5542" s="109" t="s">
        <v>5714</v>
      </c>
    </row>
    <row r="5543" spans="1:3" ht="16.95" customHeight="1" x14ac:dyDescent="0.3">
      <c r="A5543" s="219">
        <v>5542</v>
      </c>
      <c r="B5543" s="108">
        <v>511482</v>
      </c>
      <c r="C5543" s="109" t="s">
        <v>5715</v>
      </c>
    </row>
    <row r="5544" spans="1:3" ht="16.95" customHeight="1" x14ac:dyDescent="0.3">
      <c r="A5544" s="219">
        <v>5543</v>
      </c>
      <c r="B5544" s="108">
        <v>511484</v>
      </c>
      <c r="C5544" s="109" t="s">
        <v>5716</v>
      </c>
    </row>
    <row r="5545" spans="1:3" ht="16.95" customHeight="1" x14ac:dyDescent="0.3">
      <c r="A5545" s="219">
        <v>5544</v>
      </c>
      <c r="B5545" s="108">
        <v>511493</v>
      </c>
      <c r="C5545" s="109" t="s">
        <v>5717</v>
      </c>
    </row>
    <row r="5546" spans="1:3" ht="16.95" customHeight="1" x14ac:dyDescent="0.3">
      <c r="A5546" s="219">
        <v>5545</v>
      </c>
      <c r="B5546" s="108">
        <v>511497</v>
      </c>
      <c r="C5546" s="109" t="s">
        <v>5718</v>
      </c>
    </row>
    <row r="5547" spans="1:3" ht="16.95" customHeight="1" x14ac:dyDescent="0.3">
      <c r="A5547" s="219">
        <v>5546</v>
      </c>
      <c r="B5547" s="108">
        <v>511502.01</v>
      </c>
      <c r="C5547" s="109" t="s">
        <v>5719</v>
      </c>
    </row>
    <row r="5548" spans="1:3" ht="16.95" customHeight="1" x14ac:dyDescent="0.3">
      <c r="A5548" s="219">
        <v>5547</v>
      </c>
      <c r="B5548" s="108">
        <v>511504.01</v>
      </c>
      <c r="C5548" s="109" t="s">
        <v>5720</v>
      </c>
    </row>
    <row r="5549" spans="1:3" ht="16.95" customHeight="1" x14ac:dyDescent="0.3">
      <c r="A5549" s="219">
        <v>5548</v>
      </c>
      <c r="B5549" s="108">
        <v>511509.01</v>
      </c>
      <c r="C5549" s="109" t="s">
        <v>5721</v>
      </c>
    </row>
    <row r="5550" spans="1:3" ht="16.95" customHeight="1" x14ac:dyDescent="0.3">
      <c r="A5550" s="219">
        <v>5549</v>
      </c>
      <c r="B5550" s="108">
        <v>511515.01</v>
      </c>
      <c r="C5550" s="109" t="s">
        <v>5722</v>
      </c>
    </row>
    <row r="5551" spans="1:3" ht="16.95" customHeight="1" x14ac:dyDescent="0.3">
      <c r="A5551" s="219">
        <v>5550</v>
      </c>
      <c r="B5551" s="108">
        <v>511516.01</v>
      </c>
      <c r="C5551" s="109" t="s">
        <v>5723</v>
      </c>
    </row>
    <row r="5552" spans="1:3" ht="16.95" customHeight="1" x14ac:dyDescent="0.3">
      <c r="A5552" s="219">
        <v>5551</v>
      </c>
      <c r="B5552" s="108">
        <v>511551</v>
      </c>
      <c r="C5552" s="109" t="s">
        <v>5724</v>
      </c>
    </row>
    <row r="5553" spans="1:3" ht="16.95" customHeight="1" x14ac:dyDescent="0.3">
      <c r="A5553" s="219">
        <v>5552</v>
      </c>
      <c r="B5553" s="108">
        <v>511551.4</v>
      </c>
      <c r="C5553" s="109" t="s">
        <v>5725</v>
      </c>
    </row>
    <row r="5554" spans="1:3" ht="16.95" customHeight="1" x14ac:dyDescent="0.3">
      <c r="A5554" s="219">
        <v>5553</v>
      </c>
      <c r="B5554" s="108">
        <v>511552</v>
      </c>
      <c r="C5554" s="109" t="s">
        <v>5726</v>
      </c>
    </row>
    <row r="5555" spans="1:3" ht="16.95" customHeight="1" x14ac:dyDescent="0.3">
      <c r="A5555" s="219">
        <v>5554</v>
      </c>
      <c r="B5555" s="108">
        <v>511552.4</v>
      </c>
      <c r="C5555" s="109" t="s">
        <v>5727</v>
      </c>
    </row>
    <row r="5556" spans="1:3" ht="16.95" customHeight="1" x14ac:dyDescent="0.3">
      <c r="A5556" s="219">
        <v>5555</v>
      </c>
      <c r="B5556" s="108">
        <v>511553</v>
      </c>
      <c r="C5556" s="109" t="s">
        <v>5728</v>
      </c>
    </row>
    <row r="5557" spans="1:3" ht="16.95" customHeight="1" x14ac:dyDescent="0.3">
      <c r="A5557" s="219">
        <v>5556</v>
      </c>
      <c r="B5557" s="108">
        <v>511554</v>
      </c>
      <c r="C5557" s="109" t="s">
        <v>5729</v>
      </c>
    </row>
    <row r="5558" spans="1:3" ht="16.95" customHeight="1" x14ac:dyDescent="0.3">
      <c r="A5558" s="219">
        <v>5557</v>
      </c>
      <c r="B5558" s="108">
        <v>511555</v>
      </c>
      <c r="C5558" s="109" t="s">
        <v>5730</v>
      </c>
    </row>
    <row r="5559" spans="1:3" ht="16.95" customHeight="1" x14ac:dyDescent="0.3">
      <c r="A5559" s="219">
        <v>5558</v>
      </c>
      <c r="B5559" s="108">
        <v>511556</v>
      </c>
      <c r="C5559" s="109" t="s">
        <v>5731</v>
      </c>
    </row>
    <row r="5560" spans="1:3" ht="16.95" customHeight="1" x14ac:dyDescent="0.3">
      <c r="A5560" s="219">
        <v>5559</v>
      </c>
      <c r="B5560" s="108">
        <v>511557</v>
      </c>
      <c r="C5560" s="109" t="s">
        <v>5732</v>
      </c>
    </row>
    <row r="5561" spans="1:3" ht="16.95" customHeight="1" x14ac:dyDescent="0.3">
      <c r="A5561" s="219">
        <v>5560</v>
      </c>
      <c r="B5561" s="108">
        <v>511557.1</v>
      </c>
      <c r="C5561" s="109" t="s">
        <v>5733</v>
      </c>
    </row>
    <row r="5562" spans="1:3" ht="16.95" customHeight="1" x14ac:dyDescent="0.3">
      <c r="A5562" s="219">
        <v>5561</v>
      </c>
      <c r="B5562" s="108">
        <v>511559</v>
      </c>
      <c r="C5562" s="109" t="s">
        <v>5734</v>
      </c>
    </row>
    <row r="5563" spans="1:3" ht="16.95" customHeight="1" x14ac:dyDescent="0.3">
      <c r="A5563" s="219">
        <v>5562</v>
      </c>
      <c r="B5563" s="108">
        <v>511560</v>
      </c>
      <c r="C5563" s="109" t="s">
        <v>5735</v>
      </c>
    </row>
    <row r="5564" spans="1:3" ht="16.95" customHeight="1" x14ac:dyDescent="0.3">
      <c r="A5564" s="219">
        <v>5563</v>
      </c>
      <c r="B5564" s="108">
        <v>511561</v>
      </c>
      <c r="C5564" s="109" t="s">
        <v>5736</v>
      </c>
    </row>
    <row r="5565" spans="1:3" ht="16.95" customHeight="1" x14ac:dyDescent="0.3">
      <c r="A5565" s="219">
        <v>5564</v>
      </c>
      <c r="B5565" s="108">
        <v>511562</v>
      </c>
      <c r="C5565" s="109" t="s">
        <v>5737</v>
      </c>
    </row>
    <row r="5566" spans="1:3" ht="16.95" customHeight="1" x14ac:dyDescent="0.3">
      <c r="A5566" s="219">
        <v>5565</v>
      </c>
      <c r="B5566" s="108">
        <v>511563</v>
      </c>
      <c r="C5566" s="109" t="s">
        <v>5738</v>
      </c>
    </row>
    <row r="5567" spans="1:3" ht="16.95" customHeight="1" x14ac:dyDescent="0.3">
      <c r="A5567" s="219">
        <v>5566</v>
      </c>
      <c r="B5567" s="108">
        <v>511564</v>
      </c>
      <c r="C5567" s="109" t="s">
        <v>5739</v>
      </c>
    </row>
    <row r="5568" spans="1:3" ht="16.95" customHeight="1" x14ac:dyDescent="0.3">
      <c r="A5568" s="219">
        <v>5567</v>
      </c>
      <c r="B5568" s="108">
        <v>511565</v>
      </c>
      <c r="C5568" s="109" t="s">
        <v>5740</v>
      </c>
    </row>
    <row r="5569" spans="1:3" ht="16.95" customHeight="1" x14ac:dyDescent="0.3">
      <c r="A5569" s="219">
        <v>5568</v>
      </c>
      <c r="B5569" s="108">
        <v>511566</v>
      </c>
      <c r="C5569" s="109" t="s">
        <v>5741</v>
      </c>
    </row>
    <row r="5570" spans="1:3" ht="16.95" customHeight="1" x14ac:dyDescent="0.3">
      <c r="A5570" s="219">
        <v>5569</v>
      </c>
      <c r="B5570" s="108">
        <v>511567</v>
      </c>
      <c r="C5570" s="109" t="s">
        <v>5742</v>
      </c>
    </row>
    <row r="5571" spans="1:3" ht="16.95" customHeight="1" x14ac:dyDescent="0.3">
      <c r="A5571" s="219">
        <v>5570</v>
      </c>
      <c r="B5571" s="108">
        <v>511579</v>
      </c>
      <c r="C5571" s="109" t="s">
        <v>5743</v>
      </c>
    </row>
    <row r="5572" spans="1:3" ht="16.95" customHeight="1" x14ac:dyDescent="0.3">
      <c r="A5572" s="219">
        <v>5571</v>
      </c>
      <c r="B5572" s="108">
        <v>511586</v>
      </c>
      <c r="C5572" s="109" t="s">
        <v>5744</v>
      </c>
    </row>
    <row r="5573" spans="1:3" ht="16.95" customHeight="1" x14ac:dyDescent="0.3">
      <c r="A5573" s="219">
        <v>5572</v>
      </c>
      <c r="B5573" s="108">
        <v>511604.05</v>
      </c>
      <c r="C5573" s="109" t="s">
        <v>5745</v>
      </c>
    </row>
    <row r="5574" spans="1:3" ht="16.95" customHeight="1" x14ac:dyDescent="0.3">
      <c r="A5574" s="219">
        <v>5573</v>
      </c>
      <c r="B5574" s="108">
        <v>511604.06</v>
      </c>
      <c r="C5574" s="109" t="s">
        <v>5746</v>
      </c>
    </row>
    <row r="5575" spans="1:3" ht="16.95" customHeight="1" x14ac:dyDescent="0.3">
      <c r="A5575" s="219">
        <v>5574</v>
      </c>
      <c r="B5575" s="108">
        <v>511604.07</v>
      </c>
      <c r="C5575" s="109" t="s">
        <v>5747</v>
      </c>
    </row>
    <row r="5576" spans="1:3" ht="16.95" customHeight="1" x14ac:dyDescent="0.3">
      <c r="A5576" s="219">
        <v>5575</v>
      </c>
      <c r="B5576" s="108">
        <v>511604.08</v>
      </c>
      <c r="C5576" s="109" t="s">
        <v>5748</v>
      </c>
    </row>
    <row r="5577" spans="1:3" ht="16.95" customHeight="1" x14ac:dyDescent="0.3">
      <c r="A5577" s="219">
        <v>5576</v>
      </c>
      <c r="B5577" s="108">
        <v>511605.09</v>
      </c>
      <c r="C5577" s="109" t="s">
        <v>5749</v>
      </c>
    </row>
    <row r="5578" spans="1:3" ht="16.95" customHeight="1" x14ac:dyDescent="0.3">
      <c r="A5578" s="219">
        <v>5577</v>
      </c>
      <c r="B5578" s="108">
        <v>511606.02</v>
      </c>
      <c r="C5578" s="109" t="s">
        <v>5750</v>
      </c>
    </row>
    <row r="5579" spans="1:3" ht="16.95" customHeight="1" x14ac:dyDescent="0.3">
      <c r="A5579" s="219">
        <v>5578</v>
      </c>
      <c r="B5579" s="108">
        <v>511606.1</v>
      </c>
      <c r="C5579" s="109" t="s">
        <v>5751</v>
      </c>
    </row>
    <row r="5580" spans="1:3" ht="16.95" customHeight="1" x14ac:dyDescent="0.3">
      <c r="A5580" s="219">
        <v>5579</v>
      </c>
      <c r="B5580" s="108">
        <v>511607.07</v>
      </c>
      <c r="C5580" s="109" t="s">
        <v>5752</v>
      </c>
    </row>
    <row r="5581" spans="1:3" ht="16.95" customHeight="1" x14ac:dyDescent="0.3">
      <c r="A5581" s="219">
        <v>5580</v>
      </c>
      <c r="B5581" s="108">
        <v>511608.01</v>
      </c>
      <c r="C5581" s="109" t="s">
        <v>5753</v>
      </c>
    </row>
    <row r="5582" spans="1:3" ht="16.95" customHeight="1" x14ac:dyDescent="0.3">
      <c r="A5582" s="219">
        <v>5581</v>
      </c>
      <c r="B5582" s="108">
        <v>511609.06</v>
      </c>
      <c r="C5582" s="109" t="s">
        <v>5754</v>
      </c>
    </row>
    <row r="5583" spans="1:3" ht="16.95" customHeight="1" x14ac:dyDescent="0.3">
      <c r="A5583" s="219">
        <v>5582</v>
      </c>
      <c r="B5583" s="108">
        <v>511610.01</v>
      </c>
      <c r="C5583" s="109" t="s">
        <v>5755</v>
      </c>
    </row>
    <row r="5584" spans="1:3" ht="16.95" customHeight="1" x14ac:dyDescent="0.3">
      <c r="A5584" s="219">
        <v>5583</v>
      </c>
      <c r="B5584" s="108">
        <v>511610.02</v>
      </c>
      <c r="C5584" s="109" t="s">
        <v>5756</v>
      </c>
    </row>
    <row r="5585" spans="1:3" ht="16.95" customHeight="1" x14ac:dyDescent="0.3">
      <c r="A5585" s="219">
        <v>5584</v>
      </c>
      <c r="B5585" s="108">
        <v>511611.01</v>
      </c>
      <c r="C5585" s="109" t="s">
        <v>5757</v>
      </c>
    </row>
    <row r="5586" spans="1:3" ht="16.95" customHeight="1" x14ac:dyDescent="0.3">
      <c r="A5586" s="219">
        <v>5585</v>
      </c>
      <c r="B5586" s="108">
        <v>511611.09</v>
      </c>
      <c r="C5586" s="109" t="s">
        <v>5758</v>
      </c>
    </row>
    <row r="5587" spans="1:3" ht="16.95" customHeight="1" x14ac:dyDescent="0.3">
      <c r="A5587" s="219">
        <v>5586</v>
      </c>
      <c r="B5587" s="108">
        <v>511612.06</v>
      </c>
      <c r="C5587" s="109" t="s">
        <v>5759</v>
      </c>
    </row>
    <row r="5588" spans="1:3" ht="16.95" customHeight="1" x14ac:dyDescent="0.3">
      <c r="A5588" s="219">
        <v>5587</v>
      </c>
      <c r="B5588" s="108">
        <v>511613.06</v>
      </c>
      <c r="C5588" s="109" t="s">
        <v>5760</v>
      </c>
    </row>
    <row r="5589" spans="1:3" ht="16.95" customHeight="1" x14ac:dyDescent="0.3">
      <c r="A5589" s="219">
        <v>5588</v>
      </c>
      <c r="B5589" s="108">
        <v>511614.06</v>
      </c>
      <c r="C5589" s="109" t="s">
        <v>5761</v>
      </c>
    </row>
    <row r="5590" spans="1:3" ht="16.95" customHeight="1" x14ac:dyDescent="0.3">
      <c r="A5590" s="219">
        <v>5589</v>
      </c>
      <c r="B5590" s="108">
        <v>511615.06</v>
      </c>
      <c r="C5590" s="109" t="s">
        <v>5762</v>
      </c>
    </row>
    <row r="5591" spans="1:3" ht="16.95" customHeight="1" x14ac:dyDescent="0.3">
      <c r="A5591" s="219">
        <v>5590</v>
      </c>
      <c r="B5591" s="108">
        <v>511683</v>
      </c>
      <c r="C5591" s="109" t="s">
        <v>5763</v>
      </c>
    </row>
    <row r="5592" spans="1:3" ht="16.95" customHeight="1" x14ac:dyDescent="0.3">
      <c r="A5592" s="219">
        <v>5591</v>
      </c>
      <c r="B5592" s="108">
        <v>511699</v>
      </c>
      <c r="C5592" s="109" t="s">
        <v>5764</v>
      </c>
    </row>
    <row r="5593" spans="1:3" ht="16.95" customHeight="1" x14ac:dyDescent="0.3">
      <c r="A5593" s="219">
        <v>5592</v>
      </c>
      <c r="B5593" s="108">
        <v>511751</v>
      </c>
      <c r="C5593" s="109" t="s">
        <v>5765</v>
      </c>
    </row>
    <row r="5594" spans="1:3" ht="16.95" customHeight="1" x14ac:dyDescent="0.3">
      <c r="A5594" s="219">
        <v>5593</v>
      </c>
      <c r="B5594" s="108">
        <v>511764</v>
      </c>
      <c r="C5594" s="109" t="s">
        <v>5766</v>
      </c>
    </row>
    <row r="5595" spans="1:3" ht="16.95" customHeight="1" x14ac:dyDescent="0.3">
      <c r="A5595" s="219">
        <v>5594</v>
      </c>
      <c r="B5595" s="108">
        <v>511772</v>
      </c>
      <c r="C5595" s="109" t="s">
        <v>5767</v>
      </c>
    </row>
    <row r="5596" spans="1:3" ht="16.95" customHeight="1" x14ac:dyDescent="0.3">
      <c r="A5596" s="219">
        <v>5595</v>
      </c>
      <c r="B5596" s="108">
        <v>511790</v>
      </c>
      <c r="C5596" s="109" t="s">
        <v>5768</v>
      </c>
    </row>
    <row r="5597" spans="1:3" ht="16.95" customHeight="1" x14ac:dyDescent="0.3">
      <c r="A5597" s="219">
        <v>5596</v>
      </c>
      <c r="B5597" s="108">
        <v>511791</v>
      </c>
      <c r="C5597" s="109" t="s">
        <v>5769</v>
      </c>
    </row>
    <row r="5598" spans="1:3" ht="16.95" customHeight="1" x14ac:dyDescent="0.3">
      <c r="A5598" s="219">
        <v>5597</v>
      </c>
      <c r="B5598" s="108">
        <v>511807.01</v>
      </c>
      <c r="C5598" s="109" t="s">
        <v>5770</v>
      </c>
    </row>
    <row r="5599" spans="1:3" ht="16.95" customHeight="1" x14ac:dyDescent="0.3">
      <c r="A5599" s="219">
        <v>5598</v>
      </c>
      <c r="B5599" s="108">
        <v>511819.01</v>
      </c>
      <c r="C5599" s="109" t="s">
        <v>5771</v>
      </c>
    </row>
    <row r="5600" spans="1:3" ht="16.95" customHeight="1" x14ac:dyDescent="0.3">
      <c r="A5600" s="219">
        <v>5599</v>
      </c>
      <c r="B5600" s="108">
        <v>511824.01</v>
      </c>
      <c r="C5600" s="109" t="s">
        <v>5772</v>
      </c>
    </row>
    <row r="5601" spans="1:3" ht="16.95" customHeight="1" x14ac:dyDescent="0.3">
      <c r="A5601" s="219">
        <v>5600</v>
      </c>
      <c r="B5601" s="108">
        <v>511841.01</v>
      </c>
      <c r="C5601" s="109" t="s">
        <v>5773</v>
      </c>
    </row>
    <row r="5602" spans="1:3" ht="16.95" customHeight="1" x14ac:dyDescent="0.3">
      <c r="A5602" s="219">
        <v>5601</v>
      </c>
      <c r="B5602" s="108">
        <v>511845.01</v>
      </c>
      <c r="C5602" s="109" t="s">
        <v>5774</v>
      </c>
    </row>
    <row r="5603" spans="1:3" ht="16.95" customHeight="1" x14ac:dyDescent="0.3">
      <c r="A5603" s="219">
        <v>5602</v>
      </c>
      <c r="B5603" s="108">
        <v>511846.01</v>
      </c>
      <c r="C5603" s="109" t="s">
        <v>5775</v>
      </c>
    </row>
    <row r="5604" spans="1:3" ht="16.95" customHeight="1" x14ac:dyDescent="0.3">
      <c r="A5604" s="219">
        <v>5603</v>
      </c>
      <c r="B5604" s="108">
        <v>511849.01</v>
      </c>
      <c r="C5604" s="109" t="s">
        <v>5776</v>
      </c>
    </row>
    <row r="5605" spans="1:3" ht="16.95" customHeight="1" x14ac:dyDescent="0.3">
      <c r="A5605" s="219">
        <v>5604</v>
      </c>
      <c r="B5605" s="108">
        <v>511852.02</v>
      </c>
      <c r="C5605" s="109" t="s">
        <v>5777</v>
      </c>
    </row>
    <row r="5606" spans="1:3" ht="16.95" customHeight="1" x14ac:dyDescent="0.3">
      <c r="A5606" s="219">
        <v>5605</v>
      </c>
      <c r="B5606" s="108">
        <v>511853.01</v>
      </c>
      <c r="C5606" s="109" t="s">
        <v>5778</v>
      </c>
    </row>
    <row r="5607" spans="1:3" ht="16.95" customHeight="1" x14ac:dyDescent="0.3">
      <c r="A5607" s="219">
        <v>5606</v>
      </c>
      <c r="B5607" s="108">
        <v>511915.02</v>
      </c>
      <c r="C5607" s="109" t="s">
        <v>5779</v>
      </c>
    </row>
    <row r="5608" spans="1:3" ht="16.95" customHeight="1" x14ac:dyDescent="0.3">
      <c r="A5608" s="219">
        <v>5607</v>
      </c>
      <c r="B5608" s="108">
        <v>511917</v>
      </c>
      <c r="C5608" s="109" t="s">
        <v>5780</v>
      </c>
    </row>
    <row r="5609" spans="1:3" ht="16.95" customHeight="1" x14ac:dyDescent="0.3">
      <c r="A5609" s="219">
        <v>5608</v>
      </c>
      <c r="B5609" s="108">
        <v>511918</v>
      </c>
      <c r="C5609" s="109" t="s">
        <v>5781</v>
      </c>
    </row>
    <row r="5610" spans="1:3" ht="16.95" customHeight="1" x14ac:dyDescent="0.3">
      <c r="A5610" s="219">
        <v>5609</v>
      </c>
      <c r="B5610" s="108">
        <v>511927</v>
      </c>
      <c r="C5610" s="109" t="s">
        <v>5782</v>
      </c>
    </row>
    <row r="5611" spans="1:3" ht="16.95" customHeight="1" x14ac:dyDescent="0.3">
      <c r="A5611" s="219">
        <v>5610</v>
      </c>
      <c r="B5611" s="108">
        <v>511954</v>
      </c>
      <c r="C5611" s="109" t="s">
        <v>5783</v>
      </c>
    </row>
    <row r="5612" spans="1:3" ht="16.95" customHeight="1" x14ac:dyDescent="0.3">
      <c r="A5612" s="219">
        <v>5611</v>
      </c>
      <c r="B5612" s="108">
        <v>511958</v>
      </c>
      <c r="C5612" s="109" t="s">
        <v>5784</v>
      </c>
    </row>
    <row r="5613" spans="1:3" ht="16.95" customHeight="1" x14ac:dyDescent="0.3">
      <c r="A5613" s="219">
        <v>5612</v>
      </c>
      <c r="B5613" s="108">
        <v>511965.11</v>
      </c>
      <c r="C5613" s="109" t="s">
        <v>5785</v>
      </c>
    </row>
    <row r="5614" spans="1:3" ht="16.95" customHeight="1" x14ac:dyDescent="0.3">
      <c r="A5614" s="219">
        <v>5613</v>
      </c>
      <c r="B5614" s="108">
        <v>511965.21</v>
      </c>
      <c r="C5614" s="109" t="s">
        <v>5786</v>
      </c>
    </row>
    <row r="5615" spans="1:3" ht="16.95" customHeight="1" x14ac:dyDescent="0.3">
      <c r="A5615" s="219">
        <v>5614</v>
      </c>
      <c r="B5615" s="108">
        <v>511966</v>
      </c>
      <c r="C5615" s="109" t="s">
        <v>5787</v>
      </c>
    </row>
    <row r="5616" spans="1:3" ht="16.95" customHeight="1" x14ac:dyDescent="0.3">
      <c r="A5616" s="219">
        <v>5615</v>
      </c>
      <c r="B5616" s="108">
        <v>511970</v>
      </c>
      <c r="C5616" s="109" t="s">
        <v>5788</v>
      </c>
    </row>
    <row r="5617" spans="1:3" ht="16.95" customHeight="1" x14ac:dyDescent="0.3">
      <c r="A5617" s="219">
        <v>5616</v>
      </c>
      <c r="B5617" s="108">
        <v>511982</v>
      </c>
      <c r="C5617" s="109" t="s">
        <v>5789</v>
      </c>
    </row>
    <row r="5618" spans="1:3" ht="16.95" customHeight="1" x14ac:dyDescent="0.3">
      <c r="A5618" s="219">
        <v>5617</v>
      </c>
      <c r="B5618" s="108">
        <v>511983</v>
      </c>
      <c r="C5618" s="109" t="s">
        <v>5790</v>
      </c>
    </row>
    <row r="5619" spans="1:3" ht="16.95" customHeight="1" x14ac:dyDescent="0.3">
      <c r="A5619" s="219">
        <v>5618</v>
      </c>
      <c r="B5619" s="108">
        <v>511984</v>
      </c>
      <c r="C5619" s="109" t="s">
        <v>5791</v>
      </c>
    </row>
    <row r="5620" spans="1:3" ht="16.95" customHeight="1" x14ac:dyDescent="0.3">
      <c r="A5620" s="219">
        <v>5619</v>
      </c>
      <c r="B5620" s="108">
        <v>511984.02</v>
      </c>
      <c r="C5620" s="109" t="s">
        <v>5792</v>
      </c>
    </row>
    <row r="5621" spans="1:3" ht="16.95" customHeight="1" x14ac:dyDescent="0.3">
      <c r="A5621" s="219">
        <v>5620</v>
      </c>
      <c r="B5621" s="108">
        <v>511985</v>
      </c>
      <c r="C5621" s="109" t="s">
        <v>5793</v>
      </c>
    </row>
    <row r="5622" spans="1:3" ht="16.95" customHeight="1" x14ac:dyDescent="0.3">
      <c r="A5622" s="219">
        <v>5621</v>
      </c>
      <c r="B5622" s="108">
        <v>511986</v>
      </c>
      <c r="C5622" s="109" t="s">
        <v>5794</v>
      </c>
    </row>
    <row r="5623" spans="1:3" ht="16.95" customHeight="1" x14ac:dyDescent="0.3">
      <c r="A5623" s="219">
        <v>5622</v>
      </c>
      <c r="B5623" s="108">
        <v>511987</v>
      </c>
      <c r="C5623" s="109" t="s">
        <v>5795</v>
      </c>
    </row>
    <row r="5624" spans="1:3" ht="16.95" customHeight="1" x14ac:dyDescent="0.3">
      <c r="A5624" s="219">
        <v>5623</v>
      </c>
      <c r="B5624" s="108">
        <v>511988</v>
      </c>
      <c r="C5624" s="109" t="s">
        <v>5796</v>
      </c>
    </row>
    <row r="5625" spans="1:3" ht="16.95" customHeight="1" x14ac:dyDescent="0.3">
      <c r="A5625" s="219">
        <v>5624</v>
      </c>
      <c r="B5625" s="108">
        <v>511989</v>
      </c>
      <c r="C5625" s="109" t="s">
        <v>5797</v>
      </c>
    </row>
    <row r="5626" spans="1:3" ht="16.95" customHeight="1" x14ac:dyDescent="0.3">
      <c r="A5626" s="219">
        <v>5625</v>
      </c>
      <c r="B5626" s="108">
        <v>511990</v>
      </c>
      <c r="C5626" s="109" t="s">
        <v>5798</v>
      </c>
    </row>
    <row r="5627" spans="1:3" ht="16.95" customHeight="1" x14ac:dyDescent="0.3">
      <c r="A5627" s="219">
        <v>5626</v>
      </c>
      <c r="B5627" s="108">
        <v>511991</v>
      </c>
      <c r="C5627" s="109" t="s">
        <v>5799</v>
      </c>
    </row>
    <row r="5628" spans="1:3" ht="16.95" customHeight="1" x14ac:dyDescent="0.3">
      <c r="A5628" s="219">
        <v>5627</v>
      </c>
      <c r="B5628" s="108">
        <v>511992</v>
      </c>
      <c r="C5628" s="109" t="s">
        <v>5800</v>
      </c>
    </row>
    <row r="5629" spans="1:3" ht="16.95" customHeight="1" x14ac:dyDescent="0.3">
      <c r="A5629" s="219">
        <v>5628</v>
      </c>
      <c r="B5629" s="108">
        <v>511993</v>
      </c>
      <c r="C5629" s="109" t="s">
        <v>5801</v>
      </c>
    </row>
    <row r="5630" spans="1:3" ht="16.95" customHeight="1" x14ac:dyDescent="0.3">
      <c r="A5630" s="219">
        <v>5629</v>
      </c>
      <c r="B5630" s="108">
        <v>511994</v>
      </c>
      <c r="C5630" s="109" t="s">
        <v>5802</v>
      </c>
    </row>
    <row r="5631" spans="1:3" ht="16.95" customHeight="1" x14ac:dyDescent="0.3">
      <c r="A5631" s="219">
        <v>5630</v>
      </c>
      <c r="B5631" s="108">
        <v>511995</v>
      </c>
      <c r="C5631" s="109" t="s">
        <v>5803</v>
      </c>
    </row>
    <row r="5632" spans="1:3" ht="16.95" customHeight="1" x14ac:dyDescent="0.3">
      <c r="A5632" s="219">
        <v>5631</v>
      </c>
      <c r="B5632" s="108">
        <v>511996</v>
      </c>
      <c r="C5632" s="109" t="s">
        <v>5804</v>
      </c>
    </row>
    <row r="5633" spans="1:3" ht="16.95" customHeight="1" x14ac:dyDescent="0.3">
      <c r="A5633" s="219">
        <v>5632</v>
      </c>
      <c r="B5633" s="108">
        <v>511997</v>
      </c>
      <c r="C5633" s="109" t="s">
        <v>5805</v>
      </c>
    </row>
    <row r="5634" spans="1:3" ht="16.95" customHeight="1" x14ac:dyDescent="0.3">
      <c r="A5634" s="219">
        <v>5633</v>
      </c>
      <c r="B5634" s="108">
        <v>511997.01</v>
      </c>
      <c r="C5634" s="109" t="s">
        <v>5806</v>
      </c>
    </row>
    <row r="5635" spans="1:3" ht="16.95" customHeight="1" x14ac:dyDescent="0.3">
      <c r="A5635" s="219">
        <v>5634</v>
      </c>
      <c r="B5635" s="108">
        <v>511998</v>
      </c>
      <c r="C5635" s="109" t="s">
        <v>5807</v>
      </c>
    </row>
    <row r="5636" spans="1:3" ht="16.95" customHeight="1" x14ac:dyDescent="0.3">
      <c r="A5636" s="219">
        <v>5635</v>
      </c>
      <c r="B5636" s="108">
        <v>511999</v>
      </c>
      <c r="C5636" s="109" t="s">
        <v>5808</v>
      </c>
    </row>
    <row r="5637" spans="1:3" ht="16.95" customHeight="1" x14ac:dyDescent="0.3">
      <c r="A5637" s="219">
        <v>5636</v>
      </c>
      <c r="B5637" s="108">
        <v>512.01</v>
      </c>
      <c r="C5637" s="109" t="s">
        <v>5809</v>
      </c>
    </row>
    <row r="5638" spans="1:3" ht="16.95" customHeight="1" x14ac:dyDescent="0.3">
      <c r="A5638" s="219">
        <v>5637</v>
      </c>
      <c r="B5638" s="108">
        <v>512.02</v>
      </c>
      <c r="C5638" s="109" t="s">
        <v>5810</v>
      </c>
    </row>
    <row r="5639" spans="1:3" ht="16.95" customHeight="1" x14ac:dyDescent="0.3">
      <c r="A5639" s="219">
        <v>5638</v>
      </c>
      <c r="B5639" s="108">
        <v>512.03</v>
      </c>
      <c r="C5639" s="109" t="s">
        <v>5811</v>
      </c>
    </row>
    <row r="5640" spans="1:3" ht="16.95" customHeight="1" x14ac:dyDescent="0.3">
      <c r="A5640" s="219">
        <v>5639</v>
      </c>
      <c r="B5640" s="108">
        <v>5121303.01</v>
      </c>
      <c r="C5640" s="109" t="s">
        <v>5812</v>
      </c>
    </row>
    <row r="5641" spans="1:3" ht="16.95" customHeight="1" x14ac:dyDescent="0.3">
      <c r="A5641" s="219">
        <v>5640</v>
      </c>
      <c r="B5641" s="108">
        <v>5121303.0199999996</v>
      </c>
      <c r="C5641" s="109" t="s">
        <v>5813</v>
      </c>
    </row>
    <row r="5642" spans="1:3" ht="16.95" customHeight="1" x14ac:dyDescent="0.3">
      <c r="A5642" s="219">
        <v>5641</v>
      </c>
      <c r="B5642" s="108">
        <v>5121303.03</v>
      </c>
      <c r="C5642" s="109" t="s">
        <v>5814</v>
      </c>
    </row>
    <row r="5643" spans="1:3" ht="16.95" customHeight="1" x14ac:dyDescent="0.3">
      <c r="A5643" s="219">
        <v>5642</v>
      </c>
      <c r="B5643" s="108">
        <v>5121303.04</v>
      </c>
      <c r="C5643" s="109" t="s">
        <v>5815</v>
      </c>
    </row>
    <row r="5644" spans="1:3" ht="16.95" customHeight="1" x14ac:dyDescent="0.3">
      <c r="A5644" s="219">
        <v>5643</v>
      </c>
      <c r="B5644" s="108">
        <v>5121303.0999999996</v>
      </c>
      <c r="C5644" s="109" t="s">
        <v>5816</v>
      </c>
    </row>
    <row r="5645" spans="1:3" ht="16.95" customHeight="1" x14ac:dyDescent="0.3">
      <c r="A5645" s="219">
        <v>5644</v>
      </c>
      <c r="B5645" s="108">
        <v>5121303.2</v>
      </c>
      <c r="C5645" s="109" t="s">
        <v>5817</v>
      </c>
    </row>
    <row r="5646" spans="1:3" ht="16.95" customHeight="1" x14ac:dyDescent="0.3">
      <c r="A5646" s="219">
        <v>5645</v>
      </c>
      <c r="B5646" s="108">
        <v>5121303.3</v>
      </c>
      <c r="C5646" s="109" t="s">
        <v>5818</v>
      </c>
    </row>
    <row r="5647" spans="1:3" ht="16.95" customHeight="1" x14ac:dyDescent="0.3">
      <c r="A5647" s="219">
        <v>5646</v>
      </c>
      <c r="B5647" s="108">
        <v>5121305</v>
      </c>
      <c r="C5647" s="109" t="s">
        <v>5819</v>
      </c>
    </row>
    <row r="5648" spans="1:3" ht="16.95" customHeight="1" x14ac:dyDescent="0.3">
      <c r="A5648" s="219">
        <v>5647</v>
      </c>
      <c r="B5648" s="108">
        <v>5121306</v>
      </c>
      <c r="C5648" s="109" t="s">
        <v>5820</v>
      </c>
    </row>
    <row r="5649" spans="1:3" ht="16.95" customHeight="1" x14ac:dyDescent="0.3">
      <c r="A5649" s="219">
        <v>5648</v>
      </c>
      <c r="B5649" s="108">
        <v>5121308</v>
      </c>
      <c r="C5649" s="109" t="s">
        <v>5821</v>
      </c>
    </row>
    <row r="5650" spans="1:3" ht="16.95" customHeight="1" x14ac:dyDescent="0.3">
      <c r="A5650" s="219">
        <v>5649</v>
      </c>
      <c r="B5650" s="108">
        <v>5121312</v>
      </c>
      <c r="C5650" s="109" t="s">
        <v>5822</v>
      </c>
    </row>
    <row r="5651" spans="1:3" ht="16.95" customHeight="1" x14ac:dyDescent="0.3">
      <c r="A5651" s="219">
        <v>5650</v>
      </c>
      <c r="B5651" s="108">
        <v>5121312.01</v>
      </c>
      <c r="C5651" s="109" t="s">
        <v>5823</v>
      </c>
    </row>
    <row r="5652" spans="1:3" ht="16.95" customHeight="1" x14ac:dyDescent="0.3">
      <c r="A5652" s="219">
        <v>5651</v>
      </c>
      <c r="B5652" s="108">
        <v>5121312.0199999996</v>
      </c>
      <c r="C5652" s="109" t="s">
        <v>5824</v>
      </c>
    </row>
    <row r="5653" spans="1:3" ht="16.95" customHeight="1" x14ac:dyDescent="0.3">
      <c r="A5653" s="219">
        <v>5652</v>
      </c>
      <c r="B5653" s="108">
        <v>5121313</v>
      </c>
      <c r="C5653" s="109" t="s">
        <v>5825</v>
      </c>
    </row>
    <row r="5654" spans="1:3" ht="16.95" customHeight="1" x14ac:dyDescent="0.3">
      <c r="A5654" s="219">
        <v>5653</v>
      </c>
      <c r="B5654" s="108">
        <v>5121315</v>
      </c>
      <c r="C5654" s="109" t="s">
        <v>5826</v>
      </c>
    </row>
    <row r="5655" spans="1:3" ht="16.95" customHeight="1" x14ac:dyDescent="0.3">
      <c r="A5655" s="219">
        <v>5654</v>
      </c>
      <c r="B5655" s="108">
        <v>5121316</v>
      </c>
      <c r="C5655" s="109" t="s">
        <v>5827</v>
      </c>
    </row>
    <row r="5656" spans="1:3" ht="16.95" customHeight="1" x14ac:dyDescent="0.3">
      <c r="A5656" s="219">
        <v>5655</v>
      </c>
      <c r="B5656" s="108">
        <v>5121318</v>
      </c>
      <c r="C5656" s="109" t="s">
        <v>5828</v>
      </c>
    </row>
    <row r="5657" spans="1:3" ht="16.95" customHeight="1" x14ac:dyDescent="0.3">
      <c r="A5657" s="219">
        <v>5656</v>
      </c>
      <c r="B5657" s="108">
        <v>5121319</v>
      </c>
      <c r="C5657" s="109" t="s">
        <v>5829</v>
      </c>
    </row>
    <row r="5658" spans="1:3" ht="16.95" customHeight="1" x14ac:dyDescent="0.3">
      <c r="A5658" s="219">
        <v>5657</v>
      </c>
      <c r="B5658" s="108">
        <v>5121320</v>
      </c>
      <c r="C5658" s="109" t="s">
        <v>5830</v>
      </c>
    </row>
    <row r="5659" spans="1:3" ht="16.95" customHeight="1" x14ac:dyDescent="0.3">
      <c r="A5659" s="219">
        <v>5658</v>
      </c>
      <c r="B5659" s="108">
        <v>5121321</v>
      </c>
      <c r="C5659" s="109" t="s">
        <v>5831</v>
      </c>
    </row>
    <row r="5660" spans="1:3" ht="16.95" customHeight="1" x14ac:dyDescent="0.3">
      <c r="A5660" s="219">
        <v>5659</v>
      </c>
      <c r="B5660" s="108">
        <v>5121322</v>
      </c>
      <c r="C5660" s="109" t="s">
        <v>5832</v>
      </c>
    </row>
    <row r="5661" spans="1:3" ht="16.95" customHeight="1" x14ac:dyDescent="0.3">
      <c r="A5661" s="219">
        <v>5660</v>
      </c>
      <c r="B5661" s="108">
        <v>5121323</v>
      </c>
      <c r="C5661" s="109" t="s">
        <v>5833</v>
      </c>
    </row>
    <row r="5662" spans="1:3" ht="16.95" customHeight="1" x14ac:dyDescent="0.3">
      <c r="A5662" s="219">
        <v>5661</v>
      </c>
      <c r="B5662" s="108">
        <v>5121324.0999999996</v>
      </c>
      <c r="C5662" s="109" t="s">
        <v>5834</v>
      </c>
    </row>
    <row r="5663" spans="1:3" ht="16.95" customHeight="1" x14ac:dyDescent="0.3">
      <c r="A5663" s="219">
        <v>5662</v>
      </c>
      <c r="B5663" s="108">
        <v>5121324.2</v>
      </c>
      <c r="C5663" s="109" t="s">
        <v>5835</v>
      </c>
    </row>
    <row r="5664" spans="1:3" ht="16.95" customHeight="1" x14ac:dyDescent="0.3">
      <c r="A5664" s="219">
        <v>5663</v>
      </c>
      <c r="B5664" s="108">
        <v>5121324.3</v>
      </c>
      <c r="C5664" s="109" t="s">
        <v>5836</v>
      </c>
    </row>
    <row r="5665" spans="1:3" ht="16.95" customHeight="1" x14ac:dyDescent="0.3">
      <c r="A5665" s="219">
        <v>5664</v>
      </c>
      <c r="B5665" s="108">
        <v>5121324.4000000004</v>
      </c>
      <c r="C5665" s="109" t="s">
        <v>5837</v>
      </c>
    </row>
    <row r="5666" spans="1:3" ht="16.95" customHeight="1" x14ac:dyDescent="0.3">
      <c r="A5666" s="219">
        <v>5665</v>
      </c>
      <c r="B5666" s="108">
        <v>513.01</v>
      </c>
      <c r="C5666" s="109" t="s">
        <v>5838</v>
      </c>
    </row>
    <row r="5667" spans="1:3" ht="16.95" customHeight="1" x14ac:dyDescent="0.3">
      <c r="A5667" s="219">
        <v>5666</v>
      </c>
      <c r="B5667" s="108">
        <v>513.02</v>
      </c>
      <c r="C5667" s="109" t="s">
        <v>5839</v>
      </c>
    </row>
    <row r="5668" spans="1:3" ht="16.95" customHeight="1" x14ac:dyDescent="0.3">
      <c r="A5668" s="219">
        <v>5667</v>
      </c>
      <c r="B5668" s="108">
        <v>513.03</v>
      </c>
      <c r="C5668" s="109" t="s">
        <v>5840</v>
      </c>
    </row>
    <row r="5669" spans="1:3" ht="16.95" customHeight="1" x14ac:dyDescent="0.3">
      <c r="A5669" s="219">
        <v>5668</v>
      </c>
      <c r="B5669" s="108">
        <v>514.01</v>
      </c>
      <c r="C5669" s="109" t="s">
        <v>5841</v>
      </c>
    </row>
    <row r="5670" spans="1:3" ht="16.95" customHeight="1" x14ac:dyDescent="0.3">
      <c r="A5670" s="219">
        <v>5669</v>
      </c>
      <c r="B5670" s="108">
        <v>514.02</v>
      </c>
      <c r="C5670" s="109" t="s">
        <v>5842</v>
      </c>
    </row>
    <row r="5671" spans="1:3" ht="16.95" customHeight="1" x14ac:dyDescent="0.3">
      <c r="A5671" s="219">
        <v>5670</v>
      </c>
      <c r="B5671" s="108">
        <v>514.03</v>
      </c>
      <c r="C5671" s="109" t="s">
        <v>5843</v>
      </c>
    </row>
    <row r="5672" spans="1:3" ht="16.95" customHeight="1" x14ac:dyDescent="0.3">
      <c r="A5672" s="219">
        <v>5671</v>
      </c>
      <c r="B5672" s="108">
        <v>515.01</v>
      </c>
      <c r="C5672" s="109" t="s">
        <v>5844</v>
      </c>
    </row>
    <row r="5673" spans="1:3" ht="16.95" customHeight="1" x14ac:dyDescent="0.3">
      <c r="A5673" s="219">
        <v>5672</v>
      </c>
      <c r="B5673" s="108">
        <v>515.02</v>
      </c>
      <c r="C5673" s="109" t="s">
        <v>5845</v>
      </c>
    </row>
    <row r="5674" spans="1:3" ht="16.95" customHeight="1" x14ac:dyDescent="0.3">
      <c r="A5674" s="219">
        <v>5673</v>
      </c>
      <c r="B5674" s="108">
        <v>515.03</v>
      </c>
      <c r="C5674" s="109" t="s">
        <v>5846</v>
      </c>
    </row>
    <row r="5675" spans="1:3" ht="16.95" customHeight="1" x14ac:dyDescent="0.3">
      <c r="A5675" s="219">
        <v>5674</v>
      </c>
      <c r="B5675" s="108">
        <v>516.01</v>
      </c>
      <c r="C5675" s="109" t="s">
        <v>5847</v>
      </c>
    </row>
    <row r="5676" spans="1:3" ht="16.95" customHeight="1" x14ac:dyDescent="0.3">
      <c r="A5676" s="219">
        <v>5675</v>
      </c>
      <c r="B5676" s="108">
        <v>516.02</v>
      </c>
      <c r="C5676" s="109" t="s">
        <v>5848</v>
      </c>
    </row>
    <row r="5677" spans="1:3" ht="16.95" customHeight="1" x14ac:dyDescent="0.3">
      <c r="A5677" s="219">
        <v>5676</v>
      </c>
      <c r="B5677" s="108">
        <v>516.03</v>
      </c>
      <c r="C5677" s="109" t="s">
        <v>5849</v>
      </c>
    </row>
    <row r="5678" spans="1:3" ht="16.95" customHeight="1" x14ac:dyDescent="0.3">
      <c r="A5678" s="219">
        <v>5677</v>
      </c>
      <c r="B5678" s="108">
        <v>517.01</v>
      </c>
      <c r="C5678" s="109" t="s">
        <v>5850</v>
      </c>
    </row>
    <row r="5679" spans="1:3" ht="16.95" customHeight="1" x14ac:dyDescent="0.3">
      <c r="A5679" s="219">
        <v>5678</v>
      </c>
      <c r="B5679" s="108">
        <v>517.02</v>
      </c>
      <c r="C5679" s="109" t="s">
        <v>5851</v>
      </c>
    </row>
    <row r="5680" spans="1:3" ht="16.95" customHeight="1" x14ac:dyDescent="0.3">
      <c r="A5680" s="219">
        <v>5679</v>
      </c>
      <c r="B5680" s="108">
        <v>517.03</v>
      </c>
      <c r="C5680" s="109" t="s">
        <v>5852</v>
      </c>
    </row>
    <row r="5681" spans="1:3" ht="16.95" customHeight="1" x14ac:dyDescent="0.3">
      <c r="A5681" s="219">
        <v>5680</v>
      </c>
      <c r="B5681" s="108">
        <v>518.01</v>
      </c>
      <c r="C5681" s="109" t="s">
        <v>5853</v>
      </c>
    </row>
    <row r="5682" spans="1:3" ht="16.95" customHeight="1" x14ac:dyDescent="0.3">
      <c r="A5682" s="219">
        <v>5681</v>
      </c>
      <c r="B5682" s="108">
        <v>518.02</v>
      </c>
      <c r="C5682" s="109" t="s">
        <v>5854</v>
      </c>
    </row>
    <row r="5683" spans="1:3" ht="16.95" customHeight="1" x14ac:dyDescent="0.3">
      <c r="A5683" s="219">
        <v>5682</v>
      </c>
      <c r="B5683" s="108">
        <v>518.03</v>
      </c>
      <c r="C5683" s="109" t="s">
        <v>5855</v>
      </c>
    </row>
    <row r="5684" spans="1:3" ht="16.95" customHeight="1" x14ac:dyDescent="0.3">
      <c r="A5684" s="219">
        <v>5683</v>
      </c>
      <c r="B5684" s="108">
        <v>519.01</v>
      </c>
      <c r="C5684" s="109" t="s">
        <v>5856</v>
      </c>
    </row>
    <row r="5685" spans="1:3" ht="16.95" customHeight="1" x14ac:dyDescent="0.3">
      <c r="A5685" s="219">
        <v>5684</v>
      </c>
      <c r="B5685" s="108">
        <v>519.02</v>
      </c>
      <c r="C5685" s="109" t="s">
        <v>5857</v>
      </c>
    </row>
    <row r="5686" spans="1:3" ht="16.95" customHeight="1" x14ac:dyDescent="0.3">
      <c r="A5686" s="219">
        <v>5685</v>
      </c>
      <c r="B5686" s="108">
        <v>519.03</v>
      </c>
      <c r="C5686" s="109" t="s">
        <v>5858</v>
      </c>
    </row>
    <row r="5687" spans="1:3" ht="16.95" customHeight="1" x14ac:dyDescent="0.3">
      <c r="A5687" s="219">
        <v>5686</v>
      </c>
      <c r="B5687" s="108">
        <v>52</v>
      </c>
      <c r="C5687" s="109" t="s">
        <v>5859</v>
      </c>
    </row>
    <row r="5688" spans="1:3" ht="16.95" customHeight="1" x14ac:dyDescent="0.3">
      <c r="A5688" s="219">
        <v>5687</v>
      </c>
      <c r="B5688" s="108">
        <v>520.01</v>
      </c>
      <c r="C5688" s="109" t="s">
        <v>5860</v>
      </c>
    </row>
    <row r="5689" spans="1:3" ht="16.95" customHeight="1" x14ac:dyDescent="0.3">
      <c r="A5689" s="219">
        <v>5688</v>
      </c>
      <c r="B5689" s="108">
        <v>520.02</v>
      </c>
      <c r="C5689" s="109" t="s">
        <v>5861</v>
      </c>
    </row>
    <row r="5690" spans="1:3" ht="16.95" customHeight="1" x14ac:dyDescent="0.3">
      <c r="A5690" s="219">
        <v>5689</v>
      </c>
      <c r="B5690" s="108">
        <v>520.03</v>
      </c>
      <c r="C5690" s="109" t="s">
        <v>5862</v>
      </c>
    </row>
    <row r="5691" spans="1:3" ht="16.95" customHeight="1" x14ac:dyDescent="0.3">
      <c r="A5691" s="219">
        <v>5690</v>
      </c>
      <c r="B5691" s="108">
        <v>5200311.8</v>
      </c>
      <c r="C5691" s="109" t="s">
        <v>5863</v>
      </c>
    </row>
    <row r="5692" spans="1:3" ht="16.95" customHeight="1" x14ac:dyDescent="0.3">
      <c r="A5692" s="219">
        <v>5691</v>
      </c>
      <c r="B5692" s="108">
        <v>521.01</v>
      </c>
      <c r="C5692" s="109" t="s">
        <v>5864</v>
      </c>
    </row>
    <row r="5693" spans="1:3" ht="16.95" customHeight="1" x14ac:dyDescent="0.3">
      <c r="A5693" s="219">
        <v>5692</v>
      </c>
      <c r="B5693" s="108">
        <v>521.02</v>
      </c>
      <c r="C5693" s="109" t="s">
        <v>5865</v>
      </c>
    </row>
    <row r="5694" spans="1:3" ht="16.95" customHeight="1" x14ac:dyDescent="0.3">
      <c r="A5694" s="219">
        <v>5693</v>
      </c>
      <c r="B5694" s="108">
        <v>521.03</v>
      </c>
      <c r="C5694" s="109" t="s">
        <v>5862</v>
      </c>
    </row>
    <row r="5695" spans="1:3" ht="16.95" customHeight="1" x14ac:dyDescent="0.3">
      <c r="A5695" s="219">
        <v>5694</v>
      </c>
      <c r="B5695" s="108">
        <v>522.01</v>
      </c>
      <c r="C5695" s="109" t="s">
        <v>5866</v>
      </c>
    </row>
    <row r="5696" spans="1:3" ht="16.95" customHeight="1" x14ac:dyDescent="0.3">
      <c r="A5696" s="219">
        <v>5695</v>
      </c>
      <c r="B5696" s="108">
        <v>522.02</v>
      </c>
      <c r="C5696" s="109" t="s">
        <v>5867</v>
      </c>
    </row>
    <row r="5697" spans="1:3" ht="16.95" customHeight="1" x14ac:dyDescent="0.3">
      <c r="A5697" s="219">
        <v>5696</v>
      </c>
      <c r="B5697" s="108">
        <v>522.03</v>
      </c>
      <c r="C5697" s="109" t="s">
        <v>5868</v>
      </c>
    </row>
    <row r="5698" spans="1:3" ht="16.95" customHeight="1" x14ac:dyDescent="0.3">
      <c r="A5698" s="219">
        <v>5697</v>
      </c>
      <c r="B5698" s="108">
        <v>5221194.0199999996</v>
      </c>
      <c r="C5698" s="109" t="s">
        <v>5869</v>
      </c>
    </row>
    <row r="5699" spans="1:3" ht="16.95" customHeight="1" x14ac:dyDescent="0.3">
      <c r="A5699" s="219">
        <v>5698</v>
      </c>
      <c r="B5699" s="108">
        <v>5221194.05</v>
      </c>
      <c r="C5699" s="109" t="s">
        <v>5870</v>
      </c>
    </row>
    <row r="5700" spans="1:3" ht="16.95" customHeight="1" x14ac:dyDescent="0.3">
      <c r="A5700" s="219">
        <v>5699</v>
      </c>
      <c r="B5700" s="108">
        <v>5221194.0599999996</v>
      </c>
      <c r="C5700" s="109" t="s">
        <v>5871</v>
      </c>
    </row>
    <row r="5701" spans="1:3" ht="16.95" customHeight="1" x14ac:dyDescent="0.3">
      <c r="A5701" s="219">
        <v>5700</v>
      </c>
      <c r="B5701" s="108">
        <v>5221195.01</v>
      </c>
      <c r="C5701" s="109" t="s">
        <v>5872</v>
      </c>
    </row>
    <row r="5702" spans="1:3" ht="16.95" customHeight="1" x14ac:dyDescent="0.3">
      <c r="A5702" s="219">
        <v>5701</v>
      </c>
      <c r="B5702" s="108">
        <v>5221195.0199999996</v>
      </c>
      <c r="C5702" s="109" t="s">
        <v>5873</v>
      </c>
    </row>
    <row r="5703" spans="1:3" ht="16.95" customHeight="1" x14ac:dyDescent="0.3">
      <c r="A5703" s="219">
        <v>5702</v>
      </c>
      <c r="B5703" s="108">
        <v>5221195.03</v>
      </c>
      <c r="C5703" s="109" t="s">
        <v>5874</v>
      </c>
    </row>
    <row r="5704" spans="1:3" ht="16.95" customHeight="1" x14ac:dyDescent="0.3">
      <c r="A5704" s="219">
        <v>5703</v>
      </c>
      <c r="B5704" s="108">
        <v>5221200</v>
      </c>
      <c r="C5704" s="109" t="s">
        <v>5875</v>
      </c>
    </row>
    <row r="5705" spans="1:3" ht="16.95" customHeight="1" x14ac:dyDescent="0.3">
      <c r="A5705" s="219">
        <v>5704</v>
      </c>
      <c r="B5705" s="108">
        <v>5221201</v>
      </c>
      <c r="C5705" s="109" t="s">
        <v>5876</v>
      </c>
    </row>
    <row r="5706" spans="1:3" ht="16.95" customHeight="1" x14ac:dyDescent="0.3">
      <c r="A5706" s="219">
        <v>5705</v>
      </c>
      <c r="B5706" s="108">
        <v>5221201.01</v>
      </c>
      <c r="C5706" s="109" t="s">
        <v>5877</v>
      </c>
    </row>
    <row r="5707" spans="1:3" ht="16.95" customHeight="1" x14ac:dyDescent="0.3">
      <c r="A5707" s="219">
        <v>5706</v>
      </c>
      <c r="B5707" s="108">
        <v>5221201.0199999996</v>
      </c>
      <c r="C5707" s="109" t="s">
        <v>5878</v>
      </c>
    </row>
    <row r="5708" spans="1:3" ht="16.95" customHeight="1" x14ac:dyDescent="0.3">
      <c r="A5708" s="219">
        <v>5707</v>
      </c>
      <c r="B5708" s="108">
        <v>5221201.03</v>
      </c>
      <c r="C5708" s="109" t="s">
        <v>5879</v>
      </c>
    </row>
    <row r="5709" spans="1:3" ht="16.95" customHeight="1" x14ac:dyDescent="0.3">
      <c r="A5709" s="219">
        <v>5708</v>
      </c>
      <c r="B5709" s="108">
        <v>5221201.04</v>
      </c>
      <c r="C5709" s="109" t="s">
        <v>5880</v>
      </c>
    </row>
    <row r="5710" spans="1:3" ht="16.95" customHeight="1" x14ac:dyDescent="0.3">
      <c r="A5710" s="219">
        <v>5709</v>
      </c>
      <c r="B5710" s="108">
        <v>5221201.0599999996</v>
      </c>
      <c r="C5710" s="109" t="s">
        <v>5881</v>
      </c>
    </row>
    <row r="5711" spans="1:3" ht="16.95" customHeight="1" x14ac:dyDescent="0.3">
      <c r="A5711" s="219">
        <v>5710</v>
      </c>
      <c r="B5711" s="108">
        <v>5221201.07</v>
      </c>
      <c r="C5711" s="109" t="s">
        <v>5882</v>
      </c>
    </row>
    <row r="5712" spans="1:3" ht="16.95" customHeight="1" x14ac:dyDescent="0.3">
      <c r="A5712" s="219">
        <v>5711</v>
      </c>
      <c r="B5712" s="108">
        <v>5221201.08</v>
      </c>
      <c r="C5712" s="109" t="s">
        <v>5883</v>
      </c>
    </row>
    <row r="5713" spans="1:3" ht="16.95" customHeight="1" x14ac:dyDescent="0.3">
      <c r="A5713" s="219">
        <v>5712</v>
      </c>
      <c r="B5713" s="108">
        <v>5221201.0999999996</v>
      </c>
      <c r="C5713" s="109" t="s">
        <v>5884</v>
      </c>
    </row>
    <row r="5714" spans="1:3" ht="16.95" customHeight="1" x14ac:dyDescent="0.3">
      <c r="A5714" s="219">
        <v>5713</v>
      </c>
      <c r="B5714" s="108">
        <v>5221201.2</v>
      </c>
      <c r="C5714" s="109" t="s">
        <v>5885</v>
      </c>
    </row>
    <row r="5715" spans="1:3" ht="16.95" customHeight="1" x14ac:dyDescent="0.3">
      <c r="A5715" s="219">
        <v>5714</v>
      </c>
      <c r="B5715" s="108">
        <v>5221201.3</v>
      </c>
      <c r="C5715" s="109" t="s">
        <v>5886</v>
      </c>
    </row>
    <row r="5716" spans="1:3" ht="16.95" customHeight="1" x14ac:dyDescent="0.3">
      <c r="A5716" s="219">
        <v>5715</v>
      </c>
      <c r="B5716" s="108">
        <v>5221208</v>
      </c>
      <c r="C5716" s="109" t="s">
        <v>5887</v>
      </c>
    </row>
    <row r="5717" spans="1:3" ht="16.95" customHeight="1" x14ac:dyDescent="0.3">
      <c r="A5717" s="219">
        <v>5716</v>
      </c>
      <c r="B5717" s="108">
        <v>5221208.01</v>
      </c>
      <c r="C5717" s="109" t="s">
        <v>5888</v>
      </c>
    </row>
    <row r="5718" spans="1:3" ht="16.95" customHeight="1" x14ac:dyDescent="0.3">
      <c r="A5718" s="219">
        <v>5717</v>
      </c>
      <c r="B5718" s="108">
        <v>5221208.0199999996</v>
      </c>
      <c r="C5718" s="109" t="s">
        <v>5889</v>
      </c>
    </row>
    <row r="5719" spans="1:3" ht="16.95" customHeight="1" x14ac:dyDescent="0.3">
      <c r="A5719" s="219">
        <v>5718</v>
      </c>
      <c r="B5719" s="108">
        <v>5221247</v>
      </c>
      <c r="C5719" s="109" t="s">
        <v>5890</v>
      </c>
    </row>
    <row r="5720" spans="1:3" ht="16.95" customHeight="1" x14ac:dyDescent="0.3">
      <c r="A5720" s="219">
        <v>5719</v>
      </c>
      <c r="B5720" s="108">
        <v>5221247.0199999996</v>
      </c>
      <c r="C5720" s="109" t="s">
        <v>5891</v>
      </c>
    </row>
    <row r="5721" spans="1:3" ht="16.95" customHeight="1" x14ac:dyDescent="0.3">
      <c r="A5721" s="219">
        <v>5720</v>
      </c>
      <c r="B5721" s="108">
        <v>5221247.04</v>
      </c>
      <c r="C5721" s="109" t="s">
        <v>5892</v>
      </c>
    </row>
    <row r="5722" spans="1:3" ht="16.95" customHeight="1" x14ac:dyDescent="0.3">
      <c r="A5722" s="219">
        <v>5721</v>
      </c>
      <c r="B5722" s="108">
        <v>5221251</v>
      </c>
      <c r="C5722" s="109" t="s">
        <v>5893</v>
      </c>
    </row>
    <row r="5723" spans="1:3" ht="16.95" customHeight="1" x14ac:dyDescent="0.3">
      <c r="A5723" s="219">
        <v>5722</v>
      </c>
      <c r="B5723" s="108">
        <v>5221251.03</v>
      </c>
      <c r="C5723" s="109" t="s">
        <v>5894</v>
      </c>
    </row>
    <row r="5724" spans="1:3" ht="16.95" customHeight="1" x14ac:dyDescent="0.3">
      <c r="A5724" s="219">
        <v>5723</v>
      </c>
      <c r="B5724" s="108">
        <v>5221251.04</v>
      </c>
      <c r="C5724" s="109" t="s">
        <v>5895</v>
      </c>
    </row>
    <row r="5725" spans="1:3" ht="16.95" customHeight="1" x14ac:dyDescent="0.3">
      <c r="A5725" s="219">
        <v>5724</v>
      </c>
      <c r="B5725" s="108">
        <v>5221252</v>
      </c>
      <c r="C5725" s="109" t="s">
        <v>5896</v>
      </c>
    </row>
    <row r="5726" spans="1:3" ht="16.95" customHeight="1" x14ac:dyDescent="0.3">
      <c r="A5726" s="219">
        <v>5725</v>
      </c>
      <c r="B5726" s="108">
        <v>5221257.0199999996</v>
      </c>
      <c r="C5726" s="109" t="s">
        <v>5897</v>
      </c>
    </row>
    <row r="5727" spans="1:3" ht="16.95" customHeight="1" x14ac:dyDescent="0.3">
      <c r="A5727" s="219">
        <v>5726</v>
      </c>
      <c r="B5727" s="108">
        <v>5221263.0199999996</v>
      </c>
      <c r="C5727" s="109" t="s">
        <v>5898</v>
      </c>
    </row>
    <row r="5728" spans="1:3" ht="16.95" customHeight="1" x14ac:dyDescent="0.3">
      <c r="A5728" s="219">
        <v>5727</v>
      </c>
      <c r="B5728" s="108">
        <v>5221264.03</v>
      </c>
      <c r="C5728" s="109" t="s">
        <v>5899</v>
      </c>
    </row>
    <row r="5729" spans="1:3" ht="16.95" customHeight="1" x14ac:dyDescent="0.3">
      <c r="A5729" s="219">
        <v>5728</v>
      </c>
      <c r="B5729" s="108">
        <v>5221264.04</v>
      </c>
      <c r="C5729" s="109" t="s">
        <v>5900</v>
      </c>
    </row>
    <row r="5730" spans="1:3" ht="16.95" customHeight="1" x14ac:dyDescent="0.3">
      <c r="A5730" s="219">
        <v>5729</v>
      </c>
      <c r="B5730" s="108">
        <v>5221266.0599999996</v>
      </c>
      <c r="C5730" s="109" t="s">
        <v>5901</v>
      </c>
    </row>
    <row r="5731" spans="1:3" ht="16.95" customHeight="1" x14ac:dyDescent="0.3">
      <c r="A5731" s="219">
        <v>5730</v>
      </c>
      <c r="B5731" s="108">
        <v>5221266.07</v>
      </c>
      <c r="C5731" s="109" t="s">
        <v>5902</v>
      </c>
    </row>
    <row r="5732" spans="1:3" ht="16.95" customHeight="1" x14ac:dyDescent="0.3">
      <c r="A5732" s="219">
        <v>5731</v>
      </c>
      <c r="B5732" s="108">
        <v>5221266.0999999996</v>
      </c>
      <c r="C5732" s="109" t="s">
        <v>5903</v>
      </c>
    </row>
    <row r="5733" spans="1:3" ht="16.95" customHeight="1" x14ac:dyDescent="0.3">
      <c r="A5733" s="219">
        <v>5732</v>
      </c>
      <c r="B5733" s="108">
        <v>5221279</v>
      </c>
      <c r="C5733" s="109" t="s">
        <v>5904</v>
      </c>
    </row>
    <row r="5734" spans="1:3" ht="16.95" customHeight="1" x14ac:dyDescent="0.3">
      <c r="A5734" s="219">
        <v>5733</v>
      </c>
      <c r="B5734" s="108">
        <v>5221293</v>
      </c>
      <c r="C5734" s="109" t="s">
        <v>5905</v>
      </c>
    </row>
    <row r="5735" spans="1:3" ht="16.95" customHeight="1" x14ac:dyDescent="0.3">
      <c r="A5735" s="219">
        <v>5734</v>
      </c>
      <c r="B5735" s="108">
        <v>5221300.0199999996</v>
      </c>
      <c r="C5735" s="109" t="s">
        <v>5906</v>
      </c>
    </row>
    <row r="5736" spans="1:3" ht="16.95" customHeight="1" x14ac:dyDescent="0.3">
      <c r="A5736" s="219">
        <v>5735</v>
      </c>
      <c r="B5736" s="108">
        <v>5221300.03</v>
      </c>
      <c r="C5736" s="109" t="s">
        <v>5907</v>
      </c>
    </row>
    <row r="5737" spans="1:3" ht="16.95" customHeight="1" x14ac:dyDescent="0.3">
      <c r="A5737" s="219">
        <v>5736</v>
      </c>
      <c r="B5737" s="108">
        <v>5221300.0999999996</v>
      </c>
      <c r="C5737" s="109" t="s">
        <v>5908</v>
      </c>
    </row>
    <row r="5738" spans="1:3" ht="16.95" customHeight="1" x14ac:dyDescent="0.3">
      <c r="A5738" s="219">
        <v>5737</v>
      </c>
      <c r="B5738" s="108">
        <v>5221300.2</v>
      </c>
      <c r="C5738" s="109" t="s">
        <v>5909</v>
      </c>
    </row>
    <row r="5739" spans="1:3" ht="16.95" customHeight="1" x14ac:dyDescent="0.3">
      <c r="A5739" s="219">
        <v>5738</v>
      </c>
      <c r="B5739" s="108">
        <v>5221302.0199999996</v>
      </c>
      <c r="C5739" s="109" t="s">
        <v>5910</v>
      </c>
    </row>
    <row r="5740" spans="1:3" ht="16.95" customHeight="1" x14ac:dyDescent="0.3">
      <c r="A5740" s="219">
        <v>5739</v>
      </c>
      <c r="B5740" s="108">
        <v>5221311.4000000004</v>
      </c>
      <c r="C5740" s="109" t="s">
        <v>5911</v>
      </c>
    </row>
    <row r="5741" spans="1:3" ht="16.95" customHeight="1" x14ac:dyDescent="0.3">
      <c r="A5741" s="219">
        <v>5740</v>
      </c>
      <c r="B5741" s="108">
        <v>5221311.41</v>
      </c>
      <c r="C5741" s="109" t="s">
        <v>5912</v>
      </c>
    </row>
    <row r="5742" spans="1:3" ht="16.95" customHeight="1" x14ac:dyDescent="0.3">
      <c r="A5742" s="219">
        <v>5741</v>
      </c>
      <c r="B5742" s="108">
        <v>5221312</v>
      </c>
      <c r="C5742" s="109" t="s">
        <v>5913</v>
      </c>
    </row>
    <row r="5743" spans="1:3" ht="16.95" customHeight="1" x14ac:dyDescent="0.3">
      <c r="A5743" s="219">
        <v>5742</v>
      </c>
      <c r="B5743" s="108">
        <v>5221313.01</v>
      </c>
      <c r="C5743" s="109" t="s">
        <v>5914</v>
      </c>
    </row>
    <row r="5744" spans="1:3" ht="16.95" customHeight="1" x14ac:dyDescent="0.3">
      <c r="A5744" s="219">
        <v>5743</v>
      </c>
      <c r="B5744" s="108">
        <v>5221313.03</v>
      </c>
      <c r="C5744" s="109" t="s">
        <v>5915</v>
      </c>
    </row>
    <row r="5745" spans="1:3" ht="16.95" customHeight="1" x14ac:dyDescent="0.3">
      <c r="A5745" s="219">
        <v>5744</v>
      </c>
      <c r="B5745" s="108">
        <v>5221313.04</v>
      </c>
      <c r="C5745" s="109" t="s">
        <v>5916</v>
      </c>
    </row>
    <row r="5746" spans="1:3" ht="16.95" customHeight="1" x14ac:dyDescent="0.3">
      <c r="A5746" s="219">
        <v>5745</v>
      </c>
      <c r="B5746" s="108">
        <v>5221313.05</v>
      </c>
      <c r="C5746" s="109" t="s">
        <v>5917</v>
      </c>
    </row>
    <row r="5747" spans="1:3" ht="16.95" customHeight="1" x14ac:dyDescent="0.3">
      <c r="A5747" s="219">
        <v>5746</v>
      </c>
      <c r="B5747" s="108">
        <v>5221314</v>
      </c>
      <c r="C5747" s="109" t="s">
        <v>5918</v>
      </c>
    </row>
    <row r="5748" spans="1:3" ht="16.95" customHeight="1" x14ac:dyDescent="0.3">
      <c r="A5748" s="219">
        <v>5747</v>
      </c>
      <c r="B5748" s="108">
        <v>5221315</v>
      </c>
      <c r="C5748" s="109" t="s">
        <v>5919</v>
      </c>
    </row>
    <row r="5749" spans="1:3" ht="16.95" customHeight="1" x14ac:dyDescent="0.3">
      <c r="A5749" s="219">
        <v>5748</v>
      </c>
      <c r="B5749" s="108">
        <v>5221316</v>
      </c>
      <c r="C5749" s="109" t="s">
        <v>5920</v>
      </c>
    </row>
    <row r="5750" spans="1:3" ht="16.95" customHeight="1" x14ac:dyDescent="0.3">
      <c r="A5750" s="219">
        <v>5749</v>
      </c>
      <c r="B5750" s="108">
        <v>5221316.5</v>
      </c>
      <c r="C5750" s="109" t="s">
        <v>5921</v>
      </c>
    </row>
    <row r="5751" spans="1:3" ht="16.95" customHeight="1" x14ac:dyDescent="0.3">
      <c r="A5751" s="219">
        <v>5750</v>
      </c>
      <c r="B5751" s="108">
        <v>5221317</v>
      </c>
      <c r="C5751" s="109" t="s">
        <v>5922</v>
      </c>
    </row>
    <row r="5752" spans="1:3" ht="16.95" customHeight="1" x14ac:dyDescent="0.3">
      <c r="A5752" s="219">
        <v>5751</v>
      </c>
      <c r="B5752" s="108">
        <v>523.01</v>
      </c>
      <c r="C5752" s="109" t="s">
        <v>5923</v>
      </c>
    </row>
    <row r="5753" spans="1:3" ht="16.95" customHeight="1" x14ac:dyDescent="0.3">
      <c r="A5753" s="219">
        <v>5752</v>
      </c>
      <c r="B5753" s="108">
        <v>523.02</v>
      </c>
      <c r="C5753" s="109" t="s">
        <v>5924</v>
      </c>
    </row>
    <row r="5754" spans="1:3" ht="16.95" customHeight="1" x14ac:dyDescent="0.3">
      <c r="A5754" s="219">
        <v>5753</v>
      </c>
      <c r="B5754" s="108">
        <v>523.03</v>
      </c>
      <c r="C5754" s="109" t="s">
        <v>5925</v>
      </c>
    </row>
    <row r="5755" spans="1:3" ht="16.95" customHeight="1" x14ac:dyDescent="0.3">
      <c r="A5755" s="219">
        <v>5754</v>
      </c>
      <c r="B5755" s="108">
        <v>524.01</v>
      </c>
      <c r="C5755" s="109" t="s">
        <v>5926</v>
      </c>
    </row>
    <row r="5756" spans="1:3" ht="16.95" customHeight="1" x14ac:dyDescent="0.3">
      <c r="A5756" s="219">
        <v>5755</v>
      </c>
      <c r="B5756" s="108">
        <v>524.02</v>
      </c>
      <c r="C5756" s="109" t="s">
        <v>5927</v>
      </c>
    </row>
    <row r="5757" spans="1:3" ht="16.95" customHeight="1" x14ac:dyDescent="0.3">
      <c r="A5757" s="219">
        <v>5756</v>
      </c>
      <c r="B5757" s="108">
        <v>524.03</v>
      </c>
      <c r="C5757" s="109" t="s">
        <v>5928</v>
      </c>
    </row>
    <row r="5758" spans="1:3" ht="16.95" customHeight="1" x14ac:dyDescent="0.3">
      <c r="A5758" s="219">
        <v>5757</v>
      </c>
      <c r="B5758" s="108">
        <v>525.01</v>
      </c>
      <c r="C5758" s="109" t="s">
        <v>5929</v>
      </c>
    </row>
    <row r="5759" spans="1:3" ht="16.95" customHeight="1" x14ac:dyDescent="0.3">
      <c r="A5759" s="219">
        <v>5758</v>
      </c>
      <c r="B5759" s="108">
        <v>525.02</v>
      </c>
      <c r="C5759" s="109" t="s">
        <v>5930</v>
      </c>
    </row>
    <row r="5760" spans="1:3" ht="16.95" customHeight="1" x14ac:dyDescent="0.3">
      <c r="A5760" s="219">
        <v>5759</v>
      </c>
      <c r="B5760" s="108">
        <v>525.03</v>
      </c>
      <c r="C5760" s="109" t="s">
        <v>5931</v>
      </c>
    </row>
    <row r="5761" spans="1:3" ht="16.95" customHeight="1" x14ac:dyDescent="0.3">
      <c r="A5761" s="219">
        <v>5760</v>
      </c>
      <c r="B5761" s="108">
        <v>526.01</v>
      </c>
      <c r="C5761" s="109" t="s">
        <v>5932</v>
      </c>
    </row>
    <row r="5762" spans="1:3" ht="16.95" customHeight="1" x14ac:dyDescent="0.3">
      <c r="A5762" s="219">
        <v>5761</v>
      </c>
      <c r="B5762" s="108">
        <v>526.02</v>
      </c>
      <c r="C5762" s="109" t="s">
        <v>5933</v>
      </c>
    </row>
    <row r="5763" spans="1:3" ht="16.95" customHeight="1" x14ac:dyDescent="0.3">
      <c r="A5763" s="219">
        <v>5762</v>
      </c>
      <c r="B5763" s="108">
        <v>526.03</v>
      </c>
      <c r="C5763" s="109" t="s">
        <v>5934</v>
      </c>
    </row>
    <row r="5764" spans="1:3" ht="16.95" customHeight="1" x14ac:dyDescent="0.3">
      <c r="A5764" s="219">
        <v>5763</v>
      </c>
      <c r="B5764" s="108">
        <v>527.01</v>
      </c>
      <c r="C5764" s="109" t="s">
        <v>5935</v>
      </c>
    </row>
    <row r="5765" spans="1:3" ht="16.95" customHeight="1" x14ac:dyDescent="0.3">
      <c r="A5765" s="219">
        <v>5764</v>
      </c>
      <c r="B5765" s="108">
        <v>527.02</v>
      </c>
      <c r="C5765" s="109" t="s">
        <v>5936</v>
      </c>
    </row>
    <row r="5766" spans="1:3" ht="16.95" customHeight="1" x14ac:dyDescent="0.3">
      <c r="A5766" s="219">
        <v>5765</v>
      </c>
      <c r="B5766" s="108">
        <v>527.03</v>
      </c>
      <c r="C5766" s="109" t="s">
        <v>5937</v>
      </c>
    </row>
    <row r="5767" spans="1:3" ht="16.95" customHeight="1" x14ac:dyDescent="0.3">
      <c r="A5767" s="219">
        <v>5766</v>
      </c>
      <c r="B5767" s="108">
        <v>528.01</v>
      </c>
      <c r="C5767" s="109" t="s">
        <v>5938</v>
      </c>
    </row>
    <row r="5768" spans="1:3" ht="16.95" customHeight="1" x14ac:dyDescent="0.3">
      <c r="A5768" s="219">
        <v>5767</v>
      </c>
      <c r="B5768" s="108">
        <v>528.02</v>
      </c>
      <c r="C5768" s="109" t="s">
        <v>5939</v>
      </c>
    </row>
    <row r="5769" spans="1:3" ht="16.95" customHeight="1" x14ac:dyDescent="0.3">
      <c r="A5769" s="219">
        <v>5768</v>
      </c>
      <c r="B5769" s="108">
        <v>528.03</v>
      </c>
      <c r="C5769" s="109" t="s">
        <v>5940</v>
      </c>
    </row>
    <row r="5770" spans="1:3" ht="16.95" customHeight="1" x14ac:dyDescent="0.3">
      <c r="A5770" s="219">
        <v>5769</v>
      </c>
      <c r="B5770" s="108">
        <v>529.01</v>
      </c>
      <c r="C5770" s="109" t="s">
        <v>5941</v>
      </c>
    </row>
    <row r="5771" spans="1:3" ht="16.95" customHeight="1" x14ac:dyDescent="0.3">
      <c r="A5771" s="219">
        <v>5770</v>
      </c>
      <c r="B5771" s="108">
        <v>529.02</v>
      </c>
      <c r="C5771" s="109" t="s">
        <v>5942</v>
      </c>
    </row>
    <row r="5772" spans="1:3" ht="16.95" customHeight="1" x14ac:dyDescent="0.3">
      <c r="A5772" s="219">
        <v>5771</v>
      </c>
      <c r="B5772" s="108">
        <v>529.03</v>
      </c>
      <c r="C5772" s="109" t="s">
        <v>5943</v>
      </c>
    </row>
    <row r="5773" spans="1:3" ht="16.95" customHeight="1" x14ac:dyDescent="0.3">
      <c r="A5773" s="219">
        <v>5772</v>
      </c>
      <c r="B5773" s="108">
        <v>53</v>
      </c>
      <c r="C5773" s="109" t="s">
        <v>5944</v>
      </c>
    </row>
    <row r="5774" spans="1:3" ht="16.95" customHeight="1" x14ac:dyDescent="0.3">
      <c r="A5774" s="219">
        <v>5773</v>
      </c>
      <c r="B5774" s="108">
        <v>530.01</v>
      </c>
      <c r="C5774" s="109" t="s">
        <v>5945</v>
      </c>
    </row>
    <row r="5775" spans="1:3" ht="16.95" customHeight="1" x14ac:dyDescent="0.3">
      <c r="A5775" s="219">
        <v>5774</v>
      </c>
      <c r="B5775" s="108">
        <v>530.02</v>
      </c>
      <c r="C5775" s="109" t="s">
        <v>5946</v>
      </c>
    </row>
    <row r="5776" spans="1:3" ht="16.95" customHeight="1" x14ac:dyDescent="0.3">
      <c r="A5776" s="219">
        <v>5775</v>
      </c>
      <c r="B5776" s="108">
        <v>530.03</v>
      </c>
      <c r="C5776" s="109" t="s">
        <v>5947</v>
      </c>
    </row>
    <row r="5777" spans="1:3" ht="16.95" customHeight="1" x14ac:dyDescent="0.3">
      <c r="A5777" s="219">
        <v>5776</v>
      </c>
      <c r="B5777" s="108">
        <v>531.01</v>
      </c>
      <c r="C5777" s="109" t="s">
        <v>5948</v>
      </c>
    </row>
    <row r="5778" spans="1:3" ht="16.95" customHeight="1" x14ac:dyDescent="0.3">
      <c r="A5778" s="219">
        <v>5777</v>
      </c>
      <c r="B5778" s="108">
        <v>531.02</v>
      </c>
      <c r="C5778" s="109" t="s">
        <v>5949</v>
      </c>
    </row>
    <row r="5779" spans="1:3" ht="16.95" customHeight="1" x14ac:dyDescent="0.3">
      <c r="A5779" s="219">
        <v>5778</v>
      </c>
      <c r="B5779" s="108">
        <v>531.03</v>
      </c>
      <c r="C5779" s="109" t="s">
        <v>5950</v>
      </c>
    </row>
    <row r="5780" spans="1:3" ht="16.95" customHeight="1" x14ac:dyDescent="0.3">
      <c r="A5780" s="219">
        <v>5779</v>
      </c>
      <c r="B5780" s="108">
        <v>532.01</v>
      </c>
      <c r="C5780" s="109" t="s">
        <v>5951</v>
      </c>
    </row>
    <row r="5781" spans="1:3" ht="16.95" customHeight="1" x14ac:dyDescent="0.3">
      <c r="A5781" s="219">
        <v>5780</v>
      </c>
      <c r="B5781" s="108">
        <v>532.02</v>
      </c>
      <c r="C5781" s="109" t="s">
        <v>5952</v>
      </c>
    </row>
    <row r="5782" spans="1:3" ht="16.95" customHeight="1" x14ac:dyDescent="0.3">
      <c r="A5782" s="219">
        <v>5781</v>
      </c>
      <c r="B5782" s="108">
        <v>532.03</v>
      </c>
      <c r="C5782" s="109" t="s">
        <v>5953</v>
      </c>
    </row>
    <row r="5783" spans="1:3" ht="16.95" customHeight="1" x14ac:dyDescent="0.3">
      <c r="A5783" s="219">
        <v>5782</v>
      </c>
      <c r="B5783" s="108">
        <v>533.01</v>
      </c>
      <c r="C5783" s="109" t="s">
        <v>5954</v>
      </c>
    </row>
    <row r="5784" spans="1:3" ht="16.95" customHeight="1" x14ac:dyDescent="0.3">
      <c r="A5784" s="219">
        <v>5783</v>
      </c>
      <c r="B5784" s="108">
        <v>533.02</v>
      </c>
      <c r="C5784" s="109" t="s">
        <v>5955</v>
      </c>
    </row>
    <row r="5785" spans="1:3" ht="16.95" customHeight="1" x14ac:dyDescent="0.3">
      <c r="A5785" s="219">
        <v>5784</v>
      </c>
      <c r="B5785" s="108">
        <v>533.03</v>
      </c>
      <c r="C5785" s="109" t="s">
        <v>5956</v>
      </c>
    </row>
    <row r="5786" spans="1:3" ht="16.95" customHeight="1" x14ac:dyDescent="0.3">
      <c r="A5786" s="219">
        <v>5785</v>
      </c>
      <c r="B5786" s="108">
        <v>534.01</v>
      </c>
      <c r="C5786" s="109" t="s">
        <v>5957</v>
      </c>
    </row>
    <row r="5787" spans="1:3" ht="16.95" customHeight="1" x14ac:dyDescent="0.3">
      <c r="A5787" s="219">
        <v>5786</v>
      </c>
      <c r="B5787" s="108">
        <v>534.02</v>
      </c>
      <c r="C5787" s="109" t="s">
        <v>5958</v>
      </c>
    </row>
    <row r="5788" spans="1:3" ht="16.95" customHeight="1" x14ac:dyDescent="0.3">
      <c r="A5788" s="219">
        <v>5787</v>
      </c>
      <c r="B5788" s="108">
        <v>534.03</v>
      </c>
      <c r="C5788" s="109" t="s">
        <v>5959</v>
      </c>
    </row>
    <row r="5789" spans="1:3" ht="16.95" customHeight="1" x14ac:dyDescent="0.3">
      <c r="A5789" s="219">
        <v>5788</v>
      </c>
      <c r="B5789" s="108">
        <v>535.01</v>
      </c>
      <c r="C5789" s="109" t="s">
        <v>5960</v>
      </c>
    </row>
    <row r="5790" spans="1:3" ht="16.95" customHeight="1" x14ac:dyDescent="0.3">
      <c r="A5790" s="219">
        <v>5789</v>
      </c>
      <c r="B5790" s="108">
        <v>535.02</v>
      </c>
      <c r="C5790" s="109" t="s">
        <v>5961</v>
      </c>
    </row>
    <row r="5791" spans="1:3" ht="16.95" customHeight="1" x14ac:dyDescent="0.3">
      <c r="A5791" s="219">
        <v>5790</v>
      </c>
      <c r="B5791" s="108">
        <v>535.03</v>
      </c>
      <c r="C5791" s="109" t="s">
        <v>5962</v>
      </c>
    </row>
    <row r="5792" spans="1:3" ht="16.95" customHeight="1" x14ac:dyDescent="0.3">
      <c r="A5792" s="219">
        <v>5791</v>
      </c>
      <c r="B5792" s="108">
        <v>536.01</v>
      </c>
      <c r="C5792" s="109" t="s">
        <v>5963</v>
      </c>
    </row>
    <row r="5793" spans="1:3" ht="16.95" customHeight="1" x14ac:dyDescent="0.3">
      <c r="A5793" s="219">
        <v>5792</v>
      </c>
      <c r="B5793" s="108">
        <v>536.02</v>
      </c>
      <c r="C5793" s="109" t="s">
        <v>5964</v>
      </c>
    </row>
    <row r="5794" spans="1:3" ht="16.95" customHeight="1" x14ac:dyDescent="0.3">
      <c r="A5794" s="219">
        <v>5793</v>
      </c>
      <c r="B5794" s="108">
        <v>536.03</v>
      </c>
      <c r="C5794" s="109" t="s">
        <v>5965</v>
      </c>
    </row>
    <row r="5795" spans="1:3" ht="16.95" customHeight="1" x14ac:dyDescent="0.3">
      <c r="A5795" s="219">
        <v>5794</v>
      </c>
      <c r="B5795" s="108">
        <v>537.01</v>
      </c>
      <c r="C5795" s="109" t="s">
        <v>5966</v>
      </c>
    </row>
    <row r="5796" spans="1:3" ht="16.95" customHeight="1" x14ac:dyDescent="0.3">
      <c r="A5796" s="219">
        <v>5795</v>
      </c>
      <c r="B5796" s="108">
        <v>537.02</v>
      </c>
      <c r="C5796" s="109" t="s">
        <v>5967</v>
      </c>
    </row>
    <row r="5797" spans="1:3" ht="16.95" customHeight="1" x14ac:dyDescent="0.3">
      <c r="A5797" s="219">
        <v>5796</v>
      </c>
      <c r="B5797" s="108">
        <v>537.03</v>
      </c>
      <c r="C5797" s="109" t="s">
        <v>5968</v>
      </c>
    </row>
    <row r="5798" spans="1:3" ht="16.95" customHeight="1" x14ac:dyDescent="0.3">
      <c r="A5798" s="219">
        <v>5797</v>
      </c>
      <c r="B5798" s="108">
        <v>538.01</v>
      </c>
      <c r="C5798" s="109" t="s">
        <v>5969</v>
      </c>
    </row>
    <row r="5799" spans="1:3" ht="16.95" customHeight="1" x14ac:dyDescent="0.3">
      <c r="A5799" s="219">
        <v>5798</v>
      </c>
      <c r="B5799" s="108">
        <v>538.02</v>
      </c>
      <c r="C5799" s="109" t="s">
        <v>5970</v>
      </c>
    </row>
    <row r="5800" spans="1:3" ht="16.95" customHeight="1" x14ac:dyDescent="0.3">
      <c r="A5800" s="219">
        <v>5799</v>
      </c>
      <c r="B5800" s="108">
        <v>538.03</v>
      </c>
      <c r="C5800" s="109" t="s">
        <v>5971</v>
      </c>
    </row>
    <row r="5801" spans="1:3" ht="16.95" customHeight="1" x14ac:dyDescent="0.3">
      <c r="A5801" s="219">
        <v>5800</v>
      </c>
      <c r="B5801" s="108">
        <v>539.01</v>
      </c>
      <c r="C5801" s="109" t="s">
        <v>5972</v>
      </c>
    </row>
    <row r="5802" spans="1:3" ht="16.95" customHeight="1" x14ac:dyDescent="0.3">
      <c r="A5802" s="219">
        <v>5801</v>
      </c>
      <c r="B5802" s="108">
        <v>539.02</v>
      </c>
      <c r="C5802" s="109" t="s">
        <v>5973</v>
      </c>
    </row>
    <row r="5803" spans="1:3" ht="16.95" customHeight="1" x14ac:dyDescent="0.3">
      <c r="A5803" s="219">
        <v>5802</v>
      </c>
      <c r="B5803" s="108">
        <v>539.03</v>
      </c>
      <c r="C5803" s="109" t="s">
        <v>5974</v>
      </c>
    </row>
    <row r="5804" spans="1:3" ht="16.95" customHeight="1" x14ac:dyDescent="0.3">
      <c r="A5804" s="219">
        <v>5803</v>
      </c>
      <c r="B5804" s="108">
        <v>5397001.0199999996</v>
      </c>
      <c r="C5804" s="109" t="s">
        <v>5975</v>
      </c>
    </row>
    <row r="5805" spans="1:3" ht="16.95" customHeight="1" x14ac:dyDescent="0.3">
      <c r="A5805" s="219">
        <v>5804</v>
      </c>
      <c r="B5805" s="108">
        <v>5397002.0199999996</v>
      </c>
      <c r="C5805" s="109" t="s">
        <v>5976</v>
      </c>
    </row>
    <row r="5806" spans="1:3" ht="16.95" customHeight="1" x14ac:dyDescent="0.3">
      <c r="A5806" s="219">
        <v>5805</v>
      </c>
      <c r="B5806" s="108">
        <v>5397003.0099999998</v>
      </c>
      <c r="C5806" s="109" t="s">
        <v>5977</v>
      </c>
    </row>
    <row r="5807" spans="1:3" ht="16.95" customHeight="1" x14ac:dyDescent="0.3">
      <c r="A5807" s="219">
        <v>5806</v>
      </c>
      <c r="B5807" s="108">
        <v>5397004</v>
      </c>
      <c r="C5807" s="109" t="s">
        <v>5978</v>
      </c>
    </row>
    <row r="5808" spans="1:3" ht="16.95" customHeight="1" x14ac:dyDescent="0.3">
      <c r="A5808" s="219">
        <v>5807</v>
      </c>
      <c r="B5808" s="108">
        <v>5397004.0099999998</v>
      </c>
      <c r="C5808" s="109" t="s">
        <v>5979</v>
      </c>
    </row>
    <row r="5809" spans="1:3" ht="16.95" customHeight="1" x14ac:dyDescent="0.3">
      <c r="A5809" s="219">
        <v>5808</v>
      </c>
      <c r="B5809" s="108">
        <v>5397004.0199999996</v>
      </c>
      <c r="C5809" s="109" t="s">
        <v>5980</v>
      </c>
    </row>
    <row r="5810" spans="1:3" ht="16.95" customHeight="1" x14ac:dyDescent="0.3">
      <c r="A5810" s="219">
        <v>5809</v>
      </c>
      <c r="B5810" s="108">
        <v>5397005.0099999998</v>
      </c>
      <c r="C5810" s="109" t="s">
        <v>5981</v>
      </c>
    </row>
    <row r="5811" spans="1:3" ht="16.95" customHeight="1" x14ac:dyDescent="0.3">
      <c r="A5811" s="219">
        <v>5810</v>
      </c>
      <c r="B5811" s="108">
        <v>5397006</v>
      </c>
      <c r="C5811" s="109" t="s">
        <v>5982</v>
      </c>
    </row>
    <row r="5812" spans="1:3" ht="16.95" customHeight="1" x14ac:dyDescent="0.3">
      <c r="A5812" s="219">
        <v>5811</v>
      </c>
      <c r="B5812" s="108">
        <v>5397006.0099999998</v>
      </c>
      <c r="C5812" s="109" t="s">
        <v>5983</v>
      </c>
    </row>
    <row r="5813" spans="1:3" ht="16.95" customHeight="1" x14ac:dyDescent="0.3">
      <c r="A5813" s="219">
        <v>5812</v>
      </c>
      <c r="B5813" s="108">
        <v>5397007.0199999996</v>
      </c>
      <c r="C5813" s="109" t="s">
        <v>5984</v>
      </c>
    </row>
    <row r="5814" spans="1:3" ht="16.95" customHeight="1" x14ac:dyDescent="0.3">
      <c r="A5814" s="219">
        <v>5813</v>
      </c>
      <c r="B5814" s="108">
        <v>5397008.0099999998</v>
      </c>
      <c r="C5814" s="109" t="s">
        <v>5985</v>
      </c>
    </row>
    <row r="5815" spans="1:3" ht="16.95" customHeight="1" x14ac:dyDescent="0.3">
      <c r="A5815" s="219">
        <v>5814</v>
      </c>
      <c r="B5815" s="108">
        <v>5397009</v>
      </c>
      <c r="C5815" s="109" t="s">
        <v>5986</v>
      </c>
    </row>
    <row r="5816" spans="1:3" ht="16.95" customHeight="1" x14ac:dyDescent="0.3">
      <c r="A5816" s="219">
        <v>5815</v>
      </c>
      <c r="B5816" s="108">
        <v>5397010</v>
      </c>
      <c r="C5816" s="109" t="s">
        <v>5987</v>
      </c>
    </row>
    <row r="5817" spans="1:3" ht="16.95" customHeight="1" x14ac:dyDescent="0.3">
      <c r="A5817" s="219">
        <v>5816</v>
      </c>
      <c r="B5817" s="108">
        <v>5397011</v>
      </c>
      <c r="C5817" s="109" t="s">
        <v>5988</v>
      </c>
    </row>
    <row r="5818" spans="1:3" ht="16.95" customHeight="1" x14ac:dyDescent="0.3">
      <c r="A5818" s="219">
        <v>5817</v>
      </c>
      <c r="B5818" s="108">
        <v>5397012.0199999996</v>
      </c>
      <c r="C5818" s="109" t="s">
        <v>5989</v>
      </c>
    </row>
    <row r="5819" spans="1:3" ht="16.95" customHeight="1" x14ac:dyDescent="0.3">
      <c r="A5819" s="219">
        <v>5818</v>
      </c>
      <c r="B5819" s="108">
        <v>5397013</v>
      </c>
      <c r="C5819" s="109" t="s">
        <v>5990</v>
      </c>
    </row>
    <row r="5820" spans="1:3" ht="16.95" customHeight="1" x14ac:dyDescent="0.3">
      <c r="A5820" s="219">
        <v>5819</v>
      </c>
      <c r="B5820" s="108">
        <v>5397014</v>
      </c>
      <c r="C5820" s="109" t="s">
        <v>5991</v>
      </c>
    </row>
    <row r="5821" spans="1:3" ht="16.95" customHeight="1" x14ac:dyDescent="0.3">
      <c r="A5821" s="219">
        <v>5820</v>
      </c>
      <c r="B5821" s="108">
        <v>5397015</v>
      </c>
      <c r="C5821" s="109" t="s">
        <v>5992</v>
      </c>
    </row>
    <row r="5822" spans="1:3" ht="16.95" customHeight="1" x14ac:dyDescent="0.3">
      <c r="A5822" s="219">
        <v>5821</v>
      </c>
      <c r="B5822" s="108">
        <v>5397016</v>
      </c>
      <c r="C5822" s="109" t="s">
        <v>5993</v>
      </c>
    </row>
    <row r="5823" spans="1:3" ht="16.95" customHeight="1" x14ac:dyDescent="0.3">
      <c r="A5823" s="219">
        <v>5822</v>
      </c>
      <c r="B5823" s="108">
        <v>5397017</v>
      </c>
      <c r="C5823" s="109" t="s">
        <v>5994</v>
      </c>
    </row>
    <row r="5824" spans="1:3" ht="16.95" customHeight="1" x14ac:dyDescent="0.3">
      <c r="A5824" s="219">
        <v>5823</v>
      </c>
      <c r="B5824" s="108">
        <v>5397019</v>
      </c>
      <c r="C5824" s="109" t="s">
        <v>5995</v>
      </c>
    </row>
    <row r="5825" spans="1:3" ht="16.95" customHeight="1" x14ac:dyDescent="0.3">
      <c r="A5825" s="219">
        <v>5824</v>
      </c>
      <c r="B5825" s="108">
        <v>5397022</v>
      </c>
      <c r="C5825" s="109" t="s">
        <v>5996</v>
      </c>
    </row>
    <row r="5826" spans="1:3" ht="16.95" customHeight="1" x14ac:dyDescent="0.3">
      <c r="A5826" s="219">
        <v>5825</v>
      </c>
      <c r="B5826" s="108">
        <v>5397024</v>
      </c>
      <c r="C5826" s="109" t="s">
        <v>5997</v>
      </c>
    </row>
    <row r="5827" spans="1:3" ht="16.95" customHeight="1" x14ac:dyDescent="0.3">
      <c r="A5827" s="219">
        <v>5826</v>
      </c>
      <c r="B5827" s="108">
        <v>5397024.0999999996</v>
      </c>
      <c r="C5827" s="109" t="s">
        <v>5998</v>
      </c>
    </row>
    <row r="5828" spans="1:3" ht="16.95" customHeight="1" x14ac:dyDescent="0.3">
      <c r="A5828" s="219">
        <v>5827</v>
      </c>
      <c r="B5828" s="108">
        <v>5397024.2000000002</v>
      </c>
      <c r="C5828" s="109" t="s">
        <v>5999</v>
      </c>
    </row>
    <row r="5829" spans="1:3" ht="16.95" customHeight="1" x14ac:dyDescent="0.3">
      <c r="A5829" s="219">
        <v>5828</v>
      </c>
      <c r="B5829" s="108">
        <v>5397025</v>
      </c>
      <c r="C5829" s="109" t="s">
        <v>6000</v>
      </c>
    </row>
    <row r="5830" spans="1:3" ht="16.95" customHeight="1" x14ac:dyDescent="0.3">
      <c r="A5830" s="219">
        <v>5829</v>
      </c>
      <c r="B5830" s="108">
        <v>5397025.0099999998</v>
      </c>
      <c r="C5830" s="109" t="s">
        <v>6001</v>
      </c>
    </row>
    <row r="5831" spans="1:3" ht="16.95" customHeight="1" x14ac:dyDescent="0.3">
      <c r="A5831" s="219">
        <v>5830</v>
      </c>
      <c r="B5831" s="108">
        <v>5397026</v>
      </c>
      <c r="C5831" s="109" t="s">
        <v>6002</v>
      </c>
    </row>
    <row r="5832" spans="1:3" ht="16.95" customHeight="1" x14ac:dyDescent="0.3">
      <c r="A5832" s="219">
        <v>5831</v>
      </c>
      <c r="B5832" s="108">
        <v>5397026.0999999996</v>
      </c>
      <c r="C5832" s="109" t="s">
        <v>6003</v>
      </c>
    </row>
    <row r="5833" spans="1:3" ht="16.95" customHeight="1" x14ac:dyDescent="0.3">
      <c r="A5833" s="219">
        <v>5832</v>
      </c>
      <c r="B5833" s="108">
        <v>5397027.0099999998</v>
      </c>
      <c r="C5833" s="109" t="s">
        <v>6004</v>
      </c>
    </row>
    <row r="5834" spans="1:3" ht="16.95" customHeight="1" x14ac:dyDescent="0.3">
      <c r="A5834" s="219">
        <v>5833</v>
      </c>
      <c r="B5834" s="108">
        <v>5397028.0099999998</v>
      </c>
      <c r="C5834" s="109" t="s">
        <v>6005</v>
      </c>
    </row>
    <row r="5835" spans="1:3" ht="16.95" customHeight="1" x14ac:dyDescent="0.3">
      <c r="A5835" s="219">
        <v>5834</v>
      </c>
      <c r="B5835" s="108">
        <v>5397028.0199999996</v>
      </c>
      <c r="C5835" s="109" t="s">
        <v>6006</v>
      </c>
    </row>
    <row r="5836" spans="1:3" ht="16.95" customHeight="1" x14ac:dyDescent="0.3">
      <c r="A5836" s="219">
        <v>5835</v>
      </c>
      <c r="B5836" s="108">
        <v>5397029</v>
      </c>
      <c r="C5836" s="109" t="s">
        <v>6007</v>
      </c>
    </row>
    <row r="5837" spans="1:3" ht="16.95" customHeight="1" x14ac:dyDescent="0.3">
      <c r="A5837" s="219">
        <v>5836</v>
      </c>
      <c r="B5837" s="108">
        <v>5397030.0099999998</v>
      </c>
      <c r="C5837" s="109" t="s">
        <v>6008</v>
      </c>
    </row>
    <row r="5838" spans="1:3" ht="16.95" customHeight="1" x14ac:dyDescent="0.3">
      <c r="A5838" s="219">
        <v>5837</v>
      </c>
      <c r="B5838" s="108">
        <v>5397031</v>
      </c>
      <c r="C5838" s="109" t="s">
        <v>6009</v>
      </c>
    </row>
    <row r="5839" spans="1:3" ht="16.95" customHeight="1" x14ac:dyDescent="0.3">
      <c r="A5839" s="219">
        <v>5838</v>
      </c>
      <c r="B5839" s="108">
        <v>5397032</v>
      </c>
      <c r="C5839" s="109" t="s">
        <v>6010</v>
      </c>
    </row>
    <row r="5840" spans="1:3" ht="16.95" customHeight="1" x14ac:dyDescent="0.3">
      <c r="A5840" s="219">
        <v>5839</v>
      </c>
      <c r="B5840" s="108">
        <v>5397033</v>
      </c>
      <c r="C5840" s="109" t="s">
        <v>6011</v>
      </c>
    </row>
    <row r="5841" spans="1:3" ht="16.95" customHeight="1" x14ac:dyDescent="0.3">
      <c r="A5841" s="219">
        <v>5840</v>
      </c>
      <c r="B5841" s="108">
        <v>5397034.0099999998</v>
      </c>
      <c r="C5841" s="109" t="s">
        <v>6012</v>
      </c>
    </row>
    <row r="5842" spans="1:3" ht="16.95" customHeight="1" x14ac:dyDescent="0.3">
      <c r="A5842" s="219">
        <v>5841</v>
      </c>
      <c r="B5842" s="108">
        <v>5397035</v>
      </c>
      <c r="C5842" s="109" t="s">
        <v>6013</v>
      </c>
    </row>
    <row r="5843" spans="1:3" ht="16.95" customHeight="1" x14ac:dyDescent="0.3">
      <c r="A5843" s="219">
        <v>5842</v>
      </c>
      <c r="B5843" s="108">
        <v>5397035.0099999998</v>
      </c>
      <c r="C5843" s="109" t="s">
        <v>6014</v>
      </c>
    </row>
    <row r="5844" spans="1:3" ht="16.95" customHeight="1" x14ac:dyDescent="0.3">
      <c r="A5844" s="219">
        <v>5843</v>
      </c>
      <c r="B5844" s="108">
        <v>5397036.0099999998</v>
      </c>
      <c r="C5844" s="109" t="s">
        <v>6015</v>
      </c>
    </row>
    <row r="5845" spans="1:3" ht="16.95" customHeight="1" x14ac:dyDescent="0.3">
      <c r="A5845" s="219">
        <v>5844</v>
      </c>
      <c r="B5845" s="108">
        <v>5397038</v>
      </c>
      <c r="C5845" s="109" t="s">
        <v>6016</v>
      </c>
    </row>
    <row r="5846" spans="1:3" ht="16.95" customHeight="1" x14ac:dyDescent="0.3">
      <c r="A5846" s="219">
        <v>5845</v>
      </c>
      <c r="B5846" s="108">
        <v>5397039</v>
      </c>
      <c r="C5846" s="109" t="s">
        <v>6017</v>
      </c>
    </row>
    <row r="5847" spans="1:3" ht="16.95" customHeight="1" x14ac:dyDescent="0.3">
      <c r="A5847" s="219">
        <v>5846</v>
      </c>
      <c r="B5847" s="108">
        <v>5397041</v>
      </c>
      <c r="C5847" s="109" t="s">
        <v>6018</v>
      </c>
    </row>
    <row r="5848" spans="1:3" ht="16.95" customHeight="1" x14ac:dyDescent="0.3">
      <c r="A5848" s="219">
        <v>5847</v>
      </c>
      <c r="B5848" s="108">
        <v>5397042</v>
      </c>
      <c r="C5848" s="109" t="s">
        <v>6019</v>
      </c>
    </row>
    <row r="5849" spans="1:3" ht="16.95" customHeight="1" x14ac:dyDescent="0.3">
      <c r="A5849" s="219">
        <v>5848</v>
      </c>
      <c r="B5849" s="108">
        <v>5397043</v>
      </c>
      <c r="C5849" s="109" t="s">
        <v>6020</v>
      </c>
    </row>
    <row r="5850" spans="1:3" ht="16.95" customHeight="1" x14ac:dyDescent="0.3">
      <c r="A5850" s="219">
        <v>5849</v>
      </c>
      <c r="B5850" s="108">
        <v>5397044</v>
      </c>
      <c r="C5850" s="109" t="s">
        <v>6021</v>
      </c>
    </row>
    <row r="5851" spans="1:3" ht="16.95" customHeight="1" x14ac:dyDescent="0.3">
      <c r="A5851" s="219">
        <v>5850</v>
      </c>
      <c r="B5851" s="108">
        <v>5397045</v>
      </c>
      <c r="C5851" s="109" t="s">
        <v>6022</v>
      </c>
    </row>
    <row r="5852" spans="1:3" ht="16.95" customHeight="1" x14ac:dyDescent="0.3">
      <c r="A5852" s="219">
        <v>5851</v>
      </c>
      <c r="B5852" s="108">
        <v>5397046.0099999998</v>
      </c>
      <c r="C5852" s="109" t="s">
        <v>6023</v>
      </c>
    </row>
    <row r="5853" spans="1:3" ht="16.95" customHeight="1" x14ac:dyDescent="0.3">
      <c r="A5853" s="219">
        <v>5852</v>
      </c>
      <c r="B5853" s="108">
        <v>5397047</v>
      </c>
      <c r="C5853" s="109" t="s">
        <v>6024</v>
      </c>
    </row>
    <row r="5854" spans="1:3" ht="16.95" customHeight="1" x14ac:dyDescent="0.3">
      <c r="A5854" s="219">
        <v>5853</v>
      </c>
      <c r="B5854" s="108">
        <v>5397048</v>
      </c>
      <c r="C5854" s="109" t="s">
        <v>6025</v>
      </c>
    </row>
    <row r="5855" spans="1:3" ht="16.95" customHeight="1" x14ac:dyDescent="0.3">
      <c r="A5855" s="219">
        <v>5854</v>
      </c>
      <c r="B5855" s="108">
        <v>5397049</v>
      </c>
      <c r="C5855" s="109" t="s">
        <v>6026</v>
      </c>
    </row>
    <row r="5856" spans="1:3" ht="16.95" customHeight="1" x14ac:dyDescent="0.3">
      <c r="A5856" s="219">
        <v>5855</v>
      </c>
      <c r="B5856" s="108">
        <v>5397051</v>
      </c>
      <c r="C5856" s="109" t="s">
        <v>6027</v>
      </c>
    </row>
    <row r="5857" spans="1:3" ht="16.95" customHeight="1" x14ac:dyDescent="0.3">
      <c r="A5857" s="219">
        <v>5856</v>
      </c>
      <c r="B5857" s="108">
        <v>5397052</v>
      </c>
      <c r="C5857" s="109" t="s">
        <v>6028</v>
      </c>
    </row>
    <row r="5858" spans="1:3" ht="16.95" customHeight="1" x14ac:dyDescent="0.3">
      <c r="A5858" s="219">
        <v>5857</v>
      </c>
      <c r="B5858" s="108">
        <v>5397054</v>
      </c>
      <c r="C5858" s="109" t="s">
        <v>6029</v>
      </c>
    </row>
    <row r="5859" spans="1:3" ht="16.95" customHeight="1" x14ac:dyDescent="0.3">
      <c r="A5859" s="219">
        <v>5858</v>
      </c>
      <c r="B5859" s="108">
        <v>5397058</v>
      </c>
      <c r="C5859" s="109" t="s">
        <v>6030</v>
      </c>
    </row>
    <row r="5860" spans="1:3" ht="16.95" customHeight="1" x14ac:dyDescent="0.3">
      <c r="A5860" s="219">
        <v>5859</v>
      </c>
      <c r="B5860" s="108">
        <v>5397058.0099999998</v>
      </c>
      <c r="C5860" s="109" t="s">
        <v>6031</v>
      </c>
    </row>
    <row r="5861" spans="1:3" ht="16.95" customHeight="1" x14ac:dyDescent="0.3">
      <c r="A5861" s="219">
        <v>5860</v>
      </c>
      <c r="B5861" s="108">
        <v>5397058.0199999996</v>
      </c>
      <c r="C5861" s="109" t="s">
        <v>6032</v>
      </c>
    </row>
    <row r="5862" spans="1:3" ht="16.95" customHeight="1" x14ac:dyDescent="0.3">
      <c r="A5862" s="219">
        <v>5861</v>
      </c>
      <c r="B5862" s="108">
        <v>5397058.0999999996</v>
      </c>
      <c r="C5862" s="109" t="s">
        <v>6033</v>
      </c>
    </row>
    <row r="5863" spans="1:3" ht="16.95" customHeight="1" x14ac:dyDescent="0.3">
      <c r="A5863" s="219">
        <v>5862</v>
      </c>
      <c r="B5863" s="108">
        <v>5397058.2000000002</v>
      </c>
      <c r="C5863" s="109" t="s">
        <v>6034</v>
      </c>
    </row>
    <row r="5864" spans="1:3" ht="16.95" customHeight="1" x14ac:dyDescent="0.3">
      <c r="A5864" s="219">
        <v>5863</v>
      </c>
      <c r="B5864" s="108">
        <v>5397059</v>
      </c>
      <c r="C5864" s="109" t="s">
        <v>6035</v>
      </c>
    </row>
    <row r="5865" spans="1:3" ht="16.95" customHeight="1" x14ac:dyDescent="0.3">
      <c r="A5865" s="219">
        <v>5864</v>
      </c>
      <c r="B5865" s="108">
        <v>5397060</v>
      </c>
      <c r="C5865" s="109" t="s">
        <v>6036</v>
      </c>
    </row>
    <row r="5866" spans="1:3" ht="16.95" customHeight="1" x14ac:dyDescent="0.3">
      <c r="A5866" s="219">
        <v>5865</v>
      </c>
      <c r="B5866" s="108">
        <v>5397060.0099999998</v>
      </c>
      <c r="C5866" s="109" t="s">
        <v>6037</v>
      </c>
    </row>
    <row r="5867" spans="1:3" ht="16.95" customHeight="1" x14ac:dyDescent="0.3">
      <c r="A5867" s="219">
        <v>5866</v>
      </c>
      <c r="B5867" s="108">
        <v>5397062.0099999998</v>
      </c>
      <c r="C5867" s="109" t="s">
        <v>6038</v>
      </c>
    </row>
    <row r="5868" spans="1:3" ht="16.95" customHeight="1" x14ac:dyDescent="0.3">
      <c r="A5868" s="219">
        <v>5867</v>
      </c>
      <c r="B5868" s="108">
        <v>5397063</v>
      </c>
      <c r="C5868" s="109" t="s">
        <v>6039</v>
      </c>
    </row>
    <row r="5869" spans="1:3" ht="16.95" customHeight="1" x14ac:dyDescent="0.3">
      <c r="A5869" s="219">
        <v>5868</v>
      </c>
      <c r="B5869" s="108">
        <v>5397063.0099999998</v>
      </c>
      <c r="C5869" s="109" t="s">
        <v>6040</v>
      </c>
    </row>
    <row r="5870" spans="1:3" ht="16.95" customHeight="1" x14ac:dyDescent="0.3">
      <c r="A5870" s="219">
        <v>5869</v>
      </c>
      <c r="B5870" s="108">
        <v>5397064.0099999998</v>
      </c>
      <c r="C5870" s="109" t="s">
        <v>6041</v>
      </c>
    </row>
    <row r="5871" spans="1:3" ht="16.95" customHeight="1" x14ac:dyDescent="0.3">
      <c r="A5871" s="219">
        <v>5870</v>
      </c>
      <c r="B5871" s="108">
        <v>5397064.0199999996</v>
      </c>
      <c r="C5871" s="109" t="s">
        <v>6042</v>
      </c>
    </row>
    <row r="5872" spans="1:3" ht="16.95" customHeight="1" x14ac:dyDescent="0.3">
      <c r="A5872" s="219">
        <v>5871</v>
      </c>
      <c r="B5872" s="108">
        <v>5397065.0099999998</v>
      </c>
      <c r="C5872" s="109" t="s">
        <v>6043</v>
      </c>
    </row>
    <row r="5873" spans="1:3" ht="16.95" customHeight="1" x14ac:dyDescent="0.3">
      <c r="A5873" s="219">
        <v>5872</v>
      </c>
      <c r="B5873" s="108">
        <v>5397071</v>
      </c>
      <c r="C5873" s="109" t="s">
        <v>6044</v>
      </c>
    </row>
    <row r="5874" spans="1:3" ht="16.95" customHeight="1" x14ac:dyDescent="0.3">
      <c r="A5874" s="219">
        <v>5873</v>
      </c>
      <c r="B5874" s="108">
        <v>5397072</v>
      </c>
      <c r="C5874" s="109" t="s">
        <v>6045</v>
      </c>
    </row>
    <row r="5875" spans="1:3" ht="16.95" customHeight="1" x14ac:dyDescent="0.3">
      <c r="A5875" s="219">
        <v>5874</v>
      </c>
      <c r="B5875" s="108">
        <v>5397074</v>
      </c>
      <c r="C5875" s="109" t="s">
        <v>6046</v>
      </c>
    </row>
    <row r="5876" spans="1:3" ht="16.95" customHeight="1" x14ac:dyDescent="0.3">
      <c r="A5876" s="219">
        <v>5875</v>
      </c>
      <c r="B5876" s="108">
        <v>5397075</v>
      </c>
      <c r="C5876" s="109" t="s">
        <v>6047</v>
      </c>
    </row>
    <row r="5877" spans="1:3" ht="16.95" customHeight="1" x14ac:dyDescent="0.3">
      <c r="A5877" s="219">
        <v>5876</v>
      </c>
      <c r="B5877" s="108">
        <v>5397076</v>
      </c>
      <c r="C5877" s="109" t="s">
        <v>6048</v>
      </c>
    </row>
    <row r="5878" spans="1:3" ht="16.95" customHeight="1" x14ac:dyDescent="0.3">
      <c r="A5878" s="219">
        <v>5877</v>
      </c>
      <c r="B5878" s="108">
        <v>5397078.0099999998</v>
      </c>
      <c r="C5878" s="109" t="s">
        <v>6049</v>
      </c>
    </row>
    <row r="5879" spans="1:3" ht="16.95" customHeight="1" x14ac:dyDescent="0.3">
      <c r="A5879" s="219">
        <v>5878</v>
      </c>
      <c r="B5879" s="108">
        <v>5397082</v>
      </c>
      <c r="C5879" s="109" t="s">
        <v>6050</v>
      </c>
    </row>
    <row r="5880" spans="1:3" ht="16.95" customHeight="1" x14ac:dyDescent="0.3">
      <c r="A5880" s="219">
        <v>5879</v>
      </c>
      <c r="B5880" s="108">
        <v>5397082.0099999998</v>
      </c>
      <c r="C5880" s="109" t="s">
        <v>6051</v>
      </c>
    </row>
    <row r="5881" spans="1:3" ht="16.95" customHeight="1" x14ac:dyDescent="0.3">
      <c r="A5881" s="219">
        <v>5880</v>
      </c>
      <c r="B5881" s="108">
        <v>5397505</v>
      </c>
      <c r="C5881" s="109" t="s">
        <v>6052</v>
      </c>
    </row>
    <row r="5882" spans="1:3" ht="16.95" customHeight="1" x14ac:dyDescent="0.3">
      <c r="A5882" s="219">
        <v>5881</v>
      </c>
      <c r="B5882" s="108">
        <v>5397505.0099999998</v>
      </c>
      <c r="C5882" s="109" t="s">
        <v>6053</v>
      </c>
    </row>
    <row r="5883" spans="1:3" ht="16.95" customHeight="1" x14ac:dyDescent="0.3">
      <c r="A5883" s="219">
        <v>5882</v>
      </c>
      <c r="B5883" s="108">
        <v>5397508</v>
      </c>
      <c r="C5883" s="109" t="s">
        <v>6054</v>
      </c>
    </row>
    <row r="5884" spans="1:3" ht="16.95" customHeight="1" x14ac:dyDescent="0.3">
      <c r="A5884" s="219">
        <v>5883</v>
      </c>
      <c r="B5884" s="108">
        <v>5397510.0999999996</v>
      </c>
      <c r="C5884" s="109" t="s">
        <v>6055</v>
      </c>
    </row>
    <row r="5885" spans="1:3" ht="16.95" customHeight="1" x14ac:dyDescent="0.3">
      <c r="A5885" s="219">
        <v>5884</v>
      </c>
      <c r="B5885" s="108">
        <v>5397511.0099999998</v>
      </c>
      <c r="C5885" s="109" t="s">
        <v>6056</v>
      </c>
    </row>
    <row r="5886" spans="1:3" ht="16.95" customHeight="1" x14ac:dyDescent="0.3">
      <c r="A5886" s="219">
        <v>5885</v>
      </c>
      <c r="B5886" s="108">
        <v>5397511.0199999996</v>
      </c>
      <c r="C5886" s="109" t="s">
        <v>6057</v>
      </c>
    </row>
    <row r="5887" spans="1:3" ht="16.95" customHeight="1" x14ac:dyDescent="0.3">
      <c r="A5887" s="219">
        <v>5886</v>
      </c>
      <c r="B5887" s="108">
        <v>5397512</v>
      </c>
      <c r="C5887" s="109" t="s">
        <v>6058</v>
      </c>
    </row>
    <row r="5888" spans="1:3" ht="16.95" customHeight="1" x14ac:dyDescent="0.3">
      <c r="A5888" s="219">
        <v>5887</v>
      </c>
      <c r="B5888" s="108">
        <v>5397514</v>
      </c>
      <c r="C5888" s="109" t="s">
        <v>6059</v>
      </c>
    </row>
    <row r="5889" spans="1:3" ht="16.95" customHeight="1" x14ac:dyDescent="0.3">
      <c r="A5889" s="219">
        <v>5888</v>
      </c>
      <c r="B5889" s="108">
        <v>5397514.0099999998</v>
      </c>
      <c r="C5889" s="109" t="s">
        <v>6060</v>
      </c>
    </row>
    <row r="5890" spans="1:3" ht="16.95" customHeight="1" x14ac:dyDescent="0.3">
      <c r="A5890" s="219">
        <v>5889</v>
      </c>
      <c r="B5890" s="108">
        <v>5397515</v>
      </c>
      <c r="C5890" s="109" t="s">
        <v>6061</v>
      </c>
    </row>
    <row r="5891" spans="1:3" ht="16.95" customHeight="1" x14ac:dyDescent="0.3">
      <c r="A5891" s="219">
        <v>5890</v>
      </c>
      <c r="B5891" s="108">
        <v>5397516.0099999998</v>
      </c>
      <c r="C5891" s="109" t="s">
        <v>6062</v>
      </c>
    </row>
    <row r="5892" spans="1:3" ht="16.95" customHeight="1" x14ac:dyDescent="0.3">
      <c r="A5892" s="219">
        <v>5891</v>
      </c>
      <c r="B5892" s="108">
        <v>5397517</v>
      </c>
      <c r="C5892" s="109" t="s">
        <v>6063</v>
      </c>
    </row>
    <row r="5893" spans="1:3" ht="16.95" customHeight="1" x14ac:dyDescent="0.3">
      <c r="A5893" s="219">
        <v>5892</v>
      </c>
      <c r="B5893" s="108">
        <v>5397517.0099999998</v>
      </c>
      <c r="C5893" s="109" t="s">
        <v>6064</v>
      </c>
    </row>
    <row r="5894" spans="1:3" ht="16.95" customHeight="1" x14ac:dyDescent="0.3">
      <c r="A5894" s="219">
        <v>5893</v>
      </c>
      <c r="B5894" s="108">
        <v>5397519</v>
      </c>
      <c r="C5894" s="109" t="s">
        <v>6065</v>
      </c>
    </row>
    <row r="5895" spans="1:3" ht="16.95" customHeight="1" x14ac:dyDescent="0.3">
      <c r="A5895" s="219">
        <v>5894</v>
      </c>
      <c r="B5895" s="108">
        <v>5397521.0999999996</v>
      </c>
      <c r="C5895" s="109" t="s">
        <v>6066</v>
      </c>
    </row>
    <row r="5896" spans="1:3" ht="16.95" customHeight="1" x14ac:dyDescent="0.3">
      <c r="A5896" s="219">
        <v>5895</v>
      </c>
      <c r="B5896" s="108">
        <v>5397523.0099999998</v>
      </c>
      <c r="C5896" s="109" t="s">
        <v>6067</v>
      </c>
    </row>
    <row r="5897" spans="1:3" ht="16.95" customHeight="1" x14ac:dyDescent="0.3">
      <c r="A5897" s="219">
        <v>5896</v>
      </c>
      <c r="B5897" s="108">
        <v>5397531</v>
      </c>
      <c r="C5897" s="109" t="s">
        <v>6068</v>
      </c>
    </row>
    <row r="5898" spans="1:3" ht="16.95" customHeight="1" x14ac:dyDescent="0.3">
      <c r="A5898" s="219">
        <v>5897</v>
      </c>
      <c r="B5898" s="108">
        <v>5397533</v>
      </c>
      <c r="C5898" s="109" t="s">
        <v>6069</v>
      </c>
    </row>
    <row r="5899" spans="1:3" ht="16.95" customHeight="1" x14ac:dyDescent="0.3">
      <c r="A5899" s="219">
        <v>5898</v>
      </c>
      <c r="B5899" s="108">
        <v>5397534</v>
      </c>
      <c r="C5899" s="109" t="s">
        <v>6070</v>
      </c>
    </row>
    <row r="5900" spans="1:3" ht="16.95" customHeight="1" x14ac:dyDescent="0.3">
      <c r="A5900" s="219">
        <v>5899</v>
      </c>
      <c r="B5900" s="108">
        <v>5397535</v>
      </c>
      <c r="C5900" s="109" t="s">
        <v>6071</v>
      </c>
    </row>
    <row r="5901" spans="1:3" ht="16.95" customHeight="1" x14ac:dyDescent="0.3">
      <c r="A5901" s="219">
        <v>5900</v>
      </c>
      <c r="B5901" s="108">
        <v>5397536</v>
      </c>
      <c r="C5901" s="109" t="s">
        <v>6072</v>
      </c>
    </row>
    <row r="5902" spans="1:3" ht="16.95" customHeight="1" x14ac:dyDescent="0.3">
      <c r="A5902" s="219">
        <v>5901</v>
      </c>
      <c r="B5902" s="108">
        <v>5397537</v>
      </c>
      <c r="C5902" s="109" t="s">
        <v>6073</v>
      </c>
    </row>
    <row r="5903" spans="1:3" ht="16.95" customHeight="1" x14ac:dyDescent="0.3">
      <c r="A5903" s="219">
        <v>5902</v>
      </c>
      <c r="B5903" s="108">
        <v>5397538</v>
      </c>
      <c r="C5903" s="109" t="s">
        <v>6074</v>
      </c>
    </row>
    <row r="5904" spans="1:3" ht="16.95" customHeight="1" x14ac:dyDescent="0.3">
      <c r="A5904" s="219">
        <v>5903</v>
      </c>
      <c r="B5904" s="108">
        <v>5397539</v>
      </c>
      <c r="C5904" s="109" t="s">
        <v>6075</v>
      </c>
    </row>
    <row r="5905" spans="1:3" ht="16.95" customHeight="1" x14ac:dyDescent="0.3">
      <c r="A5905" s="219">
        <v>5904</v>
      </c>
      <c r="B5905" s="108">
        <v>5397543</v>
      </c>
      <c r="C5905" s="109" t="s">
        <v>6076</v>
      </c>
    </row>
    <row r="5906" spans="1:3" ht="16.95" customHeight="1" x14ac:dyDescent="0.3">
      <c r="A5906" s="219">
        <v>5905</v>
      </c>
      <c r="B5906" s="108">
        <v>5397544</v>
      </c>
      <c r="C5906" s="109" t="s">
        <v>6077</v>
      </c>
    </row>
    <row r="5907" spans="1:3" ht="16.95" customHeight="1" x14ac:dyDescent="0.3">
      <c r="A5907" s="219">
        <v>5906</v>
      </c>
      <c r="B5907" s="108">
        <v>5397546</v>
      </c>
      <c r="C5907" s="109" t="s">
        <v>6078</v>
      </c>
    </row>
    <row r="5908" spans="1:3" ht="16.95" customHeight="1" x14ac:dyDescent="0.3">
      <c r="A5908" s="219">
        <v>5907</v>
      </c>
      <c r="B5908" s="108">
        <v>5397549</v>
      </c>
      <c r="C5908" s="109" t="s">
        <v>6079</v>
      </c>
    </row>
    <row r="5909" spans="1:3" ht="16.95" customHeight="1" x14ac:dyDescent="0.3">
      <c r="A5909" s="219">
        <v>5908</v>
      </c>
      <c r="B5909" s="108">
        <v>5397556</v>
      </c>
      <c r="C5909" s="109" t="s">
        <v>6080</v>
      </c>
    </row>
    <row r="5910" spans="1:3" ht="16.95" customHeight="1" x14ac:dyDescent="0.3">
      <c r="A5910" s="219">
        <v>5909</v>
      </c>
      <c r="B5910" s="108">
        <v>5397556.0099999998</v>
      </c>
      <c r="C5910" s="109" t="s">
        <v>6081</v>
      </c>
    </row>
    <row r="5911" spans="1:3" ht="16.95" customHeight="1" x14ac:dyDescent="0.3">
      <c r="A5911" s="219">
        <v>5910</v>
      </c>
      <c r="B5911" s="108">
        <v>5397558</v>
      </c>
      <c r="C5911" s="109" t="s">
        <v>6082</v>
      </c>
    </row>
    <row r="5912" spans="1:3" ht="16.95" customHeight="1" x14ac:dyDescent="0.3">
      <c r="A5912" s="219">
        <v>5911</v>
      </c>
      <c r="B5912" s="108">
        <v>5397558.0099999998</v>
      </c>
      <c r="C5912" s="109" t="s">
        <v>6083</v>
      </c>
    </row>
    <row r="5913" spans="1:3" ht="16.95" customHeight="1" x14ac:dyDescent="0.3">
      <c r="A5913" s="219">
        <v>5912</v>
      </c>
      <c r="B5913" s="108">
        <v>5397560.0099999998</v>
      </c>
      <c r="C5913" s="109" t="s">
        <v>6084</v>
      </c>
    </row>
    <row r="5914" spans="1:3" ht="16.95" customHeight="1" x14ac:dyDescent="0.3">
      <c r="A5914" s="219">
        <v>5913</v>
      </c>
      <c r="B5914" s="108">
        <v>5397561</v>
      </c>
      <c r="C5914" s="109" t="s">
        <v>6085</v>
      </c>
    </row>
    <row r="5915" spans="1:3" ht="16.95" customHeight="1" x14ac:dyDescent="0.3">
      <c r="A5915" s="219">
        <v>5914</v>
      </c>
      <c r="B5915" s="108">
        <v>5397562.0099999998</v>
      </c>
      <c r="C5915" s="109" t="s">
        <v>6086</v>
      </c>
    </row>
    <row r="5916" spans="1:3" ht="16.95" customHeight="1" x14ac:dyDescent="0.3">
      <c r="A5916" s="219">
        <v>5915</v>
      </c>
      <c r="B5916" s="108">
        <v>5397565</v>
      </c>
      <c r="C5916" s="109" t="s">
        <v>6087</v>
      </c>
    </row>
    <row r="5917" spans="1:3" ht="16.95" customHeight="1" x14ac:dyDescent="0.3">
      <c r="A5917" s="219">
        <v>5916</v>
      </c>
      <c r="B5917" s="108">
        <v>5397567</v>
      </c>
      <c r="C5917" s="109" t="s">
        <v>6088</v>
      </c>
    </row>
    <row r="5918" spans="1:3" ht="16.95" customHeight="1" x14ac:dyDescent="0.3">
      <c r="A5918" s="219">
        <v>5917</v>
      </c>
      <c r="B5918" s="108">
        <v>5397570</v>
      </c>
      <c r="C5918" s="109" t="s">
        <v>6089</v>
      </c>
    </row>
    <row r="5919" spans="1:3" ht="16.95" customHeight="1" x14ac:dyDescent="0.3">
      <c r="A5919" s="219">
        <v>5918</v>
      </c>
      <c r="B5919" s="108">
        <v>5397571</v>
      </c>
      <c r="C5919" s="109" t="s">
        <v>6090</v>
      </c>
    </row>
    <row r="5920" spans="1:3" ht="16.95" customHeight="1" x14ac:dyDescent="0.3">
      <c r="A5920" s="219">
        <v>5919</v>
      </c>
      <c r="B5920" s="108">
        <v>5397573</v>
      </c>
      <c r="C5920" s="109" t="s">
        <v>6091</v>
      </c>
    </row>
    <row r="5921" spans="1:3" ht="16.95" customHeight="1" x14ac:dyDescent="0.3">
      <c r="A5921" s="219">
        <v>5920</v>
      </c>
      <c r="B5921" s="108">
        <v>5397578.0099999998</v>
      </c>
      <c r="C5921" s="109" t="s">
        <v>6092</v>
      </c>
    </row>
    <row r="5922" spans="1:3" ht="16.95" customHeight="1" x14ac:dyDescent="0.3">
      <c r="A5922" s="219">
        <v>5921</v>
      </c>
      <c r="B5922" s="108">
        <v>5397584</v>
      </c>
      <c r="C5922" s="109" t="s">
        <v>6093</v>
      </c>
    </row>
    <row r="5923" spans="1:3" ht="16.95" customHeight="1" x14ac:dyDescent="0.3">
      <c r="A5923" s="219">
        <v>5922</v>
      </c>
      <c r="B5923" s="108">
        <v>5397587</v>
      </c>
      <c r="C5923" s="109" t="s">
        <v>6094</v>
      </c>
    </row>
    <row r="5924" spans="1:3" ht="16.95" customHeight="1" x14ac:dyDescent="0.3">
      <c r="A5924" s="219">
        <v>5923</v>
      </c>
      <c r="B5924" s="108">
        <v>5397588.0099999998</v>
      </c>
      <c r="C5924" s="109" t="s">
        <v>6095</v>
      </c>
    </row>
    <row r="5925" spans="1:3" ht="16.95" customHeight="1" x14ac:dyDescent="0.3">
      <c r="A5925" s="219">
        <v>5924</v>
      </c>
      <c r="B5925" s="108">
        <v>5397592</v>
      </c>
      <c r="C5925" s="109" t="s">
        <v>6096</v>
      </c>
    </row>
    <row r="5926" spans="1:3" ht="16.95" customHeight="1" x14ac:dyDescent="0.3">
      <c r="A5926" s="219">
        <v>5925</v>
      </c>
      <c r="B5926" s="108">
        <v>5397595</v>
      </c>
      <c r="C5926" s="109" t="s">
        <v>6097</v>
      </c>
    </row>
    <row r="5927" spans="1:3" ht="16.95" customHeight="1" x14ac:dyDescent="0.3">
      <c r="A5927" s="219">
        <v>5926</v>
      </c>
      <c r="B5927" s="108">
        <v>5397596.0099999998</v>
      </c>
      <c r="C5927" s="109" t="s">
        <v>6098</v>
      </c>
    </row>
    <row r="5928" spans="1:3" ht="16.95" customHeight="1" x14ac:dyDescent="0.3">
      <c r="A5928" s="219">
        <v>5927</v>
      </c>
      <c r="B5928" s="108">
        <v>5397597</v>
      </c>
      <c r="C5928" s="109" t="s">
        <v>6099</v>
      </c>
    </row>
    <row r="5929" spans="1:3" ht="16.95" customHeight="1" x14ac:dyDescent="0.3">
      <c r="A5929" s="219">
        <v>5928</v>
      </c>
      <c r="B5929" s="108">
        <v>5397598</v>
      </c>
      <c r="C5929" s="109" t="s">
        <v>6100</v>
      </c>
    </row>
    <row r="5930" spans="1:3" ht="16.95" customHeight="1" x14ac:dyDescent="0.3">
      <c r="A5930" s="219">
        <v>5929</v>
      </c>
      <c r="B5930" s="108">
        <v>5397600</v>
      </c>
      <c r="C5930" s="109" t="s">
        <v>6101</v>
      </c>
    </row>
    <row r="5931" spans="1:3" ht="16.95" customHeight="1" x14ac:dyDescent="0.3">
      <c r="A5931" s="219">
        <v>5930</v>
      </c>
      <c r="B5931" s="108">
        <v>5397601</v>
      </c>
      <c r="C5931" s="109" t="s">
        <v>6102</v>
      </c>
    </row>
    <row r="5932" spans="1:3" ht="16.95" customHeight="1" x14ac:dyDescent="0.3">
      <c r="A5932" s="219">
        <v>5931</v>
      </c>
      <c r="B5932" s="108">
        <v>5397604</v>
      </c>
      <c r="C5932" s="109" t="s">
        <v>6103</v>
      </c>
    </row>
    <row r="5933" spans="1:3" ht="16.95" customHeight="1" x14ac:dyDescent="0.3">
      <c r="A5933" s="219">
        <v>5932</v>
      </c>
      <c r="B5933" s="108">
        <v>5397605</v>
      </c>
      <c r="C5933" s="109" t="s">
        <v>6104</v>
      </c>
    </row>
    <row r="5934" spans="1:3" ht="16.95" customHeight="1" x14ac:dyDescent="0.3">
      <c r="A5934" s="219">
        <v>5933</v>
      </c>
      <c r="B5934" s="108">
        <v>5397606</v>
      </c>
      <c r="C5934" s="109" t="s">
        <v>6105</v>
      </c>
    </row>
    <row r="5935" spans="1:3" ht="16.95" customHeight="1" x14ac:dyDescent="0.3">
      <c r="A5935" s="219">
        <v>5934</v>
      </c>
      <c r="B5935" s="108">
        <v>5397607.0099999998</v>
      </c>
      <c r="C5935" s="109" t="s">
        <v>6106</v>
      </c>
    </row>
    <row r="5936" spans="1:3" ht="16.95" customHeight="1" x14ac:dyDescent="0.3">
      <c r="A5936" s="219">
        <v>5935</v>
      </c>
      <c r="B5936" s="108">
        <v>5397611.0099999998</v>
      </c>
      <c r="C5936" s="109" t="s">
        <v>6107</v>
      </c>
    </row>
    <row r="5937" spans="1:3" ht="16.95" customHeight="1" x14ac:dyDescent="0.3">
      <c r="A5937" s="219">
        <v>5936</v>
      </c>
      <c r="B5937" s="108">
        <v>5397611.04</v>
      </c>
      <c r="C5937" s="109" t="s">
        <v>6108</v>
      </c>
    </row>
    <row r="5938" spans="1:3" ht="16.95" customHeight="1" x14ac:dyDescent="0.3">
      <c r="A5938" s="219">
        <v>5937</v>
      </c>
      <c r="B5938" s="108">
        <v>5397612.2000000002</v>
      </c>
      <c r="C5938" s="109" t="s">
        <v>6109</v>
      </c>
    </row>
    <row r="5939" spans="1:3" ht="16.95" customHeight="1" x14ac:dyDescent="0.3">
      <c r="A5939" s="219">
        <v>5938</v>
      </c>
      <c r="B5939" s="108">
        <v>5397614</v>
      </c>
      <c r="C5939" s="109" t="s">
        <v>6110</v>
      </c>
    </row>
    <row r="5940" spans="1:3" ht="16.95" customHeight="1" x14ac:dyDescent="0.3">
      <c r="A5940" s="219">
        <v>5939</v>
      </c>
      <c r="B5940" s="108">
        <v>5397615</v>
      </c>
      <c r="C5940" s="109" t="s">
        <v>6111</v>
      </c>
    </row>
    <row r="5941" spans="1:3" ht="16.95" customHeight="1" x14ac:dyDescent="0.3">
      <c r="A5941" s="219">
        <v>5940</v>
      </c>
      <c r="B5941" s="108">
        <v>5397618</v>
      </c>
      <c r="C5941" s="109" t="s">
        <v>6112</v>
      </c>
    </row>
    <row r="5942" spans="1:3" ht="16.95" customHeight="1" x14ac:dyDescent="0.3">
      <c r="A5942" s="219">
        <v>5941</v>
      </c>
      <c r="B5942" s="108">
        <v>5397620</v>
      </c>
      <c r="C5942" s="109" t="s">
        <v>6113</v>
      </c>
    </row>
    <row r="5943" spans="1:3" ht="16.95" customHeight="1" x14ac:dyDescent="0.3">
      <c r="A5943" s="219">
        <v>5942</v>
      </c>
      <c r="B5943" s="108">
        <v>5397621</v>
      </c>
      <c r="C5943" s="109" t="s">
        <v>6114</v>
      </c>
    </row>
    <row r="5944" spans="1:3" ht="16.95" customHeight="1" x14ac:dyDescent="0.3">
      <c r="A5944" s="219">
        <v>5943</v>
      </c>
      <c r="B5944" s="108">
        <v>5397622</v>
      </c>
      <c r="C5944" s="109" t="s">
        <v>6115</v>
      </c>
    </row>
    <row r="5945" spans="1:3" ht="16.95" customHeight="1" x14ac:dyDescent="0.3">
      <c r="A5945" s="219">
        <v>5944</v>
      </c>
      <c r="B5945" s="108">
        <v>5397623</v>
      </c>
      <c r="C5945" s="109" t="s">
        <v>6116</v>
      </c>
    </row>
    <row r="5946" spans="1:3" ht="16.95" customHeight="1" x14ac:dyDescent="0.3">
      <c r="A5946" s="219">
        <v>5945</v>
      </c>
      <c r="B5946" s="108">
        <v>53940005</v>
      </c>
      <c r="C5946" s="109" t="s">
        <v>6117</v>
      </c>
    </row>
    <row r="5947" spans="1:3" ht="16.95" customHeight="1" x14ac:dyDescent="0.3">
      <c r="A5947" s="219">
        <v>5946</v>
      </c>
      <c r="B5947" s="108">
        <v>539764.01</v>
      </c>
      <c r="C5947" s="109" t="s">
        <v>6118</v>
      </c>
    </row>
    <row r="5948" spans="1:3" ht="16.95" customHeight="1" x14ac:dyDescent="0.3">
      <c r="A5948" s="219">
        <v>5947</v>
      </c>
      <c r="B5948" s="108">
        <v>5397641</v>
      </c>
      <c r="C5948" s="109" t="s">
        <v>6119</v>
      </c>
    </row>
    <row r="5949" spans="1:3" ht="16.95" customHeight="1" x14ac:dyDescent="0.3">
      <c r="A5949" s="219">
        <v>5948</v>
      </c>
      <c r="B5949" s="108">
        <v>5397645.0199999996</v>
      </c>
      <c r="C5949" s="109" t="s">
        <v>6120</v>
      </c>
    </row>
    <row r="5950" spans="1:3" ht="16.95" customHeight="1" x14ac:dyDescent="0.3">
      <c r="A5950" s="219">
        <v>5949</v>
      </c>
      <c r="B5950" s="108">
        <v>5397646</v>
      </c>
      <c r="C5950" s="109" t="s">
        <v>6121</v>
      </c>
    </row>
    <row r="5951" spans="1:3" ht="16.95" customHeight="1" x14ac:dyDescent="0.3">
      <c r="A5951" s="219">
        <v>5950</v>
      </c>
      <c r="B5951" s="108">
        <v>5397647</v>
      </c>
      <c r="C5951" s="109" t="s">
        <v>6122</v>
      </c>
    </row>
    <row r="5952" spans="1:3" ht="16.95" customHeight="1" x14ac:dyDescent="0.3">
      <c r="A5952" s="219">
        <v>5951</v>
      </c>
      <c r="B5952" s="108">
        <v>5397651</v>
      </c>
      <c r="C5952" s="109" t="s">
        <v>6123</v>
      </c>
    </row>
    <row r="5953" spans="1:3" ht="16.95" customHeight="1" x14ac:dyDescent="0.3">
      <c r="A5953" s="219">
        <v>5952</v>
      </c>
      <c r="B5953" s="108">
        <v>5397663</v>
      </c>
      <c r="C5953" s="109" t="s">
        <v>6124</v>
      </c>
    </row>
    <row r="5954" spans="1:3" ht="16.95" customHeight="1" x14ac:dyDescent="0.3">
      <c r="A5954" s="219">
        <v>5953</v>
      </c>
      <c r="B5954" s="108">
        <v>5397664</v>
      </c>
      <c r="C5954" s="109" t="s">
        <v>6125</v>
      </c>
    </row>
    <row r="5955" spans="1:3" ht="16.95" customHeight="1" x14ac:dyDescent="0.3">
      <c r="A5955" s="219">
        <v>5954</v>
      </c>
      <c r="B5955" s="108">
        <v>5397666</v>
      </c>
      <c r="C5955" s="109" t="s">
        <v>6126</v>
      </c>
    </row>
    <row r="5956" spans="1:3" ht="16.95" customHeight="1" x14ac:dyDescent="0.3">
      <c r="A5956" s="219">
        <v>5955</v>
      </c>
      <c r="B5956" s="108">
        <v>5397667</v>
      </c>
      <c r="C5956" s="109" t="s">
        <v>6127</v>
      </c>
    </row>
    <row r="5957" spans="1:3" ht="16.95" customHeight="1" x14ac:dyDescent="0.3">
      <c r="A5957" s="219">
        <v>5956</v>
      </c>
      <c r="B5957" s="108">
        <v>5397668</v>
      </c>
      <c r="C5957" s="109" t="s">
        <v>6128</v>
      </c>
    </row>
    <row r="5958" spans="1:3" ht="16.95" customHeight="1" x14ac:dyDescent="0.3">
      <c r="A5958" s="219">
        <v>5957</v>
      </c>
      <c r="B5958" s="108">
        <v>5397669</v>
      </c>
      <c r="C5958" s="109" t="s">
        <v>6129</v>
      </c>
    </row>
    <row r="5959" spans="1:3" ht="16.95" customHeight="1" x14ac:dyDescent="0.3">
      <c r="A5959" s="219">
        <v>5958</v>
      </c>
      <c r="B5959" s="108">
        <v>5397671</v>
      </c>
      <c r="C5959" s="109" t="s">
        <v>6130</v>
      </c>
    </row>
    <row r="5960" spans="1:3" ht="16.95" customHeight="1" x14ac:dyDescent="0.3">
      <c r="A5960" s="219">
        <v>5959</v>
      </c>
      <c r="B5960" s="108">
        <v>5397672.0999999996</v>
      </c>
      <c r="C5960" s="109" t="s">
        <v>6131</v>
      </c>
    </row>
    <row r="5961" spans="1:3" ht="16.95" customHeight="1" x14ac:dyDescent="0.3">
      <c r="A5961" s="219">
        <v>5960</v>
      </c>
      <c r="B5961" s="108">
        <v>5397672.2000000002</v>
      </c>
      <c r="C5961" s="109" t="s">
        <v>6132</v>
      </c>
    </row>
    <row r="5962" spans="1:3" ht="16.95" customHeight="1" x14ac:dyDescent="0.3">
      <c r="A5962" s="219">
        <v>5961</v>
      </c>
      <c r="B5962" s="108">
        <v>5397689</v>
      </c>
      <c r="C5962" s="109" t="s">
        <v>6133</v>
      </c>
    </row>
    <row r="5963" spans="1:3" ht="16.95" customHeight="1" x14ac:dyDescent="0.3">
      <c r="A5963" s="219">
        <v>5962</v>
      </c>
      <c r="B5963" s="108">
        <v>5397696</v>
      </c>
      <c r="C5963" s="109" t="s">
        <v>6134</v>
      </c>
    </row>
    <row r="5964" spans="1:3" ht="16.95" customHeight="1" x14ac:dyDescent="0.3">
      <c r="A5964" s="219">
        <v>5963</v>
      </c>
      <c r="B5964" s="108">
        <v>5397698</v>
      </c>
      <c r="C5964" s="109" t="s">
        <v>6135</v>
      </c>
    </row>
    <row r="5965" spans="1:3" ht="16.95" customHeight="1" x14ac:dyDescent="0.3">
      <c r="A5965" s="219">
        <v>5964</v>
      </c>
      <c r="B5965" s="108">
        <v>5397699</v>
      </c>
      <c r="C5965" s="109" t="s">
        <v>6136</v>
      </c>
    </row>
    <row r="5966" spans="1:3" ht="16.95" customHeight="1" x14ac:dyDescent="0.3">
      <c r="A5966" s="219">
        <v>5965</v>
      </c>
      <c r="B5966" s="108">
        <v>5397700</v>
      </c>
      <c r="C5966" s="109" t="s">
        <v>6137</v>
      </c>
    </row>
    <row r="5967" spans="1:3" ht="16.95" customHeight="1" x14ac:dyDescent="0.3">
      <c r="A5967" s="219">
        <v>5966</v>
      </c>
      <c r="B5967" s="108">
        <v>5397701</v>
      </c>
      <c r="C5967" s="109" t="s">
        <v>6138</v>
      </c>
    </row>
    <row r="5968" spans="1:3" ht="16.95" customHeight="1" x14ac:dyDescent="0.3">
      <c r="A5968" s="219">
        <v>5967</v>
      </c>
      <c r="B5968" s="108">
        <v>5397702.0099999998</v>
      </c>
      <c r="C5968" s="109" t="s">
        <v>6139</v>
      </c>
    </row>
    <row r="5969" spans="1:3" ht="16.95" customHeight="1" x14ac:dyDescent="0.3">
      <c r="A5969" s="219">
        <v>5968</v>
      </c>
      <c r="B5969" s="108">
        <v>5397703</v>
      </c>
      <c r="C5969" s="109" t="s">
        <v>6140</v>
      </c>
    </row>
    <row r="5970" spans="1:3" ht="16.95" customHeight="1" x14ac:dyDescent="0.3">
      <c r="A5970" s="219">
        <v>5969</v>
      </c>
      <c r="B5970" s="108">
        <v>5397703.0099999998</v>
      </c>
      <c r="C5970" s="109" t="s">
        <v>6141</v>
      </c>
    </row>
    <row r="5971" spans="1:3" ht="16.95" customHeight="1" x14ac:dyDescent="0.3">
      <c r="A5971" s="219">
        <v>5970</v>
      </c>
      <c r="B5971" s="108">
        <v>5397705</v>
      </c>
      <c r="C5971" s="109" t="s">
        <v>6142</v>
      </c>
    </row>
    <row r="5972" spans="1:3" ht="16.95" customHeight="1" x14ac:dyDescent="0.3">
      <c r="A5972" s="219">
        <v>5971</v>
      </c>
      <c r="B5972" s="108">
        <v>5397706</v>
      </c>
      <c r="C5972" s="109" t="s">
        <v>6143</v>
      </c>
    </row>
    <row r="5973" spans="1:3" ht="16.95" customHeight="1" x14ac:dyDescent="0.3">
      <c r="A5973" s="219">
        <v>5972</v>
      </c>
      <c r="B5973" s="108">
        <v>5397708</v>
      </c>
      <c r="C5973" s="109" t="s">
        <v>6144</v>
      </c>
    </row>
    <row r="5974" spans="1:3" ht="16.95" customHeight="1" x14ac:dyDescent="0.3">
      <c r="A5974" s="219">
        <v>5973</v>
      </c>
      <c r="B5974" s="108">
        <v>5397709</v>
      </c>
      <c r="C5974" s="109" t="s">
        <v>6145</v>
      </c>
    </row>
    <row r="5975" spans="1:3" ht="16.95" customHeight="1" x14ac:dyDescent="0.3">
      <c r="A5975" s="219">
        <v>5974</v>
      </c>
      <c r="B5975" s="108">
        <v>5397710</v>
      </c>
      <c r="C5975" s="109" t="s">
        <v>6146</v>
      </c>
    </row>
    <row r="5976" spans="1:3" ht="16.95" customHeight="1" x14ac:dyDescent="0.3">
      <c r="A5976" s="219">
        <v>5975</v>
      </c>
      <c r="B5976" s="108">
        <v>5397711</v>
      </c>
      <c r="C5976" s="109" t="s">
        <v>6147</v>
      </c>
    </row>
    <row r="5977" spans="1:3" ht="16.95" customHeight="1" x14ac:dyDescent="0.3">
      <c r="A5977" s="219">
        <v>5976</v>
      </c>
      <c r="B5977" s="108">
        <v>5397712</v>
      </c>
      <c r="C5977" s="109" t="s">
        <v>6148</v>
      </c>
    </row>
    <row r="5978" spans="1:3" ht="16.95" customHeight="1" x14ac:dyDescent="0.3">
      <c r="A5978" s="219">
        <v>5977</v>
      </c>
      <c r="B5978" s="108">
        <v>5397713</v>
      </c>
      <c r="C5978" s="109" t="s">
        <v>6149</v>
      </c>
    </row>
    <row r="5979" spans="1:3" ht="16.95" customHeight="1" x14ac:dyDescent="0.3">
      <c r="A5979" s="219">
        <v>5978</v>
      </c>
      <c r="B5979" s="108">
        <v>5397714</v>
      </c>
      <c r="C5979" s="109" t="s">
        <v>6150</v>
      </c>
    </row>
    <row r="5980" spans="1:3" ht="16.95" customHeight="1" x14ac:dyDescent="0.3">
      <c r="A5980" s="219">
        <v>5979</v>
      </c>
      <c r="B5980" s="108">
        <v>5397716</v>
      </c>
      <c r="C5980" s="109" t="s">
        <v>6151</v>
      </c>
    </row>
    <row r="5981" spans="1:3" ht="16.95" customHeight="1" x14ac:dyDescent="0.3">
      <c r="A5981" s="219">
        <v>5980</v>
      </c>
      <c r="B5981" s="108">
        <v>5397717</v>
      </c>
      <c r="C5981" s="109" t="s">
        <v>6152</v>
      </c>
    </row>
    <row r="5982" spans="1:3" ht="16.95" customHeight="1" x14ac:dyDescent="0.3">
      <c r="A5982" s="219">
        <v>5981</v>
      </c>
      <c r="B5982" s="108">
        <v>5397718</v>
      </c>
      <c r="C5982" s="109" t="s">
        <v>6153</v>
      </c>
    </row>
    <row r="5983" spans="1:3" ht="16.95" customHeight="1" x14ac:dyDescent="0.3">
      <c r="A5983" s="219">
        <v>5982</v>
      </c>
      <c r="B5983" s="108">
        <v>5397726</v>
      </c>
      <c r="C5983" s="109" t="s">
        <v>6154</v>
      </c>
    </row>
    <row r="5984" spans="1:3" ht="16.95" customHeight="1" x14ac:dyDescent="0.3">
      <c r="A5984" s="219">
        <v>5983</v>
      </c>
      <c r="B5984" s="108">
        <v>5397726.0099999998</v>
      </c>
      <c r="C5984" s="109" t="s">
        <v>6155</v>
      </c>
    </row>
    <row r="5985" spans="1:3" ht="16.95" customHeight="1" x14ac:dyDescent="0.3">
      <c r="A5985" s="219">
        <v>5984</v>
      </c>
      <c r="B5985" s="108">
        <v>5397728</v>
      </c>
      <c r="C5985" s="109" t="s">
        <v>6156</v>
      </c>
    </row>
    <row r="5986" spans="1:3" ht="16.95" customHeight="1" x14ac:dyDescent="0.3">
      <c r="A5986" s="219">
        <v>5985</v>
      </c>
      <c r="B5986" s="108">
        <v>5397728.0099999998</v>
      </c>
      <c r="C5986" s="109" t="s">
        <v>6157</v>
      </c>
    </row>
    <row r="5987" spans="1:3" ht="16.95" customHeight="1" x14ac:dyDescent="0.3">
      <c r="A5987" s="219">
        <v>5986</v>
      </c>
      <c r="B5987" s="108">
        <v>5397731</v>
      </c>
      <c r="C5987" s="109" t="s">
        <v>6158</v>
      </c>
    </row>
    <row r="5988" spans="1:3" ht="16.95" customHeight="1" x14ac:dyDescent="0.3">
      <c r="A5988" s="219">
        <v>5987</v>
      </c>
      <c r="B5988" s="108">
        <v>5397738</v>
      </c>
      <c r="C5988" s="109" t="s">
        <v>6159</v>
      </c>
    </row>
    <row r="5989" spans="1:3" ht="16.95" customHeight="1" x14ac:dyDescent="0.3">
      <c r="A5989" s="219">
        <v>5988</v>
      </c>
      <c r="B5989" s="108">
        <v>5397742.0199999996</v>
      </c>
      <c r="C5989" s="109" t="s">
        <v>6160</v>
      </c>
    </row>
    <row r="5990" spans="1:3" ht="16.95" customHeight="1" x14ac:dyDescent="0.3">
      <c r="A5990" s="219">
        <v>5989</v>
      </c>
      <c r="B5990" s="108">
        <v>5397743</v>
      </c>
      <c r="C5990" s="109" t="s">
        <v>6161</v>
      </c>
    </row>
    <row r="5991" spans="1:3" ht="16.95" customHeight="1" x14ac:dyDescent="0.3">
      <c r="A5991" s="219">
        <v>5990</v>
      </c>
      <c r="B5991" s="108">
        <v>53974000</v>
      </c>
      <c r="C5991" s="109" t="s">
        <v>6162</v>
      </c>
    </row>
    <row r="5992" spans="1:3" ht="16.95" customHeight="1" x14ac:dyDescent="0.3">
      <c r="A5992" s="219">
        <v>5991</v>
      </c>
      <c r="B5992" s="108">
        <v>5397749</v>
      </c>
      <c r="C5992" s="109" t="s">
        <v>6163</v>
      </c>
    </row>
    <row r="5993" spans="1:3" ht="16.95" customHeight="1" x14ac:dyDescent="0.3">
      <c r="A5993" s="219">
        <v>5992</v>
      </c>
      <c r="B5993" s="108">
        <v>5397751</v>
      </c>
      <c r="C5993" s="109" t="s">
        <v>6164</v>
      </c>
    </row>
    <row r="5994" spans="1:3" ht="16.95" customHeight="1" x14ac:dyDescent="0.3">
      <c r="A5994" s="219">
        <v>5993</v>
      </c>
      <c r="B5994" s="108">
        <v>5397752</v>
      </c>
      <c r="C5994" s="109" t="s">
        <v>6165</v>
      </c>
    </row>
    <row r="5995" spans="1:3" ht="16.95" customHeight="1" x14ac:dyDescent="0.3">
      <c r="A5995" s="219">
        <v>5994</v>
      </c>
      <c r="B5995" s="108">
        <v>5397753</v>
      </c>
      <c r="C5995" s="109" t="s">
        <v>6166</v>
      </c>
    </row>
    <row r="5996" spans="1:3" ht="16.95" customHeight="1" x14ac:dyDescent="0.3">
      <c r="A5996" s="219">
        <v>5995</v>
      </c>
      <c r="B5996" s="108">
        <v>5397754</v>
      </c>
      <c r="C5996" s="109" t="s">
        <v>6167</v>
      </c>
    </row>
    <row r="5997" spans="1:3" ht="16.95" customHeight="1" x14ac:dyDescent="0.3">
      <c r="A5997" s="219">
        <v>5996</v>
      </c>
      <c r="B5997" s="108">
        <v>5397755</v>
      </c>
      <c r="C5997" s="109" t="s">
        <v>6168</v>
      </c>
    </row>
    <row r="5998" spans="1:3" ht="16.95" customHeight="1" x14ac:dyDescent="0.3">
      <c r="A5998" s="219">
        <v>5997</v>
      </c>
      <c r="B5998" s="108">
        <v>5397756</v>
      </c>
      <c r="C5998" s="109" t="s">
        <v>6169</v>
      </c>
    </row>
    <row r="5999" spans="1:3" ht="16.95" customHeight="1" x14ac:dyDescent="0.3">
      <c r="A5999" s="219">
        <v>5998</v>
      </c>
      <c r="B5999" s="108">
        <v>5397757</v>
      </c>
      <c r="C5999" s="109" t="s">
        <v>6170</v>
      </c>
    </row>
    <row r="6000" spans="1:3" ht="16.95" customHeight="1" x14ac:dyDescent="0.3">
      <c r="A6000" s="219">
        <v>5999</v>
      </c>
      <c r="B6000" s="108">
        <v>5397758</v>
      </c>
      <c r="C6000" s="109" t="s">
        <v>6171</v>
      </c>
    </row>
    <row r="6001" spans="1:3" ht="16.95" customHeight="1" x14ac:dyDescent="0.3">
      <c r="A6001" s="219">
        <v>6000</v>
      </c>
      <c r="B6001" s="108">
        <v>5397758.0999999996</v>
      </c>
      <c r="C6001" s="109" t="s">
        <v>6172</v>
      </c>
    </row>
    <row r="6002" spans="1:3" ht="16.95" customHeight="1" x14ac:dyDescent="0.3">
      <c r="A6002" s="219">
        <v>6001</v>
      </c>
      <c r="B6002" s="108">
        <v>5397759</v>
      </c>
      <c r="C6002" s="109" t="s">
        <v>6173</v>
      </c>
    </row>
    <row r="6003" spans="1:3" ht="16.95" customHeight="1" x14ac:dyDescent="0.3">
      <c r="A6003" s="219">
        <v>6002</v>
      </c>
      <c r="B6003" s="108">
        <v>5397760</v>
      </c>
      <c r="C6003" s="109" t="s">
        <v>6174</v>
      </c>
    </row>
    <row r="6004" spans="1:3" ht="16.95" customHeight="1" x14ac:dyDescent="0.3">
      <c r="A6004" s="219">
        <v>6003</v>
      </c>
      <c r="B6004" s="108">
        <v>5397761</v>
      </c>
      <c r="C6004" s="109" t="s">
        <v>6175</v>
      </c>
    </row>
    <row r="6005" spans="1:3" ht="16.95" customHeight="1" x14ac:dyDescent="0.3">
      <c r="A6005" s="219">
        <v>6004</v>
      </c>
      <c r="B6005" s="108">
        <v>5397762</v>
      </c>
      <c r="C6005" s="109" t="s">
        <v>6176</v>
      </c>
    </row>
    <row r="6006" spans="1:3" ht="16.95" customHeight="1" x14ac:dyDescent="0.3">
      <c r="A6006" s="219">
        <v>6005</v>
      </c>
      <c r="B6006" s="108">
        <v>54</v>
      </c>
      <c r="C6006" s="109" t="s">
        <v>6177</v>
      </c>
    </row>
    <row r="6007" spans="1:3" ht="16.95" customHeight="1" x14ac:dyDescent="0.3">
      <c r="A6007" s="219">
        <v>6006</v>
      </c>
      <c r="B6007" s="108">
        <v>540.01</v>
      </c>
      <c r="C6007" s="109" t="s">
        <v>6178</v>
      </c>
    </row>
    <row r="6008" spans="1:3" ht="16.95" customHeight="1" x14ac:dyDescent="0.3">
      <c r="A6008" s="219">
        <v>6007</v>
      </c>
      <c r="B6008" s="108">
        <v>540.02</v>
      </c>
      <c r="C6008" s="109" t="s">
        <v>6179</v>
      </c>
    </row>
    <row r="6009" spans="1:3" ht="16.95" customHeight="1" x14ac:dyDescent="0.3">
      <c r="A6009" s="219">
        <v>6008</v>
      </c>
      <c r="B6009" s="108">
        <v>5401041.5</v>
      </c>
      <c r="C6009" s="109" t="s">
        <v>6180</v>
      </c>
    </row>
    <row r="6010" spans="1:3" ht="16.95" customHeight="1" x14ac:dyDescent="0.3">
      <c r="A6010" s="219">
        <v>6009</v>
      </c>
      <c r="B6010" s="108">
        <v>541</v>
      </c>
      <c r="C6010" s="109" t="s">
        <v>6181</v>
      </c>
    </row>
    <row r="6011" spans="1:3" ht="16.95" customHeight="1" x14ac:dyDescent="0.3">
      <c r="A6011" s="219">
        <v>6010</v>
      </c>
      <c r="B6011" s="108">
        <v>541.01</v>
      </c>
      <c r="C6011" s="109" t="s">
        <v>6182</v>
      </c>
    </row>
    <row r="6012" spans="1:3" ht="16.95" customHeight="1" x14ac:dyDescent="0.3">
      <c r="A6012" s="219">
        <v>6011</v>
      </c>
      <c r="B6012" s="108">
        <v>541.02</v>
      </c>
      <c r="C6012" s="109" t="s">
        <v>6183</v>
      </c>
    </row>
    <row r="6013" spans="1:3" ht="16.95" customHeight="1" x14ac:dyDescent="0.3">
      <c r="A6013" s="219">
        <v>6012</v>
      </c>
      <c r="B6013" s="108">
        <v>542</v>
      </c>
      <c r="C6013" s="109" t="s">
        <v>6184</v>
      </c>
    </row>
    <row r="6014" spans="1:3" ht="16.95" customHeight="1" x14ac:dyDescent="0.3">
      <c r="A6014" s="219">
        <v>6013</v>
      </c>
      <c r="B6014" s="108">
        <v>542.01</v>
      </c>
      <c r="C6014" s="109" t="s">
        <v>6185</v>
      </c>
    </row>
    <row r="6015" spans="1:3" ht="16.95" customHeight="1" x14ac:dyDescent="0.3">
      <c r="A6015" s="219">
        <v>6014</v>
      </c>
      <c r="B6015" s="108">
        <v>542.02</v>
      </c>
      <c r="C6015" s="109" t="s">
        <v>6186</v>
      </c>
    </row>
    <row r="6016" spans="1:3" ht="16.95" customHeight="1" x14ac:dyDescent="0.3">
      <c r="A6016" s="219">
        <v>6015</v>
      </c>
      <c r="B6016" s="108">
        <v>5421001.0099999998</v>
      </c>
      <c r="C6016" s="109" t="s">
        <v>6187</v>
      </c>
    </row>
    <row r="6017" spans="1:3" ht="16.95" customHeight="1" x14ac:dyDescent="0.3">
      <c r="A6017" s="219">
        <v>6016</v>
      </c>
      <c r="B6017" s="108">
        <v>5425214</v>
      </c>
      <c r="C6017" s="109" t="s">
        <v>6188</v>
      </c>
    </row>
    <row r="6018" spans="1:3" ht="16.95" customHeight="1" x14ac:dyDescent="0.3">
      <c r="A6018" s="219">
        <v>6017</v>
      </c>
      <c r="B6018" s="108">
        <v>5425238</v>
      </c>
      <c r="C6018" s="109" t="s">
        <v>6189</v>
      </c>
    </row>
    <row r="6019" spans="1:3" ht="16.95" customHeight="1" x14ac:dyDescent="0.3">
      <c r="A6019" s="219">
        <v>6018</v>
      </c>
      <c r="B6019" s="108">
        <v>5425418</v>
      </c>
      <c r="C6019" s="109" t="s">
        <v>6190</v>
      </c>
    </row>
    <row r="6020" spans="1:3" ht="16.95" customHeight="1" x14ac:dyDescent="0.3">
      <c r="A6020" s="219">
        <v>6019</v>
      </c>
      <c r="B6020" s="108">
        <v>5425602.0099999998</v>
      </c>
      <c r="C6020" s="109" t="s">
        <v>6191</v>
      </c>
    </row>
    <row r="6021" spans="1:3" ht="16.95" customHeight="1" x14ac:dyDescent="0.3">
      <c r="A6021" s="219">
        <v>6020</v>
      </c>
      <c r="B6021" s="108">
        <v>5425602.0199999996</v>
      </c>
      <c r="C6021" s="109" t="s">
        <v>6192</v>
      </c>
    </row>
    <row r="6022" spans="1:3" ht="16.95" customHeight="1" x14ac:dyDescent="0.3">
      <c r="A6022" s="219">
        <v>6021</v>
      </c>
      <c r="B6022" s="108">
        <v>5425602.0499999998</v>
      </c>
      <c r="C6022" s="109" t="s">
        <v>6193</v>
      </c>
    </row>
    <row r="6023" spans="1:3" ht="16.95" customHeight="1" x14ac:dyDescent="0.3">
      <c r="A6023" s="219">
        <v>6022</v>
      </c>
      <c r="B6023" s="108">
        <v>5425602.0599999996</v>
      </c>
      <c r="C6023" s="109" t="s">
        <v>6194</v>
      </c>
    </row>
    <row r="6024" spans="1:3" ht="16.95" customHeight="1" x14ac:dyDescent="0.3">
      <c r="A6024" s="219">
        <v>6023</v>
      </c>
      <c r="B6024" s="108">
        <v>5425602.0999999996</v>
      </c>
      <c r="C6024" s="109" t="s">
        <v>6195</v>
      </c>
    </row>
    <row r="6025" spans="1:3" ht="16.95" customHeight="1" x14ac:dyDescent="0.3">
      <c r="A6025" s="219">
        <v>6024</v>
      </c>
      <c r="B6025" s="108">
        <v>5425603.0099999998</v>
      </c>
      <c r="C6025" s="109" t="s">
        <v>6196</v>
      </c>
    </row>
    <row r="6026" spans="1:3" ht="16.95" customHeight="1" x14ac:dyDescent="0.3">
      <c r="A6026" s="219">
        <v>6025</v>
      </c>
      <c r="B6026" s="108">
        <v>5425603.0199999996</v>
      </c>
      <c r="C6026" s="109" t="s">
        <v>6197</v>
      </c>
    </row>
    <row r="6027" spans="1:3" ht="16.95" customHeight="1" x14ac:dyDescent="0.3">
      <c r="A6027" s="219">
        <v>6026</v>
      </c>
      <c r="B6027" s="108">
        <v>5425603.0499999998</v>
      </c>
      <c r="C6027" s="109" t="s">
        <v>6198</v>
      </c>
    </row>
    <row r="6028" spans="1:3" ht="16.95" customHeight="1" x14ac:dyDescent="0.3">
      <c r="A6028" s="219">
        <v>6027</v>
      </c>
      <c r="B6028" s="108">
        <v>5425603.0599999996</v>
      </c>
      <c r="C6028" s="109" t="s">
        <v>6199</v>
      </c>
    </row>
    <row r="6029" spans="1:3" ht="16.95" customHeight="1" x14ac:dyDescent="0.3">
      <c r="A6029" s="219">
        <v>6028</v>
      </c>
      <c r="B6029" s="108">
        <v>5425603.0800000001</v>
      </c>
      <c r="C6029" s="109" t="s">
        <v>6200</v>
      </c>
    </row>
    <row r="6030" spans="1:3" ht="16.95" customHeight="1" x14ac:dyDescent="0.3">
      <c r="A6030" s="219">
        <v>6029</v>
      </c>
      <c r="B6030" s="108">
        <v>5425604.0099999998</v>
      </c>
      <c r="C6030" s="109" t="s">
        <v>6201</v>
      </c>
    </row>
    <row r="6031" spans="1:3" ht="16.95" customHeight="1" x14ac:dyDescent="0.3">
      <c r="A6031" s="219">
        <v>6030</v>
      </c>
      <c r="B6031" s="108">
        <v>5425604.0199999996</v>
      </c>
      <c r="C6031" s="109" t="s">
        <v>6202</v>
      </c>
    </row>
    <row r="6032" spans="1:3" ht="16.95" customHeight="1" x14ac:dyDescent="0.3">
      <c r="A6032" s="219">
        <v>6031</v>
      </c>
      <c r="B6032" s="108">
        <v>5425604.0499999998</v>
      </c>
      <c r="C6032" s="109" t="s">
        <v>6203</v>
      </c>
    </row>
    <row r="6033" spans="1:3" ht="16.95" customHeight="1" x14ac:dyDescent="0.3">
      <c r="A6033" s="219">
        <v>6032</v>
      </c>
      <c r="B6033" s="108">
        <v>5425604.0599999996</v>
      </c>
      <c r="C6033" s="109" t="s">
        <v>6204</v>
      </c>
    </row>
    <row r="6034" spans="1:3" ht="16.95" customHeight="1" x14ac:dyDescent="0.3">
      <c r="A6034" s="219">
        <v>6033</v>
      </c>
      <c r="B6034" s="108">
        <v>5425604.0700000003</v>
      </c>
      <c r="C6034" s="109" t="s">
        <v>6205</v>
      </c>
    </row>
    <row r="6035" spans="1:3" ht="16.95" customHeight="1" x14ac:dyDescent="0.3">
      <c r="A6035" s="219">
        <v>6034</v>
      </c>
      <c r="B6035" s="108">
        <v>5425604.0800000001</v>
      </c>
      <c r="C6035" s="109" t="s">
        <v>6206</v>
      </c>
    </row>
    <row r="6036" spans="1:3" ht="16.95" customHeight="1" x14ac:dyDescent="0.3">
      <c r="A6036" s="219">
        <v>6035</v>
      </c>
      <c r="B6036" s="108">
        <v>5425604.1100000003</v>
      </c>
      <c r="C6036" s="109" t="s">
        <v>6207</v>
      </c>
    </row>
    <row r="6037" spans="1:3" ht="16.95" customHeight="1" x14ac:dyDescent="0.3">
      <c r="A6037" s="219">
        <v>6036</v>
      </c>
      <c r="B6037" s="108">
        <v>5425605.0099999998</v>
      </c>
      <c r="C6037" s="109" t="s">
        <v>6208</v>
      </c>
    </row>
    <row r="6038" spans="1:3" ht="16.95" customHeight="1" x14ac:dyDescent="0.3">
      <c r="A6038" s="219">
        <v>6037</v>
      </c>
      <c r="B6038" s="108">
        <v>5425605.0199999996</v>
      </c>
      <c r="C6038" s="109" t="s">
        <v>6209</v>
      </c>
    </row>
    <row r="6039" spans="1:3" ht="16.95" customHeight="1" x14ac:dyDescent="0.3">
      <c r="A6039" s="219">
        <v>6038</v>
      </c>
      <c r="B6039" s="108">
        <v>5425605.0499999998</v>
      </c>
      <c r="C6039" s="109" t="s">
        <v>6210</v>
      </c>
    </row>
    <row r="6040" spans="1:3" ht="16.95" customHeight="1" x14ac:dyDescent="0.3">
      <c r="A6040" s="219">
        <v>6039</v>
      </c>
      <c r="B6040" s="108">
        <v>5425605.0599999996</v>
      </c>
      <c r="C6040" s="109" t="s">
        <v>6211</v>
      </c>
    </row>
    <row r="6041" spans="1:3" ht="16.95" customHeight="1" x14ac:dyDescent="0.3">
      <c r="A6041" s="219">
        <v>6040</v>
      </c>
      <c r="B6041" s="108">
        <v>5425605.0800000001</v>
      </c>
      <c r="C6041" s="109" t="s">
        <v>6212</v>
      </c>
    </row>
    <row r="6042" spans="1:3" ht="16.95" customHeight="1" x14ac:dyDescent="0.3">
      <c r="A6042" s="219">
        <v>6041</v>
      </c>
      <c r="B6042" s="108">
        <v>5425605.0899999999</v>
      </c>
      <c r="C6042" s="109" t="s">
        <v>6213</v>
      </c>
    </row>
    <row r="6043" spans="1:3" ht="16.95" customHeight="1" x14ac:dyDescent="0.3">
      <c r="A6043" s="219">
        <v>6042</v>
      </c>
      <c r="B6043" s="108">
        <v>5425605.1100000003</v>
      </c>
      <c r="C6043" s="109" t="s">
        <v>6214</v>
      </c>
    </row>
    <row r="6044" spans="1:3" ht="16.95" customHeight="1" x14ac:dyDescent="0.3">
      <c r="A6044" s="219">
        <v>6043</v>
      </c>
      <c r="B6044" s="108">
        <v>5425606.0099999998</v>
      </c>
      <c r="C6044" s="109" t="s">
        <v>6215</v>
      </c>
    </row>
    <row r="6045" spans="1:3" ht="16.95" customHeight="1" x14ac:dyDescent="0.3">
      <c r="A6045" s="219">
        <v>6044</v>
      </c>
      <c r="B6045" s="108">
        <v>5425606.0199999996</v>
      </c>
      <c r="C6045" s="109" t="s">
        <v>6216</v>
      </c>
    </row>
    <row r="6046" spans="1:3" ht="16.95" customHeight="1" x14ac:dyDescent="0.3">
      <c r="A6046" s="219">
        <v>6045</v>
      </c>
      <c r="B6046" s="108">
        <v>5425606.04</v>
      </c>
      <c r="C6046" s="109" t="s">
        <v>6217</v>
      </c>
    </row>
    <row r="6047" spans="1:3" ht="16.95" customHeight="1" x14ac:dyDescent="0.3">
      <c r="A6047" s="219">
        <v>6046</v>
      </c>
      <c r="B6047" s="108">
        <v>5425606.0499999998</v>
      </c>
      <c r="C6047" s="109" t="s">
        <v>6218</v>
      </c>
    </row>
    <row r="6048" spans="1:3" ht="16.95" customHeight="1" x14ac:dyDescent="0.3">
      <c r="A6048" s="219">
        <v>6047</v>
      </c>
      <c r="B6048" s="108">
        <v>5425606.0899999999</v>
      </c>
      <c r="C6048" s="109" t="s">
        <v>6219</v>
      </c>
    </row>
    <row r="6049" spans="1:3" ht="16.95" customHeight="1" x14ac:dyDescent="0.3">
      <c r="A6049" s="219">
        <v>6048</v>
      </c>
      <c r="B6049" s="108">
        <v>5425606.0999999996</v>
      </c>
      <c r="C6049" s="109" t="s">
        <v>6220</v>
      </c>
    </row>
    <row r="6050" spans="1:3" ht="16.95" customHeight="1" x14ac:dyDescent="0.3">
      <c r="A6050" s="219">
        <v>6049</v>
      </c>
      <c r="B6050" s="108">
        <v>5425607.0099999998</v>
      </c>
      <c r="C6050" s="109" t="s">
        <v>6221</v>
      </c>
    </row>
    <row r="6051" spans="1:3" ht="16.95" customHeight="1" x14ac:dyDescent="0.3">
      <c r="A6051" s="219">
        <v>6050</v>
      </c>
      <c r="B6051" s="108">
        <v>5425607.0199999996</v>
      </c>
      <c r="C6051" s="109" t="s">
        <v>6222</v>
      </c>
    </row>
    <row r="6052" spans="1:3" ht="16.95" customHeight="1" x14ac:dyDescent="0.3">
      <c r="A6052" s="219">
        <v>6051</v>
      </c>
      <c r="B6052" s="108">
        <v>5425607.0499999998</v>
      </c>
      <c r="C6052" s="109" t="s">
        <v>6223</v>
      </c>
    </row>
    <row r="6053" spans="1:3" ht="16.95" customHeight="1" x14ac:dyDescent="0.3">
      <c r="A6053" s="219">
        <v>6052</v>
      </c>
      <c r="B6053" s="108">
        <v>5425607.0700000003</v>
      </c>
      <c r="C6053" s="109" t="s">
        <v>6224</v>
      </c>
    </row>
    <row r="6054" spans="1:3" ht="16.95" customHeight="1" x14ac:dyDescent="0.3">
      <c r="A6054" s="219">
        <v>6053</v>
      </c>
      <c r="B6054" s="108">
        <v>5425608.0099999998</v>
      </c>
      <c r="C6054" s="109" t="s">
        <v>6225</v>
      </c>
    </row>
    <row r="6055" spans="1:3" ht="16.95" customHeight="1" x14ac:dyDescent="0.3">
      <c r="A6055" s="219">
        <v>6054</v>
      </c>
      <c r="B6055" s="108">
        <v>5425608.0199999996</v>
      </c>
      <c r="C6055" s="109" t="s">
        <v>6226</v>
      </c>
    </row>
    <row r="6056" spans="1:3" ht="16.95" customHeight="1" x14ac:dyDescent="0.3">
      <c r="A6056" s="219">
        <v>6055</v>
      </c>
      <c r="B6056" s="108">
        <v>5425608.0499999998</v>
      </c>
      <c r="C6056" s="109" t="s">
        <v>6227</v>
      </c>
    </row>
    <row r="6057" spans="1:3" ht="16.95" customHeight="1" x14ac:dyDescent="0.3">
      <c r="A6057" s="219">
        <v>6056</v>
      </c>
      <c r="B6057" s="108">
        <v>5425608.0599999996</v>
      </c>
      <c r="C6057" s="109" t="s">
        <v>6228</v>
      </c>
    </row>
    <row r="6058" spans="1:3" ht="16.95" customHeight="1" x14ac:dyDescent="0.3">
      <c r="A6058" s="219">
        <v>6057</v>
      </c>
      <c r="B6058" s="108">
        <v>5425608.0899999999</v>
      </c>
      <c r="C6058" s="109" t="s">
        <v>6229</v>
      </c>
    </row>
    <row r="6059" spans="1:3" ht="16.95" customHeight="1" x14ac:dyDescent="0.3">
      <c r="A6059" s="219">
        <v>6058</v>
      </c>
      <c r="B6059" s="108">
        <v>5425609.0099999998</v>
      </c>
      <c r="C6059" s="109" t="s">
        <v>6230</v>
      </c>
    </row>
    <row r="6060" spans="1:3" ht="16.95" customHeight="1" x14ac:dyDescent="0.3">
      <c r="A6060" s="219">
        <v>6059</v>
      </c>
      <c r="B6060" s="108">
        <v>5425609.0199999996</v>
      </c>
      <c r="C6060" s="109" t="s">
        <v>6231</v>
      </c>
    </row>
    <row r="6061" spans="1:3" ht="16.95" customHeight="1" x14ac:dyDescent="0.3">
      <c r="A6061" s="219">
        <v>6060</v>
      </c>
      <c r="B6061" s="108">
        <v>5425609.0300000003</v>
      </c>
      <c r="C6061" s="109" t="s">
        <v>6232</v>
      </c>
    </row>
    <row r="6062" spans="1:3" ht="16.95" customHeight="1" x14ac:dyDescent="0.3">
      <c r="A6062" s="219">
        <v>6061</v>
      </c>
      <c r="B6062" s="108">
        <v>5425609.0599999996</v>
      </c>
      <c r="C6062" s="109" t="s">
        <v>6233</v>
      </c>
    </row>
    <row r="6063" spans="1:3" ht="16.95" customHeight="1" x14ac:dyDescent="0.3">
      <c r="A6063" s="219">
        <v>6062</v>
      </c>
      <c r="B6063" s="108">
        <v>5425610.0099999998</v>
      </c>
      <c r="C6063" s="109" t="s">
        <v>6234</v>
      </c>
    </row>
    <row r="6064" spans="1:3" ht="16.95" customHeight="1" x14ac:dyDescent="0.3">
      <c r="A6064" s="219">
        <v>6063</v>
      </c>
      <c r="B6064" s="108">
        <v>5425610.0199999996</v>
      </c>
      <c r="C6064" s="109" t="s">
        <v>6235</v>
      </c>
    </row>
    <row r="6065" spans="1:3" ht="16.95" customHeight="1" x14ac:dyDescent="0.3">
      <c r="A6065" s="219">
        <v>6064</v>
      </c>
      <c r="B6065" s="108">
        <v>5425610.0499999998</v>
      </c>
      <c r="C6065" s="109" t="s">
        <v>6236</v>
      </c>
    </row>
    <row r="6066" spans="1:3" ht="16.95" customHeight="1" x14ac:dyDescent="0.3">
      <c r="A6066" s="219">
        <v>6065</v>
      </c>
      <c r="B6066" s="108">
        <v>5425610.0599999996</v>
      </c>
      <c r="C6066" s="109" t="s">
        <v>6237</v>
      </c>
    </row>
    <row r="6067" spans="1:3" ht="16.95" customHeight="1" x14ac:dyDescent="0.3">
      <c r="A6067" s="219">
        <v>6066</v>
      </c>
      <c r="B6067" s="108">
        <v>5425610.0899999999</v>
      </c>
      <c r="C6067" s="109" t="s">
        <v>6238</v>
      </c>
    </row>
    <row r="6068" spans="1:3" ht="16.95" customHeight="1" x14ac:dyDescent="0.3">
      <c r="A6068" s="219">
        <v>6067</v>
      </c>
      <c r="B6068" s="108">
        <v>5425611.0099999998</v>
      </c>
      <c r="C6068" s="109" t="s">
        <v>6239</v>
      </c>
    </row>
    <row r="6069" spans="1:3" ht="16.95" customHeight="1" x14ac:dyDescent="0.3">
      <c r="A6069" s="219">
        <v>6068</v>
      </c>
      <c r="B6069" s="108">
        <v>5425611.0199999996</v>
      </c>
      <c r="C6069" s="109" t="s">
        <v>6240</v>
      </c>
    </row>
    <row r="6070" spans="1:3" ht="16.95" customHeight="1" x14ac:dyDescent="0.3">
      <c r="A6070" s="219">
        <v>6069</v>
      </c>
      <c r="B6070" s="108">
        <v>5425611.0499999998</v>
      </c>
      <c r="C6070" s="109" t="s">
        <v>6241</v>
      </c>
    </row>
    <row r="6071" spans="1:3" ht="16.95" customHeight="1" x14ac:dyDescent="0.3">
      <c r="A6071" s="219">
        <v>6070</v>
      </c>
      <c r="B6071" s="108">
        <v>5425611.0599999996</v>
      </c>
      <c r="C6071" s="109" t="s">
        <v>6242</v>
      </c>
    </row>
    <row r="6072" spans="1:3" ht="16.95" customHeight="1" x14ac:dyDescent="0.3">
      <c r="A6072" s="219">
        <v>6071</v>
      </c>
      <c r="B6072" s="108">
        <v>5425611.0899999999</v>
      </c>
      <c r="C6072" s="109" t="s">
        <v>6243</v>
      </c>
    </row>
    <row r="6073" spans="1:3" ht="16.95" customHeight="1" x14ac:dyDescent="0.3">
      <c r="A6073" s="219">
        <v>6072</v>
      </c>
      <c r="B6073" s="108">
        <v>5425917</v>
      </c>
      <c r="C6073" s="109" t="s">
        <v>6244</v>
      </c>
    </row>
    <row r="6074" spans="1:3" ht="16.95" customHeight="1" x14ac:dyDescent="0.3">
      <c r="A6074" s="219">
        <v>6073</v>
      </c>
      <c r="B6074" s="108">
        <v>5425918</v>
      </c>
      <c r="C6074" s="109" t="s">
        <v>6245</v>
      </c>
    </row>
    <row r="6075" spans="1:3" ht="16.95" customHeight="1" x14ac:dyDescent="0.3">
      <c r="A6075" s="219">
        <v>6074</v>
      </c>
      <c r="B6075" s="108">
        <v>5425947</v>
      </c>
      <c r="C6075" s="109" t="s">
        <v>6246</v>
      </c>
    </row>
    <row r="6076" spans="1:3" ht="16.95" customHeight="1" x14ac:dyDescent="0.3">
      <c r="A6076" s="219">
        <v>6075</v>
      </c>
      <c r="B6076" s="108">
        <v>5425977</v>
      </c>
      <c r="C6076" s="109" t="s">
        <v>6247</v>
      </c>
    </row>
    <row r="6077" spans="1:3" ht="16.95" customHeight="1" x14ac:dyDescent="0.3">
      <c r="A6077" s="219">
        <v>6076</v>
      </c>
      <c r="B6077" s="108">
        <v>543</v>
      </c>
      <c r="C6077" s="109" t="s">
        <v>6248</v>
      </c>
    </row>
    <row r="6078" spans="1:3" ht="16.95" customHeight="1" x14ac:dyDescent="0.3">
      <c r="A6078" s="219">
        <v>6077</v>
      </c>
      <c r="B6078" s="108">
        <v>543.01</v>
      </c>
      <c r="C6078" s="109" t="s">
        <v>6249</v>
      </c>
    </row>
    <row r="6079" spans="1:3" ht="16.95" customHeight="1" x14ac:dyDescent="0.3">
      <c r="A6079" s="219">
        <v>6078</v>
      </c>
      <c r="B6079" s="108">
        <v>543.02</v>
      </c>
      <c r="C6079" s="109" t="s">
        <v>6250</v>
      </c>
    </row>
    <row r="6080" spans="1:3" ht="16.95" customHeight="1" x14ac:dyDescent="0.3">
      <c r="A6080" s="219">
        <v>6079</v>
      </c>
      <c r="B6080" s="108">
        <v>543.5</v>
      </c>
      <c r="C6080" s="109" t="s">
        <v>6251</v>
      </c>
    </row>
    <row r="6081" spans="1:3" ht="16.95" customHeight="1" x14ac:dyDescent="0.3">
      <c r="A6081" s="219">
        <v>6080</v>
      </c>
      <c r="B6081" s="108">
        <v>543.51</v>
      </c>
      <c r="C6081" s="109" t="s">
        <v>6252</v>
      </c>
    </row>
    <row r="6082" spans="1:3" ht="16.95" customHeight="1" x14ac:dyDescent="0.3">
      <c r="A6082" s="219">
        <v>6081</v>
      </c>
      <c r="B6082" s="108">
        <v>543.52</v>
      </c>
      <c r="C6082" s="109" t="s">
        <v>6253</v>
      </c>
    </row>
    <row r="6083" spans="1:3" ht="16.95" customHeight="1" x14ac:dyDescent="0.3">
      <c r="A6083" s="219">
        <v>6082</v>
      </c>
      <c r="B6083" s="108">
        <v>544</v>
      </c>
      <c r="C6083" s="109" t="s">
        <v>6254</v>
      </c>
    </row>
    <row r="6084" spans="1:3" ht="16.95" customHeight="1" x14ac:dyDescent="0.3">
      <c r="A6084" s="219">
        <v>6083</v>
      </c>
      <c r="B6084" s="108">
        <v>544.01</v>
      </c>
      <c r="C6084" s="109" t="s">
        <v>6255</v>
      </c>
    </row>
    <row r="6085" spans="1:3" ht="16.95" customHeight="1" x14ac:dyDescent="0.3">
      <c r="A6085" s="219">
        <v>6084</v>
      </c>
      <c r="B6085" s="108">
        <v>544.02</v>
      </c>
      <c r="C6085" s="109" t="s">
        <v>6256</v>
      </c>
    </row>
    <row r="6086" spans="1:3" ht="16.95" customHeight="1" x14ac:dyDescent="0.3">
      <c r="A6086" s="219">
        <v>6085</v>
      </c>
      <c r="B6086" s="108">
        <v>544.5</v>
      </c>
      <c r="C6086" s="109" t="s">
        <v>6257</v>
      </c>
    </row>
    <row r="6087" spans="1:3" ht="16.95" customHeight="1" x14ac:dyDescent="0.3">
      <c r="A6087" s="219">
        <v>6086</v>
      </c>
      <c r="B6087" s="108">
        <v>544.51</v>
      </c>
      <c r="C6087" s="109" t="s">
        <v>6255</v>
      </c>
    </row>
    <row r="6088" spans="1:3" ht="16.95" customHeight="1" x14ac:dyDescent="0.3">
      <c r="A6088" s="219">
        <v>6087</v>
      </c>
      <c r="B6088" s="108">
        <v>545</v>
      </c>
      <c r="C6088" s="109" t="s">
        <v>6258</v>
      </c>
    </row>
    <row r="6089" spans="1:3" ht="16.95" customHeight="1" x14ac:dyDescent="0.3">
      <c r="A6089" s="219">
        <v>6088</v>
      </c>
      <c r="B6089" s="108">
        <v>545.01</v>
      </c>
      <c r="C6089" s="109" t="s">
        <v>6259</v>
      </c>
    </row>
    <row r="6090" spans="1:3" ht="16.95" customHeight="1" x14ac:dyDescent="0.3">
      <c r="A6090" s="219">
        <v>6089</v>
      </c>
      <c r="B6090" s="108">
        <v>545.02</v>
      </c>
      <c r="C6090" s="109" t="s">
        <v>6260</v>
      </c>
    </row>
    <row r="6091" spans="1:3" ht="16.95" customHeight="1" x14ac:dyDescent="0.3">
      <c r="A6091" s="219">
        <v>6090</v>
      </c>
      <c r="B6091" s="108">
        <v>546</v>
      </c>
      <c r="C6091" s="109" t="s">
        <v>6261</v>
      </c>
    </row>
    <row r="6092" spans="1:3" ht="16.95" customHeight="1" x14ac:dyDescent="0.3">
      <c r="A6092" s="219">
        <v>6091</v>
      </c>
      <c r="B6092" s="108">
        <v>550</v>
      </c>
      <c r="C6092" s="109" t="s">
        <v>6262</v>
      </c>
    </row>
    <row r="6093" spans="1:3" ht="16.95" customHeight="1" x14ac:dyDescent="0.3">
      <c r="A6093" s="219">
        <v>6092</v>
      </c>
      <c r="B6093" s="108">
        <v>550001</v>
      </c>
      <c r="C6093" s="109" t="s">
        <v>5569</v>
      </c>
    </row>
    <row r="6094" spans="1:3" ht="16.95" customHeight="1" x14ac:dyDescent="0.3">
      <c r="A6094" s="219">
        <v>6093</v>
      </c>
      <c r="B6094" s="108">
        <v>550002</v>
      </c>
      <c r="C6094" s="109" t="s">
        <v>6263</v>
      </c>
    </row>
    <row r="6095" spans="1:3" ht="16.95" customHeight="1" x14ac:dyDescent="0.3">
      <c r="A6095" s="219">
        <v>6094</v>
      </c>
      <c r="B6095" s="108">
        <v>550003</v>
      </c>
      <c r="C6095" s="109" t="s">
        <v>6264</v>
      </c>
    </row>
    <row r="6096" spans="1:3" ht="16.95" customHeight="1" x14ac:dyDescent="0.3">
      <c r="A6096" s="219">
        <v>6095</v>
      </c>
      <c r="B6096" s="108">
        <v>550004</v>
      </c>
      <c r="C6096" s="109" t="s">
        <v>6265</v>
      </c>
    </row>
    <row r="6097" spans="1:3" ht="16.95" customHeight="1" x14ac:dyDescent="0.3">
      <c r="A6097" s="219">
        <v>6096</v>
      </c>
      <c r="B6097" s="108">
        <v>550005</v>
      </c>
      <c r="C6097" s="109" t="s">
        <v>6266</v>
      </c>
    </row>
    <row r="6098" spans="1:3" ht="16.95" customHeight="1" x14ac:dyDescent="0.3">
      <c r="A6098" s="219">
        <v>6097</v>
      </c>
      <c r="B6098" s="108">
        <v>550006</v>
      </c>
      <c r="C6098" s="109" t="s">
        <v>6267</v>
      </c>
    </row>
    <row r="6099" spans="1:3" ht="16.95" customHeight="1" x14ac:dyDescent="0.3">
      <c r="A6099" s="219">
        <v>6098</v>
      </c>
      <c r="B6099" s="108">
        <v>550007</v>
      </c>
      <c r="C6099" s="109" t="s">
        <v>6268</v>
      </c>
    </row>
    <row r="6100" spans="1:3" ht="16.95" customHeight="1" x14ac:dyDescent="0.3">
      <c r="A6100" s="219">
        <v>6099</v>
      </c>
      <c r="B6100" s="108">
        <v>550008</v>
      </c>
      <c r="C6100" s="109" t="s">
        <v>6269</v>
      </c>
    </row>
    <row r="6101" spans="1:3" ht="16.95" customHeight="1" x14ac:dyDescent="0.3">
      <c r="A6101" s="219">
        <v>6100</v>
      </c>
      <c r="B6101" s="108">
        <v>550009</v>
      </c>
      <c r="C6101" s="109" t="s">
        <v>6270</v>
      </c>
    </row>
    <row r="6102" spans="1:3" ht="16.95" customHeight="1" x14ac:dyDescent="0.3">
      <c r="A6102" s="219">
        <v>6101</v>
      </c>
      <c r="B6102" s="108">
        <v>550010</v>
      </c>
      <c r="C6102" s="109" t="s">
        <v>6271</v>
      </c>
    </row>
    <row r="6103" spans="1:3" ht="16.95" customHeight="1" x14ac:dyDescent="0.3">
      <c r="A6103" s="219">
        <v>6102</v>
      </c>
      <c r="B6103" s="108">
        <v>550011</v>
      </c>
      <c r="C6103" s="109" t="s">
        <v>6272</v>
      </c>
    </row>
    <row r="6104" spans="1:3" ht="16.95" customHeight="1" x14ac:dyDescent="0.3">
      <c r="A6104" s="219">
        <v>6103</v>
      </c>
      <c r="B6104" s="108">
        <v>550012</v>
      </c>
      <c r="C6104" s="109" t="s">
        <v>6273</v>
      </c>
    </row>
    <row r="6105" spans="1:3" ht="16.95" customHeight="1" x14ac:dyDescent="0.3">
      <c r="A6105" s="219">
        <v>6104</v>
      </c>
      <c r="B6105" s="108">
        <v>550013</v>
      </c>
      <c r="C6105" s="109" t="s">
        <v>6274</v>
      </c>
    </row>
    <row r="6106" spans="1:3" ht="16.95" customHeight="1" x14ac:dyDescent="0.3">
      <c r="A6106" s="219">
        <v>6105</v>
      </c>
      <c r="B6106" s="108">
        <v>551</v>
      </c>
      <c r="C6106" s="109" t="s">
        <v>6275</v>
      </c>
    </row>
    <row r="6107" spans="1:3" ht="16.95" customHeight="1" x14ac:dyDescent="0.3">
      <c r="A6107" s="219">
        <v>6106</v>
      </c>
      <c r="B6107" s="108">
        <v>551.4</v>
      </c>
      <c r="C6107" s="109" t="s">
        <v>6276</v>
      </c>
    </row>
    <row r="6108" spans="1:3" ht="16.95" customHeight="1" x14ac:dyDescent="0.3">
      <c r="A6108" s="219">
        <v>6107</v>
      </c>
      <c r="B6108" s="108">
        <v>552</v>
      </c>
      <c r="C6108" s="109" t="s">
        <v>6277</v>
      </c>
    </row>
    <row r="6109" spans="1:3" ht="16.95" customHeight="1" x14ac:dyDescent="0.3">
      <c r="A6109" s="219">
        <v>6108</v>
      </c>
      <c r="B6109" s="108">
        <v>552.01</v>
      </c>
      <c r="C6109" s="109" t="s">
        <v>6278</v>
      </c>
    </row>
    <row r="6110" spans="1:3" ht="16.95" customHeight="1" x14ac:dyDescent="0.3">
      <c r="A6110" s="219">
        <v>6109</v>
      </c>
      <c r="B6110" s="108">
        <v>552.4</v>
      </c>
      <c r="C6110" s="109" t="s">
        <v>6279</v>
      </c>
    </row>
    <row r="6111" spans="1:3" ht="16.95" customHeight="1" x14ac:dyDescent="0.3">
      <c r="A6111" s="219">
        <v>6110</v>
      </c>
      <c r="B6111" s="108">
        <v>553</v>
      </c>
      <c r="C6111" s="109" t="s">
        <v>6280</v>
      </c>
    </row>
    <row r="6112" spans="1:3" ht="16.95" customHeight="1" x14ac:dyDescent="0.3">
      <c r="A6112" s="219">
        <v>6111</v>
      </c>
      <c r="B6112" s="108">
        <v>554</v>
      </c>
      <c r="C6112" s="109" t="s">
        <v>6281</v>
      </c>
    </row>
    <row r="6113" spans="1:3" ht="16.95" customHeight="1" x14ac:dyDescent="0.3">
      <c r="A6113" s="219">
        <v>6112</v>
      </c>
      <c r="B6113" s="108">
        <v>555</v>
      </c>
      <c r="C6113" s="109" t="s">
        <v>6282</v>
      </c>
    </row>
    <row r="6114" spans="1:3" ht="16.95" customHeight="1" x14ac:dyDescent="0.3">
      <c r="A6114" s="219">
        <v>6113</v>
      </c>
      <c r="B6114" s="108">
        <v>556</v>
      </c>
      <c r="C6114" s="109" t="s">
        <v>6283</v>
      </c>
    </row>
    <row r="6115" spans="1:3" ht="16.95" customHeight="1" x14ac:dyDescent="0.3">
      <c r="A6115" s="219">
        <v>6114</v>
      </c>
      <c r="B6115" s="108">
        <v>557</v>
      </c>
      <c r="C6115" s="109" t="s">
        <v>6284</v>
      </c>
    </row>
    <row r="6116" spans="1:3" ht="16.95" customHeight="1" x14ac:dyDescent="0.3">
      <c r="A6116" s="219">
        <v>6115</v>
      </c>
      <c r="B6116" s="108">
        <v>557.01</v>
      </c>
      <c r="C6116" s="109" t="s">
        <v>6285</v>
      </c>
    </row>
    <row r="6117" spans="1:3" ht="16.95" customHeight="1" x14ac:dyDescent="0.3">
      <c r="A6117" s="219">
        <v>6116</v>
      </c>
      <c r="B6117" s="108">
        <v>557.1</v>
      </c>
      <c r="C6117" s="109" t="s">
        <v>6286</v>
      </c>
    </row>
    <row r="6118" spans="1:3" ht="16.95" customHeight="1" x14ac:dyDescent="0.3">
      <c r="A6118" s="219">
        <v>6117</v>
      </c>
      <c r="B6118" s="108">
        <v>557.21</v>
      </c>
      <c r="C6118" s="109" t="s">
        <v>6287</v>
      </c>
    </row>
    <row r="6119" spans="1:3" ht="16.95" customHeight="1" x14ac:dyDescent="0.3">
      <c r="A6119" s="219">
        <v>6118</v>
      </c>
      <c r="B6119" s="108">
        <v>557.30999999999995</v>
      </c>
      <c r="C6119" s="109" t="s">
        <v>6288</v>
      </c>
    </row>
    <row r="6120" spans="1:3" ht="16.95" customHeight="1" x14ac:dyDescent="0.3">
      <c r="A6120" s="219">
        <v>6119</v>
      </c>
      <c r="B6120" s="108">
        <v>557.4</v>
      </c>
      <c r="C6120" s="109" t="s">
        <v>6289</v>
      </c>
    </row>
    <row r="6121" spans="1:3" ht="16.95" customHeight="1" x14ac:dyDescent="0.3">
      <c r="A6121" s="219">
        <v>6120</v>
      </c>
      <c r="B6121" s="108">
        <v>558</v>
      </c>
      <c r="C6121" s="109" t="s">
        <v>6290</v>
      </c>
    </row>
    <row r="6122" spans="1:3" ht="16.95" customHeight="1" x14ac:dyDescent="0.3">
      <c r="A6122" s="219">
        <v>6121</v>
      </c>
      <c r="B6122" s="108">
        <v>558.21</v>
      </c>
      <c r="C6122" s="109" t="s">
        <v>6291</v>
      </c>
    </row>
    <row r="6123" spans="1:3" ht="16.95" customHeight="1" x14ac:dyDescent="0.3">
      <c r="A6123" s="219">
        <v>6122</v>
      </c>
      <c r="B6123" s="108">
        <v>559</v>
      </c>
      <c r="C6123" s="109" t="s">
        <v>6292</v>
      </c>
    </row>
    <row r="6124" spans="1:3" ht="16.95" customHeight="1" x14ac:dyDescent="0.3">
      <c r="A6124" s="219">
        <v>6123</v>
      </c>
      <c r="B6124" s="108">
        <v>5598017</v>
      </c>
      <c r="C6124" s="109" t="s">
        <v>6293</v>
      </c>
    </row>
    <row r="6125" spans="1:3" ht="16.95" customHeight="1" x14ac:dyDescent="0.3">
      <c r="A6125" s="219">
        <v>6124</v>
      </c>
      <c r="B6125" s="108">
        <v>5598021.0300000003</v>
      </c>
      <c r="C6125" s="109" t="s">
        <v>6294</v>
      </c>
    </row>
    <row r="6126" spans="1:3" ht="16.95" customHeight="1" x14ac:dyDescent="0.3">
      <c r="A6126" s="219">
        <v>6125</v>
      </c>
      <c r="B6126" s="108">
        <v>5598021.0700000003</v>
      </c>
      <c r="C6126" s="109" t="s">
        <v>6295</v>
      </c>
    </row>
    <row r="6127" spans="1:3" ht="16.95" customHeight="1" x14ac:dyDescent="0.3">
      <c r="A6127" s="219">
        <v>6126</v>
      </c>
      <c r="B6127" s="108">
        <v>5598021.0899999999</v>
      </c>
      <c r="C6127" s="109" t="s">
        <v>6296</v>
      </c>
    </row>
    <row r="6128" spans="1:3" ht="16.95" customHeight="1" x14ac:dyDescent="0.3">
      <c r="A6128" s="219">
        <v>6127</v>
      </c>
      <c r="B6128" s="108">
        <v>5598021.0999999996</v>
      </c>
      <c r="C6128" s="109" t="s">
        <v>6297</v>
      </c>
    </row>
    <row r="6129" spans="1:3" ht="16.95" customHeight="1" x14ac:dyDescent="0.3">
      <c r="A6129" s="219">
        <v>6128</v>
      </c>
      <c r="B6129" s="108">
        <v>5598021.1100000003</v>
      </c>
      <c r="C6129" s="109" t="s">
        <v>6298</v>
      </c>
    </row>
    <row r="6130" spans="1:3" ht="16.95" customHeight="1" x14ac:dyDescent="0.3">
      <c r="A6130" s="219">
        <v>6129</v>
      </c>
      <c r="B6130" s="108">
        <v>5598021.1200000001</v>
      </c>
      <c r="C6130" s="109" t="s">
        <v>6299</v>
      </c>
    </row>
    <row r="6131" spans="1:3" ht="16.95" customHeight="1" x14ac:dyDescent="0.3">
      <c r="A6131" s="219">
        <v>6130</v>
      </c>
      <c r="B6131" s="108">
        <v>5598022</v>
      </c>
      <c r="C6131" s="109" t="s">
        <v>6300</v>
      </c>
    </row>
    <row r="6132" spans="1:3" ht="16.95" customHeight="1" x14ac:dyDescent="0.3">
      <c r="A6132" s="219">
        <v>6131</v>
      </c>
      <c r="B6132" s="108">
        <v>5598502.0099999998</v>
      </c>
      <c r="C6132" s="109" t="s">
        <v>6301</v>
      </c>
    </row>
    <row r="6133" spans="1:3" ht="16.95" customHeight="1" x14ac:dyDescent="0.3">
      <c r="A6133" s="219">
        <v>6132</v>
      </c>
      <c r="B6133" s="108">
        <v>5598504</v>
      </c>
      <c r="C6133" s="109" t="s">
        <v>6302</v>
      </c>
    </row>
    <row r="6134" spans="1:3" ht="16.95" customHeight="1" x14ac:dyDescent="0.3">
      <c r="A6134" s="219">
        <v>6133</v>
      </c>
      <c r="B6134" s="108">
        <v>5598505</v>
      </c>
      <c r="C6134" s="109" t="s">
        <v>6303</v>
      </c>
    </row>
    <row r="6135" spans="1:3" ht="16.95" customHeight="1" x14ac:dyDescent="0.3">
      <c r="A6135" s="219">
        <v>6134</v>
      </c>
      <c r="B6135" s="108">
        <v>5598505.2000000002</v>
      </c>
      <c r="C6135" s="109" t="s">
        <v>6304</v>
      </c>
    </row>
    <row r="6136" spans="1:3" ht="16.95" customHeight="1" x14ac:dyDescent="0.3">
      <c r="A6136" s="219">
        <v>6135</v>
      </c>
      <c r="B6136" s="108">
        <v>560</v>
      </c>
      <c r="C6136" s="109" t="s">
        <v>6305</v>
      </c>
    </row>
    <row r="6137" spans="1:3" ht="16.95" customHeight="1" x14ac:dyDescent="0.3">
      <c r="A6137" s="219">
        <v>6136</v>
      </c>
      <c r="B6137" s="108">
        <v>561</v>
      </c>
      <c r="C6137" s="109" t="s">
        <v>6306</v>
      </c>
    </row>
    <row r="6138" spans="1:3" ht="16.95" customHeight="1" x14ac:dyDescent="0.3">
      <c r="A6138" s="219">
        <v>6137</v>
      </c>
      <c r="B6138" s="108">
        <v>562</v>
      </c>
      <c r="C6138" s="109" t="s">
        <v>6307</v>
      </c>
    </row>
    <row r="6139" spans="1:3" ht="16.95" customHeight="1" x14ac:dyDescent="0.3">
      <c r="A6139" s="219">
        <v>6138</v>
      </c>
      <c r="B6139" s="108">
        <v>563</v>
      </c>
      <c r="C6139" s="109" t="s">
        <v>6308</v>
      </c>
    </row>
    <row r="6140" spans="1:3" ht="16.95" customHeight="1" x14ac:dyDescent="0.3">
      <c r="A6140" s="219">
        <v>6139</v>
      </c>
      <c r="B6140" s="108">
        <v>564</v>
      </c>
      <c r="C6140" s="109" t="s">
        <v>6309</v>
      </c>
    </row>
    <row r="6141" spans="1:3" ht="16.95" customHeight="1" x14ac:dyDescent="0.3">
      <c r="A6141" s="219">
        <v>6140</v>
      </c>
      <c r="B6141" s="108">
        <v>565</v>
      </c>
      <c r="C6141" s="109" t="s">
        <v>6310</v>
      </c>
    </row>
    <row r="6142" spans="1:3" ht="16.95" customHeight="1" x14ac:dyDescent="0.3">
      <c r="A6142" s="219">
        <v>6141</v>
      </c>
      <c r="B6142" s="108">
        <v>566</v>
      </c>
      <c r="C6142" s="109" t="s">
        <v>6311</v>
      </c>
    </row>
    <row r="6143" spans="1:3" ht="16.95" customHeight="1" x14ac:dyDescent="0.3">
      <c r="A6143" s="219">
        <v>6142</v>
      </c>
      <c r="B6143" s="108">
        <v>566.21</v>
      </c>
      <c r="C6143" s="109" t="s">
        <v>6312</v>
      </c>
    </row>
    <row r="6144" spans="1:3" ht="16.95" customHeight="1" x14ac:dyDescent="0.3">
      <c r="A6144" s="219">
        <v>6143</v>
      </c>
      <c r="B6144" s="108">
        <v>567</v>
      </c>
      <c r="C6144" s="109" t="s">
        <v>6313</v>
      </c>
    </row>
    <row r="6145" spans="1:3" ht="16.95" customHeight="1" x14ac:dyDescent="0.3">
      <c r="A6145" s="219">
        <v>6144</v>
      </c>
      <c r="B6145" s="108">
        <v>572</v>
      </c>
      <c r="C6145" s="109" t="s">
        <v>6314</v>
      </c>
    </row>
    <row r="6146" spans="1:3" ht="16.95" customHeight="1" x14ac:dyDescent="0.3">
      <c r="A6146" s="219">
        <v>6145</v>
      </c>
      <c r="B6146" s="108">
        <v>572.01</v>
      </c>
      <c r="C6146" s="109" t="s">
        <v>6315</v>
      </c>
    </row>
    <row r="6147" spans="1:3" ht="16.95" customHeight="1" x14ac:dyDescent="0.3">
      <c r="A6147" s="219">
        <v>6146</v>
      </c>
      <c r="B6147" s="108">
        <v>572.02</v>
      </c>
      <c r="C6147" s="109" t="s">
        <v>6316</v>
      </c>
    </row>
    <row r="6148" spans="1:3" ht="16.95" customHeight="1" x14ac:dyDescent="0.3">
      <c r="A6148" s="219">
        <v>6147</v>
      </c>
      <c r="B6148" s="108">
        <v>572.21</v>
      </c>
      <c r="C6148" s="109" t="s">
        <v>6317</v>
      </c>
    </row>
    <row r="6149" spans="1:3" ht="16.95" customHeight="1" x14ac:dyDescent="0.3">
      <c r="A6149" s="219">
        <v>6148</v>
      </c>
      <c r="B6149" s="108">
        <v>573</v>
      </c>
      <c r="C6149" s="109" t="s">
        <v>6318</v>
      </c>
    </row>
    <row r="6150" spans="1:3" ht="16.95" customHeight="1" x14ac:dyDescent="0.3">
      <c r="A6150" s="219">
        <v>6149</v>
      </c>
      <c r="B6150" s="108">
        <v>573.01</v>
      </c>
      <c r="C6150" s="109" t="s">
        <v>6319</v>
      </c>
    </row>
    <row r="6151" spans="1:3" ht="16.95" customHeight="1" x14ac:dyDescent="0.3">
      <c r="A6151" s="219">
        <v>6150</v>
      </c>
      <c r="B6151" s="108">
        <v>573.02</v>
      </c>
      <c r="C6151" s="109" t="s">
        <v>6320</v>
      </c>
    </row>
    <row r="6152" spans="1:3" ht="16.95" customHeight="1" x14ac:dyDescent="0.3">
      <c r="A6152" s="219">
        <v>6151</v>
      </c>
      <c r="B6152" s="108">
        <v>573.21</v>
      </c>
      <c r="C6152" s="109" t="s">
        <v>6321</v>
      </c>
    </row>
    <row r="6153" spans="1:3" ht="16.95" customHeight="1" x14ac:dyDescent="0.3">
      <c r="A6153" s="219">
        <v>6152</v>
      </c>
      <c r="B6153" s="108">
        <v>573.23</v>
      </c>
      <c r="C6153" s="109" t="s">
        <v>6322</v>
      </c>
    </row>
    <row r="6154" spans="1:3" ht="16.95" customHeight="1" x14ac:dyDescent="0.3">
      <c r="A6154" s="219">
        <v>6153</v>
      </c>
      <c r="B6154" s="108">
        <v>574</v>
      </c>
      <c r="C6154" s="109" t="s">
        <v>6323</v>
      </c>
    </row>
    <row r="6155" spans="1:3" ht="16.95" customHeight="1" x14ac:dyDescent="0.3">
      <c r="A6155" s="219">
        <v>6154</v>
      </c>
      <c r="B6155" s="108">
        <v>574.01</v>
      </c>
      <c r="C6155" s="109" t="s">
        <v>6324</v>
      </c>
    </row>
    <row r="6156" spans="1:3" ht="16.95" customHeight="1" x14ac:dyDescent="0.3">
      <c r="A6156" s="219">
        <v>6155</v>
      </c>
      <c r="B6156" s="108">
        <v>574.02</v>
      </c>
      <c r="C6156" s="109" t="s">
        <v>6325</v>
      </c>
    </row>
    <row r="6157" spans="1:3" ht="16.95" customHeight="1" x14ac:dyDescent="0.3">
      <c r="A6157" s="219">
        <v>6156</v>
      </c>
      <c r="B6157" s="108">
        <v>575</v>
      </c>
      <c r="C6157" s="109" t="s">
        <v>6326</v>
      </c>
    </row>
    <row r="6158" spans="1:3" ht="16.95" customHeight="1" x14ac:dyDescent="0.3">
      <c r="A6158" s="219">
        <v>6157</v>
      </c>
      <c r="B6158" s="108">
        <v>577</v>
      </c>
      <c r="C6158" s="109" t="s">
        <v>6327</v>
      </c>
    </row>
    <row r="6159" spans="1:3" ht="16.95" customHeight="1" x14ac:dyDescent="0.3">
      <c r="A6159" s="219">
        <v>6158</v>
      </c>
      <c r="B6159" s="108">
        <v>577.01</v>
      </c>
      <c r="C6159" s="109" t="s">
        <v>6328</v>
      </c>
    </row>
    <row r="6160" spans="1:3" ht="16.95" customHeight="1" x14ac:dyDescent="0.3">
      <c r="A6160" s="219">
        <v>6159</v>
      </c>
      <c r="B6160" s="108">
        <v>577.02</v>
      </c>
      <c r="C6160" s="109" t="s">
        <v>6329</v>
      </c>
    </row>
    <row r="6161" spans="1:3" ht="16.95" customHeight="1" x14ac:dyDescent="0.3">
      <c r="A6161" s="219">
        <v>6160</v>
      </c>
      <c r="B6161" s="108">
        <v>578</v>
      </c>
      <c r="C6161" s="109" t="s">
        <v>6330</v>
      </c>
    </row>
    <row r="6162" spans="1:3" ht="16.95" customHeight="1" x14ac:dyDescent="0.3">
      <c r="A6162" s="219">
        <v>6161</v>
      </c>
      <c r="B6162" s="108">
        <v>578.01</v>
      </c>
      <c r="C6162" s="109" t="s">
        <v>6331</v>
      </c>
    </row>
    <row r="6163" spans="1:3" ht="16.95" customHeight="1" x14ac:dyDescent="0.3">
      <c r="A6163" s="219">
        <v>6162</v>
      </c>
      <c r="B6163" s="108">
        <v>578.02</v>
      </c>
      <c r="C6163" s="109" t="s">
        <v>6332</v>
      </c>
    </row>
    <row r="6164" spans="1:3" ht="16.95" customHeight="1" x14ac:dyDescent="0.3">
      <c r="A6164" s="219">
        <v>6163</v>
      </c>
      <c r="B6164" s="108">
        <v>579</v>
      </c>
      <c r="C6164" s="109" t="s">
        <v>6333</v>
      </c>
    </row>
    <row r="6165" spans="1:3" ht="16.95" customHeight="1" x14ac:dyDescent="0.3">
      <c r="A6165" s="219">
        <v>6164</v>
      </c>
      <c r="B6165" s="108">
        <v>579.01</v>
      </c>
      <c r="C6165" s="109" t="s">
        <v>6334</v>
      </c>
    </row>
    <row r="6166" spans="1:3" ht="16.95" customHeight="1" x14ac:dyDescent="0.3">
      <c r="A6166" s="219">
        <v>6165</v>
      </c>
      <c r="B6166" s="108">
        <v>579.02</v>
      </c>
      <c r="C6166" s="109" t="s">
        <v>6335</v>
      </c>
    </row>
    <row r="6167" spans="1:3" ht="16.95" customHeight="1" x14ac:dyDescent="0.3">
      <c r="A6167" s="219">
        <v>6166</v>
      </c>
      <c r="B6167" s="108">
        <v>579.05999999999995</v>
      </c>
      <c r="C6167" s="109" t="s">
        <v>6336</v>
      </c>
    </row>
    <row r="6168" spans="1:3" ht="16.95" customHeight="1" x14ac:dyDescent="0.3">
      <c r="A6168" s="219">
        <v>6167</v>
      </c>
      <c r="B6168" s="108">
        <v>580</v>
      </c>
      <c r="C6168" s="109" t="s">
        <v>6337</v>
      </c>
    </row>
    <row r="6169" spans="1:3" ht="16.95" customHeight="1" x14ac:dyDescent="0.3">
      <c r="A6169" s="219">
        <v>6168</v>
      </c>
      <c r="B6169" s="108">
        <v>580.01</v>
      </c>
      <c r="C6169" s="109" t="s">
        <v>6338</v>
      </c>
    </row>
    <row r="6170" spans="1:3" ht="16.95" customHeight="1" x14ac:dyDescent="0.3">
      <c r="A6170" s="219">
        <v>6169</v>
      </c>
      <c r="B6170" s="108">
        <v>580.02</v>
      </c>
      <c r="C6170" s="109" t="s">
        <v>6339</v>
      </c>
    </row>
    <row r="6171" spans="1:3" ht="16.95" customHeight="1" x14ac:dyDescent="0.3">
      <c r="A6171" s="219">
        <v>6170</v>
      </c>
      <c r="B6171" s="108">
        <v>580.05999999999995</v>
      </c>
      <c r="C6171" s="109" t="s">
        <v>6340</v>
      </c>
    </row>
    <row r="6172" spans="1:3" ht="16.95" customHeight="1" x14ac:dyDescent="0.3">
      <c r="A6172" s="219">
        <v>6171</v>
      </c>
      <c r="B6172" s="108">
        <v>581</v>
      </c>
      <c r="C6172" s="109" t="s">
        <v>6341</v>
      </c>
    </row>
    <row r="6173" spans="1:3" ht="16.95" customHeight="1" x14ac:dyDescent="0.3">
      <c r="A6173" s="219">
        <v>6172</v>
      </c>
      <c r="B6173" s="108">
        <v>581.01</v>
      </c>
      <c r="C6173" s="109" t="s">
        <v>6342</v>
      </c>
    </row>
    <row r="6174" spans="1:3" ht="16.95" customHeight="1" x14ac:dyDescent="0.3">
      <c r="A6174" s="219">
        <v>6173</v>
      </c>
      <c r="B6174" s="108">
        <v>581.02</v>
      </c>
      <c r="C6174" s="109" t="s">
        <v>6343</v>
      </c>
    </row>
    <row r="6175" spans="1:3" ht="16.95" customHeight="1" x14ac:dyDescent="0.3">
      <c r="A6175" s="219">
        <v>6174</v>
      </c>
      <c r="B6175" s="108">
        <v>581.05999999999995</v>
      </c>
      <c r="C6175" s="109" t="s">
        <v>6344</v>
      </c>
    </row>
    <row r="6176" spans="1:3" ht="16.95" customHeight="1" x14ac:dyDescent="0.3">
      <c r="A6176" s="219">
        <v>6175</v>
      </c>
      <c r="B6176" s="108">
        <v>582</v>
      </c>
      <c r="C6176" s="109" t="s">
        <v>6345</v>
      </c>
    </row>
    <row r="6177" spans="1:3" ht="16.95" customHeight="1" x14ac:dyDescent="0.3">
      <c r="A6177" s="219">
        <v>6176</v>
      </c>
      <c r="B6177" s="108">
        <v>582.01</v>
      </c>
      <c r="C6177" s="109" t="s">
        <v>6346</v>
      </c>
    </row>
    <row r="6178" spans="1:3" ht="16.95" customHeight="1" x14ac:dyDescent="0.3">
      <c r="A6178" s="219">
        <v>6177</v>
      </c>
      <c r="B6178" s="108">
        <v>582.02</v>
      </c>
      <c r="C6178" s="109" t="s">
        <v>6347</v>
      </c>
    </row>
    <row r="6179" spans="1:3" ht="16.95" customHeight="1" x14ac:dyDescent="0.3">
      <c r="A6179" s="219">
        <v>6178</v>
      </c>
      <c r="B6179" s="108">
        <v>582.05999999999995</v>
      </c>
      <c r="C6179" s="109" t="s">
        <v>6348</v>
      </c>
    </row>
    <row r="6180" spans="1:3" ht="16.95" customHeight="1" x14ac:dyDescent="0.3">
      <c r="A6180" s="219">
        <v>6179</v>
      </c>
      <c r="B6180" s="108">
        <v>582.20000000000005</v>
      </c>
      <c r="C6180" s="109" t="s">
        <v>6349</v>
      </c>
    </row>
    <row r="6181" spans="1:3" ht="16.95" customHeight="1" x14ac:dyDescent="0.3">
      <c r="A6181" s="219">
        <v>6180</v>
      </c>
      <c r="B6181" s="108">
        <v>582.21</v>
      </c>
      <c r="C6181" s="109" t="s">
        <v>6350</v>
      </c>
    </row>
    <row r="6182" spans="1:3" ht="16.95" customHeight="1" x14ac:dyDescent="0.3">
      <c r="A6182" s="219">
        <v>6181</v>
      </c>
      <c r="B6182" s="108">
        <v>583</v>
      </c>
      <c r="C6182" s="109" t="s">
        <v>6351</v>
      </c>
    </row>
    <row r="6183" spans="1:3" ht="16.95" customHeight="1" x14ac:dyDescent="0.3">
      <c r="A6183" s="219">
        <v>6182</v>
      </c>
      <c r="B6183" s="108">
        <v>583.01</v>
      </c>
      <c r="C6183" s="109" t="s">
        <v>6352</v>
      </c>
    </row>
    <row r="6184" spans="1:3" ht="16.95" customHeight="1" x14ac:dyDescent="0.3">
      <c r="A6184" s="219">
        <v>6183</v>
      </c>
      <c r="B6184" s="108">
        <v>583.02</v>
      </c>
      <c r="C6184" s="109" t="s">
        <v>6353</v>
      </c>
    </row>
    <row r="6185" spans="1:3" ht="16.95" customHeight="1" x14ac:dyDescent="0.3">
      <c r="A6185" s="219">
        <v>6184</v>
      </c>
      <c r="B6185" s="108">
        <v>583.05999999999995</v>
      </c>
      <c r="C6185" s="109" t="s">
        <v>6354</v>
      </c>
    </row>
    <row r="6186" spans="1:3" ht="16.95" customHeight="1" x14ac:dyDescent="0.3">
      <c r="A6186" s="219">
        <v>6185</v>
      </c>
      <c r="B6186" s="108">
        <v>583.21</v>
      </c>
      <c r="C6186" s="109" t="s">
        <v>6355</v>
      </c>
    </row>
    <row r="6187" spans="1:3" ht="16.95" customHeight="1" x14ac:dyDescent="0.3">
      <c r="A6187" s="219">
        <v>6186</v>
      </c>
      <c r="B6187" s="108">
        <v>583.22</v>
      </c>
      <c r="C6187" s="109" t="s">
        <v>6356</v>
      </c>
    </row>
    <row r="6188" spans="1:3" ht="16.95" customHeight="1" x14ac:dyDescent="0.3">
      <c r="A6188" s="219">
        <v>6187</v>
      </c>
      <c r="B6188" s="108">
        <v>584</v>
      </c>
      <c r="C6188" s="109" t="s">
        <v>6357</v>
      </c>
    </row>
    <row r="6189" spans="1:3" ht="16.95" customHeight="1" x14ac:dyDescent="0.3">
      <c r="A6189" s="219">
        <v>6188</v>
      </c>
      <c r="B6189" s="108">
        <v>584.01</v>
      </c>
      <c r="C6189" s="109" t="s">
        <v>6358</v>
      </c>
    </row>
    <row r="6190" spans="1:3" ht="16.95" customHeight="1" x14ac:dyDescent="0.3">
      <c r="A6190" s="219">
        <v>6189</v>
      </c>
      <c r="B6190" s="108">
        <v>584.02</v>
      </c>
      <c r="C6190" s="109" t="s">
        <v>6359</v>
      </c>
    </row>
    <row r="6191" spans="1:3" ht="16.95" customHeight="1" x14ac:dyDescent="0.3">
      <c r="A6191" s="219">
        <v>6190</v>
      </c>
      <c r="B6191" s="108">
        <v>584.05999999999995</v>
      </c>
      <c r="C6191" s="109" t="s">
        <v>6360</v>
      </c>
    </row>
    <row r="6192" spans="1:3" ht="16.95" customHeight="1" x14ac:dyDescent="0.3">
      <c r="A6192" s="219">
        <v>6191</v>
      </c>
      <c r="B6192" s="108">
        <v>585</v>
      </c>
      <c r="C6192" s="109" t="s">
        <v>6361</v>
      </c>
    </row>
    <row r="6193" spans="1:3" ht="16.95" customHeight="1" x14ac:dyDescent="0.3">
      <c r="A6193" s="219">
        <v>6192</v>
      </c>
      <c r="B6193" s="108">
        <v>585.01</v>
      </c>
      <c r="C6193" s="109" t="s">
        <v>6362</v>
      </c>
    </row>
    <row r="6194" spans="1:3" ht="16.95" customHeight="1" x14ac:dyDescent="0.3">
      <c r="A6194" s="219">
        <v>6193</v>
      </c>
      <c r="B6194" s="108">
        <v>585.02</v>
      </c>
      <c r="C6194" s="109" t="s">
        <v>6363</v>
      </c>
    </row>
    <row r="6195" spans="1:3" ht="16.95" customHeight="1" x14ac:dyDescent="0.3">
      <c r="A6195" s="219">
        <v>6194</v>
      </c>
      <c r="B6195" s="108">
        <v>585.05999999999995</v>
      </c>
      <c r="C6195" s="109" t="s">
        <v>6364</v>
      </c>
    </row>
    <row r="6196" spans="1:3" ht="16.95" customHeight="1" x14ac:dyDescent="0.3">
      <c r="A6196" s="219">
        <v>6195</v>
      </c>
      <c r="B6196" s="108">
        <v>585.22</v>
      </c>
      <c r="C6196" s="109" t="s">
        <v>6365</v>
      </c>
    </row>
    <row r="6197" spans="1:3" ht="16.95" customHeight="1" x14ac:dyDescent="0.3">
      <c r="A6197" s="219">
        <v>6196</v>
      </c>
      <c r="B6197" s="108">
        <v>586</v>
      </c>
      <c r="C6197" s="109" t="s">
        <v>6366</v>
      </c>
    </row>
    <row r="6198" spans="1:3" ht="16.95" customHeight="1" x14ac:dyDescent="0.3">
      <c r="A6198" s="219">
        <v>6197</v>
      </c>
      <c r="B6198" s="108">
        <v>586.01</v>
      </c>
      <c r="C6198" s="109" t="s">
        <v>6367</v>
      </c>
    </row>
    <row r="6199" spans="1:3" ht="16.95" customHeight="1" x14ac:dyDescent="0.3">
      <c r="A6199" s="219">
        <v>6198</v>
      </c>
      <c r="B6199" s="108">
        <v>586.02</v>
      </c>
      <c r="C6199" s="109" t="s">
        <v>6368</v>
      </c>
    </row>
    <row r="6200" spans="1:3" ht="16.95" customHeight="1" x14ac:dyDescent="0.3">
      <c r="A6200" s="219">
        <v>6199</v>
      </c>
      <c r="B6200" s="108">
        <v>586.05999999999995</v>
      </c>
      <c r="C6200" s="109" t="s">
        <v>6369</v>
      </c>
    </row>
    <row r="6201" spans="1:3" ht="16.95" customHeight="1" x14ac:dyDescent="0.3">
      <c r="A6201" s="219">
        <v>6200</v>
      </c>
      <c r="B6201" s="108">
        <v>587</v>
      </c>
      <c r="C6201" s="109" t="s">
        <v>6370</v>
      </c>
    </row>
    <row r="6202" spans="1:3" ht="16.95" customHeight="1" x14ac:dyDescent="0.3">
      <c r="A6202" s="219">
        <v>6201</v>
      </c>
      <c r="B6202" s="108">
        <v>587.01</v>
      </c>
      <c r="C6202" s="109" t="s">
        <v>6371</v>
      </c>
    </row>
    <row r="6203" spans="1:3" ht="16.95" customHeight="1" x14ac:dyDescent="0.3">
      <c r="A6203" s="219">
        <v>6202</v>
      </c>
      <c r="B6203" s="108">
        <v>587.02</v>
      </c>
      <c r="C6203" s="109" t="s">
        <v>6372</v>
      </c>
    </row>
    <row r="6204" spans="1:3" ht="16.95" customHeight="1" x14ac:dyDescent="0.3">
      <c r="A6204" s="219">
        <v>6203</v>
      </c>
      <c r="B6204" s="108">
        <v>587.05999999999995</v>
      </c>
      <c r="C6204" s="109" t="s">
        <v>6373</v>
      </c>
    </row>
    <row r="6205" spans="1:3" ht="16.95" customHeight="1" x14ac:dyDescent="0.3">
      <c r="A6205" s="219">
        <v>6204</v>
      </c>
      <c r="B6205" s="108">
        <v>588</v>
      </c>
      <c r="C6205" s="109" t="s">
        <v>6374</v>
      </c>
    </row>
    <row r="6206" spans="1:3" ht="16.95" customHeight="1" x14ac:dyDescent="0.3">
      <c r="A6206" s="219">
        <v>6205</v>
      </c>
      <c r="B6206" s="108">
        <v>588.01</v>
      </c>
      <c r="C6206" s="109" t="s">
        <v>6375</v>
      </c>
    </row>
    <row r="6207" spans="1:3" ht="16.95" customHeight="1" x14ac:dyDescent="0.3">
      <c r="A6207" s="219">
        <v>6206</v>
      </c>
      <c r="B6207" s="108">
        <v>588.02</v>
      </c>
      <c r="C6207" s="109" t="s">
        <v>6376</v>
      </c>
    </row>
    <row r="6208" spans="1:3" ht="16.95" customHeight="1" x14ac:dyDescent="0.3">
      <c r="A6208" s="219">
        <v>6207</v>
      </c>
      <c r="B6208" s="108">
        <v>589</v>
      </c>
      <c r="C6208" s="109" t="s">
        <v>6377</v>
      </c>
    </row>
    <row r="6209" spans="1:3" ht="16.95" customHeight="1" x14ac:dyDescent="0.3">
      <c r="A6209" s="219">
        <v>6208</v>
      </c>
      <c r="B6209" s="108">
        <v>589.01</v>
      </c>
      <c r="C6209" s="109" t="s">
        <v>6378</v>
      </c>
    </row>
    <row r="6210" spans="1:3" ht="16.95" customHeight="1" x14ac:dyDescent="0.3">
      <c r="A6210" s="219">
        <v>6209</v>
      </c>
      <c r="B6210" s="108">
        <v>589.02</v>
      </c>
      <c r="C6210" s="109" t="s">
        <v>6379</v>
      </c>
    </row>
    <row r="6211" spans="1:3" ht="16.95" customHeight="1" x14ac:dyDescent="0.3">
      <c r="A6211" s="219">
        <v>6210</v>
      </c>
      <c r="B6211" s="108">
        <v>590</v>
      </c>
      <c r="C6211" s="109" t="s">
        <v>6380</v>
      </c>
    </row>
    <row r="6212" spans="1:3" ht="16.95" customHeight="1" x14ac:dyDescent="0.3">
      <c r="A6212" s="219">
        <v>6211</v>
      </c>
      <c r="B6212" s="108">
        <v>590.01</v>
      </c>
      <c r="C6212" s="109" t="s">
        <v>6381</v>
      </c>
    </row>
    <row r="6213" spans="1:3" ht="16.95" customHeight="1" x14ac:dyDescent="0.3">
      <c r="A6213" s="219">
        <v>6212</v>
      </c>
      <c r="B6213" s="108">
        <v>590.02</v>
      </c>
      <c r="C6213" s="109" t="s">
        <v>6382</v>
      </c>
    </row>
    <row r="6214" spans="1:3" ht="16.95" customHeight="1" x14ac:dyDescent="0.3">
      <c r="A6214" s="219">
        <v>6213</v>
      </c>
      <c r="B6214" s="108">
        <v>591</v>
      </c>
      <c r="C6214" s="109" t="s">
        <v>6383</v>
      </c>
    </row>
    <row r="6215" spans="1:3" ht="16.95" customHeight="1" x14ac:dyDescent="0.3">
      <c r="A6215" s="219">
        <v>6214</v>
      </c>
      <c r="B6215" s="108">
        <v>591.01</v>
      </c>
      <c r="C6215" s="109" t="s">
        <v>6384</v>
      </c>
    </row>
    <row r="6216" spans="1:3" ht="16.95" customHeight="1" x14ac:dyDescent="0.3">
      <c r="A6216" s="219">
        <v>6215</v>
      </c>
      <c r="B6216" s="108">
        <v>591.02</v>
      </c>
      <c r="C6216" s="109" t="s">
        <v>6385</v>
      </c>
    </row>
    <row r="6217" spans="1:3" ht="16.95" customHeight="1" x14ac:dyDescent="0.3">
      <c r="A6217" s="219">
        <v>6216</v>
      </c>
      <c r="B6217" s="108">
        <v>592</v>
      </c>
      <c r="C6217" s="109" t="s">
        <v>6386</v>
      </c>
    </row>
    <row r="6218" spans="1:3" ht="16.95" customHeight="1" x14ac:dyDescent="0.3">
      <c r="A6218" s="219">
        <v>6217</v>
      </c>
      <c r="B6218" s="108">
        <v>592.01</v>
      </c>
      <c r="C6218" s="109" t="s">
        <v>6387</v>
      </c>
    </row>
    <row r="6219" spans="1:3" ht="16.95" customHeight="1" x14ac:dyDescent="0.3">
      <c r="A6219" s="219">
        <v>6218</v>
      </c>
      <c r="B6219" s="108">
        <v>592.02</v>
      </c>
      <c r="C6219" s="109" t="s">
        <v>6388</v>
      </c>
    </row>
    <row r="6220" spans="1:3" ht="16.95" customHeight="1" x14ac:dyDescent="0.3">
      <c r="A6220" s="219">
        <v>6219</v>
      </c>
      <c r="B6220" s="108">
        <v>593</v>
      </c>
      <c r="C6220" s="109" t="s">
        <v>6389</v>
      </c>
    </row>
    <row r="6221" spans="1:3" ht="16.95" customHeight="1" x14ac:dyDescent="0.3">
      <c r="A6221" s="219">
        <v>6220</v>
      </c>
      <c r="B6221" s="108">
        <v>593.01</v>
      </c>
      <c r="C6221" s="109" t="s">
        <v>6390</v>
      </c>
    </row>
    <row r="6222" spans="1:3" ht="16.95" customHeight="1" x14ac:dyDescent="0.3">
      <c r="A6222" s="219">
        <v>6221</v>
      </c>
      <c r="B6222" s="108">
        <v>593.02</v>
      </c>
      <c r="C6222" s="109" t="s">
        <v>6391</v>
      </c>
    </row>
    <row r="6223" spans="1:3" ht="16.95" customHeight="1" x14ac:dyDescent="0.3">
      <c r="A6223" s="219">
        <v>6222</v>
      </c>
      <c r="B6223" s="108">
        <v>594</v>
      </c>
      <c r="C6223" s="109" t="s">
        <v>6392</v>
      </c>
    </row>
    <row r="6224" spans="1:3" ht="16.95" customHeight="1" x14ac:dyDescent="0.3">
      <c r="A6224" s="219">
        <v>6223</v>
      </c>
      <c r="B6224" s="108">
        <v>594.01</v>
      </c>
      <c r="C6224" s="109" t="s">
        <v>6393</v>
      </c>
    </row>
    <row r="6225" spans="1:3" ht="16.95" customHeight="1" x14ac:dyDescent="0.3">
      <c r="A6225" s="219">
        <v>6224</v>
      </c>
      <c r="B6225" s="108">
        <v>594.02</v>
      </c>
      <c r="C6225" s="109" t="s">
        <v>6394</v>
      </c>
    </row>
    <row r="6226" spans="1:3" ht="16.95" customHeight="1" x14ac:dyDescent="0.3">
      <c r="A6226" s="219">
        <v>6225</v>
      </c>
      <c r="B6226" s="108">
        <v>595</v>
      </c>
      <c r="C6226" s="109" t="s">
        <v>6395</v>
      </c>
    </row>
    <row r="6227" spans="1:3" ht="16.95" customHeight="1" x14ac:dyDescent="0.3">
      <c r="A6227" s="219">
        <v>6226</v>
      </c>
      <c r="B6227" s="108">
        <v>595.01</v>
      </c>
      <c r="C6227" s="109" t="s">
        <v>6396</v>
      </c>
    </row>
    <row r="6228" spans="1:3" ht="16.95" customHeight="1" x14ac:dyDescent="0.3">
      <c r="A6228" s="219">
        <v>6227</v>
      </c>
      <c r="B6228" s="108">
        <v>595.02</v>
      </c>
      <c r="C6228" s="109" t="s">
        <v>6397</v>
      </c>
    </row>
    <row r="6229" spans="1:3" ht="16.95" customHeight="1" x14ac:dyDescent="0.3">
      <c r="A6229" s="219">
        <v>6228</v>
      </c>
      <c r="B6229" s="108">
        <v>596</v>
      </c>
      <c r="C6229" s="109" t="s">
        <v>6398</v>
      </c>
    </row>
    <row r="6230" spans="1:3" ht="16.95" customHeight="1" x14ac:dyDescent="0.3">
      <c r="A6230" s="219">
        <v>6229</v>
      </c>
      <c r="B6230" s="108">
        <v>596.01</v>
      </c>
      <c r="C6230" s="109" t="s">
        <v>6399</v>
      </c>
    </row>
    <row r="6231" spans="1:3" ht="16.95" customHeight="1" x14ac:dyDescent="0.3">
      <c r="A6231" s="219">
        <v>6230</v>
      </c>
      <c r="B6231" s="108">
        <v>596.02</v>
      </c>
      <c r="C6231" s="109" t="s">
        <v>6400</v>
      </c>
    </row>
    <row r="6232" spans="1:3" ht="16.95" customHeight="1" x14ac:dyDescent="0.3">
      <c r="A6232" s="219">
        <v>6231</v>
      </c>
      <c r="B6232" s="108">
        <v>596.05999999999995</v>
      </c>
      <c r="C6232" s="109" t="s">
        <v>6401</v>
      </c>
    </row>
    <row r="6233" spans="1:3" ht="16.95" customHeight="1" x14ac:dyDescent="0.3">
      <c r="A6233" s="219">
        <v>6232</v>
      </c>
      <c r="B6233" s="108">
        <v>597</v>
      </c>
      <c r="C6233" s="109" t="s">
        <v>6402</v>
      </c>
    </row>
    <row r="6234" spans="1:3" ht="16.95" customHeight="1" x14ac:dyDescent="0.3">
      <c r="A6234" s="219">
        <v>6233</v>
      </c>
      <c r="B6234" s="108">
        <v>597.01</v>
      </c>
      <c r="C6234" s="109" t="s">
        <v>6403</v>
      </c>
    </row>
    <row r="6235" spans="1:3" ht="16.95" customHeight="1" x14ac:dyDescent="0.3">
      <c r="A6235" s="219">
        <v>6234</v>
      </c>
      <c r="B6235" s="108">
        <v>597.02</v>
      </c>
      <c r="C6235" s="109" t="s">
        <v>6404</v>
      </c>
    </row>
    <row r="6236" spans="1:3" ht="16.95" customHeight="1" x14ac:dyDescent="0.3">
      <c r="A6236" s="219">
        <v>6235</v>
      </c>
      <c r="B6236" s="108">
        <v>598</v>
      </c>
      <c r="C6236" s="109" t="s">
        <v>6405</v>
      </c>
    </row>
    <row r="6237" spans="1:3" ht="16.95" customHeight="1" x14ac:dyDescent="0.3">
      <c r="A6237" s="219">
        <v>6236</v>
      </c>
      <c r="B6237" s="108">
        <v>598.01</v>
      </c>
      <c r="C6237" s="109" t="s">
        <v>6406</v>
      </c>
    </row>
    <row r="6238" spans="1:3" ht="16.95" customHeight="1" x14ac:dyDescent="0.3">
      <c r="A6238" s="219">
        <v>6237</v>
      </c>
      <c r="B6238" s="108">
        <v>598.02</v>
      </c>
      <c r="C6238" s="109" t="s">
        <v>6407</v>
      </c>
    </row>
    <row r="6239" spans="1:3" ht="16.95" customHeight="1" x14ac:dyDescent="0.3">
      <c r="A6239" s="219">
        <v>6238</v>
      </c>
      <c r="B6239" s="108">
        <v>598.05999999999995</v>
      </c>
      <c r="C6239" s="109" t="s">
        <v>6408</v>
      </c>
    </row>
    <row r="6240" spans="1:3" ht="16.95" customHeight="1" x14ac:dyDescent="0.3">
      <c r="A6240" s="219">
        <v>6239</v>
      </c>
      <c r="B6240" s="108">
        <v>599</v>
      </c>
      <c r="C6240" s="109" t="s">
        <v>6409</v>
      </c>
    </row>
    <row r="6241" spans="1:3" ht="16.95" customHeight="1" x14ac:dyDescent="0.3">
      <c r="A6241" s="219">
        <v>6240</v>
      </c>
      <c r="B6241" s="108">
        <v>599.01</v>
      </c>
      <c r="C6241" s="109" t="s">
        <v>6410</v>
      </c>
    </row>
    <row r="6242" spans="1:3" ht="16.95" customHeight="1" x14ac:dyDescent="0.3">
      <c r="A6242" s="219">
        <v>6241</v>
      </c>
      <c r="B6242" s="108">
        <v>599.02</v>
      </c>
      <c r="C6242" s="109" t="s">
        <v>6411</v>
      </c>
    </row>
    <row r="6243" spans="1:3" ht="16.95" customHeight="1" x14ac:dyDescent="0.3">
      <c r="A6243" s="219">
        <v>6242</v>
      </c>
      <c r="B6243" s="108">
        <v>6</v>
      </c>
      <c r="C6243" s="109" t="s">
        <v>6412</v>
      </c>
    </row>
    <row r="6244" spans="1:3" ht="16.95" customHeight="1" x14ac:dyDescent="0.3">
      <c r="A6244" s="219">
        <v>6243</v>
      </c>
      <c r="B6244" s="108">
        <v>6.03</v>
      </c>
      <c r="C6244" s="109" t="s">
        <v>6413</v>
      </c>
    </row>
    <row r="6245" spans="1:3" ht="16.95" customHeight="1" x14ac:dyDescent="0.3">
      <c r="A6245" s="219">
        <v>6244</v>
      </c>
      <c r="B6245" s="108">
        <v>6.05</v>
      </c>
      <c r="C6245" s="109" t="s">
        <v>6414</v>
      </c>
    </row>
    <row r="6246" spans="1:3" ht="16.95" customHeight="1" x14ac:dyDescent="0.3">
      <c r="A6246" s="219">
        <v>6245</v>
      </c>
      <c r="B6246" s="108">
        <v>6.08</v>
      </c>
      <c r="C6246" s="109" t="s">
        <v>6415</v>
      </c>
    </row>
    <row r="6247" spans="1:3" ht="16.95" customHeight="1" x14ac:dyDescent="0.3">
      <c r="A6247" s="219">
        <v>6246</v>
      </c>
      <c r="B6247" s="108">
        <v>6000086</v>
      </c>
      <c r="C6247" s="109" t="s">
        <v>6416</v>
      </c>
    </row>
    <row r="6248" spans="1:3" ht="16.95" customHeight="1" x14ac:dyDescent="0.3">
      <c r="A6248" s="219">
        <v>6247</v>
      </c>
      <c r="B6248" s="108">
        <v>6000097.0300000003</v>
      </c>
      <c r="C6248" s="109" t="s">
        <v>6417</v>
      </c>
    </row>
    <row r="6249" spans="1:3" ht="16.95" customHeight="1" x14ac:dyDescent="0.3">
      <c r="A6249" s="219">
        <v>6248</v>
      </c>
      <c r="B6249" s="108">
        <v>6000097.1500000004</v>
      </c>
      <c r="C6249" s="109" t="s">
        <v>6418</v>
      </c>
    </row>
    <row r="6250" spans="1:3" ht="16.95" customHeight="1" x14ac:dyDescent="0.3">
      <c r="A6250" s="219">
        <v>6249</v>
      </c>
      <c r="B6250" s="108">
        <v>6000097.21</v>
      </c>
      <c r="C6250" s="109" t="s">
        <v>6419</v>
      </c>
    </row>
    <row r="6251" spans="1:3" ht="16.95" customHeight="1" x14ac:dyDescent="0.3">
      <c r="A6251" s="219">
        <v>6250</v>
      </c>
      <c r="B6251" s="108">
        <v>6000097.2800000003</v>
      </c>
      <c r="C6251" s="109" t="s">
        <v>6420</v>
      </c>
    </row>
    <row r="6252" spans="1:3" ht="16.95" customHeight="1" x14ac:dyDescent="0.3">
      <c r="A6252" s="219">
        <v>6251</v>
      </c>
      <c r="B6252" s="108">
        <v>6000097.4199999999</v>
      </c>
      <c r="C6252" s="109" t="s">
        <v>6421</v>
      </c>
    </row>
    <row r="6253" spans="1:3" ht="16.95" customHeight="1" x14ac:dyDescent="0.3">
      <c r="A6253" s="219">
        <v>6252</v>
      </c>
      <c r="B6253" s="108">
        <v>6000097.5599999996</v>
      </c>
      <c r="C6253" s="109" t="s">
        <v>6422</v>
      </c>
    </row>
    <row r="6254" spans="1:3" ht="16.95" customHeight="1" x14ac:dyDescent="0.3">
      <c r="A6254" s="219">
        <v>6253</v>
      </c>
      <c r="B6254" s="108">
        <v>600040.01</v>
      </c>
      <c r="C6254" s="109" t="s">
        <v>6423</v>
      </c>
    </row>
    <row r="6255" spans="1:3" ht="16.95" customHeight="1" x14ac:dyDescent="0.3">
      <c r="A6255" s="219">
        <v>6254</v>
      </c>
      <c r="B6255" s="108">
        <v>6001</v>
      </c>
      <c r="C6255" s="109" t="s">
        <v>6424</v>
      </c>
    </row>
    <row r="6256" spans="1:3" ht="16.95" customHeight="1" x14ac:dyDescent="0.3">
      <c r="A6256" s="219">
        <v>6255</v>
      </c>
      <c r="B6256" s="108">
        <v>6002</v>
      </c>
      <c r="C6256" s="109" t="s">
        <v>6425</v>
      </c>
    </row>
    <row r="6257" spans="1:3" ht="16.95" customHeight="1" x14ac:dyDescent="0.3">
      <c r="A6257" s="219">
        <v>6256</v>
      </c>
      <c r="B6257" s="108">
        <v>6003</v>
      </c>
      <c r="C6257" s="109" t="s">
        <v>6426</v>
      </c>
    </row>
    <row r="6258" spans="1:3" ht="16.95" customHeight="1" x14ac:dyDescent="0.3">
      <c r="A6258" s="219">
        <v>6257</v>
      </c>
      <c r="B6258" s="108">
        <v>6004</v>
      </c>
      <c r="C6258" s="109" t="s">
        <v>6427</v>
      </c>
    </row>
    <row r="6259" spans="1:3" ht="16.95" customHeight="1" x14ac:dyDescent="0.3">
      <c r="A6259" s="219">
        <v>6258</v>
      </c>
      <c r="B6259" s="108">
        <v>6005</v>
      </c>
      <c r="C6259" s="109" t="s">
        <v>6428</v>
      </c>
    </row>
    <row r="6260" spans="1:3" ht="16.95" customHeight="1" x14ac:dyDescent="0.3">
      <c r="A6260" s="219">
        <v>6259</v>
      </c>
      <c r="B6260" s="108">
        <v>6006</v>
      </c>
      <c r="C6260" s="109" t="s">
        <v>6429</v>
      </c>
    </row>
    <row r="6261" spans="1:3" ht="16.95" customHeight="1" x14ac:dyDescent="0.3">
      <c r="A6261" s="219">
        <v>6260</v>
      </c>
      <c r="B6261" s="108">
        <v>6007</v>
      </c>
      <c r="C6261" s="109" t="s">
        <v>6430</v>
      </c>
    </row>
    <row r="6262" spans="1:3" ht="16.95" customHeight="1" x14ac:dyDescent="0.3">
      <c r="A6262" s="219">
        <v>6261</v>
      </c>
      <c r="B6262" s="108">
        <v>600748.19999999995</v>
      </c>
      <c r="C6262" s="109" t="s">
        <v>6431</v>
      </c>
    </row>
    <row r="6263" spans="1:3" ht="16.95" customHeight="1" x14ac:dyDescent="0.3">
      <c r="A6263" s="219">
        <v>6262</v>
      </c>
      <c r="B6263" s="108">
        <v>600748.4</v>
      </c>
      <c r="C6263" s="109" t="s">
        <v>6432</v>
      </c>
    </row>
    <row r="6264" spans="1:3" ht="16.95" customHeight="1" x14ac:dyDescent="0.3">
      <c r="A6264" s="219">
        <v>6263</v>
      </c>
      <c r="B6264" s="108">
        <v>6008</v>
      </c>
      <c r="C6264" s="109" t="s">
        <v>6433</v>
      </c>
    </row>
    <row r="6265" spans="1:3" ht="16.95" customHeight="1" x14ac:dyDescent="0.3">
      <c r="A6265" s="219">
        <v>6264</v>
      </c>
      <c r="B6265" s="108">
        <v>6009</v>
      </c>
      <c r="C6265" s="109" t="s">
        <v>6434</v>
      </c>
    </row>
    <row r="6266" spans="1:3" ht="16.95" customHeight="1" x14ac:dyDescent="0.3">
      <c r="A6266" s="219">
        <v>6265</v>
      </c>
      <c r="B6266" s="108">
        <v>600930</v>
      </c>
      <c r="C6266" s="109" t="s">
        <v>6435</v>
      </c>
    </row>
    <row r="6267" spans="1:3" ht="16.95" customHeight="1" x14ac:dyDescent="0.3">
      <c r="A6267" s="219">
        <v>6266</v>
      </c>
      <c r="B6267" s="108">
        <v>600931</v>
      </c>
      <c r="C6267" s="109" t="s">
        <v>6436</v>
      </c>
    </row>
    <row r="6268" spans="1:3" ht="16.95" customHeight="1" x14ac:dyDescent="0.3">
      <c r="A6268" s="219">
        <v>6267</v>
      </c>
      <c r="B6268" s="108">
        <v>600932</v>
      </c>
      <c r="C6268" s="109" t="s">
        <v>6437</v>
      </c>
    </row>
    <row r="6269" spans="1:3" ht="16.95" customHeight="1" x14ac:dyDescent="0.3">
      <c r="A6269" s="219">
        <v>6268</v>
      </c>
      <c r="B6269" s="108">
        <v>600934</v>
      </c>
      <c r="C6269" s="109" t="s">
        <v>6438</v>
      </c>
    </row>
    <row r="6270" spans="1:3" ht="16.95" customHeight="1" x14ac:dyDescent="0.3">
      <c r="A6270" s="219">
        <v>6269</v>
      </c>
      <c r="B6270" s="108">
        <v>6010</v>
      </c>
      <c r="C6270" s="109" t="s">
        <v>6439</v>
      </c>
    </row>
    <row r="6271" spans="1:3" ht="16.95" customHeight="1" x14ac:dyDescent="0.3">
      <c r="A6271" s="219">
        <v>6270</v>
      </c>
      <c r="B6271" s="108">
        <v>601001</v>
      </c>
      <c r="C6271" s="109" t="s">
        <v>6440</v>
      </c>
    </row>
    <row r="6272" spans="1:3" ht="16.95" customHeight="1" x14ac:dyDescent="0.3">
      <c r="A6272" s="219">
        <v>6271</v>
      </c>
      <c r="B6272" s="108">
        <v>601001.01</v>
      </c>
      <c r="C6272" s="109" t="s">
        <v>6441</v>
      </c>
    </row>
    <row r="6273" spans="1:3" ht="16.95" customHeight="1" x14ac:dyDescent="0.3">
      <c r="A6273" s="219">
        <v>6272</v>
      </c>
      <c r="B6273" s="108">
        <v>601062</v>
      </c>
      <c r="C6273" s="109" t="s">
        <v>6442</v>
      </c>
    </row>
    <row r="6274" spans="1:3" ht="16.95" customHeight="1" x14ac:dyDescent="0.3">
      <c r="A6274" s="219">
        <v>6273</v>
      </c>
      <c r="B6274" s="108">
        <v>601063</v>
      </c>
      <c r="C6274" s="109" t="s">
        <v>6443</v>
      </c>
    </row>
    <row r="6275" spans="1:3" ht="16.95" customHeight="1" x14ac:dyDescent="0.3">
      <c r="A6275" s="219">
        <v>6274</v>
      </c>
      <c r="B6275" s="108">
        <v>601064</v>
      </c>
      <c r="C6275" s="109" t="s">
        <v>6444</v>
      </c>
    </row>
    <row r="6276" spans="1:3" ht="16.95" customHeight="1" x14ac:dyDescent="0.3">
      <c r="A6276" s="219">
        <v>6275</v>
      </c>
      <c r="B6276" s="108">
        <v>601066</v>
      </c>
      <c r="C6276" s="109" t="s">
        <v>6445</v>
      </c>
    </row>
    <row r="6277" spans="1:3" ht="16.95" customHeight="1" x14ac:dyDescent="0.3">
      <c r="A6277" s="219">
        <v>6276</v>
      </c>
      <c r="B6277" s="108">
        <v>601067</v>
      </c>
      <c r="C6277" s="109" t="s">
        <v>6446</v>
      </c>
    </row>
    <row r="6278" spans="1:3" ht="16.95" customHeight="1" x14ac:dyDescent="0.3">
      <c r="A6278" s="219">
        <v>6277</v>
      </c>
      <c r="B6278" s="108">
        <v>6011</v>
      </c>
      <c r="C6278" s="109" t="s">
        <v>6447</v>
      </c>
    </row>
    <row r="6279" spans="1:3" ht="16.95" customHeight="1" x14ac:dyDescent="0.3">
      <c r="A6279" s="219">
        <v>6278</v>
      </c>
      <c r="B6279" s="108">
        <v>6012</v>
      </c>
      <c r="C6279" s="109" t="s">
        <v>6448</v>
      </c>
    </row>
    <row r="6280" spans="1:3" ht="16.95" customHeight="1" x14ac:dyDescent="0.3">
      <c r="A6280" s="219">
        <v>6279</v>
      </c>
      <c r="B6280" s="108">
        <v>601202</v>
      </c>
      <c r="C6280" s="109" t="s">
        <v>6449</v>
      </c>
    </row>
    <row r="6281" spans="1:3" ht="16.95" customHeight="1" x14ac:dyDescent="0.3">
      <c r="A6281" s="219">
        <v>6280</v>
      </c>
      <c r="B6281" s="108">
        <v>6013</v>
      </c>
      <c r="C6281" s="109" t="s">
        <v>6450</v>
      </c>
    </row>
    <row r="6282" spans="1:3" ht="16.95" customHeight="1" x14ac:dyDescent="0.3">
      <c r="A6282" s="219">
        <v>6281</v>
      </c>
      <c r="B6282" s="108">
        <v>602.01</v>
      </c>
      <c r="C6282" s="109" t="s">
        <v>6451</v>
      </c>
    </row>
    <row r="6283" spans="1:3" ht="16.95" customHeight="1" x14ac:dyDescent="0.3">
      <c r="A6283" s="219">
        <v>6282</v>
      </c>
      <c r="B6283" s="108">
        <v>602.02</v>
      </c>
      <c r="C6283" s="109" t="s">
        <v>6452</v>
      </c>
    </row>
    <row r="6284" spans="1:3" ht="16.95" customHeight="1" x14ac:dyDescent="0.3">
      <c r="A6284" s="219">
        <v>6283</v>
      </c>
      <c r="B6284" s="108">
        <v>602.03</v>
      </c>
      <c r="C6284" s="109" t="s">
        <v>6453</v>
      </c>
    </row>
    <row r="6285" spans="1:3" ht="16.95" customHeight="1" x14ac:dyDescent="0.3">
      <c r="A6285" s="219">
        <v>6284</v>
      </c>
      <c r="B6285" s="108">
        <v>602.04</v>
      </c>
      <c r="C6285" s="109" t="s">
        <v>6454</v>
      </c>
    </row>
    <row r="6286" spans="1:3" ht="16.95" customHeight="1" x14ac:dyDescent="0.3">
      <c r="A6286" s="219">
        <v>6285</v>
      </c>
      <c r="B6286" s="108">
        <v>602.04999999999995</v>
      </c>
      <c r="C6286" s="109" t="s">
        <v>6455</v>
      </c>
    </row>
    <row r="6287" spans="1:3" ht="16.95" customHeight="1" x14ac:dyDescent="0.3">
      <c r="A6287" s="219">
        <v>6286</v>
      </c>
      <c r="B6287" s="108">
        <v>602.05999999999995</v>
      </c>
      <c r="C6287" s="109" t="s">
        <v>6456</v>
      </c>
    </row>
    <row r="6288" spans="1:3" ht="16.95" customHeight="1" x14ac:dyDescent="0.3">
      <c r="A6288" s="219">
        <v>6287</v>
      </c>
      <c r="B6288" s="108">
        <v>602.08000000000004</v>
      </c>
      <c r="C6288" s="109" t="s">
        <v>6457</v>
      </c>
    </row>
    <row r="6289" spans="1:3" ht="16.95" customHeight="1" x14ac:dyDescent="0.3">
      <c r="A6289" s="219">
        <v>6288</v>
      </c>
      <c r="B6289" s="108">
        <v>602.1</v>
      </c>
      <c r="C6289" s="109" t="s">
        <v>6458</v>
      </c>
    </row>
    <row r="6290" spans="1:3" ht="16.95" customHeight="1" x14ac:dyDescent="0.3">
      <c r="A6290" s="219">
        <v>6289</v>
      </c>
      <c r="B6290" s="108">
        <v>602.11</v>
      </c>
      <c r="C6290" s="109" t="s">
        <v>6459</v>
      </c>
    </row>
    <row r="6291" spans="1:3" ht="16.95" customHeight="1" x14ac:dyDescent="0.3">
      <c r="A6291" s="219">
        <v>6290</v>
      </c>
      <c r="B6291" s="108">
        <v>603.01</v>
      </c>
      <c r="C6291" s="109" t="s">
        <v>5217</v>
      </c>
    </row>
    <row r="6292" spans="1:3" ht="16.95" customHeight="1" x14ac:dyDescent="0.3">
      <c r="A6292" s="219">
        <v>6291</v>
      </c>
      <c r="B6292" s="108">
        <v>603.02</v>
      </c>
      <c r="C6292" s="109" t="s">
        <v>5216</v>
      </c>
    </row>
    <row r="6293" spans="1:3" ht="16.95" customHeight="1" x14ac:dyDescent="0.3">
      <c r="A6293" s="219">
        <v>6292</v>
      </c>
      <c r="B6293" s="108">
        <v>603.03</v>
      </c>
      <c r="C6293" s="109" t="s">
        <v>6460</v>
      </c>
    </row>
    <row r="6294" spans="1:3" ht="16.95" customHeight="1" x14ac:dyDescent="0.3">
      <c r="A6294" s="219">
        <v>6293</v>
      </c>
      <c r="B6294" s="108">
        <v>603.04</v>
      </c>
      <c r="C6294" s="109" t="s">
        <v>6461</v>
      </c>
    </row>
    <row r="6295" spans="1:3" ht="16.95" customHeight="1" x14ac:dyDescent="0.3">
      <c r="A6295" s="219">
        <v>6294</v>
      </c>
      <c r="B6295" s="108">
        <v>603.04999999999995</v>
      </c>
      <c r="C6295" s="109" t="s">
        <v>5215</v>
      </c>
    </row>
    <row r="6296" spans="1:3" ht="16.95" customHeight="1" x14ac:dyDescent="0.3">
      <c r="A6296" s="219">
        <v>6295</v>
      </c>
      <c r="B6296" s="108">
        <v>603.05999999999995</v>
      </c>
      <c r="C6296" s="109" t="s">
        <v>5214</v>
      </c>
    </row>
    <row r="6297" spans="1:3" ht="16.95" customHeight="1" x14ac:dyDescent="0.3">
      <c r="A6297" s="219">
        <v>6296</v>
      </c>
      <c r="B6297" s="108">
        <v>603.07000000000005</v>
      </c>
      <c r="C6297" s="109" t="s">
        <v>6462</v>
      </c>
    </row>
    <row r="6298" spans="1:3" ht="16.95" customHeight="1" x14ac:dyDescent="0.3">
      <c r="A6298" s="219">
        <v>6297</v>
      </c>
      <c r="B6298" s="108">
        <v>603.08000000000004</v>
      </c>
      <c r="C6298" s="109" t="s">
        <v>6463</v>
      </c>
    </row>
    <row r="6299" spans="1:3" ht="16.95" customHeight="1" x14ac:dyDescent="0.3">
      <c r="A6299" s="219">
        <v>6298</v>
      </c>
      <c r="B6299" s="108">
        <v>603.1</v>
      </c>
      <c r="C6299" s="109" t="s">
        <v>6464</v>
      </c>
    </row>
    <row r="6300" spans="1:3" ht="16.95" customHeight="1" x14ac:dyDescent="0.3">
      <c r="A6300" s="219">
        <v>6299</v>
      </c>
      <c r="B6300" s="108">
        <v>604.01</v>
      </c>
      <c r="C6300" s="109" t="s">
        <v>6465</v>
      </c>
    </row>
    <row r="6301" spans="1:3" ht="16.95" customHeight="1" x14ac:dyDescent="0.3">
      <c r="A6301" s="219">
        <v>6300</v>
      </c>
      <c r="B6301" s="108">
        <v>604.02</v>
      </c>
      <c r="C6301" s="109" t="s">
        <v>6466</v>
      </c>
    </row>
    <row r="6302" spans="1:3" ht="16.95" customHeight="1" x14ac:dyDescent="0.3">
      <c r="A6302" s="219">
        <v>6301</v>
      </c>
      <c r="B6302" s="108">
        <v>604.03</v>
      </c>
      <c r="C6302" s="109" t="s">
        <v>6467</v>
      </c>
    </row>
    <row r="6303" spans="1:3" ht="16.95" customHeight="1" x14ac:dyDescent="0.3">
      <c r="A6303" s="219">
        <v>6302</v>
      </c>
      <c r="B6303" s="108">
        <v>604.04</v>
      </c>
      <c r="C6303" s="109" t="s">
        <v>6468</v>
      </c>
    </row>
    <row r="6304" spans="1:3" ht="16.95" customHeight="1" x14ac:dyDescent="0.3">
      <c r="A6304" s="219">
        <v>6303</v>
      </c>
      <c r="B6304" s="108">
        <v>604.04999999999995</v>
      </c>
      <c r="C6304" s="109" t="s">
        <v>6469</v>
      </c>
    </row>
    <row r="6305" spans="1:3" ht="16.95" customHeight="1" x14ac:dyDescent="0.3">
      <c r="A6305" s="219">
        <v>6304</v>
      </c>
      <c r="B6305" s="108">
        <v>604.05999999999995</v>
      </c>
      <c r="C6305" s="109" t="s">
        <v>6470</v>
      </c>
    </row>
    <row r="6306" spans="1:3" ht="16.95" customHeight="1" x14ac:dyDescent="0.3">
      <c r="A6306" s="219">
        <v>6305</v>
      </c>
      <c r="B6306" s="108">
        <v>604.07000000000005</v>
      </c>
      <c r="C6306" s="109" t="s">
        <v>5206</v>
      </c>
    </row>
    <row r="6307" spans="1:3" ht="16.95" customHeight="1" x14ac:dyDescent="0.3">
      <c r="A6307" s="219">
        <v>6306</v>
      </c>
      <c r="B6307" s="108">
        <v>604.08000000000004</v>
      </c>
      <c r="C6307" s="109" t="s">
        <v>6471</v>
      </c>
    </row>
    <row r="6308" spans="1:3" ht="16.95" customHeight="1" x14ac:dyDescent="0.3">
      <c r="A6308" s="219">
        <v>6307</v>
      </c>
      <c r="B6308" s="108">
        <v>604.09</v>
      </c>
      <c r="C6308" s="109" t="s">
        <v>6472</v>
      </c>
    </row>
    <row r="6309" spans="1:3" ht="16.95" customHeight="1" x14ac:dyDescent="0.3">
      <c r="A6309" s="219">
        <v>6308</v>
      </c>
      <c r="B6309" s="108">
        <v>604.1</v>
      </c>
      <c r="C6309" s="109" t="s">
        <v>6473</v>
      </c>
    </row>
    <row r="6310" spans="1:3" ht="16.95" customHeight="1" x14ac:dyDescent="0.3">
      <c r="A6310" s="219">
        <v>6309</v>
      </c>
      <c r="B6310" s="108">
        <v>604.11</v>
      </c>
      <c r="C6310" s="109" t="s">
        <v>6474</v>
      </c>
    </row>
    <row r="6311" spans="1:3" ht="16.95" customHeight="1" x14ac:dyDescent="0.3">
      <c r="A6311" s="219">
        <v>6310</v>
      </c>
      <c r="B6311" s="108">
        <v>604.12</v>
      </c>
      <c r="C6311" s="109" t="s">
        <v>6475</v>
      </c>
    </row>
    <row r="6312" spans="1:3" ht="16.95" customHeight="1" x14ac:dyDescent="0.3">
      <c r="A6312" s="219">
        <v>6311</v>
      </c>
      <c r="B6312" s="108">
        <v>605.01</v>
      </c>
      <c r="C6312" s="109" t="s">
        <v>6476</v>
      </c>
    </row>
    <row r="6313" spans="1:3" ht="16.95" customHeight="1" x14ac:dyDescent="0.3">
      <c r="A6313" s="219">
        <v>6312</v>
      </c>
      <c r="B6313" s="108">
        <v>605.02</v>
      </c>
      <c r="C6313" s="109" t="s">
        <v>6477</v>
      </c>
    </row>
    <row r="6314" spans="1:3" ht="16.95" customHeight="1" x14ac:dyDescent="0.3">
      <c r="A6314" s="219">
        <v>6313</v>
      </c>
      <c r="B6314" s="108">
        <v>605.03</v>
      </c>
      <c r="C6314" s="109" t="s">
        <v>6478</v>
      </c>
    </row>
    <row r="6315" spans="1:3" ht="16.95" customHeight="1" x14ac:dyDescent="0.3">
      <c r="A6315" s="219">
        <v>6314</v>
      </c>
      <c r="B6315" s="108">
        <v>605.04</v>
      </c>
      <c r="C6315" s="109" t="s">
        <v>6479</v>
      </c>
    </row>
    <row r="6316" spans="1:3" ht="16.95" customHeight="1" x14ac:dyDescent="0.3">
      <c r="A6316" s="219">
        <v>6315</v>
      </c>
      <c r="B6316" s="108">
        <v>605.04999999999995</v>
      </c>
      <c r="C6316" s="109" t="s">
        <v>6480</v>
      </c>
    </row>
    <row r="6317" spans="1:3" ht="16.95" customHeight="1" x14ac:dyDescent="0.3">
      <c r="A6317" s="219">
        <v>6316</v>
      </c>
      <c r="B6317" s="108">
        <v>605.05999999999995</v>
      </c>
      <c r="C6317" s="109" t="s">
        <v>6481</v>
      </c>
    </row>
    <row r="6318" spans="1:3" ht="16.95" customHeight="1" x14ac:dyDescent="0.3">
      <c r="A6318" s="219">
        <v>6317</v>
      </c>
      <c r="B6318" s="108">
        <v>605.07000000000005</v>
      </c>
      <c r="C6318" s="109" t="s">
        <v>6482</v>
      </c>
    </row>
    <row r="6319" spans="1:3" ht="16.95" customHeight="1" x14ac:dyDescent="0.3">
      <c r="A6319" s="219">
        <v>6318</v>
      </c>
      <c r="B6319" s="108">
        <v>605.08000000000004</v>
      </c>
      <c r="C6319" s="109" t="s">
        <v>6483</v>
      </c>
    </row>
    <row r="6320" spans="1:3" ht="16.95" customHeight="1" x14ac:dyDescent="0.3">
      <c r="A6320" s="219">
        <v>6319</v>
      </c>
      <c r="B6320" s="108">
        <v>605.09</v>
      </c>
      <c r="C6320" s="109" t="s">
        <v>6484</v>
      </c>
    </row>
    <row r="6321" spans="1:3" ht="16.95" customHeight="1" x14ac:dyDescent="0.3">
      <c r="A6321" s="219">
        <v>6320</v>
      </c>
      <c r="B6321" s="108">
        <v>605.1</v>
      </c>
      <c r="C6321" s="109" t="s">
        <v>6485</v>
      </c>
    </row>
    <row r="6322" spans="1:3" ht="16.95" customHeight="1" x14ac:dyDescent="0.3">
      <c r="A6322" s="219">
        <v>6321</v>
      </c>
      <c r="B6322" s="108">
        <v>605.11</v>
      </c>
      <c r="C6322" s="109" t="s">
        <v>6486</v>
      </c>
    </row>
    <row r="6323" spans="1:3" ht="16.95" customHeight="1" x14ac:dyDescent="0.3">
      <c r="A6323" s="219">
        <v>6322</v>
      </c>
      <c r="B6323" s="108">
        <v>605.14</v>
      </c>
      <c r="C6323" s="109" t="s">
        <v>6487</v>
      </c>
    </row>
    <row r="6324" spans="1:3" ht="16.95" customHeight="1" x14ac:dyDescent="0.3">
      <c r="A6324" s="219">
        <v>6323</v>
      </c>
      <c r="B6324" s="108">
        <v>6050028</v>
      </c>
      <c r="C6324" s="109" t="s">
        <v>6488</v>
      </c>
    </row>
    <row r="6325" spans="1:3" ht="16.95" customHeight="1" x14ac:dyDescent="0.3">
      <c r="A6325" s="219">
        <v>6324</v>
      </c>
      <c r="B6325" s="108">
        <v>6050153.0700000003</v>
      </c>
      <c r="C6325" s="109" t="s">
        <v>6489</v>
      </c>
    </row>
    <row r="6326" spans="1:3" ht="16.95" customHeight="1" x14ac:dyDescent="0.3">
      <c r="A6326" s="219">
        <v>6325</v>
      </c>
      <c r="B6326" s="108">
        <v>6050162.0099999998</v>
      </c>
      <c r="C6326" s="109" t="s">
        <v>6490</v>
      </c>
    </row>
    <row r="6327" spans="1:3" ht="16.95" customHeight="1" x14ac:dyDescent="0.3">
      <c r="A6327" s="219">
        <v>6326</v>
      </c>
      <c r="B6327" s="108">
        <v>606.01</v>
      </c>
      <c r="C6327" s="109" t="s">
        <v>6491</v>
      </c>
    </row>
    <row r="6328" spans="1:3" ht="16.95" customHeight="1" x14ac:dyDescent="0.3">
      <c r="A6328" s="219">
        <v>6327</v>
      </c>
      <c r="B6328" s="108">
        <v>606.02</v>
      </c>
      <c r="C6328" s="109" t="s">
        <v>6492</v>
      </c>
    </row>
    <row r="6329" spans="1:3" ht="16.95" customHeight="1" x14ac:dyDescent="0.3">
      <c r="A6329" s="219">
        <v>6328</v>
      </c>
      <c r="B6329" s="108">
        <v>606.03</v>
      </c>
      <c r="C6329" s="109" t="s">
        <v>6493</v>
      </c>
    </row>
    <row r="6330" spans="1:3" ht="16.95" customHeight="1" x14ac:dyDescent="0.3">
      <c r="A6330" s="219">
        <v>6329</v>
      </c>
      <c r="B6330" s="108">
        <v>606.04</v>
      </c>
      <c r="C6330" s="109" t="s">
        <v>6494</v>
      </c>
    </row>
    <row r="6331" spans="1:3" ht="16.95" customHeight="1" x14ac:dyDescent="0.3">
      <c r="A6331" s="219">
        <v>6330</v>
      </c>
      <c r="B6331" s="108">
        <v>606.04999999999995</v>
      </c>
      <c r="C6331" s="109" t="s">
        <v>6495</v>
      </c>
    </row>
    <row r="6332" spans="1:3" ht="16.95" customHeight="1" x14ac:dyDescent="0.3">
      <c r="A6332" s="219">
        <v>6331</v>
      </c>
      <c r="B6332" s="108">
        <v>606.05999999999995</v>
      </c>
      <c r="C6332" s="109" t="s">
        <v>6496</v>
      </c>
    </row>
    <row r="6333" spans="1:3" ht="16.95" customHeight="1" x14ac:dyDescent="0.3">
      <c r="A6333" s="219">
        <v>6332</v>
      </c>
      <c r="B6333" s="108">
        <v>606.07000000000005</v>
      </c>
      <c r="C6333" s="109" t="s">
        <v>6497</v>
      </c>
    </row>
    <row r="6334" spans="1:3" ht="16.95" customHeight="1" x14ac:dyDescent="0.3">
      <c r="A6334" s="219">
        <v>6333</v>
      </c>
      <c r="B6334" s="108">
        <v>606.08000000000004</v>
      </c>
      <c r="C6334" s="109" t="s">
        <v>6498</v>
      </c>
    </row>
    <row r="6335" spans="1:3" ht="16.95" customHeight="1" x14ac:dyDescent="0.3">
      <c r="A6335" s="219">
        <v>6334</v>
      </c>
      <c r="B6335" s="108">
        <v>606.09</v>
      </c>
      <c r="C6335" s="109" t="s">
        <v>6499</v>
      </c>
    </row>
    <row r="6336" spans="1:3" ht="16.95" customHeight="1" x14ac:dyDescent="0.3">
      <c r="A6336" s="219">
        <v>6335</v>
      </c>
      <c r="B6336" s="108">
        <v>606.1</v>
      </c>
      <c r="C6336" s="109" t="s">
        <v>6500</v>
      </c>
    </row>
    <row r="6337" spans="1:3" ht="16.95" customHeight="1" x14ac:dyDescent="0.3">
      <c r="A6337" s="219">
        <v>6336</v>
      </c>
      <c r="B6337" s="108">
        <v>607.01</v>
      </c>
      <c r="C6337" s="109" t="s">
        <v>6501</v>
      </c>
    </row>
    <row r="6338" spans="1:3" ht="16.95" customHeight="1" x14ac:dyDescent="0.3">
      <c r="A6338" s="219">
        <v>6337</v>
      </c>
      <c r="B6338" s="108">
        <v>607.02</v>
      </c>
      <c r="C6338" s="109" t="s">
        <v>6502</v>
      </c>
    </row>
    <row r="6339" spans="1:3" ht="16.95" customHeight="1" x14ac:dyDescent="0.3">
      <c r="A6339" s="219">
        <v>6338</v>
      </c>
      <c r="B6339" s="108">
        <v>607.03</v>
      </c>
      <c r="C6339" s="109" t="s">
        <v>6503</v>
      </c>
    </row>
    <row r="6340" spans="1:3" ht="16.95" customHeight="1" x14ac:dyDescent="0.3">
      <c r="A6340" s="219">
        <v>6339</v>
      </c>
      <c r="B6340" s="108">
        <v>607.04</v>
      </c>
      <c r="C6340" s="109" t="s">
        <v>6504</v>
      </c>
    </row>
    <row r="6341" spans="1:3" ht="16.95" customHeight="1" x14ac:dyDescent="0.3">
      <c r="A6341" s="219">
        <v>6340</v>
      </c>
      <c r="B6341" s="108">
        <v>607.04999999999995</v>
      </c>
      <c r="C6341" s="109" t="s">
        <v>6505</v>
      </c>
    </row>
    <row r="6342" spans="1:3" ht="16.95" customHeight="1" x14ac:dyDescent="0.3">
      <c r="A6342" s="219">
        <v>6341</v>
      </c>
      <c r="B6342" s="108">
        <v>607.07000000000005</v>
      </c>
      <c r="C6342" s="109" t="s">
        <v>6506</v>
      </c>
    </row>
    <row r="6343" spans="1:3" ht="16.95" customHeight="1" x14ac:dyDescent="0.3">
      <c r="A6343" s="219">
        <v>6342</v>
      </c>
      <c r="B6343" s="108">
        <v>607.09</v>
      </c>
      <c r="C6343" s="109" t="s">
        <v>6507</v>
      </c>
    </row>
    <row r="6344" spans="1:3" ht="16.95" customHeight="1" x14ac:dyDescent="0.3">
      <c r="A6344" s="219">
        <v>6343</v>
      </c>
      <c r="B6344" s="108">
        <v>607.1</v>
      </c>
      <c r="C6344" s="109" t="s">
        <v>6508</v>
      </c>
    </row>
    <row r="6345" spans="1:3" ht="16.95" customHeight="1" x14ac:dyDescent="0.3">
      <c r="A6345" s="219">
        <v>6344</v>
      </c>
      <c r="B6345" s="108">
        <v>608.01</v>
      </c>
      <c r="C6345" s="109" t="s">
        <v>6509</v>
      </c>
    </row>
    <row r="6346" spans="1:3" ht="16.95" customHeight="1" x14ac:dyDescent="0.3">
      <c r="A6346" s="219">
        <v>6345</v>
      </c>
      <c r="B6346" s="108">
        <v>608.02</v>
      </c>
      <c r="C6346" s="109" t="s">
        <v>6510</v>
      </c>
    </row>
    <row r="6347" spans="1:3" ht="16.95" customHeight="1" x14ac:dyDescent="0.3">
      <c r="A6347" s="219">
        <v>6346</v>
      </c>
      <c r="B6347" s="108">
        <v>608.03</v>
      </c>
      <c r="C6347" s="109" t="s">
        <v>6511</v>
      </c>
    </row>
    <row r="6348" spans="1:3" ht="16.95" customHeight="1" x14ac:dyDescent="0.3">
      <c r="A6348" s="219">
        <v>6347</v>
      </c>
      <c r="B6348" s="108">
        <v>608.04</v>
      </c>
      <c r="C6348" s="109" t="s">
        <v>6512</v>
      </c>
    </row>
    <row r="6349" spans="1:3" ht="16.95" customHeight="1" x14ac:dyDescent="0.3">
      <c r="A6349" s="219">
        <v>6348</v>
      </c>
      <c r="B6349" s="108">
        <v>608.04999999999995</v>
      </c>
      <c r="C6349" s="109" t="s">
        <v>6513</v>
      </c>
    </row>
    <row r="6350" spans="1:3" ht="16.95" customHeight="1" x14ac:dyDescent="0.3">
      <c r="A6350" s="219">
        <v>6349</v>
      </c>
      <c r="B6350" s="108">
        <v>608.05999999999995</v>
      </c>
      <c r="C6350" s="109" t="s">
        <v>6514</v>
      </c>
    </row>
    <row r="6351" spans="1:3" ht="16.95" customHeight="1" x14ac:dyDescent="0.3">
      <c r="A6351" s="219">
        <v>6350</v>
      </c>
      <c r="B6351" s="108">
        <v>608.07000000000005</v>
      </c>
      <c r="C6351" s="109" t="s">
        <v>6515</v>
      </c>
    </row>
    <row r="6352" spans="1:3" ht="16.95" customHeight="1" x14ac:dyDescent="0.3">
      <c r="A6352" s="219">
        <v>6351</v>
      </c>
      <c r="B6352" s="108">
        <v>608.08000000000004</v>
      </c>
      <c r="C6352" s="109" t="s">
        <v>6516</v>
      </c>
    </row>
    <row r="6353" spans="1:3" ht="16.95" customHeight="1" x14ac:dyDescent="0.3">
      <c r="A6353" s="219">
        <v>6352</v>
      </c>
      <c r="B6353" s="108">
        <v>608.09</v>
      </c>
      <c r="C6353" s="109" t="s">
        <v>6517</v>
      </c>
    </row>
    <row r="6354" spans="1:3" ht="16.95" customHeight="1" x14ac:dyDescent="0.3">
      <c r="A6354" s="219">
        <v>6353</v>
      </c>
      <c r="B6354" s="108">
        <v>608.1</v>
      </c>
      <c r="C6354" s="109" t="s">
        <v>6518</v>
      </c>
    </row>
    <row r="6355" spans="1:3" ht="16.95" customHeight="1" x14ac:dyDescent="0.3">
      <c r="A6355" s="219">
        <v>6354</v>
      </c>
      <c r="B6355" s="108">
        <v>608.11</v>
      </c>
      <c r="C6355" s="109" t="s">
        <v>6519</v>
      </c>
    </row>
    <row r="6356" spans="1:3" ht="16.95" customHeight="1" x14ac:dyDescent="0.3">
      <c r="A6356" s="219">
        <v>6355</v>
      </c>
      <c r="B6356" s="108">
        <v>608.12</v>
      </c>
      <c r="C6356" s="109" t="s">
        <v>6520</v>
      </c>
    </row>
    <row r="6357" spans="1:3" ht="16.95" customHeight="1" x14ac:dyDescent="0.3">
      <c r="A6357" s="219">
        <v>6356</v>
      </c>
      <c r="B6357" s="108">
        <v>608.4</v>
      </c>
      <c r="C6357" s="109" t="s">
        <v>6521</v>
      </c>
    </row>
    <row r="6358" spans="1:3" ht="16.95" customHeight="1" x14ac:dyDescent="0.3">
      <c r="A6358" s="219">
        <v>6357</v>
      </c>
      <c r="B6358" s="108">
        <v>609.01</v>
      </c>
      <c r="C6358" s="109" t="s">
        <v>6522</v>
      </c>
    </row>
    <row r="6359" spans="1:3" ht="16.95" customHeight="1" x14ac:dyDescent="0.3">
      <c r="A6359" s="219">
        <v>6358</v>
      </c>
      <c r="B6359" s="108">
        <v>609.02</v>
      </c>
      <c r="C6359" s="109" t="s">
        <v>6523</v>
      </c>
    </row>
    <row r="6360" spans="1:3" ht="16.95" customHeight="1" x14ac:dyDescent="0.3">
      <c r="A6360" s="219">
        <v>6359</v>
      </c>
      <c r="B6360" s="108">
        <v>609.03</v>
      </c>
      <c r="C6360" s="109" t="s">
        <v>5220</v>
      </c>
    </row>
    <row r="6361" spans="1:3" ht="16.95" customHeight="1" x14ac:dyDescent="0.3">
      <c r="A6361" s="219">
        <v>6360</v>
      </c>
      <c r="B6361" s="108">
        <v>609.04</v>
      </c>
      <c r="C6361" s="109" t="s">
        <v>6524</v>
      </c>
    </row>
    <row r="6362" spans="1:3" ht="16.95" customHeight="1" x14ac:dyDescent="0.3">
      <c r="A6362" s="219">
        <v>6361</v>
      </c>
      <c r="B6362" s="108">
        <v>609.04999999999995</v>
      </c>
      <c r="C6362" s="109" t="s">
        <v>6525</v>
      </c>
    </row>
    <row r="6363" spans="1:3" ht="16.95" customHeight="1" x14ac:dyDescent="0.3">
      <c r="A6363" s="219">
        <v>6362</v>
      </c>
      <c r="B6363" s="108">
        <v>609.05999999999995</v>
      </c>
      <c r="C6363" s="109" t="s">
        <v>6526</v>
      </c>
    </row>
    <row r="6364" spans="1:3" ht="16.95" customHeight="1" x14ac:dyDescent="0.3">
      <c r="A6364" s="219">
        <v>6363</v>
      </c>
      <c r="B6364" s="108">
        <v>609.07000000000005</v>
      </c>
      <c r="C6364" s="109" t="s">
        <v>6527</v>
      </c>
    </row>
    <row r="6365" spans="1:3" ht="16.95" customHeight="1" x14ac:dyDescent="0.3">
      <c r="A6365" s="219">
        <v>6364</v>
      </c>
      <c r="B6365" s="108">
        <v>609.09</v>
      </c>
      <c r="C6365" s="109" t="s">
        <v>6528</v>
      </c>
    </row>
    <row r="6366" spans="1:3" ht="16.95" customHeight="1" x14ac:dyDescent="0.3">
      <c r="A6366" s="219">
        <v>6365</v>
      </c>
      <c r="B6366" s="108">
        <v>609.1</v>
      </c>
      <c r="C6366" s="109" t="s">
        <v>6529</v>
      </c>
    </row>
    <row r="6367" spans="1:3" ht="16.95" customHeight="1" x14ac:dyDescent="0.3">
      <c r="A6367" s="219">
        <v>6366</v>
      </c>
      <c r="B6367" s="108">
        <v>609.20000000000005</v>
      </c>
      <c r="C6367" s="109" t="s">
        <v>6530</v>
      </c>
    </row>
    <row r="6368" spans="1:3" ht="16.95" customHeight="1" x14ac:dyDescent="0.3">
      <c r="A6368" s="219">
        <v>6367</v>
      </c>
      <c r="B6368" s="108">
        <v>61</v>
      </c>
      <c r="C6368" s="109" t="s">
        <v>6531</v>
      </c>
    </row>
    <row r="6369" spans="1:3" ht="16.95" customHeight="1" x14ac:dyDescent="0.3">
      <c r="A6369" s="219">
        <v>6368</v>
      </c>
      <c r="B6369" s="108">
        <v>61.02</v>
      </c>
      <c r="C6369" s="109" t="s">
        <v>6532</v>
      </c>
    </row>
    <row r="6370" spans="1:3" ht="16.95" customHeight="1" x14ac:dyDescent="0.3">
      <c r="A6370" s="219">
        <v>6369</v>
      </c>
      <c r="B6370" s="108">
        <v>61.05</v>
      </c>
      <c r="C6370" s="109" t="s">
        <v>6533</v>
      </c>
    </row>
    <row r="6371" spans="1:3" ht="16.95" customHeight="1" x14ac:dyDescent="0.3">
      <c r="A6371" s="219">
        <v>6370</v>
      </c>
      <c r="B6371" s="108">
        <v>61.06</v>
      </c>
      <c r="C6371" s="109" t="s">
        <v>6534</v>
      </c>
    </row>
    <row r="6372" spans="1:3" ht="16.95" customHeight="1" x14ac:dyDescent="0.3">
      <c r="A6372" s="219">
        <v>6371</v>
      </c>
      <c r="B6372" s="108">
        <v>610.01</v>
      </c>
      <c r="C6372" s="109" t="s">
        <v>6535</v>
      </c>
    </row>
    <row r="6373" spans="1:3" ht="16.95" customHeight="1" x14ac:dyDescent="0.3">
      <c r="A6373" s="219">
        <v>6372</v>
      </c>
      <c r="B6373" s="108">
        <v>610.02</v>
      </c>
      <c r="C6373" s="109" t="s">
        <v>6536</v>
      </c>
    </row>
    <row r="6374" spans="1:3" ht="16.95" customHeight="1" x14ac:dyDescent="0.3">
      <c r="A6374" s="219">
        <v>6373</v>
      </c>
      <c r="B6374" s="108">
        <v>610.03</v>
      </c>
      <c r="C6374" s="109" t="s">
        <v>6537</v>
      </c>
    </row>
    <row r="6375" spans="1:3" ht="16.95" customHeight="1" x14ac:dyDescent="0.3">
      <c r="A6375" s="219">
        <v>6374</v>
      </c>
      <c r="B6375" s="108">
        <v>610.04</v>
      </c>
      <c r="C6375" s="109" t="s">
        <v>6538</v>
      </c>
    </row>
    <row r="6376" spans="1:3" ht="16.95" customHeight="1" x14ac:dyDescent="0.3">
      <c r="A6376" s="219">
        <v>6375</v>
      </c>
      <c r="B6376" s="108">
        <v>610.04999999999995</v>
      </c>
      <c r="C6376" s="109" t="s">
        <v>6539</v>
      </c>
    </row>
    <row r="6377" spans="1:3" ht="16.95" customHeight="1" x14ac:dyDescent="0.3">
      <c r="A6377" s="219">
        <v>6376</v>
      </c>
      <c r="B6377" s="108">
        <v>610.05999999999995</v>
      </c>
      <c r="C6377" s="109" t="s">
        <v>6540</v>
      </c>
    </row>
    <row r="6378" spans="1:3" ht="16.95" customHeight="1" x14ac:dyDescent="0.3">
      <c r="A6378" s="219">
        <v>6377</v>
      </c>
      <c r="B6378" s="108">
        <v>610.07000000000005</v>
      </c>
      <c r="C6378" s="109" t="s">
        <v>6541</v>
      </c>
    </row>
    <row r="6379" spans="1:3" ht="16.95" customHeight="1" x14ac:dyDescent="0.3">
      <c r="A6379" s="219">
        <v>6378</v>
      </c>
      <c r="B6379" s="108">
        <v>610.09</v>
      </c>
      <c r="C6379" s="109" t="s">
        <v>6542</v>
      </c>
    </row>
    <row r="6380" spans="1:3" ht="16.95" customHeight="1" x14ac:dyDescent="0.3">
      <c r="A6380" s="219">
        <v>6379</v>
      </c>
      <c r="B6380" s="108">
        <v>610.1</v>
      </c>
      <c r="C6380" s="109" t="s">
        <v>6543</v>
      </c>
    </row>
    <row r="6381" spans="1:3" ht="16.95" customHeight="1" x14ac:dyDescent="0.3">
      <c r="A6381" s="219">
        <v>6380</v>
      </c>
      <c r="B6381" s="108">
        <v>610.11</v>
      </c>
      <c r="C6381" s="109" t="s">
        <v>6544</v>
      </c>
    </row>
    <row r="6382" spans="1:3" ht="16.95" customHeight="1" x14ac:dyDescent="0.3">
      <c r="A6382" s="219">
        <v>6381</v>
      </c>
      <c r="B6382" s="108">
        <v>610.4</v>
      </c>
      <c r="C6382" s="109" t="s">
        <v>6545</v>
      </c>
    </row>
    <row r="6383" spans="1:3" ht="16.95" customHeight="1" x14ac:dyDescent="0.3">
      <c r="A6383" s="219">
        <v>6382</v>
      </c>
      <c r="B6383" s="108">
        <v>611.01</v>
      </c>
      <c r="C6383" s="109" t="s">
        <v>6546</v>
      </c>
    </row>
    <row r="6384" spans="1:3" ht="16.95" customHeight="1" x14ac:dyDescent="0.3">
      <c r="A6384" s="219">
        <v>6383</v>
      </c>
      <c r="B6384" s="108">
        <v>611.02</v>
      </c>
      <c r="C6384" s="109" t="s">
        <v>6547</v>
      </c>
    </row>
    <row r="6385" spans="1:3" ht="16.95" customHeight="1" x14ac:dyDescent="0.3">
      <c r="A6385" s="219">
        <v>6384</v>
      </c>
      <c r="B6385" s="108">
        <v>611.03</v>
      </c>
      <c r="C6385" s="109" t="s">
        <v>6548</v>
      </c>
    </row>
    <row r="6386" spans="1:3" ht="16.95" customHeight="1" x14ac:dyDescent="0.3">
      <c r="A6386" s="219">
        <v>6385</v>
      </c>
      <c r="B6386" s="108">
        <v>611.04</v>
      </c>
      <c r="C6386" s="109" t="s">
        <v>6549</v>
      </c>
    </row>
    <row r="6387" spans="1:3" ht="16.95" customHeight="1" x14ac:dyDescent="0.3">
      <c r="A6387" s="219">
        <v>6386</v>
      </c>
      <c r="B6387" s="108">
        <v>611.04999999999995</v>
      </c>
      <c r="C6387" s="109" t="s">
        <v>6550</v>
      </c>
    </row>
    <row r="6388" spans="1:3" ht="16.95" customHeight="1" x14ac:dyDescent="0.3">
      <c r="A6388" s="219">
        <v>6387</v>
      </c>
      <c r="B6388" s="108">
        <v>611.05999999999995</v>
      </c>
      <c r="C6388" s="109" t="s">
        <v>6551</v>
      </c>
    </row>
    <row r="6389" spans="1:3" ht="16.95" customHeight="1" x14ac:dyDescent="0.3">
      <c r="A6389" s="219">
        <v>6388</v>
      </c>
      <c r="B6389" s="108">
        <v>611.07000000000005</v>
      </c>
      <c r="C6389" s="109" t="s">
        <v>6552</v>
      </c>
    </row>
    <row r="6390" spans="1:3" ht="16.95" customHeight="1" x14ac:dyDescent="0.3">
      <c r="A6390" s="219">
        <v>6389</v>
      </c>
      <c r="B6390" s="108">
        <v>611.09</v>
      </c>
      <c r="C6390" s="109" t="s">
        <v>6553</v>
      </c>
    </row>
    <row r="6391" spans="1:3" ht="16.95" customHeight="1" x14ac:dyDescent="0.3">
      <c r="A6391" s="219">
        <v>6390</v>
      </c>
      <c r="B6391" s="108">
        <v>611.1</v>
      </c>
      <c r="C6391" s="109" t="s">
        <v>6554</v>
      </c>
    </row>
    <row r="6392" spans="1:3" ht="16.95" customHeight="1" x14ac:dyDescent="0.3">
      <c r="A6392" s="219">
        <v>6391</v>
      </c>
      <c r="B6392" s="108">
        <v>611003</v>
      </c>
      <c r="C6392" s="109" t="s">
        <v>6555</v>
      </c>
    </row>
    <row r="6393" spans="1:3" ht="16.95" customHeight="1" x14ac:dyDescent="0.3">
      <c r="A6393" s="219">
        <v>6392</v>
      </c>
      <c r="B6393" s="108">
        <v>612.05999999999995</v>
      </c>
      <c r="C6393" s="109" t="s">
        <v>6556</v>
      </c>
    </row>
    <row r="6394" spans="1:3" ht="16.95" customHeight="1" x14ac:dyDescent="0.3">
      <c r="A6394" s="219">
        <v>6393</v>
      </c>
      <c r="B6394" s="108">
        <v>612000.01</v>
      </c>
      <c r="C6394" s="109" t="s">
        <v>6557</v>
      </c>
    </row>
    <row r="6395" spans="1:3" ht="16.95" customHeight="1" x14ac:dyDescent="0.3">
      <c r="A6395" s="219">
        <v>6394</v>
      </c>
      <c r="B6395" s="108">
        <v>612001</v>
      </c>
      <c r="C6395" s="109" t="s">
        <v>6558</v>
      </c>
    </row>
    <row r="6396" spans="1:3" ht="16.95" customHeight="1" x14ac:dyDescent="0.3">
      <c r="A6396" s="219">
        <v>6395</v>
      </c>
      <c r="B6396" s="108">
        <v>612006</v>
      </c>
      <c r="C6396" s="109" t="s">
        <v>6559</v>
      </c>
    </row>
    <row r="6397" spans="1:3" ht="16.95" customHeight="1" x14ac:dyDescent="0.3">
      <c r="A6397" s="219">
        <v>6396</v>
      </c>
      <c r="B6397" s="108">
        <v>612014</v>
      </c>
      <c r="C6397" s="109" t="s">
        <v>6560</v>
      </c>
    </row>
    <row r="6398" spans="1:3" ht="16.95" customHeight="1" x14ac:dyDescent="0.3">
      <c r="A6398" s="219">
        <v>6397</v>
      </c>
      <c r="B6398" s="108">
        <v>612026.15</v>
      </c>
      <c r="C6398" s="109" t="s">
        <v>6561</v>
      </c>
    </row>
    <row r="6399" spans="1:3" ht="16.95" customHeight="1" x14ac:dyDescent="0.3">
      <c r="A6399" s="219">
        <v>6398</v>
      </c>
      <c r="B6399" s="108">
        <v>612026.16</v>
      </c>
      <c r="C6399" s="109" t="s">
        <v>6562</v>
      </c>
    </row>
    <row r="6400" spans="1:3" ht="16.95" customHeight="1" x14ac:dyDescent="0.3">
      <c r="A6400" s="219">
        <v>6399</v>
      </c>
      <c r="B6400" s="108">
        <v>612040.4</v>
      </c>
      <c r="C6400" s="109" t="s">
        <v>6563</v>
      </c>
    </row>
    <row r="6401" spans="1:3" ht="16.95" customHeight="1" x14ac:dyDescent="0.3">
      <c r="A6401" s="219">
        <v>6400</v>
      </c>
      <c r="B6401" s="108">
        <v>612042</v>
      </c>
      <c r="C6401" s="109" t="s">
        <v>6564</v>
      </c>
    </row>
    <row r="6402" spans="1:3" ht="16.95" customHeight="1" x14ac:dyDescent="0.3">
      <c r="A6402" s="219">
        <v>6401</v>
      </c>
      <c r="B6402" s="108">
        <v>612074</v>
      </c>
      <c r="C6402" s="109" t="s">
        <v>6565</v>
      </c>
    </row>
    <row r="6403" spans="1:3" ht="16.95" customHeight="1" x14ac:dyDescent="0.3">
      <c r="A6403" s="219">
        <v>6402</v>
      </c>
      <c r="B6403" s="108">
        <v>612075</v>
      </c>
      <c r="C6403" s="109" t="s">
        <v>6566</v>
      </c>
    </row>
    <row r="6404" spans="1:3" ht="16.95" customHeight="1" x14ac:dyDescent="0.3">
      <c r="A6404" s="219">
        <v>6403</v>
      </c>
      <c r="B6404" s="108">
        <v>612080</v>
      </c>
      <c r="C6404" s="109" t="s">
        <v>6567</v>
      </c>
    </row>
    <row r="6405" spans="1:3" ht="16.95" customHeight="1" x14ac:dyDescent="0.3">
      <c r="A6405" s="219">
        <v>6404</v>
      </c>
      <c r="B6405" s="108">
        <v>612090</v>
      </c>
      <c r="C6405" s="109" t="s">
        <v>6568</v>
      </c>
    </row>
    <row r="6406" spans="1:3" ht="16.95" customHeight="1" x14ac:dyDescent="0.3">
      <c r="A6406" s="219">
        <v>6405</v>
      </c>
      <c r="B6406" s="108">
        <v>612125</v>
      </c>
      <c r="C6406" s="109" t="s">
        <v>6569</v>
      </c>
    </row>
    <row r="6407" spans="1:3" ht="16.95" customHeight="1" x14ac:dyDescent="0.3">
      <c r="A6407" s="219">
        <v>6406</v>
      </c>
      <c r="B6407" s="108">
        <v>612140</v>
      </c>
      <c r="C6407" s="109" t="s">
        <v>6570</v>
      </c>
    </row>
    <row r="6408" spans="1:3" ht="16.95" customHeight="1" x14ac:dyDescent="0.3">
      <c r="A6408" s="219">
        <v>6407</v>
      </c>
      <c r="B6408" s="108">
        <v>612171</v>
      </c>
      <c r="C6408" s="109" t="s">
        <v>6571</v>
      </c>
    </row>
    <row r="6409" spans="1:3" ht="16.95" customHeight="1" x14ac:dyDescent="0.3">
      <c r="A6409" s="219">
        <v>6408</v>
      </c>
      <c r="B6409" s="108">
        <v>612171.01</v>
      </c>
      <c r="C6409" s="109" t="s">
        <v>6572</v>
      </c>
    </row>
    <row r="6410" spans="1:3" ht="16.95" customHeight="1" x14ac:dyDescent="0.3">
      <c r="A6410" s="219">
        <v>6409</v>
      </c>
      <c r="B6410" s="108">
        <v>612172.01</v>
      </c>
      <c r="C6410" s="109" t="s">
        <v>6573</v>
      </c>
    </row>
    <row r="6411" spans="1:3" ht="16.95" customHeight="1" x14ac:dyDescent="0.3">
      <c r="A6411" s="219">
        <v>6410</v>
      </c>
      <c r="B6411" s="108">
        <v>612173.01</v>
      </c>
      <c r="C6411" s="109" t="s">
        <v>6574</v>
      </c>
    </row>
    <row r="6412" spans="1:3" ht="16.95" customHeight="1" x14ac:dyDescent="0.3">
      <c r="A6412" s="219">
        <v>6411</v>
      </c>
      <c r="B6412" s="108">
        <v>612179</v>
      </c>
      <c r="C6412" s="109" t="s">
        <v>6575</v>
      </c>
    </row>
    <row r="6413" spans="1:3" ht="16.95" customHeight="1" x14ac:dyDescent="0.3">
      <c r="A6413" s="219">
        <v>6412</v>
      </c>
      <c r="B6413" s="108">
        <v>612182</v>
      </c>
      <c r="C6413" s="109" t="s">
        <v>6576</v>
      </c>
    </row>
    <row r="6414" spans="1:3" ht="16.95" customHeight="1" x14ac:dyDescent="0.3">
      <c r="A6414" s="219">
        <v>6413</v>
      </c>
      <c r="B6414" s="108">
        <v>612192</v>
      </c>
      <c r="C6414" s="109" t="s">
        <v>6577</v>
      </c>
    </row>
    <row r="6415" spans="1:3" ht="16.95" customHeight="1" x14ac:dyDescent="0.3">
      <c r="A6415" s="219">
        <v>6414</v>
      </c>
      <c r="B6415" s="108">
        <v>612204</v>
      </c>
      <c r="C6415" s="109" t="s">
        <v>6578</v>
      </c>
    </row>
    <row r="6416" spans="1:3" ht="16.95" customHeight="1" x14ac:dyDescent="0.3">
      <c r="A6416" s="219">
        <v>6415</v>
      </c>
      <c r="B6416" s="108">
        <v>612234</v>
      </c>
      <c r="C6416" s="109" t="s">
        <v>6579</v>
      </c>
    </row>
    <row r="6417" spans="1:3" ht="16.95" customHeight="1" x14ac:dyDescent="0.3">
      <c r="A6417" s="219">
        <v>6416</v>
      </c>
      <c r="B6417" s="108">
        <v>612238</v>
      </c>
      <c r="C6417" s="109" t="s">
        <v>6580</v>
      </c>
    </row>
    <row r="6418" spans="1:3" ht="16.95" customHeight="1" x14ac:dyDescent="0.3">
      <c r="A6418" s="219">
        <v>6417</v>
      </c>
      <c r="B6418" s="108">
        <v>612280.4</v>
      </c>
      <c r="C6418" s="109" t="s">
        <v>6581</v>
      </c>
    </row>
    <row r="6419" spans="1:3" ht="16.95" customHeight="1" x14ac:dyDescent="0.3">
      <c r="A6419" s="219">
        <v>6418</v>
      </c>
      <c r="B6419" s="108">
        <v>612689</v>
      </c>
      <c r="C6419" s="109" t="s">
        <v>6582</v>
      </c>
    </row>
    <row r="6420" spans="1:3" ht="16.95" customHeight="1" x14ac:dyDescent="0.3">
      <c r="A6420" s="219">
        <v>6419</v>
      </c>
      <c r="B6420" s="108">
        <v>612771</v>
      </c>
      <c r="C6420" s="109" t="s">
        <v>6583</v>
      </c>
    </row>
    <row r="6421" spans="1:3" ht="16.95" customHeight="1" x14ac:dyDescent="0.3">
      <c r="A6421" s="219">
        <v>6420</v>
      </c>
      <c r="B6421" s="108">
        <v>612787</v>
      </c>
      <c r="C6421" s="109" t="s">
        <v>6584</v>
      </c>
    </row>
    <row r="6422" spans="1:3" ht="16.95" customHeight="1" x14ac:dyDescent="0.3">
      <c r="A6422" s="219">
        <v>6421</v>
      </c>
      <c r="B6422" s="108">
        <v>612921</v>
      </c>
      <c r="C6422" s="109" t="s">
        <v>6585</v>
      </c>
    </row>
    <row r="6423" spans="1:3" ht="16.95" customHeight="1" x14ac:dyDescent="0.3">
      <c r="A6423" s="219">
        <v>6422</v>
      </c>
      <c r="B6423" s="108">
        <v>612953</v>
      </c>
      <c r="C6423" s="109" t="s">
        <v>6586</v>
      </c>
    </row>
    <row r="6424" spans="1:3" ht="16.95" customHeight="1" x14ac:dyDescent="0.3">
      <c r="A6424" s="219">
        <v>6423</v>
      </c>
      <c r="B6424" s="108">
        <v>612999</v>
      </c>
      <c r="C6424" s="109" t="s">
        <v>6587</v>
      </c>
    </row>
    <row r="6425" spans="1:3" ht="16.95" customHeight="1" x14ac:dyDescent="0.3">
      <c r="A6425" s="219">
        <v>6424</v>
      </c>
      <c r="B6425" s="108">
        <v>613.05999999999995</v>
      </c>
      <c r="C6425" s="109" t="s">
        <v>6588</v>
      </c>
    </row>
    <row r="6426" spans="1:3" ht="16.95" customHeight="1" x14ac:dyDescent="0.3">
      <c r="A6426" s="219">
        <v>6425</v>
      </c>
      <c r="B6426" s="108">
        <v>614.05999999999995</v>
      </c>
      <c r="C6426" s="109" t="s">
        <v>6589</v>
      </c>
    </row>
    <row r="6427" spans="1:3" ht="16.95" customHeight="1" x14ac:dyDescent="0.3">
      <c r="A6427" s="219">
        <v>6426</v>
      </c>
      <c r="B6427" s="108">
        <v>614.07000000000005</v>
      </c>
      <c r="C6427" s="109" t="s">
        <v>6590</v>
      </c>
    </row>
    <row r="6428" spans="1:3" ht="16.95" customHeight="1" x14ac:dyDescent="0.3">
      <c r="A6428" s="219">
        <v>6427</v>
      </c>
      <c r="B6428" s="108">
        <v>615.05999999999995</v>
      </c>
      <c r="C6428" s="109" t="s">
        <v>6591</v>
      </c>
    </row>
    <row r="6429" spans="1:3" ht="16.95" customHeight="1" x14ac:dyDescent="0.3">
      <c r="A6429" s="219">
        <v>6428</v>
      </c>
      <c r="B6429" s="108">
        <v>615.1</v>
      </c>
      <c r="C6429" s="109" t="s">
        <v>6592</v>
      </c>
    </row>
    <row r="6430" spans="1:3" ht="16.95" customHeight="1" x14ac:dyDescent="0.3">
      <c r="A6430" s="219">
        <v>6429</v>
      </c>
      <c r="B6430" s="108">
        <v>615.21</v>
      </c>
      <c r="C6430" s="109" t="s">
        <v>6593</v>
      </c>
    </row>
    <row r="6431" spans="1:3" ht="16.95" customHeight="1" x14ac:dyDescent="0.3">
      <c r="A6431" s="219">
        <v>6430</v>
      </c>
      <c r="B6431" s="108">
        <v>616</v>
      </c>
      <c r="C6431" s="109" t="s">
        <v>6594</v>
      </c>
    </row>
    <row r="6432" spans="1:3" ht="16.95" customHeight="1" x14ac:dyDescent="0.3">
      <c r="A6432" s="219">
        <v>6431</v>
      </c>
      <c r="B6432" s="108">
        <v>616.20000000000005</v>
      </c>
      <c r="C6432" s="109" t="s">
        <v>6595</v>
      </c>
    </row>
    <row r="6433" spans="1:3" ht="16.95" customHeight="1" x14ac:dyDescent="0.3">
      <c r="A6433" s="219">
        <v>6432</v>
      </c>
      <c r="B6433" s="108">
        <v>617</v>
      </c>
      <c r="C6433" s="109" t="s">
        <v>6596</v>
      </c>
    </row>
    <row r="6434" spans="1:3" ht="16.95" customHeight="1" x14ac:dyDescent="0.3">
      <c r="A6434" s="219">
        <v>6433</v>
      </c>
      <c r="B6434" s="108">
        <v>62</v>
      </c>
      <c r="C6434" s="109" t="s">
        <v>6597</v>
      </c>
    </row>
    <row r="6435" spans="1:3" ht="16.95" customHeight="1" x14ac:dyDescent="0.3">
      <c r="A6435" s="219">
        <v>6434</v>
      </c>
      <c r="B6435" s="108">
        <v>62.05</v>
      </c>
      <c r="C6435" s="109" t="s">
        <v>6598</v>
      </c>
    </row>
    <row r="6436" spans="1:3" ht="16.95" customHeight="1" x14ac:dyDescent="0.3">
      <c r="A6436" s="219">
        <v>6435</v>
      </c>
      <c r="B6436" s="108">
        <v>62.06</v>
      </c>
      <c r="C6436" s="109" t="s">
        <v>6599</v>
      </c>
    </row>
    <row r="6437" spans="1:3" ht="16.95" customHeight="1" x14ac:dyDescent="0.3">
      <c r="A6437" s="219">
        <v>6436</v>
      </c>
      <c r="B6437" s="108">
        <v>62.15</v>
      </c>
      <c r="C6437" s="109" t="s">
        <v>6600</v>
      </c>
    </row>
    <row r="6438" spans="1:3" ht="16.95" customHeight="1" x14ac:dyDescent="0.3">
      <c r="A6438" s="219">
        <v>6437</v>
      </c>
      <c r="B6438" s="108">
        <v>624.01</v>
      </c>
      <c r="C6438" s="109" t="s">
        <v>6601</v>
      </c>
    </row>
    <row r="6439" spans="1:3" ht="16.95" customHeight="1" x14ac:dyDescent="0.3">
      <c r="A6439" s="219">
        <v>6438</v>
      </c>
      <c r="B6439" s="108">
        <v>624.02</v>
      </c>
      <c r="C6439" s="109" t="s">
        <v>6602</v>
      </c>
    </row>
    <row r="6440" spans="1:3" ht="16.95" customHeight="1" x14ac:dyDescent="0.3">
      <c r="A6440" s="219">
        <v>6439</v>
      </c>
      <c r="B6440" s="108">
        <v>624.03</v>
      </c>
      <c r="C6440" s="109" t="s">
        <v>6603</v>
      </c>
    </row>
    <row r="6441" spans="1:3" ht="16.95" customHeight="1" x14ac:dyDescent="0.3">
      <c r="A6441" s="219">
        <v>6440</v>
      </c>
      <c r="B6441" s="108">
        <v>63</v>
      </c>
      <c r="C6441" s="109" t="s">
        <v>6604</v>
      </c>
    </row>
    <row r="6442" spans="1:3" ht="16.95" customHeight="1" x14ac:dyDescent="0.3">
      <c r="A6442" s="219">
        <v>6441</v>
      </c>
      <c r="B6442" s="108">
        <v>631.01</v>
      </c>
      <c r="C6442" s="109" t="s">
        <v>6605</v>
      </c>
    </row>
    <row r="6443" spans="1:3" ht="16.95" customHeight="1" x14ac:dyDescent="0.3">
      <c r="A6443" s="219">
        <v>6442</v>
      </c>
      <c r="B6443" s="108">
        <v>631.02</v>
      </c>
      <c r="C6443" s="109" t="s">
        <v>6606</v>
      </c>
    </row>
    <row r="6444" spans="1:3" ht="16.95" customHeight="1" x14ac:dyDescent="0.3">
      <c r="A6444" s="219">
        <v>6443</v>
      </c>
      <c r="B6444" s="108">
        <v>631.03</v>
      </c>
      <c r="C6444" s="109" t="s">
        <v>6607</v>
      </c>
    </row>
    <row r="6445" spans="1:3" ht="16.95" customHeight="1" x14ac:dyDescent="0.3">
      <c r="A6445" s="219">
        <v>6444</v>
      </c>
      <c r="B6445" s="108">
        <v>635.01</v>
      </c>
      <c r="C6445" s="109" t="s">
        <v>6608</v>
      </c>
    </row>
    <row r="6446" spans="1:3" ht="16.95" customHeight="1" x14ac:dyDescent="0.3">
      <c r="A6446" s="219">
        <v>6445</v>
      </c>
      <c r="B6446" s="108">
        <v>635.02</v>
      </c>
      <c r="C6446" s="109" t="s">
        <v>6609</v>
      </c>
    </row>
    <row r="6447" spans="1:3" ht="16.95" customHeight="1" x14ac:dyDescent="0.3">
      <c r="A6447" s="219">
        <v>6446</v>
      </c>
      <c r="B6447" s="108">
        <v>635.03</v>
      </c>
      <c r="C6447" s="109" t="s">
        <v>6610</v>
      </c>
    </row>
    <row r="6448" spans="1:3" ht="16.95" customHeight="1" x14ac:dyDescent="0.3">
      <c r="A6448" s="219">
        <v>6447</v>
      </c>
      <c r="B6448" s="108">
        <v>64</v>
      </c>
      <c r="C6448" s="109" t="s">
        <v>6611</v>
      </c>
    </row>
    <row r="6449" spans="1:3" ht="16.95" customHeight="1" x14ac:dyDescent="0.3">
      <c r="A6449" s="219">
        <v>6448</v>
      </c>
      <c r="B6449" s="108">
        <v>644.01</v>
      </c>
      <c r="C6449" s="109" t="s">
        <v>6612</v>
      </c>
    </row>
    <row r="6450" spans="1:3" ht="16.95" customHeight="1" x14ac:dyDescent="0.3">
      <c r="A6450" s="219">
        <v>6449</v>
      </c>
      <c r="B6450" s="108">
        <v>644.02</v>
      </c>
      <c r="C6450" s="109" t="s">
        <v>6613</v>
      </c>
    </row>
    <row r="6451" spans="1:3" ht="16.95" customHeight="1" x14ac:dyDescent="0.3">
      <c r="A6451" s="219">
        <v>6450</v>
      </c>
      <c r="B6451" s="108">
        <v>644.03</v>
      </c>
      <c r="C6451" s="109" t="s">
        <v>6614</v>
      </c>
    </row>
    <row r="6452" spans="1:3" ht="16.95" customHeight="1" x14ac:dyDescent="0.3">
      <c r="A6452" s="219">
        <v>6451</v>
      </c>
      <c r="B6452" s="108">
        <v>648.01</v>
      </c>
      <c r="C6452" s="109" t="s">
        <v>6615</v>
      </c>
    </row>
    <row r="6453" spans="1:3" ht="16.95" customHeight="1" x14ac:dyDescent="0.3">
      <c r="A6453" s="219">
        <v>6452</v>
      </c>
      <c r="B6453" s="108">
        <v>648.02</v>
      </c>
      <c r="C6453" s="109" t="s">
        <v>6616</v>
      </c>
    </row>
    <row r="6454" spans="1:3" ht="16.95" customHeight="1" x14ac:dyDescent="0.3">
      <c r="A6454" s="219">
        <v>6453</v>
      </c>
      <c r="B6454" s="108">
        <v>648.03</v>
      </c>
      <c r="C6454" s="109" t="s">
        <v>6617</v>
      </c>
    </row>
    <row r="6455" spans="1:3" ht="16.95" customHeight="1" x14ac:dyDescent="0.3">
      <c r="A6455" s="219">
        <v>6454</v>
      </c>
      <c r="B6455" s="108">
        <v>65</v>
      </c>
      <c r="C6455" s="109" t="s">
        <v>6618</v>
      </c>
    </row>
    <row r="6456" spans="1:3" ht="16.95" customHeight="1" x14ac:dyDescent="0.3">
      <c r="A6456" s="219">
        <v>6455</v>
      </c>
      <c r="B6456" s="108">
        <v>65.05</v>
      </c>
      <c r="C6456" s="109" t="s">
        <v>6619</v>
      </c>
    </row>
    <row r="6457" spans="1:3" ht="16.95" customHeight="1" x14ac:dyDescent="0.3">
      <c r="A6457" s="219">
        <v>6456</v>
      </c>
      <c r="B6457" s="108">
        <v>65.150000000000006</v>
      </c>
      <c r="C6457" s="109" t="s">
        <v>6620</v>
      </c>
    </row>
    <row r="6458" spans="1:3" ht="16.95" customHeight="1" x14ac:dyDescent="0.3">
      <c r="A6458" s="219">
        <v>6457</v>
      </c>
      <c r="B6458" s="108">
        <v>651.01</v>
      </c>
      <c r="C6458" s="109" t="s">
        <v>6621</v>
      </c>
    </row>
    <row r="6459" spans="1:3" ht="16.95" customHeight="1" x14ac:dyDescent="0.3">
      <c r="A6459" s="219">
        <v>6458</v>
      </c>
      <c r="B6459" s="108">
        <v>651.02</v>
      </c>
      <c r="C6459" s="109" t="s">
        <v>6622</v>
      </c>
    </row>
    <row r="6460" spans="1:3" ht="16.95" customHeight="1" x14ac:dyDescent="0.3">
      <c r="A6460" s="219">
        <v>6459</v>
      </c>
      <c r="B6460" s="108">
        <v>651.03</v>
      </c>
      <c r="C6460" s="109" t="s">
        <v>6623</v>
      </c>
    </row>
    <row r="6461" spans="1:3" ht="16.95" customHeight="1" x14ac:dyDescent="0.3">
      <c r="A6461" s="219">
        <v>6460</v>
      </c>
      <c r="B6461" s="108">
        <v>653.01</v>
      </c>
      <c r="C6461" s="109" t="s">
        <v>6624</v>
      </c>
    </row>
    <row r="6462" spans="1:3" ht="16.95" customHeight="1" x14ac:dyDescent="0.3">
      <c r="A6462" s="219">
        <v>6461</v>
      </c>
      <c r="B6462" s="108">
        <v>653.02</v>
      </c>
      <c r="C6462" s="109" t="s">
        <v>6625</v>
      </c>
    </row>
    <row r="6463" spans="1:3" ht="16.95" customHeight="1" x14ac:dyDescent="0.3">
      <c r="A6463" s="219">
        <v>6462</v>
      </c>
      <c r="B6463" s="108">
        <v>653.03</v>
      </c>
      <c r="C6463" s="109" t="s">
        <v>6626</v>
      </c>
    </row>
    <row r="6464" spans="1:3" ht="16.95" customHeight="1" x14ac:dyDescent="0.3">
      <c r="A6464" s="219">
        <v>6463</v>
      </c>
      <c r="B6464" s="108">
        <v>66</v>
      </c>
      <c r="C6464" s="109" t="s">
        <v>6627</v>
      </c>
    </row>
    <row r="6465" spans="1:3" ht="16.95" customHeight="1" x14ac:dyDescent="0.3">
      <c r="A6465" s="219">
        <v>6464</v>
      </c>
      <c r="B6465" s="108">
        <v>66.05</v>
      </c>
      <c r="C6465" s="109" t="s">
        <v>6628</v>
      </c>
    </row>
    <row r="6466" spans="1:3" ht="16.95" customHeight="1" x14ac:dyDescent="0.3">
      <c r="A6466" s="219">
        <v>6465</v>
      </c>
      <c r="B6466" s="108">
        <v>67</v>
      </c>
      <c r="C6466" s="109" t="s">
        <v>6629</v>
      </c>
    </row>
    <row r="6467" spans="1:3" ht="16.95" customHeight="1" x14ac:dyDescent="0.3">
      <c r="A6467" s="219">
        <v>6466</v>
      </c>
      <c r="B6467" s="108">
        <v>67.05</v>
      </c>
      <c r="C6467" s="109" t="s">
        <v>6630</v>
      </c>
    </row>
    <row r="6468" spans="1:3" ht="16.95" customHeight="1" x14ac:dyDescent="0.3">
      <c r="A6468" s="219">
        <v>6467</v>
      </c>
      <c r="B6468" s="108">
        <v>670.01</v>
      </c>
      <c r="C6468" s="109" t="s">
        <v>6631</v>
      </c>
    </row>
    <row r="6469" spans="1:3" ht="16.95" customHeight="1" x14ac:dyDescent="0.3">
      <c r="A6469" s="219">
        <v>6468</v>
      </c>
      <c r="B6469" s="108">
        <v>670.02</v>
      </c>
      <c r="C6469" s="109" t="s">
        <v>6632</v>
      </c>
    </row>
    <row r="6470" spans="1:3" ht="16.95" customHeight="1" x14ac:dyDescent="0.3">
      <c r="A6470" s="219">
        <v>6469</v>
      </c>
      <c r="B6470" s="108">
        <v>670.03</v>
      </c>
      <c r="C6470" s="109" t="s">
        <v>6633</v>
      </c>
    </row>
    <row r="6471" spans="1:3" ht="16.95" customHeight="1" x14ac:dyDescent="0.3">
      <c r="A6471" s="219">
        <v>6470</v>
      </c>
      <c r="B6471" s="108">
        <v>671.01</v>
      </c>
      <c r="C6471" s="109" t="s">
        <v>6634</v>
      </c>
    </row>
    <row r="6472" spans="1:3" ht="16.95" customHeight="1" x14ac:dyDescent="0.3">
      <c r="A6472" s="219">
        <v>6471</v>
      </c>
      <c r="B6472" s="108">
        <v>671.02</v>
      </c>
      <c r="C6472" s="109" t="s">
        <v>6635</v>
      </c>
    </row>
    <row r="6473" spans="1:3" ht="16.95" customHeight="1" x14ac:dyDescent="0.3">
      <c r="A6473" s="219">
        <v>6472</v>
      </c>
      <c r="B6473" s="108">
        <v>671.03</v>
      </c>
      <c r="C6473" s="109" t="s">
        <v>6636</v>
      </c>
    </row>
    <row r="6474" spans="1:3" ht="16.95" customHeight="1" x14ac:dyDescent="0.3">
      <c r="A6474" s="219">
        <v>6473</v>
      </c>
      <c r="B6474" s="108">
        <v>672.01</v>
      </c>
      <c r="C6474" s="109" t="s">
        <v>6637</v>
      </c>
    </row>
    <row r="6475" spans="1:3" ht="16.95" customHeight="1" x14ac:dyDescent="0.3">
      <c r="A6475" s="219">
        <v>6474</v>
      </c>
      <c r="B6475" s="108">
        <v>672.02</v>
      </c>
      <c r="C6475" s="109" t="s">
        <v>6638</v>
      </c>
    </row>
    <row r="6476" spans="1:3" ht="16.95" customHeight="1" x14ac:dyDescent="0.3">
      <c r="A6476" s="219">
        <v>6475</v>
      </c>
      <c r="B6476" s="108">
        <v>672.03</v>
      </c>
      <c r="C6476" s="109" t="s">
        <v>6639</v>
      </c>
    </row>
    <row r="6477" spans="1:3" ht="16.95" customHeight="1" x14ac:dyDescent="0.3">
      <c r="A6477" s="219">
        <v>6476</v>
      </c>
      <c r="B6477" s="108">
        <v>673.01</v>
      </c>
      <c r="C6477" s="109" t="s">
        <v>6640</v>
      </c>
    </row>
    <row r="6478" spans="1:3" ht="16.95" customHeight="1" x14ac:dyDescent="0.3">
      <c r="A6478" s="219">
        <v>6477</v>
      </c>
      <c r="B6478" s="108">
        <v>673.02</v>
      </c>
      <c r="C6478" s="109" t="s">
        <v>6641</v>
      </c>
    </row>
    <row r="6479" spans="1:3" ht="16.95" customHeight="1" x14ac:dyDescent="0.3">
      <c r="A6479" s="219">
        <v>6478</v>
      </c>
      <c r="B6479" s="108">
        <v>673.03</v>
      </c>
      <c r="C6479" s="109" t="s">
        <v>6642</v>
      </c>
    </row>
    <row r="6480" spans="1:3" ht="16.95" customHeight="1" x14ac:dyDescent="0.3">
      <c r="A6480" s="219">
        <v>6479</v>
      </c>
      <c r="B6480" s="108">
        <v>674.01</v>
      </c>
      <c r="C6480" s="109" t="s">
        <v>6643</v>
      </c>
    </row>
    <row r="6481" spans="1:3" ht="16.95" customHeight="1" x14ac:dyDescent="0.3">
      <c r="A6481" s="219">
        <v>6480</v>
      </c>
      <c r="B6481" s="108">
        <v>674.02</v>
      </c>
      <c r="C6481" s="109" t="s">
        <v>6644</v>
      </c>
    </row>
    <row r="6482" spans="1:3" ht="16.95" customHeight="1" x14ac:dyDescent="0.3">
      <c r="A6482" s="219">
        <v>6481</v>
      </c>
      <c r="B6482" s="108">
        <v>674.03</v>
      </c>
      <c r="C6482" s="109" t="s">
        <v>6645</v>
      </c>
    </row>
    <row r="6483" spans="1:3" ht="16.95" customHeight="1" x14ac:dyDescent="0.3">
      <c r="A6483" s="219">
        <v>6482</v>
      </c>
      <c r="B6483" s="108">
        <v>675.01</v>
      </c>
      <c r="C6483" s="109" t="s">
        <v>6646</v>
      </c>
    </row>
    <row r="6484" spans="1:3" ht="16.95" customHeight="1" x14ac:dyDescent="0.3">
      <c r="A6484" s="219">
        <v>6483</v>
      </c>
      <c r="B6484" s="108">
        <v>675.02</v>
      </c>
      <c r="C6484" s="109" t="s">
        <v>6647</v>
      </c>
    </row>
    <row r="6485" spans="1:3" ht="16.95" customHeight="1" x14ac:dyDescent="0.3">
      <c r="A6485" s="219">
        <v>6484</v>
      </c>
      <c r="B6485" s="108">
        <v>675.03</v>
      </c>
      <c r="C6485" s="109" t="s">
        <v>6648</v>
      </c>
    </row>
    <row r="6486" spans="1:3" ht="16.95" customHeight="1" x14ac:dyDescent="0.3">
      <c r="A6486" s="219">
        <v>6485</v>
      </c>
      <c r="B6486" s="108">
        <v>676.01</v>
      </c>
      <c r="C6486" s="109" t="s">
        <v>6649</v>
      </c>
    </row>
    <row r="6487" spans="1:3" ht="16.95" customHeight="1" x14ac:dyDescent="0.3">
      <c r="A6487" s="219">
        <v>6486</v>
      </c>
      <c r="B6487" s="108">
        <v>676.02</v>
      </c>
      <c r="C6487" s="109" t="s">
        <v>6650</v>
      </c>
    </row>
    <row r="6488" spans="1:3" ht="16.95" customHeight="1" x14ac:dyDescent="0.3">
      <c r="A6488" s="219">
        <v>6487</v>
      </c>
      <c r="B6488" s="108">
        <v>676.03</v>
      </c>
      <c r="C6488" s="109" t="s">
        <v>6651</v>
      </c>
    </row>
    <row r="6489" spans="1:3" ht="16.95" customHeight="1" x14ac:dyDescent="0.3">
      <c r="A6489" s="219">
        <v>6488</v>
      </c>
      <c r="B6489" s="108">
        <v>677.01</v>
      </c>
      <c r="C6489" s="109" t="s">
        <v>6652</v>
      </c>
    </row>
    <row r="6490" spans="1:3" ht="16.95" customHeight="1" x14ac:dyDescent="0.3">
      <c r="A6490" s="219">
        <v>6489</v>
      </c>
      <c r="B6490" s="108">
        <v>677.02</v>
      </c>
      <c r="C6490" s="109" t="s">
        <v>6653</v>
      </c>
    </row>
    <row r="6491" spans="1:3" ht="16.95" customHeight="1" x14ac:dyDescent="0.3">
      <c r="A6491" s="219">
        <v>6490</v>
      </c>
      <c r="B6491" s="108">
        <v>677.03</v>
      </c>
      <c r="C6491" s="109" t="s">
        <v>6654</v>
      </c>
    </row>
    <row r="6492" spans="1:3" ht="16.95" customHeight="1" x14ac:dyDescent="0.3">
      <c r="A6492" s="219">
        <v>6491</v>
      </c>
      <c r="B6492" s="108">
        <v>678.01</v>
      </c>
      <c r="C6492" s="109" t="s">
        <v>6655</v>
      </c>
    </row>
    <row r="6493" spans="1:3" ht="16.95" customHeight="1" x14ac:dyDescent="0.3">
      <c r="A6493" s="219">
        <v>6492</v>
      </c>
      <c r="B6493" s="108">
        <v>678.02</v>
      </c>
      <c r="C6493" s="109" t="s">
        <v>6656</v>
      </c>
    </row>
    <row r="6494" spans="1:3" ht="16.95" customHeight="1" x14ac:dyDescent="0.3">
      <c r="A6494" s="219">
        <v>6493</v>
      </c>
      <c r="B6494" s="108">
        <v>678.03</v>
      </c>
      <c r="C6494" s="109" t="s">
        <v>6657</v>
      </c>
    </row>
    <row r="6495" spans="1:3" ht="16.95" customHeight="1" x14ac:dyDescent="0.3">
      <c r="A6495" s="219">
        <v>6494</v>
      </c>
      <c r="B6495" s="108">
        <v>679.01</v>
      </c>
      <c r="C6495" s="109" t="s">
        <v>6658</v>
      </c>
    </row>
    <row r="6496" spans="1:3" ht="16.95" customHeight="1" x14ac:dyDescent="0.3">
      <c r="A6496" s="219">
        <v>6495</v>
      </c>
      <c r="B6496" s="108">
        <v>679.02</v>
      </c>
      <c r="C6496" s="109" t="s">
        <v>6659</v>
      </c>
    </row>
    <row r="6497" spans="1:3" ht="16.95" customHeight="1" x14ac:dyDescent="0.3">
      <c r="A6497" s="219">
        <v>6496</v>
      </c>
      <c r="B6497" s="108">
        <v>679.03</v>
      </c>
      <c r="C6497" s="109" t="s">
        <v>6660</v>
      </c>
    </row>
    <row r="6498" spans="1:3" ht="16.95" customHeight="1" x14ac:dyDescent="0.3">
      <c r="A6498" s="219">
        <v>6497</v>
      </c>
      <c r="B6498" s="108">
        <v>68</v>
      </c>
      <c r="C6498" s="109" t="s">
        <v>6661</v>
      </c>
    </row>
    <row r="6499" spans="1:3" ht="16.95" customHeight="1" x14ac:dyDescent="0.3">
      <c r="A6499" s="219">
        <v>6498</v>
      </c>
      <c r="B6499" s="108">
        <v>680.01</v>
      </c>
      <c r="C6499" s="109" t="s">
        <v>6662</v>
      </c>
    </row>
    <row r="6500" spans="1:3" ht="16.95" customHeight="1" x14ac:dyDescent="0.3">
      <c r="A6500" s="219">
        <v>6499</v>
      </c>
      <c r="B6500" s="108">
        <v>680.02</v>
      </c>
      <c r="C6500" s="109" t="s">
        <v>6663</v>
      </c>
    </row>
    <row r="6501" spans="1:3" ht="16.95" customHeight="1" x14ac:dyDescent="0.3">
      <c r="A6501" s="219">
        <v>6500</v>
      </c>
      <c r="B6501" s="108">
        <v>680.03</v>
      </c>
      <c r="C6501" s="109" t="s">
        <v>6664</v>
      </c>
    </row>
    <row r="6502" spans="1:3" ht="16.95" customHeight="1" x14ac:dyDescent="0.3">
      <c r="A6502" s="219">
        <v>6501</v>
      </c>
      <c r="B6502" s="108">
        <v>681.01</v>
      </c>
      <c r="C6502" s="109" t="s">
        <v>6665</v>
      </c>
    </row>
    <row r="6503" spans="1:3" ht="16.95" customHeight="1" x14ac:dyDescent="0.3">
      <c r="A6503" s="219">
        <v>6502</v>
      </c>
      <c r="B6503" s="108">
        <v>681.02</v>
      </c>
      <c r="C6503" s="109" t="s">
        <v>6666</v>
      </c>
    </row>
    <row r="6504" spans="1:3" ht="16.95" customHeight="1" x14ac:dyDescent="0.3">
      <c r="A6504" s="219">
        <v>6503</v>
      </c>
      <c r="B6504" s="108">
        <v>681.03</v>
      </c>
      <c r="C6504" s="109" t="s">
        <v>6667</v>
      </c>
    </row>
    <row r="6505" spans="1:3" ht="16.95" customHeight="1" x14ac:dyDescent="0.3">
      <c r="A6505" s="219">
        <v>6504</v>
      </c>
      <c r="B6505" s="108">
        <v>4000.01</v>
      </c>
      <c r="C6505" s="109" t="s">
        <v>6668</v>
      </c>
    </row>
    <row r="6506" spans="1:3" ht="16.95" customHeight="1" x14ac:dyDescent="0.3">
      <c r="A6506" s="219">
        <v>6505</v>
      </c>
      <c r="B6506" s="108">
        <v>4000.02</v>
      </c>
      <c r="C6506" s="109" t="s">
        <v>6669</v>
      </c>
    </row>
    <row r="6507" spans="1:3" ht="16.95" customHeight="1" x14ac:dyDescent="0.3">
      <c r="A6507" s="219">
        <v>6506</v>
      </c>
      <c r="B6507" s="108">
        <v>4000.03</v>
      </c>
      <c r="C6507" s="109" t="s">
        <v>6670</v>
      </c>
    </row>
    <row r="6508" spans="1:3" ht="16.95" customHeight="1" x14ac:dyDescent="0.3">
      <c r="A6508" s="219">
        <v>6507</v>
      </c>
      <c r="B6508" s="108">
        <v>683.01</v>
      </c>
      <c r="C6508" s="109" t="s">
        <v>6671</v>
      </c>
    </row>
    <row r="6509" spans="1:3" ht="16.95" customHeight="1" x14ac:dyDescent="0.3">
      <c r="A6509" s="219">
        <v>6508</v>
      </c>
      <c r="B6509" s="108">
        <v>683.02</v>
      </c>
      <c r="C6509" s="109" t="s">
        <v>6672</v>
      </c>
    </row>
    <row r="6510" spans="1:3" ht="16.95" customHeight="1" x14ac:dyDescent="0.3">
      <c r="A6510" s="219">
        <v>6509</v>
      </c>
      <c r="B6510" s="108">
        <v>683.03</v>
      </c>
      <c r="C6510" s="109" t="s">
        <v>6673</v>
      </c>
    </row>
    <row r="6511" spans="1:3" ht="16.95" customHeight="1" x14ac:dyDescent="0.3">
      <c r="A6511" s="219">
        <v>6510</v>
      </c>
      <c r="B6511" s="108">
        <v>684.01</v>
      </c>
      <c r="C6511" s="109" t="s">
        <v>6674</v>
      </c>
    </row>
    <row r="6512" spans="1:3" ht="16.95" customHeight="1" x14ac:dyDescent="0.3">
      <c r="A6512" s="219">
        <v>6511</v>
      </c>
      <c r="B6512" s="108">
        <v>684.02</v>
      </c>
      <c r="C6512" s="109" t="s">
        <v>6675</v>
      </c>
    </row>
    <row r="6513" spans="1:3" ht="16.95" customHeight="1" x14ac:dyDescent="0.3">
      <c r="A6513" s="219">
        <v>6512</v>
      </c>
      <c r="B6513" s="108">
        <v>684.03</v>
      </c>
      <c r="C6513" s="109" t="s">
        <v>6676</v>
      </c>
    </row>
    <row r="6514" spans="1:3" ht="16.95" customHeight="1" x14ac:dyDescent="0.3">
      <c r="A6514" s="219">
        <v>6513</v>
      </c>
      <c r="B6514" s="108">
        <v>689</v>
      </c>
      <c r="C6514" s="109" t="s">
        <v>6677</v>
      </c>
    </row>
    <row r="6515" spans="1:3" ht="16.95" customHeight="1" x14ac:dyDescent="0.3">
      <c r="A6515" s="219">
        <v>6514</v>
      </c>
      <c r="B6515" s="108">
        <v>69</v>
      </c>
      <c r="C6515" s="109" t="s">
        <v>6678</v>
      </c>
    </row>
    <row r="6516" spans="1:3" ht="16.95" customHeight="1" x14ac:dyDescent="0.3">
      <c r="A6516" s="219">
        <v>6515</v>
      </c>
      <c r="B6516" s="108">
        <v>692</v>
      </c>
      <c r="C6516" s="109" t="s">
        <v>6679</v>
      </c>
    </row>
    <row r="6517" spans="1:3" ht="16.95" customHeight="1" x14ac:dyDescent="0.3">
      <c r="A6517" s="219">
        <v>6516</v>
      </c>
      <c r="B6517" s="108">
        <v>699</v>
      </c>
      <c r="C6517" s="109" t="s">
        <v>6680</v>
      </c>
    </row>
    <row r="6518" spans="1:3" ht="16.95" customHeight="1" x14ac:dyDescent="0.3">
      <c r="A6518" s="219">
        <v>6517</v>
      </c>
      <c r="B6518" s="108">
        <v>7</v>
      </c>
      <c r="C6518" s="109" t="s">
        <v>6681</v>
      </c>
    </row>
    <row r="6519" spans="1:3" ht="16.95" customHeight="1" x14ac:dyDescent="0.3">
      <c r="A6519" s="219">
        <v>6518</v>
      </c>
      <c r="B6519" s="108">
        <v>7.05</v>
      </c>
      <c r="C6519" s="109" t="s">
        <v>6682</v>
      </c>
    </row>
    <row r="6520" spans="1:3" ht="16.95" customHeight="1" x14ac:dyDescent="0.3">
      <c r="A6520" s="219">
        <v>6519</v>
      </c>
      <c r="B6520" s="108">
        <v>70</v>
      </c>
      <c r="C6520" s="109" t="s">
        <v>6683</v>
      </c>
    </row>
    <row r="6521" spans="1:3" ht="16.95" customHeight="1" x14ac:dyDescent="0.3">
      <c r="A6521" s="219">
        <v>6520</v>
      </c>
      <c r="B6521" s="108">
        <v>700</v>
      </c>
      <c r="C6521" s="109" t="s">
        <v>6684</v>
      </c>
    </row>
    <row r="6522" spans="1:3" ht="16.95" customHeight="1" x14ac:dyDescent="0.3">
      <c r="A6522" s="219">
        <v>6521</v>
      </c>
      <c r="B6522" s="108">
        <v>700040.01</v>
      </c>
      <c r="C6522" s="109" t="s">
        <v>6685</v>
      </c>
    </row>
    <row r="6523" spans="1:3" ht="16.95" customHeight="1" x14ac:dyDescent="0.3">
      <c r="A6523" s="219">
        <v>6522</v>
      </c>
      <c r="B6523" s="108">
        <v>700040.02</v>
      </c>
      <c r="C6523" s="109" t="s">
        <v>6685</v>
      </c>
    </row>
    <row r="6524" spans="1:3" ht="16.95" customHeight="1" x14ac:dyDescent="0.3">
      <c r="A6524" s="219">
        <v>6523</v>
      </c>
      <c r="B6524" s="108">
        <v>700261</v>
      </c>
      <c r="C6524" s="109" t="s">
        <v>6686</v>
      </c>
    </row>
    <row r="6525" spans="1:3" ht="16.95" customHeight="1" x14ac:dyDescent="0.3">
      <c r="A6525" s="219">
        <v>6524</v>
      </c>
      <c r="B6525" s="108">
        <v>700261.01</v>
      </c>
      <c r="C6525" s="109" t="s">
        <v>6687</v>
      </c>
    </row>
    <row r="6526" spans="1:3" ht="16.95" customHeight="1" x14ac:dyDescent="0.3">
      <c r="A6526" s="219">
        <v>6525</v>
      </c>
      <c r="B6526" s="108">
        <v>700262</v>
      </c>
      <c r="C6526" s="109" t="s">
        <v>6688</v>
      </c>
    </row>
    <row r="6527" spans="1:3" ht="16.95" customHeight="1" x14ac:dyDescent="0.3">
      <c r="A6527" s="219">
        <v>6526</v>
      </c>
      <c r="B6527" s="108">
        <v>700262.01</v>
      </c>
      <c r="C6527" s="109" t="s">
        <v>6689</v>
      </c>
    </row>
    <row r="6528" spans="1:3" ht="16.95" customHeight="1" x14ac:dyDescent="0.3">
      <c r="A6528" s="219">
        <v>6527</v>
      </c>
      <c r="B6528" s="108">
        <v>700264</v>
      </c>
      <c r="C6528" s="109" t="s">
        <v>6690</v>
      </c>
    </row>
    <row r="6529" spans="1:3" ht="16.95" customHeight="1" x14ac:dyDescent="0.3">
      <c r="A6529" s="219">
        <v>6528</v>
      </c>
      <c r="B6529" s="108">
        <v>700264.1</v>
      </c>
      <c r="C6529" s="109" t="s">
        <v>6691</v>
      </c>
    </row>
    <row r="6530" spans="1:3" ht="16.95" customHeight="1" x14ac:dyDescent="0.3">
      <c r="A6530" s="219">
        <v>6529</v>
      </c>
      <c r="B6530" s="108">
        <v>700311.8</v>
      </c>
      <c r="C6530" s="109" t="s">
        <v>6692</v>
      </c>
    </row>
    <row r="6531" spans="1:3" ht="16.95" customHeight="1" x14ac:dyDescent="0.3">
      <c r="A6531" s="219">
        <v>6530</v>
      </c>
      <c r="B6531" s="108">
        <v>700311.81</v>
      </c>
      <c r="C6531" s="109" t="s">
        <v>6693</v>
      </c>
    </row>
    <row r="6532" spans="1:3" ht="16.95" customHeight="1" x14ac:dyDescent="0.3">
      <c r="A6532" s="219">
        <v>6531</v>
      </c>
      <c r="B6532" s="108">
        <v>700355.1</v>
      </c>
      <c r="C6532" s="109" t="s">
        <v>6694</v>
      </c>
    </row>
    <row r="6533" spans="1:3" ht="16.95" customHeight="1" x14ac:dyDescent="0.3">
      <c r="A6533" s="219">
        <v>6532</v>
      </c>
      <c r="B6533" s="108">
        <v>700355.12</v>
      </c>
      <c r="C6533" s="109" t="s">
        <v>6695</v>
      </c>
    </row>
    <row r="6534" spans="1:3" ht="16.95" customHeight="1" x14ac:dyDescent="0.3">
      <c r="A6534" s="219">
        <v>6533</v>
      </c>
      <c r="B6534" s="108">
        <v>700479</v>
      </c>
      <c r="C6534" s="109" t="s">
        <v>6696</v>
      </c>
    </row>
    <row r="6535" spans="1:3" ht="16.95" customHeight="1" x14ac:dyDescent="0.3">
      <c r="A6535" s="219">
        <v>6534</v>
      </c>
      <c r="B6535" s="108">
        <v>700823.1</v>
      </c>
      <c r="C6535" s="109" t="s">
        <v>6697</v>
      </c>
    </row>
    <row r="6536" spans="1:3" ht="16.95" customHeight="1" x14ac:dyDescent="0.3">
      <c r="A6536" s="219">
        <v>6535</v>
      </c>
      <c r="B6536" s="108">
        <v>700823.2</v>
      </c>
      <c r="C6536" s="109" t="s">
        <v>6698</v>
      </c>
    </row>
    <row r="6537" spans="1:3" ht="16.95" customHeight="1" x14ac:dyDescent="0.3">
      <c r="A6537" s="219">
        <v>6536</v>
      </c>
      <c r="B6537" s="108">
        <v>700827.4</v>
      </c>
      <c r="C6537" s="109" t="s">
        <v>6699</v>
      </c>
    </row>
    <row r="6538" spans="1:3" ht="16.95" customHeight="1" x14ac:dyDescent="0.3">
      <c r="A6538" s="219">
        <v>6537</v>
      </c>
      <c r="B6538" s="108">
        <v>700827.5</v>
      </c>
      <c r="C6538" s="109" t="s">
        <v>6700</v>
      </c>
    </row>
    <row r="6539" spans="1:3" ht="16.95" customHeight="1" x14ac:dyDescent="0.3">
      <c r="A6539" s="219">
        <v>6538</v>
      </c>
      <c r="B6539" s="108">
        <v>700831.1</v>
      </c>
      <c r="C6539" s="109" t="s">
        <v>6701</v>
      </c>
    </row>
    <row r="6540" spans="1:3" ht="16.95" customHeight="1" x14ac:dyDescent="0.3">
      <c r="A6540" s="219">
        <v>6539</v>
      </c>
      <c r="B6540" s="108">
        <v>700831.2</v>
      </c>
      <c r="C6540" s="109" t="s">
        <v>6702</v>
      </c>
    </row>
    <row r="6541" spans="1:3" ht="16.95" customHeight="1" x14ac:dyDescent="0.3">
      <c r="A6541" s="219">
        <v>6540</v>
      </c>
      <c r="B6541" s="108">
        <v>700884.1</v>
      </c>
      <c r="C6541" s="109" t="s">
        <v>6703</v>
      </c>
    </row>
    <row r="6542" spans="1:3" ht="16.95" customHeight="1" x14ac:dyDescent="0.3">
      <c r="A6542" s="219">
        <v>6541</v>
      </c>
      <c r="B6542" s="108">
        <v>700884.2</v>
      </c>
      <c r="C6542" s="109" t="s">
        <v>6704</v>
      </c>
    </row>
    <row r="6543" spans="1:3" ht="16.95" customHeight="1" x14ac:dyDescent="0.3">
      <c r="A6543" s="219">
        <v>6542</v>
      </c>
      <c r="B6543" s="108">
        <v>700886.1</v>
      </c>
      <c r="C6543" s="109" t="s">
        <v>6705</v>
      </c>
    </row>
    <row r="6544" spans="1:3" ht="16.95" customHeight="1" x14ac:dyDescent="0.3">
      <c r="A6544" s="219">
        <v>6543</v>
      </c>
      <c r="B6544" s="108">
        <v>700886.2</v>
      </c>
      <c r="C6544" s="109" t="s">
        <v>6706</v>
      </c>
    </row>
    <row r="6545" spans="1:3" ht="16.95" customHeight="1" x14ac:dyDescent="0.3">
      <c r="A6545" s="219">
        <v>6544</v>
      </c>
      <c r="B6545" s="108">
        <v>700891.1</v>
      </c>
      <c r="C6545" s="109" t="s">
        <v>6707</v>
      </c>
    </row>
    <row r="6546" spans="1:3" ht="16.95" customHeight="1" x14ac:dyDescent="0.3">
      <c r="A6546" s="219">
        <v>6545</v>
      </c>
      <c r="B6546" s="108">
        <v>700891.2</v>
      </c>
      <c r="C6546" s="109" t="s">
        <v>6708</v>
      </c>
    </row>
    <row r="6547" spans="1:3" ht="16.95" customHeight="1" x14ac:dyDescent="0.3">
      <c r="A6547" s="219">
        <v>6546</v>
      </c>
      <c r="B6547" s="108">
        <v>700893.1</v>
      </c>
      <c r="C6547" s="109" t="s">
        <v>6709</v>
      </c>
    </row>
    <row r="6548" spans="1:3" ht="16.95" customHeight="1" x14ac:dyDescent="0.3">
      <c r="A6548" s="219">
        <v>6547</v>
      </c>
      <c r="B6548" s="108">
        <v>700893.2</v>
      </c>
      <c r="C6548" s="109" t="s">
        <v>6710</v>
      </c>
    </row>
    <row r="6549" spans="1:3" ht="16.95" customHeight="1" x14ac:dyDescent="0.3">
      <c r="A6549" s="219">
        <v>6548</v>
      </c>
      <c r="B6549" s="108">
        <v>700913.1</v>
      </c>
      <c r="C6549" s="109" t="s">
        <v>6711</v>
      </c>
    </row>
    <row r="6550" spans="1:3" ht="16.95" customHeight="1" x14ac:dyDescent="0.3">
      <c r="A6550" s="219">
        <v>6549</v>
      </c>
      <c r="B6550" s="108">
        <v>700913.2</v>
      </c>
      <c r="C6550" s="109" t="s">
        <v>6712</v>
      </c>
    </row>
    <row r="6551" spans="1:3" ht="16.95" customHeight="1" x14ac:dyDescent="0.3">
      <c r="A6551" s="219">
        <v>6550</v>
      </c>
      <c r="B6551" s="108">
        <v>700930</v>
      </c>
      <c r="C6551" s="109" t="s">
        <v>6713</v>
      </c>
    </row>
    <row r="6552" spans="1:3" ht="16.95" customHeight="1" x14ac:dyDescent="0.3">
      <c r="A6552" s="219">
        <v>6551</v>
      </c>
      <c r="B6552" s="108">
        <v>700930.1</v>
      </c>
      <c r="C6552" s="109" t="s">
        <v>6714</v>
      </c>
    </row>
    <row r="6553" spans="1:3" ht="16.95" customHeight="1" x14ac:dyDescent="0.3">
      <c r="A6553" s="219">
        <v>6552</v>
      </c>
      <c r="B6553" s="108">
        <v>700931.01</v>
      </c>
      <c r="C6553" s="109" t="s">
        <v>6715</v>
      </c>
    </row>
    <row r="6554" spans="1:3" ht="16.95" customHeight="1" x14ac:dyDescent="0.3">
      <c r="A6554" s="219">
        <v>6553</v>
      </c>
      <c r="B6554" s="108">
        <v>700932.01</v>
      </c>
      <c r="C6554" s="109" t="s">
        <v>6716</v>
      </c>
    </row>
    <row r="6555" spans="1:3" ht="16.95" customHeight="1" x14ac:dyDescent="0.3">
      <c r="A6555" s="219">
        <v>6554</v>
      </c>
      <c r="B6555" s="108">
        <v>700933.01</v>
      </c>
      <c r="C6555" s="109" t="s">
        <v>6717</v>
      </c>
    </row>
    <row r="6556" spans="1:3" ht="16.95" customHeight="1" x14ac:dyDescent="0.3">
      <c r="A6556" s="219">
        <v>6555</v>
      </c>
      <c r="B6556" s="108">
        <v>700934</v>
      </c>
      <c r="C6556" s="109" t="s">
        <v>6718</v>
      </c>
    </row>
    <row r="6557" spans="1:3" ht="16.95" customHeight="1" x14ac:dyDescent="0.3">
      <c r="A6557" s="219">
        <v>6556</v>
      </c>
      <c r="B6557" s="108">
        <v>700934.01</v>
      </c>
      <c r="C6557" s="109" t="s">
        <v>6719</v>
      </c>
    </row>
    <row r="6558" spans="1:3" ht="16.95" customHeight="1" x14ac:dyDescent="0.3">
      <c r="A6558" s="219">
        <v>6557</v>
      </c>
      <c r="B6558" s="108">
        <v>700935</v>
      </c>
      <c r="C6558" s="109" t="s">
        <v>6720</v>
      </c>
    </row>
    <row r="6559" spans="1:3" ht="16.95" customHeight="1" x14ac:dyDescent="0.3">
      <c r="A6559" s="219">
        <v>6558</v>
      </c>
      <c r="B6559" s="108">
        <v>700937</v>
      </c>
      <c r="C6559" s="109" t="s">
        <v>6721</v>
      </c>
    </row>
    <row r="6560" spans="1:3" ht="16.95" customHeight="1" x14ac:dyDescent="0.3">
      <c r="A6560" s="219">
        <v>6559</v>
      </c>
      <c r="B6560" s="108">
        <v>701</v>
      </c>
      <c r="C6560" s="109" t="s">
        <v>6722</v>
      </c>
    </row>
    <row r="6561" spans="1:3" ht="16.95" customHeight="1" x14ac:dyDescent="0.3">
      <c r="A6561" s="219">
        <v>6560</v>
      </c>
      <c r="B6561" s="108">
        <v>701001</v>
      </c>
      <c r="C6561" s="109" t="s">
        <v>6723</v>
      </c>
    </row>
    <row r="6562" spans="1:3" ht="16.95" customHeight="1" x14ac:dyDescent="0.3">
      <c r="A6562" s="219">
        <v>6561</v>
      </c>
      <c r="B6562" s="108">
        <v>701001.01</v>
      </c>
      <c r="C6562" s="109" t="s">
        <v>6724</v>
      </c>
    </row>
    <row r="6563" spans="1:3" ht="16.95" customHeight="1" x14ac:dyDescent="0.3">
      <c r="A6563" s="219">
        <v>6562</v>
      </c>
      <c r="B6563" s="108">
        <v>701003.31</v>
      </c>
      <c r="C6563" s="109" t="s">
        <v>6725</v>
      </c>
    </row>
    <row r="6564" spans="1:3" ht="16.95" customHeight="1" x14ac:dyDescent="0.3">
      <c r="A6564" s="219">
        <v>6563</v>
      </c>
      <c r="B6564" s="108">
        <v>701003.32</v>
      </c>
      <c r="C6564" s="109" t="s">
        <v>6726</v>
      </c>
    </row>
    <row r="6565" spans="1:3" ht="16.95" customHeight="1" x14ac:dyDescent="0.3">
      <c r="A6565" s="219">
        <v>6564</v>
      </c>
      <c r="B6565" s="108">
        <v>701005</v>
      </c>
      <c r="C6565" s="109" t="s">
        <v>6727</v>
      </c>
    </row>
    <row r="6566" spans="1:3" ht="16.95" customHeight="1" x14ac:dyDescent="0.3">
      <c r="A6566" s="219">
        <v>6565</v>
      </c>
      <c r="B6566" s="108">
        <v>701006</v>
      </c>
      <c r="C6566" s="109" t="s">
        <v>6728</v>
      </c>
    </row>
    <row r="6567" spans="1:3" ht="16.95" customHeight="1" x14ac:dyDescent="0.3">
      <c r="A6567" s="219">
        <v>6566</v>
      </c>
      <c r="B6567" s="108">
        <v>701006.01</v>
      </c>
      <c r="C6567" s="109" t="s">
        <v>6729</v>
      </c>
    </row>
    <row r="6568" spans="1:3" ht="16.95" customHeight="1" x14ac:dyDescent="0.3">
      <c r="A6568" s="219">
        <v>6567</v>
      </c>
      <c r="B6568" s="108">
        <v>701006.02</v>
      </c>
      <c r="C6568" s="109" t="s">
        <v>6730</v>
      </c>
    </row>
    <row r="6569" spans="1:3" ht="16.95" customHeight="1" x14ac:dyDescent="0.3">
      <c r="A6569" s="219">
        <v>6568</v>
      </c>
      <c r="B6569" s="108">
        <v>701026</v>
      </c>
      <c r="C6569" s="109" t="s">
        <v>6731</v>
      </c>
    </row>
    <row r="6570" spans="1:3" ht="16.95" customHeight="1" x14ac:dyDescent="0.3">
      <c r="A6570" s="219">
        <v>6569</v>
      </c>
      <c r="B6570" s="108">
        <v>701026.01</v>
      </c>
      <c r="C6570" s="109" t="s">
        <v>6732</v>
      </c>
    </row>
    <row r="6571" spans="1:3" ht="16.95" customHeight="1" x14ac:dyDescent="0.3">
      <c r="A6571" s="219">
        <v>6570</v>
      </c>
      <c r="B6571" s="108">
        <v>701026.02</v>
      </c>
      <c r="C6571" s="109" t="s">
        <v>6733</v>
      </c>
    </row>
    <row r="6572" spans="1:3" ht="16.95" customHeight="1" x14ac:dyDescent="0.3">
      <c r="A6572" s="219">
        <v>6571</v>
      </c>
      <c r="B6572" s="108">
        <v>701026.03</v>
      </c>
      <c r="C6572" s="109" t="s">
        <v>6734</v>
      </c>
    </row>
    <row r="6573" spans="1:3" ht="16.95" customHeight="1" x14ac:dyDescent="0.3">
      <c r="A6573" s="219">
        <v>6572</v>
      </c>
      <c r="B6573" s="108">
        <v>701026.04</v>
      </c>
      <c r="C6573" s="109" t="s">
        <v>6735</v>
      </c>
    </row>
    <row r="6574" spans="1:3" ht="16.95" customHeight="1" x14ac:dyDescent="0.3">
      <c r="A6574" s="219">
        <v>6573</v>
      </c>
      <c r="B6574" s="108">
        <v>701026.05</v>
      </c>
      <c r="C6574" s="109" t="s">
        <v>6736</v>
      </c>
    </row>
    <row r="6575" spans="1:3" ht="16.95" customHeight="1" x14ac:dyDescent="0.3">
      <c r="A6575" s="219">
        <v>6574</v>
      </c>
      <c r="B6575" s="108">
        <v>701027</v>
      </c>
      <c r="C6575" s="109" t="s">
        <v>6737</v>
      </c>
    </row>
    <row r="6576" spans="1:3" ht="16.95" customHeight="1" x14ac:dyDescent="0.3">
      <c r="A6576" s="219">
        <v>6575</v>
      </c>
      <c r="B6576" s="108">
        <v>701048</v>
      </c>
      <c r="C6576" s="109" t="s">
        <v>6738</v>
      </c>
    </row>
    <row r="6577" spans="1:3" ht="16.95" customHeight="1" x14ac:dyDescent="0.3">
      <c r="A6577" s="219">
        <v>6576</v>
      </c>
      <c r="B6577" s="108">
        <v>701061</v>
      </c>
      <c r="C6577" s="109" t="s">
        <v>6739</v>
      </c>
    </row>
    <row r="6578" spans="1:3" ht="16.95" customHeight="1" x14ac:dyDescent="0.3">
      <c r="A6578" s="219">
        <v>6577</v>
      </c>
      <c r="B6578" s="108">
        <v>701062</v>
      </c>
      <c r="C6578" s="109" t="s">
        <v>6740</v>
      </c>
    </row>
    <row r="6579" spans="1:3" ht="16.95" customHeight="1" x14ac:dyDescent="0.3">
      <c r="A6579" s="219">
        <v>6578</v>
      </c>
      <c r="B6579" s="108">
        <v>701062.01</v>
      </c>
      <c r="C6579" s="109" t="s">
        <v>6741</v>
      </c>
    </row>
    <row r="6580" spans="1:3" ht="16.95" customHeight="1" x14ac:dyDescent="0.3">
      <c r="A6580" s="219">
        <v>6579</v>
      </c>
      <c r="B6580" s="108">
        <v>701062.02</v>
      </c>
      <c r="C6580" s="109" t="s">
        <v>6742</v>
      </c>
    </row>
    <row r="6581" spans="1:3" ht="16.95" customHeight="1" x14ac:dyDescent="0.3">
      <c r="A6581" s="219">
        <v>6580</v>
      </c>
      <c r="B6581" s="108">
        <v>701063</v>
      </c>
      <c r="C6581" s="109" t="s">
        <v>6743</v>
      </c>
    </row>
    <row r="6582" spans="1:3" ht="16.95" customHeight="1" x14ac:dyDescent="0.3">
      <c r="A6582" s="219">
        <v>6581</v>
      </c>
      <c r="B6582" s="108">
        <v>701063.01</v>
      </c>
      <c r="C6582" s="109" t="s">
        <v>6744</v>
      </c>
    </row>
    <row r="6583" spans="1:3" ht="16.95" customHeight="1" x14ac:dyDescent="0.3">
      <c r="A6583" s="219">
        <v>6582</v>
      </c>
      <c r="B6583" s="108">
        <v>701063.02</v>
      </c>
      <c r="C6583" s="109" t="s">
        <v>6745</v>
      </c>
    </row>
    <row r="6584" spans="1:3" ht="16.95" customHeight="1" x14ac:dyDescent="0.3">
      <c r="A6584" s="219">
        <v>6583</v>
      </c>
      <c r="B6584" s="108">
        <v>701064</v>
      </c>
      <c r="C6584" s="109" t="s">
        <v>6746</v>
      </c>
    </row>
    <row r="6585" spans="1:3" ht="16.95" customHeight="1" x14ac:dyDescent="0.3">
      <c r="A6585" s="219">
        <v>6584</v>
      </c>
      <c r="B6585" s="108">
        <v>701064.01</v>
      </c>
      <c r="C6585" s="109" t="s">
        <v>6747</v>
      </c>
    </row>
    <row r="6586" spans="1:3" ht="16.95" customHeight="1" x14ac:dyDescent="0.3">
      <c r="A6586" s="219">
        <v>6585</v>
      </c>
      <c r="B6586" s="108">
        <v>701064.02</v>
      </c>
      <c r="C6586" s="109" t="s">
        <v>6748</v>
      </c>
    </row>
    <row r="6587" spans="1:3" ht="16.95" customHeight="1" x14ac:dyDescent="0.3">
      <c r="A6587" s="219">
        <v>6586</v>
      </c>
      <c r="B6587" s="108">
        <v>701065</v>
      </c>
      <c r="C6587" s="109" t="s">
        <v>6749</v>
      </c>
    </row>
    <row r="6588" spans="1:3" ht="16.95" customHeight="1" x14ac:dyDescent="0.3">
      <c r="A6588" s="219">
        <v>6587</v>
      </c>
      <c r="B6588" s="108">
        <v>701065.01</v>
      </c>
      <c r="C6588" s="109" t="s">
        <v>6750</v>
      </c>
    </row>
    <row r="6589" spans="1:3" ht="16.95" customHeight="1" x14ac:dyDescent="0.3">
      <c r="A6589" s="219">
        <v>6588</v>
      </c>
      <c r="B6589" s="108">
        <v>701065.02</v>
      </c>
      <c r="C6589" s="109" t="s">
        <v>6751</v>
      </c>
    </row>
    <row r="6590" spans="1:3" ht="16.95" customHeight="1" x14ac:dyDescent="0.3">
      <c r="A6590" s="219">
        <v>6589</v>
      </c>
      <c r="B6590" s="108">
        <v>701067</v>
      </c>
      <c r="C6590" s="109" t="s">
        <v>6752</v>
      </c>
    </row>
    <row r="6591" spans="1:3" ht="16.95" customHeight="1" x14ac:dyDescent="0.3">
      <c r="A6591" s="219">
        <v>6590</v>
      </c>
      <c r="B6591" s="108">
        <v>701067.01</v>
      </c>
      <c r="C6591" s="109" t="s">
        <v>6753</v>
      </c>
    </row>
    <row r="6592" spans="1:3" ht="16.95" customHeight="1" x14ac:dyDescent="0.3">
      <c r="A6592" s="219">
        <v>6591</v>
      </c>
      <c r="B6592" s="108">
        <v>701067.02</v>
      </c>
      <c r="C6592" s="109" t="s">
        <v>6754</v>
      </c>
    </row>
    <row r="6593" spans="1:3" ht="16.95" customHeight="1" x14ac:dyDescent="0.3">
      <c r="A6593" s="219">
        <v>6592</v>
      </c>
      <c r="B6593" s="108">
        <v>701069</v>
      </c>
      <c r="C6593" s="109" t="s">
        <v>6755</v>
      </c>
    </row>
    <row r="6594" spans="1:3" ht="16.95" customHeight="1" x14ac:dyDescent="0.3">
      <c r="A6594" s="219">
        <v>6593</v>
      </c>
      <c r="B6594" s="108">
        <v>701069.1</v>
      </c>
      <c r="C6594" s="109" t="s">
        <v>6756</v>
      </c>
    </row>
    <row r="6595" spans="1:3" ht="16.95" customHeight="1" x14ac:dyDescent="0.3">
      <c r="A6595" s="219">
        <v>6594</v>
      </c>
      <c r="B6595" s="108">
        <v>701103.5</v>
      </c>
      <c r="C6595" s="109" t="s">
        <v>6757</v>
      </c>
    </row>
    <row r="6596" spans="1:3" ht="16.95" customHeight="1" x14ac:dyDescent="0.3">
      <c r="A6596" s="219">
        <v>6595</v>
      </c>
      <c r="B6596" s="108">
        <v>701104.5</v>
      </c>
      <c r="C6596" s="109" t="s">
        <v>6758</v>
      </c>
    </row>
    <row r="6597" spans="1:3" ht="16.95" customHeight="1" x14ac:dyDescent="0.3">
      <c r="A6597" s="219">
        <v>6596</v>
      </c>
      <c r="B6597" s="108">
        <v>701106.5</v>
      </c>
      <c r="C6597" s="109" t="s">
        <v>6759</v>
      </c>
    </row>
    <row r="6598" spans="1:3" ht="16.95" customHeight="1" x14ac:dyDescent="0.3">
      <c r="A6598" s="219">
        <v>6597</v>
      </c>
      <c r="B6598" s="108">
        <v>701107.5</v>
      </c>
      <c r="C6598" s="109" t="s">
        <v>6760</v>
      </c>
    </row>
    <row r="6599" spans="1:3" ht="16.95" customHeight="1" x14ac:dyDescent="0.3">
      <c r="A6599" s="219">
        <v>6598</v>
      </c>
      <c r="B6599" s="108">
        <v>701158</v>
      </c>
      <c r="C6599" s="109" t="s">
        <v>6761</v>
      </c>
    </row>
    <row r="6600" spans="1:3" ht="16.95" customHeight="1" x14ac:dyDescent="0.3">
      <c r="A6600" s="219">
        <v>6599</v>
      </c>
      <c r="B6600" s="108">
        <v>701159</v>
      </c>
      <c r="C6600" s="109" t="s">
        <v>6762</v>
      </c>
    </row>
    <row r="6601" spans="1:3" ht="16.95" customHeight="1" x14ac:dyDescent="0.3">
      <c r="A6601" s="219">
        <v>6600</v>
      </c>
      <c r="B6601" s="108">
        <v>701161</v>
      </c>
      <c r="C6601" s="109" t="s">
        <v>6763</v>
      </c>
    </row>
    <row r="6602" spans="1:3" ht="16.95" customHeight="1" x14ac:dyDescent="0.3">
      <c r="A6602" s="219">
        <v>6601</v>
      </c>
      <c r="B6602" s="108">
        <v>701162</v>
      </c>
      <c r="C6602" s="109" t="s">
        <v>6764</v>
      </c>
    </row>
    <row r="6603" spans="1:3" ht="16.95" customHeight="1" x14ac:dyDescent="0.3">
      <c r="A6603" s="219">
        <v>6602</v>
      </c>
      <c r="B6603" s="108">
        <v>701202</v>
      </c>
      <c r="C6603" s="109" t="s">
        <v>6765</v>
      </c>
    </row>
    <row r="6604" spans="1:3" ht="16.95" customHeight="1" x14ac:dyDescent="0.3">
      <c r="A6604" s="219">
        <v>6603</v>
      </c>
      <c r="B6604" s="108">
        <v>702</v>
      </c>
      <c r="C6604" s="109" t="s">
        <v>6766</v>
      </c>
    </row>
    <row r="6605" spans="1:3" ht="16.95" customHeight="1" x14ac:dyDescent="0.3">
      <c r="A6605" s="219">
        <v>6604</v>
      </c>
      <c r="B6605" s="108">
        <v>703</v>
      </c>
      <c r="C6605" s="109" t="s">
        <v>6767</v>
      </c>
    </row>
    <row r="6606" spans="1:3" ht="16.95" customHeight="1" x14ac:dyDescent="0.3">
      <c r="A6606" s="219">
        <v>6605</v>
      </c>
      <c r="B6606" s="108">
        <v>703.01</v>
      </c>
      <c r="C6606" s="109" t="s">
        <v>6768</v>
      </c>
    </row>
    <row r="6607" spans="1:3" ht="16.95" customHeight="1" x14ac:dyDescent="0.3">
      <c r="A6607" s="219">
        <v>6606</v>
      </c>
      <c r="B6607" s="108">
        <v>703.21</v>
      </c>
      <c r="C6607" s="109" t="s">
        <v>6769</v>
      </c>
    </row>
    <row r="6608" spans="1:3" ht="16.95" customHeight="1" x14ac:dyDescent="0.3">
      <c r="A6608" s="219">
        <v>6607</v>
      </c>
      <c r="B6608" s="108">
        <v>704</v>
      </c>
      <c r="C6608" s="109" t="s">
        <v>6770</v>
      </c>
    </row>
    <row r="6609" spans="1:3" ht="16.95" customHeight="1" x14ac:dyDescent="0.3">
      <c r="A6609" s="219">
        <v>6608</v>
      </c>
      <c r="B6609" s="108">
        <v>705</v>
      </c>
      <c r="C6609" s="109" t="s">
        <v>6771</v>
      </c>
    </row>
    <row r="6610" spans="1:3" ht="16.95" customHeight="1" x14ac:dyDescent="0.3">
      <c r="A6610" s="219">
        <v>6609</v>
      </c>
      <c r="B6610" s="108">
        <v>7051101</v>
      </c>
      <c r="C6610" s="109" t="s">
        <v>6772</v>
      </c>
    </row>
    <row r="6611" spans="1:3" ht="16.95" customHeight="1" x14ac:dyDescent="0.3">
      <c r="A6611" s="219">
        <v>6610</v>
      </c>
      <c r="B6611" s="108">
        <v>707</v>
      </c>
      <c r="C6611" s="109" t="s">
        <v>6773</v>
      </c>
    </row>
    <row r="6612" spans="1:3" ht="16.95" customHeight="1" x14ac:dyDescent="0.3">
      <c r="A6612" s="219">
        <v>6611</v>
      </c>
      <c r="B6612" s="108">
        <v>708</v>
      </c>
      <c r="C6612" s="109" t="s">
        <v>6774</v>
      </c>
    </row>
    <row r="6613" spans="1:3" ht="16.95" customHeight="1" x14ac:dyDescent="0.3">
      <c r="A6613" s="219">
        <v>6612</v>
      </c>
      <c r="B6613" s="108">
        <v>709</v>
      </c>
      <c r="C6613" s="109" t="s">
        <v>6775</v>
      </c>
    </row>
    <row r="6614" spans="1:3" ht="16.95" customHeight="1" x14ac:dyDescent="0.3">
      <c r="A6614" s="219">
        <v>6613</v>
      </c>
      <c r="B6614" s="108">
        <v>710</v>
      </c>
      <c r="C6614" s="109" t="s">
        <v>6776</v>
      </c>
    </row>
    <row r="6615" spans="1:3" ht="16.95" customHeight="1" x14ac:dyDescent="0.3">
      <c r="A6615" s="219">
        <v>6614</v>
      </c>
      <c r="B6615" s="108">
        <v>710.1</v>
      </c>
      <c r="C6615" s="109" t="s">
        <v>6777</v>
      </c>
    </row>
    <row r="6616" spans="1:3" ht="16.95" customHeight="1" x14ac:dyDescent="0.3">
      <c r="A6616" s="219">
        <v>6615</v>
      </c>
      <c r="B6616" s="108">
        <v>711</v>
      </c>
      <c r="C6616" s="109" t="s">
        <v>6778</v>
      </c>
    </row>
    <row r="6617" spans="1:3" ht="16.95" customHeight="1" x14ac:dyDescent="0.3">
      <c r="A6617" s="219">
        <v>6616</v>
      </c>
      <c r="B6617" s="108">
        <v>712</v>
      </c>
      <c r="C6617" s="109" t="s">
        <v>6779</v>
      </c>
    </row>
    <row r="6618" spans="1:3" ht="16.95" customHeight="1" x14ac:dyDescent="0.3">
      <c r="A6618" s="219">
        <v>6617</v>
      </c>
      <c r="B6618" s="108">
        <v>713</v>
      </c>
      <c r="C6618" s="109" t="s">
        <v>6780</v>
      </c>
    </row>
    <row r="6619" spans="1:3" ht="16.95" customHeight="1" x14ac:dyDescent="0.3">
      <c r="A6619" s="219">
        <v>6618</v>
      </c>
      <c r="B6619" s="108">
        <v>713124</v>
      </c>
      <c r="C6619" s="109" t="s">
        <v>6781</v>
      </c>
    </row>
    <row r="6620" spans="1:3" ht="16.95" customHeight="1" x14ac:dyDescent="0.3">
      <c r="A6620" s="219">
        <v>6619</v>
      </c>
      <c r="B6620" s="108">
        <v>714</v>
      </c>
      <c r="C6620" s="109" t="s">
        <v>6782</v>
      </c>
    </row>
    <row r="6621" spans="1:3" ht="16.95" customHeight="1" x14ac:dyDescent="0.3">
      <c r="A6621" s="219">
        <v>6620</v>
      </c>
      <c r="B6621" s="108">
        <v>715</v>
      </c>
      <c r="C6621" s="109" t="s">
        <v>6783</v>
      </c>
    </row>
    <row r="6622" spans="1:3" ht="16.95" customHeight="1" x14ac:dyDescent="0.3">
      <c r="A6622" s="219">
        <v>6621</v>
      </c>
      <c r="B6622" s="108">
        <v>716</v>
      </c>
      <c r="C6622" s="109" t="s">
        <v>6784</v>
      </c>
    </row>
    <row r="6623" spans="1:3" ht="16.95" customHeight="1" x14ac:dyDescent="0.3">
      <c r="A6623" s="219">
        <v>6622</v>
      </c>
      <c r="B6623" s="108">
        <v>717</v>
      </c>
      <c r="C6623" s="109" t="s">
        <v>6785</v>
      </c>
    </row>
    <row r="6624" spans="1:3" ht="16.95" customHeight="1" x14ac:dyDescent="0.3">
      <c r="A6624" s="219">
        <v>6623</v>
      </c>
      <c r="B6624" s="108">
        <v>717014</v>
      </c>
      <c r="C6624" s="109" t="s">
        <v>6786</v>
      </c>
    </row>
    <row r="6625" spans="1:3" ht="16.95" customHeight="1" x14ac:dyDescent="0.3">
      <c r="A6625" s="219">
        <v>6624</v>
      </c>
      <c r="B6625" s="108">
        <v>717153</v>
      </c>
      <c r="C6625" s="109" t="s">
        <v>6787</v>
      </c>
    </row>
    <row r="6626" spans="1:3" ht="16.95" customHeight="1" x14ac:dyDescent="0.3">
      <c r="A6626" s="219">
        <v>6625</v>
      </c>
      <c r="B6626" s="108">
        <v>717162</v>
      </c>
      <c r="C6626" s="109" t="s">
        <v>6788</v>
      </c>
    </row>
    <row r="6627" spans="1:3" ht="16.95" customHeight="1" x14ac:dyDescent="0.3">
      <c r="A6627" s="219">
        <v>6626</v>
      </c>
      <c r="B6627" s="108">
        <v>717165.01</v>
      </c>
      <c r="C6627" s="109" t="s">
        <v>6789</v>
      </c>
    </row>
    <row r="6628" spans="1:3" ht="16.95" customHeight="1" x14ac:dyDescent="0.3">
      <c r="A6628" s="219">
        <v>6627</v>
      </c>
      <c r="B6628" s="108">
        <v>717165.02</v>
      </c>
      <c r="C6628" s="109" t="s">
        <v>6790</v>
      </c>
    </row>
    <row r="6629" spans="1:3" ht="16.95" customHeight="1" x14ac:dyDescent="0.3">
      <c r="A6629" s="219">
        <v>6628</v>
      </c>
      <c r="B6629" s="108">
        <v>717165.03</v>
      </c>
      <c r="C6629" s="109" t="s">
        <v>6791</v>
      </c>
    </row>
    <row r="6630" spans="1:3" ht="16.95" customHeight="1" x14ac:dyDescent="0.3">
      <c r="A6630" s="219">
        <v>6629</v>
      </c>
      <c r="B6630" s="108">
        <v>717165.04</v>
      </c>
      <c r="C6630" s="109" t="s">
        <v>6792</v>
      </c>
    </row>
    <row r="6631" spans="1:3" ht="16.95" customHeight="1" x14ac:dyDescent="0.3">
      <c r="A6631" s="219">
        <v>6630</v>
      </c>
      <c r="B6631" s="108">
        <v>717165.05</v>
      </c>
      <c r="C6631" s="109" t="s">
        <v>6793</v>
      </c>
    </row>
    <row r="6632" spans="1:3" ht="16.95" customHeight="1" x14ac:dyDescent="0.3">
      <c r="A6632" s="219">
        <v>6631</v>
      </c>
      <c r="B6632" s="108">
        <v>717170</v>
      </c>
      <c r="C6632" s="109" t="s">
        <v>6794</v>
      </c>
    </row>
    <row r="6633" spans="1:3" ht="16.95" customHeight="1" x14ac:dyDescent="0.3">
      <c r="A6633" s="219">
        <v>6632</v>
      </c>
      <c r="B6633" s="108">
        <v>717170.01</v>
      </c>
      <c r="C6633" s="109" t="s">
        <v>6795</v>
      </c>
    </row>
    <row r="6634" spans="1:3" ht="16.95" customHeight="1" x14ac:dyDescent="0.3">
      <c r="A6634" s="219">
        <v>6633</v>
      </c>
      <c r="B6634" s="108">
        <v>717171</v>
      </c>
      <c r="C6634" s="109" t="s">
        <v>6796</v>
      </c>
    </row>
    <row r="6635" spans="1:3" ht="16.95" customHeight="1" x14ac:dyDescent="0.3">
      <c r="A6635" s="219">
        <v>6634</v>
      </c>
      <c r="B6635" s="108">
        <v>717177</v>
      </c>
      <c r="C6635" s="109" t="s">
        <v>6797</v>
      </c>
    </row>
    <row r="6636" spans="1:3" ht="16.95" customHeight="1" x14ac:dyDescent="0.3">
      <c r="A6636" s="219">
        <v>6635</v>
      </c>
      <c r="B6636" s="108">
        <v>717177.01</v>
      </c>
      <c r="C6636" s="109" t="s">
        <v>6798</v>
      </c>
    </row>
    <row r="6637" spans="1:3" ht="16.95" customHeight="1" x14ac:dyDescent="0.3">
      <c r="A6637" s="219">
        <v>6636</v>
      </c>
      <c r="B6637" s="108">
        <v>717179.01</v>
      </c>
      <c r="C6637" s="109" t="s">
        <v>6799</v>
      </c>
    </row>
    <row r="6638" spans="1:3" ht="16.95" customHeight="1" x14ac:dyDescent="0.3">
      <c r="A6638" s="219">
        <v>6637</v>
      </c>
      <c r="B6638" s="108">
        <v>717180</v>
      </c>
      <c r="C6638" s="109" t="s">
        <v>6800</v>
      </c>
    </row>
    <row r="6639" spans="1:3" ht="16.95" customHeight="1" x14ac:dyDescent="0.3">
      <c r="A6639" s="219">
        <v>6638</v>
      </c>
      <c r="B6639" s="108">
        <v>717180.01</v>
      </c>
      <c r="C6639" s="109" t="s">
        <v>6801</v>
      </c>
    </row>
    <row r="6640" spans="1:3" ht="16.95" customHeight="1" x14ac:dyDescent="0.3">
      <c r="A6640" s="219">
        <v>6639</v>
      </c>
      <c r="B6640" s="108">
        <v>717180.02</v>
      </c>
      <c r="C6640" s="109" t="s">
        <v>6802</v>
      </c>
    </row>
    <row r="6641" spans="1:3" ht="16.95" customHeight="1" x14ac:dyDescent="0.3">
      <c r="A6641" s="219">
        <v>6640</v>
      </c>
      <c r="B6641" s="108">
        <v>717180.03</v>
      </c>
      <c r="C6641" s="109" t="s">
        <v>6803</v>
      </c>
    </row>
    <row r="6642" spans="1:3" ht="16.95" customHeight="1" x14ac:dyDescent="0.3">
      <c r="A6642" s="219">
        <v>6641</v>
      </c>
      <c r="B6642" s="108">
        <v>717181</v>
      </c>
      <c r="C6642" s="109" t="s">
        <v>6804</v>
      </c>
    </row>
    <row r="6643" spans="1:3" ht="16.95" customHeight="1" x14ac:dyDescent="0.3">
      <c r="A6643" s="219">
        <v>6642</v>
      </c>
      <c r="B6643" s="108">
        <v>717181.01</v>
      </c>
      <c r="C6643" s="109" t="s">
        <v>6805</v>
      </c>
    </row>
    <row r="6644" spans="1:3" ht="16.95" customHeight="1" x14ac:dyDescent="0.3">
      <c r="A6644" s="219">
        <v>6643</v>
      </c>
      <c r="B6644" s="108">
        <v>717181.02</v>
      </c>
      <c r="C6644" s="109" t="s">
        <v>6806</v>
      </c>
    </row>
    <row r="6645" spans="1:3" ht="16.95" customHeight="1" x14ac:dyDescent="0.3">
      <c r="A6645" s="219">
        <v>6644</v>
      </c>
      <c r="B6645" s="108">
        <v>717182</v>
      </c>
      <c r="C6645" s="109" t="s">
        <v>6807</v>
      </c>
    </row>
    <row r="6646" spans="1:3" ht="16.95" customHeight="1" x14ac:dyDescent="0.3">
      <c r="A6646" s="219">
        <v>6645</v>
      </c>
      <c r="B6646" s="108">
        <v>717182.01</v>
      </c>
      <c r="C6646" s="109" t="s">
        <v>6808</v>
      </c>
    </row>
    <row r="6647" spans="1:3" ht="16.95" customHeight="1" x14ac:dyDescent="0.3">
      <c r="A6647" s="219">
        <v>6646</v>
      </c>
      <c r="B6647" s="108">
        <v>717183</v>
      </c>
      <c r="C6647" s="109" t="s">
        <v>6809</v>
      </c>
    </row>
    <row r="6648" spans="1:3" ht="16.95" customHeight="1" x14ac:dyDescent="0.3">
      <c r="A6648" s="219">
        <v>6647</v>
      </c>
      <c r="B6648" s="108">
        <v>717183.01</v>
      </c>
      <c r="C6648" s="109" t="s">
        <v>6810</v>
      </c>
    </row>
    <row r="6649" spans="1:3" ht="16.95" customHeight="1" x14ac:dyDescent="0.3">
      <c r="A6649" s="219">
        <v>6648</v>
      </c>
      <c r="B6649" s="108">
        <v>717184</v>
      </c>
      <c r="C6649" s="109" t="s">
        <v>6811</v>
      </c>
    </row>
    <row r="6650" spans="1:3" ht="16.95" customHeight="1" x14ac:dyDescent="0.3">
      <c r="A6650" s="219">
        <v>6649</v>
      </c>
      <c r="B6650" s="108">
        <v>717185</v>
      </c>
      <c r="C6650" s="109" t="s">
        <v>6812</v>
      </c>
    </row>
    <row r="6651" spans="1:3" ht="16.95" customHeight="1" x14ac:dyDescent="0.3">
      <c r="A6651" s="219">
        <v>6650</v>
      </c>
      <c r="B6651" s="108">
        <v>717185.01</v>
      </c>
      <c r="C6651" s="109" t="s">
        <v>6812</v>
      </c>
    </row>
    <row r="6652" spans="1:3" ht="16.95" customHeight="1" x14ac:dyDescent="0.3">
      <c r="A6652" s="219">
        <v>6651</v>
      </c>
      <c r="B6652" s="108">
        <v>717185.02</v>
      </c>
      <c r="C6652" s="109" t="s">
        <v>6813</v>
      </c>
    </row>
    <row r="6653" spans="1:3" ht="16.95" customHeight="1" x14ac:dyDescent="0.3">
      <c r="A6653" s="219">
        <v>6652</v>
      </c>
      <c r="B6653" s="108">
        <v>717186</v>
      </c>
      <c r="C6653" s="109" t="s">
        <v>6814</v>
      </c>
    </row>
    <row r="6654" spans="1:3" ht="16.95" customHeight="1" x14ac:dyDescent="0.3">
      <c r="A6654" s="219">
        <v>6653</v>
      </c>
      <c r="B6654" s="108">
        <v>717186.01</v>
      </c>
      <c r="C6654" s="109" t="s">
        <v>6815</v>
      </c>
    </row>
    <row r="6655" spans="1:3" ht="16.95" customHeight="1" x14ac:dyDescent="0.3">
      <c r="A6655" s="219">
        <v>6654</v>
      </c>
      <c r="B6655" s="108">
        <v>717187</v>
      </c>
      <c r="C6655" s="109" t="s">
        <v>6816</v>
      </c>
    </row>
    <row r="6656" spans="1:3" ht="16.95" customHeight="1" x14ac:dyDescent="0.3">
      <c r="A6656" s="219">
        <v>6655</v>
      </c>
      <c r="B6656" s="108">
        <v>717187.01</v>
      </c>
      <c r="C6656" s="109" t="s">
        <v>6817</v>
      </c>
    </row>
    <row r="6657" spans="1:3" ht="16.95" customHeight="1" x14ac:dyDescent="0.3">
      <c r="A6657" s="219">
        <v>6656</v>
      </c>
      <c r="B6657" s="108">
        <v>717192</v>
      </c>
      <c r="C6657" s="109" t="s">
        <v>6818</v>
      </c>
    </row>
    <row r="6658" spans="1:3" ht="16.95" customHeight="1" x14ac:dyDescent="0.3">
      <c r="A6658" s="219">
        <v>6657</v>
      </c>
      <c r="B6658" s="108">
        <v>717192.01</v>
      </c>
      <c r="C6658" s="109" t="s">
        <v>6819</v>
      </c>
    </row>
    <row r="6659" spans="1:3" ht="16.95" customHeight="1" x14ac:dyDescent="0.3">
      <c r="A6659" s="219">
        <v>6658</v>
      </c>
      <c r="B6659" s="108">
        <v>717192.02</v>
      </c>
      <c r="C6659" s="109" t="s">
        <v>6820</v>
      </c>
    </row>
    <row r="6660" spans="1:3" ht="16.95" customHeight="1" x14ac:dyDescent="0.3">
      <c r="A6660" s="219">
        <v>6659</v>
      </c>
      <c r="B6660" s="108">
        <v>717192.03</v>
      </c>
      <c r="C6660" s="109" t="s">
        <v>6821</v>
      </c>
    </row>
    <row r="6661" spans="1:3" ht="16.95" customHeight="1" x14ac:dyDescent="0.3">
      <c r="A6661" s="219">
        <v>6660</v>
      </c>
      <c r="B6661" s="108">
        <v>717193</v>
      </c>
      <c r="C6661" s="109" t="s">
        <v>6822</v>
      </c>
    </row>
    <row r="6662" spans="1:3" ht="16.95" customHeight="1" x14ac:dyDescent="0.3">
      <c r="A6662" s="219">
        <v>6661</v>
      </c>
      <c r="B6662" s="108">
        <v>717193.01</v>
      </c>
      <c r="C6662" s="109" t="s">
        <v>6823</v>
      </c>
    </row>
    <row r="6663" spans="1:3" ht="16.95" customHeight="1" x14ac:dyDescent="0.3">
      <c r="A6663" s="219">
        <v>6662</v>
      </c>
      <c r="B6663" s="108">
        <v>717200</v>
      </c>
      <c r="C6663" s="109" t="s">
        <v>6824</v>
      </c>
    </row>
    <row r="6664" spans="1:3" ht="16.95" customHeight="1" x14ac:dyDescent="0.3">
      <c r="A6664" s="219">
        <v>6663</v>
      </c>
      <c r="B6664" s="108">
        <v>717202</v>
      </c>
      <c r="C6664" s="109" t="s">
        <v>6825</v>
      </c>
    </row>
    <row r="6665" spans="1:3" ht="16.95" customHeight="1" x14ac:dyDescent="0.3">
      <c r="A6665" s="219">
        <v>6664</v>
      </c>
      <c r="B6665" s="108">
        <v>717203</v>
      </c>
      <c r="C6665" s="109" t="s">
        <v>6826</v>
      </c>
    </row>
    <row r="6666" spans="1:3" ht="16.95" customHeight="1" x14ac:dyDescent="0.3">
      <c r="A6666" s="219">
        <v>6665</v>
      </c>
      <c r="B6666" s="108">
        <v>717203.01</v>
      </c>
      <c r="C6666" s="109" t="s">
        <v>6827</v>
      </c>
    </row>
    <row r="6667" spans="1:3" ht="16.95" customHeight="1" x14ac:dyDescent="0.3">
      <c r="A6667" s="219">
        <v>6666</v>
      </c>
      <c r="B6667" s="108">
        <v>717204</v>
      </c>
      <c r="C6667" s="109" t="s">
        <v>6828</v>
      </c>
    </row>
    <row r="6668" spans="1:3" ht="16.95" customHeight="1" x14ac:dyDescent="0.3">
      <c r="A6668" s="219">
        <v>6667</v>
      </c>
      <c r="B6668" s="108">
        <v>717204.01</v>
      </c>
      <c r="C6668" s="109" t="s">
        <v>6829</v>
      </c>
    </row>
    <row r="6669" spans="1:3" ht="16.95" customHeight="1" x14ac:dyDescent="0.3">
      <c r="A6669" s="219">
        <v>6668</v>
      </c>
      <c r="B6669" s="108">
        <v>717205</v>
      </c>
      <c r="C6669" s="109" t="s">
        <v>6830</v>
      </c>
    </row>
    <row r="6670" spans="1:3" ht="16.95" customHeight="1" x14ac:dyDescent="0.3">
      <c r="A6670" s="219">
        <v>6669</v>
      </c>
      <c r="B6670" s="108">
        <v>717205.01</v>
      </c>
      <c r="C6670" s="109" t="s">
        <v>6831</v>
      </c>
    </row>
    <row r="6671" spans="1:3" ht="16.95" customHeight="1" x14ac:dyDescent="0.3">
      <c r="A6671" s="219">
        <v>6670</v>
      </c>
      <c r="B6671" s="108">
        <v>717206</v>
      </c>
      <c r="C6671" s="109" t="s">
        <v>6832</v>
      </c>
    </row>
    <row r="6672" spans="1:3" ht="16.95" customHeight="1" x14ac:dyDescent="0.3">
      <c r="A6672" s="219">
        <v>6671</v>
      </c>
      <c r="B6672" s="108">
        <v>717206.01</v>
      </c>
      <c r="C6672" s="109" t="s">
        <v>6833</v>
      </c>
    </row>
    <row r="6673" spans="1:3" ht="16.95" customHeight="1" x14ac:dyDescent="0.3">
      <c r="A6673" s="219">
        <v>6672</v>
      </c>
      <c r="B6673" s="108">
        <v>717207</v>
      </c>
      <c r="C6673" s="109" t="s">
        <v>6834</v>
      </c>
    </row>
    <row r="6674" spans="1:3" ht="16.95" customHeight="1" x14ac:dyDescent="0.3">
      <c r="A6674" s="219">
        <v>6673</v>
      </c>
      <c r="B6674" s="108">
        <v>717207.01</v>
      </c>
      <c r="C6674" s="109" t="s">
        <v>6835</v>
      </c>
    </row>
    <row r="6675" spans="1:3" ht="16.95" customHeight="1" x14ac:dyDescent="0.3">
      <c r="A6675" s="219">
        <v>6674</v>
      </c>
      <c r="B6675" s="108">
        <v>717207.02</v>
      </c>
      <c r="C6675" s="109" t="s">
        <v>6836</v>
      </c>
    </row>
    <row r="6676" spans="1:3" ht="16.95" customHeight="1" x14ac:dyDescent="0.3">
      <c r="A6676" s="219">
        <v>6675</v>
      </c>
      <c r="B6676" s="108">
        <v>717208</v>
      </c>
      <c r="C6676" s="109" t="s">
        <v>6837</v>
      </c>
    </row>
    <row r="6677" spans="1:3" ht="16.95" customHeight="1" x14ac:dyDescent="0.3">
      <c r="A6677" s="219">
        <v>6676</v>
      </c>
      <c r="B6677" s="108">
        <v>717208.01</v>
      </c>
      <c r="C6677" s="109" t="s">
        <v>6838</v>
      </c>
    </row>
    <row r="6678" spans="1:3" ht="16.95" customHeight="1" x14ac:dyDescent="0.3">
      <c r="A6678" s="219">
        <v>6677</v>
      </c>
      <c r="B6678" s="108">
        <v>717211</v>
      </c>
      <c r="C6678" s="109" t="s">
        <v>6839</v>
      </c>
    </row>
    <row r="6679" spans="1:3" ht="16.95" customHeight="1" x14ac:dyDescent="0.3">
      <c r="A6679" s="219">
        <v>6678</v>
      </c>
      <c r="B6679" s="108">
        <v>717214</v>
      </c>
      <c r="C6679" s="109" t="s">
        <v>6840</v>
      </c>
    </row>
    <row r="6680" spans="1:3" ht="16.95" customHeight="1" x14ac:dyDescent="0.3">
      <c r="A6680" s="219">
        <v>6679</v>
      </c>
      <c r="B6680" s="108">
        <v>717215</v>
      </c>
      <c r="C6680" s="109" t="s">
        <v>6841</v>
      </c>
    </row>
    <row r="6681" spans="1:3" ht="16.95" customHeight="1" x14ac:dyDescent="0.3">
      <c r="A6681" s="219">
        <v>6680</v>
      </c>
      <c r="B6681" s="108">
        <v>717215.01</v>
      </c>
      <c r="C6681" s="109" t="s">
        <v>6842</v>
      </c>
    </row>
    <row r="6682" spans="1:3" ht="16.95" customHeight="1" x14ac:dyDescent="0.3">
      <c r="A6682" s="219">
        <v>6681</v>
      </c>
      <c r="B6682" s="108">
        <v>717215.02</v>
      </c>
      <c r="C6682" s="109" t="s">
        <v>6843</v>
      </c>
    </row>
    <row r="6683" spans="1:3" ht="16.95" customHeight="1" x14ac:dyDescent="0.3">
      <c r="A6683" s="219">
        <v>6682</v>
      </c>
      <c r="B6683" s="108">
        <v>717216</v>
      </c>
      <c r="C6683" s="109" t="s">
        <v>6844</v>
      </c>
    </row>
    <row r="6684" spans="1:3" ht="16.95" customHeight="1" x14ac:dyDescent="0.3">
      <c r="A6684" s="219">
        <v>6683</v>
      </c>
      <c r="B6684" s="108">
        <v>717216.01</v>
      </c>
      <c r="C6684" s="109" t="s">
        <v>6845</v>
      </c>
    </row>
    <row r="6685" spans="1:3" ht="16.95" customHeight="1" x14ac:dyDescent="0.3">
      <c r="A6685" s="219">
        <v>6684</v>
      </c>
      <c r="B6685" s="108">
        <v>717216.02</v>
      </c>
      <c r="C6685" s="109" t="s">
        <v>6846</v>
      </c>
    </row>
    <row r="6686" spans="1:3" ht="16.95" customHeight="1" x14ac:dyDescent="0.3">
      <c r="A6686" s="219">
        <v>6685</v>
      </c>
      <c r="B6686" s="108">
        <v>717217</v>
      </c>
      <c r="C6686" s="109" t="s">
        <v>6847</v>
      </c>
    </row>
    <row r="6687" spans="1:3" ht="16.95" customHeight="1" x14ac:dyDescent="0.3">
      <c r="A6687" s="219">
        <v>6686</v>
      </c>
      <c r="B6687" s="108">
        <v>717217.01</v>
      </c>
      <c r="C6687" s="109" t="s">
        <v>6848</v>
      </c>
    </row>
    <row r="6688" spans="1:3" ht="16.95" customHeight="1" x14ac:dyDescent="0.3">
      <c r="A6688" s="219">
        <v>6687</v>
      </c>
      <c r="B6688" s="108">
        <v>717217.02</v>
      </c>
      <c r="C6688" s="109" t="s">
        <v>6849</v>
      </c>
    </row>
    <row r="6689" spans="1:3" ht="16.95" customHeight="1" x14ac:dyDescent="0.3">
      <c r="A6689" s="219">
        <v>6688</v>
      </c>
      <c r="B6689" s="108">
        <v>717219</v>
      </c>
      <c r="C6689" s="109" t="s">
        <v>6850</v>
      </c>
    </row>
    <row r="6690" spans="1:3" ht="16.95" customHeight="1" x14ac:dyDescent="0.3">
      <c r="A6690" s="219">
        <v>6689</v>
      </c>
      <c r="B6690" s="108">
        <v>717219.01</v>
      </c>
      <c r="C6690" s="109" t="s">
        <v>6851</v>
      </c>
    </row>
    <row r="6691" spans="1:3" ht="16.95" customHeight="1" x14ac:dyDescent="0.3">
      <c r="A6691" s="219">
        <v>6690</v>
      </c>
      <c r="B6691" s="108">
        <v>717219.02</v>
      </c>
      <c r="C6691" s="109" t="s">
        <v>6852</v>
      </c>
    </row>
    <row r="6692" spans="1:3" ht="16.95" customHeight="1" x14ac:dyDescent="0.3">
      <c r="A6692" s="219">
        <v>6691</v>
      </c>
      <c r="B6692" s="108">
        <v>717221</v>
      </c>
      <c r="C6692" s="109" t="s">
        <v>6853</v>
      </c>
    </row>
    <row r="6693" spans="1:3" ht="16.95" customHeight="1" x14ac:dyDescent="0.3">
      <c r="A6693" s="219">
        <v>6692</v>
      </c>
      <c r="B6693" s="108">
        <v>717221.01</v>
      </c>
      <c r="C6693" s="109" t="s">
        <v>6854</v>
      </c>
    </row>
    <row r="6694" spans="1:3" ht="16.95" customHeight="1" x14ac:dyDescent="0.3">
      <c r="A6694" s="219">
        <v>6693</v>
      </c>
      <c r="B6694" s="108">
        <v>717221.02</v>
      </c>
      <c r="C6694" s="109" t="s">
        <v>6855</v>
      </c>
    </row>
    <row r="6695" spans="1:3" ht="16.95" customHeight="1" x14ac:dyDescent="0.3">
      <c r="A6695" s="219">
        <v>6694</v>
      </c>
      <c r="B6695" s="108">
        <v>717222</v>
      </c>
      <c r="C6695" s="109" t="s">
        <v>6856</v>
      </c>
    </row>
    <row r="6696" spans="1:3" ht="16.95" customHeight="1" x14ac:dyDescent="0.3">
      <c r="A6696" s="219">
        <v>6695</v>
      </c>
      <c r="B6696" s="108">
        <v>717222.01</v>
      </c>
      <c r="C6696" s="109" t="s">
        <v>6857</v>
      </c>
    </row>
    <row r="6697" spans="1:3" ht="16.95" customHeight="1" x14ac:dyDescent="0.3">
      <c r="A6697" s="219">
        <v>6696</v>
      </c>
      <c r="B6697" s="108">
        <v>717222.02</v>
      </c>
      <c r="C6697" s="109" t="s">
        <v>6858</v>
      </c>
    </row>
    <row r="6698" spans="1:3" ht="16.95" customHeight="1" x14ac:dyDescent="0.3">
      <c r="A6698" s="219">
        <v>6697</v>
      </c>
      <c r="B6698" s="108">
        <v>717225.01</v>
      </c>
      <c r="C6698" s="109" t="s">
        <v>6859</v>
      </c>
    </row>
    <row r="6699" spans="1:3" ht="16.95" customHeight="1" x14ac:dyDescent="0.3">
      <c r="A6699" s="219">
        <v>6698</v>
      </c>
      <c r="B6699" s="108">
        <v>717225.02</v>
      </c>
      <c r="C6699" s="109" t="s">
        <v>6860</v>
      </c>
    </row>
    <row r="6700" spans="1:3" ht="16.95" customHeight="1" x14ac:dyDescent="0.3">
      <c r="A6700" s="219">
        <v>6699</v>
      </c>
      <c r="B6700" s="108">
        <v>717225.04</v>
      </c>
      <c r="C6700" s="109" t="s">
        <v>6861</v>
      </c>
    </row>
    <row r="6701" spans="1:3" ht="16.95" customHeight="1" x14ac:dyDescent="0.3">
      <c r="A6701" s="219">
        <v>6700</v>
      </c>
      <c r="B6701" s="108">
        <v>717234</v>
      </c>
      <c r="C6701" s="109" t="s">
        <v>6862</v>
      </c>
    </row>
    <row r="6702" spans="1:3" ht="16.95" customHeight="1" x14ac:dyDescent="0.3">
      <c r="A6702" s="219">
        <v>6701</v>
      </c>
      <c r="B6702" s="108">
        <v>717235</v>
      </c>
      <c r="C6702" s="109" t="s">
        <v>6863</v>
      </c>
    </row>
    <row r="6703" spans="1:3" ht="16.95" customHeight="1" x14ac:dyDescent="0.3">
      <c r="A6703" s="219">
        <v>6702</v>
      </c>
      <c r="B6703" s="108">
        <v>717235.01</v>
      </c>
      <c r="C6703" s="109" t="s">
        <v>6864</v>
      </c>
    </row>
    <row r="6704" spans="1:3" ht="16.95" customHeight="1" x14ac:dyDescent="0.3">
      <c r="A6704" s="219">
        <v>6703</v>
      </c>
      <c r="B6704" s="108">
        <v>717235.02</v>
      </c>
      <c r="C6704" s="109" t="s">
        <v>6865</v>
      </c>
    </row>
    <row r="6705" spans="1:3" ht="16.95" customHeight="1" x14ac:dyDescent="0.3">
      <c r="A6705" s="219">
        <v>6704</v>
      </c>
      <c r="B6705" s="108">
        <v>717235.03</v>
      </c>
      <c r="C6705" s="109" t="s">
        <v>6866</v>
      </c>
    </row>
    <row r="6706" spans="1:3" ht="16.95" customHeight="1" x14ac:dyDescent="0.3">
      <c r="A6706" s="219">
        <v>6705</v>
      </c>
      <c r="B6706" s="108">
        <v>717235.04</v>
      </c>
      <c r="C6706" s="109" t="s">
        <v>6867</v>
      </c>
    </row>
    <row r="6707" spans="1:3" ht="16.95" customHeight="1" x14ac:dyDescent="0.3">
      <c r="A6707" s="219">
        <v>6706</v>
      </c>
      <c r="B6707" s="108">
        <v>717236</v>
      </c>
      <c r="C6707" s="109" t="s">
        <v>6868</v>
      </c>
    </row>
    <row r="6708" spans="1:3" ht="16.95" customHeight="1" x14ac:dyDescent="0.3">
      <c r="A6708" s="219">
        <v>6707</v>
      </c>
      <c r="B6708" s="108">
        <v>717237</v>
      </c>
      <c r="C6708" s="109" t="s">
        <v>6869</v>
      </c>
    </row>
    <row r="6709" spans="1:3" ht="16.95" customHeight="1" x14ac:dyDescent="0.3">
      <c r="A6709" s="219">
        <v>6708</v>
      </c>
      <c r="B6709" s="108">
        <v>717237.01</v>
      </c>
      <c r="C6709" s="109" t="s">
        <v>6870</v>
      </c>
    </row>
    <row r="6710" spans="1:3" ht="16.95" customHeight="1" x14ac:dyDescent="0.3">
      <c r="A6710" s="219">
        <v>6709</v>
      </c>
      <c r="B6710" s="108">
        <v>717238</v>
      </c>
      <c r="C6710" s="109" t="s">
        <v>6871</v>
      </c>
    </row>
    <row r="6711" spans="1:3" ht="16.95" customHeight="1" x14ac:dyDescent="0.3">
      <c r="A6711" s="219">
        <v>6710</v>
      </c>
      <c r="B6711" s="108">
        <v>717238.01</v>
      </c>
      <c r="C6711" s="109" t="s">
        <v>6872</v>
      </c>
    </row>
    <row r="6712" spans="1:3" ht="16.95" customHeight="1" x14ac:dyDescent="0.3">
      <c r="A6712" s="219">
        <v>6711</v>
      </c>
      <c r="B6712" s="108">
        <v>717239</v>
      </c>
      <c r="C6712" s="109" t="s">
        <v>6873</v>
      </c>
    </row>
    <row r="6713" spans="1:3" ht="16.95" customHeight="1" x14ac:dyDescent="0.3">
      <c r="A6713" s="219">
        <v>6712</v>
      </c>
      <c r="B6713" s="108">
        <v>717241</v>
      </c>
      <c r="C6713" s="109" t="s">
        <v>6874</v>
      </c>
    </row>
    <row r="6714" spans="1:3" ht="16.95" customHeight="1" x14ac:dyDescent="0.3">
      <c r="A6714" s="219">
        <v>6713</v>
      </c>
      <c r="B6714" s="108">
        <v>717241.01</v>
      </c>
      <c r="C6714" s="109" t="s">
        <v>6875</v>
      </c>
    </row>
    <row r="6715" spans="1:3" ht="16.95" customHeight="1" x14ac:dyDescent="0.3">
      <c r="A6715" s="219">
        <v>6714</v>
      </c>
      <c r="B6715" s="108">
        <v>717241.02</v>
      </c>
      <c r="C6715" s="109" t="s">
        <v>6876</v>
      </c>
    </row>
    <row r="6716" spans="1:3" ht="16.95" customHeight="1" x14ac:dyDescent="0.3">
      <c r="A6716" s="219">
        <v>6715</v>
      </c>
      <c r="B6716" s="108">
        <v>717243</v>
      </c>
      <c r="C6716" s="109" t="s">
        <v>6877</v>
      </c>
    </row>
    <row r="6717" spans="1:3" ht="16.95" customHeight="1" x14ac:dyDescent="0.3">
      <c r="A6717" s="219">
        <v>6716</v>
      </c>
      <c r="B6717" s="108">
        <v>717243.01</v>
      </c>
      <c r="C6717" s="109" t="s">
        <v>6878</v>
      </c>
    </row>
    <row r="6718" spans="1:3" ht="16.95" customHeight="1" x14ac:dyDescent="0.3">
      <c r="A6718" s="219">
        <v>6717</v>
      </c>
      <c r="B6718" s="108">
        <v>717243.02</v>
      </c>
      <c r="C6718" s="109" t="s">
        <v>6879</v>
      </c>
    </row>
    <row r="6719" spans="1:3" ht="16.95" customHeight="1" x14ac:dyDescent="0.3">
      <c r="A6719" s="219">
        <v>6718</v>
      </c>
      <c r="B6719" s="108">
        <v>717245</v>
      </c>
      <c r="C6719" s="109" t="s">
        <v>6880</v>
      </c>
    </row>
    <row r="6720" spans="1:3" ht="16.95" customHeight="1" x14ac:dyDescent="0.3">
      <c r="A6720" s="219">
        <v>6719</v>
      </c>
      <c r="B6720" s="108">
        <v>717246</v>
      </c>
      <c r="C6720" s="109" t="s">
        <v>6881</v>
      </c>
    </row>
    <row r="6721" spans="1:3" ht="16.95" customHeight="1" x14ac:dyDescent="0.3">
      <c r="A6721" s="219">
        <v>6720</v>
      </c>
      <c r="B6721" s="108">
        <v>717247</v>
      </c>
      <c r="C6721" s="109" t="s">
        <v>6882</v>
      </c>
    </row>
    <row r="6722" spans="1:3" ht="16.95" customHeight="1" x14ac:dyDescent="0.3">
      <c r="A6722" s="219">
        <v>6721</v>
      </c>
      <c r="B6722" s="108">
        <v>717249</v>
      </c>
      <c r="C6722" s="109" t="s">
        <v>6882</v>
      </c>
    </row>
    <row r="6723" spans="1:3" ht="16.95" customHeight="1" x14ac:dyDescent="0.3">
      <c r="A6723" s="219">
        <v>6722</v>
      </c>
      <c r="B6723" s="108">
        <v>717257</v>
      </c>
      <c r="C6723" s="109" t="s">
        <v>6883</v>
      </c>
    </row>
    <row r="6724" spans="1:3" ht="16.95" customHeight="1" x14ac:dyDescent="0.3">
      <c r="A6724" s="219">
        <v>6723</v>
      </c>
      <c r="B6724" s="108">
        <v>717257.01</v>
      </c>
      <c r="C6724" s="109" t="s">
        <v>6884</v>
      </c>
    </row>
    <row r="6725" spans="1:3" ht="16.95" customHeight="1" x14ac:dyDescent="0.3">
      <c r="A6725" s="219">
        <v>6724</v>
      </c>
      <c r="B6725" s="108">
        <v>717257.02</v>
      </c>
      <c r="C6725" s="109" t="s">
        <v>6885</v>
      </c>
    </row>
    <row r="6726" spans="1:3" ht="16.95" customHeight="1" x14ac:dyDescent="0.3">
      <c r="A6726" s="219">
        <v>6725</v>
      </c>
      <c r="B6726" s="108">
        <v>717259</v>
      </c>
      <c r="C6726" s="109" t="s">
        <v>6886</v>
      </c>
    </row>
    <row r="6727" spans="1:3" ht="16.95" customHeight="1" x14ac:dyDescent="0.3">
      <c r="A6727" s="219">
        <v>6726</v>
      </c>
      <c r="B6727" s="108">
        <v>717279</v>
      </c>
      <c r="C6727" s="109" t="s">
        <v>6887</v>
      </c>
    </row>
    <row r="6728" spans="1:3" ht="16.95" customHeight="1" x14ac:dyDescent="0.3">
      <c r="A6728" s="219">
        <v>6727</v>
      </c>
      <c r="B6728" s="108">
        <v>717280.4</v>
      </c>
      <c r="C6728" s="109" t="s">
        <v>6888</v>
      </c>
    </row>
    <row r="6729" spans="1:3" ht="16.95" customHeight="1" x14ac:dyDescent="0.3">
      <c r="A6729" s="219">
        <v>6728</v>
      </c>
      <c r="B6729" s="108">
        <v>717280.41</v>
      </c>
      <c r="C6729" s="109" t="s">
        <v>6889</v>
      </c>
    </row>
    <row r="6730" spans="1:3" ht="16.95" customHeight="1" x14ac:dyDescent="0.3">
      <c r="A6730" s="219">
        <v>6729</v>
      </c>
      <c r="B6730" s="108">
        <v>717281</v>
      </c>
      <c r="C6730" s="109" t="s">
        <v>6890</v>
      </c>
    </row>
    <row r="6731" spans="1:3" ht="16.95" customHeight="1" x14ac:dyDescent="0.3">
      <c r="A6731" s="219">
        <v>6730</v>
      </c>
      <c r="B6731" s="108">
        <v>717281.01</v>
      </c>
      <c r="C6731" s="109" t="s">
        <v>6891</v>
      </c>
    </row>
    <row r="6732" spans="1:3" ht="16.95" customHeight="1" x14ac:dyDescent="0.3">
      <c r="A6732" s="219">
        <v>6731</v>
      </c>
      <c r="B6732" s="108">
        <v>717283</v>
      </c>
      <c r="C6732" s="109" t="s">
        <v>6892</v>
      </c>
    </row>
    <row r="6733" spans="1:3" ht="16.95" customHeight="1" x14ac:dyDescent="0.3">
      <c r="A6733" s="219">
        <v>6732</v>
      </c>
      <c r="B6733" s="108">
        <v>717284</v>
      </c>
      <c r="C6733" s="109" t="s">
        <v>6893</v>
      </c>
    </row>
    <row r="6734" spans="1:3" ht="16.95" customHeight="1" x14ac:dyDescent="0.3">
      <c r="A6734" s="219">
        <v>6733</v>
      </c>
      <c r="B6734" s="108">
        <v>717284.01</v>
      </c>
      <c r="C6734" s="109" t="s">
        <v>6894</v>
      </c>
    </row>
    <row r="6735" spans="1:3" ht="16.95" customHeight="1" x14ac:dyDescent="0.3">
      <c r="A6735" s="219">
        <v>6734</v>
      </c>
      <c r="B6735" s="108">
        <v>717293</v>
      </c>
      <c r="C6735" s="109" t="s">
        <v>6895</v>
      </c>
    </row>
    <row r="6736" spans="1:3" ht="16.95" customHeight="1" x14ac:dyDescent="0.3">
      <c r="A6736" s="219">
        <v>6735</v>
      </c>
      <c r="B6736" s="108">
        <v>717294</v>
      </c>
      <c r="C6736" s="109" t="s">
        <v>6896</v>
      </c>
    </row>
    <row r="6737" spans="1:3" ht="16.95" customHeight="1" x14ac:dyDescent="0.3">
      <c r="A6737" s="219">
        <v>6736</v>
      </c>
      <c r="B6737" s="108">
        <v>717294.01</v>
      </c>
      <c r="C6737" s="109" t="s">
        <v>6897</v>
      </c>
    </row>
    <row r="6738" spans="1:3" ht="16.95" customHeight="1" x14ac:dyDescent="0.3">
      <c r="A6738" s="219">
        <v>6737</v>
      </c>
      <c r="B6738" s="108">
        <v>717295.01</v>
      </c>
      <c r="C6738" s="109" t="s">
        <v>6898</v>
      </c>
    </row>
    <row r="6739" spans="1:3" ht="16.95" customHeight="1" x14ac:dyDescent="0.3">
      <c r="A6739" s="219">
        <v>6738</v>
      </c>
      <c r="B6739" s="108">
        <v>717296</v>
      </c>
      <c r="C6739" s="109" t="s">
        <v>6899</v>
      </c>
    </row>
    <row r="6740" spans="1:3" ht="16.95" customHeight="1" x14ac:dyDescent="0.3">
      <c r="A6740" s="219">
        <v>6739</v>
      </c>
      <c r="B6740" s="108">
        <v>717296.01</v>
      </c>
      <c r="C6740" s="109" t="s">
        <v>6900</v>
      </c>
    </row>
    <row r="6741" spans="1:3" ht="16.95" customHeight="1" x14ac:dyDescent="0.3">
      <c r="A6741" s="219">
        <v>6740</v>
      </c>
      <c r="B6741" s="108">
        <v>717300</v>
      </c>
      <c r="C6741" s="109" t="s">
        <v>6901</v>
      </c>
    </row>
    <row r="6742" spans="1:3" ht="16.95" customHeight="1" x14ac:dyDescent="0.3">
      <c r="A6742" s="219">
        <v>6741</v>
      </c>
      <c r="B6742" s="108">
        <v>717301</v>
      </c>
      <c r="C6742" s="109" t="s">
        <v>6902</v>
      </c>
    </row>
    <row r="6743" spans="1:3" ht="16.95" customHeight="1" x14ac:dyDescent="0.3">
      <c r="A6743" s="219">
        <v>6742</v>
      </c>
      <c r="B6743" s="108">
        <v>717302</v>
      </c>
      <c r="C6743" s="109" t="s">
        <v>6903</v>
      </c>
    </row>
    <row r="6744" spans="1:3" ht="16.95" customHeight="1" x14ac:dyDescent="0.3">
      <c r="A6744" s="219">
        <v>6743</v>
      </c>
      <c r="B6744" s="108">
        <v>717303</v>
      </c>
      <c r="C6744" s="109" t="s">
        <v>6904</v>
      </c>
    </row>
    <row r="6745" spans="1:3" ht="16.95" customHeight="1" x14ac:dyDescent="0.3">
      <c r="A6745" s="219">
        <v>6744</v>
      </c>
      <c r="B6745" s="108">
        <v>717303.11</v>
      </c>
      <c r="C6745" s="109" t="s">
        <v>6905</v>
      </c>
    </row>
    <row r="6746" spans="1:3" ht="16.95" customHeight="1" x14ac:dyDescent="0.3">
      <c r="A6746" s="219">
        <v>6745</v>
      </c>
      <c r="B6746" s="108">
        <v>717304</v>
      </c>
      <c r="C6746" s="109" t="s">
        <v>6906</v>
      </c>
    </row>
    <row r="6747" spans="1:3" ht="16.95" customHeight="1" x14ac:dyDescent="0.3">
      <c r="A6747" s="219">
        <v>6746</v>
      </c>
      <c r="B6747" s="108">
        <v>717305</v>
      </c>
      <c r="C6747" s="109" t="s">
        <v>6907</v>
      </c>
    </row>
    <row r="6748" spans="1:3" ht="16.95" customHeight="1" x14ac:dyDescent="0.3">
      <c r="A6748" s="219">
        <v>6747</v>
      </c>
      <c r="B6748" s="108">
        <v>717305.11</v>
      </c>
      <c r="C6748" s="109" t="s">
        <v>6908</v>
      </c>
    </row>
    <row r="6749" spans="1:3" ht="16.95" customHeight="1" x14ac:dyDescent="0.3">
      <c r="A6749" s="219">
        <v>6748</v>
      </c>
      <c r="B6749" s="108">
        <v>717306</v>
      </c>
      <c r="C6749" s="109" t="s">
        <v>6909</v>
      </c>
    </row>
    <row r="6750" spans="1:3" ht="16.95" customHeight="1" x14ac:dyDescent="0.3">
      <c r="A6750" s="219">
        <v>6749</v>
      </c>
      <c r="B6750" s="108">
        <v>717307</v>
      </c>
      <c r="C6750" s="109" t="s">
        <v>6910</v>
      </c>
    </row>
    <row r="6751" spans="1:3" ht="16.95" customHeight="1" x14ac:dyDescent="0.3">
      <c r="A6751" s="219">
        <v>6750</v>
      </c>
      <c r="B6751" s="108">
        <v>717308</v>
      </c>
      <c r="C6751" s="109" t="s">
        <v>6911</v>
      </c>
    </row>
    <row r="6752" spans="1:3" ht="16.95" customHeight="1" x14ac:dyDescent="0.3">
      <c r="A6752" s="219">
        <v>6751</v>
      </c>
      <c r="B6752" s="108">
        <v>717308.11</v>
      </c>
      <c r="C6752" s="109" t="s">
        <v>6912</v>
      </c>
    </row>
    <row r="6753" spans="1:3" ht="16.95" customHeight="1" x14ac:dyDescent="0.3">
      <c r="A6753" s="219">
        <v>6752</v>
      </c>
      <c r="B6753" s="108">
        <v>717309</v>
      </c>
      <c r="C6753" s="109" t="s">
        <v>6913</v>
      </c>
    </row>
    <row r="6754" spans="1:3" ht="16.95" customHeight="1" x14ac:dyDescent="0.3">
      <c r="A6754" s="219">
        <v>6753</v>
      </c>
      <c r="B6754" s="108">
        <v>717311.41</v>
      </c>
      <c r="C6754" s="109" t="s">
        <v>6914</v>
      </c>
    </row>
    <row r="6755" spans="1:3" ht="16.95" customHeight="1" x14ac:dyDescent="0.3">
      <c r="A6755" s="219">
        <v>6754</v>
      </c>
      <c r="B6755" s="108">
        <v>717311.51</v>
      </c>
      <c r="C6755" s="109" t="s">
        <v>6915</v>
      </c>
    </row>
    <row r="6756" spans="1:3" ht="16.95" customHeight="1" x14ac:dyDescent="0.3">
      <c r="A6756" s="219">
        <v>6755</v>
      </c>
      <c r="B6756" s="108">
        <v>717311.52</v>
      </c>
      <c r="C6756" s="109" t="s">
        <v>6916</v>
      </c>
    </row>
    <row r="6757" spans="1:3" ht="16.95" customHeight="1" x14ac:dyDescent="0.3">
      <c r="A6757" s="219">
        <v>6756</v>
      </c>
      <c r="B6757" s="108">
        <v>717311.53</v>
      </c>
      <c r="C6757" s="109" t="s">
        <v>6917</v>
      </c>
    </row>
    <row r="6758" spans="1:3" ht="16.95" customHeight="1" x14ac:dyDescent="0.3">
      <c r="A6758" s="219">
        <v>6757</v>
      </c>
      <c r="B6758" s="108">
        <v>717311.7</v>
      </c>
      <c r="C6758" s="109" t="s">
        <v>6918</v>
      </c>
    </row>
    <row r="6759" spans="1:3" ht="16.95" customHeight="1" x14ac:dyDescent="0.3">
      <c r="A6759" s="219">
        <v>6758</v>
      </c>
      <c r="B6759" s="108">
        <v>717340.01</v>
      </c>
      <c r="C6759" s="109" t="s">
        <v>6919</v>
      </c>
    </row>
    <row r="6760" spans="1:3" ht="16.95" customHeight="1" x14ac:dyDescent="0.3">
      <c r="A6760" s="219">
        <v>6759</v>
      </c>
      <c r="B6760" s="108">
        <v>717357</v>
      </c>
      <c r="C6760" s="109" t="s">
        <v>6920</v>
      </c>
    </row>
    <row r="6761" spans="1:3" ht="16.95" customHeight="1" x14ac:dyDescent="0.3">
      <c r="A6761" s="219">
        <v>6760</v>
      </c>
      <c r="B6761" s="108">
        <v>717357.01</v>
      </c>
      <c r="C6761" s="109" t="s">
        <v>6921</v>
      </c>
    </row>
    <row r="6762" spans="1:3" ht="16.95" customHeight="1" x14ac:dyDescent="0.3">
      <c r="A6762" s="219">
        <v>6761</v>
      </c>
      <c r="B6762" s="108">
        <v>717358</v>
      </c>
      <c r="C6762" s="109" t="s">
        <v>6922</v>
      </c>
    </row>
    <row r="6763" spans="1:3" ht="16.95" customHeight="1" x14ac:dyDescent="0.3">
      <c r="A6763" s="219">
        <v>6762</v>
      </c>
      <c r="B6763" s="108">
        <v>717407.01</v>
      </c>
      <c r="C6763" s="109" t="s">
        <v>6923</v>
      </c>
    </row>
    <row r="6764" spans="1:3" ht="16.95" customHeight="1" x14ac:dyDescent="0.3">
      <c r="A6764" s="219">
        <v>6763</v>
      </c>
      <c r="B6764" s="108">
        <v>717407.02</v>
      </c>
      <c r="C6764" s="109" t="s">
        <v>6924</v>
      </c>
    </row>
    <row r="6765" spans="1:3" ht="16.95" customHeight="1" x14ac:dyDescent="0.3">
      <c r="A6765" s="219">
        <v>6764</v>
      </c>
      <c r="B6765" s="108">
        <v>717407.03</v>
      </c>
      <c r="C6765" s="109" t="s">
        <v>6925</v>
      </c>
    </row>
    <row r="6766" spans="1:3" ht="16.95" customHeight="1" x14ac:dyDescent="0.3">
      <c r="A6766" s="219">
        <v>6765</v>
      </c>
      <c r="B6766" s="108">
        <v>717407.04</v>
      </c>
      <c r="C6766" s="109" t="s">
        <v>6926</v>
      </c>
    </row>
    <row r="6767" spans="1:3" ht="16.95" customHeight="1" x14ac:dyDescent="0.3">
      <c r="A6767" s="219">
        <v>6766</v>
      </c>
      <c r="B6767" s="108">
        <v>717407.05</v>
      </c>
      <c r="C6767" s="109" t="s">
        <v>6927</v>
      </c>
    </row>
    <row r="6768" spans="1:3" ht="16.95" customHeight="1" x14ac:dyDescent="0.3">
      <c r="A6768" s="219">
        <v>6767</v>
      </c>
      <c r="B6768" s="108">
        <v>717407.06</v>
      </c>
      <c r="C6768" s="109" t="s">
        <v>6928</v>
      </c>
    </row>
    <row r="6769" spans="1:3" ht="16.95" customHeight="1" x14ac:dyDescent="0.3">
      <c r="A6769" s="219">
        <v>6768</v>
      </c>
      <c r="B6769" s="108">
        <v>717407.07</v>
      </c>
      <c r="C6769" s="109" t="s">
        <v>6929</v>
      </c>
    </row>
    <row r="6770" spans="1:3" ht="16.95" customHeight="1" x14ac:dyDescent="0.3">
      <c r="A6770" s="219">
        <v>6769</v>
      </c>
      <c r="B6770" s="108">
        <v>717408</v>
      </c>
      <c r="C6770" s="109" t="s">
        <v>6930</v>
      </c>
    </row>
    <row r="6771" spans="1:3" ht="16.95" customHeight="1" x14ac:dyDescent="0.3">
      <c r="A6771" s="219">
        <v>6770</v>
      </c>
      <c r="B6771" s="108">
        <v>717408.01</v>
      </c>
      <c r="C6771" s="109" t="s">
        <v>6931</v>
      </c>
    </row>
    <row r="6772" spans="1:3" ht="16.95" customHeight="1" x14ac:dyDescent="0.3">
      <c r="A6772" s="219">
        <v>6771</v>
      </c>
      <c r="B6772" s="108">
        <v>717409</v>
      </c>
      <c r="C6772" s="109" t="s">
        <v>6932</v>
      </c>
    </row>
    <row r="6773" spans="1:3" ht="16.95" customHeight="1" x14ac:dyDescent="0.3">
      <c r="A6773" s="219">
        <v>6772</v>
      </c>
      <c r="B6773" s="108">
        <v>717409.01</v>
      </c>
      <c r="C6773" s="109" t="s">
        <v>6933</v>
      </c>
    </row>
    <row r="6774" spans="1:3" ht="16.95" customHeight="1" x14ac:dyDescent="0.3">
      <c r="A6774" s="219">
        <v>6773</v>
      </c>
      <c r="B6774" s="108">
        <v>717410</v>
      </c>
      <c r="C6774" s="109" t="s">
        <v>6934</v>
      </c>
    </row>
    <row r="6775" spans="1:3" ht="16.95" customHeight="1" x14ac:dyDescent="0.3">
      <c r="A6775" s="219">
        <v>6774</v>
      </c>
      <c r="B6775" s="108">
        <v>717410.01</v>
      </c>
      <c r="C6775" s="109" t="s">
        <v>6935</v>
      </c>
    </row>
    <row r="6776" spans="1:3" ht="16.95" customHeight="1" x14ac:dyDescent="0.3">
      <c r="A6776" s="219">
        <v>6775</v>
      </c>
      <c r="B6776" s="108">
        <v>717410.02</v>
      </c>
      <c r="C6776" s="109" t="s">
        <v>6936</v>
      </c>
    </row>
    <row r="6777" spans="1:3" ht="16.95" customHeight="1" x14ac:dyDescent="0.3">
      <c r="A6777" s="219">
        <v>6776</v>
      </c>
      <c r="B6777" s="108">
        <v>717411</v>
      </c>
      <c r="C6777" s="109" t="s">
        <v>6937</v>
      </c>
    </row>
    <row r="6778" spans="1:3" ht="16.95" customHeight="1" x14ac:dyDescent="0.3">
      <c r="A6778" s="219">
        <v>6777</v>
      </c>
      <c r="B6778" s="108">
        <v>717411.01</v>
      </c>
      <c r="C6778" s="109" t="s">
        <v>6938</v>
      </c>
    </row>
    <row r="6779" spans="1:3" ht="16.95" customHeight="1" x14ac:dyDescent="0.3">
      <c r="A6779" s="219">
        <v>6778</v>
      </c>
      <c r="B6779" s="108">
        <v>717412</v>
      </c>
      <c r="C6779" s="109" t="s">
        <v>6939</v>
      </c>
    </row>
    <row r="6780" spans="1:3" ht="16.95" customHeight="1" x14ac:dyDescent="0.3">
      <c r="A6780" s="219">
        <v>6779</v>
      </c>
      <c r="B6780" s="108">
        <v>717417</v>
      </c>
      <c r="C6780" s="109" t="s">
        <v>6940</v>
      </c>
    </row>
    <row r="6781" spans="1:3" ht="16.95" customHeight="1" x14ac:dyDescent="0.3">
      <c r="A6781" s="219">
        <v>6780</v>
      </c>
      <c r="B6781" s="108">
        <v>717425</v>
      </c>
      <c r="C6781" s="109" t="s">
        <v>6941</v>
      </c>
    </row>
    <row r="6782" spans="1:3" ht="16.95" customHeight="1" x14ac:dyDescent="0.3">
      <c r="A6782" s="219">
        <v>6781</v>
      </c>
      <c r="B6782" s="108">
        <v>717425.01</v>
      </c>
      <c r="C6782" s="109" t="s">
        <v>6942</v>
      </c>
    </row>
    <row r="6783" spans="1:3" ht="16.95" customHeight="1" x14ac:dyDescent="0.3">
      <c r="A6783" s="219">
        <v>6782</v>
      </c>
      <c r="B6783" s="108">
        <v>717425.02</v>
      </c>
      <c r="C6783" s="109" t="s">
        <v>6943</v>
      </c>
    </row>
    <row r="6784" spans="1:3" ht="16.95" customHeight="1" x14ac:dyDescent="0.3">
      <c r="A6784" s="219">
        <v>6783</v>
      </c>
      <c r="B6784" s="108">
        <v>717425.03</v>
      </c>
      <c r="C6784" s="109" t="s">
        <v>6944</v>
      </c>
    </row>
    <row r="6785" spans="1:3" ht="16.95" customHeight="1" x14ac:dyDescent="0.3">
      <c r="A6785" s="219">
        <v>6784</v>
      </c>
      <c r="B6785" s="108">
        <v>717428</v>
      </c>
      <c r="C6785" s="109" t="s">
        <v>6945</v>
      </c>
    </row>
    <row r="6786" spans="1:3" ht="16.95" customHeight="1" x14ac:dyDescent="0.3">
      <c r="A6786" s="219">
        <v>6785</v>
      </c>
      <c r="B6786" s="108">
        <v>717430</v>
      </c>
      <c r="C6786" s="109" t="s">
        <v>6946</v>
      </c>
    </row>
    <row r="6787" spans="1:3" ht="16.95" customHeight="1" x14ac:dyDescent="0.3">
      <c r="A6787" s="219">
        <v>6786</v>
      </c>
      <c r="B6787" s="108">
        <v>717433.01</v>
      </c>
      <c r="C6787" s="109" t="s">
        <v>6947</v>
      </c>
    </row>
    <row r="6788" spans="1:3" ht="16.95" customHeight="1" x14ac:dyDescent="0.3">
      <c r="A6788" s="219">
        <v>6787</v>
      </c>
      <c r="B6788" s="108">
        <v>717437</v>
      </c>
      <c r="C6788" s="109" t="s">
        <v>6948</v>
      </c>
    </row>
    <row r="6789" spans="1:3" ht="16.95" customHeight="1" x14ac:dyDescent="0.3">
      <c r="A6789" s="219">
        <v>6788</v>
      </c>
      <c r="B6789" s="108">
        <v>717438</v>
      </c>
      <c r="C6789" s="109" t="s">
        <v>6949</v>
      </c>
    </row>
    <row r="6790" spans="1:3" ht="16.95" customHeight="1" x14ac:dyDescent="0.3">
      <c r="A6790" s="219">
        <v>6789</v>
      </c>
      <c r="B6790" s="108">
        <v>717440</v>
      </c>
      <c r="C6790" s="109" t="s">
        <v>6950</v>
      </c>
    </row>
    <row r="6791" spans="1:3" ht="16.95" customHeight="1" x14ac:dyDescent="0.3">
      <c r="A6791" s="219">
        <v>6790</v>
      </c>
      <c r="B6791" s="108">
        <v>717443</v>
      </c>
      <c r="C6791" s="109" t="s">
        <v>6951</v>
      </c>
    </row>
    <row r="6792" spans="1:3" ht="16.95" customHeight="1" x14ac:dyDescent="0.3">
      <c r="A6792" s="219">
        <v>6791</v>
      </c>
      <c r="B6792" s="108">
        <v>717443.01</v>
      </c>
      <c r="C6792" s="109" t="s">
        <v>6952</v>
      </c>
    </row>
    <row r="6793" spans="1:3" ht="16.95" customHeight="1" x14ac:dyDescent="0.3">
      <c r="A6793" s="219">
        <v>6792</v>
      </c>
      <c r="B6793" s="108">
        <v>717444</v>
      </c>
      <c r="C6793" s="109" t="s">
        <v>6953</v>
      </c>
    </row>
    <row r="6794" spans="1:3" ht="16.95" customHeight="1" x14ac:dyDescent="0.3">
      <c r="A6794" s="219">
        <v>6793</v>
      </c>
      <c r="B6794" s="108">
        <v>717445</v>
      </c>
      <c r="C6794" s="109" t="s">
        <v>6954</v>
      </c>
    </row>
    <row r="6795" spans="1:3" ht="16.95" customHeight="1" x14ac:dyDescent="0.3">
      <c r="A6795" s="219">
        <v>6794</v>
      </c>
      <c r="B6795" s="108">
        <v>717448</v>
      </c>
      <c r="C6795" s="109" t="s">
        <v>6955</v>
      </c>
    </row>
    <row r="6796" spans="1:3" ht="16.95" customHeight="1" x14ac:dyDescent="0.3">
      <c r="A6796" s="219">
        <v>6795</v>
      </c>
      <c r="B6796" s="108">
        <v>717456</v>
      </c>
      <c r="C6796" s="109" t="s">
        <v>6956</v>
      </c>
    </row>
    <row r="6797" spans="1:3" ht="16.95" customHeight="1" x14ac:dyDescent="0.3">
      <c r="A6797" s="219">
        <v>6796</v>
      </c>
      <c r="B6797" s="108">
        <v>717458</v>
      </c>
      <c r="C6797" s="109" t="s">
        <v>6957</v>
      </c>
    </row>
    <row r="6798" spans="1:3" ht="16.95" customHeight="1" x14ac:dyDescent="0.3">
      <c r="A6798" s="219">
        <v>6797</v>
      </c>
      <c r="B6798" s="108">
        <v>717459</v>
      </c>
      <c r="C6798" s="109" t="s">
        <v>6958</v>
      </c>
    </row>
    <row r="6799" spans="1:3" ht="16.95" customHeight="1" x14ac:dyDescent="0.3">
      <c r="A6799" s="219">
        <v>6798</v>
      </c>
      <c r="B6799" s="108">
        <v>717461</v>
      </c>
      <c r="C6799" s="109" t="s">
        <v>6959</v>
      </c>
    </row>
    <row r="6800" spans="1:3" ht="16.95" customHeight="1" x14ac:dyDescent="0.3">
      <c r="A6800" s="219">
        <v>6799</v>
      </c>
      <c r="B6800" s="108">
        <v>717462</v>
      </c>
      <c r="C6800" s="109" t="s">
        <v>6960</v>
      </c>
    </row>
    <row r="6801" spans="1:3" ht="16.95" customHeight="1" x14ac:dyDescent="0.3">
      <c r="A6801" s="219">
        <v>6800</v>
      </c>
      <c r="B6801" s="108">
        <v>717464</v>
      </c>
      <c r="C6801" s="109" t="s">
        <v>6961</v>
      </c>
    </row>
    <row r="6802" spans="1:3" ht="16.95" customHeight="1" x14ac:dyDescent="0.3">
      <c r="A6802" s="219">
        <v>6801</v>
      </c>
      <c r="B6802" s="108">
        <v>717464.01</v>
      </c>
      <c r="C6802" s="109" t="s">
        <v>6962</v>
      </c>
    </row>
    <row r="6803" spans="1:3" ht="16.95" customHeight="1" x14ac:dyDescent="0.3">
      <c r="A6803" s="219">
        <v>6802</v>
      </c>
      <c r="B6803" s="108">
        <v>7140003</v>
      </c>
      <c r="C6803" s="109" t="s">
        <v>6963</v>
      </c>
    </row>
    <row r="6804" spans="1:3" ht="16.95" customHeight="1" x14ac:dyDescent="0.3">
      <c r="A6804" s="219">
        <v>6803</v>
      </c>
      <c r="B6804" s="108">
        <v>7140007</v>
      </c>
      <c r="C6804" s="109" t="s">
        <v>6964</v>
      </c>
    </row>
    <row r="6805" spans="1:3" ht="16.95" customHeight="1" x14ac:dyDescent="0.3">
      <c r="A6805" s="219">
        <v>6804</v>
      </c>
      <c r="B6805" s="108">
        <v>7140008</v>
      </c>
      <c r="C6805" s="109" t="s">
        <v>6965</v>
      </c>
    </row>
    <row r="6806" spans="1:3" ht="16.95" customHeight="1" x14ac:dyDescent="0.3">
      <c r="A6806" s="219">
        <v>6805</v>
      </c>
      <c r="B6806" s="108">
        <v>717480</v>
      </c>
      <c r="C6806" s="109" t="s">
        <v>6966</v>
      </c>
    </row>
    <row r="6807" spans="1:3" ht="16.95" customHeight="1" x14ac:dyDescent="0.3">
      <c r="A6807" s="219">
        <v>6806</v>
      </c>
      <c r="B6807" s="108">
        <v>717551</v>
      </c>
      <c r="C6807" s="109" t="s">
        <v>6967</v>
      </c>
    </row>
    <row r="6808" spans="1:3" ht="16.95" customHeight="1" x14ac:dyDescent="0.3">
      <c r="A6808" s="219">
        <v>6807</v>
      </c>
      <c r="B6808" s="108">
        <v>717552</v>
      </c>
      <c r="C6808" s="109" t="s">
        <v>6968</v>
      </c>
    </row>
    <row r="6809" spans="1:3" ht="16.95" customHeight="1" x14ac:dyDescent="0.3">
      <c r="A6809" s="219">
        <v>6808</v>
      </c>
      <c r="B6809" s="108">
        <v>717553</v>
      </c>
      <c r="C6809" s="109" t="s">
        <v>6969</v>
      </c>
    </row>
    <row r="6810" spans="1:3" ht="16.95" customHeight="1" x14ac:dyDescent="0.3">
      <c r="A6810" s="219">
        <v>6809</v>
      </c>
      <c r="B6810" s="108">
        <v>717554</v>
      </c>
      <c r="C6810" s="109" t="s">
        <v>6970</v>
      </c>
    </row>
    <row r="6811" spans="1:3" ht="16.95" customHeight="1" x14ac:dyDescent="0.3">
      <c r="A6811" s="219">
        <v>6810</v>
      </c>
      <c r="B6811" s="108">
        <v>717555</v>
      </c>
      <c r="C6811" s="109" t="s">
        <v>6971</v>
      </c>
    </row>
    <row r="6812" spans="1:3" ht="16.95" customHeight="1" x14ac:dyDescent="0.3">
      <c r="A6812" s="219">
        <v>6811</v>
      </c>
      <c r="B6812" s="108">
        <v>717556</v>
      </c>
      <c r="C6812" s="109" t="s">
        <v>6972</v>
      </c>
    </row>
    <row r="6813" spans="1:3" ht="16.95" customHeight="1" x14ac:dyDescent="0.3">
      <c r="A6813" s="219">
        <v>6812</v>
      </c>
      <c r="B6813" s="108">
        <v>717557</v>
      </c>
      <c r="C6813" s="109" t="s">
        <v>6973</v>
      </c>
    </row>
    <row r="6814" spans="1:3" ht="16.95" customHeight="1" x14ac:dyDescent="0.3">
      <c r="A6814" s="219">
        <v>6813</v>
      </c>
      <c r="B6814" s="108">
        <v>717559</v>
      </c>
      <c r="C6814" s="109" t="s">
        <v>6974</v>
      </c>
    </row>
    <row r="6815" spans="1:3" ht="16.95" customHeight="1" x14ac:dyDescent="0.3">
      <c r="A6815" s="219">
        <v>6814</v>
      </c>
      <c r="B6815" s="108">
        <v>717560</v>
      </c>
      <c r="C6815" s="109" t="s">
        <v>6975</v>
      </c>
    </row>
    <row r="6816" spans="1:3" ht="16.95" customHeight="1" x14ac:dyDescent="0.3">
      <c r="A6816" s="219">
        <v>6815</v>
      </c>
      <c r="B6816" s="108">
        <v>717561</v>
      </c>
      <c r="C6816" s="109" t="s">
        <v>6976</v>
      </c>
    </row>
    <row r="6817" spans="1:3" ht="16.95" customHeight="1" x14ac:dyDescent="0.3">
      <c r="A6817" s="219">
        <v>6816</v>
      </c>
      <c r="B6817" s="108">
        <v>717562</v>
      </c>
      <c r="C6817" s="109" t="s">
        <v>6977</v>
      </c>
    </row>
    <row r="6818" spans="1:3" ht="16.95" customHeight="1" x14ac:dyDescent="0.3">
      <c r="A6818" s="219">
        <v>6817</v>
      </c>
      <c r="B6818" s="108">
        <v>717563</v>
      </c>
      <c r="C6818" s="109" t="s">
        <v>6978</v>
      </c>
    </row>
    <row r="6819" spans="1:3" ht="16.95" customHeight="1" x14ac:dyDescent="0.3">
      <c r="A6819" s="219">
        <v>6818</v>
      </c>
      <c r="B6819" s="108">
        <v>717566</v>
      </c>
      <c r="C6819" s="109" t="s">
        <v>6979</v>
      </c>
    </row>
    <row r="6820" spans="1:3" ht="16.95" customHeight="1" x14ac:dyDescent="0.3">
      <c r="A6820" s="219">
        <v>6819</v>
      </c>
      <c r="B6820" s="108">
        <v>717684</v>
      </c>
      <c r="C6820" s="109" t="s">
        <v>6980</v>
      </c>
    </row>
    <row r="6821" spans="1:3" ht="16.95" customHeight="1" x14ac:dyDescent="0.3">
      <c r="A6821" s="219">
        <v>6820</v>
      </c>
      <c r="B6821" s="108">
        <v>717689</v>
      </c>
      <c r="C6821" s="109" t="s">
        <v>6981</v>
      </c>
    </row>
    <row r="6822" spans="1:3" ht="16.95" customHeight="1" x14ac:dyDescent="0.3">
      <c r="A6822" s="219">
        <v>6821</v>
      </c>
      <c r="B6822" s="108">
        <v>717692</v>
      </c>
      <c r="C6822" s="109" t="s">
        <v>6982</v>
      </c>
    </row>
    <row r="6823" spans="1:3" ht="16.95" customHeight="1" x14ac:dyDescent="0.3">
      <c r="A6823" s="219">
        <v>6822</v>
      </c>
      <c r="B6823" s="108">
        <v>717755</v>
      </c>
      <c r="C6823" s="109" t="s">
        <v>6983</v>
      </c>
    </row>
    <row r="6824" spans="1:3" ht="16.95" customHeight="1" x14ac:dyDescent="0.3">
      <c r="A6824" s="219">
        <v>6823</v>
      </c>
      <c r="B6824" s="108">
        <v>7174000</v>
      </c>
      <c r="C6824" s="109" t="s">
        <v>6984</v>
      </c>
    </row>
    <row r="6825" spans="1:3" ht="16.95" customHeight="1" x14ac:dyDescent="0.3">
      <c r="A6825" s="219">
        <v>6824</v>
      </c>
      <c r="B6825" s="108">
        <v>7174000.0099999998</v>
      </c>
      <c r="C6825" s="109" t="s">
        <v>6985</v>
      </c>
    </row>
    <row r="6826" spans="1:3" ht="16.95" customHeight="1" x14ac:dyDescent="0.3">
      <c r="A6826" s="219">
        <v>6825</v>
      </c>
      <c r="B6826" s="108">
        <v>717766</v>
      </c>
      <c r="C6826" s="109" t="s">
        <v>6986</v>
      </c>
    </row>
    <row r="6827" spans="1:3" ht="16.95" customHeight="1" x14ac:dyDescent="0.3">
      <c r="A6827" s="219">
        <v>6826</v>
      </c>
      <c r="B6827" s="108">
        <v>717766.01</v>
      </c>
      <c r="C6827" s="109" t="s">
        <v>6987</v>
      </c>
    </row>
    <row r="6828" spans="1:3" ht="16.95" customHeight="1" x14ac:dyDescent="0.3">
      <c r="A6828" s="219">
        <v>6827</v>
      </c>
      <c r="B6828" s="108">
        <v>717767.01</v>
      </c>
      <c r="C6828" s="109" t="s">
        <v>6988</v>
      </c>
    </row>
    <row r="6829" spans="1:3" ht="16.95" customHeight="1" x14ac:dyDescent="0.3">
      <c r="A6829" s="219">
        <v>6828</v>
      </c>
      <c r="B6829" s="108">
        <v>717767.02</v>
      </c>
      <c r="C6829" s="109" t="s">
        <v>6989</v>
      </c>
    </row>
    <row r="6830" spans="1:3" ht="16.95" customHeight="1" x14ac:dyDescent="0.3">
      <c r="A6830" s="219">
        <v>6829</v>
      </c>
      <c r="B6830" s="108">
        <v>717772</v>
      </c>
      <c r="C6830" s="109" t="s">
        <v>6990</v>
      </c>
    </row>
    <row r="6831" spans="1:3" ht="16.95" customHeight="1" x14ac:dyDescent="0.3">
      <c r="A6831" s="219">
        <v>6830</v>
      </c>
      <c r="B6831" s="108">
        <v>717790</v>
      </c>
      <c r="C6831" s="109" t="s">
        <v>6991</v>
      </c>
    </row>
    <row r="6832" spans="1:3" ht="16.95" customHeight="1" x14ac:dyDescent="0.3">
      <c r="A6832" s="219">
        <v>6831</v>
      </c>
      <c r="B6832" s="108">
        <v>717799.02</v>
      </c>
      <c r="C6832" s="109" t="s">
        <v>6992</v>
      </c>
    </row>
    <row r="6833" spans="1:3" ht="16.95" customHeight="1" x14ac:dyDescent="0.3">
      <c r="A6833" s="219">
        <v>6832</v>
      </c>
      <c r="B6833" s="108">
        <v>717800.01</v>
      </c>
      <c r="C6833" s="109" t="s">
        <v>6993</v>
      </c>
    </row>
    <row r="6834" spans="1:3" ht="16.95" customHeight="1" x14ac:dyDescent="0.3">
      <c r="A6834" s="219">
        <v>6833</v>
      </c>
      <c r="B6834" s="108">
        <v>717804.02</v>
      </c>
      <c r="C6834" s="109" t="s">
        <v>6994</v>
      </c>
    </row>
    <row r="6835" spans="1:3" ht="16.95" customHeight="1" x14ac:dyDescent="0.3">
      <c r="A6835" s="219">
        <v>6834</v>
      </c>
      <c r="B6835" s="108">
        <v>717807.01</v>
      </c>
      <c r="C6835" s="109" t="s">
        <v>6995</v>
      </c>
    </row>
    <row r="6836" spans="1:3" ht="16.95" customHeight="1" x14ac:dyDescent="0.3">
      <c r="A6836" s="219">
        <v>6835</v>
      </c>
      <c r="B6836" s="108">
        <v>717919</v>
      </c>
      <c r="C6836" s="109" t="s">
        <v>6996</v>
      </c>
    </row>
    <row r="6837" spans="1:3" ht="16.95" customHeight="1" x14ac:dyDescent="0.3">
      <c r="A6837" s="219">
        <v>6836</v>
      </c>
      <c r="B6837" s="108">
        <v>717919.01</v>
      </c>
      <c r="C6837" s="109" t="s">
        <v>6997</v>
      </c>
    </row>
    <row r="6838" spans="1:3" ht="16.95" customHeight="1" x14ac:dyDescent="0.3">
      <c r="A6838" s="219">
        <v>6837</v>
      </c>
      <c r="B6838" s="108">
        <v>717921</v>
      </c>
      <c r="C6838" s="109" t="s">
        <v>6998</v>
      </c>
    </row>
    <row r="6839" spans="1:3" ht="16.95" customHeight="1" x14ac:dyDescent="0.3">
      <c r="A6839" s="219">
        <v>6838</v>
      </c>
      <c r="B6839" s="108">
        <v>717921.01</v>
      </c>
      <c r="C6839" s="109" t="s">
        <v>6999</v>
      </c>
    </row>
    <row r="6840" spans="1:3" ht="16.95" customHeight="1" x14ac:dyDescent="0.3">
      <c r="A6840" s="219">
        <v>6839</v>
      </c>
      <c r="B6840" s="108">
        <v>717922</v>
      </c>
      <c r="C6840" s="109" t="s">
        <v>7000</v>
      </c>
    </row>
    <row r="6841" spans="1:3" ht="16.95" customHeight="1" x14ac:dyDescent="0.3">
      <c r="A6841" s="219">
        <v>6840</v>
      </c>
      <c r="B6841" s="108">
        <v>717922.01</v>
      </c>
      <c r="C6841" s="109" t="s">
        <v>7001</v>
      </c>
    </row>
    <row r="6842" spans="1:3" ht="16.95" customHeight="1" x14ac:dyDescent="0.3">
      <c r="A6842" s="219">
        <v>6841</v>
      </c>
      <c r="B6842" s="108">
        <v>717922.4</v>
      </c>
      <c r="C6842" s="109" t="s">
        <v>7002</v>
      </c>
    </row>
    <row r="6843" spans="1:3" ht="16.95" customHeight="1" x14ac:dyDescent="0.3">
      <c r="A6843" s="219">
        <v>6842</v>
      </c>
      <c r="B6843" s="108">
        <v>717924</v>
      </c>
      <c r="C6843" s="109" t="s">
        <v>7003</v>
      </c>
    </row>
    <row r="6844" spans="1:3" ht="16.95" customHeight="1" x14ac:dyDescent="0.3">
      <c r="A6844" s="219">
        <v>6843</v>
      </c>
      <c r="B6844" s="108">
        <v>717924.01</v>
      </c>
      <c r="C6844" s="109" t="s">
        <v>7004</v>
      </c>
    </row>
    <row r="6845" spans="1:3" ht="16.95" customHeight="1" x14ac:dyDescent="0.3">
      <c r="A6845" s="219">
        <v>6844</v>
      </c>
      <c r="B6845" s="108">
        <v>717925</v>
      </c>
      <c r="C6845" s="109" t="s">
        <v>7005</v>
      </c>
    </row>
    <row r="6846" spans="1:3" ht="16.95" customHeight="1" x14ac:dyDescent="0.3">
      <c r="A6846" s="219">
        <v>6845</v>
      </c>
      <c r="B6846" s="108">
        <v>717925.01</v>
      </c>
      <c r="C6846" s="109" t="s">
        <v>7006</v>
      </c>
    </row>
    <row r="6847" spans="1:3" ht="16.95" customHeight="1" x14ac:dyDescent="0.3">
      <c r="A6847" s="219">
        <v>6846</v>
      </c>
      <c r="B6847" s="108">
        <v>717954</v>
      </c>
      <c r="C6847" s="109" t="s">
        <v>7007</v>
      </c>
    </row>
    <row r="6848" spans="1:3" ht="16.95" customHeight="1" x14ac:dyDescent="0.3">
      <c r="A6848" s="219">
        <v>6847</v>
      </c>
      <c r="B6848" s="108">
        <v>717954.01</v>
      </c>
      <c r="C6848" s="109" t="s">
        <v>7008</v>
      </c>
    </row>
    <row r="6849" spans="1:3" ht="16.95" customHeight="1" x14ac:dyDescent="0.3">
      <c r="A6849" s="219">
        <v>6848</v>
      </c>
      <c r="B6849" s="108">
        <v>717957</v>
      </c>
      <c r="C6849" s="109" t="s">
        <v>7009</v>
      </c>
    </row>
    <row r="6850" spans="1:3" ht="16.95" customHeight="1" x14ac:dyDescent="0.3">
      <c r="A6850" s="219">
        <v>6849</v>
      </c>
      <c r="B6850" s="108">
        <v>717957.01</v>
      </c>
      <c r="C6850" s="109" t="s">
        <v>7010</v>
      </c>
    </row>
    <row r="6851" spans="1:3" ht="16.95" customHeight="1" x14ac:dyDescent="0.3">
      <c r="A6851" s="219">
        <v>6850</v>
      </c>
      <c r="B6851" s="108">
        <v>717958</v>
      </c>
      <c r="C6851" s="109" t="s">
        <v>7011</v>
      </c>
    </row>
    <row r="6852" spans="1:3" ht="16.95" customHeight="1" x14ac:dyDescent="0.3">
      <c r="A6852" s="219">
        <v>6851</v>
      </c>
      <c r="B6852" s="108">
        <v>717958.01</v>
      </c>
      <c r="C6852" s="109" t="s">
        <v>7012</v>
      </c>
    </row>
    <row r="6853" spans="1:3" ht="16.95" customHeight="1" x14ac:dyDescent="0.3">
      <c r="A6853" s="219">
        <v>6852</v>
      </c>
      <c r="B6853" s="108">
        <v>717966</v>
      </c>
      <c r="C6853" s="109" t="s">
        <v>7013</v>
      </c>
    </row>
    <row r="6854" spans="1:3" ht="16.95" customHeight="1" x14ac:dyDescent="0.3">
      <c r="A6854" s="219">
        <v>6853</v>
      </c>
      <c r="B6854" s="108">
        <v>717985.01</v>
      </c>
      <c r="C6854" s="109" t="s">
        <v>7014</v>
      </c>
    </row>
    <row r="6855" spans="1:3" ht="16.95" customHeight="1" x14ac:dyDescent="0.3">
      <c r="A6855" s="219">
        <v>6854</v>
      </c>
      <c r="B6855" s="108">
        <v>717999</v>
      </c>
      <c r="C6855" s="109" t="s">
        <v>7015</v>
      </c>
    </row>
    <row r="6856" spans="1:3" ht="16.95" customHeight="1" x14ac:dyDescent="0.3">
      <c r="A6856" s="219">
        <v>6855</v>
      </c>
      <c r="B6856" s="108">
        <v>718</v>
      </c>
      <c r="C6856" s="109" t="s">
        <v>7016</v>
      </c>
    </row>
    <row r="6857" spans="1:3" ht="16.95" customHeight="1" x14ac:dyDescent="0.3">
      <c r="A6857" s="219">
        <v>6856</v>
      </c>
      <c r="B6857" s="108">
        <v>719</v>
      </c>
      <c r="C6857" s="109" t="s">
        <v>7017</v>
      </c>
    </row>
    <row r="6858" spans="1:3" ht="16.95" customHeight="1" x14ac:dyDescent="0.3">
      <c r="A6858" s="219">
        <v>6857</v>
      </c>
      <c r="B6858" s="108">
        <v>720</v>
      </c>
      <c r="C6858" s="109" t="s">
        <v>7018</v>
      </c>
    </row>
    <row r="6859" spans="1:3" ht="16.95" customHeight="1" x14ac:dyDescent="0.3">
      <c r="A6859" s="219">
        <v>6858</v>
      </c>
      <c r="B6859" s="108">
        <v>721</v>
      </c>
      <c r="C6859" s="109" t="s">
        <v>7019</v>
      </c>
    </row>
    <row r="6860" spans="1:3" ht="16.95" customHeight="1" x14ac:dyDescent="0.3">
      <c r="A6860" s="219">
        <v>6859</v>
      </c>
      <c r="B6860" s="108">
        <v>724</v>
      </c>
      <c r="C6860" s="109" t="s">
        <v>7020</v>
      </c>
    </row>
    <row r="6861" spans="1:3" ht="16.95" customHeight="1" x14ac:dyDescent="0.3">
      <c r="A6861" s="219">
        <v>6860</v>
      </c>
      <c r="B6861" s="108">
        <v>724.01</v>
      </c>
      <c r="C6861" s="109" t="s">
        <v>7021</v>
      </c>
    </row>
    <row r="6862" spans="1:3" ht="16.95" customHeight="1" x14ac:dyDescent="0.3">
      <c r="A6862" s="219">
        <v>6861</v>
      </c>
      <c r="B6862" s="108">
        <v>724.02</v>
      </c>
      <c r="C6862" s="109" t="s">
        <v>7022</v>
      </c>
    </row>
    <row r="6863" spans="1:3" ht="16.95" customHeight="1" x14ac:dyDescent="0.3">
      <c r="A6863" s="219">
        <v>6862</v>
      </c>
      <c r="B6863" s="108">
        <v>725</v>
      </c>
      <c r="C6863" s="109" t="s">
        <v>7023</v>
      </c>
    </row>
    <row r="6864" spans="1:3" ht="16.95" customHeight="1" x14ac:dyDescent="0.3">
      <c r="A6864" s="219">
        <v>6863</v>
      </c>
      <c r="B6864" s="108">
        <v>726</v>
      </c>
      <c r="C6864" s="109" t="s">
        <v>7024</v>
      </c>
    </row>
    <row r="6865" spans="1:3" ht="16.95" customHeight="1" x14ac:dyDescent="0.3">
      <c r="A6865" s="219">
        <v>6864</v>
      </c>
      <c r="B6865" s="108">
        <v>727</v>
      </c>
      <c r="C6865" s="109" t="s">
        <v>7025</v>
      </c>
    </row>
    <row r="6866" spans="1:3" ht="16.95" customHeight="1" x14ac:dyDescent="0.3">
      <c r="A6866" s="219">
        <v>6865</v>
      </c>
      <c r="B6866" s="108">
        <v>728</v>
      </c>
      <c r="C6866" s="109" t="s">
        <v>7026</v>
      </c>
    </row>
    <row r="6867" spans="1:3" ht="16.95" customHeight="1" x14ac:dyDescent="0.3">
      <c r="A6867" s="219">
        <v>6866</v>
      </c>
      <c r="B6867" s="108">
        <v>729</v>
      </c>
      <c r="C6867" s="109" t="s">
        <v>7027</v>
      </c>
    </row>
    <row r="6868" spans="1:3" ht="16.95" customHeight="1" x14ac:dyDescent="0.3">
      <c r="A6868" s="219">
        <v>6867</v>
      </c>
      <c r="B6868" s="108">
        <v>729.01</v>
      </c>
      <c r="C6868" s="109" t="s">
        <v>7028</v>
      </c>
    </row>
    <row r="6869" spans="1:3" ht="16.95" customHeight="1" x14ac:dyDescent="0.3">
      <c r="A6869" s="219">
        <v>6868</v>
      </c>
      <c r="B6869" s="108">
        <v>729.02</v>
      </c>
      <c r="C6869" s="109" t="s">
        <v>7029</v>
      </c>
    </row>
    <row r="6870" spans="1:3" ht="16.95" customHeight="1" x14ac:dyDescent="0.3">
      <c r="A6870" s="219">
        <v>6869</v>
      </c>
      <c r="B6870" s="108">
        <v>729.03</v>
      </c>
      <c r="C6870" s="109" t="s">
        <v>7030</v>
      </c>
    </row>
    <row r="6871" spans="1:3" ht="16.95" customHeight="1" x14ac:dyDescent="0.3">
      <c r="A6871" s="219">
        <v>6870</v>
      </c>
      <c r="B6871" s="108">
        <v>729.1</v>
      </c>
      <c r="C6871" s="109" t="s">
        <v>7031</v>
      </c>
    </row>
    <row r="6872" spans="1:3" ht="16.95" customHeight="1" x14ac:dyDescent="0.3">
      <c r="A6872" s="219">
        <v>6871</v>
      </c>
      <c r="B6872" s="108">
        <v>729.2</v>
      </c>
      <c r="C6872" s="109" t="s">
        <v>7032</v>
      </c>
    </row>
    <row r="6873" spans="1:3" ht="16.95" customHeight="1" x14ac:dyDescent="0.3">
      <c r="A6873" s="219">
        <v>6872</v>
      </c>
      <c r="B6873" s="108">
        <v>730</v>
      </c>
      <c r="C6873" s="109" t="s">
        <v>7033</v>
      </c>
    </row>
    <row r="6874" spans="1:3" ht="16.95" customHeight="1" x14ac:dyDescent="0.3">
      <c r="A6874" s="219">
        <v>6873</v>
      </c>
      <c r="B6874" s="108">
        <v>730.01</v>
      </c>
      <c r="C6874" s="109" t="s">
        <v>7034</v>
      </c>
    </row>
    <row r="6875" spans="1:3" ht="16.95" customHeight="1" x14ac:dyDescent="0.3">
      <c r="A6875" s="219">
        <v>6874</v>
      </c>
      <c r="B6875" s="108">
        <v>731</v>
      </c>
      <c r="C6875" s="109" t="s">
        <v>7035</v>
      </c>
    </row>
    <row r="6876" spans="1:3" ht="16.95" customHeight="1" x14ac:dyDescent="0.3">
      <c r="A6876" s="219">
        <v>6875</v>
      </c>
      <c r="B6876" s="108">
        <v>732</v>
      </c>
      <c r="C6876" s="109" t="s">
        <v>7036</v>
      </c>
    </row>
    <row r="6877" spans="1:3" ht="16.95" customHeight="1" x14ac:dyDescent="0.3">
      <c r="A6877" s="219">
        <v>6876</v>
      </c>
      <c r="B6877" s="108">
        <v>733.03</v>
      </c>
      <c r="C6877" s="109" t="s">
        <v>7037</v>
      </c>
    </row>
    <row r="6878" spans="1:3" ht="16.95" customHeight="1" x14ac:dyDescent="0.3">
      <c r="A6878" s="219">
        <v>6877</v>
      </c>
      <c r="B6878" s="108">
        <v>733.04</v>
      </c>
      <c r="C6878" s="109" t="s">
        <v>7038</v>
      </c>
    </row>
    <row r="6879" spans="1:3" ht="16.95" customHeight="1" x14ac:dyDescent="0.3">
      <c r="A6879" s="219">
        <v>6878</v>
      </c>
      <c r="B6879" s="108">
        <v>734</v>
      </c>
      <c r="C6879" s="109" t="s">
        <v>7039</v>
      </c>
    </row>
    <row r="6880" spans="1:3" ht="16.95" customHeight="1" x14ac:dyDescent="0.3">
      <c r="A6880" s="219">
        <v>6879</v>
      </c>
      <c r="B6880" s="108">
        <v>735</v>
      </c>
      <c r="C6880" s="109" t="s">
        <v>7040</v>
      </c>
    </row>
    <row r="6881" spans="1:3" ht="16.95" customHeight="1" x14ac:dyDescent="0.3">
      <c r="A6881" s="219">
        <v>6880</v>
      </c>
      <c r="B6881" s="108">
        <v>736</v>
      </c>
      <c r="C6881" s="109" t="s">
        <v>7041</v>
      </c>
    </row>
    <row r="6882" spans="1:3" ht="16.95" customHeight="1" x14ac:dyDescent="0.3">
      <c r="A6882" s="219">
        <v>6881</v>
      </c>
      <c r="B6882" s="108">
        <v>737</v>
      </c>
      <c r="C6882" s="109" t="s">
        <v>7042</v>
      </c>
    </row>
    <row r="6883" spans="1:3" ht="16.95" customHeight="1" x14ac:dyDescent="0.3">
      <c r="A6883" s="219">
        <v>6882</v>
      </c>
      <c r="B6883" s="108">
        <v>738</v>
      </c>
      <c r="C6883" s="109" t="s">
        <v>7043</v>
      </c>
    </row>
    <row r="6884" spans="1:3" ht="16.95" customHeight="1" x14ac:dyDescent="0.3">
      <c r="A6884" s="219">
        <v>6883</v>
      </c>
      <c r="B6884" s="108">
        <v>739</v>
      </c>
      <c r="C6884" s="109" t="s">
        <v>7044</v>
      </c>
    </row>
    <row r="6885" spans="1:3" ht="16.95" customHeight="1" x14ac:dyDescent="0.3">
      <c r="A6885" s="219">
        <v>6884</v>
      </c>
      <c r="B6885" s="108">
        <v>74</v>
      </c>
      <c r="C6885" s="109" t="s">
        <v>7045</v>
      </c>
    </row>
    <row r="6886" spans="1:3" ht="16.95" customHeight="1" x14ac:dyDescent="0.3">
      <c r="A6886" s="219">
        <v>6885</v>
      </c>
      <c r="B6886" s="108">
        <v>740</v>
      </c>
      <c r="C6886" s="109" t="s">
        <v>7046</v>
      </c>
    </row>
    <row r="6887" spans="1:3" ht="16.95" customHeight="1" x14ac:dyDescent="0.3">
      <c r="A6887" s="219">
        <v>6886</v>
      </c>
      <c r="B6887" s="108">
        <v>740.01</v>
      </c>
      <c r="C6887" s="109" t="s">
        <v>7047</v>
      </c>
    </row>
    <row r="6888" spans="1:3" ht="16.95" customHeight="1" x14ac:dyDescent="0.3">
      <c r="A6888" s="219">
        <v>6887</v>
      </c>
      <c r="B6888" s="108">
        <v>741</v>
      </c>
      <c r="C6888" s="109" t="s">
        <v>7048</v>
      </c>
    </row>
    <row r="6889" spans="1:3" ht="16.95" customHeight="1" x14ac:dyDescent="0.3">
      <c r="A6889" s="219">
        <v>6888</v>
      </c>
      <c r="B6889" s="108">
        <v>742</v>
      </c>
      <c r="C6889" s="109" t="s">
        <v>7049</v>
      </c>
    </row>
    <row r="6890" spans="1:3" ht="16.95" customHeight="1" x14ac:dyDescent="0.3">
      <c r="A6890" s="219">
        <v>6889</v>
      </c>
      <c r="B6890" s="108">
        <v>743</v>
      </c>
      <c r="C6890" s="109" t="s">
        <v>7050</v>
      </c>
    </row>
    <row r="6891" spans="1:3" ht="16.95" customHeight="1" x14ac:dyDescent="0.3">
      <c r="A6891" s="219">
        <v>6890</v>
      </c>
      <c r="B6891" s="108">
        <v>744</v>
      </c>
      <c r="C6891" s="109" t="s">
        <v>7051</v>
      </c>
    </row>
    <row r="6892" spans="1:3" ht="16.95" customHeight="1" x14ac:dyDescent="0.3">
      <c r="A6892" s="219">
        <v>6891</v>
      </c>
      <c r="B6892" s="108">
        <v>745</v>
      </c>
      <c r="C6892" s="109" t="s">
        <v>7052</v>
      </c>
    </row>
    <row r="6893" spans="1:3" ht="16.95" customHeight="1" x14ac:dyDescent="0.3">
      <c r="A6893" s="219">
        <v>6892</v>
      </c>
      <c r="B6893" s="108">
        <v>746</v>
      </c>
      <c r="C6893" s="109" t="s">
        <v>7053</v>
      </c>
    </row>
    <row r="6894" spans="1:3" ht="16.95" customHeight="1" x14ac:dyDescent="0.3">
      <c r="A6894" s="219">
        <v>6893</v>
      </c>
      <c r="B6894" s="108">
        <v>746.5</v>
      </c>
      <c r="C6894" s="109" t="s">
        <v>7054</v>
      </c>
    </row>
    <row r="6895" spans="1:3" ht="16.95" customHeight="1" x14ac:dyDescent="0.3">
      <c r="A6895" s="219">
        <v>6894</v>
      </c>
      <c r="B6895" s="108">
        <v>75</v>
      </c>
      <c r="C6895" s="109" t="s">
        <v>7055</v>
      </c>
    </row>
    <row r="6896" spans="1:3" ht="16.95" customHeight="1" x14ac:dyDescent="0.3">
      <c r="A6896" s="219">
        <v>6895</v>
      </c>
      <c r="B6896" s="108">
        <v>75.05</v>
      </c>
      <c r="C6896" s="109" t="s">
        <v>7056</v>
      </c>
    </row>
    <row r="6897" spans="1:3" ht="16.95" customHeight="1" x14ac:dyDescent="0.3">
      <c r="A6897" s="219">
        <v>6896</v>
      </c>
      <c r="B6897" s="108">
        <v>750</v>
      </c>
      <c r="C6897" s="109" t="s">
        <v>7057</v>
      </c>
    </row>
    <row r="6898" spans="1:3" ht="16.95" customHeight="1" x14ac:dyDescent="0.3">
      <c r="A6898" s="219">
        <v>6897</v>
      </c>
      <c r="B6898" s="108">
        <v>751</v>
      </c>
      <c r="C6898" s="109" t="s">
        <v>7058</v>
      </c>
    </row>
    <row r="6899" spans="1:3" ht="16.95" customHeight="1" x14ac:dyDescent="0.3">
      <c r="A6899" s="219">
        <v>6898</v>
      </c>
      <c r="B6899" s="108">
        <v>752</v>
      </c>
      <c r="C6899" s="109" t="s">
        <v>7059</v>
      </c>
    </row>
    <row r="6900" spans="1:3" ht="16.95" customHeight="1" x14ac:dyDescent="0.3">
      <c r="A6900" s="219">
        <v>6899</v>
      </c>
      <c r="B6900" s="108">
        <v>752.05</v>
      </c>
      <c r="C6900" s="109" t="s">
        <v>7060</v>
      </c>
    </row>
    <row r="6901" spans="1:3" ht="16.95" customHeight="1" x14ac:dyDescent="0.3">
      <c r="A6901" s="219">
        <v>6900</v>
      </c>
      <c r="B6901" s="108">
        <v>752.06</v>
      </c>
      <c r="C6901" s="109" t="s">
        <v>7061</v>
      </c>
    </row>
    <row r="6902" spans="1:3" ht="16.95" customHeight="1" x14ac:dyDescent="0.3">
      <c r="A6902" s="219">
        <v>6901</v>
      </c>
      <c r="B6902" s="108">
        <v>753</v>
      </c>
      <c r="C6902" s="109" t="s">
        <v>7062</v>
      </c>
    </row>
    <row r="6903" spans="1:3" ht="16.95" customHeight="1" x14ac:dyDescent="0.3">
      <c r="A6903" s="219">
        <v>6902</v>
      </c>
      <c r="B6903" s="108">
        <v>753.07</v>
      </c>
      <c r="C6903" s="109" t="s">
        <v>7063</v>
      </c>
    </row>
    <row r="6904" spans="1:3" ht="16.95" customHeight="1" x14ac:dyDescent="0.3">
      <c r="A6904" s="219">
        <v>6903</v>
      </c>
      <c r="B6904" s="108">
        <v>754</v>
      </c>
      <c r="C6904" s="109" t="s">
        <v>7064</v>
      </c>
    </row>
    <row r="6905" spans="1:3" ht="16.95" customHeight="1" x14ac:dyDescent="0.3">
      <c r="A6905" s="219">
        <v>6904</v>
      </c>
      <c r="B6905" s="108">
        <v>755</v>
      </c>
      <c r="C6905" s="109" t="s">
        <v>7065</v>
      </c>
    </row>
    <row r="6906" spans="1:3" ht="16.95" customHeight="1" x14ac:dyDescent="0.3">
      <c r="A6906" s="219">
        <v>6905</v>
      </c>
      <c r="B6906" s="108">
        <v>756</v>
      </c>
      <c r="C6906" s="109" t="s">
        <v>7066</v>
      </c>
    </row>
    <row r="6907" spans="1:3" ht="16.95" customHeight="1" x14ac:dyDescent="0.3">
      <c r="A6907" s="219">
        <v>6906</v>
      </c>
      <c r="B6907" s="108">
        <v>757</v>
      </c>
      <c r="C6907" s="109" t="s">
        <v>7067</v>
      </c>
    </row>
    <row r="6908" spans="1:3" ht="16.95" customHeight="1" x14ac:dyDescent="0.3">
      <c r="A6908" s="219">
        <v>6907</v>
      </c>
      <c r="B6908" s="108">
        <v>758</v>
      </c>
      <c r="C6908" s="109" t="s">
        <v>7068</v>
      </c>
    </row>
    <row r="6909" spans="1:3" ht="16.95" customHeight="1" x14ac:dyDescent="0.3">
      <c r="A6909" s="219">
        <v>6908</v>
      </c>
      <c r="B6909" s="108">
        <v>759</v>
      </c>
      <c r="C6909" s="109" t="s">
        <v>7069</v>
      </c>
    </row>
    <row r="6910" spans="1:3" ht="16.95" customHeight="1" x14ac:dyDescent="0.3">
      <c r="A6910" s="219">
        <v>6909</v>
      </c>
      <c r="B6910" s="108">
        <v>759.21</v>
      </c>
      <c r="C6910" s="109" t="s">
        <v>7070</v>
      </c>
    </row>
    <row r="6911" spans="1:3" ht="16.95" customHeight="1" x14ac:dyDescent="0.3">
      <c r="A6911" s="219">
        <v>6910</v>
      </c>
      <c r="B6911" s="108">
        <v>76</v>
      </c>
      <c r="C6911" s="109" t="s">
        <v>7071</v>
      </c>
    </row>
    <row r="6912" spans="1:3" ht="16.95" customHeight="1" x14ac:dyDescent="0.3">
      <c r="A6912" s="219">
        <v>6911</v>
      </c>
      <c r="B6912" s="108">
        <v>76.05</v>
      </c>
      <c r="C6912" s="109" t="s">
        <v>7072</v>
      </c>
    </row>
    <row r="6913" spans="1:3" ht="16.95" customHeight="1" x14ac:dyDescent="0.3">
      <c r="A6913" s="219">
        <v>6912</v>
      </c>
      <c r="B6913" s="108">
        <v>76.06</v>
      </c>
      <c r="C6913" s="109" t="s">
        <v>7073</v>
      </c>
    </row>
    <row r="6914" spans="1:3" ht="16.95" customHeight="1" x14ac:dyDescent="0.3">
      <c r="A6914" s="219">
        <v>6913</v>
      </c>
      <c r="B6914" s="108">
        <v>76.08</v>
      </c>
      <c r="C6914" s="109" t="s">
        <v>7074</v>
      </c>
    </row>
    <row r="6915" spans="1:3" ht="16.95" customHeight="1" x14ac:dyDescent="0.3">
      <c r="A6915" s="219">
        <v>6914</v>
      </c>
      <c r="B6915" s="108">
        <v>760</v>
      </c>
      <c r="C6915" s="109" t="s">
        <v>7075</v>
      </c>
    </row>
    <row r="6916" spans="1:3" ht="16.95" customHeight="1" x14ac:dyDescent="0.3">
      <c r="A6916" s="219">
        <v>6915</v>
      </c>
      <c r="B6916" s="108">
        <v>761</v>
      </c>
      <c r="C6916" s="109" t="s">
        <v>7076</v>
      </c>
    </row>
    <row r="6917" spans="1:3" ht="16.95" customHeight="1" x14ac:dyDescent="0.3">
      <c r="A6917" s="219">
        <v>6916</v>
      </c>
      <c r="B6917" s="108">
        <v>761.06</v>
      </c>
      <c r="C6917" s="109" t="s">
        <v>7077</v>
      </c>
    </row>
    <row r="6918" spans="1:3" ht="16.95" customHeight="1" x14ac:dyDescent="0.3">
      <c r="A6918" s="219">
        <v>6917</v>
      </c>
      <c r="B6918" s="108">
        <v>762</v>
      </c>
      <c r="C6918" s="109" t="s">
        <v>7078</v>
      </c>
    </row>
    <row r="6919" spans="1:3" ht="16.95" customHeight="1" x14ac:dyDescent="0.3">
      <c r="A6919" s="219">
        <v>6918</v>
      </c>
      <c r="B6919" s="108">
        <v>762.02</v>
      </c>
      <c r="C6919" s="109" t="s">
        <v>7079</v>
      </c>
    </row>
    <row r="6920" spans="1:3" ht="16.95" customHeight="1" x14ac:dyDescent="0.3">
      <c r="A6920" s="219">
        <v>6919</v>
      </c>
      <c r="B6920" s="108">
        <v>762.06</v>
      </c>
      <c r="C6920" s="109" t="s">
        <v>7080</v>
      </c>
    </row>
    <row r="6921" spans="1:3" ht="16.95" customHeight="1" x14ac:dyDescent="0.3">
      <c r="A6921" s="219">
        <v>6920</v>
      </c>
      <c r="B6921" s="108">
        <v>4000</v>
      </c>
      <c r="C6921" s="109" t="s">
        <v>7081</v>
      </c>
    </row>
    <row r="6922" spans="1:3" ht="16.95" customHeight="1" x14ac:dyDescent="0.3">
      <c r="A6922" s="219">
        <v>6921</v>
      </c>
      <c r="B6922" s="108">
        <v>764</v>
      </c>
      <c r="C6922" s="109" t="s">
        <v>7082</v>
      </c>
    </row>
    <row r="6923" spans="1:3" ht="16.95" customHeight="1" x14ac:dyDescent="0.3">
      <c r="A6923" s="219">
        <v>6922</v>
      </c>
      <c r="B6923" s="108">
        <v>765</v>
      </c>
      <c r="C6923" s="109" t="s">
        <v>7083</v>
      </c>
    </row>
    <row r="6924" spans="1:3" ht="16.95" customHeight="1" x14ac:dyDescent="0.3">
      <c r="A6924" s="219">
        <v>6923</v>
      </c>
      <c r="B6924" s="108">
        <v>766</v>
      </c>
      <c r="C6924" s="109" t="s">
        <v>7084</v>
      </c>
    </row>
    <row r="6925" spans="1:3" ht="16.95" customHeight="1" x14ac:dyDescent="0.3">
      <c r="A6925" s="219">
        <v>6924</v>
      </c>
      <c r="B6925" s="108">
        <v>767</v>
      </c>
      <c r="C6925" s="109" t="s">
        <v>7085</v>
      </c>
    </row>
    <row r="6926" spans="1:3" ht="16.95" customHeight="1" x14ac:dyDescent="0.3">
      <c r="A6926" s="219">
        <v>6925</v>
      </c>
      <c r="B6926" s="108">
        <v>768</v>
      </c>
      <c r="C6926" s="109" t="s">
        <v>7086</v>
      </c>
    </row>
    <row r="6927" spans="1:3" ht="16.95" customHeight="1" x14ac:dyDescent="0.3">
      <c r="A6927" s="219">
        <v>6926</v>
      </c>
      <c r="B6927" s="108">
        <v>769</v>
      </c>
      <c r="C6927" s="109" t="s">
        <v>7087</v>
      </c>
    </row>
    <row r="6928" spans="1:3" ht="16.95" customHeight="1" x14ac:dyDescent="0.3">
      <c r="A6928" s="219">
        <v>6927</v>
      </c>
      <c r="B6928" s="108">
        <v>77</v>
      </c>
      <c r="C6928" s="109" t="s">
        <v>7088</v>
      </c>
    </row>
    <row r="6929" spans="1:3" ht="16.95" customHeight="1" x14ac:dyDescent="0.3">
      <c r="A6929" s="219">
        <v>6928</v>
      </c>
      <c r="B6929" s="108">
        <v>77.05</v>
      </c>
      <c r="C6929" s="109" t="s">
        <v>7089</v>
      </c>
    </row>
    <row r="6930" spans="1:3" ht="16.95" customHeight="1" x14ac:dyDescent="0.3">
      <c r="A6930" s="219">
        <v>6929</v>
      </c>
      <c r="B6930" s="108">
        <v>770</v>
      </c>
      <c r="C6930" s="109" t="s">
        <v>7090</v>
      </c>
    </row>
    <row r="6931" spans="1:3" ht="16.95" customHeight="1" x14ac:dyDescent="0.3">
      <c r="A6931" s="219">
        <v>6930</v>
      </c>
      <c r="B6931" s="108">
        <v>771</v>
      </c>
      <c r="C6931" s="109" t="s">
        <v>7091</v>
      </c>
    </row>
    <row r="6932" spans="1:3" ht="16.95" customHeight="1" x14ac:dyDescent="0.3">
      <c r="A6932" s="219">
        <v>6931</v>
      </c>
      <c r="B6932" s="108">
        <v>771.05</v>
      </c>
      <c r="C6932" s="109" t="s">
        <v>7092</v>
      </c>
    </row>
    <row r="6933" spans="1:3" ht="16.95" customHeight="1" x14ac:dyDescent="0.3">
      <c r="A6933" s="219">
        <v>6932</v>
      </c>
      <c r="B6933" s="108">
        <v>772</v>
      </c>
      <c r="C6933" s="109" t="s">
        <v>7093</v>
      </c>
    </row>
    <row r="6934" spans="1:3" ht="16.95" customHeight="1" x14ac:dyDescent="0.3">
      <c r="A6934" s="219">
        <v>6933</v>
      </c>
      <c r="B6934" s="108">
        <v>772.5</v>
      </c>
      <c r="C6934" s="109" t="s">
        <v>7094</v>
      </c>
    </row>
    <row r="6935" spans="1:3" ht="16.95" customHeight="1" x14ac:dyDescent="0.3">
      <c r="A6935" s="219">
        <v>6934</v>
      </c>
      <c r="B6935" s="108">
        <v>772.6</v>
      </c>
      <c r="C6935" s="109" t="s">
        <v>7095</v>
      </c>
    </row>
    <row r="6936" spans="1:3" ht="16.95" customHeight="1" x14ac:dyDescent="0.3">
      <c r="A6936" s="219">
        <v>6935</v>
      </c>
      <c r="B6936" s="108">
        <v>773</v>
      </c>
      <c r="C6936" s="109" t="s">
        <v>7096</v>
      </c>
    </row>
    <row r="6937" spans="1:3" ht="16.95" customHeight="1" x14ac:dyDescent="0.3">
      <c r="A6937" s="219">
        <v>6936</v>
      </c>
      <c r="B6937" s="108">
        <v>774</v>
      </c>
      <c r="C6937" s="109" t="s">
        <v>7097</v>
      </c>
    </row>
    <row r="6938" spans="1:3" ht="16.95" customHeight="1" x14ac:dyDescent="0.3">
      <c r="A6938" s="219">
        <v>6937</v>
      </c>
      <c r="B6938" s="108">
        <v>775</v>
      </c>
      <c r="C6938" s="109" t="s">
        <v>7098</v>
      </c>
    </row>
    <row r="6939" spans="1:3" ht="16.95" customHeight="1" x14ac:dyDescent="0.3">
      <c r="A6939" s="219">
        <v>6938</v>
      </c>
      <c r="B6939" s="108">
        <v>775.05</v>
      </c>
      <c r="C6939" s="109" t="s">
        <v>7099</v>
      </c>
    </row>
    <row r="6940" spans="1:3" ht="16.95" customHeight="1" x14ac:dyDescent="0.3">
      <c r="A6940" s="219">
        <v>6939</v>
      </c>
      <c r="B6940" s="108">
        <v>775.11</v>
      </c>
      <c r="C6940" s="109" t="s">
        <v>7100</v>
      </c>
    </row>
    <row r="6941" spans="1:3" ht="16.95" customHeight="1" x14ac:dyDescent="0.3">
      <c r="A6941" s="219">
        <v>6940</v>
      </c>
      <c r="B6941" s="108">
        <v>775.16</v>
      </c>
      <c r="C6941" s="109" t="s">
        <v>7101</v>
      </c>
    </row>
    <row r="6942" spans="1:3" ht="16.95" customHeight="1" x14ac:dyDescent="0.3">
      <c r="A6942" s="219">
        <v>6941</v>
      </c>
      <c r="B6942" s="108">
        <v>775.4</v>
      </c>
      <c r="C6942" s="109" t="s">
        <v>7102</v>
      </c>
    </row>
    <row r="6943" spans="1:3" ht="16.95" customHeight="1" x14ac:dyDescent="0.3">
      <c r="A6943" s="219">
        <v>6942</v>
      </c>
      <c r="B6943" s="108">
        <v>776</v>
      </c>
      <c r="C6943" s="109" t="s">
        <v>7103</v>
      </c>
    </row>
    <row r="6944" spans="1:3" ht="16.95" customHeight="1" x14ac:dyDescent="0.3">
      <c r="A6944" s="219">
        <v>6943</v>
      </c>
      <c r="B6944" s="108">
        <v>777</v>
      </c>
      <c r="C6944" s="109" t="s">
        <v>7104</v>
      </c>
    </row>
    <row r="6945" spans="1:3" ht="16.95" customHeight="1" x14ac:dyDescent="0.3">
      <c r="A6945" s="219">
        <v>6944</v>
      </c>
      <c r="B6945" s="108">
        <v>778</v>
      </c>
      <c r="C6945" s="109" t="s">
        <v>7105</v>
      </c>
    </row>
    <row r="6946" spans="1:3" ht="16.95" customHeight="1" x14ac:dyDescent="0.3">
      <c r="A6946" s="219">
        <v>6945</v>
      </c>
      <c r="B6946" s="108">
        <v>779</v>
      </c>
      <c r="C6946" s="109" t="s">
        <v>7106</v>
      </c>
    </row>
    <row r="6947" spans="1:3" ht="16.95" customHeight="1" x14ac:dyDescent="0.3">
      <c r="A6947" s="219">
        <v>6946</v>
      </c>
      <c r="B6947" s="108">
        <v>78</v>
      </c>
      <c r="C6947" s="109" t="s">
        <v>7107</v>
      </c>
    </row>
    <row r="6948" spans="1:3" ht="16.95" customHeight="1" x14ac:dyDescent="0.3">
      <c r="A6948" s="219">
        <v>6947</v>
      </c>
      <c r="B6948" s="108">
        <v>78.05</v>
      </c>
      <c r="C6948" s="109" t="s">
        <v>7108</v>
      </c>
    </row>
    <row r="6949" spans="1:3" ht="16.95" customHeight="1" x14ac:dyDescent="0.3">
      <c r="A6949" s="219">
        <v>6948</v>
      </c>
      <c r="B6949" s="108">
        <v>780</v>
      </c>
      <c r="C6949" s="109" t="s">
        <v>7109</v>
      </c>
    </row>
    <row r="6950" spans="1:3" ht="16.95" customHeight="1" x14ac:dyDescent="0.3">
      <c r="A6950" s="219">
        <v>6949</v>
      </c>
      <c r="B6950" s="108">
        <v>781</v>
      </c>
      <c r="C6950" s="109" t="s">
        <v>7110</v>
      </c>
    </row>
    <row r="6951" spans="1:3" ht="16.95" customHeight="1" x14ac:dyDescent="0.3">
      <c r="A6951" s="219">
        <v>6950</v>
      </c>
      <c r="B6951" s="108">
        <v>782</v>
      </c>
      <c r="C6951" s="109" t="s">
        <v>7111</v>
      </c>
    </row>
    <row r="6952" spans="1:3" ht="16.95" customHeight="1" x14ac:dyDescent="0.3">
      <c r="A6952" s="219">
        <v>6951</v>
      </c>
      <c r="B6952" s="108">
        <v>783</v>
      </c>
      <c r="C6952" s="109" t="s">
        <v>7112</v>
      </c>
    </row>
    <row r="6953" spans="1:3" ht="16.95" customHeight="1" x14ac:dyDescent="0.3">
      <c r="A6953" s="219">
        <v>6952</v>
      </c>
      <c r="B6953" s="108">
        <v>784</v>
      </c>
      <c r="C6953" s="109" t="s">
        <v>7113</v>
      </c>
    </row>
    <row r="6954" spans="1:3" ht="16.95" customHeight="1" x14ac:dyDescent="0.3">
      <c r="A6954" s="219">
        <v>6953</v>
      </c>
      <c r="B6954" s="108">
        <v>785</v>
      </c>
      <c r="C6954" s="109" t="s">
        <v>7114</v>
      </c>
    </row>
    <row r="6955" spans="1:3" ht="16.95" customHeight="1" x14ac:dyDescent="0.3">
      <c r="A6955" s="219">
        <v>6954</v>
      </c>
      <c r="B6955" s="108">
        <v>786</v>
      </c>
      <c r="C6955" s="109" t="s">
        <v>7115</v>
      </c>
    </row>
    <row r="6956" spans="1:3" ht="16.95" customHeight="1" x14ac:dyDescent="0.3">
      <c r="A6956" s="219">
        <v>6955</v>
      </c>
      <c r="B6956" s="108">
        <v>787</v>
      </c>
      <c r="C6956" s="109" t="s">
        <v>7116</v>
      </c>
    </row>
    <row r="6957" spans="1:3" ht="16.95" customHeight="1" x14ac:dyDescent="0.3">
      <c r="A6957" s="219">
        <v>6956</v>
      </c>
      <c r="B6957" s="108">
        <v>788</v>
      </c>
      <c r="C6957" s="109" t="s">
        <v>7117</v>
      </c>
    </row>
    <row r="6958" spans="1:3" ht="16.95" customHeight="1" x14ac:dyDescent="0.3">
      <c r="A6958" s="219">
        <v>6957</v>
      </c>
      <c r="B6958" s="108">
        <v>788.06</v>
      </c>
      <c r="C6958" s="109" t="s">
        <v>7118</v>
      </c>
    </row>
    <row r="6959" spans="1:3" ht="16.95" customHeight="1" x14ac:dyDescent="0.3">
      <c r="A6959" s="219">
        <v>6958</v>
      </c>
      <c r="B6959" s="108">
        <v>789</v>
      </c>
      <c r="C6959" s="109" t="s">
        <v>7119</v>
      </c>
    </row>
    <row r="6960" spans="1:3" ht="16.95" customHeight="1" x14ac:dyDescent="0.3">
      <c r="A6960" s="219">
        <v>6959</v>
      </c>
      <c r="B6960" s="108">
        <v>79</v>
      </c>
      <c r="C6960" s="109" t="s">
        <v>7120</v>
      </c>
    </row>
    <row r="6961" spans="1:3" ht="16.95" customHeight="1" x14ac:dyDescent="0.3">
      <c r="A6961" s="219">
        <v>6960</v>
      </c>
      <c r="B6961" s="108">
        <v>790</v>
      </c>
      <c r="C6961" s="109" t="s">
        <v>7121</v>
      </c>
    </row>
    <row r="6962" spans="1:3" ht="16.95" customHeight="1" x14ac:dyDescent="0.3">
      <c r="A6962" s="219">
        <v>6961</v>
      </c>
      <c r="B6962" s="108">
        <v>791</v>
      </c>
      <c r="C6962" s="109" t="s">
        <v>7122</v>
      </c>
    </row>
    <row r="6963" spans="1:3" ht="16.95" customHeight="1" x14ac:dyDescent="0.3">
      <c r="A6963" s="219">
        <v>6962</v>
      </c>
      <c r="B6963" s="108">
        <v>799.02</v>
      </c>
      <c r="C6963" s="109" t="s">
        <v>7123</v>
      </c>
    </row>
    <row r="6964" spans="1:3" ht="16.95" customHeight="1" x14ac:dyDescent="0.3">
      <c r="A6964" s="219">
        <v>6963</v>
      </c>
      <c r="B6964" s="108">
        <v>8</v>
      </c>
      <c r="C6964" s="109" t="s">
        <v>7124</v>
      </c>
    </row>
    <row r="6965" spans="1:3" ht="16.95" customHeight="1" x14ac:dyDescent="0.3">
      <c r="A6965" s="219">
        <v>6964</v>
      </c>
      <c r="B6965" s="108">
        <v>8.0500000000000007</v>
      </c>
      <c r="C6965" s="109" t="s">
        <v>7125</v>
      </c>
    </row>
    <row r="6966" spans="1:3" ht="16.95" customHeight="1" x14ac:dyDescent="0.3">
      <c r="A6966" s="219">
        <v>6965</v>
      </c>
      <c r="B6966" s="108">
        <v>80</v>
      </c>
      <c r="C6966" s="109" t="s">
        <v>7126</v>
      </c>
    </row>
    <row r="6967" spans="1:3" ht="16.95" customHeight="1" x14ac:dyDescent="0.3">
      <c r="A6967" s="219">
        <v>6966</v>
      </c>
      <c r="B6967" s="108">
        <v>800.01</v>
      </c>
      <c r="C6967" s="109" t="s">
        <v>7127</v>
      </c>
    </row>
    <row r="6968" spans="1:3" ht="16.95" customHeight="1" x14ac:dyDescent="0.3">
      <c r="A6968" s="219">
        <v>6967</v>
      </c>
      <c r="B6968" s="108">
        <v>800.02</v>
      </c>
      <c r="C6968" s="109" t="s">
        <v>7128</v>
      </c>
    </row>
    <row r="6969" spans="1:3" ht="16.95" customHeight="1" x14ac:dyDescent="0.3">
      <c r="A6969" s="219">
        <v>6968</v>
      </c>
      <c r="B6969" s="108">
        <v>800.03</v>
      </c>
      <c r="C6969" s="109" t="s">
        <v>7129</v>
      </c>
    </row>
    <row r="6970" spans="1:3" ht="16.95" customHeight="1" x14ac:dyDescent="0.3">
      <c r="A6970" s="219">
        <v>6969</v>
      </c>
      <c r="B6970" s="108">
        <v>801.02</v>
      </c>
      <c r="C6970" s="109" t="s">
        <v>7130</v>
      </c>
    </row>
    <row r="6971" spans="1:3" ht="16.95" customHeight="1" x14ac:dyDescent="0.3">
      <c r="A6971" s="219">
        <v>6970</v>
      </c>
      <c r="B6971" s="108">
        <v>801026</v>
      </c>
      <c r="C6971" s="109" t="s">
        <v>7131</v>
      </c>
    </row>
    <row r="6972" spans="1:3" ht="16.95" customHeight="1" x14ac:dyDescent="0.3">
      <c r="A6972" s="219">
        <v>6971</v>
      </c>
      <c r="B6972" s="108">
        <v>801026.01</v>
      </c>
      <c r="C6972" s="109" t="s">
        <v>7132</v>
      </c>
    </row>
    <row r="6973" spans="1:3" ht="16.95" customHeight="1" x14ac:dyDescent="0.3">
      <c r="A6973" s="219">
        <v>6972</v>
      </c>
      <c r="B6973" s="108">
        <v>801026.02</v>
      </c>
      <c r="C6973" s="109" t="s">
        <v>7133</v>
      </c>
    </row>
    <row r="6974" spans="1:3" ht="16.95" customHeight="1" x14ac:dyDescent="0.3">
      <c r="A6974" s="219">
        <v>6973</v>
      </c>
      <c r="B6974" s="108">
        <v>802.01</v>
      </c>
      <c r="C6974" s="109" t="s">
        <v>7134</v>
      </c>
    </row>
    <row r="6975" spans="1:3" ht="16.95" customHeight="1" x14ac:dyDescent="0.3">
      <c r="A6975" s="219">
        <v>6974</v>
      </c>
      <c r="B6975" s="108">
        <v>802.02</v>
      </c>
      <c r="C6975" s="109" t="s">
        <v>7135</v>
      </c>
    </row>
    <row r="6976" spans="1:3" ht="16.95" customHeight="1" x14ac:dyDescent="0.3">
      <c r="A6976" s="219">
        <v>6975</v>
      </c>
      <c r="B6976" s="108">
        <v>802.03</v>
      </c>
      <c r="C6976" s="109" t="s">
        <v>7136</v>
      </c>
    </row>
    <row r="6977" spans="1:3" ht="16.95" customHeight="1" x14ac:dyDescent="0.3">
      <c r="A6977" s="219">
        <v>6976</v>
      </c>
      <c r="B6977" s="108">
        <v>803.01</v>
      </c>
      <c r="C6977" s="109" t="s">
        <v>7137</v>
      </c>
    </row>
    <row r="6978" spans="1:3" ht="16.95" customHeight="1" x14ac:dyDescent="0.3">
      <c r="A6978" s="219">
        <v>6977</v>
      </c>
      <c r="B6978" s="108">
        <v>803.02</v>
      </c>
      <c r="C6978" s="109" t="s">
        <v>7138</v>
      </c>
    </row>
    <row r="6979" spans="1:3" ht="16.95" customHeight="1" x14ac:dyDescent="0.3">
      <c r="A6979" s="219">
        <v>6978</v>
      </c>
      <c r="B6979" s="108">
        <v>803.03</v>
      </c>
      <c r="C6979" s="109" t="s">
        <v>7139</v>
      </c>
    </row>
    <row r="6980" spans="1:3" ht="16.95" customHeight="1" x14ac:dyDescent="0.3">
      <c r="A6980" s="219">
        <v>6979</v>
      </c>
      <c r="B6980" s="108">
        <v>804.01</v>
      </c>
      <c r="C6980" s="109" t="s">
        <v>7140</v>
      </c>
    </row>
    <row r="6981" spans="1:3" ht="16.95" customHeight="1" x14ac:dyDescent="0.3">
      <c r="A6981" s="219">
        <v>6980</v>
      </c>
      <c r="B6981" s="108">
        <v>804.02</v>
      </c>
      <c r="C6981" s="109" t="s">
        <v>7141</v>
      </c>
    </row>
    <row r="6982" spans="1:3" ht="16.95" customHeight="1" x14ac:dyDescent="0.3">
      <c r="A6982" s="219">
        <v>6981</v>
      </c>
      <c r="B6982" s="108">
        <v>804.03</v>
      </c>
      <c r="C6982" s="109" t="s">
        <v>7142</v>
      </c>
    </row>
    <row r="6983" spans="1:3" ht="16.95" customHeight="1" x14ac:dyDescent="0.3">
      <c r="A6983" s="219">
        <v>6982</v>
      </c>
      <c r="B6983" s="108">
        <v>805.01</v>
      </c>
      <c r="C6983" s="109" t="s">
        <v>7143</v>
      </c>
    </row>
    <row r="6984" spans="1:3" ht="16.95" customHeight="1" x14ac:dyDescent="0.3">
      <c r="A6984" s="219">
        <v>6983</v>
      </c>
      <c r="B6984" s="108">
        <v>805.02</v>
      </c>
      <c r="C6984" s="109" t="s">
        <v>7144</v>
      </c>
    </row>
    <row r="6985" spans="1:3" ht="16.95" customHeight="1" x14ac:dyDescent="0.3">
      <c r="A6985" s="219">
        <v>6984</v>
      </c>
      <c r="B6985" s="108">
        <v>805.03</v>
      </c>
      <c r="C6985" s="109" t="s">
        <v>7145</v>
      </c>
    </row>
    <row r="6986" spans="1:3" ht="16.95" customHeight="1" x14ac:dyDescent="0.3">
      <c r="A6986" s="219">
        <v>6985</v>
      </c>
      <c r="B6986" s="108">
        <v>806.01</v>
      </c>
      <c r="C6986" s="109" t="s">
        <v>7146</v>
      </c>
    </row>
    <row r="6987" spans="1:3" ht="16.95" customHeight="1" x14ac:dyDescent="0.3">
      <c r="A6987" s="219">
        <v>6986</v>
      </c>
      <c r="B6987" s="108">
        <v>806.02</v>
      </c>
      <c r="C6987" s="109" t="s">
        <v>7147</v>
      </c>
    </row>
    <row r="6988" spans="1:3" ht="16.95" customHeight="1" x14ac:dyDescent="0.3">
      <c r="A6988" s="219">
        <v>6987</v>
      </c>
      <c r="B6988" s="108">
        <v>806.03</v>
      </c>
      <c r="C6988" s="109" t="s">
        <v>7148</v>
      </c>
    </row>
    <row r="6989" spans="1:3" ht="16.95" customHeight="1" x14ac:dyDescent="0.3">
      <c r="A6989" s="219">
        <v>6988</v>
      </c>
      <c r="B6989" s="108">
        <v>807.01</v>
      </c>
      <c r="C6989" s="109" t="s">
        <v>7149</v>
      </c>
    </row>
    <row r="6990" spans="1:3" ht="16.95" customHeight="1" x14ac:dyDescent="0.3">
      <c r="A6990" s="219">
        <v>6989</v>
      </c>
      <c r="B6990" s="108">
        <v>807.02</v>
      </c>
      <c r="C6990" s="109" t="s">
        <v>7150</v>
      </c>
    </row>
    <row r="6991" spans="1:3" ht="16.95" customHeight="1" x14ac:dyDescent="0.3">
      <c r="A6991" s="219">
        <v>6990</v>
      </c>
      <c r="B6991" s="108">
        <v>807.03</v>
      </c>
      <c r="C6991" s="109" t="s">
        <v>7151</v>
      </c>
    </row>
    <row r="6992" spans="1:3" ht="16.95" customHeight="1" x14ac:dyDescent="0.3">
      <c r="A6992" s="219">
        <v>6991</v>
      </c>
      <c r="B6992" s="108">
        <v>808.01</v>
      </c>
      <c r="C6992" s="109" t="s">
        <v>7152</v>
      </c>
    </row>
    <row r="6993" spans="1:3" ht="16.95" customHeight="1" x14ac:dyDescent="0.3">
      <c r="A6993" s="219">
        <v>6992</v>
      </c>
      <c r="B6993" s="108">
        <v>808.02</v>
      </c>
      <c r="C6993" s="109" t="s">
        <v>7153</v>
      </c>
    </row>
    <row r="6994" spans="1:3" ht="16.95" customHeight="1" x14ac:dyDescent="0.3">
      <c r="A6994" s="219">
        <v>6993</v>
      </c>
      <c r="B6994" s="108">
        <v>808.03</v>
      </c>
      <c r="C6994" s="109" t="s">
        <v>7154</v>
      </c>
    </row>
    <row r="6995" spans="1:3" ht="16.95" customHeight="1" x14ac:dyDescent="0.3">
      <c r="A6995" s="219">
        <v>6994</v>
      </c>
      <c r="B6995" s="108">
        <v>808.21</v>
      </c>
      <c r="C6995" s="109" t="s">
        <v>7155</v>
      </c>
    </row>
    <row r="6996" spans="1:3" ht="16.95" customHeight="1" x14ac:dyDescent="0.3">
      <c r="A6996" s="219">
        <v>6995</v>
      </c>
      <c r="B6996" s="108">
        <v>808.22</v>
      </c>
      <c r="C6996" s="109" t="s">
        <v>7156</v>
      </c>
    </row>
    <row r="6997" spans="1:3" ht="16.95" customHeight="1" x14ac:dyDescent="0.3">
      <c r="A6997" s="219">
        <v>6996</v>
      </c>
      <c r="B6997" s="108">
        <v>809.01</v>
      </c>
      <c r="C6997" s="109" t="s">
        <v>7157</v>
      </c>
    </row>
    <row r="6998" spans="1:3" ht="16.95" customHeight="1" x14ac:dyDescent="0.3">
      <c r="A6998" s="219">
        <v>6997</v>
      </c>
      <c r="B6998" s="108">
        <v>809.02</v>
      </c>
      <c r="C6998" s="109" t="s">
        <v>7158</v>
      </c>
    </row>
    <row r="6999" spans="1:3" ht="16.95" customHeight="1" x14ac:dyDescent="0.3">
      <c r="A6999" s="219">
        <v>6998</v>
      </c>
      <c r="B6999" s="108">
        <v>809.03</v>
      </c>
      <c r="C6999" s="109" t="s">
        <v>7159</v>
      </c>
    </row>
    <row r="7000" spans="1:3" ht="16.95" customHeight="1" x14ac:dyDescent="0.3">
      <c r="A7000" s="219">
        <v>6999</v>
      </c>
      <c r="B7000" s="108">
        <v>809.21</v>
      </c>
      <c r="C7000" s="109" t="s">
        <v>7160</v>
      </c>
    </row>
    <row r="7001" spans="1:3" ht="16.95" customHeight="1" x14ac:dyDescent="0.3">
      <c r="A7001" s="219">
        <v>7000</v>
      </c>
      <c r="B7001" s="108">
        <v>81</v>
      </c>
      <c r="C7001" s="109" t="s">
        <v>7161</v>
      </c>
    </row>
    <row r="7002" spans="1:3" ht="16.95" customHeight="1" x14ac:dyDescent="0.3">
      <c r="A7002" s="219">
        <v>7001</v>
      </c>
      <c r="B7002" s="108">
        <v>810.01</v>
      </c>
      <c r="C7002" s="109" t="s">
        <v>7162</v>
      </c>
    </row>
    <row r="7003" spans="1:3" ht="16.95" customHeight="1" x14ac:dyDescent="0.3">
      <c r="A7003" s="219">
        <v>7002</v>
      </c>
      <c r="B7003" s="108">
        <v>810.02</v>
      </c>
      <c r="C7003" s="109" t="s">
        <v>7163</v>
      </c>
    </row>
    <row r="7004" spans="1:3" ht="16.95" customHeight="1" x14ac:dyDescent="0.3">
      <c r="A7004" s="219">
        <v>7003</v>
      </c>
      <c r="B7004" s="108">
        <v>810.03</v>
      </c>
      <c r="C7004" s="109" t="s">
        <v>7164</v>
      </c>
    </row>
    <row r="7005" spans="1:3" ht="16.95" customHeight="1" x14ac:dyDescent="0.3">
      <c r="A7005" s="219">
        <v>7004</v>
      </c>
      <c r="B7005" s="108">
        <v>811.01</v>
      </c>
      <c r="C7005" s="109" t="s">
        <v>7165</v>
      </c>
    </row>
    <row r="7006" spans="1:3" ht="16.95" customHeight="1" x14ac:dyDescent="0.3">
      <c r="A7006" s="219">
        <v>7005</v>
      </c>
      <c r="B7006" s="108">
        <v>811.02</v>
      </c>
      <c r="C7006" s="109" t="s">
        <v>7166</v>
      </c>
    </row>
    <row r="7007" spans="1:3" ht="16.95" customHeight="1" x14ac:dyDescent="0.3">
      <c r="A7007" s="219">
        <v>7006</v>
      </c>
      <c r="B7007" s="108">
        <v>811.03</v>
      </c>
      <c r="C7007" s="109" t="s">
        <v>7167</v>
      </c>
    </row>
    <row r="7008" spans="1:3" ht="16.95" customHeight="1" x14ac:dyDescent="0.3">
      <c r="A7008" s="219">
        <v>7007</v>
      </c>
      <c r="B7008" s="108">
        <v>811.21</v>
      </c>
      <c r="C7008" s="109" t="s">
        <v>7168</v>
      </c>
    </row>
    <row r="7009" spans="1:3" ht="16.95" customHeight="1" x14ac:dyDescent="0.3">
      <c r="A7009" s="219">
        <v>7008</v>
      </c>
      <c r="B7009" s="108">
        <v>812.01</v>
      </c>
      <c r="C7009" s="109" t="s">
        <v>7169</v>
      </c>
    </row>
    <row r="7010" spans="1:3" ht="16.95" customHeight="1" x14ac:dyDescent="0.3">
      <c r="A7010" s="219">
        <v>7009</v>
      </c>
      <c r="B7010" s="108">
        <v>812.02</v>
      </c>
      <c r="C7010" s="109" t="s">
        <v>7170</v>
      </c>
    </row>
    <row r="7011" spans="1:3" ht="16.95" customHeight="1" x14ac:dyDescent="0.3">
      <c r="A7011" s="219">
        <v>7010</v>
      </c>
      <c r="B7011" s="108">
        <v>812.03</v>
      </c>
      <c r="C7011" s="109" t="s">
        <v>7171</v>
      </c>
    </row>
    <row r="7012" spans="1:3" ht="16.95" customHeight="1" x14ac:dyDescent="0.3">
      <c r="A7012" s="219">
        <v>7011</v>
      </c>
      <c r="B7012" s="108">
        <v>813.01</v>
      </c>
      <c r="C7012" s="109" t="s">
        <v>7172</v>
      </c>
    </row>
    <row r="7013" spans="1:3" ht="16.95" customHeight="1" x14ac:dyDescent="0.3">
      <c r="A7013" s="219">
        <v>7012</v>
      </c>
      <c r="B7013" s="108">
        <v>813.02</v>
      </c>
      <c r="C7013" s="109" t="s">
        <v>7173</v>
      </c>
    </row>
    <row r="7014" spans="1:3" ht="16.95" customHeight="1" x14ac:dyDescent="0.3">
      <c r="A7014" s="219">
        <v>7013</v>
      </c>
      <c r="B7014" s="108">
        <v>813.03</v>
      </c>
      <c r="C7014" s="109" t="s">
        <v>7174</v>
      </c>
    </row>
    <row r="7015" spans="1:3" ht="16.95" customHeight="1" x14ac:dyDescent="0.3">
      <c r="A7015" s="219">
        <v>7014</v>
      </c>
      <c r="B7015" s="108">
        <v>814.01</v>
      </c>
      <c r="C7015" s="109" t="s">
        <v>7175</v>
      </c>
    </row>
    <row r="7016" spans="1:3" ht="16.95" customHeight="1" x14ac:dyDescent="0.3">
      <c r="A7016" s="219">
        <v>7015</v>
      </c>
      <c r="B7016" s="108">
        <v>814.02</v>
      </c>
      <c r="C7016" s="109" t="s">
        <v>7176</v>
      </c>
    </row>
    <row r="7017" spans="1:3" ht="16.95" customHeight="1" x14ac:dyDescent="0.3">
      <c r="A7017" s="219">
        <v>7016</v>
      </c>
      <c r="B7017" s="108">
        <v>814.03</v>
      </c>
      <c r="C7017" s="109" t="s">
        <v>7177</v>
      </c>
    </row>
    <row r="7018" spans="1:3" ht="16.95" customHeight="1" x14ac:dyDescent="0.3">
      <c r="A7018" s="219">
        <v>7017</v>
      </c>
      <c r="B7018" s="108">
        <v>815.01</v>
      </c>
      <c r="C7018" s="109" t="s">
        <v>7178</v>
      </c>
    </row>
    <row r="7019" spans="1:3" ht="16.95" customHeight="1" x14ac:dyDescent="0.3">
      <c r="A7019" s="219">
        <v>7018</v>
      </c>
      <c r="B7019" s="108">
        <v>815.02</v>
      </c>
      <c r="C7019" s="109" t="s">
        <v>7179</v>
      </c>
    </row>
    <row r="7020" spans="1:3" ht="16.95" customHeight="1" x14ac:dyDescent="0.3">
      <c r="A7020" s="219">
        <v>7019</v>
      </c>
      <c r="B7020" s="108">
        <v>815.03</v>
      </c>
      <c r="C7020" s="109" t="s">
        <v>7180</v>
      </c>
    </row>
    <row r="7021" spans="1:3" ht="16.95" customHeight="1" x14ac:dyDescent="0.3">
      <c r="A7021" s="219">
        <v>7020</v>
      </c>
      <c r="B7021" s="108">
        <v>816.01</v>
      </c>
      <c r="C7021" s="109" t="s">
        <v>7181</v>
      </c>
    </row>
    <row r="7022" spans="1:3" ht="16.95" customHeight="1" x14ac:dyDescent="0.3">
      <c r="A7022" s="219">
        <v>7021</v>
      </c>
      <c r="B7022" s="108">
        <v>816.02</v>
      </c>
      <c r="C7022" s="109" t="s">
        <v>7182</v>
      </c>
    </row>
    <row r="7023" spans="1:3" ht="16.95" customHeight="1" x14ac:dyDescent="0.3">
      <c r="A7023" s="219">
        <v>7022</v>
      </c>
      <c r="B7023" s="108">
        <v>816.03</v>
      </c>
      <c r="C7023" s="109" t="s">
        <v>7183</v>
      </c>
    </row>
    <row r="7024" spans="1:3" ht="16.95" customHeight="1" x14ac:dyDescent="0.3">
      <c r="A7024" s="219">
        <v>7023</v>
      </c>
      <c r="B7024" s="108">
        <v>816.5</v>
      </c>
      <c r="C7024" s="109" t="s">
        <v>7184</v>
      </c>
    </row>
    <row r="7025" spans="1:3" ht="16.95" customHeight="1" x14ac:dyDescent="0.3">
      <c r="A7025" s="219">
        <v>7024</v>
      </c>
      <c r="B7025" s="108">
        <v>817.01</v>
      </c>
      <c r="C7025" s="109" t="s">
        <v>7185</v>
      </c>
    </row>
    <row r="7026" spans="1:3" ht="16.95" customHeight="1" x14ac:dyDescent="0.3">
      <c r="A7026" s="219">
        <v>7025</v>
      </c>
      <c r="B7026" s="108">
        <v>817.02</v>
      </c>
      <c r="C7026" s="109" t="s">
        <v>7186</v>
      </c>
    </row>
    <row r="7027" spans="1:3" ht="16.95" customHeight="1" x14ac:dyDescent="0.3">
      <c r="A7027" s="219">
        <v>7026</v>
      </c>
      <c r="B7027" s="108">
        <v>817.03</v>
      </c>
      <c r="C7027" s="109" t="s">
        <v>7187</v>
      </c>
    </row>
    <row r="7028" spans="1:3" ht="16.95" customHeight="1" x14ac:dyDescent="0.3">
      <c r="A7028" s="219">
        <v>7027</v>
      </c>
      <c r="B7028" s="108">
        <v>818.01</v>
      </c>
      <c r="C7028" s="109" t="s">
        <v>7188</v>
      </c>
    </row>
    <row r="7029" spans="1:3" ht="16.95" customHeight="1" x14ac:dyDescent="0.3">
      <c r="A7029" s="219">
        <v>7028</v>
      </c>
      <c r="B7029" s="108">
        <v>818.02</v>
      </c>
      <c r="C7029" s="109" t="s">
        <v>7189</v>
      </c>
    </row>
    <row r="7030" spans="1:3" ht="16.95" customHeight="1" x14ac:dyDescent="0.3">
      <c r="A7030" s="219">
        <v>7029</v>
      </c>
      <c r="B7030" s="108">
        <v>818.03</v>
      </c>
      <c r="C7030" s="109" t="s">
        <v>7190</v>
      </c>
    </row>
    <row r="7031" spans="1:3" ht="16.95" customHeight="1" x14ac:dyDescent="0.3">
      <c r="A7031" s="219">
        <v>7030</v>
      </c>
      <c r="B7031" s="108">
        <v>818130</v>
      </c>
      <c r="C7031" s="109" t="s">
        <v>7191</v>
      </c>
    </row>
    <row r="7032" spans="1:3" ht="16.95" customHeight="1" x14ac:dyDescent="0.3">
      <c r="A7032" s="219">
        <v>7031</v>
      </c>
      <c r="B7032" s="108">
        <v>818141</v>
      </c>
      <c r="C7032" s="109" t="s">
        <v>7192</v>
      </c>
    </row>
    <row r="7033" spans="1:3" ht="16.95" customHeight="1" x14ac:dyDescent="0.3">
      <c r="A7033" s="219">
        <v>7032</v>
      </c>
      <c r="B7033" s="108">
        <v>818150</v>
      </c>
      <c r="C7033" s="109" t="s">
        <v>7193</v>
      </c>
    </row>
    <row r="7034" spans="1:3" ht="16.95" customHeight="1" x14ac:dyDescent="0.3">
      <c r="A7034" s="219">
        <v>7033</v>
      </c>
      <c r="B7034" s="108">
        <v>818162</v>
      </c>
      <c r="C7034" s="109" t="s">
        <v>7194</v>
      </c>
    </row>
    <row r="7035" spans="1:3" ht="16.95" customHeight="1" x14ac:dyDescent="0.3">
      <c r="A7035" s="219">
        <v>7034</v>
      </c>
      <c r="B7035" s="108">
        <v>818163</v>
      </c>
      <c r="C7035" s="109" t="s">
        <v>7195</v>
      </c>
    </row>
    <row r="7036" spans="1:3" ht="16.95" customHeight="1" x14ac:dyDescent="0.3">
      <c r="A7036" s="219">
        <v>7035</v>
      </c>
      <c r="B7036" s="108">
        <v>818170</v>
      </c>
      <c r="C7036" s="109" t="s">
        <v>7196</v>
      </c>
    </row>
    <row r="7037" spans="1:3" ht="16.95" customHeight="1" x14ac:dyDescent="0.3">
      <c r="A7037" s="219">
        <v>7036</v>
      </c>
      <c r="B7037" s="108">
        <v>818177</v>
      </c>
      <c r="C7037" s="109" t="s">
        <v>7197</v>
      </c>
    </row>
    <row r="7038" spans="1:3" ht="16.95" customHeight="1" x14ac:dyDescent="0.3">
      <c r="A7038" s="219">
        <v>7037</v>
      </c>
      <c r="B7038" s="108">
        <v>818192.03</v>
      </c>
      <c r="C7038" s="109" t="s">
        <v>7198</v>
      </c>
    </row>
    <row r="7039" spans="1:3" ht="16.95" customHeight="1" x14ac:dyDescent="0.3">
      <c r="A7039" s="219">
        <v>7038</v>
      </c>
      <c r="B7039" s="108">
        <v>818250</v>
      </c>
      <c r="C7039" s="109" t="s">
        <v>7199</v>
      </c>
    </row>
    <row r="7040" spans="1:3" ht="16.95" customHeight="1" x14ac:dyDescent="0.3">
      <c r="A7040" s="219">
        <v>7039</v>
      </c>
      <c r="B7040" s="108">
        <v>818251</v>
      </c>
      <c r="C7040" s="109" t="s">
        <v>7200</v>
      </c>
    </row>
    <row r="7041" spans="1:3" ht="16.95" customHeight="1" x14ac:dyDescent="0.3">
      <c r="A7041" s="219">
        <v>7040</v>
      </c>
      <c r="B7041" s="108">
        <v>818252</v>
      </c>
      <c r="C7041" s="109" t="s">
        <v>7201</v>
      </c>
    </row>
    <row r="7042" spans="1:3" ht="16.95" customHeight="1" x14ac:dyDescent="0.3">
      <c r="A7042" s="219">
        <v>7041</v>
      </c>
      <c r="B7042" s="108">
        <v>818253</v>
      </c>
      <c r="C7042" s="109" t="s">
        <v>7202</v>
      </c>
    </row>
    <row r="7043" spans="1:3" ht="16.95" customHeight="1" x14ac:dyDescent="0.3">
      <c r="A7043" s="219">
        <v>7042</v>
      </c>
      <c r="B7043" s="108">
        <v>818254</v>
      </c>
      <c r="C7043" s="109" t="s">
        <v>7203</v>
      </c>
    </row>
    <row r="7044" spans="1:3" ht="16.95" customHeight="1" x14ac:dyDescent="0.3">
      <c r="A7044" s="219">
        <v>7043</v>
      </c>
      <c r="B7044" s="108">
        <v>818255</v>
      </c>
      <c r="C7044" s="109" t="s">
        <v>7204</v>
      </c>
    </row>
    <row r="7045" spans="1:3" ht="16.95" customHeight="1" x14ac:dyDescent="0.3">
      <c r="A7045" s="219">
        <v>7044</v>
      </c>
      <c r="B7045" s="108">
        <v>819.01</v>
      </c>
      <c r="C7045" s="109" t="s">
        <v>7205</v>
      </c>
    </row>
    <row r="7046" spans="1:3" ht="16.95" customHeight="1" x14ac:dyDescent="0.3">
      <c r="A7046" s="219">
        <v>7045</v>
      </c>
      <c r="B7046" s="108">
        <v>819.02</v>
      </c>
      <c r="C7046" s="109" t="s">
        <v>7206</v>
      </c>
    </row>
    <row r="7047" spans="1:3" ht="16.95" customHeight="1" x14ac:dyDescent="0.3">
      <c r="A7047" s="219">
        <v>7046</v>
      </c>
      <c r="B7047" s="108">
        <v>819.03</v>
      </c>
      <c r="C7047" s="109" t="s">
        <v>7207</v>
      </c>
    </row>
    <row r="7048" spans="1:3" ht="16.95" customHeight="1" x14ac:dyDescent="0.3">
      <c r="A7048" s="219">
        <v>7047</v>
      </c>
      <c r="B7048" s="108">
        <v>820.01</v>
      </c>
      <c r="C7048" s="109" t="s">
        <v>7208</v>
      </c>
    </row>
    <row r="7049" spans="1:3" ht="16.95" customHeight="1" x14ac:dyDescent="0.3">
      <c r="A7049" s="219">
        <v>7048</v>
      </c>
      <c r="B7049" s="108">
        <v>820.02</v>
      </c>
      <c r="C7049" s="109" t="s">
        <v>7209</v>
      </c>
    </row>
    <row r="7050" spans="1:3" ht="16.95" customHeight="1" x14ac:dyDescent="0.3">
      <c r="A7050" s="219">
        <v>7049</v>
      </c>
      <c r="B7050" s="108">
        <v>820.03</v>
      </c>
      <c r="C7050" s="109" t="s">
        <v>7210</v>
      </c>
    </row>
    <row r="7051" spans="1:3" ht="16.95" customHeight="1" x14ac:dyDescent="0.3">
      <c r="A7051" s="219">
        <v>7050</v>
      </c>
      <c r="B7051" s="108">
        <v>820.5</v>
      </c>
      <c r="C7051" s="109" t="s">
        <v>7211</v>
      </c>
    </row>
    <row r="7052" spans="1:3" ht="16.95" customHeight="1" x14ac:dyDescent="0.3">
      <c r="A7052" s="219">
        <v>7051</v>
      </c>
      <c r="B7052" s="108">
        <v>821.01</v>
      </c>
      <c r="C7052" s="109" t="s">
        <v>7212</v>
      </c>
    </row>
    <row r="7053" spans="1:3" ht="16.95" customHeight="1" x14ac:dyDescent="0.3">
      <c r="A7053" s="219">
        <v>7052</v>
      </c>
      <c r="B7053" s="108">
        <v>821.02</v>
      </c>
      <c r="C7053" s="109" t="s">
        <v>7213</v>
      </c>
    </row>
    <row r="7054" spans="1:3" ht="16.95" customHeight="1" x14ac:dyDescent="0.3">
      <c r="A7054" s="219">
        <v>7053</v>
      </c>
      <c r="B7054" s="108">
        <v>821.03</v>
      </c>
      <c r="C7054" s="109" t="s">
        <v>7214</v>
      </c>
    </row>
    <row r="7055" spans="1:3" ht="16.95" customHeight="1" x14ac:dyDescent="0.3">
      <c r="A7055" s="219">
        <v>7054</v>
      </c>
      <c r="B7055" s="108">
        <v>821.12</v>
      </c>
      <c r="C7055" s="109" t="s">
        <v>7215</v>
      </c>
    </row>
    <row r="7056" spans="1:3" ht="16.95" customHeight="1" x14ac:dyDescent="0.3">
      <c r="A7056" s="219">
        <v>7055</v>
      </c>
      <c r="B7056" s="108">
        <v>821.22</v>
      </c>
      <c r="C7056" s="109" t="s">
        <v>7216</v>
      </c>
    </row>
    <row r="7057" spans="1:3" ht="16.95" customHeight="1" x14ac:dyDescent="0.3">
      <c r="A7057" s="219">
        <v>7056</v>
      </c>
      <c r="B7057" s="108">
        <v>822.01</v>
      </c>
      <c r="C7057" s="109" t="s">
        <v>7217</v>
      </c>
    </row>
    <row r="7058" spans="1:3" ht="16.95" customHeight="1" x14ac:dyDescent="0.3">
      <c r="A7058" s="219">
        <v>7057</v>
      </c>
      <c r="B7058" s="108">
        <v>822.02</v>
      </c>
      <c r="C7058" s="109" t="s">
        <v>7218</v>
      </c>
    </row>
    <row r="7059" spans="1:3" ht="16.95" customHeight="1" x14ac:dyDescent="0.3">
      <c r="A7059" s="219">
        <v>7058</v>
      </c>
      <c r="B7059" s="108">
        <v>822.03</v>
      </c>
      <c r="C7059" s="109" t="s">
        <v>4453</v>
      </c>
    </row>
    <row r="7060" spans="1:3" ht="16.95" customHeight="1" x14ac:dyDescent="0.3">
      <c r="A7060" s="219">
        <v>7059</v>
      </c>
      <c r="B7060" s="108">
        <v>823.01</v>
      </c>
      <c r="C7060" s="109" t="s">
        <v>7219</v>
      </c>
    </row>
    <row r="7061" spans="1:3" ht="16.95" customHeight="1" x14ac:dyDescent="0.3">
      <c r="A7061" s="219">
        <v>7060</v>
      </c>
      <c r="B7061" s="108">
        <v>823.02</v>
      </c>
      <c r="C7061" s="109" t="s">
        <v>7220</v>
      </c>
    </row>
    <row r="7062" spans="1:3" ht="16.95" customHeight="1" x14ac:dyDescent="0.3">
      <c r="A7062" s="219">
        <v>7061</v>
      </c>
      <c r="B7062" s="108">
        <v>823.03</v>
      </c>
      <c r="C7062" s="109" t="s">
        <v>7221</v>
      </c>
    </row>
    <row r="7063" spans="1:3" ht="16.95" customHeight="1" x14ac:dyDescent="0.3">
      <c r="A7063" s="219">
        <v>7062</v>
      </c>
      <c r="B7063" s="108">
        <v>823.1</v>
      </c>
      <c r="C7063" s="109" t="s">
        <v>7222</v>
      </c>
    </row>
    <row r="7064" spans="1:3" ht="16.95" customHeight="1" x14ac:dyDescent="0.3">
      <c r="A7064" s="219">
        <v>7063</v>
      </c>
      <c r="B7064" s="108">
        <v>824.01</v>
      </c>
      <c r="C7064" s="109" t="s">
        <v>7223</v>
      </c>
    </row>
    <row r="7065" spans="1:3" ht="16.95" customHeight="1" x14ac:dyDescent="0.3">
      <c r="A7065" s="219">
        <v>7064</v>
      </c>
      <c r="B7065" s="108">
        <v>824.02</v>
      </c>
      <c r="C7065" s="109" t="s">
        <v>7224</v>
      </c>
    </row>
    <row r="7066" spans="1:3" ht="16.95" customHeight="1" x14ac:dyDescent="0.3">
      <c r="A7066" s="219">
        <v>7065</v>
      </c>
      <c r="B7066" s="108">
        <v>824.03</v>
      </c>
      <c r="C7066" s="109" t="s">
        <v>4412</v>
      </c>
    </row>
    <row r="7067" spans="1:3" ht="16.95" customHeight="1" x14ac:dyDescent="0.3">
      <c r="A7067" s="219">
        <v>7066</v>
      </c>
      <c r="B7067" s="108">
        <v>825.01</v>
      </c>
      <c r="C7067" s="109" t="s">
        <v>7225</v>
      </c>
    </row>
    <row r="7068" spans="1:3" ht="16.95" customHeight="1" x14ac:dyDescent="0.3">
      <c r="A7068" s="219">
        <v>7067</v>
      </c>
      <c r="B7068" s="108">
        <v>825.02</v>
      </c>
      <c r="C7068" s="109" t="s">
        <v>7226</v>
      </c>
    </row>
    <row r="7069" spans="1:3" ht="16.95" customHeight="1" x14ac:dyDescent="0.3">
      <c r="A7069" s="219">
        <v>7068</v>
      </c>
      <c r="B7069" s="108">
        <v>825.03</v>
      </c>
      <c r="C7069" s="109" t="s">
        <v>7227</v>
      </c>
    </row>
    <row r="7070" spans="1:3" ht="16.95" customHeight="1" x14ac:dyDescent="0.3">
      <c r="A7070" s="219">
        <v>7069</v>
      </c>
      <c r="B7070" s="108">
        <v>826.01</v>
      </c>
      <c r="C7070" s="109" t="s">
        <v>7228</v>
      </c>
    </row>
    <row r="7071" spans="1:3" ht="16.95" customHeight="1" x14ac:dyDescent="0.3">
      <c r="A7071" s="219">
        <v>7070</v>
      </c>
      <c r="B7071" s="108">
        <v>826.02</v>
      </c>
      <c r="C7071" s="109" t="s">
        <v>7229</v>
      </c>
    </row>
    <row r="7072" spans="1:3" ht="16.95" customHeight="1" x14ac:dyDescent="0.3">
      <c r="A7072" s="219">
        <v>7071</v>
      </c>
      <c r="B7072" s="108">
        <v>826.03</v>
      </c>
      <c r="C7072" s="109" t="s">
        <v>7230</v>
      </c>
    </row>
    <row r="7073" spans="1:3" ht="16.95" customHeight="1" x14ac:dyDescent="0.3">
      <c r="A7073" s="219">
        <v>7072</v>
      </c>
      <c r="B7073" s="108">
        <v>827.01</v>
      </c>
      <c r="C7073" s="109" t="s">
        <v>7231</v>
      </c>
    </row>
    <row r="7074" spans="1:3" ht="16.95" customHeight="1" x14ac:dyDescent="0.3">
      <c r="A7074" s="219">
        <v>7073</v>
      </c>
      <c r="B7074" s="108">
        <v>827.02</v>
      </c>
      <c r="C7074" s="109" t="s">
        <v>7232</v>
      </c>
    </row>
    <row r="7075" spans="1:3" ht="16.95" customHeight="1" x14ac:dyDescent="0.3">
      <c r="A7075" s="219">
        <v>7074</v>
      </c>
      <c r="B7075" s="108">
        <v>827.03</v>
      </c>
      <c r="C7075" s="109" t="s">
        <v>7233</v>
      </c>
    </row>
    <row r="7076" spans="1:3" ht="16.95" customHeight="1" x14ac:dyDescent="0.3">
      <c r="A7076" s="219">
        <v>7075</v>
      </c>
      <c r="B7076" s="108">
        <v>827.1</v>
      </c>
      <c r="C7076" s="109" t="s">
        <v>7234</v>
      </c>
    </row>
    <row r="7077" spans="1:3" ht="16.95" customHeight="1" x14ac:dyDescent="0.3">
      <c r="A7077" s="219">
        <v>7076</v>
      </c>
      <c r="B7077" s="108">
        <v>827.2</v>
      </c>
      <c r="C7077" s="109" t="s">
        <v>7235</v>
      </c>
    </row>
    <row r="7078" spans="1:3" ht="16.95" customHeight="1" x14ac:dyDescent="0.3">
      <c r="A7078" s="219">
        <v>7077</v>
      </c>
      <c r="B7078" s="108">
        <v>827.3</v>
      </c>
      <c r="C7078" s="109" t="s">
        <v>7236</v>
      </c>
    </row>
    <row r="7079" spans="1:3" ht="16.95" customHeight="1" x14ac:dyDescent="0.3">
      <c r="A7079" s="219">
        <v>7078</v>
      </c>
      <c r="B7079" s="108">
        <v>827.4</v>
      </c>
      <c r="C7079" s="109" t="s">
        <v>7237</v>
      </c>
    </row>
    <row r="7080" spans="1:3" ht="16.95" customHeight="1" x14ac:dyDescent="0.3">
      <c r="A7080" s="219">
        <v>7079</v>
      </c>
      <c r="B7080" s="108">
        <v>828.01</v>
      </c>
      <c r="C7080" s="109" t="s">
        <v>7238</v>
      </c>
    </row>
    <row r="7081" spans="1:3" ht="16.95" customHeight="1" x14ac:dyDescent="0.3">
      <c r="A7081" s="219">
        <v>7080</v>
      </c>
      <c r="B7081" s="108">
        <v>828.02</v>
      </c>
      <c r="C7081" s="109" t="s">
        <v>7239</v>
      </c>
    </row>
    <row r="7082" spans="1:3" ht="16.95" customHeight="1" x14ac:dyDescent="0.3">
      <c r="A7082" s="219">
        <v>7081</v>
      </c>
      <c r="B7082" s="108">
        <v>828.03</v>
      </c>
      <c r="C7082" s="109" t="s">
        <v>7240</v>
      </c>
    </row>
    <row r="7083" spans="1:3" ht="16.95" customHeight="1" x14ac:dyDescent="0.3">
      <c r="A7083" s="219">
        <v>7082</v>
      </c>
      <c r="B7083" s="108">
        <v>829.01</v>
      </c>
      <c r="C7083" s="109" t="s">
        <v>7241</v>
      </c>
    </row>
    <row r="7084" spans="1:3" ht="16.95" customHeight="1" x14ac:dyDescent="0.3">
      <c r="A7084" s="219">
        <v>7083</v>
      </c>
      <c r="B7084" s="108">
        <v>829.02</v>
      </c>
      <c r="C7084" s="109" t="s">
        <v>7242</v>
      </c>
    </row>
    <row r="7085" spans="1:3" ht="16.95" customHeight="1" x14ac:dyDescent="0.3">
      <c r="A7085" s="219">
        <v>7084</v>
      </c>
      <c r="B7085" s="108">
        <v>829.03</v>
      </c>
      <c r="C7085" s="109" t="s">
        <v>7243</v>
      </c>
    </row>
    <row r="7086" spans="1:3" ht="16.95" customHeight="1" x14ac:dyDescent="0.3">
      <c r="A7086" s="219">
        <v>7085</v>
      </c>
      <c r="B7086" s="108">
        <v>830.01</v>
      </c>
      <c r="C7086" s="109" t="s">
        <v>7244</v>
      </c>
    </row>
    <row r="7087" spans="1:3" ht="16.95" customHeight="1" x14ac:dyDescent="0.3">
      <c r="A7087" s="219">
        <v>7086</v>
      </c>
      <c r="B7087" s="108">
        <v>830.02</v>
      </c>
      <c r="C7087" s="109" t="s">
        <v>7245</v>
      </c>
    </row>
    <row r="7088" spans="1:3" ht="16.95" customHeight="1" x14ac:dyDescent="0.3">
      <c r="A7088" s="219">
        <v>7087</v>
      </c>
      <c r="B7088" s="108">
        <v>830.03</v>
      </c>
      <c r="C7088" s="109" t="s">
        <v>7246</v>
      </c>
    </row>
    <row r="7089" spans="1:3" ht="16.95" customHeight="1" x14ac:dyDescent="0.3">
      <c r="A7089" s="219">
        <v>7088</v>
      </c>
      <c r="B7089" s="108">
        <v>831.01</v>
      </c>
      <c r="C7089" s="109" t="s">
        <v>7247</v>
      </c>
    </row>
    <row r="7090" spans="1:3" ht="16.95" customHeight="1" x14ac:dyDescent="0.3">
      <c r="A7090" s="219">
        <v>7089</v>
      </c>
      <c r="B7090" s="108">
        <v>831.02</v>
      </c>
      <c r="C7090" s="109" t="s">
        <v>7248</v>
      </c>
    </row>
    <row r="7091" spans="1:3" ht="16.95" customHeight="1" x14ac:dyDescent="0.3">
      <c r="A7091" s="219">
        <v>7090</v>
      </c>
      <c r="B7091" s="108">
        <v>831.03</v>
      </c>
      <c r="C7091" s="109" t="s">
        <v>7249</v>
      </c>
    </row>
    <row r="7092" spans="1:3" ht="16.95" customHeight="1" x14ac:dyDescent="0.3">
      <c r="A7092" s="219">
        <v>7091</v>
      </c>
      <c r="B7092" s="108">
        <v>831.1</v>
      </c>
      <c r="C7092" s="109" t="s">
        <v>7250</v>
      </c>
    </row>
    <row r="7093" spans="1:3" ht="16.95" customHeight="1" x14ac:dyDescent="0.3">
      <c r="A7093" s="219">
        <v>7092</v>
      </c>
      <c r="B7093" s="108">
        <v>832.01</v>
      </c>
      <c r="C7093" s="109" t="s">
        <v>7251</v>
      </c>
    </row>
    <row r="7094" spans="1:3" ht="16.95" customHeight="1" x14ac:dyDescent="0.3">
      <c r="A7094" s="219">
        <v>7093</v>
      </c>
      <c r="B7094" s="108">
        <v>832.02</v>
      </c>
      <c r="C7094" s="109" t="s">
        <v>7252</v>
      </c>
    </row>
    <row r="7095" spans="1:3" ht="16.95" customHeight="1" x14ac:dyDescent="0.3">
      <c r="A7095" s="219">
        <v>7094</v>
      </c>
      <c r="B7095" s="108">
        <v>832.03</v>
      </c>
      <c r="C7095" s="109" t="s">
        <v>7253</v>
      </c>
    </row>
    <row r="7096" spans="1:3" ht="16.95" customHeight="1" x14ac:dyDescent="0.3">
      <c r="A7096" s="219">
        <v>7095</v>
      </c>
      <c r="B7096" s="108">
        <v>832.21</v>
      </c>
      <c r="C7096" s="109" t="s">
        <v>7254</v>
      </c>
    </row>
    <row r="7097" spans="1:3" ht="16.95" customHeight="1" x14ac:dyDescent="0.3">
      <c r="A7097" s="219">
        <v>7096</v>
      </c>
      <c r="B7097" s="108">
        <v>832.22</v>
      </c>
      <c r="C7097" s="109" t="s">
        <v>7255</v>
      </c>
    </row>
    <row r="7098" spans="1:3" ht="16.95" customHeight="1" x14ac:dyDescent="0.3">
      <c r="A7098" s="219">
        <v>7097</v>
      </c>
      <c r="B7098" s="108">
        <v>4000.01</v>
      </c>
      <c r="C7098" s="109" t="s">
        <v>7256</v>
      </c>
    </row>
    <row r="7099" spans="1:3" ht="16.95" customHeight="1" x14ac:dyDescent="0.3">
      <c r="A7099" s="219">
        <v>7098</v>
      </c>
      <c r="B7099" s="108">
        <v>4000.02</v>
      </c>
      <c r="C7099" s="109" t="s">
        <v>7257</v>
      </c>
    </row>
    <row r="7100" spans="1:3" ht="16.95" customHeight="1" x14ac:dyDescent="0.3">
      <c r="A7100" s="219">
        <v>7099</v>
      </c>
      <c r="B7100" s="108">
        <v>4000.03</v>
      </c>
      <c r="C7100" s="109" t="s">
        <v>7258</v>
      </c>
    </row>
    <row r="7101" spans="1:3" ht="16.95" customHeight="1" x14ac:dyDescent="0.3">
      <c r="A7101" s="219">
        <v>7100</v>
      </c>
      <c r="B7101" s="108">
        <v>834.01</v>
      </c>
      <c r="C7101" s="109" t="s">
        <v>7259</v>
      </c>
    </row>
    <row r="7102" spans="1:3" ht="16.95" customHeight="1" x14ac:dyDescent="0.3">
      <c r="A7102" s="219">
        <v>7101</v>
      </c>
      <c r="B7102" s="108">
        <v>834.02</v>
      </c>
      <c r="C7102" s="109" t="s">
        <v>7260</v>
      </c>
    </row>
    <row r="7103" spans="1:3" ht="16.95" customHeight="1" x14ac:dyDescent="0.3">
      <c r="A7103" s="219">
        <v>7102</v>
      </c>
      <c r="B7103" s="108">
        <v>834.03</v>
      </c>
      <c r="C7103" s="109" t="s">
        <v>7261</v>
      </c>
    </row>
    <row r="7104" spans="1:3" ht="16.95" customHeight="1" x14ac:dyDescent="0.3">
      <c r="A7104" s="219">
        <v>7103</v>
      </c>
      <c r="B7104" s="108">
        <v>835.01</v>
      </c>
      <c r="C7104" s="109" t="s">
        <v>7262</v>
      </c>
    </row>
    <row r="7105" spans="1:3" ht="16.95" customHeight="1" x14ac:dyDescent="0.3">
      <c r="A7105" s="219">
        <v>7104</v>
      </c>
      <c r="B7105" s="108">
        <v>835.02</v>
      </c>
      <c r="C7105" s="109" t="s">
        <v>7263</v>
      </c>
    </row>
    <row r="7106" spans="1:3" ht="16.95" customHeight="1" x14ac:dyDescent="0.3">
      <c r="A7106" s="219">
        <v>7105</v>
      </c>
      <c r="B7106" s="108">
        <v>835.03</v>
      </c>
      <c r="C7106" s="109" t="s">
        <v>7264</v>
      </c>
    </row>
    <row r="7107" spans="1:3" ht="16.95" customHeight="1" x14ac:dyDescent="0.3">
      <c r="A7107" s="219">
        <v>7106</v>
      </c>
      <c r="B7107" s="108">
        <v>835.12</v>
      </c>
      <c r="C7107" s="109" t="s">
        <v>7265</v>
      </c>
    </row>
    <row r="7108" spans="1:3" ht="16.95" customHeight="1" x14ac:dyDescent="0.3">
      <c r="A7108" s="219">
        <v>7107</v>
      </c>
      <c r="B7108" s="108">
        <v>836.01</v>
      </c>
      <c r="C7108" s="109" t="s">
        <v>7266</v>
      </c>
    </row>
    <row r="7109" spans="1:3" ht="16.95" customHeight="1" x14ac:dyDescent="0.3">
      <c r="A7109" s="219">
        <v>7108</v>
      </c>
      <c r="B7109" s="108">
        <v>836.02</v>
      </c>
      <c r="C7109" s="109" t="s">
        <v>7267</v>
      </c>
    </row>
    <row r="7110" spans="1:3" ht="16.95" customHeight="1" x14ac:dyDescent="0.3">
      <c r="A7110" s="219">
        <v>7109</v>
      </c>
      <c r="B7110" s="108">
        <v>836.03</v>
      </c>
      <c r="C7110" s="109" t="s">
        <v>7268</v>
      </c>
    </row>
    <row r="7111" spans="1:3" ht="16.95" customHeight="1" x14ac:dyDescent="0.3">
      <c r="A7111" s="219">
        <v>7110</v>
      </c>
      <c r="B7111" s="108">
        <v>837.01</v>
      </c>
      <c r="C7111" s="109" t="s">
        <v>7269</v>
      </c>
    </row>
    <row r="7112" spans="1:3" ht="16.95" customHeight="1" x14ac:dyDescent="0.3">
      <c r="A7112" s="219">
        <v>7111</v>
      </c>
      <c r="B7112" s="108">
        <v>837.02</v>
      </c>
      <c r="C7112" s="109" t="s">
        <v>7270</v>
      </c>
    </row>
    <row r="7113" spans="1:3" ht="16.95" customHeight="1" x14ac:dyDescent="0.3">
      <c r="A7113" s="219">
        <v>7112</v>
      </c>
      <c r="B7113" s="108">
        <v>837.03</v>
      </c>
      <c r="C7113" s="109" t="s">
        <v>7271</v>
      </c>
    </row>
    <row r="7114" spans="1:3" ht="16.95" customHeight="1" x14ac:dyDescent="0.3">
      <c r="A7114" s="219">
        <v>7113</v>
      </c>
      <c r="B7114" s="108">
        <v>837.12</v>
      </c>
      <c r="C7114" s="109" t="s">
        <v>7272</v>
      </c>
    </row>
    <row r="7115" spans="1:3" ht="16.95" customHeight="1" x14ac:dyDescent="0.3">
      <c r="A7115" s="219">
        <v>7114</v>
      </c>
      <c r="B7115" s="108">
        <v>837.21</v>
      </c>
      <c r="C7115" s="109" t="s">
        <v>7273</v>
      </c>
    </row>
    <row r="7116" spans="1:3" ht="16.95" customHeight="1" x14ac:dyDescent="0.3">
      <c r="A7116" s="219">
        <v>7115</v>
      </c>
      <c r="B7116" s="108">
        <v>837.22</v>
      </c>
      <c r="C7116" s="109" t="s">
        <v>7274</v>
      </c>
    </row>
    <row r="7117" spans="1:3" ht="16.95" customHeight="1" x14ac:dyDescent="0.3">
      <c r="A7117" s="219">
        <v>7116</v>
      </c>
      <c r="B7117" s="108">
        <v>838.01</v>
      </c>
      <c r="C7117" s="109" t="s">
        <v>7275</v>
      </c>
    </row>
    <row r="7118" spans="1:3" ht="16.95" customHeight="1" x14ac:dyDescent="0.3">
      <c r="A7118" s="219">
        <v>7117</v>
      </c>
      <c r="B7118" s="108">
        <v>838.02</v>
      </c>
      <c r="C7118" s="109" t="s">
        <v>7276</v>
      </c>
    </row>
    <row r="7119" spans="1:3" ht="16.95" customHeight="1" x14ac:dyDescent="0.3">
      <c r="A7119" s="219">
        <v>7118</v>
      </c>
      <c r="B7119" s="108">
        <v>838.03</v>
      </c>
      <c r="C7119" s="109" t="s">
        <v>7277</v>
      </c>
    </row>
    <row r="7120" spans="1:3" ht="16.95" customHeight="1" x14ac:dyDescent="0.3">
      <c r="A7120" s="219">
        <v>7119</v>
      </c>
      <c r="B7120" s="108">
        <v>838.22</v>
      </c>
      <c r="C7120" s="109" t="s">
        <v>7278</v>
      </c>
    </row>
    <row r="7121" spans="1:3" ht="16.95" customHeight="1" x14ac:dyDescent="0.3">
      <c r="A7121" s="219">
        <v>7120</v>
      </c>
      <c r="B7121" s="108">
        <v>839.01</v>
      </c>
      <c r="C7121" s="109" t="s">
        <v>7279</v>
      </c>
    </row>
    <row r="7122" spans="1:3" ht="16.95" customHeight="1" x14ac:dyDescent="0.3">
      <c r="A7122" s="219">
        <v>7121</v>
      </c>
      <c r="B7122" s="108">
        <v>839.02</v>
      </c>
      <c r="C7122" s="109" t="s">
        <v>7280</v>
      </c>
    </row>
    <row r="7123" spans="1:3" ht="16.95" customHeight="1" x14ac:dyDescent="0.3">
      <c r="A7123" s="219">
        <v>7122</v>
      </c>
      <c r="B7123" s="108">
        <v>839.03</v>
      </c>
      <c r="C7123" s="109" t="s">
        <v>7281</v>
      </c>
    </row>
    <row r="7124" spans="1:3" ht="16.95" customHeight="1" x14ac:dyDescent="0.3">
      <c r="A7124" s="219">
        <v>7123</v>
      </c>
      <c r="B7124" s="108">
        <v>840.01</v>
      </c>
      <c r="C7124" s="109" t="s">
        <v>7282</v>
      </c>
    </row>
    <row r="7125" spans="1:3" ht="16.95" customHeight="1" x14ac:dyDescent="0.3">
      <c r="A7125" s="219">
        <v>7124</v>
      </c>
      <c r="B7125" s="108">
        <v>840.02</v>
      </c>
      <c r="C7125" s="109" t="s">
        <v>7283</v>
      </c>
    </row>
    <row r="7126" spans="1:3" ht="16.95" customHeight="1" x14ac:dyDescent="0.3">
      <c r="A7126" s="219">
        <v>7125</v>
      </c>
      <c r="B7126" s="108">
        <v>840.03</v>
      </c>
      <c r="C7126" s="109" t="s">
        <v>7284</v>
      </c>
    </row>
    <row r="7127" spans="1:3" ht="16.95" customHeight="1" x14ac:dyDescent="0.3">
      <c r="A7127" s="219">
        <v>7126</v>
      </c>
      <c r="B7127" s="108">
        <v>841.01</v>
      </c>
      <c r="C7127" s="109" t="s">
        <v>7285</v>
      </c>
    </row>
    <row r="7128" spans="1:3" ht="16.95" customHeight="1" x14ac:dyDescent="0.3">
      <c r="A7128" s="219">
        <v>7127</v>
      </c>
      <c r="B7128" s="108">
        <v>841.02</v>
      </c>
      <c r="C7128" s="109" t="s">
        <v>7286</v>
      </c>
    </row>
    <row r="7129" spans="1:3" ht="16.95" customHeight="1" x14ac:dyDescent="0.3">
      <c r="A7129" s="219">
        <v>7128</v>
      </c>
      <c r="B7129" s="108">
        <v>841.03</v>
      </c>
      <c r="C7129" s="109" t="s">
        <v>4338</v>
      </c>
    </row>
    <row r="7130" spans="1:3" ht="16.95" customHeight="1" x14ac:dyDescent="0.3">
      <c r="A7130" s="219">
        <v>7129</v>
      </c>
      <c r="B7130" s="108">
        <v>842.01</v>
      </c>
      <c r="C7130" s="109" t="s">
        <v>7287</v>
      </c>
    </row>
    <row r="7131" spans="1:3" ht="16.95" customHeight="1" x14ac:dyDescent="0.3">
      <c r="A7131" s="219">
        <v>7130</v>
      </c>
      <c r="B7131" s="108">
        <v>842.02</v>
      </c>
      <c r="C7131" s="109" t="s">
        <v>7288</v>
      </c>
    </row>
    <row r="7132" spans="1:3" ht="16.95" customHeight="1" x14ac:dyDescent="0.3">
      <c r="A7132" s="219">
        <v>7131</v>
      </c>
      <c r="B7132" s="108">
        <v>842.03</v>
      </c>
      <c r="C7132" s="109" t="s">
        <v>7289</v>
      </c>
    </row>
    <row r="7133" spans="1:3" ht="16.95" customHeight="1" x14ac:dyDescent="0.3">
      <c r="A7133" s="219">
        <v>7132</v>
      </c>
      <c r="B7133" s="108">
        <v>843.01</v>
      </c>
      <c r="C7133" s="109" t="s">
        <v>7290</v>
      </c>
    </row>
    <row r="7134" spans="1:3" ht="16.95" customHeight="1" x14ac:dyDescent="0.3">
      <c r="A7134" s="219">
        <v>7133</v>
      </c>
      <c r="B7134" s="108">
        <v>843.02</v>
      </c>
      <c r="C7134" s="109" t="s">
        <v>7291</v>
      </c>
    </row>
    <row r="7135" spans="1:3" ht="16.95" customHeight="1" x14ac:dyDescent="0.3">
      <c r="A7135" s="219">
        <v>7134</v>
      </c>
      <c r="B7135" s="108">
        <v>843.03</v>
      </c>
      <c r="C7135" s="109" t="s">
        <v>7292</v>
      </c>
    </row>
    <row r="7136" spans="1:3" ht="16.95" customHeight="1" x14ac:dyDescent="0.3">
      <c r="A7136" s="219">
        <v>7135</v>
      </c>
      <c r="B7136" s="108">
        <v>844.01</v>
      </c>
      <c r="C7136" s="109" t="s">
        <v>7293</v>
      </c>
    </row>
    <row r="7137" spans="1:3" ht="16.95" customHeight="1" x14ac:dyDescent="0.3">
      <c r="A7137" s="219">
        <v>7136</v>
      </c>
      <c r="B7137" s="108">
        <v>844.02</v>
      </c>
      <c r="C7137" s="109" t="s">
        <v>7294</v>
      </c>
    </row>
    <row r="7138" spans="1:3" ht="16.95" customHeight="1" x14ac:dyDescent="0.3">
      <c r="A7138" s="219">
        <v>7137</v>
      </c>
      <c r="B7138" s="108">
        <v>844.03</v>
      </c>
      <c r="C7138" s="109" t="s">
        <v>7295</v>
      </c>
    </row>
    <row r="7139" spans="1:3" ht="16.95" customHeight="1" x14ac:dyDescent="0.3">
      <c r="A7139" s="219">
        <v>7138</v>
      </c>
      <c r="B7139" s="108">
        <v>845.01</v>
      </c>
      <c r="C7139" s="109" t="s">
        <v>7296</v>
      </c>
    </row>
    <row r="7140" spans="1:3" ht="16.95" customHeight="1" x14ac:dyDescent="0.3">
      <c r="A7140" s="219">
        <v>7139</v>
      </c>
      <c r="B7140" s="108">
        <v>845.02</v>
      </c>
      <c r="C7140" s="109" t="s">
        <v>7297</v>
      </c>
    </row>
    <row r="7141" spans="1:3" ht="16.95" customHeight="1" x14ac:dyDescent="0.3">
      <c r="A7141" s="219">
        <v>7140</v>
      </c>
      <c r="B7141" s="108">
        <v>845.03</v>
      </c>
      <c r="C7141" s="109" t="s">
        <v>7298</v>
      </c>
    </row>
    <row r="7142" spans="1:3" ht="16.95" customHeight="1" x14ac:dyDescent="0.3">
      <c r="A7142" s="219">
        <v>7141</v>
      </c>
      <c r="B7142" s="108">
        <v>846.01</v>
      </c>
      <c r="C7142" s="109" t="s">
        <v>7299</v>
      </c>
    </row>
    <row r="7143" spans="1:3" ht="16.95" customHeight="1" x14ac:dyDescent="0.3">
      <c r="A7143" s="219">
        <v>7142</v>
      </c>
      <c r="B7143" s="108">
        <v>846.02</v>
      </c>
      <c r="C7143" s="109" t="s">
        <v>7300</v>
      </c>
    </row>
    <row r="7144" spans="1:3" ht="16.95" customHeight="1" x14ac:dyDescent="0.3">
      <c r="A7144" s="219">
        <v>7143</v>
      </c>
      <c r="B7144" s="108">
        <v>846.03</v>
      </c>
      <c r="C7144" s="109" t="s">
        <v>7301</v>
      </c>
    </row>
    <row r="7145" spans="1:3" ht="16.95" customHeight="1" x14ac:dyDescent="0.3">
      <c r="A7145" s="219">
        <v>7144</v>
      </c>
      <c r="B7145" s="108">
        <v>847.01</v>
      </c>
      <c r="C7145" s="109" t="s">
        <v>7302</v>
      </c>
    </row>
    <row r="7146" spans="1:3" ht="16.95" customHeight="1" x14ac:dyDescent="0.3">
      <c r="A7146" s="219">
        <v>7145</v>
      </c>
      <c r="B7146" s="108">
        <v>847.02</v>
      </c>
      <c r="C7146" s="109" t="s">
        <v>7303</v>
      </c>
    </row>
    <row r="7147" spans="1:3" ht="16.95" customHeight="1" x14ac:dyDescent="0.3">
      <c r="A7147" s="219">
        <v>7146</v>
      </c>
      <c r="B7147" s="108">
        <v>847.03</v>
      </c>
      <c r="C7147" s="109" t="s">
        <v>7304</v>
      </c>
    </row>
    <row r="7148" spans="1:3" ht="16.95" customHeight="1" x14ac:dyDescent="0.3">
      <c r="A7148" s="219">
        <v>7147</v>
      </c>
      <c r="B7148" s="108">
        <v>848.01</v>
      </c>
      <c r="C7148" s="109" t="s">
        <v>7305</v>
      </c>
    </row>
    <row r="7149" spans="1:3" ht="16.95" customHeight="1" x14ac:dyDescent="0.3">
      <c r="A7149" s="219">
        <v>7148</v>
      </c>
      <c r="B7149" s="108">
        <v>848.02</v>
      </c>
      <c r="C7149" s="109" t="s">
        <v>7306</v>
      </c>
    </row>
    <row r="7150" spans="1:3" ht="16.95" customHeight="1" x14ac:dyDescent="0.3">
      <c r="A7150" s="219">
        <v>7149</v>
      </c>
      <c r="B7150" s="108">
        <v>848.03</v>
      </c>
      <c r="C7150" s="109" t="s">
        <v>7307</v>
      </c>
    </row>
    <row r="7151" spans="1:3" ht="16.95" customHeight="1" x14ac:dyDescent="0.3">
      <c r="A7151" s="219">
        <v>7150</v>
      </c>
      <c r="B7151" s="108">
        <v>849.01</v>
      </c>
      <c r="C7151" s="109" t="s">
        <v>7308</v>
      </c>
    </row>
    <row r="7152" spans="1:3" ht="16.95" customHeight="1" x14ac:dyDescent="0.3">
      <c r="A7152" s="219">
        <v>7151</v>
      </c>
      <c r="B7152" s="108">
        <v>849.02</v>
      </c>
      <c r="C7152" s="109" t="s">
        <v>7309</v>
      </c>
    </row>
    <row r="7153" spans="1:3" ht="16.95" customHeight="1" x14ac:dyDescent="0.3">
      <c r="A7153" s="219">
        <v>7152</v>
      </c>
      <c r="B7153" s="108">
        <v>849.03</v>
      </c>
      <c r="C7153" s="109" t="s">
        <v>7310</v>
      </c>
    </row>
    <row r="7154" spans="1:3" ht="16.95" customHeight="1" x14ac:dyDescent="0.3">
      <c r="A7154" s="219">
        <v>7153</v>
      </c>
      <c r="B7154" s="108">
        <v>850.01</v>
      </c>
      <c r="C7154" s="109" t="s">
        <v>7311</v>
      </c>
    </row>
    <row r="7155" spans="1:3" ht="16.95" customHeight="1" x14ac:dyDescent="0.3">
      <c r="A7155" s="219">
        <v>7154</v>
      </c>
      <c r="B7155" s="108">
        <v>850.02</v>
      </c>
      <c r="C7155" s="109" t="s">
        <v>7312</v>
      </c>
    </row>
    <row r="7156" spans="1:3" ht="16.95" customHeight="1" x14ac:dyDescent="0.3">
      <c r="A7156" s="219">
        <v>7155</v>
      </c>
      <c r="B7156" s="108">
        <v>850.03</v>
      </c>
      <c r="C7156" s="109" t="s">
        <v>7313</v>
      </c>
    </row>
    <row r="7157" spans="1:3" ht="16.95" customHeight="1" x14ac:dyDescent="0.3">
      <c r="A7157" s="219">
        <v>7156</v>
      </c>
      <c r="B7157" s="108">
        <v>851.01</v>
      </c>
      <c r="C7157" s="109" t="s">
        <v>7314</v>
      </c>
    </row>
    <row r="7158" spans="1:3" ht="16.95" customHeight="1" x14ac:dyDescent="0.3">
      <c r="A7158" s="219">
        <v>7157</v>
      </c>
      <c r="B7158" s="108">
        <v>851.02</v>
      </c>
      <c r="C7158" s="109" t="s">
        <v>7315</v>
      </c>
    </row>
    <row r="7159" spans="1:3" ht="16.95" customHeight="1" x14ac:dyDescent="0.3">
      <c r="A7159" s="219">
        <v>7158</v>
      </c>
      <c r="B7159" s="108">
        <v>851.03</v>
      </c>
      <c r="C7159" s="109" t="s">
        <v>7316</v>
      </c>
    </row>
    <row r="7160" spans="1:3" ht="16.95" customHeight="1" x14ac:dyDescent="0.3">
      <c r="A7160" s="219">
        <v>7159</v>
      </c>
      <c r="B7160" s="108">
        <v>851.42</v>
      </c>
      <c r="C7160" s="109" t="s">
        <v>7317</v>
      </c>
    </row>
    <row r="7161" spans="1:3" ht="16.95" customHeight="1" x14ac:dyDescent="0.3">
      <c r="A7161" s="219">
        <v>7160</v>
      </c>
      <c r="B7161" s="108">
        <v>852.01</v>
      </c>
      <c r="C7161" s="109" t="s">
        <v>7318</v>
      </c>
    </row>
    <row r="7162" spans="1:3" ht="16.95" customHeight="1" x14ac:dyDescent="0.3">
      <c r="A7162" s="219">
        <v>7161</v>
      </c>
      <c r="B7162" s="108">
        <v>852.02</v>
      </c>
      <c r="C7162" s="109" t="s">
        <v>7319</v>
      </c>
    </row>
    <row r="7163" spans="1:3" ht="16.95" customHeight="1" x14ac:dyDescent="0.3">
      <c r="A7163" s="219">
        <v>7162</v>
      </c>
      <c r="B7163" s="108">
        <v>852.03</v>
      </c>
      <c r="C7163" s="109" t="s">
        <v>7320</v>
      </c>
    </row>
    <row r="7164" spans="1:3" ht="16.95" customHeight="1" x14ac:dyDescent="0.3">
      <c r="A7164" s="219">
        <v>7163</v>
      </c>
      <c r="B7164" s="108">
        <v>853.01</v>
      </c>
      <c r="C7164" s="109" t="s">
        <v>7321</v>
      </c>
    </row>
    <row r="7165" spans="1:3" ht="16.95" customHeight="1" x14ac:dyDescent="0.3">
      <c r="A7165" s="219">
        <v>7164</v>
      </c>
      <c r="B7165" s="108">
        <v>853.02</v>
      </c>
      <c r="C7165" s="109" t="s">
        <v>7322</v>
      </c>
    </row>
    <row r="7166" spans="1:3" ht="16.95" customHeight="1" x14ac:dyDescent="0.3">
      <c r="A7166" s="219">
        <v>7165</v>
      </c>
      <c r="B7166" s="108">
        <v>853.03</v>
      </c>
      <c r="C7166" s="109" t="s">
        <v>7323</v>
      </c>
    </row>
    <row r="7167" spans="1:3" ht="16.95" customHeight="1" x14ac:dyDescent="0.3">
      <c r="A7167" s="219">
        <v>7166</v>
      </c>
      <c r="B7167" s="108">
        <v>854.01</v>
      </c>
      <c r="C7167" s="109" t="s">
        <v>7324</v>
      </c>
    </row>
    <row r="7168" spans="1:3" ht="16.95" customHeight="1" x14ac:dyDescent="0.3">
      <c r="A7168" s="219">
        <v>7167</v>
      </c>
      <c r="B7168" s="108">
        <v>854.02</v>
      </c>
      <c r="C7168" s="109" t="s">
        <v>7325</v>
      </c>
    </row>
    <row r="7169" spans="1:3" ht="16.95" customHeight="1" x14ac:dyDescent="0.3">
      <c r="A7169" s="219">
        <v>7168</v>
      </c>
      <c r="B7169" s="108">
        <v>854.03</v>
      </c>
      <c r="C7169" s="109" t="s">
        <v>7326</v>
      </c>
    </row>
    <row r="7170" spans="1:3" ht="16.95" customHeight="1" x14ac:dyDescent="0.3">
      <c r="A7170" s="219">
        <v>7169</v>
      </c>
      <c r="B7170" s="108">
        <v>855.01</v>
      </c>
      <c r="C7170" s="109" t="s">
        <v>7327</v>
      </c>
    </row>
    <row r="7171" spans="1:3" ht="16.95" customHeight="1" x14ac:dyDescent="0.3">
      <c r="A7171" s="219">
        <v>7170</v>
      </c>
      <c r="B7171" s="108">
        <v>855.02</v>
      </c>
      <c r="C7171" s="109" t="s">
        <v>7328</v>
      </c>
    </row>
    <row r="7172" spans="1:3" ht="16.95" customHeight="1" x14ac:dyDescent="0.3">
      <c r="A7172" s="219">
        <v>7171</v>
      </c>
      <c r="B7172" s="108">
        <v>855.03</v>
      </c>
      <c r="C7172" s="109" t="s">
        <v>7329</v>
      </c>
    </row>
    <row r="7173" spans="1:3" ht="16.95" customHeight="1" x14ac:dyDescent="0.3">
      <c r="A7173" s="219">
        <v>7172</v>
      </c>
      <c r="B7173" s="108">
        <v>856.01</v>
      </c>
      <c r="C7173" s="109" t="s">
        <v>7330</v>
      </c>
    </row>
    <row r="7174" spans="1:3" ht="16.95" customHeight="1" x14ac:dyDescent="0.3">
      <c r="A7174" s="219">
        <v>7173</v>
      </c>
      <c r="B7174" s="108">
        <v>856.02</v>
      </c>
      <c r="C7174" s="109" t="s">
        <v>7331</v>
      </c>
    </row>
    <row r="7175" spans="1:3" ht="16.95" customHeight="1" x14ac:dyDescent="0.3">
      <c r="A7175" s="219">
        <v>7174</v>
      </c>
      <c r="B7175" s="108">
        <v>856.03</v>
      </c>
      <c r="C7175" s="109" t="s">
        <v>7332</v>
      </c>
    </row>
    <row r="7176" spans="1:3" ht="16.95" customHeight="1" x14ac:dyDescent="0.3">
      <c r="A7176" s="219">
        <v>7175</v>
      </c>
      <c r="B7176" s="108">
        <v>857.01</v>
      </c>
      <c r="C7176" s="109" t="s">
        <v>7333</v>
      </c>
    </row>
    <row r="7177" spans="1:3" ht="16.95" customHeight="1" x14ac:dyDescent="0.3">
      <c r="A7177" s="219">
        <v>7176</v>
      </c>
      <c r="B7177" s="108">
        <v>857.02</v>
      </c>
      <c r="C7177" s="109" t="s">
        <v>7334</v>
      </c>
    </row>
    <row r="7178" spans="1:3" ht="16.95" customHeight="1" x14ac:dyDescent="0.3">
      <c r="A7178" s="219">
        <v>7177</v>
      </c>
      <c r="B7178" s="108">
        <v>857.03</v>
      </c>
      <c r="C7178" s="109" t="s">
        <v>7335</v>
      </c>
    </row>
    <row r="7179" spans="1:3" ht="16.95" customHeight="1" x14ac:dyDescent="0.3">
      <c r="A7179" s="219">
        <v>7178</v>
      </c>
      <c r="B7179" s="108">
        <v>858</v>
      </c>
      <c r="C7179" s="109" t="s">
        <v>7336</v>
      </c>
    </row>
    <row r="7180" spans="1:3" ht="16.95" customHeight="1" x14ac:dyDescent="0.3">
      <c r="A7180" s="219">
        <v>7179</v>
      </c>
      <c r="B7180" s="108">
        <v>858.02</v>
      </c>
      <c r="C7180" s="109" t="s">
        <v>7337</v>
      </c>
    </row>
    <row r="7181" spans="1:3" ht="16.95" customHeight="1" x14ac:dyDescent="0.3">
      <c r="A7181" s="219">
        <v>7180</v>
      </c>
      <c r="B7181" s="108">
        <v>858.03</v>
      </c>
      <c r="C7181" s="109" t="s">
        <v>7338</v>
      </c>
    </row>
    <row r="7182" spans="1:3" ht="16.95" customHeight="1" x14ac:dyDescent="0.3">
      <c r="A7182" s="219">
        <v>7181</v>
      </c>
      <c r="B7182" s="108">
        <v>868.02</v>
      </c>
      <c r="C7182" s="109" t="s">
        <v>7339</v>
      </c>
    </row>
    <row r="7183" spans="1:3" ht="16.95" customHeight="1" x14ac:dyDescent="0.3">
      <c r="A7183" s="219">
        <v>7182</v>
      </c>
      <c r="B7183" s="108">
        <v>869.02</v>
      </c>
      <c r="C7183" s="109" t="s">
        <v>7340</v>
      </c>
    </row>
    <row r="7184" spans="1:3" ht="16.95" customHeight="1" x14ac:dyDescent="0.3">
      <c r="A7184" s="219">
        <v>7183</v>
      </c>
      <c r="B7184" s="108">
        <v>880.02</v>
      </c>
      <c r="C7184" s="109" t="s">
        <v>7341</v>
      </c>
    </row>
    <row r="7185" spans="1:3" ht="16.95" customHeight="1" x14ac:dyDescent="0.3">
      <c r="A7185" s="219">
        <v>7184</v>
      </c>
      <c r="B7185" s="108">
        <v>881.02</v>
      </c>
      <c r="C7185" s="109" t="s">
        <v>7342</v>
      </c>
    </row>
    <row r="7186" spans="1:3" ht="16.95" customHeight="1" x14ac:dyDescent="0.3">
      <c r="A7186" s="219">
        <v>7185</v>
      </c>
      <c r="B7186" s="108">
        <v>881.12</v>
      </c>
      <c r="C7186" s="109" t="s">
        <v>7343</v>
      </c>
    </row>
    <row r="7187" spans="1:3" ht="16.95" customHeight="1" x14ac:dyDescent="0.3">
      <c r="A7187" s="219">
        <v>7186</v>
      </c>
      <c r="B7187" s="108">
        <v>882.02</v>
      </c>
      <c r="C7187" s="109" t="s">
        <v>7344</v>
      </c>
    </row>
    <row r="7188" spans="1:3" ht="16.95" customHeight="1" x14ac:dyDescent="0.3">
      <c r="A7188" s="219">
        <v>7187</v>
      </c>
      <c r="B7188" s="108">
        <v>883.02</v>
      </c>
      <c r="C7188" s="109" t="s">
        <v>7345</v>
      </c>
    </row>
    <row r="7189" spans="1:3" ht="16.95" customHeight="1" x14ac:dyDescent="0.3">
      <c r="A7189" s="219">
        <v>7188</v>
      </c>
      <c r="B7189" s="108">
        <v>883.5</v>
      </c>
      <c r="C7189" s="109" t="s">
        <v>7346</v>
      </c>
    </row>
    <row r="7190" spans="1:3" ht="16.95" customHeight="1" x14ac:dyDescent="0.3">
      <c r="A7190" s="219">
        <v>7189</v>
      </c>
      <c r="B7190" s="108">
        <v>884.02</v>
      </c>
      <c r="C7190" s="109" t="s">
        <v>7347</v>
      </c>
    </row>
    <row r="7191" spans="1:3" ht="16.95" customHeight="1" x14ac:dyDescent="0.3">
      <c r="A7191" s="219">
        <v>7190</v>
      </c>
      <c r="B7191" s="108">
        <v>884.1</v>
      </c>
      <c r="C7191" s="109" t="s">
        <v>7348</v>
      </c>
    </row>
    <row r="7192" spans="1:3" ht="16.95" customHeight="1" x14ac:dyDescent="0.3">
      <c r="A7192" s="219">
        <v>7191</v>
      </c>
      <c r="B7192" s="108">
        <v>885.02</v>
      </c>
      <c r="C7192" s="109" t="s">
        <v>7349</v>
      </c>
    </row>
    <row r="7193" spans="1:3" ht="16.95" customHeight="1" x14ac:dyDescent="0.3">
      <c r="A7193" s="219">
        <v>7192</v>
      </c>
      <c r="B7193" s="108">
        <v>886.02</v>
      </c>
      <c r="C7193" s="109" t="s">
        <v>7350</v>
      </c>
    </row>
    <row r="7194" spans="1:3" ht="16.95" customHeight="1" x14ac:dyDescent="0.3">
      <c r="A7194" s="219">
        <v>7193</v>
      </c>
      <c r="B7194" s="108">
        <v>886.1</v>
      </c>
      <c r="C7194" s="109" t="s">
        <v>7351</v>
      </c>
    </row>
    <row r="7195" spans="1:3" ht="16.95" customHeight="1" x14ac:dyDescent="0.3">
      <c r="A7195" s="219">
        <v>7194</v>
      </c>
      <c r="B7195" s="108">
        <v>886.22</v>
      </c>
      <c r="C7195" s="109" t="s">
        <v>7352</v>
      </c>
    </row>
    <row r="7196" spans="1:3" ht="16.95" customHeight="1" x14ac:dyDescent="0.3">
      <c r="A7196" s="219">
        <v>7195</v>
      </c>
      <c r="B7196" s="108">
        <v>887.02</v>
      </c>
      <c r="C7196" s="109" t="s">
        <v>7353</v>
      </c>
    </row>
    <row r="7197" spans="1:3" ht="16.95" customHeight="1" x14ac:dyDescent="0.3">
      <c r="A7197" s="219">
        <v>7196</v>
      </c>
      <c r="B7197" s="108">
        <v>888.02</v>
      </c>
      <c r="C7197" s="109" t="s">
        <v>7354</v>
      </c>
    </row>
    <row r="7198" spans="1:3" ht="16.95" customHeight="1" x14ac:dyDescent="0.3">
      <c r="A7198" s="219">
        <v>7197</v>
      </c>
      <c r="B7198" s="108">
        <v>888.12</v>
      </c>
      <c r="C7198" s="109" t="s">
        <v>7355</v>
      </c>
    </row>
    <row r="7199" spans="1:3" ht="16.95" customHeight="1" x14ac:dyDescent="0.3">
      <c r="A7199" s="219">
        <v>7198</v>
      </c>
      <c r="B7199" s="108">
        <v>889.02</v>
      </c>
      <c r="C7199" s="109" t="s">
        <v>7356</v>
      </c>
    </row>
    <row r="7200" spans="1:3" ht="16.95" customHeight="1" x14ac:dyDescent="0.3">
      <c r="A7200" s="219">
        <v>7199</v>
      </c>
      <c r="B7200" s="108">
        <v>890.02</v>
      </c>
      <c r="C7200" s="109" t="s">
        <v>7357</v>
      </c>
    </row>
    <row r="7201" spans="1:3" ht="16.95" customHeight="1" x14ac:dyDescent="0.3">
      <c r="A7201" s="219">
        <v>7200</v>
      </c>
      <c r="B7201" s="108">
        <v>891.02</v>
      </c>
      <c r="C7201" s="109" t="s">
        <v>7358</v>
      </c>
    </row>
    <row r="7202" spans="1:3" ht="16.95" customHeight="1" x14ac:dyDescent="0.3">
      <c r="A7202" s="219">
        <v>7201</v>
      </c>
      <c r="B7202" s="108">
        <v>891.1</v>
      </c>
      <c r="C7202" s="109" t="s">
        <v>7359</v>
      </c>
    </row>
    <row r="7203" spans="1:3" ht="16.95" customHeight="1" x14ac:dyDescent="0.3">
      <c r="A7203" s="219">
        <v>7202</v>
      </c>
      <c r="B7203" s="108">
        <v>892.02</v>
      </c>
      <c r="C7203" s="109" t="s">
        <v>7360</v>
      </c>
    </row>
    <row r="7204" spans="1:3" ht="16.95" customHeight="1" x14ac:dyDescent="0.3">
      <c r="A7204" s="219">
        <v>7203</v>
      </c>
      <c r="B7204" s="108">
        <v>893.02</v>
      </c>
      <c r="C7204" s="109" t="s">
        <v>7361</v>
      </c>
    </row>
    <row r="7205" spans="1:3" ht="16.95" customHeight="1" x14ac:dyDescent="0.3">
      <c r="A7205" s="219">
        <v>7204</v>
      </c>
      <c r="B7205" s="108">
        <v>893.1</v>
      </c>
      <c r="C7205" s="109" t="s">
        <v>7362</v>
      </c>
    </row>
    <row r="7206" spans="1:3" ht="16.95" customHeight="1" x14ac:dyDescent="0.3">
      <c r="A7206" s="219">
        <v>7205</v>
      </c>
      <c r="B7206" s="108">
        <v>894.02</v>
      </c>
      <c r="C7206" s="109" t="s">
        <v>7363</v>
      </c>
    </row>
    <row r="7207" spans="1:3" ht="16.95" customHeight="1" x14ac:dyDescent="0.3">
      <c r="A7207" s="219">
        <v>7206</v>
      </c>
      <c r="B7207" s="108">
        <v>895.02</v>
      </c>
      <c r="C7207" s="109" t="s">
        <v>7364</v>
      </c>
    </row>
    <row r="7208" spans="1:3" ht="16.95" customHeight="1" x14ac:dyDescent="0.3">
      <c r="A7208" s="219">
        <v>7207</v>
      </c>
      <c r="B7208" s="108">
        <v>896.02</v>
      </c>
      <c r="C7208" s="109" t="s">
        <v>7365</v>
      </c>
    </row>
    <row r="7209" spans="1:3" ht="16.95" customHeight="1" x14ac:dyDescent="0.3">
      <c r="A7209" s="219">
        <v>7208</v>
      </c>
      <c r="B7209" s="108">
        <v>897.02</v>
      </c>
      <c r="C7209" s="109" t="s">
        <v>7366</v>
      </c>
    </row>
    <row r="7210" spans="1:3" ht="16.95" customHeight="1" x14ac:dyDescent="0.3">
      <c r="A7210" s="219">
        <v>7209</v>
      </c>
      <c r="B7210" s="108">
        <v>899.02</v>
      </c>
      <c r="C7210" s="109" t="s">
        <v>7367</v>
      </c>
    </row>
    <row r="7211" spans="1:3" ht="16.95" customHeight="1" x14ac:dyDescent="0.3">
      <c r="A7211" s="219">
        <v>7210</v>
      </c>
      <c r="B7211" s="108">
        <v>9</v>
      </c>
      <c r="C7211" s="109" t="s">
        <v>7368</v>
      </c>
    </row>
    <row r="7212" spans="1:3" ht="16.95" customHeight="1" x14ac:dyDescent="0.3">
      <c r="A7212" s="219">
        <v>7211</v>
      </c>
      <c r="B7212" s="108">
        <v>9.0500000000000007</v>
      </c>
      <c r="C7212" s="109" t="s">
        <v>7369</v>
      </c>
    </row>
    <row r="7213" spans="1:3" ht="16.95" customHeight="1" x14ac:dyDescent="0.3">
      <c r="A7213" s="219">
        <v>7212</v>
      </c>
      <c r="B7213" s="108">
        <v>90</v>
      </c>
      <c r="C7213" s="109" t="s">
        <v>7370</v>
      </c>
    </row>
    <row r="7214" spans="1:3" ht="16.95" customHeight="1" x14ac:dyDescent="0.3">
      <c r="A7214" s="219">
        <v>7213</v>
      </c>
      <c r="B7214" s="108">
        <v>90.07</v>
      </c>
      <c r="C7214" s="109" t="s">
        <v>7371</v>
      </c>
    </row>
    <row r="7215" spans="1:3" ht="16.95" customHeight="1" x14ac:dyDescent="0.3">
      <c r="A7215" s="219">
        <v>7214</v>
      </c>
      <c r="B7215" s="108">
        <v>90.08</v>
      </c>
      <c r="C7215" s="109" t="s">
        <v>7372</v>
      </c>
    </row>
    <row r="7216" spans="1:3" ht="16.95" customHeight="1" x14ac:dyDescent="0.3">
      <c r="A7216" s="219">
        <v>7215</v>
      </c>
      <c r="B7216" s="108">
        <v>900.01</v>
      </c>
      <c r="C7216" s="109" t="s">
        <v>7373</v>
      </c>
    </row>
    <row r="7217" spans="1:3" ht="16.95" customHeight="1" x14ac:dyDescent="0.3">
      <c r="A7217" s="219">
        <v>7216</v>
      </c>
      <c r="B7217" s="108">
        <v>909.02</v>
      </c>
      <c r="C7217" s="109" t="s">
        <v>7374</v>
      </c>
    </row>
    <row r="7218" spans="1:3" ht="16.95" customHeight="1" x14ac:dyDescent="0.3">
      <c r="A7218" s="219">
        <v>7217</v>
      </c>
      <c r="B7218" s="108">
        <v>91</v>
      </c>
      <c r="C7218" s="109" t="s">
        <v>7375</v>
      </c>
    </row>
    <row r="7219" spans="1:3" ht="16.95" customHeight="1" x14ac:dyDescent="0.3">
      <c r="A7219" s="219">
        <v>7218</v>
      </c>
      <c r="B7219" s="108">
        <v>910.02</v>
      </c>
      <c r="C7219" s="109" t="s">
        <v>7376</v>
      </c>
    </row>
    <row r="7220" spans="1:3" ht="16.95" customHeight="1" x14ac:dyDescent="0.3">
      <c r="A7220" s="219">
        <v>7219</v>
      </c>
      <c r="B7220" s="108">
        <v>912.01</v>
      </c>
      <c r="C7220" s="109" t="s">
        <v>7377</v>
      </c>
    </row>
    <row r="7221" spans="1:3" ht="16.95" customHeight="1" x14ac:dyDescent="0.3">
      <c r="A7221" s="219">
        <v>7220</v>
      </c>
      <c r="B7221" s="108">
        <v>912.02</v>
      </c>
      <c r="C7221" s="109" t="s">
        <v>7378</v>
      </c>
    </row>
    <row r="7222" spans="1:3" ht="16.95" customHeight="1" x14ac:dyDescent="0.3">
      <c r="A7222" s="219">
        <v>7221</v>
      </c>
      <c r="B7222" s="108">
        <v>912.03</v>
      </c>
      <c r="C7222" s="109" t="s">
        <v>7379</v>
      </c>
    </row>
    <row r="7223" spans="1:3" ht="16.95" customHeight="1" x14ac:dyDescent="0.3">
      <c r="A7223" s="219">
        <v>7222</v>
      </c>
      <c r="B7223" s="108">
        <v>912011</v>
      </c>
      <c r="C7223" s="109" t="s">
        <v>7380</v>
      </c>
    </row>
    <row r="7224" spans="1:3" ht="16.95" customHeight="1" x14ac:dyDescent="0.3">
      <c r="A7224" s="219">
        <v>7223</v>
      </c>
      <c r="B7224" s="108">
        <v>912012</v>
      </c>
      <c r="C7224" s="109" t="s">
        <v>7381</v>
      </c>
    </row>
    <row r="7225" spans="1:3" ht="16.95" customHeight="1" x14ac:dyDescent="0.3">
      <c r="A7225" s="219">
        <v>7224</v>
      </c>
      <c r="B7225" s="108">
        <v>913.02</v>
      </c>
      <c r="C7225" s="109" t="s">
        <v>7382</v>
      </c>
    </row>
    <row r="7226" spans="1:3" ht="16.95" customHeight="1" x14ac:dyDescent="0.3">
      <c r="A7226" s="219">
        <v>7225</v>
      </c>
      <c r="B7226" s="108">
        <v>913.1</v>
      </c>
      <c r="C7226" s="109" t="s">
        <v>7383</v>
      </c>
    </row>
    <row r="7227" spans="1:3" ht="16.95" customHeight="1" x14ac:dyDescent="0.3">
      <c r="A7227" s="219">
        <v>7226</v>
      </c>
      <c r="B7227" s="108">
        <v>913.12</v>
      </c>
      <c r="C7227" s="109" t="s">
        <v>7384</v>
      </c>
    </row>
    <row r="7228" spans="1:3" ht="16.95" customHeight="1" x14ac:dyDescent="0.3">
      <c r="A7228" s="219">
        <v>7227</v>
      </c>
      <c r="B7228" s="108">
        <v>913001</v>
      </c>
      <c r="C7228" s="109" t="s">
        <v>7385</v>
      </c>
    </row>
    <row r="7229" spans="1:3" ht="16.95" customHeight="1" x14ac:dyDescent="0.3">
      <c r="A7229" s="219">
        <v>7228</v>
      </c>
      <c r="B7229" s="108">
        <v>913002</v>
      </c>
      <c r="C7229" s="109" t="s">
        <v>7386</v>
      </c>
    </row>
    <row r="7230" spans="1:3" ht="16.95" customHeight="1" x14ac:dyDescent="0.3">
      <c r="A7230" s="219">
        <v>7229</v>
      </c>
      <c r="B7230" s="108">
        <v>913003</v>
      </c>
      <c r="C7230" s="109" t="s">
        <v>7387</v>
      </c>
    </row>
    <row r="7231" spans="1:3" ht="16.95" customHeight="1" x14ac:dyDescent="0.3">
      <c r="A7231" s="219">
        <v>7230</v>
      </c>
      <c r="B7231" s="108">
        <v>913004</v>
      </c>
      <c r="C7231" s="109" t="s">
        <v>7388</v>
      </c>
    </row>
    <row r="7232" spans="1:3" ht="16.95" customHeight="1" x14ac:dyDescent="0.3">
      <c r="A7232" s="219">
        <v>7231</v>
      </c>
      <c r="B7232" s="108">
        <v>913006</v>
      </c>
      <c r="C7232" s="109" t="s">
        <v>7389</v>
      </c>
    </row>
    <row r="7233" spans="1:3" ht="16.95" customHeight="1" x14ac:dyDescent="0.3">
      <c r="A7233" s="219">
        <v>7232</v>
      </c>
      <c r="B7233" s="108">
        <v>913006.01</v>
      </c>
      <c r="C7233" s="109" t="s">
        <v>7390</v>
      </c>
    </row>
    <row r="7234" spans="1:3" ht="16.95" customHeight="1" x14ac:dyDescent="0.3">
      <c r="A7234" s="219">
        <v>7233</v>
      </c>
      <c r="B7234" s="108">
        <v>913007</v>
      </c>
      <c r="C7234" s="109" t="s">
        <v>7391</v>
      </c>
    </row>
    <row r="7235" spans="1:3" ht="16.95" customHeight="1" x14ac:dyDescent="0.3">
      <c r="A7235" s="219">
        <v>7234</v>
      </c>
      <c r="B7235" s="108">
        <v>913008</v>
      </c>
      <c r="C7235" s="109" t="s">
        <v>7392</v>
      </c>
    </row>
    <row r="7236" spans="1:3" ht="16.95" customHeight="1" x14ac:dyDescent="0.3">
      <c r="A7236" s="219">
        <v>7235</v>
      </c>
      <c r="B7236" s="108">
        <v>913009</v>
      </c>
      <c r="C7236" s="109" t="s">
        <v>7393</v>
      </c>
    </row>
    <row r="7237" spans="1:3" ht="16.95" customHeight="1" x14ac:dyDescent="0.3">
      <c r="A7237" s="219">
        <v>7236</v>
      </c>
      <c r="B7237" s="108">
        <v>913010</v>
      </c>
      <c r="C7237" s="109" t="s">
        <v>7394</v>
      </c>
    </row>
    <row r="7238" spans="1:3" ht="16.95" customHeight="1" x14ac:dyDescent="0.3">
      <c r="A7238" s="219">
        <v>7237</v>
      </c>
      <c r="B7238" s="108">
        <v>913011</v>
      </c>
      <c r="C7238" s="109" t="s">
        <v>7395</v>
      </c>
    </row>
    <row r="7239" spans="1:3" ht="16.95" customHeight="1" x14ac:dyDescent="0.3">
      <c r="A7239" s="219">
        <v>7238</v>
      </c>
      <c r="B7239" s="108">
        <v>913012</v>
      </c>
      <c r="C7239" s="109" t="s">
        <v>7396</v>
      </c>
    </row>
    <row r="7240" spans="1:3" ht="16.95" customHeight="1" x14ac:dyDescent="0.3">
      <c r="A7240" s="219">
        <v>7239</v>
      </c>
      <c r="B7240" s="108">
        <v>913013</v>
      </c>
      <c r="C7240" s="109" t="s">
        <v>7397</v>
      </c>
    </row>
    <row r="7241" spans="1:3" ht="16.95" customHeight="1" x14ac:dyDescent="0.3">
      <c r="A7241" s="219">
        <v>7240</v>
      </c>
      <c r="B7241" s="108">
        <v>913013.01</v>
      </c>
      <c r="C7241" s="109" t="s">
        <v>7398</v>
      </c>
    </row>
    <row r="7242" spans="1:3" ht="16.95" customHeight="1" x14ac:dyDescent="0.3">
      <c r="A7242" s="219">
        <v>7241</v>
      </c>
      <c r="B7242" s="108">
        <v>913013.02</v>
      </c>
      <c r="C7242" s="109" t="s">
        <v>7399</v>
      </c>
    </row>
    <row r="7243" spans="1:3" ht="16.95" customHeight="1" x14ac:dyDescent="0.3">
      <c r="A7243" s="219">
        <v>7242</v>
      </c>
      <c r="B7243" s="108">
        <v>913013.03</v>
      </c>
      <c r="C7243" s="109" t="s">
        <v>7400</v>
      </c>
    </row>
    <row r="7244" spans="1:3" ht="16.95" customHeight="1" x14ac:dyDescent="0.3">
      <c r="A7244" s="219">
        <v>7243</v>
      </c>
      <c r="B7244" s="108">
        <v>913013.04</v>
      </c>
      <c r="C7244" s="109" t="s">
        <v>7401</v>
      </c>
    </row>
    <row r="7245" spans="1:3" ht="16.95" customHeight="1" x14ac:dyDescent="0.3">
      <c r="A7245" s="219">
        <v>7244</v>
      </c>
      <c r="B7245" s="108">
        <v>913013.05</v>
      </c>
      <c r="C7245" s="109" t="s">
        <v>7402</v>
      </c>
    </row>
    <row r="7246" spans="1:3" ht="16.95" customHeight="1" x14ac:dyDescent="0.3">
      <c r="A7246" s="219">
        <v>7245</v>
      </c>
      <c r="B7246" s="108">
        <v>913013.06</v>
      </c>
      <c r="C7246" s="109" t="s">
        <v>7403</v>
      </c>
    </row>
    <row r="7247" spans="1:3" ht="16.95" customHeight="1" x14ac:dyDescent="0.3">
      <c r="A7247" s="219">
        <v>7246</v>
      </c>
      <c r="B7247" s="108">
        <v>913013.07</v>
      </c>
      <c r="C7247" s="109" t="s">
        <v>7404</v>
      </c>
    </row>
    <row r="7248" spans="1:3" ht="16.95" customHeight="1" x14ac:dyDescent="0.3">
      <c r="A7248" s="219">
        <v>7247</v>
      </c>
      <c r="B7248" s="108">
        <v>913013.08</v>
      </c>
      <c r="C7248" s="109" t="s">
        <v>7405</v>
      </c>
    </row>
    <row r="7249" spans="1:3" ht="16.95" customHeight="1" x14ac:dyDescent="0.3">
      <c r="A7249" s="219">
        <v>7248</v>
      </c>
      <c r="B7249" s="108">
        <v>913013.09</v>
      </c>
      <c r="C7249" s="109" t="s">
        <v>7406</v>
      </c>
    </row>
    <row r="7250" spans="1:3" ht="16.95" customHeight="1" x14ac:dyDescent="0.3">
      <c r="A7250" s="219">
        <v>7249</v>
      </c>
      <c r="B7250" s="108">
        <v>913013.1</v>
      </c>
      <c r="C7250" s="109" t="s">
        <v>7407</v>
      </c>
    </row>
    <row r="7251" spans="1:3" ht="16.95" customHeight="1" x14ac:dyDescent="0.3">
      <c r="A7251" s="219">
        <v>7250</v>
      </c>
      <c r="B7251" s="108">
        <v>913013.11</v>
      </c>
      <c r="C7251" s="109" t="s">
        <v>7408</v>
      </c>
    </row>
    <row r="7252" spans="1:3" ht="16.95" customHeight="1" x14ac:dyDescent="0.3">
      <c r="A7252" s="219">
        <v>7251</v>
      </c>
      <c r="B7252" s="108">
        <v>913013.12</v>
      </c>
      <c r="C7252" s="109" t="s">
        <v>7409</v>
      </c>
    </row>
    <row r="7253" spans="1:3" ht="16.95" customHeight="1" x14ac:dyDescent="0.3">
      <c r="A7253" s="219">
        <v>7252</v>
      </c>
      <c r="B7253" s="108">
        <v>913013.13</v>
      </c>
      <c r="C7253" s="109" t="s">
        <v>7410</v>
      </c>
    </row>
    <row r="7254" spans="1:3" ht="16.95" customHeight="1" x14ac:dyDescent="0.3">
      <c r="A7254" s="219">
        <v>7253</v>
      </c>
      <c r="B7254" s="108">
        <v>913013.14</v>
      </c>
      <c r="C7254" s="109" t="s">
        <v>7411</v>
      </c>
    </row>
    <row r="7255" spans="1:3" ht="16.95" customHeight="1" x14ac:dyDescent="0.3">
      <c r="A7255" s="219">
        <v>7254</v>
      </c>
      <c r="B7255" s="108">
        <v>913013.15</v>
      </c>
      <c r="C7255" s="109" t="s">
        <v>7412</v>
      </c>
    </row>
    <row r="7256" spans="1:3" ht="16.95" customHeight="1" x14ac:dyDescent="0.3">
      <c r="A7256" s="219">
        <v>7255</v>
      </c>
      <c r="B7256" s="108">
        <v>913013.16</v>
      </c>
      <c r="C7256" s="109" t="s">
        <v>7413</v>
      </c>
    </row>
    <row r="7257" spans="1:3" ht="16.95" customHeight="1" x14ac:dyDescent="0.3">
      <c r="A7257" s="219">
        <v>7256</v>
      </c>
      <c r="B7257" s="108">
        <v>913013.17</v>
      </c>
      <c r="C7257" s="109" t="s">
        <v>7414</v>
      </c>
    </row>
    <row r="7258" spans="1:3" ht="16.95" customHeight="1" x14ac:dyDescent="0.3">
      <c r="A7258" s="219">
        <v>7257</v>
      </c>
      <c r="B7258" s="108">
        <v>913013.18</v>
      </c>
      <c r="C7258" s="109" t="s">
        <v>7415</v>
      </c>
    </row>
    <row r="7259" spans="1:3" ht="16.95" customHeight="1" x14ac:dyDescent="0.3">
      <c r="A7259" s="219">
        <v>7258</v>
      </c>
      <c r="B7259" s="108">
        <v>913013.19</v>
      </c>
      <c r="C7259" s="109" t="s">
        <v>7416</v>
      </c>
    </row>
    <row r="7260" spans="1:3" ht="16.95" customHeight="1" x14ac:dyDescent="0.3">
      <c r="A7260" s="219">
        <v>7259</v>
      </c>
      <c r="B7260" s="108">
        <v>913013.2</v>
      </c>
      <c r="C7260" s="109" t="s">
        <v>7417</v>
      </c>
    </row>
    <row r="7261" spans="1:3" ht="16.95" customHeight="1" x14ac:dyDescent="0.3">
      <c r="A7261" s="219">
        <v>7260</v>
      </c>
      <c r="B7261" s="108">
        <v>913013.21</v>
      </c>
      <c r="C7261" s="109" t="s">
        <v>7418</v>
      </c>
    </row>
    <row r="7262" spans="1:3" ht="16.95" customHeight="1" x14ac:dyDescent="0.3">
      <c r="A7262" s="219">
        <v>7261</v>
      </c>
      <c r="B7262" s="108">
        <v>913014</v>
      </c>
      <c r="C7262" s="109" t="s">
        <v>7419</v>
      </c>
    </row>
    <row r="7263" spans="1:3" ht="16.95" customHeight="1" x14ac:dyDescent="0.3">
      <c r="A7263" s="219">
        <v>7262</v>
      </c>
      <c r="B7263" s="108">
        <v>913015</v>
      </c>
      <c r="C7263" s="109" t="s">
        <v>7420</v>
      </c>
    </row>
    <row r="7264" spans="1:3" ht="16.95" customHeight="1" x14ac:dyDescent="0.3">
      <c r="A7264" s="219">
        <v>7263</v>
      </c>
      <c r="B7264" s="108">
        <v>913016</v>
      </c>
      <c r="C7264" s="109" t="s">
        <v>7421</v>
      </c>
    </row>
    <row r="7265" spans="1:3" ht="16.95" customHeight="1" x14ac:dyDescent="0.3">
      <c r="A7265" s="219">
        <v>7264</v>
      </c>
      <c r="B7265" s="108">
        <v>913016.01</v>
      </c>
      <c r="C7265" s="109" t="s">
        <v>7422</v>
      </c>
    </row>
    <row r="7266" spans="1:3" ht="16.95" customHeight="1" x14ac:dyDescent="0.3">
      <c r="A7266" s="219">
        <v>7265</v>
      </c>
      <c r="B7266" s="108">
        <v>913016.1</v>
      </c>
      <c r="C7266" s="109" t="s">
        <v>7423</v>
      </c>
    </row>
    <row r="7267" spans="1:3" ht="16.95" customHeight="1" x14ac:dyDescent="0.3">
      <c r="A7267" s="219">
        <v>7266</v>
      </c>
      <c r="B7267" s="108">
        <v>913017</v>
      </c>
      <c r="C7267" s="109" t="s">
        <v>7424</v>
      </c>
    </row>
    <row r="7268" spans="1:3" ht="16.95" customHeight="1" x14ac:dyDescent="0.3">
      <c r="A7268" s="219">
        <v>7267</v>
      </c>
      <c r="B7268" s="108">
        <v>913017.01</v>
      </c>
      <c r="C7268" s="109" t="s">
        <v>7425</v>
      </c>
    </row>
    <row r="7269" spans="1:3" ht="16.95" customHeight="1" x14ac:dyDescent="0.3">
      <c r="A7269" s="219">
        <v>7268</v>
      </c>
      <c r="B7269" s="108">
        <v>913017.02</v>
      </c>
      <c r="C7269" s="109" t="s">
        <v>7426</v>
      </c>
    </row>
    <row r="7270" spans="1:3" ht="16.95" customHeight="1" x14ac:dyDescent="0.3">
      <c r="A7270" s="219">
        <v>7269</v>
      </c>
      <c r="B7270" s="108">
        <v>913018</v>
      </c>
      <c r="C7270" s="109" t="s">
        <v>7427</v>
      </c>
    </row>
    <row r="7271" spans="1:3" ht="16.95" customHeight="1" x14ac:dyDescent="0.3">
      <c r="A7271" s="219">
        <v>7270</v>
      </c>
      <c r="B7271" s="108">
        <v>913019</v>
      </c>
      <c r="C7271" s="109" t="s">
        <v>7428</v>
      </c>
    </row>
    <row r="7272" spans="1:3" ht="16.95" customHeight="1" x14ac:dyDescent="0.3">
      <c r="A7272" s="219">
        <v>7271</v>
      </c>
      <c r="B7272" s="108">
        <v>913021</v>
      </c>
      <c r="C7272" s="109" t="s">
        <v>7429</v>
      </c>
    </row>
    <row r="7273" spans="1:3" ht="16.95" customHeight="1" x14ac:dyDescent="0.3">
      <c r="A7273" s="219">
        <v>7272</v>
      </c>
      <c r="B7273" s="108">
        <v>913022</v>
      </c>
      <c r="C7273" s="109" t="s">
        <v>7430</v>
      </c>
    </row>
    <row r="7274" spans="1:3" ht="16.95" customHeight="1" x14ac:dyDescent="0.3">
      <c r="A7274" s="219">
        <v>7273</v>
      </c>
      <c r="B7274" s="108">
        <v>913023</v>
      </c>
      <c r="C7274" s="109" t="s">
        <v>7431</v>
      </c>
    </row>
    <row r="7275" spans="1:3" ht="16.95" customHeight="1" x14ac:dyDescent="0.3">
      <c r="A7275" s="219">
        <v>7274</v>
      </c>
      <c r="B7275" s="108">
        <v>913024</v>
      </c>
      <c r="C7275" s="109" t="s">
        <v>7432</v>
      </c>
    </row>
    <row r="7276" spans="1:3" ht="16.95" customHeight="1" x14ac:dyDescent="0.3">
      <c r="A7276" s="219">
        <v>7275</v>
      </c>
      <c r="B7276" s="108">
        <v>913025</v>
      </c>
      <c r="C7276" s="109" t="s">
        <v>7433</v>
      </c>
    </row>
    <row r="7277" spans="1:3" ht="16.95" customHeight="1" x14ac:dyDescent="0.3">
      <c r="A7277" s="219">
        <v>7276</v>
      </c>
      <c r="B7277" s="108">
        <v>913026</v>
      </c>
      <c r="C7277" s="109" t="s">
        <v>7434</v>
      </c>
    </row>
    <row r="7278" spans="1:3" ht="16.95" customHeight="1" x14ac:dyDescent="0.3">
      <c r="A7278" s="219">
        <v>7277</v>
      </c>
      <c r="B7278" s="108">
        <v>913027</v>
      </c>
      <c r="C7278" s="109" t="s">
        <v>7435</v>
      </c>
    </row>
    <row r="7279" spans="1:3" ht="16.95" customHeight="1" x14ac:dyDescent="0.3">
      <c r="A7279" s="219">
        <v>7278</v>
      </c>
      <c r="B7279" s="108">
        <v>913027.1</v>
      </c>
      <c r="C7279" s="109" t="s">
        <v>7436</v>
      </c>
    </row>
    <row r="7280" spans="1:3" ht="16.95" customHeight="1" x14ac:dyDescent="0.3">
      <c r="A7280" s="219">
        <v>7279</v>
      </c>
      <c r="B7280" s="108">
        <v>913027.11</v>
      </c>
      <c r="C7280" s="109" t="s">
        <v>7437</v>
      </c>
    </row>
    <row r="7281" spans="1:3" ht="16.95" customHeight="1" x14ac:dyDescent="0.3">
      <c r="A7281" s="219">
        <v>7280</v>
      </c>
      <c r="B7281" s="108">
        <v>913027.12</v>
      </c>
      <c r="C7281" s="109" t="s">
        <v>7438</v>
      </c>
    </row>
    <row r="7282" spans="1:3" ht="16.95" customHeight="1" x14ac:dyDescent="0.3">
      <c r="A7282" s="219">
        <v>7281</v>
      </c>
      <c r="B7282" s="108">
        <v>913027.13</v>
      </c>
      <c r="C7282" s="109" t="s">
        <v>7439</v>
      </c>
    </row>
    <row r="7283" spans="1:3" ht="16.95" customHeight="1" x14ac:dyDescent="0.3">
      <c r="A7283" s="219">
        <v>7282</v>
      </c>
      <c r="B7283" s="108">
        <v>913027.14</v>
      </c>
      <c r="C7283" s="109" t="s">
        <v>7440</v>
      </c>
    </row>
    <row r="7284" spans="1:3" ht="16.95" customHeight="1" x14ac:dyDescent="0.3">
      <c r="A7284" s="219">
        <v>7283</v>
      </c>
      <c r="B7284" s="108">
        <v>913027.15</v>
      </c>
      <c r="C7284" s="109" t="s">
        <v>7441</v>
      </c>
    </row>
    <row r="7285" spans="1:3" ht="16.95" customHeight="1" x14ac:dyDescent="0.3">
      <c r="A7285" s="219">
        <v>7284</v>
      </c>
      <c r="B7285" s="108">
        <v>913028</v>
      </c>
      <c r="C7285" s="109" t="s">
        <v>7442</v>
      </c>
    </row>
    <row r="7286" spans="1:3" ht="16.95" customHeight="1" x14ac:dyDescent="0.3">
      <c r="A7286" s="219">
        <v>7285</v>
      </c>
      <c r="B7286" s="108">
        <v>913029</v>
      </c>
      <c r="C7286" s="109" t="s">
        <v>7443</v>
      </c>
    </row>
    <row r="7287" spans="1:3" ht="16.95" customHeight="1" x14ac:dyDescent="0.3">
      <c r="A7287" s="219">
        <v>7286</v>
      </c>
      <c r="B7287" s="108">
        <v>913029.1</v>
      </c>
      <c r="C7287" s="109" t="s">
        <v>7444</v>
      </c>
    </row>
    <row r="7288" spans="1:3" ht="16.95" customHeight="1" x14ac:dyDescent="0.3">
      <c r="A7288" s="219">
        <v>7287</v>
      </c>
      <c r="B7288" s="108">
        <v>913029.2</v>
      </c>
      <c r="C7288" s="109" t="s">
        <v>7445</v>
      </c>
    </row>
    <row r="7289" spans="1:3" ht="16.95" customHeight="1" x14ac:dyDescent="0.3">
      <c r="A7289" s="219">
        <v>7288</v>
      </c>
      <c r="B7289" s="108">
        <v>913029.3</v>
      </c>
      <c r="C7289" s="109" t="s">
        <v>7446</v>
      </c>
    </row>
    <row r="7290" spans="1:3" ht="16.95" customHeight="1" x14ac:dyDescent="0.3">
      <c r="A7290" s="219">
        <v>7289</v>
      </c>
      <c r="B7290" s="108">
        <v>913030</v>
      </c>
      <c r="C7290" s="109" t="s">
        <v>7447</v>
      </c>
    </row>
    <row r="7291" spans="1:3" ht="16.95" customHeight="1" x14ac:dyDescent="0.3">
      <c r="A7291" s="219">
        <v>7290</v>
      </c>
      <c r="B7291" s="108">
        <v>913030.1</v>
      </c>
      <c r="C7291" s="109" t="s">
        <v>7448</v>
      </c>
    </row>
    <row r="7292" spans="1:3" ht="16.95" customHeight="1" x14ac:dyDescent="0.3">
      <c r="A7292" s="219">
        <v>7291</v>
      </c>
      <c r="B7292" s="108">
        <v>913030.2</v>
      </c>
      <c r="C7292" s="109" t="s">
        <v>7449</v>
      </c>
    </row>
    <row r="7293" spans="1:3" ht="16.95" customHeight="1" x14ac:dyDescent="0.3">
      <c r="A7293" s="219">
        <v>7292</v>
      </c>
      <c r="B7293" s="108">
        <v>913031</v>
      </c>
      <c r="C7293" s="109" t="s">
        <v>7450</v>
      </c>
    </row>
    <row r="7294" spans="1:3" ht="16.95" customHeight="1" x14ac:dyDescent="0.3">
      <c r="A7294" s="219">
        <v>7293</v>
      </c>
      <c r="B7294" s="108">
        <v>913031.1</v>
      </c>
      <c r="C7294" s="109" t="s">
        <v>7451</v>
      </c>
    </row>
    <row r="7295" spans="1:3" ht="16.95" customHeight="1" x14ac:dyDescent="0.3">
      <c r="A7295" s="219">
        <v>7294</v>
      </c>
      <c r="B7295" s="108">
        <v>913031.2</v>
      </c>
      <c r="C7295" s="109" t="s">
        <v>7452</v>
      </c>
    </row>
    <row r="7296" spans="1:3" ht="16.95" customHeight="1" x14ac:dyDescent="0.3">
      <c r="A7296" s="219">
        <v>7295</v>
      </c>
      <c r="B7296" s="108">
        <v>913032</v>
      </c>
      <c r="C7296" s="109" t="s">
        <v>7453</v>
      </c>
    </row>
    <row r="7297" spans="1:3" ht="16.95" customHeight="1" x14ac:dyDescent="0.3">
      <c r="A7297" s="219">
        <v>7296</v>
      </c>
      <c r="B7297" s="108">
        <v>913033</v>
      </c>
      <c r="C7297" s="109" t="s">
        <v>7454</v>
      </c>
    </row>
    <row r="7298" spans="1:3" ht="16.95" customHeight="1" x14ac:dyDescent="0.3">
      <c r="A7298" s="219">
        <v>7297</v>
      </c>
      <c r="B7298" s="108">
        <v>913034</v>
      </c>
      <c r="C7298" s="109" t="s">
        <v>7455</v>
      </c>
    </row>
    <row r="7299" spans="1:3" ht="16.95" customHeight="1" x14ac:dyDescent="0.3">
      <c r="A7299" s="219">
        <v>7298</v>
      </c>
      <c r="B7299" s="108">
        <v>913051</v>
      </c>
      <c r="C7299" s="109" t="s">
        <v>7456</v>
      </c>
    </row>
    <row r="7300" spans="1:3" ht="16.95" customHeight="1" x14ac:dyDescent="0.3">
      <c r="A7300" s="219">
        <v>7299</v>
      </c>
      <c r="B7300" s="108">
        <v>913052</v>
      </c>
      <c r="C7300" s="109" t="s">
        <v>7457</v>
      </c>
    </row>
    <row r="7301" spans="1:3" ht="16.95" customHeight="1" x14ac:dyDescent="0.3">
      <c r="A7301" s="219">
        <v>7300</v>
      </c>
      <c r="B7301" s="108">
        <v>913053</v>
      </c>
      <c r="C7301" s="109" t="s">
        <v>7458</v>
      </c>
    </row>
    <row r="7302" spans="1:3" ht="16.95" customHeight="1" x14ac:dyDescent="0.3">
      <c r="A7302" s="219">
        <v>7301</v>
      </c>
      <c r="B7302" s="108">
        <v>913054</v>
      </c>
      <c r="C7302" s="109" t="s">
        <v>7459</v>
      </c>
    </row>
    <row r="7303" spans="1:3" ht="16.95" customHeight="1" x14ac:dyDescent="0.3">
      <c r="A7303" s="219">
        <v>7302</v>
      </c>
      <c r="B7303" s="108">
        <v>913055</v>
      </c>
      <c r="C7303" s="109" t="s">
        <v>7460</v>
      </c>
    </row>
    <row r="7304" spans="1:3" ht="16.95" customHeight="1" x14ac:dyDescent="0.3">
      <c r="A7304" s="219">
        <v>7303</v>
      </c>
      <c r="B7304" s="108">
        <v>913056</v>
      </c>
      <c r="C7304" s="109" t="s">
        <v>7461</v>
      </c>
    </row>
    <row r="7305" spans="1:3" ht="16.95" customHeight="1" x14ac:dyDescent="0.3">
      <c r="A7305" s="219">
        <v>7304</v>
      </c>
      <c r="B7305" s="108">
        <v>913057</v>
      </c>
      <c r="C7305" s="109" t="s">
        <v>7462</v>
      </c>
    </row>
    <row r="7306" spans="1:3" ht="16.95" customHeight="1" x14ac:dyDescent="0.3">
      <c r="A7306" s="219">
        <v>7305</v>
      </c>
      <c r="B7306" s="108">
        <v>913058</v>
      </c>
      <c r="C7306" s="109" t="s">
        <v>7463</v>
      </c>
    </row>
    <row r="7307" spans="1:3" ht="16.95" customHeight="1" x14ac:dyDescent="0.3">
      <c r="A7307" s="219">
        <v>7306</v>
      </c>
      <c r="B7307" s="108">
        <v>913059</v>
      </c>
      <c r="C7307" s="109" t="s">
        <v>7464</v>
      </c>
    </row>
    <row r="7308" spans="1:3" ht="16.95" customHeight="1" x14ac:dyDescent="0.3">
      <c r="A7308" s="219">
        <v>7307</v>
      </c>
      <c r="B7308" s="108">
        <v>913060</v>
      </c>
      <c r="C7308" s="109" t="s">
        <v>7465</v>
      </c>
    </row>
    <row r="7309" spans="1:3" ht="16.95" customHeight="1" x14ac:dyDescent="0.3">
      <c r="A7309" s="219">
        <v>7308</v>
      </c>
      <c r="B7309" s="108">
        <v>913061</v>
      </c>
      <c r="C7309" s="109" t="s">
        <v>7466</v>
      </c>
    </row>
    <row r="7310" spans="1:3" ht="16.95" customHeight="1" x14ac:dyDescent="0.3">
      <c r="A7310" s="219">
        <v>7309</v>
      </c>
      <c r="B7310" s="108">
        <v>913062</v>
      </c>
      <c r="C7310" s="109" t="s">
        <v>7467</v>
      </c>
    </row>
    <row r="7311" spans="1:3" ht="16.95" customHeight="1" x14ac:dyDescent="0.3">
      <c r="A7311" s="219">
        <v>7310</v>
      </c>
      <c r="B7311" s="108">
        <v>913063</v>
      </c>
      <c r="C7311" s="109" t="s">
        <v>7468</v>
      </c>
    </row>
    <row r="7312" spans="1:3" ht="16.95" customHeight="1" x14ac:dyDescent="0.3">
      <c r="A7312" s="219">
        <v>7311</v>
      </c>
      <c r="B7312" s="108">
        <v>913064</v>
      </c>
      <c r="C7312" s="109" t="s">
        <v>7469</v>
      </c>
    </row>
    <row r="7313" spans="1:3" ht="16.95" customHeight="1" x14ac:dyDescent="0.3">
      <c r="A7313" s="219">
        <v>7312</v>
      </c>
      <c r="B7313" s="108">
        <v>913065</v>
      </c>
      <c r="C7313" s="109" t="s">
        <v>7470</v>
      </c>
    </row>
    <row r="7314" spans="1:3" ht="16.95" customHeight="1" x14ac:dyDescent="0.3">
      <c r="A7314" s="219">
        <v>7313</v>
      </c>
      <c r="B7314" s="108">
        <v>913066</v>
      </c>
      <c r="C7314" s="109" t="s">
        <v>7471</v>
      </c>
    </row>
    <row r="7315" spans="1:3" ht="16.95" customHeight="1" x14ac:dyDescent="0.3">
      <c r="A7315" s="219">
        <v>7314</v>
      </c>
      <c r="B7315" s="108">
        <v>913067</v>
      </c>
      <c r="C7315" s="109" t="s">
        <v>7472</v>
      </c>
    </row>
    <row r="7316" spans="1:3" ht="16.95" customHeight="1" x14ac:dyDescent="0.3">
      <c r="A7316" s="219">
        <v>7315</v>
      </c>
      <c r="B7316" s="108">
        <v>913068</v>
      </c>
      <c r="C7316" s="109" t="s">
        <v>7473</v>
      </c>
    </row>
    <row r="7317" spans="1:3" ht="16.95" customHeight="1" x14ac:dyDescent="0.3">
      <c r="A7317" s="219">
        <v>7316</v>
      </c>
      <c r="B7317" s="108">
        <v>913069</v>
      </c>
      <c r="C7317" s="109" t="s">
        <v>7474</v>
      </c>
    </row>
    <row r="7318" spans="1:3" ht="16.95" customHeight="1" x14ac:dyDescent="0.3">
      <c r="A7318" s="219">
        <v>7317</v>
      </c>
      <c r="B7318" s="108">
        <v>913070</v>
      </c>
      <c r="C7318" s="109" t="s">
        <v>7475</v>
      </c>
    </row>
    <row r="7319" spans="1:3" ht="16.95" customHeight="1" x14ac:dyDescent="0.3">
      <c r="A7319" s="219">
        <v>7318</v>
      </c>
      <c r="B7319" s="108">
        <v>913071</v>
      </c>
      <c r="C7319" s="109" t="s">
        <v>7476</v>
      </c>
    </row>
    <row r="7320" spans="1:3" ht="16.95" customHeight="1" x14ac:dyDescent="0.3">
      <c r="A7320" s="219">
        <v>7319</v>
      </c>
      <c r="B7320" s="108">
        <v>913072</v>
      </c>
      <c r="C7320" s="109" t="s">
        <v>7477</v>
      </c>
    </row>
    <row r="7321" spans="1:3" ht="16.95" customHeight="1" x14ac:dyDescent="0.3">
      <c r="A7321" s="219">
        <v>7320</v>
      </c>
      <c r="B7321" s="108">
        <v>913072.01</v>
      </c>
      <c r="C7321" s="109" t="s">
        <v>7478</v>
      </c>
    </row>
    <row r="7322" spans="1:3" ht="16.95" customHeight="1" x14ac:dyDescent="0.3">
      <c r="A7322" s="219">
        <v>7321</v>
      </c>
      <c r="B7322" s="108">
        <v>913073</v>
      </c>
      <c r="C7322" s="109" t="s">
        <v>7479</v>
      </c>
    </row>
    <row r="7323" spans="1:3" ht="16.95" customHeight="1" x14ac:dyDescent="0.3">
      <c r="A7323" s="219">
        <v>7322</v>
      </c>
      <c r="B7323" s="108">
        <v>913074</v>
      </c>
      <c r="C7323" s="109" t="s">
        <v>7480</v>
      </c>
    </row>
    <row r="7324" spans="1:3" ht="16.95" customHeight="1" x14ac:dyDescent="0.3">
      <c r="A7324" s="219">
        <v>7323</v>
      </c>
      <c r="B7324" s="108">
        <v>913075</v>
      </c>
      <c r="C7324" s="109" t="s">
        <v>7481</v>
      </c>
    </row>
    <row r="7325" spans="1:3" ht="16.95" customHeight="1" x14ac:dyDescent="0.3">
      <c r="A7325" s="219">
        <v>7324</v>
      </c>
      <c r="B7325" s="108">
        <v>913075.01</v>
      </c>
      <c r="C7325" s="109" t="s">
        <v>7482</v>
      </c>
    </row>
    <row r="7326" spans="1:3" ht="16.95" customHeight="1" x14ac:dyDescent="0.3">
      <c r="A7326" s="219">
        <v>7325</v>
      </c>
      <c r="B7326" s="108">
        <v>913075.02</v>
      </c>
      <c r="C7326" s="109" t="s">
        <v>7483</v>
      </c>
    </row>
    <row r="7327" spans="1:3" ht="16.95" customHeight="1" x14ac:dyDescent="0.3">
      <c r="A7327" s="219">
        <v>7326</v>
      </c>
      <c r="B7327" s="108">
        <v>913076</v>
      </c>
      <c r="C7327" s="109" t="s">
        <v>7484</v>
      </c>
    </row>
    <row r="7328" spans="1:3" ht="16.95" customHeight="1" x14ac:dyDescent="0.3">
      <c r="A7328" s="219">
        <v>7327</v>
      </c>
      <c r="B7328" s="108">
        <v>913077</v>
      </c>
      <c r="C7328" s="109" t="s">
        <v>7485</v>
      </c>
    </row>
    <row r="7329" spans="1:3" ht="16.95" customHeight="1" x14ac:dyDescent="0.3">
      <c r="A7329" s="219">
        <v>7328</v>
      </c>
      <c r="B7329" s="108">
        <v>913078</v>
      </c>
      <c r="C7329" s="109" t="s">
        <v>7486</v>
      </c>
    </row>
    <row r="7330" spans="1:3" ht="16.95" customHeight="1" x14ac:dyDescent="0.3">
      <c r="A7330" s="219">
        <v>7329</v>
      </c>
      <c r="B7330" s="108">
        <v>913079</v>
      </c>
      <c r="C7330" s="109" t="s">
        <v>7487</v>
      </c>
    </row>
    <row r="7331" spans="1:3" ht="16.95" customHeight="1" x14ac:dyDescent="0.3">
      <c r="A7331" s="219">
        <v>7330</v>
      </c>
      <c r="B7331" s="108">
        <v>913080</v>
      </c>
      <c r="C7331" s="109" t="s">
        <v>7488</v>
      </c>
    </row>
    <row r="7332" spans="1:3" ht="16.95" customHeight="1" x14ac:dyDescent="0.3">
      <c r="A7332" s="219">
        <v>7331</v>
      </c>
      <c r="B7332" s="108">
        <v>913081</v>
      </c>
      <c r="C7332" s="109" t="s">
        <v>7489</v>
      </c>
    </row>
    <row r="7333" spans="1:3" ht="16.95" customHeight="1" x14ac:dyDescent="0.3">
      <c r="A7333" s="219">
        <v>7332</v>
      </c>
      <c r="B7333" s="108">
        <v>913082</v>
      </c>
      <c r="C7333" s="109" t="s">
        <v>7490</v>
      </c>
    </row>
    <row r="7334" spans="1:3" ht="16.95" customHeight="1" x14ac:dyDescent="0.3">
      <c r="A7334" s="219">
        <v>7333</v>
      </c>
      <c r="B7334" s="108">
        <v>913082.01</v>
      </c>
      <c r="C7334" s="109" t="s">
        <v>7491</v>
      </c>
    </row>
    <row r="7335" spans="1:3" ht="16.95" customHeight="1" x14ac:dyDescent="0.3">
      <c r="A7335" s="219">
        <v>7334</v>
      </c>
      <c r="B7335" s="108">
        <v>913082.02</v>
      </c>
      <c r="C7335" s="109" t="s">
        <v>7492</v>
      </c>
    </row>
    <row r="7336" spans="1:3" ht="16.95" customHeight="1" x14ac:dyDescent="0.3">
      <c r="A7336" s="219">
        <v>7335</v>
      </c>
      <c r="B7336" s="108">
        <v>913082.03</v>
      </c>
      <c r="C7336" s="109" t="s">
        <v>7493</v>
      </c>
    </row>
    <row r="7337" spans="1:3" ht="16.95" customHeight="1" x14ac:dyDescent="0.3">
      <c r="A7337" s="219">
        <v>7336</v>
      </c>
      <c r="B7337" s="108">
        <v>913082.04</v>
      </c>
      <c r="C7337" s="109" t="s">
        <v>7494</v>
      </c>
    </row>
    <row r="7338" spans="1:3" ht="16.95" customHeight="1" x14ac:dyDescent="0.3">
      <c r="A7338" s="219">
        <v>7337</v>
      </c>
      <c r="B7338" s="108">
        <v>913082.05</v>
      </c>
      <c r="C7338" s="109" t="s">
        <v>7495</v>
      </c>
    </row>
    <row r="7339" spans="1:3" ht="16.95" customHeight="1" x14ac:dyDescent="0.3">
      <c r="A7339" s="219">
        <v>7338</v>
      </c>
      <c r="B7339" s="108">
        <v>913083</v>
      </c>
      <c r="C7339" s="109" t="s">
        <v>7496</v>
      </c>
    </row>
    <row r="7340" spans="1:3" ht="16.95" customHeight="1" x14ac:dyDescent="0.3">
      <c r="A7340" s="219">
        <v>7339</v>
      </c>
      <c r="B7340" s="108">
        <v>913084</v>
      </c>
      <c r="C7340" s="109" t="s">
        <v>7497</v>
      </c>
    </row>
    <row r="7341" spans="1:3" ht="16.95" customHeight="1" x14ac:dyDescent="0.3">
      <c r="A7341" s="219">
        <v>7340</v>
      </c>
      <c r="B7341" s="108">
        <v>913085</v>
      </c>
      <c r="C7341" s="109" t="s">
        <v>7498</v>
      </c>
    </row>
    <row r="7342" spans="1:3" ht="16.95" customHeight="1" x14ac:dyDescent="0.3">
      <c r="A7342" s="219">
        <v>7341</v>
      </c>
      <c r="B7342" s="108">
        <v>913086</v>
      </c>
      <c r="C7342" s="109" t="s">
        <v>7499</v>
      </c>
    </row>
    <row r="7343" spans="1:3" ht="16.95" customHeight="1" x14ac:dyDescent="0.3">
      <c r="A7343" s="219">
        <v>7342</v>
      </c>
      <c r="B7343" s="108">
        <v>913087</v>
      </c>
      <c r="C7343" s="109" t="s">
        <v>7500</v>
      </c>
    </row>
    <row r="7344" spans="1:3" ht="16.95" customHeight="1" x14ac:dyDescent="0.3">
      <c r="A7344" s="219">
        <v>7343</v>
      </c>
      <c r="B7344" s="108">
        <v>913088</v>
      </c>
      <c r="C7344" s="109" t="s">
        <v>7501</v>
      </c>
    </row>
    <row r="7345" spans="1:3" ht="16.95" customHeight="1" x14ac:dyDescent="0.3">
      <c r="A7345" s="219">
        <v>7344</v>
      </c>
      <c r="B7345" s="108">
        <v>913088.1</v>
      </c>
      <c r="C7345" s="109" t="s">
        <v>7502</v>
      </c>
    </row>
    <row r="7346" spans="1:3" ht="16.95" customHeight="1" x14ac:dyDescent="0.3">
      <c r="A7346" s="219">
        <v>7345</v>
      </c>
      <c r="B7346" s="108">
        <v>913089</v>
      </c>
      <c r="C7346" s="109" t="s">
        <v>7503</v>
      </c>
    </row>
    <row r="7347" spans="1:3" ht="16.95" customHeight="1" x14ac:dyDescent="0.3">
      <c r="A7347" s="219">
        <v>7346</v>
      </c>
      <c r="B7347" s="108">
        <v>913090</v>
      </c>
      <c r="C7347" s="109" t="s">
        <v>7504</v>
      </c>
    </row>
    <row r="7348" spans="1:3" ht="16.95" customHeight="1" x14ac:dyDescent="0.3">
      <c r="A7348" s="219">
        <v>7347</v>
      </c>
      <c r="B7348" s="108">
        <v>913091</v>
      </c>
      <c r="C7348" s="109" t="s">
        <v>7505</v>
      </c>
    </row>
    <row r="7349" spans="1:3" ht="16.95" customHeight="1" x14ac:dyDescent="0.3">
      <c r="A7349" s="219">
        <v>7348</v>
      </c>
      <c r="B7349" s="108">
        <v>913092</v>
      </c>
      <c r="C7349" s="109" t="s">
        <v>7506</v>
      </c>
    </row>
    <row r="7350" spans="1:3" ht="16.95" customHeight="1" x14ac:dyDescent="0.3">
      <c r="A7350" s="219">
        <v>7349</v>
      </c>
      <c r="B7350" s="108">
        <v>913093</v>
      </c>
      <c r="C7350" s="109" t="s">
        <v>7507</v>
      </c>
    </row>
    <row r="7351" spans="1:3" ht="16.95" customHeight="1" x14ac:dyDescent="0.3">
      <c r="A7351" s="219">
        <v>7350</v>
      </c>
      <c r="B7351" s="108">
        <v>913094</v>
      </c>
      <c r="C7351" s="109" t="s">
        <v>7508</v>
      </c>
    </row>
    <row r="7352" spans="1:3" ht="16.95" customHeight="1" x14ac:dyDescent="0.3">
      <c r="A7352" s="219">
        <v>7351</v>
      </c>
      <c r="B7352" s="108">
        <v>913095</v>
      </c>
      <c r="C7352" s="109" t="s">
        <v>7509</v>
      </c>
    </row>
    <row r="7353" spans="1:3" ht="16.95" customHeight="1" x14ac:dyDescent="0.3">
      <c r="A7353" s="219">
        <v>7352</v>
      </c>
      <c r="B7353" s="108">
        <v>913096</v>
      </c>
      <c r="C7353" s="109" t="s">
        <v>7510</v>
      </c>
    </row>
    <row r="7354" spans="1:3" ht="16.95" customHeight="1" x14ac:dyDescent="0.3">
      <c r="A7354" s="219">
        <v>7353</v>
      </c>
      <c r="B7354" s="108">
        <v>913097</v>
      </c>
      <c r="C7354" s="109" t="s">
        <v>7511</v>
      </c>
    </row>
    <row r="7355" spans="1:3" ht="16.95" customHeight="1" x14ac:dyDescent="0.3">
      <c r="A7355" s="219">
        <v>7354</v>
      </c>
      <c r="B7355" s="108">
        <v>913098</v>
      </c>
      <c r="C7355" s="109" t="s">
        <v>7512</v>
      </c>
    </row>
    <row r="7356" spans="1:3" ht="16.95" customHeight="1" x14ac:dyDescent="0.3">
      <c r="A7356" s="219">
        <v>7355</v>
      </c>
      <c r="B7356" s="108">
        <v>913098.1</v>
      </c>
      <c r="C7356" s="109" t="s">
        <v>7513</v>
      </c>
    </row>
    <row r="7357" spans="1:3" ht="16.95" customHeight="1" x14ac:dyDescent="0.3">
      <c r="A7357" s="219">
        <v>7356</v>
      </c>
      <c r="B7357" s="108">
        <v>913098.2</v>
      </c>
      <c r="C7357" s="109" t="s">
        <v>7514</v>
      </c>
    </row>
    <row r="7358" spans="1:3" ht="16.95" customHeight="1" x14ac:dyDescent="0.3">
      <c r="A7358" s="219">
        <v>7357</v>
      </c>
      <c r="B7358" s="108">
        <v>913098.3</v>
      </c>
      <c r="C7358" s="109" t="s">
        <v>7515</v>
      </c>
    </row>
    <row r="7359" spans="1:3" ht="16.95" customHeight="1" x14ac:dyDescent="0.3">
      <c r="A7359" s="219">
        <v>7358</v>
      </c>
      <c r="B7359" s="108">
        <v>913098.4</v>
      </c>
      <c r="C7359" s="109" t="s">
        <v>7516</v>
      </c>
    </row>
    <row r="7360" spans="1:3" ht="16.95" customHeight="1" x14ac:dyDescent="0.3">
      <c r="A7360" s="219">
        <v>7359</v>
      </c>
      <c r="B7360" s="108">
        <v>913099</v>
      </c>
      <c r="C7360" s="109" t="s">
        <v>7517</v>
      </c>
    </row>
    <row r="7361" spans="1:3" ht="16.95" customHeight="1" x14ac:dyDescent="0.3">
      <c r="A7361" s="219">
        <v>7360</v>
      </c>
      <c r="B7361" s="108">
        <v>913100</v>
      </c>
      <c r="C7361" s="109" t="s">
        <v>7518</v>
      </c>
    </row>
    <row r="7362" spans="1:3" ht="16.95" customHeight="1" x14ac:dyDescent="0.3">
      <c r="A7362" s="219">
        <v>7361</v>
      </c>
      <c r="B7362" s="108">
        <v>913101</v>
      </c>
      <c r="C7362" s="109" t="s">
        <v>7519</v>
      </c>
    </row>
    <row r="7363" spans="1:3" ht="16.95" customHeight="1" x14ac:dyDescent="0.3">
      <c r="A7363" s="219">
        <v>7362</v>
      </c>
      <c r="B7363" s="108">
        <v>913102</v>
      </c>
      <c r="C7363" s="109" t="s">
        <v>7520</v>
      </c>
    </row>
    <row r="7364" spans="1:3" ht="16.95" customHeight="1" x14ac:dyDescent="0.3">
      <c r="A7364" s="219">
        <v>7363</v>
      </c>
      <c r="B7364" s="108">
        <v>913103</v>
      </c>
      <c r="C7364" s="109" t="s">
        <v>7521</v>
      </c>
    </row>
    <row r="7365" spans="1:3" ht="16.95" customHeight="1" x14ac:dyDescent="0.3">
      <c r="A7365" s="219">
        <v>7364</v>
      </c>
      <c r="B7365" s="108">
        <v>913104</v>
      </c>
      <c r="C7365" s="109" t="s">
        <v>7522</v>
      </c>
    </row>
    <row r="7366" spans="1:3" ht="16.95" customHeight="1" x14ac:dyDescent="0.3">
      <c r="A7366" s="219">
        <v>7365</v>
      </c>
      <c r="B7366" s="108">
        <v>913105</v>
      </c>
      <c r="C7366" s="109" t="s">
        <v>7523</v>
      </c>
    </row>
    <row r="7367" spans="1:3" ht="16.95" customHeight="1" x14ac:dyDescent="0.3">
      <c r="A7367" s="219">
        <v>7366</v>
      </c>
      <c r="B7367" s="108">
        <v>913106</v>
      </c>
      <c r="C7367" s="109" t="s">
        <v>7524</v>
      </c>
    </row>
    <row r="7368" spans="1:3" ht="16.95" customHeight="1" x14ac:dyDescent="0.3">
      <c r="A7368" s="219">
        <v>7367</v>
      </c>
      <c r="B7368" s="108">
        <v>913107</v>
      </c>
      <c r="C7368" s="109" t="s">
        <v>7525</v>
      </c>
    </row>
    <row r="7369" spans="1:3" ht="16.95" customHeight="1" x14ac:dyDescent="0.3">
      <c r="A7369" s="219">
        <v>7368</v>
      </c>
      <c r="B7369" s="108">
        <v>913108</v>
      </c>
      <c r="C7369" s="109" t="s">
        <v>7526</v>
      </c>
    </row>
    <row r="7370" spans="1:3" ht="16.95" customHeight="1" x14ac:dyDescent="0.3">
      <c r="A7370" s="219">
        <v>7369</v>
      </c>
      <c r="B7370" s="108">
        <v>913109</v>
      </c>
      <c r="C7370" s="109" t="s">
        <v>7527</v>
      </c>
    </row>
    <row r="7371" spans="1:3" ht="16.95" customHeight="1" x14ac:dyDescent="0.3">
      <c r="A7371" s="219">
        <v>7370</v>
      </c>
      <c r="B7371" s="108">
        <v>913110</v>
      </c>
      <c r="C7371" s="109" t="s">
        <v>7528</v>
      </c>
    </row>
    <row r="7372" spans="1:3" ht="16.95" customHeight="1" x14ac:dyDescent="0.3">
      <c r="A7372" s="219">
        <v>7371</v>
      </c>
      <c r="B7372" s="108">
        <v>913111</v>
      </c>
      <c r="C7372" s="109" t="s">
        <v>7529</v>
      </c>
    </row>
    <row r="7373" spans="1:3" ht="16.95" customHeight="1" x14ac:dyDescent="0.3">
      <c r="A7373" s="219">
        <v>7372</v>
      </c>
      <c r="B7373" s="108">
        <v>913112</v>
      </c>
      <c r="C7373" s="109" t="s">
        <v>7530</v>
      </c>
    </row>
    <row r="7374" spans="1:3" ht="16.95" customHeight="1" x14ac:dyDescent="0.3">
      <c r="A7374" s="219">
        <v>7373</v>
      </c>
      <c r="B7374" s="108">
        <v>913113</v>
      </c>
      <c r="C7374" s="109" t="s">
        <v>7531</v>
      </c>
    </row>
    <row r="7375" spans="1:3" ht="16.95" customHeight="1" x14ac:dyDescent="0.3">
      <c r="A7375" s="219">
        <v>7374</v>
      </c>
      <c r="B7375" s="108">
        <v>913114</v>
      </c>
      <c r="C7375" s="109" t="s">
        <v>7532</v>
      </c>
    </row>
    <row r="7376" spans="1:3" ht="16.95" customHeight="1" x14ac:dyDescent="0.3">
      <c r="A7376" s="219">
        <v>7375</v>
      </c>
      <c r="B7376" s="108">
        <v>913115</v>
      </c>
      <c r="C7376" s="109" t="s">
        <v>7533</v>
      </c>
    </row>
    <row r="7377" spans="1:3" ht="16.95" customHeight="1" x14ac:dyDescent="0.3">
      <c r="A7377" s="219">
        <v>7376</v>
      </c>
      <c r="B7377" s="108">
        <v>913116</v>
      </c>
      <c r="C7377" s="109" t="s">
        <v>7534</v>
      </c>
    </row>
    <row r="7378" spans="1:3" ht="16.95" customHeight="1" x14ac:dyDescent="0.3">
      <c r="A7378" s="219">
        <v>7377</v>
      </c>
      <c r="B7378" s="108">
        <v>913117</v>
      </c>
      <c r="C7378" s="109" t="s">
        <v>7535</v>
      </c>
    </row>
    <row r="7379" spans="1:3" ht="16.95" customHeight="1" x14ac:dyDescent="0.3">
      <c r="A7379" s="219">
        <v>7378</v>
      </c>
      <c r="B7379" s="108">
        <v>913118</v>
      </c>
      <c r="C7379" s="109" t="s">
        <v>7536</v>
      </c>
    </row>
    <row r="7380" spans="1:3" ht="16.95" customHeight="1" x14ac:dyDescent="0.3">
      <c r="A7380" s="219">
        <v>7379</v>
      </c>
      <c r="B7380" s="108">
        <v>913119</v>
      </c>
      <c r="C7380" s="109" t="s">
        <v>7537</v>
      </c>
    </row>
    <row r="7381" spans="1:3" ht="16.95" customHeight="1" x14ac:dyDescent="0.3">
      <c r="A7381" s="219">
        <v>7380</v>
      </c>
      <c r="B7381" s="108">
        <v>913120</v>
      </c>
      <c r="C7381" s="109" t="s">
        <v>7538</v>
      </c>
    </row>
    <row r="7382" spans="1:3" ht="16.95" customHeight="1" x14ac:dyDescent="0.3">
      <c r="A7382" s="219">
        <v>7381</v>
      </c>
      <c r="B7382" s="108">
        <v>913121</v>
      </c>
      <c r="C7382" s="109" t="s">
        <v>7539</v>
      </c>
    </row>
    <row r="7383" spans="1:3" ht="16.95" customHeight="1" x14ac:dyDescent="0.3">
      <c r="A7383" s="219">
        <v>7382</v>
      </c>
      <c r="B7383" s="108">
        <v>913122</v>
      </c>
      <c r="C7383" s="109" t="s">
        <v>7540</v>
      </c>
    </row>
    <row r="7384" spans="1:3" ht="16.95" customHeight="1" x14ac:dyDescent="0.3">
      <c r="A7384" s="219">
        <v>7383</v>
      </c>
      <c r="B7384" s="108">
        <v>913123</v>
      </c>
      <c r="C7384" s="109" t="s">
        <v>7541</v>
      </c>
    </row>
    <row r="7385" spans="1:3" ht="16.95" customHeight="1" x14ac:dyDescent="0.3">
      <c r="A7385" s="219">
        <v>7384</v>
      </c>
      <c r="B7385" s="108">
        <v>913124</v>
      </c>
      <c r="C7385" s="109" t="s">
        <v>7542</v>
      </c>
    </row>
    <row r="7386" spans="1:3" ht="16.95" customHeight="1" x14ac:dyDescent="0.3">
      <c r="A7386" s="219">
        <v>7385</v>
      </c>
      <c r="B7386" s="108">
        <v>913125</v>
      </c>
      <c r="C7386" s="109" t="s">
        <v>7543</v>
      </c>
    </row>
    <row r="7387" spans="1:3" ht="16.95" customHeight="1" x14ac:dyDescent="0.3">
      <c r="A7387" s="219">
        <v>7386</v>
      </c>
      <c r="B7387" s="108">
        <v>913126</v>
      </c>
      <c r="C7387" s="109" t="s">
        <v>7544</v>
      </c>
    </row>
    <row r="7388" spans="1:3" ht="16.95" customHeight="1" x14ac:dyDescent="0.3">
      <c r="A7388" s="219">
        <v>7387</v>
      </c>
      <c r="B7388" s="108">
        <v>913127</v>
      </c>
      <c r="C7388" s="109" t="s">
        <v>7545</v>
      </c>
    </row>
    <row r="7389" spans="1:3" ht="16.95" customHeight="1" x14ac:dyDescent="0.3">
      <c r="A7389" s="219">
        <v>7388</v>
      </c>
      <c r="B7389" s="108">
        <v>913128</v>
      </c>
      <c r="C7389" s="109" t="s">
        <v>7546</v>
      </c>
    </row>
    <row r="7390" spans="1:3" ht="16.95" customHeight="1" x14ac:dyDescent="0.3">
      <c r="A7390" s="219">
        <v>7389</v>
      </c>
      <c r="B7390" s="108">
        <v>913129</v>
      </c>
      <c r="C7390" s="109" t="s">
        <v>7547</v>
      </c>
    </row>
    <row r="7391" spans="1:3" ht="16.95" customHeight="1" x14ac:dyDescent="0.3">
      <c r="A7391" s="219">
        <v>7390</v>
      </c>
      <c r="B7391" s="108">
        <v>913130</v>
      </c>
      <c r="C7391" s="109" t="s">
        <v>7548</v>
      </c>
    </row>
    <row r="7392" spans="1:3" ht="16.95" customHeight="1" x14ac:dyDescent="0.3">
      <c r="A7392" s="219">
        <v>7391</v>
      </c>
      <c r="B7392" s="108">
        <v>913131</v>
      </c>
      <c r="C7392" s="109" t="s">
        <v>7549</v>
      </c>
    </row>
    <row r="7393" spans="1:3" ht="16.95" customHeight="1" x14ac:dyDescent="0.3">
      <c r="A7393" s="219">
        <v>7392</v>
      </c>
      <c r="B7393" s="108">
        <v>913132</v>
      </c>
      <c r="C7393" s="109" t="s">
        <v>7550</v>
      </c>
    </row>
    <row r="7394" spans="1:3" ht="16.95" customHeight="1" x14ac:dyDescent="0.3">
      <c r="A7394" s="219">
        <v>7393</v>
      </c>
      <c r="B7394" s="108">
        <v>913133</v>
      </c>
      <c r="C7394" s="109" t="s">
        <v>7551</v>
      </c>
    </row>
    <row r="7395" spans="1:3" ht="16.95" customHeight="1" x14ac:dyDescent="0.3">
      <c r="A7395" s="219">
        <v>7394</v>
      </c>
      <c r="B7395" s="108">
        <v>913134</v>
      </c>
      <c r="C7395" s="109" t="s">
        <v>7552</v>
      </c>
    </row>
    <row r="7396" spans="1:3" ht="16.95" customHeight="1" x14ac:dyDescent="0.3">
      <c r="A7396" s="219">
        <v>7395</v>
      </c>
      <c r="B7396" s="108">
        <v>913135</v>
      </c>
      <c r="C7396" s="109" t="s">
        <v>7553</v>
      </c>
    </row>
    <row r="7397" spans="1:3" ht="16.95" customHeight="1" x14ac:dyDescent="0.3">
      <c r="A7397" s="219">
        <v>7396</v>
      </c>
      <c r="B7397" s="108">
        <v>913136</v>
      </c>
      <c r="C7397" s="109" t="s">
        <v>7554</v>
      </c>
    </row>
    <row r="7398" spans="1:3" ht="16.95" customHeight="1" x14ac:dyDescent="0.3">
      <c r="A7398" s="219">
        <v>7397</v>
      </c>
      <c r="B7398" s="108">
        <v>913137</v>
      </c>
      <c r="C7398" s="109" t="s">
        <v>7555</v>
      </c>
    </row>
    <row r="7399" spans="1:3" ht="16.95" customHeight="1" x14ac:dyDescent="0.3">
      <c r="A7399" s="219">
        <v>7398</v>
      </c>
      <c r="B7399" s="108">
        <v>913138</v>
      </c>
      <c r="C7399" s="109" t="s">
        <v>7556</v>
      </c>
    </row>
    <row r="7400" spans="1:3" ht="16.95" customHeight="1" x14ac:dyDescent="0.3">
      <c r="A7400" s="219">
        <v>7399</v>
      </c>
      <c r="B7400" s="108">
        <v>913139</v>
      </c>
      <c r="C7400" s="109" t="s">
        <v>7557</v>
      </c>
    </row>
    <row r="7401" spans="1:3" ht="16.95" customHeight="1" x14ac:dyDescent="0.3">
      <c r="A7401" s="219">
        <v>7400</v>
      </c>
      <c r="B7401" s="108">
        <v>914.02</v>
      </c>
      <c r="C7401" s="109" t="s">
        <v>7558</v>
      </c>
    </row>
    <row r="7402" spans="1:3" ht="16.95" customHeight="1" x14ac:dyDescent="0.3">
      <c r="A7402" s="219">
        <v>7401</v>
      </c>
      <c r="B7402" s="108">
        <v>914000</v>
      </c>
      <c r="C7402" s="109" t="s">
        <v>7559</v>
      </c>
    </row>
    <row r="7403" spans="1:3" ht="16.95" customHeight="1" x14ac:dyDescent="0.3">
      <c r="A7403" s="219">
        <v>7402</v>
      </c>
      <c r="B7403" s="108">
        <v>914001</v>
      </c>
      <c r="C7403" s="109" t="s">
        <v>7560</v>
      </c>
    </row>
    <row r="7404" spans="1:3" ht="16.95" customHeight="1" x14ac:dyDescent="0.3">
      <c r="A7404" s="219">
        <v>7403</v>
      </c>
      <c r="B7404" s="108">
        <v>914002</v>
      </c>
      <c r="C7404" s="109" t="s">
        <v>7561</v>
      </c>
    </row>
    <row r="7405" spans="1:3" ht="16.95" customHeight="1" x14ac:dyDescent="0.3">
      <c r="A7405" s="219">
        <v>7404</v>
      </c>
      <c r="B7405" s="108">
        <v>914003</v>
      </c>
      <c r="C7405" s="109" t="s">
        <v>7562</v>
      </c>
    </row>
    <row r="7406" spans="1:3" ht="16.95" customHeight="1" x14ac:dyDescent="0.3">
      <c r="A7406" s="219">
        <v>7405</v>
      </c>
      <c r="B7406" s="108">
        <v>914004</v>
      </c>
      <c r="C7406" s="109" t="s">
        <v>7563</v>
      </c>
    </row>
    <row r="7407" spans="1:3" ht="16.95" customHeight="1" x14ac:dyDescent="0.3">
      <c r="A7407" s="219">
        <v>7406</v>
      </c>
      <c r="B7407" s="108">
        <v>914005</v>
      </c>
      <c r="C7407" s="109" t="s">
        <v>7564</v>
      </c>
    </row>
    <row r="7408" spans="1:3" ht="16.95" customHeight="1" x14ac:dyDescent="0.3">
      <c r="A7408" s="219">
        <v>7407</v>
      </c>
      <c r="B7408" s="108">
        <v>914006</v>
      </c>
      <c r="C7408" s="109" t="s">
        <v>7565</v>
      </c>
    </row>
    <row r="7409" spans="1:3" ht="16.95" customHeight="1" x14ac:dyDescent="0.3">
      <c r="A7409" s="219">
        <v>7408</v>
      </c>
      <c r="B7409" s="108">
        <v>914007</v>
      </c>
      <c r="C7409" s="109" t="s">
        <v>7566</v>
      </c>
    </row>
    <row r="7410" spans="1:3" ht="16.95" customHeight="1" x14ac:dyDescent="0.3">
      <c r="A7410" s="219">
        <v>7409</v>
      </c>
      <c r="B7410" s="108">
        <v>914008</v>
      </c>
      <c r="C7410" s="109" t="s">
        <v>7567</v>
      </c>
    </row>
    <row r="7411" spans="1:3" ht="16.95" customHeight="1" x14ac:dyDescent="0.3">
      <c r="A7411" s="219">
        <v>7410</v>
      </c>
      <c r="B7411" s="108">
        <v>914009</v>
      </c>
      <c r="C7411" s="109" t="s">
        <v>7568</v>
      </c>
    </row>
    <row r="7412" spans="1:3" ht="16.95" customHeight="1" x14ac:dyDescent="0.3">
      <c r="A7412" s="219">
        <v>7411</v>
      </c>
      <c r="B7412" s="108">
        <v>914010</v>
      </c>
      <c r="C7412" s="109" t="s">
        <v>7569</v>
      </c>
    </row>
    <row r="7413" spans="1:3" ht="16.95" customHeight="1" x14ac:dyDescent="0.3">
      <c r="A7413" s="219">
        <v>7412</v>
      </c>
      <c r="B7413" s="108">
        <v>914011</v>
      </c>
      <c r="C7413" s="109" t="s">
        <v>7570</v>
      </c>
    </row>
    <row r="7414" spans="1:3" ht="16.95" customHeight="1" x14ac:dyDescent="0.3">
      <c r="A7414" s="219">
        <v>7413</v>
      </c>
      <c r="B7414" s="108">
        <v>914012</v>
      </c>
      <c r="C7414" s="109" t="s">
        <v>7571</v>
      </c>
    </row>
    <row r="7415" spans="1:3" ht="16.95" customHeight="1" x14ac:dyDescent="0.3">
      <c r="A7415" s="219">
        <v>7414</v>
      </c>
      <c r="B7415" s="108">
        <v>914013</v>
      </c>
      <c r="C7415" s="109" t="s">
        <v>7572</v>
      </c>
    </row>
    <row r="7416" spans="1:3" ht="16.95" customHeight="1" x14ac:dyDescent="0.3">
      <c r="A7416" s="219">
        <v>7415</v>
      </c>
      <c r="B7416" s="108">
        <v>914014</v>
      </c>
      <c r="C7416" s="109" t="s">
        <v>7573</v>
      </c>
    </row>
    <row r="7417" spans="1:3" ht="16.95" customHeight="1" x14ac:dyDescent="0.3">
      <c r="A7417" s="219">
        <v>7416</v>
      </c>
      <c r="B7417" s="108">
        <v>914015</v>
      </c>
      <c r="C7417" s="109" t="s">
        <v>7574</v>
      </c>
    </row>
    <row r="7418" spans="1:3" ht="16.95" customHeight="1" x14ac:dyDescent="0.3">
      <c r="A7418" s="219">
        <v>7417</v>
      </c>
      <c r="B7418" s="108">
        <v>914016</v>
      </c>
      <c r="C7418" s="109" t="s">
        <v>7575</v>
      </c>
    </row>
    <row r="7419" spans="1:3" ht="16.95" customHeight="1" x14ac:dyDescent="0.3">
      <c r="A7419" s="219">
        <v>7418</v>
      </c>
      <c r="B7419" s="108">
        <v>914017</v>
      </c>
      <c r="C7419" s="109" t="s">
        <v>7576</v>
      </c>
    </row>
    <row r="7420" spans="1:3" ht="16.95" customHeight="1" x14ac:dyDescent="0.3">
      <c r="A7420" s="219">
        <v>7419</v>
      </c>
      <c r="B7420" s="108">
        <v>914018</v>
      </c>
      <c r="C7420" s="109" t="s">
        <v>7577</v>
      </c>
    </row>
    <row r="7421" spans="1:3" ht="16.95" customHeight="1" x14ac:dyDescent="0.3">
      <c r="A7421" s="219">
        <v>7420</v>
      </c>
      <c r="B7421" s="108">
        <v>914019</v>
      </c>
      <c r="C7421" s="109" t="s">
        <v>7578</v>
      </c>
    </row>
    <row r="7422" spans="1:3" ht="16.95" customHeight="1" x14ac:dyDescent="0.3">
      <c r="A7422" s="219">
        <v>7421</v>
      </c>
      <c r="B7422" s="108">
        <v>914020</v>
      </c>
      <c r="C7422" s="109" t="s">
        <v>7579</v>
      </c>
    </row>
    <row r="7423" spans="1:3" ht="16.95" customHeight="1" x14ac:dyDescent="0.3">
      <c r="A7423" s="219">
        <v>7422</v>
      </c>
      <c r="B7423" s="108">
        <v>914020.1</v>
      </c>
      <c r="C7423" s="109" t="s">
        <v>7580</v>
      </c>
    </row>
    <row r="7424" spans="1:3" ht="16.95" customHeight="1" x14ac:dyDescent="0.3">
      <c r="A7424" s="219">
        <v>7423</v>
      </c>
      <c r="B7424" s="108">
        <v>914020.2</v>
      </c>
      <c r="C7424" s="109" t="s">
        <v>7581</v>
      </c>
    </row>
    <row r="7425" spans="1:3" ht="16.95" customHeight="1" x14ac:dyDescent="0.3">
      <c r="A7425" s="219">
        <v>7424</v>
      </c>
      <c r="B7425" s="108">
        <v>914020.3</v>
      </c>
      <c r="C7425" s="109" t="s">
        <v>7582</v>
      </c>
    </row>
    <row r="7426" spans="1:3" ht="16.95" customHeight="1" x14ac:dyDescent="0.3">
      <c r="A7426" s="219">
        <v>7425</v>
      </c>
      <c r="B7426" s="108">
        <v>914020.4</v>
      </c>
      <c r="C7426" s="109" t="s">
        <v>7583</v>
      </c>
    </row>
    <row r="7427" spans="1:3" ht="16.95" customHeight="1" x14ac:dyDescent="0.3">
      <c r="A7427" s="219">
        <v>7426</v>
      </c>
      <c r="B7427" s="108">
        <v>914021</v>
      </c>
      <c r="C7427" s="109" t="s">
        <v>7584</v>
      </c>
    </row>
    <row r="7428" spans="1:3" ht="16.95" customHeight="1" x14ac:dyDescent="0.3">
      <c r="A7428" s="219">
        <v>7427</v>
      </c>
      <c r="B7428" s="108">
        <v>914022</v>
      </c>
      <c r="C7428" s="109" t="s">
        <v>7585</v>
      </c>
    </row>
    <row r="7429" spans="1:3" ht="16.95" customHeight="1" x14ac:dyDescent="0.3">
      <c r="A7429" s="219">
        <v>7428</v>
      </c>
      <c r="B7429" s="108">
        <v>914023</v>
      </c>
      <c r="C7429" s="109" t="s">
        <v>7586</v>
      </c>
    </row>
    <row r="7430" spans="1:3" ht="16.95" customHeight="1" x14ac:dyDescent="0.3">
      <c r="A7430" s="219">
        <v>7429</v>
      </c>
      <c r="B7430" s="108">
        <v>914023.1</v>
      </c>
      <c r="C7430" s="109" t="s">
        <v>7587</v>
      </c>
    </row>
    <row r="7431" spans="1:3" ht="16.95" customHeight="1" x14ac:dyDescent="0.3">
      <c r="A7431" s="219">
        <v>7430</v>
      </c>
      <c r="B7431" s="108">
        <v>914024</v>
      </c>
      <c r="C7431" s="109" t="s">
        <v>7588</v>
      </c>
    </row>
    <row r="7432" spans="1:3" ht="16.95" customHeight="1" x14ac:dyDescent="0.3">
      <c r="A7432" s="219">
        <v>7431</v>
      </c>
      <c r="B7432" s="108">
        <v>914025</v>
      </c>
      <c r="C7432" s="109" t="s">
        <v>7589</v>
      </c>
    </row>
    <row r="7433" spans="1:3" ht="16.95" customHeight="1" x14ac:dyDescent="0.3">
      <c r="A7433" s="219">
        <v>7432</v>
      </c>
      <c r="B7433" s="108">
        <v>914026</v>
      </c>
      <c r="C7433" s="109" t="s">
        <v>7590</v>
      </c>
    </row>
    <row r="7434" spans="1:3" ht="16.95" customHeight="1" x14ac:dyDescent="0.3">
      <c r="A7434" s="219">
        <v>7433</v>
      </c>
      <c r="B7434" s="108">
        <v>914026.1</v>
      </c>
      <c r="C7434" s="109" t="s">
        <v>7591</v>
      </c>
    </row>
    <row r="7435" spans="1:3" ht="16.95" customHeight="1" x14ac:dyDescent="0.3">
      <c r="A7435" s="219">
        <v>7434</v>
      </c>
      <c r="B7435" s="108">
        <v>914026.11</v>
      </c>
      <c r="C7435" s="109" t="s">
        <v>7592</v>
      </c>
    </row>
    <row r="7436" spans="1:3" ht="16.95" customHeight="1" x14ac:dyDescent="0.3">
      <c r="A7436" s="219">
        <v>7435</v>
      </c>
      <c r="B7436" s="108">
        <v>914026.12</v>
      </c>
      <c r="C7436" s="109" t="s">
        <v>7593</v>
      </c>
    </row>
    <row r="7437" spans="1:3" ht="16.95" customHeight="1" x14ac:dyDescent="0.3">
      <c r="A7437" s="219">
        <v>7436</v>
      </c>
      <c r="B7437" s="108">
        <v>914026.13</v>
      </c>
      <c r="C7437" s="109" t="s">
        <v>7594</v>
      </c>
    </row>
    <row r="7438" spans="1:3" ht="16.95" customHeight="1" x14ac:dyDescent="0.3">
      <c r="A7438" s="219">
        <v>7437</v>
      </c>
      <c r="B7438" s="108">
        <v>914027</v>
      </c>
      <c r="C7438" s="109" t="s">
        <v>7595</v>
      </c>
    </row>
    <row r="7439" spans="1:3" ht="16.95" customHeight="1" x14ac:dyDescent="0.3">
      <c r="A7439" s="219">
        <v>7438</v>
      </c>
      <c r="B7439" s="108">
        <v>914027.1</v>
      </c>
      <c r="C7439" s="109" t="s">
        <v>7596</v>
      </c>
    </row>
    <row r="7440" spans="1:3" ht="16.95" customHeight="1" x14ac:dyDescent="0.3">
      <c r="A7440" s="219">
        <v>7439</v>
      </c>
      <c r="B7440" s="108">
        <v>914028</v>
      </c>
      <c r="C7440" s="109" t="s">
        <v>7597</v>
      </c>
    </row>
    <row r="7441" spans="1:3" ht="16.95" customHeight="1" x14ac:dyDescent="0.3">
      <c r="A7441" s="219">
        <v>7440</v>
      </c>
      <c r="B7441" s="108">
        <v>914028.01</v>
      </c>
      <c r="C7441" s="109" t="s">
        <v>7598</v>
      </c>
    </row>
    <row r="7442" spans="1:3" ht="16.95" customHeight="1" x14ac:dyDescent="0.3">
      <c r="A7442" s="219">
        <v>7441</v>
      </c>
      <c r="B7442" s="108">
        <v>914029</v>
      </c>
      <c r="C7442" s="109" t="s">
        <v>7599</v>
      </c>
    </row>
    <row r="7443" spans="1:3" ht="16.95" customHeight="1" x14ac:dyDescent="0.3">
      <c r="A7443" s="219">
        <v>7442</v>
      </c>
      <c r="B7443" s="108">
        <v>914030</v>
      </c>
      <c r="C7443" s="109" t="s">
        <v>7600</v>
      </c>
    </row>
    <row r="7444" spans="1:3" ht="16.95" customHeight="1" x14ac:dyDescent="0.3">
      <c r="A7444" s="219">
        <v>7443</v>
      </c>
      <c r="B7444" s="108">
        <v>914031</v>
      </c>
      <c r="C7444" s="109" t="s">
        <v>7601</v>
      </c>
    </row>
    <row r="7445" spans="1:3" ht="16.95" customHeight="1" x14ac:dyDescent="0.3">
      <c r="A7445" s="219">
        <v>7444</v>
      </c>
      <c r="B7445" s="108">
        <v>914032</v>
      </c>
      <c r="C7445" s="109" t="s">
        <v>7602</v>
      </c>
    </row>
    <row r="7446" spans="1:3" ht="16.95" customHeight="1" x14ac:dyDescent="0.3">
      <c r="A7446" s="219">
        <v>7445</v>
      </c>
      <c r="B7446" s="108">
        <v>914033</v>
      </c>
      <c r="C7446" s="109" t="s">
        <v>7603</v>
      </c>
    </row>
    <row r="7447" spans="1:3" ht="16.95" customHeight="1" x14ac:dyDescent="0.3">
      <c r="A7447" s="219">
        <v>7446</v>
      </c>
      <c r="B7447" s="108">
        <v>914034</v>
      </c>
      <c r="C7447" s="109" t="s">
        <v>7604</v>
      </c>
    </row>
    <row r="7448" spans="1:3" ht="16.95" customHeight="1" x14ac:dyDescent="0.3">
      <c r="A7448" s="219">
        <v>7447</v>
      </c>
      <c r="B7448" s="108">
        <v>914035</v>
      </c>
      <c r="C7448" s="109" t="s">
        <v>7605</v>
      </c>
    </row>
    <row r="7449" spans="1:3" ht="16.95" customHeight="1" x14ac:dyDescent="0.3">
      <c r="A7449" s="219">
        <v>7448</v>
      </c>
      <c r="B7449" s="108">
        <v>914036</v>
      </c>
      <c r="C7449" s="109" t="s">
        <v>7606</v>
      </c>
    </row>
    <row r="7450" spans="1:3" ht="16.95" customHeight="1" x14ac:dyDescent="0.3">
      <c r="A7450" s="219">
        <v>7449</v>
      </c>
      <c r="B7450" s="108">
        <v>914037</v>
      </c>
      <c r="C7450" s="109" t="s">
        <v>7607</v>
      </c>
    </row>
    <row r="7451" spans="1:3" ht="16.95" customHeight="1" x14ac:dyDescent="0.3">
      <c r="A7451" s="219">
        <v>7450</v>
      </c>
      <c r="B7451" s="108">
        <v>914038</v>
      </c>
      <c r="C7451" s="109" t="s">
        <v>7608</v>
      </c>
    </row>
    <row r="7452" spans="1:3" ht="16.95" customHeight="1" x14ac:dyDescent="0.3">
      <c r="A7452" s="219">
        <v>7451</v>
      </c>
      <c r="B7452" s="108">
        <v>915.02</v>
      </c>
      <c r="C7452" s="109" t="s">
        <v>7609</v>
      </c>
    </row>
    <row r="7453" spans="1:3" ht="16.95" customHeight="1" x14ac:dyDescent="0.3">
      <c r="A7453" s="219">
        <v>7452</v>
      </c>
      <c r="B7453" s="108">
        <v>916.02</v>
      </c>
      <c r="C7453" s="109" t="s">
        <v>7610</v>
      </c>
    </row>
    <row r="7454" spans="1:3" ht="16.95" customHeight="1" x14ac:dyDescent="0.3">
      <c r="A7454" s="219">
        <v>7453</v>
      </c>
      <c r="B7454" s="108">
        <v>917</v>
      </c>
      <c r="C7454" s="109" t="s">
        <v>7611</v>
      </c>
    </row>
    <row r="7455" spans="1:3" ht="16.95" customHeight="1" x14ac:dyDescent="0.3">
      <c r="A7455" s="219">
        <v>7454</v>
      </c>
      <c r="B7455" s="108">
        <v>918</v>
      </c>
      <c r="C7455" s="109" t="s">
        <v>7612</v>
      </c>
    </row>
    <row r="7456" spans="1:3" ht="16.95" customHeight="1" x14ac:dyDescent="0.3">
      <c r="A7456" s="219">
        <v>7455</v>
      </c>
      <c r="B7456" s="108">
        <v>919</v>
      </c>
      <c r="C7456" s="109" t="s">
        <v>7613</v>
      </c>
    </row>
    <row r="7457" spans="1:3" ht="16.95" customHeight="1" x14ac:dyDescent="0.3">
      <c r="A7457" s="219">
        <v>7456</v>
      </c>
      <c r="B7457" s="108">
        <v>92</v>
      </c>
      <c r="C7457" s="109" t="s">
        <v>7614</v>
      </c>
    </row>
    <row r="7458" spans="1:3" ht="16.95" customHeight="1" x14ac:dyDescent="0.3">
      <c r="A7458" s="219">
        <v>7457</v>
      </c>
      <c r="B7458" s="108">
        <v>921</v>
      </c>
      <c r="C7458" s="109" t="s">
        <v>7615</v>
      </c>
    </row>
    <row r="7459" spans="1:3" ht="16.95" customHeight="1" x14ac:dyDescent="0.3">
      <c r="A7459" s="219">
        <v>7458</v>
      </c>
      <c r="B7459" s="108">
        <v>922</v>
      </c>
      <c r="C7459" s="109" t="s">
        <v>7616</v>
      </c>
    </row>
    <row r="7460" spans="1:3" ht="16.95" customHeight="1" x14ac:dyDescent="0.3">
      <c r="A7460" s="219">
        <v>7459</v>
      </c>
      <c r="B7460" s="108">
        <v>922.4</v>
      </c>
      <c r="C7460" s="109" t="s">
        <v>7617</v>
      </c>
    </row>
    <row r="7461" spans="1:3" ht="16.95" customHeight="1" x14ac:dyDescent="0.3">
      <c r="A7461" s="219">
        <v>7460</v>
      </c>
      <c r="B7461" s="108">
        <v>924</v>
      </c>
      <c r="C7461" s="109" t="s">
        <v>7618</v>
      </c>
    </row>
    <row r="7462" spans="1:3" ht="16.95" customHeight="1" x14ac:dyDescent="0.3">
      <c r="A7462" s="219">
        <v>7461</v>
      </c>
      <c r="B7462" s="108">
        <v>925</v>
      </c>
      <c r="C7462" s="109" t="s">
        <v>7619</v>
      </c>
    </row>
    <row r="7463" spans="1:3" ht="16.95" customHeight="1" x14ac:dyDescent="0.3">
      <c r="A7463" s="219">
        <v>7462</v>
      </c>
      <c r="B7463" s="108">
        <v>925.4</v>
      </c>
      <c r="C7463" s="109" t="s">
        <v>7620</v>
      </c>
    </row>
    <row r="7464" spans="1:3" ht="16.95" customHeight="1" x14ac:dyDescent="0.3">
      <c r="A7464" s="219">
        <v>7463</v>
      </c>
      <c r="B7464" s="108">
        <v>926.01</v>
      </c>
      <c r="C7464" s="109" t="s">
        <v>7621</v>
      </c>
    </row>
    <row r="7465" spans="1:3" ht="16.95" customHeight="1" x14ac:dyDescent="0.3">
      <c r="A7465" s="219">
        <v>7464</v>
      </c>
      <c r="B7465" s="108">
        <v>927</v>
      </c>
      <c r="C7465" s="109" t="s">
        <v>7622</v>
      </c>
    </row>
    <row r="7466" spans="1:3" ht="16.95" customHeight="1" x14ac:dyDescent="0.3">
      <c r="A7466" s="219">
        <v>7465</v>
      </c>
      <c r="B7466" s="108">
        <v>928</v>
      </c>
      <c r="C7466" s="109" t="s">
        <v>7623</v>
      </c>
    </row>
    <row r="7467" spans="1:3" ht="16.95" customHeight="1" x14ac:dyDescent="0.3">
      <c r="A7467" s="219">
        <v>7466</v>
      </c>
      <c r="B7467" s="108">
        <v>929.02</v>
      </c>
      <c r="C7467" s="109" t="s">
        <v>7624</v>
      </c>
    </row>
    <row r="7468" spans="1:3" ht="16.95" customHeight="1" x14ac:dyDescent="0.3">
      <c r="A7468" s="219">
        <v>7467</v>
      </c>
      <c r="B7468" s="108">
        <v>93</v>
      </c>
      <c r="C7468" s="109" t="s">
        <v>7625</v>
      </c>
    </row>
    <row r="7469" spans="1:3" ht="16.95" customHeight="1" x14ac:dyDescent="0.3">
      <c r="A7469" s="219">
        <v>7468</v>
      </c>
      <c r="B7469" s="108">
        <v>930</v>
      </c>
      <c r="C7469" s="109" t="s">
        <v>7626</v>
      </c>
    </row>
    <row r="7470" spans="1:3" ht="16.95" customHeight="1" x14ac:dyDescent="0.3">
      <c r="A7470" s="219">
        <v>7469</v>
      </c>
      <c r="B7470" s="108">
        <v>931</v>
      </c>
      <c r="C7470" s="109" t="s">
        <v>7627</v>
      </c>
    </row>
    <row r="7471" spans="1:3" ht="16.95" customHeight="1" x14ac:dyDescent="0.3">
      <c r="A7471" s="219">
        <v>7470</v>
      </c>
      <c r="B7471" s="108">
        <v>932</v>
      </c>
      <c r="C7471" s="109" t="s">
        <v>7628</v>
      </c>
    </row>
    <row r="7472" spans="1:3" ht="16.95" customHeight="1" x14ac:dyDescent="0.3">
      <c r="A7472" s="219">
        <v>7471</v>
      </c>
      <c r="B7472" s="108">
        <v>933</v>
      </c>
      <c r="C7472" s="109" t="s">
        <v>7629</v>
      </c>
    </row>
    <row r="7473" spans="1:3" ht="16.95" customHeight="1" x14ac:dyDescent="0.3">
      <c r="A7473" s="219">
        <v>7472</v>
      </c>
      <c r="B7473" s="108">
        <v>934</v>
      </c>
      <c r="C7473" s="109" t="s">
        <v>7630</v>
      </c>
    </row>
    <row r="7474" spans="1:3" ht="16.95" customHeight="1" x14ac:dyDescent="0.3">
      <c r="A7474" s="219">
        <v>7473</v>
      </c>
      <c r="B7474" s="108">
        <v>935</v>
      </c>
      <c r="C7474" s="109" t="s">
        <v>7631</v>
      </c>
    </row>
    <row r="7475" spans="1:3" ht="16.95" customHeight="1" x14ac:dyDescent="0.3">
      <c r="A7475" s="219">
        <v>7474</v>
      </c>
      <c r="B7475" s="108">
        <v>936</v>
      </c>
      <c r="C7475" s="109" t="s">
        <v>7632</v>
      </c>
    </row>
    <row r="7476" spans="1:3" ht="16.95" customHeight="1" x14ac:dyDescent="0.3">
      <c r="A7476" s="219">
        <v>7475</v>
      </c>
      <c r="B7476" s="108">
        <v>937</v>
      </c>
      <c r="C7476" s="109" t="s">
        <v>7633</v>
      </c>
    </row>
    <row r="7477" spans="1:3" ht="16.95" customHeight="1" x14ac:dyDescent="0.3">
      <c r="A7477" s="219">
        <v>7476</v>
      </c>
      <c r="B7477" s="108">
        <v>9397405</v>
      </c>
      <c r="C7477" s="109" t="s">
        <v>7634</v>
      </c>
    </row>
    <row r="7478" spans="1:3" ht="16.95" customHeight="1" x14ac:dyDescent="0.3">
      <c r="A7478" s="219">
        <v>7477</v>
      </c>
      <c r="B7478" s="108">
        <v>9397738</v>
      </c>
      <c r="C7478" s="109" t="s">
        <v>7635</v>
      </c>
    </row>
    <row r="7479" spans="1:3" ht="16.95" customHeight="1" x14ac:dyDescent="0.3">
      <c r="A7479" s="219">
        <v>7478</v>
      </c>
      <c r="B7479" s="108">
        <v>9397939</v>
      </c>
      <c r="C7479" s="109" t="s">
        <v>7636</v>
      </c>
    </row>
    <row r="7480" spans="1:3" ht="16.95" customHeight="1" x14ac:dyDescent="0.3">
      <c r="A7480" s="219">
        <v>7479</v>
      </c>
      <c r="B7480" s="108">
        <v>94</v>
      </c>
      <c r="C7480" s="109" t="s">
        <v>7637</v>
      </c>
    </row>
    <row r="7481" spans="1:3" ht="16.95" customHeight="1" x14ac:dyDescent="0.3">
      <c r="A7481" s="219">
        <v>7480</v>
      </c>
      <c r="B7481" s="108">
        <v>941</v>
      </c>
      <c r="C7481" s="109" t="s">
        <v>7638</v>
      </c>
    </row>
    <row r="7482" spans="1:3" ht="16.95" customHeight="1" x14ac:dyDescent="0.3">
      <c r="A7482" s="219">
        <v>7481</v>
      </c>
      <c r="B7482" s="108">
        <v>942</v>
      </c>
      <c r="C7482" s="109" t="s">
        <v>7639</v>
      </c>
    </row>
    <row r="7483" spans="1:3" ht="16.95" customHeight="1" x14ac:dyDescent="0.3">
      <c r="A7483" s="219">
        <v>7482</v>
      </c>
      <c r="B7483" s="108">
        <v>944</v>
      </c>
      <c r="C7483" s="109" t="s">
        <v>7640</v>
      </c>
    </row>
    <row r="7484" spans="1:3" ht="16.95" customHeight="1" x14ac:dyDescent="0.3">
      <c r="A7484" s="219">
        <v>7483</v>
      </c>
      <c r="B7484" s="108">
        <v>944.05</v>
      </c>
      <c r="C7484" s="109" t="s">
        <v>7641</v>
      </c>
    </row>
    <row r="7485" spans="1:3" ht="16.95" customHeight="1" x14ac:dyDescent="0.3">
      <c r="A7485" s="219">
        <v>7484</v>
      </c>
      <c r="B7485" s="108">
        <v>945</v>
      </c>
      <c r="C7485" s="109" t="s">
        <v>7642</v>
      </c>
    </row>
    <row r="7486" spans="1:3" ht="16.95" customHeight="1" x14ac:dyDescent="0.3">
      <c r="A7486" s="219">
        <v>7485</v>
      </c>
      <c r="B7486" s="108">
        <v>946.01</v>
      </c>
      <c r="C7486" s="109" t="s">
        <v>7643</v>
      </c>
    </row>
    <row r="7487" spans="1:3" ht="16.95" customHeight="1" x14ac:dyDescent="0.3">
      <c r="A7487" s="219">
        <v>7486</v>
      </c>
      <c r="B7487" s="108">
        <v>946.02</v>
      </c>
      <c r="C7487" s="109" t="s">
        <v>7644</v>
      </c>
    </row>
    <row r="7488" spans="1:3" ht="16.95" customHeight="1" x14ac:dyDescent="0.3">
      <c r="A7488" s="219">
        <v>7487</v>
      </c>
      <c r="B7488" s="108">
        <v>946.03</v>
      </c>
      <c r="C7488" s="109" t="s">
        <v>7645</v>
      </c>
    </row>
    <row r="7489" spans="1:3" ht="16.95" customHeight="1" x14ac:dyDescent="0.3">
      <c r="A7489" s="219">
        <v>7488</v>
      </c>
      <c r="B7489" s="108">
        <v>947</v>
      </c>
      <c r="C7489" s="109" t="s">
        <v>7646</v>
      </c>
    </row>
    <row r="7490" spans="1:3" ht="16.95" customHeight="1" x14ac:dyDescent="0.3">
      <c r="A7490" s="219">
        <v>7489</v>
      </c>
      <c r="B7490" s="108">
        <v>948</v>
      </c>
      <c r="C7490" s="109" t="s">
        <v>7647</v>
      </c>
    </row>
    <row r="7491" spans="1:3" ht="16.95" customHeight="1" x14ac:dyDescent="0.3">
      <c r="A7491" s="219">
        <v>7490</v>
      </c>
      <c r="B7491" s="108">
        <v>949</v>
      </c>
      <c r="C7491" s="109" t="s">
        <v>7648</v>
      </c>
    </row>
    <row r="7492" spans="1:3" ht="16.95" customHeight="1" x14ac:dyDescent="0.3">
      <c r="A7492" s="219">
        <v>7491</v>
      </c>
      <c r="B7492" s="108">
        <v>950</v>
      </c>
      <c r="C7492" s="109" t="s">
        <v>7649</v>
      </c>
    </row>
    <row r="7493" spans="1:3" ht="16.95" customHeight="1" x14ac:dyDescent="0.3">
      <c r="A7493" s="219">
        <v>7492</v>
      </c>
      <c r="B7493" s="108">
        <v>951</v>
      </c>
      <c r="C7493" s="109" t="s">
        <v>7650</v>
      </c>
    </row>
    <row r="7494" spans="1:3" ht="16.95" customHeight="1" x14ac:dyDescent="0.3">
      <c r="A7494" s="219">
        <v>7493</v>
      </c>
      <c r="B7494" s="108">
        <v>952</v>
      </c>
      <c r="C7494" s="109" t="s">
        <v>7651</v>
      </c>
    </row>
    <row r="7495" spans="1:3" ht="16.95" customHeight="1" x14ac:dyDescent="0.3">
      <c r="A7495" s="219">
        <v>7494</v>
      </c>
      <c r="B7495" s="108">
        <v>953</v>
      </c>
      <c r="C7495" s="109" t="s">
        <v>7652</v>
      </c>
    </row>
    <row r="7496" spans="1:3" ht="16.95" customHeight="1" x14ac:dyDescent="0.3">
      <c r="A7496" s="219">
        <v>7495</v>
      </c>
      <c r="B7496" s="108">
        <v>954</v>
      </c>
      <c r="C7496" s="109" t="s">
        <v>7653</v>
      </c>
    </row>
    <row r="7497" spans="1:3" ht="16.95" customHeight="1" x14ac:dyDescent="0.3">
      <c r="A7497" s="219">
        <v>7496</v>
      </c>
      <c r="B7497" s="108">
        <v>955</v>
      </c>
      <c r="C7497" s="109" t="s">
        <v>7654</v>
      </c>
    </row>
    <row r="7498" spans="1:3" ht="16.95" customHeight="1" x14ac:dyDescent="0.3">
      <c r="A7498" s="219">
        <v>7497</v>
      </c>
      <c r="B7498" s="108">
        <v>956</v>
      </c>
      <c r="C7498" s="109" t="s">
        <v>7655</v>
      </c>
    </row>
    <row r="7499" spans="1:3" ht="16.95" customHeight="1" x14ac:dyDescent="0.3">
      <c r="A7499" s="219">
        <v>7498</v>
      </c>
      <c r="B7499" s="108">
        <v>957</v>
      </c>
      <c r="C7499" s="109" t="s">
        <v>7656</v>
      </c>
    </row>
    <row r="7500" spans="1:3" ht="16.95" customHeight="1" x14ac:dyDescent="0.3">
      <c r="A7500" s="219">
        <v>7499</v>
      </c>
      <c r="B7500" s="108">
        <v>958</v>
      </c>
      <c r="C7500" s="109" t="s">
        <v>7657</v>
      </c>
    </row>
    <row r="7501" spans="1:3" ht="16.95" customHeight="1" x14ac:dyDescent="0.3">
      <c r="A7501" s="219">
        <v>7500</v>
      </c>
      <c r="B7501" s="108">
        <v>959</v>
      </c>
      <c r="C7501" s="109" t="s">
        <v>7658</v>
      </c>
    </row>
    <row r="7502" spans="1:3" ht="16.95" customHeight="1" x14ac:dyDescent="0.3">
      <c r="A7502" s="219">
        <v>7501</v>
      </c>
      <c r="B7502" s="108">
        <v>960</v>
      </c>
      <c r="C7502" s="109" t="s">
        <v>7659</v>
      </c>
    </row>
    <row r="7503" spans="1:3" ht="16.95" customHeight="1" x14ac:dyDescent="0.3">
      <c r="A7503" s="219">
        <v>7502</v>
      </c>
      <c r="B7503" s="108">
        <v>960.21</v>
      </c>
      <c r="C7503" s="109" t="s">
        <v>7660</v>
      </c>
    </row>
    <row r="7504" spans="1:3" ht="16.95" customHeight="1" x14ac:dyDescent="0.3">
      <c r="A7504" s="219">
        <v>7503</v>
      </c>
      <c r="B7504" s="108">
        <v>960.22</v>
      </c>
      <c r="C7504" s="109" t="s">
        <v>7661</v>
      </c>
    </row>
    <row r="7505" spans="1:3" ht="16.95" customHeight="1" x14ac:dyDescent="0.3">
      <c r="A7505" s="219">
        <v>7504</v>
      </c>
      <c r="B7505" s="108">
        <v>960.41</v>
      </c>
      <c r="C7505" s="109" t="s">
        <v>7662</v>
      </c>
    </row>
    <row r="7506" spans="1:3" ht="16.95" customHeight="1" x14ac:dyDescent="0.3">
      <c r="A7506" s="219">
        <v>7505</v>
      </c>
      <c r="B7506" s="108">
        <v>961</v>
      </c>
      <c r="C7506" s="109" t="s">
        <v>7663</v>
      </c>
    </row>
    <row r="7507" spans="1:3" ht="16.95" customHeight="1" x14ac:dyDescent="0.3">
      <c r="A7507" s="219">
        <v>7506</v>
      </c>
      <c r="B7507" s="108">
        <v>962</v>
      </c>
      <c r="C7507" s="109" t="s">
        <v>7664</v>
      </c>
    </row>
    <row r="7508" spans="1:3" ht="16.95" customHeight="1" x14ac:dyDescent="0.3">
      <c r="A7508" s="219">
        <v>7507</v>
      </c>
      <c r="B7508" s="108">
        <v>963</v>
      </c>
      <c r="C7508" s="109" t="s">
        <v>7665</v>
      </c>
    </row>
    <row r="7509" spans="1:3" ht="16.95" customHeight="1" x14ac:dyDescent="0.3">
      <c r="A7509" s="219">
        <v>7508</v>
      </c>
      <c r="B7509" s="108">
        <v>964</v>
      </c>
      <c r="C7509" s="109" t="s">
        <v>7666</v>
      </c>
    </row>
    <row r="7510" spans="1:3" ht="16.95" customHeight="1" x14ac:dyDescent="0.3">
      <c r="A7510" s="219">
        <v>7509</v>
      </c>
      <c r="B7510" s="108">
        <v>964.21</v>
      </c>
      <c r="C7510" s="109" t="s">
        <v>7667</v>
      </c>
    </row>
    <row r="7511" spans="1:3" ht="16.95" customHeight="1" x14ac:dyDescent="0.3">
      <c r="A7511" s="219">
        <v>7510</v>
      </c>
      <c r="B7511" s="108">
        <v>965</v>
      </c>
      <c r="C7511" s="109" t="s">
        <v>7668</v>
      </c>
    </row>
    <row r="7512" spans="1:3" ht="16.95" customHeight="1" x14ac:dyDescent="0.3">
      <c r="A7512" s="219">
        <v>7511</v>
      </c>
      <c r="B7512" s="108">
        <v>965.11</v>
      </c>
      <c r="C7512" s="109" t="s">
        <v>7669</v>
      </c>
    </row>
    <row r="7513" spans="1:3" ht="16.95" customHeight="1" x14ac:dyDescent="0.3">
      <c r="A7513" s="219">
        <v>7512</v>
      </c>
      <c r="B7513" s="108">
        <v>965.21</v>
      </c>
      <c r="C7513" s="109" t="s">
        <v>7670</v>
      </c>
    </row>
    <row r="7514" spans="1:3" ht="16.95" customHeight="1" x14ac:dyDescent="0.3">
      <c r="A7514" s="219">
        <v>7513</v>
      </c>
      <c r="B7514" s="108">
        <v>965.22</v>
      </c>
      <c r="C7514" s="109" t="s">
        <v>7671</v>
      </c>
    </row>
    <row r="7515" spans="1:3" ht="16.95" customHeight="1" x14ac:dyDescent="0.3">
      <c r="A7515" s="219">
        <v>7514</v>
      </c>
      <c r="B7515" s="108">
        <v>965.23</v>
      </c>
      <c r="C7515" s="109" t="s">
        <v>7672</v>
      </c>
    </row>
    <row r="7516" spans="1:3" ht="16.95" customHeight="1" x14ac:dyDescent="0.3">
      <c r="A7516" s="219">
        <v>7515</v>
      </c>
      <c r="B7516" s="108">
        <v>965.24</v>
      </c>
      <c r="C7516" s="109" t="s">
        <v>7673</v>
      </c>
    </row>
    <row r="7517" spans="1:3" ht="16.95" customHeight="1" x14ac:dyDescent="0.3">
      <c r="A7517" s="219">
        <v>7516</v>
      </c>
      <c r="B7517" s="108">
        <v>965.25</v>
      </c>
      <c r="C7517" s="109" t="s">
        <v>7674</v>
      </c>
    </row>
    <row r="7518" spans="1:3" ht="16.95" customHeight="1" x14ac:dyDescent="0.3">
      <c r="A7518" s="219">
        <v>7517</v>
      </c>
      <c r="B7518" s="108">
        <v>965.26</v>
      </c>
      <c r="C7518" s="109" t="s">
        <v>7675</v>
      </c>
    </row>
    <row r="7519" spans="1:3" ht="16.95" customHeight="1" x14ac:dyDescent="0.3">
      <c r="A7519" s="219">
        <v>7518</v>
      </c>
      <c r="B7519" s="108">
        <v>965.3</v>
      </c>
      <c r="C7519" s="109" t="s">
        <v>7676</v>
      </c>
    </row>
    <row r="7520" spans="1:3" ht="16.95" customHeight="1" x14ac:dyDescent="0.3">
      <c r="A7520" s="219">
        <v>7519</v>
      </c>
      <c r="B7520" s="108">
        <v>965.31</v>
      </c>
      <c r="C7520" s="109" t="s">
        <v>7677</v>
      </c>
    </row>
    <row r="7521" spans="1:3" ht="16.95" customHeight="1" x14ac:dyDescent="0.3">
      <c r="A7521" s="219">
        <v>7520</v>
      </c>
      <c r="B7521" s="108">
        <v>965.32</v>
      </c>
      <c r="C7521" s="109" t="s">
        <v>7678</v>
      </c>
    </row>
    <row r="7522" spans="1:3" ht="16.95" customHeight="1" x14ac:dyDescent="0.3">
      <c r="A7522" s="219">
        <v>7521</v>
      </c>
      <c r="B7522" s="108">
        <v>966</v>
      </c>
      <c r="C7522" s="109" t="s">
        <v>7679</v>
      </c>
    </row>
    <row r="7523" spans="1:3" ht="16.95" customHeight="1" x14ac:dyDescent="0.3">
      <c r="A7523" s="219">
        <v>7522</v>
      </c>
      <c r="B7523" s="108">
        <v>966.21</v>
      </c>
      <c r="C7523" s="109" t="s">
        <v>7680</v>
      </c>
    </row>
    <row r="7524" spans="1:3" ht="16.95" customHeight="1" x14ac:dyDescent="0.3">
      <c r="A7524" s="219">
        <v>7523</v>
      </c>
      <c r="B7524" s="108">
        <v>967.21</v>
      </c>
      <c r="C7524" s="109" t="s">
        <v>7681</v>
      </c>
    </row>
    <row r="7525" spans="1:3" ht="16.95" customHeight="1" x14ac:dyDescent="0.3">
      <c r="A7525" s="219">
        <v>7524</v>
      </c>
      <c r="B7525" s="108">
        <v>968.21</v>
      </c>
      <c r="C7525" s="109" t="s">
        <v>7682</v>
      </c>
    </row>
    <row r="7526" spans="1:3" ht="16.95" customHeight="1" x14ac:dyDescent="0.3">
      <c r="A7526" s="219">
        <v>7525</v>
      </c>
      <c r="B7526" s="108">
        <v>969</v>
      </c>
      <c r="C7526" s="109" t="s">
        <v>7683</v>
      </c>
    </row>
    <row r="7527" spans="1:3" ht="16.95" customHeight="1" x14ac:dyDescent="0.3">
      <c r="A7527" s="219">
        <v>7526</v>
      </c>
      <c r="B7527" s="108">
        <v>970</v>
      </c>
      <c r="C7527" s="109" t="s">
        <v>7684</v>
      </c>
    </row>
    <row r="7528" spans="1:3" ht="16.95" customHeight="1" x14ac:dyDescent="0.3">
      <c r="A7528" s="219">
        <v>7527</v>
      </c>
      <c r="B7528" s="108">
        <v>971</v>
      </c>
      <c r="C7528" s="109" t="s">
        <v>7685</v>
      </c>
    </row>
    <row r="7529" spans="1:3" ht="16.95" customHeight="1" x14ac:dyDescent="0.3">
      <c r="A7529" s="219">
        <v>7528</v>
      </c>
      <c r="B7529" s="108">
        <v>971.01</v>
      </c>
      <c r="C7529" s="109" t="s">
        <v>7686</v>
      </c>
    </row>
    <row r="7530" spans="1:3" ht="16.95" customHeight="1" x14ac:dyDescent="0.3">
      <c r="A7530" s="219">
        <v>7529</v>
      </c>
      <c r="B7530" s="108">
        <v>971.02</v>
      </c>
      <c r="C7530" s="109" t="s">
        <v>7687</v>
      </c>
    </row>
    <row r="7531" spans="1:3" ht="16.95" customHeight="1" x14ac:dyDescent="0.3">
      <c r="A7531" s="219">
        <v>7530</v>
      </c>
      <c r="B7531" s="108">
        <v>971.21</v>
      </c>
      <c r="C7531" s="109" t="s">
        <v>7688</v>
      </c>
    </row>
    <row r="7532" spans="1:3" ht="16.95" customHeight="1" x14ac:dyDescent="0.3">
      <c r="A7532" s="219">
        <v>7531</v>
      </c>
      <c r="B7532" s="108">
        <v>971.22</v>
      </c>
      <c r="C7532" s="109" t="s">
        <v>7689</v>
      </c>
    </row>
    <row r="7533" spans="1:3" ht="16.95" customHeight="1" x14ac:dyDescent="0.3">
      <c r="A7533" s="219">
        <v>7532</v>
      </c>
      <c r="B7533" s="108">
        <v>972</v>
      </c>
      <c r="C7533" s="109" t="s">
        <v>7690</v>
      </c>
    </row>
    <row r="7534" spans="1:3" ht="16.95" customHeight="1" x14ac:dyDescent="0.3">
      <c r="A7534" s="219">
        <v>7533</v>
      </c>
      <c r="B7534" s="108">
        <v>972.01</v>
      </c>
      <c r="C7534" s="109" t="s">
        <v>7691</v>
      </c>
    </row>
    <row r="7535" spans="1:3" ht="16.95" customHeight="1" x14ac:dyDescent="0.3">
      <c r="A7535" s="219">
        <v>7534</v>
      </c>
      <c r="B7535" s="108">
        <v>972.02</v>
      </c>
      <c r="C7535" s="109" t="s">
        <v>7692</v>
      </c>
    </row>
    <row r="7536" spans="1:3" ht="16.95" customHeight="1" x14ac:dyDescent="0.3">
      <c r="A7536" s="219">
        <v>7535</v>
      </c>
      <c r="B7536" s="108">
        <v>973</v>
      </c>
      <c r="C7536" s="109" t="s">
        <v>7693</v>
      </c>
    </row>
    <row r="7537" spans="1:3" ht="16.95" customHeight="1" x14ac:dyDescent="0.3">
      <c r="A7537" s="219">
        <v>7536</v>
      </c>
      <c r="B7537" s="108">
        <v>973.01</v>
      </c>
      <c r="C7537" s="109" t="s">
        <v>7694</v>
      </c>
    </row>
    <row r="7538" spans="1:3" ht="16.95" customHeight="1" x14ac:dyDescent="0.3">
      <c r="A7538" s="219">
        <v>7537</v>
      </c>
      <c r="B7538" s="108">
        <v>973.02</v>
      </c>
      <c r="C7538" s="109" t="s">
        <v>7695</v>
      </c>
    </row>
    <row r="7539" spans="1:3" ht="16.95" customHeight="1" x14ac:dyDescent="0.3">
      <c r="A7539" s="219">
        <v>7538</v>
      </c>
      <c r="B7539" s="108">
        <v>974</v>
      </c>
      <c r="C7539" s="109" t="s">
        <v>7696</v>
      </c>
    </row>
    <row r="7540" spans="1:3" ht="16.95" customHeight="1" x14ac:dyDescent="0.3">
      <c r="A7540" s="219">
        <v>7539</v>
      </c>
      <c r="B7540" s="108">
        <v>975.01</v>
      </c>
      <c r="C7540" s="109" t="s">
        <v>7697</v>
      </c>
    </row>
    <row r="7541" spans="1:3" ht="16.95" customHeight="1" x14ac:dyDescent="0.3">
      <c r="A7541" s="219">
        <v>7540</v>
      </c>
      <c r="B7541" s="108">
        <v>975.02</v>
      </c>
      <c r="C7541" s="109" t="s">
        <v>7698</v>
      </c>
    </row>
    <row r="7542" spans="1:3" ht="16.95" customHeight="1" x14ac:dyDescent="0.3">
      <c r="A7542" s="219">
        <v>7541</v>
      </c>
      <c r="B7542" s="108">
        <v>975.21</v>
      </c>
      <c r="C7542" s="109" t="s">
        <v>7699</v>
      </c>
    </row>
    <row r="7543" spans="1:3" ht="16.95" customHeight="1" x14ac:dyDescent="0.3">
      <c r="A7543" s="219">
        <v>7542</v>
      </c>
      <c r="B7543" s="108">
        <v>976</v>
      </c>
      <c r="C7543" s="109" t="s">
        <v>7700</v>
      </c>
    </row>
    <row r="7544" spans="1:3" ht="16.95" customHeight="1" x14ac:dyDescent="0.3">
      <c r="A7544" s="219">
        <v>7543</v>
      </c>
      <c r="B7544" s="108">
        <v>976.21</v>
      </c>
      <c r="C7544" s="109" t="s">
        <v>7701</v>
      </c>
    </row>
    <row r="7545" spans="1:3" ht="16.95" customHeight="1" x14ac:dyDescent="0.3">
      <c r="A7545" s="219">
        <v>7544</v>
      </c>
      <c r="B7545" s="108">
        <v>977</v>
      </c>
      <c r="C7545" s="109" t="s">
        <v>7702</v>
      </c>
    </row>
    <row r="7546" spans="1:3" ht="16.95" customHeight="1" x14ac:dyDescent="0.3">
      <c r="A7546" s="219">
        <v>7545</v>
      </c>
      <c r="B7546" s="108">
        <v>978</v>
      </c>
      <c r="C7546" s="109" t="s">
        <v>7703</v>
      </c>
    </row>
    <row r="7547" spans="1:3" ht="16.95" customHeight="1" x14ac:dyDescent="0.3">
      <c r="A7547" s="219">
        <v>7546</v>
      </c>
      <c r="B7547" s="108">
        <v>978.01</v>
      </c>
      <c r="C7547" s="109" t="s">
        <v>7704</v>
      </c>
    </row>
    <row r="7548" spans="1:3" ht="16.95" customHeight="1" x14ac:dyDescent="0.3">
      <c r="A7548" s="219">
        <v>7547</v>
      </c>
      <c r="B7548" s="108">
        <v>979</v>
      </c>
      <c r="C7548" s="109" t="s">
        <v>7705</v>
      </c>
    </row>
    <row r="7549" spans="1:3" ht="16.95" customHeight="1" x14ac:dyDescent="0.3">
      <c r="A7549" s="219">
        <v>7548</v>
      </c>
      <c r="B7549" s="108">
        <v>980</v>
      </c>
      <c r="C7549" s="109" t="s">
        <v>7706</v>
      </c>
    </row>
    <row r="7550" spans="1:3" ht="16.95" customHeight="1" x14ac:dyDescent="0.3">
      <c r="A7550" s="219">
        <v>7549</v>
      </c>
      <c r="B7550" s="108">
        <v>981</v>
      </c>
      <c r="C7550" s="109" t="s">
        <v>7707</v>
      </c>
    </row>
    <row r="7551" spans="1:3" ht="16.95" customHeight="1" x14ac:dyDescent="0.3">
      <c r="A7551" s="219">
        <v>7550</v>
      </c>
      <c r="B7551" s="108">
        <v>982</v>
      </c>
      <c r="C7551" s="109" t="s">
        <v>7708</v>
      </c>
    </row>
    <row r="7552" spans="1:3" ht="16.95" customHeight="1" x14ac:dyDescent="0.3">
      <c r="A7552" s="219">
        <v>7551</v>
      </c>
      <c r="B7552" s="108">
        <v>983</v>
      </c>
      <c r="C7552" s="109" t="s">
        <v>7709</v>
      </c>
    </row>
    <row r="7553" spans="1:3" ht="16.95" customHeight="1" x14ac:dyDescent="0.3">
      <c r="A7553" s="219">
        <v>7552</v>
      </c>
      <c r="B7553" s="108">
        <v>984</v>
      </c>
      <c r="C7553" s="109" t="s">
        <v>7710</v>
      </c>
    </row>
    <row r="7554" spans="1:3" ht="16.95" customHeight="1" x14ac:dyDescent="0.3">
      <c r="A7554" s="219">
        <v>7553</v>
      </c>
      <c r="B7554" s="108">
        <v>984.01</v>
      </c>
      <c r="C7554" s="109" t="s">
        <v>7711</v>
      </c>
    </row>
    <row r="7555" spans="1:3" ht="16.95" customHeight="1" x14ac:dyDescent="0.3">
      <c r="A7555" s="219">
        <v>7554</v>
      </c>
      <c r="B7555" s="108">
        <v>984.02</v>
      </c>
      <c r="C7555" s="109" t="s">
        <v>7712</v>
      </c>
    </row>
    <row r="7556" spans="1:3" ht="16.95" customHeight="1" x14ac:dyDescent="0.3">
      <c r="A7556" s="219">
        <v>7555</v>
      </c>
      <c r="B7556" s="108">
        <v>984.21</v>
      </c>
      <c r="C7556" s="109" t="s">
        <v>7713</v>
      </c>
    </row>
    <row r="7557" spans="1:3" ht="16.95" customHeight="1" x14ac:dyDescent="0.3">
      <c r="A7557" s="219">
        <v>7556</v>
      </c>
      <c r="B7557" s="108">
        <v>984.22</v>
      </c>
      <c r="C7557" s="109" t="s">
        <v>7714</v>
      </c>
    </row>
    <row r="7558" spans="1:3" ht="16.95" customHeight="1" x14ac:dyDescent="0.3">
      <c r="A7558" s="219">
        <v>7557</v>
      </c>
      <c r="B7558" s="108">
        <v>985</v>
      </c>
      <c r="C7558" s="109" t="s">
        <v>7715</v>
      </c>
    </row>
    <row r="7559" spans="1:3" ht="16.95" customHeight="1" x14ac:dyDescent="0.3">
      <c r="A7559" s="219">
        <v>7558</v>
      </c>
      <c r="B7559" s="108">
        <v>985.01</v>
      </c>
      <c r="C7559" s="109" t="s">
        <v>7716</v>
      </c>
    </row>
    <row r="7560" spans="1:3" ht="16.95" customHeight="1" x14ac:dyDescent="0.3">
      <c r="A7560" s="219">
        <v>7559</v>
      </c>
      <c r="B7560" s="108">
        <v>986</v>
      </c>
      <c r="C7560" s="109" t="s">
        <v>7717</v>
      </c>
    </row>
    <row r="7561" spans="1:3" ht="16.95" customHeight="1" x14ac:dyDescent="0.3">
      <c r="A7561" s="219">
        <v>7560</v>
      </c>
      <c r="B7561" s="108">
        <v>986.01</v>
      </c>
      <c r="C7561" s="109" t="s">
        <v>7718</v>
      </c>
    </row>
    <row r="7562" spans="1:3" ht="16.95" customHeight="1" x14ac:dyDescent="0.3">
      <c r="A7562" s="219">
        <v>7561</v>
      </c>
      <c r="B7562" s="108">
        <v>987</v>
      </c>
      <c r="C7562" s="109" t="s">
        <v>7719</v>
      </c>
    </row>
    <row r="7563" spans="1:3" ht="16.95" customHeight="1" x14ac:dyDescent="0.3">
      <c r="A7563" s="219">
        <v>7562</v>
      </c>
      <c r="B7563" s="108">
        <v>988</v>
      </c>
      <c r="C7563" s="109" t="s">
        <v>7720</v>
      </c>
    </row>
    <row r="7564" spans="1:3" ht="16.95" customHeight="1" x14ac:dyDescent="0.3">
      <c r="A7564" s="219">
        <v>7563</v>
      </c>
      <c r="B7564" s="108">
        <v>989</v>
      </c>
      <c r="C7564" s="109" t="s">
        <v>7721</v>
      </c>
    </row>
    <row r="7565" spans="1:3" ht="16.95" customHeight="1" x14ac:dyDescent="0.3">
      <c r="A7565" s="219">
        <v>7564</v>
      </c>
      <c r="B7565" s="108">
        <v>989.01</v>
      </c>
      <c r="C7565" s="109" t="s">
        <v>7722</v>
      </c>
    </row>
    <row r="7566" spans="1:3" ht="16.95" customHeight="1" x14ac:dyDescent="0.3">
      <c r="A7566" s="219">
        <v>7565</v>
      </c>
      <c r="B7566" s="108">
        <v>990</v>
      </c>
      <c r="C7566" s="109" t="s">
        <v>7723</v>
      </c>
    </row>
    <row r="7567" spans="1:3" ht="16.95" customHeight="1" x14ac:dyDescent="0.3">
      <c r="A7567" s="219">
        <v>7566</v>
      </c>
      <c r="B7567" s="108">
        <v>991</v>
      </c>
      <c r="C7567" s="109" t="s">
        <v>7724</v>
      </c>
    </row>
    <row r="7568" spans="1:3" ht="16.95" customHeight="1" x14ac:dyDescent="0.3">
      <c r="A7568" s="219">
        <v>7567</v>
      </c>
      <c r="B7568" s="108">
        <v>991.01</v>
      </c>
      <c r="C7568" s="109" t="s">
        <v>7725</v>
      </c>
    </row>
    <row r="7569" spans="1:3" ht="16.95" customHeight="1" x14ac:dyDescent="0.3">
      <c r="A7569" s="219">
        <v>7568</v>
      </c>
      <c r="B7569" s="108">
        <v>9916487</v>
      </c>
      <c r="C7569" s="109" t="s">
        <v>7726</v>
      </c>
    </row>
    <row r="7570" spans="1:3" ht="16.95" customHeight="1" x14ac:dyDescent="0.3">
      <c r="A7570" s="219">
        <v>7569</v>
      </c>
      <c r="B7570" s="108">
        <v>9916488</v>
      </c>
      <c r="C7570" s="109" t="s">
        <v>7727</v>
      </c>
    </row>
    <row r="7571" spans="1:3" ht="16.95" customHeight="1" x14ac:dyDescent="0.3">
      <c r="A7571" s="219">
        <v>7570</v>
      </c>
      <c r="B7571" s="108">
        <v>9916489</v>
      </c>
      <c r="C7571" s="109" t="s">
        <v>7728</v>
      </c>
    </row>
    <row r="7572" spans="1:3" ht="16.95" customHeight="1" x14ac:dyDescent="0.3">
      <c r="A7572" s="219">
        <v>7571</v>
      </c>
      <c r="B7572" s="108">
        <v>992</v>
      </c>
      <c r="C7572" s="109" t="s">
        <v>7729</v>
      </c>
    </row>
    <row r="7573" spans="1:3" ht="16.95" customHeight="1" x14ac:dyDescent="0.3">
      <c r="A7573" s="219">
        <v>7572</v>
      </c>
      <c r="B7573" s="108">
        <v>993</v>
      </c>
      <c r="C7573" s="109" t="s">
        <v>7730</v>
      </c>
    </row>
    <row r="7574" spans="1:3" ht="16.95" customHeight="1" x14ac:dyDescent="0.3">
      <c r="A7574" s="219">
        <v>7573</v>
      </c>
      <c r="B7574" s="108">
        <v>994</v>
      </c>
      <c r="C7574" s="109" t="s">
        <v>7731</v>
      </c>
    </row>
    <row r="7575" spans="1:3" ht="16.95" customHeight="1" x14ac:dyDescent="0.3">
      <c r="A7575" s="219">
        <v>7574</v>
      </c>
      <c r="B7575" s="108">
        <v>995</v>
      </c>
      <c r="C7575" s="109" t="s">
        <v>7732</v>
      </c>
    </row>
    <row r="7576" spans="1:3" ht="16.95" customHeight="1" x14ac:dyDescent="0.3">
      <c r="A7576" s="219">
        <v>7575</v>
      </c>
      <c r="B7576" s="108">
        <v>996</v>
      </c>
      <c r="C7576" s="109" t="s">
        <v>7733</v>
      </c>
    </row>
    <row r="7577" spans="1:3" ht="16.95" customHeight="1" x14ac:dyDescent="0.3">
      <c r="A7577" s="219">
        <v>7576</v>
      </c>
      <c r="B7577" s="108">
        <v>997</v>
      </c>
      <c r="C7577" s="109" t="s">
        <v>7734</v>
      </c>
    </row>
    <row r="7578" spans="1:3" ht="16.95" customHeight="1" x14ac:dyDescent="0.3">
      <c r="A7578" s="219">
        <v>7577</v>
      </c>
      <c r="B7578" s="108">
        <v>998</v>
      </c>
      <c r="C7578" s="109" t="s">
        <v>7735</v>
      </c>
    </row>
    <row r="7579" spans="1:3" ht="16.95" customHeight="1" x14ac:dyDescent="0.3">
      <c r="A7579" s="219">
        <v>7578</v>
      </c>
      <c r="B7579" s="108">
        <v>998.01</v>
      </c>
      <c r="C7579" s="109" t="s">
        <v>7736</v>
      </c>
    </row>
    <row r="7580" spans="1:3" ht="16.95" customHeight="1" x14ac:dyDescent="0.3">
      <c r="A7580" s="219">
        <v>7579</v>
      </c>
      <c r="B7580" s="108">
        <v>998.02</v>
      </c>
      <c r="C7580" s="109" t="s">
        <v>7737</v>
      </c>
    </row>
    <row r="7581" spans="1:3" ht="16.95" customHeight="1" x14ac:dyDescent="0.3">
      <c r="A7581" s="219">
        <v>7580</v>
      </c>
      <c r="B7581" s="108">
        <v>998.04</v>
      </c>
      <c r="C7581" s="109" t="s">
        <v>7738</v>
      </c>
    </row>
    <row r="7582" spans="1:3" ht="16.95" customHeight="1" x14ac:dyDescent="0.3">
      <c r="A7582" s="219">
        <v>7581</v>
      </c>
      <c r="B7582" s="108">
        <v>998.5</v>
      </c>
      <c r="C7582" s="109" t="s">
        <v>7739</v>
      </c>
    </row>
    <row r="7583" spans="1:3" ht="16.95" customHeight="1" x14ac:dyDescent="0.3">
      <c r="A7583" s="219">
        <v>7582</v>
      </c>
      <c r="B7583" s="108">
        <v>998.6</v>
      </c>
      <c r="C7583" s="109" t="s">
        <v>7740</v>
      </c>
    </row>
    <row r="7584" spans="1:3" ht="16.95" customHeight="1" x14ac:dyDescent="0.3">
      <c r="A7584" s="219">
        <v>7583</v>
      </c>
      <c r="B7584" s="108">
        <v>998.8</v>
      </c>
      <c r="C7584" s="109" t="s">
        <v>7741</v>
      </c>
    </row>
    <row r="7585" spans="1:3" ht="16.95" customHeight="1" x14ac:dyDescent="0.3">
      <c r="A7585" s="219">
        <v>7584</v>
      </c>
      <c r="B7585" s="108">
        <v>999</v>
      </c>
      <c r="C7585" s="109" t="s">
        <v>7742</v>
      </c>
    </row>
    <row r="7586" spans="1:3" ht="16.95" customHeight="1" x14ac:dyDescent="0.3">
      <c r="A7586" s="219">
        <v>7585</v>
      </c>
      <c r="B7586" s="108">
        <v>9998013</v>
      </c>
      <c r="C7586" s="109" t="s">
        <v>7743</v>
      </c>
    </row>
    <row r="7587" spans="1:3" ht="16.95" customHeight="1" x14ac:dyDescent="0.3">
      <c r="A7587" s="219">
        <v>7586</v>
      </c>
      <c r="B7587" s="108">
        <v>99998</v>
      </c>
      <c r="C7587" s="109" t="s">
        <v>7744</v>
      </c>
    </row>
    <row r="7588" spans="1:3" ht="16.95" customHeight="1" x14ac:dyDescent="0.3">
      <c r="A7588" s="219">
        <v>7587</v>
      </c>
      <c r="B7588" s="108">
        <v>99999</v>
      </c>
      <c r="C7588" s="109" t="s">
        <v>7745</v>
      </c>
    </row>
    <row r="7589" spans="1:3" ht="16.95" customHeight="1" x14ac:dyDescent="0.3">
      <c r="A7589" s="219">
        <v>7588</v>
      </c>
      <c r="B7589" s="108" t="s">
        <v>7746</v>
      </c>
      <c r="C7589" s="109" t="s">
        <v>7747</v>
      </c>
    </row>
    <row r="7590" spans="1:3" ht="16.95" customHeight="1" x14ac:dyDescent="0.3">
      <c r="A7590" s="219">
        <v>7589</v>
      </c>
      <c r="B7590" s="108" t="s">
        <v>7746</v>
      </c>
      <c r="C7590" s="109" t="s">
        <v>7748</v>
      </c>
    </row>
    <row r="7591" spans="1:3" ht="16.95" customHeight="1" x14ac:dyDescent="0.3">
      <c r="A7591" s="219">
        <v>7590</v>
      </c>
      <c r="B7591" s="108" t="s">
        <v>7746</v>
      </c>
      <c r="C7591" s="109" t="s">
        <v>7749</v>
      </c>
    </row>
    <row r="7592" spans="1:3" ht="16.95" customHeight="1" x14ac:dyDescent="0.3">
      <c r="A7592" s="219">
        <v>7591</v>
      </c>
      <c r="B7592" s="108" t="s">
        <v>7746</v>
      </c>
      <c r="C7592" s="109" t="s">
        <v>7750</v>
      </c>
    </row>
    <row r="7593" spans="1:3" ht="16.95" customHeight="1" x14ac:dyDescent="0.3">
      <c r="A7593" s="219">
        <v>7592</v>
      </c>
      <c r="B7593" s="108" t="s">
        <v>7746</v>
      </c>
      <c r="C7593" s="109" t="s">
        <v>7751</v>
      </c>
    </row>
    <row r="7594" spans="1:3" ht="16.95" customHeight="1" x14ac:dyDescent="0.3">
      <c r="A7594" s="219">
        <v>7593</v>
      </c>
      <c r="B7594" s="108" t="s">
        <v>7746</v>
      </c>
      <c r="C7594" s="109" t="s">
        <v>7752</v>
      </c>
    </row>
    <row r="7595" spans="1:3" ht="16.95" customHeight="1" x14ac:dyDescent="0.3">
      <c r="A7595" s="219">
        <v>7594</v>
      </c>
      <c r="B7595" s="108" t="s">
        <v>7746</v>
      </c>
      <c r="C7595" s="109" t="s">
        <v>7753</v>
      </c>
    </row>
    <row r="7596" spans="1:3" ht="16.95" customHeight="1" x14ac:dyDescent="0.3">
      <c r="A7596" s="219">
        <v>7595</v>
      </c>
      <c r="B7596" s="108" t="s">
        <v>7746</v>
      </c>
      <c r="C7596" s="109" t="s">
        <v>7754</v>
      </c>
    </row>
    <row r="7597" spans="1:3" ht="16.95" customHeight="1" x14ac:dyDescent="0.3">
      <c r="A7597" s="219">
        <v>7596</v>
      </c>
      <c r="B7597" s="108">
        <v>101152</v>
      </c>
      <c r="C7597" s="109"/>
    </row>
    <row r="7598" spans="1:3" ht="16.95" customHeight="1" x14ac:dyDescent="0.3">
      <c r="A7598" s="219">
        <v>7597</v>
      </c>
      <c r="B7598" s="108">
        <v>100965.33</v>
      </c>
      <c r="C7598" s="109" t="str">
        <f>VLOOKUP(B7598,'[4]Item List'!$A$2:$B$20000,2,FALSE)</f>
        <v>SHAF 5.0 X 21.00</v>
      </c>
    </row>
    <row r="7599" spans="1:3" ht="16.95" customHeight="1" x14ac:dyDescent="0.3">
      <c r="A7599" s="219">
        <v>7598</v>
      </c>
      <c r="B7599" s="110">
        <v>201061.2</v>
      </c>
      <c r="C7599" s="109" t="str">
        <f>VLOOKUP(B7599,'[4]Item List'!$A$2:$B$20000,2,FALSE)</f>
        <v>OR.5205 A-25</v>
      </c>
    </row>
    <row r="7600" spans="1:3" ht="16.95" customHeight="1" x14ac:dyDescent="0.3">
      <c r="A7600" s="219">
        <v>7599</v>
      </c>
      <c r="B7600" s="111">
        <v>201061.3</v>
      </c>
      <c r="C7600" s="109" t="str">
        <f>VLOOKUP(B7600,'[4]Item List'!$A$2:$B$9014,2,FALSE)</f>
        <v>OR.5204 A-20° (G)</v>
      </c>
    </row>
    <row r="7601" spans="1:3" ht="16.95" customHeight="1" x14ac:dyDescent="0.3">
      <c r="A7601" s="219">
        <v>7600</v>
      </c>
      <c r="B7601" s="111">
        <v>101061.2</v>
      </c>
      <c r="C7601" s="109" t="str">
        <f>VLOOKUP(B7601,'[4]Item List'!$A$2:$B$20000,2,FALSE)</f>
        <v>IR. 5205 A-25'</v>
      </c>
    </row>
    <row r="7602" spans="1:3" ht="16.95" customHeight="1" x14ac:dyDescent="0.3">
      <c r="A7602" s="219">
        <v>7601</v>
      </c>
      <c r="B7602" s="111">
        <v>100965.34</v>
      </c>
      <c r="C7602" s="109" t="str">
        <f>VLOOKUP(B7602,'[4]Item List'!$A$2:$B$20000,2,FALSE)</f>
        <v>SHAFT 6.0 X47.00</v>
      </c>
    </row>
    <row r="7603" spans="1:3" ht="16.95" customHeight="1" x14ac:dyDescent="0.3">
      <c r="A7603" s="219">
        <v>7602</v>
      </c>
      <c r="B7603" s="111">
        <v>101049.05</v>
      </c>
      <c r="C7603" s="109" t="str">
        <f>VLOOKUP(B7603,'[4]Item List'!$A$2:$B$20000,2,FALSE)</f>
        <v>NUTR.IR  1747 X</v>
      </c>
    </row>
    <row r="7604" spans="1:3" ht="16.95" customHeight="1" x14ac:dyDescent="0.3">
      <c r="A7604" s="219">
        <v>7603</v>
      </c>
      <c r="B7604" s="111">
        <v>101069</v>
      </c>
      <c r="C7604" s="109" t="str">
        <f>VLOOKUP(B7604,'[4]Item List'!$A$2:$B$20000,2,FALSE)</f>
        <v>IR.215514-2RS</v>
      </c>
    </row>
    <row r="7605" spans="1:3" ht="16.95" customHeight="1" x14ac:dyDescent="0.3">
      <c r="A7605" s="219">
        <v>7604</v>
      </c>
      <c r="B7605" s="110">
        <v>101104.7</v>
      </c>
      <c r="C7605" s="109" t="s">
        <v>7755</v>
      </c>
    </row>
    <row r="7606" spans="1:3" ht="16.95" customHeight="1" x14ac:dyDescent="0.3">
      <c r="A7606" s="219">
        <v>7605</v>
      </c>
      <c r="B7606" s="108">
        <v>100299.28</v>
      </c>
      <c r="C7606" s="109" t="s">
        <v>7756</v>
      </c>
    </row>
    <row r="7607" spans="1:3" ht="16.95" customHeight="1" x14ac:dyDescent="0.3">
      <c r="A7607" s="219">
        <v>7606</v>
      </c>
      <c r="B7607" s="110">
        <v>201104.7</v>
      </c>
      <c r="C7607" s="109" t="s">
        <v>7757</v>
      </c>
    </row>
    <row r="7608" spans="1:3" ht="16.95" customHeight="1" x14ac:dyDescent="0.3">
      <c r="A7608" s="219">
        <v>7607</v>
      </c>
      <c r="B7608" s="110">
        <v>104246</v>
      </c>
      <c r="C7608" s="109" t="s">
        <v>7758</v>
      </c>
    </row>
    <row r="7609" spans="1:3" ht="16.95" customHeight="1" x14ac:dyDescent="0.3">
      <c r="A7609" s="219">
        <v>7608</v>
      </c>
      <c r="B7609" s="108">
        <v>104249</v>
      </c>
      <c r="C7609" s="109" t="s">
        <v>7759</v>
      </c>
    </row>
    <row r="7610" spans="1:3" ht="16.95" customHeight="1" x14ac:dyDescent="0.3">
      <c r="A7610" s="219">
        <v>7609</v>
      </c>
      <c r="B7610" s="108">
        <v>201049.11</v>
      </c>
      <c r="C7610" s="109" t="s">
        <v>7760</v>
      </c>
    </row>
    <row r="7611" spans="1:3" ht="16.95" customHeight="1" x14ac:dyDescent="0.3">
      <c r="A7611" s="219">
        <v>7610</v>
      </c>
      <c r="B7611" s="108">
        <v>201109.5</v>
      </c>
      <c r="C7611" s="109" t="s">
        <v>7761</v>
      </c>
    </row>
    <row r="7612" spans="1:3" ht="16.95" customHeight="1" x14ac:dyDescent="0.3">
      <c r="A7612" s="219">
        <v>7611</v>
      </c>
      <c r="B7612" s="108">
        <v>104337</v>
      </c>
      <c r="C7612" s="109" t="s">
        <v>7762</v>
      </c>
    </row>
    <row r="7613" spans="1:3" ht="16.95" customHeight="1" x14ac:dyDescent="0.3">
      <c r="A7613" s="219">
        <v>7612</v>
      </c>
      <c r="B7613" s="108">
        <v>201125.5</v>
      </c>
      <c r="C7613" s="109" t="s">
        <v>7763</v>
      </c>
    </row>
    <row r="7614" spans="1:3" ht="16.95" customHeight="1" x14ac:dyDescent="0.3">
      <c r="A7614" s="219">
        <v>7613</v>
      </c>
      <c r="B7614" s="108">
        <v>101132</v>
      </c>
      <c r="C7614" s="109" t="s">
        <v>7764</v>
      </c>
    </row>
    <row r="7615" spans="1:3" ht="16.95" customHeight="1" x14ac:dyDescent="0.3">
      <c r="A7615" s="219">
        <v>7614</v>
      </c>
      <c r="B7615" s="108">
        <v>201142</v>
      </c>
      <c r="C7615" s="109" t="s">
        <v>7765</v>
      </c>
    </row>
    <row r="7616" spans="1:3" ht="16.95" customHeight="1" x14ac:dyDescent="0.3">
      <c r="A7616" s="219">
        <v>7615</v>
      </c>
      <c r="B7616" s="108">
        <v>201143</v>
      </c>
      <c r="C7616" s="109" t="s">
        <v>7766</v>
      </c>
    </row>
    <row r="7617" spans="1:3" ht="16.95" customHeight="1" x14ac:dyDescent="0.3">
      <c r="A7617" s="219">
        <v>7616</v>
      </c>
      <c r="B7617" s="108">
        <v>601049.01</v>
      </c>
      <c r="C7617" s="109" t="s">
        <v>7767</v>
      </c>
    </row>
    <row r="7618" spans="1:3" ht="16.95" customHeight="1" x14ac:dyDescent="0.3">
      <c r="A7618" s="219">
        <v>7617</v>
      </c>
      <c r="B7618" s="108">
        <v>101121.5</v>
      </c>
      <c r="C7618" s="109" t="s">
        <v>7768</v>
      </c>
    </row>
    <row r="7619" spans="1:3" ht="16.95" customHeight="1" x14ac:dyDescent="0.3">
      <c r="A7619" s="219">
        <v>7618</v>
      </c>
      <c r="B7619" s="108">
        <v>201049.12</v>
      </c>
      <c r="C7619" s="109" t="s">
        <v>7769</v>
      </c>
    </row>
    <row r="7620" spans="1:3" ht="16.95" customHeight="1" x14ac:dyDescent="0.3">
      <c r="A7620" s="219">
        <v>7619</v>
      </c>
      <c r="B7620" s="108">
        <v>101049.11</v>
      </c>
      <c r="C7620" s="109" t="s">
        <v>7770</v>
      </c>
    </row>
    <row r="7621" spans="1:3" ht="16.95" customHeight="1" x14ac:dyDescent="0.3">
      <c r="A7621" s="219">
        <v>7620</v>
      </c>
      <c r="B7621" s="108">
        <v>100311.61</v>
      </c>
      <c r="C7621" s="109" t="s">
        <v>7771</v>
      </c>
    </row>
    <row r="7622" spans="1:3" ht="16.95" customHeight="1" x14ac:dyDescent="0.3">
      <c r="A7622" s="219">
        <v>7621</v>
      </c>
      <c r="B7622" s="108">
        <v>100746</v>
      </c>
      <c r="C7622" s="109" t="s">
        <v>7772</v>
      </c>
    </row>
    <row r="7623" spans="1:3" ht="16.95" customHeight="1" x14ac:dyDescent="0.3">
      <c r="A7623" s="219">
        <v>7622</v>
      </c>
      <c r="B7623" s="108">
        <v>100261</v>
      </c>
      <c r="C7623" s="109" t="s">
        <v>7773</v>
      </c>
    </row>
    <row r="7624" spans="1:3" ht="16.95" customHeight="1" x14ac:dyDescent="0.3">
      <c r="A7624" s="219">
        <v>7623</v>
      </c>
      <c r="B7624" s="112">
        <v>101040</v>
      </c>
      <c r="C7624" s="109" t="s">
        <v>7774</v>
      </c>
    </row>
    <row r="7625" spans="1:3" ht="16.95" customHeight="1" x14ac:dyDescent="0.3">
      <c r="A7625" s="219">
        <v>7624</v>
      </c>
      <c r="B7625" s="108">
        <v>201122.5</v>
      </c>
      <c r="C7625" s="109" t="s">
        <v>7775</v>
      </c>
    </row>
    <row r="7626" spans="1:3" ht="16.95" customHeight="1" x14ac:dyDescent="0.3">
      <c r="A7626" s="219">
        <v>7625</v>
      </c>
      <c r="B7626" s="108">
        <v>2040005.01</v>
      </c>
      <c r="C7626" s="109" t="s">
        <v>7776</v>
      </c>
    </row>
    <row r="7627" spans="1:3" ht="16.95" customHeight="1" x14ac:dyDescent="0.3">
      <c r="A7627" s="219">
        <v>7626</v>
      </c>
      <c r="B7627" s="108">
        <v>104335.01</v>
      </c>
      <c r="C7627" s="109" t="s">
        <v>7777</v>
      </c>
    </row>
    <row r="7628" spans="1:3" ht="16.95" customHeight="1" x14ac:dyDescent="0.3">
      <c r="A7628" s="219">
        <v>7627</v>
      </c>
      <c r="B7628" s="108">
        <v>201137</v>
      </c>
      <c r="C7628" s="109" t="s">
        <v>7778</v>
      </c>
    </row>
    <row r="7629" spans="1:3" ht="16.95" customHeight="1" x14ac:dyDescent="0.3">
      <c r="A7629" s="219">
        <v>7628</v>
      </c>
      <c r="B7629" s="108">
        <v>201139</v>
      </c>
      <c r="C7629" s="109" t="s">
        <v>7779</v>
      </c>
    </row>
    <row r="7630" spans="1:3" ht="16.95" customHeight="1" x14ac:dyDescent="0.3">
      <c r="A7630" s="219">
        <v>7629</v>
      </c>
      <c r="B7630" s="108">
        <v>201140</v>
      </c>
      <c r="C7630" s="109" t="s">
        <v>7780</v>
      </c>
    </row>
    <row r="7631" spans="1:3" ht="16.95" customHeight="1" x14ac:dyDescent="0.3">
      <c r="A7631" s="219">
        <v>7630</v>
      </c>
      <c r="B7631" s="108">
        <v>201141</v>
      </c>
      <c r="C7631" s="109" t="s">
        <v>7781</v>
      </c>
    </row>
    <row r="7632" spans="1:3" ht="16.95" customHeight="1" x14ac:dyDescent="0.3">
      <c r="A7632" s="219">
        <v>7631</v>
      </c>
      <c r="B7632" s="108">
        <v>201144</v>
      </c>
      <c r="C7632" s="109" t="s">
        <v>7782</v>
      </c>
    </row>
    <row r="7633" spans="1:3" ht="16.95" customHeight="1" x14ac:dyDescent="0.3">
      <c r="A7633" s="219">
        <v>7632</v>
      </c>
      <c r="B7633" s="108">
        <v>101144</v>
      </c>
      <c r="C7633" s="109" t="s">
        <v>7783</v>
      </c>
    </row>
    <row r="7634" spans="1:3" ht="16.95" customHeight="1" x14ac:dyDescent="0.3">
      <c r="A7634" s="219">
        <v>7633</v>
      </c>
      <c r="B7634" s="113">
        <v>200935</v>
      </c>
      <c r="C7634" s="109" t="s">
        <v>7784</v>
      </c>
    </row>
    <row r="7635" spans="1:3" ht="16.95" customHeight="1" x14ac:dyDescent="0.3">
      <c r="A7635" s="219">
        <v>7634</v>
      </c>
      <c r="B7635" s="108">
        <v>201123.5</v>
      </c>
      <c r="C7635" s="109" t="s">
        <v>7785</v>
      </c>
    </row>
    <row r="7636" spans="1:3" ht="16.95" customHeight="1" x14ac:dyDescent="0.3">
      <c r="A7636" s="219">
        <v>7635</v>
      </c>
      <c r="B7636" s="110">
        <v>101061.3</v>
      </c>
      <c r="C7636" s="109" t="s">
        <v>7786</v>
      </c>
    </row>
    <row r="7637" spans="1:3" ht="16.95" customHeight="1" x14ac:dyDescent="0.3">
      <c r="A7637" s="219">
        <v>7636</v>
      </c>
      <c r="B7637" s="113">
        <v>201049.13</v>
      </c>
      <c r="C7637" s="109" t="s">
        <v>7787</v>
      </c>
    </row>
    <row r="7638" spans="1:3" ht="16.95" customHeight="1" x14ac:dyDescent="0.3">
      <c r="A7638" s="219">
        <v>7637</v>
      </c>
      <c r="B7638" s="113">
        <v>601049.11</v>
      </c>
      <c r="C7638" s="109" t="s">
        <v>7788</v>
      </c>
    </row>
    <row r="7639" spans="1:3" ht="16.95" customHeight="1" x14ac:dyDescent="0.3">
      <c r="A7639" s="219">
        <v>7638</v>
      </c>
      <c r="B7639" s="108">
        <v>101048</v>
      </c>
      <c r="C7639" s="109" t="s">
        <v>7789</v>
      </c>
    </row>
    <row r="7640" spans="1:3" ht="16.95" customHeight="1" x14ac:dyDescent="0.3">
      <c r="A7640" s="219">
        <v>7639</v>
      </c>
      <c r="B7640" s="108">
        <v>100282.4</v>
      </c>
      <c r="C7640" s="109" t="s">
        <v>743</v>
      </c>
    </row>
    <row r="7641" spans="1:3" ht="16.95" customHeight="1" x14ac:dyDescent="0.3">
      <c r="A7641" s="219">
        <v>7640</v>
      </c>
      <c r="B7641" s="108">
        <v>100299.14</v>
      </c>
      <c r="C7641" s="109" t="s">
        <v>7790</v>
      </c>
    </row>
    <row r="7642" spans="1:3" ht="16.95" customHeight="1" x14ac:dyDescent="0.3">
      <c r="A7642" s="219">
        <v>7641</v>
      </c>
      <c r="B7642" s="108">
        <v>100616.2</v>
      </c>
      <c r="C7642" s="109" t="s">
        <v>7791</v>
      </c>
    </row>
    <row r="7643" spans="1:3" ht="16.95" customHeight="1" x14ac:dyDescent="0.3">
      <c r="A7643" s="219">
        <v>7642</v>
      </c>
      <c r="B7643" s="114">
        <v>104247</v>
      </c>
      <c r="C7643" s="115" t="s">
        <v>154</v>
      </c>
    </row>
    <row r="7644" spans="1:3" ht="16.95" customHeight="1" x14ac:dyDescent="0.3">
      <c r="A7644" s="219">
        <v>7643</v>
      </c>
      <c r="B7644" s="108">
        <v>208497</v>
      </c>
      <c r="C7644" s="109" t="s">
        <v>7792</v>
      </c>
    </row>
    <row r="7645" spans="1:3" ht="16.95" customHeight="1" x14ac:dyDescent="0.3">
      <c r="A7645" s="219">
        <v>7644</v>
      </c>
      <c r="B7645" s="114">
        <v>201150</v>
      </c>
      <c r="C7645" s="115" t="s">
        <v>7793</v>
      </c>
    </row>
    <row r="7646" spans="1:3" ht="16.95" customHeight="1" x14ac:dyDescent="0.3">
      <c r="A7646" s="219">
        <v>7645</v>
      </c>
      <c r="B7646" s="114">
        <v>201151</v>
      </c>
      <c r="C7646" s="115" t="s">
        <v>7794</v>
      </c>
    </row>
    <row r="7647" spans="1:3" ht="16.95" customHeight="1" x14ac:dyDescent="0.3">
      <c r="A7647" s="219">
        <v>7646</v>
      </c>
      <c r="B7647" s="114">
        <v>201154</v>
      </c>
      <c r="C7647" s="115" t="s">
        <v>7795</v>
      </c>
    </row>
    <row r="7648" spans="1:3" ht="16.95" customHeight="1" x14ac:dyDescent="0.3">
      <c r="A7648" s="219">
        <v>7647</v>
      </c>
      <c r="B7648" s="114">
        <v>201152</v>
      </c>
      <c r="C7648" s="115" t="s">
        <v>7796</v>
      </c>
    </row>
    <row r="7649" spans="1:3" ht="16.95" customHeight="1" x14ac:dyDescent="0.3">
      <c r="A7649" s="219">
        <v>7648</v>
      </c>
      <c r="B7649" s="108">
        <v>201156</v>
      </c>
      <c r="C7649" s="109" t="s">
        <v>7797</v>
      </c>
    </row>
    <row r="7650" spans="1:3" ht="16.95" customHeight="1" x14ac:dyDescent="0.3">
      <c r="A7650" s="219">
        <v>7649</v>
      </c>
      <c r="B7650" s="112">
        <v>104314.01</v>
      </c>
      <c r="C7650" s="109" t="s">
        <v>7798</v>
      </c>
    </row>
    <row r="7651" spans="1:3" ht="16.95" customHeight="1" x14ac:dyDescent="0.3">
      <c r="A7651" s="219">
        <v>7650</v>
      </c>
      <c r="B7651" s="108">
        <v>101143</v>
      </c>
      <c r="C7651" s="109" t="s">
        <v>7799</v>
      </c>
    </row>
    <row r="7652" spans="1:3" ht="16.95" customHeight="1" x14ac:dyDescent="0.3">
      <c r="A7652" s="219">
        <v>7651</v>
      </c>
      <c r="B7652" s="108">
        <v>101146</v>
      </c>
      <c r="C7652" s="109" t="s">
        <v>7800</v>
      </c>
    </row>
    <row r="7653" spans="1:3" ht="16.95" customHeight="1" x14ac:dyDescent="0.3">
      <c r="A7653" s="219">
        <v>7652</v>
      </c>
      <c r="B7653" s="108">
        <v>101164</v>
      </c>
      <c r="C7653" s="109" t="s">
        <v>7801</v>
      </c>
    </row>
    <row r="7654" spans="1:3" ht="16.95" customHeight="1" x14ac:dyDescent="0.3">
      <c r="A7654" s="219">
        <v>7653</v>
      </c>
      <c r="B7654" s="108">
        <v>201163</v>
      </c>
      <c r="C7654" s="109" t="s">
        <v>7802</v>
      </c>
    </row>
    <row r="7655" spans="1:3" ht="16.95" customHeight="1" x14ac:dyDescent="0.3">
      <c r="A7655" s="219">
        <v>7654</v>
      </c>
      <c r="B7655" s="108">
        <v>201164</v>
      </c>
      <c r="C7655" s="109" t="s">
        <v>7803</v>
      </c>
    </row>
    <row r="7656" spans="1:3" ht="16.95" customHeight="1" x14ac:dyDescent="0.3">
      <c r="A7656" s="219">
        <v>7655</v>
      </c>
      <c r="B7656" s="108">
        <v>201157</v>
      </c>
      <c r="C7656" s="109" t="s">
        <v>7804</v>
      </c>
    </row>
    <row r="7657" spans="1:3" ht="16.95" customHeight="1" x14ac:dyDescent="0.3">
      <c r="A7657" s="219">
        <v>7656</v>
      </c>
      <c r="B7657" s="108">
        <v>104040</v>
      </c>
      <c r="C7657" s="109" t="str">
        <f>VLOOKUP(B7657,'[5]Item List'!$A$1:$B$4999,2,FALSE)</f>
        <v>BR.IR 3222</v>
      </c>
    </row>
    <row r="7658" spans="1:3" ht="16.95" customHeight="1" x14ac:dyDescent="0.3">
      <c r="A7658" s="219">
        <v>7657</v>
      </c>
      <c r="B7658" s="116">
        <v>201205</v>
      </c>
      <c r="C7658" s="109" t="s">
        <v>7805</v>
      </c>
    </row>
    <row r="7659" spans="1:3" ht="16.95" customHeight="1" x14ac:dyDescent="0.3">
      <c r="A7659" s="219">
        <v>7658</v>
      </c>
      <c r="B7659" s="116">
        <v>101205</v>
      </c>
      <c r="C7659" s="109" t="s">
        <v>7806</v>
      </c>
    </row>
    <row r="7660" spans="1:3" ht="16.95" customHeight="1" x14ac:dyDescent="0.3">
      <c r="A7660" s="219">
        <v>7659</v>
      </c>
      <c r="B7660" s="108">
        <v>101165</v>
      </c>
      <c r="C7660" s="109" t="s">
        <v>7807</v>
      </c>
    </row>
    <row r="7661" spans="1:3" ht="16.95" customHeight="1" x14ac:dyDescent="0.3">
      <c r="A7661" s="219">
        <v>7660</v>
      </c>
      <c r="B7661" s="108">
        <v>201155</v>
      </c>
      <c r="C7661" s="109" t="s">
        <v>7808</v>
      </c>
    </row>
    <row r="7662" spans="1:3" ht="16.95" customHeight="1" x14ac:dyDescent="0.3">
      <c r="A7662" s="219">
        <v>7661</v>
      </c>
      <c r="B7662" s="108">
        <v>104603.14</v>
      </c>
      <c r="C7662" s="109" t="s">
        <v>7809</v>
      </c>
    </row>
    <row r="7663" spans="1:3" ht="16.95" customHeight="1" x14ac:dyDescent="0.3">
      <c r="A7663" s="219">
        <v>7662</v>
      </c>
      <c r="B7663" s="108">
        <v>604603.14</v>
      </c>
      <c r="C7663" s="109" t="s">
        <v>7810</v>
      </c>
    </row>
    <row r="7664" spans="1:3" ht="16.95" customHeight="1" x14ac:dyDescent="0.3">
      <c r="A7664" s="219">
        <v>7663</v>
      </c>
      <c r="B7664" s="108">
        <v>101210</v>
      </c>
      <c r="C7664" s="109" t="s">
        <v>7811</v>
      </c>
    </row>
    <row r="7665" spans="1:3" ht="16.95" customHeight="1" x14ac:dyDescent="0.3">
      <c r="A7665" s="219">
        <v>7664</v>
      </c>
      <c r="B7665" s="108">
        <v>101211</v>
      </c>
      <c r="C7665" s="109" t="s">
        <v>7812</v>
      </c>
    </row>
    <row r="7666" spans="1:3" ht="16.95" customHeight="1" x14ac:dyDescent="0.3">
      <c r="A7666" s="219">
        <v>7665</v>
      </c>
      <c r="B7666" s="108">
        <v>101212</v>
      </c>
      <c r="C7666" s="109" t="s">
        <v>7813</v>
      </c>
    </row>
    <row r="7667" spans="1:3" ht="16.95" customHeight="1" x14ac:dyDescent="0.3">
      <c r="A7667" s="219">
        <v>7666</v>
      </c>
      <c r="B7667" s="108">
        <v>101213</v>
      </c>
      <c r="C7667" s="109" t="s">
        <v>7814</v>
      </c>
    </row>
    <row r="7668" spans="1:3" ht="16.95" customHeight="1" x14ac:dyDescent="0.3">
      <c r="A7668" s="219">
        <v>7667</v>
      </c>
      <c r="B7668" s="108">
        <v>101214</v>
      </c>
      <c r="C7668" s="109" t="s">
        <v>7815</v>
      </c>
    </row>
    <row r="7669" spans="1:3" ht="16.95" customHeight="1" x14ac:dyDescent="0.3">
      <c r="A7669" s="219">
        <v>7668</v>
      </c>
      <c r="B7669" s="108">
        <v>201210</v>
      </c>
      <c r="C7669" s="109" t="s">
        <v>7816</v>
      </c>
    </row>
    <row r="7670" spans="1:3" ht="16.95" customHeight="1" x14ac:dyDescent="0.3">
      <c r="A7670" s="219">
        <v>7669</v>
      </c>
      <c r="B7670" s="108">
        <v>201211</v>
      </c>
      <c r="C7670" s="109" t="s">
        <v>7817</v>
      </c>
    </row>
    <row r="7671" spans="1:3" ht="16.95" customHeight="1" x14ac:dyDescent="0.3">
      <c r="A7671" s="219">
        <v>7670</v>
      </c>
      <c r="B7671" s="108">
        <v>201212</v>
      </c>
      <c r="C7671" s="109" t="s">
        <v>7818</v>
      </c>
    </row>
    <row r="7672" spans="1:3" ht="16.95" customHeight="1" x14ac:dyDescent="0.3">
      <c r="A7672" s="219">
        <v>7671</v>
      </c>
      <c r="B7672" s="108">
        <v>201213</v>
      </c>
      <c r="C7672" s="109" t="s">
        <v>7819</v>
      </c>
    </row>
    <row r="7673" spans="1:3" ht="16.95" customHeight="1" x14ac:dyDescent="0.3">
      <c r="A7673" s="219">
        <v>7672</v>
      </c>
      <c r="B7673" s="108">
        <v>201214</v>
      </c>
      <c r="C7673" s="109" t="s">
        <v>7820</v>
      </c>
    </row>
    <row r="7674" spans="1:3" ht="16.95" customHeight="1" x14ac:dyDescent="0.3">
      <c r="A7674" s="219">
        <v>7673</v>
      </c>
      <c r="B7674" s="108">
        <v>201110.5</v>
      </c>
      <c r="C7674" s="109" t="s">
        <v>7821</v>
      </c>
    </row>
    <row r="7675" spans="1:3" ht="16.95" customHeight="1" x14ac:dyDescent="0.3">
      <c r="A7675" s="219">
        <v>7674</v>
      </c>
      <c r="B7675" s="108">
        <v>201146</v>
      </c>
      <c r="C7675" s="109" t="s">
        <v>7822</v>
      </c>
    </row>
    <row r="7676" spans="1:3" ht="16.95" customHeight="1" x14ac:dyDescent="0.3">
      <c r="A7676" s="219">
        <v>7675</v>
      </c>
      <c r="B7676" s="108">
        <v>201138</v>
      </c>
      <c r="C7676" s="109" t="s">
        <v>7823</v>
      </c>
    </row>
    <row r="7677" spans="1:3" ht="16.95" customHeight="1" x14ac:dyDescent="0.3">
      <c r="A7677" s="219">
        <v>7676</v>
      </c>
      <c r="B7677" s="108">
        <v>102037</v>
      </c>
      <c r="C7677" s="109" t="s">
        <v>7824</v>
      </c>
    </row>
    <row r="7678" spans="1:3" ht="16.95" customHeight="1" x14ac:dyDescent="0.3">
      <c r="A7678" s="219">
        <v>7677</v>
      </c>
      <c r="B7678" s="108">
        <v>202037</v>
      </c>
      <c r="C7678" s="109" t="s">
        <v>7825</v>
      </c>
    </row>
    <row r="7679" spans="1:3" ht="16.95" customHeight="1" x14ac:dyDescent="0.3">
      <c r="A7679" s="219">
        <v>7678</v>
      </c>
      <c r="B7679" s="108">
        <v>201049.06</v>
      </c>
      <c r="C7679" s="109" t="s">
        <v>7826</v>
      </c>
    </row>
    <row r="7680" spans="1:3" ht="16.95" customHeight="1" x14ac:dyDescent="0.3">
      <c r="A7680" s="219">
        <v>7679</v>
      </c>
      <c r="B7680" s="108">
        <v>101205</v>
      </c>
      <c r="C7680" s="109" t="s">
        <v>7806</v>
      </c>
    </row>
    <row r="7681" spans="1:3" ht="16.95" customHeight="1" x14ac:dyDescent="0.3">
      <c r="A7681" s="219">
        <v>7680</v>
      </c>
      <c r="B7681" s="108">
        <v>201111.5</v>
      </c>
      <c r="C7681" s="109" t="s">
        <v>7827</v>
      </c>
    </row>
    <row r="7682" spans="1:3" ht="16.95" customHeight="1" x14ac:dyDescent="0.3">
      <c r="A7682" s="219">
        <v>7681</v>
      </c>
      <c r="B7682" s="108">
        <v>201110.5</v>
      </c>
      <c r="C7682" s="109" t="s">
        <v>7821</v>
      </c>
    </row>
    <row r="7683" spans="1:3" x14ac:dyDescent="0.3">
      <c r="A7683" s="219">
        <v>7682</v>
      </c>
      <c r="B7683" s="108">
        <v>201146</v>
      </c>
      <c r="C7683" s="109" t="s">
        <v>7822</v>
      </c>
    </row>
    <row r="7684" spans="1:3" x14ac:dyDescent="0.3">
      <c r="A7684" s="219">
        <v>7683</v>
      </c>
      <c r="B7684" s="108">
        <v>201153</v>
      </c>
      <c r="C7684" s="109" t="s">
        <v>7828</v>
      </c>
    </row>
    <row r="7685" spans="1:3" x14ac:dyDescent="0.3">
      <c r="A7685" s="219">
        <v>7684</v>
      </c>
      <c r="B7685" s="108">
        <v>102037</v>
      </c>
      <c r="C7685" s="109" t="s">
        <v>7824</v>
      </c>
    </row>
    <row r="7686" spans="1:3" x14ac:dyDescent="0.3">
      <c r="A7686" s="219">
        <v>7685</v>
      </c>
      <c r="B7686" s="108">
        <v>202037</v>
      </c>
      <c r="C7686" s="109" t="s">
        <v>7825</v>
      </c>
    </row>
    <row r="7687" spans="1:3" x14ac:dyDescent="0.3">
      <c r="A7687" s="219">
        <v>7686</v>
      </c>
      <c r="B7687" s="108">
        <v>201049.06</v>
      </c>
      <c r="C7687" s="109" t="s">
        <v>7826</v>
      </c>
    </row>
    <row r="7688" spans="1:3" x14ac:dyDescent="0.3">
      <c r="A7688" s="219">
        <v>7687</v>
      </c>
      <c r="B7688" s="108">
        <v>101205</v>
      </c>
      <c r="C7688" s="109" t="s">
        <v>7806</v>
      </c>
    </row>
    <row r="7689" spans="1:3" x14ac:dyDescent="0.3">
      <c r="A7689" s="219">
        <v>7688</v>
      </c>
      <c r="B7689" s="108">
        <v>201205</v>
      </c>
      <c r="C7689" s="109" t="s">
        <v>7805</v>
      </c>
    </row>
    <row r="7690" spans="1:3" x14ac:dyDescent="0.3">
      <c r="A7690" s="219">
        <v>7689</v>
      </c>
      <c r="B7690" s="108">
        <v>201049.05</v>
      </c>
      <c r="C7690" s="109" t="s">
        <v>7829</v>
      </c>
    </row>
    <row r="7691" spans="1:3" x14ac:dyDescent="0.3">
      <c r="A7691" s="219">
        <v>7690</v>
      </c>
      <c r="B7691" s="108">
        <v>201049.31</v>
      </c>
      <c r="C7691" s="109" t="s">
        <v>7830</v>
      </c>
    </row>
    <row r="7692" spans="1:3" x14ac:dyDescent="0.3">
      <c r="A7692" s="219">
        <v>7691</v>
      </c>
      <c r="B7692" s="108">
        <v>601049.31000000006</v>
      </c>
      <c r="C7692" s="109" t="s">
        <v>7831</v>
      </c>
    </row>
    <row r="7693" spans="1:3" x14ac:dyDescent="0.3">
      <c r="A7693" s="219">
        <v>7692</v>
      </c>
      <c r="B7693" s="108">
        <v>601049.05000000005</v>
      </c>
      <c r="C7693" s="109" t="s">
        <v>7832</v>
      </c>
    </row>
    <row r="7694" spans="1:3" x14ac:dyDescent="0.3">
      <c r="A7694" s="219">
        <v>7693</v>
      </c>
      <c r="B7694" s="108">
        <v>100299.3</v>
      </c>
      <c r="C7694" s="109" t="s">
        <v>7833</v>
      </c>
    </row>
    <row r="7695" spans="1:3" x14ac:dyDescent="0.3">
      <c r="A7695" s="219">
        <v>7694</v>
      </c>
      <c r="B7695" s="108">
        <v>201049.22</v>
      </c>
      <c r="C7695" s="109" t="s">
        <v>7834</v>
      </c>
    </row>
    <row r="7696" spans="1:3" x14ac:dyDescent="0.3">
      <c r="A7696" s="219">
        <v>7695</v>
      </c>
      <c r="B7696" s="108">
        <v>201049.41</v>
      </c>
      <c r="C7696" s="109" t="s">
        <v>7835</v>
      </c>
    </row>
    <row r="7697" spans="1:3" x14ac:dyDescent="0.3">
      <c r="A7697" s="219">
        <v>7696</v>
      </c>
      <c r="B7697" s="108">
        <v>201049.32</v>
      </c>
      <c r="C7697" s="109" t="s">
        <v>7836</v>
      </c>
    </row>
    <row r="7698" spans="1:3" x14ac:dyDescent="0.3">
      <c r="A7698" s="219">
        <v>7697</v>
      </c>
      <c r="B7698" s="108">
        <v>201070</v>
      </c>
      <c r="C7698" s="109" t="s">
        <v>7837</v>
      </c>
    </row>
    <row r="7699" spans="1:3" x14ac:dyDescent="0.3">
      <c r="A7699" s="219">
        <v>7698</v>
      </c>
      <c r="B7699" s="108">
        <v>201049</v>
      </c>
      <c r="C7699" s="109" t="s">
        <v>7838</v>
      </c>
    </row>
    <row r="7700" spans="1:3" x14ac:dyDescent="0.3">
      <c r="A7700" s="219">
        <v>7699</v>
      </c>
      <c r="B7700" s="108">
        <v>604049.31000000006</v>
      </c>
      <c r="C7700" s="109" t="s">
        <v>7831</v>
      </c>
    </row>
    <row r="7701" spans="1:3" x14ac:dyDescent="0.3">
      <c r="A7701" s="219">
        <v>7700</v>
      </c>
      <c r="B7701" s="108">
        <v>101049.51</v>
      </c>
      <c r="C7701" s="109" t="s">
        <v>7839</v>
      </c>
    </row>
    <row r="7702" spans="1:3" x14ac:dyDescent="0.3">
      <c r="A7702" s="219">
        <v>7701</v>
      </c>
      <c r="B7702" s="108">
        <v>201049.52</v>
      </c>
      <c r="C7702" s="109" t="s">
        <v>7840</v>
      </c>
    </row>
    <row r="7703" spans="1:3" x14ac:dyDescent="0.3">
      <c r="A7703" s="219">
        <v>7702</v>
      </c>
      <c r="B7703" s="108">
        <v>601049.51</v>
      </c>
      <c r="C7703" s="109" t="s">
        <v>7841</v>
      </c>
    </row>
    <row r="7704" spans="1:3" x14ac:dyDescent="0.3">
      <c r="A7704" s="219">
        <v>7703</v>
      </c>
      <c r="B7704" s="108">
        <v>601049.41</v>
      </c>
      <c r="C7704" s="109" t="s">
        <v>7842</v>
      </c>
    </row>
    <row r="7705" spans="1:3" x14ac:dyDescent="0.3">
      <c r="A7705" s="219">
        <v>7704</v>
      </c>
      <c r="B7705" s="108">
        <v>100541.02</v>
      </c>
      <c r="C7705" s="109" t="s">
        <v>7843</v>
      </c>
    </row>
    <row r="7706" spans="1:3" x14ac:dyDescent="0.3">
      <c r="A7706" s="219">
        <v>7705</v>
      </c>
      <c r="B7706" s="108">
        <v>201049.51</v>
      </c>
      <c r="C7706" s="109" t="s">
        <v>7844</v>
      </c>
    </row>
    <row r="7707" spans="1:3" x14ac:dyDescent="0.3">
      <c r="A7707" s="219">
        <v>7706</v>
      </c>
      <c r="B7707" s="108">
        <v>201071</v>
      </c>
      <c r="C7707" s="109" t="s">
        <v>7845</v>
      </c>
    </row>
    <row r="7708" spans="1:3" x14ac:dyDescent="0.3">
      <c r="A7708" s="219">
        <v>7707</v>
      </c>
      <c r="B7708" s="108">
        <v>104557.01</v>
      </c>
      <c r="C7708" s="109" t="s">
        <v>7846</v>
      </c>
    </row>
    <row r="7709" spans="1:3" x14ac:dyDescent="0.3">
      <c r="A7709" s="219">
        <v>7708</v>
      </c>
      <c r="B7709" s="108">
        <v>101049.41</v>
      </c>
      <c r="C7709" s="109" t="s">
        <v>7847</v>
      </c>
    </row>
    <row r="7710" spans="1:3" x14ac:dyDescent="0.3">
      <c r="A7710" s="219">
        <v>7709</v>
      </c>
      <c r="B7710" s="108">
        <v>100621</v>
      </c>
      <c r="C7710" s="109" t="s">
        <v>7848</v>
      </c>
    </row>
    <row r="7711" spans="1:3" x14ac:dyDescent="0.3">
      <c r="A7711" s="219">
        <v>7710</v>
      </c>
      <c r="B7711" s="108">
        <v>600619</v>
      </c>
      <c r="C7711" s="109" t="s">
        <v>7849</v>
      </c>
    </row>
    <row r="7712" spans="1:3" x14ac:dyDescent="0.3">
      <c r="A7712" s="219">
        <v>7711</v>
      </c>
      <c r="B7712" s="108">
        <v>100621.01</v>
      </c>
      <c r="C7712" s="109" t="s">
        <v>7850</v>
      </c>
    </row>
    <row r="7713" spans="1:3" x14ac:dyDescent="0.3">
      <c r="A7713" s="219">
        <v>7712</v>
      </c>
      <c r="B7713" s="108">
        <v>100568</v>
      </c>
      <c r="C7713" s="109" t="s">
        <v>7851</v>
      </c>
    </row>
    <row r="7714" spans="1:3" x14ac:dyDescent="0.3">
      <c r="A7714" s="219">
        <v>7713</v>
      </c>
      <c r="B7714" s="108">
        <v>200568</v>
      </c>
      <c r="C7714" s="109" t="s">
        <v>7852</v>
      </c>
    </row>
    <row r="7715" spans="1:3" x14ac:dyDescent="0.3">
      <c r="A7715" s="219">
        <v>7714</v>
      </c>
      <c r="B7715" s="108">
        <v>104049</v>
      </c>
      <c r="C7715" s="109" t="s">
        <v>7853</v>
      </c>
    </row>
    <row r="7716" spans="1:3" x14ac:dyDescent="0.3">
      <c r="A7716" s="219">
        <v>7715</v>
      </c>
      <c r="B7716" s="108">
        <v>100620</v>
      </c>
      <c r="C7716" s="109" t="s">
        <v>7854</v>
      </c>
    </row>
    <row r="7717" spans="1:3" x14ac:dyDescent="0.3">
      <c r="A7717" s="219">
        <v>7716</v>
      </c>
      <c r="B7717" s="108">
        <v>200620</v>
      </c>
      <c r="C7717" s="109" t="s">
        <v>7855</v>
      </c>
    </row>
    <row r="7718" spans="1:3" x14ac:dyDescent="0.3">
      <c r="A7718" s="219">
        <v>7717</v>
      </c>
      <c r="B7718" s="108">
        <v>100619</v>
      </c>
      <c r="C7718" s="109" t="s">
        <v>7856</v>
      </c>
    </row>
    <row r="7719" spans="1:3" x14ac:dyDescent="0.3">
      <c r="A7719" s="219">
        <v>7718</v>
      </c>
      <c r="B7719" s="108">
        <v>200619</v>
      </c>
      <c r="C7719" s="109" t="s">
        <v>7857</v>
      </c>
    </row>
    <row r="7720" spans="1:3" x14ac:dyDescent="0.3">
      <c r="A7720" s="219">
        <v>7719</v>
      </c>
      <c r="B7720" s="221">
        <v>201196</v>
      </c>
      <c r="C7720" s="223" t="s">
        <v>7858</v>
      </c>
    </row>
    <row r="7721" spans="1:3" x14ac:dyDescent="0.3">
      <c r="A7721" s="219">
        <v>7720</v>
      </c>
      <c r="B7721" s="221">
        <v>601049</v>
      </c>
      <c r="C7721" s="223" t="s">
        <v>7859</v>
      </c>
    </row>
    <row r="7722" spans="1:3" x14ac:dyDescent="0.3">
      <c r="A7722" s="219">
        <v>7721</v>
      </c>
      <c r="B7722" s="221">
        <v>100541.01</v>
      </c>
      <c r="C7722" s="223" t="s">
        <v>7860</v>
      </c>
    </row>
    <row r="7723" spans="1:3" x14ac:dyDescent="0.3">
      <c r="A7723" s="219">
        <v>7722</v>
      </c>
      <c r="B7723" s="221">
        <v>101049.01</v>
      </c>
      <c r="C7723" s="223" t="s">
        <v>7861</v>
      </c>
    </row>
    <row r="7724" spans="1:3" x14ac:dyDescent="0.3">
      <c r="A7724" s="219">
        <v>7723</v>
      </c>
      <c r="B7724" s="221">
        <v>101050</v>
      </c>
      <c r="C7724" s="223" t="s">
        <v>7862</v>
      </c>
    </row>
    <row r="7725" spans="1:3" x14ac:dyDescent="0.3">
      <c r="A7725" s="219">
        <v>7724</v>
      </c>
      <c r="B7725" s="221">
        <v>101049</v>
      </c>
      <c r="C7725" s="223" t="s">
        <v>8014</v>
      </c>
    </row>
    <row r="7726" spans="1:3" x14ac:dyDescent="0.3">
      <c r="A7726" s="219">
        <v>7725</v>
      </c>
      <c r="B7726" s="221">
        <v>100261.01</v>
      </c>
      <c r="C7726" s="223" t="s">
        <v>7863</v>
      </c>
    </row>
    <row r="7727" spans="1:3" x14ac:dyDescent="0.3">
      <c r="A7727" s="219">
        <v>7726</v>
      </c>
      <c r="B7727" s="221">
        <v>208497</v>
      </c>
      <c r="C7727" s="223" t="s">
        <v>7864</v>
      </c>
    </row>
    <row r="7728" spans="1:3" x14ac:dyDescent="0.3">
      <c r="A7728" s="219">
        <v>7727</v>
      </c>
      <c r="B7728" s="221">
        <v>100621.01</v>
      </c>
      <c r="C7728" s="223" t="s">
        <v>7865</v>
      </c>
    </row>
    <row r="7729" spans="1:3" x14ac:dyDescent="0.3">
      <c r="A7729" s="219">
        <v>7728</v>
      </c>
      <c r="B7729" s="221">
        <v>201049.05</v>
      </c>
      <c r="C7729" s="223" t="s">
        <v>7829</v>
      </c>
    </row>
    <row r="7730" spans="1:3" x14ac:dyDescent="0.3">
      <c r="A7730" s="219">
        <v>7729</v>
      </c>
      <c r="B7730" s="221">
        <v>201049.31</v>
      </c>
      <c r="C7730" s="223" t="s">
        <v>7830</v>
      </c>
    </row>
    <row r="7731" spans="1:3" x14ac:dyDescent="0.3">
      <c r="A7731" s="219">
        <v>7730</v>
      </c>
      <c r="B7731" s="222">
        <v>201199.01</v>
      </c>
      <c r="C7731" s="223" t="s">
        <v>7866</v>
      </c>
    </row>
    <row r="7732" spans="1:3" x14ac:dyDescent="0.3">
      <c r="A7732" s="219">
        <v>7731</v>
      </c>
      <c r="B7732" s="221">
        <v>100286.07</v>
      </c>
      <c r="C7732" s="223" t="s">
        <v>7867</v>
      </c>
    </row>
    <row r="7733" spans="1:3" x14ac:dyDescent="0.3">
      <c r="A7733" s="219">
        <v>7732</v>
      </c>
      <c r="B7733" s="221">
        <v>201196.01</v>
      </c>
      <c r="C7733" s="223" t="s">
        <v>7868</v>
      </c>
    </row>
    <row r="7734" spans="1:3" x14ac:dyDescent="0.3">
      <c r="A7734" s="219">
        <v>7733</v>
      </c>
      <c r="B7734" s="221">
        <v>100750.1</v>
      </c>
      <c r="C7734" s="223" t="s">
        <v>7869</v>
      </c>
    </row>
    <row r="7735" spans="1:3" x14ac:dyDescent="0.3">
      <c r="A7735" s="219">
        <v>7734</v>
      </c>
      <c r="B7735" s="221">
        <v>208334.01</v>
      </c>
      <c r="C7735" s="223" t="s">
        <v>7870</v>
      </c>
    </row>
    <row r="7736" spans="1:3" x14ac:dyDescent="0.3">
      <c r="A7736" s="219">
        <v>7735</v>
      </c>
      <c r="B7736" s="221">
        <v>104609.02</v>
      </c>
      <c r="C7736" s="223" t="s">
        <v>7871</v>
      </c>
    </row>
    <row r="7737" spans="1:3" x14ac:dyDescent="0.3">
      <c r="A7737" s="219">
        <v>7736</v>
      </c>
      <c r="B7737" s="222">
        <v>208832.01</v>
      </c>
      <c r="C7737" s="223" t="s">
        <v>7872</v>
      </c>
    </row>
    <row r="7738" spans="1:3" x14ac:dyDescent="0.3">
      <c r="A7738" s="219">
        <v>7737</v>
      </c>
      <c r="B7738" s="221">
        <v>102052</v>
      </c>
      <c r="C7738" s="223" t="s">
        <v>7873</v>
      </c>
    </row>
    <row r="7739" spans="1:3" x14ac:dyDescent="0.3">
      <c r="A7739" s="219">
        <v>7738</v>
      </c>
      <c r="B7739" s="221">
        <v>202052</v>
      </c>
      <c r="C7739" s="223" t="s">
        <v>7874</v>
      </c>
    </row>
    <row r="7740" spans="1:3" x14ac:dyDescent="0.3">
      <c r="A7740" s="219">
        <v>7739</v>
      </c>
      <c r="B7740" s="222">
        <v>200812.04</v>
      </c>
      <c r="C7740" s="223" t="s">
        <v>7875</v>
      </c>
    </row>
    <row r="7741" spans="1:3" x14ac:dyDescent="0.3">
      <c r="A7741" s="219">
        <v>7740</v>
      </c>
      <c r="B7741" s="222">
        <v>208857.1</v>
      </c>
      <c r="C7741" s="223"/>
    </row>
    <row r="7742" spans="1:3" x14ac:dyDescent="0.3">
      <c r="A7742" s="219">
        <v>7741</v>
      </c>
      <c r="B7742" s="221">
        <v>104812.02</v>
      </c>
      <c r="C7742" s="223" t="s">
        <v>7876</v>
      </c>
    </row>
    <row r="7743" spans="1:3" x14ac:dyDescent="0.3">
      <c r="A7743" s="219">
        <v>7742</v>
      </c>
      <c r="B7743" s="221">
        <v>202046</v>
      </c>
      <c r="C7743" s="223" t="s">
        <v>7877</v>
      </c>
    </row>
    <row r="7744" spans="1:3" x14ac:dyDescent="0.3">
      <c r="A7744" s="219">
        <v>7743</v>
      </c>
      <c r="B7744" s="221">
        <v>202044.01</v>
      </c>
      <c r="C7744" s="223" t="s">
        <v>7878</v>
      </c>
    </row>
  </sheetData>
  <conditionalFormatting sqref="B1:B7643 B7649 B7651:B7657 B7660:B7661 B7676 B7732:B7736 B7738:B7739 B7742:B1048576">
    <cfRule type="duplicateValues" dxfId="23" priority="16"/>
  </conditionalFormatting>
  <conditionalFormatting sqref="B1:B7649 B7651:B7657 B7660:B7661 B7676 B7732:B7736 B7738:B7739 B7742:B1048576">
    <cfRule type="duplicateValues" dxfId="22" priority="14"/>
  </conditionalFormatting>
  <conditionalFormatting sqref="B2:B7643">
    <cfRule type="duplicateValues" dxfId="21" priority="15"/>
  </conditionalFormatting>
  <conditionalFormatting sqref="B7650">
    <cfRule type="expression" dxfId="20" priority="12">
      <formula>LEN(INT(B7650))&lt;6</formula>
    </cfRule>
    <cfRule type="expression" dxfId="19" priority="13">
      <formula>LEN(INT(B7650))&gt;6</formula>
    </cfRule>
  </conditionalFormatting>
  <conditionalFormatting sqref="B7658:B7659">
    <cfRule type="expression" dxfId="18" priority="10">
      <formula>LEN(INT(B7658))&lt;6</formula>
    </cfRule>
    <cfRule type="expression" dxfId="17" priority="11">
      <formula>LEN(INT(B7658))&gt;6</formula>
    </cfRule>
  </conditionalFormatting>
  <conditionalFormatting sqref="B7680">
    <cfRule type="duplicateValues" dxfId="16" priority="9"/>
  </conditionalFormatting>
  <conditionalFormatting sqref="B7681:B7689">
    <cfRule type="duplicateValues" dxfId="15" priority="8"/>
  </conditionalFormatting>
  <conditionalFormatting sqref="B7690">
    <cfRule type="duplicateValues" dxfId="14" priority="7"/>
  </conditionalFormatting>
  <conditionalFormatting sqref="B7691">
    <cfRule type="duplicateValues" dxfId="13" priority="6"/>
  </conditionalFormatting>
  <conditionalFormatting sqref="B7692">
    <cfRule type="duplicateValues" dxfId="12" priority="5"/>
  </conditionalFormatting>
  <conditionalFormatting sqref="B7693">
    <cfRule type="duplicateValues" dxfId="11" priority="4"/>
  </conditionalFormatting>
  <conditionalFormatting sqref="B7694:B7708">
    <cfRule type="duplicateValues" dxfId="10" priority="3"/>
  </conditionalFormatting>
  <conditionalFormatting sqref="B7709:B7719">
    <cfRule type="duplicateValues" dxfId="9" priority="2"/>
  </conditionalFormatting>
  <conditionalFormatting sqref="B7720:B7730">
    <cfRule type="duplicateValues" dxfId="8"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12D1-02C0-4452-835B-768E2F517D1F}">
  <dimension ref="A1:F15"/>
  <sheetViews>
    <sheetView tabSelected="1" workbookViewId="0">
      <selection activeCell="F7" sqref="F7"/>
    </sheetView>
  </sheetViews>
  <sheetFormatPr defaultColWidth="9.109375" defaultRowHeight="13.8" x14ac:dyDescent="0.25"/>
  <cols>
    <col min="1" max="1" width="9.109375" style="117"/>
    <col min="2" max="2" width="12.88671875" style="117" customWidth="1"/>
    <col min="3" max="3" width="35.88671875" style="117" customWidth="1"/>
    <col min="4" max="5" width="18.5546875" style="117" customWidth="1"/>
    <col min="6" max="6" width="17.5546875" style="117" customWidth="1"/>
    <col min="7" max="16384" width="9.109375" style="117"/>
  </cols>
  <sheetData>
    <row r="1" spans="1:6" s="228" customFormat="1" ht="23.4" customHeight="1" x14ac:dyDescent="0.3">
      <c r="A1" s="231" t="s">
        <v>8013</v>
      </c>
      <c r="B1" s="232" t="s">
        <v>8015</v>
      </c>
      <c r="C1" s="233" t="s">
        <v>8016</v>
      </c>
      <c r="D1" s="234" t="s">
        <v>8017</v>
      </c>
      <c r="E1" s="234" t="s">
        <v>8018</v>
      </c>
      <c r="F1" s="234" t="s">
        <v>8019</v>
      </c>
    </row>
    <row r="2" spans="1:6" ht="15" x14ac:dyDescent="0.25">
      <c r="A2" s="229">
        <v>1</v>
      </c>
      <c r="B2" s="224" t="s">
        <v>7879</v>
      </c>
      <c r="C2" s="225" t="s">
        <v>7880</v>
      </c>
      <c r="D2" s="226" t="s">
        <v>7881</v>
      </c>
      <c r="E2" s="227">
        <v>1.67</v>
      </c>
      <c r="F2" s="230">
        <v>1.35</v>
      </c>
    </row>
    <row r="3" spans="1:6" ht="30" x14ac:dyDescent="0.25">
      <c r="A3" s="118">
        <v>2</v>
      </c>
      <c r="B3" s="119" t="s">
        <v>7882</v>
      </c>
      <c r="C3" s="120" t="s">
        <v>7883</v>
      </c>
      <c r="D3" s="121" t="s">
        <v>7884</v>
      </c>
      <c r="E3" s="122">
        <v>95</v>
      </c>
      <c r="F3" s="123">
        <v>69</v>
      </c>
    </row>
    <row r="4" spans="1:6" ht="30" x14ac:dyDescent="0.25">
      <c r="A4" s="118">
        <v>3</v>
      </c>
      <c r="B4" s="124" t="s">
        <v>7885</v>
      </c>
      <c r="C4" s="125" t="s">
        <v>7886</v>
      </c>
      <c r="D4" s="126" t="s">
        <v>7887</v>
      </c>
      <c r="E4" s="127">
        <v>400</v>
      </c>
      <c r="F4" s="123">
        <f>'[1]Backend Data for KPI'!AB41</f>
        <v>162.06742663697275</v>
      </c>
    </row>
    <row r="5" spans="1:6" ht="30" x14ac:dyDescent="0.25">
      <c r="A5" s="118">
        <v>4</v>
      </c>
      <c r="B5" s="124" t="s">
        <v>7888</v>
      </c>
      <c r="C5" s="125" t="s">
        <v>7889</v>
      </c>
      <c r="D5" s="126" t="s">
        <v>7890</v>
      </c>
      <c r="E5" s="127">
        <v>150</v>
      </c>
      <c r="F5" s="123">
        <f>'[1]Backend Data for KPI'!AC41</f>
        <v>4.9775016923505753</v>
      </c>
    </row>
    <row r="6" spans="1:6" ht="30" x14ac:dyDescent="0.25">
      <c r="A6" s="118">
        <v>5</v>
      </c>
      <c r="B6" s="124" t="s">
        <v>7891</v>
      </c>
      <c r="C6" s="125" t="s">
        <v>7892</v>
      </c>
      <c r="D6" s="126" t="s">
        <v>7893</v>
      </c>
      <c r="E6" s="127">
        <v>1000</v>
      </c>
      <c r="F6" s="123"/>
    </row>
    <row r="7" spans="1:6" ht="30" x14ac:dyDescent="0.25">
      <c r="A7" s="118">
        <v>6</v>
      </c>
      <c r="B7" s="124" t="s">
        <v>7894</v>
      </c>
      <c r="C7" s="120" t="s">
        <v>7895</v>
      </c>
      <c r="D7" s="126" t="s">
        <v>7896</v>
      </c>
      <c r="E7" s="127">
        <v>1500</v>
      </c>
      <c r="F7" s="123">
        <f>'[1]Backend Data for KPI'!H41</f>
        <v>21360.9108079859</v>
      </c>
    </row>
    <row r="8" spans="1:6" ht="30" x14ac:dyDescent="0.25">
      <c r="A8" s="118">
        <v>7</v>
      </c>
      <c r="B8" s="124" t="s">
        <v>7897</v>
      </c>
      <c r="C8" s="120" t="s">
        <v>7898</v>
      </c>
      <c r="D8" s="126" t="s">
        <v>7896</v>
      </c>
      <c r="E8" s="127">
        <v>1500</v>
      </c>
      <c r="F8" s="123">
        <f>'[1]Backend Data for KPI'!R41</f>
        <v>1939.1248783764652</v>
      </c>
    </row>
    <row r="9" spans="1:6" ht="15" x14ac:dyDescent="0.25">
      <c r="A9" s="118">
        <v>8</v>
      </c>
      <c r="B9" s="124" t="s">
        <v>7899</v>
      </c>
      <c r="C9" s="120" t="s">
        <v>7900</v>
      </c>
      <c r="D9" s="128" t="s">
        <v>7901</v>
      </c>
      <c r="E9" s="122">
        <v>7500</v>
      </c>
      <c r="F9" s="123">
        <f>'[1]Backend Data for KPI'!G41</f>
        <v>36255.988625086669</v>
      </c>
    </row>
    <row r="10" spans="1:6" ht="15" x14ac:dyDescent="0.25">
      <c r="A10" s="118">
        <v>9</v>
      </c>
      <c r="B10" s="124" t="s">
        <v>7902</v>
      </c>
      <c r="C10" s="120" t="s">
        <v>7903</v>
      </c>
      <c r="D10" s="128" t="s">
        <v>7904</v>
      </c>
      <c r="E10" s="127">
        <v>3000</v>
      </c>
      <c r="F10" s="123">
        <f>'[1]Backend Data for KPI'!Q41</f>
        <v>7637.6716854394253</v>
      </c>
    </row>
    <row r="11" spans="1:6" ht="45" x14ac:dyDescent="0.25">
      <c r="A11" s="118">
        <v>10</v>
      </c>
      <c r="B11" s="124" t="s">
        <v>7905</v>
      </c>
      <c r="C11" s="125" t="s">
        <v>7906</v>
      </c>
      <c r="D11" s="126" t="s">
        <v>7907</v>
      </c>
      <c r="E11" s="127">
        <v>700</v>
      </c>
      <c r="F11" s="123">
        <f>'[1]Backend Data for KPI'!G93</f>
        <v>161.801534047014</v>
      </c>
    </row>
    <row r="12" spans="1:6" ht="30" x14ac:dyDescent="0.25">
      <c r="A12" s="118">
        <v>11</v>
      </c>
      <c r="B12" s="124" t="s">
        <v>7908</v>
      </c>
      <c r="C12" s="120" t="s">
        <v>7909</v>
      </c>
      <c r="D12" s="121" t="s">
        <v>7910</v>
      </c>
      <c r="E12" s="122">
        <v>5000</v>
      </c>
      <c r="F12" s="123"/>
    </row>
    <row r="13" spans="1:6" ht="15" x14ac:dyDescent="0.25">
      <c r="A13" s="118">
        <v>12</v>
      </c>
      <c r="B13" s="124" t="s">
        <v>7911</v>
      </c>
      <c r="C13" s="120" t="s">
        <v>7912</v>
      </c>
      <c r="D13" s="121" t="s">
        <v>7913</v>
      </c>
      <c r="E13" s="122">
        <v>20</v>
      </c>
      <c r="F13" s="123"/>
    </row>
    <row r="14" spans="1:6" ht="30" x14ac:dyDescent="0.25">
      <c r="A14" s="118">
        <v>13</v>
      </c>
      <c r="B14" s="124" t="s">
        <v>7914</v>
      </c>
      <c r="C14" s="120" t="s">
        <v>7915</v>
      </c>
      <c r="D14" s="121" t="s">
        <v>7916</v>
      </c>
      <c r="E14" s="122">
        <v>90</v>
      </c>
      <c r="F14" s="123"/>
    </row>
    <row r="15" spans="1:6" ht="15" x14ac:dyDescent="0.25">
      <c r="A15" s="118">
        <v>14</v>
      </c>
      <c r="B15" s="124" t="s">
        <v>7917</v>
      </c>
      <c r="C15" s="125" t="s">
        <v>7918</v>
      </c>
      <c r="D15" s="129" t="s">
        <v>7919</v>
      </c>
      <c r="E15" s="130">
        <v>65</v>
      </c>
      <c r="F15" s="1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DCE27-AE55-4229-8B34-AB199B24FB9F}">
  <dimension ref="A1:AY1987"/>
  <sheetViews>
    <sheetView workbookViewId="0">
      <selection activeCell="C101" sqref="C101"/>
    </sheetView>
  </sheetViews>
  <sheetFormatPr defaultColWidth="9" defaultRowHeight="13.8" x14ac:dyDescent="0.25"/>
  <cols>
    <col min="1" max="1" width="28.44140625" style="147" customWidth="1"/>
    <col min="2" max="2" width="14" style="148" customWidth="1"/>
    <col min="3" max="3" width="16" style="150" customWidth="1"/>
    <col min="4" max="16384" width="9" style="117"/>
  </cols>
  <sheetData>
    <row r="1" spans="1:4" ht="49.95" customHeight="1" x14ac:dyDescent="0.25">
      <c r="A1" s="131" t="s">
        <v>7920</v>
      </c>
      <c r="B1" s="132" t="s">
        <v>210</v>
      </c>
      <c r="C1" s="133" t="s">
        <v>7921</v>
      </c>
    </row>
    <row r="2" spans="1:4" s="135" customFormat="1" ht="15" x14ac:dyDescent="0.25">
      <c r="A2" s="134" t="s">
        <v>77</v>
      </c>
      <c r="B2" s="134" t="s">
        <v>73</v>
      </c>
      <c r="C2" s="134" t="s">
        <v>122</v>
      </c>
    </row>
    <row r="3" spans="1:4" s="135" customFormat="1" ht="15" x14ac:dyDescent="0.25">
      <c r="A3" s="134" t="s">
        <v>7922</v>
      </c>
      <c r="B3" s="134" t="s">
        <v>74</v>
      </c>
      <c r="C3" s="136" t="s">
        <v>55</v>
      </c>
    </row>
    <row r="4" spans="1:4" s="135" customFormat="1" ht="16.95" customHeight="1" x14ac:dyDescent="0.25">
      <c r="A4" s="134" t="s">
        <v>7923</v>
      </c>
      <c r="B4" s="134" t="s">
        <v>78</v>
      </c>
      <c r="C4" s="137" t="s">
        <v>52</v>
      </c>
    </row>
    <row r="5" spans="1:4" s="135" customFormat="1" ht="16.95" customHeight="1" x14ac:dyDescent="0.25">
      <c r="A5" s="134" t="s">
        <v>171</v>
      </c>
      <c r="B5" s="136" t="s">
        <v>79</v>
      </c>
      <c r="C5" s="137" t="s">
        <v>47</v>
      </c>
    </row>
    <row r="6" spans="1:4" s="135" customFormat="1" ht="16.95" customHeight="1" x14ac:dyDescent="0.25">
      <c r="A6" s="134" t="s">
        <v>131</v>
      </c>
      <c r="B6" s="136" t="s">
        <v>80</v>
      </c>
      <c r="C6" s="137" t="s">
        <v>41</v>
      </c>
    </row>
    <row r="7" spans="1:4" s="135" customFormat="1" ht="16.95" customHeight="1" x14ac:dyDescent="0.25">
      <c r="A7" s="134" t="s">
        <v>7924</v>
      </c>
      <c r="B7" s="134" t="s">
        <v>85</v>
      </c>
      <c r="C7" s="137" t="s">
        <v>70</v>
      </c>
    </row>
    <row r="8" spans="1:4" s="135" customFormat="1" ht="16.95" customHeight="1" x14ac:dyDescent="0.25">
      <c r="A8" s="134" t="s">
        <v>95</v>
      </c>
      <c r="B8" s="134" t="s">
        <v>87</v>
      </c>
      <c r="C8" s="137" t="s">
        <v>7925</v>
      </c>
      <c r="D8" s="151"/>
    </row>
    <row r="9" spans="1:4" s="135" customFormat="1" ht="16.95" customHeight="1" x14ac:dyDescent="0.25">
      <c r="A9" s="134" t="s">
        <v>7926</v>
      </c>
      <c r="B9" s="134" t="s">
        <v>90</v>
      </c>
      <c r="C9" s="137" t="s">
        <v>63</v>
      </c>
    </row>
    <row r="10" spans="1:4" s="135" customFormat="1" ht="16.95" customHeight="1" x14ac:dyDescent="0.25">
      <c r="A10" s="134" t="s">
        <v>64</v>
      </c>
      <c r="B10" s="136" t="s">
        <v>93</v>
      </c>
      <c r="C10" s="134" t="s">
        <v>75</v>
      </c>
    </row>
    <row r="11" spans="1:4" s="135" customFormat="1" ht="16.95" customHeight="1" x14ac:dyDescent="0.25">
      <c r="A11" s="134" t="s">
        <v>7927</v>
      </c>
      <c r="B11" s="136" t="s">
        <v>94</v>
      </c>
      <c r="C11" s="137" t="s">
        <v>172</v>
      </c>
    </row>
    <row r="12" spans="1:4" s="135" customFormat="1" ht="16.95" customHeight="1" x14ac:dyDescent="0.25">
      <c r="A12" s="134" t="s">
        <v>65</v>
      </c>
      <c r="B12" s="134" t="s">
        <v>100</v>
      </c>
      <c r="C12" s="136" t="s">
        <v>101</v>
      </c>
    </row>
    <row r="13" spans="1:4" s="135" customFormat="1" ht="16.95" customHeight="1" x14ac:dyDescent="0.25">
      <c r="A13" s="134" t="s">
        <v>165</v>
      </c>
      <c r="B13" s="134" t="s">
        <v>104</v>
      </c>
      <c r="C13" s="138" t="s">
        <v>7928</v>
      </c>
    </row>
    <row r="14" spans="1:4" s="135" customFormat="1" ht="16.95" customHeight="1" x14ac:dyDescent="0.25">
      <c r="A14" s="134" t="s">
        <v>7929</v>
      </c>
      <c r="B14" s="136" t="s">
        <v>108</v>
      </c>
      <c r="C14" s="137" t="s">
        <v>81</v>
      </c>
    </row>
    <row r="15" spans="1:4" s="135" customFormat="1" ht="16.95" customHeight="1" x14ac:dyDescent="0.25">
      <c r="A15" s="134" t="s">
        <v>7930</v>
      </c>
      <c r="B15" s="134" t="s">
        <v>111</v>
      </c>
      <c r="C15" s="134" t="s">
        <v>49</v>
      </c>
    </row>
    <row r="16" spans="1:4" s="135" customFormat="1" ht="16.95" customHeight="1" x14ac:dyDescent="0.25">
      <c r="A16" s="134" t="s">
        <v>7931</v>
      </c>
      <c r="B16" s="136" t="s">
        <v>113</v>
      </c>
      <c r="C16" s="134" t="s">
        <v>17</v>
      </c>
    </row>
    <row r="17" spans="1:3" s="135" customFormat="1" ht="16.95" customHeight="1" x14ac:dyDescent="0.25">
      <c r="A17" s="134" t="s">
        <v>110</v>
      </c>
      <c r="B17" s="134" t="s">
        <v>115</v>
      </c>
      <c r="C17" s="134" t="s">
        <v>7932</v>
      </c>
    </row>
    <row r="18" spans="1:3" s="135" customFormat="1" ht="16.95" customHeight="1" x14ac:dyDescent="0.25">
      <c r="A18" s="134" t="s">
        <v>86</v>
      </c>
      <c r="B18" s="136" t="s">
        <v>116</v>
      </c>
      <c r="C18" s="136" t="s">
        <v>7933</v>
      </c>
    </row>
    <row r="19" spans="1:3" s="135" customFormat="1" ht="16.95" customHeight="1" x14ac:dyDescent="0.25">
      <c r="A19" s="134" t="s">
        <v>45</v>
      </c>
      <c r="B19" s="136" t="s">
        <v>118</v>
      </c>
      <c r="C19" s="139"/>
    </row>
    <row r="20" spans="1:3" s="135" customFormat="1" ht="16.95" customHeight="1" x14ac:dyDescent="0.25">
      <c r="A20" s="134" t="s">
        <v>83</v>
      </c>
      <c r="B20" s="136" t="s">
        <v>119</v>
      </c>
      <c r="C20" s="139"/>
    </row>
    <row r="21" spans="1:3" s="135" customFormat="1" ht="16.95" customHeight="1" x14ac:dyDescent="0.25">
      <c r="A21" s="134" t="s">
        <v>123</v>
      </c>
      <c r="B21" s="136" t="s">
        <v>39</v>
      </c>
      <c r="C21" s="139"/>
    </row>
    <row r="22" spans="1:3" s="135" customFormat="1" ht="16.95" customHeight="1" x14ac:dyDescent="0.25">
      <c r="A22" s="134" t="s">
        <v>128</v>
      </c>
      <c r="B22" s="134" t="s">
        <v>44</v>
      </c>
      <c r="C22" s="138"/>
    </row>
    <row r="23" spans="1:3" s="135" customFormat="1" ht="16.95" customHeight="1" x14ac:dyDescent="0.25">
      <c r="A23" s="134" t="s">
        <v>7934</v>
      </c>
      <c r="B23" s="136" t="s">
        <v>50</v>
      </c>
      <c r="C23" s="137"/>
    </row>
    <row r="24" spans="1:3" s="135" customFormat="1" ht="16.95" customHeight="1" x14ac:dyDescent="0.25">
      <c r="A24" s="134" t="s">
        <v>57</v>
      </c>
      <c r="B24" s="136" t="s">
        <v>51</v>
      </c>
      <c r="C24" s="139"/>
    </row>
    <row r="25" spans="1:3" s="135" customFormat="1" ht="16.95" customHeight="1" x14ac:dyDescent="0.25">
      <c r="A25" s="134" t="s">
        <v>127</v>
      </c>
      <c r="B25" s="136" t="s">
        <v>59</v>
      </c>
      <c r="C25" s="139"/>
    </row>
    <row r="26" spans="1:3" s="135" customFormat="1" ht="16.95" customHeight="1" x14ac:dyDescent="0.25">
      <c r="A26" s="134" t="s">
        <v>7935</v>
      </c>
      <c r="B26" s="136" t="s">
        <v>61</v>
      </c>
      <c r="C26" s="137"/>
    </row>
    <row r="27" spans="1:3" s="135" customFormat="1" ht="16.95" customHeight="1" x14ac:dyDescent="0.25">
      <c r="A27" s="134" t="s">
        <v>107</v>
      </c>
      <c r="B27" s="136" t="s">
        <v>62</v>
      </c>
      <c r="C27" s="137"/>
    </row>
    <row r="28" spans="1:3" s="135" customFormat="1" ht="16.95" customHeight="1" x14ac:dyDescent="0.25">
      <c r="A28" s="134" t="s">
        <v>7936</v>
      </c>
      <c r="B28" s="136" t="s">
        <v>66</v>
      </c>
      <c r="C28" s="137"/>
    </row>
    <row r="29" spans="1:3" s="135" customFormat="1" ht="16.95" customHeight="1" x14ac:dyDescent="0.25">
      <c r="A29" s="134" t="s">
        <v>105</v>
      </c>
      <c r="B29" s="136" t="s">
        <v>69</v>
      </c>
      <c r="C29" s="138"/>
    </row>
    <row r="30" spans="1:3" s="135" customFormat="1" ht="16.95" customHeight="1" x14ac:dyDescent="0.25">
      <c r="A30" s="134" t="s">
        <v>98</v>
      </c>
      <c r="B30" s="136" t="s">
        <v>167</v>
      </c>
      <c r="C30" s="139"/>
    </row>
    <row r="31" spans="1:3" s="135" customFormat="1" ht="16.95" customHeight="1" x14ac:dyDescent="0.25">
      <c r="A31" s="134" t="s">
        <v>7937</v>
      </c>
      <c r="B31" s="134" t="s">
        <v>97</v>
      </c>
      <c r="C31" s="139"/>
    </row>
    <row r="32" spans="1:3" s="135" customFormat="1" ht="16.95" customHeight="1" x14ac:dyDescent="0.25">
      <c r="A32" s="134" t="s">
        <v>7938</v>
      </c>
      <c r="B32" s="134" t="s">
        <v>72</v>
      </c>
      <c r="C32" s="139"/>
    </row>
    <row r="33" spans="1:3" s="135" customFormat="1" ht="16.95" customHeight="1" x14ac:dyDescent="0.25">
      <c r="A33" s="134" t="s">
        <v>7939</v>
      </c>
      <c r="B33" s="136" t="s">
        <v>60</v>
      </c>
      <c r="C33" s="138"/>
    </row>
    <row r="34" spans="1:3" s="135" customFormat="1" ht="16.95" customHeight="1" x14ac:dyDescent="0.25">
      <c r="A34" s="134" t="s">
        <v>7940</v>
      </c>
      <c r="B34" s="134" t="s">
        <v>99</v>
      </c>
      <c r="C34" s="139"/>
    </row>
    <row r="35" spans="1:3" s="135" customFormat="1" ht="16.95" customHeight="1" x14ac:dyDescent="0.25">
      <c r="A35" s="134" t="s">
        <v>117</v>
      </c>
      <c r="B35" s="134" t="s">
        <v>152</v>
      </c>
      <c r="C35" s="137"/>
    </row>
    <row r="36" spans="1:3" s="135" customFormat="1" ht="16.95" customHeight="1" x14ac:dyDescent="0.25">
      <c r="A36" s="134" t="s">
        <v>88</v>
      </c>
      <c r="B36" s="136"/>
      <c r="C36" s="139"/>
    </row>
    <row r="37" spans="1:3" s="135" customFormat="1" ht="16.95" customHeight="1" x14ac:dyDescent="0.25">
      <c r="A37" s="134" t="s">
        <v>106</v>
      </c>
      <c r="B37" s="136"/>
      <c r="C37" s="138"/>
    </row>
    <row r="38" spans="1:3" s="135" customFormat="1" ht="16.95" customHeight="1" x14ac:dyDescent="0.25">
      <c r="A38" s="134" t="s">
        <v>42</v>
      </c>
      <c r="B38" s="134"/>
      <c r="C38" s="137"/>
    </row>
    <row r="39" spans="1:3" s="135" customFormat="1" ht="16.95" customHeight="1" x14ac:dyDescent="0.25">
      <c r="A39" s="134" t="s">
        <v>114</v>
      </c>
      <c r="B39" s="134"/>
      <c r="C39" s="134"/>
    </row>
    <row r="40" spans="1:3" s="135" customFormat="1" ht="16.95" customHeight="1" x14ac:dyDescent="0.25">
      <c r="A40" s="134" t="s">
        <v>124</v>
      </c>
      <c r="B40" s="134"/>
      <c r="C40" s="138"/>
    </row>
    <row r="41" spans="1:3" s="135" customFormat="1" ht="16.95" customHeight="1" x14ac:dyDescent="0.25">
      <c r="A41" s="134" t="s">
        <v>43</v>
      </c>
      <c r="B41" s="136"/>
      <c r="C41" s="139"/>
    </row>
    <row r="42" spans="1:3" s="135" customFormat="1" ht="16.95" customHeight="1" x14ac:dyDescent="0.25">
      <c r="A42" s="134" t="s">
        <v>84</v>
      </c>
      <c r="B42" s="136"/>
      <c r="C42" s="137"/>
    </row>
    <row r="43" spans="1:3" s="135" customFormat="1" ht="16.95" customHeight="1" x14ac:dyDescent="0.25">
      <c r="A43" s="134" t="s">
        <v>96</v>
      </c>
      <c r="B43" s="136"/>
      <c r="C43" s="139"/>
    </row>
    <row r="44" spans="1:3" s="135" customFormat="1" ht="16.95" customHeight="1" x14ac:dyDescent="0.25">
      <c r="A44" s="134" t="s">
        <v>54</v>
      </c>
      <c r="B44" s="136"/>
      <c r="C44" s="139"/>
    </row>
    <row r="45" spans="1:3" s="135" customFormat="1" ht="16.95" customHeight="1" x14ac:dyDescent="0.25">
      <c r="A45" s="134" t="s">
        <v>67</v>
      </c>
      <c r="B45" s="136"/>
      <c r="C45" s="139"/>
    </row>
    <row r="46" spans="1:3" s="135" customFormat="1" ht="16.95" customHeight="1" x14ac:dyDescent="0.25">
      <c r="A46" s="134" t="s">
        <v>53</v>
      </c>
      <c r="B46" s="136"/>
      <c r="C46" s="139"/>
    </row>
    <row r="47" spans="1:3" s="135" customFormat="1" ht="16.95" customHeight="1" x14ac:dyDescent="0.25">
      <c r="A47" s="134" t="s">
        <v>7941</v>
      </c>
      <c r="B47" s="136"/>
      <c r="C47" s="139"/>
    </row>
    <row r="48" spans="1:3" s="135" customFormat="1" ht="16.95" customHeight="1" x14ac:dyDescent="0.25">
      <c r="A48" s="134" t="s">
        <v>7942</v>
      </c>
      <c r="B48" s="136"/>
      <c r="C48" s="137"/>
    </row>
    <row r="49" spans="1:3" s="135" customFormat="1" ht="16.95" customHeight="1" x14ac:dyDescent="0.25">
      <c r="A49" s="134" t="s">
        <v>7943</v>
      </c>
      <c r="B49" s="134"/>
      <c r="C49" s="134"/>
    </row>
    <row r="50" spans="1:3" s="135" customFormat="1" ht="16.95" customHeight="1" x14ac:dyDescent="0.25">
      <c r="A50" s="134" t="s">
        <v>7944</v>
      </c>
      <c r="B50" s="136"/>
      <c r="C50" s="139"/>
    </row>
    <row r="51" spans="1:3" s="135" customFormat="1" ht="16.95" customHeight="1" x14ac:dyDescent="0.25">
      <c r="A51" s="134" t="s">
        <v>112</v>
      </c>
      <c r="B51" s="136"/>
      <c r="C51" s="139"/>
    </row>
    <row r="52" spans="1:3" s="135" customFormat="1" ht="16.95" customHeight="1" x14ac:dyDescent="0.25">
      <c r="A52" s="134" t="s">
        <v>121</v>
      </c>
      <c r="B52" s="136"/>
      <c r="C52" s="139"/>
    </row>
    <row r="53" spans="1:3" s="135" customFormat="1" ht="16.95" customHeight="1" x14ac:dyDescent="0.25">
      <c r="A53" s="134" t="s">
        <v>155</v>
      </c>
      <c r="B53" s="134"/>
      <c r="C53" s="138"/>
    </row>
    <row r="54" spans="1:3" s="135" customFormat="1" ht="16.95" customHeight="1" x14ac:dyDescent="0.25">
      <c r="A54" s="134" t="s">
        <v>156</v>
      </c>
      <c r="B54" s="134"/>
      <c r="C54" s="137"/>
    </row>
    <row r="55" spans="1:3" s="135" customFormat="1" ht="16.95" customHeight="1" x14ac:dyDescent="0.25">
      <c r="A55" s="134" t="s">
        <v>103</v>
      </c>
      <c r="B55" s="136"/>
      <c r="C55" s="139"/>
    </row>
    <row r="56" spans="1:3" s="135" customFormat="1" ht="16.95" customHeight="1" x14ac:dyDescent="0.25">
      <c r="A56" s="134" t="s">
        <v>7945</v>
      </c>
      <c r="B56" s="136"/>
      <c r="C56" s="139"/>
    </row>
    <row r="57" spans="1:3" s="135" customFormat="1" ht="16.95" customHeight="1" x14ac:dyDescent="0.25">
      <c r="A57" s="134" t="s">
        <v>46</v>
      </c>
      <c r="B57" s="134"/>
      <c r="C57" s="138"/>
    </row>
    <row r="58" spans="1:3" s="135" customFormat="1" ht="16.95" customHeight="1" x14ac:dyDescent="0.25">
      <c r="A58" s="134" t="s">
        <v>7946</v>
      </c>
      <c r="B58" s="134"/>
      <c r="C58" s="137"/>
    </row>
    <row r="59" spans="1:3" s="135" customFormat="1" ht="16.95" customHeight="1" x14ac:dyDescent="0.25">
      <c r="A59" s="134" t="s">
        <v>7947</v>
      </c>
      <c r="B59" s="139"/>
      <c r="C59" s="139"/>
    </row>
    <row r="60" spans="1:3" s="135" customFormat="1" ht="16.95" customHeight="1" x14ac:dyDescent="0.25">
      <c r="A60" s="134" t="s">
        <v>136</v>
      </c>
      <c r="B60" s="136"/>
      <c r="C60" s="139"/>
    </row>
    <row r="61" spans="1:3" s="135" customFormat="1" ht="16.95" customHeight="1" x14ac:dyDescent="0.25">
      <c r="A61" s="134" t="s">
        <v>102</v>
      </c>
      <c r="B61" s="134"/>
      <c r="C61" s="137"/>
    </row>
    <row r="62" spans="1:3" s="135" customFormat="1" ht="16.95" customHeight="1" x14ac:dyDescent="0.25">
      <c r="A62" s="134" t="s">
        <v>7948</v>
      </c>
      <c r="B62" s="136"/>
      <c r="C62" s="137"/>
    </row>
    <row r="63" spans="1:3" s="135" customFormat="1" ht="16.95" customHeight="1" x14ac:dyDescent="0.25">
      <c r="A63" s="134" t="s">
        <v>56</v>
      </c>
      <c r="B63" s="136"/>
      <c r="C63" s="139"/>
    </row>
    <row r="64" spans="1:3" s="135" customFormat="1" ht="16.95" customHeight="1" x14ac:dyDescent="0.25">
      <c r="A64" s="140" t="s">
        <v>133</v>
      </c>
      <c r="B64" s="134"/>
      <c r="C64" s="138"/>
    </row>
    <row r="65" spans="1:3" s="135" customFormat="1" ht="16.95" customHeight="1" x14ac:dyDescent="0.25">
      <c r="A65" s="134" t="s">
        <v>7949</v>
      </c>
      <c r="B65" s="134"/>
      <c r="C65" s="137"/>
    </row>
    <row r="66" spans="1:3" s="135" customFormat="1" ht="16.95" customHeight="1" x14ac:dyDescent="0.25">
      <c r="A66" s="134" t="s">
        <v>7950</v>
      </c>
      <c r="B66" s="134"/>
      <c r="C66" s="138"/>
    </row>
    <row r="67" spans="1:3" s="135" customFormat="1" ht="16.95" customHeight="1" x14ac:dyDescent="0.25">
      <c r="A67" s="134" t="s">
        <v>7951</v>
      </c>
      <c r="B67" s="136"/>
      <c r="C67" s="139"/>
    </row>
    <row r="68" spans="1:3" s="135" customFormat="1" ht="16.95" customHeight="1" x14ac:dyDescent="0.25">
      <c r="A68" s="134" t="s">
        <v>126</v>
      </c>
      <c r="B68" s="134"/>
      <c r="C68" s="138"/>
    </row>
    <row r="69" spans="1:3" s="135" customFormat="1" ht="16.95" customHeight="1" x14ac:dyDescent="0.25">
      <c r="A69" s="134" t="s">
        <v>7952</v>
      </c>
      <c r="B69" s="136"/>
      <c r="C69" s="139"/>
    </row>
    <row r="70" spans="1:3" s="135" customFormat="1" ht="16.95" customHeight="1" x14ac:dyDescent="0.25">
      <c r="A70" s="134" t="s">
        <v>7935</v>
      </c>
      <c r="B70" s="134"/>
      <c r="C70" s="138"/>
    </row>
    <row r="71" spans="1:3" s="135" customFormat="1" ht="15" x14ac:dyDescent="0.25">
      <c r="A71" s="141" t="s">
        <v>7953</v>
      </c>
      <c r="B71" s="142"/>
      <c r="C71" s="142"/>
    </row>
    <row r="72" spans="1:3" s="135" customFormat="1" ht="15" x14ac:dyDescent="0.25">
      <c r="A72" s="141" t="s">
        <v>7954</v>
      </c>
      <c r="B72" s="142"/>
      <c r="C72" s="142"/>
    </row>
    <row r="73" spans="1:3" s="135" customFormat="1" ht="15" x14ac:dyDescent="0.25">
      <c r="A73" s="141" t="s">
        <v>82</v>
      </c>
      <c r="B73" s="142"/>
      <c r="C73" s="142"/>
    </row>
    <row r="74" spans="1:3" s="135" customFormat="1" ht="15" x14ac:dyDescent="0.25">
      <c r="A74" s="141" t="s">
        <v>146</v>
      </c>
      <c r="B74" s="142"/>
      <c r="C74" s="142"/>
    </row>
    <row r="75" spans="1:3" s="135" customFormat="1" ht="15" x14ac:dyDescent="0.25">
      <c r="A75" s="141" t="s">
        <v>7955</v>
      </c>
      <c r="B75" s="142"/>
      <c r="C75" s="142"/>
    </row>
    <row r="76" spans="1:3" s="135" customFormat="1" ht="15" x14ac:dyDescent="0.25">
      <c r="A76" s="141" t="s">
        <v>7956</v>
      </c>
      <c r="B76" s="142"/>
      <c r="C76" s="142"/>
    </row>
    <row r="77" spans="1:3" s="135" customFormat="1" ht="15" x14ac:dyDescent="0.25">
      <c r="A77" s="141" t="s">
        <v>91</v>
      </c>
      <c r="B77" s="142"/>
      <c r="C77" s="142"/>
    </row>
    <row r="78" spans="1:3" s="135" customFormat="1" ht="15" x14ac:dyDescent="0.25">
      <c r="A78" s="141" t="s">
        <v>7957</v>
      </c>
      <c r="B78" s="142"/>
      <c r="C78" s="142"/>
    </row>
    <row r="79" spans="1:3" s="135" customFormat="1" ht="15" x14ac:dyDescent="0.25">
      <c r="A79" s="141" t="s">
        <v>168</v>
      </c>
      <c r="B79" s="142"/>
      <c r="C79" s="142"/>
    </row>
    <row r="80" spans="1:3" s="135" customFormat="1" ht="15" x14ac:dyDescent="0.25">
      <c r="A80" s="141" t="s">
        <v>170</v>
      </c>
      <c r="B80" s="142"/>
      <c r="C80" s="142"/>
    </row>
    <row r="81" spans="1:3" s="135" customFormat="1" ht="15" x14ac:dyDescent="0.25">
      <c r="A81" s="140" t="s">
        <v>7958</v>
      </c>
      <c r="B81" s="142"/>
      <c r="C81" s="142"/>
    </row>
    <row r="82" spans="1:3" s="135" customFormat="1" ht="15" x14ac:dyDescent="0.25">
      <c r="A82" s="141" t="s">
        <v>109</v>
      </c>
      <c r="B82" s="142"/>
      <c r="C82" s="142"/>
    </row>
    <row r="83" spans="1:3" s="135" customFormat="1" ht="15" x14ac:dyDescent="0.25">
      <c r="A83" s="143" t="s">
        <v>120</v>
      </c>
      <c r="B83" s="143"/>
      <c r="C83" s="142"/>
    </row>
    <row r="84" spans="1:3" s="135" customFormat="1" ht="15" x14ac:dyDescent="0.25">
      <c r="A84" s="143" t="s">
        <v>7959</v>
      </c>
      <c r="B84" s="143"/>
      <c r="C84" s="142"/>
    </row>
    <row r="85" spans="1:3" ht="15" x14ac:dyDescent="0.25">
      <c r="A85" s="143" t="s">
        <v>147</v>
      </c>
      <c r="B85" s="143"/>
      <c r="C85" s="142"/>
    </row>
    <row r="86" spans="1:3" ht="15" x14ac:dyDescent="0.25">
      <c r="A86" s="143" t="s">
        <v>7960</v>
      </c>
      <c r="B86" s="143"/>
      <c r="C86" s="142"/>
    </row>
    <row r="87" spans="1:3" ht="15" x14ac:dyDescent="0.25">
      <c r="A87" s="143" t="s">
        <v>92</v>
      </c>
      <c r="B87" s="143"/>
      <c r="C87" s="142"/>
    </row>
    <row r="88" spans="1:3" ht="15" x14ac:dyDescent="0.25">
      <c r="A88" s="143" t="s">
        <v>76</v>
      </c>
      <c r="B88" s="143"/>
      <c r="C88" s="142"/>
    </row>
    <row r="89" spans="1:3" ht="15" x14ac:dyDescent="0.25">
      <c r="A89" s="143" t="s">
        <v>7961</v>
      </c>
      <c r="B89" s="143"/>
      <c r="C89" s="142"/>
    </row>
    <row r="90" spans="1:3" ht="15" x14ac:dyDescent="0.25">
      <c r="A90" s="143" t="s">
        <v>71</v>
      </c>
      <c r="B90" s="143"/>
      <c r="C90" s="142"/>
    </row>
    <row r="91" spans="1:3" ht="15" x14ac:dyDescent="0.25">
      <c r="A91" s="143" t="s">
        <v>130</v>
      </c>
      <c r="B91" s="143"/>
      <c r="C91" s="142"/>
    </row>
    <row r="92" spans="1:3" ht="15" x14ac:dyDescent="0.25">
      <c r="A92" s="143" t="s">
        <v>7962</v>
      </c>
      <c r="B92" s="143"/>
      <c r="C92" s="142"/>
    </row>
    <row r="93" spans="1:3" x14ac:dyDescent="0.25">
      <c r="A93" s="144" t="s">
        <v>7963</v>
      </c>
      <c r="B93" s="145"/>
      <c r="C93" s="145"/>
    </row>
    <row r="94" spans="1:3" x14ac:dyDescent="0.25">
      <c r="A94" s="140" t="s">
        <v>129</v>
      </c>
      <c r="B94" s="146"/>
      <c r="C94" s="146"/>
    </row>
    <row r="95" spans="1:3" x14ac:dyDescent="0.25">
      <c r="A95" s="140" t="s">
        <v>132</v>
      </c>
      <c r="B95" s="146"/>
      <c r="C95" s="146"/>
    </row>
    <row r="96" spans="1:3" x14ac:dyDescent="0.25">
      <c r="A96" s="140" t="s">
        <v>7964</v>
      </c>
      <c r="B96" s="146"/>
      <c r="C96" s="146"/>
    </row>
    <row r="97" spans="1:3" x14ac:dyDescent="0.25">
      <c r="A97" s="140" t="s">
        <v>7965</v>
      </c>
      <c r="B97" s="146"/>
      <c r="C97" s="146"/>
    </row>
    <row r="98" spans="1:3" x14ac:dyDescent="0.25">
      <c r="A98" s="140" t="s">
        <v>7966</v>
      </c>
      <c r="B98" s="146"/>
      <c r="C98" s="146"/>
    </row>
    <row r="99" spans="1:3" x14ac:dyDescent="0.25">
      <c r="A99" s="140" t="s">
        <v>48</v>
      </c>
      <c r="B99" s="146"/>
      <c r="C99" s="146"/>
    </row>
    <row r="100" spans="1:3" x14ac:dyDescent="0.25">
      <c r="A100" s="140" t="s">
        <v>137</v>
      </c>
      <c r="B100" s="146"/>
      <c r="C100" s="146"/>
    </row>
    <row r="101" spans="1:3" x14ac:dyDescent="0.25">
      <c r="A101" s="140" t="s">
        <v>58</v>
      </c>
      <c r="B101" s="146"/>
      <c r="C101" s="146"/>
    </row>
    <row r="102" spans="1:3" x14ac:dyDescent="0.25">
      <c r="A102" s="140" t="s">
        <v>7967</v>
      </c>
      <c r="B102" s="146"/>
      <c r="C102" s="146"/>
    </row>
    <row r="103" spans="1:3" x14ac:dyDescent="0.25">
      <c r="A103" s="140" t="s">
        <v>7968</v>
      </c>
      <c r="B103" s="146"/>
      <c r="C103" s="146"/>
    </row>
    <row r="104" spans="1:3" x14ac:dyDescent="0.25">
      <c r="A104" s="140" t="s">
        <v>7969</v>
      </c>
      <c r="B104" s="146"/>
      <c r="C104" s="146"/>
    </row>
    <row r="105" spans="1:3" x14ac:dyDescent="0.25">
      <c r="A105" s="140" t="s">
        <v>89</v>
      </c>
      <c r="B105" s="146"/>
      <c r="C105" s="146"/>
    </row>
    <row r="106" spans="1:3" x14ac:dyDescent="0.25">
      <c r="A106" s="140" t="s">
        <v>7970</v>
      </c>
      <c r="B106" s="146"/>
      <c r="C106" s="146"/>
    </row>
    <row r="107" spans="1:3" x14ac:dyDescent="0.25">
      <c r="A107" s="140" t="s">
        <v>68</v>
      </c>
      <c r="B107" s="146"/>
      <c r="C107" s="146"/>
    </row>
    <row r="108" spans="1:3" x14ac:dyDescent="0.25">
      <c r="A108" s="140" t="s">
        <v>7958</v>
      </c>
      <c r="B108" s="146"/>
      <c r="C108" s="146"/>
    </row>
    <row r="109" spans="1:3" x14ac:dyDescent="0.25">
      <c r="C109" s="148"/>
    </row>
    <row r="110" spans="1:3" x14ac:dyDescent="0.25">
      <c r="C110" s="148"/>
    </row>
    <row r="111" spans="1:3" x14ac:dyDescent="0.25">
      <c r="C111" s="148"/>
    </row>
    <row r="112" spans="1:3" x14ac:dyDescent="0.25">
      <c r="C112" s="148"/>
    </row>
    <row r="113" spans="3:3" x14ac:dyDescent="0.25">
      <c r="C113" s="148"/>
    </row>
    <row r="114" spans="3:3" x14ac:dyDescent="0.25">
      <c r="C114" s="148"/>
    </row>
    <row r="115" spans="3:3" x14ac:dyDescent="0.25">
      <c r="C115" s="148"/>
    </row>
    <row r="116" spans="3:3" x14ac:dyDescent="0.25">
      <c r="C116" s="148"/>
    </row>
    <row r="117" spans="3:3" x14ac:dyDescent="0.25">
      <c r="C117" s="148"/>
    </row>
    <row r="118" spans="3:3" x14ac:dyDescent="0.25">
      <c r="C118" s="148"/>
    </row>
    <row r="119" spans="3:3" x14ac:dyDescent="0.25">
      <c r="C119" s="148"/>
    </row>
    <row r="120" spans="3:3" x14ac:dyDescent="0.25">
      <c r="C120" s="148"/>
    </row>
    <row r="121" spans="3:3" x14ac:dyDescent="0.25">
      <c r="C121" s="148"/>
    </row>
    <row r="122" spans="3:3" x14ac:dyDescent="0.25">
      <c r="C122" s="148"/>
    </row>
    <row r="123" spans="3:3" x14ac:dyDescent="0.25">
      <c r="C123" s="148"/>
    </row>
    <row r="124" spans="3:3" x14ac:dyDescent="0.25">
      <c r="C124" s="148"/>
    </row>
    <row r="125" spans="3:3" x14ac:dyDescent="0.25">
      <c r="C125" s="148"/>
    </row>
    <row r="126" spans="3:3" x14ac:dyDescent="0.25">
      <c r="C126" s="148"/>
    </row>
    <row r="127" spans="3:3" x14ac:dyDescent="0.25">
      <c r="C127" s="148"/>
    </row>
    <row r="128" spans="3:3" x14ac:dyDescent="0.25">
      <c r="C128" s="148"/>
    </row>
    <row r="129" spans="3:3" x14ac:dyDescent="0.25">
      <c r="C129" s="148"/>
    </row>
    <row r="130" spans="3:3" x14ac:dyDescent="0.25">
      <c r="C130" s="148"/>
    </row>
    <row r="131" spans="3:3" x14ac:dyDescent="0.25">
      <c r="C131" s="148"/>
    </row>
    <row r="132" spans="3:3" x14ac:dyDescent="0.25">
      <c r="C132" s="148"/>
    </row>
    <row r="133" spans="3:3" x14ac:dyDescent="0.25">
      <c r="C133" s="148"/>
    </row>
    <row r="134" spans="3:3" x14ac:dyDescent="0.25">
      <c r="C134" s="148"/>
    </row>
    <row r="135" spans="3:3" x14ac:dyDescent="0.25">
      <c r="C135" s="148"/>
    </row>
    <row r="136" spans="3:3" x14ac:dyDescent="0.25">
      <c r="C136" s="148"/>
    </row>
    <row r="137" spans="3:3" x14ac:dyDescent="0.25">
      <c r="C137" s="148"/>
    </row>
    <row r="138" spans="3:3" x14ac:dyDescent="0.25">
      <c r="C138" s="148"/>
    </row>
    <row r="139" spans="3:3" x14ac:dyDescent="0.25">
      <c r="C139" s="148"/>
    </row>
    <row r="140" spans="3:3" x14ac:dyDescent="0.25">
      <c r="C140" s="148"/>
    </row>
    <row r="141" spans="3:3" x14ac:dyDescent="0.25">
      <c r="C141" s="148"/>
    </row>
    <row r="142" spans="3:3" x14ac:dyDescent="0.25">
      <c r="C142" s="148"/>
    </row>
    <row r="143" spans="3:3" x14ac:dyDescent="0.25">
      <c r="C143" s="148"/>
    </row>
    <row r="144" spans="3:3" x14ac:dyDescent="0.25">
      <c r="C144" s="148"/>
    </row>
    <row r="145" spans="3:3" x14ac:dyDescent="0.25">
      <c r="C145" s="148"/>
    </row>
    <row r="146" spans="3:3" x14ac:dyDescent="0.25">
      <c r="C146" s="148"/>
    </row>
    <row r="147" spans="3:3" x14ac:dyDescent="0.25">
      <c r="C147" s="148"/>
    </row>
    <row r="148" spans="3:3" x14ac:dyDescent="0.25">
      <c r="C148" s="148"/>
    </row>
    <row r="149" spans="3:3" x14ac:dyDescent="0.25">
      <c r="C149" s="148"/>
    </row>
    <row r="150" spans="3:3" x14ac:dyDescent="0.25">
      <c r="C150" s="148"/>
    </row>
    <row r="151" spans="3:3" x14ac:dyDescent="0.25">
      <c r="C151" s="148"/>
    </row>
    <row r="152" spans="3:3" x14ac:dyDescent="0.25">
      <c r="C152" s="148"/>
    </row>
    <row r="153" spans="3:3" x14ac:dyDescent="0.25">
      <c r="C153" s="148"/>
    </row>
    <row r="154" spans="3:3" x14ac:dyDescent="0.25">
      <c r="C154" s="148"/>
    </row>
    <row r="155" spans="3:3" x14ac:dyDescent="0.25">
      <c r="C155" s="148"/>
    </row>
    <row r="156" spans="3:3" x14ac:dyDescent="0.25">
      <c r="C156" s="148"/>
    </row>
    <row r="157" spans="3:3" x14ac:dyDescent="0.25">
      <c r="C157" s="148"/>
    </row>
    <row r="158" spans="3:3" x14ac:dyDescent="0.25">
      <c r="C158" s="148"/>
    </row>
    <row r="159" spans="3:3" x14ac:dyDescent="0.25">
      <c r="C159" s="148"/>
    </row>
    <row r="160" spans="3:3" x14ac:dyDescent="0.25">
      <c r="C160" s="148"/>
    </row>
    <row r="161" spans="3:3" x14ac:dyDescent="0.25">
      <c r="C161" s="148"/>
    </row>
    <row r="162" spans="3:3" x14ac:dyDescent="0.25">
      <c r="C162" s="148"/>
    </row>
    <row r="163" spans="3:3" x14ac:dyDescent="0.25">
      <c r="C163" s="148"/>
    </row>
    <row r="164" spans="3:3" x14ac:dyDescent="0.25">
      <c r="C164" s="148"/>
    </row>
    <row r="165" spans="3:3" x14ac:dyDescent="0.25">
      <c r="C165" s="148"/>
    </row>
    <row r="166" spans="3:3" x14ac:dyDescent="0.25">
      <c r="C166" s="148"/>
    </row>
    <row r="167" spans="3:3" x14ac:dyDescent="0.25">
      <c r="C167" s="148"/>
    </row>
    <row r="168" spans="3:3" x14ac:dyDescent="0.25">
      <c r="C168" s="148"/>
    </row>
    <row r="169" spans="3:3" x14ac:dyDescent="0.25">
      <c r="C169" s="148"/>
    </row>
    <row r="170" spans="3:3" x14ac:dyDescent="0.25">
      <c r="C170" s="148"/>
    </row>
    <row r="171" spans="3:3" x14ac:dyDescent="0.25">
      <c r="C171" s="148"/>
    </row>
    <row r="172" spans="3:3" x14ac:dyDescent="0.25">
      <c r="C172" s="148"/>
    </row>
    <row r="173" spans="3:3" x14ac:dyDescent="0.25">
      <c r="C173" s="148"/>
    </row>
    <row r="174" spans="3:3" x14ac:dyDescent="0.25">
      <c r="C174" s="148"/>
    </row>
    <row r="175" spans="3:3" x14ac:dyDescent="0.25">
      <c r="C175" s="148"/>
    </row>
    <row r="176" spans="3:3" x14ac:dyDescent="0.25">
      <c r="C176" s="148"/>
    </row>
    <row r="177" spans="3:3" x14ac:dyDescent="0.25">
      <c r="C177" s="148"/>
    </row>
    <row r="178" spans="3:3" x14ac:dyDescent="0.25">
      <c r="C178" s="148"/>
    </row>
    <row r="179" spans="3:3" x14ac:dyDescent="0.25">
      <c r="C179" s="148"/>
    </row>
    <row r="180" spans="3:3" x14ac:dyDescent="0.25">
      <c r="C180" s="148"/>
    </row>
    <row r="181" spans="3:3" x14ac:dyDescent="0.25">
      <c r="C181" s="148"/>
    </row>
    <row r="182" spans="3:3" x14ac:dyDescent="0.25">
      <c r="C182" s="148"/>
    </row>
    <row r="183" spans="3:3" x14ac:dyDescent="0.25">
      <c r="C183" s="148"/>
    </row>
    <row r="184" spans="3:3" x14ac:dyDescent="0.25">
      <c r="C184" s="148"/>
    </row>
    <row r="185" spans="3:3" x14ac:dyDescent="0.25">
      <c r="C185" s="148"/>
    </row>
    <row r="186" spans="3:3" x14ac:dyDescent="0.25">
      <c r="C186" s="148"/>
    </row>
    <row r="187" spans="3:3" x14ac:dyDescent="0.25">
      <c r="C187" s="148"/>
    </row>
    <row r="188" spans="3:3" x14ac:dyDescent="0.25">
      <c r="C188" s="148"/>
    </row>
    <row r="189" spans="3:3" x14ac:dyDescent="0.25">
      <c r="C189" s="148"/>
    </row>
    <row r="190" spans="3:3" x14ac:dyDescent="0.25">
      <c r="C190" s="148"/>
    </row>
    <row r="191" spans="3:3" x14ac:dyDescent="0.25">
      <c r="C191" s="148"/>
    </row>
    <row r="192" spans="3:3" x14ac:dyDescent="0.25">
      <c r="C192" s="148"/>
    </row>
    <row r="193" spans="3:3" x14ac:dyDescent="0.25">
      <c r="C193" s="148"/>
    </row>
    <row r="194" spans="3:3" x14ac:dyDescent="0.25">
      <c r="C194" s="148"/>
    </row>
    <row r="195" spans="3:3" x14ac:dyDescent="0.25">
      <c r="C195" s="148"/>
    </row>
    <row r="196" spans="3:3" x14ac:dyDescent="0.25">
      <c r="C196" s="148"/>
    </row>
    <row r="197" spans="3:3" x14ac:dyDescent="0.25">
      <c r="C197" s="148"/>
    </row>
    <row r="198" spans="3:3" x14ac:dyDescent="0.25">
      <c r="C198" s="148"/>
    </row>
    <row r="199" spans="3:3" x14ac:dyDescent="0.25">
      <c r="C199" s="148"/>
    </row>
    <row r="200" spans="3:3" x14ac:dyDescent="0.25">
      <c r="C200" s="148"/>
    </row>
    <row r="201" spans="3:3" x14ac:dyDescent="0.25">
      <c r="C201" s="148"/>
    </row>
    <row r="202" spans="3:3" x14ac:dyDescent="0.25">
      <c r="C202" s="148"/>
    </row>
    <row r="203" spans="3:3" x14ac:dyDescent="0.25">
      <c r="C203" s="148"/>
    </row>
    <row r="204" spans="3:3" x14ac:dyDescent="0.25">
      <c r="C204" s="148"/>
    </row>
    <row r="205" spans="3:3" x14ac:dyDescent="0.25">
      <c r="C205" s="148"/>
    </row>
    <row r="206" spans="3:3" x14ac:dyDescent="0.25">
      <c r="C206" s="148"/>
    </row>
    <row r="207" spans="3:3" x14ac:dyDescent="0.25">
      <c r="C207" s="148"/>
    </row>
    <row r="208" spans="3:3" x14ac:dyDescent="0.25">
      <c r="C208" s="148"/>
    </row>
    <row r="209" spans="3:3" x14ac:dyDescent="0.25">
      <c r="C209" s="148"/>
    </row>
    <row r="210" spans="3:3" x14ac:dyDescent="0.25">
      <c r="C210" s="148"/>
    </row>
    <row r="211" spans="3:3" x14ac:dyDescent="0.25">
      <c r="C211" s="148"/>
    </row>
    <row r="212" spans="3:3" x14ac:dyDescent="0.25">
      <c r="C212" s="148"/>
    </row>
    <row r="213" spans="3:3" x14ac:dyDescent="0.25">
      <c r="C213" s="148"/>
    </row>
    <row r="214" spans="3:3" x14ac:dyDescent="0.25">
      <c r="C214" s="148"/>
    </row>
    <row r="215" spans="3:3" x14ac:dyDescent="0.25">
      <c r="C215" s="148"/>
    </row>
    <row r="216" spans="3:3" x14ac:dyDescent="0.25">
      <c r="C216" s="148"/>
    </row>
    <row r="217" spans="3:3" x14ac:dyDescent="0.25">
      <c r="C217" s="148"/>
    </row>
    <row r="218" spans="3:3" x14ac:dyDescent="0.25">
      <c r="C218" s="148"/>
    </row>
    <row r="219" spans="3:3" x14ac:dyDescent="0.25">
      <c r="C219" s="148"/>
    </row>
    <row r="220" spans="3:3" x14ac:dyDescent="0.25">
      <c r="C220" s="148"/>
    </row>
    <row r="221" spans="3:3" x14ac:dyDescent="0.25">
      <c r="C221" s="148"/>
    </row>
    <row r="222" spans="3:3" x14ac:dyDescent="0.25">
      <c r="C222" s="148"/>
    </row>
    <row r="223" spans="3:3" x14ac:dyDescent="0.25">
      <c r="C223" s="148"/>
    </row>
    <row r="224" spans="3:3" x14ac:dyDescent="0.25">
      <c r="C224" s="148"/>
    </row>
    <row r="225" spans="3:3" x14ac:dyDescent="0.25">
      <c r="C225" s="148"/>
    </row>
    <row r="226" spans="3:3" x14ac:dyDescent="0.25">
      <c r="C226" s="148"/>
    </row>
    <row r="227" spans="3:3" x14ac:dyDescent="0.25">
      <c r="C227" s="148"/>
    </row>
    <row r="228" spans="3:3" x14ac:dyDescent="0.25">
      <c r="C228" s="148"/>
    </row>
    <row r="229" spans="3:3" x14ac:dyDescent="0.25">
      <c r="C229" s="148"/>
    </row>
    <row r="230" spans="3:3" x14ac:dyDescent="0.25">
      <c r="C230" s="148"/>
    </row>
    <row r="231" spans="3:3" x14ac:dyDescent="0.25">
      <c r="C231" s="148"/>
    </row>
    <row r="232" spans="3:3" x14ac:dyDescent="0.25">
      <c r="C232" s="148"/>
    </row>
    <row r="233" spans="3:3" x14ac:dyDescent="0.25">
      <c r="C233" s="148"/>
    </row>
    <row r="234" spans="3:3" x14ac:dyDescent="0.25">
      <c r="C234" s="148"/>
    </row>
    <row r="235" spans="3:3" x14ac:dyDescent="0.25">
      <c r="C235" s="148"/>
    </row>
    <row r="236" spans="3:3" x14ac:dyDescent="0.25">
      <c r="C236" s="148"/>
    </row>
    <row r="237" spans="3:3" x14ac:dyDescent="0.25">
      <c r="C237" s="148"/>
    </row>
    <row r="238" spans="3:3" x14ac:dyDescent="0.25">
      <c r="C238" s="148"/>
    </row>
    <row r="239" spans="3:3" x14ac:dyDescent="0.25">
      <c r="C239" s="148"/>
    </row>
    <row r="240" spans="3:3" x14ac:dyDescent="0.25">
      <c r="C240" s="148"/>
    </row>
    <row r="241" spans="3:3" x14ac:dyDescent="0.25">
      <c r="C241" s="148"/>
    </row>
    <row r="242" spans="3:3" x14ac:dyDescent="0.25">
      <c r="C242" s="148"/>
    </row>
    <row r="243" spans="3:3" x14ac:dyDescent="0.25">
      <c r="C243" s="148"/>
    </row>
    <row r="244" spans="3:3" x14ac:dyDescent="0.25">
      <c r="C244" s="148"/>
    </row>
    <row r="245" spans="3:3" x14ac:dyDescent="0.25">
      <c r="C245" s="148"/>
    </row>
    <row r="246" spans="3:3" x14ac:dyDescent="0.25">
      <c r="C246" s="148"/>
    </row>
    <row r="247" spans="3:3" x14ac:dyDescent="0.25">
      <c r="C247" s="148"/>
    </row>
    <row r="248" spans="3:3" x14ac:dyDescent="0.25">
      <c r="C248" s="148"/>
    </row>
    <row r="249" spans="3:3" x14ac:dyDescent="0.25">
      <c r="C249" s="148"/>
    </row>
    <row r="250" spans="3:3" x14ac:dyDescent="0.25">
      <c r="C250" s="148"/>
    </row>
    <row r="251" spans="3:3" x14ac:dyDescent="0.25">
      <c r="C251" s="148"/>
    </row>
    <row r="252" spans="3:3" x14ac:dyDescent="0.25">
      <c r="C252" s="148"/>
    </row>
    <row r="253" spans="3:3" x14ac:dyDescent="0.25">
      <c r="C253" s="148"/>
    </row>
    <row r="254" spans="3:3" x14ac:dyDescent="0.25">
      <c r="C254" s="148"/>
    </row>
    <row r="255" spans="3:3" x14ac:dyDescent="0.25">
      <c r="C255" s="148"/>
    </row>
    <row r="256" spans="3:3" x14ac:dyDescent="0.25">
      <c r="C256" s="148"/>
    </row>
    <row r="257" spans="3:3" x14ac:dyDescent="0.25">
      <c r="C257" s="148"/>
    </row>
    <row r="258" spans="3:3" x14ac:dyDescent="0.25">
      <c r="C258" s="148"/>
    </row>
    <row r="259" spans="3:3" x14ac:dyDescent="0.25">
      <c r="C259" s="148"/>
    </row>
    <row r="260" spans="3:3" x14ac:dyDescent="0.25">
      <c r="C260" s="148"/>
    </row>
    <row r="261" spans="3:3" x14ac:dyDescent="0.25">
      <c r="C261" s="148"/>
    </row>
    <row r="262" spans="3:3" x14ac:dyDescent="0.25">
      <c r="C262" s="148"/>
    </row>
    <row r="263" spans="3:3" x14ac:dyDescent="0.25">
      <c r="C263" s="148"/>
    </row>
    <row r="264" spans="3:3" x14ac:dyDescent="0.25">
      <c r="C264" s="148"/>
    </row>
    <row r="265" spans="3:3" x14ac:dyDescent="0.25">
      <c r="C265" s="148"/>
    </row>
    <row r="266" spans="3:3" x14ac:dyDescent="0.25">
      <c r="C266" s="148"/>
    </row>
    <row r="267" spans="3:3" x14ac:dyDescent="0.25">
      <c r="C267" s="148"/>
    </row>
    <row r="268" spans="3:3" x14ac:dyDescent="0.25">
      <c r="C268" s="148"/>
    </row>
    <row r="269" spans="3:3" x14ac:dyDescent="0.25">
      <c r="C269" s="148"/>
    </row>
    <row r="270" spans="3:3" x14ac:dyDescent="0.25">
      <c r="C270" s="148"/>
    </row>
    <row r="271" spans="3:3" x14ac:dyDescent="0.25">
      <c r="C271" s="148"/>
    </row>
    <row r="272" spans="3:3" x14ac:dyDescent="0.25">
      <c r="C272" s="148"/>
    </row>
    <row r="273" spans="3:3" x14ac:dyDescent="0.25">
      <c r="C273" s="148"/>
    </row>
    <row r="274" spans="3:3" x14ac:dyDescent="0.25">
      <c r="C274" s="148"/>
    </row>
    <row r="275" spans="3:3" x14ac:dyDescent="0.25">
      <c r="C275" s="148"/>
    </row>
    <row r="276" spans="3:3" x14ac:dyDescent="0.25">
      <c r="C276" s="148"/>
    </row>
    <row r="277" spans="3:3" x14ac:dyDescent="0.25">
      <c r="C277" s="148"/>
    </row>
    <row r="278" spans="3:3" x14ac:dyDescent="0.25">
      <c r="C278" s="148"/>
    </row>
    <row r="279" spans="3:3" x14ac:dyDescent="0.25">
      <c r="C279" s="148"/>
    </row>
    <row r="280" spans="3:3" x14ac:dyDescent="0.25">
      <c r="C280" s="148"/>
    </row>
    <row r="281" spans="3:3" x14ac:dyDescent="0.25">
      <c r="C281" s="148"/>
    </row>
    <row r="282" spans="3:3" x14ac:dyDescent="0.25">
      <c r="C282" s="148"/>
    </row>
    <row r="283" spans="3:3" x14ac:dyDescent="0.25">
      <c r="C283" s="148"/>
    </row>
    <row r="284" spans="3:3" x14ac:dyDescent="0.25">
      <c r="C284" s="148"/>
    </row>
    <row r="285" spans="3:3" x14ac:dyDescent="0.25">
      <c r="C285" s="148"/>
    </row>
    <row r="286" spans="3:3" x14ac:dyDescent="0.25">
      <c r="C286" s="148"/>
    </row>
    <row r="287" spans="3:3" x14ac:dyDescent="0.25">
      <c r="C287" s="148"/>
    </row>
    <row r="288" spans="3:3" x14ac:dyDescent="0.25">
      <c r="C288" s="148"/>
    </row>
    <row r="289" spans="3:3" x14ac:dyDescent="0.25">
      <c r="C289" s="148"/>
    </row>
    <row r="290" spans="3:3" x14ac:dyDescent="0.25">
      <c r="C290" s="148"/>
    </row>
    <row r="291" spans="3:3" x14ac:dyDescent="0.25">
      <c r="C291" s="148"/>
    </row>
    <row r="292" spans="3:3" x14ac:dyDescent="0.25">
      <c r="C292" s="148"/>
    </row>
    <row r="293" spans="3:3" x14ac:dyDescent="0.25">
      <c r="C293" s="148"/>
    </row>
    <row r="294" spans="3:3" x14ac:dyDescent="0.25">
      <c r="C294" s="148"/>
    </row>
    <row r="295" spans="3:3" x14ac:dyDescent="0.25">
      <c r="C295" s="148"/>
    </row>
    <row r="296" spans="3:3" x14ac:dyDescent="0.25">
      <c r="C296" s="148"/>
    </row>
    <row r="297" spans="3:3" x14ac:dyDescent="0.25">
      <c r="C297" s="148"/>
    </row>
    <row r="298" spans="3:3" x14ac:dyDescent="0.25">
      <c r="C298" s="148"/>
    </row>
    <row r="299" spans="3:3" x14ac:dyDescent="0.25">
      <c r="C299" s="148"/>
    </row>
    <row r="300" spans="3:3" x14ac:dyDescent="0.25">
      <c r="C300" s="148"/>
    </row>
    <row r="301" spans="3:3" x14ac:dyDescent="0.25">
      <c r="C301" s="148"/>
    </row>
    <row r="302" spans="3:3" x14ac:dyDescent="0.25">
      <c r="C302" s="148"/>
    </row>
    <row r="303" spans="3:3" x14ac:dyDescent="0.25">
      <c r="C303" s="148"/>
    </row>
    <row r="304" spans="3:3" x14ac:dyDescent="0.25">
      <c r="C304" s="148"/>
    </row>
    <row r="305" spans="3:3" x14ac:dyDescent="0.25">
      <c r="C305" s="148"/>
    </row>
    <row r="306" spans="3:3" x14ac:dyDescent="0.25">
      <c r="C306" s="148"/>
    </row>
    <row r="307" spans="3:3" x14ac:dyDescent="0.25">
      <c r="C307" s="148"/>
    </row>
    <row r="308" spans="3:3" x14ac:dyDescent="0.25">
      <c r="C308" s="148"/>
    </row>
    <row r="309" spans="3:3" x14ac:dyDescent="0.25">
      <c r="C309" s="148"/>
    </row>
    <row r="310" spans="3:3" x14ac:dyDescent="0.25">
      <c r="C310" s="148"/>
    </row>
    <row r="311" spans="3:3" x14ac:dyDescent="0.25">
      <c r="C311" s="148"/>
    </row>
    <row r="312" spans="3:3" x14ac:dyDescent="0.25">
      <c r="C312" s="148"/>
    </row>
    <row r="313" spans="3:3" x14ac:dyDescent="0.25">
      <c r="C313" s="148"/>
    </row>
    <row r="314" spans="3:3" x14ac:dyDescent="0.25">
      <c r="C314" s="148"/>
    </row>
    <row r="315" spans="3:3" x14ac:dyDescent="0.25">
      <c r="C315" s="148"/>
    </row>
    <row r="316" spans="3:3" x14ac:dyDescent="0.25">
      <c r="C316" s="148"/>
    </row>
    <row r="317" spans="3:3" x14ac:dyDescent="0.25">
      <c r="C317" s="148"/>
    </row>
    <row r="318" spans="3:3" x14ac:dyDescent="0.25">
      <c r="C318" s="148"/>
    </row>
    <row r="319" spans="3:3" x14ac:dyDescent="0.25">
      <c r="C319" s="148"/>
    </row>
    <row r="320" spans="3:3" x14ac:dyDescent="0.25">
      <c r="C320" s="148"/>
    </row>
    <row r="321" spans="3:3" x14ac:dyDescent="0.25">
      <c r="C321" s="148"/>
    </row>
    <row r="322" spans="3:3" x14ac:dyDescent="0.25">
      <c r="C322" s="148"/>
    </row>
    <row r="323" spans="3:3" x14ac:dyDescent="0.25">
      <c r="C323" s="148"/>
    </row>
    <row r="324" spans="3:3" x14ac:dyDescent="0.25">
      <c r="C324" s="148"/>
    </row>
    <row r="325" spans="3:3" x14ac:dyDescent="0.25">
      <c r="C325" s="148"/>
    </row>
    <row r="326" spans="3:3" x14ac:dyDescent="0.25">
      <c r="C326" s="148"/>
    </row>
    <row r="327" spans="3:3" x14ac:dyDescent="0.25">
      <c r="C327" s="148"/>
    </row>
    <row r="328" spans="3:3" x14ac:dyDescent="0.25">
      <c r="C328" s="148"/>
    </row>
    <row r="329" spans="3:3" x14ac:dyDescent="0.25">
      <c r="C329" s="148"/>
    </row>
    <row r="330" spans="3:3" x14ac:dyDescent="0.25">
      <c r="C330" s="148"/>
    </row>
    <row r="331" spans="3:3" x14ac:dyDescent="0.25">
      <c r="C331" s="148"/>
    </row>
    <row r="332" spans="3:3" x14ac:dyDescent="0.25">
      <c r="C332" s="148"/>
    </row>
    <row r="333" spans="3:3" x14ac:dyDescent="0.25">
      <c r="C333" s="148"/>
    </row>
    <row r="334" spans="3:3" x14ac:dyDescent="0.25">
      <c r="C334" s="148"/>
    </row>
    <row r="335" spans="3:3" x14ac:dyDescent="0.25">
      <c r="C335" s="148"/>
    </row>
    <row r="336" spans="3:3" x14ac:dyDescent="0.25">
      <c r="C336" s="148"/>
    </row>
    <row r="337" spans="3:51" x14ac:dyDescent="0.25">
      <c r="C337" s="148"/>
    </row>
    <row r="338" spans="3:51" x14ac:dyDescent="0.25">
      <c r="C338" s="148"/>
    </row>
    <row r="339" spans="3:51" x14ac:dyDescent="0.25">
      <c r="C339" s="148"/>
    </row>
    <row r="340" spans="3:51" x14ac:dyDescent="0.25">
      <c r="C340" s="148"/>
    </row>
    <row r="341" spans="3:51" x14ac:dyDescent="0.25">
      <c r="C341" s="148"/>
    </row>
    <row r="342" spans="3:51" x14ac:dyDescent="0.25">
      <c r="C342" s="148"/>
    </row>
    <row r="343" spans="3:51" x14ac:dyDescent="0.25">
      <c r="C343" s="148"/>
    </row>
    <row r="344" spans="3:51" x14ac:dyDescent="0.25">
      <c r="C344" s="148"/>
      <c r="AY344" s="117">
        <v>540</v>
      </c>
    </row>
    <row r="345" spans="3:51" x14ac:dyDescent="0.25">
      <c r="C345" s="148"/>
    </row>
    <row r="346" spans="3:51" x14ac:dyDescent="0.25">
      <c r="C346" s="148"/>
    </row>
    <row r="347" spans="3:51" x14ac:dyDescent="0.25">
      <c r="C347" s="148"/>
    </row>
    <row r="348" spans="3:51" x14ac:dyDescent="0.25">
      <c r="C348" s="148"/>
    </row>
    <row r="349" spans="3:51" x14ac:dyDescent="0.25">
      <c r="C349" s="148"/>
    </row>
    <row r="350" spans="3:51" x14ac:dyDescent="0.25">
      <c r="C350" s="148"/>
    </row>
    <row r="351" spans="3:51" x14ac:dyDescent="0.25">
      <c r="C351" s="148"/>
    </row>
    <row r="352" spans="3:51" x14ac:dyDescent="0.25">
      <c r="C352" s="148"/>
      <c r="AK352" s="117">
        <v>540</v>
      </c>
    </row>
    <row r="353" spans="3:51" x14ac:dyDescent="0.25">
      <c r="C353" s="148"/>
      <c r="AY353" s="117">
        <v>540</v>
      </c>
    </row>
    <row r="354" spans="3:51" x14ac:dyDescent="0.25">
      <c r="C354" s="148"/>
      <c r="AY354" s="117">
        <v>540</v>
      </c>
    </row>
    <row r="355" spans="3:51" x14ac:dyDescent="0.25">
      <c r="C355" s="148"/>
    </row>
    <row r="356" spans="3:51" x14ac:dyDescent="0.25">
      <c r="C356" s="148"/>
      <c r="AY356" s="117">
        <v>540</v>
      </c>
    </row>
    <row r="357" spans="3:51" x14ac:dyDescent="0.25">
      <c r="C357" s="148"/>
      <c r="AK357" s="117">
        <v>540</v>
      </c>
    </row>
    <row r="358" spans="3:51" x14ac:dyDescent="0.25">
      <c r="C358" s="148"/>
      <c r="AY358" s="117">
        <v>540</v>
      </c>
    </row>
    <row r="359" spans="3:51" x14ac:dyDescent="0.25">
      <c r="C359" s="148"/>
      <c r="AY359" s="117">
        <v>540</v>
      </c>
    </row>
    <row r="360" spans="3:51" x14ac:dyDescent="0.25">
      <c r="C360" s="148"/>
      <c r="AY360" s="117">
        <v>540</v>
      </c>
    </row>
    <row r="361" spans="3:51" x14ac:dyDescent="0.25">
      <c r="C361" s="148"/>
    </row>
    <row r="362" spans="3:51" x14ac:dyDescent="0.25">
      <c r="C362" s="148"/>
      <c r="AY362" s="117">
        <v>540</v>
      </c>
    </row>
    <row r="363" spans="3:51" x14ac:dyDescent="0.25">
      <c r="C363" s="148"/>
    </row>
    <row r="364" spans="3:51" x14ac:dyDescent="0.25">
      <c r="C364" s="148"/>
    </row>
    <row r="365" spans="3:51" x14ac:dyDescent="0.25">
      <c r="C365" s="148"/>
    </row>
    <row r="366" spans="3:51" x14ac:dyDescent="0.25">
      <c r="C366" s="148"/>
    </row>
    <row r="367" spans="3:51" x14ac:dyDescent="0.25">
      <c r="C367" s="148"/>
    </row>
    <row r="368" spans="3:51" x14ac:dyDescent="0.25">
      <c r="C368" s="148"/>
    </row>
    <row r="369" spans="3:51" x14ac:dyDescent="0.25">
      <c r="C369" s="148"/>
      <c r="AY369" s="117">
        <v>540</v>
      </c>
    </row>
    <row r="370" spans="3:51" x14ac:dyDescent="0.25">
      <c r="C370" s="148"/>
      <c r="AY370" s="117">
        <v>540</v>
      </c>
    </row>
    <row r="371" spans="3:51" x14ac:dyDescent="0.25">
      <c r="C371" s="148"/>
    </row>
    <row r="372" spans="3:51" x14ac:dyDescent="0.25">
      <c r="C372" s="148"/>
    </row>
    <row r="373" spans="3:51" x14ac:dyDescent="0.25">
      <c r="C373" s="148"/>
      <c r="AK373" s="117">
        <v>540</v>
      </c>
    </row>
    <row r="374" spans="3:51" x14ac:dyDescent="0.25">
      <c r="C374" s="148"/>
    </row>
    <row r="375" spans="3:51" x14ac:dyDescent="0.25">
      <c r="C375" s="148"/>
    </row>
    <row r="376" spans="3:51" x14ac:dyDescent="0.25">
      <c r="C376" s="148"/>
    </row>
    <row r="377" spans="3:51" x14ac:dyDescent="0.25">
      <c r="C377" s="148"/>
    </row>
    <row r="378" spans="3:51" x14ac:dyDescent="0.25">
      <c r="C378" s="148"/>
    </row>
    <row r="379" spans="3:51" x14ac:dyDescent="0.25">
      <c r="C379" s="148"/>
    </row>
    <row r="380" spans="3:51" x14ac:dyDescent="0.25">
      <c r="C380" s="148"/>
    </row>
    <row r="381" spans="3:51" x14ac:dyDescent="0.25">
      <c r="C381" s="148"/>
    </row>
    <row r="382" spans="3:51" x14ac:dyDescent="0.25">
      <c r="C382" s="148"/>
    </row>
    <row r="383" spans="3:51" x14ac:dyDescent="0.25">
      <c r="C383" s="148"/>
    </row>
    <row r="384" spans="3:51" x14ac:dyDescent="0.25">
      <c r="C384" s="148"/>
      <c r="AK384" s="117">
        <v>540</v>
      </c>
    </row>
    <row r="385" spans="3:51" x14ac:dyDescent="0.25">
      <c r="C385" s="148"/>
    </row>
    <row r="386" spans="3:51" x14ac:dyDescent="0.25">
      <c r="C386" s="148"/>
    </row>
    <row r="387" spans="3:51" x14ac:dyDescent="0.25">
      <c r="C387" s="148"/>
      <c r="AI387" s="117">
        <v>30</v>
      </c>
      <c r="AX387" s="117">
        <v>15</v>
      </c>
    </row>
    <row r="388" spans="3:51" x14ac:dyDescent="0.25">
      <c r="C388" s="148"/>
    </row>
    <row r="389" spans="3:51" x14ac:dyDescent="0.25">
      <c r="C389" s="148"/>
      <c r="AI389" s="117">
        <v>45</v>
      </c>
      <c r="AK389" s="117">
        <v>10</v>
      </c>
      <c r="AS389" s="117">
        <v>15</v>
      </c>
    </row>
    <row r="390" spans="3:51" x14ac:dyDescent="0.25">
      <c r="C390" s="148"/>
    </row>
    <row r="391" spans="3:51" x14ac:dyDescent="0.25">
      <c r="C391" s="148"/>
      <c r="AI391" s="117">
        <v>45</v>
      </c>
      <c r="AX391" s="117">
        <v>15</v>
      </c>
    </row>
    <row r="392" spans="3:51" x14ac:dyDescent="0.25">
      <c r="C392" s="148"/>
      <c r="AG392" s="117">
        <v>280</v>
      </c>
      <c r="AI392" s="117">
        <v>10</v>
      </c>
    </row>
    <row r="393" spans="3:51" x14ac:dyDescent="0.25">
      <c r="C393" s="148"/>
      <c r="AK393" s="117">
        <v>540</v>
      </c>
    </row>
    <row r="394" spans="3:51" x14ac:dyDescent="0.25">
      <c r="C394" s="148"/>
      <c r="AI394" s="117">
        <v>30</v>
      </c>
      <c r="AS394" s="117">
        <v>15</v>
      </c>
      <c r="AV394" s="117">
        <v>40</v>
      </c>
      <c r="AX394" s="117">
        <v>15</v>
      </c>
    </row>
    <row r="395" spans="3:51" x14ac:dyDescent="0.25">
      <c r="C395" s="148"/>
      <c r="AY395" s="117">
        <v>540</v>
      </c>
    </row>
    <row r="396" spans="3:51" x14ac:dyDescent="0.25">
      <c r="C396" s="148"/>
      <c r="AG396" s="117">
        <v>15</v>
      </c>
      <c r="AI396" s="117">
        <v>20</v>
      </c>
      <c r="AK396" s="117">
        <v>60</v>
      </c>
      <c r="AX396" s="117">
        <v>15</v>
      </c>
    </row>
    <row r="397" spans="3:51" x14ac:dyDescent="0.25">
      <c r="C397" s="148"/>
      <c r="AI397" s="117">
        <v>30</v>
      </c>
      <c r="AX397" s="117">
        <v>15</v>
      </c>
    </row>
    <row r="398" spans="3:51" x14ac:dyDescent="0.25">
      <c r="C398" s="148"/>
      <c r="AI398" s="117">
        <v>10</v>
      </c>
      <c r="AS398" s="117">
        <v>15</v>
      </c>
      <c r="AX398" s="117">
        <v>15</v>
      </c>
    </row>
    <row r="399" spans="3:51" x14ac:dyDescent="0.25">
      <c r="C399" s="148"/>
      <c r="AI399" s="117">
        <v>10</v>
      </c>
      <c r="AK399" s="117">
        <v>240</v>
      </c>
      <c r="AX399" s="117">
        <v>15</v>
      </c>
    </row>
    <row r="400" spans="3:51" x14ac:dyDescent="0.25">
      <c r="C400" s="148"/>
      <c r="AI400" s="117">
        <v>20</v>
      </c>
      <c r="AS400" s="117">
        <v>15</v>
      </c>
      <c r="AV400" s="117">
        <v>10</v>
      </c>
      <c r="AX400" s="117">
        <v>15</v>
      </c>
    </row>
    <row r="401" spans="1:50" x14ac:dyDescent="0.25">
      <c r="C401" s="148"/>
      <c r="AI401" s="117">
        <v>10</v>
      </c>
      <c r="AK401" s="117">
        <v>180</v>
      </c>
      <c r="AN401" s="117">
        <v>130</v>
      </c>
    </row>
    <row r="402" spans="1:50" x14ac:dyDescent="0.25">
      <c r="C402" s="148"/>
      <c r="AI402" s="117">
        <v>10</v>
      </c>
      <c r="AK402" s="117">
        <v>180</v>
      </c>
      <c r="AN402" s="117">
        <v>130</v>
      </c>
      <c r="AS402" s="117">
        <v>15</v>
      </c>
      <c r="AV402" s="117">
        <v>165</v>
      </c>
      <c r="AX402" s="117">
        <v>15</v>
      </c>
    </row>
    <row r="403" spans="1:50" x14ac:dyDescent="0.25">
      <c r="C403" s="148"/>
      <c r="AK403" s="117">
        <v>400</v>
      </c>
      <c r="AX403" s="117">
        <v>15</v>
      </c>
    </row>
    <row r="404" spans="1:50" x14ac:dyDescent="0.25">
      <c r="A404" s="149"/>
      <c r="C404" s="148"/>
      <c r="AJ404" s="117">
        <v>90</v>
      </c>
    </row>
    <row r="405" spans="1:50" x14ac:dyDescent="0.25">
      <c r="C405" s="148"/>
    </row>
    <row r="406" spans="1:50" x14ac:dyDescent="0.25">
      <c r="C406" s="148"/>
      <c r="AK406" s="117">
        <v>420</v>
      </c>
    </row>
    <row r="407" spans="1:50" x14ac:dyDescent="0.25">
      <c r="C407" s="148"/>
    </row>
    <row r="408" spans="1:50" x14ac:dyDescent="0.25">
      <c r="C408" s="148"/>
    </row>
    <row r="409" spans="1:50" x14ac:dyDescent="0.25">
      <c r="C409" s="148"/>
      <c r="AK409" s="117">
        <v>90</v>
      </c>
    </row>
    <row r="410" spans="1:50" x14ac:dyDescent="0.25">
      <c r="C410" s="148"/>
    </row>
    <row r="411" spans="1:50" x14ac:dyDescent="0.25">
      <c r="C411" s="148"/>
    </row>
    <row r="412" spans="1:50" x14ac:dyDescent="0.25">
      <c r="C412" s="148"/>
      <c r="AK412" s="117">
        <v>420</v>
      </c>
    </row>
    <row r="413" spans="1:50" x14ac:dyDescent="0.25">
      <c r="C413" s="148"/>
    </row>
    <row r="414" spans="1:50" x14ac:dyDescent="0.25">
      <c r="C414" s="148"/>
      <c r="AI414" s="117">
        <v>60</v>
      </c>
      <c r="AV414" s="117">
        <v>60</v>
      </c>
    </row>
    <row r="415" spans="1:50" x14ac:dyDescent="0.25">
      <c r="C415" s="148"/>
      <c r="AI415" s="117">
        <v>40</v>
      </c>
      <c r="AS415" s="117">
        <v>15</v>
      </c>
      <c r="AX415" s="117">
        <v>30</v>
      </c>
    </row>
    <row r="416" spans="1:50" x14ac:dyDescent="0.25">
      <c r="C416" s="148"/>
      <c r="AI416" s="117">
        <v>30</v>
      </c>
      <c r="AS416" s="117">
        <v>15</v>
      </c>
      <c r="AV416" s="117">
        <v>10</v>
      </c>
      <c r="AX416" s="117">
        <v>30</v>
      </c>
    </row>
    <row r="417" spans="3:50" x14ac:dyDescent="0.25">
      <c r="C417" s="148"/>
    </row>
    <row r="418" spans="3:50" x14ac:dyDescent="0.25">
      <c r="C418" s="148"/>
    </row>
    <row r="419" spans="3:50" x14ac:dyDescent="0.25">
      <c r="C419" s="148"/>
    </row>
    <row r="420" spans="3:50" x14ac:dyDescent="0.25">
      <c r="C420" s="148"/>
      <c r="AI420" s="117">
        <v>10</v>
      </c>
      <c r="AO420" s="117">
        <v>180</v>
      </c>
    </row>
    <row r="421" spans="3:50" x14ac:dyDescent="0.25">
      <c r="C421" s="148"/>
      <c r="AI421" s="117">
        <v>20</v>
      </c>
      <c r="AX421" s="117">
        <v>15</v>
      </c>
    </row>
    <row r="422" spans="3:50" x14ac:dyDescent="0.25">
      <c r="C422" s="148"/>
      <c r="AI422" s="117">
        <v>20</v>
      </c>
      <c r="AX422" s="117">
        <v>15</v>
      </c>
    </row>
    <row r="423" spans="3:50" x14ac:dyDescent="0.25">
      <c r="C423" s="148"/>
      <c r="AI423" s="117">
        <v>10</v>
      </c>
      <c r="AX423" s="117">
        <v>15</v>
      </c>
    </row>
    <row r="424" spans="3:50" x14ac:dyDescent="0.25">
      <c r="C424" s="148"/>
      <c r="AX424" s="117">
        <v>15</v>
      </c>
    </row>
    <row r="425" spans="3:50" x14ac:dyDescent="0.25">
      <c r="C425" s="148"/>
      <c r="AG425" s="117">
        <v>15</v>
      </c>
      <c r="AI425" s="117">
        <v>30</v>
      </c>
      <c r="AX425" s="117">
        <v>15</v>
      </c>
    </row>
    <row r="426" spans="3:50" x14ac:dyDescent="0.25">
      <c r="C426" s="148"/>
      <c r="AI426" s="117">
        <v>20</v>
      </c>
      <c r="AS426" s="117">
        <v>15</v>
      </c>
      <c r="AX426" s="117">
        <v>15</v>
      </c>
    </row>
    <row r="427" spans="3:50" x14ac:dyDescent="0.25">
      <c r="C427" s="148"/>
    </row>
    <row r="428" spans="3:50" x14ac:dyDescent="0.25">
      <c r="C428" s="148"/>
    </row>
    <row r="429" spans="3:50" x14ac:dyDescent="0.25">
      <c r="C429" s="148"/>
    </row>
    <row r="430" spans="3:50" x14ac:dyDescent="0.25">
      <c r="C430" s="148"/>
    </row>
    <row r="431" spans="3:50" x14ac:dyDescent="0.25">
      <c r="C431" s="148"/>
    </row>
    <row r="432" spans="3:50" x14ac:dyDescent="0.25">
      <c r="C432" s="148"/>
    </row>
    <row r="433" spans="3:3" x14ac:dyDescent="0.25">
      <c r="C433" s="148"/>
    </row>
    <row r="434" spans="3:3" x14ac:dyDescent="0.25">
      <c r="C434" s="148"/>
    </row>
    <row r="435" spans="3:3" x14ac:dyDescent="0.25">
      <c r="C435" s="148"/>
    </row>
    <row r="436" spans="3:3" x14ac:dyDescent="0.25">
      <c r="C436" s="148"/>
    </row>
    <row r="437" spans="3:3" x14ac:dyDescent="0.25">
      <c r="C437" s="148"/>
    </row>
    <row r="438" spans="3:3" x14ac:dyDescent="0.25">
      <c r="C438" s="148"/>
    </row>
    <row r="439" spans="3:3" x14ac:dyDescent="0.25">
      <c r="C439" s="148"/>
    </row>
    <row r="440" spans="3:3" x14ac:dyDescent="0.25">
      <c r="C440" s="148"/>
    </row>
    <row r="441" spans="3:3" x14ac:dyDescent="0.25">
      <c r="C441" s="148"/>
    </row>
    <row r="442" spans="3:3" x14ac:dyDescent="0.25">
      <c r="C442" s="148"/>
    </row>
    <row r="443" spans="3:3" x14ac:dyDescent="0.25">
      <c r="C443" s="148"/>
    </row>
    <row r="444" spans="3:3" x14ac:dyDescent="0.25">
      <c r="C444" s="148"/>
    </row>
    <row r="445" spans="3:3" x14ac:dyDescent="0.25">
      <c r="C445" s="148"/>
    </row>
    <row r="446" spans="3:3" x14ac:dyDescent="0.25">
      <c r="C446" s="148"/>
    </row>
    <row r="447" spans="3:3" x14ac:dyDescent="0.25">
      <c r="C447" s="148"/>
    </row>
    <row r="448" spans="3:3" x14ac:dyDescent="0.25">
      <c r="C448" s="148"/>
    </row>
    <row r="449" spans="3:3" x14ac:dyDescent="0.25">
      <c r="C449" s="148"/>
    </row>
    <row r="450" spans="3:3" x14ac:dyDescent="0.25">
      <c r="C450" s="148"/>
    </row>
    <row r="451" spans="3:3" x14ac:dyDescent="0.25">
      <c r="C451" s="148"/>
    </row>
    <row r="452" spans="3:3" x14ac:dyDescent="0.25">
      <c r="C452" s="148"/>
    </row>
    <row r="453" spans="3:3" x14ac:dyDescent="0.25">
      <c r="C453" s="148"/>
    </row>
    <row r="454" spans="3:3" x14ac:dyDescent="0.25">
      <c r="C454" s="148"/>
    </row>
    <row r="455" spans="3:3" x14ac:dyDescent="0.25">
      <c r="C455" s="148"/>
    </row>
    <row r="456" spans="3:3" x14ac:dyDescent="0.25">
      <c r="C456" s="148"/>
    </row>
    <row r="457" spans="3:3" x14ac:dyDescent="0.25">
      <c r="C457" s="148"/>
    </row>
    <row r="458" spans="3:3" x14ac:dyDescent="0.25">
      <c r="C458" s="148"/>
    </row>
    <row r="459" spans="3:3" x14ac:dyDescent="0.25">
      <c r="C459" s="148"/>
    </row>
    <row r="460" spans="3:3" x14ac:dyDescent="0.25">
      <c r="C460" s="148"/>
    </row>
    <row r="461" spans="3:3" x14ac:dyDescent="0.25">
      <c r="C461" s="148"/>
    </row>
    <row r="462" spans="3:3" x14ac:dyDescent="0.25">
      <c r="C462" s="148"/>
    </row>
    <row r="463" spans="3:3" x14ac:dyDescent="0.25">
      <c r="C463" s="148"/>
    </row>
    <row r="464" spans="3:3" x14ac:dyDescent="0.25">
      <c r="C464" s="148"/>
    </row>
    <row r="465" spans="3:3" x14ac:dyDescent="0.25">
      <c r="C465" s="148"/>
    </row>
    <row r="466" spans="3:3" x14ac:dyDescent="0.25">
      <c r="C466" s="148"/>
    </row>
    <row r="467" spans="3:3" x14ac:dyDescent="0.25">
      <c r="C467" s="148"/>
    </row>
    <row r="468" spans="3:3" x14ac:dyDescent="0.25">
      <c r="C468" s="148"/>
    </row>
    <row r="469" spans="3:3" x14ac:dyDescent="0.25">
      <c r="C469" s="148"/>
    </row>
    <row r="470" spans="3:3" x14ac:dyDescent="0.25">
      <c r="C470" s="148"/>
    </row>
    <row r="471" spans="3:3" x14ac:dyDescent="0.25">
      <c r="C471" s="148"/>
    </row>
    <row r="472" spans="3:3" x14ac:dyDescent="0.25">
      <c r="C472" s="148"/>
    </row>
    <row r="473" spans="3:3" x14ac:dyDescent="0.25">
      <c r="C473" s="148"/>
    </row>
    <row r="474" spans="3:3" x14ac:dyDescent="0.25">
      <c r="C474" s="148"/>
    </row>
    <row r="475" spans="3:3" x14ac:dyDescent="0.25">
      <c r="C475" s="148"/>
    </row>
    <row r="476" spans="3:3" x14ac:dyDescent="0.25">
      <c r="C476" s="148"/>
    </row>
    <row r="477" spans="3:3" x14ac:dyDescent="0.25">
      <c r="C477" s="148"/>
    </row>
    <row r="478" spans="3:3" x14ac:dyDescent="0.25">
      <c r="C478" s="148"/>
    </row>
    <row r="479" spans="3:3" x14ac:dyDescent="0.25">
      <c r="C479" s="148"/>
    </row>
    <row r="480" spans="3:3" x14ac:dyDescent="0.25">
      <c r="C480" s="148"/>
    </row>
    <row r="481" spans="3:3" x14ac:dyDescent="0.25">
      <c r="C481" s="148"/>
    </row>
    <row r="482" spans="3:3" x14ac:dyDescent="0.25">
      <c r="C482" s="148"/>
    </row>
    <row r="483" spans="3:3" x14ac:dyDescent="0.25">
      <c r="C483" s="148"/>
    </row>
    <row r="484" spans="3:3" x14ac:dyDescent="0.25">
      <c r="C484" s="148"/>
    </row>
    <row r="485" spans="3:3" x14ac:dyDescent="0.25">
      <c r="C485" s="148"/>
    </row>
    <row r="486" spans="3:3" x14ac:dyDescent="0.25">
      <c r="C486" s="148"/>
    </row>
    <row r="487" spans="3:3" x14ac:dyDescent="0.25">
      <c r="C487" s="148"/>
    </row>
    <row r="488" spans="3:3" x14ac:dyDescent="0.25">
      <c r="C488" s="148"/>
    </row>
    <row r="489" spans="3:3" x14ac:dyDescent="0.25">
      <c r="C489" s="148"/>
    </row>
    <row r="490" spans="3:3" x14ac:dyDescent="0.25">
      <c r="C490" s="148"/>
    </row>
    <row r="491" spans="3:3" x14ac:dyDescent="0.25">
      <c r="C491" s="148"/>
    </row>
    <row r="492" spans="3:3" x14ac:dyDescent="0.25">
      <c r="C492" s="148"/>
    </row>
    <row r="493" spans="3:3" x14ac:dyDescent="0.25">
      <c r="C493" s="148"/>
    </row>
    <row r="494" spans="3:3" x14ac:dyDescent="0.25">
      <c r="C494" s="148"/>
    </row>
    <row r="495" spans="3:3" x14ac:dyDescent="0.25">
      <c r="C495" s="148"/>
    </row>
    <row r="496" spans="3:3" x14ac:dyDescent="0.25">
      <c r="C496" s="148"/>
    </row>
    <row r="497" spans="3:3" x14ac:dyDescent="0.25">
      <c r="C497" s="148"/>
    </row>
    <row r="498" spans="3:3" x14ac:dyDescent="0.25">
      <c r="C498" s="148"/>
    </row>
    <row r="499" spans="3:3" x14ac:dyDescent="0.25">
      <c r="C499" s="148"/>
    </row>
    <row r="500" spans="3:3" x14ac:dyDescent="0.25">
      <c r="C500" s="148"/>
    </row>
    <row r="501" spans="3:3" x14ac:dyDescent="0.25">
      <c r="C501" s="148"/>
    </row>
    <row r="502" spans="3:3" x14ac:dyDescent="0.25">
      <c r="C502" s="148"/>
    </row>
    <row r="503" spans="3:3" x14ac:dyDescent="0.25">
      <c r="C503" s="148"/>
    </row>
    <row r="504" spans="3:3" x14ac:dyDescent="0.25">
      <c r="C504" s="148"/>
    </row>
    <row r="505" spans="3:3" x14ac:dyDescent="0.25">
      <c r="C505" s="148"/>
    </row>
    <row r="506" spans="3:3" x14ac:dyDescent="0.25">
      <c r="C506" s="148"/>
    </row>
    <row r="507" spans="3:3" x14ac:dyDescent="0.25">
      <c r="C507" s="148"/>
    </row>
    <row r="508" spans="3:3" x14ac:dyDescent="0.25">
      <c r="C508" s="148"/>
    </row>
    <row r="509" spans="3:3" x14ac:dyDescent="0.25">
      <c r="C509" s="148"/>
    </row>
    <row r="510" spans="3:3" x14ac:dyDescent="0.25">
      <c r="C510" s="148"/>
    </row>
    <row r="511" spans="3:3" x14ac:dyDescent="0.25">
      <c r="C511" s="148"/>
    </row>
    <row r="512" spans="3:3" x14ac:dyDescent="0.25">
      <c r="C512" s="148"/>
    </row>
    <row r="513" spans="3:3" x14ac:dyDescent="0.25">
      <c r="C513" s="148"/>
    </row>
    <row r="514" spans="3:3" x14ac:dyDescent="0.25">
      <c r="C514" s="148"/>
    </row>
    <row r="515" spans="3:3" x14ac:dyDescent="0.25">
      <c r="C515" s="148"/>
    </row>
    <row r="516" spans="3:3" x14ac:dyDescent="0.25">
      <c r="C516" s="148"/>
    </row>
    <row r="517" spans="3:3" x14ac:dyDescent="0.25">
      <c r="C517" s="148"/>
    </row>
    <row r="518" spans="3:3" x14ac:dyDescent="0.25">
      <c r="C518" s="148"/>
    </row>
    <row r="519" spans="3:3" x14ac:dyDescent="0.25">
      <c r="C519" s="148"/>
    </row>
    <row r="520" spans="3:3" x14ac:dyDescent="0.25">
      <c r="C520" s="148"/>
    </row>
    <row r="521" spans="3:3" x14ac:dyDescent="0.25">
      <c r="C521" s="148"/>
    </row>
    <row r="522" spans="3:3" x14ac:dyDescent="0.25">
      <c r="C522" s="148"/>
    </row>
    <row r="523" spans="3:3" x14ac:dyDescent="0.25">
      <c r="C523" s="148"/>
    </row>
    <row r="524" spans="3:3" x14ac:dyDescent="0.25">
      <c r="C524" s="148"/>
    </row>
    <row r="525" spans="3:3" x14ac:dyDescent="0.25">
      <c r="C525" s="148"/>
    </row>
    <row r="526" spans="3:3" x14ac:dyDescent="0.25">
      <c r="C526" s="148"/>
    </row>
    <row r="527" spans="3:3" x14ac:dyDescent="0.25">
      <c r="C527" s="148"/>
    </row>
    <row r="528" spans="3:3" x14ac:dyDescent="0.25">
      <c r="C528" s="148"/>
    </row>
    <row r="529" spans="3:3" x14ac:dyDescent="0.25">
      <c r="C529" s="148"/>
    </row>
    <row r="530" spans="3:3" x14ac:dyDescent="0.25">
      <c r="C530" s="148"/>
    </row>
    <row r="531" spans="3:3" x14ac:dyDescent="0.25">
      <c r="C531" s="148"/>
    </row>
    <row r="532" spans="3:3" x14ac:dyDescent="0.25">
      <c r="C532" s="148"/>
    </row>
    <row r="533" spans="3:3" x14ac:dyDescent="0.25">
      <c r="C533" s="148"/>
    </row>
    <row r="534" spans="3:3" x14ac:dyDescent="0.25">
      <c r="C534" s="148"/>
    </row>
    <row r="535" spans="3:3" x14ac:dyDescent="0.25">
      <c r="C535" s="148"/>
    </row>
    <row r="536" spans="3:3" x14ac:dyDescent="0.25">
      <c r="C536" s="148"/>
    </row>
    <row r="537" spans="3:3" x14ac:dyDescent="0.25">
      <c r="C537" s="148"/>
    </row>
    <row r="538" spans="3:3" x14ac:dyDescent="0.25">
      <c r="C538" s="148"/>
    </row>
    <row r="539" spans="3:3" x14ac:dyDescent="0.25">
      <c r="C539" s="148"/>
    </row>
    <row r="540" spans="3:3" x14ac:dyDescent="0.25">
      <c r="C540" s="148"/>
    </row>
    <row r="541" spans="3:3" x14ac:dyDescent="0.25">
      <c r="C541" s="148"/>
    </row>
    <row r="542" spans="3:3" x14ac:dyDescent="0.25">
      <c r="C542" s="148"/>
    </row>
    <row r="543" spans="3:3" x14ac:dyDescent="0.25">
      <c r="C543" s="148"/>
    </row>
    <row r="544" spans="3:3" x14ac:dyDescent="0.25">
      <c r="C544" s="148"/>
    </row>
    <row r="545" spans="3:3" x14ac:dyDescent="0.25">
      <c r="C545" s="148"/>
    </row>
    <row r="546" spans="3:3" x14ac:dyDescent="0.25">
      <c r="C546" s="148"/>
    </row>
    <row r="547" spans="3:3" x14ac:dyDescent="0.25">
      <c r="C547" s="148"/>
    </row>
    <row r="548" spans="3:3" x14ac:dyDescent="0.25">
      <c r="C548" s="148"/>
    </row>
    <row r="549" spans="3:3" x14ac:dyDescent="0.25">
      <c r="C549" s="148"/>
    </row>
    <row r="550" spans="3:3" x14ac:dyDescent="0.25">
      <c r="C550" s="148"/>
    </row>
    <row r="551" spans="3:3" x14ac:dyDescent="0.25">
      <c r="C551" s="148"/>
    </row>
    <row r="552" spans="3:3" x14ac:dyDescent="0.25">
      <c r="C552" s="148"/>
    </row>
    <row r="553" spans="3:3" x14ac:dyDescent="0.25">
      <c r="C553" s="148"/>
    </row>
    <row r="554" spans="3:3" x14ac:dyDescent="0.25">
      <c r="C554" s="148"/>
    </row>
    <row r="555" spans="3:3" x14ac:dyDescent="0.25">
      <c r="C555" s="148"/>
    </row>
    <row r="556" spans="3:3" x14ac:dyDescent="0.25">
      <c r="C556" s="148"/>
    </row>
    <row r="557" spans="3:3" x14ac:dyDescent="0.25">
      <c r="C557" s="148"/>
    </row>
    <row r="558" spans="3:3" x14ac:dyDescent="0.25">
      <c r="C558" s="148"/>
    </row>
    <row r="559" spans="3:3" x14ac:dyDescent="0.25">
      <c r="C559" s="148"/>
    </row>
    <row r="560" spans="3:3" x14ac:dyDescent="0.25">
      <c r="C560" s="148"/>
    </row>
    <row r="561" spans="3:3" x14ac:dyDescent="0.25">
      <c r="C561" s="148"/>
    </row>
    <row r="562" spans="3:3" x14ac:dyDescent="0.25">
      <c r="C562" s="148"/>
    </row>
    <row r="563" spans="3:3" x14ac:dyDescent="0.25">
      <c r="C563" s="148"/>
    </row>
    <row r="564" spans="3:3" x14ac:dyDescent="0.25">
      <c r="C564" s="148"/>
    </row>
    <row r="565" spans="3:3" x14ac:dyDescent="0.25">
      <c r="C565" s="148"/>
    </row>
    <row r="566" spans="3:3" x14ac:dyDescent="0.25">
      <c r="C566" s="148"/>
    </row>
    <row r="567" spans="3:3" x14ac:dyDescent="0.25">
      <c r="C567" s="148"/>
    </row>
    <row r="568" spans="3:3" x14ac:dyDescent="0.25">
      <c r="C568" s="148"/>
    </row>
    <row r="569" spans="3:3" x14ac:dyDescent="0.25">
      <c r="C569" s="148"/>
    </row>
    <row r="570" spans="3:3" x14ac:dyDescent="0.25">
      <c r="C570" s="148"/>
    </row>
    <row r="571" spans="3:3" x14ac:dyDescent="0.25">
      <c r="C571" s="148"/>
    </row>
    <row r="572" spans="3:3" x14ac:dyDescent="0.25">
      <c r="C572" s="148"/>
    </row>
    <row r="573" spans="3:3" x14ac:dyDescent="0.25">
      <c r="C573" s="148"/>
    </row>
    <row r="574" spans="3:3" x14ac:dyDescent="0.25">
      <c r="C574" s="148"/>
    </row>
    <row r="575" spans="3:3" x14ac:dyDescent="0.25">
      <c r="C575" s="148"/>
    </row>
    <row r="576" spans="3:3" x14ac:dyDescent="0.25">
      <c r="C576" s="148"/>
    </row>
    <row r="577" spans="3:3" x14ac:dyDescent="0.25">
      <c r="C577" s="148"/>
    </row>
    <row r="578" spans="3:3" x14ac:dyDescent="0.25">
      <c r="C578" s="148"/>
    </row>
    <row r="579" spans="3:3" x14ac:dyDescent="0.25">
      <c r="C579" s="148"/>
    </row>
    <row r="580" spans="3:3" x14ac:dyDescent="0.25">
      <c r="C580" s="148"/>
    </row>
    <row r="581" spans="3:3" x14ac:dyDescent="0.25">
      <c r="C581" s="148"/>
    </row>
    <row r="582" spans="3:3" x14ac:dyDescent="0.25">
      <c r="C582" s="148"/>
    </row>
    <row r="583" spans="3:3" x14ac:dyDescent="0.25">
      <c r="C583" s="148"/>
    </row>
    <row r="584" spans="3:3" x14ac:dyDescent="0.25">
      <c r="C584" s="148"/>
    </row>
    <row r="585" spans="3:3" x14ac:dyDescent="0.25">
      <c r="C585" s="148"/>
    </row>
    <row r="586" spans="3:3" x14ac:dyDescent="0.25">
      <c r="C586" s="148"/>
    </row>
    <row r="587" spans="3:3" x14ac:dyDescent="0.25">
      <c r="C587" s="148"/>
    </row>
    <row r="588" spans="3:3" x14ac:dyDescent="0.25">
      <c r="C588" s="148"/>
    </row>
    <row r="589" spans="3:3" x14ac:dyDescent="0.25">
      <c r="C589" s="148"/>
    </row>
    <row r="590" spans="3:3" x14ac:dyDescent="0.25">
      <c r="C590" s="148"/>
    </row>
    <row r="591" spans="3:3" x14ac:dyDescent="0.25">
      <c r="C591" s="148"/>
    </row>
    <row r="592" spans="3:3" x14ac:dyDescent="0.25">
      <c r="C592" s="148"/>
    </row>
    <row r="593" spans="3:3" x14ac:dyDescent="0.25">
      <c r="C593" s="148"/>
    </row>
    <row r="594" spans="3:3" x14ac:dyDescent="0.25">
      <c r="C594" s="148"/>
    </row>
    <row r="595" spans="3:3" x14ac:dyDescent="0.25">
      <c r="C595" s="148"/>
    </row>
    <row r="596" spans="3:3" x14ac:dyDescent="0.25">
      <c r="C596" s="148"/>
    </row>
    <row r="597" spans="3:3" x14ac:dyDescent="0.25">
      <c r="C597" s="148"/>
    </row>
    <row r="598" spans="3:3" x14ac:dyDescent="0.25">
      <c r="C598" s="148"/>
    </row>
    <row r="599" spans="3:3" x14ac:dyDescent="0.25">
      <c r="C599" s="148"/>
    </row>
    <row r="600" spans="3:3" x14ac:dyDescent="0.25">
      <c r="C600" s="148"/>
    </row>
    <row r="601" spans="3:3" x14ac:dyDescent="0.25">
      <c r="C601" s="148"/>
    </row>
    <row r="602" spans="3:3" x14ac:dyDescent="0.25">
      <c r="C602" s="148"/>
    </row>
    <row r="603" spans="3:3" x14ac:dyDescent="0.25">
      <c r="C603" s="148"/>
    </row>
    <row r="604" spans="3:3" x14ac:dyDescent="0.25">
      <c r="C604" s="148"/>
    </row>
    <row r="605" spans="3:3" x14ac:dyDescent="0.25">
      <c r="C605" s="148"/>
    </row>
    <row r="606" spans="3:3" x14ac:dyDescent="0.25">
      <c r="C606" s="148"/>
    </row>
    <row r="607" spans="3:3" x14ac:dyDescent="0.25">
      <c r="C607" s="148"/>
    </row>
    <row r="608" spans="3:3" x14ac:dyDescent="0.25">
      <c r="C608" s="148"/>
    </row>
    <row r="609" spans="3:3" x14ac:dyDescent="0.25">
      <c r="C609" s="148"/>
    </row>
    <row r="610" spans="3:3" x14ac:dyDescent="0.25">
      <c r="C610" s="148"/>
    </row>
    <row r="611" spans="3:3" x14ac:dyDescent="0.25">
      <c r="C611" s="148"/>
    </row>
    <row r="612" spans="3:3" x14ac:dyDescent="0.25">
      <c r="C612" s="148"/>
    </row>
    <row r="613" spans="3:3" x14ac:dyDescent="0.25">
      <c r="C613" s="148"/>
    </row>
    <row r="614" spans="3:3" x14ac:dyDescent="0.25">
      <c r="C614" s="148"/>
    </row>
    <row r="615" spans="3:3" x14ac:dyDescent="0.25">
      <c r="C615" s="148"/>
    </row>
    <row r="616" spans="3:3" x14ac:dyDescent="0.25">
      <c r="C616" s="148"/>
    </row>
    <row r="617" spans="3:3" x14ac:dyDescent="0.25">
      <c r="C617" s="148"/>
    </row>
    <row r="618" spans="3:3" x14ac:dyDescent="0.25">
      <c r="C618" s="148"/>
    </row>
    <row r="619" spans="3:3" x14ac:dyDescent="0.25">
      <c r="C619" s="148"/>
    </row>
    <row r="620" spans="3:3" x14ac:dyDescent="0.25">
      <c r="C620" s="148"/>
    </row>
    <row r="621" spans="3:3" x14ac:dyDescent="0.25">
      <c r="C621" s="148"/>
    </row>
    <row r="622" spans="3:3" x14ac:dyDescent="0.25">
      <c r="C622" s="148"/>
    </row>
    <row r="623" spans="3:3" x14ac:dyDescent="0.25">
      <c r="C623" s="148"/>
    </row>
    <row r="624" spans="3:3" x14ac:dyDescent="0.25">
      <c r="C624" s="148"/>
    </row>
    <row r="625" spans="3:3" x14ac:dyDescent="0.25">
      <c r="C625" s="148"/>
    </row>
    <row r="626" spans="3:3" x14ac:dyDescent="0.25">
      <c r="C626" s="148"/>
    </row>
    <row r="627" spans="3:3" x14ac:dyDescent="0.25">
      <c r="C627" s="148"/>
    </row>
    <row r="628" spans="3:3" x14ac:dyDescent="0.25">
      <c r="C628" s="148"/>
    </row>
    <row r="629" spans="3:3" x14ac:dyDescent="0.25">
      <c r="C629" s="148"/>
    </row>
    <row r="630" spans="3:3" x14ac:dyDescent="0.25">
      <c r="C630" s="148"/>
    </row>
    <row r="631" spans="3:3" x14ac:dyDescent="0.25">
      <c r="C631" s="148"/>
    </row>
    <row r="632" spans="3:3" x14ac:dyDescent="0.25">
      <c r="C632" s="148"/>
    </row>
    <row r="633" spans="3:3" x14ac:dyDescent="0.25">
      <c r="C633" s="148"/>
    </row>
    <row r="634" spans="3:3" x14ac:dyDescent="0.25">
      <c r="C634" s="148"/>
    </row>
    <row r="635" spans="3:3" x14ac:dyDescent="0.25">
      <c r="C635" s="148"/>
    </row>
    <row r="636" spans="3:3" x14ac:dyDescent="0.25">
      <c r="C636" s="148"/>
    </row>
    <row r="637" spans="3:3" x14ac:dyDescent="0.25">
      <c r="C637" s="148"/>
    </row>
    <row r="638" spans="3:3" x14ac:dyDescent="0.25">
      <c r="C638" s="148"/>
    </row>
    <row r="639" spans="3:3" x14ac:dyDescent="0.25">
      <c r="C639" s="148"/>
    </row>
    <row r="640" spans="3:3" x14ac:dyDescent="0.25">
      <c r="C640" s="148"/>
    </row>
    <row r="641" spans="3:3" x14ac:dyDescent="0.25">
      <c r="C641" s="148"/>
    </row>
    <row r="642" spans="3:3" x14ac:dyDescent="0.25">
      <c r="C642" s="148"/>
    </row>
    <row r="643" spans="3:3" x14ac:dyDescent="0.25">
      <c r="C643" s="148"/>
    </row>
    <row r="644" spans="3:3" x14ac:dyDescent="0.25">
      <c r="C644" s="148"/>
    </row>
    <row r="645" spans="3:3" x14ac:dyDescent="0.25">
      <c r="C645" s="148"/>
    </row>
    <row r="646" spans="3:3" x14ac:dyDescent="0.25">
      <c r="C646" s="148"/>
    </row>
    <row r="647" spans="3:3" x14ac:dyDescent="0.25">
      <c r="C647" s="148"/>
    </row>
    <row r="648" spans="3:3" x14ac:dyDescent="0.25">
      <c r="C648" s="148"/>
    </row>
    <row r="649" spans="3:3" x14ac:dyDescent="0.25">
      <c r="C649" s="148"/>
    </row>
    <row r="650" spans="3:3" x14ac:dyDescent="0.25">
      <c r="C650" s="148"/>
    </row>
    <row r="651" spans="3:3" x14ac:dyDescent="0.25">
      <c r="C651" s="148"/>
    </row>
    <row r="652" spans="3:3" x14ac:dyDescent="0.25">
      <c r="C652" s="148"/>
    </row>
    <row r="653" spans="3:3" x14ac:dyDescent="0.25">
      <c r="C653" s="148"/>
    </row>
    <row r="654" spans="3:3" x14ac:dyDescent="0.25">
      <c r="C654" s="148"/>
    </row>
    <row r="655" spans="3:3" x14ac:dyDescent="0.25">
      <c r="C655" s="148"/>
    </row>
    <row r="656" spans="3:3" x14ac:dyDescent="0.25">
      <c r="C656" s="148"/>
    </row>
    <row r="657" spans="3:3" x14ac:dyDescent="0.25">
      <c r="C657" s="148"/>
    </row>
    <row r="658" spans="3:3" x14ac:dyDescent="0.25">
      <c r="C658" s="148"/>
    </row>
    <row r="659" spans="3:3" x14ac:dyDescent="0.25">
      <c r="C659" s="148"/>
    </row>
    <row r="660" spans="3:3" x14ac:dyDescent="0.25">
      <c r="C660" s="148"/>
    </row>
    <row r="661" spans="3:3" x14ac:dyDescent="0.25">
      <c r="C661" s="148"/>
    </row>
    <row r="662" spans="3:3" x14ac:dyDescent="0.25">
      <c r="C662" s="148"/>
    </row>
    <row r="663" spans="3:3" x14ac:dyDescent="0.25">
      <c r="C663" s="148"/>
    </row>
    <row r="664" spans="3:3" x14ac:dyDescent="0.25">
      <c r="C664" s="148"/>
    </row>
    <row r="665" spans="3:3" x14ac:dyDescent="0.25">
      <c r="C665" s="148"/>
    </row>
    <row r="666" spans="3:3" x14ac:dyDescent="0.25">
      <c r="C666" s="148"/>
    </row>
    <row r="667" spans="3:3" x14ac:dyDescent="0.25">
      <c r="C667" s="148"/>
    </row>
    <row r="668" spans="3:3" x14ac:dyDescent="0.25">
      <c r="C668" s="148"/>
    </row>
    <row r="669" spans="3:3" x14ac:dyDescent="0.25">
      <c r="C669" s="148"/>
    </row>
    <row r="670" spans="3:3" x14ac:dyDescent="0.25">
      <c r="C670" s="148"/>
    </row>
    <row r="671" spans="3:3" x14ac:dyDescent="0.25">
      <c r="C671" s="148"/>
    </row>
    <row r="672" spans="3:3" x14ac:dyDescent="0.25">
      <c r="C672" s="148"/>
    </row>
    <row r="673" spans="3:3" x14ac:dyDescent="0.25">
      <c r="C673" s="148"/>
    </row>
    <row r="674" spans="3:3" x14ac:dyDescent="0.25">
      <c r="C674" s="148"/>
    </row>
    <row r="675" spans="3:3" x14ac:dyDescent="0.25">
      <c r="C675" s="148"/>
    </row>
    <row r="676" spans="3:3" x14ac:dyDescent="0.25">
      <c r="C676" s="148"/>
    </row>
    <row r="677" spans="3:3" x14ac:dyDescent="0.25">
      <c r="C677" s="148"/>
    </row>
    <row r="678" spans="3:3" x14ac:dyDescent="0.25">
      <c r="C678" s="148"/>
    </row>
    <row r="679" spans="3:3" x14ac:dyDescent="0.25">
      <c r="C679" s="148"/>
    </row>
    <row r="680" spans="3:3" x14ac:dyDescent="0.25">
      <c r="C680" s="148"/>
    </row>
    <row r="681" spans="3:3" x14ac:dyDescent="0.25">
      <c r="C681" s="148"/>
    </row>
    <row r="682" spans="3:3" x14ac:dyDescent="0.25">
      <c r="C682" s="148"/>
    </row>
    <row r="683" spans="3:3" x14ac:dyDescent="0.25">
      <c r="C683" s="148"/>
    </row>
    <row r="684" spans="3:3" x14ac:dyDescent="0.25">
      <c r="C684" s="148"/>
    </row>
    <row r="685" spans="3:3" x14ac:dyDescent="0.25">
      <c r="C685" s="148"/>
    </row>
    <row r="686" spans="3:3" x14ac:dyDescent="0.25">
      <c r="C686" s="148"/>
    </row>
    <row r="687" spans="3:3" x14ac:dyDescent="0.25">
      <c r="C687" s="148"/>
    </row>
    <row r="688" spans="3:3" x14ac:dyDescent="0.25">
      <c r="C688" s="148"/>
    </row>
    <row r="689" spans="3:3" x14ac:dyDescent="0.25">
      <c r="C689" s="148"/>
    </row>
    <row r="690" spans="3:3" x14ac:dyDescent="0.25">
      <c r="C690" s="148"/>
    </row>
    <row r="691" spans="3:3" x14ac:dyDescent="0.25">
      <c r="C691" s="148"/>
    </row>
    <row r="692" spans="3:3" x14ac:dyDescent="0.25">
      <c r="C692" s="148"/>
    </row>
    <row r="693" spans="3:3" x14ac:dyDescent="0.25">
      <c r="C693" s="148"/>
    </row>
    <row r="694" spans="3:3" x14ac:dyDescent="0.25">
      <c r="C694" s="148"/>
    </row>
    <row r="695" spans="3:3" x14ac:dyDescent="0.25">
      <c r="C695" s="148"/>
    </row>
    <row r="696" spans="3:3" x14ac:dyDescent="0.25">
      <c r="C696" s="148"/>
    </row>
    <row r="697" spans="3:3" x14ac:dyDescent="0.25">
      <c r="C697" s="148"/>
    </row>
    <row r="698" spans="3:3" x14ac:dyDescent="0.25">
      <c r="C698" s="148"/>
    </row>
    <row r="699" spans="3:3" x14ac:dyDescent="0.25">
      <c r="C699" s="148"/>
    </row>
    <row r="700" spans="3:3" x14ac:dyDescent="0.25">
      <c r="C700" s="148"/>
    </row>
    <row r="701" spans="3:3" x14ac:dyDescent="0.25">
      <c r="C701" s="148"/>
    </row>
    <row r="702" spans="3:3" x14ac:dyDescent="0.25">
      <c r="C702" s="148"/>
    </row>
    <row r="703" spans="3:3" x14ac:dyDescent="0.25">
      <c r="C703" s="148"/>
    </row>
    <row r="704" spans="3:3" x14ac:dyDescent="0.25">
      <c r="C704" s="148"/>
    </row>
    <row r="705" spans="3:3" x14ac:dyDescent="0.25">
      <c r="C705" s="148"/>
    </row>
    <row r="706" spans="3:3" x14ac:dyDescent="0.25">
      <c r="C706" s="148"/>
    </row>
    <row r="707" spans="3:3" x14ac:dyDescent="0.25">
      <c r="C707" s="148"/>
    </row>
    <row r="708" spans="3:3" x14ac:dyDescent="0.25">
      <c r="C708" s="148"/>
    </row>
    <row r="709" spans="3:3" x14ac:dyDescent="0.25">
      <c r="C709" s="148"/>
    </row>
    <row r="710" spans="3:3" x14ac:dyDescent="0.25">
      <c r="C710" s="148"/>
    </row>
    <row r="711" spans="3:3" x14ac:dyDescent="0.25">
      <c r="C711" s="148"/>
    </row>
    <row r="712" spans="3:3" x14ac:dyDescent="0.25">
      <c r="C712" s="148"/>
    </row>
    <row r="713" spans="3:3" x14ac:dyDescent="0.25">
      <c r="C713" s="148"/>
    </row>
    <row r="714" spans="3:3" x14ac:dyDescent="0.25">
      <c r="C714" s="148"/>
    </row>
    <row r="715" spans="3:3" x14ac:dyDescent="0.25">
      <c r="C715" s="148"/>
    </row>
    <row r="716" spans="3:3" x14ac:dyDescent="0.25">
      <c r="C716" s="148"/>
    </row>
    <row r="717" spans="3:3" x14ac:dyDescent="0.25">
      <c r="C717" s="148"/>
    </row>
    <row r="718" spans="3:3" x14ac:dyDescent="0.25">
      <c r="C718" s="148"/>
    </row>
    <row r="719" spans="3:3" x14ac:dyDescent="0.25">
      <c r="C719" s="148"/>
    </row>
    <row r="720" spans="3:3" x14ac:dyDescent="0.25">
      <c r="C720" s="148"/>
    </row>
    <row r="721" spans="3:3" x14ac:dyDescent="0.25">
      <c r="C721" s="148"/>
    </row>
    <row r="722" spans="3:3" x14ac:dyDescent="0.25">
      <c r="C722" s="148"/>
    </row>
    <row r="723" spans="3:3" x14ac:dyDescent="0.25">
      <c r="C723" s="148"/>
    </row>
    <row r="724" spans="3:3" x14ac:dyDescent="0.25">
      <c r="C724" s="148"/>
    </row>
    <row r="725" spans="3:3" x14ac:dyDescent="0.25">
      <c r="C725" s="148"/>
    </row>
    <row r="726" spans="3:3" x14ac:dyDescent="0.25">
      <c r="C726" s="148"/>
    </row>
    <row r="727" spans="3:3" x14ac:dyDescent="0.25">
      <c r="C727" s="148"/>
    </row>
    <row r="728" spans="3:3" x14ac:dyDescent="0.25">
      <c r="C728" s="148"/>
    </row>
    <row r="729" spans="3:3" x14ac:dyDescent="0.25">
      <c r="C729" s="148"/>
    </row>
    <row r="730" spans="3:3" x14ac:dyDescent="0.25">
      <c r="C730" s="148"/>
    </row>
    <row r="731" spans="3:3" x14ac:dyDescent="0.25">
      <c r="C731" s="148"/>
    </row>
    <row r="732" spans="3:3" x14ac:dyDescent="0.25">
      <c r="C732" s="148"/>
    </row>
    <row r="733" spans="3:3" x14ac:dyDescent="0.25">
      <c r="C733" s="148"/>
    </row>
    <row r="734" spans="3:3" x14ac:dyDescent="0.25">
      <c r="C734" s="148"/>
    </row>
    <row r="735" spans="3:3" x14ac:dyDescent="0.25">
      <c r="C735" s="148"/>
    </row>
    <row r="736" spans="3:3" x14ac:dyDescent="0.25">
      <c r="C736" s="148"/>
    </row>
    <row r="737" spans="3:3" x14ac:dyDescent="0.25">
      <c r="C737" s="148"/>
    </row>
    <row r="738" spans="3:3" x14ac:dyDescent="0.25">
      <c r="C738" s="148"/>
    </row>
    <row r="739" spans="3:3" x14ac:dyDescent="0.25">
      <c r="C739" s="148"/>
    </row>
    <row r="740" spans="3:3" x14ac:dyDescent="0.25">
      <c r="C740" s="148"/>
    </row>
    <row r="741" spans="3:3" x14ac:dyDescent="0.25">
      <c r="C741" s="148"/>
    </row>
    <row r="742" spans="3:3" x14ac:dyDescent="0.25">
      <c r="C742" s="148"/>
    </row>
    <row r="743" spans="3:3" x14ac:dyDescent="0.25">
      <c r="C743" s="148"/>
    </row>
    <row r="744" spans="3:3" x14ac:dyDescent="0.25">
      <c r="C744" s="148"/>
    </row>
    <row r="745" spans="3:3" x14ac:dyDescent="0.25">
      <c r="C745" s="148"/>
    </row>
    <row r="746" spans="3:3" x14ac:dyDescent="0.25">
      <c r="C746" s="148"/>
    </row>
    <row r="747" spans="3:3" x14ac:dyDescent="0.25">
      <c r="C747" s="148"/>
    </row>
    <row r="748" spans="3:3" x14ac:dyDescent="0.25">
      <c r="C748" s="148"/>
    </row>
    <row r="749" spans="3:3" x14ac:dyDescent="0.25">
      <c r="C749" s="148"/>
    </row>
    <row r="750" spans="3:3" x14ac:dyDescent="0.25">
      <c r="C750" s="148"/>
    </row>
    <row r="751" spans="3:3" x14ac:dyDescent="0.25">
      <c r="C751" s="148"/>
    </row>
    <row r="752" spans="3:3" x14ac:dyDescent="0.25">
      <c r="C752" s="148"/>
    </row>
    <row r="753" spans="3:3" x14ac:dyDescent="0.25">
      <c r="C753" s="148"/>
    </row>
    <row r="754" spans="3:3" x14ac:dyDescent="0.25">
      <c r="C754" s="148"/>
    </row>
    <row r="755" spans="3:3" x14ac:dyDescent="0.25">
      <c r="C755" s="148"/>
    </row>
    <row r="756" spans="3:3" x14ac:dyDescent="0.25">
      <c r="C756" s="148"/>
    </row>
    <row r="757" spans="3:3" x14ac:dyDescent="0.25">
      <c r="C757" s="148"/>
    </row>
    <row r="758" spans="3:3" x14ac:dyDescent="0.25">
      <c r="C758" s="148"/>
    </row>
    <row r="759" spans="3:3" x14ac:dyDescent="0.25">
      <c r="C759" s="148"/>
    </row>
    <row r="760" spans="3:3" x14ac:dyDescent="0.25">
      <c r="C760" s="148"/>
    </row>
    <row r="761" spans="3:3" x14ac:dyDescent="0.25">
      <c r="C761" s="148"/>
    </row>
    <row r="762" spans="3:3" x14ac:dyDescent="0.25">
      <c r="C762" s="148"/>
    </row>
    <row r="763" spans="3:3" x14ac:dyDescent="0.25">
      <c r="C763" s="148"/>
    </row>
    <row r="764" spans="3:3" x14ac:dyDescent="0.25">
      <c r="C764" s="148"/>
    </row>
    <row r="765" spans="3:3" x14ac:dyDescent="0.25">
      <c r="C765" s="148"/>
    </row>
    <row r="766" spans="3:3" x14ac:dyDescent="0.25">
      <c r="C766" s="148"/>
    </row>
    <row r="767" spans="3:3" x14ac:dyDescent="0.25">
      <c r="C767" s="148"/>
    </row>
    <row r="768" spans="3:3" x14ac:dyDescent="0.25">
      <c r="C768" s="148"/>
    </row>
    <row r="769" spans="3:3" x14ac:dyDescent="0.25">
      <c r="C769" s="148"/>
    </row>
    <row r="770" spans="3:3" x14ac:dyDescent="0.25">
      <c r="C770" s="148"/>
    </row>
    <row r="771" spans="3:3" x14ac:dyDescent="0.25">
      <c r="C771" s="148"/>
    </row>
    <row r="772" spans="3:3" x14ac:dyDescent="0.25">
      <c r="C772" s="148"/>
    </row>
    <row r="773" spans="3:3" x14ac:dyDescent="0.25">
      <c r="C773" s="148"/>
    </row>
    <row r="774" spans="3:3" x14ac:dyDescent="0.25">
      <c r="C774" s="148"/>
    </row>
    <row r="775" spans="3:3" x14ac:dyDescent="0.25">
      <c r="C775" s="148"/>
    </row>
    <row r="776" spans="3:3" x14ac:dyDescent="0.25">
      <c r="C776" s="148"/>
    </row>
    <row r="777" spans="3:3" x14ac:dyDescent="0.25">
      <c r="C777" s="148"/>
    </row>
    <row r="778" spans="3:3" x14ac:dyDescent="0.25">
      <c r="C778" s="148"/>
    </row>
    <row r="779" spans="3:3" x14ac:dyDescent="0.25">
      <c r="C779" s="148"/>
    </row>
    <row r="780" spans="3:3" x14ac:dyDescent="0.25">
      <c r="C780" s="148"/>
    </row>
    <row r="781" spans="3:3" x14ac:dyDescent="0.25">
      <c r="C781" s="148"/>
    </row>
    <row r="782" spans="3:3" x14ac:dyDescent="0.25">
      <c r="C782" s="148"/>
    </row>
    <row r="783" spans="3:3" x14ac:dyDescent="0.25">
      <c r="C783" s="148"/>
    </row>
    <row r="784" spans="3:3" x14ac:dyDescent="0.25">
      <c r="C784" s="148"/>
    </row>
    <row r="785" spans="3:3" x14ac:dyDescent="0.25">
      <c r="C785" s="148"/>
    </row>
    <row r="786" spans="3:3" x14ac:dyDescent="0.25">
      <c r="C786" s="148"/>
    </row>
    <row r="787" spans="3:3" x14ac:dyDescent="0.25">
      <c r="C787" s="148"/>
    </row>
    <row r="788" spans="3:3" x14ac:dyDescent="0.25">
      <c r="C788" s="148"/>
    </row>
    <row r="789" spans="3:3" x14ac:dyDescent="0.25">
      <c r="C789" s="148"/>
    </row>
    <row r="790" spans="3:3" x14ac:dyDescent="0.25">
      <c r="C790" s="148"/>
    </row>
    <row r="791" spans="3:3" x14ac:dyDescent="0.25">
      <c r="C791" s="148"/>
    </row>
    <row r="792" spans="3:3" x14ac:dyDescent="0.25">
      <c r="C792" s="148"/>
    </row>
    <row r="793" spans="3:3" x14ac:dyDescent="0.25">
      <c r="C793" s="148"/>
    </row>
    <row r="794" spans="3:3" x14ac:dyDescent="0.25">
      <c r="C794" s="148"/>
    </row>
    <row r="795" spans="3:3" x14ac:dyDescent="0.25">
      <c r="C795" s="148"/>
    </row>
    <row r="796" spans="3:3" x14ac:dyDescent="0.25">
      <c r="C796" s="148"/>
    </row>
    <row r="797" spans="3:3" x14ac:dyDescent="0.25">
      <c r="C797" s="148"/>
    </row>
    <row r="798" spans="3:3" x14ac:dyDescent="0.25">
      <c r="C798" s="148"/>
    </row>
    <row r="799" spans="3:3" x14ac:dyDescent="0.25">
      <c r="C799" s="148"/>
    </row>
    <row r="800" spans="3:3" x14ac:dyDescent="0.25">
      <c r="C800" s="148"/>
    </row>
    <row r="801" spans="3:3" x14ac:dyDescent="0.25">
      <c r="C801" s="148"/>
    </row>
    <row r="802" spans="3:3" x14ac:dyDescent="0.25">
      <c r="C802" s="148"/>
    </row>
    <row r="803" spans="3:3" x14ac:dyDescent="0.25">
      <c r="C803" s="148"/>
    </row>
    <row r="804" spans="3:3" x14ac:dyDescent="0.25">
      <c r="C804" s="148"/>
    </row>
    <row r="805" spans="3:3" x14ac:dyDescent="0.25">
      <c r="C805" s="148"/>
    </row>
    <row r="806" spans="3:3" x14ac:dyDescent="0.25">
      <c r="C806" s="148"/>
    </row>
    <row r="807" spans="3:3" x14ac:dyDescent="0.25">
      <c r="C807" s="148"/>
    </row>
    <row r="808" spans="3:3" x14ac:dyDescent="0.25">
      <c r="C808" s="148"/>
    </row>
    <row r="809" spans="3:3" x14ac:dyDescent="0.25">
      <c r="C809" s="148"/>
    </row>
    <row r="810" spans="3:3" x14ac:dyDescent="0.25">
      <c r="C810" s="148"/>
    </row>
    <row r="811" spans="3:3" x14ac:dyDescent="0.25">
      <c r="C811" s="148"/>
    </row>
    <row r="812" spans="3:3" x14ac:dyDescent="0.25">
      <c r="C812" s="148"/>
    </row>
    <row r="813" spans="3:3" x14ac:dyDescent="0.25">
      <c r="C813" s="148"/>
    </row>
    <row r="814" spans="3:3" x14ac:dyDescent="0.25">
      <c r="C814" s="148"/>
    </row>
    <row r="815" spans="3:3" x14ac:dyDescent="0.25">
      <c r="C815" s="148"/>
    </row>
    <row r="816" spans="3:3" x14ac:dyDescent="0.25">
      <c r="C816" s="148"/>
    </row>
    <row r="817" spans="3:3" x14ac:dyDescent="0.25">
      <c r="C817" s="148"/>
    </row>
    <row r="818" spans="3:3" x14ac:dyDescent="0.25">
      <c r="C818" s="148"/>
    </row>
    <row r="819" spans="3:3" x14ac:dyDescent="0.25">
      <c r="C819" s="148"/>
    </row>
    <row r="820" spans="3:3" x14ac:dyDescent="0.25">
      <c r="C820" s="148"/>
    </row>
    <row r="821" spans="3:3" x14ac:dyDescent="0.25">
      <c r="C821" s="148"/>
    </row>
    <row r="822" spans="3:3" x14ac:dyDescent="0.25">
      <c r="C822" s="148"/>
    </row>
    <row r="823" spans="3:3" x14ac:dyDescent="0.25">
      <c r="C823" s="148"/>
    </row>
    <row r="824" spans="3:3" x14ac:dyDescent="0.25">
      <c r="C824" s="148"/>
    </row>
    <row r="825" spans="3:3" x14ac:dyDescent="0.25">
      <c r="C825" s="148"/>
    </row>
    <row r="826" spans="3:3" x14ac:dyDescent="0.25">
      <c r="C826" s="148"/>
    </row>
    <row r="827" spans="3:3" x14ac:dyDescent="0.25">
      <c r="C827" s="148"/>
    </row>
    <row r="828" spans="3:3" x14ac:dyDescent="0.25">
      <c r="C828" s="148"/>
    </row>
    <row r="829" spans="3:3" x14ac:dyDescent="0.25">
      <c r="C829" s="148"/>
    </row>
    <row r="830" spans="3:3" x14ac:dyDescent="0.25">
      <c r="C830" s="148"/>
    </row>
    <row r="831" spans="3:3" x14ac:dyDescent="0.25">
      <c r="C831" s="148"/>
    </row>
    <row r="832" spans="3:3" x14ac:dyDescent="0.25">
      <c r="C832" s="148"/>
    </row>
    <row r="833" spans="3:3" x14ac:dyDescent="0.25">
      <c r="C833" s="148"/>
    </row>
    <row r="834" spans="3:3" x14ac:dyDescent="0.25">
      <c r="C834" s="148"/>
    </row>
    <row r="835" spans="3:3" x14ac:dyDescent="0.25">
      <c r="C835" s="148"/>
    </row>
    <row r="836" spans="3:3" x14ac:dyDescent="0.25">
      <c r="C836" s="148"/>
    </row>
    <row r="837" spans="3:3" x14ac:dyDescent="0.25">
      <c r="C837" s="148"/>
    </row>
    <row r="838" spans="3:3" x14ac:dyDescent="0.25">
      <c r="C838" s="148"/>
    </row>
    <row r="839" spans="3:3" x14ac:dyDescent="0.25">
      <c r="C839" s="148"/>
    </row>
    <row r="840" spans="3:3" x14ac:dyDescent="0.25">
      <c r="C840" s="148"/>
    </row>
    <row r="841" spans="3:3" x14ac:dyDescent="0.25">
      <c r="C841" s="148"/>
    </row>
    <row r="842" spans="3:3" x14ac:dyDescent="0.25">
      <c r="C842" s="148"/>
    </row>
    <row r="843" spans="3:3" x14ac:dyDescent="0.25">
      <c r="C843" s="148"/>
    </row>
    <row r="844" spans="3:3" x14ac:dyDescent="0.25">
      <c r="C844" s="148"/>
    </row>
    <row r="845" spans="3:3" x14ac:dyDescent="0.25">
      <c r="C845" s="148"/>
    </row>
    <row r="846" spans="3:3" x14ac:dyDescent="0.25">
      <c r="C846" s="148"/>
    </row>
    <row r="847" spans="3:3" x14ac:dyDescent="0.25">
      <c r="C847" s="148"/>
    </row>
    <row r="848" spans="3:3" x14ac:dyDescent="0.25">
      <c r="C848" s="148"/>
    </row>
    <row r="849" spans="3:3" x14ac:dyDescent="0.25">
      <c r="C849" s="148"/>
    </row>
    <row r="850" spans="3:3" x14ac:dyDescent="0.25">
      <c r="C850" s="148"/>
    </row>
    <row r="851" spans="3:3" x14ac:dyDescent="0.25">
      <c r="C851" s="148"/>
    </row>
    <row r="852" spans="3:3" x14ac:dyDescent="0.25">
      <c r="C852" s="148"/>
    </row>
    <row r="853" spans="3:3" x14ac:dyDescent="0.25">
      <c r="C853" s="148"/>
    </row>
    <row r="854" spans="3:3" x14ac:dyDescent="0.25">
      <c r="C854" s="148"/>
    </row>
    <row r="855" spans="3:3" x14ac:dyDescent="0.25">
      <c r="C855" s="148"/>
    </row>
    <row r="856" spans="3:3" x14ac:dyDescent="0.25">
      <c r="C856" s="148"/>
    </row>
    <row r="857" spans="3:3" x14ac:dyDescent="0.25">
      <c r="C857" s="148"/>
    </row>
    <row r="858" spans="3:3" x14ac:dyDescent="0.25">
      <c r="C858" s="148"/>
    </row>
    <row r="859" spans="3:3" x14ac:dyDescent="0.25">
      <c r="C859" s="148"/>
    </row>
    <row r="860" spans="3:3" x14ac:dyDescent="0.25">
      <c r="C860" s="148"/>
    </row>
    <row r="861" spans="3:3" x14ac:dyDescent="0.25">
      <c r="C861" s="148"/>
    </row>
    <row r="862" spans="3:3" x14ac:dyDescent="0.25">
      <c r="C862" s="148"/>
    </row>
    <row r="863" spans="3:3" x14ac:dyDescent="0.25">
      <c r="C863" s="148"/>
    </row>
    <row r="864" spans="3:3" x14ac:dyDescent="0.25">
      <c r="C864" s="148"/>
    </row>
    <row r="865" spans="3:3" x14ac:dyDescent="0.25">
      <c r="C865" s="148"/>
    </row>
    <row r="866" spans="3:3" x14ac:dyDescent="0.25">
      <c r="C866" s="148"/>
    </row>
    <row r="867" spans="3:3" x14ac:dyDescent="0.25">
      <c r="C867" s="148"/>
    </row>
    <row r="868" spans="3:3" x14ac:dyDescent="0.25">
      <c r="C868" s="148"/>
    </row>
    <row r="869" spans="3:3" x14ac:dyDescent="0.25">
      <c r="C869" s="148"/>
    </row>
    <row r="870" spans="3:3" x14ac:dyDescent="0.25">
      <c r="C870" s="148"/>
    </row>
    <row r="871" spans="3:3" x14ac:dyDescent="0.25">
      <c r="C871" s="148"/>
    </row>
    <row r="872" spans="3:3" x14ac:dyDescent="0.25">
      <c r="C872" s="148"/>
    </row>
    <row r="873" spans="3:3" x14ac:dyDescent="0.25">
      <c r="C873" s="148"/>
    </row>
    <row r="874" spans="3:3" x14ac:dyDescent="0.25">
      <c r="C874" s="148"/>
    </row>
    <row r="875" spans="3:3" x14ac:dyDescent="0.25">
      <c r="C875" s="148"/>
    </row>
    <row r="876" spans="3:3" x14ac:dyDescent="0.25">
      <c r="C876" s="148"/>
    </row>
    <row r="877" spans="3:3" x14ac:dyDescent="0.25">
      <c r="C877" s="148"/>
    </row>
    <row r="878" spans="3:3" x14ac:dyDescent="0.25">
      <c r="C878" s="148"/>
    </row>
    <row r="879" spans="3:3" x14ac:dyDescent="0.25">
      <c r="C879" s="148"/>
    </row>
    <row r="880" spans="3:3" x14ac:dyDescent="0.25">
      <c r="C880" s="148"/>
    </row>
    <row r="881" spans="3:3" x14ac:dyDescent="0.25">
      <c r="C881" s="148"/>
    </row>
    <row r="882" spans="3:3" x14ac:dyDescent="0.25">
      <c r="C882" s="148"/>
    </row>
    <row r="883" spans="3:3" x14ac:dyDescent="0.25">
      <c r="C883" s="148"/>
    </row>
    <row r="884" spans="3:3" x14ac:dyDescent="0.25">
      <c r="C884" s="148"/>
    </row>
    <row r="885" spans="3:3" x14ac:dyDescent="0.25">
      <c r="C885" s="148"/>
    </row>
    <row r="886" spans="3:3" x14ac:dyDescent="0.25">
      <c r="C886" s="148"/>
    </row>
    <row r="887" spans="3:3" x14ac:dyDescent="0.25">
      <c r="C887" s="148"/>
    </row>
    <row r="888" spans="3:3" x14ac:dyDescent="0.25">
      <c r="C888" s="148"/>
    </row>
    <row r="889" spans="3:3" x14ac:dyDescent="0.25">
      <c r="C889" s="148"/>
    </row>
    <row r="890" spans="3:3" x14ac:dyDescent="0.25">
      <c r="C890" s="148"/>
    </row>
    <row r="891" spans="3:3" x14ac:dyDescent="0.25">
      <c r="C891" s="148"/>
    </row>
    <row r="892" spans="3:3" x14ac:dyDescent="0.25">
      <c r="C892" s="148"/>
    </row>
    <row r="893" spans="3:3" x14ac:dyDescent="0.25">
      <c r="C893" s="148"/>
    </row>
    <row r="894" spans="3:3" x14ac:dyDescent="0.25">
      <c r="C894" s="148"/>
    </row>
    <row r="895" spans="3:3" x14ac:dyDescent="0.25">
      <c r="C895" s="148"/>
    </row>
    <row r="896" spans="3:3" x14ac:dyDescent="0.25">
      <c r="C896" s="148"/>
    </row>
    <row r="897" spans="3:3" x14ac:dyDescent="0.25">
      <c r="C897" s="148"/>
    </row>
    <row r="898" spans="3:3" x14ac:dyDescent="0.25">
      <c r="C898" s="148"/>
    </row>
    <row r="899" spans="3:3" x14ac:dyDescent="0.25">
      <c r="C899" s="148"/>
    </row>
    <row r="900" spans="3:3" x14ac:dyDescent="0.25">
      <c r="C900" s="148"/>
    </row>
    <row r="901" spans="3:3" x14ac:dyDescent="0.25">
      <c r="C901" s="148"/>
    </row>
    <row r="902" spans="3:3" x14ac:dyDescent="0.25">
      <c r="C902" s="148"/>
    </row>
    <row r="903" spans="3:3" x14ac:dyDescent="0.25">
      <c r="C903" s="148"/>
    </row>
    <row r="904" spans="3:3" x14ac:dyDescent="0.25">
      <c r="C904" s="148"/>
    </row>
    <row r="905" spans="3:3" x14ac:dyDescent="0.25">
      <c r="C905" s="148"/>
    </row>
    <row r="906" spans="3:3" x14ac:dyDescent="0.25">
      <c r="C906" s="148"/>
    </row>
    <row r="907" spans="3:3" x14ac:dyDescent="0.25">
      <c r="C907" s="148"/>
    </row>
    <row r="908" spans="3:3" x14ac:dyDescent="0.25">
      <c r="C908" s="148"/>
    </row>
    <row r="909" spans="3:3" x14ac:dyDescent="0.25">
      <c r="C909" s="148"/>
    </row>
    <row r="910" spans="3:3" x14ac:dyDescent="0.25">
      <c r="C910" s="148"/>
    </row>
    <row r="911" spans="3:3" x14ac:dyDescent="0.25">
      <c r="C911" s="148"/>
    </row>
    <row r="912" spans="3:3" x14ac:dyDescent="0.25">
      <c r="C912" s="148"/>
    </row>
    <row r="913" spans="3:3" x14ac:dyDescent="0.25">
      <c r="C913" s="148"/>
    </row>
    <row r="914" spans="3:3" x14ac:dyDescent="0.25">
      <c r="C914" s="148"/>
    </row>
    <row r="915" spans="3:3" x14ac:dyDescent="0.25">
      <c r="C915" s="148"/>
    </row>
    <row r="916" spans="3:3" x14ac:dyDescent="0.25">
      <c r="C916" s="148"/>
    </row>
    <row r="917" spans="3:3" x14ac:dyDescent="0.25">
      <c r="C917" s="148"/>
    </row>
    <row r="918" spans="3:3" x14ac:dyDescent="0.25">
      <c r="C918" s="148"/>
    </row>
    <row r="919" spans="3:3" x14ac:dyDescent="0.25">
      <c r="C919" s="148"/>
    </row>
    <row r="920" spans="3:3" x14ac:dyDescent="0.25">
      <c r="C920" s="148"/>
    </row>
    <row r="921" spans="3:3" x14ac:dyDescent="0.25">
      <c r="C921" s="148"/>
    </row>
    <row r="922" spans="3:3" x14ac:dyDescent="0.25">
      <c r="C922" s="148"/>
    </row>
    <row r="923" spans="3:3" x14ac:dyDescent="0.25">
      <c r="C923" s="148"/>
    </row>
    <row r="924" spans="3:3" x14ac:dyDescent="0.25">
      <c r="C924" s="148"/>
    </row>
    <row r="925" spans="3:3" x14ac:dyDescent="0.25">
      <c r="C925" s="148"/>
    </row>
    <row r="926" spans="3:3" x14ac:dyDescent="0.25">
      <c r="C926" s="148"/>
    </row>
    <row r="927" spans="3:3" x14ac:dyDescent="0.25">
      <c r="C927" s="148"/>
    </row>
    <row r="928" spans="3:3" x14ac:dyDescent="0.25">
      <c r="C928" s="148"/>
    </row>
    <row r="929" spans="3:3" x14ac:dyDescent="0.25">
      <c r="C929" s="148"/>
    </row>
    <row r="930" spans="3:3" x14ac:dyDescent="0.25">
      <c r="C930" s="148"/>
    </row>
    <row r="931" spans="3:3" x14ac:dyDescent="0.25">
      <c r="C931" s="148"/>
    </row>
    <row r="932" spans="3:3" x14ac:dyDescent="0.25">
      <c r="C932" s="148"/>
    </row>
    <row r="933" spans="3:3" x14ac:dyDescent="0.25">
      <c r="C933" s="148"/>
    </row>
    <row r="934" spans="3:3" x14ac:dyDescent="0.25">
      <c r="C934" s="148"/>
    </row>
    <row r="935" spans="3:3" x14ac:dyDescent="0.25">
      <c r="C935" s="148"/>
    </row>
    <row r="936" spans="3:3" x14ac:dyDescent="0.25">
      <c r="C936" s="148"/>
    </row>
    <row r="937" spans="3:3" x14ac:dyDescent="0.25">
      <c r="C937" s="148"/>
    </row>
    <row r="938" spans="3:3" x14ac:dyDescent="0.25">
      <c r="C938" s="148"/>
    </row>
    <row r="939" spans="3:3" x14ac:dyDescent="0.25">
      <c r="C939" s="148"/>
    </row>
    <row r="940" spans="3:3" x14ac:dyDescent="0.25">
      <c r="C940" s="148"/>
    </row>
    <row r="941" spans="3:3" x14ac:dyDescent="0.25">
      <c r="C941" s="148"/>
    </row>
    <row r="942" spans="3:3" x14ac:dyDescent="0.25">
      <c r="C942" s="148"/>
    </row>
    <row r="943" spans="3:3" x14ac:dyDescent="0.25">
      <c r="C943" s="148"/>
    </row>
    <row r="944" spans="3:3" x14ac:dyDescent="0.25">
      <c r="C944" s="148"/>
    </row>
    <row r="945" spans="3:3" x14ac:dyDescent="0.25">
      <c r="C945" s="148"/>
    </row>
    <row r="946" spans="3:3" x14ac:dyDescent="0.25">
      <c r="C946" s="148"/>
    </row>
    <row r="947" spans="3:3" x14ac:dyDescent="0.25">
      <c r="C947" s="148"/>
    </row>
    <row r="948" spans="3:3" x14ac:dyDescent="0.25">
      <c r="C948" s="148"/>
    </row>
    <row r="949" spans="3:3" x14ac:dyDescent="0.25">
      <c r="C949" s="148"/>
    </row>
    <row r="950" spans="3:3" x14ac:dyDescent="0.25">
      <c r="C950" s="148"/>
    </row>
    <row r="951" spans="3:3" x14ac:dyDescent="0.25">
      <c r="C951" s="148"/>
    </row>
    <row r="952" spans="3:3" x14ac:dyDescent="0.25">
      <c r="C952" s="148"/>
    </row>
    <row r="953" spans="3:3" x14ac:dyDescent="0.25">
      <c r="C953" s="148"/>
    </row>
    <row r="954" spans="3:3" x14ac:dyDescent="0.25">
      <c r="C954" s="148"/>
    </row>
    <row r="955" spans="3:3" x14ac:dyDescent="0.25">
      <c r="C955" s="148"/>
    </row>
    <row r="956" spans="3:3" x14ac:dyDescent="0.25">
      <c r="C956" s="148"/>
    </row>
    <row r="957" spans="3:3" x14ac:dyDescent="0.25">
      <c r="C957" s="148"/>
    </row>
    <row r="958" spans="3:3" x14ac:dyDescent="0.25">
      <c r="C958" s="148"/>
    </row>
    <row r="959" spans="3:3" x14ac:dyDescent="0.25">
      <c r="C959" s="148"/>
    </row>
    <row r="960" spans="3:3" x14ac:dyDescent="0.25">
      <c r="C960" s="148"/>
    </row>
    <row r="961" spans="3:3" x14ac:dyDescent="0.25">
      <c r="C961" s="148"/>
    </row>
    <row r="962" spans="3:3" x14ac:dyDescent="0.25">
      <c r="C962" s="148"/>
    </row>
    <row r="963" spans="3:3" x14ac:dyDescent="0.25">
      <c r="C963" s="148"/>
    </row>
    <row r="964" spans="3:3" x14ac:dyDescent="0.25">
      <c r="C964" s="148"/>
    </row>
    <row r="965" spans="3:3" x14ac:dyDescent="0.25">
      <c r="C965" s="148"/>
    </row>
    <row r="966" spans="3:3" x14ac:dyDescent="0.25">
      <c r="C966" s="148"/>
    </row>
    <row r="967" spans="3:3" x14ac:dyDescent="0.25">
      <c r="C967" s="148"/>
    </row>
    <row r="968" spans="3:3" x14ac:dyDescent="0.25">
      <c r="C968" s="148"/>
    </row>
    <row r="969" spans="3:3" x14ac:dyDescent="0.25">
      <c r="C969" s="148"/>
    </row>
    <row r="970" spans="3:3" x14ac:dyDescent="0.25">
      <c r="C970" s="148"/>
    </row>
    <row r="971" spans="3:3" x14ac:dyDescent="0.25">
      <c r="C971" s="148"/>
    </row>
    <row r="972" spans="3:3" x14ac:dyDescent="0.25">
      <c r="C972" s="148"/>
    </row>
    <row r="973" spans="3:3" x14ac:dyDescent="0.25">
      <c r="C973" s="148"/>
    </row>
    <row r="974" spans="3:3" x14ac:dyDescent="0.25">
      <c r="C974" s="148"/>
    </row>
    <row r="975" spans="3:3" x14ac:dyDescent="0.25">
      <c r="C975" s="148"/>
    </row>
    <row r="976" spans="3:3" x14ac:dyDescent="0.25">
      <c r="C976" s="148"/>
    </row>
    <row r="977" spans="3:3" x14ac:dyDescent="0.25">
      <c r="C977" s="148"/>
    </row>
    <row r="978" spans="3:3" x14ac:dyDescent="0.25">
      <c r="C978" s="148"/>
    </row>
    <row r="979" spans="3:3" x14ac:dyDescent="0.25">
      <c r="C979" s="148"/>
    </row>
    <row r="980" spans="3:3" x14ac:dyDescent="0.25">
      <c r="C980" s="148"/>
    </row>
    <row r="981" spans="3:3" x14ac:dyDescent="0.25">
      <c r="C981" s="148"/>
    </row>
    <row r="982" spans="3:3" x14ac:dyDescent="0.25">
      <c r="C982" s="148"/>
    </row>
    <row r="983" spans="3:3" x14ac:dyDescent="0.25">
      <c r="C983" s="148"/>
    </row>
    <row r="984" spans="3:3" x14ac:dyDescent="0.25">
      <c r="C984" s="148"/>
    </row>
    <row r="985" spans="3:3" x14ac:dyDescent="0.25">
      <c r="C985" s="148"/>
    </row>
    <row r="986" spans="3:3" x14ac:dyDescent="0.25">
      <c r="C986" s="148"/>
    </row>
    <row r="987" spans="3:3" x14ac:dyDescent="0.25">
      <c r="C987" s="148"/>
    </row>
    <row r="988" spans="3:3" x14ac:dyDescent="0.25">
      <c r="C988" s="148"/>
    </row>
    <row r="989" spans="3:3" x14ac:dyDescent="0.25">
      <c r="C989" s="148"/>
    </row>
    <row r="990" spans="3:3" x14ac:dyDescent="0.25">
      <c r="C990" s="148"/>
    </row>
    <row r="991" spans="3:3" x14ac:dyDescent="0.25">
      <c r="C991" s="148"/>
    </row>
    <row r="992" spans="3:3" x14ac:dyDescent="0.25">
      <c r="C992" s="148"/>
    </row>
    <row r="993" spans="3:3" x14ac:dyDescent="0.25">
      <c r="C993" s="148"/>
    </row>
    <row r="994" spans="3:3" x14ac:dyDescent="0.25">
      <c r="C994" s="148"/>
    </row>
    <row r="995" spans="3:3" x14ac:dyDescent="0.25">
      <c r="C995" s="148"/>
    </row>
    <row r="996" spans="3:3" x14ac:dyDescent="0.25">
      <c r="C996" s="148"/>
    </row>
    <row r="997" spans="3:3" x14ac:dyDescent="0.25">
      <c r="C997" s="148"/>
    </row>
    <row r="998" spans="3:3" x14ac:dyDescent="0.25">
      <c r="C998" s="148"/>
    </row>
    <row r="999" spans="3:3" x14ac:dyDescent="0.25">
      <c r="C999" s="148"/>
    </row>
    <row r="1000" spans="3:3" x14ac:dyDescent="0.25">
      <c r="C1000" s="148"/>
    </row>
    <row r="1001" spans="3:3" x14ac:dyDescent="0.25">
      <c r="C1001" s="148"/>
    </row>
    <row r="1002" spans="3:3" x14ac:dyDescent="0.25">
      <c r="C1002" s="148"/>
    </row>
    <row r="1003" spans="3:3" x14ac:dyDescent="0.25">
      <c r="C1003" s="148"/>
    </row>
    <row r="1004" spans="3:3" x14ac:dyDescent="0.25">
      <c r="C1004" s="148"/>
    </row>
    <row r="1005" spans="3:3" x14ac:dyDescent="0.25">
      <c r="C1005" s="148"/>
    </row>
    <row r="1006" spans="3:3" x14ac:dyDescent="0.25">
      <c r="C1006" s="148"/>
    </row>
    <row r="1007" spans="3:3" x14ac:dyDescent="0.25">
      <c r="C1007" s="148"/>
    </row>
    <row r="1008" spans="3:3" x14ac:dyDescent="0.25">
      <c r="C1008" s="148"/>
    </row>
    <row r="1009" spans="3:3" x14ac:dyDescent="0.25">
      <c r="C1009" s="148"/>
    </row>
    <row r="1010" spans="3:3" x14ac:dyDescent="0.25">
      <c r="C1010" s="148"/>
    </row>
    <row r="1011" spans="3:3" x14ac:dyDescent="0.25">
      <c r="C1011" s="148"/>
    </row>
    <row r="1012" spans="3:3" x14ac:dyDescent="0.25">
      <c r="C1012" s="148"/>
    </row>
    <row r="1013" spans="3:3" x14ac:dyDescent="0.25">
      <c r="C1013" s="148"/>
    </row>
    <row r="1014" spans="3:3" x14ac:dyDescent="0.25">
      <c r="C1014" s="148"/>
    </row>
    <row r="1015" spans="3:3" x14ac:dyDescent="0.25">
      <c r="C1015" s="148"/>
    </row>
    <row r="1016" spans="3:3" x14ac:dyDescent="0.25">
      <c r="C1016" s="148"/>
    </row>
    <row r="1017" spans="3:3" x14ac:dyDescent="0.25">
      <c r="C1017" s="148"/>
    </row>
    <row r="1018" spans="3:3" x14ac:dyDescent="0.25">
      <c r="C1018" s="148"/>
    </row>
    <row r="1019" spans="3:3" x14ac:dyDescent="0.25">
      <c r="C1019" s="148"/>
    </row>
    <row r="1020" spans="3:3" x14ac:dyDescent="0.25">
      <c r="C1020" s="148"/>
    </row>
    <row r="1021" spans="3:3" x14ac:dyDescent="0.25">
      <c r="C1021" s="148"/>
    </row>
    <row r="1022" spans="3:3" x14ac:dyDescent="0.25">
      <c r="C1022" s="148"/>
    </row>
    <row r="1023" spans="3:3" x14ac:dyDescent="0.25">
      <c r="C1023" s="148"/>
    </row>
    <row r="1024" spans="3:3" x14ac:dyDescent="0.25">
      <c r="C1024" s="148"/>
    </row>
    <row r="1025" spans="3:3" x14ac:dyDescent="0.25">
      <c r="C1025" s="148"/>
    </row>
    <row r="1026" spans="3:3" x14ac:dyDescent="0.25">
      <c r="C1026" s="148"/>
    </row>
    <row r="1027" spans="3:3" x14ac:dyDescent="0.25">
      <c r="C1027" s="148"/>
    </row>
    <row r="1028" spans="3:3" x14ac:dyDescent="0.25">
      <c r="C1028" s="148"/>
    </row>
    <row r="1029" spans="3:3" x14ac:dyDescent="0.25">
      <c r="C1029" s="148"/>
    </row>
    <row r="1030" spans="3:3" x14ac:dyDescent="0.25">
      <c r="C1030" s="148"/>
    </row>
    <row r="1031" spans="3:3" x14ac:dyDescent="0.25">
      <c r="C1031" s="148"/>
    </row>
    <row r="1032" spans="3:3" x14ac:dyDescent="0.25">
      <c r="C1032" s="148"/>
    </row>
    <row r="1033" spans="3:3" x14ac:dyDescent="0.25">
      <c r="C1033" s="148"/>
    </row>
    <row r="1034" spans="3:3" x14ac:dyDescent="0.25">
      <c r="C1034" s="148"/>
    </row>
    <row r="1035" spans="3:3" x14ac:dyDescent="0.25">
      <c r="C1035" s="148"/>
    </row>
    <row r="1036" spans="3:3" x14ac:dyDescent="0.25">
      <c r="C1036" s="148"/>
    </row>
    <row r="1037" spans="3:3" x14ac:dyDescent="0.25">
      <c r="C1037" s="148"/>
    </row>
    <row r="1038" spans="3:3" x14ac:dyDescent="0.25">
      <c r="C1038" s="148"/>
    </row>
    <row r="1039" spans="3:3" x14ac:dyDescent="0.25">
      <c r="C1039" s="148"/>
    </row>
    <row r="1040" spans="3:3" x14ac:dyDescent="0.25">
      <c r="C1040" s="148"/>
    </row>
    <row r="1041" spans="3:3" x14ac:dyDescent="0.25">
      <c r="C1041" s="148"/>
    </row>
    <row r="1042" spans="3:3" x14ac:dyDescent="0.25">
      <c r="C1042" s="148"/>
    </row>
    <row r="1043" spans="3:3" x14ac:dyDescent="0.25">
      <c r="C1043" s="148"/>
    </row>
    <row r="1044" spans="3:3" x14ac:dyDescent="0.25">
      <c r="C1044" s="148"/>
    </row>
    <row r="1045" spans="3:3" x14ac:dyDescent="0.25">
      <c r="C1045" s="148"/>
    </row>
    <row r="1046" spans="3:3" x14ac:dyDescent="0.25">
      <c r="C1046" s="148"/>
    </row>
    <row r="1047" spans="3:3" x14ac:dyDescent="0.25">
      <c r="C1047" s="148"/>
    </row>
    <row r="1048" spans="3:3" x14ac:dyDescent="0.25">
      <c r="C1048" s="148"/>
    </row>
    <row r="1049" spans="3:3" x14ac:dyDescent="0.25">
      <c r="C1049" s="148"/>
    </row>
    <row r="1050" spans="3:3" x14ac:dyDescent="0.25">
      <c r="C1050" s="148"/>
    </row>
    <row r="1051" spans="3:3" x14ac:dyDescent="0.25">
      <c r="C1051" s="148"/>
    </row>
    <row r="1052" spans="3:3" x14ac:dyDescent="0.25">
      <c r="C1052" s="148"/>
    </row>
    <row r="1053" spans="3:3" x14ac:dyDescent="0.25">
      <c r="C1053" s="148"/>
    </row>
    <row r="1054" spans="3:3" x14ac:dyDescent="0.25">
      <c r="C1054" s="148"/>
    </row>
    <row r="1055" spans="3:3" x14ac:dyDescent="0.25">
      <c r="C1055" s="148"/>
    </row>
    <row r="1056" spans="3:3" x14ac:dyDescent="0.25">
      <c r="C1056" s="148"/>
    </row>
    <row r="1057" spans="3:3" x14ac:dyDescent="0.25">
      <c r="C1057" s="148"/>
    </row>
    <row r="1058" spans="3:3" x14ac:dyDescent="0.25">
      <c r="C1058" s="148"/>
    </row>
    <row r="1059" spans="3:3" x14ac:dyDescent="0.25">
      <c r="C1059" s="148"/>
    </row>
    <row r="1060" spans="3:3" x14ac:dyDescent="0.25">
      <c r="C1060" s="148"/>
    </row>
    <row r="1061" spans="3:3" x14ac:dyDescent="0.25">
      <c r="C1061" s="148"/>
    </row>
    <row r="1062" spans="3:3" x14ac:dyDescent="0.25">
      <c r="C1062" s="148"/>
    </row>
    <row r="1063" spans="3:3" x14ac:dyDescent="0.25">
      <c r="C1063" s="148"/>
    </row>
    <row r="1064" spans="3:3" x14ac:dyDescent="0.25">
      <c r="C1064" s="148"/>
    </row>
    <row r="1065" spans="3:3" x14ac:dyDescent="0.25">
      <c r="C1065" s="148"/>
    </row>
    <row r="1066" spans="3:3" x14ac:dyDescent="0.25">
      <c r="C1066" s="148"/>
    </row>
    <row r="1067" spans="3:3" x14ac:dyDescent="0.25">
      <c r="C1067" s="148"/>
    </row>
    <row r="1068" spans="3:3" x14ac:dyDescent="0.25">
      <c r="C1068" s="148"/>
    </row>
    <row r="1069" spans="3:3" x14ac:dyDescent="0.25">
      <c r="C1069" s="148"/>
    </row>
    <row r="1070" spans="3:3" x14ac:dyDescent="0.25">
      <c r="C1070" s="148"/>
    </row>
    <row r="1071" spans="3:3" x14ac:dyDescent="0.25">
      <c r="C1071" s="148"/>
    </row>
    <row r="1072" spans="3:3" x14ac:dyDescent="0.25">
      <c r="C1072" s="148"/>
    </row>
    <row r="1073" spans="3:3" x14ac:dyDescent="0.25">
      <c r="C1073" s="148"/>
    </row>
    <row r="1074" spans="3:3" x14ac:dyDescent="0.25">
      <c r="C1074" s="148"/>
    </row>
    <row r="1075" spans="3:3" x14ac:dyDescent="0.25">
      <c r="C1075" s="148"/>
    </row>
    <row r="1076" spans="3:3" x14ac:dyDescent="0.25">
      <c r="C1076" s="148"/>
    </row>
    <row r="1077" spans="3:3" x14ac:dyDescent="0.25">
      <c r="C1077" s="148"/>
    </row>
    <row r="1078" spans="3:3" x14ac:dyDescent="0.25">
      <c r="C1078" s="148"/>
    </row>
    <row r="1079" spans="3:3" x14ac:dyDescent="0.25">
      <c r="C1079" s="148"/>
    </row>
    <row r="1080" spans="3:3" x14ac:dyDescent="0.25">
      <c r="C1080" s="148"/>
    </row>
    <row r="1081" spans="3:3" x14ac:dyDescent="0.25">
      <c r="C1081" s="148"/>
    </row>
    <row r="1082" spans="3:3" x14ac:dyDescent="0.25">
      <c r="C1082" s="148"/>
    </row>
    <row r="1083" spans="3:3" x14ac:dyDescent="0.25">
      <c r="C1083" s="148"/>
    </row>
    <row r="1084" spans="3:3" x14ac:dyDescent="0.25">
      <c r="C1084" s="148"/>
    </row>
    <row r="1085" spans="3:3" x14ac:dyDescent="0.25">
      <c r="C1085" s="148"/>
    </row>
    <row r="1086" spans="3:3" x14ac:dyDescent="0.25">
      <c r="C1086" s="148"/>
    </row>
    <row r="1087" spans="3:3" x14ac:dyDescent="0.25">
      <c r="C1087" s="148"/>
    </row>
    <row r="1088" spans="3:3" x14ac:dyDescent="0.25">
      <c r="C1088" s="148"/>
    </row>
    <row r="1089" spans="3:3" x14ac:dyDescent="0.25">
      <c r="C1089" s="148"/>
    </row>
    <row r="1090" spans="3:3" x14ac:dyDescent="0.25">
      <c r="C1090" s="148"/>
    </row>
    <row r="1091" spans="3:3" x14ac:dyDescent="0.25">
      <c r="C1091" s="148"/>
    </row>
    <row r="1092" spans="3:3" x14ac:dyDescent="0.25">
      <c r="C1092" s="148"/>
    </row>
    <row r="1093" spans="3:3" x14ac:dyDescent="0.25">
      <c r="C1093" s="148"/>
    </row>
    <row r="1094" spans="3:3" x14ac:dyDescent="0.25">
      <c r="C1094" s="148"/>
    </row>
    <row r="1095" spans="3:3" x14ac:dyDescent="0.25">
      <c r="C1095" s="148"/>
    </row>
    <row r="1096" spans="3:3" x14ac:dyDescent="0.25">
      <c r="C1096" s="148"/>
    </row>
    <row r="1097" spans="3:3" x14ac:dyDescent="0.25">
      <c r="C1097" s="148"/>
    </row>
    <row r="1098" spans="3:3" x14ac:dyDescent="0.25">
      <c r="C1098" s="148"/>
    </row>
    <row r="1099" spans="3:3" x14ac:dyDescent="0.25">
      <c r="C1099" s="148"/>
    </row>
    <row r="1100" spans="3:3" x14ac:dyDescent="0.25">
      <c r="C1100" s="148"/>
    </row>
    <row r="1101" spans="3:3" x14ac:dyDescent="0.25">
      <c r="C1101" s="148"/>
    </row>
    <row r="1102" spans="3:3" x14ac:dyDescent="0.25">
      <c r="C1102" s="148"/>
    </row>
    <row r="1103" spans="3:3" x14ac:dyDescent="0.25">
      <c r="C1103" s="148"/>
    </row>
    <row r="1104" spans="3:3" x14ac:dyDescent="0.25">
      <c r="C1104" s="148"/>
    </row>
    <row r="1105" spans="3:3" x14ac:dyDescent="0.25">
      <c r="C1105" s="148"/>
    </row>
    <row r="1106" spans="3:3" x14ac:dyDescent="0.25">
      <c r="C1106" s="148"/>
    </row>
    <row r="1107" spans="3:3" x14ac:dyDescent="0.25">
      <c r="C1107" s="148"/>
    </row>
    <row r="1108" spans="3:3" x14ac:dyDescent="0.25">
      <c r="C1108" s="148"/>
    </row>
    <row r="1109" spans="3:3" x14ac:dyDescent="0.25">
      <c r="C1109" s="148"/>
    </row>
    <row r="1110" spans="3:3" x14ac:dyDescent="0.25">
      <c r="C1110" s="148"/>
    </row>
    <row r="1111" spans="3:3" x14ac:dyDescent="0.25">
      <c r="C1111" s="148"/>
    </row>
    <row r="1112" spans="3:3" x14ac:dyDescent="0.25">
      <c r="C1112" s="148"/>
    </row>
    <row r="1113" spans="3:3" x14ac:dyDescent="0.25">
      <c r="C1113" s="148"/>
    </row>
    <row r="1114" spans="3:3" x14ac:dyDescent="0.25">
      <c r="C1114" s="148"/>
    </row>
    <row r="1115" spans="3:3" x14ac:dyDescent="0.25">
      <c r="C1115" s="148"/>
    </row>
    <row r="1116" spans="3:3" x14ac:dyDescent="0.25">
      <c r="C1116" s="148"/>
    </row>
    <row r="1117" spans="3:3" x14ac:dyDescent="0.25">
      <c r="C1117" s="148"/>
    </row>
    <row r="1118" spans="3:3" x14ac:dyDescent="0.25">
      <c r="C1118" s="148"/>
    </row>
    <row r="1119" spans="3:3" x14ac:dyDescent="0.25">
      <c r="C1119" s="148"/>
    </row>
    <row r="1120" spans="3:3" x14ac:dyDescent="0.25">
      <c r="C1120" s="148"/>
    </row>
    <row r="1121" spans="3:3" x14ac:dyDescent="0.25">
      <c r="C1121" s="148"/>
    </row>
    <row r="1122" spans="3:3" x14ac:dyDescent="0.25">
      <c r="C1122" s="148"/>
    </row>
    <row r="1123" spans="3:3" x14ac:dyDescent="0.25">
      <c r="C1123" s="148"/>
    </row>
    <row r="1124" spans="3:3" x14ac:dyDescent="0.25">
      <c r="C1124" s="148"/>
    </row>
    <row r="1125" spans="3:3" x14ac:dyDescent="0.25">
      <c r="C1125" s="148"/>
    </row>
    <row r="1126" spans="3:3" x14ac:dyDescent="0.25">
      <c r="C1126" s="148"/>
    </row>
    <row r="1127" spans="3:3" x14ac:dyDescent="0.25">
      <c r="C1127" s="148"/>
    </row>
    <row r="1128" spans="3:3" x14ac:dyDescent="0.25">
      <c r="C1128" s="148"/>
    </row>
    <row r="1129" spans="3:3" x14ac:dyDescent="0.25">
      <c r="C1129" s="148"/>
    </row>
    <row r="1130" spans="3:3" x14ac:dyDescent="0.25">
      <c r="C1130" s="148"/>
    </row>
    <row r="1131" spans="3:3" x14ac:dyDescent="0.25">
      <c r="C1131" s="148"/>
    </row>
    <row r="1132" spans="3:3" x14ac:dyDescent="0.25">
      <c r="C1132" s="148"/>
    </row>
    <row r="1133" spans="3:3" x14ac:dyDescent="0.25">
      <c r="C1133" s="148"/>
    </row>
    <row r="1134" spans="3:3" x14ac:dyDescent="0.25">
      <c r="C1134" s="148"/>
    </row>
    <row r="1135" spans="3:3" x14ac:dyDescent="0.25">
      <c r="C1135" s="148"/>
    </row>
    <row r="1136" spans="3:3" x14ac:dyDescent="0.25">
      <c r="C1136" s="148"/>
    </row>
    <row r="1137" spans="3:3" x14ac:dyDescent="0.25">
      <c r="C1137" s="148"/>
    </row>
    <row r="1138" spans="3:3" x14ac:dyDescent="0.25">
      <c r="C1138" s="148"/>
    </row>
    <row r="1139" spans="3:3" x14ac:dyDescent="0.25">
      <c r="C1139" s="148"/>
    </row>
    <row r="1140" spans="3:3" x14ac:dyDescent="0.25">
      <c r="C1140" s="148"/>
    </row>
    <row r="1141" spans="3:3" x14ac:dyDescent="0.25">
      <c r="C1141" s="148"/>
    </row>
    <row r="1142" spans="3:3" x14ac:dyDescent="0.25">
      <c r="C1142" s="148"/>
    </row>
    <row r="1143" spans="3:3" x14ac:dyDescent="0.25">
      <c r="C1143" s="148"/>
    </row>
    <row r="1144" spans="3:3" x14ac:dyDescent="0.25">
      <c r="C1144" s="148"/>
    </row>
    <row r="1145" spans="3:3" x14ac:dyDescent="0.25">
      <c r="C1145" s="148"/>
    </row>
    <row r="1146" spans="3:3" x14ac:dyDescent="0.25">
      <c r="C1146" s="148"/>
    </row>
    <row r="1147" spans="3:3" x14ac:dyDescent="0.25">
      <c r="C1147" s="148"/>
    </row>
    <row r="1148" spans="3:3" x14ac:dyDescent="0.25">
      <c r="C1148" s="148"/>
    </row>
    <row r="1149" spans="3:3" x14ac:dyDescent="0.25">
      <c r="C1149" s="148"/>
    </row>
    <row r="1150" spans="3:3" x14ac:dyDescent="0.25">
      <c r="C1150" s="148"/>
    </row>
    <row r="1151" spans="3:3" x14ac:dyDescent="0.25">
      <c r="C1151" s="148"/>
    </row>
    <row r="1152" spans="3:3" x14ac:dyDescent="0.25">
      <c r="C1152" s="148"/>
    </row>
    <row r="1153" spans="3:3" x14ac:dyDescent="0.25">
      <c r="C1153" s="148"/>
    </row>
    <row r="1154" spans="3:3" x14ac:dyDescent="0.25">
      <c r="C1154" s="148"/>
    </row>
    <row r="1155" spans="3:3" x14ac:dyDescent="0.25">
      <c r="C1155" s="148"/>
    </row>
    <row r="1156" spans="3:3" x14ac:dyDescent="0.25">
      <c r="C1156" s="148"/>
    </row>
    <row r="1157" spans="3:3" x14ac:dyDescent="0.25">
      <c r="C1157" s="148"/>
    </row>
    <row r="1158" spans="3:3" x14ac:dyDescent="0.25">
      <c r="C1158" s="148"/>
    </row>
    <row r="1159" spans="3:3" x14ac:dyDescent="0.25">
      <c r="C1159" s="148"/>
    </row>
    <row r="1160" spans="3:3" x14ac:dyDescent="0.25">
      <c r="C1160" s="148"/>
    </row>
    <row r="1161" spans="3:3" x14ac:dyDescent="0.25">
      <c r="C1161" s="148"/>
    </row>
    <row r="1162" spans="3:3" x14ac:dyDescent="0.25">
      <c r="C1162" s="148"/>
    </row>
    <row r="1163" spans="3:3" x14ac:dyDescent="0.25">
      <c r="C1163" s="148"/>
    </row>
    <row r="1164" spans="3:3" x14ac:dyDescent="0.25">
      <c r="C1164" s="148"/>
    </row>
    <row r="1165" spans="3:3" x14ac:dyDescent="0.25">
      <c r="C1165" s="148"/>
    </row>
    <row r="1166" spans="3:3" x14ac:dyDescent="0.25">
      <c r="C1166" s="148"/>
    </row>
    <row r="1167" spans="3:3" x14ac:dyDescent="0.25">
      <c r="C1167" s="148"/>
    </row>
    <row r="1168" spans="3:3" x14ac:dyDescent="0.25">
      <c r="C1168" s="148"/>
    </row>
    <row r="1169" spans="3:3" x14ac:dyDescent="0.25">
      <c r="C1169" s="148"/>
    </row>
    <row r="1170" spans="3:3" x14ac:dyDescent="0.25">
      <c r="C1170" s="148"/>
    </row>
    <row r="1171" spans="3:3" x14ac:dyDescent="0.25">
      <c r="C1171" s="148"/>
    </row>
    <row r="1172" spans="3:3" x14ac:dyDescent="0.25">
      <c r="C1172" s="148"/>
    </row>
    <row r="1173" spans="3:3" x14ac:dyDescent="0.25">
      <c r="C1173" s="148"/>
    </row>
    <row r="1174" spans="3:3" x14ac:dyDescent="0.25">
      <c r="C1174" s="148"/>
    </row>
    <row r="1175" spans="3:3" x14ac:dyDescent="0.25">
      <c r="C1175" s="148"/>
    </row>
    <row r="1176" spans="3:3" x14ac:dyDescent="0.25">
      <c r="C1176" s="148"/>
    </row>
    <row r="1177" spans="3:3" x14ac:dyDescent="0.25">
      <c r="C1177" s="148"/>
    </row>
    <row r="1178" spans="3:3" x14ac:dyDescent="0.25">
      <c r="C1178" s="148"/>
    </row>
    <row r="1179" spans="3:3" x14ac:dyDescent="0.25">
      <c r="C1179" s="148"/>
    </row>
    <row r="1180" spans="3:3" x14ac:dyDescent="0.25">
      <c r="C1180" s="148"/>
    </row>
    <row r="1181" spans="3:3" x14ac:dyDescent="0.25">
      <c r="C1181" s="148"/>
    </row>
    <row r="1182" spans="3:3" x14ac:dyDescent="0.25">
      <c r="C1182" s="148"/>
    </row>
    <row r="1183" spans="3:3" x14ac:dyDescent="0.25">
      <c r="C1183" s="148"/>
    </row>
    <row r="1184" spans="3:3" x14ac:dyDescent="0.25">
      <c r="C1184" s="148"/>
    </row>
    <row r="1185" spans="3:3" x14ac:dyDescent="0.25">
      <c r="C1185" s="148"/>
    </row>
    <row r="1186" spans="3:3" x14ac:dyDescent="0.25">
      <c r="C1186" s="148"/>
    </row>
    <row r="1187" spans="3:3" x14ac:dyDescent="0.25">
      <c r="C1187" s="148"/>
    </row>
    <row r="1188" spans="3:3" x14ac:dyDescent="0.25">
      <c r="C1188" s="148"/>
    </row>
    <row r="1189" spans="3:3" x14ac:dyDescent="0.25">
      <c r="C1189" s="148"/>
    </row>
    <row r="1190" spans="3:3" x14ac:dyDescent="0.25">
      <c r="C1190" s="148"/>
    </row>
    <row r="1191" spans="3:3" x14ac:dyDescent="0.25">
      <c r="C1191" s="148"/>
    </row>
    <row r="1192" spans="3:3" x14ac:dyDescent="0.25">
      <c r="C1192" s="148"/>
    </row>
    <row r="1193" spans="3:3" x14ac:dyDescent="0.25">
      <c r="C1193" s="148"/>
    </row>
    <row r="1194" spans="3:3" x14ac:dyDescent="0.25">
      <c r="C1194" s="148"/>
    </row>
    <row r="1195" spans="3:3" x14ac:dyDescent="0.25">
      <c r="C1195" s="148"/>
    </row>
    <row r="1196" spans="3:3" x14ac:dyDescent="0.25">
      <c r="C1196" s="148"/>
    </row>
    <row r="1197" spans="3:3" x14ac:dyDescent="0.25">
      <c r="C1197" s="148"/>
    </row>
    <row r="1198" spans="3:3" x14ac:dyDescent="0.25">
      <c r="C1198" s="148"/>
    </row>
    <row r="1199" spans="3:3" x14ac:dyDescent="0.25">
      <c r="C1199" s="148"/>
    </row>
    <row r="1200" spans="3:3" x14ac:dyDescent="0.25">
      <c r="C1200" s="148"/>
    </row>
    <row r="1201" spans="3:3" x14ac:dyDescent="0.25">
      <c r="C1201" s="148"/>
    </row>
    <row r="1202" spans="3:3" x14ac:dyDescent="0.25">
      <c r="C1202" s="148"/>
    </row>
    <row r="1203" spans="3:3" x14ac:dyDescent="0.25">
      <c r="C1203" s="148"/>
    </row>
    <row r="1204" spans="3:3" x14ac:dyDescent="0.25">
      <c r="C1204" s="148"/>
    </row>
    <row r="1205" spans="3:3" x14ac:dyDescent="0.25">
      <c r="C1205" s="148"/>
    </row>
    <row r="1206" spans="3:3" x14ac:dyDescent="0.25">
      <c r="C1206" s="148"/>
    </row>
    <row r="1207" spans="3:3" x14ac:dyDescent="0.25">
      <c r="C1207" s="148"/>
    </row>
    <row r="1208" spans="3:3" x14ac:dyDescent="0.25">
      <c r="C1208" s="148"/>
    </row>
    <row r="1209" spans="3:3" x14ac:dyDescent="0.25">
      <c r="C1209" s="148"/>
    </row>
    <row r="1210" spans="3:3" x14ac:dyDescent="0.25">
      <c r="C1210" s="148"/>
    </row>
    <row r="1211" spans="3:3" x14ac:dyDescent="0.25">
      <c r="C1211" s="148"/>
    </row>
    <row r="1212" spans="3:3" x14ac:dyDescent="0.25">
      <c r="C1212" s="148"/>
    </row>
    <row r="1213" spans="3:3" x14ac:dyDescent="0.25">
      <c r="C1213" s="148"/>
    </row>
    <row r="1214" spans="3:3" x14ac:dyDescent="0.25">
      <c r="C1214" s="148"/>
    </row>
    <row r="1215" spans="3:3" x14ac:dyDescent="0.25">
      <c r="C1215" s="148"/>
    </row>
    <row r="1216" spans="3:3" x14ac:dyDescent="0.25">
      <c r="C1216" s="148"/>
    </row>
    <row r="1217" spans="3:3" x14ac:dyDescent="0.25">
      <c r="C1217" s="148"/>
    </row>
    <row r="1218" spans="3:3" x14ac:dyDescent="0.25">
      <c r="C1218" s="148"/>
    </row>
    <row r="1219" spans="3:3" x14ac:dyDescent="0.25">
      <c r="C1219" s="148"/>
    </row>
    <row r="1220" spans="3:3" x14ac:dyDescent="0.25">
      <c r="C1220" s="148"/>
    </row>
    <row r="1221" spans="3:3" x14ac:dyDescent="0.25">
      <c r="C1221" s="148"/>
    </row>
    <row r="1222" spans="3:3" x14ac:dyDescent="0.25">
      <c r="C1222" s="148"/>
    </row>
    <row r="1223" spans="3:3" x14ac:dyDescent="0.25">
      <c r="C1223" s="148"/>
    </row>
    <row r="1224" spans="3:3" x14ac:dyDescent="0.25">
      <c r="C1224" s="148"/>
    </row>
    <row r="1225" spans="3:3" x14ac:dyDescent="0.25">
      <c r="C1225" s="148"/>
    </row>
    <row r="1226" spans="3:3" x14ac:dyDescent="0.25">
      <c r="C1226" s="148"/>
    </row>
    <row r="1227" spans="3:3" x14ac:dyDescent="0.25">
      <c r="C1227" s="148"/>
    </row>
    <row r="1228" spans="3:3" x14ac:dyDescent="0.25">
      <c r="C1228" s="148"/>
    </row>
    <row r="1229" spans="3:3" x14ac:dyDescent="0.25">
      <c r="C1229" s="148"/>
    </row>
    <row r="1230" spans="3:3" x14ac:dyDescent="0.25">
      <c r="C1230" s="148"/>
    </row>
    <row r="1231" spans="3:3" x14ac:dyDescent="0.25">
      <c r="C1231" s="148"/>
    </row>
    <row r="1232" spans="3:3" x14ac:dyDescent="0.25">
      <c r="C1232" s="148"/>
    </row>
    <row r="1233" spans="3:3" x14ac:dyDescent="0.25">
      <c r="C1233" s="148"/>
    </row>
    <row r="1234" spans="3:3" x14ac:dyDescent="0.25">
      <c r="C1234" s="148"/>
    </row>
    <row r="1235" spans="3:3" x14ac:dyDescent="0.25">
      <c r="C1235" s="148"/>
    </row>
    <row r="1236" spans="3:3" x14ac:dyDescent="0.25">
      <c r="C1236" s="148"/>
    </row>
    <row r="1237" spans="3:3" x14ac:dyDescent="0.25">
      <c r="C1237" s="148"/>
    </row>
    <row r="1238" spans="3:3" x14ac:dyDescent="0.25">
      <c r="C1238" s="148"/>
    </row>
    <row r="1239" spans="3:3" x14ac:dyDescent="0.25">
      <c r="C1239" s="148"/>
    </row>
    <row r="1240" spans="3:3" x14ac:dyDescent="0.25">
      <c r="C1240" s="148"/>
    </row>
    <row r="1241" spans="3:3" x14ac:dyDescent="0.25">
      <c r="C1241" s="148"/>
    </row>
    <row r="1242" spans="3:3" x14ac:dyDescent="0.25">
      <c r="C1242" s="148"/>
    </row>
    <row r="1243" spans="3:3" x14ac:dyDescent="0.25">
      <c r="C1243" s="148"/>
    </row>
    <row r="1244" spans="3:3" x14ac:dyDescent="0.25">
      <c r="C1244" s="148"/>
    </row>
    <row r="1245" spans="3:3" x14ac:dyDescent="0.25">
      <c r="C1245" s="148"/>
    </row>
    <row r="1246" spans="3:3" x14ac:dyDescent="0.25">
      <c r="C1246" s="148"/>
    </row>
    <row r="1247" spans="3:3" x14ac:dyDescent="0.25">
      <c r="C1247" s="148"/>
    </row>
    <row r="1248" spans="3:3" x14ac:dyDescent="0.25">
      <c r="C1248" s="148"/>
    </row>
    <row r="1249" spans="3:3" x14ac:dyDescent="0.25">
      <c r="C1249" s="148"/>
    </row>
    <row r="1250" spans="3:3" x14ac:dyDescent="0.25">
      <c r="C1250" s="148"/>
    </row>
    <row r="1251" spans="3:3" x14ac:dyDescent="0.25">
      <c r="C1251" s="148"/>
    </row>
    <row r="1252" spans="3:3" x14ac:dyDescent="0.25">
      <c r="C1252" s="148"/>
    </row>
    <row r="1253" spans="3:3" x14ac:dyDescent="0.25">
      <c r="C1253" s="148"/>
    </row>
    <row r="1254" spans="3:3" x14ac:dyDescent="0.25">
      <c r="C1254" s="148"/>
    </row>
    <row r="1255" spans="3:3" x14ac:dyDescent="0.25">
      <c r="C1255" s="148"/>
    </row>
    <row r="1256" spans="3:3" x14ac:dyDescent="0.25">
      <c r="C1256" s="148"/>
    </row>
    <row r="1257" spans="3:3" x14ac:dyDescent="0.25">
      <c r="C1257" s="148"/>
    </row>
    <row r="1258" spans="3:3" x14ac:dyDescent="0.25">
      <c r="C1258" s="148"/>
    </row>
    <row r="1259" spans="3:3" x14ac:dyDescent="0.25">
      <c r="C1259" s="148"/>
    </row>
    <row r="1260" spans="3:3" x14ac:dyDescent="0.25">
      <c r="C1260" s="148"/>
    </row>
    <row r="1261" spans="3:3" x14ac:dyDescent="0.25">
      <c r="C1261" s="148"/>
    </row>
    <row r="1262" spans="3:3" x14ac:dyDescent="0.25">
      <c r="C1262" s="148"/>
    </row>
    <row r="1263" spans="3:3" x14ac:dyDescent="0.25">
      <c r="C1263" s="148"/>
    </row>
    <row r="1264" spans="3:3" x14ac:dyDescent="0.25">
      <c r="C1264" s="148"/>
    </row>
    <row r="1265" spans="3:3" x14ac:dyDescent="0.25">
      <c r="C1265" s="148"/>
    </row>
    <row r="1266" spans="3:3" x14ac:dyDescent="0.25">
      <c r="C1266" s="148"/>
    </row>
    <row r="1267" spans="3:3" x14ac:dyDescent="0.25">
      <c r="C1267" s="148"/>
    </row>
    <row r="1268" spans="3:3" x14ac:dyDescent="0.25">
      <c r="C1268" s="148"/>
    </row>
    <row r="1269" spans="3:3" x14ac:dyDescent="0.25">
      <c r="C1269" s="148"/>
    </row>
    <row r="1270" spans="3:3" x14ac:dyDescent="0.25">
      <c r="C1270" s="148"/>
    </row>
    <row r="1271" spans="3:3" x14ac:dyDescent="0.25">
      <c r="C1271" s="148"/>
    </row>
    <row r="1272" spans="3:3" x14ac:dyDescent="0.25">
      <c r="C1272" s="148"/>
    </row>
    <row r="1273" spans="3:3" x14ac:dyDescent="0.25">
      <c r="C1273" s="148"/>
    </row>
    <row r="1274" spans="3:3" x14ac:dyDescent="0.25">
      <c r="C1274" s="148"/>
    </row>
    <row r="1275" spans="3:3" x14ac:dyDescent="0.25">
      <c r="C1275" s="148"/>
    </row>
    <row r="1276" spans="3:3" x14ac:dyDescent="0.25">
      <c r="C1276" s="148"/>
    </row>
    <row r="1277" spans="3:3" x14ac:dyDescent="0.25">
      <c r="C1277" s="148"/>
    </row>
    <row r="1278" spans="3:3" x14ac:dyDescent="0.25">
      <c r="C1278" s="148"/>
    </row>
    <row r="1279" spans="3:3" x14ac:dyDescent="0.25">
      <c r="C1279" s="148"/>
    </row>
    <row r="1280" spans="3:3" x14ac:dyDescent="0.25">
      <c r="C1280" s="148"/>
    </row>
    <row r="1281" spans="3:3" x14ac:dyDescent="0.25">
      <c r="C1281" s="148"/>
    </row>
    <row r="1282" spans="3:3" x14ac:dyDescent="0.25">
      <c r="C1282" s="148"/>
    </row>
    <row r="1283" spans="3:3" x14ac:dyDescent="0.25">
      <c r="C1283" s="148"/>
    </row>
    <row r="1284" spans="3:3" x14ac:dyDescent="0.25">
      <c r="C1284" s="148"/>
    </row>
    <row r="1285" spans="3:3" x14ac:dyDescent="0.25">
      <c r="C1285" s="148"/>
    </row>
    <row r="1286" spans="3:3" x14ac:dyDescent="0.25">
      <c r="C1286" s="148"/>
    </row>
    <row r="1287" spans="3:3" x14ac:dyDescent="0.25">
      <c r="C1287" s="148"/>
    </row>
    <row r="1288" spans="3:3" x14ac:dyDescent="0.25">
      <c r="C1288" s="148"/>
    </row>
    <row r="1289" spans="3:3" x14ac:dyDescent="0.25">
      <c r="C1289" s="148"/>
    </row>
    <row r="1290" spans="3:3" x14ac:dyDescent="0.25">
      <c r="C1290" s="148"/>
    </row>
    <row r="1291" spans="3:3" x14ac:dyDescent="0.25">
      <c r="C1291" s="148"/>
    </row>
    <row r="1292" spans="3:3" x14ac:dyDescent="0.25">
      <c r="C1292" s="148"/>
    </row>
    <row r="1293" spans="3:3" x14ac:dyDescent="0.25">
      <c r="C1293" s="148"/>
    </row>
    <row r="1294" spans="3:3" x14ac:dyDescent="0.25">
      <c r="C1294" s="148"/>
    </row>
    <row r="1295" spans="3:3" x14ac:dyDescent="0.25">
      <c r="C1295" s="148"/>
    </row>
    <row r="1296" spans="3:3" x14ac:dyDescent="0.25">
      <c r="C1296" s="148"/>
    </row>
    <row r="1297" spans="3:3" x14ac:dyDescent="0.25">
      <c r="C1297" s="148"/>
    </row>
    <row r="1298" spans="3:3" x14ac:dyDescent="0.25">
      <c r="C1298" s="148"/>
    </row>
    <row r="1299" spans="3:3" x14ac:dyDescent="0.25">
      <c r="C1299" s="148"/>
    </row>
    <row r="1300" spans="3:3" x14ac:dyDescent="0.25">
      <c r="C1300" s="148"/>
    </row>
    <row r="1301" spans="3:3" x14ac:dyDescent="0.25">
      <c r="C1301" s="148"/>
    </row>
    <row r="1302" spans="3:3" x14ac:dyDescent="0.25">
      <c r="C1302" s="148"/>
    </row>
    <row r="1303" spans="3:3" x14ac:dyDescent="0.25">
      <c r="C1303" s="148"/>
    </row>
    <row r="1304" spans="3:3" x14ac:dyDescent="0.25">
      <c r="C1304" s="148"/>
    </row>
    <row r="1305" spans="3:3" x14ac:dyDescent="0.25">
      <c r="C1305" s="148"/>
    </row>
    <row r="1306" spans="3:3" x14ac:dyDescent="0.25">
      <c r="C1306" s="148"/>
    </row>
    <row r="1307" spans="3:3" x14ac:dyDescent="0.25">
      <c r="C1307" s="148"/>
    </row>
    <row r="1308" spans="3:3" x14ac:dyDescent="0.25">
      <c r="C1308" s="148"/>
    </row>
    <row r="1309" spans="3:3" x14ac:dyDescent="0.25">
      <c r="C1309" s="148"/>
    </row>
    <row r="1310" spans="3:3" x14ac:dyDescent="0.25">
      <c r="C1310" s="148"/>
    </row>
    <row r="1311" spans="3:3" x14ac:dyDescent="0.25">
      <c r="C1311" s="148"/>
    </row>
    <row r="1312" spans="3:3" x14ac:dyDescent="0.25">
      <c r="C1312" s="148"/>
    </row>
    <row r="1313" spans="3:3" x14ac:dyDescent="0.25">
      <c r="C1313" s="148"/>
    </row>
    <row r="1314" spans="3:3" x14ac:dyDescent="0.25">
      <c r="C1314" s="148"/>
    </row>
    <row r="1315" spans="3:3" x14ac:dyDescent="0.25">
      <c r="C1315" s="148"/>
    </row>
    <row r="1316" spans="3:3" x14ac:dyDescent="0.25">
      <c r="C1316" s="148"/>
    </row>
    <row r="1317" spans="3:3" x14ac:dyDescent="0.25">
      <c r="C1317" s="148"/>
    </row>
    <row r="1318" spans="3:3" x14ac:dyDescent="0.25">
      <c r="C1318" s="148"/>
    </row>
    <row r="1319" spans="3:3" x14ac:dyDescent="0.25">
      <c r="C1319" s="148"/>
    </row>
    <row r="1320" spans="3:3" x14ac:dyDescent="0.25">
      <c r="C1320" s="148"/>
    </row>
    <row r="1321" spans="3:3" x14ac:dyDescent="0.25">
      <c r="C1321" s="148"/>
    </row>
    <row r="1322" spans="3:3" x14ac:dyDescent="0.25">
      <c r="C1322" s="148"/>
    </row>
    <row r="1323" spans="3:3" x14ac:dyDescent="0.25">
      <c r="C1323" s="148"/>
    </row>
    <row r="1324" spans="3:3" x14ac:dyDescent="0.25">
      <c r="C1324" s="148"/>
    </row>
    <row r="1325" spans="3:3" x14ac:dyDescent="0.25">
      <c r="C1325" s="148"/>
    </row>
    <row r="1326" spans="3:3" x14ac:dyDescent="0.25">
      <c r="C1326" s="148"/>
    </row>
    <row r="1327" spans="3:3" x14ac:dyDescent="0.25">
      <c r="C1327" s="148"/>
    </row>
    <row r="1328" spans="3:3" x14ac:dyDescent="0.25">
      <c r="C1328" s="148"/>
    </row>
    <row r="1329" spans="3:3" x14ac:dyDescent="0.25">
      <c r="C1329" s="148"/>
    </row>
    <row r="1330" spans="3:3" x14ac:dyDescent="0.25">
      <c r="C1330" s="148"/>
    </row>
    <row r="1331" spans="3:3" x14ac:dyDescent="0.25">
      <c r="C1331" s="148"/>
    </row>
    <row r="1332" spans="3:3" x14ac:dyDescent="0.25">
      <c r="C1332" s="148"/>
    </row>
    <row r="1333" spans="3:3" x14ac:dyDescent="0.25">
      <c r="C1333" s="148"/>
    </row>
    <row r="1334" spans="3:3" x14ac:dyDescent="0.25">
      <c r="C1334" s="148"/>
    </row>
    <row r="1335" spans="3:3" x14ac:dyDescent="0.25">
      <c r="C1335" s="148"/>
    </row>
    <row r="1336" spans="3:3" x14ac:dyDescent="0.25">
      <c r="C1336" s="148"/>
    </row>
    <row r="1337" spans="3:3" x14ac:dyDescent="0.25">
      <c r="C1337" s="148"/>
    </row>
    <row r="1338" spans="3:3" x14ac:dyDescent="0.25">
      <c r="C1338" s="148"/>
    </row>
    <row r="1339" spans="3:3" x14ac:dyDescent="0.25">
      <c r="C1339" s="148"/>
    </row>
    <row r="1340" spans="3:3" x14ac:dyDescent="0.25">
      <c r="C1340" s="148"/>
    </row>
    <row r="1341" spans="3:3" x14ac:dyDescent="0.25">
      <c r="C1341" s="148"/>
    </row>
    <row r="1342" spans="3:3" x14ac:dyDescent="0.25">
      <c r="C1342" s="148"/>
    </row>
    <row r="1343" spans="3:3" x14ac:dyDescent="0.25">
      <c r="C1343" s="148"/>
    </row>
    <row r="1344" spans="3:3" x14ac:dyDescent="0.25">
      <c r="C1344" s="148"/>
    </row>
    <row r="1345" spans="3:3" x14ac:dyDescent="0.25">
      <c r="C1345" s="148"/>
    </row>
    <row r="1346" spans="3:3" x14ac:dyDescent="0.25">
      <c r="C1346" s="148"/>
    </row>
    <row r="1347" spans="3:3" x14ac:dyDescent="0.25">
      <c r="C1347" s="148"/>
    </row>
    <row r="1348" spans="3:3" x14ac:dyDescent="0.25">
      <c r="C1348" s="148"/>
    </row>
    <row r="1349" spans="3:3" x14ac:dyDescent="0.25">
      <c r="C1349" s="148"/>
    </row>
    <row r="1350" spans="3:3" x14ac:dyDescent="0.25">
      <c r="C1350" s="148"/>
    </row>
    <row r="1351" spans="3:3" x14ac:dyDescent="0.25">
      <c r="C1351" s="148"/>
    </row>
    <row r="1352" spans="3:3" x14ac:dyDescent="0.25">
      <c r="C1352" s="148"/>
    </row>
    <row r="1353" spans="3:3" x14ac:dyDescent="0.25">
      <c r="C1353" s="148"/>
    </row>
    <row r="1354" spans="3:3" x14ac:dyDescent="0.25">
      <c r="C1354" s="148"/>
    </row>
    <row r="1355" spans="3:3" x14ac:dyDescent="0.25">
      <c r="C1355" s="148"/>
    </row>
    <row r="1356" spans="3:3" x14ac:dyDescent="0.25">
      <c r="C1356" s="148"/>
    </row>
    <row r="1357" spans="3:3" x14ac:dyDescent="0.25">
      <c r="C1357" s="148"/>
    </row>
    <row r="1358" spans="3:3" x14ac:dyDescent="0.25">
      <c r="C1358" s="148"/>
    </row>
    <row r="1359" spans="3:3" x14ac:dyDescent="0.25">
      <c r="C1359" s="148"/>
    </row>
    <row r="1360" spans="3:3" x14ac:dyDescent="0.25">
      <c r="C1360" s="148"/>
    </row>
    <row r="1361" spans="3:3" x14ac:dyDescent="0.25">
      <c r="C1361" s="148"/>
    </row>
    <row r="1362" spans="3:3" x14ac:dyDescent="0.25">
      <c r="C1362" s="148"/>
    </row>
    <row r="1363" spans="3:3" x14ac:dyDescent="0.25">
      <c r="C1363" s="148"/>
    </row>
    <row r="1364" spans="3:3" x14ac:dyDescent="0.25">
      <c r="C1364" s="148"/>
    </row>
    <row r="1365" spans="3:3" x14ac:dyDescent="0.25">
      <c r="C1365" s="148"/>
    </row>
    <row r="1366" spans="3:3" x14ac:dyDescent="0.25">
      <c r="C1366" s="148"/>
    </row>
    <row r="1367" spans="3:3" x14ac:dyDescent="0.25">
      <c r="C1367" s="148"/>
    </row>
    <row r="1368" spans="3:3" x14ac:dyDescent="0.25">
      <c r="C1368" s="148"/>
    </row>
    <row r="1369" spans="3:3" x14ac:dyDescent="0.25">
      <c r="C1369" s="148"/>
    </row>
    <row r="1370" spans="3:3" x14ac:dyDescent="0.25">
      <c r="C1370" s="148"/>
    </row>
    <row r="1371" spans="3:3" x14ac:dyDescent="0.25">
      <c r="C1371" s="148"/>
    </row>
    <row r="1372" spans="3:3" x14ac:dyDescent="0.25">
      <c r="C1372" s="148"/>
    </row>
    <row r="1373" spans="3:3" x14ac:dyDescent="0.25">
      <c r="C1373" s="148"/>
    </row>
    <row r="1374" spans="3:3" x14ac:dyDescent="0.25">
      <c r="C1374" s="148"/>
    </row>
    <row r="1375" spans="3:3" x14ac:dyDescent="0.25">
      <c r="C1375" s="148"/>
    </row>
    <row r="1376" spans="3:3" x14ac:dyDescent="0.25">
      <c r="C1376" s="148"/>
    </row>
    <row r="1377" spans="3:3" x14ac:dyDescent="0.25">
      <c r="C1377" s="148"/>
    </row>
    <row r="1378" spans="3:3" x14ac:dyDescent="0.25">
      <c r="C1378" s="148"/>
    </row>
    <row r="1379" spans="3:3" x14ac:dyDescent="0.25">
      <c r="C1379" s="148"/>
    </row>
    <row r="1380" spans="3:3" x14ac:dyDescent="0.25">
      <c r="C1380" s="148"/>
    </row>
    <row r="1381" spans="3:3" x14ac:dyDescent="0.25">
      <c r="C1381" s="148"/>
    </row>
    <row r="1382" spans="3:3" x14ac:dyDescent="0.25">
      <c r="C1382" s="148"/>
    </row>
    <row r="1383" spans="3:3" x14ac:dyDescent="0.25">
      <c r="C1383" s="148"/>
    </row>
    <row r="1384" spans="3:3" x14ac:dyDescent="0.25">
      <c r="C1384" s="148"/>
    </row>
    <row r="1385" spans="3:3" x14ac:dyDescent="0.25">
      <c r="C1385" s="148"/>
    </row>
    <row r="1386" spans="3:3" x14ac:dyDescent="0.25">
      <c r="C1386" s="148"/>
    </row>
    <row r="1387" spans="3:3" x14ac:dyDescent="0.25">
      <c r="C1387" s="148"/>
    </row>
    <row r="1388" spans="3:3" x14ac:dyDescent="0.25">
      <c r="C1388" s="148"/>
    </row>
    <row r="1389" spans="3:3" x14ac:dyDescent="0.25">
      <c r="C1389" s="148"/>
    </row>
    <row r="1390" spans="3:3" x14ac:dyDescent="0.25">
      <c r="C1390" s="148"/>
    </row>
    <row r="1391" spans="3:3" x14ac:dyDescent="0.25">
      <c r="C1391" s="148"/>
    </row>
    <row r="1392" spans="3:3" x14ac:dyDescent="0.25">
      <c r="C1392" s="148"/>
    </row>
    <row r="1393" spans="1:48" x14ac:dyDescent="0.25">
      <c r="C1393" s="148"/>
    </row>
    <row r="1394" spans="1:48" x14ac:dyDescent="0.25">
      <c r="A1394" s="149">
        <v>45556</v>
      </c>
      <c r="C1394" s="148" t="s">
        <v>47</v>
      </c>
      <c r="E1394" s="117">
        <v>240809006</v>
      </c>
      <c r="I1394" s="117">
        <v>1</v>
      </c>
      <c r="J1394" s="117">
        <v>2800</v>
      </c>
      <c r="O1394" s="117">
        <v>360</v>
      </c>
    </row>
    <row r="1395" spans="1:48" x14ac:dyDescent="0.25">
      <c r="A1395" s="149">
        <v>45556</v>
      </c>
      <c r="C1395" s="148" t="s">
        <v>47</v>
      </c>
      <c r="E1395" s="117">
        <v>240910024</v>
      </c>
      <c r="I1395" s="117">
        <v>1</v>
      </c>
      <c r="O1395" s="117">
        <v>120</v>
      </c>
    </row>
    <row r="1396" spans="1:48" x14ac:dyDescent="0.25">
      <c r="A1396" s="149">
        <v>45556</v>
      </c>
      <c r="C1396" s="148" t="s">
        <v>47</v>
      </c>
      <c r="E1396" s="117">
        <v>240912005</v>
      </c>
      <c r="I1396" s="117">
        <v>1</v>
      </c>
      <c r="J1396" s="117">
        <v>516</v>
      </c>
      <c r="O1396" s="117">
        <v>300</v>
      </c>
    </row>
    <row r="1397" spans="1:48" x14ac:dyDescent="0.25">
      <c r="A1397" s="149">
        <v>45556</v>
      </c>
      <c r="C1397" s="148"/>
      <c r="I1397" s="117">
        <v>1</v>
      </c>
      <c r="J1397" s="117">
        <v>1728</v>
      </c>
      <c r="O1397" s="117">
        <v>60</v>
      </c>
      <c r="P1397" s="117">
        <v>120</v>
      </c>
    </row>
    <row r="1398" spans="1:48" x14ac:dyDescent="0.25">
      <c r="A1398" s="149">
        <v>45556</v>
      </c>
      <c r="C1398" s="148"/>
    </row>
    <row r="1399" spans="1:48" x14ac:dyDescent="0.25">
      <c r="A1399" s="149">
        <v>45556</v>
      </c>
      <c r="C1399" s="148" t="s">
        <v>41</v>
      </c>
      <c r="E1399" s="117">
        <v>240728001</v>
      </c>
      <c r="I1399" s="117">
        <v>1</v>
      </c>
      <c r="J1399" s="117">
        <v>23756</v>
      </c>
      <c r="O1399" s="117">
        <v>210</v>
      </c>
      <c r="P1399" s="117">
        <v>60</v>
      </c>
      <c r="Q1399" s="117">
        <v>60</v>
      </c>
    </row>
    <row r="1400" spans="1:48" x14ac:dyDescent="0.25">
      <c r="A1400" s="149">
        <v>45556</v>
      </c>
      <c r="C1400" s="148" t="s">
        <v>41</v>
      </c>
      <c r="E1400" s="117">
        <v>240728001</v>
      </c>
      <c r="I1400" s="117">
        <v>1</v>
      </c>
      <c r="J1400" s="117">
        <v>4350</v>
      </c>
      <c r="O1400" s="117">
        <v>60</v>
      </c>
      <c r="AJ1400" s="117">
        <v>30</v>
      </c>
      <c r="AV1400" s="117">
        <v>60</v>
      </c>
    </row>
    <row r="1401" spans="1:48" x14ac:dyDescent="0.25">
      <c r="A1401" s="149">
        <v>45556</v>
      </c>
      <c r="C1401" s="148" t="s">
        <v>55</v>
      </c>
    </row>
    <row r="1402" spans="1:48" x14ac:dyDescent="0.25">
      <c r="A1402" s="149">
        <v>45556</v>
      </c>
      <c r="C1402" s="148"/>
    </row>
    <row r="1403" spans="1:48" x14ac:dyDescent="0.25">
      <c r="A1403" s="149">
        <v>45556</v>
      </c>
      <c r="C1403" s="148"/>
    </row>
    <row r="1404" spans="1:48" x14ac:dyDescent="0.25">
      <c r="A1404" s="149">
        <v>45556</v>
      </c>
      <c r="C1404" s="148"/>
    </row>
    <row r="1405" spans="1:48" x14ac:dyDescent="0.25">
      <c r="A1405" s="149">
        <v>45556</v>
      </c>
      <c r="C1405" s="148"/>
    </row>
    <row r="1406" spans="1:48" x14ac:dyDescent="0.25">
      <c r="A1406" s="149">
        <v>45556</v>
      </c>
      <c r="C1406" s="148"/>
    </row>
    <row r="1407" spans="1:48" x14ac:dyDescent="0.25">
      <c r="A1407" s="149">
        <v>45556</v>
      </c>
      <c r="C1407" s="148"/>
    </row>
    <row r="1408" spans="1:48" x14ac:dyDescent="0.25">
      <c r="A1408" s="149">
        <v>45556</v>
      </c>
      <c r="C1408" s="148"/>
    </row>
    <row r="1409" spans="1:3" x14ac:dyDescent="0.25">
      <c r="A1409" s="149">
        <v>45556</v>
      </c>
      <c r="C1409" s="148"/>
    </row>
    <row r="1410" spans="1:3" x14ac:dyDescent="0.25">
      <c r="A1410" s="149">
        <v>45556</v>
      </c>
      <c r="C1410" s="148"/>
    </row>
    <row r="1411" spans="1:3" x14ac:dyDescent="0.25">
      <c r="A1411" s="149">
        <v>45556</v>
      </c>
      <c r="C1411" s="148"/>
    </row>
    <row r="1412" spans="1:3" x14ac:dyDescent="0.25">
      <c r="A1412" s="149">
        <v>45556</v>
      </c>
      <c r="C1412" s="148"/>
    </row>
    <row r="1413" spans="1:3" x14ac:dyDescent="0.25">
      <c r="A1413" s="149">
        <v>45556</v>
      </c>
      <c r="C1413" s="148"/>
    </row>
    <row r="1414" spans="1:3" x14ac:dyDescent="0.25">
      <c r="A1414" s="149">
        <v>45556</v>
      </c>
      <c r="C1414" s="148"/>
    </row>
    <row r="1415" spans="1:3" x14ac:dyDescent="0.25">
      <c r="A1415" s="149">
        <v>45556</v>
      </c>
      <c r="C1415" s="148"/>
    </row>
    <row r="1416" spans="1:3" x14ac:dyDescent="0.25">
      <c r="A1416" s="149">
        <v>45556</v>
      </c>
      <c r="C1416" s="148"/>
    </row>
    <row r="1417" spans="1:3" x14ac:dyDescent="0.25">
      <c r="A1417" s="149">
        <v>45556</v>
      </c>
      <c r="C1417" s="148"/>
    </row>
    <row r="1418" spans="1:3" x14ac:dyDescent="0.25">
      <c r="A1418" s="149">
        <v>45556</v>
      </c>
      <c r="C1418" s="148"/>
    </row>
    <row r="1419" spans="1:3" x14ac:dyDescent="0.25">
      <c r="A1419" s="149">
        <v>45556</v>
      </c>
      <c r="C1419" s="148"/>
    </row>
    <row r="1420" spans="1:3" x14ac:dyDescent="0.25">
      <c r="A1420" s="149">
        <v>45556</v>
      </c>
      <c r="C1420" s="148"/>
    </row>
    <row r="1421" spans="1:3" x14ac:dyDescent="0.25">
      <c r="A1421" s="149">
        <v>45556</v>
      </c>
      <c r="C1421" s="148"/>
    </row>
    <row r="1422" spans="1:3" x14ac:dyDescent="0.25">
      <c r="A1422" s="149">
        <v>45556</v>
      </c>
      <c r="C1422" s="148"/>
    </row>
    <row r="1423" spans="1:3" x14ac:dyDescent="0.25">
      <c r="A1423" s="149">
        <v>45556</v>
      </c>
      <c r="C1423" s="148"/>
    </row>
    <row r="1424" spans="1:3" x14ac:dyDescent="0.25">
      <c r="A1424" s="149">
        <v>45556</v>
      </c>
      <c r="C1424" s="148"/>
    </row>
    <row r="1425" spans="1:3" x14ac:dyDescent="0.25">
      <c r="A1425" s="149">
        <v>45556</v>
      </c>
      <c r="C1425" s="148"/>
    </row>
    <row r="1426" spans="1:3" x14ac:dyDescent="0.25">
      <c r="A1426" s="149">
        <v>45556</v>
      </c>
      <c r="C1426" s="148"/>
    </row>
    <row r="1427" spans="1:3" x14ac:dyDescent="0.25">
      <c r="A1427" s="149">
        <v>45556</v>
      </c>
      <c r="C1427" s="148"/>
    </row>
    <row r="1428" spans="1:3" x14ac:dyDescent="0.25">
      <c r="A1428" s="149">
        <v>45556</v>
      </c>
      <c r="C1428" s="148"/>
    </row>
    <row r="1429" spans="1:3" x14ac:dyDescent="0.25">
      <c r="A1429" s="149">
        <v>45556</v>
      </c>
      <c r="C1429" s="148"/>
    </row>
    <row r="1430" spans="1:3" x14ac:dyDescent="0.25">
      <c r="A1430" s="149">
        <v>45556</v>
      </c>
      <c r="C1430" s="148"/>
    </row>
    <row r="1431" spans="1:3" x14ac:dyDescent="0.25">
      <c r="A1431" s="149">
        <v>45556</v>
      </c>
      <c r="C1431" s="148"/>
    </row>
    <row r="1432" spans="1:3" x14ac:dyDescent="0.25">
      <c r="A1432" s="149">
        <v>45556</v>
      </c>
      <c r="C1432" s="148"/>
    </row>
    <row r="1433" spans="1:3" x14ac:dyDescent="0.25">
      <c r="A1433" s="149">
        <v>45556</v>
      </c>
      <c r="C1433" s="148"/>
    </row>
    <row r="1434" spans="1:3" x14ac:dyDescent="0.25">
      <c r="A1434" s="149">
        <v>45556</v>
      </c>
      <c r="C1434" s="148"/>
    </row>
    <row r="1435" spans="1:3" x14ac:dyDescent="0.25">
      <c r="A1435" s="149">
        <v>45556</v>
      </c>
      <c r="C1435" s="148"/>
    </row>
    <row r="1436" spans="1:3" x14ac:dyDescent="0.25">
      <c r="C1436" s="148"/>
    </row>
    <row r="1437" spans="1:3" x14ac:dyDescent="0.25">
      <c r="C1437" s="148"/>
    </row>
    <row r="1438" spans="1:3" x14ac:dyDescent="0.25">
      <c r="C1438" s="148"/>
    </row>
    <row r="1439" spans="1:3" x14ac:dyDescent="0.25">
      <c r="C1439" s="148"/>
    </row>
    <row r="1440" spans="1:3" x14ac:dyDescent="0.25">
      <c r="C1440" s="148"/>
    </row>
    <row r="1441" spans="3:3" x14ac:dyDescent="0.25">
      <c r="C1441" s="148"/>
    </row>
    <row r="1442" spans="3:3" x14ac:dyDescent="0.25">
      <c r="C1442" s="148"/>
    </row>
    <row r="1443" spans="3:3" x14ac:dyDescent="0.25">
      <c r="C1443" s="148"/>
    </row>
    <row r="1444" spans="3:3" x14ac:dyDescent="0.25">
      <c r="C1444" s="148"/>
    </row>
    <row r="1445" spans="3:3" x14ac:dyDescent="0.25">
      <c r="C1445" s="148"/>
    </row>
    <row r="1446" spans="3:3" x14ac:dyDescent="0.25">
      <c r="C1446" s="148"/>
    </row>
    <row r="1447" spans="3:3" x14ac:dyDescent="0.25">
      <c r="C1447" s="148"/>
    </row>
    <row r="1448" spans="3:3" x14ac:dyDescent="0.25">
      <c r="C1448" s="148"/>
    </row>
    <row r="1449" spans="3:3" x14ac:dyDescent="0.25">
      <c r="C1449" s="148"/>
    </row>
    <row r="1450" spans="3:3" x14ac:dyDescent="0.25">
      <c r="C1450" s="148"/>
    </row>
    <row r="1451" spans="3:3" x14ac:dyDescent="0.25">
      <c r="C1451" s="148"/>
    </row>
    <row r="1452" spans="3:3" x14ac:dyDescent="0.25">
      <c r="C1452" s="148"/>
    </row>
    <row r="1453" spans="3:3" x14ac:dyDescent="0.25">
      <c r="C1453" s="148"/>
    </row>
    <row r="1454" spans="3:3" x14ac:dyDescent="0.25">
      <c r="C1454" s="148"/>
    </row>
    <row r="1455" spans="3:3" x14ac:dyDescent="0.25">
      <c r="C1455" s="148"/>
    </row>
    <row r="1456" spans="3:3" x14ac:dyDescent="0.25">
      <c r="C1456" s="148"/>
    </row>
    <row r="1457" spans="3:3" x14ac:dyDescent="0.25">
      <c r="C1457" s="148"/>
    </row>
    <row r="1458" spans="3:3" x14ac:dyDescent="0.25">
      <c r="C1458" s="148"/>
    </row>
    <row r="1459" spans="3:3" x14ac:dyDescent="0.25">
      <c r="C1459" s="148"/>
    </row>
    <row r="1460" spans="3:3" x14ac:dyDescent="0.25">
      <c r="C1460" s="148"/>
    </row>
    <row r="1461" spans="3:3" x14ac:dyDescent="0.25">
      <c r="C1461" s="148"/>
    </row>
    <row r="1462" spans="3:3" x14ac:dyDescent="0.25">
      <c r="C1462" s="148"/>
    </row>
    <row r="1463" spans="3:3" x14ac:dyDescent="0.25">
      <c r="C1463" s="148"/>
    </row>
    <row r="1464" spans="3:3" x14ac:dyDescent="0.25">
      <c r="C1464" s="148"/>
    </row>
    <row r="1465" spans="3:3" x14ac:dyDescent="0.25">
      <c r="C1465" s="148"/>
    </row>
    <row r="1466" spans="3:3" x14ac:dyDescent="0.25">
      <c r="C1466" s="148"/>
    </row>
    <row r="1467" spans="3:3" x14ac:dyDescent="0.25">
      <c r="C1467" s="148"/>
    </row>
    <row r="1468" spans="3:3" x14ac:dyDescent="0.25">
      <c r="C1468" s="148"/>
    </row>
    <row r="1469" spans="3:3" x14ac:dyDescent="0.25">
      <c r="C1469" s="148"/>
    </row>
    <row r="1470" spans="3:3" x14ac:dyDescent="0.25">
      <c r="C1470" s="148"/>
    </row>
    <row r="1471" spans="3:3" x14ac:dyDescent="0.25">
      <c r="C1471" s="148"/>
    </row>
    <row r="1472" spans="3:3" x14ac:dyDescent="0.25">
      <c r="C1472" s="148"/>
    </row>
    <row r="1473" spans="3:3" x14ac:dyDescent="0.25">
      <c r="C1473" s="148"/>
    </row>
    <row r="1474" spans="3:3" x14ac:dyDescent="0.25">
      <c r="C1474" s="148"/>
    </row>
    <row r="1475" spans="3:3" x14ac:dyDescent="0.25">
      <c r="C1475" s="148"/>
    </row>
    <row r="1476" spans="3:3" x14ac:dyDescent="0.25">
      <c r="C1476" s="148"/>
    </row>
    <row r="1477" spans="3:3" x14ac:dyDescent="0.25">
      <c r="C1477" s="148"/>
    </row>
    <row r="1478" spans="3:3" x14ac:dyDescent="0.25">
      <c r="C1478" s="148"/>
    </row>
    <row r="1479" spans="3:3" x14ac:dyDescent="0.25">
      <c r="C1479" s="148"/>
    </row>
    <row r="1480" spans="3:3" x14ac:dyDescent="0.25">
      <c r="C1480" s="148"/>
    </row>
    <row r="1481" spans="3:3" x14ac:dyDescent="0.25">
      <c r="C1481" s="148"/>
    </row>
    <row r="1482" spans="3:3" x14ac:dyDescent="0.25">
      <c r="C1482" s="148"/>
    </row>
    <row r="1483" spans="3:3" x14ac:dyDescent="0.25">
      <c r="C1483" s="148"/>
    </row>
    <row r="1484" spans="3:3" x14ac:dyDescent="0.25">
      <c r="C1484" s="148"/>
    </row>
    <row r="1485" spans="3:3" x14ac:dyDescent="0.25">
      <c r="C1485" s="148"/>
    </row>
    <row r="1486" spans="3:3" x14ac:dyDescent="0.25">
      <c r="C1486" s="148"/>
    </row>
    <row r="1487" spans="3:3" x14ac:dyDescent="0.25">
      <c r="C1487" s="148"/>
    </row>
    <row r="1488" spans="3:3" x14ac:dyDescent="0.25">
      <c r="C1488" s="148"/>
    </row>
    <row r="1489" spans="3:3" x14ac:dyDescent="0.25">
      <c r="C1489" s="148"/>
    </row>
    <row r="1490" spans="3:3" x14ac:dyDescent="0.25">
      <c r="C1490" s="148"/>
    </row>
    <row r="1491" spans="3:3" x14ac:dyDescent="0.25">
      <c r="C1491" s="148"/>
    </row>
    <row r="1492" spans="3:3" x14ac:dyDescent="0.25">
      <c r="C1492" s="148"/>
    </row>
    <row r="1493" spans="3:3" x14ac:dyDescent="0.25">
      <c r="C1493" s="148"/>
    </row>
    <row r="1494" spans="3:3" x14ac:dyDescent="0.25">
      <c r="C1494" s="148"/>
    </row>
    <row r="1495" spans="3:3" x14ac:dyDescent="0.25">
      <c r="C1495" s="148"/>
    </row>
    <row r="1496" spans="3:3" x14ac:dyDescent="0.25">
      <c r="C1496" s="148"/>
    </row>
    <row r="1497" spans="3:3" x14ac:dyDescent="0.25">
      <c r="C1497" s="148"/>
    </row>
    <row r="1498" spans="3:3" x14ac:dyDescent="0.25">
      <c r="C1498" s="148"/>
    </row>
    <row r="1499" spans="3:3" x14ac:dyDescent="0.25">
      <c r="C1499" s="148"/>
    </row>
    <row r="1500" spans="3:3" x14ac:dyDescent="0.25">
      <c r="C1500" s="148"/>
    </row>
    <row r="1501" spans="3:3" x14ac:dyDescent="0.25">
      <c r="C1501" s="148"/>
    </row>
    <row r="1502" spans="3:3" x14ac:dyDescent="0.25">
      <c r="C1502" s="148"/>
    </row>
    <row r="1503" spans="3:3" x14ac:dyDescent="0.25">
      <c r="C1503" s="148"/>
    </row>
    <row r="1504" spans="3:3" x14ac:dyDescent="0.25">
      <c r="C1504" s="148"/>
    </row>
    <row r="1505" spans="3:3" x14ac:dyDescent="0.25">
      <c r="C1505" s="148"/>
    </row>
    <row r="1506" spans="3:3" x14ac:dyDescent="0.25">
      <c r="C1506" s="148"/>
    </row>
    <row r="1507" spans="3:3" x14ac:dyDescent="0.25">
      <c r="C1507" s="148"/>
    </row>
    <row r="1508" spans="3:3" x14ac:dyDescent="0.25">
      <c r="C1508" s="148"/>
    </row>
    <row r="1509" spans="3:3" x14ac:dyDescent="0.25">
      <c r="C1509" s="148"/>
    </row>
    <row r="1510" spans="3:3" x14ac:dyDescent="0.25">
      <c r="C1510" s="148"/>
    </row>
    <row r="1511" spans="3:3" x14ac:dyDescent="0.25">
      <c r="C1511" s="148"/>
    </row>
    <row r="1512" spans="3:3" x14ac:dyDescent="0.25">
      <c r="C1512" s="148"/>
    </row>
    <row r="1513" spans="3:3" x14ac:dyDescent="0.25">
      <c r="C1513" s="148"/>
    </row>
    <row r="1514" spans="3:3" x14ac:dyDescent="0.25">
      <c r="C1514" s="148"/>
    </row>
    <row r="1515" spans="3:3" x14ac:dyDescent="0.25">
      <c r="C1515" s="148"/>
    </row>
    <row r="1516" spans="3:3" x14ac:dyDescent="0.25">
      <c r="C1516" s="148"/>
    </row>
    <row r="1517" spans="3:3" x14ac:dyDescent="0.25">
      <c r="C1517" s="148"/>
    </row>
    <row r="1518" spans="3:3" x14ac:dyDescent="0.25">
      <c r="C1518" s="148"/>
    </row>
    <row r="1519" spans="3:3" x14ac:dyDescent="0.25">
      <c r="C1519" s="148"/>
    </row>
    <row r="1520" spans="3:3" x14ac:dyDescent="0.25">
      <c r="C1520" s="148"/>
    </row>
    <row r="1521" spans="3:3" x14ac:dyDescent="0.25">
      <c r="C1521" s="148"/>
    </row>
    <row r="1522" spans="3:3" x14ac:dyDescent="0.25">
      <c r="C1522" s="148"/>
    </row>
    <row r="1523" spans="3:3" x14ac:dyDescent="0.25">
      <c r="C1523" s="148"/>
    </row>
    <row r="1524" spans="3:3" x14ac:dyDescent="0.25">
      <c r="C1524" s="148"/>
    </row>
    <row r="1525" spans="3:3" x14ac:dyDescent="0.25">
      <c r="C1525" s="148"/>
    </row>
    <row r="1526" spans="3:3" x14ac:dyDescent="0.25">
      <c r="C1526" s="148"/>
    </row>
    <row r="1527" spans="3:3" x14ac:dyDescent="0.25">
      <c r="C1527" s="148"/>
    </row>
    <row r="1528" spans="3:3" x14ac:dyDescent="0.25">
      <c r="C1528" s="148"/>
    </row>
    <row r="1529" spans="3:3" x14ac:dyDescent="0.25">
      <c r="C1529" s="148"/>
    </row>
    <row r="1530" spans="3:3" x14ac:dyDescent="0.25">
      <c r="C1530" s="148"/>
    </row>
    <row r="1531" spans="3:3" x14ac:dyDescent="0.25">
      <c r="C1531" s="148"/>
    </row>
    <row r="1532" spans="3:3" x14ac:dyDescent="0.25">
      <c r="C1532" s="148"/>
    </row>
    <row r="1533" spans="3:3" x14ac:dyDescent="0.25">
      <c r="C1533" s="148"/>
    </row>
    <row r="1534" spans="3:3" x14ac:dyDescent="0.25">
      <c r="C1534" s="148"/>
    </row>
    <row r="1535" spans="3:3" x14ac:dyDescent="0.25">
      <c r="C1535" s="148"/>
    </row>
    <row r="1536" spans="3:3" x14ac:dyDescent="0.25">
      <c r="C1536" s="148"/>
    </row>
    <row r="1537" spans="3:3" x14ac:dyDescent="0.25">
      <c r="C1537" s="148"/>
    </row>
    <row r="1538" spans="3:3" x14ac:dyDescent="0.25">
      <c r="C1538" s="148"/>
    </row>
    <row r="1539" spans="3:3" x14ac:dyDescent="0.25">
      <c r="C1539" s="148"/>
    </row>
    <row r="1540" spans="3:3" x14ac:dyDescent="0.25">
      <c r="C1540" s="148"/>
    </row>
    <row r="1541" spans="3:3" x14ac:dyDescent="0.25">
      <c r="C1541" s="148"/>
    </row>
    <row r="1542" spans="3:3" x14ac:dyDescent="0.25">
      <c r="C1542" s="148"/>
    </row>
    <row r="1543" spans="3:3" x14ac:dyDescent="0.25">
      <c r="C1543" s="148"/>
    </row>
    <row r="1544" spans="3:3" x14ac:dyDescent="0.25">
      <c r="C1544" s="148"/>
    </row>
    <row r="1545" spans="3:3" x14ac:dyDescent="0.25">
      <c r="C1545" s="148"/>
    </row>
    <row r="1546" spans="3:3" x14ac:dyDescent="0.25">
      <c r="C1546" s="148"/>
    </row>
    <row r="1547" spans="3:3" x14ac:dyDescent="0.25">
      <c r="C1547" s="148"/>
    </row>
    <row r="1548" spans="3:3" x14ac:dyDescent="0.25">
      <c r="C1548" s="148"/>
    </row>
    <row r="1549" spans="3:3" x14ac:dyDescent="0.25">
      <c r="C1549" s="148"/>
    </row>
    <row r="1550" spans="3:3" x14ac:dyDescent="0.25">
      <c r="C1550" s="148"/>
    </row>
    <row r="1551" spans="3:3" x14ac:dyDescent="0.25">
      <c r="C1551" s="148"/>
    </row>
    <row r="1552" spans="3:3" x14ac:dyDescent="0.25">
      <c r="C1552" s="148"/>
    </row>
    <row r="1553" spans="3:3" x14ac:dyDescent="0.25">
      <c r="C1553" s="148"/>
    </row>
    <row r="1554" spans="3:3" x14ac:dyDescent="0.25">
      <c r="C1554" s="148"/>
    </row>
    <row r="1555" spans="3:3" x14ac:dyDescent="0.25">
      <c r="C1555" s="148"/>
    </row>
    <row r="1556" spans="3:3" x14ac:dyDescent="0.25">
      <c r="C1556" s="148"/>
    </row>
    <row r="1557" spans="3:3" x14ac:dyDescent="0.25">
      <c r="C1557" s="148"/>
    </row>
    <row r="1558" spans="3:3" x14ac:dyDescent="0.25">
      <c r="C1558" s="148"/>
    </row>
    <row r="1559" spans="3:3" x14ac:dyDescent="0.25">
      <c r="C1559" s="148"/>
    </row>
    <row r="1560" spans="3:3" x14ac:dyDescent="0.25">
      <c r="C1560" s="148"/>
    </row>
    <row r="1561" spans="3:3" x14ac:dyDescent="0.25">
      <c r="C1561" s="148"/>
    </row>
    <row r="1562" spans="3:3" x14ac:dyDescent="0.25">
      <c r="C1562" s="148"/>
    </row>
    <row r="1563" spans="3:3" x14ac:dyDescent="0.25">
      <c r="C1563" s="148"/>
    </row>
    <row r="1564" spans="3:3" x14ac:dyDescent="0.25">
      <c r="C1564" s="148"/>
    </row>
    <row r="1565" spans="3:3" x14ac:dyDescent="0.25">
      <c r="C1565" s="148"/>
    </row>
    <row r="1566" spans="3:3" x14ac:dyDescent="0.25">
      <c r="C1566" s="148"/>
    </row>
    <row r="1567" spans="3:3" x14ac:dyDescent="0.25">
      <c r="C1567" s="148"/>
    </row>
    <row r="1568" spans="3:3" x14ac:dyDescent="0.25">
      <c r="C1568" s="148"/>
    </row>
    <row r="1569" spans="3:3" x14ac:dyDescent="0.25">
      <c r="C1569" s="148"/>
    </row>
    <row r="1570" spans="3:3" x14ac:dyDescent="0.25">
      <c r="C1570" s="148"/>
    </row>
    <row r="1571" spans="3:3" x14ac:dyDescent="0.25">
      <c r="C1571" s="148"/>
    </row>
    <row r="1572" spans="3:3" x14ac:dyDescent="0.25">
      <c r="C1572" s="148"/>
    </row>
    <row r="1573" spans="3:3" x14ac:dyDescent="0.25">
      <c r="C1573" s="148"/>
    </row>
    <row r="1574" spans="3:3" x14ac:dyDescent="0.25">
      <c r="C1574" s="148"/>
    </row>
    <row r="1575" spans="3:3" x14ac:dyDescent="0.25">
      <c r="C1575" s="148"/>
    </row>
    <row r="1576" spans="3:3" x14ac:dyDescent="0.25">
      <c r="C1576" s="148"/>
    </row>
    <row r="1577" spans="3:3" x14ac:dyDescent="0.25">
      <c r="C1577" s="148"/>
    </row>
    <row r="1578" spans="3:3" x14ac:dyDescent="0.25">
      <c r="C1578" s="148"/>
    </row>
    <row r="1579" spans="3:3" x14ac:dyDescent="0.25">
      <c r="C1579" s="148"/>
    </row>
    <row r="1580" spans="3:3" x14ac:dyDescent="0.25">
      <c r="C1580" s="148"/>
    </row>
    <row r="1581" spans="3:3" x14ac:dyDescent="0.25">
      <c r="C1581" s="148"/>
    </row>
    <row r="1582" spans="3:3" x14ac:dyDescent="0.25">
      <c r="C1582" s="148"/>
    </row>
    <row r="1583" spans="3:3" x14ac:dyDescent="0.25">
      <c r="C1583" s="148"/>
    </row>
    <row r="1584" spans="3:3" x14ac:dyDescent="0.25">
      <c r="C1584" s="148"/>
    </row>
    <row r="1585" spans="3:3" x14ac:dyDescent="0.25">
      <c r="C1585" s="148"/>
    </row>
    <row r="1586" spans="3:3" x14ac:dyDescent="0.25">
      <c r="C1586" s="148"/>
    </row>
    <row r="1587" spans="3:3" x14ac:dyDescent="0.25">
      <c r="C1587" s="148"/>
    </row>
    <row r="1588" spans="3:3" x14ac:dyDescent="0.25">
      <c r="C1588" s="148"/>
    </row>
    <row r="1589" spans="3:3" x14ac:dyDescent="0.25">
      <c r="C1589" s="148"/>
    </row>
    <row r="1590" spans="3:3" x14ac:dyDescent="0.25">
      <c r="C1590" s="148"/>
    </row>
    <row r="1591" spans="3:3" x14ac:dyDescent="0.25">
      <c r="C1591" s="148"/>
    </row>
    <row r="1592" spans="3:3" x14ac:dyDescent="0.25">
      <c r="C1592" s="148"/>
    </row>
    <row r="1593" spans="3:3" x14ac:dyDescent="0.25">
      <c r="C1593" s="148"/>
    </row>
    <row r="1594" spans="3:3" x14ac:dyDescent="0.25">
      <c r="C1594" s="148"/>
    </row>
    <row r="1595" spans="3:3" x14ac:dyDescent="0.25">
      <c r="C1595" s="148"/>
    </row>
    <row r="1596" spans="3:3" x14ac:dyDescent="0.25">
      <c r="C1596" s="148"/>
    </row>
    <row r="1597" spans="3:3" x14ac:dyDescent="0.25">
      <c r="C1597" s="148"/>
    </row>
    <row r="1598" spans="3:3" x14ac:dyDescent="0.25">
      <c r="C1598" s="148"/>
    </row>
    <row r="1599" spans="3:3" x14ac:dyDescent="0.25">
      <c r="C1599" s="148"/>
    </row>
    <row r="1600" spans="3:3" x14ac:dyDescent="0.25">
      <c r="C1600" s="148"/>
    </row>
    <row r="1601" spans="3:3" x14ac:dyDescent="0.25">
      <c r="C1601" s="148"/>
    </row>
    <row r="1602" spans="3:3" x14ac:dyDescent="0.25">
      <c r="C1602" s="148"/>
    </row>
    <row r="1603" spans="3:3" x14ac:dyDescent="0.25">
      <c r="C1603" s="148"/>
    </row>
    <row r="1604" spans="3:3" x14ac:dyDescent="0.25">
      <c r="C1604" s="148"/>
    </row>
    <row r="1605" spans="3:3" x14ac:dyDescent="0.25">
      <c r="C1605" s="148"/>
    </row>
    <row r="1606" spans="3:3" x14ac:dyDescent="0.25">
      <c r="C1606" s="148"/>
    </row>
    <row r="1607" spans="3:3" x14ac:dyDescent="0.25">
      <c r="C1607" s="148"/>
    </row>
    <row r="1608" spans="3:3" x14ac:dyDescent="0.25">
      <c r="C1608" s="148"/>
    </row>
    <row r="1609" spans="3:3" x14ac:dyDescent="0.25">
      <c r="C1609" s="148"/>
    </row>
    <row r="1610" spans="3:3" x14ac:dyDescent="0.25">
      <c r="C1610" s="148"/>
    </row>
    <row r="1611" spans="3:3" x14ac:dyDescent="0.25">
      <c r="C1611" s="148"/>
    </row>
    <row r="1612" spans="3:3" x14ac:dyDescent="0.25">
      <c r="C1612" s="148"/>
    </row>
    <row r="1613" spans="3:3" x14ac:dyDescent="0.25">
      <c r="C1613" s="148"/>
    </row>
    <row r="1614" spans="3:3" x14ac:dyDescent="0.25">
      <c r="C1614" s="148"/>
    </row>
    <row r="1615" spans="3:3" x14ac:dyDescent="0.25">
      <c r="C1615" s="148"/>
    </row>
    <row r="1616" spans="3:3" x14ac:dyDescent="0.25">
      <c r="C1616" s="148"/>
    </row>
    <row r="1617" spans="3:3" x14ac:dyDescent="0.25">
      <c r="C1617" s="148"/>
    </row>
    <row r="1618" spans="3:3" x14ac:dyDescent="0.25">
      <c r="C1618" s="148"/>
    </row>
    <row r="1619" spans="3:3" x14ac:dyDescent="0.25">
      <c r="C1619" s="148"/>
    </row>
    <row r="1620" spans="3:3" x14ac:dyDescent="0.25">
      <c r="C1620" s="148"/>
    </row>
    <row r="1621" spans="3:3" x14ac:dyDescent="0.25">
      <c r="C1621" s="148"/>
    </row>
    <row r="1622" spans="3:3" x14ac:dyDescent="0.25">
      <c r="C1622" s="148"/>
    </row>
    <row r="1623" spans="3:3" x14ac:dyDescent="0.25">
      <c r="C1623" s="148"/>
    </row>
    <row r="1624" spans="3:3" x14ac:dyDescent="0.25">
      <c r="C1624" s="148"/>
    </row>
    <row r="1625" spans="3:3" x14ac:dyDescent="0.25">
      <c r="C1625" s="148"/>
    </row>
    <row r="1626" spans="3:3" x14ac:dyDescent="0.25">
      <c r="C1626" s="148"/>
    </row>
    <row r="1627" spans="3:3" x14ac:dyDescent="0.25">
      <c r="C1627" s="148"/>
    </row>
    <row r="1628" spans="3:3" x14ac:dyDescent="0.25">
      <c r="C1628" s="148"/>
    </row>
    <row r="1629" spans="3:3" x14ac:dyDescent="0.25">
      <c r="C1629" s="148"/>
    </row>
    <row r="1630" spans="3:3" x14ac:dyDescent="0.25">
      <c r="C1630" s="148"/>
    </row>
    <row r="1631" spans="3:3" x14ac:dyDescent="0.25">
      <c r="C1631" s="148"/>
    </row>
    <row r="1632" spans="3:3" x14ac:dyDescent="0.25">
      <c r="C1632" s="148"/>
    </row>
    <row r="1633" spans="3:3" x14ac:dyDescent="0.25">
      <c r="C1633" s="148"/>
    </row>
    <row r="1634" spans="3:3" x14ac:dyDescent="0.25">
      <c r="C1634" s="148"/>
    </row>
    <row r="1635" spans="3:3" x14ac:dyDescent="0.25">
      <c r="C1635" s="148"/>
    </row>
    <row r="1636" spans="3:3" x14ac:dyDescent="0.25">
      <c r="C1636" s="148"/>
    </row>
    <row r="1637" spans="3:3" x14ac:dyDescent="0.25">
      <c r="C1637" s="148"/>
    </row>
    <row r="1638" spans="3:3" x14ac:dyDescent="0.25">
      <c r="C1638" s="148"/>
    </row>
    <row r="1639" spans="3:3" x14ac:dyDescent="0.25">
      <c r="C1639" s="148"/>
    </row>
    <row r="1640" spans="3:3" x14ac:dyDescent="0.25">
      <c r="C1640" s="148"/>
    </row>
    <row r="1641" spans="3:3" x14ac:dyDescent="0.25">
      <c r="C1641" s="148"/>
    </row>
    <row r="1642" spans="3:3" x14ac:dyDescent="0.25">
      <c r="C1642" s="148"/>
    </row>
    <row r="1643" spans="3:3" x14ac:dyDescent="0.25">
      <c r="C1643" s="148"/>
    </row>
    <row r="1644" spans="3:3" x14ac:dyDescent="0.25">
      <c r="C1644" s="148"/>
    </row>
    <row r="1645" spans="3:3" x14ac:dyDescent="0.25">
      <c r="C1645" s="148"/>
    </row>
    <row r="1646" spans="3:3" x14ac:dyDescent="0.25">
      <c r="C1646" s="148"/>
    </row>
    <row r="1647" spans="3:3" x14ac:dyDescent="0.25">
      <c r="C1647" s="148"/>
    </row>
    <row r="1648" spans="3:3" x14ac:dyDescent="0.25">
      <c r="C1648" s="148"/>
    </row>
    <row r="1649" spans="3:3" x14ac:dyDescent="0.25">
      <c r="C1649" s="148"/>
    </row>
    <row r="1650" spans="3:3" x14ac:dyDescent="0.25">
      <c r="C1650" s="148"/>
    </row>
    <row r="1651" spans="3:3" x14ac:dyDescent="0.25">
      <c r="C1651" s="148"/>
    </row>
    <row r="1652" spans="3:3" x14ac:dyDescent="0.25">
      <c r="C1652" s="148"/>
    </row>
    <row r="1653" spans="3:3" x14ac:dyDescent="0.25">
      <c r="C1653" s="148"/>
    </row>
    <row r="1654" spans="3:3" x14ac:dyDescent="0.25">
      <c r="C1654" s="148"/>
    </row>
    <row r="1655" spans="3:3" x14ac:dyDescent="0.25">
      <c r="C1655" s="148"/>
    </row>
    <row r="1656" spans="3:3" x14ac:dyDescent="0.25">
      <c r="C1656" s="148"/>
    </row>
    <row r="1657" spans="3:3" x14ac:dyDescent="0.25">
      <c r="C1657" s="148"/>
    </row>
    <row r="1658" spans="3:3" x14ac:dyDescent="0.25">
      <c r="C1658" s="148"/>
    </row>
    <row r="1659" spans="3:3" x14ac:dyDescent="0.25">
      <c r="C1659" s="148"/>
    </row>
    <row r="1660" spans="3:3" x14ac:dyDescent="0.25">
      <c r="C1660" s="148"/>
    </row>
    <row r="1661" spans="3:3" x14ac:dyDescent="0.25">
      <c r="C1661" s="148"/>
    </row>
    <row r="1662" spans="3:3" x14ac:dyDescent="0.25">
      <c r="C1662" s="148"/>
    </row>
    <row r="1663" spans="3:3" x14ac:dyDescent="0.25">
      <c r="C1663" s="148"/>
    </row>
    <row r="1664" spans="3:3" x14ac:dyDescent="0.25">
      <c r="C1664" s="148"/>
    </row>
    <row r="1665" spans="3:3" x14ac:dyDescent="0.25">
      <c r="C1665" s="148"/>
    </row>
    <row r="1666" spans="3:3" x14ac:dyDescent="0.25">
      <c r="C1666" s="148"/>
    </row>
    <row r="1667" spans="3:3" x14ac:dyDescent="0.25">
      <c r="C1667" s="148"/>
    </row>
    <row r="1668" spans="3:3" x14ac:dyDescent="0.25">
      <c r="C1668" s="148"/>
    </row>
    <row r="1669" spans="3:3" x14ac:dyDescent="0.25">
      <c r="C1669" s="148"/>
    </row>
    <row r="1670" spans="3:3" x14ac:dyDescent="0.25">
      <c r="C1670" s="148"/>
    </row>
    <row r="1671" spans="3:3" x14ac:dyDescent="0.25">
      <c r="C1671" s="148"/>
    </row>
    <row r="1672" spans="3:3" x14ac:dyDescent="0.25">
      <c r="C1672" s="148"/>
    </row>
    <row r="1673" spans="3:3" x14ac:dyDescent="0.25">
      <c r="C1673" s="148"/>
    </row>
    <row r="1674" spans="3:3" x14ac:dyDescent="0.25">
      <c r="C1674" s="148"/>
    </row>
    <row r="1675" spans="3:3" x14ac:dyDescent="0.25">
      <c r="C1675" s="148"/>
    </row>
    <row r="1676" spans="3:3" x14ac:dyDescent="0.25">
      <c r="C1676" s="148"/>
    </row>
    <row r="1677" spans="3:3" x14ac:dyDescent="0.25">
      <c r="C1677" s="148"/>
    </row>
    <row r="1678" spans="3:3" x14ac:dyDescent="0.25">
      <c r="C1678" s="148"/>
    </row>
    <row r="1679" spans="3:3" x14ac:dyDescent="0.25">
      <c r="C1679" s="148"/>
    </row>
    <row r="1680" spans="3:3" x14ac:dyDescent="0.25">
      <c r="C1680" s="148"/>
    </row>
    <row r="1681" spans="3:3" x14ac:dyDescent="0.25">
      <c r="C1681" s="148"/>
    </row>
    <row r="1682" spans="3:3" x14ac:dyDescent="0.25">
      <c r="C1682" s="148"/>
    </row>
    <row r="1683" spans="3:3" x14ac:dyDescent="0.25">
      <c r="C1683" s="148"/>
    </row>
    <row r="1684" spans="3:3" x14ac:dyDescent="0.25">
      <c r="C1684" s="148"/>
    </row>
    <row r="1685" spans="3:3" x14ac:dyDescent="0.25">
      <c r="C1685" s="148"/>
    </row>
    <row r="1686" spans="3:3" x14ac:dyDescent="0.25">
      <c r="C1686" s="148"/>
    </row>
    <row r="1687" spans="3:3" x14ac:dyDescent="0.25">
      <c r="C1687" s="148"/>
    </row>
    <row r="1688" spans="3:3" x14ac:dyDescent="0.25">
      <c r="C1688" s="148"/>
    </row>
    <row r="1689" spans="3:3" x14ac:dyDescent="0.25">
      <c r="C1689" s="148"/>
    </row>
    <row r="1690" spans="3:3" x14ac:dyDescent="0.25">
      <c r="C1690" s="148"/>
    </row>
    <row r="1691" spans="3:3" x14ac:dyDescent="0.25">
      <c r="C1691" s="148"/>
    </row>
    <row r="1692" spans="3:3" x14ac:dyDescent="0.25">
      <c r="C1692" s="148"/>
    </row>
    <row r="1693" spans="3:3" x14ac:dyDescent="0.25">
      <c r="C1693" s="148"/>
    </row>
    <row r="1694" spans="3:3" x14ac:dyDescent="0.25">
      <c r="C1694" s="148"/>
    </row>
    <row r="1695" spans="3:3" x14ac:dyDescent="0.25">
      <c r="C1695" s="148"/>
    </row>
    <row r="1696" spans="3:3" x14ac:dyDescent="0.25">
      <c r="C1696" s="148"/>
    </row>
    <row r="1697" spans="3:3" x14ac:dyDescent="0.25">
      <c r="C1697" s="148"/>
    </row>
    <row r="1698" spans="3:3" x14ac:dyDescent="0.25">
      <c r="C1698" s="148"/>
    </row>
    <row r="1699" spans="3:3" x14ac:dyDescent="0.25">
      <c r="C1699" s="148"/>
    </row>
    <row r="1700" spans="3:3" x14ac:dyDescent="0.25">
      <c r="C1700" s="148"/>
    </row>
    <row r="1701" spans="3:3" x14ac:dyDescent="0.25">
      <c r="C1701" s="148"/>
    </row>
    <row r="1702" spans="3:3" x14ac:dyDescent="0.25">
      <c r="C1702" s="148"/>
    </row>
    <row r="1703" spans="3:3" x14ac:dyDescent="0.25">
      <c r="C1703" s="148"/>
    </row>
    <row r="1704" spans="3:3" x14ac:dyDescent="0.25">
      <c r="C1704" s="148"/>
    </row>
    <row r="1705" spans="3:3" x14ac:dyDescent="0.25">
      <c r="C1705" s="148"/>
    </row>
    <row r="1706" spans="3:3" x14ac:dyDescent="0.25">
      <c r="C1706" s="148"/>
    </row>
    <row r="1707" spans="3:3" x14ac:dyDescent="0.25">
      <c r="C1707" s="148"/>
    </row>
    <row r="1708" spans="3:3" x14ac:dyDescent="0.25">
      <c r="C1708" s="148"/>
    </row>
    <row r="1709" spans="3:3" x14ac:dyDescent="0.25">
      <c r="C1709" s="148"/>
    </row>
    <row r="1710" spans="3:3" x14ac:dyDescent="0.25">
      <c r="C1710" s="148"/>
    </row>
    <row r="1711" spans="3:3" x14ac:dyDescent="0.25">
      <c r="C1711" s="148"/>
    </row>
    <row r="1712" spans="3:3" x14ac:dyDescent="0.25">
      <c r="C1712" s="148"/>
    </row>
    <row r="1713" spans="3:3" x14ac:dyDescent="0.25">
      <c r="C1713" s="148"/>
    </row>
    <row r="1714" spans="3:3" x14ac:dyDescent="0.25">
      <c r="C1714" s="148"/>
    </row>
    <row r="1715" spans="3:3" x14ac:dyDescent="0.25">
      <c r="C1715" s="148"/>
    </row>
    <row r="1716" spans="3:3" x14ac:dyDescent="0.25">
      <c r="C1716" s="148"/>
    </row>
    <row r="1717" spans="3:3" x14ac:dyDescent="0.25">
      <c r="C1717" s="148"/>
    </row>
    <row r="1718" spans="3:3" x14ac:dyDescent="0.25">
      <c r="C1718" s="148"/>
    </row>
    <row r="1719" spans="3:3" x14ac:dyDescent="0.25">
      <c r="C1719" s="148"/>
    </row>
    <row r="1720" spans="3:3" x14ac:dyDescent="0.25">
      <c r="C1720" s="148"/>
    </row>
    <row r="1721" spans="3:3" x14ac:dyDescent="0.25">
      <c r="C1721" s="148"/>
    </row>
    <row r="1722" spans="3:3" x14ac:dyDescent="0.25">
      <c r="C1722" s="148"/>
    </row>
    <row r="1723" spans="3:3" x14ac:dyDescent="0.25">
      <c r="C1723" s="148"/>
    </row>
    <row r="1724" spans="3:3" x14ac:dyDescent="0.25">
      <c r="C1724" s="148"/>
    </row>
    <row r="1725" spans="3:3" x14ac:dyDescent="0.25">
      <c r="C1725" s="148"/>
    </row>
    <row r="1726" spans="3:3" x14ac:dyDescent="0.25">
      <c r="C1726" s="148"/>
    </row>
    <row r="1727" spans="3:3" x14ac:dyDescent="0.25">
      <c r="C1727" s="148"/>
    </row>
    <row r="1728" spans="3:3" x14ac:dyDescent="0.25">
      <c r="C1728" s="148"/>
    </row>
    <row r="1729" spans="3:3" x14ac:dyDescent="0.25">
      <c r="C1729" s="148"/>
    </row>
    <row r="1730" spans="3:3" x14ac:dyDescent="0.25">
      <c r="C1730" s="148"/>
    </row>
    <row r="1731" spans="3:3" x14ac:dyDescent="0.25">
      <c r="C1731" s="148"/>
    </row>
    <row r="1732" spans="3:3" x14ac:dyDescent="0.25">
      <c r="C1732" s="148"/>
    </row>
    <row r="1733" spans="3:3" x14ac:dyDescent="0.25">
      <c r="C1733" s="148"/>
    </row>
    <row r="1734" spans="3:3" x14ac:dyDescent="0.25">
      <c r="C1734" s="148"/>
    </row>
    <row r="1735" spans="3:3" x14ac:dyDescent="0.25">
      <c r="C1735" s="148"/>
    </row>
    <row r="1736" spans="3:3" x14ac:dyDescent="0.25">
      <c r="C1736" s="148"/>
    </row>
    <row r="1737" spans="3:3" x14ac:dyDescent="0.25">
      <c r="C1737" s="148"/>
    </row>
    <row r="1738" spans="3:3" x14ac:dyDescent="0.25">
      <c r="C1738" s="148"/>
    </row>
    <row r="1739" spans="3:3" x14ac:dyDescent="0.25">
      <c r="C1739" s="148"/>
    </row>
    <row r="1740" spans="3:3" x14ac:dyDescent="0.25">
      <c r="C1740" s="148"/>
    </row>
    <row r="1741" spans="3:3" x14ac:dyDescent="0.25">
      <c r="C1741" s="148"/>
    </row>
    <row r="1742" spans="3:3" x14ac:dyDescent="0.25">
      <c r="C1742" s="148"/>
    </row>
    <row r="1743" spans="3:3" x14ac:dyDescent="0.25">
      <c r="C1743" s="148"/>
    </row>
    <row r="1744" spans="3:3" x14ac:dyDescent="0.25">
      <c r="C1744" s="148"/>
    </row>
    <row r="1745" spans="3:3" x14ac:dyDescent="0.25">
      <c r="C1745" s="148"/>
    </row>
    <row r="1746" spans="3:3" x14ac:dyDescent="0.25">
      <c r="C1746" s="148"/>
    </row>
    <row r="1747" spans="3:3" x14ac:dyDescent="0.25">
      <c r="C1747" s="148"/>
    </row>
    <row r="1748" spans="3:3" x14ac:dyDescent="0.25">
      <c r="C1748" s="148"/>
    </row>
    <row r="1749" spans="3:3" x14ac:dyDescent="0.25">
      <c r="C1749" s="148"/>
    </row>
    <row r="1750" spans="3:3" x14ac:dyDescent="0.25">
      <c r="C1750" s="148"/>
    </row>
    <row r="1751" spans="3:3" x14ac:dyDescent="0.25">
      <c r="C1751" s="148"/>
    </row>
    <row r="1752" spans="3:3" x14ac:dyDescent="0.25">
      <c r="C1752" s="148"/>
    </row>
    <row r="1753" spans="3:3" x14ac:dyDescent="0.25">
      <c r="C1753" s="148"/>
    </row>
    <row r="1754" spans="3:3" x14ac:dyDescent="0.25">
      <c r="C1754" s="148"/>
    </row>
    <row r="1755" spans="3:3" x14ac:dyDescent="0.25">
      <c r="C1755" s="148"/>
    </row>
    <row r="1756" spans="3:3" x14ac:dyDescent="0.25">
      <c r="C1756" s="148"/>
    </row>
    <row r="1757" spans="3:3" x14ac:dyDescent="0.25">
      <c r="C1757" s="148"/>
    </row>
    <row r="1758" spans="3:3" x14ac:dyDescent="0.25">
      <c r="C1758" s="148"/>
    </row>
    <row r="1759" spans="3:3" x14ac:dyDescent="0.25">
      <c r="C1759" s="148"/>
    </row>
    <row r="1760" spans="3:3" x14ac:dyDescent="0.25">
      <c r="C1760" s="148"/>
    </row>
    <row r="1761" spans="3:3" x14ac:dyDescent="0.25">
      <c r="C1761" s="148"/>
    </row>
    <row r="1762" spans="3:3" x14ac:dyDescent="0.25">
      <c r="C1762" s="148"/>
    </row>
    <row r="1763" spans="3:3" x14ac:dyDescent="0.25">
      <c r="C1763" s="148"/>
    </row>
    <row r="1764" spans="3:3" x14ac:dyDescent="0.25">
      <c r="C1764" s="148"/>
    </row>
    <row r="1765" spans="3:3" x14ac:dyDescent="0.25">
      <c r="C1765" s="148"/>
    </row>
    <row r="1766" spans="3:3" x14ac:dyDescent="0.25">
      <c r="C1766" s="148"/>
    </row>
    <row r="1767" spans="3:3" x14ac:dyDescent="0.25">
      <c r="C1767" s="148"/>
    </row>
    <row r="1768" spans="3:3" x14ac:dyDescent="0.25">
      <c r="C1768" s="148"/>
    </row>
    <row r="1769" spans="3:3" x14ac:dyDescent="0.25">
      <c r="C1769" s="148"/>
    </row>
    <row r="1770" spans="3:3" x14ac:dyDescent="0.25">
      <c r="C1770" s="148"/>
    </row>
    <row r="1771" spans="3:3" x14ac:dyDescent="0.25">
      <c r="C1771" s="148"/>
    </row>
    <row r="1772" spans="3:3" x14ac:dyDescent="0.25">
      <c r="C1772" s="148"/>
    </row>
    <row r="1773" spans="3:3" x14ac:dyDescent="0.25">
      <c r="C1773" s="148"/>
    </row>
    <row r="1774" spans="3:3" x14ac:dyDescent="0.25">
      <c r="C1774" s="148"/>
    </row>
    <row r="1775" spans="3:3" x14ac:dyDescent="0.25">
      <c r="C1775" s="148"/>
    </row>
    <row r="1776" spans="3:3" x14ac:dyDescent="0.25">
      <c r="C1776" s="148"/>
    </row>
    <row r="1777" spans="3:3" x14ac:dyDescent="0.25">
      <c r="C1777" s="148"/>
    </row>
    <row r="1778" spans="3:3" x14ac:dyDescent="0.25">
      <c r="C1778" s="148"/>
    </row>
    <row r="1779" spans="3:3" x14ac:dyDescent="0.25">
      <c r="C1779" s="148"/>
    </row>
    <row r="1780" spans="3:3" x14ac:dyDescent="0.25">
      <c r="C1780" s="148"/>
    </row>
    <row r="1781" spans="3:3" x14ac:dyDescent="0.25">
      <c r="C1781" s="148"/>
    </row>
    <row r="1782" spans="3:3" x14ac:dyDescent="0.25">
      <c r="C1782" s="148"/>
    </row>
    <row r="1783" spans="3:3" x14ac:dyDescent="0.25">
      <c r="C1783" s="148"/>
    </row>
    <row r="1784" spans="3:3" x14ac:dyDescent="0.25">
      <c r="C1784" s="148"/>
    </row>
    <row r="1785" spans="3:3" x14ac:dyDescent="0.25">
      <c r="C1785" s="148"/>
    </row>
    <row r="1786" spans="3:3" x14ac:dyDescent="0.25">
      <c r="C1786" s="148"/>
    </row>
    <row r="1787" spans="3:3" x14ac:dyDescent="0.25">
      <c r="C1787" s="148"/>
    </row>
    <row r="1788" spans="3:3" x14ac:dyDescent="0.25">
      <c r="C1788" s="148"/>
    </row>
    <row r="1789" spans="3:3" x14ac:dyDescent="0.25">
      <c r="C1789" s="148"/>
    </row>
    <row r="1790" spans="3:3" x14ac:dyDescent="0.25">
      <c r="C1790" s="148"/>
    </row>
    <row r="1791" spans="3:3" x14ac:dyDescent="0.25">
      <c r="C1791" s="148"/>
    </row>
    <row r="1792" spans="3:3" x14ac:dyDescent="0.25">
      <c r="C1792" s="148"/>
    </row>
    <row r="1793" spans="3:3" x14ac:dyDescent="0.25">
      <c r="C1793" s="148"/>
    </row>
    <row r="1794" spans="3:3" x14ac:dyDescent="0.25">
      <c r="C1794" s="148"/>
    </row>
    <row r="1795" spans="3:3" x14ac:dyDescent="0.25">
      <c r="C1795" s="148"/>
    </row>
    <row r="1796" spans="3:3" x14ac:dyDescent="0.25">
      <c r="C1796" s="148"/>
    </row>
    <row r="1797" spans="3:3" x14ac:dyDescent="0.25">
      <c r="C1797" s="148"/>
    </row>
    <row r="1798" spans="3:3" x14ac:dyDescent="0.25">
      <c r="C1798" s="148"/>
    </row>
    <row r="1799" spans="3:3" x14ac:dyDescent="0.25">
      <c r="C1799" s="148"/>
    </row>
    <row r="1800" spans="3:3" x14ac:dyDescent="0.25">
      <c r="C1800" s="148"/>
    </row>
    <row r="1801" spans="3:3" x14ac:dyDescent="0.25">
      <c r="C1801" s="148"/>
    </row>
    <row r="1802" spans="3:3" x14ac:dyDescent="0.25">
      <c r="C1802" s="148"/>
    </row>
    <row r="1803" spans="3:3" x14ac:dyDescent="0.25">
      <c r="C1803" s="148"/>
    </row>
    <row r="1804" spans="3:3" x14ac:dyDescent="0.25">
      <c r="C1804" s="148"/>
    </row>
    <row r="1805" spans="3:3" x14ac:dyDescent="0.25">
      <c r="C1805" s="148"/>
    </row>
    <row r="1806" spans="3:3" x14ac:dyDescent="0.25">
      <c r="C1806" s="148"/>
    </row>
    <row r="1807" spans="3:3" x14ac:dyDescent="0.25">
      <c r="C1807" s="148"/>
    </row>
    <row r="1808" spans="3:3" x14ac:dyDescent="0.25">
      <c r="C1808" s="148"/>
    </row>
    <row r="1809" spans="3:3" x14ac:dyDescent="0.25">
      <c r="C1809" s="148"/>
    </row>
    <row r="1810" spans="3:3" x14ac:dyDescent="0.25">
      <c r="C1810" s="148"/>
    </row>
    <row r="1811" spans="3:3" x14ac:dyDescent="0.25">
      <c r="C1811" s="148"/>
    </row>
    <row r="1812" spans="3:3" x14ac:dyDescent="0.25">
      <c r="C1812" s="148"/>
    </row>
    <row r="1813" spans="3:3" x14ac:dyDescent="0.25">
      <c r="C1813" s="148"/>
    </row>
    <row r="1814" spans="3:3" x14ac:dyDescent="0.25">
      <c r="C1814" s="148"/>
    </row>
    <row r="1815" spans="3:3" x14ac:dyDescent="0.25">
      <c r="C1815" s="148"/>
    </row>
    <row r="1816" spans="3:3" x14ac:dyDescent="0.25">
      <c r="C1816" s="148"/>
    </row>
    <row r="1817" spans="3:3" x14ac:dyDescent="0.25">
      <c r="C1817" s="148"/>
    </row>
    <row r="1818" spans="3:3" x14ac:dyDescent="0.25">
      <c r="C1818" s="148"/>
    </row>
    <row r="1819" spans="3:3" x14ac:dyDescent="0.25">
      <c r="C1819" s="148"/>
    </row>
    <row r="1820" spans="3:3" x14ac:dyDescent="0.25">
      <c r="C1820" s="148"/>
    </row>
    <row r="1821" spans="3:3" x14ac:dyDescent="0.25">
      <c r="C1821" s="148"/>
    </row>
    <row r="1822" spans="3:3" x14ac:dyDescent="0.25">
      <c r="C1822" s="148"/>
    </row>
    <row r="1823" spans="3:3" x14ac:dyDescent="0.25">
      <c r="C1823" s="148"/>
    </row>
    <row r="1824" spans="3:3" x14ac:dyDescent="0.25">
      <c r="C1824" s="148"/>
    </row>
    <row r="1825" spans="3:3" x14ac:dyDescent="0.25">
      <c r="C1825" s="148"/>
    </row>
    <row r="1826" spans="3:3" x14ac:dyDescent="0.25">
      <c r="C1826" s="148"/>
    </row>
    <row r="1827" spans="3:3" x14ac:dyDescent="0.25">
      <c r="C1827" s="148"/>
    </row>
    <row r="1828" spans="3:3" x14ac:dyDescent="0.25">
      <c r="C1828" s="148"/>
    </row>
    <row r="1829" spans="3:3" x14ac:dyDescent="0.25">
      <c r="C1829" s="148"/>
    </row>
    <row r="1830" spans="3:3" x14ac:dyDescent="0.25">
      <c r="C1830" s="148"/>
    </row>
    <row r="1831" spans="3:3" x14ac:dyDescent="0.25">
      <c r="C1831" s="148"/>
    </row>
    <row r="1832" spans="3:3" x14ac:dyDescent="0.25">
      <c r="C1832" s="148"/>
    </row>
    <row r="1833" spans="3:3" x14ac:dyDescent="0.25">
      <c r="C1833" s="148"/>
    </row>
    <row r="1834" spans="3:3" x14ac:dyDescent="0.25">
      <c r="C1834" s="148"/>
    </row>
    <row r="1835" spans="3:3" x14ac:dyDescent="0.25">
      <c r="C1835" s="148"/>
    </row>
    <row r="1836" spans="3:3" x14ac:dyDescent="0.25">
      <c r="C1836" s="148"/>
    </row>
    <row r="1837" spans="3:3" x14ac:dyDescent="0.25">
      <c r="C1837" s="148"/>
    </row>
    <row r="1838" spans="3:3" x14ac:dyDescent="0.25">
      <c r="C1838" s="148"/>
    </row>
    <row r="1839" spans="3:3" x14ac:dyDescent="0.25">
      <c r="C1839" s="148"/>
    </row>
    <row r="1840" spans="3:3" x14ac:dyDescent="0.25">
      <c r="C1840" s="148"/>
    </row>
    <row r="1841" spans="3:3" x14ac:dyDescent="0.25">
      <c r="C1841" s="148"/>
    </row>
    <row r="1842" spans="3:3" x14ac:dyDescent="0.25">
      <c r="C1842" s="148"/>
    </row>
    <row r="1843" spans="3:3" x14ac:dyDescent="0.25">
      <c r="C1843" s="148"/>
    </row>
    <row r="1844" spans="3:3" x14ac:dyDescent="0.25">
      <c r="C1844" s="148"/>
    </row>
    <row r="1845" spans="3:3" x14ac:dyDescent="0.25">
      <c r="C1845" s="148"/>
    </row>
    <row r="1846" spans="3:3" x14ac:dyDescent="0.25">
      <c r="C1846" s="148"/>
    </row>
    <row r="1847" spans="3:3" x14ac:dyDescent="0.25">
      <c r="C1847" s="148"/>
    </row>
    <row r="1848" spans="3:3" x14ac:dyDescent="0.25">
      <c r="C1848" s="148"/>
    </row>
    <row r="1849" spans="3:3" x14ac:dyDescent="0.25">
      <c r="C1849" s="148"/>
    </row>
    <row r="1850" spans="3:3" x14ac:dyDescent="0.25">
      <c r="C1850" s="148"/>
    </row>
    <row r="1851" spans="3:3" x14ac:dyDescent="0.25">
      <c r="C1851" s="148"/>
    </row>
    <row r="1852" spans="3:3" x14ac:dyDescent="0.25">
      <c r="C1852" s="148"/>
    </row>
    <row r="1853" spans="3:3" x14ac:dyDescent="0.25">
      <c r="C1853" s="148"/>
    </row>
    <row r="1854" spans="3:3" x14ac:dyDescent="0.25">
      <c r="C1854" s="148"/>
    </row>
    <row r="1855" spans="3:3" x14ac:dyDescent="0.25">
      <c r="C1855" s="148"/>
    </row>
    <row r="1856" spans="3:3" x14ac:dyDescent="0.25">
      <c r="C1856" s="148"/>
    </row>
    <row r="1857" spans="3:3" x14ac:dyDescent="0.25">
      <c r="C1857" s="148"/>
    </row>
    <row r="1858" spans="3:3" x14ac:dyDescent="0.25">
      <c r="C1858" s="148"/>
    </row>
    <row r="1859" spans="3:3" x14ac:dyDescent="0.25">
      <c r="C1859" s="148"/>
    </row>
    <row r="1860" spans="3:3" x14ac:dyDescent="0.25">
      <c r="C1860" s="148"/>
    </row>
    <row r="1861" spans="3:3" x14ac:dyDescent="0.25">
      <c r="C1861" s="148"/>
    </row>
    <row r="1862" spans="3:3" x14ac:dyDescent="0.25">
      <c r="C1862" s="148"/>
    </row>
    <row r="1863" spans="3:3" x14ac:dyDescent="0.25">
      <c r="C1863" s="148"/>
    </row>
    <row r="1864" spans="3:3" x14ac:dyDescent="0.25">
      <c r="C1864" s="148"/>
    </row>
    <row r="1865" spans="3:3" x14ac:dyDescent="0.25">
      <c r="C1865" s="148"/>
    </row>
    <row r="1866" spans="3:3" x14ac:dyDescent="0.25">
      <c r="C1866" s="148"/>
    </row>
    <row r="1867" spans="3:3" x14ac:dyDescent="0.25">
      <c r="C1867" s="148"/>
    </row>
    <row r="1868" spans="3:3" x14ac:dyDescent="0.25">
      <c r="C1868" s="148"/>
    </row>
    <row r="1869" spans="3:3" x14ac:dyDescent="0.25">
      <c r="C1869" s="148"/>
    </row>
    <row r="1870" spans="3:3" x14ac:dyDescent="0.25">
      <c r="C1870" s="148"/>
    </row>
    <row r="1871" spans="3:3" x14ac:dyDescent="0.25">
      <c r="C1871" s="148"/>
    </row>
    <row r="1872" spans="3:3" x14ac:dyDescent="0.25">
      <c r="C1872" s="148"/>
    </row>
    <row r="1873" spans="3:3" x14ac:dyDescent="0.25">
      <c r="C1873" s="148"/>
    </row>
    <row r="1874" spans="3:3" x14ac:dyDescent="0.25">
      <c r="C1874" s="148"/>
    </row>
    <row r="1875" spans="3:3" x14ac:dyDescent="0.25">
      <c r="C1875" s="148"/>
    </row>
    <row r="1876" spans="3:3" x14ac:dyDescent="0.25">
      <c r="C1876" s="148"/>
    </row>
    <row r="1877" spans="3:3" x14ac:dyDescent="0.25">
      <c r="C1877" s="148"/>
    </row>
    <row r="1878" spans="3:3" x14ac:dyDescent="0.25">
      <c r="C1878" s="148"/>
    </row>
    <row r="1879" spans="3:3" x14ac:dyDescent="0.25">
      <c r="C1879" s="148"/>
    </row>
    <row r="1880" spans="3:3" x14ac:dyDescent="0.25">
      <c r="C1880" s="148"/>
    </row>
    <row r="1881" spans="3:3" x14ac:dyDescent="0.25">
      <c r="C1881" s="148"/>
    </row>
    <row r="1882" spans="3:3" x14ac:dyDescent="0.25">
      <c r="C1882" s="148"/>
    </row>
    <row r="1883" spans="3:3" x14ac:dyDescent="0.25">
      <c r="C1883" s="148"/>
    </row>
    <row r="1884" spans="3:3" x14ac:dyDescent="0.25">
      <c r="C1884" s="148"/>
    </row>
    <row r="1885" spans="3:3" x14ac:dyDescent="0.25">
      <c r="C1885" s="148"/>
    </row>
    <row r="1886" spans="3:3" x14ac:dyDescent="0.25">
      <c r="C1886" s="148"/>
    </row>
    <row r="1887" spans="3:3" x14ac:dyDescent="0.25">
      <c r="C1887" s="148"/>
    </row>
    <row r="1888" spans="3:3" x14ac:dyDescent="0.25">
      <c r="C1888" s="148"/>
    </row>
    <row r="1889" spans="3:3" x14ac:dyDescent="0.25">
      <c r="C1889" s="148"/>
    </row>
    <row r="1890" spans="3:3" x14ac:dyDescent="0.25">
      <c r="C1890" s="148"/>
    </row>
    <row r="1891" spans="3:3" x14ac:dyDescent="0.25">
      <c r="C1891" s="148"/>
    </row>
    <row r="1892" spans="3:3" x14ac:dyDescent="0.25">
      <c r="C1892" s="148"/>
    </row>
    <row r="1893" spans="3:3" x14ac:dyDescent="0.25">
      <c r="C1893" s="148"/>
    </row>
    <row r="1894" spans="3:3" x14ac:dyDescent="0.25">
      <c r="C1894" s="148"/>
    </row>
    <row r="1895" spans="3:3" x14ac:dyDescent="0.25">
      <c r="C1895" s="148"/>
    </row>
    <row r="1896" spans="3:3" x14ac:dyDescent="0.25">
      <c r="C1896" s="148"/>
    </row>
    <row r="1897" spans="3:3" x14ac:dyDescent="0.25">
      <c r="C1897" s="148"/>
    </row>
    <row r="1898" spans="3:3" x14ac:dyDescent="0.25">
      <c r="C1898" s="148"/>
    </row>
    <row r="1899" spans="3:3" x14ac:dyDescent="0.25">
      <c r="C1899" s="148"/>
    </row>
    <row r="1900" spans="3:3" x14ac:dyDescent="0.25">
      <c r="C1900" s="148"/>
    </row>
    <row r="1901" spans="3:3" x14ac:dyDescent="0.25">
      <c r="C1901" s="148"/>
    </row>
    <row r="1902" spans="3:3" x14ac:dyDescent="0.25">
      <c r="C1902" s="148"/>
    </row>
    <row r="1903" spans="3:3" x14ac:dyDescent="0.25">
      <c r="C1903" s="148"/>
    </row>
    <row r="1904" spans="3:3" x14ac:dyDescent="0.25">
      <c r="C1904" s="148"/>
    </row>
    <row r="1905" spans="3:3" x14ac:dyDescent="0.25">
      <c r="C1905" s="148"/>
    </row>
    <row r="1906" spans="3:3" x14ac:dyDescent="0.25">
      <c r="C1906" s="148"/>
    </row>
    <row r="1907" spans="3:3" x14ac:dyDescent="0.25">
      <c r="C1907" s="148"/>
    </row>
    <row r="1908" spans="3:3" x14ac:dyDescent="0.25">
      <c r="C1908" s="148"/>
    </row>
    <row r="1909" spans="3:3" x14ac:dyDescent="0.25">
      <c r="C1909" s="148"/>
    </row>
    <row r="1910" spans="3:3" x14ac:dyDescent="0.25">
      <c r="C1910" s="148"/>
    </row>
    <row r="1911" spans="3:3" x14ac:dyDescent="0.25">
      <c r="C1911" s="148"/>
    </row>
    <row r="1912" spans="3:3" x14ac:dyDescent="0.25">
      <c r="C1912" s="148"/>
    </row>
    <row r="1913" spans="3:3" x14ac:dyDescent="0.25">
      <c r="C1913" s="148"/>
    </row>
    <row r="1914" spans="3:3" x14ac:dyDescent="0.25">
      <c r="C1914" s="148"/>
    </row>
    <row r="1915" spans="3:3" x14ac:dyDescent="0.25">
      <c r="C1915" s="148"/>
    </row>
    <row r="1916" spans="3:3" x14ac:dyDescent="0.25">
      <c r="C1916" s="148"/>
    </row>
    <row r="1917" spans="3:3" x14ac:dyDescent="0.25">
      <c r="C1917" s="148"/>
    </row>
    <row r="1918" spans="3:3" x14ac:dyDescent="0.25">
      <c r="C1918" s="148"/>
    </row>
    <row r="1919" spans="3:3" x14ac:dyDescent="0.25">
      <c r="C1919" s="148"/>
    </row>
    <row r="1920" spans="3:3" x14ac:dyDescent="0.25">
      <c r="C1920" s="148"/>
    </row>
    <row r="1921" spans="3:3" x14ac:dyDescent="0.25">
      <c r="C1921" s="148"/>
    </row>
    <row r="1922" spans="3:3" x14ac:dyDescent="0.25">
      <c r="C1922" s="148"/>
    </row>
    <row r="1923" spans="3:3" x14ac:dyDescent="0.25">
      <c r="C1923" s="148"/>
    </row>
    <row r="1924" spans="3:3" x14ac:dyDescent="0.25">
      <c r="C1924" s="148"/>
    </row>
    <row r="1925" spans="3:3" x14ac:dyDescent="0.25">
      <c r="C1925" s="148"/>
    </row>
    <row r="1926" spans="3:3" x14ac:dyDescent="0.25">
      <c r="C1926" s="148"/>
    </row>
    <row r="1927" spans="3:3" x14ac:dyDescent="0.25">
      <c r="C1927" s="148"/>
    </row>
    <row r="1928" spans="3:3" x14ac:dyDescent="0.25">
      <c r="C1928" s="148"/>
    </row>
    <row r="1929" spans="3:3" x14ac:dyDescent="0.25">
      <c r="C1929" s="148"/>
    </row>
    <row r="1930" spans="3:3" x14ac:dyDescent="0.25">
      <c r="C1930" s="148"/>
    </row>
    <row r="1931" spans="3:3" x14ac:dyDescent="0.25">
      <c r="C1931" s="148"/>
    </row>
    <row r="1932" spans="3:3" x14ac:dyDescent="0.25">
      <c r="C1932" s="148"/>
    </row>
    <row r="1933" spans="3:3" x14ac:dyDescent="0.25">
      <c r="C1933" s="148"/>
    </row>
    <row r="1934" spans="3:3" x14ac:dyDescent="0.25">
      <c r="C1934" s="148"/>
    </row>
    <row r="1935" spans="3:3" x14ac:dyDescent="0.25">
      <c r="C1935" s="148"/>
    </row>
    <row r="1936" spans="3:3" x14ac:dyDescent="0.25">
      <c r="C1936" s="148"/>
    </row>
    <row r="1937" spans="3:3" x14ac:dyDescent="0.25">
      <c r="C1937" s="148"/>
    </row>
    <row r="1938" spans="3:3" x14ac:dyDescent="0.25">
      <c r="C1938" s="148"/>
    </row>
    <row r="1939" spans="3:3" x14ac:dyDescent="0.25">
      <c r="C1939" s="148"/>
    </row>
    <row r="1940" spans="3:3" x14ac:dyDescent="0.25">
      <c r="C1940" s="148"/>
    </row>
    <row r="1941" spans="3:3" x14ac:dyDescent="0.25">
      <c r="C1941" s="148"/>
    </row>
    <row r="1942" spans="3:3" x14ac:dyDescent="0.25">
      <c r="C1942" s="148"/>
    </row>
    <row r="1943" spans="3:3" x14ac:dyDescent="0.25">
      <c r="C1943" s="148"/>
    </row>
    <row r="1944" spans="3:3" x14ac:dyDescent="0.25">
      <c r="C1944" s="148"/>
    </row>
    <row r="1945" spans="3:3" x14ac:dyDescent="0.25">
      <c r="C1945" s="148"/>
    </row>
    <row r="1946" spans="3:3" x14ac:dyDescent="0.25">
      <c r="C1946" s="148"/>
    </row>
    <row r="1947" spans="3:3" x14ac:dyDescent="0.25">
      <c r="C1947" s="148"/>
    </row>
    <row r="1948" spans="3:3" x14ac:dyDescent="0.25">
      <c r="C1948" s="148"/>
    </row>
    <row r="1949" spans="3:3" x14ac:dyDescent="0.25">
      <c r="C1949" s="148"/>
    </row>
    <row r="1950" spans="3:3" x14ac:dyDescent="0.25">
      <c r="C1950" s="148"/>
    </row>
    <row r="1951" spans="3:3" x14ac:dyDescent="0.25">
      <c r="C1951" s="148"/>
    </row>
    <row r="1952" spans="3:3" x14ac:dyDescent="0.25">
      <c r="C1952" s="148"/>
    </row>
    <row r="1953" spans="3:3" x14ac:dyDescent="0.25">
      <c r="C1953" s="148"/>
    </row>
    <row r="1954" spans="3:3" x14ac:dyDescent="0.25">
      <c r="C1954" s="148"/>
    </row>
    <row r="1955" spans="3:3" x14ac:dyDescent="0.25">
      <c r="C1955" s="148"/>
    </row>
    <row r="1956" spans="3:3" x14ac:dyDescent="0.25">
      <c r="C1956" s="148"/>
    </row>
    <row r="1957" spans="3:3" x14ac:dyDescent="0.25">
      <c r="C1957" s="148"/>
    </row>
    <row r="1958" spans="3:3" x14ac:dyDescent="0.25">
      <c r="C1958" s="148"/>
    </row>
    <row r="1959" spans="3:3" x14ac:dyDescent="0.25">
      <c r="C1959" s="148"/>
    </row>
    <row r="1960" spans="3:3" x14ac:dyDescent="0.25">
      <c r="C1960" s="148"/>
    </row>
    <row r="1961" spans="3:3" x14ac:dyDescent="0.25">
      <c r="C1961" s="148"/>
    </row>
    <row r="1962" spans="3:3" x14ac:dyDescent="0.25">
      <c r="C1962" s="148"/>
    </row>
    <row r="1963" spans="3:3" x14ac:dyDescent="0.25">
      <c r="C1963" s="148"/>
    </row>
    <row r="1964" spans="3:3" x14ac:dyDescent="0.25">
      <c r="C1964" s="148"/>
    </row>
    <row r="1965" spans="3:3" x14ac:dyDescent="0.25">
      <c r="C1965" s="148"/>
    </row>
    <row r="1966" spans="3:3" x14ac:dyDescent="0.25">
      <c r="C1966" s="148"/>
    </row>
    <row r="1967" spans="3:3" x14ac:dyDescent="0.25">
      <c r="C1967" s="148"/>
    </row>
    <row r="1968" spans="3:3" x14ac:dyDescent="0.25">
      <c r="C1968" s="148"/>
    </row>
    <row r="1969" spans="3:3" x14ac:dyDescent="0.25">
      <c r="C1969" s="148"/>
    </row>
    <row r="1970" spans="3:3" x14ac:dyDescent="0.25">
      <c r="C1970" s="148"/>
    </row>
    <row r="1971" spans="3:3" x14ac:dyDescent="0.25">
      <c r="C1971" s="148"/>
    </row>
    <row r="1972" spans="3:3" x14ac:dyDescent="0.25">
      <c r="C1972" s="148"/>
    </row>
    <row r="1973" spans="3:3" x14ac:dyDescent="0.25">
      <c r="C1973" s="148"/>
    </row>
    <row r="1974" spans="3:3" x14ac:dyDescent="0.25">
      <c r="C1974" s="148"/>
    </row>
    <row r="1975" spans="3:3" x14ac:dyDescent="0.25">
      <c r="C1975" s="148"/>
    </row>
    <row r="1976" spans="3:3" x14ac:dyDescent="0.25">
      <c r="C1976" s="148"/>
    </row>
    <row r="1977" spans="3:3" x14ac:dyDescent="0.25">
      <c r="C1977" s="148"/>
    </row>
    <row r="1978" spans="3:3" x14ac:dyDescent="0.25">
      <c r="C1978" s="148"/>
    </row>
    <row r="1979" spans="3:3" x14ac:dyDescent="0.25">
      <c r="C1979" s="148"/>
    </row>
    <row r="1980" spans="3:3" x14ac:dyDescent="0.25">
      <c r="C1980" s="148"/>
    </row>
    <row r="1981" spans="3:3" x14ac:dyDescent="0.25">
      <c r="C1981" s="148"/>
    </row>
    <row r="1982" spans="3:3" x14ac:dyDescent="0.25">
      <c r="C1982" s="148"/>
    </row>
    <row r="1983" spans="3:3" x14ac:dyDescent="0.25">
      <c r="C1983" s="148"/>
    </row>
    <row r="1984" spans="3:3" x14ac:dyDescent="0.25">
      <c r="C1984" s="148"/>
    </row>
    <row r="1985" spans="3:3" x14ac:dyDescent="0.25">
      <c r="C1985" s="148"/>
    </row>
    <row r="1986" spans="3:3" x14ac:dyDescent="0.25">
      <c r="C1986" s="148"/>
    </row>
    <row r="1987" spans="3:3" x14ac:dyDescent="0.25">
      <c r="C1987" s="148"/>
    </row>
  </sheetData>
  <conditionalFormatting sqref="A1">
    <cfRule type="duplicateValues" dxfId="7" priority="3"/>
  </conditionalFormatting>
  <conditionalFormatting sqref="B2:B70">
    <cfRule type="duplicateValues" dxfId="6" priority="1"/>
  </conditionalFormatting>
  <conditionalFormatting sqref="C401">
    <cfRule type="duplicateValues" dxfId="5" priority="2"/>
  </conditionalFormatting>
  <dataValidations count="2">
    <dataValidation type="list" allowBlank="1" showInputMessage="1" showErrorMessage="1" sqref="C11:C13 C32:C37" xr:uid="{F1A5C156-7446-49D1-8C07-37592E965378}">
      <formula1>$C$2:$C$19</formula1>
    </dataValidation>
    <dataValidation allowBlank="1" showInputMessage="1" showErrorMessage="1" sqref="B22" xr:uid="{F6926691-E4F4-4106-AE55-7D44F04F8E0B}"/>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2E3D-BC30-4E30-955B-80DDFD7A762C}">
  <dimension ref="A5:AM122"/>
  <sheetViews>
    <sheetView zoomScale="80" zoomScaleNormal="80" workbookViewId="0">
      <selection activeCell="G30" sqref="G30"/>
    </sheetView>
  </sheetViews>
  <sheetFormatPr defaultColWidth="9.109375" defaultRowHeight="14.4" x14ac:dyDescent="0.3"/>
  <cols>
    <col min="1" max="1" width="12.5546875" customWidth="1"/>
    <col min="2" max="8" width="10.6640625" customWidth="1"/>
    <col min="11" max="11" width="13.109375" customWidth="1"/>
    <col min="21" max="21" width="13.77734375" customWidth="1"/>
    <col min="31" max="31" width="12.44140625" customWidth="1"/>
  </cols>
  <sheetData>
    <row r="5" spans="1:8" ht="31.05" customHeight="1" x14ac:dyDescent="0.3"/>
    <row r="6" spans="1:8" ht="31.05" customHeight="1" x14ac:dyDescent="0.3">
      <c r="A6" s="238" t="s">
        <v>7971</v>
      </c>
      <c r="B6" s="238"/>
      <c r="C6" s="238"/>
      <c r="D6" s="238"/>
      <c r="E6" s="238"/>
      <c r="F6" s="238"/>
      <c r="G6" s="238" t="s">
        <v>7972</v>
      </c>
      <c r="H6" s="238"/>
    </row>
    <row r="7" spans="1:8" ht="43.2" x14ac:dyDescent="0.3">
      <c r="A7" s="168" t="s">
        <v>7973</v>
      </c>
      <c r="B7" s="169" t="s">
        <v>7974</v>
      </c>
      <c r="C7" s="170" t="s">
        <v>7975</v>
      </c>
      <c r="D7" s="170" t="s">
        <v>7976</v>
      </c>
      <c r="E7" s="170" t="s">
        <v>7977</v>
      </c>
      <c r="F7" s="170" t="s">
        <v>7978</v>
      </c>
      <c r="G7" s="171" t="s">
        <v>7979</v>
      </c>
      <c r="H7" s="172" t="s">
        <v>7980</v>
      </c>
    </row>
    <row r="8" spans="1:8" x14ac:dyDescent="0.3">
      <c r="A8" s="201" t="s">
        <v>73</v>
      </c>
      <c r="B8" s="203">
        <v>21782.60869565219</v>
      </c>
      <c r="C8" s="204">
        <v>17764</v>
      </c>
      <c r="D8" s="204">
        <v>91</v>
      </c>
      <c r="E8" s="204">
        <v>227</v>
      </c>
      <c r="F8" s="204">
        <v>18038</v>
      </c>
      <c r="G8" s="204">
        <v>52.916666666666657</v>
      </c>
      <c r="H8" s="205">
        <v>3273.913043478266</v>
      </c>
    </row>
    <row r="9" spans="1:8" x14ac:dyDescent="0.3">
      <c r="A9" s="202" t="s">
        <v>74</v>
      </c>
      <c r="B9" s="206">
        <v>14392.38095238095</v>
      </c>
      <c r="C9" s="207">
        <v>6935</v>
      </c>
      <c r="D9" s="207">
        <v>631</v>
      </c>
      <c r="E9" s="207">
        <v>311</v>
      </c>
      <c r="F9" s="207">
        <v>7270</v>
      </c>
      <c r="G9" s="207">
        <v>59.333333333333329</v>
      </c>
      <c r="H9" s="208">
        <v>4771.4285714285716</v>
      </c>
    </row>
    <row r="10" spans="1:8" x14ac:dyDescent="0.3">
      <c r="A10" s="202" t="s">
        <v>79</v>
      </c>
      <c r="B10" s="206">
        <v>0</v>
      </c>
      <c r="C10" s="207"/>
      <c r="D10" s="207"/>
      <c r="E10" s="207"/>
      <c r="F10" s="207">
        <v>0</v>
      </c>
      <c r="G10" s="207">
        <v>24</v>
      </c>
      <c r="H10" s="208">
        <v>0</v>
      </c>
    </row>
    <row r="11" spans="1:8" x14ac:dyDescent="0.3">
      <c r="A11" s="202" t="s">
        <v>80</v>
      </c>
      <c r="B11" s="206">
        <v>10662.999999999996</v>
      </c>
      <c r="C11" s="207">
        <v>6216</v>
      </c>
      <c r="D11" s="207">
        <v>299</v>
      </c>
      <c r="E11" s="207">
        <v>59</v>
      </c>
      <c r="F11" s="207">
        <v>6272</v>
      </c>
      <c r="G11" s="207">
        <v>35</v>
      </c>
      <c r="H11" s="208">
        <v>2697.6666666666674</v>
      </c>
    </row>
    <row r="12" spans="1:8" x14ac:dyDescent="0.3">
      <c r="A12" s="202" t="s">
        <v>85</v>
      </c>
      <c r="B12" s="206">
        <v>19332</v>
      </c>
      <c r="C12" s="207">
        <v>14735</v>
      </c>
      <c r="D12" s="207">
        <v>214</v>
      </c>
      <c r="E12" s="207">
        <v>75</v>
      </c>
      <c r="F12" s="207">
        <v>14841</v>
      </c>
      <c r="G12" s="207">
        <v>48.166666666666657</v>
      </c>
      <c r="H12" s="208">
        <v>2634</v>
      </c>
    </row>
    <row r="13" spans="1:8" x14ac:dyDescent="0.3">
      <c r="A13" s="202" t="s">
        <v>87</v>
      </c>
      <c r="B13" s="206">
        <v>20424</v>
      </c>
      <c r="C13" s="207">
        <v>13003</v>
      </c>
      <c r="D13" s="207">
        <v>1092</v>
      </c>
      <c r="E13" s="207">
        <v>462</v>
      </c>
      <c r="F13" s="207">
        <v>13829</v>
      </c>
      <c r="G13" s="207">
        <v>15.999999999999995</v>
      </c>
      <c r="H13" s="208">
        <v>2064</v>
      </c>
    </row>
    <row r="14" spans="1:8" x14ac:dyDescent="0.3">
      <c r="A14" s="202" t="s">
        <v>90</v>
      </c>
      <c r="B14" s="206">
        <v>19512</v>
      </c>
      <c r="C14" s="207">
        <v>15800</v>
      </c>
      <c r="D14" s="207">
        <v>72</v>
      </c>
      <c r="E14" s="207">
        <v>210</v>
      </c>
      <c r="F14" s="207">
        <v>16017</v>
      </c>
      <c r="G14" s="207">
        <v>12.416666666666673</v>
      </c>
      <c r="H14" s="208">
        <v>1469</v>
      </c>
    </row>
    <row r="15" spans="1:8" x14ac:dyDescent="0.3">
      <c r="A15" s="202" t="s">
        <v>93</v>
      </c>
      <c r="B15" s="206">
        <v>2373.333333333333</v>
      </c>
      <c r="C15" s="207">
        <v>1018</v>
      </c>
      <c r="D15" s="207">
        <v>64</v>
      </c>
      <c r="E15" s="207">
        <v>4</v>
      </c>
      <c r="F15" s="207">
        <v>1022</v>
      </c>
      <c r="G15" s="207">
        <v>106.08333333333333</v>
      </c>
      <c r="H15" s="208">
        <v>913.33333333333405</v>
      </c>
    </row>
    <row r="16" spans="1:8" x14ac:dyDescent="0.3">
      <c r="A16" s="202" t="s">
        <v>94</v>
      </c>
      <c r="B16" s="206">
        <v>17660</v>
      </c>
      <c r="C16" s="207">
        <v>10500</v>
      </c>
      <c r="D16" s="207">
        <v>388</v>
      </c>
      <c r="E16" s="207">
        <v>309</v>
      </c>
      <c r="F16" s="207">
        <v>10809</v>
      </c>
      <c r="G16" s="207">
        <v>37.083333333333343</v>
      </c>
      <c r="H16" s="208">
        <v>4450</v>
      </c>
    </row>
    <row r="17" spans="1:19" x14ac:dyDescent="0.3">
      <c r="A17" s="202" t="s">
        <v>78</v>
      </c>
      <c r="B17" s="206">
        <v>12843.447204968943</v>
      </c>
      <c r="C17" s="207">
        <v>7188</v>
      </c>
      <c r="D17" s="207">
        <v>399</v>
      </c>
      <c r="E17" s="207">
        <v>374</v>
      </c>
      <c r="F17" s="207">
        <v>7569</v>
      </c>
      <c r="G17" s="207">
        <v>51.749999999999993</v>
      </c>
      <c r="H17" s="208">
        <v>2779.5962732919234</v>
      </c>
    </row>
    <row r="18" spans="1:19" x14ac:dyDescent="0.3">
      <c r="A18" s="202" t="s">
        <v>97</v>
      </c>
      <c r="B18" s="206">
        <v>940</v>
      </c>
      <c r="C18" s="207">
        <v>314</v>
      </c>
      <c r="D18" s="207">
        <v>52</v>
      </c>
      <c r="E18" s="207">
        <v>10</v>
      </c>
      <c r="F18" s="207">
        <v>325</v>
      </c>
      <c r="G18" s="207">
        <v>91.25</v>
      </c>
      <c r="H18" s="208">
        <v>449.99999999999972</v>
      </c>
    </row>
    <row r="19" spans="1:19" x14ac:dyDescent="0.3">
      <c r="A19" s="202" t="s">
        <v>99</v>
      </c>
      <c r="B19" s="206">
        <v>6580</v>
      </c>
      <c r="C19" s="207">
        <v>2487</v>
      </c>
      <c r="D19" s="207">
        <v>145</v>
      </c>
      <c r="E19" s="207">
        <v>57</v>
      </c>
      <c r="F19" s="207">
        <v>2557</v>
      </c>
      <c r="G19" s="207">
        <v>71.333333333333343</v>
      </c>
      <c r="H19" s="208">
        <v>2800</v>
      </c>
    </row>
    <row r="20" spans="1:19" x14ac:dyDescent="0.3">
      <c r="A20" s="173" t="s">
        <v>7981</v>
      </c>
      <c r="B20" s="174">
        <v>146502.7701863354</v>
      </c>
      <c r="C20" s="175">
        <v>95960</v>
      </c>
      <c r="D20" s="175">
        <v>3447</v>
      </c>
      <c r="E20" s="175">
        <v>2098</v>
      </c>
      <c r="F20" s="175">
        <v>98549</v>
      </c>
      <c r="G20" s="175">
        <v>605.33333333333337</v>
      </c>
      <c r="H20" s="176">
        <v>28302.937888198765</v>
      </c>
    </row>
    <row r="22" spans="1:19" ht="18" x14ac:dyDescent="0.35">
      <c r="B22" s="152"/>
      <c r="D22" s="239" t="s">
        <v>7982</v>
      </c>
      <c r="E22" s="239"/>
      <c r="F22" s="239"/>
      <c r="G22" s="239"/>
      <c r="H22" s="239"/>
      <c r="I22" s="239"/>
      <c r="J22" s="239"/>
      <c r="K22" s="239"/>
      <c r="L22" s="239"/>
      <c r="M22" s="239"/>
      <c r="N22" s="239"/>
      <c r="O22" s="239"/>
      <c r="P22" s="239"/>
      <c r="Q22" s="239"/>
      <c r="R22" s="239"/>
      <c r="S22" s="239"/>
    </row>
    <row r="23" spans="1:19" ht="86.4" x14ac:dyDescent="0.3">
      <c r="A23" s="104"/>
      <c r="D23" s="182" t="s">
        <v>7973</v>
      </c>
      <c r="E23" s="183" t="s">
        <v>7983</v>
      </c>
      <c r="F23" s="184" t="s">
        <v>7984</v>
      </c>
      <c r="G23" s="184" t="s">
        <v>7985</v>
      </c>
      <c r="H23" s="184" t="s">
        <v>7986</v>
      </c>
      <c r="I23" s="184" t="s">
        <v>7987</v>
      </c>
      <c r="J23" s="184" t="s">
        <v>7988</v>
      </c>
      <c r="K23" s="184" t="s">
        <v>7989</v>
      </c>
      <c r="L23" s="184" t="s">
        <v>7990</v>
      </c>
      <c r="M23" s="185" t="s">
        <v>7991</v>
      </c>
      <c r="N23" s="184" t="s">
        <v>7992</v>
      </c>
      <c r="O23" s="185" t="s">
        <v>7993</v>
      </c>
      <c r="P23" s="185" t="s">
        <v>7994</v>
      </c>
      <c r="Q23" s="185" t="s">
        <v>7995</v>
      </c>
      <c r="R23" s="185" t="s">
        <v>7996</v>
      </c>
      <c r="S23" s="186" t="s">
        <v>7997</v>
      </c>
    </row>
    <row r="24" spans="1:19" x14ac:dyDescent="0.3">
      <c r="A24" s="240" t="s">
        <v>7998</v>
      </c>
      <c r="B24" s="236">
        <f>GETPIVOTDATA("Sum of Total",$A$7)*100/GETPIVOTDATA("Sum of M/C
 Plan Qty.",$A$7)</f>
        <v>67.267670006960628</v>
      </c>
      <c r="D24" s="193" t="s">
        <v>73</v>
      </c>
      <c r="E24" s="210">
        <v>600</v>
      </c>
      <c r="F24" s="211"/>
      <c r="G24" s="211">
        <v>35</v>
      </c>
      <c r="H24" s="211"/>
      <c r="I24" s="211"/>
      <c r="J24" s="211">
        <v>30</v>
      </c>
      <c r="K24" s="211">
        <v>15</v>
      </c>
      <c r="L24" s="211"/>
      <c r="M24" s="211"/>
      <c r="N24" s="211"/>
      <c r="O24" s="211"/>
      <c r="P24" s="211">
        <v>45</v>
      </c>
      <c r="Q24" s="211">
        <v>120</v>
      </c>
      <c r="R24" s="211">
        <v>30</v>
      </c>
      <c r="S24" s="212"/>
    </row>
    <row r="25" spans="1:19" x14ac:dyDescent="0.3">
      <c r="A25" s="241"/>
      <c r="B25" s="236"/>
      <c r="D25" s="194" t="s">
        <v>74</v>
      </c>
      <c r="E25" s="213">
        <v>605</v>
      </c>
      <c r="F25" s="214">
        <v>20</v>
      </c>
      <c r="G25" s="214">
        <v>565</v>
      </c>
      <c r="H25" s="214"/>
      <c r="I25" s="214"/>
      <c r="J25" s="214">
        <v>210</v>
      </c>
      <c r="K25" s="214">
        <v>30</v>
      </c>
      <c r="L25" s="214">
        <v>10</v>
      </c>
      <c r="M25" s="214">
        <v>60</v>
      </c>
      <c r="N25" s="214"/>
      <c r="O25" s="214">
        <v>770</v>
      </c>
      <c r="P25" s="214">
        <v>60</v>
      </c>
      <c r="Q25" s="214">
        <v>20</v>
      </c>
      <c r="R25" s="214">
        <v>130</v>
      </c>
      <c r="S25" s="215">
        <v>150</v>
      </c>
    </row>
    <row r="26" spans="1:19" x14ac:dyDescent="0.3">
      <c r="A26" s="154"/>
      <c r="D26" s="194" t="s">
        <v>79</v>
      </c>
      <c r="E26" s="213"/>
      <c r="F26" s="214"/>
      <c r="G26" s="214"/>
      <c r="H26" s="214"/>
      <c r="I26" s="214"/>
      <c r="J26" s="214"/>
      <c r="K26" s="214"/>
      <c r="L26" s="214"/>
      <c r="M26" s="214"/>
      <c r="N26" s="214"/>
      <c r="O26" s="214">
        <v>480</v>
      </c>
      <c r="P26" s="214"/>
      <c r="Q26" s="214"/>
      <c r="R26" s="214"/>
      <c r="S26" s="215"/>
    </row>
    <row r="27" spans="1:19" x14ac:dyDescent="0.3">
      <c r="A27" s="235" t="s">
        <v>7999</v>
      </c>
      <c r="B27" s="236">
        <f>B30*100/GETPIVOTDATA("Sum of M/C
 Plan Qty.",$A$7)</f>
        <v>13.413283771455612</v>
      </c>
      <c r="D27" s="194" t="s">
        <v>80</v>
      </c>
      <c r="E27" s="213">
        <v>20</v>
      </c>
      <c r="F27" s="214">
        <v>15</v>
      </c>
      <c r="G27" s="214">
        <v>105</v>
      </c>
      <c r="H27" s="214"/>
      <c r="I27" s="214"/>
      <c r="J27" s="214"/>
      <c r="K27" s="214">
        <v>25</v>
      </c>
      <c r="L27" s="214">
        <v>10</v>
      </c>
      <c r="M27" s="214"/>
      <c r="N27" s="214"/>
      <c r="O27" s="214">
        <v>1580</v>
      </c>
      <c r="P27" s="214">
        <v>85</v>
      </c>
      <c r="Q27" s="214"/>
      <c r="R27" s="214">
        <v>10</v>
      </c>
      <c r="S27" s="215">
        <v>10</v>
      </c>
    </row>
    <row r="28" spans="1:19" x14ac:dyDescent="0.3">
      <c r="A28" s="235"/>
      <c r="B28" s="237"/>
      <c r="D28" s="194" t="s">
        <v>85</v>
      </c>
      <c r="E28" s="213"/>
      <c r="F28" s="214"/>
      <c r="G28" s="214"/>
      <c r="H28" s="214"/>
      <c r="I28" s="214"/>
      <c r="J28" s="214"/>
      <c r="K28" s="214"/>
      <c r="L28" s="214"/>
      <c r="M28" s="214"/>
      <c r="N28" s="214"/>
      <c r="O28" s="214">
        <v>60</v>
      </c>
      <c r="P28" s="214">
        <v>45</v>
      </c>
      <c r="Q28" s="214"/>
      <c r="R28" s="214">
        <v>145</v>
      </c>
      <c r="S28" s="215">
        <v>35</v>
      </c>
    </row>
    <row r="29" spans="1:19" x14ac:dyDescent="0.3">
      <c r="A29" s="235"/>
      <c r="B29" s="237"/>
      <c r="D29" s="194" t="s">
        <v>87</v>
      </c>
      <c r="E29" s="213">
        <v>175</v>
      </c>
      <c r="F29" s="214">
        <v>80</v>
      </c>
      <c r="G29" s="214">
        <v>95</v>
      </c>
      <c r="H29" s="214"/>
      <c r="I29" s="214"/>
      <c r="J29" s="214">
        <v>70</v>
      </c>
      <c r="K29" s="214">
        <v>135</v>
      </c>
      <c r="L29" s="214"/>
      <c r="M29" s="214"/>
      <c r="N29" s="214"/>
      <c r="O29" s="214">
        <v>60</v>
      </c>
      <c r="P29" s="214">
        <v>130</v>
      </c>
      <c r="Q29" s="214"/>
      <c r="R29" s="214"/>
      <c r="S29" s="215">
        <v>185</v>
      </c>
    </row>
    <row r="30" spans="1:19" x14ac:dyDescent="0.3">
      <c r="A30" s="155">
        <f>GETPIVOTDATA("Sum of Total",$A$7)+GETPIVOTDATA("Sum of Total Loss Qty.",$A$7)</f>
        <v>126851.93788819876</v>
      </c>
      <c r="B30" s="156">
        <f>GETPIVOTDATA("Sum of M/C
 Plan Qty.",$A$7)-A30</f>
        <v>19650.832298136636</v>
      </c>
      <c r="D30" s="194" t="s">
        <v>90</v>
      </c>
      <c r="E30" s="213">
        <v>40</v>
      </c>
      <c r="F30" s="214"/>
      <c r="G30" s="214">
        <v>60</v>
      </c>
      <c r="H30" s="214"/>
      <c r="I30" s="214"/>
      <c r="J30" s="214">
        <v>45</v>
      </c>
      <c r="K30" s="214">
        <v>100</v>
      </c>
      <c r="L30" s="214">
        <v>15</v>
      </c>
      <c r="M30" s="214"/>
      <c r="N30" s="214"/>
      <c r="O30" s="214">
        <v>150</v>
      </c>
      <c r="P30" s="214">
        <v>130</v>
      </c>
      <c r="Q30" s="214"/>
      <c r="R30" s="214"/>
      <c r="S30" s="215">
        <v>130</v>
      </c>
    </row>
    <row r="31" spans="1:19" x14ac:dyDescent="0.3">
      <c r="A31" s="245" t="s">
        <v>8000</v>
      </c>
      <c r="B31" s="236">
        <f>GETPIVOTDATA("Sum of Total Loss Qty.",$A$7)*100/GETPIVOTDATA("Sum of M/C
 Plan Qty.",$A$7)</f>
        <v>19.319046221583758</v>
      </c>
      <c r="D31" s="194" t="s">
        <v>93</v>
      </c>
      <c r="E31" s="213"/>
      <c r="F31" s="214"/>
      <c r="G31" s="214"/>
      <c r="H31" s="214"/>
      <c r="I31" s="214"/>
      <c r="J31" s="214"/>
      <c r="K31" s="214">
        <v>25</v>
      </c>
      <c r="L31" s="214"/>
      <c r="M31" s="214"/>
      <c r="N31" s="214"/>
      <c r="O31" s="214">
        <v>3960</v>
      </c>
      <c r="P31" s="214">
        <v>60</v>
      </c>
      <c r="Q31" s="214">
        <v>1920</v>
      </c>
      <c r="R31" s="214"/>
      <c r="S31" s="215">
        <v>40</v>
      </c>
    </row>
    <row r="32" spans="1:19" x14ac:dyDescent="0.3">
      <c r="A32" s="245"/>
      <c r="B32" s="237"/>
      <c r="D32" s="194" t="s">
        <v>94</v>
      </c>
      <c r="E32" s="213">
        <v>170</v>
      </c>
      <c r="F32" s="214">
        <v>40</v>
      </c>
      <c r="G32" s="214">
        <v>150</v>
      </c>
      <c r="H32" s="214">
        <v>10</v>
      </c>
      <c r="I32" s="214"/>
      <c r="J32" s="214">
        <v>160</v>
      </c>
      <c r="K32" s="214">
        <v>85</v>
      </c>
      <c r="L32" s="214">
        <v>20</v>
      </c>
      <c r="M32" s="214"/>
      <c r="N32" s="214"/>
      <c r="O32" s="214">
        <v>1290</v>
      </c>
      <c r="P32" s="214">
        <v>145</v>
      </c>
      <c r="Q32" s="214"/>
      <c r="R32" s="214">
        <v>15</v>
      </c>
      <c r="S32" s="215">
        <v>90</v>
      </c>
    </row>
    <row r="33" spans="1:39" x14ac:dyDescent="0.3">
      <c r="A33" s="245"/>
      <c r="B33" s="237"/>
      <c r="D33" s="194" t="s">
        <v>78</v>
      </c>
      <c r="E33" s="213">
        <v>305</v>
      </c>
      <c r="F33" s="214">
        <v>45</v>
      </c>
      <c r="G33" s="214">
        <v>75</v>
      </c>
      <c r="H33" s="214"/>
      <c r="I33" s="214"/>
      <c r="J33" s="214">
        <v>210</v>
      </c>
      <c r="K33" s="214">
        <v>85</v>
      </c>
      <c r="L33" s="214"/>
      <c r="M33" s="214">
        <v>30</v>
      </c>
      <c r="N33" s="214"/>
      <c r="O33" s="214">
        <v>1560</v>
      </c>
      <c r="P33" s="214">
        <v>115</v>
      </c>
      <c r="Q33" s="214">
        <v>70</v>
      </c>
      <c r="R33" s="214">
        <v>10</v>
      </c>
      <c r="S33" s="215">
        <v>100</v>
      </c>
    </row>
    <row r="34" spans="1:39" x14ac:dyDescent="0.3">
      <c r="D34" s="194" t="s">
        <v>97</v>
      </c>
      <c r="E34" s="213">
        <v>70</v>
      </c>
      <c r="F34" s="214"/>
      <c r="G34" s="214"/>
      <c r="H34" s="214"/>
      <c r="I34" s="214"/>
      <c r="J34" s="214"/>
      <c r="K34" s="214"/>
      <c r="L34" s="214"/>
      <c r="M34" s="214"/>
      <c r="N34" s="214"/>
      <c r="O34" s="214">
        <v>1890</v>
      </c>
      <c r="P34" s="214"/>
      <c r="Q34" s="214"/>
      <c r="R34" s="214">
        <v>155</v>
      </c>
      <c r="S34" s="215"/>
    </row>
    <row r="35" spans="1:39" x14ac:dyDescent="0.3">
      <c r="D35" s="194" t="s">
        <v>99</v>
      </c>
      <c r="E35" s="213">
        <v>280</v>
      </c>
      <c r="F35" s="214"/>
      <c r="G35" s="214">
        <v>35</v>
      </c>
      <c r="H35" s="214"/>
      <c r="I35" s="214"/>
      <c r="J35" s="214"/>
      <c r="K35" s="214"/>
      <c r="L35" s="214"/>
      <c r="M35" s="214"/>
      <c r="N35" s="214"/>
      <c r="O35" s="214">
        <v>3385</v>
      </c>
      <c r="P35" s="214">
        <v>100</v>
      </c>
      <c r="Q35" s="214"/>
      <c r="R35" s="214"/>
      <c r="S35" s="215"/>
    </row>
    <row r="36" spans="1:39" x14ac:dyDescent="0.3">
      <c r="D36" s="167" t="s">
        <v>7981</v>
      </c>
      <c r="E36" s="179">
        <v>2265</v>
      </c>
      <c r="F36" s="180">
        <v>200</v>
      </c>
      <c r="G36" s="180">
        <v>1120</v>
      </c>
      <c r="H36" s="180">
        <v>10</v>
      </c>
      <c r="I36" s="180"/>
      <c r="J36" s="180">
        <v>725</v>
      </c>
      <c r="K36" s="180">
        <v>500</v>
      </c>
      <c r="L36" s="180">
        <v>55</v>
      </c>
      <c r="M36" s="180">
        <v>90</v>
      </c>
      <c r="N36" s="180"/>
      <c r="O36" s="180">
        <v>15185</v>
      </c>
      <c r="P36" s="180">
        <v>915</v>
      </c>
      <c r="Q36" s="180">
        <v>2130</v>
      </c>
      <c r="R36" s="180">
        <v>495</v>
      </c>
      <c r="S36" s="181">
        <v>740</v>
      </c>
    </row>
    <row r="38" spans="1:39" x14ac:dyDescent="0.3">
      <c r="B38" t="s">
        <v>8001</v>
      </c>
    </row>
    <row r="41" spans="1:39" ht="24" customHeight="1" x14ac:dyDescent="0.3">
      <c r="A41" s="157" t="s">
        <v>8002</v>
      </c>
      <c r="B41" s="157"/>
      <c r="C41" s="157"/>
      <c r="D41" s="157"/>
      <c r="E41" s="242" t="s">
        <v>135</v>
      </c>
      <c r="F41" s="243"/>
      <c r="G41" s="158">
        <f t="shared" ref="G41:I41" si="0">AVERAGE(G43:G73)</f>
        <v>36255.988625086669</v>
      </c>
      <c r="H41" s="158">
        <f t="shared" si="0"/>
        <v>21360.9108079859</v>
      </c>
      <c r="I41" s="158">
        <f t="shared" si="0"/>
        <v>4612.8143511739318</v>
      </c>
      <c r="K41" s="246" t="s">
        <v>8003</v>
      </c>
      <c r="L41" s="247"/>
      <c r="M41" s="247"/>
      <c r="N41" s="248"/>
      <c r="O41" s="242" t="s">
        <v>125</v>
      </c>
      <c r="P41" s="243"/>
      <c r="Q41" s="158">
        <f t="shared" ref="Q41:S41" si="1">AVERAGE(Q43:Q73)</f>
        <v>7637.6716854394253</v>
      </c>
      <c r="R41" s="158">
        <f t="shared" si="1"/>
        <v>1939.1248783764652</v>
      </c>
      <c r="S41" s="158">
        <f t="shared" si="1"/>
        <v>130.69114080281486</v>
      </c>
      <c r="U41" s="157" t="s">
        <v>8004</v>
      </c>
      <c r="V41" s="157"/>
      <c r="W41" s="157"/>
      <c r="X41" s="157"/>
      <c r="Y41" s="242" t="s">
        <v>47</v>
      </c>
      <c r="Z41" s="243"/>
      <c r="AA41" s="158">
        <f t="shared" ref="AA41:AC41" si="2">AVERAGE(AA43:AA73)</f>
        <v>0</v>
      </c>
      <c r="AB41" s="158">
        <f t="shared" si="2"/>
        <v>162.06742663697275</v>
      </c>
      <c r="AC41" s="158">
        <f t="shared" si="2"/>
        <v>4.9775016923505753</v>
      </c>
      <c r="AE41" s="157"/>
      <c r="AF41" s="157"/>
      <c r="AG41" s="157"/>
      <c r="AH41" s="157"/>
      <c r="AI41" s="242" t="s">
        <v>145</v>
      </c>
      <c r="AJ41" s="243"/>
      <c r="AK41" s="158" t="e">
        <f t="shared" ref="AK41:AM41" si="3">AVERAGE(AK43:AK73)</f>
        <v>#DIV/0!</v>
      </c>
      <c r="AL41" s="158" t="e">
        <f t="shared" si="3"/>
        <v>#DIV/0!</v>
      </c>
      <c r="AM41" s="158" t="e">
        <f t="shared" si="3"/>
        <v>#DIV/0!</v>
      </c>
    </row>
    <row r="42" spans="1:39" ht="43.2" x14ac:dyDescent="0.3">
      <c r="A42" s="159" t="s">
        <v>1</v>
      </c>
      <c r="B42" s="159" t="s">
        <v>16</v>
      </c>
      <c r="C42" s="159" t="s">
        <v>17</v>
      </c>
      <c r="D42" s="159" t="s">
        <v>18</v>
      </c>
      <c r="E42" s="159" t="s">
        <v>19</v>
      </c>
      <c r="F42" s="159" t="s">
        <v>8005</v>
      </c>
      <c r="G42" s="160" t="s">
        <v>8006</v>
      </c>
      <c r="H42" s="160" t="s">
        <v>8007</v>
      </c>
      <c r="I42" s="160" t="s">
        <v>8008</v>
      </c>
      <c r="K42" s="188" t="s">
        <v>1</v>
      </c>
      <c r="L42" s="159" t="s">
        <v>16</v>
      </c>
      <c r="M42" s="159" t="s">
        <v>17</v>
      </c>
      <c r="N42" s="159" t="s">
        <v>18</v>
      </c>
      <c r="O42" s="159" t="s">
        <v>19</v>
      </c>
      <c r="P42" s="159" t="s">
        <v>8005</v>
      </c>
      <c r="Q42" s="160" t="s">
        <v>8006</v>
      </c>
      <c r="R42" s="160" t="s">
        <v>8007</v>
      </c>
      <c r="S42" s="160" t="s">
        <v>8008</v>
      </c>
      <c r="U42" s="177" t="s">
        <v>1</v>
      </c>
      <c r="V42" s="159" t="s">
        <v>16</v>
      </c>
      <c r="W42" s="159" t="s">
        <v>17</v>
      </c>
      <c r="X42" s="159" t="s">
        <v>18</v>
      </c>
      <c r="Y42" s="159" t="s">
        <v>19</v>
      </c>
      <c r="Z42" s="159" t="s">
        <v>8005</v>
      </c>
      <c r="AA42" s="160" t="s">
        <v>8006</v>
      </c>
      <c r="AB42" s="160" t="s">
        <v>8007</v>
      </c>
      <c r="AC42" s="160" t="s">
        <v>8008</v>
      </c>
      <c r="AE42" s="153"/>
      <c r="AF42" s="159"/>
      <c r="AG42" s="159"/>
      <c r="AH42" s="159"/>
      <c r="AI42" s="159"/>
      <c r="AJ42" s="159"/>
      <c r="AK42" s="160"/>
      <c r="AL42" s="160"/>
      <c r="AM42" s="160"/>
    </row>
    <row r="43" spans="1:39" x14ac:dyDescent="0.3">
      <c r="A43" s="209" t="s">
        <v>8009</v>
      </c>
      <c r="B43" s="161">
        <f>SUMIFS('[1]PD REPORT'!$Q$6:$Q$2069,'[1]PD REPORT'!$D$6:$D$2069,$E$41,'[1]PD REPORT'!$B$6:$B$2069,A43)</f>
        <v>0</v>
      </c>
      <c r="C43" s="161">
        <f>SUMIFS('[1]PD REPORT'!$R$6:$R$2069,'[1]PD REPORT'!$D$6:$D$2069,$E$41,'[1]PD REPORT'!$B$6:$B$2069,A43)</f>
        <v>0</v>
      </c>
      <c r="D43" s="161">
        <f>SUMIFS('[1]PD REPORT'!$S$6:$S$2069,'[1]PD REPORT'!$D$6:$D$2069,$E$41,'[1]PD REPORT'!$B$6:$B$2069,A43)</f>
        <v>0</v>
      </c>
      <c r="E43" s="161">
        <f>SUMIFS('[1]PD REPORT'!$T$6:$T$2069,'[1]PD REPORT'!$D$6:$D$2069,$E$41,'[1]PD REPORT'!$B$6:$B$2069,A43)</f>
        <v>0</v>
      </c>
      <c r="F43" s="162">
        <f>SUM(B43:E43)</f>
        <v>0</v>
      </c>
      <c r="G43" s="163" t="str">
        <f t="shared" ref="G43:G73" si="4">IFERROR((C43/F43)*1000000,"")</f>
        <v/>
      </c>
      <c r="H43" s="163" t="str">
        <f t="shared" ref="H43:H73" si="5">IFERROR((D43/F43)*1000000,"")</f>
        <v/>
      </c>
      <c r="I43" s="163" t="str">
        <f t="shared" ref="I43:I73" si="6">IFERROR((E43/F43)*1000000,"")</f>
        <v/>
      </c>
      <c r="K43" s="209" t="s">
        <v>8009</v>
      </c>
      <c r="L43" s="42">
        <f>SUMIFS('[1]PD REPORT'!$Q$6:$Q$2069,'[1]PD REPORT'!$D$6:$D$2069,$O$41,'[1]PD REPORT'!$B$6:$B$2069,K43)</f>
        <v>0</v>
      </c>
      <c r="M43" s="42">
        <f>SUMIFS('[1]PD REPORT'!$R$6:$R$2069,'[1]PD REPORT'!$D$6:$D$2069,$O$41,'[1]PD REPORT'!$B$6:$B$2069,K43)</f>
        <v>0</v>
      </c>
      <c r="N43" s="42">
        <f>SUMIFS('[1]PD REPORT'!$S$6:$S$2069,'[1]PD REPORT'!$D$6:$D$2069,$O$41,'[1]PD REPORT'!$B$6:$B$2069,K43)</f>
        <v>0</v>
      </c>
      <c r="O43" s="42">
        <f>SUMIFS('[1]PD REPORT'!$T$6:$T$2069,'[1]PD REPORT'!$D$6:$D$2069,$O$41,'[1]PD REPORT'!$B$6:$B$2069,K43)</f>
        <v>0</v>
      </c>
      <c r="P43" s="164">
        <f t="shared" ref="P43:P73" si="7">SUM(L43:O43)</f>
        <v>0</v>
      </c>
      <c r="Q43" s="163" t="str">
        <f t="shared" ref="Q43:Q73" si="8">IFERROR((M43/P43)*1000000,"")</f>
        <v/>
      </c>
      <c r="R43" s="163" t="str">
        <f t="shared" ref="R43:R73" si="9">IFERROR((N43/P43)*1000000,"")</f>
        <v/>
      </c>
      <c r="S43" s="163" t="str">
        <f t="shared" ref="S43:S73" si="10">IFERROR((O43/P43)*1000000,"")</f>
        <v/>
      </c>
      <c r="U43" s="209" t="s">
        <v>8009</v>
      </c>
      <c r="V43" s="42"/>
      <c r="W43" s="42"/>
      <c r="X43" s="42"/>
      <c r="Y43" s="42"/>
      <c r="Z43" s="164"/>
      <c r="AA43" s="163"/>
      <c r="AB43" s="163"/>
      <c r="AC43" s="163"/>
      <c r="AE43" s="165">
        <v>46023</v>
      </c>
      <c r="AF43" s="42">
        <f>SUMIFS('[1]PD REPORT'!$Q$6:$Q$2069,'[1]PD REPORT'!$D$6:$D$2069,$AI$41,'[1]PD REPORT'!$B$6:$B$2069,AE43)</f>
        <v>0</v>
      </c>
      <c r="AG43" s="42">
        <f>SUMIFS('[1]PD REPORT'!$R$6:$R$2069,'[1]PD REPORT'!$D$6:$D$2069,$AI$41,'[1]PD REPORT'!$B$6:$B$2069,AE43)</f>
        <v>0</v>
      </c>
      <c r="AH43" s="42">
        <f>SUMIFS('[1]PD REPORT'!$S$6:$S$2069,'[1]PD REPORT'!$D$6:$D$2069,$AI$41,'[1]PD REPORT'!$B$6:$B$2069,AE43)</f>
        <v>0</v>
      </c>
      <c r="AI43" s="42">
        <f>SUMIFS('[1]PD REPORT'!$T$6:$T$2069,'[1]PD REPORT'!$D$6:$D$2069,$AI$41,'[1]PD REPORT'!$B$6:$B$2069,AE43)</f>
        <v>0</v>
      </c>
      <c r="AJ43" s="164">
        <f t="shared" ref="AJ43:AJ73" si="11">SUM(AF43:AI43)</f>
        <v>0</v>
      </c>
      <c r="AK43" s="163" t="str">
        <f t="shared" ref="AK43:AK73" si="12">IFERROR((AG43/AJ43)*1000000,"")</f>
        <v/>
      </c>
      <c r="AL43" s="163" t="str">
        <f t="shared" ref="AL43:AL73" si="13">IFERROR((AH43/AJ43)*1000000,"")</f>
        <v/>
      </c>
      <c r="AM43" s="163" t="str">
        <f t="shared" ref="AM43:AM73" si="14">IFERROR((AI43/AJ43)*1000000,"")</f>
        <v/>
      </c>
    </row>
    <row r="44" spans="1:39" x14ac:dyDescent="0.3">
      <c r="A44" s="216">
        <v>46054</v>
      </c>
      <c r="B44" s="161">
        <f>SUMIFS('[1]PD REPORT'!$Q$6:$Q$2069,'[1]PD REPORT'!$D$6:$D$2069,$E$41,'[1]PD REPORT'!$B$6:$B$2069,A44)</f>
        <v>6199</v>
      </c>
      <c r="C44" s="161">
        <f>SUMIFS('[1]PD REPORT'!$R$6:$R$2069,'[1]PD REPORT'!$D$6:$D$2069,$E$41,'[1]PD REPORT'!$B$6:$B$2069,A44)</f>
        <v>484</v>
      </c>
      <c r="D44" s="161">
        <f>SUMIFS('[1]PD REPORT'!$S$6:$S$2069,'[1]PD REPORT'!$D$6:$D$2069,$E$41,'[1]PD REPORT'!$B$6:$B$2069,A44)</f>
        <v>231</v>
      </c>
      <c r="E44" s="161">
        <f>SUMIFS('[1]PD REPORT'!$T$6:$T$2069,'[1]PD REPORT'!$D$6:$D$2069,$E$41,'[1]PD REPORT'!$B$6:$B$2069,A44)</f>
        <v>28</v>
      </c>
      <c r="F44" s="162">
        <f t="shared" ref="F44:F73" si="15">SUM(B44:E44)</f>
        <v>6942</v>
      </c>
      <c r="G44" s="163">
        <f t="shared" si="4"/>
        <v>69720.541630653985</v>
      </c>
      <c r="H44" s="163">
        <f t="shared" si="5"/>
        <v>33275.713050993952</v>
      </c>
      <c r="I44" s="163">
        <f t="shared" si="6"/>
        <v>4033.4197637568423</v>
      </c>
      <c r="K44" s="216">
        <v>46054</v>
      </c>
      <c r="L44" s="42">
        <f>SUMIFS('[1]PD REPORT'!$Q$6:$Q$2069,'[1]PD REPORT'!$D$6:$D$2069,$O$41,'[1]PD REPORT'!$B$6:$B$2069,K44)</f>
        <v>2134</v>
      </c>
      <c r="M44" s="42">
        <f>SUMIFS('[1]PD REPORT'!$R$6:$R$2069,'[1]PD REPORT'!$D$6:$D$2069,$O$41,'[1]PD REPORT'!$B$6:$B$2069,K44)</f>
        <v>39</v>
      </c>
      <c r="N44" s="42">
        <f>SUMIFS('[1]PD REPORT'!$S$6:$S$2069,'[1]PD REPORT'!$D$6:$D$2069,$O$41,'[1]PD REPORT'!$B$6:$B$2069,K44)</f>
        <v>12</v>
      </c>
      <c r="O44" s="42">
        <f>SUMIFS('[1]PD REPORT'!$T$6:$T$2069,'[1]PD REPORT'!$D$6:$D$2069,$O$41,'[1]PD REPORT'!$B$6:$B$2069,K44)</f>
        <v>0</v>
      </c>
      <c r="P44" s="164">
        <f t="shared" si="7"/>
        <v>2185</v>
      </c>
      <c r="Q44" s="163">
        <f t="shared" si="8"/>
        <v>17848.970251716248</v>
      </c>
      <c r="R44" s="163">
        <f t="shared" si="9"/>
        <v>5491.9908466819224</v>
      </c>
      <c r="S44" s="163">
        <f t="shared" si="10"/>
        <v>0</v>
      </c>
      <c r="U44" s="216">
        <v>46054</v>
      </c>
      <c r="V44" s="42">
        <f>SUMIFS('[1]PD REPORT'!$Q$6:$Q$2069,'[1]PD REPORT'!$D$6:$D$2069,$Y$41,'[1]PD REPORT'!$B$6:$B$2069,U44)</f>
        <v>13852</v>
      </c>
      <c r="W44" s="42">
        <f>SUMIFS('[1]PD REPORT'!$R$6:$R$2069,'[1]PD REPORT'!$D$6:$D$2069,$Y$41,'[1]PD REPORT'!$B$6:$B$2069,U44)</f>
        <v>0</v>
      </c>
      <c r="X44" s="42">
        <f>SUMIFS('[1]PD REPORT'!$S$6:$S$2069,'[1]PD REPORT'!$D$6:$D$2069,$Y$41,'[1]PD REPORT'!$B$6:$B$2069,U44)</f>
        <v>5</v>
      </c>
      <c r="Y44" s="42">
        <f>SUMIFS('[1]PD REPORT'!$T$6:$T$2069,'[1]PD REPORT'!$D$6:$D$2069,$Y$41,'[1]PD REPORT'!$B$6:$B$2069,U44)</f>
        <v>0</v>
      </c>
      <c r="Z44" s="164">
        <f t="shared" ref="Z44:Z68" si="16">SUM(V44:Y44)</f>
        <v>13857</v>
      </c>
      <c r="AA44" s="163">
        <f t="shared" ref="AA44:AA68" si="17">IFERROR((W44/Z44)*1000000,"")</f>
        <v>0</v>
      </c>
      <c r="AB44" s="163">
        <f t="shared" ref="AB44:AB68" si="18">IFERROR((X44/Z44)*1000000,"")</f>
        <v>360.82846214909432</v>
      </c>
      <c r="AC44" s="163">
        <f t="shared" ref="AC44:AC68" si="19">IFERROR((Y44/Z44)*1000000,"")</f>
        <v>0</v>
      </c>
      <c r="AE44" s="165">
        <v>46024</v>
      </c>
      <c r="AF44" s="42">
        <f>SUMIFS('[1]PD REPORT'!$Q$6:$Q$2069,'[1]PD REPORT'!$D$6:$D$2069,$AI$41,'[1]PD REPORT'!$B$6:$B$2069,AE44)</f>
        <v>0</v>
      </c>
      <c r="AG44" s="42">
        <f>SUMIFS('[1]PD REPORT'!$R$6:$R$2069,'[1]PD REPORT'!$D$6:$D$2069,$AI$41,'[1]PD REPORT'!$B$6:$B$2069,AE44)</f>
        <v>0</v>
      </c>
      <c r="AH44" s="42">
        <f>SUMIFS('[1]PD REPORT'!$S$6:$S$2069,'[1]PD REPORT'!$D$6:$D$2069,$AI$41,'[1]PD REPORT'!$B$6:$B$2069,AE44)</f>
        <v>0</v>
      </c>
      <c r="AI44" s="42">
        <f>SUMIFS('[1]PD REPORT'!$T$6:$T$2069,'[1]PD REPORT'!$D$6:$D$2069,$AI$41,'[1]PD REPORT'!$B$6:$B$2069,AE44)</f>
        <v>0</v>
      </c>
      <c r="AJ44" s="164">
        <f t="shared" si="11"/>
        <v>0</v>
      </c>
      <c r="AK44" s="163" t="str">
        <f t="shared" si="12"/>
        <v/>
      </c>
      <c r="AL44" s="163" t="str">
        <f t="shared" si="13"/>
        <v/>
      </c>
      <c r="AM44" s="163" t="str">
        <f t="shared" si="14"/>
        <v/>
      </c>
    </row>
    <row r="45" spans="1:39" x14ac:dyDescent="0.3">
      <c r="A45" s="216">
        <v>46055</v>
      </c>
      <c r="B45" s="161">
        <f>SUMIFS('[1]PD REPORT'!$Q$6:$Q$2069,'[1]PD REPORT'!$D$6:$D$2069,$E$41,'[1]PD REPORT'!$B$6:$B$2069,A45)</f>
        <v>8052</v>
      </c>
      <c r="C45" s="161">
        <f>SUMIFS('[1]PD REPORT'!$R$6:$R$2069,'[1]PD REPORT'!$D$6:$D$2069,$E$41,'[1]PD REPORT'!$B$6:$B$2069,A45)</f>
        <v>364</v>
      </c>
      <c r="D45" s="161">
        <f>SUMIFS('[1]PD REPORT'!$S$6:$S$2069,'[1]PD REPORT'!$D$6:$D$2069,$E$41,'[1]PD REPORT'!$B$6:$B$2069,A45)</f>
        <v>255</v>
      </c>
      <c r="E45" s="161">
        <f>SUMIFS('[1]PD REPORT'!$T$6:$T$2069,'[1]PD REPORT'!$D$6:$D$2069,$E$41,'[1]PD REPORT'!$B$6:$B$2069,A45)</f>
        <v>32</v>
      </c>
      <c r="F45" s="162">
        <f t="shared" si="15"/>
        <v>8703</v>
      </c>
      <c r="G45" s="163">
        <f t="shared" si="4"/>
        <v>41824.658163851542</v>
      </c>
      <c r="H45" s="163">
        <f t="shared" si="5"/>
        <v>29300.241296104792</v>
      </c>
      <c r="I45" s="163">
        <f t="shared" si="6"/>
        <v>3676.8930253935423</v>
      </c>
      <c r="K45" s="216">
        <v>46055</v>
      </c>
      <c r="L45" s="42">
        <f>SUMIFS('[1]PD REPORT'!$Q$6:$Q$2069,'[1]PD REPORT'!$D$6:$D$2069,$O$41,'[1]PD REPORT'!$B$6:$B$2069,K45)</f>
        <v>1612</v>
      </c>
      <c r="M45" s="42">
        <f>SUMIFS('[1]PD REPORT'!$R$6:$R$2069,'[1]PD REPORT'!$D$6:$D$2069,$O$41,'[1]PD REPORT'!$B$6:$B$2069,K45)</f>
        <v>21</v>
      </c>
      <c r="N45" s="42">
        <f>SUMIFS('[1]PD REPORT'!$S$6:$S$2069,'[1]PD REPORT'!$D$6:$D$2069,$O$41,'[1]PD REPORT'!$B$6:$B$2069,K45)</f>
        <v>1</v>
      </c>
      <c r="O45" s="42">
        <f>SUMIFS('[1]PD REPORT'!$T$6:$T$2069,'[1]PD REPORT'!$D$6:$D$2069,$O$41,'[1]PD REPORT'!$B$6:$B$2069,K45)</f>
        <v>0</v>
      </c>
      <c r="P45" s="164">
        <f t="shared" si="7"/>
        <v>1634</v>
      </c>
      <c r="Q45" s="163">
        <f t="shared" si="8"/>
        <v>12851.897184822521</v>
      </c>
      <c r="R45" s="163">
        <f t="shared" si="9"/>
        <v>611.99510403916759</v>
      </c>
      <c r="S45" s="163">
        <f t="shared" si="10"/>
        <v>0</v>
      </c>
      <c r="U45" s="216">
        <v>46055</v>
      </c>
      <c r="V45" s="42">
        <f>SUMIFS('[1]PD REPORT'!$Q$6:$Q$2069,'[1]PD REPORT'!$D$6:$D$2069,$Y$41,'[1]PD REPORT'!$B$6:$B$2069,U45)</f>
        <v>13797</v>
      </c>
      <c r="W45" s="42">
        <f>SUMIFS('[1]PD REPORT'!$R$6:$R$2069,'[1]PD REPORT'!$D$6:$D$2069,$Y$41,'[1]PD REPORT'!$B$6:$B$2069,U45)</f>
        <v>0</v>
      </c>
      <c r="X45" s="42">
        <f>SUMIFS('[1]PD REPORT'!$S$6:$S$2069,'[1]PD REPORT'!$D$6:$D$2069,$Y$41,'[1]PD REPORT'!$B$6:$B$2069,U45)</f>
        <v>0</v>
      </c>
      <c r="Y45" s="42">
        <f>SUMIFS('[1]PD REPORT'!$T$6:$T$2069,'[1]PD REPORT'!$D$6:$D$2069,$Y$41,'[1]PD REPORT'!$B$6:$B$2069,U45)</f>
        <v>0</v>
      </c>
      <c r="Z45" s="164">
        <f t="shared" si="16"/>
        <v>13797</v>
      </c>
      <c r="AA45" s="163">
        <f t="shared" si="17"/>
        <v>0</v>
      </c>
      <c r="AB45" s="163">
        <f t="shared" si="18"/>
        <v>0</v>
      </c>
      <c r="AC45" s="163">
        <f t="shared" si="19"/>
        <v>0</v>
      </c>
      <c r="AE45" s="165">
        <v>46025</v>
      </c>
      <c r="AF45" s="42">
        <f>SUMIFS('[1]PD REPORT'!$Q$6:$Q$2069,'[1]PD REPORT'!$D$6:$D$2069,$AI$41,'[1]PD REPORT'!$B$6:$B$2069,AE45)</f>
        <v>0</v>
      </c>
      <c r="AG45" s="42">
        <f>SUMIFS('[1]PD REPORT'!$R$6:$R$2069,'[1]PD REPORT'!$D$6:$D$2069,$AI$41,'[1]PD REPORT'!$B$6:$B$2069,AE45)</f>
        <v>0</v>
      </c>
      <c r="AH45" s="42">
        <f>SUMIFS('[1]PD REPORT'!$S$6:$S$2069,'[1]PD REPORT'!$D$6:$D$2069,$AI$41,'[1]PD REPORT'!$B$6:$B$2069,AE45)</f>
        <v>0</v>
      </c>
      <c r="AI45" s="42">
        <f>SUMIFS('[1]PD REPORT'!$T$6:$T$2069,'[1]PD REPORT'!$D$6:$D$2069,$AI$41,'[1]PD REPORT'!$B$6:$B$2069,AE45)</f>
        <v>0</v>
      </c>
      <c r="AJ45" s="164">
        <f t="shared" si="11"/>
        <v>0</v>
      </c>
      <c r="AK45" s="163" t="str">
        <f t="shared" si="12"/>
        <v/>
      </c>
      <c r="AL45" s="163" t="str">
        <f t="shared" si="13"/>
        <v/>
      </c>
      <c r="AM45" s="163" t="str">
        <f t="shared" si="14"/>
        <v/>
      </c>
    </row>
    <row r="46" spans="1:39" x14ac:dyDescent="0.3">
      <c r="A46" s="216">
        <v>46056</v>
      </c>
      <c r="B46" s="161">
        <f>SUMIFS('[1]PD REPORT'!$Q$6:$Q$2069,'[1]PD REPORT'!$D$6:$D$2069,$E$41,'[1]PD REPORT'!$B$6:$B$2069,A46)</f>
        <v>9384</v>
      </c>
      <c r="C46" s="161">
        <f>SUMIFS('[1]PD REPORT'!$R$6:$R$2069,'[1]PD REPORT'!$D$6:$D$2069,$E$41,'[1]PD REPORT'!$B$6:$B$2069,A46)</f>
        <v>421</v>
      </c>
      <c r="D46" s="161">
        <f>SUMIFS('[1]PD REPORT'!$S$6:$S$2069,'[1]PD REPORT'!$D$6:$D$2069,$E$41,'[1]PD REPORT'!$B$6:$B$2069,A46)</f>
        <v>196</v>
      </c>
      <c r="E46" s="161">
        <f>SUMIFS('[1]PD REPORT'!$T$6:$T$2069,'[1]PD REPORT'!$D$6:$D$2069,$E$41,'[1]PD REPORT'!$B$6:$B$2069,A46)</f>
        <v>19</v>
      </c>
      <c r="F46" s="162">
        <f t="shared" si="15"/>
        <v>10020</v>
      </c>
      <c r="G46" s="163">
        <f t="shared" si="4"/>
        <v>42015.968063872257</v>
      </c>
      <c r="H46" s="163">
        <f t="shared" si="5"/>
        <v>19560.878243512972</v>
      </c>
      <c r="I46" s="163">
        <f t="shared" si="6"/>
        <v>1896.2075848303393</v>
      </c>
      <c r="K46" s="216">
        <v>46056</v>
      </c>
      <c r="L46" s="42">
        <f>SUMIFS('[1]PD REPORT'!$Q$6:$Q$2069,'[1]PD REPORT'!$D$6:$D$2069,$O$41,'[1]PD REPORT'!$B$6:$B$2069,K46)</f>
        <v>1164</v>
      </c>
      <c r="M46" s="42">
        <f>SUMIFS('[1]PD REPORT'!$R$6:$R$2069,'[1]PD REPORT'!$D$6:$D$2069,$O$41,'[1]PD REPORT'!$B$6:$B$2069,K46)</f>
        <v>23</v>
      </c>
      <c r="N46" s="42">
        <f>SUMIFS('[1]PD REPORT'!$S$6:$S$2069,'[1]PD REPORT'!$D$6:$D$2069,$O$41,'[1]PD REPORT'!$B$6:$B$2069,K46)</f>
        <v>4</v>
      </c>
      <c r="O46" s="42">
        <f>SUMIFS('[1]PD REPORT'!$T$6:$T$2069,'[1]PD REPORT'!$D$6:$D$2069,$O$41,'[1]PD REPORT'!$B$6:$B$2069,K46)</f>
        <v>1</v>
      </c>
      <c r="P46" s="164">
        <f t="shared" si="7"/>
        <v>1192</v>
      </c>
      <c r="Q46" s="163">
        <f t="shared" si="8"/>
        <v>19295.302013422817</v>
      </c>
      <c r="R46" s="163">
        <f t="shared" si="9"/>
        <v>3355.7046979865772</v>
      </c>
      <c r="S46" s="163">
        <f t="shared" si="10"/>
        <v>838.92617449664431</v>
      </c>
      <c r="U46" s="216">
        <v>46056</v>
      </c>
      <c r="V46" s="42">
        <f>SUMIFS('[1]PD REPORT'!$Q$6:$Q$2069,'[1]PD REPORT'!$D$6:$D$2069,$Y$41,'[1]PD REPORT'!$B$6:$B$2069,U46)</f>
        <v>24623</v>
      </c>
      <c r="W46" s="42">
        <f>SUMIFS('[1]PD REPORT'!$R$6:$R$2069,'[1]PD REPORT'!$D$6:$D$2069,$Y$41,'[1]PD REPORT'!$B$6:$B$2069,U46)</f>
        <v>0</v>
      </c>
      <c r="X46" s="42">
        <f>SUMIFS('[1]PD REPORT'!$S$6:$S$2069,'[1]PD REPORT'!$D$6:$D$2069,$Y$41,'[1]PD REPORT'!$B$6:$B$2069,U46)</f>
        <v>2</v>
      </c>
      <c r="Y46" s="42">
        <f>SUMIFS('[1]PD REPORT'!$T$6:$T$2069,'[1]PD REPORT'!$D$6:$D$2069,$Y$41,'[1]PD REPORT'!$B$6:$B$2069,U46)</f>
        <v>0</v>
      </c>
      <c r="Z46" s="164">
        <f t="shared" si="16"/>
        <v>24625</v>
      </c>
      <c r="AA46" s="163">
        <f t="shared" si="17"/>
        <v>0</v>
      </c>
      <c r="AB46" s="163">
        <f t="shared" si="18"/>
        <v>81.218274111675129</v>
      </c>
      <c r="AC46" s="163">
        <f t="shared" si="19"/>
        <v>0</v>
      </c>
      <c r="AE46" s="165">
        <v>46026</v>
      </c>
      <c r="AF46" s="42">
        <f>SUMIFS('[1]PD REPORT'!$Q$6:$Q$2069,'[1]PD REPORT'!$D$6:$D$2069,$AI$41,'[1]PD REPORT'!$B$6:$B$2069,AE46)</f>
        <v>0</v>
      </c>
      <c r="AG46" s="42">
        <f>SUMIFS('[1]PD REPORT'!$R$6:$R$2069,'[1]PD REPORT'!$D$6:$D$2069,$AI$41,'[1]PD REPORT'!$B$6:$B$2069,AE46)</f>
        <v>0</v>
      </c>
      <c r="AH46" s="42">
        <f>SUMIFS('[1]PD REPORT'!$S$6:$S$2069,'[1]PD REPORT'!$D$6:$D$2069,$AI$41,'[1]PD REPORT'!$B$6:$B$2069,AE46)</f>
        <v>0</v>
      </c>
      <c r="AI46" s="42">
        <f>SUMIFS('[1]PD REPORT'!$T$6:$T$2069,'[1]PD REPORT'!$D$6:$D$2069,$AI$41,'[1]PD REPORT'!$B$6:$B$2069,AE46)</f>
        <v>0</v>
      </c>
      <c r="AJ46" s="164">
        <f t="shared" si="11"/>
        <v>0</v>
      </c>
      <c r="AK46" s="163" t="str">
        <f t="shared" si="12"/>
        <v/>
      </c>
      <c r="AL46" s="163" t="str">
        <f t="shared" si="13"/>
        <v/>
      </c>
      <c r="AM46" s="163" t="str">
        <f t="shared" si="14"/>
        <v/>
      </c>
    </row>
    <row r="47" spans="1:39" x14ac:dyDescent="0.3">
      <c r="A47" s="216">
        <v>46057</v>
      </c>
      <c r="B47" s="161">
        <f>SUMIFS('[1]PD REPORT'!$Q$6:$Q$2069,'[1]PD REPORT'!$D$6:$D$2069,$E$41,'[1]PD REPORT'!$B$6:$B$2069,A47)</f>
        <v>8186</v>
      </c>
      <c r="C47" s="161">
        <f>SUMIFS('[1]PD REPORT'!$R$6:$R$2069,'[1]PD REPORT'!$D$6:$D$2069,$E$41,'[1]PD REPORT'!$B$6:$B$2069,A47)</f>
        <v>380</v>
      </c>
      <c r="D47" s="161">
        <f>SUMIFS('[1]PD REPORT'!$S$6:$S$2069,'[1]PD REPORT'!$D$6:$D$2069,$E$41,'[1]PD REPORT'!$B$6:$B$2069,A47)</f>
        <v>177</v>
      </c>
      <c r="E47" s="161">
        <f>SUMIFS('[1]PD REPORT'!$T$6:$T$2069,'[1]PD REPORT'!$D$6:$D$2069,$E$41,'[1]PD REPORT'!$B$6:$B$2069,A47)</f>
        <v>7</v>
      </c>
      <c r="F47" s="162">
        <f t="shared" si="15"/>
        <v>8750</v>
      </c>
      <c r="G47" s="163">
        <f t="shared" si="4"/>
        <v>43428.571428571428</v>
      </c>
      <c r="H47" s="163">
        <f t="shared" si="5"/>
        <v>20228.571428571428</v>
      </c>
      <c r="I47" s="163">
        <f t="shared" si="6"/>
        <v>800</v>
      </c>
      <c r="K47" s="216">
        <v>46057</v>
      </c>
      <c r="L47" s="42">
        <f>SUMIFS('[1]PD REPORT'!$Q$6:$Q$2069,'[1]PD REPORT'!$D$6:$D$2069,$O$41,'[1]PD REPORT'!$B$6:$B$2069,K47)</f>
        <v>2180</v>
      </c>
      <c r="M47" s="42">
        <f>SUMIFS('[1]PD REPORT'!$R$6:$R$2069,'[1]PD REPORT'!$D$6:$D$2069,$O$41,'[1]PD REPORT'!$B$6:$B$2069,K47)</f>
        <v>15</v>
      </c>
      <c r="N47" s="42">
        <f>SUMIFS('[1]PD REPORT'!$S$6:$S$2069,'[1]PD REPORT'!$D$6:$D$2069,$O$41,'[1]PD REPORT'!$B$6:$B$2069,K47)</f>
        <v>6</v>
      </c>
      <c r="O47" s="42">
        <f>SUMIFS('[1]PD REPORT'!$T$6:$T$2069,'[1]PD REPORT'!$D$6:$D$2069,$O$41,'[1]PD REPORT'!$B$6:$B$2069,K47)</f>
        <v>0</v>
      </c>
      <c r="P47" s="164">
        <f t="shared" si="7"/>
        <v>2201</v>
      </c>
      <c r="Q47" s="163">
        <f t="shared" si="8"/>
        <v>6815.084052703316</v>
      </c>
      <c r="R47" s="163">
        <f t="shared" si="9"/>
        <v>2726.0336210813266</v>
      </c>
      <c r="S47" s="163">
        <f t="shared" si="10"/>
        <v>0</v>
      </c>
      <c r="U47" s="216">
        <v>46057</v>
      </c>
      <c r="V47" s="42">
        <f>SUMIFS('[1]PD REPORT'!$Q$6:$Q$2069,'[1]PD REPORT'!$D$6:$D$2069,$Y$41,'[1]PD REPORT'!$B$6:$B$2069,U47)</f>
        <v>12000</v>
      </c>
      <c r="W47" s="42">
        <f>SUMIFS('[1]PD REPORT'!$R$6:$R$2069,'[1]PD REPORT'!$D$6:$D$2069,$Y$41,'[1]PD REPORT'!$B$6:$B$2069,U47)</f>
        <v>0</v>
      </c>
      <c r="X47" s="42">
        <f>SUMIFS('[1]PD REPORT'!$S$6:$S$2069,'[1]PD REPORT'!$D$6:$D$2069,$Y$41,'[1]PD REPORT'!$B$6:$B$2069,U47)</f>
        <v>0</v>
      </c>
      <c r="Y47" s="42">
        <f>SUMIFS('[1]PD REPORT'!$T$6:$T$2069,'[1]PD REPORT'!$D$6:$D$2069,$Y$41,'[1]PD REPORT'!$B$6:$B$2069,U47)</f>
        <v>0</v>
      </c>
      <c r="Z47" s="164">
        <f t="shared" si="16"/>
        <v>12000</v>
      </c>
      <c r="AA47" s="163">
        <f t="shared" si="17"/>
        <v>0</v>
      </c>
      <c r="AB47" s="163">
        <f t="shared" si="18"/>
        <v>0</v>
      </c>
      <c r="AC47" s="163">
        <f t="shared" si="19"/>
        <v>0</v>
      </c>
      <c r="AE47" s="165">
        <v>46027</v>
      </c>
      <c r="AF47" s="42">
        <f>SUMIFS('[1]PD REPORT'!$Q$6:$Q$2069,'[1]PD REPORT'!$D$6:$D$2069,$AI$41,'[1]PD REPORT'!$B$6:$B$2069,AE47)</f>
        <v>0</v>
      </c>
      <c r="AG47" s="42">
        <f>SUMIFS('[1]PD REPORT'!$R$6:$R$2069,'[1]PD REPORT'!$D$6:$D$2069,$AI$41,'[1]PD REPORT'!$B$6:$B$2069,AE47)</f>
        <v>0</v>
      </c>
      <c r="AH47" s="42">
        <f>SUMIFS('[1]PD REPORT'!$S$6:$S$2069,'[1]PD REPORT'!$D$6:$D$2069,$AI$41,'[1]PD REPORT'!$B$6:$B$2069,AE47)</f>
        <v>0</v>
      </c>
      <c r="AI47" s="42">
        <f>SUMIFS('[1]PD REPORT'!$T$6:$T$2069,'[1]PD REPORT'!$D$6:$D$2069,$AI$41,'[1]PD REPORT'!$B$6:$B$2069,AE47)</f>
        <v>0</v>
      </c>
      <c r="AJ47" s="164">
        <f t="shared" si="11"/>
        <v>0</v>
      </c>
      <c r="AK47" s="163" t="str">
        <f t="shared" si="12"/>
        <v/>
      </c>
      <c r="AL47" s="163" t="str">
        <f t="shared" si="13"/>
        <v/>
      </c>
      <c r="AM47" s="163" t="str">
        <f t="shared" si="14"/>
        <v/>
      </c>
    </row>
    <row r="48" spans="1:39" x14ac:dyDescent="0.3">
      <c r="A48" s="216">
        <v>46058</v>
      </c>
      <c r="B48" s="161">
        <f>SUMIFS('[1]PD REPORT'!$Q$6:$Q$2069,'[1]PD REPORT'!$D$6:$D$2069,$E$41,'[1]PD REPORT'!$B$6:$B$2069,A48)</f>
        <v>8355</v>
      </c>
      <c r="C48" s="161">
        <f>SUMIFS('[1]PD REPORT'!$R$6:$R$2069,'[1]PD REPORT'!$D$6:$D$2069,$E$41,'[1]PD REPORT'!$B$6:$B$2069,A48)</f>
        <v>295</v>
      </c>
      <c r="D48" s="161">
        <f>SUMIFS('[1]PD REPORT'!$S$6:$S$2069,'[1]PD REPORT'!$D$6:$D$2069,$E$41,'[1]PD REPORT'!$B$6:$B$2069,A48)</f>
        <v>195</v>
      </c>
      <c r="E48" s="161">
        <f>SUMIFS('[1]PD REPORT'!$T$6:$T$2069,'[1]PD REPORT'!$D$6:$D$2069,$E$41,'[1]PD REPORT'!$B$6:$B$2069,A48)</f>
        <v>20</v>
      </c>
      <c r="F48" s="162">
        <f t="shared" si="15"/>
        <v>8865</v>
      </c>
      <c r="G48" s="163">
        <f t="shared" si="4"/>
        <v>33276.931754089113</v>
      </c>
      <c r="H48" s="163">
        <f t="shared" si="5"/>
        <v>21996.615905245348</v>
      </c>
      <c r="I48" s="163">
        <f t="shared" si="6"/>
        <v>2256.0631697687536</v>
      </c>
      <c r="K48" s="216">
        <v>46058</v>
      </c>
      <c r="L48" s="42">
        <f>SUMIFS('[1]PD REPORT'!$Q$6:$Q$2069,'[1]PD REPORT'!$D$6:$D$2069,$O$41,'[1]PD REPORT'!$B$6:$B$2069,K48)</f>
        <v>4425</v>
      </c>
      <c r="M48" s="42">
        <f>SUMIFS('[1]PD REPORT'!$R$6:$R$2069,'[1]PD REPORT'!$D$6:$D$2069,$O$41,'[1]PD REPORT'!$B$6:$B$2069,K48)</f>
        <v>8</v>
      </c>
      <c r="N48" s="42">
        <f>SUMIFS('[1]PD REPORT'!$S$6:$S$2069,'[1]PD REPORT'!$D$6:$D$2069,$O$41,'[1]PD REPORT'!$B$6:$B$2069,K48)</f>
        <v>1</v>
      </c>
      <c r="O48" s="42">
        <f>SUMIFS('[1]PD REPORT'!$T$6:$T$2069,'[1]PD REPORT'!$D$6:$D$2069,$O$41,'[1]PD REPORT'!$B$6:$B$2069,K48)</f>
        <v>0</v>
      </c>
      <c r="P48" s="164">
        <f t="shared" si="7"/>
        <v>4434</v>
      </c>
      <c r="Q48" s="163">
        <f t="shared" si="8"/>
        <v>1804.2399639152006</v>
      </c>
      <c r="R48" s="163">
        <f t="shared" si="9"/>
        <v>225.52999548940008</v>
      </c>
      <c r="S48" s="163">
        <f t="shared" si="10"/>
        <v>0</v>
      </c>
      <c r="U48" s="216">
        <v>46058</v>
      </c>
      <c r="V48" s="42">
        <f>SUMIFS('[1]PD REPORT'!$Q$6:$Q$2069,'[1]PD REPORT'!$D$6:$D$2069,$Y$41,'[1]PD REPORT'!$B$6:$B$2069,U48)</f>
        <v>19181</v>
      </c>
      <c r="W48" s="42">
        <f>SUMIFS('[1]PD REPORT'!$R$6:$R$2069,'[1]PD REPORT'!$D$6:$D$2069,$Y$41,'[1]PD REPORT'!$B$6:$B$2069,U48)</f>
        <v>0</v>
      </c>
      <c r="X48" s="42">
        <f>SUMIFS('[1]PD REPORT'!$S$6:$S$2069,'[1]PD REPORT'!$D$6:$D$2069,$Y$41,'[1]PD REPORT'!$B$6:$B$2069,U48)</f>
        <v>4</v>
      </c>
      <c r="Y48" s="42">
        <f>SUMIFS('[1]PD REPORT'!$T$6:$T$2069,'[1]PD REPORT'!$D$6:$D$2069,$Y$41,'[1]PD REPORT'!$B$6:$B$2069,U48)</f>
        <v>0</v>
      </c>
      <c r="Z48" s="164">
        <f t="shared" si="16"/>
        <v>19185</v>
      </c>
      <c r="AA48" s="163">
        <f t="shared" si="17"/>
        <v>0</v>
      </c>
      <c r="AB48" s="163">
        <f t="shared" si="18"/>
        <v>208.49622100599424</v>
      </c>
      <c r="AC48" s="163">
        <f t="shared" si="19"/>
        <v>0</v>
      </c>
      <c r="AE48" s="165">
        <v>46028</v>
      </c>
      <c r="AF48" s="42">
        <f>SUMIFS('[1]PD REPORT'!$Q$6:$Q$2069,'[1]PD REPORT'!$D$6:$D$2069,$AI$41,'[1]PD REPORT'!$B$6:$B$2069,AE48)</f>
        <v>0</v>
      </c>
      <c r="AG48" s="42">
        <f>SUMIFS('[1]PD REPORT'!$R$6:$R$2069,'[1]PD REPORT'!$D$6:$D$2069,$AI$41,'[1]PD REPORT'!$B$6:$B$2069,AE48)</f>
        <v>0</v>
      </c>
      <c r="AH48" s="42">
        <f>SUMIFS('[1]PD REPORT'!$S$6:$S$2069,'[1]PD REPORT'!$D$6:$D$2069,$AI$41,'[1]PD REPORT'!$B$6:$B$2069,AE48)</f>
        <v>0</v>
      </c>
      <c r="AI48" s="42">
        <f>SUMIFS('[1]PD REPORT'!$T$6:$T$2069,'[1]PD REPORT'!$D$6:$D$2069,$AI$41,'[1]PD REPORT'!$B$6:$B$2069,AE48)</f>
        <v>0</v>
      </c>
      <c r="AJ48" s="164">
        <f t="shared" si="11"/>
        <v>0</v>
      </c>
      <c r="AK48" s="163" t="str">
        <f t="shared" si="12"/>
        <v/>
      </c>
      <c r="AL48" s="163" t="str">
        <f t="shared" si="13"/>
        <v/>
      </c>
      <c r="AM48" s="163" t="str">
        <f t="shared" si="14"/>
        <v/>
      </c>
    </row>
    <row r="49" spans="1:39" x14ac:dyDescent="0.3">
      <c r="A49" s="216">
        <v>46059</v>
      </c>
      <c r="B49" s="161">
        <f>SUMIFS('[1]PD REPORT'!$Q$6:$Q$2069,'[1]PD REPORT'!$D$6:$D$2069,$E$41,'[1]PD REPORT'!$B$6:$B$2069,A49)</f>
        <v>9442</v>
      </c>
      <c r="C49" s="161">
        <f>SUMIFS('[1]PD REPORT'!$R$6:$R$2069,'[1]PD REPORT'!$D$6:$D$2069,$E$41,'[1]PD REPORT'!$B$6:$B$2069,A49)</f>
        <v>366</v>
      </c>
      <c r="D49" s="161">
        <f>SUMIFS('[1]PD REPORT'!$S$6:$S$2069,'[1]PD REPORT'!$D$6:$D$2069,$E$41,'[1]PD REPORT'!$B$6:$B$2069,A49)</f>
        <v>196</v>
      </c>
      <c r="E49" s="161">
        <f>SUMIFS('[1]PD REPORT'!$T$6:$T$2069,'[1]PD REPORT'!$D$6:$D$2069,$E$41,'[1]PD REPORT'!$B$6:$B$2069,A49)</f>
        <v>61</v>
      </c>
      <c r="F49" s="162">
        <f t="shared" si="15"/>
        <v>10065</v>
      </c>
      <c r="G49" s="163">
        <f t="shared" si="4"/>
        <v>36363.63636363636</v>
      </c>
      <c r="H49" s="163">
        <f t="shared" si="5"/>
        <v>19473.422752111277</v>
      </c>
      <c r="I49" s="163">
        <f t="shared" si="6"/>
        <v>6060.606060606061</v>
      </c>
      <c r="K49" s="216">
        <v>46059</v>
      </c>
      <c r="L49" s="42">
        <f>SUMIFS('[1]PD REPORT'!$Q$6:$Q$2069,'[1]PD REPORT'!$D$6:$D$2069,$O$41,'[1]PD REPORT'!$B$6:$B$2069,K49)</f>
        <v>3726</v>
      </c>
      <c r="M49" s="42">
        <f>SUMIFS('[1]PD REPORT'!$R$6:$R$2069,'[1]PD REPORT'!$D$6:$D$2069,$O$41,'[1]PD REPORT'!$B$6:$B$2069,K49)</f>
        <v>16</v>
      </c>
      <c r="N49" s="42">
        <f>SUMIFS('[1]PD REPORT'!$S$6:$S$2069,'[1]PD REPORT'!$D$6:$D$2069,$O$41,'[1]PD REPORT'!$B$6:$B$2069,K49)</f>
        <v>0</v>
      </c>
      <c r="O49" s="42">
        <f>SUMIFS('[1]PD REPORT'!$T$6:$T$2069,'[1]PD REPORT'!$D$6:$D$2069,$O$41,'[1]PD REPORT'!$B$6:$B$2069,K49)</f>
        <v>0</v>
      </c>
      <c r="P49" s="164">
        <f t="shared" si="7"/>
        <v>3742</v>
      </c>
      <c r="Q49" s="163">
        <f t="shared" si="8"/>
        <v>4275.7883484767499</v>
      </c>
      <c r="R49" s="163">
        <f t="shared" si="9"/>
        <v>0</v>
      </c>
      <c r="S49" s="163">
        <f t="shared" si="10"/>
        <v>0</v>
      </c>
      <c r="U49" s="216">
        <v>46059</v>
      </c>
      <c r="V49" s="42">
        <f>SUMIFS('[1]PD REPORT'!$Q$6:$Q$2069,'[1]PD REPORT'!$D$6:$D$2069,$Y$41,'[1]PD REPORT'!$B$6:$B$2069,U49)</f>
        <v>18776</v>
      </c>
      <c r="W49" s="42">
        <f>SUMIFS('[1]PD REPORT'!$R$6:$R$2069,'[1]PD REPORT'!$D$6:$D$2069,$Y$41,'[1]PD REPORT'!$B$6:$B$2069,U49)</f>
        <v>0</v>
      </c>
      <c r="X49" s="42">
        <f>SUMIFS('[1]PD REPORT'!$S$6:$S$2069,'[1]PD REPORT'!$D$6:$D$2069,$Y$41,'[1]PD REPORT'!$B$6:$B$2069,U49)</f>
        <v>2</v>
      </c>
      <c r="Y49" s="42">
        <f>SUMIFS('[1]PD REPORT'!$T$6:$T$2069,'[1]PD REPORT'!$D$6:$D$2069,$Y$41,'[1]PD REPORT'!$B$6:$B$2069,U49)</f>
        <v>0</v>
      </c>
      <c r="Z49" s="164">
        <f t="shared" si="16"/>
        <v>18778</v>
      </c>
      <c r="AA49" s="163">
        <f t="shared" si="17"/>
        <v>0</v>
      </c>
      <c r="AB49" s="163">
        <f t="shared" si="18"/>
        <v>106.50761529449355</v>
      </c>
      <c r="AC49" s="163">
        <f t="shared" si="19"/>
        <v>0</v>
      </c>
      <c r="AE49" s="165">
        <v>46029</v>
      </c>
      <c r="AF49" s="42">
        <f>SUMIFS('[1]PD REPORT'!$Q$6:$Q$2069,'[1]PD REPORT'!$D$6:$D$2069,$AI$41,'[1]PD REPORT'!$B$6:$B$2069,AE49)</f>
        <v>0</v>
      </c>
      <c r="AG49" s="42">
        <f>SUMIFS('[1]PD REPORT'!$R$6:$R$2069,'[1]PD REPORT'!$D$6:$D$2069,$AI$41,'[1]PD REPORT'!$B$6:$B$2069,AE49)</f>
        <v>0</v>
      </c>
      <c r="AH49" s="42">
        <f>SUMIFS('[1]PD REPORT'!$S$6:$S$2069,'[1]PD REPORT'!$D$6:$D$2069,$AI$41,'[1]PD REPORT'!$B$6:$B$2069,AE49)</f>
        <v>0</v>
      </c>
      <c r="AI49" s="42">
        <f>SUMIFS('[1]PD REPORT'!$T$6:$T$2069,'[1]PD REPORT'!$D$6:$D$2069,$AI$41,'[1]PD REPORT'!$B$6:$B$2069,AE49)</f>
        <v>0</v>
      </c>
      <c r="AJ49" s="164">
        <f t="shared" si="11"/>
        <v>0</v>
      </c>
      <c r="AK49" s="163" t="str">
        <f t="shared" si="12"/>
        <v/>
      </c>
      <c r="AL49" s="163" t="str">
        <f t="shared" si="13"/>
        <v/>
      </c>
      <c r="AM49" s="163" t="str">
        <f t="shared" si="14"/>
        <v/>
      </c>
    </row>
    <row r="50" spans="1:39" x14ac:dyDescent="0.3">
      <c r="A50" s="216">
        <v>46060</v>
      </c>
      <c r="B50" s="161">
        <f>SUMIFS('[1]PD REPORT'!$Q$6:$Q$2069,'[1]PD REPORT'!$D$6:$D$2069,$E$41,'[1]PD REPORT'!$B$6:$B$2069,A50)</f>
        <v>10433</v>
      </c>
      <c r="C50" s="161">
        <f>SUMIFS('[1]PD REPORT'!$R$6:$R$2069,'[1]PD REPORT'!$D$6:$D$2069,$E$41,'[1]PD REPORT'!$B$6:$B$2069,A50)</f>
        <v>342</v>
      </c>
      <c r="D50" s="161">
        <f>SUMIFS('[1]PD REPORT'!$S$6:$S$2069,'[1]PD REPORT'!$D$6:$D$2069,$E$41,'[1]PD REPORT'!$B$6:$B$2069,A50)</f>
        <v>185</v>
      </c>
      <c r="E50" s="161">
        <f>SUMIFS('[1]PD REPORT'!$T$6:$T$2069,'[1]PD REPORT'!$D$6:$D$2069,$E$41,'[1]PD REPORT'!$B$6:$B$2069,A50)</f>
        <v>26</v>
      </c>
      <c r="F50" s="162">
        <f t="shared" si="15"/>
        <v>10986</v>
      </c>
      <c r="G50" s="163">
        <f t="shared" si="4"/>
        <v>31130.52976515565</v>
      </c>
      <c r="H50" s="163">
        <f t="shared" si="5"/>
        <v>16839.614054250862</v>
      </c>
      <c r="I50" s="163">
        <f t="shared" si="6"/>
        <v>2366.6484616785001</v>
      </c>
      <c r="K50" s="216">
        <v>46060</v>
      </c>
      <c r="L50" s="42">
        <f>SUMIFS('[1]PD REPORT'!$Q$6:$Q$2069,'[1]PD REPORT'!$D$6:$D$2069,$O$41,'[1]PD REPORT'!$B$6:$B$2069,K50)</f>
        <v>2539</v>
      </c>
      <c r="M50" s="42">
        <f>SUMIFS('[1]PD REPORT'!$R$6:$R$2069,'[1]PD REPORT'!$D$6:$D$2069,$O$41,'[1]PD REPORT'!$B$6:$B$2069,K50)</f>
        <v>3</v>
      </c>
      <c r="N50" s="42">
        <f>SUMIFS('[1]PD REPORT'!$S$6:$S$2069,'[1]PD REPORT'!$D$6:$D$2069,$O$41,'[1]PD REPORT'!$B$6:$B$2069,K50)</f>
        <v>0</v>
      </c>
      <c r="O50" s="42">
        <f>SUMIFS('[1]PD REPORT'!$T$6:$T$2069,'[1]PD REPORT'!$D$6:$D$2069,$O$41,'[1]PD REPORT'!$B$6:$B$2069,K50)</f>
        <v>0</v>
      </c>
      <c r="P50" s="164">
        <f t="shared" si="7"/>
        <v>2542</v>
      </c>
      <c r="Q50" s="163">
        <f t="shared" si="8"/>
        <v>1180.1730920535013</v>
      </c>
      <c r="R50" s="163">
        <f t="shared" si="9"/>
        <v>0</v>
      </c>
      <c r="S50" s="163">
        <f t="shared" si="10"/>
        <v>0</v>
      </c>
      <c r="U50" s="216">
        <v>46060</v>
      </c>
      <c r="V50" s="42">
        <f>SUMIFS('[1]PD REPORT'!$Q$6:$Q$2069,'[1]PD REPORT'!$D$6:$D$2069,$Y$41,'[1]PD REPORT'!$B$6:$B$2069,U50)</f>
        <v>20453</v>
      </c>
      <c r="W50" s="42">
        <f>SUMIFS('[1]PD REPORT'!$R$6:$R$2069,'[1]PD REPORT'!$D$6:$D$2069,$Y$41,'[1]PD REPORT'!$B$6:$B$2069,U50)</f>
        <v>0</v>
      </c>
      <c r="X50" s="42">
        <f>SUMIFS('[1]PD REPORT'!$S$6:$S$2069,'[1]PD REPORT'!$D$6:$D$2069,$Y$41,'[1]PD REPORT'!$B$6:$B$2069,U50)</f>
        <v>21</v>
      </c>
      <c r="Y50" s="42">
        <f>SUMIFS('[1]PD REPORT'!$T$6:$T$2069,'[1]PD REPORT'!$D$6:$D$2069,$Y$41,'[1]PD REPORT'!$B$6:$B$2069,U50)</f>
        <v>0</v>
      </c>
      <c r="Z50" s="164">
        <f t="shared" si="16"/>
        <v>20474</v>
      </c>
      <c r="AA50" s="163">
        <f t="shared" si="17"/>
        <v>0</v>
      </c>
      <c r="AB50" s="163">
        <f t="shared" si="18"/>
        <v>1025.6911204454429</v>
      </c>
      <c r="AC50" s="163">
        <f t="shared" si="19"/>
        <v>0</v>
      </c>
      <c r="AE50" s="165">
        <v>46030</v>
      </c>
      <c r="AF50" s="42">
        <f>SUMIFS('[1]PD REPORT'!$Q$6:$Q$2069,'[1]PD REPORT'!$D$6:$D$2069,$AI$41,'[1]PD REPORT'!$B$6:$B$2069,AE50)</f>
        <v>0</v>
      </c>
      <c r="AG50" s="42">
        <f>SUMIFS('[1]PD REPORT'!$R$6:$R$2069,'[1]PD REPORT'!$D$6:$D$2069,$AI$41,'[1]PD REPORT'!$B$6:$B$2069,AE50)</f>
        <v>0</v>
      </c>
      <c r="AH50" s="42">
        <f>SUMIFS('[1]PD REPORT'!$S$6:$S$2069,'[1]PD REPORT'!$D$6:$D$2069,$AI$41,'[1]PD REPORT'!$B$6:$B$2069,AE50)</f>
        <v>0</v>
      </c>
      <c r="AI50" s="42">
        <f>SUMIFS('[1]PD REPORT'!$T$6:$T$2069,'[1]PD REPORT'!$D$6:$D$2069,$AI$41,'[1]PD REPORT'!$B$6:$B$2069,AE50)</f>
        <v>0</v>
      </c>
      <c r="AJ50" s="164">
        <f t="shared" si="11"/>
        <v>0</v>
      </c>
      <c r="AK50" s="163" t="str">
        <f t="shared" si="12"/>
        <v/>
      </c>
      <c r="AL50" s="163" t="str">
        <f t="shared" si="13"/>
        <v/>
      </c>
      <c r="AM50" s="163" t="str">
        <f t="shared" si="14"/>
        <v/>
      </c>
    </row>
    <row r="51" spans="1:39" x14ac:dyDescent="0.3">
      <c r="A51" s="216">
        <v>46061</v>
      </c>
      <c r="B51" s="42">
        <f>SUMIFS('[1]PD REPORT'!$Q$6:$Q$2069,'[1]PD REPORT'!$D$6:$D$2069,$E$41,'[1]PD REPORT'!$B$6:$B$2069,A51)</f>
        <v>10861</v>
      </c>
      <c r="C51" s="42">
        <f>SUMIFS('[1]PD REPORT'!$R$6:$R$2069,'[1]PD REPORT'!$D$6:$D$2069,$E$41,'[1]PD REPORT'!$B$6:$B$2069,A51)</f>
        <v>194</v>
      </c>
      <c r="D51" s="42">
        <f>SUMIFS('[1]PD REPORT'!$S$6:$S$2069,'[1]PD REPORT'!$D$6:$D$2069,$E$41,'[1]PD REPORT'!$B$6:$B$2069,A51)</f>
        <v>136</v>
      </c>
      <c r="E51" s="42">
        <f>SUMIFS('[1]PD REPORT'!$T$6:$T$2069,'[1]PD REPORT'!$D$6:$D$2069,$E$41,'[1]PD REPORT'!$B$6:$B$2069,A51)</f>
        <v>155</v>
      </c>
      <c r="F51" s="164">
        <f t="shared" si="15"/>
        <v>11346</v>
      </c>
      <c r="G51" s="163">
        <f t="shared" si="4"/>
        <v>17098.536929314298</v>
      </c>
      <c r="H51" s="163">
        <f t="shared" si="5"/>
        <v>11986.603208179095</v>
      </c>
      <c r="I51" s="163">
        <f t="shared" si="6"/>
        <v>13661.20218579235</v>
      </c>
      <c r="K51" s="216">
        <v>46061</v>
      </c>
      <c r="L51" s="42">
        <f>SUMIFS('[1]PD REPORT'!$Q$6:$Q$2069,'[1]PD REPORT'!$D$6:$D$2069,$O$41,'[1]PD REPORT'!$B$6:$B$2069,K51)</f>
        <v>2540</v>
      </c>
      <c r="M51" s="42">
        <f>SUMIFS('[1]PD REPORT'!$R$6:$R$2069,'[1]PD REPORT'!$D$6:$D$2069,$O$41,'[1]PD REPORT'!$B$6:$B$2069,K51)</f>
        <v>9</v>
      </c>
      <c r="N51" s="42">
        <f>SUMIFS('[1]PD REPORT'!$S$6:$S$2069,'[1]PD REPORT'!$D$6:$D$2069,$O$41,'[1]PD REPORT'!$B$6:$B$2069,K51)</f>
        <v>4</v>
      </c>
      <c r="O51" s="42">
        <f>SUMIFS('[1]PD REPORT'!$T$6:$T$2069,'[1]PD REPORT'!$D$6:$D$2069,$O$41,'[1]PD REPORT'!$B$6:$B$2069,K51)</f>
        <v>0</v>
      </c>
      <c r="P51" s="164">
        <f t="shared" si="7"/>
        <v>2553</v>
      </c>
      <c r="Q51" s="163">
        <f t="shared" si="8"/>
        <v>3525.2643948296122</v>
      </c>
      <c r="R51" s="163">
        <f t="shared" si="9"/>
        <v>1566.7841754798276</v>
      </c>
      <c r="S51" s="163">
        <f t="shared" si="10"/>
        <v>0</v>
      </c>
      <c r="U51" s="216">
        <v>46061</v>
      </c>
      <c r="V51" s="42">
        <f>SUMIFS('[1]PD REPORT'!$Q$6:$Q$2069,'[1]PD REPORT'!$D$6:$D$2069,$Y$41,'[1]PD REPORT'!$B$6:$B$2069,U51)</f>
        <v>21370</v>
      </c>
      <c r="W51" s="42">
        <f>SUMIFS('[1]PD REPORT'!$R$6:$R$2069,'[1]PD REPORT'!$D$6:$D$2069,$Y$41,'[1]PD REPORT'!$B$6:$B$2069,U51)</f>
        <v>0</v>
      </c>
      <c r="X51" s="42">
        <f>SUMIFS('[1]PD REPORT'!$S$6:$S$2069,'[1]PD REPORT'!$D$6:$D$2069,$Y$41,'[1]PD REPORT'!$B$6:$B$2069,U51)</f>
        <v>0</v>
      </c>
      <c r="Y51" s="42">
        <f>SUMIFS('[1]PD REPORT'!$T$6:$T$2069,'[1]PD REPORT'!$D$6:$D$2069,$Y$41,'[1]PD REPORT'!$B$6:$B$2069,U51)</f>
        <v>0</v>
      </c>
      <c r="Z51" s="164">
        <f t="shared" si="16"/>
        <v>21370</v>
      </c>
      <c r="AA51" s="163">
        <f t="shared" si="17"/>
        <v>0</v>
      </c>
      <c r="AB51" s="163">
        <f t="shared" si="18"/>
        <v>0</v>
      </c>
      <c r="AC51" s="163">
        <f t="shared" si="19"/>
        <v>0</v>
      </c>
      <c r="AE51" s="165">
        <v>46031</v>
      </c>
      <c r="AF51" s="42">
        <f>SUMIFS('[1]PD REPORT'!$Q$6:$Q$2069,'[1]PD REPORT'!$D$6:$D$2069,$AI$41,'[1]PD REPORT'!$B$6:$B$2069,AE51)</f>
        <v>0</v>
      </c>
      <c r="AG51" s="42">
        <f>SUMIFS('[1]PD REPORT'!$R$6:$R$2069,'[1]PD REPORT'!$D$6:$D$2069,$AI$41,'[1]PD REPORT'!$B$6:$B$2069,AE51)</f>
        <v>0</v>
      </c>
      <c r="AH51" s="42">
        <f>SUMIFS('[1]PD REPORT'!$S$6:$S$2069,'[1]PD REPORT'!$D$6:$D$2069,$AI$41,'[1]PD REPORT'!$B$6:$B$2069,AE51)</f>
        <v>0</v>
      </c>
      <c r="AI51" s="42">
        <f>SUMIFS('[1]PD REPORT'!$T$6:$T$2069,'[1]PD REPORT'!$D$6:$D$2069,$AI$41,'[1]PD REPORT'!$B$6:$B$2069,AE51)</f>
        <v>0</v>
      </c>
      <c r="AJ51" s="164">
        <f t="shared" si="11"/>
        <v>0</v>
      </c>
      <c r="AK51" s="163" t="str">
        <f t="shared" si="12"/>
        <v/>
      </c>
      <c r="AL51" s="163" t="str">
        <f t="shared" si="13"/>
        <v/>
      </c>
      <c r="AM51" s="163" t="str">
        <f t="shared" si="14"/>
        <v/>
      </c>
    </row>
    <row r="52" spans="1:39" x14ac:dyDescent="0.3">
      <c r="A52" s="216">
        <v>46062</v>
      </c>
      <c r="B52" s="42">
        <f>SUMIFS('[1]PD REPORT'!$Q$6:$Q$2069,'[1]PD REPORT'!$D$6:$D$2069,$E$41,'[1]PD REPORT'!$B$6:$B$2069,A52)</f>
        <v>10028</v>
      </c>
      <c r="C52" s="42">
        <f>SUMIFS('[1]PD REPORT'!$R$6:$R$2069,'[1]PD REPORT'!$D$6:$D$2069,$E$41,'[1]PD REPORT'!$B$6:$B$2069,A52)</f>
        <v>242</v>
      </c>
      <c r="D52" s="42">
        <f>SUMIFS('[1]PD REPORT'!$S$6:$S$2069,'[1]PD REPORT'!$D$6:$D$2069,$E$41,'[1]PD REPORT'!$B$6:$B$2069,A52)</f>
        <v>236</v>
      </c>
      <c r="E52" s="42">
        <f>SUMIFS('[1]PD REPORT'!$T$6:$T$2069,'[1]PD REPORT'!$D$6:$D$2069,$E$41,'[1]PD REPORT'!$B$6:$B$2069,A52)</f>
        <v>73</v>
      </c>
      <c r="F52" s="164">
        <f t="shared" si="15"/>
        <v>10579</v>
      </c>
      <c r="G52" s="163">
        <f t="shared" si="4"/>
        <v>22875.508082049342</v>
      </c>
      <c r="H52" s="163">
        <f t="shared" si="5"/>
        <v>22308.346724643161</v>
      </c>
      <c r="I52" s="163">
        <f t="shared" si="6"/>
        <v>6900.4631817752152</v>
      </c>
      <c r="K52" s="216">
        <v>46062</v>
      </c>
      <c r="L52" s="42">
        <f>SUMIFS('[1]PD REPORT'!$Q$6:$Q$2069,'[1]PD REPORT'!$D$6:$D$2069,$O$41,'[1]PD REPORT'!$B$6:$B$2069,K52)</f>
        <v>3638</v>
      </c>
      <c r="M52" s="42">
        <f>SUMIFS('[1]PD REPORT'!$R$6:$R$2069,'[1]PD REPORT'!$D$6:$D$2069,$O$41,'[1]PD REPORT'!$B$6:$B$2069,K52)</f>
        <v>15</v>
      </c>
      <c r="N52" s="42">
        <f>SUMIFS('[1]PD REPORT'!$S$6:$S$2069,'[1]PD REPORT'!$D$6:$D$2069,$O$41,'[1]PD REPORT'!$B$6:$B$2069,K52)</f>
        <v>17</v>
      </c>
      <c r="O52" s="42">
        <f>SUMIFS('[1]PD REPORT'!$T$6:$T$2069,'[1]PD REPORT'!$D$6:$D$2069,$O$41,'[1]PD REPORT'!$B$6:$B$2069,K52)</f>
        <v>1</v>
      </c>
      <c r="P52" s="164">
        <f t="shared" si="7"/>
        <v>3671</v>
      </c>
      <c r="Q52" s="163">
        <f t="shared" si="8"/>
        <v>4086.0800871697088</v>
      </c>
      <c r="R52" s="163">
        <f t="shared" si="9"/>
        <v>4630.890765459003</v>
      </c>
      <c r="S52" s="163">
        <f t="shared" si="10"/>
        <v>272.40533914464726</v>
      </c>
      <c r="U52" s="216">
        <v>46062</v>
      </c>
      <c r="V52" s="42">
        <f>SUMIFS('[1]PD REPORT'!$Q$6:$Q$2069,'[1]PD REPORT'!$D$6:$D$2069,$Y$41,'[1]PD REPORT'!$B$6:$B$2069,U52)</f>
        <v>18263</v>
      </c>
      <c r="W52" s="42">
        <f>SUMIFS('[1]PD REPORT'!$R$6:$R$2069,'[1]PD REPORT'!$D$6:$D$2069,$Y$41,'[1]PD REPORT'!$B$6:$B$2069,U52)</f>
        <v>0</v>
      </c>
      <c r="X52" s="42">
        <f>SUMIFS('[1]PD REPORT'!$S$6:$S$2069,'[1]PD REPORT'!$D$6:$D$2069,$Y$41,'[1]PD REPORT'!$B$6:$B$2069,U52)</f>
        <v>0</v>
      </c>
      <c r="Y52" s="42">
        <f>SUMIFS('[1]PD REPORT'!$T$6:$T$2069,'[1]PD REPORT'!$D$6:$D$2069,$Y$41,'[1]PD REPORT'!$B$6:$B$2069,U52)</f>
        <v>1</v>
      </c>
      <c r="Z52" s="164">
        <f t="shared" si="16"/>
        <v>18264</v>
      </c>
      <c r="AA52" s="163">
        <f t="shared" si="17"/>
        <v>0</v>
      </c>
      <c r="AB52" s="163">
        <f t="shared" si="18"/>
        <v>0</v>
      </c>
      <c r="AC52" s="163">
        <f t="shared" si="19"/>
        <v>54.752518615856332</v>
      </c>
      <c r="AE52" s="165">
        <v>46032</v>
      </c>
      <c r="AF52" s="42">
        <f>SUMIFS('[1]PD REPORT'!$Q$6:$Q$2069,'[1]PD REPORT'!$D$6:$D$2069,$AI$41,'[1]PD REPORT'!$B$6:$B$2069,AE52)</f>
        <v>0</v>
      </c>
      <c r="AG52" s="42">
        <f>SUMIFS('[1]PD REPORT'!$R$6:$R$2069,'[1]PD REPORT'!$D$6:$D$2069,$AI$41,'[1]PD REPORT'!$B$6:$B$2069,AE52)</f>
        <v>0</v>
      </c>
      <c r="AH52" s="42">
        <f>SUMIFS('[1]PD REPORT'!$S$6:$S$2069,'[1]PD REPORT'!$D$6:$D$2069,$AI$41,'[1]PD REPORT'!$B$6:$B$2069,AE52)</f>
        <v>0</v>
      </c>
      <c r="AI52" s="42">
        <f>SUMIFS('[1]PD REPORT'!$T$6:$T$2069,'[1]PD REPORT'!$D$6:$D$2069,$AI$41,'[1]PD REPORT'!$B$6:$B$2069,AE52)</f>
        <v>0</v>
      </c>
      <c r="AJ52" s="164">
        <f t="shared" si="11"/>
        <v>0</v>
      </c>
      <c r="AK52" s="163" t="str">
        <f t="shared" si="12"/>
        <v/>
      </c>
      <c r="AL52" s="163" t="str">
        <f t="shared" si="13"/>
        <v/>
      </c>
      <c r="AM52" s="163" t="str">
        <f t="shared" si="14"/>
        <v/>
      </c>
    </row>
    <row r="53" spans="1:39" x14ac:dyDescent="0.3">
      <c r="A53" s="216">
        <v>46063</v>
      </c>
      <c r="B53" s="42">
        <f>SUMIFS('[1]PD REPORT'!$Q$6:$Q$2069,'[1]PD REPORT'!$D$6:$D$2069,$E$41,'[1]PD REPORT'!$B$6:$B$2069,A53)</f>
        <v>11697</v>
      </c>
      <c r="C53" s="42">
        <f>SUMIFS('[1]PD REPORT'!$R$6:$R$2069,'[1]PD REPORT'!$D$6:$D$2069,$E$41,'[1]PD REPORT'!$B$6:$B$2069,A53)</f>
        <v>305</v>
      </c>
      <c r="D53" s="42">
        <f>SUMIFS('[1]PD REPORT'!$S$6:$S$2069,'[1]PD REPORT'!$D$6:$D$2069,$E$41,'[1]PD REPORT'!$B$6:$B$2069,A53)</f>
        <v>229</v>
      </c>
      <c r="E53" s="42">
        <f>SUMIFS('[1]PD REPORT'!$T$6:$T$2069,'[1]PD REPORT'!$D$6:$D$2069,$E$41,'[1]PD REPORT'!$B$6:$B$2069,A53)</f>
        <v>55</v>
      </c>
      <c r="F53" s="164">
        <f t="shared" si="15"/>
        <v>12286</v>
      </c>
      <c r="G53" s="163">
        <f t="shared" si="4"/>
        <v>24825.004069672799</v>
      </c>
      <c r="H53" s="163">
        <f t="shared" si="5"/>
        <v>18639.101416246132</v>
      </c>
      <c r="I53" s="163">
        <f t="shared" si="6"/>
        <v>4476.6400781377179</v>
      </c>
      <c r="K53" s="216">
        <v>46063</v>
      </c>
      <c r="L53" s="42">
        <f>SUMIFS('[1]PD REPORT'!$Q$6:$Q$2069,'[1]PD REPORT'!$D$6:$D$2069,$O$41,'[1]PD REPORT'!$B$6:$B$2069,K53)</f>
        <v>5084</v>
      </c>
      <c r="M53" s="42">
        <f>SUMIFS('[1]PD REPORT'!$R$6:$R$2069,'[1]PD REPORT'!$D$6:$D$2069,$O$41,'[1]PD REPORT'!$B$6:$B$2069,K53)</f>
        <v>24</v>
      </c>
      <c r="N53" s="42">
        <f>SUMIFS('[1]PD REPORT'!$S$6:$S$2069,'[1]PD REPORT'!$D$6:$D$2069,$O$41,'[1]PD REPORT'!$B$6:$B$2069,K53)</f>
        <v>4</v>
      </c>
      <c r="O53" s="42">
        <f>SUMIFS('[1]PD REPORT'!$T$6:$T$2069,'[1]PD REPORT'!$D$6:$D$2069,$O$41,'[1]PD REPORT'!$B$6:$B$2069,K53)</f>
        <v>1</v>
      </c>
      <c r="P53" s="164">
        <f t="shared" si="7"/>
        <v>5113</v>
      </c>
      <c r="Q53" s="163">
        <f t="shared" si="8"/>
        <v>4693.9174652845686</v>
      </c>
      <c r="R53" s="163">
        <f t="shared" si="9"/>
        <v>782.31957754742814</v>
      </c>
      <c r="S53" s="163">
        <f t="shared" si="10"/>
        <v>195.57989438685703</v>
      </c>
      <c r="U53" s="216">
        <v>46063</v>
      </c>
      <c r="V53" s="42">
        <f>SUMIFS('[1]PD REPORT'!$Q$6:$Q$2069,'[1]PD REPORT'!$D$6:$D$2069,$Y$41,'[1]PD REPORT'!$B$6:$B$2069,U53)</f>
        <v>9581</v>
      </c>
      <c r="W53" s="42">
        <f>SUMIFS('[1]PD REPORT'!$R$6:$R$2069,'[1]PD REPORT'!$D$6:$D$2069,$Y$41,'[1]PD REPORT'!$B$6:$B$2069,U53)</f>
        <v>0</v>
      </c>
      <c r="X53" s="42">
        <f>SUMIFS('[1]PD REPORT'!$S$6:$S$2069,'[1]PD REPORT'!$D$6:$D$2069,$Y$41,'[1]PD REPORT'!$B$6:$B$2069,U53)</f>
        <v>0</v>
      </c>
      <c r="Y53" s="42">
        <f>SUMIFS('[1]PD REPORT'!$T$6:$T$2069,'[1]PD REPORT'!$D$6:$D$2069,$Y$41,'[1]PD REPORT'!$B$6:$B$2069,U53)</f>
        <v>0</v>
      </c>
      <c r="Z53" s="164">
        <f t="shared" si="16"/>
        <v>9581</v>
      </c>
      <c r="AA53" s="163">
        <f t="shared" si="17"/>
        <v>0</v>
      </c>
      <c r="AB53" s="163">
        <f t="shared" si="18"/>
        <v>0</v>
      </c>
      <c r="AC53" s="163">
        <f t="shared" si="19"/>
        <v>0</v>
      </c>
      <c r="AE53" s="165">
        <v>46033</v>
      </c>
      <c r="AF53" s="42">
        <f>SUMIFS('[1]PD REPORT'!$Q$6:$Q$2069,'[1]PD REPORT'!$D$6:$D$2069,$AI$41,'[1]PD REPORT'!$B$6:$B$2069,AE53)</f>
        <v>0</v>
      </c>
      <c r="AG53" s="42">
        <f>SUMIFS('[1]PD REPORT'!$R$6:$R$2069,'[1]PD REPORT'!$D$6:$D$2069,$AI$41,'[1]PD REPORT'!$B$6:$B$2069,AE53)</f>
        <v>0</v>
      </c>
      <c r="AH53" s="42">
        <f>SUMIFS('[1]PD REPORT'!$S$6:$S$2069,'[1]PD REPORT'!$D$6:$D$2069,$AI$41,'[1]PD REPORT'!$B$6:$B$2069,AE53)</f>
        <v>0</v>
      </c>
      <c r="AI53" s="42">
        <f>SUMIFS('[1]PD REPORT'!$T$6:$T$2069,'[1]PD REPORT'!$D$6:$D$2069,$AI$41,'[1]PD REPORT'!$B$6:$B$2069,AE53)</f>
        <v>0</v>
      </c>
      <c r="AJ53" s="164">
        <f t="shared" si="11"/>
        <v>0</v>
      </c>
      <c r="AK53" s="163" t="str">
        <f t="shared" si="12"/>
        <v/>
      </c>
      <c r="AL53" s="163" t="str">
        <f t="shared" si="13"/>
        <v/>
      </c>
      <c r="AM53" s="163" t="str">
        <f t="shared" si="14"/>
        <v/>
      </c>
    </row>
    <row r="54" spans="1:39" x14ac:dyDescent="0.3">
      <c r="A54" s="173" t="s">
        <v>7981</v>
      </c>
      <c r="B54" s="42">
        <f>SUMIFS('[1]PD REPORT'!$Q$6:$Q$2069,'[1]PD REPORT'!$D$6:$D$2069,$E$41,'[1]PD REPORT'!$B$6:$B$2069,A54)</f>
        <v>0</v>
      </c>
      <c r="C54" s="42">
        <f>SUMIFS('[1]PD REPORT'!$R$6:$R$2069,'[1]PD REPORT'!$D$6:$D$2069,$E$41,'[1]PD REPORT'!$B$6:$B$2069,A54)</f>
        <v>0</v>
      </c>
      <c r="D54" s="42">
        <f>SUMIFS('[1]PD REPORT'!$S$6:$S$2069,'[1]PD REPORT'!$D$6:$D$2069,$E$41,'[1]PD REPORT'!$B$6:$B$2069,A54)</f>
        <v>0</v>
      </c>
      <c r="E54" s="42">
        <f>SUMIFS('[1]PD REPORT'!$T$6:$T$2069,'[1]PD REPORT'!$D$6:$D$2069,$E$41,'[1]PD REPORT'!$B$6:$B$2069,A54)</f>
        <v>0</v>
      </c>
      <c r="F54" s="164">
        <f t="shared" si="15"/>
        <v>0</v>
      </c>
      <c r="G54" s="163" t="str">
        <f t="shared" si="4"/>
        <v/>
      </c>
      <c r="H54" s="163" t="str">
        <f t="shared" si="5"/>
        <v/>
      </c>
      <c r="I54" s="163" t="str">
        <f t="shared" si="6"/>
        <v/>
      </c>
      <c r="K54" s="187" t="s">
        <v>7981</v>
      </c>
      <c r="L54" s="42">
        <f>SUMIFS('[1]PD REPORT'!$Q$6:$Q$2069,'[1]PD REPORT'!$D$6:$D$2069,$O$41,'[1]PD REPORT'!$B$6:$B$2069,K54)</f>
        <v>0</v>
      </c>
      <c r="M54" s="42">
        <f>SUMIFS('[1]PD REPORT'!$R$6:$R$2069,'[1]PD REPORT'!$D$6:$D$2069,$O$41,'[1]PD REPORT'!$B$6:$B$2069,K54)</f>
        <v>0</v>
      </c>
      <c r="N54" s="42">
        <f>SUMIFS('[1]PD REPORT'!$S$6:$S$2069,'[1]PD REPORT'!$D$6:$D$2069,$O$41,'[1]PD REPORT'!$B$6:$B$2069,K54)</f>
        <v>0</v>
      </c>
      <c r="O54" s="42">
        <f>SUMIFS('[1]PD REPORT'!$T$6:$T$2069,'[1]PD REPORT'!$D$6:$D$2069,$O$41,'[1]PD REPORT'!$B$6:$B$2069,K54)</f>
        <v>0</v>
      </c>
      <c r="P54" s="164">
        <f t="shared" si="7"/>
        <v>0</v>
      </c>
      <c r="Q54" s="163" t="str">
        <f t="shared" si="8"/>
        <v/>
      </c>
      <c r="R54" s="163" t="str">
        <f t="shared" si="9"/>
        <v/>
      </c>
      <c r="S54" s="163" t="str">
        <f t="shared" si="10"/>
        <v/>
      </c>
      <c r="U54" s="216">
        <v>46064</v>
      </c>
      <c r="V54" s="42">
        <f>SUMIFS('[1]PD REPORT'!$Q$6:$Q$2069,'[1]PD REPORT'!$D$6:$D$2069,$Y$41,'[1]PD REPORT'!$B$6:$B$2069,U54)</f>
        <v>11674</v>
      </c>
      <c r="W54" s="42">
        <f>SUMIFS('[1]PD REPORT'!$R$6:$R$2069,'[1]PD REPORT'!$D$6:$D$2069,$Y$41,'[1]PD REPORT'!$B$6:$B$2069,U54)</f>
        <v>0</v>
      </c>
      <c r="X54" s="42">
        <f>SUMIFS('[1]PD REPORT'!$S$6:$S$2069,'[1]PD REPORT'!$D$6:$D$2069,$Y$41,'[1]PD REPORT'!$B$6:$B$2069,U54)</f>
        <v>0</v>
      </c>
      <c r="Y54" s="42">
        <f>SUMIFS('[1]PD REPORT'!$T$6:$T$2069,'[1]PD REPORT'!$D$6:$D$2069,$Y$41,'[1]PD REPORT'!$B$6:$B$2069,U54)</f>
        <v>0</v>
      </c>
      <c r="Z54" s="164">
        <f t="shared" si="16"/>
        <v>11674</v>
      </c>
      <c r="AA54" s="163">
        <f t="shared" si="17"/>
        <v>0</v>
      </c>
      <c r="AB54" s="163">
        <f t="shared" si="18"/>
        <v>0</v>
      </c>
      <c r="AC54" s="163">
        <f t="shared" si="19"/>
        <v>0</v>
      </c>
      <c r="AE54" s="165">
        <v>46034</v>
      </c>
      <c r="AF54" s="42">
        <f>SUMIFS('[1]PD REPORT'!$Q$6:$Q$2069,'[1]PD REPORT'!$D$6:$D$2069,$AI$41,'[1]PD REPORT'!$B$6:$B$2069,AE54)</f>
        <v>0</v>
      </c>
      <c r="AG54" s="42">
        <f>SUMIFS('[1]PD REPORT'!$R$6:$R$2069,'[1]PD REPORT'!$D$6:$D$2069,$AI$41,'[1]PD REPORT'!$B$6:$B$2069,AE54)</f>
        <v>0</v>
      </c>
      <c r="AH54" s="42">
        <f>SUMIFS('[1]PD REPORT'!$S$6:$S$2069,'[1]PD REPORT'!$D$6:$D$2069,$AI$41,'[1]PD REPORT'!$B$6:$B$2069,AE54)</f>
        <v>0</v>
      </c>
      <c r="AI54" s="42">
        <f>SUMIFS('[1]PD REPORT'!$T$6:$T$2069,'[1]PD REPORT'!$D$6:$D$2069,$AI$41,'[1]PD REPORT'!$B$6:$B$2069,AE54)</f>
        <v>0</v>
      </c>
      <c r="AJ54" s="164">
        <f t="shared" si="11"/>
        <v>0</v>
      </c>
      <c r="AK54" s="163" t="str">
        <f t="shared" si="12"/>
        <v/>
      </c>
      <c r="AL54" s="163" t="str">
        <f t="shared" si="13"/>
        <v/>
      </c>
      <c r="AM54" s="163" t="str">
        <f t="shared" si="14"/>
        <v/>
      </c>
    </row>
    <row r="55" spans="1:39" x14ac:dyDescent="0.3">
      <c r="B55" s="42">
        <f>SUMIFS('[1]PD REPORT'!$Q$6:$Q$2069,'[1]PD REPORT'!$D$6:$D$2069,$E$41,'[1]PD REPORT'!$B$6:$B$2069,A55)</f>
        <v>0</v>
      </c>
      <c r="C55" s="42">
        <f>SUMIFS('[1]PD REPORT'!$R$6:$R$2069,'[1]PD REPORT'!$D$6:$D$2069,$E$41,'[1]PD REPORT'!$B$6:$B$2069,A55)</f>
        <v>0</v>
      </c>
      <c r="D55" s="42">
        <f>SUMIFS('[1]PD REPORT'!$S$6:$S$2069,'[1]PD REPORT'!$D$6:$D$2069,$E$41,'[1]PD REPORT'!$B$6:$B$2069,A55)</f>
        <v>0</v>
      </c>
      <c r="E55" s="42">
        <f>SUMIFS('[1]PD REPORT'!$T$6:$T$2069,'[1]PD REPORT'!$D$6:$D$2069,$E$41,'[1]PD REPORT'!$B$6:$B$2069,A55)</f>
        <v>0</v>
      </c>
      <c r="F55" s="164">
        <f t="shared" si="15"/>
        <v>0</v>
      </c>
      <c r="G55" s="163" t="str">
        <f t="shared" si="4"/>
        <v/>
      </c>
      <c r="H55" s="163" t="str">
        <f t="shared" si="5"/>
        <v/>
      </c>
      <c r="I55" s="163" t="str">
        <f t="shared" si="6"/>
        <v/>
      </c>
      <c r="L55" s="42">
        <f>SUMIFS('[1]PD REPORT'!$Q$6:$Q$2069,'[1]PD REPORT'!$D$6:$D$2069,$O$41,'[1]PD REPORT'!$B$6:$B$2069,K55)</f>
        <v>0</v>
      </c>
      <c r="M55" s="42">
        <f>SUMIFS('[1]PD REPORT'!$R$6:$R$2069,'[1]PD REPORT'!$D$6:$D$2069,$O$41,'[1]PD REPORT'!$B$6:$B$2069,K55)</f>
        <v>0</v>
      </c>
      <c r="N55" s="42">
        <f>SUMIFS('[1]PD REPORT'!$S$6:$S$2069,'[1]PD REPORT'!$D$6:$D$2069,$O$41,'[1]PD REPORT'!$B$6:$B$2069,K55)</f>
        <v>0</v>
      </c>
      <c r="O55" s="42">
        <f>SUMIFS('[1]PD REPORT'!$T$6:$T$2069,'[1]PD REPORT'!$D$6:$D$2069,$O$41,'[1]PD REPORT'!$B$6:$B$2069,K55)</f>
        <v>0</v>
      </c>
      <c r="P55" s="164">
        <f t="shared" si="7"/>
        <v>0</v>
      </c>
      <c r="Q55" s="163" t="str">
        <f t="shared" si="8"/>
        <v/>
      </c>
      <c r="R55" s="163" t="str">
        <f t="shared" si="9"/>
        <v/>
      </c>
      <c r="S55" s="163" t="str">
        <f t="shared" si="10"/>
        <v/>
      </c>
      <c r="U55" s="178" t="s">
        <v>7981</v>
      </c>
      <c r="V55" s="42">
        <f>SUMIFS('[1]PD REPORT'!$Q$6:$Q$2069,'[1]PD REPORT'!$D$6:$D$2069,$Y$41,'[1]PD REPORT'!$B$6:$B$2069,U55)</f>
        <v>0</v>
      </c>
      <c r="W55" s="42">
        <f>SUMIFS('[1]PD REPORT'!$R$6:$R$2069,'[1]PD REPORT'!$D$6:$D$2069,$Y$41,'[1]PD REPORT'!$B$6:$B$2069,U55)</f>
        <v>0</v>
      </c>
      <c r="X55" s="42">
        <f>SUMIFS('[1]PD REPORT'!$S$6:$S$2069,'[1]PD REPORT'!$D$6:$D$2069,$Y$41,'[1]PD REPORT'!$B$6:$B$2069,U55)</f>
        <v>0</v>
      </c>
      <c r="Y55" s="42">
        <f>SUMIFS('[1]PD REPORT'!$T$6:$T$2069,'[1]PD REPORT'!$D$6:$D$2069,$Y$41,'[1]PD REPORT'!$B$6:$B$2069,U55)</f>
        <v>0</v>
      </c>
      <c r="Z55" s="164">
        <f t="shared" si="16"/>
        <v>0</v>
      </c>
      <c r="AA55" s="163" t="str">
        <f t="shared" si="17"/>
        <v/>
      </c>
      <c r="AB55" s="163" t="str">
        <f t="shared" si="18"/>
        <v/>
      </c>
      <c r="AC55" s="163" t="str">
        <f t="shared" si="19"/>
        <v/>
      </c>
      <c r="AE55" s="165">
        <v>46035</v>
      </c>
      <c r="AF55" s="42">
        <f>SUMIFS('[1]PD REPORT'!$Q$6:$Q$2069,'[1]PD REPORT'!$D$6:$D$2069,$AI$41,'[1]PD REPORT'!$B$6:$B$2069,AE55)</f>
        <v>0</v>
      </c>
      <c r="AG55" s="42">
        <f>SUMIFS('[1]PD REPORT'!$R$6:$R$2069,'[1]PD REPORT'!$D$6:$D$2069,$AI$41,'[1]PD REPORT'!$B$6:$B$2069,AE55)</f>
        <v>0</v>
      </c>
      <c r="AH55" s="42">
        <f>SUMIFS('[1]PD REPORT'!$S$6:$S$2069,'[1]PD REPORT'!$D$6:$D$2069,$AI$41,'[1]PD REPORT'!$B$6:$B$2069,AE55)</f>
        <v>0</v>
      </c>
      <c r="AI55" s="42">
        <f>SUMIFS('[1]PD REPORT'!$T$6:$T$2069,'[1]PD REPORT'!$D$6:$D$2069,$AI$41,'[1]PD REPORT'!$B$6:$B$2069,AE55)</f>
        <v>0</v>
      </c>
      <c r="AJ55" s="164">
        <f t="shared" si="11"/>
        <v>0</v>
      </c>
      <c r="AK55" s="163" t="str">
        <f t="shared" si="12"/>
        <v/>
      </c>
      <c r="AL55" s="163" t="str">
        <f t="shared" si="13"/>
        <v/>
      </c>
      <c r="AM55" s="163" t="str">
        <f t="shared" si="14"/>
        <v/>
      </c>
    </row>
    <row r="56" spans="1:39" x14ac:dyDescent="0.3">
      <c r="B56" s="42">
        <f>SUMIFS('[1]PD REPORT'!$Q$6:$Q$2069,'[1]PD REPORT'!$D$6:$D$2069,$E$41,'[1]PD REPORT'!$B$6:$B$2069,A56)</f>
        <v>0</v>
      </c>
      <c r="C56" s="42">
        <f>SUMIFS('[1]PD REPORT'!$R$6:$R$2069,'[1]PD REPORT'!$D$6:$D$2069,$E$41,'[1]PD REPORT'!$B$6:$B$2069,A56)</f>
        <v>0</v>
      </c>
      <c r="D56" s="42">
        <f>SUMIFS('[1]PD REPORT'!$S$6:$S$2069,'[1]PD REPORT'!$D$6:$D$2069,$E$41,'[1]PD REPORT'!$B$6:$B$2069,A56)</f>
        <v>0</v>
      </c>
      <c r="E56" s="42">
        <f>SUMIFS('[1]PD REPORT'!$T$6:$T$2069,'[1]PD REPORT'!$D$6:$D$2069,$E$41,'[1]PD REPORT'!$B$6:$B$2069,A56)</f>
        <v>0</v>
      </c>
      <c r="F56" s="164">
        <f t="shared" si="15"/>
        <v>0</v>
      </c>
      <c r="G56" s="163" t="str">
        <f t="shared" si="4"/>
        <v/>
      </c>
      <c r="H56" s="163" t="str">
        <f t="shared" si="5"/>
        <v/>
      </c>
      <c r="I56" s="163" t="str">
        <f t="shared" si="6"/>
        <v/>
      </c>
      <c r="L56" s="42">
        <f>SUMIFS('[1]PD REPORT'!$Q$6:$Q$2069,'[1]PD REPORT'!$D$6:$D$2069,$O$41,'[1]PD REPORT'!$B$6:$B$2069,K56)</f>
        <v>0</v>
      </c>
      <c r="M56" s="42">
        <f>SUMIFS('[1]PD REPORT'!$R$6:$R$2069,'[1]PD REPORT'!$D$6:$D$2069,$O$41,'[1]PD REPORT'!$B$6:$B$2069,K56)</f>
        <v>0</v>
      </c>
      <c r="N56" s="42">
        <f>SUMIFS('[1]PD REPORT'!$S$6:$S$2069,'[1]PD REPORT'!$D$6:$D$2069,$O$41,'[1]PD REPORT'!$B$6:$B$2069,K56)</f>
        <v>0</v>
      </c>
      <c r="O56" s="42">
        <f>SUMIFS('[1]PD REPORT'!$T$6:$T$2069,'[1]PD REPORT'!$D$6:$D$2069,$O$41,'[1]PD REPORT'!$B$6:$B$2069,K56)</f>
        <v>0</v>
      </c>
      <c r="P56" s="164">
        <f t="shared" si="7"/>
        <v>0</v>
      </c>
      <c r="Q56" s="163" t="str">
        <f t="shared" si="8"/>
        <v/>
      </c>
      <c r="R56" s="163" t="str">
        <f t="shared" si="9"/>
        <v/>
      </c>
      <c r="S56" s="163" t="str">
        <f t="shared" si="10"/>
        <v/>
      </c>
      <c r="V56" s="42">
        <f>SUMIFS('[1]PD REPORT'!$Q$6:$Q$2069,'[1]PD REPORT'!$D$6:$D$2069,$Y$41,'[1]PD REPORT'!$B$6:$B$2069,U56)</f>
        <v>0</v>
      </c>
      <c r="W56" s="42">
        <f>SUMIFS('[1]PD REPORT'!$R$6:$R$2069,'[1]PD REPORT'!$D$6:$D$2069,$Y$41,'[1]PD REPORT'!$B$6:$B$2069,U56)</f>
        <v>0</v>
      </c>
      <c r="X56" s="42">
        <f>SUMIFS('[1]PD REPORT'!$S$6:$S$2069,'[1]PD REPORT'!$D$6:$D$2069,$Y$41,'[1]PD REPORT'!$B$6:$B$2069,U56)</f>
        <v>0</v>
      </c>
      <c r="Y56" s="42">
        <f>SUMIFS('[1]PD REPORT'!$T$6:$T$2069,'[1]PD REPORT'!$D$6:$D$2069,$Y$41,'[1]PD REPORT'!$B$6:$B$2069,U56)</f>
        <v>0</v>
      </c>
      <c r="Z56" s="164">
        <f t="shared" si="16"/>
        <v>0</v>
      </c>
      <c r="AA56" s="163" t="str">
        <f t="shared" si="17"/>
        <v/>
      </c>
      <c r="AB56" s="163" t="str">
        <f t="shared" si="18"/>
        <v/>
      </c>
      <c r="AC56" s="163" t="str">
        <f t="shared" si="19"/>
        <v/>
      </c>
      <c r="AE56" s="165">
        <v>46036</v>
      </c>
      <c r="AF56" s="42">
        <f>SUMIFS('[1]PD REPORT'!$Q$6:$Q$2069,'[1]PD REPORT'!$D$6:$D$2069,$AI$41,'[1]PD REPORT'!$B$6:$B$2069,AE56)</f>
        <v>0</v>
      </c>
      <c r="AG56" s="42">
        <f>SUMIFS('[1]PD REPORT'!$R$6:$R$2069,'[1]PD REPORT'!$D$6:$D$2069,$AI$41,'[1]PD REPORT'!$B$6:$B$2069,AE56)</f>
        <v>0</v>
      </c>
      <c r="AH56" s="42">
        <f>SUMIFS('[1]PD REPORT'!$S$6:$S$2069,'[1]PD REPORT'!$D$6:$D$2069,$AI$41,'[1]PD REPORT'!$B$6:$B$2069,AE56)</f>
        <v>0</v>
      </c>
      <c r="AI56" s="42">
        <f>SUMIFS('[1]PD REPORT'!$T$6:$T$2069,'[1]PD REPORT'!$D$6:$D$2069,$AI$41,'[1]PD REPORT'!$B$6:$B$2069,AE56)</f>
        <v>0</v>
      </c>
      <c r="AJ56" s="164">
        <f t="shared" si="11"/>
        <v>0</v>
      </c>
      <c r="AK56" s="163" t="str">
        <f t="shared" si="12"/>
        <v/>
      </c>
      <c r="AL56" s="163" t="str">
        <f t="shared" si="13"/>
        <v/>
      </c>
      <c r="AM56" s="163" t="str">
        <f t="shared" si="14"/>
        <v/>
      </c>
    </row>
    <row r="57" spans="1:39" x14ac:dyDescent="0.3">
      <c r="B57" s="42">
        <f>SUMIFS('[1]PD REPORT'!$Q$6:$Q$2069,'[1]PD REPORT'!$D$6:$D$2069,$E$41,'[1]PD REPORT'!$B$6:$B$2069,A57)</f>
        <v>0</v>
      </c>
      <c r="C57" s="42">
        <f>SUMIFS('[1]PD REPORT'!$R$6:$R$2069,'[1]PD REPORT'!$D$6:$D$2069,$E$41,'[1]PD REPORT'!$B$6:$B$2069,A57)</f>
        <v>0</v>
      </c>
      <c r="D57" s="42">
        <f>SUMIFS('[1]PD REPORT'!$S$6:$S$2069,'[1]PD REPORT'!$D$6:$D$2069,$E$41,'[1]PD REPORT'!$B$6:$B$2069,A57)</f>
        <v>0</v>
      </c>
      <c r="E57" s="42">
        <f>SUMIFS('[1]PD REPORT'!$T$6:$T$2069,'[1]PD REPORT'!$D$6:$D$2069,$E$41,'[1]PD REPORT'!$B$6:$B$2069,A57)</f>
        <v>0</v>
      </c>
      <c r="F57" s="164">
        <f t="shared" si="15"/>
        <v>0</v>
      </c>
      <c r="G57" s="163" t="str">
        <f t="shared" si="4"/>
        <v/>
      </c>
      <c r="H57" s="163" t="str">
        <f t="shared" si="5"/>
        <v/>
      </c>
      <c r="I57" s="163" t="str">
        <f t="shared" si="6"/>
        <v/>
      </c>
      <c r="L57" s="42">
        <f>SUMIFS('[1]PD REPORT'!$Q$6:$Q$2069,'[1]PD REPORT'!$D$6:$D$2069,$O$41,'[1]PD REPORT'!$B$6:$B$2069,K57)</f>
        <v>0</v>
      </c>
      <c r="M57" s="42">
        <f>SUMIFS('[1]PD REPORT'!$R$6:$R$2069,'[1]PD REPORT'!$D$6:$D$2069,$O$41,'[1]PD REPORT'!$B$6:$B$2069,K57)</f>
        <v>0</v>
      </c>
      <c r="N57" s="42">
        <f>SUMIFS('[1]PD REPORT'!$S$6:$S$2069,'[1]PD REPORT'!$D$6:$D$2069,$O$41,'[1]PD REPORT'!$B$6:$B$2069,K57)</f>
        <v>0</v>
      </c>
      <c r="O57" s="42">
        <f>SUMIFS('[1]PD REPORT'!$T$6:$T$2069,'[1]PD REPORT'!$D$6:$D$2069,$O$41,'[1]PD REPORT'!$B$6:$B$2069,K57)</f>
        <v>0</v>
      </c>
      <c r="P57" s="164">
        <f t="shared" si="7"/>
        <v>0</v>
      </c>
      <c r="Q57" s="163" t="str">
        <f t="shared" si="8"/>
        <v/>
      </c>
      <c r="R57" s="163" t="str">
        <f t="shared" si="9"/>
        <v/>
      </c>
      <c r="S57" s="163" t="str">
        <f t="shared" si="10"/>
        <v/>
      </c>
      <c r="V57" s="42">
        <f>SUMIFS('[1]PD REPORT'!$Q$6:$Q$2069,'[1]PD REPORT'!$D$6:$D$2069,$Y$41,'[1]PD REPORT'!$B$6:$B$2069,U57)</f>
        <v>0</v>
      </c>
      <c r="W57" s="42">
        <f>SUMIFS('[1]PD REPORT'!$R$6:$R$2069,'[1]PD REPORT'!$D$6:$D$2069,$Y$41,'[1]PD REPORT'!$B$6:$B$2069,U57)</f>
        <v>0</v>
      </c>
      <c r="X57" s="42">
        <f>SUMIFS('[1]PD REPORT'!$S$6:$S$2069,'[1]PD REPORT'!$D$6:$D$2069,$Y$41,'[1]PD REPORT'!$B$6:$B$2069,U57)</f>
        <v>0</v>
      </c>
      <c r="Y57" s="42">
        <f>SUMIFS('[1]PD REPORT'!$T$6:$T$2069,'[1]PD REPORT'!$D$6:$D$2069,$Y$41,'[1]PD REPORT'!$B$6:$B$2069,U57)</f>
        <v>0</v>
      </c>
      <c r="Z57" s="164">
        <f t="shared" si="16"/>
        <v>0</v>
      </c>
      <c r="AA57" s="163" t="str">
        <f t="shared" si="17"/>
        <v/>
      </c>
      <c r="AB57" s="163" t="str">
        <f t="shared" si="18"/>
        <v/>
      </c>
      <c r="AC57" s="163" t="str">
        <f t="shared" si="19"/>
        <v/>
      </c>
      <c r="AE57" s="165">
        <v>46037</v>
      </c>
      <c r="AF57" s="42">
        <f>SUMIFS('[1]PD REPORT'!$Q$6:$Q$2069,'[1]PD REPORT'!$D$6:$D$2069,$AI$41,'[1]PD REPORT'!$B$6:$B$2069,AE57)</f>
        <v>0</v>
      </c>
      <c r="AG57" s="42">
        <f>SUMIFS('[1]PD REPORT'!$R$6:$R$2069,'[1]PD REPORT'!$D$6:$D$2069,$AI$41,'[1]PD REPORT'!$B$6:$B$2069,AE57)</f>
        <v>0</v>
      </c>
      <c r="AH57" s="42">
        <f>SUMIFS('[1]PD REPORT'!$S$6:$S$2069,'[1]PD REPORT'!$D$6:$D$2069,$AI$41,'[1]PD REPORT'!$B$6:$B$2069,AE57)</f>
        <v>0</v>
      </c>
      <c r="AI57" s="42">
        <f>SUMIFS('[1]PD REPORT'!$T$6:$T$2069,'[1]PD REPORT'!$D$6:$D$2069,$AI$41,'[1]PD REPORT'!$B$6:$B$2069,AE57)</f>
        <v>0</v>
      </c>
      <c r="AJ57" s="164">
        <f t="shared" si="11"/>
        <v>0</v>
      </c>
      <c r="AK57" s="163" t="str">
        <f t="shared" si="12"/>
        <v/>
      </c>
      <c r="AL57" s="163" t="str">
        <f t="shared" si="13"/>
        <v/>
      </c>
      <c r="AM57" s="163" t="str">
        <f t="shared" si="14"/>
        <v/>
      </c>
    </row>
    <row r="58" spans="1:39" x14ac:dyDescent="0.3">
      <c r="B58" s="42">
        <f>SUMIFS('[1]PD REPORT'!$Q$6:$Q$2069,'[1]PD REPORT'!$D$6:$D$2069,$E$41,'[1]PD REPORT'!$B$6:$B$2069,A58)</f>
        <v>0</v>
      </c>
      <c r="C58" s="42">
        <f>SUMIFS('[1]PD REPORT'!$R$6:$R$2069,'[1]PD REPORT'!$D$6:$D$2069,$E$41,'[1]PD REPORT'!$B$6:$B$2069,A58)</f>
        <v>0</v>
      </c>
      <c r="D58" s="42">
        <f>SUMIFS('[1]PD REPORT'!$S$6:$S$2069,'[1]PD REPORT'!$D$6:$D$2069,$E$41,'[1]PD REPORT'!$B$6:$B$2069,A58)</f>
        <v>0</v>
      </c>
      <c r="E58" s="42">
        <f>SUMIFS('[1]PD REPORT'!$T$6:$T$2069,'[1]PD REPORT'!$D$6:$D$2069,$E$41,'[1]PD REPORT'!$B$6:$B$2069,A58)</f>
        <v>0</v>
      </c>
      <c r="F58" s="164">
        <f t="shared" si="15"/>
        <v>0</v>
      </c>
      <c r="G58" s="163" t="str">
        <f t="shared" si="4"/>
        <v/>
      </c>
      <c r="H58" s="163" t="str">
        <f t="shared" si="5"/>
        <v/>
      </c>
      <c r="I58" s="163" t="str">
        <f t="shared" si="6"/>
        <v/>
      </c>
      <c r="L58" s="42">
        <f>SUMIFS('[1]PD REPORT'!$Q$6:$Q$2069,'[1]PD REPORT'!$D$6:$D$2069,$O$41,'[1]PD REPORT'!$B$6:$B$2069,K58)</f>
        <v>0</v>
      </c>
      <c r="M58" s="42">
        <f>SUMIFS('[1]PD REPORT'!$R$6:$R$2069,'[1]PD REPORT'!$D$6:$D$2069,$O$41,'[1]PD REPORT'!$B$6:$B$2069,K58)</f>
        <v>0</v>
      </c>
      <c r="N58" s="42">
        <f>SUMIFS('[1]PD REPORT'!$S$6:$S$2069,'[1]PD REPORT'!$D$6:$D$2069,$O$41,'[1]PD REPORT'!$B$6:$B$2069,K58)</f>
        <v>0</v>
      </c>
      <c r="O58" s="42">
        <f>SUMIFS('[1]PD REPORT'!$T$6:$T$2069,'[1]PD REPORT'!$D$6:$D$2069,$O$41,'[1]PD REPORT'!$B$6:$B$2069,K58)</f>
        <v>0</v>
      </c>
      <c r="P58" s="164">
        <f t="shared" si="7"/>
        <v>0</v>
      </c>
      <c r="Q58" s="163" t="str">
        <f t="shared" si="8"/>
        <v/>
      </c>
      <c r="R58" s="163" t="str">
        <f t="shared" si="9"/>
        <v/>
      </c>
      <c r="S58" s="163" t="str">
        <f t="shared" si="10"/>
        <v/>
      </c>
      <c r="V58" s="42">
        <f>SUMIFS('[1]PD REPORT'!$Q$6:$Q$2069,'[1]PD REPORT'!$D$6:$D$2069,$Y$41,'[1]PD REPORT'!$B$6:$B$2069,U58)</f>
        <v>0</v>
      </c>
      <c r="W58" s="42">
        <f>SUMIFS('[1]PD REPORT'!$R$6:$R$2069,'[1]PD REPORT'!$D$6:$D$2069,$Y$41,'[1]PD REPORT'!$B$6:$B$2069,U58)</f>
        <v>0</v>
      </c>
      <c r="X58" s="42">
        <f>SUMIFS('[1]PD REPORT'!$S$6:$S$2069,'[1]PD REPORT'!$D$6:$D$2069,$Y$41,'[1]PD REPORT'!$B$6:$B$2069,U58)</f>
        <v>0</v>
      </c>
      <c r="Y58" s="42">
        <f>SUMIFS('[1]PD REPORT'!$T$6:$T$2069,'[1]PD REPORT'!$D$6:$D$2069,$Y$41,'[1]PD REPORT'!$B$6:$B$2069,U58)</f>
        <v>0</v>
      </c>
      <c r="Z58" s="164">
        <f t="shared" si="16"/>
        <v>0</v>
      </c>
      <c r="AA58" s="163" t="str">
        <f t="shared" si="17"/>
        <v/>
      </c>
      <c r="AB58" s="163" t="str">
        <f t="shared" si="18"/>
        <v/>
      </c>
      <c r="AC58" s="163" t="str">
        <f t="shared" si="19"/>
        <v/>
      </c>
      <c r="AE58" s="165">
        <v>46038</v>
      </c>
      <c r="AF58" s="42">
        <f>SUMIFS('[1]PD REPORT'!$Q$6:$Q$2069,'[1]PD REPORT'!$D$6:$D$2069,$AI$41,'[1]PD REPORT'!$B$6:$B$2069,AE58)</f>
        <v>0</v>
      </c>
      <c r="AG58" s="42">
        <f>SUMIFS('[1]PD REPORT'!$R$6:$R$2069,'[1]PD REPORT'!$D$6:$D$2069,$AI$41,'[1]PD REPORT'!$B$6:$B$2069,AE58)</f>
        <v>0</v>
      </c>
      <c r="AH58" s="42">
        <f>SUMIFS('[1]PD REPORT'!$S$6:$S$2069,'[1]PD REPORT'!$D$6:$D$2069,$AI$41,'[1]PD REPORT'!$B$6:$B$2069,AE58)</f>
        <v>0</v>
      </c>
      <c r="AI58" s="42">
        <f>SUMIFS('[1]PD REPORT'!$T$6:$T$2069,'[1]PD REPORT'!$D$6:$D$2069,$AI$41,'[1]PD REPORT'!$B$6:$B$2069,AE58)</f>
        <v>0</v>
      </c>
      <c r="AJ58" s="164">
        <f t="shared" si="11"/>
        <v>0</v>
      </c>
      <c r="AK58" s="163" t="str">
        <f t="shared" si="12"/>
        <v/>
      </c>
      <c r="AL58" s="163" t="str">
        <f t="shared" si="13"/>
        <v/>
      </c>
      <c r="AM58" s="163" t="str">
        <f t="shared" si="14"/>
        <v/>
      </c>
    </row>
    <row r="59" spans="1:39" x14ac:dyDescent="0.3">
      <c r="B59" s="42">
        <f>SUMIFS('[1]PD REPORT'!$Q$6:$Q$2069,'[1]PD REPORT'!$D$6:$D$2069,$E$41,'[1]PD REPORT'!$B$6:$B$2069,A59)</f>
        <v>0</v>
      </c>
      <c r="C59" s="42">
        <f>SUMIFS('[1]PD REPORT'!$R$6:$R$2069,'[1]PD REPORT'!$D$6:$D$2069,$E$41,'[1]PD REPORT'!$B$6:$B$2069,A59)</f>
        <v>0</v>
      </c>
      <c r="D59" s="42">
        <f>SUMIFS('[1]PD REPORT'!$S$6:$S$2069,'[1]PD REPORT'!$D$6:$D$2069,$E$41,'[1]PD REPORT'!$B$6:$B$2069,A59)</f>
        <v>0</v>
      </c>
      <c r="E59" s="42">
        <f>SUMIFS('[1]PD REPORT'!$T$6:$T$2069,'[1]PD REPORT'!$D$6:$D$2069,$E$41,'[1]PD REPORT'!$B$6:$B$2069,A59)</f>
        <v>0</v>
      </c>
      <c r="F59" s="164">
        <f t="shared" si="15"/>
        <v>0</v>
      </c>
      <c r="G59" s="163" t="str">
        <f t="shared" si="4"/>
        <v/>
      </c>
      <c r="H59" s="163" t="str">
        <f t="shared" si="5"/>
        <v/>
      </c>
      <c r="I59" s="163" t="str">
        <f t="shared" si="6"/>
        <v/>
      </c>
      <c r="L59" s="42">
        <f>SUMIFS('[1]PD REPORT'!$Q$6:$Q$2069,'[1]PD REPORT'!$D$6:$D$2069,$O$41,'[1]PD REPORT'!$B$6:$B$2069,K59)</f>
        <v>0</v>
      </c>
      <c r="M59" s="42">
        <f>SUMIFS('[1]PD REPORT'!$R$6:$R$2069,'[1]PD REPORT'!$D$6:$D$2069,$O$41,'[1]PD REPORT'!$B$6:$B$2069,K59)</f>
        <v>0</v>
      </c>
      <c r="N59" s="42">
        <f>SUMIFS('[1]PD REPORT'!$S$6:$S$2069,'[1]PD REPORT'!$D$6:$D$2069,$O$41,'[1]PD REPORT'!$B$6:$B$2069,K59)</f>
        <v>0</v>
      </c>
      <c r="O59" s="42">
        <f>SUMIFS('[1]PD REPORT'!$T$6:$T$2069,'[1]PD REPORT'!$D$6:$D$2069,$O$41,'[1]PD REPORT'!$B$6:$B$2069,K59)</f>
        <v>0</v>
      </c>
      <c r="P59" s="164">
        <f t="shared" si="7"/>
        <v>0</v>
      </c>
      <c r="Q59" s="163" t="str">
        <f t="shared" si="8"/>
        <v/>
      </c>
      <c r="R59" s="163" t="str">
        <f t="shared" si="9"/>
        <v/>
      </c>
      <c r="S59" s="163" t="str">
        <f t="shared" si="10"/>
        <v/>
      </c>
      <c r="V59" s="42">
        <f>SUMIFS('[1]PD REPORT'!$Q$6:$Q$2069,'[1]PD REPORT'!$D$6:$D$2069,$Y$41,'[1]PD REPORT'!$B$6:$B$2069,U59)</f>
        <v>0</v>
      </c>
      <c r="W59" s="42">
        <f>SUMIFS('[1]PD REPORT'!$R$6:$R$2069,'[1]PD REPORT'!$D$6:$D$2069,$Y$41,'[1]PD REPORT'!$B$6:$B$2069,U59)</f>
        <v>0</v>
      </c>
      <c r="X59" s="42">
        <f>SUMIFS('[1]PD REPORT'!$S$6:$S$2069,'[1]PD REPORT'!$D$6:$D$2069,$Y$41,'[1]PD REPORT'!$B$6:$B$2069,U59)</f>
        <v>0</v>
      </c>
      <c r="Y59" s="42">
        <f>SUMIFS('[1]PD REPORT'!$T$6:$T$2069,'[1]PD REPORT'!$D$6:$D$2069,$Y$41,'[1]PD REPORT'!$B$6:$B$2069,U59)</f>
        <v>0</v>
      </c>
      <c r="Z59" s="164">
        <f t="shared" si="16"/>
        <v>0</v>
      </c>
      <c r="AA59" s="163" t="str">
        <f t="shared" si="17"/>
        <v/>
      </c>
      <c r="AB59" s="163" t="str">
        <f t="shared" si="18"/>
        <v/>
      </c>
      <c r="AC59" s="163" t="str">
        <f t="shared" si="19"/>
        <v/>
      </c>
      <c r="AE59" s="165">
        <v>46039</v>
      </c>
      <c r="AF59" s="42">
        <f>SUMIFS('[1]PD REPORT'!$Q$6:$Q$2069,'[1]PD REPORT'!$D$6:$D$2069,$AI$41,'[1]PD REPORT'!$B$6:$B$2069,AE59)</f>
        <v>0</v>
      </c>
      <c r="AG59" s="42">
        <f>SUMIFS('[1]PD REPORT'!$R$6:$R$2069,'[1]PD REPORT'!$D$6:$D$2069,$AI$41,'[1]PD REPORT'!$B$6:$B$2069,AE59)</f>
        <v>0</v>
      </c>
      <c r="AH59" s="42">
        <f>SUMIFS('[1]PD REPORT'!$S$6:$S$2069,'[1]PD REPORT'!$D$6:$D$2069,$AI$41,'[1]PD REPORT'!$B$6:$B$2069,AE59)</f>
        <v>0</v>
      </c>
      <c r="AI59" s="42">
        <f>SUMIFS('[1]PD REPORT'!$T$6:$T$2069,'[1]PD REPORT'!$D$6:$D$2069,$AI$41,'[1]PD REPORT'!$B$6:$B$2069,AE59)</f>
        <v>0</v>
      </c>
      <c r="AJ59" s="164">
        <f t="shared" si="11"/>
        <v>0</v>
      </c>
      <c r="AK59" s="163" t="str">
        <f t="shared" si="12"/>
        <v/>
      </c>
      <c r="AL59" s="163" t="str">
        <f t="shared" si="13"/>
        <v/>
      </c>
      <c r="AM59" s="163" t="str">
        <f t="shared" si="14"/>
        <v/>
      </c>
    </row>
    <row r="60" spans="1:39" x14ac:dyDescent="0.3">
      <c r="B60" s="42">
        <f>SUMIFS('[1]PD REPORT'!$Q$6:$Q$2069,'[1]PD REPORT'!$D$6:$D$2069,$E$41,'[1]PD REPORT'!$B$6:$B$2069,A60)</f>
        <v>0</v>
      </c>
      <c r="C60" s="42">
        <f>SUMIFS('[1]PD REPORT'!$R$6:$R$2069,'[1]PD REPORT'!$D$6:$D$2069,$E$41,'[1]PD REPORT'!$B$6:$B$2069,A60)</f>
        <v>0</v>
      </c>
      <c r="D60" s="42">
        <f>SUMIFS('[1]PD REPORT'!$S$6:$S$2069,'[1]PD REPORT'!$D$6:$D$2069,$E$41,'[1]PD REPORT'!$B$6:$B$2069,A60)</f>
        <v>0</v>
      </c>
      <c r="E60" s="42">
        <f>SUMIFS('[1]PD REPORT'!$T$6:$T$2069,'[1]PD REPORT'!$D$6:$D$2069,$E$41,'[1]PD REPORT'!$B$6:$B$2069,A60)</f>
        <v>0</v>
      </c>
      <c r="F60" s="164">
        <f t="shared" si="15"/>
        <v>0</v>
      </c>
      <c r="G60" s="163" t="str">
        <f t="shared" si="4"/>
        <v/>
      </c>
      <c r="H60" s="163" t="str">
        <f t="shared" si="5"/>
        <v/>
      </c>
      <c r="I60" s="163" t="str">
        <f t="shared" si="6"/>
        <v/>
      </c>
      <c r="L60" s="42">
        <f>SUMIFS('[1]PD REPORT'!$Q$6:$Q$2069,'[1]PD REPORT'!$D$6:$D$2069,$O$41,'[1]PD REPORT'!$B$6:$B$2069,K60)</f>
        <v>0</v>
      </c>
      <c r="M60" s="42">
        <f>SUMIFS('[1]PD REPORT'!$R$6:$R$2069,'[1]PD REPORT'!$D$6:$D$2069,$O$41,'[1]PD REPORT'!$B$6:$B$2069,K60)</f>
        <v>0</v>
      </c>
      <c r="N60" s="42">
        <f>SUMIFS('[1]PD REPORT'!$S$6:$S$2069,'[1]PD REPORT'!$D$6:$D$2069,$O$41,'[1]PD REPORT'!$B$6:$B$2069,K60)</f>
        <v>0</v>
      </c>
      <c r="O60" s="42">
        <f>SUMIFS('[1]PD REPORT'!$T$6:$T$2069,'[1]PD REPORT'!$D$6:$D$2069,$O$41,'[1]PD REPORT'!$B$6:$B$2069,K60)</f>
        <v>0</v>
      </c>
      <c r="P60" s="164">
        <f t="shared" si="7"/>
        <v>0</v>
      </c>
      <c r="Q60" s="163" t="str">
        <f t="shared" si="8"/>
        <v/>
      </c>
      <c r="R60" s="163" t="str">
        <f t="shared" si="9"/>
        <v/>
      </c>
      <c r="S60" s="163" t="str">
        <f t="shared" si="10"/>
        <v/>
      </c>
      <c r="V60" s="42">
        <f>SUMIFS('[1]PD REPORT'!$Q$6:$Q$2069,'[1]PD REPORT'!$D$6:$D$2069,$Y$41,'[1]PD REPORT'!$B$6:$B$2069,U60)</f>
        <v>0</v>
      </c>
      <c r="W60" s="42">
        <f>SUMIFS('[1]PD REPORT'!$R$6:$R$2069,'[1]PD REPORT'!$D$6:$D$2069,$Y$41,'[1]PD REPORT'!$B$6:$B$2069,U60)</f>
        <v>0</v>
      </c>
      <c r="X60" s="42">
        <f>SUMIFS('[1]PD REPORT'!$S$6:$S$2069,'[1]PD REPORT'!$D$6:$D$2069,$Y$41,'[1]PD REPORT'!$B$6:$B$2069,U60)</f>
        <v>0</v>
      </c>
      <c r="Y60" s="42">
        <f>SUMIFS('[1]PD REPORT'!$T$6:$T$2069,'[1]PD REPORT'!$D$6:$D$2069,$Y$41,'[1]PD REPORT'!$B$6:$B$2069,U60)</f>
        <v>0</v>
      </c>
      <c r="Z60" s="164">
        <f t="shared" si="16"/>
        <v>0</v>
      </c>
      <c r="AA60" s="163" t="str">
        <f t="shared" si="17"/>
        <v/>
      </c>
      <c r="AB60" s="163" t="str">
        <f t="shared" si="18"/>
        <v/>
      </c>
      <c r="AC60" s="163" t="str">
        <f t="shared" si="19"/>
        <v/>
      </c>
      <c r="AE60" s="165">
        <v>46040</v>
      </c>
      <c r="AF60" s="42">
        <f>SUMIFS('[1]PD REPORT'!$Q$6:$Q$2069,'[1]PD REPORT'!$D$6:$D$2069,$AI$41,'[1]PD REPORT'!$B$6:$B$2069,AE60)</f>
        <v>0</v>
      </c>
      <c r="AG60" s="42">
        <f>SUMIFS('[1]PD REPORT'!$R$6:$R$2069,'[1]PD REPORT'!$D$6:$D$2069,$AI$41,'[1]PD REPORT'!$B$6:$B$2069,AE60)</f>
        <v>0</v>
      </c>
      <c r="AH60" s="42">
        <f>SUMIFS('[1]PD REPORT'!$S$6:$S$2069,'[1]PD REPORT'!$D$6:$D$2069,$AI$41,'[1]PD REPORT'!$B$6:$B$2069,AE60)</f>
        <v>0</v>
      </c>
      <c r="AI60" s="42">
        <f>SUMIFS('[1]PD REPORT'!$T$6:$T$2069,'[1]PD REPORT'!$D$6:$D$2069,$AI$41,'[1]PD REPORT'!$B$6:$B$2069,AE60)</f>
        <v>0</v>
      </c>
      <c r="AJ60" s="164">
        <f t="shared" si="11"/>
        <v>0</v>
      </c>
      <c r="AK60" s="163" t="str">
        <f t="shared" si="12"/>
        <v/>
      </c>
      <c r="AL60" s="163" t="str">
        <f t="shared" si="13"/>
        <v/>
      </c>
      <c r="AM60" s="163" t="str">
        <f t="shared" si="14"/>
        <v/>
      </c>
    </row>
    <row r="61" spans="1:39" x14ac:dyDescent="0.3">
      <c r="B61" s="42">
        <f>SUMIFS('[1]PD REPORT'!$Q$6:$Q$2069,'[1]PD REPORT'!$D$6:$D$2069,$E$41,'[1]PD REPORT'!$B$6:$B$2069,A61)</f>
        <v>0</v>
      </c>
      <c r="C61" s="42">
        <f>SUMIFS('[1]PD REPORT'!$R$6:$R$2069,'[1]PD REPORT'!$D$6:$D$2069,$E$41,'[1]PD REPORT'!$B$6:$B$2069,A61)</f>
        <v>0</v>
      </c>
      <c r="D61" s="42">
        <f>SUMIFS('[1]PD REPORT'!$S$6:$S$2069,'[1]PD REPORT'!$D$6:$D$2069,$E$41,'[1]PD REPORT'!$B$6:$B$2069,A61)</f>
        <v>0</v>
      </c>
      <c r="E61" s="42">
        <f>SUMIFS('[1]PD REPORT'!$T$6:$T$2069,'[1]PD REPORT'!$D$6:$D$2069,$E$41,'[1]PD REPORT'!$B$6:$B$2069,A61)</f>
        <v>0</v>
      </c>
      <c r="F61" s="164">
        <f t="shared" si="15"/>
        <v>0</v>
      </c>
      <c r="G61" s="163" t="str">
        <f t="shared" si="4"/>
        <v/>
      </c>
      <c r="H61" s="163" t="str">
        <f t="shared" si="5"/>
        <v/>
      </c>
      <c r="I61" s="163" t="str">
        <f t="shared" si="6"/>
        <v/>
      </c>
      <c r="L61" s="42">
        <f>SUMIFS('[1]PD REPORT'!$Q$6:$Q$2069,'[1]PD REPORT'!$D$6:$D$2069,$O$41,'[1]PD REPORT'!$B$6:$B$2069,K61)</f>
        <v>0</v>
      </c>
      <c r="M61" s="42">
        <f>SUMIFS('[1]PD REPORT'!$R$6:$R$2069,'[1]PD REPORT'!$D$6:$D$2069,$O$41,'[1]PD REPORT'!$B$6:$B$2069,K61)</f>
        <v>0</v>
      </c>
      <c r="N61" s="42">
        <f>SUMIFS('[1]PD REPORT'!$S$6:$S$2069,'[1]PD REPORT'!$D$6:$D$2069,$O$41,'[1]PD REPORT'!$B$6:$B$2069,K61)</f>
        <v>0</v>
      </c>
      <c r="O61" s="42">
        <f>SUMIFS('[1]PD REPORT'!$T$6:$T$2069,'[1]PD REPORT'!$D$6:$D$2069,$O$41,'[1]PD REPORT'!$B$6:$B$2069,K61)</f>
        <v>0</v>
      </c>
      <c r="P61" s="164">
        <f t="shared" si="7"/>
        <v>0</v>
      </c>
      <c r="Q61" s="163" t="str">
        <f t="shared" si="8"/>
        <v/>
      </c>
      <c r="R61" s="163" t="str">
        <f t="shared" si="9"/>
        <v/>
      </c>
      <c r="S61" s="163" t="str">
        <f t="shared" si="10"/>
        <v/>
      </c>
      <c r="V61" s="42">
        <f>SUMIFS('[1]PD REPORT'!$Q$6:$Q$2069,'[1]PD REPORT'!$D$6:$D$2069,$Y$41,'[1]PD REPORT'!$B$6:$B$2069,U61)</f>
        <v>0</v>
      </c>
      <c r="W61" s="42">
        <f>SUMIFS('[1]PD REPORT'!$R$6:$R$2069,'[1]PD REPORT'!$D$6:$D$2069,$Y$41,'[1]PD REPORT'!$B$6:$B$2069,U61)</f>
        <v>0</v>
      </c>
      <c r="X61" s="42">
        <f>SUMIFS('[1]PD REPORT'!$S$6:$S$2069,'[1]PD REPORT'!$D$6:$D$2069,$Y$41,'[1]PD REPORT'!$B$6:$B$2069,U61)</f>
        <v>0</v>
      </c>
      <c r="Y61" s="42">
        <f>SUMIFS('[1]PD REPORT'!$T$6:$T$2069,'[1]PD REPORT'!$D$6:$D$2069,$Y$41,'[1]PD REPORT'!$B$6:$B$2069,U61)</f>
        <v>0</v>
      </c>
      <c r="Z61" s="164">
        <f t="shared" si="16"/>
        <v>0</v>
      </c>
      <c r="AA61" s="163" t="str">
        <f t="shared" si="17"/>
        <v/>
      </c>
      <c r="AB61" s="163" t="str">
        <f t="shared" si="18"/>
        <v/>
      </c>
      <c r="AC61" s="163" t="str">
        <f t="shared" si="19"/>
        <v/>
      </c>
      <c r="AE61" s="165">
        <v>46041</v>
      </c>
      <c r="AF61" s="42">
        <f>SUMIFS('[1]PD REPORT'!$Q$6:$Q$2069,'[1]PD REPORT'!$D$6:$D$2069,$AI$41,'[1]PD REPORT'!$B$6:$B$2069,AE61)</f>
        <v>0</v>
      </c>
      <c r="AG61" s="42">
        <f>SUMIFS('[1]PD REPORT'!$R$6:$R$2069,'[1]PD REPORT'!$D$6:$D$2069,$AI$41,'[1]PD REPORT'!$B$6:$B$2069,AE61)</f>
        <v>0</v>
      </c>
      <c r="AH61" s="42">
        <f>SUMIFS('[1]PD REPORT'!$S$6:$S$2069,'[1]PD REPORT'!$D$6:$D$2069,$AI$41,'[1]PD REPORT'!$B$6:$B$2069,AE61)</f>
        <v>0</v>
      </c>
      <c r="AI61" s="42">
        <f>SUMIFS('[1]PD REPORT'!$T$6:$T$2069,'[1]PD REPORT'!$D$6:$D$2069,$AI$41,'[1]PD REPORT'!$B$6:$B$2069,AE61)</f>
        <v>0</v>
      </c>
      <c r="AJ61" s="164">
        <f t="shared" si="11"/>
        <v>0</v>
      </c>
      <c r="AK61" s="163" t="str">
        <f t="shared" si="12"/>
        <v/>
      </c>
      <c r="AL61" s="163" t="str">
        <f t="shared" si="13"/>
        <v/>
      </c>
      <c r="AM61" s="163" t="str">
        <f t="shared" si="14"/>
        <v/>
      </c>
    </row>
    <row r="62" spans="1:39" x14ac:dyDescent="0.3">
      <c r="B62" s="42">
        <f>SUMIFS('[1]PD REPORT'!$Q$6:$Q$2069,'[1]PD REPORT'!$D$6:$D$2069,$E$41,'[1]PD REPORT'!$B$6:$B$2069,A62)</f>
        <v>0</v>
      </c>
      <c r="C62" s="42">
        <f>SUMIFS('[1]PD REPORT'!$R$6:$R$2069,'[1]PD REPORT'!$D$6:$D$2069,$E$41,'[1]PD REPORT'!$B$6:$B$2069,A62)</f>
        <v>0</v>
      </c>
      <c r="D62" s="42">
        <f>SUMIFS('[1]PD REPORT'!$S$6:$S$2069,'[1]PD REPORT'!$D$6:$D$2069,$E$41,'[1]PD REPORT'!$B$6:$B$2069,A62)</f>
        <v>0</v>
      </c>
      <c r="E62" s="42">
        <f>SUMIFS('[1]PD REPORT'!$T$6:$T$2069,'[1]PD REPORT'!$D$6:$D$2069,$E$41,'[1]PD REPORT'!$B$6:$B$2069,A62)</f>
        <v>0</v>
      </c>
      <c r="F62" s="164">
        <f t="shared" si="15"/>
        <v>0</v>
      </c>
      <c r="G62" s="163" t="str">
        <f t="shared" si="4"/>
        <v/>
      </c>
      <c r="H62" s="163" t="str">
        <f t="shared" si="5"/>
        <v/>
      </c>
      <c r="I62" s="163" t="str">
        <f t="shared" si="6"/>
        <v/>
      </c>
      <c r="L62" s="42">
        <f>SUMIFS('[1]PD REPORT'!$Q$6:$Q$2069,'[1]PD REPORT'!$D$6:$D$2069,$O$41,'[1]PD REPORT'!$B$6:$B$2069,K62)</f>
        <v>0</v>
      </c>
      <c r="M62" s="42">
        <f>SUMIFS('[1]PD REPORT'!$R$6:$R$2069,'[1]PD REPORT'!$D$6:$D$2069,$O$41,'[1]PD REPORT'!$B$6:$B$2069,K62)</f>
        <v>0</v>
      </c>
      <c r="N62" s="42">
        <f>SUMIFS('[1]PD REPORT'!$S$6:$S$2069,'[1]PD REPORT'!$D$6:$D$2069,$O$41,'[1]PD REPORT'!$B$6:$B$2069,K62)</f>
        <v>0</v>
      </c>
      <c r="O62" s="42">
        <f>SUMIFS('[1]PD REPORT'!$T$6:$T$2069,'[1]PD REPORT'!$D$6:$D$2069,$O$41,'[1]PD REPORT'!$B$6:$B$2069,K62)</f>
        <v>0</v>
      </c>
      <c r="P62" s="164">
        <f t="shared" si="7"/>
        <v>0</v>
      </c>
      <c r="Q62" s="163" t="str">
        <f t="shared" si="8"/>
        <v/>
      </c>
      <c r="R62" s="163" t="str">
        <f t="shared" si="9"/>
        <v/>
      </c>
      <c r="S62" s="163" t="str">
        <f t="shared" si="10"/>
        <v/>
      </c>
      <c r="V62" s="42">
        <f>SUMIFS('[1]PD REPORT'!$Q$6:$Q$2069,'[1]PD REPORT'!$D$6:$D$2069,$Y$41,'[1]PD REPORT'!$B$6:$B$2069,U62)</f>
        <v>0</v>
      </c>
      <c r="W62" s="42">
        <f>SUMIFS('[1]PD REPORT'!$R$6:$R$2069,'[1]PD REPORT'!$D$6:$D$2069,$Y$41,'[1]PD REPORT'!$B$6:$B$2069,U62)</f>
        <v>0</v>
      </c>
      <c r="X62" s="42">
        <f>SUMIFS('[1]PD REPORT'!$S$6:$S$2069,'[1]PD REPORT'!$D$6:$D$2069,$Y$41,'[1]PD REPORT'!$B$6:$B$2069,U62)</f>
        <v>0</v>
      </c>
      <c r="Y62" s="42">
        <f>SUMIFS('[1]PD REPORT'!$T$6:$T$2069,'[1]PD REPORT'!$D$6:$D$2069,$Y$41,'[1]PD REPORT'!$B$6:$B$2069,U62)</f>
        <v>0</v>
      </c>
      <c r="Z62" s="164">
        <f t="shared" si="16"/>
        <v>0</v>
      </c>
      <c r="AA62" s="163" t="str">
        <f t="shared" si="17"/>
        <v/>
      </c>
      <c r="AB62" s="163" t="str">
        <f t="shared" si="18"/>
        <v/>
      </c>
      <c r="AC62" s="163" t="str">
        <f t="shared" si="19"/>
        <v/>
      </c>
      <c r="AE62" s="165">
        <v>46042</v>
      </c>
      <c r="AF62" s="42">
        <f>SUMIFS('[1]PD REPORT'!$Q$6:$Q$2069,'[1]PD REPORT'!$D$6:$D$2069,$AI$41,'[1]PD REPORT'!$B$6:$B$2069,AE62)</f>
        <v>0</v>
      </c>
      <c r="AG62" s="42">
        <f>SUMIFS('[1]PD REPORT'!$R$6:$R$2069,'[1]PD REPORT'!$D$6:$D$2069,$AI$41,'[1]PD REPORT'!$B$6:$B$2069,AE62)</f>
        <v>0</v>
      </c>
      <c r="AH62" s="42">
        <f>SUMIFS('[1]PD REPORT'!$S$6:$S$2069,'[1]PD REPORT'!$D$6:$D$2069,$AI$41,'[1]PD REPORT'!$B$6:$B$2069,AE62)</f>
        <v>0</v>
      </c>
      <c r="AI62" s="42">
        <f>SUMIFS('[1]PD REPORT'!$T$6:$T$2069,'[1]PD REPORT'!$D$6:$D$2069,$AI$41,'[1]PD REPORT'!$B$6:$B$2069,AE62)</f>
        <v>0</v>
      </c>
      <c r="AJ62" s="164">
        <f t="shared" si="11"/>
        <v>0</v>
      </c>
      <c r="AK62" s="163" t="str">
        <f t="shared" si="12"/>
        <v/>
      </c>
      <c r="AL62" s="163" t="str">
        <f t="shared" si="13"/>
        <v/>
      </c>
      <c r="AM62" s="163" t="str">
        <f t="shared" si="14"/>
        <v/>
      </c>
    </row>
    <row r="63" spans="1:39" x14ac:dyDescent="0.3">
      <c r="B63" s="42">
        <f>SUMIFS('[1]PD REPORT'!$Q$6:$Q$2069,'[1]PD REPORT'!$D$6:$D$2069,$E$41,'[1]PD REPORT'!$B$6:$B$2069,A63)</f>
        <v>0</v>
      </c>
      <c r="C63" s="42">
        <f>SUMIFS('[1]PD REPORT'!$R$6:$R$2069,'[1]PD REPORT'!$D$6:$D$2069,$E$41,'[1]PD REPORT'!$B$6:$B$2069,A63)</f>
        <v>0</v>
      </c>
      <c r="D63" s="42">
        <f>SUMIFS('[1]PD REPORT'!$S$6:$S$2069,'[1]PD REPORT'!$D$6:$D$2069,$E$41,'[1]PD REPORT'!$B$6:$B$2069,A63)</f>
        <v>0</v>
      </c>
      <c r="E63" s="42">
        <f>SUMIFS('[1]PD REPORT'!$T$6:$T$2069,'[1]PD REPORT'!$D$6:$D$2069,$E$41,'[1]PD REPORT'!$B$6:$B$2069,A63)</f>
        <v>0</v>
      </c>
      <c r="F63" s="164">
        <f t="shared" si="15"/>
        <v>0</v>
      </c>
      <c r="G63" s="163" t="str">
        <f t="shared" si="4"/>
        <v/>
      </c>
      <c r="H63" s="163" t="str">
        <f t="shared" si="5"/>
        <v/>
      </c>
      <c r="I63" s="163" t="str">
        <f t="shared" si="6"/>
        <v/>
      </c>
      <c r="L63" s="42">
        <f>SUMIFS('[1]PD REPORT'!$Q$6:$Q$2069,'[1]PD REPORT'!$D$6:$D$2069,$O$41,'[1]PD REPORT'!$B$6:$B$2069,K63)</f>
        <v>0</v>
      </c>
      <c r="M63" s="42">
        <f>SUMIFS('[1]PD REPORT'!$R$6:$R$2069,'[1]PD REPORT'!$D$6:$D$2069,$O$41,'[1]PD REPORT'!$B$6:$B$2069,K63)</f>
        <v>0</v>
      </c>
      <c r="N63" s="42">
        <f>SUMIFS('[1]PD REPORT'!$S$6:$S$2069,'[1]PD REPORT'!$D$6:$D$2069,$O$41,'[1]PD REPORT'!$B$6:$B$2069,K63)</f>
        <v>0</v>
      </c>
      <c r="O63" s="42">
        <f>SUMIFS('[1]PD REPORT'!$T$6:$T$2069,'[1]PD REPORT'!$D$6:$D$2069,$O$41,'[1]PD REPORT'!$B$6:$B$2069,K63)</f>
        <v>0</v>
      </c>
      <c r="P63" s="164">
        <f t="shared" si="7"/>
        <v>0</v>
      </c>
      <c r="Q63" s="163" t="str">
        <f t="shared" si="8"/>
        <v/>
      </c>
      <c r="R63" s="163" t="str">
        <f t="shared" si="9"/>
        <v/>
      </c>
      <c r="S63" s="163" t="str">
        <f t="shared" si="10"/>
        <v/>
      </c>
      <c r="V63" s="42">
        <f>SUMIFS('[1]PD REPORT'!$Q$6:$Q$2069,'[1]PD REPORT'!$D$6:$D$2069,$Y$41,'[1]PD REPORT'!$B$6:$B$2069,U63)</f>
        <v>0</v>
      </c>
      <c r="W63" s="42">
        <f>SUMIFS('[1]PD REPORT'!$R$6:$R$2069,'[1]PD REPORT'!$D$6:$D$2069,$Y$41,'[1]PD REPORT'!$B$6:$B$2069,U63)</f>
        <v>0</v>
      </c>
      <c r="X63" s="42">
        <f>SUMIFS('[1]PD REPORT'!$S$6:$S$2069,'[1]PD REPORT'!$D$6:$D$2069,$Y$41,'[1]PD REPORT'!$B$6:$B$2069,U63)</f>
        <v>0</v>
      </c>
      <c r="Y63" s="42">
        <f>SUMIFS('[1]PD REPORT'!$T$6:$T$2069,'[1]PD REPORT'!$D$6:$D$2069,$Y$41,'[1]PD REPORT'!$B$6:$B$2069,U63)</f>
        <v>0</v>
      </c>
      <c r="Z63" s="164">
        <f t="shared" si="16"/>
        <v>0</v>
      </c>
      <c r="AA63" s="163" t="str">
        <f t="shared" si="17"/>
        <v/>
      </c>
      <c r="AB63" s="163" t="str">
        <f t="shared" si="18"/>
        <v/>
      </c>
      <c r="AC63" s="163" t="str">
        <f t="shared" si="19"/>
        <v/>
      </c>
      <c r="AE63" s="165">
        <v>46043</v>
      </c>
      <c r="AF63" s="42">
        <f>SUMIFS('[1]PD REPORT'!$Q$6:$Q$2069,'[1]PD REPORT'!$D$6:$D$2069,$AI$41,'[1]PD REPORT'!$B$6:$B$2069,AE63)</f>
        <v>0</v>
      </c>
      <c r="AG63" s="42">
        <f>SUMIFS('[1]PD REPORT'!$R$6:$R$2069,'[1]PD REPORT'!$D$6:$D$2069,$AI$41,'[1]PD REPORT'!$B$6:$B$2069,AE63)</f>
        <v>0</v>
      </c>
      <c r="AH63" s="42">
        <f>SUMIFS('[1]PD REPORT'!$S$6:$S$2069,'[1]PD REPORT'!$D$6:$D$2069,$AI$41,'[1]PD REPORT'!$B$6:$B$2069,AE63)</f>
        <v>0</v>
      </c>
      <c r="AI63" s="42">
        <f>SUMIFS('[1]PD REPORT'!$T$6:$T$2069,'[1]PD REPORT'!$D$6:$D$2069,$AI$41,'[1]PD REPORT'!$B$6:$B$2069,AE63)</f>
        <v>0</v>
      </c>
      <c r="AJ63" s="164">
        <f t="shared" si="11"/>
        <v>0</v>
      </c>
      <c r="AK63" s="163" t="str">
        <f t="shared" si="12"/>
        <v/>
      </c>
      <c r="AL63" s="163" t="str">
        <f t="shared" si="13"/>
        <v/>
      </c>
      <c r="AM63" s="163" t="str">
        <f t="shared" si="14"/>
        <v/>
      </c>
    </row>
    <row r="64" spans="1:39" x14ac:dyDescent="0.3">
      <c r="B64" s="42">
        <f>SUMIFS('[1]PD REPORT'!$Q$6:$Q$2069,'[1]PD REPORT'!$D$6:$D$2069,$E$41,'[1]PD REPORT'!$B$6:$B$2069,A64)</f>
        <v>0</v>
      </c>
      <c r="C64" s="42">
        <f>SUMIFS('[1]PD REPORT'!$R$6:$R$2069,'[1]PD REPORT'!$D$6:$D$2069,$E$41,'[1]PD REPORT'!$B$6:$B$2069,A64)</f>
        <v>0</v>
      </c>
      <c r="D64" s="42">
        <f>SUMIFS('[1]PD REPORT'!$S$6:$S$2069,'[1]PD REPORT'!$D$6:$D$2069,$E$41,'[1]PD REPORT'!$B$6:$B$2069,A64)</f>
        <v>0</v>
      </c>
      <c r="E64" s="42">
        <f>SUMIFS('[1]PD REPORT'!$T$6:$T$2069,'[1]PD REPORT'!$D$6:$D$2069,$E$41,'[1]PD REPORT'!$B$6:$B$2069,A64)</f>
        <v>0</v>
      </c>
      <c r="F64" s="164">
        <f t="shared" si="15"/>
        <v>0</v>
      </c>
      <c r="G64" s="163" t="str">
        <f t="shared" si="4"/>
        <v/>
      </c>
      <c r="H64" s="163" t="str">
        <f t="shared" si="5"/>
        <v/>
      </c>
      <c r="I64" s="163" t="str">
        <f t="shared" si="6"/>
        <v/>
      </c>
      <c r="L64" s="42">
        <f>SUMIFS('[1]PD REPORT'!$Q$6:$Q$2069,'[1]PD REPORT'!$D$6:$D$2069,$O$41,'[1]PD REPORT'!$B$6:$B$2069,K64)</f>
        <v>0</v>
      </c>
      <c r="M64" s="42">
        <f>SUMIFS('[1]PD REPORT'!$R$6:$R$2069,'[1]PD REPORT'!$D$6:$D$2069,$O$41,'[1]PD REPORT'!$B$6:$B$2069,K64)</f>
        <v>0</v>
      </c>
      <c r="N64" s="42">
        <f>SUMIFS('[1]PD REPORT'!$S$6:$S$2069,'[1]PD REPORT'!$D$6:$D$2069,$O$41,'[1]PD REPORT'!$B$6:$B$2069,K64)</f>
        <v>0</v>
      </c>
      <c r="O64" s="42">
        <f>SUMIFS('[1]PD REPORT'!$T$6:$T$2069,'[1]PD REPORT'!$D$6:$D$2069,$O$41,'[1]PD REPORT'!$B$6:$B$2069,K64)</f>
        <v>0</v>
      </c>
      <c r="P64" s="164">
        <f t="shared" si="7"/>
        <v>0</v>
      </c>
      <c r="Q64" s="163" t="str">
        <f t="shared" si="8"/>
        <v/>
      </c>
      <c r="R64" s="163" t="str">
        <f t="shared" si="9"/>
        <v/>
      </c>
      <c r="S64" s="163" t="str">
        <f t="shared" si="10"/>
        <v/>
      </c>
      <c r="V64" s="42">
        <f>SUMIFS('[1]PD REPORT'!$Q$6:$Q$2069,'[1]PD REPORT'!$D$6:$D$2069,$Y$41,'[1]PD REPORT'!$B$6:$B$2069,U64)</f>
        <v>0</v>
      </c>
      <c r="W64" s="42">
        <f>SUMIFS('[1]PD REPORT'!$R$6:$R$2069,'[1]PD REPORT'!$D$6:$D$2069,$Y$41,'[1]PD REPORT'!$B$6:$B$2069,U64)</f>
        <v>0</v>
      </c>
      <c r="X64" s="42">
        <f>SUMIFS('[1]PD REPORT'!$S$6:$S$2069,'[1]PD REPORT'!$D$6:$D$2069,$Y$41,'[1]PD REPORT'!$B$6:$B$2069,U64)</f>
        <v>0</v>
      </c>
      <c r="Y64" s="42">
        <f>SUMIFS('[1]PD REPORT'!$T$6:$T$2069,'[1]PD REPORT'!$D$6:$D$2069,$Y$41,'[1]PD REPORT'!$B$6:$B$2069,U64)</f>
        <v>0</v>
      </c>
      <c r="Z64" s="164">
        <f t="shared" si="16"/>
        <v>0</v>
      </c>
      <c r="AA64" s="163" t="str">
        <f t="shared" si="17"/>
        <v/>
      </c>
      <c r="AB64" s="163" t="str">
        <f t="shared" si="18"/>
        <v/>
      </c>
      <c r="AC64" s="163" t="str">
        <f t="shared" si="19"/>
        <v/>
      </c>
      <c r="AE64" s="165">
        <v>46044</v>
      </c>
      <c r="AF64" s="42">
        <f>SUMIFS('[1]PD REPORT'!$Q$6:$Q$2069,'[1]PD REPORT'!$D$6:$D$2069,$AI$41,'[1]PD REPORT'!$B$6:$B$2069,AE64)</f>
        <v>0</v>
      </c>
      <c r="AG64" s="42">
        <f>SUMIFS('[1]PD REPORT'!$R$6:$R$2069,'[1]PD REPORT'!$D$6:$D$2069,$AI$41,'[1]PD REPORT'!$B$6:$B$2069,AE64)</f>
        <v>0</v>
      </c>
      <c r="AH64" s="42">
        <f>SUMIFS('[1]PD REPORT'!$S$6:$S$2069,'[1]PD REPORT'!$D$6:$D$2069,$AI$41,'[1]PD REPORT'!$B$6:$B$2069,AE64)</f>
        <v>0</v>
      </c>
      <c r="AI64" s="42">
        <f>SUMIFS('[1]PD REPORT'!$T$6:$T$2069,'[1]PD REPORT'!$D$6:$D$2069,$AI$41,'[1]PD REPORT'!$B$6:$B$2069,AE64)</f>
        <v>0</v>
      </c>
      <c r="AJ64" s="164">
        <f t="shared" si="11"/>
        <v>0</v>
      </c>
      <c r="AK64" s="163" t="str">
        <f t="shared" si="12"/>
        <v/>
      </c>
      <c r="AL64" s="163" t="str">
        <f t="shared" si="13"/>
        <v/>
      </c>
      <c r="AM64" s="163" t="str">
        <f t="shared" si="14"/>
        <v/>
      </c>
    </row>
    <row r="65" spans="1:39" x14ac:dyDescent="0.3">
      <c r="B65" s="42">
        <f>SUMIFS('[1]PD REPORT'!$Q$6:$Q$2069,'[1]PD REPORT'!$D$6:$D$2069,$E$41,'[1]PD REPORT'!$B$6:$B$2069,A65)</f>
        <v>0</v>
      </c>
      <c r="C65" s="42">
        <f>SUMIFS('[1]PD REPORT'!$R$6:$R$2069,'[1]PD REPORT'!$D$6:$D$2069,$E$41,'[1]PD REPORT'!$B$6:$B$2069,A65)</f>
        <v>0</v>
      </c>
      <c r="D65" s="42">
        <f>SUMIFS('[1]PD REPORT'!$S$6:$S$2069,'[1]PD REPORT'!$D$6:$D$2069,$E$41,'[1]PD REPORT'!$B$6:$B$2069,A65)</f>
        <v>0</v>
      </c>
      <c r="E65" s="42">
        <f>SUMIFS('[1]PD REPORT'!$T$6:$T$2069,'[1]PD REPORT'!$D$6:$D$2069,$E$41,'[1]PD REPORT'!$B$6:$B$2069,A65)</f>
        <v>0</v>
      </c>
      <c r="F65" s="164">
        <f t="shared" si="15"/>
        <v>0</v>
      </c>
      <c r="G65" s="163" t="str">
        <f t="shared" si="4"/>
        <v/>
      </c>
      <c r="H65" s="163" t="str">
        <f t="shared" si="5"/>
        <v/>
      </c>
      <c r="I65" s="163" t="str">
        <f t="shared" si="6"/>
        <v/>
      </c>
      <c r="L65" s="42">
        <f>SUMIFS('[1]PD REPORT'!$Q$6:$Q$2069,'[1]PD REPORT'!$D$6:$D$2069,$O$41,'[1]PD REPORT'!$B$6:$B$2069,K65)</f>
        <v>0</v>
      </c>
      <c r="M65" s="42">
        <f>SUMIFS('[1]PD REPORT'!$R$6:$R$2069,'[1]PD REPORT'!$D$6:$D$2069,$O$41,'[1]PD REPORT'!$B$6:$B$2069,K65)</f>
        <v>0</v>
      </c>
      <c r="N65" s="42">
        <f>SUMIFS('[1]PD REPORT'!$S$6:$S$2069,'[1]PD REPORT'!$D$6:$D$2069,$O$41,'[1]PD REPORT'!$B$6:$B$2069,K65)</f>
        <v>0</v>
      </c>
      <c r="O65" s="42">
        <f>SUMIFS('[1]PD REPORT'!$T$6:$T$2069,'[1]PD REPORT'!$D$6:$D$2069,$O$41,'[1]PD REPORT'!$B$6:$B$2069,K65)</f>
        <v>0</v>
      </c>
      <c r="P65" s="164">
        <f t="shared" si="7"/>
        <v>0</v>
      </c>
      <c r="Q65" s="163" t="str">
        <f t="shared" si="8"/>
        <v/>
      </c>
      <c r="R65" s="163" t="str">
        <f t="shared" si="9"/>
        <v/>
      </c>
      <c r="S65" s="163" t="str">
        <f t="shared" si="10"/>
        <v/>
      </c>
      <c r="V65" s="42">
        <f>SUMIFS('[1]PD REPORT'!$Q$6:$Q$2069,'[1]PD REPORT'!$D$6:$D$2069,$Y$41,'[1]PD REPORT'!$B$6:$B$2069,U65)</f>
        <v>0</v>
      </c>
      <c r="W65" s="42">
        <f>SUMIFS('[1]PD REPORT'!$R$6:$R$2069,'[1]PD REPORT'!$D$6:$D$2069,$Y$41,'[1]PD REPORT'!$B$6:$B$2069,U65)</f>
        <v>0</v>
      </c>
      <c r="X65" s="42">
        <f>SUMIFS('[1]PD REPORT'!$S$6:$S$2069,'[1]PD REPORT'!$D$6:$D$2069,$Y$41,'[1]PD REPORT'!$B$6:$B$2069,U65)</f>
        <v>0</v>
      </c>
      <c r="Y65" s="42">
        <f>SUMIFS('[1]PD REPORT'!$T$6:$T$2069,'[1]PD REPORT'!$D$6:$D$2069,$Y$41,'[1]PD REPORT'!$B$6:$B$2069,U65)</f>
        <v>0</v>
      </c>
      <c r="Z65" s="164">
        <f t="shared" si="16"/>
        <v>0</v>
      </c>
      <c r="AA65" s="163" t="str">
        <f t="shared" si="17"/>
        <v/>
      </c>
      <c r="AB65" s="163" t="str">
        <f t="shared" si="18"/>
        <v/>
      </c>
      <c r="AC65" s="163" t="str">
        <f t="shared" si="19"/>
        <v/>
      </c>
      <c r="AE65" s="165">
        <v>46045</v>
      </c>
      <c r="AF65" s="42">
        <f>SUMIFS('[1]PD REPORT'!$Q$6:$Q$2069,'[1]PD REPORT'!$D$6:$D$2069,$AI$41,'[1]PD REPORT'!$B$6:$B$2069,AE65)</f>
        <v>0</v>
      </c>
      <c r="AG65" s="42">
        <f>SUMIFS('[1]PD REPORT'!$R$6:$R$2069,'[1]PD REPORT'!$D$6:$D$2069,$AI$41,'[1]PD REPORT'!$B$6:$B$2069,AE65)</f>
        <v>0</v>
      </c>
      <c r="AH65" s="42">
        <f>SUMIFS('[1]PD REPORT'!$S$6:$S$2069,'[1]PD REPORT'!$D$6:$D$2069,$AI$41,'[1]PD REPORT'!$B$6:$B$2069,AE65)</f>
        <v>0</v>
      </c>
      <c r="AI65" s="42">
        <f>SUMIFS('[1]PD REPORT'!$T$6:$T$2069,'[1]PD REPORT'!$D$6:$D$2069,$AI$41,'[1]PD REPORT'!$B$6:$B$2069,AE65)</f>
        <v>0</v>
      </c>
      <c r="AJ65" s="164">
        <f t="shared" si="11"/>
        <v>0</v>
      </c>
      <c r="AK65" s="163" t="str">
        <f t="shared" si="12"/>
        <v/>
      </c>
      <c r="AL65" s="163" t="str">
        <f t="shared" si="13"/>
        <v/>
      </c>
      <c r="AM65" s="163" t="str">
        <f t="shared" si="14"/>
        <v/>
      </c>
    </row>
    <row r="66" spans="1:39" x14ac:dyDescent="0.3">
      <c r="B66" s="42">
        <f>SUMIFS('[1]PD REPORT'!$Q$6:$Q$2069,'[1]PD REPORT'!$D$6:$D$2069,$E$41,'[1]PD REPORT'!$B$6:$B$2069,A66)</f>
        <v>0</v>
      </c>
      <c r="C66" s="42">
        <f>SUMIFS('[1]PD REPORT'!$R$6:$R$2069,'[1]PD REPORT'!$D$6:$D$2069,$E$41,'[1]PD REPORT'!$B$6:$B$2069,A66)</f>
        <v>0</v>
      </c>
      <c r="D66" s="42">
        <f>SUMIFS('[1]PD REPORT'!$S$6:$S$2069,'[1]PD REPORT'!$D$6:$D$2069,$E$41,'[1]PD REPORT'!$B$6:$B$2069,A66)</f>
        <v>0</v>
      </c>
      <c r="E66" s="42">
        <f>SUMIFS('[1]PD REPORT'!$T$6:$T$2069,'[1]PD REPORT'!$D$6:$D$2069,$E$41,'[1]PD REPORT'!$B$6:$B$2069,A66)</f>
        <v>0</v>
      </c>
      <c r="F66" s="164">
        <f t="shared" si="15"/>
        <v>0</v>
      </c>
      <c r="G66" s="163" t="str">
        <f t="shared" si="4"/>
        <v/>
      </c>
      <c r="H66" s="163" t="str">
        <f t="shared" si="5"/>
        <v/>
      </c>
      <c r="I66" s="163" t="str">
        <f t="shared" si="6"/>
        <v/>
      </c>
      <c r="L66" s="42">
        <f>SUMIFS('[1]PD REPORT'!$Q$6:$Q$2069,'[1]PD REPORT'!$D$6:$D$2069,$O$41,'[1]PD REPORT'!$B$6:$B$2069,K66)</f>
        <v>0</v>
      </c>
      <c r="M66" s="42">
        <f>SUMIFS('[1]PD REPORT'!$R$6:$R$2069,'[1]PD REPORT'!$D$6:$D$2069,$O$41,'[1]PD REPORT'!$B$6:$B$2069,K66)</f>
        <v>0</v>
      </c>
      <c r="N66" s="42">
        <f>SUMIFS('[1]PD REPORT'!$S$6:$S$2069,'[1]PD REPORT'!$D$6:$D$2069,$O$41,'[1]PD REPORT'!$B$6:$B$2069,K66)</f>
        <v>0</v>
      </c>
      <c r="O66" s="42">
        <f>SUMIFS('[1]PD REPORT'!$T$6:$T$2069,'[1]PD REPORT'!$D$6:$D$2069,$O$41,'[1]PD REPORT'!$B$6:$B$2069,K66)</f>
        <v>0</v>
      </c>
      <c r="P66" s="164">
        <f t="shared" si="7"/>
        <v>0</v>
      </c>
      <c r="Q66" s="163" t="str">
        <f t="shared" si="8"/>
        <v/>
      </c>
      <c r="R66" s="163" t="str">
        <f t="shared" si="9"/>
        <v/>
      </c>
      <c r="S66" s="163" t="str">
        <f t="shared" si="10"/>
        <v/>
      </c>
      <c r="V66" s="42">
        <f>SUMIFS('[1]PD REPORT'!$Q$6:$Q$2069,'[1]PD REPORT'!$D$6:$D$2069,$Y$41,'[1]PD REPORT'!$B$6:$B$2069,U66)</f>
        <v>0</v>
      </c>
      <c r="W66" s="42">
        <f>SUMIFS('[1]PD REPORT'!$R$6:$R$2069,'[1]PD REPORT'!$D$6:$D$2069,$Y$41,'[1]PD REPORT'!$B$6:$B$2069,U66)</f>
        <v>0</v>
      </c>
      <c r="X66" s="42">
        <f>SUMIFS('[1]PD REPORT'!$S$6:$S$2069,'[1]PD REPORT'!$D$6:$D$2069,$Y$41,'[1]PD REPORT'!$B$6:$B$2069,U66)</f>
        <v>0</v>
      </c>
      <c r="Y66" s="42">
        <f>SUMIFS('[1]PD REPORT'!$T$6:$T$2069,'[1]PD REPORT'!$D$6:$D$2069,$Y$41,'[1]PD REPORT'!$B$6:$B$2069,U66)</f>
        <v>0</v>
      </c>
      <c r="Z66" s="164">
        <f t="shared" si="16"/>
        <v>0</v>
      </c>
      <c r="AA66" s="163" t="str">
        <f t="shared" si="17"/>
        <v/>
      </c>
      <c r="AB66" s="163" t="str">
        <f t="shared" si="18"/>
        <v/>
      </c>
      <c r="AC66" s="163" t="str">
        <f t="shared" si="19"/>
        <v/>
      </c>
      <c r="AE66" s="165">
        <v>46046</v>
      </c>
      <c r="AF66" s="42">
        <f>SUMIFS('[1]PD REPORT'!$Q$6:$Q$2069,'[1]PD REPORT'!$D$6:$D$2069,$AI$41,'[1]PD REPORT'!$B$6:$B$2069,AE66)</f>
        <v>0</v>
      </c>
      <c r="AG66" s="42">
        <f>SUMIFS('[1]PD REPORT'!$R$6:$R$2069,'[1]PD REPORT'!$D$6:$D$2069,$AI$41,'[1]PD REPORT'!$B$6:$B$2069,AE66)</f>
        <v>0</v>
      </c>
      <c r="AH66" s="42">
        <f>SUMIFS('[1]PD REPORT'!$S$6:$S$2069,'[1]PD REPORT'!$D$6:$D$2069,$AI$41,'[1]PD REPORT'!$B$6:$B$2069,AE66)</f>
        <v>0</v>
      </c>
      <c r="AI66" s="42">
        <f>SUMIFS('[1]PD REPORT'!$T$6:$T$2069,'[1]PD REPORT'!$D$6:$D$2069,$AI$41,'[1]PD REPORT'!$B$6:$B$2069,AE66)</f>
        <v>0</v>
      </c>
      <c r="AJ66" s="164">
        <f t="shared" si="11"/>
        <v>0</v>
      </c>
      <c r="AK66" s="163" t="str">
        <f t="shared" si="12"/>
        <v/>
      </c>
      <c r="AL66" s="163" t="str">
        <f t="shared" si="13"/>
        <v/>
      </c>
      <c r="AM66" s="163" t="str">
        <f t="shared" si="14"/>
        <v/>
      </c>
    </row>
    <row r="67" spans="1:39" x14ac:dyDescent="0.3">
      <c r="B67" s="42">
        <f>SUMIFS('[1]PD REPORT'!$Q$6:$Q$2069,'[1]PD REPORT'!$D$6:$D$2069,$E$41,'[1]PD REPORT'!$B$6:$B$2069,A67)</f>
        <v>0</v>
      </c>
      <c r="C67" s="42">
        <f>SUMIFS('[1]PD REPORT'!$R$6:$R$2069,'[1]PD REPORT'!$D$6:$D$2069,$E$41,'[1]PD REPORT'!$B$6:$B$2069,A67)</f>
        <v>0</v>
      </c>
      <c r="D67" s="42">
        <f>SUMIFS('[1]PD REPORT'!$S$6:$S$2069,'[1]PD REPORT'!$D$6:$D$2069,$E$41,'[1]PD REPORT'!$B$6:$B$2069,A67)</f>
        <v>0</v>
      </c>
      <c r="E67" s="42">
        <f>SUMIFS('[1]PD REPORT'!$T$6:$T$2069,'[1]PD REPORT'!$D$6:$D$2069,$E$41,'[1]PD REPORT'!$B$6:$B$2069,A67)</f>
        <v>0</v>
      </c>
      <c r="F67" s="164">
        <f t="shared" si="15"/>
        <v>0</v>
      </c>
      <c r="G67" s="163" t="str">
        <f t="shared" si="4"/>
        <v/>
      </c>
      <c r="H67" s="163" t="str">
        <f t="shared" si="5"/>
        <v/>
      </c>
      <c r="I67" s="163" t="str">
        <f t="shared" si="6"/>
        <v/>
      </c>
      <c r="L67" s="42">
        <f>SUMIFS('[1]PD REPORT'!$Q$6:$Q$2069,'[1]PD REPORT'!$D$6:$D$2069,$O$41,'[1]PD REPORT'!$B$6:$B$2069,K67)</f>
        <v>0</v>
      </c>
      <c r="M67" s="42">
        <f>SUMIFS('[1]PD REPORT'!$R$6:$R$2069,'[1]PD REPORT'!$D$6:$D$2069,$O$41,'[1]PD REPORT'!$B$6:$B$2069,K67)</f>
        <v>0</v>
      </c>
      <c r="N67" s="42">
        <f>SUMIFS('[1]PD REPORT'!$S$6:$S$2069,'[1]PD REPORT'!$D$6:$D$2069,$O$41,'[1]PD REPORT'!$B$6:$B$2069,K67)</f>
        <v>0</v>
      </c>
      <c r="O67" s="42">
        <f>SUMIFS('[1]PD REPORT'!$T$6:$T$2069,'[1]PD REPORT'!$D$6:$D$2069,$O$41,'[1]PD REPORT'!$B$6:$B$2069,K67)</f>
        <v>0</v>
      </c>
      <c r="P67" s="164">
        <f t="shared" si="7"/>
        <v>0</v>
      </c>
      <c r="Q67" s="163" t="str">
        <f t="shared" si="8"/>
        <v/>
      </c>
      <c r="R67" s="163" t="str">
        <f t="shared" si="9"/>
        <v/>
      </c>
      <c r="S67" s="163" t="str">
        <f t="shared" si="10"/>
        <v/>
      </c>
      <c r="V67" s="42">
        <f>SUMIFS('[1]PD REPORT'!$Q$6:$Q$2069,'[1]PD REPORT'!$D$6:$D$2069,$Y$41,'[1]PD REPORT'!$B$6:$B$2069,U67)</f>
        <v>0</v>
      </c>
      <c r="W67" s="42">
        <f>SUMIFS('[1]PD REPORT'!$R$6:$R$2069,'[1]PD REPORT'!$D$6:$D$2069,$Y$41,'[1]PD REPORT'!$B$6:$B$2069,U67)</f>
        <v>0</v>
      </c>
      <c r="X67" s="42">
        <f>SUMIFS('[1]PD REPORT'!$S$6:$S$2069,'[1]PD REPORT'!$D$6:$D$2069,$Y$41,'[1]PD REPORT'!$B$6:$B$2069,U67)</f>
        <v>0</v>
      </c>
      <c r="Y67" s="42">
        <f>SUMIFS('[1]PD REPORT'!$T$6:$T$2069,'[1]PD REPORT'!$D$6:$D$2069,$Y$41,'[1]PD REPORT'!$B$6:$B$2069,U67)</f>
        <v>0</v>
      </c>
      <c r="Z67" s="164">
        <f t="shared" si="16"/>
        <v>0</v>
      </c>
      <c r="AA67" s="163" t="str">
        <f t="shared" si="17"/>
        <v/>
      </c>
      <c r="AB67" s="163" t="str">
        <f t="shared" si="18"/>
        <v/>
      </c>
      <c r="AC67" s="163" t="str">
        <f t="shared" si="19"/>
        <v/>
      </c>
      <c r="AE67" s="165">
        <v>46047</v>
      </c>
      <c r="AF67" s="42">
        <f>SUMIFS('[1]PD REPORT'!$Q$6:$Q$2069,'[1]PD REPORT'!$D$6:$D$2069,$AI$41,'[1]PD REPORT'!$B$6:$B$2069,AE67)</f>
        <v>0</v>
      </c>
      <c r="AG67" s="42">
        <f>SUMIFS('[1]PD REPORT'!$R$6:$R$2069,'[1]PD REPORT'!$D$6:$D$2069,$AI$41,'[1]PD REPORT'!$B$6:$B$2069,AE67)</f>
        <v>0</v>
      </c>
      <c r="AH67" s="42">
        <f>SUMIFS('[1]PD REPORT'!$S$6:$S$2069,'[1]PD REPORT'!$D$6:$D$2069,$AI$41,'[1]PD REPORT'!$B$6:$B$2069,AE67)</f>
        <v>0</v>
      </c>
      <c r="AI67" s="42">
        <f>SUMIFS('[1]PD REPORT'!$T$6:$T$2069,'[1]PD REPORT'!$D$6:$D$2069,$AI$41,'[1]PD REPORT'!$B$6:$B$2069,AE67)</f>
        <v>0</v>
      </c>
      <c r="AJ67" s="164">
        <f t="shared" si="11"/>
        <v>0</v>
      </c>
      <c r="AK67" s="163" t="str">
        <f t="shared" si="12"/>
        <v/>
      </c>
      <c r="AL67" s="163" t="str">
        <f t="shared" si="13"/>
        <v/>
      </c>
      <c r="AM67" s="163" t="str">
        <f t="shared" si="14"/>
        <v/>
      </c>
    </row>
    <row r="68" spans="1:39" x14ac:dyDescent="0.3">
      <c r="B68" s="42">
        <f>SUMIFS('[1]PD REPORT'!$Q$6:$Q$2069,'[1]PD REPORT'!$D$6:$D$2069,$E$41,'[1]PD REPORT'!$B$6:$B$2069,A68)</f>
        <v>0</v>
      </c>
      <c r="C68" s="42">
        <f>SUMIFS('[1]PD REPORT'!$R$6:$R$2069,'[1]PD REPORT'!$D$6:$D$2069,$E$41,'[1]PD REPORT'!$B$6:$B$2069,A68)</f>
        <v>0</v>
      </c>
      <c r="D68" s="42">
        <f>SUMIFS('[1]PD REPORT'!$S$6:$S$2069,'[1]PD REPORT'!$D$6:$D$2069,$E$41,'[1]PD REPORT'!$B$6:$B$2069,A68)</f>
        <v>0</v>
      </c>
      <c r="E68" s="42">
        <f>SUMIFS('[1]PD REPORT'!$T$6:$T$2069,'[1]PD REPORT'!$D$6:$D$2069,$E$41,'[1]PD REPORT'!$B$6:$B$2069,A68)</f>
        <v>0</v>
      </c>
      <c r="F68" s="164">
        <f t="shared" si="15"/>
        <v>0</v>
      </c>
      <c r="G68" s="163" t="str">
        <f t="shared" si="4"/>
        <v/>
      </c>
      <c r="H68" s="163" t="str">
        <f t="shared" si="5"/>
        <v/>
      </c>
      <c r="I68" s="163" t="str">
        <f t="shared" si="6"/>
        <v/>
      </c>
      <c r="L68" s="42">
        <f>SUMIFS('[1]PD REPORT'!$Q$6:$Q$2069,'[1]PD REPORT'!$D$6:$D$2069,$O$41,'[1]PD REPORT'!$B$6:$B$2069,K68)</f>
        <v>0</v>
      </c>
      <c r="M68" s="42">
        <f>SUMIFS('[1]PD REPORT'!$R$6:$R$2069,'[1]PD REPORT'!$D$6:$D$2069,$O$41,'[1]PD REPORT'!$B$6:$B$2069,K68)</f>
        <v>0</v>
      </c>
      <c r="N68" s="42">
        <f>SUMIFS('[1]PD REPORT'!$S$6:$S$2069,'[1]PD REPORT'!$D$6:$D$2069,$O$41,'[1]PD REPORT'!$B$6:$B$2069,K68)</f>
        <v>0</v>
      </c>
      <c r="O68" s="42">
        <f>SUMIFS('[1]PD REPORT'!$T$6:$T$2069,'[1]PD REPORT'!$D$6:$D$2069,$O$41,'[1]PD REPORT'!$B$6:$B$2069,K68)</f>
        <v>0</v>
      </c>
      <c r="P68" s="164">
        <f t="shared" si="7"/>
        <v>0</v>
      </c>
      <c r="Q68" s="163" t="str">
        <f t="shared" si="8"/>
        <v/>
      </c>
      <c r="R68" s="163" t="str">
        <f t="shared" si="9"/>
        <v/>
      </c>
      <c r="S68" s="163" t="str">
        <f t="shared" si="10"/>
        <v/>
      </c>
      <c r="V68" s="42">
        <f>SUMIFS('[1]PD REPORT'!$Q$6:$Q$2069,'[1]PD REPORT'!$D$6:$D$2069,$Y$41,'[1]PD REPORT'!$B$6:$B$2069,U68)</f>
        <v>0</v>
      </c>
      <c r="W68" s="42">
        <f>SUMIFS('[1]PD REPORT'!$R$6:$R$2069,'[1]PD REPORT'!$D$6:$D$2069,$Y$41,'[1]PD REPORT'!$B$6:$B$2069,U68)</f>
        <v>0</v>
      </c>
      <c r="X68" s="42">
        <f>SUMIFS('[1]PD REPORT'!$S$6:$S$2069,'[1]PD REPORT'!$D$6:$D$2069,$Y$41,'[1]PD REPORT'!$B$6:$B$2069,U68)</f>
        <v>0</v>
      </c>
      <c r="Y68" s="42">
        <f>SUMIFS('[1]PD REPORT'!$T$6:$T$2069,'[1]PD REPORT'!$D$6:$D$2069,$Y$41,'[1]PD REPORT'!$B$6:$B$2069,U68)</f>
        <v>0</v>
      </c>
      <c r="Z68" s="164">
        <f t="shared" si="16"/>
        <v>0</v>
      </c>
      <c r="AA68" s="163" t="str">
        <f t="shared" si="17"/>
        <v/>
      </c>
      <c r="AB68" s="163" t="str">
        <f t="shared" si="18"/>
        <v/>
      </c>
      <c r="AC68" s="163" t="str">
        <f t="shared" si="19"/>
        <v/>
      </c>
      <c r="AE68" s="165">
        <v>46048</v>
      </c>
      <c r="AF68" s="42">
        <f>SUMIFS('[1]PD REPORT'!$Q$6:$Q$2069,'[1]PD REPORT'!$D$6:$D$2069,$AI$41,'[1]PD REPORT'!$B$6:$B$2069,AE68)</f>
        <v>0</v>
      </c>
      <c r="AG68" s="42">
        <f>SUMIFS('[1]PD REPORT'!$R$6:$R$2069,'[1]PD REPORT'!$D$6:$D$2069,$AI$41,'[1]PD REPORT'!$B$6:$B$2069,AE68)</f>
        <v>0</v>
      </c>
      <c r="AH68" s="42">
        <f>SUMIFS('[1]PD REPORT'!$S$6:$S$2069,'[1]PD REPORT'!$D$6:$D$2069,$AI$41,'[1]PD REPORT'!$B$6:$B$2069,AE68)</f>
        <v>0</v>
      </c>
      <c r="AI68" s="42">
        <f>SUMIFS('[1]PD REPORT'!$T$6:$T$2069,'[1]PD REPORT'!$D$6:$D$2069,$AI$41,'[1]PD REPORT'!$B$6:$B$2069,AE68)</f>
        <v>0</v>
      </c>
      <c r="AJ68" s="164">
        <f t="shared" si="11"/>
        <v>0</v>
      </c>
      <c r="AK68" s="163" t="str">
        <f t="shared" si="12"/>
        <v/>
      </c>
      <c r="AL68" s="163" t="str">
        <f t="shared" si="13"/>
        <v/>
      </c>
      <c r="AM68" s="163" t="str">
        <f t="shared" si="14"/>
        <v/>
      </c>
    </row>
    <row r="69" spans="1:39" x14ac:dyDescent="0.3">
      <c r="B69" s="42">
        <f>SUMIFS('[1]PD REPORT'!$Q$6:$Q$2069,'[1]PD REPORT'!$D$6:$D$2069,$E$41,'[1]PD REPORT'!$B$6:$B$2069,A69)</f>
        <v>0</v>
      </c>
      <c r="C69" s="42">
        <f>SUMIFS('[1]PD REPORT'!$R$6:$R$2069,'[1]PD REPORT'!$D$6:$D$2069,$E$41,'[1]PD REPORT'!$B$6:$B$2069,A69)</f>
        <v>0</v>
      </c>
      <c r="D69" s="42">
        <f>SUMIFS('[1]PD REPORT'!$S$6:$S$2069,'[1]PD REPORT'!$D$6:$D$2069,$E$41,'[1]PD REPORT'!$B$6:$B$2069,A69)</f>
        <v>0</v>
      </c>
      <c r="E69" s="42">
        <f>SUMIFS('[1]PD REPORT'!$T$6:$T$2069,'[1]PD REPORT'!$D$6:$D$2069,$E$41,'[1]PD REPORT'!$B$6:$B$2069,A69)</f>
        <v>0</v>
      </c>
      <c r="F69" s="164">
        <f t="shared" si="15"/>
        <v>0</v>
      </c>
      <c r="G69" s="163" t="str">
        <f t="shared" si="4"/>
        <v/>
      </c>
      <c r="H69" s="163" t="str">
        <f t="shared" si="5"/>
        <v/>
      </c>
      <c r="I69" s="163" t="str">
        <f t="shared" si="6"/>
        <v/>
      </c>
      <c r="L69" s="42">
        <f>SUMIFS('[1]PD REPORT'!$Q$6:$Q$2069,'[1]PD REPORT'!$D$6:$D$2069,$O$41,'[1]PD REPORT'!$B$6:$B$2069,K69)</f>
        <v>0</v>
      </c>
      <c r="M69" s="42">
        <f>SUMIFS('[1]PD REPORT'!$R$6:$R$2069,'[1]PD REPORT'!$D$6:$D$2069,$O$41,'[1]PD REPORT'!$B$6:$B$2069,K69)</f>
        <v>0</v>
      </c>
      <c r="N69" s="42">
        <f>SUMIFS('[1]PD REPORT'!$S$6:$S$2069,'[1]PD REPORT'!$D$6:$D$2069,$O$41,'[1]PD REPORT'!$B$6:$B$2069,K69)</f>
        <v>0</v>
      </c>
      <c r="O69" s="42">
        <f>SUMIFS('[1]PD REPORT'!$T$6:$T$2069,'[1]PD REPORT'!$D$6:$D$2069,$O$41,'[1]PD REPORT'!$B$6:$B$2069,K69)</f>
        <v>0</v>
      </c>
      <c r="P69" s="164">
        <f t="shared" si="7"/>
        <v>0</v>
      </c>
      <c r="Q69" s="163" t="str">
        <f t="shared" si="8"/>
        <v/>
      </c>
      <c r="R69" s="163" t="str">
        <f t="shared" si="9"/>
        <v/>
      </c>
      <c r="S69" s="163" t="str">
        <f t="shared" si="10"/>
        <v/>
      </c>
      <c r="V69" s="42"/>
      <c r="W69" s="42"/>
      <c r="X69" s="42"/>
      <c r="Y69" s="42"/>
      <c r="Z69" s="164"/>
      <c r="AA69" s="163"/>
      <c r="AB69" s="163"/>
      <c r="AC69" s="163"/>
      <c r="AE69" s="165">
        <v>46049</v>
      </c>
      <c r="AF69" s="42">
        <f>SUMIFS('[1]PD REPORT'!$Q$6:$Q$2069,'[1]PD REPORT'!$D$6:$D$2069,$AI$41,'[1]PD REPORT'!$B$6:$B$2069,AE69)</f>
        <v>0</v>
      </c>
      <c r="AG69" s="42">
        <f>SUMIFS('[1]PD REPORT'!$R$6:$R$2069,'[1]PD REPORT'!$D$6:$D$2069,$AI$41,'[1]PD REPORT'!$B$6:$B$2069,AE69)</f>
        <v>0</v>
      </c>
      <c r="AH69" s="42">
        <f>SUMIFS('[1]PD REPORT'!$S$6:$S$2069,'[1]PD REPORT'!$D$6:$D$2069,$AI$41,'[1]PD REPORT'!$B$6:$B$2069,AE69)</f>
        <v>0</v>
      </c>
      <c r="AI69" s="42">
        <f>SUMIFS('[1]PD REPORT'!$T$6:$T$2069,'[1]PD REPORT'!$D$6:$D$2069,$AI$41,'[1]PD REPORT'!$B$6:$B$2069,AE69)</f>
        <v>0</v>
      </c>
      <c r="AJ69" s="164">
        <f t="shared" si="11"/>
        <v>0</v>
      </c>
      <c r="AK69" s="163" t="str">
        <f t="shared" si="12"/>
        <v/>
      </c>
      <c r="AL69" s="163" t="str">
        <f t="shared" si="13"/>
        <v/>
      </c>
      <c r="AM69" s="163" t="str">
        <f t="shared" si="14"/>
        <v/>
      </c>
    </row>
    <row r="70" spans="1:39" x14ac:dyDescent="0.3">
      <c r="B70" s="42">
        <f>SUMIFS('[1]PD REPORT'!$Q$6:$Q$2069,'[1]PD REPORT'!$D$6:$D$2069,$E$41,'[1]PD REPORT'!$B$6:$B$2069,A70)</f>
        <v>0</v>
      </c>
      <c r="C70" s="42">
        <f>SUMIFS('[1]PD REPORT'!$R$6:$R$2069,'[1]PD REPORT'!$D$6:$D$2069,$E$41,'[1]PD REPORT'!$B$6:$B$2069,A70)</f>
        <v>0</v>
      </c>
      <c r="D70" s="42">
        <f>SUMIFS('[1]PD REPORT'!$S$6:$S$2069,'[1]PD REPORT'!$D$6:$D$2069,$E$41,'[1]PD REPORT'!$B$6:$B$2069,A70)</f>
        <v>0</v>
      </c>
      <c r="E70" s="42">
        <f>SUMIFS('[1]PD REPORT'!$T$6:$T$2069,'[1]PD REPORT'!$D$6:$D$2069,$E$41,'[1]PD REPORT'!$B$6:$B$2069,A70)</f>
        <v>0</v>
      </c>
      <c r="F70" s="164">
        <f t="shared" si="15"/>
        <v>0</v>
      </c>
      <c r="G70" s="163" t="str">
        <f t="shared" si="4"/>
        <v/>
      </c>
      <c r="H70" s="163" t="str">
        <f t="shared" si="5"/>
        <v/>
      </c>
      <c r="I70" s="163" t="str">
        <f t="shared" si="6"/>
        <v/>
      </c>
      <c r="L70" s="42">
        <f>SUMIFS('[1]PD REPORT'!$Q$6:$Q$2069,'[1]PD REPORT'!$D$6:$D$2069,$O$41,'[1]PD REPORT'!$B$6:$B$2069,K70)</f>
        <v>0</v>
      </c>
      <c r="M70" s="42">
        <f>SUMIFS('[1]PD REPORT'!$R$6:$R$2069,'[1]PD REPORT'!$D$6:$D$2069,$O$41,'[1]PD REPORT'!$B$6:$B$2069,K70)</f>
        <v>0</v>
      </c>
      <c r="N70" s="42">
        <f>SUMIFS('[1]PD REPORT'!$S$6:$S$2069,'[1]PD REPORT'!$D$6:$D$2069,$O$41,'[1]PD REPORT'!$B$6:$B$2069,K70)</f>
        <v>0</v>
      </c>
      <c r="O70" s="42">
        <f>SUMIFS('[1]PD REPORT'!$T$6:$T$2069,'[1]PD REPORT'!$D$6:$D$2069,$O$41,'[1]PD REPORT'!$B$6:$B$2069,K70)</f>
        <v>0</v>
      </c>
      <c r="P70" s="164">
        <f t="shared" si="7"/>
        <v>0</v>
      </c>
      <c r="Q70" s="163" t="str">
        <f t="shared" si="8"/>
        <v/>
      </c>
      <c r="R70" s="163" t="str">
        <f t="shared" si="9"/>
        <v/>
      </c>
      <c r="S70" s="163" t="str">
        <f t="shared" si="10"/>
        <v/>
      </c>
      <c r="V70" s="42"/>
      <c r="W70" s="42"/>
      <c r="X70" s="42"/>
      <c r="Y70" s="42"/>
      <c r="Z70" s="164"/>
      <c r="AA70" s="163"/>
      <c r="AB70" s="163"/>
      <c r="AC70" s="163"/>
      <c r="AE70" s="165">
        <v>46050</v>
      </c>
      <c r="AF70" s="42">
        <f>SUMIFS('[1]PD REPORT'!$Q$6:$Q$2069,'[1]PD REPORT'!$D$6:$D$2069,$AI$41,'[1]PD REPORT'!$B$6:$B$2069,AE70)</f>
        <v>0</v>
      </c>
      <c r="AG70" s="42">
        <f>SUMIFS('[1]PD REPORT'!$R$6:$R$2069,'[1]PD REPORT'!$D$6:$D$2069,$AI$41,'[1]PD REPORT'!$B$6:$B$2069,AE70)</f>
        <v>0</v>
      </c>
      <c r="AH70" s="42">
        <f>SUMIFS('[1]PD REPORT'!$S$6:$S$2069,'[1]PD REPORT'!$D$6:$D$2069,$AI$41,'[1]PD REPORT'!$B$6:$B$2069,AE70)</f>
        <v>0</v>
      </c>
      <c r="AI70" s="42">
        <f>SUMIFS('[1]PD REPORT'!$T$6:$T$2069,'[1]PD REPORT'!$D$6:$D$2069,$AI$41,'[1]PD REPORT'!$B$6:$B$2069,AE70)</f>
        <v>0</v>
      </c>
      <c r="AJ70" s="164">
        <f t="shared" si="11"/>
        <v>0</v>
      </c>
      <c r="AK70" s="163" t="str">
        <f t="shared" si="12"/>
        <v/>
      </c>
      <c r="AL70" s="163" t="str">
        <f t="shared" si="13"/>
        <v/>
      </c>
      <c r="AM70" s="163" t="str">
        <f t="shared" si="14"/>
        <v/>
      </c>
    </row>
    <row r="71" spans="1:39" x14ac:dyDescent="0.3">
      <c r="B71" s="42">
        <f>SUMIFS('[1]PD REPORT'!$Q$6:$Q$2069,'[1]PD REPORT'!$D$6:$D$2069,$E$41,'[1]PD REPORT'!$B$6:$B$2069,A71)</f>
        <v>0</v>
      </c>
      <c r="C71" s="42">
        <f>SUMIFS('[1]PD REPORT'!$R$6:$R$2069,'[1]PD REPORT'!$D$6:$D$2069,$E$41,'[1]PD REPORT'!$B$6:$B$2069,A71)</f>
        <v>0</v>
      </c>
      <c r="D71" s="42">
        <f>SUMIFS('[1]PD REPORT'!$S$6:$S$2069,'[1]PD REPORT'!$D$6:$D$2069,$E$41,'[1]PD REPORT'!$B$6:$B$2069,A71)</f>
        <v>0</v>
      </c>
      <c r="E71" s="42">
        <f>SUMIFS('[1]PD REPORT'!$T$6:$T$2069,'[1]PD REPORT'!$D$6:$D$2069,$E$41,'[1]PD REPORT'!$B$6:$B$2069,A71)</f>
        <v>0</v>
      </c>
      <c r="F71" s="164">
        <f t="shared" si="15"/>
        <v>0</v>
      </c>
      <c r="G71" s="163" t="str">
        <f t="shared" si="4"/>
        <v/>
      </c>
      <c r="H71" s="163" t="str">
        <f t="shared" si="5"/>
        <v/>
      </c>
      <c r="I71" s="163" t="str">
        <f t="shared" si="6"/>
        <v/>
      </c>
      <c r="L71" s="42">
        <f>SUMIFS('[1]PD REPORT'!$Q$6:$Q$2069,'[1]PD REPORT'!$D$6:$D$2069,$O$41,'[1]PD REPORT'!$B$6:$B$2069,K71)</f>
        <v>0</v>
      </c>
      <c r="M71" s="42">
        <f>SUMIFS('[1]PD REPORT'!$R$6:$R$2069,'[1]PD REPORT'!$D$6:$D$2069,$O$41,'[1]PD REPORT'!$B$6:$B$2069,K71)</f>
        <v>0</v>
      </c>
      <c r="N71" s="42">
        <f>SUMIFS('[1]PD REPORT'!$S$6:$S$2069,'[1]PD REPORT'!$D$6:$D$2069,$O$41,'[1]PD REPORT'!$B$6:$B$2069,K71)</f>
        <v>0</v>
      </c>
      <c r="O71" s="42">
        <f>SUMIFS('[1]PD REPORT'!$T$6:$T$2069,'[1]PD REPORT'!$D$6:$D$2069,$O$41,'[1]PD REPORT'!$B$6:$B$2069,K71)</f>
        <v>0</v>
      </c>
      <c r="P71" s="164">
        <f t="shared" si="7"/>
        <v>0</v>
      </c>
      <c r="Q71" s="163" t="str">
        <f t="shared" si="8"/>
        <v/>
      </c>
      <c r="R71" s="163" t="str">
        <f t="shared" si="9"/>
        <v/>
      </c>
      <c r="S71" s="163" t="str">
        <f t="shared" si="10"/>
        <v/>
      </c>
      <c r="V71" s="42"/>
      <c r="W71" s="42"/>
      <c r="X71" s="42"/>
      <c r="Y71" s="42"/>
      <c r="Z71" s="164"/>
      <c r="AA71" s="163"/>
      <c r="AB71" s="163"/>
      <c r="AC71" s="163"/>
      <c r="AE71" s="165">
        <v>46051</v>
      </c>
      <c r="AF71" s="42">
        <f>SUMIFS('[1]PD REPORT'!$Q$6:$Q$2069,'[1]PD REPORT'!$D$6:$D$2069,$AI$41,'[1]PD REPORT'!$B$6:$B$2069,AE71)</f>
        <v>0</v>
      </c>
      <c r="AG71" s="42">
        <f>SUMIFS('[1]PD REPORT'!$R$6:$R$2069,'[1]PD REPORT'!$D$6:$D$2069,$AI$41,'[1]PD REPORT'!$B$6:$B$2069,AE71)</f>
        <v>0</v>
      </c>
      <c r="AH71" s="42">
        <f>SUMIFS('[1]PD REPORT'!$S$6:$S$2069,'[1]PD REPORT'!$D$6:$D$2069,$AI$41,'[1]PD REPORT'!$B$6:$B$2069,AE71)</f>
        <v>0</v>
      </c>
      <c r="AI71" s="42">
        <f>SUMIFS('[1]PD REPORT'!$T$6:$T$2069,'[1]PD REPORT'!$D$6:$D$2069,$AI$41,'[1]PD REPORT'!$B$6:$B$2069,AE71)</f>
        <v>0</v>
      </c>
      <c r="AJ71" s="164">
        <f t="shared" si="11"/>
        <v>0</v>
      </c>
      <c r="AK71" s="163" t="str">
        <f t="shared" si="12"/>
        <v/>
      </c>
      <c r="AL71" s="163" t="str">
        <f t="shared" si="13"/>
        <v/>
      </c>
      <c r="AM71" s="163" t="str">
        <f t="shared" si="14"/>
        <v/>
      </c>
    </row>
    <row r="72" spans="1:39" x14ac:dyDescent="0.3">
      <c r="B72" s="42">
        <f>SUMIFS('[1]PD REPORT'!$Q$6:$Q$2069,'[1]PD REPORT'!$D$6:$D$2069,$E$41,'[1]PD REPORT'!$B$6:$B$2069,A72)</f>
        <v>0</v>
      </c>
      <c r="C72" s="42">
        <f>SUMIFS('[1]PD REPORT'!$R$6:$R$2069,'[1]PD REPORT'!$D$6:$D$2069,$E$41,'[1]PD REPORT'!$B$6:$B$2069,A72)</f>
        <v>0</v>
      </c>
      <c r="D72" s="42">
        <f>SUMIFS('[1]PD REPORT'!$S$6:$S$2069,'[1]PD REPORT'!$D$6:$D$2069,$E$41,'[1]PD REPORT'!$B$6:$B$2069,A72)</f>
        <v>0</v>
      </c>
      <c r="E72" s="42">
        <f>SUMIFS('[1]PD REPORT'!$T$6:$T$2069,'[1]PD REPORT'!$D$6:$D$2069,$E$41,'[1]PD REPORT'!$B$6:$B$2069,A72)</f>
        <v>0</v>
      </c>
      <c r="F72" s="164">
        <f t="shared" si="15"/>
        <v>0</v>
      </c>
      <c r="G72" s="163" t="str">
        <f t="shared" si="4"/>
        <v/>
      </c>
      <c r="H72" s="163" t="str">
        <f t="shared" si="5"/>
        <v/>
      </c>
      <c r="I72" s="163" t="str">
        <f t="shared" si="6"/>
        <v/>
      </c>
      <c r="L72" s="42">
        <f>SUMIFS('[1]PD REPORT'!$Q$6:$Q$2069,'[1]PD REPORT'!$D$6:$D$2069,$O$41,'[1]PD REPORT'!$B$6:$B$2069,K72)</f>
        <v>0</v>
      </c>
      <c r="M72" s="42">
        <f>SUMIFS('[1]PD REPORT'!$R$6:$R$2069,'[1]PD REPORT'!$D$6:$D$2069,$O$41,'[1]PD REPORT'!$B$6:$B$2069,K72)</f>
        <v>0</v>
      </c>
      <c r="N72" s="42">
        <f>SUMIFS('[1]PD REPORT'!$S$6:$S$2069,'[1]PD REPORT'!$D$6:$D$2069,$O$41,'[1]PD REPORT'!$B$6:$B$2069,K72)</f>
        <v>0</v>
      </c>
      <c r="O72" s="42">
        <f>SUMIFS('[1]PD REPORT'!$T$6:$T$2069,'[1]PD REPORT'!$D$6:$D$2069,$O$41,'[1]PD REPORT'!$B$6:$B$2069,K72)</f>
        <v>0</v>
      </c>
      <c r="P72" s="164">
        <f t="shared" si="7"/>
        <v>0</v>
      </c>
      <c r="Q72" s="163" t="str">
        <f t="shared" si="8"/>
        <v/>
      </c>
      <c r="R72" s="163" t="str">
        <f t="shared" si="9"/>
        <v/>
      </c>
      <c r="S72" s="163" t="str">
        <f t="shared" si="10"/>
        <v/>
      </c>
      <c r="V72" s="42"/>
      <c r="W72" s="42"/>
      <c r="X72" s="42"/>
      <c r="Y72" s="42"/>
      <c r="Z72" s="164"/>
      <c r="AA72" s="163"/>
      <c r="AB72" s="163"/>
      <c r="AC72" s="163"/>
      <c r="AE72" s="165">
        <v>46052</v>
      </c>
      <c r="AF72" s="42">
        <f>SUMIFS('[1]PD REPORT'!$Q$6:$Q$2069,'[1]PD REPORT'!$D$6:$D$2069,$AI$41,'[1]PD REPORT'!$B$6:$B$2069,AE72)</f>
        <v>0</v>
      </c>
      <c r="AG72" s="42">
        <f>SUMIFS('[1]PD REPORT'!$R$6:$R$2069,'[1]PD REPORT'!$D$6:$D$2069,$AI$41,'[1]PD REPORT'!$B$6:$B$2069,AE72)</f>
        <v>0</v>
      </c>
      <c r="AH72" s="42">
        <f>SUMIFS('[1]PD REPORT'!$S$6:$S$2069,'[1]PD REPORT'!$D$6:$D$2069,$AI$41,'[1]PD REPORT'!$B$6:$B$2069,AE72)</f>
        <v>0</v>
      </c>
      <c r="AI72" s="42">
        <f>SUMIFS('[1]PD REPORT'!$T$6:$T$2069,'[1]PD REPORT'!$D$6:$D$2069,$AI$41,'[1]PD REPORT'!$B$6:$B$2069,AE72)</f>
        <v>0</v>
      </c>
      <c r="AJ72" s="164">
        <f t="shared" si="11"/>
        <v>0</v>
      </c>
      <c r="AK72" s="163" t="str">
        <f t="shared" si="12"/>
        <v/>
      </c>
      <c r="AL72" s="163" t="str">
        <f t="shared" si="13"/>
        <v/>
      </c>
      <c r="AM72" s="163" t="str">
        <f t="shared" si="14"/>
        <v/>
      </c>
    </row>
    <row r="73" spans="1:39" x14ac:dyDescent="0.3">
      <c r="A73" s="166" t="s">
        <v>7981</v>
      </c>
      <c r="B73" s="42">
        <f>SUMIFS('[1]PD REPORT'!$Q$6:$Q$2069,'[1]PD REPORT'!$D$6:$D$2069,$E$41,'[1]PD REPORT'!$B$6:$B$2069,A73)</f>
        <v>0</v>
      </c>
      <c r="C73" s="42">
        <f>SUMIFS('[1]PD REPORT'!$R$6:$R$2069,'[1]PD REPORT'!$D$6:$D$2069,$E$41,'[1]PD REPORT'!$B$6:$B$2069,A73)</f>
        <v>0</v>
      </c>
      <c r="D73" s="42">
        <f>SUMIFS('[1]PD REPORT'!$S$6:$S$2069,'[1]PD REPORT'!$D$6:$D$2069,$E$41,'[1]PD REPORT'!$B$6:$B$2069,A73)</f>
        <v>0</v>
      </c>
      <c r="E73" s="42">
        <f>SUMIFS('[1]PD REPORT'!$T$6:$T$2069,'[1]PD REPORT'!$D$6:$D$2069,$E$41,'[1]PD REPORT'!$B$6:$B$2069,A73)</f>
        <v>0</v>
      </c>
      <c r="F73" s="164">
        <f t="shared" si="15"/>
        <v>0</v>
      </c>
      <c r="G73" s="163" t="str">
        <f t="shared" si="4"/>
        <v/>
      </c>
      <c r="H73" s="163" t="str">
        <f t="shared" si="5"/>
        <v/>
      </c>
      <c r="I73" s="163" t="str">
        <f t="shared" si="6"/>
        <v/>
      </c>
      <c r="L73" s="42">
        <f>SUMIFS('[1]PD REPORT'!$Q$6:$Q$2069,'[1]PD REPORT'!$D$6:$D$2069,$O$41,'[1]PD REPORT'!$B$6:$B$2069,K73)</f>
        <v>0</v>
      </c>
      <c r="M73" s="42">
        <f>SUMIFS('[1]PD REPORT'!$R$6:$R$2069,'[1]PD REPORT'!$D$6:$D$2069,$O$41,'[1]PD REPORT'!$B$6:$B$2069,K73)</f>
        <v>0</v>
      </c>
      <c r="N73" s="42">
        <f>SUMIFS('[1]PD REPORT'!$S$6:$S$2069,'[1]PD REPORT'!$D$6:$D$2069,$O$41,'[1]PD REPORT'!$B$6:$B$2069,K73)</f>
        <v>0</v>
      </c>
      <c r="O73" s="42">
        <f>SUMIFS('[1]PD REPORT'!$T$6:$T$2069,'[1]PD REPORT'!$D$6:$D$2069,$O$41,'[1]PD REPORT'!$B$6:$B$2069,K73)</f>
        <v>0</v>
      </c>
      <c r="P73" s="164">
        <f t="shared" si="7"/>
        <v>0</v>
      </c>
      <c r="Q73" s="163" t="str">
        <f t="shared" si="8"/>
        <v/>
      </c>
      <c r="R73" s="163" t="str">
        <f t="shared" si="9"/>
        <v/>
      </c>
      <c r="S73" s="163" t="str">
        <f t="shared" si="10"/>
        <v/>
      </c>
      <c r="V73" s="42"/>
      <c r="W73" s="42"/>
      <c r="X73" s="42"/>
      <c r="Y73" s="42"/>
      <c r="Z73" s="164"/>
      <c r="AA73" s="163"/>
      <c r="AB73" s="163"/>
      <c r="AC73" s="163"/>
      <c r="AE73" s="165">
        <v>46053</v>
      </c>
      <c r="AF73" s="42">
        <f>SUMIFS('[1]PD REPORT'!$Q$6:$Q$2069,'[1]PD REPORT'!$D$6:$D$2069,$AI$41,'[1]PD REPORT'!$B$6:$B$2069,AE73)</f>
        <v>0</v>
      </c>
      <c r="AG73" s="42">
        <f>SUMIFS('[1]PD REPORT'!$R$6:$R$2069,'[1]PD REPORT'!$D$6:$D$2069,$AI$41,'[1]PD REPORT'!$B$6:$B$2069,AE73)</f>
        <v>0</v>
      </c>
      <c r="AH73" s="42">
        <f>SUMIFS('[1]PD REPORT'!$S$6:$S$2069,'[1]PD REPORT'!$D$6:$D$2069,$AI$41,'[1]PD REPORT'!$B$6:$B$2069,AE73)</f>
        <v>0</v>
      </c>
      <c r="AI73" s="42">
        <f>SUMIFS('[1]PD REPORT'!$T$6:$T$2069,'[1]PD REPORT'!$D$6:$D$2069,$AI$41,'[1]PD REPORT'!$B$6:$B$2069,AE73)</f>
        <v>0</v>
      </c>
      <c r="AJ73" s="164">
        <f t="shared" si="11"/>
        <v>0</v>
      </c>
      <c r="AK73" s="163" t="str">
        <f t="shared" si="12"/>
        <v/>
      </c>
      <c r="AL73" s="163" t="str">
        <f t="shared" si="13"/>
        <v/>
      </c>
      <c r="AM73" s="163" t="str">
        <f t="shared" si="14"/>
        <v/>
      </c>
    </row>
    <row r="91" spans="1:9" x14ac:dyDescent="0.3">
      <c r="G91" t="str">
        <f>IFERROR((1000000*C91)/F91,"")</f>
        <v/>
      </c>
      <c r="H91" t="str">
        <f>IFERROR((1000000*D91)/F91,"")</f>
        <v/>
      </c>
      <c r="I91" t="str">
        <f>IFERROR((1000000*E91)/F91,"")</f>
        <v/>
      </c>
    </row>
    <row r="93" spans="1:9" ht="15.6" x14ac:dyDescent="0.3">
      <c r="A93" s="244" t="s">
        <v>8010</v>
      </c>
      <c r="B93" s="244"/>
      <c r="C93" s="244"/>
      <c r="D93" s="244"/>
      <c r="E93" s="244"/>
      <c r="F93" s="244"/>
      <c r="G93" s="158">
        <f>AVERAGE(G95:G121)</f>
        <v>161.80153404701383</v>
      </c>
    </row>
    <row r="94" spans="1:9" ht="43.2" x14ac:dyDescent="0.3">
      <c r="A94" s="159" t="s">
        <v>1</v>
      </c>
      <c r="B94" s="159" t="s">
        <v>7975</v>
      </c>
      <c r="C94" s="184" t="s">
        <v>7976</v>
      </c>
      <c r="D94" s="184" t="s">
        <v>7977</v>
      </c>
      <c r="E94" s="192" t="s">
        <v>8011</v>
      </c>
      <c r="F94" s="159" t="s">
        <v>8005</v>
      </c>
      <c r="G94" s="160" t="s">
        <v>8008</v>
      </c>
    </row>
    <row r="95" spans="1:9" x14ac:dyDescent="0.3">
      <c r="A95" s="193" t="s">
        <v>8009</v>
      </c>
      <c r="B95" s="195">
        <v>4097</v>
      </c>
      <c r="C95" s="196">
        <v>25</v>
      </c>
      <c r="D95" s="196"/>
      <c r="E95" s="197">
        <v>2</v>
      </c>
      <c r="F95" s="164">
        <f t="shared" ref="F95:F121" si="20">SUM(B95:E95)</f>
        <v>4124</v>
      </c>
      <c r="G95" s="163">
        <f>IFERROR((E95/F95)*1000000,"")</f>
        <v>484.96605237633366</v>
      </c>
    </row>
    <row r="96" spans="1:9" x14ac:dyDescent="0.3">
      <c r="A96" s="217">
        <v>46054</v>
      </c>
      <c r="B96" s="198">
        <v>2134</v>
      </c>
      <c r="C96" s="199">
        <v>39</v>
      </c>
      <c r="D96" s="199">
        <v>12</v>
      </c>
      <c r="E96" s="200"/>
      <c r="F96" s="164">
        <f t="shared" si="20"/>
        <v>2185</v>
      </c>
      <c r="G96" s="163">
        <f t="shared" ref="G96:G122" si="21">IFERROR((E96/F96)*1000000,"")</f>
        <v>0</v>
      </c>
    </row>
    <row r="97" spans="1:7" x14ac:dyDescent="0.3">
      <c r="A97" s="217">
        <v>46055</v>
      </c>
      <c r="B97" s="198">
        <v>1612</v>
      </c>
      <c r="C97" s="199">
        <v>21</v>
      </c>
      <c r="D97" s="199">
        <v>1</v>
      </c>
      <c r="E97" s="200"/>
      <c r="F97" s="164">
        <f t="shared" si="20"/>
        <v>1634</v>
      </c>
      <c r="G97" s="163">
        <f t="shared" si="21"/>
        <v>0</v>
      </c>
    </row>
    <row r="98" spans="1:7" x14ac:dyDescent="0.3">
      <c r="A98" s="217">
        <v>46056</v>
      </c>
      <c r="B98" s="198">
        <v>1164</v>
      </c>
      <c r="C98" s="199">
        <v>23</v>
      </c>
      <c r="D98" s="199">
        <v>4</v>
      </c>
      <c r="E98" s="200">
        <v>1</v>
      </c>
      <c r="F98" s="164">
        <f t="shared" si="20"/>
        <v>1192</v>
      </c>
      <c r="G98" s="163">
        <f t="shared" si="21"/>
        <v>838.92617449664431</v>
      </c>
    </row>
    <row r="99" spans="1:7" x14ac:dyDescent="0.3">
      <c r="A99" s="217">
        <v>46057</v>
      </c>
      <c r="B99" s="198">
        <v>2180</v>
      </c>
      <c r="C99" s="199">
        <v>15</v>
      </c>
      <c r="D99" s="199">
        <v>6</v>
      </c>
      <c r="E99" s="200"/>
      <c r="F99" s="164">
        <f t="shared" si="20"/>
        <v>2201</v>
      </c>
      <c r="G99" s="163">
        <f t="shared" si="21"/>
        <v>0</v>
      </c>
    </row>
    <row r="100" spans="1:7" x14ac:dyDescent="0.3">
      <c r="A100" s="217">
        <v>46058</v>
      </c>
      <c r="B100" s="198">
        <v>4425</v>
      </c>
      <c r="C100" s="199">
        <v>8</v>
      </c>
      <c r="D100" s="199">
        <v>1</v>
      </c>
      <c r="E100" s="200"/>
      <c r="F100" s="164">
        <f t="shared" si="20"/>
        <v>4434</v>
      </c>
      <c r="G100" s="163">
        <f t="shared" si="21"/>
        <v>0</v>
      </c>
    </row>
    <row r="101" spans="1:7" x14ac:dyDescent="0.3">
      <c r="A101" s="217">
        <v>46059</v>
      </c>
      <c r="B101" s="198">
        <v>3726</v>
      </c>
      <c r="C101" s="199">
        <v>16</v>
      </c>
      <c r="D101" s="199"/>
      <c r="E101" s="200"/>
      <c r="F101" s="164">
        <f t="shared" si="20"/>
        <v>3742</v>
      </c>
      <c r="G101" s="163">
        <f t="shared" si="21"/>
        <v>0</v>
      </c>
    </row>
    <row r="102" spans="1:7" x14ac:dyDescent="0.3">
      <c r="A102" s="217">
        <v>46060</v>
      </c>
      <c r="B102" s="198">
        <v>2539</v>
      </c>
      <c r="C102" s="199">
        <v>3</v>
      </c>
      <c r="D102" s="199"/>
      <c r="E102" s="200"/>
      <c r="F102" s="164">
        <f t="shared" si="20"/>
        <v>2542</v>
      </c>
      <c r="G102" s="163">
        <f t="shared" si="21"/>
        <v>0</v>
      </c>
    </row>
    <row r="103" spans="1:7" x14ac:dyDescent="0.3">
      <c r="A103" s="217">
        <v>46061</v>
      </c>
      <c r="B103" s="198">
        <v>2540</v>
      </c>
      <c r="C103" s="199">
        <v>9</v>
      </c>
      <c r="D103" s="199">
        <v>4</v>
      </c>
      <c r="E103" s="200"/>
      <c r="F103" s="164">
        <f t="shared" si="20"/>
        <v>2553</v>
      </c>
      <c r="G103" s="163">
        <f t="shared" si="21"/>
        <v>0</v>
      </c>
    </row>
    <row r="104" spans="1:7" x14ac:dyDescent="0.3">
      <c r="A104" s="217">
        <v>46062</v>
      </c>
      <c r="B104" s="198">
        <v>3638</v>
      </c>
      <c r="C104" s="199">
        <v>15</v>
      </c>
      <c r="D104" s="199">
        <v>17</v>
      </c>
      <c r="E104" s="200">
        <v>1</v>
      </c>
      <c r="F104" s="164">
        <f t="shared" si="20"/>
        <v>3671</v>
      </c>
      <c r="G104" s="163">
        <f t="shared" si="21"/>
        <v>272.40533914464726</v>
      </c>
    </row>
    <row r="105" spans="1:7" x14ac:dyDescent="0.3">
      <c r="A105" s="217">
        <v>46063</v>
      </c>
      <c r="B105" s="198">
        <v>5084</v>
      </c>
      <c r="C105" s="199">
        <v>24</v>
      </c>
      <c r="D105" s="199">
        <v>4</v>
      </c>
      <c r="E105" s="200">
        <v>1</v>
      </c>
      <c r="F105" s="164">
        <f t="shared" si="20"/>
        <v>5113</v>
      </c>
      <c r="G105" s="163">
        <f t="shared" si="21"/>
        <v>195.57989438685703</v>
      </c>
    </row>
    <row r="106" spans="1:7" x14ac:dyDescent="0.3">
      <c r="A106" s="167" t="s">
        <v>7981</v>
      </c>
      <c r="B106" s="189">
        <v>33139</v>
      </c>
      <c r="C106" s="190">
        <v>198</v>
      </c>
      <c r="D106" s="190">
        <v>49</v>
      </c>
      <c r="E106" s="191">
        <v>5</v>
      </c>
      <c r="F106" s="164">
        <f t="shared" si="20"/>
        <v>33391</v>
      </c>
      <c r="G106" s="163">
        <f t="shared" si="21"/>
        <v>149.74094815968377</v>
      </c>
    </row>
    <row r="107" spans="1:7" x14ac:dyDescent="0.3">
      <c r="F107" s="164">
        <f t="shared" si="20"/>
        <v>0</v>
      </c>
      <c r="G107" s="163" t="str">
        <f t="shared" si="21"/>
        <v/>
      </c>
    </row>
    <row r="108" spans="1:7" x14ac:dyDescent="0.3">
      <c r="F108" s="164">
        <f t="shared" si="20"/>
        <v>0</v>
      </c>
      <c r="G108" s="163" t="str">
        <f t="shared" si="21"/>
        <v/>
      </c>
    </row>
    <row r="109" spans="1:7" x14ac:dyDescent="0.3">
      <c r="F109" s="164">
        <f t="shared" si="20"/>
        <v>0</v>
      </c>
      <c r="G109" s="163" t="str">
        <f t="shared" si="21"/>
        <v/>
      </c>
    </row>
    <row r="110" spans="1:7" x14ac:dyDescent="0.3">
      <c r="F110" s="164">
        <f t="shared" si="20"/>
        <v>0</v>
      </c>
      <c r="G110" s="163" t="str">
        <f t="shared" si="21"/>
        <v/>
      </c>
    </row>
    <row r="111" spans="1:7" x14ac:dyDescent="0.3">
      <c r="F111" s="164">
        <f t="shared" si="20"/>
        <v>0</v>
      </c>
      <c r="G111" s="163" t="str">
        <f t="shared" si="21"/>
        <v/>
      </c>
    </row>
    <row r="112" spans="1:7" x14ac:dyDescent="0.3">
      <c r="F112" s="164">
        <f t="shared" si="20"/>
        <v>0</v>
      </c>
      <c r="G112" s="163" t="str">
        <f t="shared" si="21"/>
        <v/>
      </c>
    </row>
    <row r="113" spans="6:7" x14ac:dyDescent="0.3">
      <c r="F113" s="164">
        <f t="shared" si="20"/>
        <v>0</v>
      </c>
      <c r="G113" s="163" t="str">
        <f t="shared" si="21"/>
        <v/>
      </c>
    </row>
    <row r="114" spans="6:7" x14ac:dyDescent="0.3">
      <c r="F114" s="164">
        <f t="shared" si="20"/>
        <v>0</v>
      </c>
      <c r="G114" s="163" t="str">
        <f t="shared" si="21"/>
        <v/>
      </c>
    </row>
    <row r="115" spans="6:7" x14ac:dyDescent="0.3">
      <c r="F115" s="164">
        <f t="shared" si="20"/>
        <v>0</v>
      </c>
      <c r="G115" s="163" t="str">
        <f t="shared" si="21"/>
        <v/>
      </c>
    </row>
    <row r="116" spans="6:7" x14ac:dyDescent="0.3">
      <c r="F116" s="164">
        <f t="shared" si="20"/>
        <v>0</v>
      </c>
      <c r="G116" s="163" t="str">
        <f t="shared" si="21"/>
        <v/>
      </c>
    </row>
    <row r="117" spans="6:7" x14ac:dyDescent="0.3">
      <c r="F117" s="164">
        <f t="shared" si="20"/>
        <v>0</v>
      </c>
      <c r="G117" s="163" t="str">
        <f t="shared" si="21"/>
        <v/>
      </c>
    </row>
    <row r="118" spans="6:7" x14ac:dyDescent="0.3">
      <c r="F118" s="164">
        <f t="shared" si="20"/>
        <v>0</v>
      </c>
      <c r="G118" s="163" t="str">
        <f t="shared" si="21"/>
        <v/>
      </c>
    </row>
    <row r="119" spans="6:7" x14ac:dyDescent="0.3">
      <c r="F119" s="164">
        <f t="shared" si="20"/>
        <v>0</v>
      </c>
      <c r="G119" s="163" t="str">
        <f t="shared" si="21"/>
        <v/>
      </c>
    </row>
    <row r="120" spans="6:7" x14ac:dyDescent="0.3">
      <c r="F120" s="164">
        <f t="shared" si="20"/>
        <v>0</v>
      </c>
      <c r="G120" s="163" t="str">
        <f t="shared" si="21"/>
        <v/>
      </c>
    </row>
    <row r="121" spans="6:7" x14ac:dyDescent="0.3">
      <c r="F121" s="164">
        <f t="shared" si="20"/>
        <v>0</v>
      </c>
      <c r="G121" s="163" t="str">
        <f t="shared" si="21"/>
        <v/>
      </c>
    </row>
    <row r="122" spans="6:7" x14ac:dyDescent="0.3">
      <c r="F122" s="164"/>
      <c r="G122" s="163" t="str">
        <f t="shared" si="21"/>
        <v/>
      </c>
    </row>
  </sheetData>
  <mergeCells count="15">
    <mergeCell ref="AI41:AJ41"/>
    <mergeCell ref="A93:F93"/>
    <mergeCell ref="A31:A33"/>
    <mergeCell ref="B31:B33"/>
    <mergeCell ref="E41:F41"/>
    <mergeCell ref="K41:N41"/>
    <mergeCell ref="O41:P41"/>
    <mergeCell ref="Y41:Z41"/>
    <mergeCell ref="A27:A29"/>
    <mergeCell ref="B27:B29"/>
    <mergeCell ref="A6:F6"/>
    <mergeCell ref="G6:H6"/>
    <mergeCell ref="D22:S22"/>
    <mergeCell ref="A24:A25"/>
    <mergeCell ref="B24:B25"/>
  </mergeCells>
  <conditionalFormatting sqref="G43">
    <cfRule type="dataBar" priority="307">
      <dataBar>
        <cfvo type="min"/>
        <cfvo type="max"/>
        <color rgb="FF008AEF"/>
      </dataBar>
      <extLst>
        <ext xmlns:x14="http://schemas.microsoft.com/office/spreadsheetml/2009/9/main" uri="{B025F937-C7B1-47D3-B67F-A62EFF666E3E}">
          <x14:id>{40F6EE91-C2E6-46F9-8D4A-26D17F5FBD82}</x14:id>
        </ext>
      </extLst>
    </cfRule>
  </conditionalFormatting>
  <conditionalFormatting sqref="G44:G67 G72">
    <cfRule type="dataBar" priority="306">
      <dataBar>
        <cfvo type="min"/>
        <cfvo type="max"/>
        <color rgb="FF008AEF"/>
      </dataBar>
      <extLst>
        <ext xmlns:x14="http://schemas.microsoft.com/office/spreadsheetml/2009/9/main" uri="{B025F937-C7B1-47D3-B67F-A62EFF666E3E}">
          <x14:id>{81F54ABD-4FA0-487E-95C9-1404FF672402}</x14:id>
        </ext>
      </extLst>
    </cfRule>
  </conditionalFormatting>
  <conditionalFormatting sqref="G68">
    <cfRule type="dataBar" priority="107">
      <dataBar>
        <cfvo type="min"/>
        <cfvo type="max"/>
        <color rgb="FF008AEF"/>
      </dataBar>
      <extLst>
        <ext xmlns:x14="http://schemas.microsoft.com/office/spreadsheetml/2009/9/main" uri="{B025F937-C7B1-47D3-B67F-A62EFF666E3E}">
          <x14:id>{96B5147D-50C1-42DB-88EE-11E43828AF4E}</x14:id>
        </ext>
      </extLst>
    </cfRule>
  </conditionalFormatting>
  <conditionalFormatting sqref="G69">
    <cfRule type="dataBar" priority="106">
      <dataBar>
        <cfvo type="min"/>
        <cfvo type="max"/>
        <color rgb="FF008AEF"/>
      </dataBar>
      <extLst>
        <ext xmlns:x14="http://schemas.microsoft.com/office/spreadsheetml/2009/9/main" uri="{B025F937-C7B1-47D3-B67F-A62EFF666E3E}">
          <x14:id>{A25659E1-92E4-48CC-82D1-CB969C8F14C8}</x14:id>
        </ext>
      </extLst>
    </cfRule>
  </conditionalFormatting>
  <conditionalFormatting sqref="G70">
    <cfRule type="dataBar" priority="105">
      <dataBar>
        <cfvo type="min"/>
        <cfvo type="max"/>
        <color rgb="FF008AEF"/>
      </dataBar>
      <extLst>
        <ext xmlns:x14="http://schemas.microsoft.com/office/spreadsheetml/2009/9/main" uri="{B025F937-C7B1-47D3-B67F-A62EFF666E3E}">
          <x14:id>{C0CABCCC-D5F1-41C1-A213-F40C2D3A7F19}</x14:id>
        </ext>
      </extLst>
    </cfRule>
  </conditionalFormatting>
  <conditionalFormatting sqref="G71">
    <cfRule type="dataBar" priority="104">
      <dataBar>
        <cfvo type="min"/>
        <cfvo type="max"/>
        <color rgb="FF008AEF"/>
      </dataBar>
      <extLst>
        <ext xmlns:x14="http://schemas.microsoft.com/office/spreadsheetml/2009/9/main" uri="{B025F937-C7B1-47D3-B67F-A62EFF666E3E}">
          <x14:id>{6A704F80-1C27-498C-9C48-0756EDB29125}</x14:id>
        </ext>
      </extLst>
    </cfRule>
  </conditionalFormatting>
  <conditionalFormatting sqref="G73">
    <cfRule type="dataBar" priority="110">
      <dataBar>
        <cfvo type="min"/>
        <cfvo type="max"/>
        <color rgb="FF008AEF"/>
      </dataBar>
      <extLst>
        <ext xmlns:x14="http://schemas.microsoft.com/office/spreadsheetml/2009/9/main" uri="{B025F937-C7B1-47D3-B67F-A62EFF666E3E}">
          <x14:id>{1E5B3C65-3B34-449E-90CF-807E0201CB9B}</x14:id>
        </ext>
      </extLst>
    </cfRule>
  </conditionalFormatting>
  <conditionalFormatting sqref="G95">
    <cfRule type="dataBar" priority="189">
      <dataBar>
        <cfvo type="min"/>
        <cfvo type="max"/>
        <color rgb="FF008AEF"/>
      </dataBar>
      <extLst>
        <ext xmlns:x14="http://schemas.microsoft.com/office/spreadsheetml/2009/9/main" uri="{B025F937-C7B1-47D3-B67F-A62EFF666E3E}">
          <x14:id>{D3D6BB05-84CF-4940-8857-94AFD66F4EEC}</x14:id>
        </ext>
      </extLst>
    </cfRule>
  </conditionalFormatting>
  <conditionalFormatting sqref="G95:G122">
    <cfRule type="cellIs" dxfId="4" priority="188" operator="equal">
      <formula>0</formula>
    </cfRule>
  </conditionalFormatting>
  <conditionalFormatting sqref="G96:G122">
    <cfRule type="dataBar" priority="187">
      <dataBar>
        <cfvo type="min"/>
        <cfvo type="max"/>
        <color rgb="FF008AEF"/>
      </dataBar>
      <extLst>
        <ext xmlns:x14="http://schemas.microsoft.com/office/spreadsheetml/2009/9/main" uri="{B025F937-C7B1-47D3-B67F-A62EFF666E3E}">
          <x14:id>{DE7ED6DE-F50F-4CF8-AE4A-F721826E92B0}</x14:id>
        </ext>
      </extLst>
    </cfRule>
  </conditionalFormatting>
  <conditionalFormatting sqref="G43:I73">
    <cfRule type="cellIs" dxfId="3" priority="99" operator="equal">
      <formula>0</formula>
    </cfRule>
  </conditionalFormatting>
  <conditionalFormatting sqref="H43">
    <cfRule type="dataBar" priority="305">
      <dataBar>
        <cfvo type="min"/>
        <cfvo type="max"/>
        <color rgb="FF008AEF"/>
      </dataBar>
      <extLst>
        <ext xmlns:x14="http://schemas.microsoft.com/office/spreadsheetml/2009/9/main" uri="{B025F937-C7B1-47D3-B67F-A62EFF666E3E}">
          <x14:id>{35AAE387-2B12-4AA5-8217-F536DE552C56}</x14:id>
        </ext>
      </extLst>
    </cfRule>
  </conditionalFormatting>
  <conditionalFormatting sqref="H44:H67 H72">
    <cfRule type="dataBar" priority="304">
      <dataBar>
        <cfvo type="min"/>
        <cfvo type="max"/>
        <color rgb="FF008AEF"/>
      </dataBar>
      <extLst>
        <ext xmlns:x14="http://schemas.microsoft.com/office/spreadsheetml/2009/9/main" uri="{B025F937-C7B1-47D3-B67F-A62EFF666E3E}">
          <x14:id>{05B0A902-1432-4632-8724-11D9071468F2}</x14:id>
        </ext>
      </extLst>
    </cfRule>
  </conditionalFormatting>
  <conditionalFormatting sqref="H68">
    <cfRule type="dataBar" priority="103">
      <dataBar>
        <cfvo type="min"/>
        <cfvo type="max"/>
        <color rgb="FF008AEF"/>
      </dataBar>
      <extLst>
        <ext xmlns:x14="http://schemas.microsoft.com/office/spreadsheetml/2009/9/main" uri="{B025F937-C7B1-47D3-B67F-A62EFF666E3E}">
          <x14:id>{31286BEB-AD94-4F2D-934F-24280966BD69}</x14:id>
        </ext>
      </extLst>
    </cfRule>
  </conditionalFormatting>
  <conditionalFormatting sqref="H69">
    <cfRule type="dataBar" priority="102">
      <dataBar>
        <cfvo type="min"/>
        <cfvo type="max"/>
        <color rgb="FF008AEF"/>
      </dataBar>
      <extLst>
        <ext xmlns:x14="http://schemas.microsoft.com/office/spreadsheetml/2009/9/main" uri="{B025F937-C7B1-47D3-B67F-A62EFF666E3E}">
          <x14:id>{48520A36-1BB4-4023-9CF3-11B0E16E499F}</x14:id>
        </ext>
      </extLst>
    </cfRule>
  </conditionalFormatting>
  <conditionalFormatting sqref="H70">
    <cfRule type="dataBar" priority="101">
      <dataBar>
        <cfvo type="min"/>
        <cfvo type="max"/>
        <color rgb="FF008AEF"/>
      </dataBar>
      <extLst>
        <ext xmlns:x14="http://schemas.microsoft.com/office/spreadsheetml/2009/9/main" uri="{B025F937-C7B1-47D3-B67F-A62EFF666E3E}">
          <x14:id>{703B9CCF-6D54-4CBD-8810-2FF53479171D}</x14:id>
        </ext>
      </extLst>
    </cfRule>
  </conditionalFormatting>
  <conditionalFormatting sqref="H71">
    <cfRule type="dataBar" priority="100">
      <dataBar>
        <cfvo type="min"/>
        <cfvo type="max"/>
        <color rgb="FF008AEF"/>
      </dataBar>
      <extLst>
        <ext xmlns:x14="http://schemas.microsoft.com/office/spreadsheetml/2009/9/main" uri="{B025F937-C7B1-47D3-B67F-A62EFF666E3E}">
          <x14:id>{6A5B8832-2D6B-4D2E-9015-534DF42F0E69}</x14:id>
        </ext>
      </extLst>
    </cfRule>
  </conditionalFormatting>
  <conditionalFormatting sqref="H73">
    <cfRule type="dataBar" priority="109">
      <dataBar>
        <cfvo type="min"/>
        <cfvo type="max"/>
        <color rgb="FF008AEF"/>
      </dataBar>
      <extLst>
        <ext xmlns:x14="http://schemas.microsoft.com/office/spreadsheetml/2009/9/main" uri="{B025F937-C7B1-47D3-B67F-A62EFF666E3E}">
          <x14:id>{D351E313-EFE2-4BB1-B4F3-302D11BB9E51}</x14:id>
        </ext>
      </extLst>
    </cfRule>
  </conditionalFormatting>
  <conditionalFormatting sqref="I43">
    <cfRule type="dataBar" priority="303">
      <dataBar>
        <cfvo type="min"/>
        <cfvo type="max"/>
        <color rgb="FF008AEF"/>
      </dataBar>
      <extLst>
        <ext xmlns:x14="http://schemas.microsoft.com/office/spreadsheetml/2009/9/main" uri="{B025F937-C7B1-47D3-B67F-A62EFF666E3E}">
          <x14:id>{9EE2AF7C-1BB4-4B43-8D1F-04D2CEDD7248}</x14:id>
        </ext>
      </extLst>
    </cfRule>
  </conditionalFormatting>
  <conditionalFormatting sqref="I44:I67 I72">
    <cfRule type="dataBar" priority="302">
      <dataBar>
        <cfvo type="min"/>
        <cfvo type="max"/>
        <color rgb="FF008AEF"/>
      </dataBar>
      <extLst>
        <ext xmlns:x14="http://schemas.microsoft.com/office/spreadsheetml/2009/9/main" uri="{B025F937-C7B1-47D3-B67F-A62EFF666E3E}">
          <x14:id>{2A2E85B4-A1FF-445D-B260-663C431EF101}</x14:id>
        </ext>
      </extLst>
    </cfRule>
  </conditionalFormatting>
  <conditionalFormatting sqref="I68">
    <cfRule type="dataBar" priority="98">
      <dataBar>
        <cfvo type="min"/>
        <cfvo type="max"/>
        <color rgb="FF008AEF"/>
      </dataBar>
      <extLst>
        <ext xmlns:x14="http://schemas.microsoft.com/office/spreadsheetml/2009/9/main" uri="{B025F937-C7B1-47D3-B67F-A62EFF666E3E}">
          <x14:id>{CDD60901-CA06-4242-94C5-39AF3689DA3A}</x14:id>
        </ext>
      </extLst>
    </cfRule>
  </conditionalFormatting>
  <conditionalFormatting sqref="I69">
    <cfRule type="dataBar" priority="97">
      <dataBar>
        <cfvo type="min"/>
        <cfvo type="max"/>
        <color rgb="FF008AEF"/>
      </dataBar>
      <extLst>
        <ext xmlns:x14="http://schemas.microsoft.com/office/spreadsheetml/2009/9/main" uri="{B025F937-C7B1-47D3-B67F-A62EFF666E3E}">
          <x14:id>{FB3E0A08-CA31-4AAF-8294-DB6A2AD4A083}</x14:id>
        </ext>
      </extLst>
    </cfRule>
  </conditionalFormatting>
  <conditionalFormatting sqref="I70">
    <cfRule type="dataBar" priority="96">
      <dataBar>
        <cfvo type="min"/>
        <cfvo type="max"/>
        <color rgb="FF008AEF"/>
      </dataBar>
      <extLst>
        <ext xmlns:x14="http://schemas.microsoft.com/office/spreadsheetml/2009/9/main" uri="{B025F937-C7B1-47D3-B67F-A62EFF666E3E}">
          <x14:id>{C4361C6A-D3F2-43E0-BEEB-C38095233F66}</x14:id>
        </ext>
      </extLst>
    </cfRule>
  </conditionalFormatting>
  <conditionalFormatting sqref="I71">
    <cfRule type="dataBar" priority="95">
      <dataBar>
        <cfvo type="min"/>
        <cfvo type="max"/>
        <color rgb="FF008AEF"/>
      </dataBar>
      <extLst>
        <ext xmlns:x14="http://schemas.microsoft.com/office/spreadsheetml/2009/9/main" uri="{B025F937-C7B1-47D3-B67F-A62EFF666E3E}">
          <x14:id>{4ADF71D7-EC50-4134-BD78-774E80C6A5DD}</x14:id>
        </ext>
      </extLst>
    </cfRule>
  </conditionalFormatting>
  <conditionalFormatting sqref="I73">
    <cfRule type="dataBar" priority="108">
      <dataBar>
        <cfvo type="min"/>
        <cfvo type="max"/>
        <color rgb="FF008AEF"/>
      </dataBar>
      <extLst>
        <ext xmlns:x14="http://schemas.microsoft.com/office/spreadsheetml/2009/9/main" uri="{B025F937-C7B1-47D3-B67F-A62EFF666E3E}">
          <x14:id>{FE6D3979-4CE4-478F-9FF3-6680CD4130B5}</x14:id>
        </ext>
      </extLst>
    </cfRule>
  </conditionalFormatting>
  <conditionalFormatting sqref="Q43">
    <cfRule type="dataBar" priority="301">
      <dataBar>
        <cfvo type="min"/>
        <cfvo type="max"/>
        <color rgb="FF008AEF"/>
      </dataBar>
      <extLst>
        <ext xmlns:x14="http://schemas.microsoft.com/office/spreadsheetml/2009/9/main" uri="{B025F937-C7B1-47D3-B67F-A62EFF666E3E}">
          <x14:id>{2D5DB5F8-04E0-4060-8CB0-4D553FC41E80}</x14:id>
        </ext>
      </extLst>
    </cfRule>
  </conditionalFormatting>
  <conditionalFormatting sqref="Q44">
    <cfRule type="dataBar" priority="298">
      <dataBar>
        <cfvo type="min"/>
        <cfvo type="max"/>
        <color rgb="FF008AEF"/>
      </dataBar>
      <extLst>
        <ext xmlns:x14="http://schemas.microsoft.com/office/spreadsheetml/2009/9/main" uri="{B025F937-C7B1-47D3-B67F-A62EFF666E3E}">
          <x14:id>{28270450-805E-4692-B921-52E0450E7AD2}</x14:id>
        </ext>
      </extLst>
    </cfRule>
  </conditionalFormatting>
  <conditionalFormatting sqref="Q45">
    <cfRule type="dataBar" priority="297">
      <dataBar>
        <cfvo type="min"/>
        <cfvo type="max"/>
        <color rgb="FF008AEF"/>
      </dataBar>
      <extLst>
        <ext xmlns:x14="http://schemas.microsoft.com/office/spreadsheetml/2009/9/main" uri="{B025F937-C7B1-47D3-B67F-A62EFF666E3E}">
          <x14:id>{A1D1AB70-ED6E-4E1A-9FAE-7FE758B3F165}</x14:id>
        </ext>
      </extLst>
    </cfRule>
  </conditionalFormatting>
  <conditionalFormatting sqref="Q46">
    <cfRule type="dataBar" priority="296">
      <dataBar>
        <cfvo type="min"/>
        <cfvo type="max"/>
        <color rgb="FF008AEF"/>
      </dataBar>
      <extLst>
        <ext xmlns:x14="http://schemas.microsoft.com/office/spreadsheetml/2009/9/main" uri="{B025F937-C7B1-47D3-B67F-A62EFF666E3E}">
          <x14:id>{B3EE43FB-E9E7-49EB-87A6-F852E14E5D6A}</x14:id>
        </ext>
      </extLst>
    </cfRule>
  </conditionalFormatting>
  <conditionalFormatting sqref="Q47">
    <cfRule type="dataBar" priority="295">
      <dataBar>
        <cfvo type="min"/>
        <cfvo type="max"/>
        <color rgb="FF008AEF"/>
      </dataBar>
      <extLst>
        <ext xmlns:x14="http://schemas.microsoft.com/office/spreadsheetml/2009/9/main" uri="{B025F937-C7B1-47D3-B67F-A62EFF666E3E}">
          <x14:id>{58D2B9E4-5E42-41E1-893D-2FB51B11A970}</x14:id>
        </ext>
      </extLst>
    </cfRule>
  </conditionalFormatting>
  <conditionalFormatting sqref="Q48">
    <cfRule type="dataBar" priority="294">
      <dataBar>
        <cfvo type="min"/>
        <cfvo type="max"/>
        <color rgb="FF008AEF"/>
      </dataBar>
      <extLst>
        <ext xmlns:x14="http://schemas.microsoft.com/office/spreadsheetml/2009/9/main" uri="{B025F937-C7B1-47D3-B67F-A62EFF666E3E}">
          <x14:id>{2EC508A5-14AE-47D3-A069-3C7B9A7AE720}</x14:id>
        </ext>
      </extLst>
    </cfRule>
  </conditionalFormatting>
  <conditionalFormatting sqref="Q49">
    <cfRule type="dataBar" priority="293">
      <dataBar>
        <cfvo type="min"/>
        <cfvo type="max"/>
        <color rgb="FF008AEF"/>
      </dataBar>
      <extLst>
        <ext xmlns:x14="http://schemas.microsoft.com/office/spreadsheetml/2009/9/main" uri="{B025F937-C7B1-47D3-B67F-A62EFF666E3E}">
          <x14:id>{8E0369F5-0C7E-4AAE-A4AF-444C62F41EA4}</x14:id>
        </ext>
      </extLst>
    </cfRule>
  </conditionalFormatting>
  <conditionalFormatting sqref="Q50">
    <cfRule type="dataBar" priority="292">
      <dataBar>
        <cfvo type="min"/>
        <cfvo type="max"/>
        <color rgb="FF008AEF"/>
      </dataBar>
      <extLst>
        <ext xmlns:x14="http://schemas.microsoft.com/office/spreadsheetml/2009/9/main" uri="{B025F937-C7B1-47D3-B67F-A62EFF666E3E}">
          <x14:id>{7A1BF670-A611-4A85-90E2-486394D63E6E}</x14:id>
        </ext>
      </extLst>
    </cfRule>
  </conditionalFormatting>
  <conditionalFormatting sqref="Q51">
    <cfRule type="dataBar" priority="291">
      <dataBar>
        <cfvo type="min"/>
        <cfvo type="max"/>
        <color rgb="FF008AEF"/>
      </dataBar>
      <extLst>
        <ext xmlns:x14="http://schemas.microsoft.com/office/spreadsheetml/2009/9/main" uri="{B025F937-C7B1-47D3-B67F-A62EFF666E3E}">
          <x14:id>{8B19ABB0-FD2D-4116-A971-E4CBFCD49779}</x14:id>
        </ext>
      </extLst>
    </cfRule>
  </conditionalFormatting>
  <conditionalFormatting sqref="Q52">
    <cfRule type="dataBar" priority="290">
      <dataBar>
        <cfvo type="min"/>
        <cfvo type="max"/>
        <color rgb="FF008AEF"/>
      </dataBar>
      <extLst>
        <ext xmlns:x14="http://schemas.microsoft.com/office/spreadsheetml/2009/9/main" uri="{B025F937-C7B1-47D3-B67F-A62EFF666E3E}">
          <x14:id>{8D280082-0B45-4853-8109-C8316AF99FA7}</x14:id>
        </ext>
      </extLst>
    </cfRule>
  </conditionalFormatting>
  <conditionalFormatting sqref="Q53">
    <cfRule type="dataBar" priority="289">
      <dataBar>
        <cfvo type="min"/>
        <cfvo type="max"/>
        <color rgb="FF008AEF"/>
      </dataBar>
      <extLst>
        <ext xmlns:x14="http://schemas.microsoft.com/office/spreadsheetml/2009/9/main" uri="{B025F937-C7B1-47D3-B67F-A62EFF666E3E}">
          <x14:id>{A9657271-2E07-4EFF-8FED-C14ED073A5A1}</x14:id>
        </ext>
      </extLst>
    </cfRule>
  </conditionalFormatting>
  <conditionalFormatting sqref="Q54">
    <cfRule type="dataBar" priority="288">
      <dataBar>
        <cfvo type="min"/>
        <cfvo type="max"/>
        <color rgb="FF008AEF"/>
      </dataBar>
      <extLst>
        <ext xmlns:x14="http://schemas.microsoft.com/office/spreadsheetml/2009/9/main" uri="{B025F937-C7B1-47D3-B67F-A62EFF666E3E}">
          <x14:id>{4CFE9729-D3DF-421A-A177-9A39D68A537D}</x14:id>
        </ext>
      </extLst>
    </cfRule>
  </conditionalFormatting>
  <conditionalFormatting sqref="Q55">
    <cfRule type="dataBar" priority="287">
      <dataBar>
        <cfvo type="min"/>
        <cfvo type="max"/>
        <color rgb="FF008AEF"/>
      </dataBar>
      <extLst>
        <ext xmlns:x14="http://schemas.microsoft.com/office/spreadsheetml/2009/9/main" uri="{B025F937-C7B1-47D3-B67F-A62EFF666E3E}">
          <x14:id>{8B0E1920-9296-4E88-8645-CE878F74293C}</x14:id>
        </ext>
      </extLst>
    </cfRule>
  </conditionalFormatting>
  <conditionalFormatting sqref="Q56">
    <cfRule type="dataBar" priority="286">
      <dataBar>
        <cfvo type="min"/>
        <cfvo type="max"/>
        <color rgb="FF008AEF"/>
      </dataBar>
      <extLst>
        <ext xmlns:x14="http://schemas.microsoft.com/office/spreadsheetml/2009/9/main" uri="{B025F937-C7B1-47D3-B67F-A62EFF666E3E}">
          <x14:id>{B62F17A2-0654-48AC-B225-0DCE821EFF0A}</x14:id>
        </ext>
      </extLst>
    </cfRule>
  </conditionalFormatting>
  <conditionalFormatting sqref="Q57">
    <cfRule type="dataBar" priority="285">
      <dataBar>
        <cfvo type="min"/>
        <cfvo type="max"/>
        <color rgb="FF008AEF"/>
      </dataBar>
      <extLst>
        <ext xmlns:x14="http://schemas.microsoft.com/office/spreadsheetml/2009/9/main" uri="{B025F937-C7B1-47D3-B67F-A62EFF666E3E}">
          <x14:id>{D2A8AF51-4F2D-4171-9840-B53CFF96CFA4}</x14:id>
        </ext>
      </extLst>
    </cfRule>
  </conditionalFormatting>
  <conditionalFormatting sqref="Q58">
    <cfRule type="dataBar" priority="284">
      <dataBar>
        <cfvo type="min"/>
        <cfvo type="max"/>
        <color rgb="FF008AEF"/>
      </dataBar>
      <extLst>
        <ext xmlns:x14="http://schemas.microsoft.com/office/spreadsheetml/2009/9/main" uri="{B025F937-C7B1-47D3-B67F-A62EFF666E3E}">
          <x14:id>{5661607B-6B94-45D0-8A3F-D0395616513C}</x14:id>
        </ext>
      </extLst>
    </cfRule>
  </conditionalFormatting>
  <conditionalFormatting sqref="Q59">
    <cfRule type="dataBar" priority="283">
      <dataBar>
        <cfvo type="min"/>
        <cfvo type="max"/>
        <color rgb="FF008AEF"/>
      </dataBar>
      <extLst>
        <ext xmlns:x14="http://schemas.microsoft.com/office/spreadsheetml/2009/9/main" uri="{B025F937-C7B1-47D3-B67F-A62EFF666E3E}">
          <x14:id>{F23FF2D5-AF8C-4278-BC3F-F9CE499D7B3B}</x14:id>
        </ext>
      </extLst>
    </cfRule>
  </conditionalFormatting>
  <conditionalFormatting sqref="Q60">
    <cfRule type="dataBar" priority="282">
      <dataBar>
        <cfvo type="min"/>
        <cfvo type="max"/>
        <color rgb="FF008AEF"/>
      </dataBar>
      <extLst>
        <ext xmlns:x14="http://schemas.microsoft.com/office/spreadsheetml/2009/9/main" uri="{B025F937-C7B1-47D3-B67F-A62EFF666E3E}">
          <x14:id>{63FE60D6-8443-4A76-820F-B280097D37E0}</x14:id>
        </ext>
      </extLst>
    </cfRule>
  </conditionalFormatting>
  <conditionalFormatting sqref="Q61">
    <cfRule type="dataBar" priority="281">
      <dataBar>
        <cfvo type="min"/>
        <cfvo type="max"/>
        <color rgb="FF008AEF"/>
      </dataBar>
      <extLst>
        <ext xmlns:x14="http://schemas.microsoft.com/office/spreadsheetml/2009/9/main" uri="{B025F937-C7B1-47D3-B67F-A62EFF666E3E}">
          <x14:id>{4736A071-75BD-4202-9FCA-9A3EEBE2A04E}</x14:id>
        </ext>
      </extLst>
    </cfRule>
  </conditionalFormatting>
  <conditionalFormatting sqref="Q62">
    <cfRule type="dataBar" priority="280">
      <dataBar>
        <cfvo type="min"/>
        <cfvo type="max"/>
        <color rgb="FF008AEF"/>
      </dataBar>
      <extLst>
        <ext xmlns:x14="http://schemas.microsoft.com/office/spreadsheetml/2009/9/main" uri="{B025F937-C7B1-47D3-B67F-A62EFF666E3E}">
          <x14:id>{CFAB7ABF-8887-435F-9056-2A2535177A32}</x14:id>
        </ext>
      </extLst>
    </cfRule>
  </conditionalFormatting>
  <conditionalFormatting sqref="Q63">
    <cfRule type="dataBar" priority="279">
      <dataBar>
        <cfvo type="min"/>
        <cfvo type="max"/>
        <color rgb="FF008AEF"/>
      </dataBar>
      <extLst>
        <ext xmlns:x14="http://schemas.microsoft.com/office/spreadsheetml/2009/9/main" uri="{B025F937-C7B1-47D3-B67F-A62EFF666E3E}">
          <x14:id>{44B4858F-443D-4E58-8A1F-63152C387FBD}</x14:id>
        </ext>
      </extLst>
    </cfRule>
  </conditionalFormatting>
  <conditionalFormatting sqref="Q64">
    <cfRule type="dataBar" priority="278">
      <dataBar>
        <cfvo type="min"/>
        <cfvo type="max"/>
        <color rgb="FF008AEF"/>
      </dataBar>
      <extLst>
        <ext xmlns:x14="http://schemas.microsoft.com/office/spreadsheetml/2009/9/main" uri="{B025F937-C7B1-47D3-B67F-A62EFF666E3E}">
          <x14:id>{2A7C226A-00D4-4508-A39F-3BF4605DCCD0}</x14:id>
        </ext>
      </extLst>
    </cfRule>
  </conditionalFormatting>
  <conditionalFormatting sqref="Q65">
    <cfRule type="dataBar" priority="277">
      <dataBar>
        <cfvo type="min"/>
        <cfvo type="max"/>
        <color rgb="FF008AEF"/>
      </dataBar>
      <extLst>
        <ext xmlns:x14="http://schemas.microsoft.com/office/spreadsheetml/2009/9/main" uri="{B025F937-C7B1-47D3-B67F-A62EFF666E3E}">
          <x14:id>{0A485A17-A041-4FD0-BF5D-2859479E6073}</x14:id>
        </ext>
      </extLst>
    </cfRule>
  </conditionalFormatting>
  <conditionalFormatting sqref="Q66">
    <cfRule type="dataBar" priority="276">
      <dataBar>
        <cfvo type="min"/>
        <cfvo type="max"/>
        <color rgb="FF008AEF"/>
      </dataBar>
      <extLst>
        <ext xmlns:x14="http://schemas.microsoft.com/office/spreadsheetml/2009/9/main" uri="{B025F937-C7B1-47D3-B67F-A62EFF666E3E}">
          <x14:id>{8454530F-6B64-4021-9260-27CE804CE56E}</x14:id>
        </ext>
      </extLst>
    </cfRule>
  </conditionalFormatting>
  <conditionalFormatting sqref="Q67">
    <cfRule type="dataBar" priority="275">
      <dataBar>
        <cfvo type="min"/>
        <cfvo type="max"/>
        <color rgb="FF008AEF"/>
      </dataBar>
      <extLst>
        <ext xmlns:x14="http://schemas.microsoft.com/office/spreadsheetml/2009/9/main" uri="{B025F937-C7B1-47D3-B67F-A62EFF666E3E}">
          <x14:id>{2EF09449-43AE-411F-978D-59B4337A45E5}</x14:id>
        </ext>
      </extLst>
    </cfRule>
  </conditionalFormatting>
  <conditionalFormatting sqref="Q68">
    <cfRule type="dataBar" priority="274">
      <dataBar>
        <cfvo type="min"/>
        <cfvo type="max"/>
        <color rgb="FF008AEF"/>
      </dataBar>
      <extLst>
        <ext xmlns:x14="http://schemas.microsoft.com/office/spreadsheetml/2009/9/main" uri="{B025F937-C7B1-47D3-B67F-A62EFF666E3E}">
          <x14:id>{4E598DAD-F308-4606-85DD-C17AD3EA4B07}</x14:id>
        </ext>
      </extLst>
    </cfRule>
  </conditionalFormatting>
  <conditionalFormatting sqref="Q69">
    <cfRule type="dataBar" priority="273">
      <dataBar>
        <cfvo type="min"/>
        <cfvo type="max"/>
        <color rgb="FF008AEF"/>
      </dataBar>
      <extLst>
        <ext xmlns:x14="http://schemas.microsoft.com/office/spreadsheetml/2009/9/main" uri="{B025F937-C7B1-47D3-B67F-A62EFF666E3E}">
          <x14:id>{CEE0317C-3EDE-4F35-A2C0-3BEAAE278F00}</x14:id>
        </ext>
      </extLst>
    </cfRule>
  </conditionalFormatting>
  <conditionalFormatting sqref="Q70">
    <cfRule type="dataBar" priority="272">
      <dataBar>
        <cfvo type="min"/>
        <cfvo type="max"/>
        <color rgb="FF008AEF"/>
      </dataBar>
      <extLst>
        <ext xmlns:x14="http://schemas.microsoft.com/office/spreadsheetml/2009/9/main" uri="{B025F937-C7B1-47D3-B67F-A62EFF666E3E}">
          <x14:id>{2CF7F6A7-D7BB-49EC-BC03-9230763D037F}</x14:id>
        </ext>
      </extLst>
    </cfRule>
  </conditionalFormatting>
  <conditionalFormatting sqref="Q71">
    <cfRule type="dataBar" priority="271">
      <dataBar>
        <cfvo type="min"/>
        <cfvo type="max"/>
        <color rgb="FF008AEF"/>
      </dataBar>
      <extLst>
        <ext xmlns:x14="http://schemas.microsoft.com/office/spreadsheetml/2009/9/main" uri="{B025F937-C7B1-47D3-B67F-A62EFF666E3E}">
          <x14:id>{787E454E-4F5A-4D81-A311-943BD7484660}</x14:id>
        </ext>
      </extLst>
    </cfRule>
  </conditionalFormatting>
  <conditionalFormatting sqref="Q72">
    <cfRule type="dataBar" priority="270">
      <dataBar>
        <cfvo type="min"/>
        <cfvo type="max"/>
        <color rgb="FF008AEF"/>
      </dataBar>
      <extLst>
        <ext xmlns:x14="http://schemas.microsoft.com/office/spreadsheetml/2009/9/main" uri="{B025F937-C7B1-47D3-B67F-A62EFF666E3E}">
          <x14:id>{BDB8175E-071C-41D0-8EEB-BA5E444CFD0E}</x14:id>
        </ext>
      </extLst>
    </cfRule>
  </conditionalFormatting>
  <conditionalFormatting sqref="Q73">
    <cfRule type="dataBar" priority="269">
      <dataBar>
        <cfvo type="min"/>
        <cfvo type="max"/>
        <color rgb="FF008AEF"/>
      </dataBar>
      <extLst>
        <ext xmlns:x14="http://schemas.microsoft.com/office/spreadsheetml/2009/9/main" uri="{B025F937-C7B1-47D3-B67F-A62EFF666E3E}">
          <x14:id>{A36EF829-4F29-4CB3-BF17-04B592EBBA54}</x14:id>
        </ext>
      </extLst>
    </cfRule>
  </conditionalFormatting>
  <conditionalFormatting sqref="Q43:S73">
    <cfRule type="cellIs" dxfId="2" priority="238" operator="equal">
      <formula>0</formula>
    </cfRule>
  </conditionalFormatting>
  <conditionalFormatting sqref="R43">
    <cfRule type="dataBar" priority="300">
      <dataBar>
        <cfvo type="min"/>
        <cfvo type="max"/>
        <color rgb="FF008AEF"/>
      </dataBar>
      <extLst>
        <ext xmlns:x14="http://schemas.microsoft.com/office/spreadsheetml/2009/9/main" uri="{B025F937-C7B1-47D3-B67F-A62EFF666E3E}">
          <x14:id>{BD7E6B2A-655F-442D-B801-07DD23EF5CFA}</x14:id>
        </ext>
      </extLst>
    </cfRule>
  </conditionalFormatting>
  <conditionalFormatting sqref="R44">
    <cfRule type="dataBar" priority="268">
      <dataBar>
        <cfvo type="min"/>
        <cfvo type="max"/>
        <color rgb="FF008AEF"/>
      </dataBar>
      <extLst>
        <ext xmlns:x14="http://schemas.microsoft.com/office/spreadsheetml/2009/9/main" uri="{B025F937-C7B1-47D3-B67F-A62EFF666E3E}">
          <x14:id>{EE3000F6-2501-428F-8985-0128FBD1BB97}</x14:id>
        </ext>
      </extLst>
    </cfRule>
  </conditionalFormatting>
  <conditionalFormatting sqref="R45">
    <cfRule type="dataBar" priority="267">
      <dataBar>
        <cfvo type="min"/>
        <cfvo type="max"/>
        <color rgb="FF008AEF"/>
      </dataBar>
      <extLst>
        <ext xmlns:x14="http://schemas.microsoft.com/office/spreadsheetml/2009/9/main" uri="{B025F937-C7B1-47D3-B67F-A62EFF666E3E}">
          <x14:id>{34A1D32F-EB1D-464A-982F-2816A23BC4C3}</x14:id>
        </ext>
      </extLst>
    </cfRule>
  </conditionalFormatting>
  <conditionalFormatting sqref="R46">
    <cfRule type="dataBar" priority="266">
      <dataBar>
        <cfvo type="min"/>
        <cfvo type="max"/>
        <color rgb="FF008AEF"/>
      </dataBar>
      <extLst>
        <ext xmlns:x14="http://schemas.microsoft.com/office/spreadsheetml/2009/9/main" uri="{B025F937-C7B1-47D3-B67F-A62EFF666E3E}">
          <x14:id>{7482901C-4BDB-443B-9CD8-6107822329E5}</x14:id>
        </ext>
      </extLst>
    </cfRule>
  </conditionalFormatting>
  <conditionalFormatting sqref="R47">
    <cfRule type="dataBar" priority="265">
      <dataBar>
        <cfvo type="min"/>
        <cfvo type="max"/>
        <color rgb="FF008AEF"/>
      </dataBar>
      <extLst>
        <ext xmlns:x14="http://schemas.microsoft.com/office/spreadsheetml/2009/9/main" uri="{B025F937-C7B1-47D3-B67F-A62EFF666E3E}">
          <x14:id>{6C05B8F6-1D8C-428B-886A-02085E01CA8D}</x14:id>
        </ext>
      </extLst>
    </cfRule>
  </conditionalFormatting>
  <conditionalFormatting sqref="R48">
    <cfRule type="dataBar" priority="264">
      <dataBar>
        <cfvo type="min"/>
        <cfvo type="max"/>
        <color rgb="FF008AEF"/>
      </dataBar>
      <extLst>
        <ext xmlns:x14="http://schemas.microsoft.com/office/spreadsheetml/2009/9/main" uri="{B025F937-C7B1-47D3-B67F-A62EFF666E3E}">
          <x14:id>{46298C41-C127-451F-A7FA-B1A0829DDB59}</x14:id>
        </ext>
      </extLst>
    </cfRule>
  </conditionalFormatting>
  <conditionalFormatting sqref="R49">
    <cfRule type="dataBar" priority="263">
      <dataBar>
        <cfvo type="min"/>
        <cfvo type="max"/>
        <color rgb="FF008AEF"/>
      </dataBar>
      <extLst>
        <ext xmlns:x14="http://schemas.microsoft.com/office/spreadsheetml/2009/9/main" uri="{B025F937-C7B1-47D3-B67F-A62EFF666E3E}">
          <x14:id>{0CCDCE3E-1F4E-4994-B7F6-2A63DF2403FF}</x14:id>
        </ext>
      </extLst>
    </cfRule>
  </conditionalFormatting>
  <conditionalFormatting sqref="R50">
    <cfRule type="dataBar" priority="262">
      <dataBar>
        <cfvo type="min"/>
        <cfvo type="max"/>
        <color rgb="FF008AEF"/>
      </dataBar>
      <extLst>
        <ext xmlns:x14="http://schemas.microsoft.com/office/spreadsheetml/2009/9/main" uri="{B025F937-C7B1-47D3-B67F-A62EFF666E3E}">
          <x14:id>{508092FD-AC0B-4C96-8347-2B616DAD4692}</x14:id>
        </ext>
      </extLst>
    </cfRule>
  </conditionalFormatting>
  <conditionalFormatting sqref="R51">
    <cfRule type="dataBar" priority="261">
      <dataBar>
        <cfvo type="min"/>
        <cfvo type="max"/>
        <color rgb="FF008AEF"/>
      </dataBar>
      <extLst>
        <ext xmlns:x14="http://schemas.microsoft.com/office/spreadsheetml/2009/9/main" uri="{B025F937-C7B1-47D3-B67F-A62EFF666E3E}">
          <x14:id>{7F086AC7-614E-40B0-909F-496C15291B61}</x14:id>
        </ext>
      </extLst>
    </cfRule>
  </conditionalFormatting>
  <conditionalFormatting sqref="R52">
    <cfRule type="dataBar" priority="260">
      <dataBar>
        <cfvo type="min"/>
        <cfvo type="max"/>
        <color rgb="FF008AEF"/>
      </dataBar>
      <extLst>
        <ext xmlns:x14="http://schemas.microsoft.com/office/spreadsheetml/2009/9/main" uri="{B025F937-C7B1-47D3-B67F-A62EFF666E3E}">
          <x14:id>{1EDAC9C1-796E-41AB-B35E-4BED9AF762AA}</x14:id>
        </ext>
      </extLst>
    </cfRule>
  </conditionalFormatting>
  <conditionalFormatting sqref="R53">
    <cfRule type="dataBar" priority="259">
      <dataBar>
        <cfvo type="min"/>
        <cfvo type="max"/>
        <color rgb="FF008AEF"/>
      </dataBar>
      <extLst>
        <ext xmlns:x14="http://schemas.microsoft.com/office/spreadsheetml/2009/9/main" uri="{B025F937-C7B1-47D3-B67F-A62EFF666E3E}">
          <x14:id>{93B05C0E-8E10-4B34-9838-E5EBE1F7F7BB}</x14:id>
        </ext>
      </extLst>
    </cfRule>
  </conditionalFormatting>
  <conditionalFormatting sqref="R54">
    <cfRule type="dataBar" priority="258">
      <dataBar>
        <cfvo type="min"/>
        <cfvo type="max"/>
        <color rgb="FF008AEF"/>
      </dataBar>
      <extLst>
        <ext xmlns:x14="http://schemas.microsoft.com/office/spreadsheetml/2009/9/main" uri="{B025F937-C7B1-47D3-B67F-A62EFF666E3E}">
          <x14:id>{E99204CC-F212-4598-809D-4B9F215B838D}</x14:id>
        </ext>
      </extLst>
    </cfRule>
  </conditionalFormatting>
  <conditionalFormatting sqref="R55">
    <cfRule type="dataBar" priority="257">
      <dataBar>
        <cfvo type="min"/>
        <cfvo type="max"/>
        <color rgb="FF008AEF"/>
      </dataBar>
      <extLst>
        <ext xmlns:x14="http://schemas.microsoft.com/office/spreadsheetml/2009/9/main" uri="{B025F937-C7B1-47D3-B67F-A62EFF666E3E}">
          <x14:id>{CBD99783-A1AD-45BA-AC81-70A540ED3BAA}</x14:id>
        </ext>
      </extLst>
    </cfRule>
  </conditionalFormatting>
  <conditionalFormatting sqref="R56">
    <cfRule type="dataBar" priority="256">
      <dataBar>
        <cfvo type="min"/>
        <cfvo type="max"/>
        <color rgb="FF008AEF"/>
      </dataBar>
      <extLst>
        <ext xmlns:x14="http://schemas.microsoft.com/office/spreadsheetml/2009/9/main" uri="{B025F937-C7B1-47D3-B67F-A62EFF666E3E}">
          <x14:id>{700BF7A7-78D0-440B-9208-A9346A94BFB7}</x14:id>
        </ext>
      </extLst>
    </cfRule>
  </conditionalFormatting>
  <conditionalFormatting sqref="R57">
    <cfRule type="dataBar" priority="255">
      <dataBar>
        <cfvo type="min"/>
        <cfvo type="max"/>
        <color rgb="FF008AEF"/>
      </dataBar>
      <extLst>
        <ext xmlns:x14="http://schemas.microsoft.com/office/spreadsheetml/2009/9/main" uri="{B025F937-C7B1-47D3-B67F-A62EFF666E3E}">
          <x14:id>{4D346439-46DD-4320-9557-F8F025AE06F8}</x14:id>
        </ext>
      </extLst>
    </cfRule>
  </conditionalFormatting>
  <conditionalFormatting sqref="R58">
    <cfRule type="dataBar" priority="254">
      <dataBar>
        <cfvo type="min"/>
        <cfvo type="max"/>
        <color rgb="FF008AEF"/>
      </dataBar>
      <extLst>
        <ext xmlns:x14="http://schemas.microsoft.com/office/spreadsheetml/2009/9/main" uri="{B025F937-C7B1-47D3-B67F-A62EFF666E3E}">
          <x14:id>{1BB362A3-2360-42E3-9858-768F0259006D}</x14:id>
        </ext>
      </extLst>
    </cfRule>
  </conditionalFormatting>
  <conditionalFormatting sqref="R59">
    <cfRule type="dataBar" priority="253">
      <dataBar>
        <cfvo type="min"/>
        <cfvo type="max"/>
        <color rgb="FF008AEF"/>
      </dataBar>
      <extLst>
        <ext xmlns:x14="http://schemas.microsoft.com/office/spreadsheetml/2009/9/main" uri="{B025F937-C7B1-47D3-B67F-A62EFF666E3E}">
          <x14:id>{0302C4A8-B33B-48DE-BA67-05C266F9A24B}</x14:id>
        </ext>
      </extLst>
    </cfRule>
  </conditionalFormatting>
  <conditionalFormatting sqref="R60">
    <cfRule type="dataBar" priority="252">
      <dataBar>
        <cfvo type="min"/>
        <cfvo type="max"/>
        <color rgb="FF008AEF"/>
      </dataBar>
      <extLst>
        <ext xmlns:x14="http://schemas.microsoft.com/office/spreadsheetml/2009/9/main" uri="{B025F937-C7B1-47D3-B67F-A62EFF666E3E}">
          <x14:id>{D970C277-A234-4ED0-ADFE-DEC1DB1910CE}</x14:id>
        </ext>
      </extLst>
    </cfRule>
  </conditionalFormatting>
  <conditionalFormatting sqref="R61">
    <cfRule type="dataBar" priority="251">
      <dataBar>
        <cfvo type="min"/>
        <cfvo type="max"/>
        <color rgb="FF008AEF"/>
      </dataBar>
      <extLst>
        <ext xmlns:x14="http://schemas.microsoft.com/office/spreadsheetml/2009/9/main" uri="{B025F937-C7B1-47D3-B67F-A62EFF666E3E}">
          <x14:id>{E9052D35-23E1-4B16-875E-D9207CE12D66}</x14:id>
        </ext>
      </extLst>
    </cfRule>
  </conditionalFormatting>
  <conditionalFormatting sqref="R62">
    <cfRule type="dataBar" priority="250">
      <dataBar>
        <cfvo type="min"/>
        <cfvo type="max"/>
        <color rgb="FF008AEF"/>
      </dataBar>
      <extLst>
        <ext xmlns:x14="http://schemas.microsoft.com/office/spreadsheetml/2009/9/main" uri="{B025F937-C7B1-47D3-B67F-A62EFF666E3E}">
          <x14:id>{92B8A629-C4BC-4610-8BD1-BAFA333E3D99}</x14:id>
        </ext>
      </extLst>
    </cfRule>
  </conditionalFormatting>
  <conditionalFormatting sqref="R63">
    <cfRule type="dataBar" priority="249">
      <dataBar>
        <cfvo type="min"/>
        <cfvo type="max"/>
        <color rgb="FF008AEF"/>
      </dataBar>
      <extLst>
        <ext xmlns:x14="http://schemas.microsoft.com/office/spreadsheetml/2009/9/main" uri="{B025F937-C7B1-47D3-B67F-A62EFF666E3E}">
          <x14:id>{B15D3348-5130-4536-AEDC-7389E1A66FB0}</x14:id>
        </ext>
      </extLst>
    </cfRule>
  </conditionalFormatting>
  <conditionalFormatting sqref="R64">
    <cfRule type="dataBar" priority="248">
      <dataBar>
        <cfvo type="min"/>
        <cfvo type="max"/>
        <color rgb="FF008AEF"/>
      </dataBar>
      <extLst>
        <ext xmlns:x14="http://schemas.microsoft.com/office/spreadsheetml/2009/9/main" uri="{B025F937-C7B1-47D3-B67F-A62EFF666E3E}">
          <x14:id>{8EBD3F6A-DE65-41C2-8A5C-4C34189C289F}</x14:id>
        </ext>
      </extLst>
    </cfRule>
  </conditionalFormatting>
  <conditionalFormatting sqref="R65">
    <cfRule type="dataBar" priority="247">
      <dataBar>
        <cfvo type="min"/>
        <cfvo type="max"/>
        <color rgb="FF008AEF"/>
      </dataBar>
      <extLst>
        <ext xmlns:x14="http://schemas.microsoft.com/office/spreadsheetml/2009/9/main" uri="{B025F937-C7B1-47D3-B67F-A62EFF666E3E}">
          <x14:id>{BE614018-CEED-4763-A328-85E0B8854E8A}</x14:id>
        </ext>
      </extLst>
    </cfRule>
  </conditionalFormatting>
  <conditionalFormatting sqref="R66">
    <cfRule type="dataBar" priority="246">
      <dataBar>
        <cfvo type="min"/>
        <cfvo type="max"/>
        <color rgb="FF008AEF"/>
      </dataBar>
      <extLst>
        <ext xmlns:x14="http://schemas.microsoft.com/office/spreadsheetml/2009/9/main" uri="{B025F937-C7B1-47D3-B67F-A62EFF666E3E}">
          <x14:id>{192CF5B8-9A43-4ED3-9B7A-F40E0CD51E43}</x14:id>
        </ext>
      </extLst>
    </cfRule>
  </conditionalFormatting>
  <conditionalFormatting sqref="R67">
    <cfRule type="dataBar" priority="245">
      <dataBar>
        <cfvo type="min"/>
        <cfvo type="max"/>
        <color rgb="FF008AEF"/>
      </dataBar>
      <extLst>
        <ext xmlns:x14="http://schemas.microsoft.com/office/spreadsheetml/2009/9/main" uri="{B025F937-C7B1-47D3-B67F-A62EFF666E3E}">
          <x14:id>{7A694B6E-DF14-4242-A5AC-C669972975AA}</x14:id>
        </ext>
      </extLst>
    </cfRule>
  </conditionalFormatting>
  <conditionalFormatting sqref="R68">
    <cfRule type="dataBar" priority="244">
      <dataBar>
        <cfvo type="min"/>
        <cfvo type="max"/>
        <color rgb="FF008AEF"/>
      </dataBar>
      <extLst>
        <ext xmlns:x14="http://schemas.microsoft.com/office/spreadsheetml/2009/9/main" uri="{B025F937-C7B1-47D3-B67F-A62EFF666E3E}">
          <x14:id>{A765F917-86D5-454F-9145-C2637B9978C3}</x14:id>
        </ext>
      </extLst>
    </cfRule>
  </conditionalFormatting>
  <conditionalFormatting sqref="R69">
    <cfRule type="dataBar" priority="243">
      <dataBar>
        <cfvo type="min"/>
        <cfvo type="max"/>
        <color rgb="FF008AEF"/>
      </dataBar>
      <extLst>
        <ext xmlns:x14="http://schemas.microsoft.com/office/spreadsheetml/2009/9/main" uri="{B025F937-C7B1-47D3-B67F-A62EFF666E3E}">
          <x14:id>{0C93EA67-3872-4284-B0A3-70710E634C04}</x14:id>
        </ext>
      </extLst>
    </cfRule>
  </conditionalFormatting>
  <conditionalFormatting sqref="R70">
    <cfRule type="dataBar" priority="242">
      <dataBar>
        <cfvo type="min"/>
        <cfvo type="max"/>
        <color rgb="FF008AEF"/>
      </dataBar>
      <extLst>
        <ext xmlns:x14="http://schemas.microsoft.com/office/spreadsheetml/2009/9/main" uri="{B025F937-C7B1-47D3-B67F-A62EFF666E3E}">
          <x14:id>{5B8CA810-2A6D-44C1-893C-C85ECB4C7F11}</x14:id>
        </ext>
      </extLst>
    </cfRule>
  </conditionalFormatting>
  <conditionalFormatting sqref="R71">
    <cfRule type="dataBar" priority="241">
      <dataBar>
        <cfvo type="min"/>
        <cfvo type="max"/>
        <color rgb="FF008AEF"/>
      </dataBar>
      <extLst>
        <ext xmlns:x14="http://schemas.microsoft.com/office/spreadsheetml/2009/9/main" uri="{B025F937-C7B1-47D3-B67F-A62EFF666E3E}">
          <x14:id>{04FFBEBC-A904-49A4-82A1-C90EE912D9D1}</x14:id>
        </ext>
      </extLst>
    </cfRule>
  </conditionalFormatting>
  <conditionalFormatting sqref="R72">
    <cfRule type="dataBar" priority="240">
      <dataBar>
        <cfvo type="min"/>
        <cfvo type="max"/>
        <color rgb="FF008AEF"/>
      </dataBar>
      <extLst>
        <ext xmlns:x14="http://schemas.microsoft.com/office/spreadsheetml/2009/9/main" uri="{B025F937-C7B1-47D3-B67F-A62EFF666E3E}">
          <x14:id>{5CAEF98B-48E1-415B-AAC4-964608E9ED7C}</x14:id>
        </ext>
      </extLst>
    </cfRule>
  </conditionalFormatting>
  <conditionalFormatting sqref="R73">
    <cfRule type="dataBar" priority="239">
      <dataBar>
        <cfvo type="min"/>
        <cfvo type="max"/>
        <color rgb="FF008AEF"/>
      </dataBar>
      <extLst>
        <ext xmlns:x14="http://schemas.microsoft.com/office/spreadsheetml/2009/9/main" uri="{B025F937-C7B1-47D3-B67F-A62EFF666E3E}">
          <x14:id>{FBF66A9E-F785-4B12-85AF-593974DFFDC6}</x14:id>
        </ext>
      </extLst>
    </cfRule>
  </conditionalFormatting>
  <conditionalFormatting sqref="S43">
    <cfRule type="dataBar" priority="299">
      <dataBar>
        <cfvo type="min"/>
        <cfvo type="max"/>
        <color rgb="FF008AEF"/>
      </dataBar>
      <extLst>
        <ext xmlns:x14="http://schemas.microsoft.com/office/spreadsheetml/2009/9/main" uri="{B025F937-C7B1-47D3-B67F-A62EFF666E3E}">
          <x14:id>{FF742EE2-A511-4C42-8D7F-1A43CC3C2045}</x14:id>
        </ext>
      </extLst>
    </cfRule>
  </conditionalFormatting>
  <conditionalFormatting sqref="S44">
    <cfRule type="dataBar" priority="237">
      <dataBar>
        <cfvo type="min"/>
        <cfvo type="max"/>
        <color rgb="FF008AEF"/>
      </dataBar>
      <extLst>
        <ext xmlns:x14="http://schemas.microsoft.com/office/spreadsheetml/2009/9/main" uri="{B025F937-C7B1-47D3-B67F-A62EFF666E3E}">
          <x14:id>{2D4161EA-66AD-4F4C-AB29-ABF47F896AF9}</x14:id>
        </ext>
      </extLst>
    </cfRule>
  </conditionalFormatting>
  <conditionalFormatting sqref="S45">
    <cfRule type="dataBar" priority="236">
      <dataBar>
        <cfvo type="min"/>
        <cfvo type="max"/>
        <color rgb="FF008AEF"/>
      </dataBar>
      <extLst>
        <ext xmlns:x14="http://schemas.microsoft.com/office/spreadsheetml/2009/9/main" uri="{B025F937-C7B1-47D3-B67F-A62EFF666E3E}">
          <x14:id>{083F4E8A-D7A6-4E89-BE04-FDCECBBA30A8}</x14:id>
        </ext>
      </extLst>
    </cfRule>
  </conditionalFormatting>
  <conditionalFormatting sqref="S46">
    <cfRule type="dataBar" priority="235">
      <dataBar>
        <cfvo type="min"/>
        <cfvo type="max"/>
        <color rgb="FF008AEF"/>
      </dataBar>
      <extLst>
        <ext xmlns:x14="http://schemas.microsoft.com/office/spreadsheetml/2009/9/main" uri="{B025F937-C7B1-47D3-B67F-A62EFF666E3E}">
          <x14:id>{B8279AA5-5CAA-4EA3-9E39-DC60F9203EA2}</x14:id>
        </ext>
      </extLst>
    </cfRule>
  </conditionalFormatting>
  <conditionalFormatting sqref="S47">
    <cfRule type="dataBar" priority="234">
      <dataBar>
        <cfvo type="min"/>
        <cfvo type="max"/>
        <color rgb="FF008AEF"/>
      </dataBar>
      <extLst>
        <ext xmlns:x14="http://schemas.microsoft.com/office/spreadsheetml/2009/9/main" uri="{B025F937-C7B1-47D3-B67F-A62EFF666E3E}">
          <x14:id>{B354E26E-D112-4780-8FD9-2413984A797B}</x14:id>
        </ext>
      </extLst>
    </cfRule>
  </conditionalFormatting>
  <conditionalFormatting sqref="S48">
    <cfRule type="dataBar" priority="233">
      <dataBar>
        <cfvo type="min"/>
        <cfvo type="max"/>
        <color rgb="FF008AEF"/>
      </dataBar>
      <extLst>
        <ext xmlns:x14="http://schemas.microsoft.com/office/spreadsheetml/2009/9/main" uri="{B025F937-C7B1-47D3-B67F-A62EFF666E3E}">
          <x14:id>{B32EE75E-DA17-4BE9-BBFD-F4BEB1AFC95C}</x14:id>
        </ext>
      </extLst>
    </cfRule>
  </conditionalFormatting>
  <conditionalFormatting sqref="S49">
    <cfRule type="dataBar" priority="232">
      <dataBar>
        <cfvo type="min"/>
        <cfvo type="max"/>
        <color rgb="FF008AEF"/>
      </dataBar>
      <extLst>
        <ext xmlns:x14="http://schemas.microsoft.com/office/spreadsheetml/2009/9/main" uri="{B025F937-C7B1-47D3-B67F-A62EFF666E3E}">
          <x14:id>{0C5D3CFA-03A5-42AB-8763-A21A19D6CBF2}</x14:id>
        </ext>
      </extLst>
    </cfRule>
  </conditionalFormatting>
  <conditionalFormatting sqref="S50">
    <cfRule type="dataBar" priority="231">
      <dataBar>
        <cfvo type="min"/>
        <cfvo type="max"/>
        <color rgb="FF008AEF"/>
      </dataBar>
      <extLst>
        <ext xmlns:x14="http://schemas.microsoft.com/office/spreadsheetml/2009/9/main" uri="{B025F937-C7B1-47D3-B67F-A62EFF666E3E}">
          <x14:id>{CDF5CEC3-D221-4BBE-99B4-07132A7CD8BD}</x14:id>
        </ext>
      </extLst>
    </cfRule>
  </conditionalFormatting>
  <conditionalFormatting sqref="S51">
    <cfRule type="dataBar" priority="230">
      <dataBar>
        <cfvo type="min"/>
        <cfvo type="max"/>
        <color rgb="FF008AEF"/>
      </dataBar>
      <extLst>
        <ext xmlns:x14="http://schemas.microsoft.com/office/spreadsheetml/2009/9/main" uri="{B025F937-C7B1-47D3-B67F-A62EFF666E3E}">
          <x14:id>{EF8DEE29-51A3-4F39-9F2C-84A5B0B02700}</x14:id>
        </ext>
      </extLst>
    </cfRule>
  </conditionalFormatting>
  <conditionalFormatting sqref="S52">
    <cfRule type="dataBar" priority="229">
      <dataBar>
        <cfvo type="min"/>
        <cfvo type="max"/>
        <color rgb="FF008AEF"/>
      </dataBar>
      <extLst>
        <ext xmlns:x14="http://schemas.microsoft.com/office/spreadsheetml/2009/9/main" uri="{B025F937-C7B1-47D3-B67F-A62EFF666E3E}">
          <x14:id>{A6708B5A-A432-4D31-AE6F-93C2A726A9FA}</x14:id>
        </ext>
      </extLst>
    </cfRule>
  </conditionalFormatting>
  <conditionalFormatting sqref="S53">
    <cfRule type="dataBar" priority="228">
      <dataBar>
        <cfvo type="min"/>
        <cfvo type="max"/>
        <color rgb="FF008AEF"/>
      </dataBar>
      <extLst>
        <ext xmlns:x14="http://schemas.microsoft.com/office/spreadsheetml/2009/9/main" uri="{B025F937-C7B1-47D3-B67F-A62EFF666E3E}">
          <x14:id>{80777722-BC7A-45E1-B6B2-642A5E70B9B0}</x14:id>
        </ext>
      </extLst>
    </cfRule>
  </conditionalFormatting>
  <conditionalFormatting sqref="S54">
    <cfRule type="dataBar" priority="227">
      <dataBar>
        <cfvo type="min"/>
        <cfvo type="max"/>
        <color rgb="FF008AEF"/>
      </dataBar>
      <extLst>
        <ext xmlns:x14="http://schemas.microsoft.com/office/spreadsheetml/2009/9/main" uri="{B025F937-C7B1-47D3-B67F-A62EFF666E3E}">
          <x14:id>{063C6642-631F-4E3B-855E-4C493EA50C43}</x14:id>
        </ext>
      </extLst>
    </cfRule>
  </conditionalFormatting>
  <conditionalFormatting sqref="S55">
    <cfRule type="dataBar" priority="226">
      <dataBar>
        <cfvo type="min"/>
        <cfvo type="max"/>
        <color rgb="FF008AEF"/>
      </dataBar>
      <extLst>
        <ext xmlns:x14="http://schemas.microsoft.com/office/spreadsheetml/2009/9/main" uri="{B025F937-C7B1-47D3-B67F-A62EFF666E3E}">
          <x14:id>{F51B5F83-FD63-411E-A823-2C7668D87F3C}</x14:id>
        </ext>
      </extLst>
    </cfRule>
  </conditionalFormatting>
  <conditionalFormatting sqref="S56">
    <cfRule type="dataBar" priority="225">
      <dataBar>
        <cfvo type="min"/>
        <cfvo type="max"/>
        <color rgb="FF008AEF"/>
      </dataBar>
      <extLst>
        <ext xmlns:x14="http://schemas.microsoft.com/office/spreadsheetml/2009/9/main" uri="{B025F937-C7B1-47D3-B67F-A62EFF666E3E}">
          <x14:id>{902C9AC6-C7B3-4A5F-839B-A3A24E6C07E4}</x14:id>
        </ext>
      </extLst>
    </cfRule>
  </conditionalFormatting>
  <conditionalFormatting sqref="S57">
    <cfRule type="dataBar" priority="224">
      <dataBar>
        <cfvo type="min"/>
        <cfvo type="max"/>
        <color rgb="FF008AEF"/>
      </dataBar>
      <extLst>
        <ext xmlns:x14="http://schemas.microsoft.com/office/spreadsheetml/2009/9/main" uri="{B025F937-C7B1-47D3-B67F-A62EFF666E3E}">
          <x14:id>{7A246038-CBBB-4CBB-A465-4E67EF8E8CC4}</x14:id>
        </ext>
      </extLst>
    </cfRule>
  </conditionalFormatting>
  <conditionalFormatting sqref="S58">
    <cfRule type="dataBar" priority="223">
      <dataBar>
        <cfvo type="min"/>
        <cfvo type="max"/>
        <color rgb="FF008AEF"/>
      </dataBar>
      <extLst>
        <ext xmlns:x14="http://schemas.microsoft.com/office/spreadsheetml/2009/9/main" uri="{B025F937-C7B1-47D3-B67F-A62EFF666E3E}">
          <x14:id>{09C8DBE9-9D35-43E7-B9D1-B430BF5E00E6}</x14:id>
        </ext>
      </extLst>
    </cfRule>
  </conditionalFormatting>
  <conditionalFormatting sqref="S59">
    <cfRule type="dataBar" priority="222">
      <dataBar>
        <cfvo type="min"/>
        <cfvo type="max"/>
        <color rgb="FF008AEF"/>
      </dataBar>
      <extLst>
        <ext xmlns:x14="http://schemas.microsoft.com/office/spreadsheetml/2009/9/main" uri="{B025F937-C7B1-47D3-B67F-A62EFF666E3E}">
          <x14:id>{58937363-5E57-4CE7-94B5-CA17E809069E}</x14:id>
        </ext>
      </extLst>
    </cfRule>
  </conditionalFormatting>
  <conditionalFormatting sqref="S60">
    <cfRule type="dataBar" priority="221">
      <dataBar>
        <cfvo type="min"/>
        <cfvo type="max"/>
        <color rgb="FF008AEF"/>
      </dataBar>
      <extLst>
        <ext xmlns:x14="http://schemas.microsoft.com/office/spreadsheetml/2009/9/main" uri="{B025F937-C7B1-47D3-B67F-A62EFF666E3E}">
          <x14:id>{2661C436-25C7-42A0-AA29-980CD40908A9}</x14:id>
        </ext>
      </extLst>
    </cfRule>
  </conditionalFormatting>
  <conditionalFormatting sqref="S61">
    <cfRule type="dataBar" priority="220">
      <dataBar>
        <cfvo type="min"/>
        <cfvo type="max"/>
        <color rgb="FF008AEF"/>
      </dataBar>
      <extLst>
        <ext xmlns:x14="http://schemas.microsoft.com/office/spreadsheetml/2009/9/main" uri="{B025F937-C7B1-47D3-B67F-A62EFF666E3E}">
          <x14:id>{60A9326F-245C-4CC6-9799-6EEE27CBA345}</x14:id>
        </ext>
      </extLst>
    </cfRule>
  </conditionalFormatting>
  <conditionalFormatting sqref="S62">
    <cfRule type="dataBar" priority="219">
      <dataBar>
        <cfvo type="min"/>
        <cfvo type="max"/>
        <color rgb="FF008AEF"/>
      </dataBar>
      <extLst>
        <ext xmlns:x14="http://schemas.microsoft.com/office/spreadsheetml/2009/9/main" uri="{B025F937-C7B1-47D3-B67F-A62EFF666E3E}">
          <x14:id>{B1C659F2-BC43-436A-8807-00EB98673452}</x14:id>
        </ext>
      </extLst>
    </cfRule>
  </conditionalFormatting>
  <conditionalFormatting sqref="S63">
    <cfRule type="dataBar" priority="218">
      <dataBar>
        <cfvo type="min"/>
        <cfvo type="max"/>
        <color rgb="FF008AEF"/>
      </dataBar>
      <extLst>
        <ext xmlns:x14="http://schemas.microsoft.com/office/spreadsheetml/2009/9/main" uri="{B025F937-C7B1-47D3-B67F-A62EFF666E3E}">
          <x14:id>{92E7173F-4670-4613-8809-8C51FF79D926}</x14:id>
        </ext>
      </extLst>
    </cfRule>
  </conditionalFormatting>
  <conditionalFormatting sqref="S64">
    <cfRule type="dataBar" priority="217">
      <dataBar>
        <cfvo type="min"/>
        <cfvo type="max"/>
        <color rgb="FF008AEF"/>
      </dataBar>
      <extLst>
        <ext xmlns:x14="http://schemas.microsoft.com/office/spreadsheetml/2009/9/main" uri="{B025F937-C7B1-47D3-B67F-A62EFF666E3E}">
          <x14:id>{476167C3-EC49-47B6-AF2F-D447F9306176}</x14:id>
        </ext>
      </extLst>
    </cfRule>
  </conditionalFormatting>
  <conditionalFormatting sqref="S65">
    <cfRule type="dataBar" priority="216">
      <dataBar>
        <cfvo type="min"/>
        <cfvo type="max"/>
        <color rgb="FF008AEF"/>
      </dataBar>
      <extLst>
        <ext xmlns:x14="http://schemas.microsoft.com/office/spreadsheetml/2009/9/main" uri="{B025F937-C7B1-47D3-B67F-A62EFF666E3E}">
          <x14:id>{ABBEE4DF-66D0-4DA3-8087-EBCCE1481836}</x14:id>
        </ext>
      </extLst>
    </cfRule>
  </conditionalFormatting>
  <conditionalFormatting sqref="S66">
    <cfRule type="dataBar" priority="215">
      <dataBar>
        <cfvo type="min"/>
        <cfvo type="max"/>
        <color rgb="FF008AEF"/>
      </dataBar>
      <extLst>
        <ext xmlns:x14="http://schemas.microsoft.com/office/spreadsheetml/2009/9/main" uri="{B025F937-C7B1-47D3-B67F-A62EFF666E3E}">
          <x14:id>{7A30D3FD-A227-443E-B2EC-A5F0F6E1870C}</x14:id>
        </ext>
      </extLst>
    </cfRule>
  </conditionalFormatting>
  <conditionalFormatting sqref="S67">
    <cfRule type="dataBar" priority="214">
      <dataBar>
        <cfvo type="min"/>
        <cfvo type="max"/>
        <color rgb="FF008AEF"/>
      </dataBar>
      <extLst>
        <ext xmlns:x14="http://schemas.microsoft.com/office/spreadsheetml/2009/9/main" uri="{B025F937-C7B1-47D3-B67F-A62EFF666E3E}">
          <x14:id>{3A6341E3-407B-49EE-8A78-06559FC3EC10}</x14:id>
        </ext>
      </extLst>
    </cfRule>
  </conditionalFormatting>
  <conditionalFormatting sqref="S68">
    <cfRule type="dataBar" priority="213">
      <dataBar>
        <cfvo type="min"/>
        <cfvo type="max"/>
        <color rgb="FF008AEF"/>
      </dataBar>
      <extLst>
        <ext xmlns:x14="http://schemas.microsoft.com/office/spreadsheetml/2009/9/main" uri="{B025F937-C7B1-47D3-B67F-A62EFF666E3E}">
          <x14:id>{21EBD8A6-3A70-45F2-98D9-9CED6C5F1344}</x14:id>
        </ext>
      </extLst>
    </cfRule>
  </conditionalFormatting>
  <conditionalFormatting sqref="S69">
    <cfRule type="dataBar" priority="212">
      <dataBar>
        <cfvo type="min"/>
        <cfvo type="max"/>
        <color rgb="FF008AEF"/>
      </dataBar>
      <extLst>
        <ext xmlns:x14="http://schemas.microsoft.com/office/spreadsheetml/2009/9/main" uri="{B025F937-C7B1-47D3-B67F-A62EFF666E3E}">
          <x14:id>{6C83BF3A-26C8-4891-A604-0B916136D077}</x14:id>
        </ext>
      </extLst>
    </cfRule>
  </conditionalFormatting>
  <conditionalFormatting sqref="S70">
    <cfRule type="dataBar" priority="211">
      <dataBar>
        <cfvo type="min"/>
        <cfvo type="max"/>
        <color rgb="FF008AEF"/>
      </dataBar>
      <extLst>
        <ext xmlns:x14="http://schemas.microsoft.com/office/spreadsheetml/2009/9/main" uri="{B025F937-C7B1-47D3-B67F-A62EFF666E3E}">
          <x14:id>{4F3A46A2-5DFB-41FD-A2FC-6557170747E5}</x14:id>
        </ext>
      </extLst>
    </cfRule>
  </conditionalFormatting>
  <conditionalFormatting sqref="S71">
    <cfRule type="dataBar" priority="210">
      <dataBar>
        <cfvo type="min"/>
        <cfvo type="max"/>
        <color rgb="FF008AEF"/>
      </dataBar>
      <extLst>
        <ext xmlns:x14="http://schemas.microsoft.com/office/spreadsheetml/2009/9/main" uri="{B025F937-C7B1-47D3-B67F-A62EFF666E3E}">
          <x14:id>{ABAF7F34-8077-4C9B-B4E7-BDE11AB20E2A}</x14:id>
        </ext>
      </extLst>
    </cfRule>
  </conditionalFormatting>
  <conditionalFormatting sqref="S72">
    <cfRule type="dataBar" priority="209">
      <dataBar>
        <cfvo type="min"/>
        <cfvo type="max"/>
        <color rgb="FF008AEF"/>
      </dataBar>
      <extLst>
        <ext xmlns:x14="http://schemas.microsoft.com/office/spreadsheetml/2009/9/main" uri="{B025F937-C7B1-47D3-B67F-A62EFF666E3E}">
          <x14:id>{6ACFBDBD-DA81-49B5-AA3B-EBDF022201CD}</x14:id>
        </ext>
      </extLst>
    </cfRule>
  </conditionalFormatting>
  <conditionalFormatting sqref="S73">
    <cfRule type="dataBar" priority="208">
      <dataBar>
        <cfvo type="min"/>
        <cfvo type="max"/>
        <color rgb="FF008AEF"/>
      </dataBar>
      <extLst>
        <ext xmlns:x14="http://schemas.microsoft.com/office/spreadsheetml/2009/9/main" uri="{B025F937-C7B1-47D3-B67F-A62EFF666E3E}">
          <x14:id>{771AA404-8F7B-4C31-8142-09DE23F30C3C}</x14:id>
        </ext>
      </extLst>
    </cfRule>
  </conditionalFormatting>
  <conditionalFormatting sqref="AA43">
    <cfRule type="dataBar" priority="207">
      <dataBar>
        <cfvo type="min"/>
        <cfvo type="max"/>
        <color rgb="FF008AEF"/>
      </dataBar>
      <extLst>
        <ext xmlns:x14="http://schemas.microsoft.com/office/spreadsheetml/2009/9/main" uri="{B025F937-C7B1-47D3-B67F-A62EFF666E3E}">
          <x14:id>{9B7BD2E2-4235-4F47-84B3-C9F57D2998BC}</x14:id>
        </ext>
      </extLst>
    </cfRule>
  </conditionalFormatting>
  <conditionalFormatting sqref="AA44">
    <cfRule type="dataBar" priority="186">
      <dataBar>
        <cfvo type="min"/>
        <cfvo type="max"/>
        <color rgb="FF008AEF"/>
      </dataBar>
      <extLst>
        <ext xmlns:x14="http://schemas.microsoft.com/office/spreadsheetml/2009/9/main" uri="{B025F937-C7B1-47D3-B67F-A62EFF666E3E}">
          <x14:id>{0858D0B4-50F2-40E7-AAC6-E580AD63A717}</x14:id>
        </ext>
      </extLst>
    </cfRule>
  </conditionalFormatting>
  <conditionalFormatting sqref="AA45">
    <cfRule type="dataBar" priority="183">
      <dataBar>
        <cfvo type="min"/>
        <cfvo type="max"/>
        <color rgb="FF008AEF"/>
      </dataBar>
      <extLst>
        <ext xmlns:x14="http://schemas.microsoft.com/office/spreadsheetml/2009/9/main" uri="{B025F937-C7B1-47D3-B67F-A62EFF666E3E}">
          <x14:id>{4B7E9708-A0E0-4738-81CE-AE09EF0E4F13}</x14:id>
        </ext>
      </extLst>
    </cfRule>
  </conditionalFormatting>
  <conditionalFormatting sqref="AA46">
    <cfRule type="dataBar" priority="182">
      <dataBar>
        <cfvo type="min"/>
        <cfvo type="max"/>
        <color rgb="FF008AEF"/>
      </dataBar>
      <extLst>
        <ext xmlns:x14="http://schemas.microsoft.com/office/spreadsheetml/2009/9/main" uri="{B025F937-C7B1-47D3-B67F-A62EFF666E3E}">
          <x14:id>{05C0E4CA-7C61-416A-9E88-D41F668A0A89}</x14:id>
        </ext>
      </extLst>
    </cfRule>
  </conditionalFormatting>
  <conditionalFormatting sqref="AA47">
    <cfRule type="dataBar" priority="181">
      <dataBar>
        <cfvo type="min"/>
        <cfvo type="max"/>
        <color rgb="FF008AEF"/>
      </dataBar>
      <extLst>
        <ext xmlns:x14="http://schemas.microsoft.com/office/spreadsheetml/2009/9/main" uri="{B025F937-C7B1-47D3-B67F-A62EFF666E3E}">
          <x14:id>{AD3F06C2-FBD1-4880-84E1-F43C4FD099D8}</x14:id>
        </ext>
      </extLst>
    </cfRule>
  </conditionalFormatting>
  <conditionalFormatting sqref="AA48">
    <cfRule type="dataBar" priority="180">
      <dataBar>
        <cfvo type="min"/>
        <cfvo type="max"/>
        <color rgb="FF008AEF"/>
      </dataBar>
      <extLst>
        <ext xmlns:x14="http://schemas.microsoft.com/office/spreadsheetml/2009/9/main" uri="{B025F937-C7B1-47D3-B67F-A62EFF666E3E}">
          <x14:id>{AAADDC89-1D52-4C59-B47D-AF79084CC0D6}</x14:id>
        </ext>
      </extLst>
    </cfRule>
  </conditionalFormatting>
  <conditionalFormatting sqref="AA49">
    <cfRule type="dataBar" priority="179">
      <dataBar>
        <cfvo type="min"/>
        <cfvo type="max"/>
        <color rgb="FF008AEF"/>
      </dataBar>
      <extLst>
        <ext xmlns:x14="http://schemas.microsoft.com/office/spreadsheetml/2009/9/main" uri="{B025F937-C7B1-47D3-B67F-A62EFF666E3E}">
          <x14:id>{E239235E-80CF-4F02-90B6-6D7471AFC0B8}</x14:id>
        </ext>
      </extLst>
    </cfRule>
  </conditionalFormatting>
  <conditionalFormatting sqref="AA50">
    <cfRule type="dataBar" priority="178">
      <dataBar>
        <cfvo type="min"/>
        <cfvo type="max"/>
        <color rgb="FF008AEF"/>
      </dataBar>
      <extLst>
        <ext xmlns:x14="http://schemas.microsoft.com/office/spreadsheetml/2009/9/main" uri="{B025F937-C7B1-47D3-B67F-A62EFF666E3E}">
          <x14:id>{EF7032AA-BA10-42C9-A612-7A339DB9CE11}</x14:id>
        </ext>
      </extLst>
    </cfRule>
  </conditionalFormatting>
  <conditionalFormatting sqref="AA51">
    <cfRule type="dataBar" priority="177">
      <dataBar>
        <cfvo type="min"/>
        <cfvo type="max"/>
        <color rgb="FF008AEF"/>
      </dataBar>
      <extLst>
        <ext xmlns:x14="http://schemas.microsoft.com/office/spreadsheetml/2009/9/main" uri="{B025F937-C7B1-47D3-B67F-A62EFF666E3E}">
          <x14:id>{2B03CFBD-4663-4171-8BD2-F7D6936C0CE6}</x14:id>
        </ext>
      </extLst>
    </cfRule>
  </conditionalFormatting>
  <conditionalFormatting sqref="AA52">
    <cfRule type="dataBar" priority="176">
      <dataBar>
        <cfvo type="min"/>
        <cfvo type="max"/>
        <color rgb="FF008AEF"/>
      </dataBar>
      <extLst>
        <ext xmlns:x14="http://schemas.microsoft.com/office/spreadsheetml/2009/9/main" uri="{B025F937-C7B1-47D3-B67F-A62EFF666E3E}">
          <x14:id>{52455A75-452F-4889-BDD4-D5EDDC024507}</x14:id>
        </ext>
      </extLst>
    </cfRule>
  </conditionalFormatting>
  <conditionalFormatting sqref="AA53">
    <cfRule type="dataBar" priority="175">
      <dataBar>
        <cfvo type="min"/>
        <cfvo type="max"/>
        <color rgb="FF008AEF"/>
      </dataBar>
      <extLst>
        <ext xmlns:x14="http://schemas.microsoft.com/office/spreadsheetml/2009/9/main" uri="{B025F937-C7B1-47D3-B67F-A62EFF666E3E}">
          <x14:id>{50269153-FF9C-4F04-9AD0-C299AA3E3E39}</x14:id>
        </ext>
      </extLst>
    </cfRule>
  </conditionalFormatting>
  <conditionalFormatting sqref="AA54">
    <cfRule type="dataBar" priority="174">
      <dataBar>
        <cfvo type="min"/>
        <cfvo type="max"/>
        <color rgb="FF008AEF"/>
      </dataBar>
      <extLst>
        <ext xmlns:x14="http://schemas.microsoft.com/office/spreadsheetml/2009/9/main" uri="{B025F937-C7B1-47D3-B67F-A62EFF666E3E}">
          <x14:id>{537474A3-7411-4D71-B337-3271DB3AC548}</x14:id>
        </ext>
      </extLst>
    </cfRule>
  </conditionalFormatting>
  <conditionalFormatting sqref="AA55">
    <cfRule type="dataBar" priority="173">
      <dataBar>
        <cfvo type="min"/>
        <cfvo type="max"/>
        <color rgb="FF008AEF"/>
      </dataBar>
      <extLst>
        <ext xmlns:x14="http://schemas.microsoft.com/office/spreadsheetml/2009/9/main" uri="{B025F937-C7B1-47D3-B67F-A62EFF666E3E}">
          <x14:id>{38F18402-6CA0-48AF-8CBF-41DF21E6D8BB}</x14:id>
        </ext>
      </extLst>
    </cfRule>
  </conditionalFormatting>
  <conditionalFormatting sqref="AA56">
    <cfRule type="dataBar" priority="172">
      <dataBar>
        <cfvo type="min"/>
        <cfvo type="max"/>
        <color rgb="FF008AEF"/>
      </dataBar>
      <extLst>
        <ext xmlns:x14="http://schemas.microsoft.com/office/spreadsheetml/2009/9/main" uri="{B025F937-C7B1-47D3-B67F-A62EFF666E3E}">
          <x14:id>{699F2EE5-6C2E-4D8A-A31D-4C63936E6399}</x14:id>
        </ext>
      </extLst>
    </cfRule>
  </conditionalFormatting>
  <conditionalFormatting sqref="AA57">
    <cfRule type="dataBar" priority="171">
      <dataBar>
        <cfvo type="min"/>
        <cfvo type="max"/>
        <color rgb="FF008AEF"/>
      </dataBar>
      <extLst>
        <ext xmlns:x14="http://schemas.microsoft.com/office/spreadsheetml/2009/9/main" uri="{B025F937-C7B1-47D3-B67F-A62EFF666E3E}">
          <x14:id>{E8EEB10F-8186-4919-8706-571C38CF597A}</x14:id>
        </ext>
      </extLst>
    </cfRule>
  </conditionalFormatting>
  <conditionalFormatting sqref="AA58">
    <cfRule type="dataBar" priority="170">
      <dataBar>
        <cfvo type="min"/>
        <cfvo type="max"/>
        <color rgb="FF008AEF"/>
      </dataBar>
      <extLst>
        <ext xmlns:x14="http://schemas.microsoft.com/office/spreadsheetml/2009/9/main" uri="{B025F937-C7B1-47D3-B67F-A62EFF666E3E}">
          <x14:id>{E6E84C82-E8BF-43AB-AEF7-B7DD49178ADA}</x14:id>
        </ext>
      </extLst>
    </cfRule>
  </conditionalFormatting>
  <conditionalFormatting sqref="AA59">
    <cfRule type="dataBar" priority="169">
      <dataBar>
        <cfvo type="min"/>
        <cfvo type="max"/>
        <color rgb="FF008AEF"/>
      </dataBar>
      <extLst>
        <ext xmlns:x14="http://schemas.microsoft.com/office/spreadsheetml/2009/9/main" uri="{B025F937-C7B1-47D3-B67F-A62EFF666E3E}">
          <x14:id>{553C8C07-E0B5-40E9-9533-9C0349C96A15}</x14:id>
        </ext>
      </extLst>
    </cfRule>
  </conditionalFormatting>
  <conditionalFormatting sqref="AA60">
    <cfRule type="dataBar" priority="168">
      <dataBar>
        <cfvo type="min"/>
        <cfvo type="max"/>
        <color rgb="FF008AEF"/>
      </dataBar>
      <extLst>
        <ext xmlns:x14="http://schemas.microsoft.com/office/spreadsheetml/2009/9/main" uri="{B025F937-C7B1-47D3-B67F-A62EFF666E3E}">
          <x14:id>{4FB090BD-1DB5-4739-8248-B26D92E05E3B}</x14:id>
        </ext>
      </extLst>
    </cfRule>
  </conditionalFormatting>
  <conditionalFormatting sqref="AA61">
    <cfRule type="dataBar" priority="167">
      <dataBar>
        <cfvo type="min"/>
        <cfvo type="max"/>
        <color rgb="FF008AEF"/>
      </dataBar>
      <extLst>
        <ext xmlns:x14="http://schemas.microsoft.com/office/spreadsheetml/2009/9/main" uri="{B025F937-C7B1-47D3-B67F-A62EFF666E3E}">
          <x14:id>{367E66DD-4D15-40FB-8135-A61D02E70F6A}</x14:id>
        </ext>
      </extLst>
    </cfRule>
  </conditionalFormatting>
  <conditionalFormatting sqref="AA62">
    <cfRule type="dataBar" priority="166">
      <dataBar>
        <cfvo type="min"/>
        <cfvo type="max"/>
        <color rgb="FF008AEF"/>
      </dataBar>
      <extLst>
        <ext xmlns:x14="http://schemas.microsoft.com/office/spreadsheetml/2009/9/main" uri="{B025F937-C7B1-47D3-B67F-A62EFF666E3E}">
          <x14:id>{3A5DFBCB-8CE6-4D2D-8DFF-E1A03E8AF511}</x14:id>
        </ext>
      </extLst>
    </cfRule>
  </conditionalFormatting>
  <conditionalFormatting sqref="AA63">
    <cfRule type="dataBar" priority="165">
      <dataBar>
        <cfvo type="min"/>
        <cfvo type="max"/>
        <color rgb="FF008AEF"/>
      </dataBar>
      <extLst>
        <ext xmlns:x14="http://schemas.microsoft.com/office/spreadsheetml/2009/9/main" uri="{B025F937-C7B1-47D3-B67F-A62EFF666E3E}">
          <x14:id>{28CEEF08-45BA-47E8-BEE6-9737D8E442FB}</x14:id>
        </ext>
      </extLst>
    </cfRule>
  </conditionalFormatting>
  <conditionalFormatting sqref="AA64">
    <cfRule type="dataBar" priority="164">
      <dataBar>
        <cfvo type="min"/>
        <cfvo type="max"/>
        <color rgb="FF008AEF"/>
      </dataBar>
      <extLst>
        <ext xmlns:x14="http://schemas.microsoft.com/office/spreadsheetml/2009/9/main" uri="{B025F937-C7B1-47D3-B67F-A62EFF666E3E}">
          <x14:id>{88FA313D-21A4-4AC4-AB50-91F8B2DC3EDC}</x14:id>
        </ext>
      </extLst>
    </cfRule>
  </conditionalFormatting>
  <conditionalFormatting sqref="AA65">
    <cfRule type="dataBar" priority="163">
      <dataBar>
        <cfvo type="min"/>
        <cfvo type="max"/>
        <color rgb="FF008AEF"/>
      </dataBar>
      <extLst>
        <ext xmlns:x14="http://schemas.microsoft.com/office/spreadsheetml/2009/9/main" uri="{B025F937-C7B1-47D3-B67F-A62EFF666E3E}">
          <x14:id>{ABC34947-38C6-4DCC-95EC-9DBC7836E840}</x14:id>
        </ext>
      </extLst>
    </cfRule>
  </conditionalFormatting>
  <conditionalFormatting sqref="AA66">
    <cfRule type="dataBar" priority="162">
      <dataBar>
        <cfvo type="min"/>
        <cfvo type="max"/>
        <color rgb="FF008AEF"/>
      </dataBar>
      <extLst>
        <ext xmlns:x14="http://schemas.microsoft.com/office/spreadsheetml/2009/9/main" uri="{B025F937-C7B1-47D3-B67F-A62EFF666E3E}">
          <x14:id>{2CEF7FA4-F653-4B43-BADC-04D74517142F}</x14:id>
        </ext>
      </extLst>
    </cfRule>
  </conditionalFormatting>
  <conditionalFormatting sqref="AA67">
    <cfRule type="dataBar" priority="161">
      <dataBar>
        <cfvo type="min"/>
        <cfvo type="max"/>
        <color rgb="FF008AEF"/>
      </dataBar>
      <extLst>
        <ext xmlns:x14="http://schemas.microsoft.com/office/spreadsheetml/2009/9/main" uri="{B025F937-C7B1-47D3-B67F-A62EFF666E3E}">
          <x14:id>{29B46BBF-E168-49A9-A3D8-92DE59E2FD82}</x14:id>
        </ext>
      </extLst>
    </cfRule>
  </conditionalFormatting>
  <conditionalFormatting sqref="AA68">
    <cfRule type="dataBar" priority="160">
      <dataBar>
        <cfvo type="min"/>
        <cfvo type="max"/>
        <color rgb="FF008AEF"/>
      </dataBar>
      <extLst>
        <ext xmlns:x14="http://schemas.microsoft.com/office/spreadsheetml/2009/9/main" uri="{B025F937-C7B1-47D3-B67F-A62EFF666E3E}">
          <x14:id>{DC4BF094-3535-4D46-A776-629FEFE0BB22}</x14:id>
        </ext>
      </extLst>
    </cfRule>
  </conditionalFormatting>
  <conditionalFormatting sqref="AA69">
    <cfRule type="dataBar" priority="204">
      <dataBar>
        <cfvo type="min"/>
        <cfvo type="max"/>
        <color rgb="FF008AEF"/>
      </dataBar>
      <extLst>
        <ext xmlns:x14="http://schemas.microsoft.com/office/spreadsheetml/2009/9/main" uri="{B025F937-C7B1-47D3-B67F-A62EFF666E3E}">
          <x14:id>{0BF877BD-928D-433D-8B98-AEE10E8B0AA0}</x14:id>
        </ext>
      </extLst>
    </cfRule>
  </conditionalFormatting>
  <conditionalFormatting sqref="AA70">
    <cfRule type="dataBar" priority="203">
      <dataBar>
        <cfvo type="min"/>
        <cfvo type="max"/>
        <color rgb="FF008AEF"/>
      </dataBar>
      <extLst>
        <ext xmlns:x14="http://schemas.microsoft.com/office/spreadsheetml/2009/9/main" uri="{B025F937-C7B1-47D3-B67F-A62EFF666E3E}">
          <x14:id>{BD8B688A-4EE7-409D-9428-6760FF0388E3}</x14:id>
        </ext>
      </extLst>
    </cfRule>
  </conditionalFormatting>
  <conditionalFormatting sqref="AA71">
    <cfRule type="dataBar" priority="202">
      <dataBar>
        <cfvo type="min"/>
        <cfvo type="max"/>
        <color rgb="FF008AEF"/>
      </dataBar>
      <extLst>
        <ext xmlns:x14="http://schemas.microsoft.com/office/spreadsheetml/2009/9/main" uri="{B025F937-C7B1-47D3-B67F-A62EFF666E3E}">
          <x14:id>{733B6917-A94B-4B28-BA59-1DA76C4D4C0A}</x14:id>
        </ext>
      </extLst>
    </cfRule>
  </conditionalFormatting>
  <conditionalFormatting sqref="AA72">
    <cfRule type="dataBar" priority="201">
      <dataBar>
        <cfvo type="min"/>
        <cfvo type="max"/>
        <color rgb="FF008AEF"/>
      </dataBar>
      <extLst>
        <ext xmlns:x14="http://schemas.microsoft.com/office/spreadsheetml/2009/9/main" uri="{B025F937-C7B1-47D3-B67F-A62EFF666E3E}">
          <x14:id>{5FC0A932-669D-40F1-A282-697907F4D4DE}</x14:id>
        </ext>
      </extLst>
    </cfRule>
  </conditionalFormatting>
  <conditionalFormatting sqref="AA73">
    <cfRule type="dataBar" priority="200">
      <dataBar>
        <cfvo type="min"/>
        <cfvo type="max"/>
        <color rgb="FF008AEF"/>
      </dataBar>
      <extLst>
        <ext xmlns:x14="http://schemas.microsoft.com/office/spreadsheetml/2009/9/main" uri="{B025F937-C7B1-47D3-B67F-A62EFF666E3E}">
          <x14:id>{D3042C67-232D-4A3A-9586-3EDBABCF1D45}</x14:id>
        </ext>
      </extLst>
    </cfRule>
  </conditionalFormatting>
  <conditionalFormatting sqref="AA43:AC73">
    <cfRule type="cellIs" dxfId="1" priority="135" operator="equal">
      <formula>0</formula>
    </cfRule>
  </conditionalFormatting>
  <conditionalFormatting sqref="AB43">
    <cfRule type="dataBar" priority="206">
      <dataBar>
        <cfvo type="min"/>
        <cfvo type="max"/>
        <color rgb="FF008AEF"/>
      </dataBar>
      <extLst>
        <ext xmlns:x14="http://schemas.microsoft.com/office/spreadsheetml/2009/9/main" uri="{B025F937-C7B1-47D3-B67F-A62EFF666E3E}">
          <x14:id>{59CDAA2D-7900-48D7-A625-20C85C151503}</x14:id>
        </ext>
      </extLst>
    </cfRule>
  </conditionalFormatting>
  <conditionalFormatting sqref="AB44">
    <cfRule type="dataBar" priority="185">
      <dataBar>
        <cfvo type="min"/>
        <cfvo type="max"/>
        <color rgb="FF008AEF"/>
      </dataBar>
      <extLst>
        <ext xmlns:x14="http://schemas.microsoft.com/office/spreadsheetml/2009/9/main" uri="{B025F937-C7B1-47D3-B67F-A62EFF666E3E}">
          <x14:id>{1ABF8588-D44B-4DFB-8980-64EDFD1218EB}</x14:id>
        </ext>
      </extLst>
    </cfRule>
  </conditionalFormatting>
  <conditionalFormatting sqref="AB45">
    <cfRule type="dataBar" priority="159">
      <dataBar>
        <cfvo type="min"/>
        <cfvo type="max"/>
        <color rgb="FF008AEF"/>
      </dataBar>
      <extLst>
        <ext xmlns:x14="http://schemas.microsoft.com/office/spreadsheetml/2009/9/main" uri="{B025F937-C7B1-47D3-B67F-A62EFF666E3E}">
          <x14:id>{1035BFFA-4173-4EE6-8E76-040FC7B71EA8}</x14:id>
        </ext>
      </extLst>
    </cfRule>
  </conditionalFormatting>
  <conditionalFormatting sqref="AB46">
    <cfRule type="dataBar" priority="158">
      <dataBar>
        <cfvo type="min"/>
        <cfvo type="max"/>
        <color rgb="FF008AEF"/>
      </dataBar>
      <extLst>
        <ext xmlns:x14="http://schemas.microsoft.com/office/spreadsheetml/2009/9/main" uri="{B025F937-C7B1-47D3-B67F-A62EFF666E3E}">
          <x14:id>{FCA40DDC-EF6A-4718-9201-1D14027013DC}</x14:id>
        </ext>
      </extLst>
    </cfRule>
  </conditionalFormatting>
  <conditionalFormatting sqref="AB47">
    <cfRule type="dataBar" priority="157">
      <dataBar>
        <cfvo type="min"/>
        <cfvo type="max"/>
        <color rgb="FF008AEF"/>
      </dataBar>
      <extLst>
        <ext xmlns:x14="http://schemas.microsoft.com/office/spreadsheetml/2009/9/main" uri="{B025F937-C7B1-47D3-B67F-A62EFF666E3E}">
          <x14:id>{3876964D-E800-454E-A104-F7238585AB86}</x14:id>
        </ext>
      </extLst>
    </cfRule>
  </conditionalFormatting>
  <conditionalFormatting sqref="AB48">
    <cfRule type="dataBar" priority="156">
      <dataBar>
        <cfvo type="min"/>
        <cfvo type="max"/>
        <color rgb="FF008AEF"/>
      </dataBar>
      <extLst>
        <ext xmlns:x14="http://schemas.microsoft.com/office/spreadsheetml/2009/9/main" uri="{B025F937-C7B1-47D3-B67F-A62EFF666E3E}">
          <x14:id>{5B725BBA-5C0C-4478-9C93-6D10D967ECA8}</x14:id>
        </ext>
      </extLst>
    </cfRule>
  </conditionalFormatting>
  <conditionalFormatting sqref="AB49">
    <cfRule type="dataBar" priority="155">
      <dataBar>
        <cfvo type="min"/>
        <cfvo type="max"/>
        <color rgb="FF008AEF"/>
      </dataBar>
      <extLst>
        <ext xmlns:x14="http://schemas.microsoft.com/office/spreadsheetml/2009/9/main" uri="{B025F937-C7B1-47D3-B67F-A62EFF666E3E}">
          <x14:id>{5B814ED9-6DE5-4E62-8761-464CACCAD46B}</x14:id>
        </ext>
      </extLst>
    </cfRule>
  </conditionalFormatting>
  <conditionalFormatting sqref="AB50">
    <cfRule type="dataBar" priority="154">
      <dataBar>
        <cfvo type="min"/>
        <cfvo type="max"/>
        <color rgb="FF008AEF"/>
      </dataBar>
      <extLst>
        <ext xmlns:x14="http://schemas.microsoft.com/office/spreadsheetml/2009/9/main" uri="{B025F937-C7B1-47D3-B67F-A62EFF666E3E}">
          <x14:id>{26B4A760-C42F-4F61-9ECF-42C4DA43B118}</x14:id>
        </ext>
      </extLst>
    </cfRule>
  </conditionalFormatting>
  <conditionalFormatting sqref="AB51">
    <cfRule type="dataBar" priority="153">
      <dataBar>
        <cfvo type="min"/>
        <cfvo type="max"/>
        <color rgb="FF008AEF"/>
      </dataBar>
      <extLst>
        <ext xmlns:x14="http://schemas.microsoft.com/office/spreadsheetml/2009/9/main" uri="{B025F937-C7B1-47D3-B67F-A62EFF666E3E}">
          <x14:id>{1C432160-5AE1-4401-AE65-EB8C3309A6A9}</x14:id>
        </ext>
      </extLst>
    </cfRule>
  </conditionalFormatting>
  <conditionalFormatting sqref="AB52">
    <cfRule type="dataBar" priority="152">
      <dataBar>
        <cfvo type="min"/>
        <cfvo type="max"/>
        <color rgb="FF008AEF"/>
      </dataBar>
      <extLst>
        <ext xmlns:x14="http://schemas.microsoft.com/office/spreadsheetml/2009/9/main" uri="{B025F937-C7B1-47D3-B67F-A62EFF666E3E}">
          <x14:id>{A9BA2D16-090C-4A5E-8182-2CD081DFEADD}</x14:id>
        </ext>
      </extLst>
    </cfRule>
  </conditionalFormatting>
  <conditionalFormatting sqref="AB53">
    <cfRule type="dataBar" priority="151">
      <dataBar>
        <cfvo type="min"/>
        <cfvo type="max"/>
        <color rgb="FF008AEF"/>
      </dataBar>
      <extLst>
        <ext xmlns:x14="http://schemas.microsoft.com/office/spreadsheetml/2009/9/main" uri="{B025F937-C7B1-47D3-B67F-A62EFF666E3E}">
          <x14:id>{0FBC8F87-F392-46B0-8D1F-11521D947080}</x14:id>
        </ext>
      </extLst>
    </cfRule>
  </conditionalFormatting>
  <conditionalFormatting sqref="AB54">
    <cfRule type="dataBar" priority="150">
      <dataBar>
        <cfvo type="min"/>
        <cfvo type="max"/>
        <color rgb="FF008AEF"/>
      </dataBar>
      <extLst>
        <ext xmlns:x14="http://schemas.microsoft.com/office/spreadsheetml/2009/9/main" uri="{B025F937-C7B1-47D3-B67F-A62EFF666E3E}">
          <x14:id>{3D2D6E8C-627E-4200-8F20-58B43C56AC02}</x14:id>
        </ext>
      </extLst>
    </cfRule>
  </conditionalFormatting>
  <conditionalFormatting sqref="AB55">
    <cfRule type="dataBar" priority="149">
      <dataBar>
        <cfvo type="min"/>
        <cfvo type="max"/>
        <color rgb="FF008AEF"/>
      </dataBar>
      <extLst>
        <ext xmlns:x14="http://schemas.microsoft.com/office/spreadsheetml/2009/9/main" uri="{B025F937-C7B1-47D3-B67F-A62EFF666E3E}">
          <x14:id>{C45AA613-F0DD-4EF2-B5AB-8BC521CCCD19}</x14:id>
        </ext>
      </extLst>
    </cfRule>
  </conditionalFormatting>
  <conditionalFormatting sqref="AB56">
    <cfRule type="dataBar" priority="148">
      <dataBar>
        <cfvo type="min"/>
        <cfvo type="max"/>
        <color rgb="FF008AEF"/>
      </dataBar>
      <extLst>
        <ext xmlns:x14="http://schemas.microsoft.com/office/spreadsheetml/2009/9/main" uri="{B025F937-C7B1-47D3-B67F-A62EFF666E3E}">
          <x14:id>{5B5E7E38-A63E-44ED-A26F-5194FBA4746C}</x14:id>
        </ext>
      </extLst>
    </cfRule>
  </conditionalFormatting>
  <conditionalFormatting sqref="AB57">
    <cfRule type="dataBar" priority="147">
      <dataBar>
        <cfvo type="min"/>
        <cfvo type="max"/>
        <color rgb="FF008AEF"/>
      </dataBar>
      <extLst>
        <ext xmlns:x14="http://schemas.microsoft.com/office/spreadsheetml/2009/9/main" uri="{B025F937-C7B1-47D3-B67F-A62EFF666E3E}">
          <x14:id>{DDDDCE31-F307-47AC-A943-99AD7EEEF4B5}</x14:id>
        </ext>
      </extLst>
    </cfRule>
  </conditionalFormatting>
  <conditionalFormatting sqref="AB58">
    <cfRule type="dataBar" priority="146">
      <dataBar>
        <cfvo type="min"/>
        <cfvo type="max"/>
        <color rgb="FF008AEF"/>
      </dataBar>
      <extLst>
        <ext xmlns:x14="http://schemas.microsoft.com/office/spreadsheetml/2009/9/main" uri="{B025F937-C7B1-47D3-B67F-A62EFF666E3E}">
          <x14:id>{F8AB2CA6-2F63-44DE-8E90-B6CA9C82BE89}</x14:id>
        </ext>
      </extLst>
    </cfRule>
  </conditionalFormatting>
  <conditionalFormatting sqref="AB59">
    <cfRule type="dataBar" priority="145">
      <dataBar>
        <cfvo type="min"/>
        <cfvo type="max"/>
        <color rgb="FF008AEF"/>
      </dataBar>
      <extLst>
        <ext xmlns:x14="http://schemas.microsoft.com/office/spreadsheetml/2009/9/main" uri="{B025F937-C7B1-47D3-B67F-A62EFF666E3E}">
          <x14:id>{C051C499-DF98-4FC1-8AE5-D01345DBB9CD}</x14:id>
        </ext>
      </extLst>
    </cfRule>
  </conditionalFormatting>
  <conditionalFormatting sqref="AB60">
    <cfRule type="dataBar" priority="144">
      <dataBar>
        <cfvo type="min"/>
        <cfvo type="max"/>
        <color rgb="FF008AEF"/>
      </dataBar>
      <extLst>
        <ext xmlns:x14="http://schemas.microsoft.com/office/spreadsheetml/2009/9/main" uri="{B025F937-C7B1-47D3-B67F-A62EFF666E3E}">
          <x14:id>{288C84B0-3764-4736-830F-CFD80FAD3C1C}</x14:id>
        </ext>
      </extLst>
    </cfRule>
  </conditionalFormatting>
  <conditionalFormatting sqref="AB61">
    <cfRule type="dataBar" priority="143">
      <dataBar>
        <cfvo type="min"/>
        <cfvo type="max"/>
        <color rgb="FF008AEF"/>
      </dataBar>
      <extLst>
        <ext xmlns:x14="http://schemas.microsoft.com/office/spreadsheetml/2009/9/main" uri="{B025F937-C7B1-47D3-B67F-A62EFF666E3E}">
          <x14:id>{11F9CD6B-648E-4852-84EB-465D63B0F071}</x14:id>
        </ext>
      </extLst>
    </cfRule>
  </conditionalFormatting>
  <conditionalFormatting sqref="AB62">
    <cfRule type="dataBar" priority="142">
      <dataBar>
        <cfvo type="min"/>
        <cfvo type="max"/>
        <color rgb="FF008AEF"/>
      </dataBar>
      <extLst>
        <ext xmlns:x14="http://schemas.microsoft.com/office/spreadsheetml/2009/9/main" uri="{B025F937-C7B1-47D3-B67F-A62EFF666E3E}">
          <x14:id>{42E1FE0C-631F-4D0C-B2E3-8DA1614F3D29}</x14:id>
        </ext>
      </extLst>
    </cfRule>
  </conditionalFormatting>
  <conditionalFormatting sqref="AB63">
    <cfRule type="dataBar" priority="141">
      <dataBar>
        <cfvo type="min"/>
        <cfvo type="max"/>
        <color rgb="FF008AEF"/>
      </dataBar>
      <extLst>
        <ext xmlns:x14="http://schemas.microsoft.com/office/spreadsheetml/2009/9/main" uri="{B025F937-C7B1-47D3-B67F-A62EFF666E3E}">
          <x14:id>{C1E3B294-25AF-4F94-B639-A1CF5BCF37A1}</x14:id>
        </ext>
      </extLst>
    </cfRule>
  </conditionalFormatting>
  <conditionalFormatting sqref="AB64">
    <cfRule type="dataBar" priority="140">
      <dataBar>
        <cfvo type="min"/>
        <cfvo type="max"/>
        <color rgb="FF008AEF"/>
      </dataBar>
      <extLst>
        <ext xmlns:x14="http://schemas.microsoft.com/office/spreadsheetml/2009/9/main" uri="{B025F937-C7B1-47D3-B67F-A62EFF666E3E}">
          <x14:id>{BAD8117C-2E36-4258-A314-03D9F9020A37}</x14:id>
        </ext>
      </extLst>
    </cfRule>
  </conditionalFormatting>
  <conditionalFormatting sqref="AB65">
    <cfRule type="dataBar" priority="139">
      <dataBar>
        <cfvo type="min"/>
        <cfvo type="max"/>
        <color rgb="FF008AEF"/>
      </dataBar>
      <extLst>
        <ext xmlns:x14="http://schemas.microsoft.com/office/spreadsheetml/2009/9/main" uri="{B025F937-C7B1-47D3-B67F-A62EFF666E3E}">
          <x14:id>{577F4183-CF18-4FCA-A168-55F82F16233E}</x14:id>
        </ext>
      </extLst>
    </cfRule>
  </conditionalFormatting>
  <conditionalFormatting sqref="AB66">
    <cfRule type="dataBar" priority="138">
      <dataBar>
        <cfvo type="min"/>
        <cfvo type="max"/>
        <color rgb="FF008AEF"/>
      </dataBar>
      <extLst>
        <ext xmlns:x14="http://schemas.microsoft.com/office/spreadsheetml/2009/9/main" uri="{B025F937-C7B1-47D3-B67F-A62EFF666E3E}">
          <x14:id>{45CB6D78-D50A-4A67-BC56-30B42177FCEC}</x14:id>
        </ext>
      </extLst>
    </cfRule>
  </conditionalFormatting>
  <conditionalFormatting sqref="AB67">
    <cfRule type="dataBar" priority="137">
      <dataBar>
        <cfvo type="min"/>
        <cfvo type="max"/>
        <color rgb="FF008AEF"/>
      </dataBar>
      <extLst>
        <ext xmlns:x14="http://schemas.microsoft.com/office/spreadsheetml/2009/9/main" uri="{B025F937-C7B1-47D3-B67F-A62EFF666E3E}">
          <x14:id>{17F45C25-919C-4C09-850C-884EB05FFAE1}</x14:id>
        </ext>
      </extLst>
    </cfRule>
  </conditionalFormatting>
  <conditionalFormatting sqref="AB68">
    <cfRule type="dataBar" priority="136">
      <dataBar>
        <cfvo type="min"/>
        <cfvo type="max"/>
        <color rgb="FF008AEF"/>
      </dataBar>
      <extLst>
        <ext xmlns:x14="http://schemas.microsoft.com/office/spreadsheetml/2009/9/main" uri="{B025F937-C7B1-47D3-B67F-A62EFF666E3E}">
          <x14:id>{D05697D7-4924-4F62-8121-745E52538805}</x14:id>
        </ext>
      </extLst>
    </cfRule>
  </conditionalFormatting>
  <conditionalFormatting sqref="AB69">
    <cfRule type="dataBar" priority="199">
      <dataBar>
        <cfvo type="min"/>
        <cfvo type="max"/>
        <color rgb="FF008AEF"/>
      </dataBar>
      <extLst>
        <ext xmlns:x14="http://schemas.microsoft.com/office/spreadsheetml/2009/9/main" uri="{B025F937-C7B1-47D3-B67F-A62EFF666E3E}">
          <x14:id>{20D33699-B284-4F25-AF04-0486134135A6}</x14:id>
        </ext>
      </extLst>
    </cfRule>
  </conditionalFormatting>
  <conditionalFormatting sqref="AB70">
    <cfRule type="dataBar" priority="198">
      <dataBar>
        <cfvo type="min"/>
        <cfvo type="max"/>
        <color rgb="FF008AEF"/>
      </dataBar>
      <extLst>
        <ext xmlns:x14="http://schemas.microsoft.com/office/spreadsheetml/2009/9/main" uri="{B025F937-C7B1-47D3-B67F-A62EFF666E3E}">
          <x14:id>{775EF0E0-07A8-41F9-9951-12F6A2B6A180}</x14:id>
        </ext>
      </extLst>
    </cfRule>
  </conditionalFormatting>
  <conditionalFormatting sqref="AB71">
    <cfRule type="dataBar" priority="197">
      <dataBar>
        <cfvo type="min"/>
        <cfvo type="max"/>
        <color rgb="FF008AEF"/>
      </dataBar>
      <extLst>
        <ext xmlns:x14="http://schemas.microsoft.com/office/spreadsheetml/2009/9/main" uri="{B025F937-C7B1-47D3-B67F-A62EFF666E3E}">
          <x14:id>{C7E2B0B8-A83B-40D4-81AB-3AED0BD0AF8B}</x14:id>
        </ext>
      </extLst>
    </cfRule>
  </conditionalFormatting>
  <conditionalFormatting sqref="AB72">
    <cfRule type="dataBar" priority="196">
      <dataBar>
        <cfvo type="min"/>
        <cfvo type="max"/>
        <color rgb="FF008AEF"/>
      </dataBar>
      <extLst>
        <ext xmlns:x14="http://schemas.microsoft.com/office/spreadsheetml/2009/9/main" uri="{B025F937-C7B1-47D3-B67F-A62EFF666E3E}">
          <x14:id>{C6FC8956-88AF-49F4-8D0D-39A273D17155}</x14:id>
        </ext>
      </extLst>
    </cfRule>
  </conditionalFormatting>
  <conditionalFormatting sqref="AB73">
    <cfRule type="dataBar" priority="195">
      <dataBar>
        <cfvo type="min"/>
        <cfvo type="max"/>
        <color rgb="FF008AEF"/>
      </dataBar>
      <extLst>
        <ext xmlns:x14="http://schemas.microsoft.com/office/spreadsheetml/2009/9/main" uri="{B025F937-C7B1-47D3-B67F-A62EFF666E3E}">
          <x14:id>{09FD7119-4DC9-4D42-8B7B-9AFE24617D06}</x14:id>
        </ext>
      </extLst>
    </cfRule>
  </conditionalFormatting>
  <conditionalFormatting sqref="AC43">
    <cfRule type="dataBar" priority="205">
      <dataBar>
        <cfvo type="min"/>
        <cfvo type="max"/>
        <color rgb="FF008AEF"/>
      </dataBar>
      <extLst>
        <ext xmlns:x14="http://schemas.microsoft.com/office/spreadsheetml/2009/9/main" uri="{B025F937-C7B1-47D3-B67F-A62EFF666E3E}">
          <x14:id>{3BB8F600-E382-430C-9F02-2BF928556551}</x14:id>
        </ext>
      </extLst>
    </cfRule>
  </conditionalFormatting>
  <conditionalFormatting sqref="AC44">
    <cfRule type="dataBar" priority="184">
      <dataBar>
        <cfvo type="min"/>
        <cfvo type="max"/>
        <color rgb="FF008AEF"/>
      </dataBar>
      <extLst>
        <ext xmlns:x14="http://schemas.microsoft.com/office/spreadsheetml/2009/9/main" uri="{B025F937-C7B1-47D3-B67F-A62EFF666E3E}">
          <x14:id>{2556F976-3CB8-4A83-9E76-5FCA9076F74F}</x14:id>
        </ext>
      </extLst>
    </cfRule>
  </conditionalFormatting>
  <conditionalFormatting sqref="AC45">
    <cfRule type="dataBar" priority="134">
      <dataBar>
        <cfvo type="min"/>
        <cfvo type="max"/>
        <color rgb="FF008AEF"/>
      </dataBar>
      <extLst>
        <ext xmlns:x14="http://schemas.microsoft.com/office/spreadsheetml/2009/9/main" uri="{B025F937-C7B1-47D3-B67F-A62EFF666E3E}">
          <x14:id>{1389DC0E-0E48-48E1-867C-9AF0C7BB0E46}</x14:id>
        </ext>
      </extLst>
    </cfRule>
  </conditionalFormatting>
  <conditionalFormatting sqref="AC46">
    <cfRule type="dataBar" priority="133">
      <dataBar>
        <cfvo type="min"/>
        <cfvo type="max"/>
        <color rgb="FF008AEF"/>
      </dataBar>
      <extLst>
        <ext xmlns:x14="http://schemas.microsoft.com/office/spreadsheetml/2009/9/main" uri="{B025F937-C7B1-47D3-B67F-A62EFF666E3E}">
          <x14:id>{6B94DE0B-7A49-45F5-8F27-927DDD4CD055}</x14:id>
        </ext>
      </extLst>
    </cfRule>
  </conditionalFormatting>
  <conditionalFormatting sqref="AC47">
    <cfRule type="dataBar" priority="132">
      <dataBar>
        <cfvo type="min"/>
        <cfvo type="max"/>
        <color rgb="FF008AEF"/>
      </dataBar>
      <extLst>
        <ext xmlns:x14="http://schemas.microsoft.com/office/spreadsheetml/2009/9/main" uri="{B025F937-C7B1-47D3-B67F-A62EFF666E3E}">
          <x14:id>{67CA9A0C-2B25-4651-969A-1B738907A8C1}</x14:id>
        </ext>
      </extLst>
    </cfRule>
  </conditionalFormatting>
  <conditionalFormatting sqref="AC48">
    <cfRule type="dataBar" priority="131">
      <dataBar>
        <cfvo type="min"/>
        <cfvo type="max"/>
        <color rgb="FF008AEF"/>
      </dataBar>
      <extLst>
        <ext xmlns:x14="http://schemas.microsoft.com/office/spreadsheetml/2009/9/main" uri="{B025F937-C7B1-47D3-B67F-A62EFF666E3E}">
          <x14:id>{995134F9-726D-4F6A-AC63-69FD222771E1}</x14:id>
        </ext>
      </extLst>
    </cfRule>
  </conditionalFormatting>
  <conditionalFormatting sqref="AC49">
    <cfRule type="dataBar" priority="130">
      <dataBar>
        <cfvo type="min"/>
        <cfvo type="max"/>
        <color rgb="FF008AEF"/>
      </dataBar>
      <extLst>
        <ext xmlns:x14="http://schemas.microsoft.com/office/spreadsheetml/2009/9/main" uri="{B025F937-C7B1-47D3-B67F-A62EFF666E3E}">
          <x14:id>{5ADEFEE9-7B26-496B-A5F7-7342241E4523}</x14:id>
        </ext>
      </extLst>
    </cfRule>
  </conditionalFormatting>
  <conditionalFormatting sqref="AC50">
    <cfRule type="dataBar" priority="129">
      <dataBar>
        <cfvo type="min"/>
        <cfvo type="max"/>
        <color rgb="FF008AEF"/>
      </dataBar>
      <extLst>
        <ext xmlns:x14="http://schemas.microsoft.com/office/spreadsheetml/2009/9/main" uri="{B025F937-C7B1-47D3-B67F-A62EFF666E3E}">
          <x14:id>{49679BFF-7006-4170-B93B-01AFA5EFB387}</x14:id>
        </ext>
      </extLst>
    </cfRule>
  </conditionalFormatting>
  <conditionalFormatting sqref="AC51">
    <cfRule type="dataBar" priority="128">
      <dataBar>
        <cfvo type="min"/>
        <cfvo type="max"/>
        <color rgb="FF008AEF"/>
      </dataBar>
      <extLst>
        <ext xmlns:x14="http://schemas.microsoft.com/office/spreadsheetml/2009/9/main" uri="{B025F937-C7B1-47D3-B67F-A62EFF666E3E}">
          <x14:id>{690C1A17-7AAA-486C-A05F-CF0888E3B261}</x14:id>
        </ext>
      </extLst>
    </cfRule>
  </conditionalFormatting>
  <conditionalFormatting sqref="AC52">
    <cfRule type="dataBar" priority="127">
      <dataBar>
        <cfvo type="min"/>
        <cfvo type="max"/>
        <color rgb="FF008AEF"/>
      </dataBar>
      <extLst>
        <ext xmlns:x14="http://schemas.microsoft.com/office/spreadsheetml/2009/9/main" uri="{B025F937-C7B1-47D3-B67F-A62EFF666E3E}">
          <x14:id>{55D98C71-7F11-4825-AF0E-822A83DCABC6}</x14:id>
        </ext>
      </extLst>
    </cfRule>
  </conditionalFormatting>
  <conditionalFormatting sqref="AC53">
    <cfRule type="dataBar" priority="126">
      <dataBar>
        <cfvo type="min"/>
        <cfvo type="max"/>
        <color rgb="FF008AEF"/>
      </dataBar>
      <extLst>
        <ext xmlns:x14="http://schemas.microsoft.com/office/spreadsheetml/2009/9/main" uri="{B025F937-C7B1-47D3-B67F-A62EFF666E3E}">
          <x14:id>{269A60DF-A081-4ACD-B9AA-BA3DBEA82FFE}</x14:id>
        </ext>
      </extLst>
    </cfRule>
  </conditionalFormatting>
  <conditionalFormatting sqref="AC54">
    <cfRule type="dataBar" priority="125">
      <dataBar>
        <cfvo type="min"/>
        <cfvo type="max"/>
        <color rgb="FF008AEF"/>
      </dataBar>
      <extLst>
        <ext xmlns:x14="http://schemas.microsoft.com/office/spreadsheetml/2009/9/main" uri="{B025F937-C7B1-47D3-B67F-A62EFF666E3E}">
          <x14:id>{DD161E8D-8476-4E18-AB4D-6AB71CEBB565}</x14:id>
        </ext>
      </extLst>
    </cfRule>
  </conditionalFormatting>
  <conditionalFormatting sqref="AC55">
    <cfRule type="dataBar" priority="124">
      <dataBar>
        <cfvo type="min"/>
        <cfvo type="max"/>
        <color rgb="FF008AEF"/>
      </dataBar>
      <extLst>
        <ext xmlns:x14="http://schemas.microsoft.com/office/spreadsheetml/2009/9/main" uri="{B025F937-C7B1-47D3-B67F-A62EFF666E3E}">
          <x14:id>{278E717C-172C-46E5-B61E-EC0B79AB8A06}</x14:id>
        </ext>
      </extLst>
    </cfRule>
  </conditionalFormatting>
  <conditionalFormatting sqref="AC56">
    <cfRule type="dataBar" priority="123">
      <dataBar>
        <cfvo type="min"/>
        <cfvo type="max"/>
        <color rgb="FF008AEF"/>
      </dataBar>
      <extLst>
        <ext xmlns:x14="http://schemas.microsoft.com/office/spreadsheetml/2009/9/main" uri="{B025F937-C7B1-47D3-B67F-A62EFF666E3E}">
          <x14:id>{5DD37862-7066-497C-962A-BA27860A29D3}</x14:id>
        </ext>
      </extLst>
    </cfRule>
  </conditionalFormatting>
  <conditionalFormatting sqref="AC57">
    <cfRule type="dataBar" priority="122">
      <dataBar>
        <cfvo type="min"/>
        <cfvo type="max"/>
        <color rgb="FF008AEF"/>
      </dataBar>
      <extLst>
        <ext xmlns:x14="http://schemas.microsoft.com/office/spreadsheetml/2009/9/main" uri="{B025F937-C7B1-47D3-B67F-A62EFF666E3E}">
          <x14:id>{A7C646EE-C580-4A9D-B04B-B37ADE06A9B2}</x14:id>
        </ext>
      </extLst>
    </cfRule>
  </conditionalFormatting>
  <conditionalFormatting sqref="AC58">
    <cfRule type="dataBar" priority="121">
      <dataBar>
        <cfvo type="min"/>
        <cfvo type="max"/>
        <color rgb="FF008AEF"/>
      </dataBar>
      <extLst>
        <ext xmlns:x14="http://schemas.microsoft.com/office/spreadsheetml/2009/9/main" uri="{B025F937-C7B1-47D3-B67F-A62EFF666E3E}">
          <x14:id>{18167AD0-BF37-42EE-AF18-00C30832362C}</x14:id>
        </ext>
      </extLst>
    </cfRule>
  </conditionalFormatting>
  <conditionalFormatting sqref="AC59">
    <cfRule type="dataBar" priority="120">
      <dataBar>
        <cfvo type="min"/>
        <cfvo type="max"/>
        <color rgb="FF008AEF"/>
      </dataBar>
      <extLst>
        <ext xmlns:x14="http://schemas.microsoft.com/office/spreadsheetml/2009/9/main" uri="{B025F937-C7B1-47D3-B67F-A62EFF666E3E}">
          <x14:id>{13A57F4D-35E3-4176-A8EB-1875DF295B3F}</x14:id>
        </ext>
      </extLst>
    </cfRule>
  </conditionalFormatting>
  <conditionalFormatting sqref="AC60">
    <cfRule type="dataBar" priority="119">
      <dataBar>
        <cfvo type="min"/>
        <cfvo type="max"/>
        <color rgb="FF008AEF"/>
      </dataBar>
      <extLst>
        <ext xmlns:x14="http://schemas.microsoft.com/office/spreadsheetml/2009/9/main" uri="{B025F937-C7B1-47D3-B67F-A62EFF666E3E}">
          <x14:id>{7996837B-217C-4D35-80A1-E8E6CB36B30F}</x14:id>
        </ext>
      </extLst>
    </cfRule>
  </conditionalFormatting>
  <conditionalFormatting sqref="AC61">
    <cfRule type="dataBar" priority="118">
      <dataBar>
        <cfvo type="min"/>
        <cfvo type="max"/>
        <color rgb="FF008AEF"/>
      </dataBar>
      <extLst>
        <ext xmlns:x14="http://schemas.microsoft.com/office/spreadsheetml/2009/9/main" uri="{B025F937-C7B1-47D3-B67F-A62EFF666E3E}">
          <x14:id>{151868D4-B7A4-4E6E-AFCB-9157EC37CB0C}</x14:id>
        </ext>
      </extLst>
    </cfRule>
  </conditionalFormatting>
  <conditionalFormatting sqref="AC62">
    <cfRule type="dataBar" priority="117">
      <dataBar>
        <cfvo type="min"/>
        <cfvo type="max"/>
        <color rgb="FF008AEF"/>
      </dataBar>
      <extLst>
        <ext xmlns:x14="http://schemas.microsoft.com/office/spreadsheetml/2009/9/main" uri="{B025F937-C7B1-47D3-B67F-A62EFF666E3E}">
          <x14:id>{31239DA7-2EB9-4DD0-B97B-B1335BCA18A8}</x14:id>
        </ext>
      </extLst>
    </cfRule>
  </conditionalFormatting>
  <conditionalFormatting sqref="AC63">
    <cfRule type="dataBar" priority="116">
      <dataBar>
        <cfvo type="min"/>
        <cfvo type="max"/>
        <color rgb="FF008AEF"/>
      </dataBar>
      <extLst>
        <ext xmlns:x14="http://schemas.microsoft.com/office/spreadsheetml/2009/9/main" uri="{B025F937-C7B1-47D3-B67F-A62EFF666E3E}">
          <x14:id>{DCD3A277-944F-43E5-8763-8BA052CDE37E}</x14:id>
        </ext>
      </extLst>
    </cfRule>
  </conditionalFormatting>
  <conditionalFormatting sqref="AC64">
    <cfRule type="dataBar" priority="115">
      <dataBar>
        <cfvo type="min"/>
        <cfvo type="max"/>
        <color rgb="FF008AEF"/>
      </dataBar>
      <extLst>
        <ext xmlns:x14="http://schemas.microsoft.com/office/spreadsheetml/2009/9/main" uri="{B025F937-C7B1-47D3-B67F-A62EFF666E3E}">
          <x14:id>{DD309763-25AE-4CC4-8E24-D6E1486BA1EC}</x14:id>
        </ext>
      </extLst>
    </cfRule>
  </conditionalFormatting>
  <conditionalFormatting sqref="AC65">
    <cfRule type="dataBar" priority="114">
      <dataBar>
        <cfvo type="min"/>
        <cfvo type="max"/>
        <color rgb="FF008AEF"/>
      </dataBar>
      <extLst>
        <ext xmlns:x14="http://schemas.microsoft.com/office/spreadsheetml/2009/9/main" uri="{B025F937-C7B1-47D3-B67F-A62EFF666E3E}">
          <x14:id>{6A16D955-0A13-4BA2-A578-AC057579594B}</x14:id>
        </ext>
      </extLst>
    </cfRule>
  </conditionalFormatting>
  <conditionalFormatting sqref="AC66">
    <cfRule type="dataBar" priority="113">
      <dataBar>
        <cfvo type="min"/>
        <cfvo type="max"/>
        <color rgb="FF008AEF"/>
      </dataBar>
      <extLst>
        <ext xmlns:x14="http://schemas.microsoft.com/office/spreadsheetml/2009/9/main" uri="{B025F937-C7B1-47D3-B67F-A62EFF666E3E}">
          <x14:id>{0F2A5F26-D5BB-4EB2-BDC6-61147786A183}</x14:id>
        </ext>
      </extLst>
    </cfRule>
  </conditionalFormatting>
  <conditionalFormatting sqref="AC67">
    <cfRule type="dataBar" priority="112">
      <dataBar>
        <cfvo type="min"/>
        <cfvo type="max"/>
        <color rgb="FF008AEF"/>
      </dataBar>
      <extLst>
        <ext xmlns:x14="http://schemas.microsoft.com/office/spreadsheetml/2009/9/main" uri="{B025F937-C7B1-47D3-B67F-A62EFF666E3E}">
          <x14:id>{CF829F88-CA41-4ECC-947F-97D573E0A4E0}</x14:id>
        </ext>
      </extLst>
    </cfRule>
  </conditionalFormatting>
  <conditionalFormatting sqref="AC68">
    <cfRule type="dataBar" priority="111">
      <dataBar>
        <cfvo type="min"/>
        <cfvo type="max"/>
        <color rgb="FF008AEF"/>
      </dataBar>
      <extLst>
        <ext xmlns:x14="http://schemas.microsoft.com/office/spreadsheetml/2009/9/main" uri="{B025F937-C7B1-47D3-B67F-A62EFF666E3E}">
          <x14:id>{92276D00-79DD-45BE-A224-E7732EEA7E3B}</x14:id>
        </ext>
      </extLst>
    </cfRule>
  </conditionalFormatting>
  <conditionalFormatting sqref="AC69">
    <cfRule type="dataBar" priority="194">
      <dataBar>
        <cfvo type="min"/>
        <cfvo type="max"/>
        <color rgb="FF008AEF"/>
      </dataBar>
      <extLst>
        <ext xmlns:x14="http://schemas.microsoft.com/office/spreadsheetml/2009/9/main" uri="{B025F937-C7B1-47D3-B67F-A62EFF666E3E}">
          <x14:id>{583CE7E2-A417-4C15-BB44-153B681A09A9}</x14:id>
        </ext>
      </extLst>
    </cfRule>
  </conditionalFormatting>
  <conditionalFormatting sqref="AC70">
    <cfRule type="dataBar" priority="193">
      <dataBar>
        <cfvo type="min"/>
        <cfvo type="max"/>
        <color rgb="FF008AEF"/>
      </dataBar>
      <extLst>
        <ext xmlns:x14="http://schemas.microsoft.com/office/spreadsheetml/2009/9/main" uri="{B025F937-C7B1-47D3-B67F-A62EFF666E3E}">
          <x14:id>{E0A06669-E250-4253-8E15-CDFEFE08F4F1}</x14:id>
        </ext>
      </extLst>
    </cfRule>
  </conditionalFormatting>
  <conditionalFormatting sqref="AC71">
    <cfRule type="dataBar" priority="192">
      <dataBar>
        <cfvo type="min"/>
        <cfvo type="max"/>
        <color rgb="FF008AEF"/>
      </dataBar>
      <extLst>
        <ext xmlns:x14="http://schemas.microsoft.com/office/spreadsheetml/2009/9/main" uri="{B025F937-C7B1-47D3-B67F-A62EFF666E3E}">
          <x14:id>{915A0B73-8E0D-4475-8B81-411430D44B35}</x14:id>
        </ext>
      </extLst>
    </cfRule>
  </conditionalFormatting>
  <conditionalFormatting sqref="AC72">
    <cfRule type="dataBar" priority="191">
      <dataBar>
        <cfvo type="min"/>
        <cfvo type="max"/>
        <color rgb="FF008AEF"/>
      </dataBar>
      <extLst>
        <ext xmlns:x14="http://schemas.microsoft.com/office/spreadsheetml/2009/9/main" uri="{B025F937-C7B1-47D3-B67F-A62EFF666E3E}">
          <x14:id>{242FFCF3-1B2A-45E8-9E9E-335D418DCB62}</x14:id>
        </ext>
      </extLst>
    </cfRule>
  </conditionalFormatting>
  <conditionalFormatting sqref="AC73">
    <cfRule type="dataBar" priority="190">
      <dataBar>
        <cfvo type="min"/>
        <cfvo type="max"/>
        <color rgb="FF008AEF"/>
      </dataBar>
      <extLst>
        <ext xmlns:x14="http://schemas.microsoft.com/office/spreadsheetml/2009/9/main" uri="{B025F937-C7B1-47D3-B67F-A62EFF666E3E}">
          <x14:id>{22CFD68B-1916-485C-AAEC-7784165B1D88}</x14:id>
        </ext>
      </extLst>
    </cfRule>
  </conditionalFormatting>
  <conditionalFormatting sqref="AK43">
    <cfRule type="dataBar" priority="94">
      <dataBar>
        <cfvo type="min"/>
        <cfvo type="max"/>
        <color rgb="FF008AEF"/>
      </dataBar>
      <extLst>
        <ext xmlns:x14="http://schemas.microsoft.com/office/spreadsheetml/2009/9/main" uri="{B025F937-C7B1-47D3-B67F-A62EFF666E3E}">
          <x14:id>{15CD0829-1216-41D4-BD50-FD59A3AA988A}</x14:id>
        </ext>
      </extLst>
    </cfRule>
  </conditionalFormatting>
  <conditionalFormatting sqref="AK44">
    <cfRule type="dataBar" priority="91">
      <dataBar>
        <cfvo type="min"/>
        <cfvo type="max"/>
        <color rgb="FF008AEF"/>
      </dataBar>
      <extLst>
        <ext xmlns:x14="http://schemas.microsoft.com/office/spreadsheetml/2009/9/main" uri="{B025F937-C7B1-47D3-B67F-A62EFF666E3E}">
          <x14:id>{6F6C86F2-6E90-405F-BC28-4F0CBC4E42BA}</x14:id>
        </ext>
      </extLst>
    </cfRule>
  </conditionalFormatting>
  <conditionalFormatting sqref="AK45">
    <cfRule type="dataBar" priority="90">
      <dataBar>
        <cfvo type="min"/>
        <cfvo type="max"/>
        <color rgb="FF008AEF"/>
      </dataBar>
      <extLst>
        <ext xmlns:x14="http://schemas.microsoft.com/office/spreadsheetml/2009/9/main" uri="{B025F937-C7B1-47D3-B67F-A62EFF666E3E}">
          <x14:id>{835ED800-0AB8-432F-9C22-F2E5F4CACF59}</x14:id>
        </ext>
      </extLst>
    </cfRule>
  </conditionalFormatting>
  <conditionalFormatting sqref="AK46">
    <cfRule type="dataBar" priority="89">
      <dataBar>
        <cfvo type="min"/>
        <cfvo type="max"/>
        <color rgb="FF008AEF"/>
      </dataBar>
      <extLst>
        <ext xmlns:x14="http://schemas.microsoft.com/office/spreadsheetml/2009/9/main" uri="{B025F937-C7B1-47D3-B67F-A62EFF666E3E}">
          <x14:id>{066900D5-49AC-4E12-98EC-1338A9CDD91B}</x14:id>
        </ext>
      </extLst>
    </cfRule>
  </conditionalFormatting>
  <conditionalFormatting sqref="AK47">
    <cfRule type="dataBar" priority="88">
      <dataBar>
        <cfvo type="min"/>
        <cfvo type="max"/>
        <color rgb="FF008AEF"/>
      </dataBar>
      <extLst>
        <ext xmlns:x14="http://schemas.microsoft.com/office/spreadsheetml/2009/9/main" uri="{B025F937-C7B1-47D3-B67F-A62EFF666E3E}">
          <x14:id>{04B3F9CC-0398-4C8B-9306-A2B7F12C4535}</x14:id>
        </ext>
      </extLst>
    </cfRule>
  </conditionalFormatting>
  <conditionalFormatting sqref="AK48">
    <cfRule type="dataBar" priority="87">
      <dataBar>
        <cfvo type="min"/>
        <cfvo type="max"/>
        <color rgb="FF008AEF"/>
      </dataBar>
      <extLst>
        <ext xmlns:x14="http://schemas.microsoft.com/office/spreadsheetml/2009/9/main" uri="{B025F937-C7B1-47D3-B67F-A62EFF666E3E}">
          <x14:id>{5A79CFA1-C300-4A0E-97BC-E6313046950E}</x14:id>
        </ext>
      </extLst>
    </cfRule>
  </conditionalFormatting>
  <conditionalFormatting sqref="AK49">
    <cfRule type="dataBar" priority="86">
      <dataBar>
        <cfvo type="min"/>
        <cfvo type="max"/>
        <color rgb="FF008AEF"/>
      </dataBar>
      <extLst>
        <ext xmlns:x14="http://schemas.microsoft.com/office/spreadsheetml/2009/9/main" uri="{B025F937-C7B1-47D3-B67F-A62EFF666E3E}">
          <x14:id>{F37F34DA-99FD-457B-9D9D-0011EF0CD9F8}</x14:id>
        </ext>
      </extLst>
    </cfRule>
  </conditionalFormatting>
  <conditionalFormatting sqref="AK50">
    <cfRule type="dataBar" priority="85">
      <dataBar>
        <cfvo type="min"/>
        <cfvo type="max"/>
        <color rgb="FF008AEF"/>
      </dataBar>
      <extLst>
        <ext xmlns:x14="http://schemas.microsoft.com/office/spreadsheetml/2009/9/main" uri="{B025F937-C7B1-47D3-B67F-A62EFF666E3E}">
          <x14:id>{153EA81E-CA7D-4BE4-A37F-66E403D77EFF}</x14:id>
        </ext>
      </extLst>
    </cfRule>
  </conditionalFormatting>
  <conditionalFormatting sqref="AK51">
    <cfRule type="dataBar" priority="84">
      <dataBar>
        <cfvo type="min"/>
        <cfvo type="max"/>
        <color rgb="FF008AEF"/>
      </dataBar>
      <extLst>
        <ext xmlns:x14="http://schemas.microsoft.com/office/spreadsheetml/2009/9/main" uri="{B025F937-C7B1-47D3-B67F-A62EFF666E3E}">
          <x14:id>{DFDE7C38-BA7B-42B4-AB48-62A96ACAD4F6}</x14:id>
        </ext>
      </extLst>
    </cfRule>
  </conditionalFormatting>
  <conditionalFormatting sqref="AK52">
    <cfRule type="dataBar" priority="83">
      <dataBar>
        <cfvo type="min"/>
        <cfvo type="max"/>
        <color rgb="FF008AEF"/>
      </dataBar>
      <extLst>
        <ext xmlns:x14="http://schemas.microsoft.com/office/spreadsheetml/2009/9/main" uri="{B025F937-C7B1-47D3-B67F-A62EFF666E3E}">
          <x14:id>{69C1FC8A-DC7A-4846-9262-BE86544A639A}</x14:id>
        </ext>
      </extLst>
    </cfRule>
  </conditionalFormatting>
  <conditionalFormatting sqref="AK53">
    <cfRule type="dataBar" priority="82">
      <dataBar>
        <cfvo type="min"/>
        <cfvo type="max"/>
        <color rgb="FF008AEF"/>
      </dataBar>
      <extLst>
        <ext xmlns:x14="http://schemas.microsoft.com/office/spreadsheetml/2009/9/main" uri="{B025F937-C7B1-47D3-B67F-A62EFF666E3E}">
          <x14:id>{C1E8BEBD-15CA-4B2F-B033-ECD6A065D7D5}</x14:id>
        </ext>
      </extLst>
    </cfRule>
  </conditionalFormatting>
  <conditionalFormatting sqref="AK54">
    <cfRule type="dataBar" priority="81">
      <dataBar>
        <cfvo type="min"/>
        <cfvo type="max"/>
        <color rgb="FF008AEF"/>
      </dataBar>
      <extLst>
        <ext xmlns:x14="http://schemas.microsoft.com/office/spreadsheetml/2009/9/main" uri="{B025F937-C7B1-47D3-B67F-A62EFF666E3E}">
          <x14:id>{2DDEF025-7E8C-437C-ABD3-DA1FC93D76DA}</x14:id>
        </ext>
      </extLst>
    </cfRule>
  </conditionalFormatting>
  <conditionalFormatting sqref="AK55">
    <cfRule type="dataBar" priority="80">
      <dataBar>
        <cfvo type="min"/>
        <cfvo type="max"/>
        <color rgb="FF008AEF"/>
      </dataBar>
      <extLst>
        <ext xmlns:x14="http://schemas.microsoft.com/office/spreadsheetml/2009/9/main" uri="{B025F937-C7B1-47D3-B67F-A62EFF666E3E}">
          <x14:id>{3130BCFB-C851-4CD9-BC8D-15E3C8704FA9}</x14:id>
        </ext>
      </extLst>
    </cfRule>
  </conditionalFormatting>
  <conditionalFormatting sqref="AK56">
    <cfRule type="dataBar" priority="79">
      <dataBar>
        <cfvo type="min"/>
        <cfvo type="max"/>
        <color rgb="FF008AEF"/>
      </dataBar>
      <extLst>
        <ext xmlns:x14="http://schemas.microsoft.com/office/spreadsheetml/2009/9/main" uri="{B025F937-C7B1-47D3-B67F-A62EFF666E3E}">
          <x14:id>{8BBC11EF-BD9F-4887-99A6-0C35951BC5CE}</x14:id>
        </ext>
      </extLst>
    </cfRule>
  </conditionalFormatting>
  <conditionalFormatting sqref="AK57">
    <cfRule type="dataBar" priority="78">
      <dataBar>
        <cfvo type="min"/>
        <cfvo type="max"/>
        <color rgb="FF008AEF"/>
      </dataBar>
      <extLst>
        <ext xmlns:x14="http://schemas.microsoft.com/office/spreadsheetml/2009/9/main" uri="{B025F937-C7B1-47D3-B67F-A62EFF666E3E}">
          <x14:id>{97D57D71-6E32-47D2-8829-582A768604B4}</x14:id>
        </ext>
      </extLst>
    </cfRule>
  </conditionalFormatting>
  <conditionalFormatting sqref="AK58">
    <cfRule type="dataBar" priority="77">
      <dataBar>
        <cfvo type="min"/>
        <cfvo type="max"/>
        <color rgb="FF008AEF"/>
      </dataBar>
      <extLst>
        <ext xmlns:x14="http://schemas.microsoft.com/office/spreadsheetml/2009/9/main" uri="{B025F937-C7B1-47D3-B67F-A62EFF666E3E}">
          <x14:id>{C3ACD614-4488-4448-BEF7-EDC43003F8BF}</x14:id>
        </ext>
      </extLst>
    </cfRule>
  </conditionalFormatting>
  <conditionalFormatting sqref="AK59">
    <cfRule type="dataBar" priority="76">
      <dataBar>
        <cfvo type="min"/>
        <cfvo type="max"/>
        <color rgb="FF008AEF"/>
      </dataBar>
      <extLst>
        <ext xmlns:x14="http://schemas.microsoft.com/office/spreadsheetml/2009/9/main" uri="{B025F937-C7B1-47D3-B67F-A62EFF666E3E}">
          <x14:id>{E6CDE293-637F-4D35-8FE3-746B7B2CF471}</x14:id>
        </ext>
      </extLst>
    </cfRule>
  </conditionalFormatting>
  <conditionalFormatting sqref="AK60">
    <cfRule type="dataBar" priority="75">
      <dataBar>
        <cfvo type="min"/>
        <cfvo type="max"/>
        <color rgb="FF008AEF"/>
      </dataBar>
      <extLst>
        <ext xmlns:x14="http://schemas.microsoft.com/office/spreadsheetml/2009/9/main" uri="{B025F937-C7B1-47D3-B67F-A62EFF666E3E}">
          <x14:id>{A3BC6618-EE1B-40B4-B834-E9C2C955F5EA}</x14:id>
        </ext>
      </extLst>
    </cfRule>
  </conditionalFormatting>
  <conditionalFormatting sqref="AK61">
    <cfRule type="dataBar" priority="74">
      <dataBar>
        <cfvo type="min"/>
        <cfvo type="max"/>
        <color rgb="FF008AEF"/>
      </dataBar>
      <extLst>
        <ext xmlns:x14="http://schemas.microsoft.com/office/spreadsheetml/2009/9/main" uri="{B025F937-C7B1-47D3-B67F-A62EFF666E3E}">
          <x14:id>{E887603B-6871-4BEA-B062-7F42861CF843}</x14:id>
        </ext>
      </extLst>
    </cfRule>
  </conditionalFormatting>
  <conditionalFormatting sqref="AK62">
    <cfRule type="dataBar" priority="73">
      <dataBar>
        <cfvo type="min"/>
        <cfvo type="max"/>
        <color rgb="FF008AEF"/>
      </dataBar>
      <extLst>
        <ext xmlns:x14="http://schemas.microsoft.com/office/spreadsheetml/2009/9/main" uri="{B025F937-C7B1-47D3-B67F-A62EFF666E3E}">
          <x14:id>{26C65CFB-61BB-4EEA-A97D-968FF9378C17}</x14:id>
        </ext>
      </extLst>
    </cfRule>
  </conditionalFormatting>
  <conditionalFormatting sqref="AK63">
    <cfRule type="dataBar" priority="72">
      <dataBar>
        <cfvo type="min"/>
        <cfvo type="max"/>
        <color rgb="FF008AEF"/>
      </dataBar>
      <extLst>
        <ext xmlns:x14="http://schemas.microsoft.com/office/spreadsheetml/2009/9/main" uri="{B025F937-C7B1-47D3-B67F-A62EFF666E3E}">
          <x14:id>{154933C3-E01F-4826-BD15-1133631B2D20}</x14:id>
        </ext>
      </extLst>
    </cfRule>
  </conditionalFormatting>
  <conditionalFormatting sqref="AK64">
    <cfRule type="dataBar" priority="71">
      <dataBar>
        <cfvo type="min"/>
        <cfvo type="max"/>
        <color rgb="FF008AEF"/>
      </dataBar>
      <extLst>
        <ext xmlns:x14="http://schemas.microsoft.com/office/spreadsheetml/2009/9/main" uri="{B025F937-C7B1-47D3-B67F-A62EFF666E3E}">
          <x14:id>{D2809CE9-BB5F-42A2-B74A-F75D73F86982}</x14:id>
        </ext>
      </extLst>
    </cfRule>
  </conditionalFormatting>
  <conditionalFormatting sqref="AK65">
    <cfRule type="dataBar" priority="70">
      <dataBar>
        <cfvo type="min"/>
        <cfvo type="max"/>
        <color rgb="FF008AEF"/>
      </dataBar>
      <extLst>
        <ext xmlns:x14="http://schemas.microsoft.com/office/spreadsheetml/2009/9/main" uri="{B025F937-C7B1-47D3-B67F-A62EFF666E3E}">
          <x14:id>{B16F2F3D-0112-4154-8231-2F2A426D3620}</x14:id>
        </ext>
      </extLst>
    </cfRule>
  </conditionalFormatting>
  <conditionalFormatting sqref="AK66">
    <cfRule type="dataBar" priority="69">
      <dataBar>
        <cfvo type="min"/>
        <cfvo type="max"/>
        <color rgb="FF008AEF"/>
      </dataBar>
      <extLst>
        <ext xmlns:x14="http://schemas.microsoft.com/office/spreadsheetml/2009/9/main" uri="{B025F937-C7B1-47D3-B67F-A62EFF666E3E}">
          <x14:id>{1D79C681-94BC-436C-B5BD-58634FA8C964}</x14:id>
        </ext>
      </extLst>
    </cfRule>
  </conditionalFormatting>
  <conditionalFormatting sqref="AK67">
    <cfRule type="dataBar" priority="68">
      <dataBar>
        <cfvo type="min"/>
        <cfvo type="max"/>
        <color rgb="FF008AEF"/>
      </dataBar>
      <extLst>
        <ext xmlns:x14="http://schemas.microsoft.com/office/spreadsheetml/2009/9/main" uri="{B025F937-C7B1-47D3-B67F-A62EFF666E3E}">
          <x14:id>{66F30F10-C359-4499-A02C-C388A4DE4074}</x14:id>
        </ext>
      </extLst>
    </cfRule>
  </conditionalFormatting>
  <conditionalFormatting sqref="AK68">
    <cfRule type="dataBar" priority="67">
      <dataBar>
        <cfvo type="min"/>
        <cfvo type="max"/>
        <color rgb="FF008AEF"/>
      </dataBar>
      <extLst>
        <ext xmlns:x14="http://schemas.microsoft.com/office/spreadsheetml/2009/9/main" uri="{B025F937-C7B1-47D3-B67F-A62EFF666E3E}">
          <x14:id>{20E94B1F-480F-4F56-8C95-3A03836DDC20}</x14:id>
        </ext>
      </extLst>
    </cfRule>
  </conditionalFormatting>
  <conditionalFormatting sqref="AK69">
    <cfRule type="dataBar" priority="66">
      <dataBar>
        <cfvo type="min"/>
        <cfvo type="max"/>
        <color rgb="FF008AEF"/>
      </dataBar>
      <extLst>
        <ext xmlns:x14="http://schemas.microsoft.com/office/spreadsheetml/2009/9/main" uri="{B025F937-C7B1-47D3-B67F-A62EFF666E3E}">
          <x14:id>{11E9832C-8005-46BC-8D84-E706A0E4C399}</x14:id>
        </ext>
      </extLst>
    </cfRule>
  </conditionalFormatting>
  <conditionalFormatting sqref="AK70">
    <cfRule type="dataBar" priority="65">
      <dataBar>
        <cfvo type="min"/>
        <cfvo type="max"/>
        <color rgb="FF008AEF"/>
      </dataBar>
      <extLst>
        <ext xmlns:x14="http://schemas.microsoft.com/office/spreadsheetml/2009/9/main" uri="{B025F937-C7B1-47D3-B67F-A62EFF666E3E}">
          <x14:id>{BF249C89-EDFF-405F-B445-478BFB2C228F}</x14:id>
        </ext>
      </extLst>
    </cfRule>
  </conditionalFormatting>
  <conditionalFormatting sqref="AK71">
    <cfRule type="dataBar" priority="64">
      <dataBar>
        <cfvo type="min"/>
        <cfvo type="max"/>
        <color rgb="FF008AEF"/>
      </dataBar>
      <extLst>
        <ext xmlns:x14="http://schemas.microsoft.com/office/spreadsheetml/2009/9/main" uri="{B025F937-C7B1-47D3-B67F-A62EFF666E3E}">
          <x14:id>{E44CBEB3-B779-4833-A03B-B8F112578965}</x14:id>
        </ext>
      </extLst>
    </cfRule>
  </conditionalFormatting>
  <conditionalFormatting sqref="AK72">
    <cfRule type="dataBar" priority="63">
      <dataBar>
        <cfvo type="min"/>
        <cfvo type="max"/>
        <color rgb="FF008AEF"/>
      </dataBar>
      <extLst>
        <ext xmlns:x14="http://schemas.microsoft.com/office/spreadsheetml/2009/9/main" uri="{B025F937-C7B1-47D3-B67F-A62EFF666E3E}">
          <x14:id>{D3AF309D-DC5B-4B30-BD23-A09D875A6A36}</x14:id>
        </ext>
      </extLst>
    </cfRule>
  </conditionalFormatting>
  <conditionalFormatting sqref="AK73">
    <cfRule type="dataBar" priority="62">
      <dataBar>
        <cfvo type="min"/>
        <cfvo type="max"/>
        <color rgb="FF008AEF"/>
      </dataBar>
      <extLst>
        <ext xmlns:x14="http://schemas.microsoft.com/office/spreadsheetml/2009/9/main" uri="{B025F937-C7B1-47D3-B67F-A62EFF666E3E}">
          <x14:id>{768BED6D-B377-451C-B9BC-19A320C84785}</x14:id>
        </ext>
      </extLst>
    </cfRule>
  </conditionalFormatting>
  <conditionalFormatting sqref="AK43:AM73">
    <cfRule type="cellIs" dxfId="0" priority="31" operator="equal">
      <formula>0</formula>
    </cfRule>
  </conditionalFormatting>
  <conditionalFormatting sqref="AL43">
    <cfRule type="dataBar" priority="93">
      <dataBar>
        <cfvo type="min"/>
        <cfvo type="max"/>
        <color rgb="FF008AEF"/>
      </dataBar>
      <extLst>
        <ext xmlns:x14="http://schemas.microsoft.com/office/spreadsheetml/2009/9/main" uri="{B025F937-C7B1-47D3-B67F-A62EFF666E3E}">
          <x14:id>{1D4068CF-ACA7-4ED6-A08E-8D509A0440B9}</x14:id>
        </ext>
      </extLst>
    </cfRule>
  </conditionalFormatting>
  <conditionalFormatting sqref="AL44">
    <cfRule type="dataBar" priority="61">
      <dataBar>
        <cfvo type="min"/>
        <cfvo type="max"/>
        <color rgb="FF008AEF"/>
      </dataBar>
      <extLst>
        <ext xmlns:x14="http://schemas.microsoft.com/office/spreadsheetml/2009/9/main" uri="{B025F937-C7B1-47D3-B67F-A62EFF666E3E}">
          <x14:id>{04B619D5-023B-40AB-97E7-4E53AF784585}</x14:id>
        </ext>
      </extLst>
    </cfRule>
  </conditionalFormatting>
  <conditionalFormatting sqref="AL45">
    <cfRule type="dataBar" priority="60">
      <dataBar>
        <cfvo type="min"/>
        <cfvo type="max"/>
        <color rgb="FF008AEF"/>
      </dataBar>
      <extLst>
        <ext xmlns:x14="http://schemas.microsoft.com/office/spreadsheetml/2009/9/main" uri="{B025F937-C7B1-47D3-B67F-A62EFF666E3E}">
          <x14:id>{B7CA0E88-0D99-4B55-9646-37D1E21B3C1A}</x14:id>
        </ext>
      </extLst>
    </cfRule>
  </conditionalFormatting>
  <conditionalFormatting sqref="AL46">
    <cfRule type="dataBar" priority="59">
      <dataBar>
        <cfvo type="min"/>
        <cfvo type="max"/>
        <color rgb="FF008AEF"/>
      </dataBar>
      <extLst>
        <ext xmlns:x14="http://schemas.microsoft.com/office/spreadsheetml/2009/9/main" uri="{B025F937-C7B1-47D3-B67F-A62EFF666E3E}">
          <x14:id>{616334A7-43B1-4081-A53F-3F69D2E5B337}</x14:id>
        </ext>
      </extLst>
    </cfRule>
  </conditionalFormatting>
  <conditionalFormatting sqref="AL47">
    <cfRule type="dataBar" priority="58">
      <dataBar>
        <cfvo type="min"/>
        <cfvo type="max"/>
        <color rgb="FF008AEF"/>
      </dataBar>
      <extLst>
        <ext xmlns:x14="http://schemas.microsoft.com/office/spreadsheetml/2009/9/main" uri="{B025F937-C7B1-47D3-B67F-A62EFF666E3E}">
          <x14:id>{EADD2162-E114-4947-8712-242FDA690235}</x14:id>
        </ext>
      </extLst>
    </cfRule>
  </conditionalFormatting>
  <conditionalFormatting sqref="AL48">
    <cfRule type="dataBar" priority="57">
      <dataBar>
        <cfvo type="min"/>
        <cfvo type="max"/>
        <color rgb="FF008AEF"/>
      </dataBar>
      <extLst>
        <ext xmlns:x14="http://schemas.microsoft.com/office/spreadsheetml/2009/9/main" uri="{B025F937-C7B1-47D3-B67F-A62EFF666E3E}">
          <x14:id>{06A47ED7-B3D8-44D6-9DE6-4DCA3B5F96C9}</x14:id>
        </ext>
      </extLst>
    </cfRule>
  </conditionalFormatting>
  <conditionalFormatting sqref="AL49">
    <cfRule type="dataBar" priority="56">
      <dataBar>
        <cfvo type="min"/>
        <cfvo type="max"/>
        <color rgb="FF008AEF"/>
      </dataBar>
      <extLst>
        <ext xmlns:x14="http://schemas.microsoft.com/office/spreadsheetml/2009/9/main" uri="{B025F937-C7B1-47D3-B67F-A62EFF666E3E}">
          <x14:id>{56622466-85BE-40C7-92ED-17839B1D9A03}</x14:id>
        </ext>
      </extLst>
    </cfRule>
  </conditionalFormatting>
  <conditionalFormatting sqref="AL50">
    <cfRule type="dataBar" priority="55">
      <dataBar>
        <cfvo type="min"/>
        <cfvo type="max"/>
        <color rgb="FF008AEF"/>
      </dataBar>
      <extLst>
        <ext xmlns:x14="http://schemas.microsoft.com/office/spreadsheetml/2009/9/main" uri="{B025F937-C7B1-47D3-B67F-A62EFF666E3E}">
          <x14:id>{3985D690-18A6-43A0-8C0F-2370C2EF6EFB}</x14:id>
        </ext>
      </extLst>
    </cfRule>
  </conditionalFormatting>
  <conditionalFormatting sqref="AL51">
    <cfRule type="dataBar" priority="54">
      <dataBar>
        <cfvo type="min"/>
        <cfvo type="max"/>
        <color rgb="FF008AEF"/>
      </dataBar>
      <extLst>
        <ext xmlns:x14="http://schemas.microsoft.com/office/spreadsheetml/2009/9/main" uri="{B025F937-C7B1-47D3-B67F-A62EFF666E3E}">
          <x14:id>{A6DDFA82-CEE9-4E18-A799-BFE70F88BCF8}</x14:id>
        </ext>
      </extLst>
    </cfRule>
  </conditionalFormatting>
  <conditionalFormatting sqref="AL52">
    <cfRule type="dataBar" priority="53">
      <dataBar>
        <cfvo type="min"/>
        <cfvo type="max"/>
        <color rgb="FF008AEF"/>
      </dataBar>
      <extLst>
        <ext xmlns:x14="http://schemas.microsoft.com/office/spreadsheetml/2009/9/main" uri="{B025F937-C7B1-47D3-B67F-A62EFF666E3E}">
          <x14:id>{E6C33553-1EEA-4C17-AC5C-F58357E7FA59}</x14:id>
        </ext>
      </extLst>
    </cfRule>
  </conditionalFormatting>
  <conditionalFormatting sqref="AL53">
    <cfRule type="dataBar" priority="52">
      <dataBar>
        <cfvo type="min"/>
        <cfvo type="max"/>
        <color rgb="FF008AEF"/>
      </dataBar>
      <extLst>
        <ext xmlns:x14="http://schemas.microsoft.com/office/spreadsheetml/2009/9/main" uri="{B025F937-C7B1-47D3-B67F-A62EFF666E3E}">
          <x14:id>{7B186BB7-31DF-4C17-A200-39A02FE7B4B6}</x14:id>
        </ext>
      </extLst>
    </cfRule>
  </conditionalFormatting>
  <conditionalFormatting sqref="AL54">
    <cfRule type="dataBar" priority="51">
      <dataBar>
        <cfvo type="min"/>
        <cfvo type="max"/>
        <color rgb="FF008AEF"/>
      </dataBar>
      <extLst>
        <ext xmlns:x14="http://schemas.microsoft.com/office/spreadsheetml/2009/9/main" uri="{B025F937-C7B1-47D3-B67F-A62EFF666E3E}">
          <x14:id>{9CCEC08C-AD1C-45AD-AB8E-EC581D161742}</x14:id>
        </ext>
      </extLst>
    </cfRule>
  </conditionalFormatting>
  <conditionalFormatting sqref="AL55">
    <cfRule type="dataBar" priority="50">
      <dataBar>
        <cfvo type="min"/>
        <cfvo type="max"/>
        <color rgb="FF008AEF"/>
      </dataBar>
      <extLst>
        <ext xmlns:x14="http://schemas.microsoft.com/office/spreadsheetml/2009/9/main" uri="{B025F937-C7B1-47D3-B67F-A62EFF666E3E}">
          <x14:id>{B047FD92-8252-44A7-90DE-D1D4CE33AE6C}</x14:id>
        </ext>
      </extLst>
    </cfRule>
  </conditionalFormatting>
  <conditionalFormatting sqref="AL56">
    <cfRule type="dataBar" priority="49">
      <dataBar>
        <cfvo type="min"/>
        <cfvo type="max"/>
        <color rgb="FF008AEF"/>
      </dataBar>
      <extLst>
        <ext xmlns:x14="http://schemas.microsoft.com/office/spreadsheetml/2009/9/main" uri="{B025F937-C7B1-47D3-B67F-A62EFF666E3E}">
          <x14:id>{C1CB7BB8-0938-411B-9E4F-1497FDA7762A}</x14:id>
        </ext>
      </extLst>
    </cfRule>
  </conditionalFormatting>
  <conditionalFormatting sqref="AL57">
    <cfRule type="dataBar" priority="48">
      <dataBar>
        <cfvo type="min"/>
        <cfvo type="max"/>
        <color rgb="FF008AEF"/>
      </dataBar>
      <extLst>
        <ext xmlns:x14="http://schemas.microsoft.com/office/spreadsheetml/2009/9/main" uri="{B025F937-C7B1-47D3-B67F-A62EFF666E3E}">
          <x14:id>{9626C21B-34D2-4671-91A9-FC65F035C7E0}</x14:id>
        </ext>
      </extLst>
    </cfRule>
  </conditionalFormatting>
  <conditionalFormatting sqref="AL58">
    <cfRule type="dataBar" priority="47">
      <dataBar>
        <cfvo type="min"/>
        <cfvo type="max"/>
        <color rgb="FF008AEF"/>
      </dataBar>
      <extLst>
        <ext xmlns:x14="http://schemas.microsoft.com/office/spreadsheetml/2009/9/main" uri="{B025F937-C7B1-47D3-B67F-A62EFF666E3E}">
          <x14:id>{A4515C91-D94E-4D3E-A6B0-1C49CA0E6A94}</x14:id>
        </ext>
      </extLst>
    </cfRule>
  </conditionalFormatting>
  <conditionalFormatting sqref="AL59">
    <cfRule type="dataBar" priority="46">
      <dataBar>
        <cfvo type="min"/>
        <cfvo type="max"/>
        <color rgb="FF008AEF"/>
      </dataBar>
      <extLst>
        <ext xmlns:x14="http://schemas.microsoft.com/office/spreadsheetml/2009/9/main" uri="{B025F937-C7B1-47D3-B67F-A62EFF666E3E}">
          <x14:id>{7E8DB22A-33AB-468C-A482-69BC466D52CE}</x14:id>
        </ext>
      </extLst>
    </cfRule>
  </conditionalFormatting>
  <conditionalFormatting sqref="AL60">
    <cfRule type="dataBar" priority="45">
      <dataBar>
        <cfvo type="min"/>
        <cfvo type="max"/>
        <color rgb="FF008AEF"/>
      </dataBar>
      <extLst>
        <ext xmlns:x14="http://schemas.microsoft.com/office/spreadsheetml/2009/9/main" uri="{B025F937-C7B1-47D3-B67F-A62EFF666E3E}">
          <x14:id>{C5BD248A-41E8-4DA5-A8F8-09BD45C33D9C}</x14:id>
        </ext>
      </extLst>
    </cfRule>
  </conditionalFormatting>
  <conditionalFormatting sqref="AL61">
    <cfRule type="dataBar" priority="44">
      <dataBar>
        <cfvo type="min"/>
        <cfvo type="max"/>
        <color rgb="FF008AEF"/>
      </dataBar>
      <extLst>
        <ext xmlns:x14="http://schemas.microsoft.com/office/spreadsheetml/2009/9/main" uri="{B025F937-C7B1-47D3-B67F-A62EFF666E3E}">
          <x14:id>{EDFDD046-AB99-41C2-A509-AE7309AAE949}</x14:id>
        </ext>
      </extLst>
    </cfRule>
  </conditionalFormatting>
  <conditionalFormatting sqref="AL62">
    <cfRule type="dataBar" priority="43">
      <dataBar>
        <cfvo type="min"/>
        <cfvo type="max"/>
        <color rgb="FF008AEF"/>
      </dataBar>
      <extLst>
        <ext xmlns:x14="http://schemas.microsoft.com/office/spreadsheetml/2009/9/main" uri="{B025F937-C7B1-47D3-B67F-A62EFF666E3E}">
          <x14:id>{735E4340-5982-4B2F-BCB0-DF149E8649AB}</x14:id>
        </ext>
      </extLst>
    </cfRule>
  </conditionalFormatting>
  <conditionalFormatting sqref="AL63">
    <cfRule type="dataBar" priority="42">
      <dataBar>
        <cfvo type="min"/>
        <cfvo type="max"/>
        <color rgb="FF008AEF"/>
      </dataBar>
      <extLst>
        <ext xmlns:x14="http://schemas.microsoft.com/office/spreadsheetml/2009/9/main" uri="{B025F937-C7B1-47D3-B67F-A62EFF666E3E}">
          <x14:id>{1A86B050-31DF-4D0C-B5AE-A57C5481A777}</x14:id>
        </ext>
      </extLst>
    </cfRule>
  </conditionalFormatting>
  <conditionalFormatting sqref="AL64">
    <cfRule type="dataBar" priority="41">
      <dataBar>
        <cfvo type="min"/>
        <cfvo type="max"/>
        <color rgb="FF008AEF"/>
      </dataBar>
      <extLst>
        <ext xmlns:x14="http://schemas.microsoft.com/office/spreadsheetml/2009/9/main" uri="{B025F937-C7B1-47D3-B67F-A62EFF666E3E}">
          <x14:id>{6F043713-2DDD-4392-8EBA-EF7756A3AB91}</x14:id>
        </ext>
      </extLst>
    </cfRule>
  </conditionalFormatting>
  <conditionalFormatting sqref="AL65">
    <cfRule type="dataBar" priority="40">
      <dataBar>
        <cfvo type="min"/>
        <cfvo type="max"/>
        <color rgb="FF008AEF"/>
      </dataBar>
      <extLst>
        <ext xmlns:x14="http://schemas.microsoft.com/office/spreadsheetml/2009/9/main" uri="{B025F937-C7B1-47D3-B67F-A62EFF666E3E}">
          <x14:id>{07DCD8DE-7CAD-4FB6-A2D7-261D10F2A910}</x14:id>
        </ext>
      </extLst>
    </cfRule>
  </conditionalFormatting>
  <conditionalFormatting sqref="AL66">
    <cfRule type="dataBar" priority="39">
      <dataBar>
        <cfvo type="min"/>
        <cfvo type="max"/>
        <color rgb="FF008AEF"/>
      </dataBar>
      <extLst>
        <ext xmlns:x14="http://schemas.microsoft.com/office/spreadsheetml/2009/9/main" uri="{B025F937-C7B1-47D3-B67F-A62EFF666E3E}">
          <x14:id>{51890FB6-1AA1-42A4-83A2-BF9CEEBA2240}</x14:id>
        </ext>
      </extLst>
    </cfRule>
  </conditionalFormatting>
  <conditionalFormatting sqref="AL67">
    <cfRule type="dataBar" priority="38">
      <dataBar>
        <cfvo type="min"/>
        <cfvo type="max"/>
        <color rgb="FF008AEF"/>
      </dataBar>
      <extLst>
        <ext xmlns:x14="http://schemas.microsoft.com/office/spreadsheetml/2009/9/main" uri="{B025F937-C7B1-47D3-B67F-A62EFF666E3E}">
          <x14:id>{8875EAC2-95CE-4A15-825A-01854D011350}</x14:id>
        </ext>
      </extLst>
    </cfRule>
  </conditionalFormatting>
  <conditionalFormatting sqref="AL68">
    <cfRule type="dataBar" priority="37">
      <dataBar>
        <cfvo type="min"/>
        <cfvo type="max"/>
        <color rgb="FF008AEF"/>
      </dataBar>
      <extLst>
        <ext xmlns:x14="http://schemas.microsoft.com/office/spreadsheetml/2009/9/main" uri="{B025F937-C7B1-47D3-B67F-A62EFF666E3E}">
          <x14:id>{664D9FCB-74F9-4C69-8AE9-355F3093E978}</x14:id>
        </ext>
      </extLst>
    </cfRule>
  </conditionalFormatting>
  <conditionalFormatting sqref="AL69">
    <cfRule type="dataBar" priority="36">
      <dataBar>
        <cfvo type="min"/>
        <cfvo type="max"/>
        <color rgb="FF008AEF"/>
      </dataBar>
      <extLst>
        <ext xmlns:x14="http://schemas.microsoft.com/office/spreadsheetml/2009/9/main" uri="{B025F937-C7B1-47D3-B67F-A62EFF666E3E}">
          <x14:id>{E187C7BA-E71C-4CAF-8131-9FC351A52725}</x14:id>
        </ext>
      </extLst>
    </cfRule>
  </conditionalFormatting>
  <conditionalFormatting sqref="AL70">
    <cfRule type="dataBar" priority="35">
      <dataBar>
        <cfvo type="min"/>
        <cfvo type="max"/>
        <color rgb="FF008AEF"/>
      </dataBar>
      <extLst>
        <ext xmlns:x14="http://schemas.microsoft.com/office/spreadsheetml/2009/9/main" uri="{B025F937-C7B1-47D3-B67F-A62EFF666E3E}">
          <x14:id>{23866C94-2D63-4336-90F1-C367BD871A02}</x14:id>
        </ext>
      </extLst>
    </cfRule>
  </conditionalFormatting>
  <conditionalFormatting sqref="AL71">
    <cfRule type="dataBar" priority="34">
      <dataBar>
        <cfvo type="min"/>
        <cfvo type="max"/>
        <color rgb="FF008AEF"/>
      </dataBar>
      <extLst>
        <ext xmlns:x14="http://schemas.microsoft.com/office/spreadsheetml/2009/9/main" uri="{B025F937-C7B1-47D3-B67F-A62EFF666E3E}">
          <x14:id>{E1F8EAF4-7ABE-480C-BD49-153BE34CB913}</x14:id>
        </ext>
      </extLst>
    </cfRule>
  </conditionalFormatting>
  <conditionalFormatting sqref="AL72">
    <cfRule type="dataBar" priority="33">
      <dataBar>
        <cfvo type="min"/>
        <cfvo type="max"/>
        <color rgb="FF008AEF"/>
      </dataBar>
      <extLst>
        <ext xmlns:x14="http://schemas.microsoft.com/office/spreadsheetml/2009/9/main" uri="{B025F937-C7B1-47D3-B67F-A62EFF666E3E}">
          <x14:id>{4C189AAB-0C18-4E81-B0BC-29A964F14E5C}</x14:id>
        </ext>
      </extLst>
    </cfRule>
  </conditionalFormatting>
  <conditionalFormatting sqref="AL73">
    <cfRule type="dataBar" priority="32">
      <dataBar>
        <cfvo type="min"/>
        <cfvo type="max"/>
        <color rgb="FF008AEF"/>
      </dataBar>
      <extLst>
        <ext xmlns:x14="http://schemas.microsoft.com/office/spreadsheetml/2009/9/main" uri="{B025F937-C7B1-47D3-B67F-A62EFF666E3E}">
          <x14:id>{B7CB2B49-75F4-41A1-BCC5-4FF349E2A13E}</x14:id>
        </ext>
      </extLst>
    </cfRule>
  </conditionalFormatting>
  <conditionalFormatting sqref="AM43">
    <cfRule type="dataBar" priority="92">
      <dataBar>
        <cfvo type="min"/>
        <cfvo type="max"/>
        <color rgb="FF008AEF"/>
      </dataBar>
      <extLst>
        <ext xmlns:x14="http://schemas.microsoft.com/office/spreadsheetml/2009/9/main" uri="{B025F937-C7B1-47D3-B67F-A62EFF666E3E}">
          <x14:id>{F52205CD-B6A0-4BCB-996F-B5412CB38EFF}</x14:id>
        </ext>
      </extLst>
    </cfRule>
  </conditionalFormatting>
  <conditionalFormatting sqref="AM44">
    <cfRule type="dataBar" priority="30">
      <dataBar>
        <cfvo type="min"/>
        <cfvo type="max"/>
        <color rgb="FF008AEF"/>
      </dataBar>
      <extLst>
        <ext xmlns:x14="http://schemas.microsoft.com/office/spreadsheetml/2009/9/main" uri="{B025F937-C7B1-47D3-B67F-A62EFF666E3E}">
          <x14:id>{CFE37550-9713-4842-9412-9FC332F0A719}</x14:id>
        </ext>
      </extLst>
    </cfRule>
  </conditionalFormatting>
  <conditionalFormatting sqref="AM45">
    <cfRule type="dataBar" priority="29">
      <dataBar>
        <cfvo type="min"/>
        <cfvo type="max"/>
        <color rgb="FF008AEF"/>
      </dataBar>
      <extLst>
        <ext xmlns:x14="http://schemas.microsoft.com/office/spreadsheetml/2009/9/main" uri="{B025F937-C7B1-47D3-B67F-A62EFF666E3E}">
          <x14:id>{B4D2CA93-EED6-42B9-9175-C23C8F36CC60}</x14:id>
        </ext>
      </extLst>
    </cfRule>
  </conditionalFormatting>
  <conditionalFormatting sqref="AM46">
    <cfRule type="dataBar" priority="28">
      <dataBar>
        <cfvo type="min"/>
        <cfvo type="max"/>
        <color rgb="FF008AEF"/>
      </dataBar>
      <extLst>
        <ext xmlns:x14="http://schemas.microsoft.com/office/spreadsheetml/2009/9/main" uri="{B025F937-C7B1-47D3-B67F-A62EFF666E3E}">
          <x14:id>{3B189CBA-2A8C-4219-A772-97ACF7C9253E}</x14:id>
        </ext>
      </extLst>
    </cfRule>
  </conditionalFormatting>
  <conditionalFormatting sqref="AM47">
    <cfRule type="dataBar" priority="27">
      <dataBar>
        <cfvo type="min"/>
        <cfvo type="max"/>
        <color rgb="FF008AEF"/>
      </dataBar>
      <extLst>
        <ext xmlns:x14="http://schemas.microsoft.com/office/spreadsheetml/2009/9/main" uri="{B025F937-C7B1-47D3-B67F-A62EFF666E3E}">
          <x14:id>{545CDDFC-34E8-4A80-812E-7332B5FE6F7E}</x14:id>
        </ext>
      </extLst>
    </cfRule>
  </conditionalFormatting>
  <conditionalFormatting sqref="AM48">
    <cfRule type="dataBar" priority="26">
      <dataBar>
        <cfvo type="min"/>
        <cfvo type="max"/>
        <color rgb="FF008AEF"/>
      </dataBar>
      <extLst>
        <ext xmlns:x14="http://schemas.microsoft.com/office/spreadsheetml/2009/9/main" uri="{B025F937-C7B1-47D3-B67F-A62EFF666E3E}">
          <x14:id>{BF6A309F-A785-4EEB-BAA3-2B9DCD123375}</x14:id>
        </ext>
      </extLst>
    </cfRule>
  </conditionalFormatting>
  <conditionalFormatting sqref="AM49">
    <cfRule type="dataBar" priority="25">
      <dataBar>
        <cfvo type="min"/>
        <cfvo type="max"/>
        <color rgb="FF008AEF"/>
      </dataBar>
      <extLst>
        <ext xmlns:x14="http://schemas.microsoft.com/office/spreadsheetml/2009/9/main" uri="{B025F937-C7B1-47D3-B67F-A62EFF666E3E}">
          <x14:id>{82488720-AE75-4639-BA39-099D5D536F99}</x14:id>
        </ext>
      </extLst>
    </cfRule>
  </conditionalFormatting>
  <conditionalFormatting sqref="AM50">
    <cfRule type="dataBar" priority="24">
      <dataBar>
        <cfvo type="min"/>
        <cfvo type="max"/>
        <color rgb="FF008AEF"/>
      </dataBar>
      <extLst>
        <ext xmlns:x14="http://schemas.microsoft.com/office/spreadsheetml/2009/9/main" uri="{B025F937-C7B1-47D3-B67F-A62EFF666E3E}">
          <x14:id>{4841C9B1-609C-47BE-BA00-3DDA6A6EDBC3}</x14:id>
        </ext>
      </extLst>
    </cfRule>
  </conditionalFormatting>
  <conditionalFormatting sqref="AM51">
    <cfRule type="dataBar" priority="23">
      <dataBar>
        <cfvo type="min"/>
        <cfvo type="max"/>
        <color rgb="FF008AEF"/>
      </dataBar>
      <extLst>
        <ext xmlns:x14="http://schemas.microsoft.com/office/spreadsheetml/2009/9/main" uri="{B025F937-C7B1-47D3-B67F-A62EFF666E3E}">
          <x14:id>{D393C846-7DDE-4950-9166-91530EBFE507}</x14:id>
        </ext>
      </extLst>
    </cfRule>
  </conditionalFormatting>
  <conditionalFormatting sqref="AM52">
    <cfRule type="dataBar" priority="22">
      <dataBar>
        <cfvo type="min"/>
        <cfvo type="max"/>
        <color rgb="FF008AEF"/>
      </dataBar>
      <extLst>
        <ext xmlns:x14="http://schemas.microsoft.com/office/spreadsheetml/2009/9/main" uri="{B025F937-C7B1-47D3-B67F-A62EFF666E3E}">
          <x14:id>{98504F31-A294-4D4E-9DB1-46D6E4FA9322}</x14:id>
        </ext>
      </extLst>
    </cfRule>
  </conditionalFormatting>
  <conditionalFormatting sqref="AM53">
    <cfRule type="dataBar" priority="21">
      <dataBar>
        <cfvo type="min"/>
        <cfvo type="max"/>
        <color rgb="FF008AEF"/>
      </dataBar>
      <extLst>
        <ext xmlns:x14="http://schemas.microsoft.com/office/spreadsheetml/2009/9/main" uri="{B025F937-C7B1-47D3-B67F-A62EFF666E3E}">
          <x14:id>{4C77D09E-B641-4D83-B397-8B4B1F41B5C8}</x14:id>
        </ext>
      </extLst>
    </cfRule>
  </conditionalFormatting>
  <conditionalFormatting sqref="AM54">
    <cfRule type="dataBar" priority="20">
      <dataBar>
        <cfvo type="min"/>
        <cfvo type="max"/>
        <color rgb="FF008AEF"/>
      </dataBar>
      <extLst>
        <ext xmlns:x14="http://schemas.microsoft.com/office/spreadsheetml/2009/9/main" uri="{B025F937-C7B1-47D3-B67F-A62EFF666E3E}">
          <x14:id>{EB6EA69A-6DD3-4401-AD47-6E9D9B2FBF4F}</x14:id>
        </ext>
      </extLst>
    </cfRule>
  </conditionalFormatting>
  <conditionalFormatting sqref="AM55">
    <cfRule type="dataBar" priority="19">
      <dataBar>
        <cfvo type="min"/>
        <cfvo type="max"/>
        <color rgb="FF008AEF"/>
      </dataBar>
      <extLst>
        <ext xmlns:x14="http://schemas.microsoft.com/office/spreadsheetml/2009/9/main" uri="{B025F937-C7B1-47D3-B67F-A62EFF666E3E}">
          <x14:id>{4A43257F-1393-44C2-AD23-A716D6726A61}</x14:id>
        </ext>
      </extLst>
    </cfRule>
  </conditionalFormatting>
  <conditionalFormatting sqref="AM56">
    <cfRule type="dataBar" priority="18">
      <dataBar>
        <cfvo type="min"/>
        <cfvo type="max"/>
        <color rgb="FF008AEF"/>
      </dataBar>
      <extLst>
        <ext xmlns:x14="http://schemas.microsoft.com/office/spreadsheetml/2009/9/main" uri="{B025F937-C7B1-47D3-B67F-A62EFF666E3E}">
          <x14:id>{3312664A-BEF7-4995-BA68-1F4A4728E20D}</x14:id>
        </ext>
      </extLst>
    </cfRule>
  </conditionalFormatting>
  <conditionalFormatting sqref="AM57">
    <cfRule type="dataBar" priority="17">
      <dataBar>
        <cfvo type="min"/>
        <cfvo type="max"/>
        <color rgb="FF008AEF"/>
      </dataBar>
      <extLst>
        <ext xmlns:x14="http://schemas.microsoft.com/office/spreadsheetml/2009/9/main" uri="{B025F937-C7B1-47D3-B67F-A62EFF666E3E}">
          <x14:id>{5C6F4ACE-E408-496D-A56C-A27BF2B9BD27}</x14:id>
        </ext>
      </extLst>
    </cfRule>
  </conditionalFormatting>
  <conditionalFormatting sqref="AM58">
    <cfRule type="dataBar" priority="16">
      <dataBar>
        <cfvo type="min"/>
        <cfvo type="max"/>
        <color rgb="FF008AEF"/>
      </dataBar>
      <extLst>
        <ext xmlns:x14="http://schemas.microsoft.com/office/spreadsheetml/2009/9/main" uri="{B025F937-C7B1-47D3-B67F-A62EFF666E3E}">
          <x14:id>{F971921E-ABE0-4C9F-83F7-AB5BB38050CB}</x14:id>
        </ext>
      </extLst>
    </cfRule>
  </conditionalFormatting>
  <conditionalFormatting sqref="AM59">
    <cfRule type="dataBar" priority="15">
      <dataBar>
        <cfvo type="min"/>
        <cfvo type="max"/>
        <color rgb="FF008AEF"/>
      </dataBar>
      <extLst>
        <ext xmlns:x14="http://schemas.microsoft.com/office/spreadsheetml/2009/9/main" uri="{B025F937-C7B1-47D3-B67F-A62EFF666E3E}">
          <x14:id>{BE9E22C1-5041-4E99-B27B-014F29D46828}</x14:id>
        </ext>
      </extLst>
    </cfRule>
  </conditionalFormatting>
  <conditionalFormatting sqref="AM60">
    <cfRule type="dataBar" priority="14">
      <dataBar>
        <cfvo type="min"/>
        <cfvo type="max"/>
        <color rgb="FF008AEF"/>
      </dataBar>
      <extLst>
        <ext xmlns:x14="http://schemas.microsoft.com/office/spreadsheetml/2009/9/main" uri="{B025F937-C7B1-47D3-B67F-A62EFF666E3E}">
          <x14:id>{B3DA97A5-12E6-4F1D-AC22-74F99991375E}</x14:id>
        </ext>
      </extLst>
    </cfRule>
  </conditionalFormatting>
  <conditionalFormatting sqref="AM61">
    <cfRule type="dataBar" priority="13">
      <dataBar>
        <cfvo type="min"/>
        <cfvo type="max"/>
        <color rgb="FF008AEF"/>
      </dataBar>
      <extLst>
        <ext xmlns:x14="http://schemas.microsoft.com/office/spreadsheetml/2009/9/main" uri="{B025F937-C7B1-47D3-B67F-A62EFF666E3E}">
          <x14:id>{6B143C17-F91A-45A3-8CAB-8BD8D399744C}</x14:id>
        </ext>
      </extLst>
    </cfRule>
  </conditionalFormatting>
  <conditionalFormatting sqref="AM62">
    <cfRule type="dataBar" priority="12">
      <dataBar>
        <cfvo type="min"/>
        <cfvo type="max"/>
        <color rgb="FF008AEF"/>
      </dataBar>
      <extLst>
        <ext xmlns:x14="http://schemas.microsoft.com/office/spreadsheetml/2009/9/main" uri="{B025F937-C7B1-47D3-B67F-A62EFF666E3E}">
          <x14:id>{2A0BCE4F-1EE5-4A1A-893F-9D6FFED06BA2}</x14:id>
        </ext>
      </extLst>
    </cfRule>
  </conditionalFormatting>
  <conditionalFormatting sqref="AM63">
    <cfRule type="dataBar" priority="11">
      <dataBar>
        <cfvo type="min"/>
        <cfvo type="max"/>
        <color rgb="FF008AEF"/>
      </dataBar>
      <extLst>
        <ext xmlns:x14="http://schemas.microsoft.com/office/spreadsheetml/2009/9/main" uri="{B025F937-C7B1-47D3-B67F-A62EFF666E3E}">
          <x14:id>{5D10746B-41FF-4E27-9A97-46E473C0736E}</x14:id>
        </ext>
      </extLst>
    </cfRule>
  </conditionalFormatting>
  <conditionalFormatting sqref="AM64">
    <cfRule type="dataBar" priority="10">
      <dataBar>
        <cfvo type="min"/>
        <cfvo type="max"/>
        <color rgb="FF008AEF"/>
      </dataBar>
      <extLst>
        <ext xmlns:x14="http://schemas.microsoft.com/office/spreadsheetml/2009/9/main" uri="{B025F937-C7B1-47D3-B67F-A62EFF666E3E}">
          <x14:id>{3B0E20DE-54DB-434B-B873-249124164B8F}</x14:id>
        </ext>
      </extLst>
    </cfRule>
  </conditionalFormatting>
  <conditionalFormatting sqref="AM65">
    <cfRule type="dataBar" priority="9">
      <dataBar>
        <cfvo type="min"/>
        <cfvo type="max"/>
        <color rgb="FF008AEF"/>
      </dataBar>
      <extLst>
        <ext xmlns:x14="http://schemas.microsoft.com/office/spreadsheetml/2009/9/main" uri="{B025F937-C7B1-47D3-B67F-A62EFF666E3E}">
          <x14:id>{387C87B2-05EB-4252-B200-F8C7F231F23A}</x14:id>
        </ext>
      </extLst>
    </cfRule>
  </conditionalFormatting>
  <conditionalFormatting sqref="AM66">
    <cfRule type="dataBar" priority="8">
      <dataBar>
        <cfvo type="min"/>
        <cfvo type="max"/>
        <color rgb="FF008AEF"/>
      </dataBar>
      <extLst>
        <ext xmlns:x14="http://schemas.microsoft.com/office/spreadsheetml/2009/9/main" uri="{B025F937-C7B1-47D3-B67F-A62EFF666E3E}">
          <x14:id>{FC5E65B9-F652-428B-B660-F1FA349DBF9F}</x14:id>
        </ext>
      </extLst>
    </cfRule>
  </conditionalFormatting>
  <conditionalFormatting sqref="AM67">
    <cfRule type="dataBar" priority="7">
      <dataBar>
        <cfvo type="min"/>
        <cfvo type="max"/>
        <color rgb="FF008AEF"/>
      </dataBar>
      <extLst>
        <ext xmlns:x14="http://schemas.microsoft.com/office/spreadsheetml/2009/9/main" uri="{B025F937-C7B1-47D3-B67F-A62EFF666E3E}">
          <x14:id>{C475FFC3-63BF-43AE-8C1D-10C87CAD77F1}</x14:id>
        </ext>
      </extLst>
    </cfRule>
  </conditionalFormatting>
  <conditionalFormatting sqref="AM68">
    <cfRule type="dataBar" priority="6">
      <dataBar>
        <cfvo type="min"/>
        <cfvo type="max"/>
        <color rgb="FF008AEF"/>
      </dataBar>
      <extLst>
        <ext xmlns:x14="http://schemas.microsoft.com/office/spreadsheetml/2009/9/main" uri="{B025F937-C7B1-47D3-B67F-A62EFF666E3E}">
          <x14:id>{91FD9ACD-D304-49F1-83A4-4A03A62B775D}</x14:id>
        </ext>
      </extLst>
    </cfRule>
  </conditionalFormatting>
  <conditionalFormatting sqref="AM69">
    <cfRule type="dataBar" priority="5">
      <dataBar>
        <cfvo type="min"/>
        <cfvo type="max"/>
        <color rgb="FF008AEF"/>
      </dataBar>
      <extLst>
        <ext xmlns:x14="http://schemas.microsoft.com/office/spreadsheetml/2009/9/main" uri="{B025F937-C7B1-47D3-B67F-A62EFF666E3E}">
          <x14:id>{0D143F41-8204-49B8-B91E-3B9884E4592A}</x14:id>
        </ext>
      </extLst>
    </cfRule>
  </conditionalFormatting>
  <conditionalFormatting sqref="AM70">
    <cfRule type="dataBar" priority="4">
      <dataBar>
        <cfvo type="min"/>
        <cfvo type="max"/>
        <color rgb="FF008AEF"/>
      </dataBar>
      <extLst>
        <ext xmlns:x14="http://schemas.microsoft.com/office/spreadsheetml/2009/9/main" uri="{B025F937-C7B1-47D3-B67F-A62EFF666E3E}">
          <x14:id>{BCE51CB2-A2CF-4FDD-A039-BECAD5B71F26}</x14:id>
        </ext>
      </extLst>
    </cfRule>
  </conditionalFormatting>
  <conditionalFormatting sqref="AM71">
    <cfRule type="dataBar" priority="3">
      <dataBar>
        <cfvo type="min"/>
        <cfvo type="max"/>
        <color rgb="FF008AEF"/>
      </dataBar>
      <extLst>
        <ext xmlns:x14="http://schemas.microsoft.com/office/spreadsheetml/2009/9/main" uri="{B025F937-C7B1-47D3-B67F-A62EFF666E3E}">
          <x14:id>{9A42D456-DD8B-43C4-B410-A846B65BD355}</x14:id>
        </ext>
      </extLst>
    </cfRule>
  </conditionalFormatting>
  <conditionalFormatting sqref="AM72">
    <cfRule type="dataBar" priority="2">
      <dataBar>
        <cfvo type="min"/>
        <cfvo type="max"/>
        <color rgb="FF008AEF"/>
      </dataBar>
      <extLst>
        <ext xmlns:x14="http://schemas.microsoft.com/office/spreadsheetml/2009/9/main" uri="{B025F937-C7B1-47D3-B67F-A62EFF666E3E}">
          <x14:id>{F4DC9C35-C7AD-4362-ADB0-B17B17257316}</x14:id>
        </ext>
      </extLst>
    </cfRule>
  </conditionalFormatting>
  <conditionalFormatting sqref="AM73">
    <cfRule type="dataBar" priority="1">
      <dataBar>
        <cfvo type="min"/>
        <cfvo type="max"/>
        <color rgb="FF008AEF"/>
      </dataBar>
      <extLst>
        <ext xmlns:x14="http://schemas.microsoft.com/office/spreadsheetml/2009/9/main" uri="{B025F937-C7B1-47D3-B67F-A62EFF666E3E}">
          <x14:id>{074F069C-A506-4B5B-9615-6CF07BA21A61}</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x14:cfRule type="dataBar" id="{40F6EE91-C2E6-46F9-8D4A-26D17F5FBD82}">
            <x14:dataBar minLength="0" maxLength="100" gradient="0">
              <x14:cfvo type="autoMin"/>
              <x14:cfvo type="autoMax"/>
              <x14:negativeFillColor rgb="FFFF0000"/>
              <x14:axisColor rgb="FF000000"/>
            </x14:dataBar>
          </x14:cfRule>
          <xm:sqref>G43</xm:sqref>
        </x14:conditionalFormatting>
        <x14:conditionalFormatting xmlns:xm="http://schemas.microsoft.com/office/excel/2006/main">
          <x14:cfRule type="dataBar" id="{81F54ABD-4FA0-487E-95C9-1404FF672402}">
            <x14:dataBar minLength="0" maxLength="100" gradient="0">
              <x14:cfvo type="autoMin"/>
              <x14:cfvo type="autoMax"/>
              <x14:negativeFillColor rgb="FFFF0000"/>
              <x14:axisColor rgb="FF000000"/>
            </x14:dataBar>
          </x14:cfRule>
          <xm:sqref>G44:G67 G72</xm:sqref>
        </x14:conditionalFormatting>
        <x14:conditionalFormatting xmlns:xm="http://schemas.microsoft.com/office/excel/2006/main">
          <x14:cfRule type="dataBar" id="{96B5147D-50C1-42DB-88EE-11E43828AF4E}">
            <x14:dataBar minLength="0" maxLength="100" gradient="0">
              <x14:cfvo type="autoMin"/>
              <x14:cfvo type="autoMax"/>
              <x14:negativeFillColor rgb="FFFF0000"/>
              <x14:axisColor rgb="FF000000"/>
            </x14:dataBar>
          </x14:cfRule>
          <xm:sqref>G68</xm:sqref>
        </x14:conditionalFormatting>
        <x14:conditionalFormatting xmlns:xm="http://schemas.microsoft.com/office/excel/2006/main">
          <x14:cfRule type="dataBar" id="{A25659E1-92E4-48CC-82D1-CB969C8F14C8}">
            <x14:dataBar minLength="0" maxLength="100" gradient="0">
              <x14:cfvo type="autoMin"/>
              <x14:cfvo type="autoMax"/>
              <x14:negativeFillColor rgb="FFFF0000"/>
              <x14:axisColor rgb="FF000000"/>
            </x14:dataBar>
          </x14:cfRule>
          <xm:sqref>G69</xm:sqref>
        </x14:conditionalFormatting>
        <x14:conditionalFormatting xmlns:xm="http://schemas.microsoft.com/office/excel/2006/main">
          <x14:cfRule type="dataBar" id="{C0CABCCC-D5F1-41C1-A213-F40C2D3A7F19}">
            <x14:dataBar minLength="0" maxLength="100" gradient="0">
              <x14:cfvo type="autoMin"/>
              <x14:cfvo type="autoMax"/>
              <x14:negativeFillColor rgb="FFFF0000"/>
              <x14:axisColor rgb="FF000000"/>
            </x14:dataBar>
          </x14:cfRule>
          <xm:sqref>G70</xm:sqref>
        </x14:conditionalFormatting>
        <x14:conditionalFormatting xmlns:xm="http://schemas.microsoft.com/office/excel/2006/main">
          <x14:cfRule type="dataBar" id="{6A704F80-1C27-498C-9C48-0756EDB29125}">
            <x14:dataBar minLength="0" maxLength="100" gradient="0">
              <x14:cfvo type="autoMin"/>
              <x14:cfvo type="autoMax"/>
              <x14:negativeFillColor rgb="FFFF0000"/>
              <x14:axisColor rgb="FF000000"/>
            </x14:dataBar>
          </x14:cfRule>
          <xm:sqref>G71</xm:sqref>
        </x14:conditionalFormatting>
        <x14:conditionalFormatting xmlns:xm="http://schemas.microsoft.com/office/excel/2006/main">
          <x14:cfRule type="dataBar" id="{1E5B3C65-3B34-449E-90CF-807E0201CB9B}">
            <x14:dataBar minLength="0" maxLength="100" gradient="0">
              <x14:cfvo type="autoMin"/>
              <x14:cfvo type="autoMax"/>
              <x14:negativeFillColor rgb="FFFF0000"/>
              <x14:axisColor rgb="FF000000"/>
            </x14:dataBar>
          </x14:cfRule>
          <xm:sqref>G73</xm:sqref>
        </x14:conditionalFormatting>
        <x14:conditionalFormatting xmlns:xm="http://schemas.microsoft.com/office/excel/2006/main">
          <x14:cfRule type="dataBar" id="{D3D6BB05-84CF-4940-8857-94AFD66F4EEC}">
            <x14:dataBar minLength="0" maxLength="100" gradient="0">
              <x14:cfvo type="autoMin"/>
              <x14:cfvo type="autoMax"/>
              <x14:negativeFillColor rgb="FFFF0000"/>
              <x14:axisColor rgb="FF000000"/>
            </x14:dataBar>
          </x14:cfRule>
          <xm:sqref>G95</xm:sqref>
        </x14:conditionalFormatting>
        <x14:conditionalFormatting xmlns:xm="http://schemas.microsoft.com/office/excel/2006/main">
          <x14:cfRule type="dataBar" id="{DE7ED6DE-F50F-4CF8-AE4A-F721826E92B0}">
            <x14:dataBar minLength="0" maxLength="100" gradient="0">
              <x14:cfvo type="autoMin"/>
              <x14:cfvo type="autoMax"/>
              <x14:negativeFillColor rgb="FFFF0000"/>
              <x14:axisColor rgb="FF000000"/>
            </x14:dataBar>
          </x14:cfRule>
          <xm:sqref>G96:G122</xm:sqref>
        </x14:conditionalFormatting>
        <x14:conditionalFormatting xmlns:xm="http://schemas.microsoft.com/office/excel/2006/main">
          <x14:cfRule type="dataBar" id="{35AAE387-2B12-4AA5-8217-F536DE552C56}">
            <x14:dataBar minLength="0" maxLength="100" gradient="0">
              <x14:cfvo type="autoMin"/>
              <x14:cfvo type="autoMax"/>
              <x14:negativeFillColor rgb="FFFF0000"/>
              <x14:axisColor rgb="FF000000"/>
            </x14:dataBar>
          </x14:cfRule>
          <xm:sqref>H43</xm:sqref>
        </x14:conditionalFormatting>
        <x14:conditionalFormatting xmlns:xm="http://schemas.microsoft.com/office/excel/2006/main">
          <x14:cfRule type="dataBar" id="{05B0A902-1432-4632-8724-11D9071468F2}">
            <x14:dataBar minLength="0" maxLength="100" gradient="0">
              <x14:cfvo type="autoMin"/>
              <x14:cfvo type="autoMax"/>
              <x14:negativeFillColor rgb="FFFF0000"/>
              <x14:axisColor rgb="FF000000"/>
            </x14:dataBar>
          </x14:cfRule>
          <xm:sqref>H44:H67 H72</xm:sqref>
        </x14:conditionalFormatting>
        <x14:conditionalFormatting xmlns:xm="http://schemas.microsoft.com/office/excel/2006/main">
          <x14:cfRule type="dataBar" id="{31286BEB-AD94-4F2D-934F-24280966BD69}">
            <x14:dataBar minLength="0" maxLength="100" gradient="0">
              <x14:cfvo type="autoMin"/>
              <x14:cfvo type="autoMax"/>
              <x14:negativeFillColor rgb="FFFF0000"/>
              <x14:axisColor rgb="FF000000"/>
            </x14:dataBar>
          </x14:cfRule>
          <xm:sqref>H68</xm:sqref>
        </x14:conditionalFormatting>
        <x14:conditionalFormatting xmlns:xm="http://schemas.microsoft.com/office/excel/2006/main">
          <x14:cfRule type="dataBar" id="{48520A36-1BB4-4023-9CF3-11B0E16E499F}">
            <x14:dataBar minLength="0" maxLength="100" gradient="0">
              <x14:cfvo type="autoMin"/>
              <x14:cfvo type="autoMax"/>
              <x14:negativeFillColor rgb="FFFF0000"/>
              <x14:axisColor rgb="FF000000"/>
            </x14:dataBar>
          </x14:cfRule>
          <xm:sqref>H69</xm:sqref>
        </x14:conditionalFormatting>
        <x14:conditionalFormatting xmlns:xm="http://schemas.microsoft.com/office/excel/2006/main">
          <x14:cfRule type="dataBar" id="{703B9CCF-6D54-4CBD-8810-2FF53479171D}">
            <x14:dataBar minLength="0" maxLength="100" gradient="0">
              <x14:cfvo type="autoMin"/>
              <x14:cfvo type="autoMax"/>
              <x14:negativeFillColor rgb="FFFF0000"/>
              <x14:axisColor rgb="FF000000"/>
            </x14:dataBar>
          </x14:cfRule>
          <xm:sqref>H70</xm:sqref>
        </x14:conditionalFormatting>
        <x14:conditionalFormatting xmlns:xm="http://schemas.microsoft.com/office/excel/2006/main">
          <x14:cfRule type="dataBar" id="{6A5B8832-2D6B-4D2E-9015-534DF42F0E69}">
            <x14:dataBar minLength="0" maxLength="100" gradient="0">
              <x14:cfvo type="autoMin"/>
              <x14:cfvo type="autoMax"/>
              <x14:negativeFillColor rgb="FFFF0000"/>
              <x14:axisColor rgb="FF000000"/>
            </x14:dataBar>
          </x14:cfRule>
          <xm:sqref>H71</xm:sqref>
        </x14:conditionalFormatting>
        <x14:conditionalFormatting xmlns:xm="http://schemas.microsoft.com/office/excel/2006/main">
          <x14:cfRule type="dataBar" id="{D351E313-EFE2-4BB1-B4F3-302D11BB9E51}">
            <x14:dataBar minLength="0" maxLength="100" gradient="0">
              <x14:cfvo type="autoMin"/>
              <x14:cfvo type="autoMax"/>
              <x14:negativeFillColor rgb="FFFF0000"/>
              <x14:axisColor rgb="FF000000"/>
            </x14:dataBar>
          </x14:cfRule>
          <xm:sqref>H73</xm:sqref>
        </x14:conditionalFormatting>
        <x14:conditionalFormatting xmlns:xm="http://schemas.microsoft.com/office/excel/2006/main">
          <x14:cfRule type="dataBar" id="{9EE2AF7C-1BB4-4B43-8D1F-04D2CEDD7248}">
            <x14:dataBar minLength="0" maxLength="100" gradient="0">
              <x14:cfvo type="autoMin"/>
              <x14:cfvo type="autoMax"/>
              <x14:negativeFillColor rgb="FFFF0000"/>
              <x14:axisColor rgb="FF000000"/>
            </x14:dataBar>
          </x14:cfRule>
          <xm:sqref>I43</xm:sqref>
        </x14:conditionalFormatting>
        <x14:conditionalFormatting xmlns:xm="http://schemas.microsoft.com/office/excel/2006/main">
          <x14:cfRule type="dataBar" id="{2A2E85B4-A1FF-445D-B260-663C431EF101}">
            <x14:dataBar minLength="0" maxLength="100" gradient="0">
              <x14:cfvo type="autoMin"/>
              <x14:cfvo type="autoMax"/>
              <x14:negativeFillColor rgb="FFFF0000"/>
              <x14:axisColor rgb="FF000000"/>
            </x14:dataBar>
          </x14:cfRule>
          <xm:sqref>I44:I67 I72</xm:sqref>
        </x14:conditionalFormatting>
        <x14:conditionalFormatting xmlns:xm="http://schemas.microsoft.com/office/excel/2006/main">
          <x14:cfRule type="dataBar" id="{CDD60901-CA06-4242-94C5-39AF3689DA3A}">
            <x14:dataBar minLength="0" maxLength="100" gradient="0">
              <x14:cfvo type="autoMin"/>
              <x14:cfvo type="autoMax"/>
              <x14:negativeFillColor rgb="FFFF0000"/>
              <x14:axisColor rgb="FF000000"/>
            </x14:dataBar>
          </x14:cfRule>
          <xm:sqref>I68</xm:sqref>
        </x14:conditionalFormatting>
        <x14:conditionalFormatting xmlns:xm="http://schemas.microsoft.com/office/excel/2006/main">
          <x14:cfRule type="dataBar" id="{FB3E0A08-CA31-4AAF-8294-DB6A2AD4A083}">
            <x14:dataBar minLength="0" maxLength="100" gradient="0">
              <x14:cfvo type="autoMin"/>
              <x14:cfvo type="autoMax"/>
              <x14:negativeFillColor rgb="FFFF0000"/>
              <x14:axisColor rgb="FF000000"/>
            </x14:dataBar>
          </x14:cfRule>
          <xm:sqref>I69</xm:sqref>
        </x14:conditionalFormatting>
        <x14:conditionalFormatting xmlns:xm="http://schemas.microsoft.com/office/excel/2006/main">
          <x14:cfRule type="dataBar" id="{C4361C6A-D3F2-43E0-BEEB-C38095233F66}">
            <x14:dataBar minLength="0" maxLength="100" gradient="0">
              <x14:cfvo type="autoMin"/>
              <x14:cfvo type="autoMax"/>
              <x14:negativeFillColor rgb="FFFF0000"/>
              <x14:axisColor rgb="FF000000"/>
            </x14:dataBar>
          </x14:cfRule>
          <xm:sqref>I70</xm:sqref>
        </x14:conditionalFormatting>
        <x14:conditionalFormatting xmlns:xm="http://schemas.microsoft.com/office/excel/2006/main">
          <x14:cfRule type="dataBar" id="{4ADF71D7-EC50-4134-BD78-774E80C6A5DD}">
            <x14:dataBar minLength="0" maxLength="100" gradient="0">
              <x14:cfvo type="autoMin"/>
              <x14:cfvo type="autoMax"/>
              <x14:negativeFillColor rgb="FFFF0000"/>
              <x14:axisColor rgb="FF000000"/>
            </x14:dataBar>
          </x14:cfRule>
          <xm:sqref>I71</xm:sqref>
        </x14:conditionalFormatting>
        <x14:conditionalFormatting xmlns:xm="http://schemas.microsoft.com/office/excel/2006/main">
          <x14:cfRule type="dataBar" id="{FE6D3979-4CE4-478F-9FF3-6680CD4130B5}">
            <x14:dataBar minLength="0" maxLength="100" gradient="0">
              <x14:cfvo type="autoMin"/>
              <x14:cfvo type="autoMax"/>
              <x14:negativeFillColor rgb="FFFF0000"/>
              <x14:axisColor rgb="FF000000"/>
            </x14:dataBar>
          </x14:cfRule>
          <xm:sqref>I73</xm:sqref>
        </x14:conditionalFormatting>
        <x14:conditionalFormatting xmlns:xm="http://schemas.microsoft.com/office/excel/2006/main">
          <x14:cfRule type="dataBar" id="{2D5DB5F8-04E0-4060-8CB0-4D553FC41E80}">
            <x14:dataBar minLength="0" maxLength="100" gradient="0">
              <x14:cfvo type="autoMin"/>
              <x14:cfvo type="autoMax"/>
              <x14:negativeFillColor rgb="FFFF0000"/>
              <x14:axisColor rgb="FF000000"/>
            </x14:dataBar>
          </x14:cfRule>
          <xm:sqref>Q43</xm:sqref>
        </x14:conditionalFormatting>
        <x14:conditionalFormatting xmlns:xm="http://schemas.microsoft.com/office/excel/2006/main">
          <x14:cfRule type="dataBar" id="{28270450-805E-4692-B921-52E0450E7AD2}">
            <x14:dataBar minLength="0" maxLength="100" gradient="0">
              <x14:cfvo type="autoMin"/>
              <x14:cfvo type="autoMax"/>
              <x14:negativeFillColor rgb="FFFF0000"/>
              <x14:axisColor rgb="FF000000"/>
            </x14:dataBar>
          </x14:cfRule>
          <xm:sqref>Q44</xm:sqref>
        </x14:conditionalFormatting>
        <x14:conditionalFormatting xmlns:xm="http://schemas.microsoft.com/office/excel/2006/main">
          <x14:cfRule type="dataBar" id="{A1D1AB70-ED6E-4E1A-9FAE-7FE758B3F165}">
            <x14:dataBar minLength="0" maxLength="100" gradient="0">
              <x14:cfvo type="autoMin"/>
              <x14:cfvo type="autoMax"/>
              <x14:negativeFillColor rgb="FFFF0000"/>
              <x14:axisColor rgb="FF000000"/>
            </x14:dataBar>
          </x14:cfRule>
          <xm:sqref>Q45</xm:sqref>
        </x14:conditionalFormatting>
        <x14:conditionalFormatting xmlns:xm="http://schemas.microsoft.com/office/excel/2006/main">
          <x14:cfRule type="dataBar" id="{B3EE43FB-E9E7-49EB-87A6-F852E14E5D6A}">
            <x14:dataBar minLength="0" maxLength="100" gradient="0">
              <x14:cfvo type="autoMin"/>
              <x14:cfvo type="autoMax"/>
              <x14:negativeFillColor rgb="FFFF0000"/>
              <x14:axisColor rgb="FF000000"/>
            </x14:dataBar>
          </x14:cfRule>
          <xm:sqref>Q46</xm:sqref>
        </x14:conditionalFormatting>
        <x14:conditionalFormatting xmlns:xm="http://schemas.microsoft.com/office/excel/2006/main">
          <x14:cfRule type="dataBar" id="{58D2B9E4-5E42-41E1-893D-2FB51B11A970}">
            <x14:dataBar minLength="0" maxLength="100" gradient="0">
              <x14:cfvo type="autoMin"/>
              <x14:cfvo type="autoMax"/>
              <x14:negativeFillColor rgb="FFFF0000"/>
              <x14:axisColor rgb="FF000000"/>
            </x14:dataBar>
          </x14:cfRule>
          <xm:sqref>Q47</xm:sqref>
        </x14:conditionalFormatting>
        <x14:conditionalFormatting xmlns:xm="http://schemas.microsoft.com/office/excel/2006/main">
          <x14:cfRule type="dataBar" id="{2EC508A5-14AE-47D3-A069-3C7B9A7AE720}">
            <x14:dataBar minLength="0" maxLength="100" gradient="0">
              <x14:cfvo type="autoMin"/>
              <x14:cfvo type="autoMax"/>
              <x14:negativeFillColor rgb="FFFF0000"/>
              <x14:axisColor rgb="FF000000"/>
            </x14:dataBar>
          </x14:cfRule>
          <xm:sqref>Q48</xm:sqref>
        </x14:conditionalFormatting>
        <x14:conditionalFormatting xmlns:xm="http://schemas.microsoft.com/office/excel/2006/main">
          <x14:cfRule type="dataBar" id="{8E0369F5-0C7E-4AAE-A4AF-444C62F41EA4}">
            <x14:dataBar minLength="0" maxLength="100" gradient="0">
              <x14:cfvo type="autoMin"/>
              <x14:cfvo type="autoMax"/>
              <x14:negativeFillColor rgb="FFFF0000"/>
              <x14:axisColor rgb="FF000000"/>
            </x14:dataBar>
          </x14:cfRule>
          <xm:sqref>Q49</xm:sqref>
        </x14:conditionalFormatting>
        <x14:conditionalFormatting xmlns:xm="http://schemas.microsoft.com/office/excel/2006/main">
          <x14:cfRule type="dataBar" id="{7A1BF670-A611-4A85-90E2-486394D63E6E}">
            <x14:dataBar minLength="0" maxLength="100" gradient="0">
              <x14:cfvo type="autoMin"/>
              <x14:cfvo type="autoMax"/>
              <x14:negativeFillColor rgb="FFFF0000"/>
              <x14:axisColor rgb="FF000000"/>
            </x14:dataBar>
          </x14:cfRule>
          <xm:sqref>Q50</xm:sqref>
        </x14:conditionalFormatting>
        <x14:conditionalFormatting xmlns:xm="http://schemas.microsoft.com/office/excel/2006/main">
          <x14:cfRule type="dataBar" id="{8B19ABB0-FD2D-4116-A971-E4CBFCD49779}">
            <x14:dataBar minLength="0" maxLength="100" gradient="0">
              <x14:cfvo type="autoMin"/>
              <x14:cfvo type="autoMax"/>
              <x14:negativeFillColor rgb="FFFF0000"/>
              <x14:axisColor rgb="FF000000"/>
            </x14:dataBar>
          </x14:cfRule>
          <xm:sqref>Q51</xm:sqref>
        </x14:conditionalFormatting>
        <x14:conditionalFormatting xmlns:xm="http://schemas.microsoft.com/office/excel/2006/main">
          <x14:cfRule type="dataBar" id="{8D280082-0B45-4853-8109-C8316AF99FA7}">
            <x14:dataBar minLength="0" maxLength="100" gradient="0">
              <x14:cfvo type="autoMin"/>
              <x14:cfvo type="autoMax"/>
              <x14:negativeFillColor rgb="FFFF0000"/>
              <x14:axisColor rgb="FF000000"/>
            </x14:dataBar>
          </x14:cfRule>
          <xm:sqref>Q52</xm:sqref>
        </x14:conditionalFormatting>
        <x14:conditionalFormatting xmlns:xm="http://schemas.microsoft.com/office/excel/2006/main">
          <x14:cfRule type="dataBar" id="{A9657271-2E07-4EFF-8FED-C14ED073A5A1}">
            <x14:dataBar minLength="0" maxLength="100" gradient="0">
              <x14:cfvo type="autoMin"/>
              <x14:cfvo type="autoMax"/>
              <x14:negativeFillColor rgb="FFFF0000"/>
              <x14:axisColor rgb="FF000000"/>
            </x14:dataBar>
          </x14:cfRule>
          <xm:sqref>Q53</xm:sqref>
        </x14:conditionalFormatting>
        <x14:conditionalFormatting xmlns:xm="http://schemas.microsoft.com/office/excel/2006/main">
          <x14:cfRule type="dataBar" id="{4CFE9729-D3DF-421A-A177-9A39D68A537D}">
            <x14:dataBar minLength="0" maxLength="100" gradient="0">
              <x14:cfvo type="autoMin"/>
              <x14:cfvo type="autoMax"/>
              <x14:negativeFillColor rgb="FFFF0000"/>
              <x14:axisColor rgb="FF000000"/>
            </x14:dataBar>
          </x14:cfRule>
          <xm:sqref>Q54</xm:sqref>
        </x14:conditionalFormatting>
        <x14:conditionalFormatting xmlns:xm="http://schemas.microsoft.com/office/excel/2006/main">
          <x14:cfRule type="dataBar" id="{8B0E1920-9296-4E88-8645-CE878F74293C}">
            <x14:dataBar minLength="0" maxLength="100" gradient="0">
              <x14:cfvo type="autoMin"/>
              <x14:cfvo type="autoMax"/>
              <x14:negativeFillColor rgb="FFFF0000"/>
              <x14:axisColor rgb="FF000000"/>
            </x14:dataBar>
          </x14:cfRule>
          <xm:sqref>Q55</xm:sqref>
        </x14:conditionalFormatting>
        <x14:conditionalFormatting xmlns:xm="http://schemas.microsoft.com/office/excel/2006/main">
          <x14:cfRule type="dataBar" id="{B62F17A2-0654-48AC-B225-0DCE821EFF0A}">
            <x14:dataBar minLength="0" maxLength="100" gradient="0">
              <x14:cfvo type="autoMin"/>
              <x14:cfvo type="autoMax"/>
              <x14:negativeFillColor rgb="FFFF0000"/>
              <x14:axisColor rgb="FF000000"/>
            </x14:dataBar>
          </x14:cfRule>
          <xm:sqref>Q56</xm:sqref>
        </x14:conditionalFormatting>
        <x14:conditionalFormatting xmlns:xm="http://schemas.microsoft.com/office/excel/2006/main">
          <x14:cfRule type="dataBar" id="{D2A8AF51-4F2D-4171-9840-B53CFF96CFA4}">
            <x14:dataBar minLength="0" maxLength="100" gradient="0">
              <x14:cfvo type="autoMin"/>
              <x14:cfvo type="autoMax"/>
              <x14:negativeFillColor rgb="FFFF0000"/>
              <x14:axisColor rgb="FF000000"/>
            </x14:dataBar>
          </x14:cfRule>
          <xm:sqref>Q57</xm:sqref>
        </x14:conditionalFormatting>
        <x14:conditionalFormatting xmlns:xm="http://schemas.microsoft.com/office/excel/2006/main">
          <x14:cfRule type="dataBar" id="{5661607B-6B94-45D0-8A3F-D0395616513C}">
            <x14:dataBar minLength="0" maxLength="100" gradient="0">
              <x14:cfvo type="autoMin"/>
              <x14:cfvo type="autoMax"/>
              <x14:negativeFillColor rgb="FFFF0000"/>
              <x14:axisColor rgb="FF000000"/>
            </x14:dataBar>
          </x14:cfRule>
          <xm:sqref>Q58</xm:sqref>
        </x14:conditionalFormatting>
        <x14:conditionalFormatting xmlns:xm="http://schemas.microsoft.com/office/excel/2006/main">
          <x14:cfRule type="dataBar" id="{F23FF2D5-AF8C-4278-BC3F-F9CE499D7B3B}">
            <x14:dataBar minLength="0" maxLength="100" gradient="0">
              <x14:cfvo type="autoMin"/>
              <x14:cfvo type="autoMax"/>
              <x14:negativeFillColor rgb="FFFF0000"/>
              <x14:axisColor rgb="FF000000"/>
            </x14:dataBar>
          </x14:cfRule>
          <xm:sqref>Q59</xm:sqref>
        </x14:conditionalFormatting>
        <x14:conditionalFormatting xmlns:xm="http://schemas.microsoft.com/office/excel/2006/main">
          <x14:cfRule type="dataBar" id="{63FE60D6-8443-4A76-820F-B280097D37E0}">
            <x14:dataBar minLength="0" maxLength="100" gradient="0">
              <x14:cfvo type="autoMin"/>
              <x14:cfvo type="autoMax"/>
              <x14:negativeFillColor rgb="FFFF0000"/>
              <x14:axisColor rgb="FF000000"/>
            </x14:dataBar>
          </x14:cfRule>
          <xm:sqref>Q60</xm:sqref>
        </x14:conditionalFormatting>
        <x14:conditionalFormatting xmlns:xm="http://schemas.microsoft.com/office/excel/2006/main">
          <x14:cfRule type="dataBar" id="{4736A071-75BD-4202-9FCA-9A3EEBE2A04E}">
            <x14:dataBar minLength="0" maxLength="100" gradient="0">
              <x14:cfvo type="autoMin"/>
              <x14:cfvo type="autoMax"/>
              <x14:negativeFillColor rgb="FFFF0000"/>
              <x14:axisColor rgb="FF000000"/>
            </x14:dataBar>
          </x14:cfRule>
          <xm:sqref>Q61</xm:sqref>
        </x14:conditionalFormatting>
        <x14:conditionalFormatting xmlns:xm="http://schemas.microsoft.com/office/excel/2006/main">
          <x14:cfRule type="dataBar" id="{CFAB7ABF-8887-435F-9056-2A2535177A32}">
            <x14:dataBar minLength="0" maxLength="100" gradient="0">
              <x14:cfvo type="autoMin"/>
              <x14:cfvo type="autoMax"/>
              <x14:negativeFillColor rgb="FFFF0000"/>
              <x14:axisColor rgb="FF000000"/>
            </x14:dataBar>
          </x14:cfRule>
          <xm:sqref>Q62</xm:sqref>
        </x14:conditionalFormatting>
        <x14:conditionalFormatting xmlns:xm="http://schemas.microsoft.com/office/excel/2006/main">
          <x14:cfRule type="dataBar" id="{44B4858F-443D-4E58-8A1F-63152C387FBD}">
            <x14:dataBar minLength="0" maxLength="100" gradient="0">
              <x14:cfvo type="autoMin"/>
              <x14:cfvo type="autoMax"/>
              <x14:negativeFillColor rgb="FFFF0000"/>
              <x14:axisColor rgb="FF000000"/>
            </x14:dataBar>
          </x14:cfRule>
          <xm:sqref>Q63</xm:sqref>
        </x14:conditionalFormatting>
        <x14:conditionalFormatting xmlns:xm="http://schemas.microsoft.com/office/excel/2006/main">
          <x14:cfRule type="dataBar" id="{2A7C226A-00D4-4508-A39F-3BF4605DCCD0}">
            <x14:dataBar minLength="0" maxLength="100" gradient="0">
              <x14:cfvo type="autoMin"/>
              <x14:cfvo type="autoMax"/>
              <x14:negativeFillColor rgb="FFFF0000"/>
              <x14:axisColor rgb="FF000000"/>
            </x14:dataBar>
          </x14:cfRule>
          <xm:sqref>Q64</xm:sqref>
        </x14:conditionalFormatting>
        <x14:conditionalFormatting xmlns:xm="http://schemas.microsoft.com/office/excel/2006/main">
          <x14:cfRule type="dataBar" id="{0A485A17-A041-4FD0-BF5D-2859479E6073}">
            <x14:dataBar minLength="0" maxLength="100" gradient="0">
              <x14:cfvo type="autoMin"/>
              <x14:cfvo type="autoMax"/>
              <x14:negativeFillColor rgb="FFFF0000"/>
              <x14:axisColor rgb="FF000000"/>
            </x14:dataBar>
          </x14:cfRule>
          <xm:sqref>Q65</xm:sqref>
        </x14:conditionalFormatting>
        <x14:conditionalFormatting xmlns:xm="http://schemas.microsoft.com/office/excel/2006/main">
          <x14:cfRule type="dataBar" id="{8454530F-6B64-4021-9260-27CE804CE56E}">
            <x14:dataBar minLength="0" maxLength="100" gradient="0">
              <x14:cfvo type="autoMin"/>
              <x14:cfvo type="autoMax"/>
              <x14:negativeFillColor rgb="FFFF0000"/>
              <x14:axisColor rgb="FF000000"/>
            </x14:dataBar>
          </x14:cfRule>
          <xm:sqref>Q66</xm:sqref>
        </x14:conditionalFormatting>
        <x14:conditionalFormatting xmlns:xm="http://schemas.microsoft.com/office/excel/2006/main">
          <x14:cfRule type="dataBar" id="{2EF09449-43AE-411F-978D-59B4337A45E5}">
            <x14:dataBar minLength="0" maxLength="100" gradient="0">
              <x14:cfvo type="autoMin"/>
              <x14:cfvo type="autoMax"/>
              <x14:negativeFillColor rgb="FFFF0000"/>
              <x14:axisColor rgb="FF000000"/>
            </x14:dataBar>
          </x14:cfRule>
          <xm:sqref>Q67</xm:sqref>
        </x14:conditionalFormatting>
        <x14:conditionalFormatting xmlns:xm="http://schemas.microsoft.com/office/excel/2006/main">
          <x14:cfRule type="dataBar" id="{4E598DAD-F308-4606-85DD-C17AD3EA4B07}">
            <x14:dataBar minLength="0" maxLength="100" gradient="0">
              <x14:cfvo type="autoMin"/>
              <x14:cfvo type="autoMax"/>
              <x14:negativeFillColor rgb="FFFF0000"/>
              <x14:axisColor rgb="FF000000"/>
            </x14:dataBar>
          </x14:cfRule>
          <xm:sqref>Q68</xm:sqref>
        </x14:conditionalFormatting>
        <x14:conditionalFormatting xmlns:xm="http://schemas.microsoft.com/office/excel/2006/main">
          <x14:cfRule type="dataBar" id="{CEE0317C-3EDE-4F35-A2C0-3BEAAE278F00}">
            <x14:dataBar minLength="0" maxLength="100" gradient="0">
              <x14:cfvo type="autoMin"/>
              <x14:cfvo type="autoMax"/>
              <x14:negativeFillColor rgb="FFFF0000"/>
              <x14:axisColor rgb="FF000000"/>
            </x14:dataBar>
          </x14:cfRule>
          <xm:sqref>Q69</xm:sqref>
        </x14:conditionalFormatting>
        <x14:conditionalFormatting xmlns:xm="http://schemas.microsoft.com/office/excel/2006/main">
          <x14:cfRule type="dataBar" id="{2CF7F6A7-D7BB-49EC-BC03-9230763D037F}">
            <x14:dataBar minLength="0" maxLength="100" gradient="0">
              <x14:cfvo type="autoMin"/>
              <x14:cfvo type="autoMax"/>
              <x14:negativeFillColor rgb="FFFF0000"/>
              <x14:axisColor rgb="FF000000"/>
            </x14:dataBar>
          </x14:cfRule>
          <xm:sqref>Q70</xm:sqref>
        </x14:conditionalFormatting>
        <x14:conditionalFormatting xmlns:xm="http://schemas.microsoft.com/office/excel/2006/main">
          <x14:cfRule type="dataBar" id="{787E454E-4F5A-4D81-A311-943BD7484660}">
            <x14:dataBar minLength="0" maxLength="100" gradient="0">
              <x14:cfvo type="autoMin"/>
              <x14:cfvo type="autoMax"/>
              <x14:negativeFillColor rgb="FFFF0000"/>
              <x14:axisColor rgb="FF000000"/>
            </x14:dataBar>
          </x14:cfRule>
          <xm:sqref>Q71</xm:sqref>
        </x14:conditionalFormatting>
        <x14:conditionalFormatting xmlns:xm="http://schemas.microsoft.com/office/excel/2006/main">
          <x14:cfRule type="dataBar" id="{BDB8175E-071C-41D0-8EEB-BA5E444CFD0E}">
            <x14:dataBar minLength="0" maxLength="100" gradient="0">
              <x14:cfvo type="autoMin"/>
              <x14:cfvo type="autoMax"/>
              <x14:negativeFillColor rgb="FFFF0000"/>
              <x14:axisColor rgb="FF000000"/>
            </x14:dataBar>
          </x14:cfRule>
          <xm:sqref>Q72</xm:sqref>
        </x14:conditionalFormatting>
        <x14:conditionalFormatting xmlns:xm="http://schemas.microsoft.com/office/excel/2006/main">
          <x14:cfRule type="dataBar" id="{A36EF829-4F29-4CB3-BF17-04B592EBBA54}">
            <x14:dataBar minLength="0" maxLength="100" gradient="0">
              <x14:cfvo type="autoMin"/>
              <x14:cfvo type="autoMax"/>
              <x14:negativeFillColor rgb="FFFF0000"/>
              <x14:axisColor rgb="FF000000"/>
            </x14:dataBar>
          </x14:cfRule>
          <xm:sqref>Q73</xm:sqref>
        </x14:conditionalFormatting>
        <x14:conditionalFormatting xmlns:xm="http://schemas.microsoft.com/office/excel/2006/main">
          <x14:cfRule type="dataBar" id="{BD7E6B2A-655F-442D-B801-07DD23EF5CFA}">
            <x14:dataBar minLength="0" maxLength="100" gradient="0">
              <x14:cfvo type="autoMin"/>
              <x14:cfvo type="autoMax"/>
              <x14:negativeFillColor rgb="FFFF0000"/>
              <x14:axisColor rgb="FF000000"/>
            </x14:dataBar>
          </x14:cfRule>
          <xm:sqref>R43</xm:sqref>
        </x14:conditionalFormatting>
        <x14:conditionalFormatting xmlns:xm="http://schemas.microsoft.com/office/excel/2006/main">
          <x14:cfRule type="dataBar" id="{EE3000F6-2501-428F-8985-0128FBD1BB97}">
            <x14:dataBar minLength="0" maxLength="100" gradient="0">
              <x14:cfvo type="autoMin"/>
              <x14:cfvo type="autoMax"/>
              <x14:negativeFillColor rgb="FFFF0000"/>
              <x14:axisColor rgb="FF000000"/>
            </x14:dataBar>
          </x14:cfRule>
          <xm:sqref>R44</xm:sqref>
        </x14:conditionalFormatting>
        <x14:conditionalFormatting xmlns:xm="http://schemas.microsoft.com/office/excel/2006/main">
          <x14:cfRule type="dataBar" id="{34A1D32F-EB1D-464A-982F-2816A23BC4C3}">
            <x14:dataBar minLength="0" maxLength="100" gradient="0">
              <x14:cfvo type="autoMin"/>
              <x14:cfvo type="autoMax"/>
              <x14:negativeFillColor rgb="FFFF0000"/>
              <x14:axisColor rgb="FF000000"/>
            </x14:dataBar>
          </x14:cfRule>
          <xm:sqref>R45</xm:sqref>
        </x14:conditionalFormatting>
        <x14:conditionalFormatting xmlns:xm="http://schemas.microsoft.com/office/excel/2006/main">
          <x14:cfRule type="dataBar" id="{7482901C-4BDB-443B-9CD8-6107822329E5}">
            <x14:dataBar minLength="0" maxLength="100" gradient="0">
              <x14:cfvo type="autoMin"/>
              <x14:cfvo type="autoMax"/>
              <x14:negativeFillColor rgb="FFFF0000"/>
              <x14:axisColor rgb="FF000000"/>
            </x14:dataBar>
          </x14:cfRule>
          <xm:sqref>R46</xm:sqref>
        </x14:conditionalFormatting>
        <x14:conditionalFormatting xmlns:xm="http://schemas.microsoft.com/office/excel/2006/main">
          <x14:cfRule type="dataBar" id="{6C05B8F6-1D8C-428B-886A-02085E01CA8D}">
            <x14:dataBar minLength="0" maxLength="100" gradient="0">
              <x14:cfvo type="autoMin"/>
              <x14:cfvo type="autoMax"/>
              <x14:negativeFillColor rgb="FFFF0000"/>
              <x14:axisColor rgb="FF000000"/>
            </x14:dataBar>
          </x14:cfRule>
          <xm:sqref>R47</xm:sqref>
        </x14:conditionalFormatting>
        <x14:conditionalFormatting xmlns:xm="http://schemas.microsoft.com/office/excel/2006/main">
          <x14:cfRule type="dataBar" id="{46298C41-C127-451F-A7FA-B1A0829DDB59}">
            <x14:dataBar minLength="0" maxLength="100" gradient="0">
              <x14:cfvo type="autoMin"/>
              <x14:cfvo type="autoMax"/>
              <x14:negativeFillColor rgb="FFFF0000"/>
              <x14:axisColor rgb="FF000000"/>
            </x14:dataBar>
          </x14:cfRule>
          <xm:sqref>R48</xm:sqref>
        </x14:conditionalFormatting>
        <x14:conditionalFormatting xmlns:xm="http://schemas.microsoft.com/office/excel/2006/main">
          <x14:cfRule type="dataBar" id="{0CCDCE3E-1F4E-4994-B7F6-2A63DF2403FF}">
            <x14:dataBar minLength="0" maxLength="100" gradient="0">
              <x14:cfvo type="autoMin"/>
              <x14:cfvo type="autoMax"/>
              <x14:negativeFillColor rgb="FFFF0000"/>
              <x14:axisColor rgb="FF000000"/>
            </x14:dataBar>
          </x14:cfRule>
          <xm:sqref>R49</xm:sqref>
        </x14:conditionalFormatting>
        <x14:conditionalFormatting xmlns:xm="http://schemas.microsoft.com/office/excel/2006/main">
          <x14:cfRule type="dataBar" id="{508092FD-AC0B-4C96-8347-2B616DAD4692}">
            <x14:dataBar minLength="0" maxLength="100" gradient="0">
              <x14:cfvo type="autoMin"/>
              <x14:cfvo type="autoMax"/>
              <x14:negativeFillColor rgb="FFFF0000"/>
              <x14:axisColor rgb="FF000000"/>
            </x14:dataBar>
          </x14:cfRule>
          <xm:sqref>R50</xm:sqref>
        </x14:conditionalFormatting>
        <x14:conditionalFormatting xmlns:xm="http://schemas.microsoft.com/office/excel/2006/main">
          <x14:cfRule type="dataBar" id="{7F086AC7-614E-40B0-909F-496C15291B61}">
            <x14:dataBar minLength="0" maxLength="100" gradient="0">
              <x14:cfvo type="autoMin"/>
              <x14:cfvo type="autoMax"/>
              <x14:negativeFillColor rgb="FFFF0000"/>
              <x14:axisColor rgb="FF000000"/>
            </x14:dataBar>
          </x14:cfRule>
          <xm:sqref>R51</xm:sqref>
        </x14:conditionalFormatting>
        <x14:conditionalFormatting xmlns:xm="http://schemas.microsoft.com/office/excel/2006/main">
          <x14:cfRule type="dataBar" id="{1EDAC9C1-796E-41AB-B35E-4BED9AF762AA}">
            <x14:dataBar minLength="0" maxLength="100" gradient="0">
              <x14:cfvo type="autoMin"/>
              <x14:cfvo type="autoMax"/>
              <x14:negativeFillColor rgb="FFFF0000"/>
              <x14:axisColor rgb="FF000000"/>
            </x14:dataBar>
          </x14:cfRule>
          <xm:sqref>R52</xm:sqref>
        </x14:conditionalFormatting>
        <x14:conditionalFormatting xmlns:xm="http://schemas.microsoft.com/office/excel/2006/main">
          <x14:cfRule type="dataBar" id="{93B05C0E-8E10-4B34-9838-E5EBE1F7F7BB}">
            <x14:dataBar minLength="0" maxLength="100" gradient="0">
              <x14:cfvo type="autoMin"/>
              <x14:cfvo type="autoMax"/>
              <x14:negativeFillColor rgb="FFFF0000"/>
              <x14:axisColor rgb="FF000000"/>
            </x14:dataBar>
          </x14:cfRule>
          <xm:sqref>R53</xm:sqref>
        </x14:conditionalFormatting>
        <x14:conditionalFormatting xmlns:xm="http://schemas.microsoft.com/office/excel/2006/main">
          <x14:cfRule type="dataBar" id="{E99204CC-F212-4598-809D-4B9F215B838D}">
            <x14:dataBar minLength="0" maxLength="100" gradient="0">
              <x14:cfvo type="autoMin"/>
              <x14:cfvo type="autoMax"/>
              <x14:negativeFillColor rgb="FFFF0000"/>
              <x14:axisColor rgb="FF000000"/>
            </x14:dataBar>
          </x14:cfRule>
          <xm:sqref>R54</xm:sqref>
        </x14:conditionalFormatting>
        <x14:conditionalFormatting xmlns:xm="http://schemas.microsoft.com/office/excel/2006/main">
          <x14:cfRule type="dataBar" id="{CBD99783-A1AD-45BA-AC81-70A540ED3BAA}">
            <x14:dataBar minLength="0" maxLength="100" gradient="0">
              <x14:cfvo type="autoMin"/>
              <x14:cfvo type="autoMax"/>
              <x14:negativeFillColor rgb="FFFF0000"/>
              <x14:axisColor rgb="FF000000"/>
            </x14:dataBar>
          </x14:cfRule>
          <xm:sqref>R55</xm:sqref>
        </x14:conditionalFormatting>
        <x14:conditionalFormatting xmlns:xm="http://schemas.microsoft.com/office/excel/2006/main">
          <x14:cfRule type="dataBar" id="{700BF7A7-78D0-440B-9208-A9346A94BFB7}">
            <x14:dataBar minLength="0" maxLength="100" gradient="0">
              <x14:cfvo type="autoMin"/>
              <x14:cfvo type="autoMax"/>
              <x14:negativeFillColor rgb="FFFF0000"/>
              <x14:axisColor rgb="FF000000"/>
            </x14:dataBar>
          </x14:cfRule>
          <xm:sqref>R56</xm:sqref>
        </x14:conditionalFormatting>
        <x14:conditionalFormatting xmlns:xm="http://schemas.microsoft.com/office/excel/2006/main">
          <x14:cfRule type="dataBar" id="{4D346439-46DD-4320-9557-F8F025AE06F8}">
            <x14:dataBar minLength="0" maxLength="100" gradient="0">
              <x14:cfvo type="autoMin"/>
              <x14:cfvo type="autoMax"/>
              <x14:negativeFillColor rgb="FFFF0000"/>
              <x14:axisColor rgb="FF000000"/>
            </x14:dataBar>
          </x14:cfRule>
          <xm:sqref>R57</xm:sqref>
        </x14:conditionalFormatting>
        <x14:conditionalFormatting xmlns:xm="http://schemas.microsoft.com/office/excel/2006/main">
          <x14:cfRule type="dataBar" id="{1BB362A3-2360-42E3-9858-768F0259006D}">
            <x14:dataBar minLength="0" maxLength="100" gradient="0">
              <x14:cfvo type="autoMin"/>
              <x14:cfvo type="autoMax"/>
              <x14:negativeFillColor rgb="FFFF0000"/>
              <x14:axisColor rgb="FF000000"/>
            </x14:dataBar>
          </x14:cfRule>
          <xm:sqref>R58</xm:sqref>
        </x14:conditionalFormatting>
        <x14:conditionalFormatting xmlns:xm="http://schemas.microsoft.com/office/excel/2006/main">
          <x14:cfRule type="dataBar" id="{0302C4A8-B33B-48DE-BA67-05C266F9A24B}">
            <x14:dataBar minLength="0" maxLength="100" gradient="0">
              <x14:cfvo type="autoMin"/>
              <x14:cfvo type="autoMax"/>
              <x14:negativeFillColor rgb="FFFF0000"/>
              <x14:axisColor rgb="FF000000"/>
            </x14:dataBar>
          </x14:cfRule>
          <xm:sqref>R59</xm:sqref>
        </x14:conditionalFormatting>
        <x14:conditionalFormatting xmlns:xm="http://schemas.microsoft.com/office/excel/2006/main">
          <x14:cfRule type="dataBar" id="{D970C277-A234-4ED0-ADFE-DEC1DB1910CE}">
            <x14:dataBar minLength="0" maxLength="100" gradient="0">
              <x14:cfvo type="autoMin"/>
              <x14:cfvo type="autoMax"/>
              <x14:negativeFillColor rgb="FFFF0000"/>
              <x14:axisColor rgb="FF000000"/>
            </x14:dataBar>
          </x14:cfRule>
          <xm:sqref>R60</xm:sqref>
        </x14:conditionalFormatting>
        <x14:conditionalFormatting xmlns:xm="http://schemas.microsoft.com/office/excel/2006/main">
          <x14:cfRule type="dataBar" id="{E9052D35-23E1-4B16-875E-D9207CE12D66}">
            <x14:dataBar minLength="0" maxLength="100" gradient="0">
              <x14:cfvo type="autoMin"/>
              <x14:cfvo type="autoMax"/>
              <x14:negativeFillColor rgb="FFFF0000"/>
              <x14:axisColor rgb="FF000000"/>
            </x14:dataBar>
          </x14:cfRule>
          <xm:sqref>R61</xm:sqref>
        </x14:conditionalFormatting>
        <x14:conditionalFormatting xmlns:xm="http://schemas.microsoft.com/office/excel/2006/main">
          <x14:cfRule type="dataBar" id="{92B8A629-C4BC-4610-8BD1-BAFA333E3D99}">
            <x14:dataBar minLength="0" maxLength="100" gradient="0">
              <x14:cfvo type="autoMin"/>
              <x14:cfvo type="autoMax"/>
              <x14:negativeFillColor rgb="FFFF0000"/>
              <x14:axisColor rgb="FF000000"/>
            </x14:dataBar>
          </x14:cfRule>
          <xm:sqref>R62</xm:sqref>
        </x14:conditionalFormatting>
        <x14:conditionalFormatting xmlns:xm="http://schemas.microsoft.com/office/excel/2006/main">
          <x14:cfRule type="dataBar" id="{B15D3348-5130-4536-AEDC-7389E1A66FB0}">
            <x14:dataBar minLength="0" maxLength="100" gradient="0">
              <x14:cfvo type="autoMin"/>
              <x14:cfvo type="autoMax"/>
              <x14:negativeFillColor rgb="FFFF0000"/>
              <x14:axisColor rgb="FF000000"/>
            </x14:dataBar>
          </x14:cfRule>
          <xm:sqref>R63</xm:sqref>
        </x14:conditionalFormatting>
        <x14:conditionalFormatting xmlns:xm="http://schemas.microsoft.com/office/excel/2006/main">
          <x14:cfRule type="dataBar" id="{8EBD3F6A-DE65-41C2-8A5C-4C34189C289F}">
            <x14:dataBar minLength="0" maxLength="100" gradient="0">
              <x14:cfvo type="autoMin"/>
              <x14:cfvo type="autoMax"/>
              <x14:negativeFillColor rgb="FFFF0000"/>
              <x14:axisColor rgb="FF000000"/>
            </x14:dataBar>
          </x14:cfRule>
          <xm:sqref>R64</xm:sqref>
        </x14:conditionalFormatting>
        <x14:conditionalFormatting xmlns:xm="http://schemas.microsoft.com/office/excel/2006/main">
          <x14:cfRule type="dataBar" id="{BE614018-CEED-4763-A328-85E0B8854E8A}">
            <x14:dataBar minLength="0" maxLength="100" gradient="0">
              <x14:cfvo type="autoMin"/>
              <x14:cfvo type="autoMax"/>
              <x14:negativeFillColor rgb="FFFF0000"/>
              <x14:axisColor rgb="FF000000"/>
            </x14:dataBar>
          </x14:cfRule>
          <xm:sqref>R65</xm:sqref>
        </x14:conditionalFormatting>
        <x14:conditionalFormatting xmlns:xm="http://schemas.microsoft.com/office/excel/2006/main">
          <x14:cfRule type="dataBar" id="{192CF5B8-9A43-4ED3-9B7A-F40E0CD51E43}">
            <x14:dataBar minLength="0" maxLength="100" gradient="0">
              <x14:cfvo type="autoMin"/>
              <x14:cfvo type="autoMax"/>
              <x14:negativeFillColor rgb="FFFF0000"/>
              <x14:axisColor rgb="FF000000"/>
            </x14:dataBar>
          </x14:cfRule>
          <xm:sqref>R66</xm:sqref>
        </x14:conditionalFormatting>
        <x14:conditionalFormatting xmlns:xm="http://schemas.microsoft.com/office/excel/2006/main">
          <x14:cfRule type="dataBar" id="{7A694B6E-DF14-4242-A5AC-C669972975AA}">
            <x14:dataBar minLength="0" maxLength="100" gradient="0">
              <x14:cfvo type="autoMin"/>
              <x14:cfvo type="autoMax"/>
              <x14:negativeFillColor rgb="FFFF0000"/>
              <x14:axisColor rgb="FF000000"/>
            </x14:dataBar>
          </x14:cfRule>
          <xm:sqref>R67</xm:sqref>
        </x14:conditionalFormatting>
        <x14:conditionalFormatting xmlns:xm="http://schemas.microsoft.com/office/excel/2006/main">
          <x14:cfRule type="dataBar" id="{A765F917-86D5-454F-9145-C2637B9978C3}">
            <x14:dataBar minLength="0" maxLength="100" gradient="0">
              <x14:cfvo type="autoMin"/>
              <x14:cfvo type="autoMax"/>
              <x14:negativeFillColor rgb="FFFF0000"/>
              <x14:axisColor rgb="FF000000"/>
            </x14:dataBar>
          </x14:cfRule>
          <xm:sqref>R68</xm:sqref>
        </x14:conditionalFormatting>
        <x14:conditionalFormatting xmlns:xm="http://schemas.microsoft.com/office/excel/2006/main">
          <x14:cfRule type="dataBar" id="{0C93EA67-3872-4284-B0A3-70710E634C04}">
            <x14:dataBar minLength="0" maxLength="100" gradient="0">
              <x14:cfvo type="autoMin"/>
              <x14:cfvo type="autoMax"/>
              <x14:negativeFillColor rgb="FFFF0000"/>
              <x14:axisColor rgb="FF000000"/>
            </x14:dataBar>
          </x14:cfRule>
          <xm:sqref>R69</xm:sqref>
        </x14:conditionalFormatting>
        <x14:conditionalFormatting xmlns:xm="http://schemas.microsoft.com/office/excel/2006/main">
          <x14:cfRule type="dataBar" id="{5B8CA810-2A6D-44C1-893C-C85ECB4C7F11}">
            <x14:dataBar minLength="0" maxLength="100" gradient="0">
              <x14:cfvo type="autoMin"/>
              <x14:cfvo type="autoMax"/>
              <x14:negativeFillColor rgb="FFFF0000"/>
              <x14:axisColor rgb="FF000000"/>
            </x14:dataBar>
          </x14:cfRule>
          <xm:sqref>R70</xm:sqref>
        </x14:conditionalFormatting>
        <x14:conditionalFormatting xmlns:xm="http://schemas.microsoft.com/office/excel/2006/main">
          <x14:cfRule type="dataBar" id="{04FFBEBC-A904-49A4-82A1-C90EE912D9D1}">
            <x14:dataBar minLength="0" maxLength="100" gradient="0">
              <x14:cfvo type="autoMin"/>
              <x14:cfvo type="autoMax"/>
              <x14:negativeFillColor rgb="FFFF0000"/>
              <x14:axisColor rgb="FF000000"/>
            </x14:dataBar>
          </x14:cfRule>
          <xm:sqref>R71</xm:sqref>
        </x14:conditionalFormatting>
        <x14:conditionalFormatting xmlns:xm="http://schemas.microsoft.com/office/excel/2006/main">
          <x14:cfRule type="dataBar" id="{5CAEF98B-48E1-415B-AAC4-964608E9ED7C}">
            <x14:dataBar minLength="0" maxLength="100" gradient="0">
              <x14:cfvo type="autoMin"/>
              <x14:cfvo type="autoMax"/>
              <x14:negativeFillColor rgb="FFFF0000"/>
              <x14:axisColor rgb="FF000000"/>
            </x14:dataBar>
          </x14:cfRule>
          <xm:sqref>R72</xm:sqref>
        </x14:conditionalFormatting>
        <x14:conditionalFormatting xmlns:xm="http://schemas.microsoft.com/office/excel/2006/main">
          <x14:cfRule type="dataBar" id="{FBF66A9E-F785-4B12-85AF-593974DFFDC6}">
            <x14:dataBar minLength="0" maxLength="100" gradient="0">
              <x14:cfvo type="autoMin"/>
              <x14:cfvo type="autoMax"/>
              <x14:negativeFillColor rgb="FFFF0000"/>
              <x14:axisColor rgb="FF000000"/>
            </x14:dataBar>
          </x14:cfRule>
          <xm:sqref>R73</xm:sqref>
        </x14:conditionalFormatting>
        <x14:conditionalFormatting xmlns:xm="http://schemas.microsoft.com/office/excel/2006/main">
          <x14:cfRule type="dataBar" id="{FF742EE2-A511-4C42-8D7F-1A43CC3C2045}">
            <x14:dataBar minLength="0" maxLength="100" gradient="0">
              <x14:cfvo type="autoMin"/>
              <x14:cfvo type="autoMax"/>
              <x14:negativeFillColor rgb="FFFF0000"/>
              <x14:axisColor rgb="FF000000"/>
            </x14:dataBar>
          </x14:cfRule>
          <xm:sqref>S43</xm:sqref>
        </x14:conditionalFormatting>
        <x14:conditionalFormatting xmlns:xm="http://schemas.microsoft.com/office/excel/2006/main">
          <x14:cfRule type="dataBar" id="{2D4161EA-66AD-4F4C-AB29-ABF47F896AF9}">
            <x14:dataBar minLength="0" maxLength="100" gradient="0">
              <x14:cfvo type="autoMin"/>
              <x14:cfvo type="autoMax"/>
              <x14:negativeFillColor rgb="FFFF0000"/>
              <x14:axisColor rgb="FF000000"/>
            </x14:dataBar>
          </x14:cfRule>
          <xm:sqref>S44</xm:sqref>
        </x14:conditionalFormatting>
        <x14:conditionalFormatting xmlns:xm="http://schemas.microsoft.com/office/excel/2006/main">
          <x14:cfRule type="dataBar" id="{083F4E8A-D7A6-4E89-BE04-FDCECBBA30A8}">
            <x14:dataBar minLength="0" maxLength="100" gradient="0">
              <x14:cfvo type="autoMin"/>
              <x14:cfvo type="autoMax"/>
              <x14:negativeFillColor rgb="FFFF0000"/>
              <x14:axisColor rgb="FF000000"/>
            </x14:dataBar>
          </x14:cfRule>
          <xm:sqref>S45</xm:sqref>
        </x14:conditionalFormatting>
        <x14:conditionalFormatting xmlns:xm="http://schemas.microsoft.com/office/excel/2006/main">
          <x14:cfRule type="dataBar" id="{B8279AA5-5CAA-4EA3-9E39-DC60F9203EA2}">
            <x14:dataBar minLength="0" maxLength="100" gradient="0">
              <x14:cfvo type="autoMin"/>
              <x14:cfvo type="autoMax"/>
              <x14:negativeFillColor rgb="FFFF0000"/>
              <x14:axisColor rgb="FF000000"/>
            </x14:dataBar>
          </x14:cfRule>
          <xm:sqref>S46</xm:sqref>
        </x14:conditionalFormatting>
        <x14:conditionalFormatting xmlns:xm="http://schemas.microsoft.com/office/excel/2006/main">
          <x14:cfRule type="dataBar" id="{B354E26E-D112-4780-8FD9-2413984A797B}">
            <x14:dataBar minLength="0" maxLength="100" gradient="0">
              <x14:cfvo type="autoMin"/>
              <x14:cfvo type="autoMax"/>
              <x14:negativeFillColor rgb="FFFF0000"/>
              <x14:axisColor rgb="FF000000"/>
            </x14:dataBar>
          </x14:cfRule>
          <xm:sqref>S47</xm:sqref>
        </x14:conditionalFormatting>
        <x14:conditionalFormatting xmlns:xm="http://schemas.microsoft.com/office/excel/2006/main">
          <x14:cfRule type="dataBar" id="{B32EE75E-DA17-4BE9-BBFD-F4BEB1AFC95C}">
            <x14:dataBar minLength="0" maxLength="100" gradient="0">
              <x14:cfvo type="autoMin"/>
              <x14:cfvo type="autoMax"/>
              <x14:negativeFillColor rgb="FFFF0000"/>
              <x14:axisColor rgb="FF000000"/>
            </x14:dataBar>
          </x14:cfRule>
          <xm:sqref>S48</xm:sqref>
        </x14:conditionalFormatting>
        <x14:conditionalFormatting xmlns:xm="http://schemas.microsoft.com/office/excel/2006/main">
          <x14:cfRule type="dataBar" id="{0C5D3CFA-03A5-42AB-8763-A21A19D6CBF2}">
            <x14:dataBar minLength="0" maxLength="100" gradient="0">
              <x14:cfvo type="autoMin"/>
              <x14:cfvo type="autoMax"/>
              <x14:negativeFillColor rgb="FFFF0000"/>
              <x14:axisColor rgb="FF000000"/>
            </x14:dataBar>
          </x14:cfRule>
          <xm:sqref>S49</xm:sqref>
        </x14:conditionalFormatting>
        <x14:conditionalFormatting xmlns:xm="http://schemas.microsoft.com/office/excel/2006/main">
          <x14:cfRule type="dataBar" id="{CDF5CEC3-D221-4BBE-99B4-07132A7CD8BD}">
            <x14:dataBar minLength="0" maxLength="100" gradient="0">
              <x14:cfvo type="autoMin"/>
              <x14:cfvo type="autoMax"/>
              <x14:negativeFillColor rgb="FFFF0000"/>
              <x14:axisColor rgb="FF000000"/>
            </x14:dataBar>
          </x14:cfRule>
          <xm:sqref>S50</xm:sqref>
        </x14:conditionalFormatting>
        <x14:conditionalFormatting xmlns:xm="http://schemas.microsoft.com/office/excel/2006/main">
          <x14:cfRule type="dataBar" id="{EF8DEE29-51A3-4F39-9F2C-84A5B0B02700}">
            <x14:dataBar minLength="0" maxLength="100" gradient="0">
              <x14:cfvo type="autoMin"/>
              <x14:cfvo type="autoMax"/>
              <x14:negativeFillColor rgb="FFFF0000"/>
              <x14:axisColor rgb="FF000000"/>
            </x14:dataBar>
          </x14:cfRule>
          <xm:sqref>S51</xm:sqref>
        </x14:conditionalFormatting>
        <x14:conditionalFormatting xmlns:xm="http://schemas.microsoft.com/office/excel/2006/main">
          <x14:cfRule type="dataBar" id="{A6708B5A-A432-4D31-AE6F-93C2A726A9FA}">
            <x14:dataBar minLength="0" maxLength="100" gradient="0">
              <x14:cfvo type="autoMin"/>
              <x14:cfvo type="autoMax"/>
              <x14:negativeFillColor rgb="FFFF0000"/>
              <x14:axisColor rgb="FF000000"/>
            </x14:dataBar>
          </x14:cfRule>
          <xm:sqref>S52</xm:sqref>
        </x14:conditionalFormatting>
        <x14:conditionalFormatting xmlns:xm="http://schemas.microsoft.com/office/excel/2006/main">
          <x14:cfRule type="dataBar" id="{80777722-BC7A-45E1-B6B2-642A5E70B9B0}">
            <x14:dataBar minLength="0" maxLength="100" gradient="0">
              <x14:cfvo type="autoMin"/>
              <x14:cfvo type="autoMax"/>
              <x14:negativeFillColor rgb="FFFF0000"/>
              <x14:axisColor rgb="FF000000"/>
            </x14:dataBar>
          </x14:cfRule>
          <xm:sqref>S53</xm:sqref>
        </x14:conditionalFormatting>
        <x14:conditionalFormatting xmlns:xm="http://schemas.microsoft.com/office/excel/2006/main">
          <x14:cfRule type="dataBar" id="{063C6642-631F-4E3B-855E-4C493EA50C43}">
            <x14:dataBar minLength="0" maxLength="100" gradient="0">
              <x14:cfvo type="autoMin"/>
              <x14:cfvo type="autoMax"/>
              <x14:negativeFillColor rgb="FFFF0000"/>
              <x14:axisColor rgb="FF000000"/>
            </x14:dataBar>
          </x14:cfRule>
          <xm:sqref>S54</xm:sqref>
        </x14:conditionalFormatting>
        <x14:conditionalFormatting xmlns:xm="http://schemas.microsoft.com/office/excel/2006/main">
          <x14:cfRule type="dataBar" id="{F51B5F83-FD63-411E-A823-2C7668D87F3C}">
            <x14:dataBar minLength="0" maxLength="100" gradient="0">
              <x14:cfvo type="autoMin"/>
              <x14:cfvo type="autoMax"/>
              <x14:negativeFillColor rgb="FFFF0000"/>
              <x14:axisColor rgb="FF000000"/>
            </x14:dataBar>
          </x14:cfRule>
          <xm:sqref>S55</xm:sqref>
        </x14:conditionalFormatting>
        <x14:conditionalFormatting xmlns:xm="http://schemas.microsoft.com/office/excel/2006/main">
          <x14:cfRule type="dataBar" id="{902C9AC6-C7B3-4A5F-839B-A3A24E6C07E4}">
            <x14:dataBar minLength="0" maxLength="100" gradient="0">
              <x14:cfvo type="autoMin"/>
              <x14:cfvo type="autoMax"/>
              <x14:negativeFillColor rgb="FFFF0000"/>
              <x14:axisColor rgb="FF000000"/>
            </x14:dataBar>
          </x14:cfRule>
          <xm:sqref>S56</xm:sqref>
        </x14:conditionalFormatting>
        <x14:conditionalFormatting xmlns:xm="http://schemas.microsoft.com/office/excel/2006/main">
          <x14:cfRule type="dataBar" id="{7A246038-CBBB-4CBB-A465-4E67EF8E8CC4}">
            <x14:dataBar minLength="0" maxLength="100" gradient="0">
              <x14:cfvo type="autoMin"/>
              <x14:cfvo type="autoMax"/>
              <x14:negativeFillColor rgb="FFFF0000"/>
              <x14:axisColor rgb="FF000000"/>
            </x14:dataBar>
          </x14:cfRule>
          <xm:sqref>S57</xm:sqref>
        </x14:conditionalFormatting>
        <x14:conditionalFormatting xmlns:xm="http://schemas.microsoft.com/office/excel/2006/main">
          <x14:cfRule type="dataBar" id="{09C8DBE9-9D35-43E7-B9D1-B430BF5E00E6}">
            <x14:dataBar minLength="0" maxLength="100" gradient="0">
              <x14:cfvo type="autoMin"/>
              <x14:cfvo type="autoMax"/>
              <x14:negativeFillColor rgb="FFFF0000"/>
              <x14:axisColor rgb="FF000000"/>
            </x14:dataBar>
          </x14:cfRule>
          <xm:sqref>S58</xm:sqref>
        </x14:conditionalFormatting>
        <x14:conditionalFormatting xmlns:xm="http://schemas.microsoft.com/office/excel/2006/main">
          <x14:cfRule type="dataBar" id="{58937363-5E57-4CE7-94B5-CA17E809069E}">
            <x14:dataBar minLength="0" maxLength="100" gradient="0">
              <x14:cfvo type="autoMin"/>
              <x14:cfvo type="autoMax"/>
              <x14:negativeFillColor rgb="FFFF0000"/>
              <x14:axisColor rgb="FF000000"/>
            </x14:dataBar>
          </x14:cfRule>
          <xm:sqref>S59</xm:sqref>
        </x14:conditionalFormatting>
        <x14:conditionalFormatting xmlns:xm="http://schemas.microsoft.com/office/excel/2006/main">
          <x14:cfRule type="dataBar" id="{2661C436-25C7-42A0-AA29-980CD40908A9}">
            <x14:dataBar minLength="0" maxLength="100" gradient="0">
              <x14:cfvo type="autoMin"/>
              <x14:cfvo type="autoMax"/>
              <x14:negativeFillColor rgb="FFFF0000"/>
              <x14:axisColor rgb="FF000000"/>
            </x14:dataBar>
          </x14:cfRule>
          <xm:sqref>S60</xm:sqref>
        </x14:conditionalFormatting>
        <x14:conditionalFormatting xmlns:xm="http://schemas.microsoft.com/office/excel/2006/main">
          <x14:cfRule type="dataBar" id="{60A9326F-245C-4CC6-9799-6EEE27CBA345}">
            <x14:dataBar minLength="0" maxLength="100" gradient="0">
              <x14:cfvo type="autoMin"/>
              <x14:cfvo type="autoMax"/>
              <x14:negativeFillColor rgb="FFFF0000"/>
              <x14:axisColor rgb="FF000000"/>
            </x14:dataBar>
          </x14:cfRule>
          <xm:sqref>S61</xm:sqref>
        </x14:conditionalFormatting>
        <x14:conditionalFormatting xmlns:xm="http://schemas.microsoft.com/office/excel/2006/main">
          <x14:cfRule type="dataBar" id="{B1C659F2-BC43-436A-8807-00EB98673452}">
            <x14:dataBar minLength="0" maxLength="100" gradient="0">
              <x14:cfvo type="autoMin"/>
              <x14:cfvo type="autoMax"/>
              <x14:negativeFillColor rgb="FFFF0000"/>
              <x14:axisColor rgb="FF000000"/>
            </x14:dataBar>
          </x14:cfRule>
          <xm:sqref>S62</xm:sqref>
        </x14:conditionalFormatting>
        <x14:conditionalFormatting xmlns:xm="http://schemas.microsoft.com/office/excel/2006/main">
          <x14:cfRule type="dataBar" id="{92E7173F-4670-4613-8809-8C51FF79D926}">
            <x14:dataBar minLength="0" maxLength="100" gradient="0">
              <x14:cfvo type="autoMin"/>
              <x14:cfvo type="autoMax"/>
              <x14:negativeFillColor rgb="FFFF0000"/>
              <x14:axisColor rgb="FF000000"/>
            </x14:dataBar>
          </x14:cfRule>
          <xm:sqref>S63</xm:sqref>
        </x14:conditionalFormatting>
        <x14:conditionalFormatting xmlns:xm="http://schemas.microsoft.com/office/excel/2006/main">
          <x14:cfRule type="dataBar" id="{476167C3-EC49-47B6-AF2F-D447F9306176}">
            <x14:dataBar minLength="0" maxLength="100" gradient="0">
              <x14:cfvo type="autoMin"/>
              <x14:cfvo type="autoMax"/>
              <x14:negativeFillColor rgb="FFFF0000"/>
              <x14:axisColor rgb="FF000000"/>
            </x14:dataBar>
          </x14:cfRule>
          <xm:sqref>S64</xm:sqref>
        </x14:conditionalFormatting>
        <x14:conditionalFormatting xmlns:xm="http://schemas.microsoft.com/office/excel/2006/main">
          <x14:cfRule type="dataBar" id="{ABBEE4DF-66D0-4DA3-8087-EBCCE1481836}">
            <x14:dataBar minLength="0" maxLength="100" gradient="0">
              <x14:cfvo type="autoMin"/>
              <x14:cfvo type="autoMax"/>
              <x14:negativeFillColor rgb="FFFF0000"/>
              <x14:axisColor rgb="FF000000"/>
            </x14:dataBar>
          </x14:cfRule>
          <xm:sqref>S65</xm:sqref>
        </x14:conditionalFormatting>
        <x14:conditionalFormatting xmlns:xm="http://schemas.microsoft.com/office/excel/2006/main">
          <x14:cfRule type="dataBar" id="{7A30D3FD-A227-443E-B2EC-A5F0F6E1870C}">
            <x14:dataBar minLength="0" maxLength="100" gradient="0">
              <x14:cfvo type="autoMin"/>
              <x14:cfvo type="autoMax"/>
              <x14:negativeFillColor rgb="FFFF0000"/>
              <x14:axisColor rgb="FF000000"/>
            </x14:dataBar>
          </x14:cfRule>
          <xm:sqref>S66</xm:sqref>
        </x14:conditionalFormatting>
        <x14:conditionalFormatting xmlns:xm="http://schemas.microsoft.com/office/excel/2006/main">
          <x14:cfRule type="dataBar" id="{3A6341E3-407B-49EE-8A78-06559FC3EC10}">
            <x14:dataBar minLength="0" maxLength="100" gradient="0">
              <x14:cfvo type="autoMin"/>
              <x14:cfvo type="autoMax"/>
              <x14:negativeFillColor rgb="FFFF0000"/>
              <x14:axisColor rgb="FF000000"/>
            </x14:dataBar>
          </x14:cfRule>
          <xm:sqref>S67</xm:sqref>
        </x14:conditionalFormatting>
        <x14:conditionalFormatting xmlns:xm="http://schemas.microsoft.com/office/excel/2006/main">
          <x14:cfRule type="dataBar" id="{21EBD8A6-3A70-45F2-98D9-9CED6C5F1344}">
            <x14:dataBar minLength="0" maxLength="100" gradient="0">
              <x14:cfvo type="autoMin"/>
              <x14:cfvo type="autoMax"/>
              <x14:negativeFillColor rgb="FFFF0000"/>
              <x14:axisColor rgb="FF000000"/>
            </x14:dataBar>
          </x14:cfRule>
          <xm:sqref>S68</xm:sqref>
        </x14:conditionalFormatting>
        <x14:conditionalFormatting xmlns:xm="http://schemas.microsoft.com/office/excel/2006/main">
          <x14:cfRule type="dataBar" id="{6C83BF3A-26C8-4891-A604-0B916136D077}">
            <x14:dataBar minLength="0" maxLength="100" gradient="0">
              <x14:cfvo type="autoMin"/>
              <x14:cfvo type="autoMax"/>
              <x14:negativeFillColor rgb="FFFF0000"/>
              <x14:axisColor rgb="FF000000"/>
            </x14:dataBar>
          </x14:cfRule>
          <xm:sqref>S69</xm:sqref>
        </x14:conditionalFormatting>
        <x14:conditionalFormatting xmlns:xm="http://schemas.microsoft.com/office/excel/2006/main">
          <x14:cfRule type="dataBar" id="{4F3A46A2-5DFB-41FD-A2FC-6557170747E5}">
            <x14:dataBar minLength="0" maxLength="100" gradient="0">
              <x14:cfvo type="autoMin"/>
              <x14:cfvo type="autoMax"/>
              <x14:negativeFillColor rgb="FFFF0000"/>
              <x14:axisColor rgb="FF000000"/>
            </x14:dataBar>
          </x14:cfRule>
          <xm:sqref>S70</xm:sqref>
        </x14:conditionalFormatting>
        <x14:conditionalFormatting xmlns:xm="http://schemas.microsoft.com/office/excel/2006/main">
          <x14:cfRule type="dataBar" id="{ABAF7F34-8077-4C9B-B4E7-BDE11AB20E2A}">
            <x14:dataBar minLength="0" maxLength="100" gradient="0">
              <x14:cfvo type="autoMin"/>
              <x14:cfvo type="autoMax"/>
              <x14:negativeFillColor rgb="FFFF0000"/>
              <x14:axisColor rgb="FF000000"/>
            </x14:dataBar>
          </x14:cfRule>
          <xm:sqref>S71</xm:sqref>
        </x14:conditionalFormatting>
        <x14:conditionalFormatting xmlns:xm="http://schemas.microsoft.com/office/excel/2006/main">
          <x14:cfRule type="dataBar" id="{6ACFBDBD-DA81-49B5-AA3B-EBDF022201CD}">
            <x14:dataBar minLength="0" maxLength="100" gradient="0">
              <x14:cfvo type="autoMin"/>
              <x14:cfvo type="autoMax"/>
              <x14:negativeFillColor rgb="FFFF0000"/>
              <x14:axisColor rgb="FF000000"/>
            </x14:dataBar>
          </x14:cfRule>
          <xm:sqref>S72</xm:sqref>
        </x14:conditionalFormatting>
        <x14:conditionalFormatting xmlns:xm="http://schemas.microsoft.com/office/excel/2006/main">
          <x14:cfRule type="dataBar" id="{771AA404-8F7B-4C31-8142-09DE23F30C3C}">
            <x14:dataBar minLength="0" maxLength="100" gradient="0">
              <x14:cfvo type="autoMin"/>
              <x14:cfvo type="autoMax"/>
              <x14:negativeFillColor rgb="FFFF0000"/>
              <x14:axisColor rgb="FF000000"/>
            </x14:dataBar>
          </x14:cfRule>
          <xm:sqref>S73</xm:sqref>
        </x14:conditionalFormatting>
        <x14:conditionalFormatting xmlns:xm="http://schemas.microsoft.com/office/excel/2006/main">
          <x14:cfRule type="dataBar" id="{9B7BD2E2-4235-4F47-84B3-C9F57D2998BC}">
            <x14:dataBar minLength="0" maxLength="100" gradient="0">
              <x14:cfvo type="autoMin"/>
              <x14:cfvo type="autoMax"/>
              <x14:negativeFillColor rgb="FFFF0000"/>
              <x14:axisColor rgb="FF000000"/>
            </x14:dataBar>
          </x14:cfRule>
          <xm:sqref>AA43</xm:sqref>
        </x14:conditionalFormatting>
        <x14:conditionalFormatting xmlns:xm="http://schemas.microsoft.com/office/excel/2006/main">
          <x14:cfRule type="dataBar" id="{0858D0B4-50F2-40E7-AAC6-E580AD63A717}">
            <x14:dataBar minLength="0" maxLength="100" gradient="0">
              <x14:cfvo type="autoMin"/>
              <x14:cfvo type="autoMax"/>
              <x14:negativeFillColor rgb="FFFF0000"/>
              <x14:axisColor rgb="FF000000"/>
            </x14:dataBar>
          </x14:cfRule>
          <xm:sqref>AA44</xm:sqref>
        </x14:conditionalFormatting>
        <x14:conditionalFormatting xmlns:xm="http://schemas.microsoft.com/office/excel/2006/main">
          <x14:cfRule type="dataBar" id="{4B7E9708-A0E0-4738-81CE-AE09EF0E4F13}">
            <x14:dataBar minLength="0" maxLength="100" gradient="0">
              <x14:cfvo type="autoMin"/>
              <x14:cfvo type="autoMax"/>
              <x14:negativeFillColor rgb="FFFF0000"/>
              <x14:axisColor rgb="FF000000"/>
            </x14:dataBar>
          </x14:cfRule>
          <xm:sqref>AA45</xm:sqref>
        </x14:conditionalFormatting>
        <x14:conditionalFormatting xmlns:xm="http://schemas.microsoft.com/office/excel/2006/main">
          <x14:cfRule type="dataBar" id="{05C0E4CA-7C61-416A-9E88-D41F668A0A89}">
            <x14:dataBar minLength="0" maxLength="100" gradient="0">
              <x14:cfvo type="autoMin"/>
              <x14:cfvo type="autoMax"/>
              <x14:negativeFillColor rgb="FFFF0000"/>
              <x14:axisColor rgb="FF000000"/>
            </x14:dataBar>
          </x14:cfRule>
          <xm:sqref>AA46</xm:sqref>
        </x14:conditionalFormatting>
        <x14:conditionalFormatting xmlns:xm="http://schemas.microsoft.com/office/excel/2006/main">
          <x14:cfRule type="dataBar" id="{AD3F06C2-FBD1-4880-84E1-F43C4FD099D8}">
            <x14:dataBar minLength="0" maxLength="100" gradient="0">
              <x14:cfvo type="autoMin"/>
              <x14:cfvo type="autoMax"/>
              <x14:negativeFillColor rgb="FFFF0000"/>
              <x14:axisColor rgb="FF000000"/>
            </x14:dataBar>
          </x14:cfRule>
          <xm:sqref>AA47</xm:sqref>
        </x14:conditionalFormatting>
        <x14:conditionalFormatting xmlns:xm="http://schemas.microsoft.com/office/excel/2006/main">
          <x14:cfRule type="dataBar" id="{AAADDC89-1D52-4C59-B47D-AF79084CC0D6}">
            <x14:dataBar minLength="0" maxLength="100" gradient="0">
              <x14:cfvo type="autoMin"/>
              <x14:cfvo type="autoMax"/>
              <x14:negativeFillColor rgb="FFFF0000"/>
              <x14:axisColor rgb="FF000000"/>
            </x14:dataBar>
          </x14:cfRule>
          <xm:sqref>AA48</xm:sqref>
        </x14:conditionalFormatting>
        <x14:conditionalFormatting xmlns:xm="http://schemas.microsoft.com/office/excel/2006/main">
          <x14:cfRule type="dataBar" id="{E239235E-80CF-4F02-90B6-6D7471AFC0B8}">
            <x14:dataBar minLength="0" maxLength="100" gradient="0">
              <x14:cfvo type="autoMin"/>
              <x14:cfvo type="autoMax"/>
              <x14:negativeFillColor rgb="FFFF0000"/>
              <x14:axisColor rgb="FF000000"/>
            </x14:dataBar>
          </x14:cfRule>
          <xm:sqref>AA49</xm:sqref>
        </x14:conditionalFormatting>
        <x14:conditionalFormatting xmlns:xm="http://schemas.microsoft.com/office/excel/2006/main">
          <x14:cfRule type="dataBar" id="{EF7032AA-BA10-42C9-A612-7A339DB9CE11}">
            <x14:dataBar minLength="0" maxLength="100" gradient="0">
              <x14:cfvo type="autoMin"/>
              <x14:cfvo type="autoMax"/>
              <x14:negativeFillColor rgb="FFFF0000"/>
              <x14:axisColor rgb="FF000000"/>
            </x14:dataBar>
          </x14:cfRule>
          <xm:sqref>AA50</xm:sqref>
        </x14:conditionalFormatting>
        <x14:conditionalFormatting xmlns:xm="http://schemas.microsoft.com/office/excel/2006/main">
          <x14:cfRule type="dataBar" id="{2B03CFBD-4663-4171-8BD2-F7D6936C0CE6}">
            <x14:dataBar minLength="0" maxLength="100" gradient="0">
              <x14:cfvo type="autoMin"/>
              <x14:cfvo type="autoMax"/>
              <x14:negativeFillColor rgb="FFFF0000"/>
              <x14:axisColor rgb="FF000000"/>
            </x14:dataBar>
          </x14:cfRule>
          <xm:sqref>AA51</xm:sqref>
        </x14:conditionalFormatting>
        <x14:conditionalFormatting xmlns:xm="http://schemas.microsoft.com/office/excel/2006/main">
          <x14:cfRule type="dataBar" id="{52455A75-452F-4889-BDD4-D5EDDC024507}">
            <x14:dataBar minLength="0" maxLength="100" gradient="0">
              <x14:cfvo type="autoMin"/>
              <x14:cfvo type="autoMax"/>
              <x14:negativeFillColor rgb="FFFF0000"/>
              <x14:axisColor rgb="FF000000"/>
            </x14:dataBar>
          </x14:cfRule>
          <xm:sqref>AA52</xm:sqref>
        </x14:conditionalFormatting>
        <x14:conditionalFormatting xmlns:xm="http://schemas.microsoft.com/office/excel/2006/main">
          <x14:cfRule type="dataBar" id="{50269153-FF9C-4F04-9AD0-C299AA3E3E39}">
            <x14:dataBar minLength="0" maxLength="100" gradient="0">
              <x14:cfvo type="autoMin"/>
              <x14:cfvo type="autoMax"/>
              <x14:negativeFillColor rgb="FFFF0000"/>
              <x14:axisColor rgb="FF000000"/>
            </x14:dataBar>
          </x14:cfRule>
          <xm:sqref>AA53</xm:sqref>
        </x14:conditionalFormatting>
        <x14:conditionalFormatting xmlns:xm="http://schemas.microsoft.com/office/excel/2006/main">
          <x14:cfRule type="dataBar" id="{537474A3-7411-4D71-B337-3271DB3AC548}">
            <x14:dataBar minLength="0" maxLength="100" gradient="0">
              <x14:cfvo type="autoMin"/>
              <x14:cfvo type="autoMax"/>
              <x14:negativeFillColor rgb="FFFF0000"/>
              <x14:axisColor rgb="FF000000"/>
            </x14:dataBar>
          </x14:cfRule>
          <xm:sqref>AA54</xm:sqref>
        </x14:conditionalFormatting>
        <x14:conditionalFormatting xmlns:xm="http://schemas.microsoft.com/office/excel/2006/main">
          <x14:cfRule type="dataBar" id="{38F18402-6CA0-48AF-8CBF-41DF21E6D8BB}">
            <x14:dataBar minLength="0" maxLength="100" gradient="0">
              <x14:cfvo type="autoMin"/>
              <x14:cfvo type="autoMax"/>
              <x14:negativeFillColor rgb="FFFF0000"/>
              <x14:axisColor rgb="FF000000"/>
            </x14:dataBar>
          </x14:cfRule>
          <xm:sqref>AA55</xm:sqref>
        </x14:conditionalFormatting>
        <x14:conditionalFormatting xmlns:xm="http://schemas.microsoft.com/office/excel/2006/main">
          <x14:cfRule type="dataBar" id="{699F2EE5-6C2E-4D8A-A31D-4C63936E6399}">
            <x14:dataBar minLength="0" maxLength="100" gradient="0">
              <x14:cfvo type="autoMin"/>
              <x14:cfvo type="autoMax"/>
              <x14:negativeFillColor rgb="FFFF0000"/>
              <x14:axisColor rgb="FF000000"/>
            </x14:dataBar>
          </x14:cfRule>
          <xm:sqref>AA56</xm:sqref>
        </x14:conditionalFormatting>
        <x14:conditionalFormatting xmlns:xm="http://schemas.microsoft.com/office/excel/2006/main">
          <x14:cfRule type="dataBar" id="{E8EEB10F-8186-4919-8706-571C38CF597A}">
            <x14:dataBar minLength="0" maxLength="100" gradient="0">
              <x14:cfvo type="autoMin"/>
              <x14:cfvo type="autoMax"/>
              <x14:negativeFillColor rgb="FFFF0000"/>
              <x14:axisColor rgb="FF000000"/>
            </x14:dataBar>
          </x14:cfRule>
          <xm:sqref>AA57</xm:sqref>
        </x14:conditionalFormatting>
        <x14:conditionalFormatting xmlns:xm="http://schemas.microsoft.com/office/excel/2006/main">
          <x14:cfRule type="dataBar" id="{E6E84C82-E8BF-43AB-AEF7-B7DD49178ADA}">
            <x14:dataBar minLength="0" maxLength="100" gradient="0">
              <x14:cfvo type="autoMin"/>
              <x14:cfvo type="autoMax"/>
              <x14:negativeFillColor rgb="FFFF0000"/>
              <x14:axisColor rgb="FF000000"/>
            </x14:dataBar>
          </x14:cfRule>
          <xm:sqref>AA58</xm:sqref>
        </x14:conditionalFormatting>
        <x14:conditionalFormatting xmlns:xm="http://schemas.microsoft.com/office/excel/2006/main">
          <x14:cfRule type="dataBar" id="{553C8C07-E0B5-40E9-9533-9C0349C96A15}">
            <x14:dataBar minLength="0" maxLength="100" gradient="0">
              <x14:cfvo type="autoMin"/>
              <x14:cfvo type="autoMax"/>
              <x14:negativeFillColor rgb="FFFF0000"/>
              <x14:axisColor rgb="FF000000"/>
            </x14:dataBar>
          </x14:cfRule>
          <xm:sqref>AA59</xm:sqref>
        </x14:conditionalFormatting>
        <x14:conditionalFormatting xmlns:xm="http://schemas.microsoft.com/office/excel/2006/main">
          <x14:cfRule type="dataBar" id="{4FB090BD-1DB5-4739-8248-B26D92E05E3B}">
            <x14:dataBar minLength="0" maxLength="100" gradient="0">
              <x14:cfvo type="autoMin"/>
              <x14:cfvo type="autoMax"/>
              <x14:negativeFillColor rgb="FFFF0000"/>
              <x14:axisColor rgb="FF000000"/>
            </x14:dataBar>
          </x14:cfRule>
          <xm:sqref>AA60</xm:sqref>
        </x14:conditionalFormatting>
        <x14:conditionalFormatting xmlns:xm="http://schemas.microsoft.com/office/excel/2006/main">
          <x14:cfRule type="dataBar" id="{367E66DD-4D15-40FB-8135-A61D02E70F6A}">
            <x14:dataBar minLength="0" maxLength="100" gradient="0">
              <x14:cfvo type="autoMin"/>
              <x14:cfvo type="autoMax"/>
              <x14:negativeFillColor rgb="FFFF0000"/>
              <x14:axisColor rgb="FF000000"/>
            </x14:dataBar>
          </x14:cfRule>
          <xm:sqref>AA61</xm:sqref>
        </x14:conditionalFormatting>
        <x14:conditionalFormatting xmlns:xm="http://schemas.microsoft.com/office/excel/2006/main">
          <x14:cfRule type="dataBar" id="{3A5DFBCB-8CE6-4D2D-8DFF-E1A03E8AF511}">
            <x14:dataBar minLength="0" maxLength="100" gradient="0">
              <x14:cfvo type="autoMin"/>
              <x14:cfvo type="autoMax"/>
              <x14:negativeFillColor rgb="FFFF0000"/>
              <x14:axisColor rgb="FF000000"/>
            </x14:dataBar>
          </x14:cfRule>
          <xm:sqref>AA62</xm:sqref>
        </x14:conditionalFormatting>
        <x14:conditionalFormatting xmlns:xm="http://schemas.microsoft.com/office/excel/2006/main">
          <x14:cfRule type="dataBar" id="{28CEEF08-45BA-47E8-BEE6-9737D8E442FB}">
            <x14:dataBar minLength="0" maxLength="100" gradient="0">
              <x14:cfvo type="autoMin"/>
              <x14:cfvo type="autoMax"/>
              <x14:negativeFillColor rgb="FFFF0000"/>
              <x14:axisColor rgb="FF000000"/>
            </x14:dataBar>
          </x14:cfRule>
          <xm:sqref>AA63</xm:sqref>
        </x14:conditionalFormatting>
        <x14:conditionalFormatting xmlns:xm="http://schemas.microsoft.com/office/excel/2006/main">
          <x14:cfRule type="dataBar" id="{88FA313D-21A4-4AC4-AB50-91F8B2DC3EDC}">
            <x14:dataBar minLength="0" maxLength="100" gradient="0">
              <x14:cfvo type="autoMin"/>
              <x14:cfvo type="autoMax"/>
              <x14:negativeFillColor rgb="FFFF0000"/>
              <x14:axisColor rgb="FF000000"/>
            </x14:dataBar>
          </x14:cfRule>
          <xm:sqref>AA64</xm:sqref>
        </x14:conditionalFormatting>
        <x14:conditionalFormatting xmlns:xm="http://schemas.microsoft.com/office/excel/2006/main">
          <x14:cfRule type="dataBar" id="{ABC34947-38C6-4DCC-95EC-9DBC7836E840}">
            <x14:dataBar minLength="0" maxLength="100" gradient="0">
              <x14:cfvo type="autoMin"/>
              <x14:cfvo type="autoMax"/>
              <x14:negativeFillColor rgb="FFFF0000"/>
              <x14:axisColor rgb="FF000000"/>
            </x14:dataBar>
          </x14:cfRule>
          <xm:sqref>AA65</xm:sqref>
        </x14:conditionalFormatting>
        <x14:conditionalFormatting xmlns:xm="http://schemas.microsoft.com/office/excel/2006/main">
          <x14:cfRule type="dataBar" id="{2CEF7FA4-F653-4B43-BADC-04D74517142F}">
            <x14:dataBar minLength="0" maxLength="100" gradient="0">
              <x14:cfvo type="autoMin"/>
              <x14:cfvo type="autoMax"/>
              <x14:negativeFillColor rgb="FFFF0000"/>
              <x14:axisColor rgb="FF000000"/>
            </x14:dataBar>
          </x14:cfRule>
          <xm:sqref>AA66</xm:sqref>
        </x14:conditionalFormatting>
        <x14:conditionalFormatting xmlns:xm="http://schemas.microsoft.com/office/excel/2006/main">
          <x14:cfRule type="dataBar" id="{29B46BBF-E168-49A9-A3D8-92DE59E2FD82}">
            <x14:dataBar minLength="0" maxLength="100" gradient="0">
              <x14:cfvo type="autoMin"/>
              <x14:cfvo type="autoMax"/>
              <x14:negativeFillColor rgb="FFFF0000"/>
              <x14:axisColor rgb="FF000000"/>
            </x14:dataBar>
          </x14:cfRule>
          <xm:sqref>AA67</xm:sqref>
        </x14:conditionalFormatting>
        <x14:conditionalFormatting xmlns:xm="http://schemas.microsoft.com/office/excel/2006/main">
          <x14:cfRule type="dataBar" id="{DC4BF094-3535-4D46-A776-629FEFE0BB22}">
            <x14:dataBar minLength="0" maxLength="100" gradient="0">
              <x14:cfvo type="autoMin"/>
              <x14:cfvo type="autoMax"/>
              <x14:negativeFillColor rgb="FFFF0000"/>
              <x14:axisColor rgb="FF000000"/>
            </x14:dataBar>
          </x14:cfRule>
          <xm:sqref>AA68</xm:sqref>
        </x14:conditionalFormatting>
        <x14:conditionalFormatting xmlns:xm="http://schemas.microsoft.com/office/excel/2006/main">
          <x14:cfRule type="dataBar" id="{0BF877BD-928D-433D-8B98-AEE10E8B0AA0}">
            <x14:dataBar minLength="0" maxLength="100" gradient="0">
              <x14:cfvo type="autoMin"/>
              <x14:cfvo type="autoMax"/>
              <x14:negativeFillColor rgb="FFFF0000"/>
              <x14:axisColor rgb="FF000000"/>
            </x14:dataBar>
          </x14:cfRule>
          <xm:sqref>AA69</xm:sqref>
        </x14:conditionalFormatting>
        <x14:conditionalFormatting xmlns:xm="http://schemas.microsoft.com/office/excel/2006/main">
          <x14:cfRule type="dataBar" id="{BD8B688A-4EE7-409D-9428-6760FF0388E3}">
            <x14:dataBar minLength="0" maxLength="100" gradient="0">
              <x14:cfvo type="autoMin"/>
              <x14:cfvo type="autoMax"/>
              <x14:negativeFillColor rgb="FFFF0000"/>
              <x14:axisColor rgb="FF000000"/>
            </x14:dataBar>
          </x14:cfRule>
          <xm:sqref>AA70</xm:sqref>
        </x14:conditionalFormatting>
        <x14:conditionalFormatting xmlns:xm="http://schemas.microsoft.com/office/excel/2006/main">
          <x14:cfRule type="dataBar" id="{733B6917-A94B-4B28-BA59-1DA76C4D4C0A}">
            <x14:dataBar minLength="0" maxLength="100" gradient="0">
              <x14:cfvo type="autoMin"/>
              <x14:cfvo type="autoMax"/>
              <x14:negativeFillColor rgb="FFFF0000"/>
              <x14:axisColor rgb="FF000000"/>
            </x14:dataBar>
          </x14:cfRule>
          <xm:sqref>AA71</xm:sqref>
        </x14:conditionalFormatting>
        <x14:conditionalFormatting xmlns:xm="http://schemas.microsoft.com/office/excel/2006/main">
          <x14:cfRule type="dataBar" id="{5FC0A932-669D-40F1-A282-697907F4D4DE}">
            <x14:dataBar minLength="0" maxLength="100" gradient="0">
              <x14:cfvo type="autoMin"/>
              <x14:cfvo type="autoMax"/>
              <x14:negativeFillColor rgb="FFFF0000"/>
              <x14:axisColor rgb="FF000000"/>
            </x14:dataBar>
          </x14:cfRule>
          <xm:sqref>AA72</xm:sqref>
        </x14:conditionalFormatting>
        <x14:conditionalFormatting xmlns:xm="http://schemas.microsoft.com/office/excel/2006/main">
          <x14:cfRule type="dataBar" id="{D3042C67-232D-4A3A-9586-3EDBABCF1D45}">
            <x14:dataBar minLength="0" maxLength="100" gradient="0">
              <x14:cfvo type="autoMin"/>
              <x14:cfvo type="autoMax"/>
              <x14:negativeFillColor rgb="FFFF0000"/>
              <x14:axisColor rgb="FF000000"/>
            </x14:dataBar>
          </x14:cfRule>
          <xm:sqref>AA73</xm:sqref>
        </x14:conditionalFormatting>
        <x14:conditionalFormatting xmlns:xm="http://schemas.microsoft.com/office/excel/2006/main">
          <x14:cfRule type="dataBar" id="{59CDAA2D-7900-48D7-A625-20C85C151503}">
            <x14:dataBar minLength="0" maxLength="100" gradient="0">
              <x14:cfvo type="autoMin"/>
              <x14:cfvo type="autoMax"/>
              <x14:negativeFillColor rgb="FFFF0000"/>
              <x14:axisColor rgb="FF000000"/>
            </x14:dataBar>
          </x14:cfRule>
          <xm:sqref>AB43</xm:sqref>
        </x14:conditionalFormatting>
        <x14:conditionalFormatting xmlns:xm="http://schemas.microsoft.com/office/excel/2006/main">
          <x14:cfRule type="dataBar" id="{1ABF8588-D44B-4DFB-8980-64EDFD1218EB}">
            <x14:dataBar minLength="0" maxLength="100" gradient="0">
              <x14:cfvo type="autoMin"/>
              <x14:cfvo type="autoMax"/>
              <x14:negativeFillColor rgb="FFFF0000"/>
              <x14:axisColor rgb="FF000000"/>
            </x14:dataBar>
          </x14:cfRule>
          <xm:sqref>AB44</xm:sqref>
        </x14:conditionalFormatting>
        <x14:conditionalFormatting xmlns:xm="http://schemas.microsoft.com/office/excel/2006/main">
          <x14:cfRule type="dataBar" id="{1035BFFA-4173-4EE6-8E76-040FC7B71EA8}">
            <x14:dataBar minLength="0" maxLength="100" gradient="0">
              <x14:cfvo type="autoMin"/>
              <x14:cfvo type="autoMax"/>
              <x14:negativeFillColor rgb="FFFF0000"/>
              <x14:axisColor rgb="FF000000"/>
            </x14:dataBar>
          </x14:cfRule>
          <xm:sqref>AB45</xm:sqref>
        </x14:conditionalFormatting>
        <x14:conditionalFormatting xmlns:xm="http://schemas.microsoft.com/office/excel/2006/main">
          <x14:cfRule type="dataBar" id="{FCA40DDC-EF6A-4718-9201-1D14027013DC}">
            <x14:dataBar minLength="0" maxLength="100" gradient="0">
              <x14:cfvo type="autoMin"/>
              <x14:cfvo type="autoMax"/>
              <x14:negativeFillColor rgb="FFFF0000"/>
              <x14:axisColor rgb="FF000000"/>
            </x14:dataBar>
          </x14:cfRule>
          <xm:sqref>AB46</xm:sqref>
        </x14:conditionalFormatting>
        <x14:conditionalFormatting xmlns:xm="http://schemas.microsoft.com/office/excel/2006/main">
          <x14:cfRule type="dataBar" id="{3876964D-E800-454E-A104-F7238585AB86}">
            <x14:dataBar minLength="0" maxLength="100" gradient="0">
              <x14:cfvo type="autoMin"/>
              <x14:cfvo type="autoMax"/>
              <x14:negativeFillColor rgb="FFFF0000"/>
              <x14:axisColor rgb="FF000000"/>
            </x14:dataBar>
          </x14:cfRule>
          <xm:sqref>AB47</xm:sqref>
        </x14:conditionalFormatting>
        <x14:conditionalFormatting xmlns:xm="http://schemas.microsoft.com/office/excel/2006/main">
          <x14:cfRule type="dataBar" id="{5B725BBA-5C0C-4478-9C93-6D10D967ECA8}">
            <x14:dataBar minLength="0" maxLength="100" gradient="0">
              <x14:cfvo type="autoMin"/>
              <x14:cfvo type="autoMax"/>
              <x14:negativeFillColor rgb="FFFF0000"/>
              <x14:axisColor rgb="FF000000"/>
            </x14:dataBar>
          </x14:cfRule>
          <xm:sqref>AB48</xm:sqref>
        </x14:conditionalFormatting>
        <x14:conditionalFormatting xmlns:xm="http://schemas.microsoft.com/office/excel/2006/main">
          <x14:cfRule type="dataBar" id="{5B814ED9-6DE5-4E62-8761-464CACCAD46B}">
            <x14:dataBar minLength="0" maxLength="100" gradient="0">
              <x14:cfvo type="autoMin"/>
              <x14:cfvo type="autoMax"/>
              <x14:negativeFillColor rgb="FFFF0000"/>
              <x14:axisColor rgb="FF000000"/>
            </x14:dataBar>
          </x14:cfRule>
          <xm:sqref>AB49</xm:sqref>
        </x14:conditionalFormatting>
        <x14:conditionalFormatting xmlns:xm="http://schemas.microsoft.com/office/excel/2006/main">
          <x14:cfRule type="dataBar" id="{26B4A760-C42F-4F61-9ECF-42C4DA43B118}">
            <x14:dataBar minLength="0" maxLength="100" gradient="0">
              <x14:cfvo type="autoMin"/>
              <x14:cfvo type="autoMax"/>
              <x14:negativeFillColor rgb="FFFF0000"/>
              <x14:axisColor rgb="FF000000"/>
            </x14:dataBar>
          </x14:cfRule>
          <xm:sqref>AB50</xm:sqref>
        </x14:conditionalFormatting>
        <x14:conditionalFormatting xmlns:xm="http://schemas.microsoft.com/office/excel/2006/main">
          <x14:cfRule type="dataBar" id="{1C432160-5AE1-4401-AE65-EB8C3309A6A9}">
            <x14:dataBar minLength="0" maxLength="100" gradient="0">
              <x14:cfvo type="autoMin"/>
              <x14:cfvo type="autoMax"/>
              <x14:negativeFillColor rgb="FFFF0000"/>
              <x14:axisColor rgb="FF000000"/>
            </x14:dataBar>
          </x14:cfRule>
          <xm:sqref>AB51</xm:sqref>
        </x14:conditionalFormatting>
        <x14:conditionalFormatting xmlns:xm="http://schemas.microsoft.com/office/excel/2006/main">
          <x14:cfRule type="dataBar" id="{A9BA2D16-090C-4A5E-8182-2CD081DFEADD}">
            <x14:dataBar minLength="0" maxLength="100" gradient="0">
              <x14:cfvo type="autoMin"/>
              <x14:cfvo type="autoMax"/>
              <x14:negativeFillColor rgb="FFFF0000"/>
              <x14:axisColor rgb="FF000000"/>
            </x14:dataBar>
          </x14:cfRule>
          <xm:sqref>AB52</xm:sqref>
        </x14:conditionalFormatting>
        <x14:conditionalFormatting xmlns:xm="http://schemas.microsoft.com/office/excel/2006/main">
          <x14:cfRule type="dataBar" id="{0FBC8F87-F392-46B0-8D1F-11521D947080}">
            <x14:dataBar minLength="0" maxLength="100" gradient="0">
              <x14:cfvo type="autoMin"/>
              <x14:cfvo type="autoMax"/>
              <x14:negativeFillColor rgb="FFFF0000"/>
              <x14:axisColor rgb="FF000000"/>
            </x14:dataBar>
          </x14:cfRule>
          <xm:sqref>AB53</xm:sqref>
        </x14:conditionalFormatting>
        <x14:conditionalFormatting xmlns:xm="http://schemas.microsoft.com/office/excel/2006/main">
          <x14:cfRule type="dataBar" id="{3D2D6E8C-627E-4200-8F20-58B43C56AC02}">
            <x14:dataBar minLength="0" maxLength="100" gradient="0">
              <x14:cfvo type="autoMin"/>
              <x14:cfvo type="autoMax"/>
              <x14:negativeFillColor rgb="FFFF0000"/>
              <x14:axisColor rgb="FF000000"/>
            </x14:dataBar>
          </x14:cfRule>
          <xm:sqref>AB54</xm:sqref>
        </x14:conditionalFormatting>
        <x14:conditionalFormatting xmlns:xm="http://schemas.microsoft.com/office/excel/2006/main">
          <x14:cfRule type="dataBar" id="{C45AA613-F0DD-4EF2-B5AB-8BC521CCCD19}">
            <x14:dataBar minLength="0" maxLength="100" gradient="0">
              <x14:cfvo type="autoMin"/>
              <x14:cfvo type="autoMax"/>
              <x14:negativeFillColor rgb="FFFF0000"/>
              <x14:axisColor rgb="FF000000"/>
            </x14:dataBar>
          </x14:cfRule>
          <xm:sqref>AB55</xm:sqref>
        </x14:conditionalFormatting>
        <x14:conditionalFormatting xmlns:xm="http://schemas.microsoft.com/office/excel/2006/main">
          <x14:cfRule type="dataBar" id="{5B5E7E38-A63E-44ED-A26F-5194FBA4746C}">
            <x14:dataBar minLength="0" maxLength="100" gradient="0">
              <x14:cfvo type="autoMin"/>
              <x14:cfvo type="autoMax"/>
              <x14:negativeFillColor rgb="FFFF0000"/>
              <x14:axisColor rgb="FF000000"/>
            </x14:dataBar>
          </x14:cfRule>
          <xm:sqref>AB56</xm:sqref>
        </x14:conditionalFormatting>
        <x14:conditionalFormatting xmlns:xm="http://schemas.microsoft.com/office/excel/2006/main">
          <x14:cfRule type="dataBar" id="{DDDDCE31-F307-47AC-A943-99AD7EEEF4B5}">
            <x14:dataBar minLength="0" maxLength="100" gradient="0">
              <x14:cfvo type="autoMin"/>
              <x14:cfvo type="autoMax"/>
              <x14:negativeFillColor rgb="FFFF0000"/>
              <x14:axisColor rgb="FF000000"/>
            </x14:dataBar>
          </x14:cfRule>
          <xm:sqref>AB57</xm:sqref>
        </x14:conditionalFormatting>
        <x14:conditionalFormatting xmlns:xm="http://schemas.microsoft.com/office/excel/2006/main">
          <x14:cfRule type="dataBar" id="{F8AB2CA6-2F63-44DE-8E90-B6CA9C82BE89}">
            <x14:dataBar minLength="0" maxLength="100" gradient="0">
              <x14:cfvo type="autoMin"/>
              <x14:cfvo type="autoMax"/>
              <x14:negativeFillColor rgb="FFFF0000"/>
              <x14:axisColor rgb="FF000000"/>
            </x14:dataBar>
          </x14:cfRule>
          <xm:sqref>AB58</xm:sqref>
        </x14:conditionalFormatting>
        <x14:conditionalFormatting xmlns:xm="http://schemas.microsoft.com/office/excel/2006/main">
          <x14:cfRule type="dataBar" id="{C051C499-DF98-4FC1-8AE5-D01345DBB9CD}">
            <x14:dataBar minLength="0" maxLength="100" gradient="0">
              <x14:cfvo type="autoMin"/>
              <x14:cfvo type="autoMax"/>
              <x14:negativeFillColor rgb="FFFF0000"/>
              <x14:axisColor rgb="FF000000"/>
            </x14:dataBar>
          </x14:cfRule>
          <xm:sqref>AB59</xm:sqref>
        </x14:conditionalFormatting>
        <x14:conditionalFormatting xmlns:xm="http://schemas.microsoft.com/office/excel/2006/main">
          <x14:cfRule type="dataBar" id="{288C84B0-3764-4736-830F-CFD80FAD3C1C}">
            <x14:dataBar minLength="0" maxLength="100" gradient="0">
              <x14:cfvo type="autoMin"/>
              <x14:cfvo type="autoMax"/>
              <x14:negativeFillColor rgb="FFFF0000"/>
              <x14:axisColor rgb="FF000000"/>
            </x14:dataBar>
          </x14:cfRule>
          <xm:sqref>AB60</xm:sqref>
        </x14:conditionalFormatting>
        <x14:conditionalFormatting xmlns:xm="http://schemas.microsoft.com/office/excel/2006/main">
          <x14:cfRule type="dataBar" id="{11F9CD6B-648E-4852-84EB-465D63B0F071}">
            <x14:dataBar minLength="0" maxLength="100" gradient="0">
              <x14:cfvo type="autoMin"/>
              <x14:cfvo type="autoMax"/>
              <x14:negativeFillColor rgb="FFFF0000"/>
              <x14:axisColor rgb="FF000000"/>
            </x14:dataBar>
          </x14:cfRule>
          <xm:sqref>AB61</xm:sqref>
        </x14:conditionalFormatting>
        <x14:conditionalFormatting xmlns:xm="http://schemas.microsoft.com/office/excel/2006/main">
          <x14:cfRule type="dataBar" id="{42E1FE0C-631F-4D0C-B2E3-8DA1614F3D29}">
            <x14:dataBar minLength="0" maxLength="100" gradient="0">
              <x14:cfvo type="autoMin"/>
              <x14:cfvo type="autoMax"/>
              <x14:negativeFillColor rgb="FFFF0000"/>
              <x14:axisColor rgb="FF000000"/>
            </x14:dataBar>
          </x14:cfRule>
          <xm:sqref>AB62</xm:sqref>
        </x14:conditionalFormatting>
        <x14:conditionalFormatting xmlns:xm="http://schemas.microsoft.com/office/excel/2006/main">
          <x14:cfRule type="dataBar" id="{C1E3B294-25AF-4F94-B639-A1CF5BCF37A1}">
            <x14:dataBar minLength="0" maxLength="100" gradient="0">
              <x14:cfvo type="autoMin"/>
              <x14:cfvo type="autoMax"/>
              <x14:negativeFillColor rgb="FFFF0000"/>
              <x14:axisColor rgb="FF000000"/>
            </x14:dataBar>
          </x14:cfRule>
          <xm:sqref>AB63</xm:sqref>
        </x14:conditionalFormatting>
        <x14:conditionalFormatting xmlns:xm="http://schemas.microsoft.com/office/excel/2006/main">
          <x14:cfRule type="dataBar" id="{BAD8117C-2E36-4258-A314-03D9F9020A37}">
            <x14:dataBar minLength="0" maxLength="100" gradient="0">
              <x14:cfvo type="autoMin"/>
              <x14:cfvo type="autoMax"/>
              <x14:negativeFillColor rgb="FFFF0000"/>
              <x14:axisColor rgb="FF000000"/>
            </x14:dataBar>
          </x14:cfRule>
          <xm:sqref>AB64</xm:sqref>
        </x14:conditionalFormatting>
        <x14:conditionalFormatting xmlns:xm="http://schemas.microsoft.com/office/excel/2006/main">
          <x14:cfRule type="dataBar" id="{577F4183-CF18-4FCA-A168-55F82F16233E}">
            <x14:dataBar minLength="0" maxLength="100" gradient="0">
              <x14:cfvo type="autoMin"/>
              <x14:cfvo type="autoMax"/>
              <x14:negativeFillColor rgb="FFFF0000"/>
              <x14:axisColor rgb="FF000000"/>
            </x14:dataBar>
          </x14:cfRule>
          <xm:sqref>AB65</xm:sqref>
        </x14:conditionalFormatting>
        <x14:conditionalFormatting xmlns:xm="http://schemas.microsoft.com/office/excel/2006/main">
          <x14:cfRule type="dataBar" id="{45CB6D78-D50A-4A67-BC56-30B42177FCEC}">
            <x14:dataBar minLength="0" maxLength="100" gradient="0">
              <x14:cfvo type="autoMin"/>
              <x14:cfvo type="autoMax"/>
              <x14:negativeFillColor rgb="FFFF0000"/>
              <x14:axisColor rgb="FF000000"/>
            </x14:dataBar>
          </x14:cfRule>
          <xm:sqref>AB66</xm:sqref>
        </x14:conditionalFormatting>
        <x14:conditionalFormatting xmlns:xm="http://schemas.microsoft.com/office/excel/2006/main">
          <x14:cfRule type="dataBar" id="{17F45C25-919C-4C09-850C-884EB05FFAE1}">
            <x14:dataBar minLength="0" maxLength="100" gradient="0">
              <x14:cfvo type="autoMin"/>
              <x14:cfvo type="autoMax"/>
              <x14:negativeFillColor rgb="FFFF0000"/>
              <x14:axisColor rgb="FF000000"/>
            </x14:dataBar>
          </x14:cfRule>
          <xm:sqref>AB67</xm:sqref>
        </x14:conditionalFormatting>
        <x14:conditionalFormatting xmlns:xm="http://schemas.microsoft.com/office/excel/2006/main">
          <x14:cfRule type="dataBar" id="{D05697D7-4924-4F62-8121-745E52538805}">
            <x14:dataBar minLength="0" maxLength="100" gradient="0">
              <x14:cfvo type="autoMin"/>
              <x14:cfvo type="autoMax"/>
              <x14:negativeFillColor rgb="FFFF0000"/>
              <x14:axisColor rgb="FF000000"/>
            </x14:dataBar>
          </x14:cfRule>
          <xm:sqref>AB68</xm:sqref>
        </x14:conditionalFormatting>
        <x14:conditionalFormatting xmlns:xm="http://schemas.microsoft.com/office/excel/2006/main">
          <x14:cfRule type="dataBar" id="{20D33699-B284-4F25-AF04-0486134135A6}">
            <x14:dataBar minLength="0" maxLength="100" gradient="0">
              <x14:cfvo type="autoMin"/>
              <x14:cfvo type="autoMax"/>
              <x14:negativeFillColor rgb="FFFF0000"/>
              <x14:axisColor rgb="FF000000"/>
            </x14:dataBar>
          </x14:cfRule>
          <xm:sqref>AB69</xm:sqref>
        </x14:conditionalFormatting>
        <x14:conditionalFormatting xmlns:xm="http://schemas.microsoft.com/office/excel/2006/main">
          <x14:cfRule type="dataBar" id="{775EF0E0-07A8-41F9-9951-12F6A2B6A180}">
            <x14:dataBar minLength="0" maxLength="100" gradient="0">
              <x14:cfvo type="autoMin"/>
              <x14:cfvo type="autoMax"/>
              <x14:negativeFillColor rgb="FFFF0000"/>
              <x14:axisColor rgb="FF000000"/>
            </x14:dataBar>
          </x14:cfRule>
          <xm:sqref>AB70</xm:sqref>
        </x14:conditionalFormatting>
        <x14:conditionalFormatting xmlns:xm="http://schemas.microsoft.com/office/excel/2006/main">
          <x14:cfRule type="dataBar" id="{C7E2B0B8-A83B-40D4-81AB-3AED0BD0AF8B}">
            <x14:dataBar minLength="0" maxLength="100" gradient="0">
              <x14:cfvo type="autoMin"/>
              <x14:cfvo type="autoMax"/>
              <x14:negativeFillColor rgb="FFFF0000"/>
              <x14:axisColor rgb="FF000000"/>
            </x14:dataBar>
          </x14:cfRule>
          <xm:sqref>AB71</xm:sqref>
        </x14:conditionalFormatting>
        <x14:conditionalFormatting xmlns:xm="http://schemas.microsoft.com/office/excel/2006/main">
          <x14:cfRule type="dataBar" id="{C6FC8956-88AF-49F4-8D0D-39A273D17155}">
            <x14:dataBar minLength="0" maxLength="100" gradient="0">
              <x14:cfvo type="autoMin"/>
              <x14:cfvo type="autoMax"/>
              <x14:negativeFillColor rgb="FFFF0000"/>
              <x14:axisColor rgb="FF000000"/>
            </x14:dataBar>
          </x14:cfRule>
          <xm:sqref>AB72</xm:sqref>
        </x14:conditionalFormatting>
        <x14:conditionalFormatting xmlns:xm="http://schemas.microsoft.com/office/excel/2006/main">
          <x14:cfRule type="dataBar" id="{09FD7119-4DC9-4D42-8B7B-9AFE24617D06}">
            <x14:dataBar minLength="0" maxLength="100" gradient="0">
              <x14:cfvo type="autoMin"/>
              <x14:cfvo type="autoMax"/>
              <x14:negativeFillColor rgb="FFFF0000"/>
              <x14:axisColor rgb="FF000000"/>
            </x14:dataBar>
          </x14:cfRule>
          <xm:sqref>AB73</xm:sqref>
        </x14:conditionalFormatting>
        <x14:conditionalFormatting xmlns:xm="http://schemas.microsoft.com/office/excel/2006/main">
          <x14:cfRule type="dataBar" id="{3BB8F600-E382-430C-9F02-2BF928556551}">
            <x14:dataBar minLength="0" maxLength="100" gradient="0">
              <x14:cfvo type="autoMin"/>
              <x14:cfvo type="autoMax"/>
              <x14:negativeFillColor rgb="FFFF0000"/>
              <x14:axisColor rgb="FF000000"/>
            </x14:dataBar>
          </x14:cfRule>
          <xm:sqref>AC43</xm:sqref>
        </x14:conditionalFormatting>
        <x14:conditionalFormatting xmlns:xm="http://schemas.microsoft.com/office/excel/2006/main">
          <x14:cfRule type="dataBar" id="{2556F976-3CB8-4A83-9E76-5FCA9076F74F}">
            <x14:dataBar minLength="0" maxLength="100" gradient="0">
              <x14:cfvo type="autoMin"/>
              <x14:cfvo type="autoMax"/>
              <x14:negativeFillColor rgb="FFFF0000"/>
              <x14:axisColor rgb="FF000000"/>
            </x14:dataBar>
          </x14:cfRule>
          <xm:sqref>AC44</xm:sqref>
        </x14:conditionalFormatting>
        <x14:conditionalFormatting xmlns:xm="http://schemas.microsoft.com/office/excel/2006/main">
          <x14:cfRule type="dataBar" id="{1389DC0E-0E48-48E1-867C-9AF0C7BB0E46}">
            <x14:dataBar minLength="0" maxLength="100" gradient="0">
              <x14:cfvo type="autoMin"/>
              <x14:cfvo type="autoMax"/>
              <x14:negativeFillColor rgb="FFFF0000"/>
              <x14:axisColor rgb="FF000000"/>
            </x14:dataBar>
          </x14:cfRule>
          <xm:sqref>AC45</xm:sqref>
        </x14:conditionalFormatting>
        <x14:conditionalFormatting xmlns:xm="http://schemas.microsoft.com/office/excel/2006/main">
          <x14:cfRule type="dataBar" id="{6B94DE0B-7A49-45F5-8F27-927DDD4CD055}">
            <x14:dataBar minLength="0" maxLength="100" gradient="0">
              <x14:cfvo type="autoMin"/>
              <x14:cfvo type="autoMax"/>
              <x14:negativeFillColor rgb="FFFF0000"/>
              <x14:axisColor rgb="FF000000"/>
            </x14:dataBar>
          </x14:cfRule>
          <xm:sqref>AC46</xm:sqref>
        </x14:conditionalFormatting>
        <x14:conditionalFormatting xmlns:xm="http://schemas.microsoft.com/office/excel/2006/main">
          <x14:cfRule type="dataBar" id="{67CA9A0C-2B25-4651-969A-1B738907A8C1}">
            <x14:dataBar minLength="0" maxLength="100" gradient="0">
              <x14:cfvo type="autoMin"/>
              <x14:cfvo type="autoMax"/>
              <x14:negativeFillColor rgb="FFFF0000"/>
              <x14:axisColor rgb="FF000000"/>
            </x14:dataBar>
          </x14:cfRule>
          <xm:sqref>AC47</xm:sqref>
        </x14:conditionalFormatting>
        <x14:conditionalFormatting xmlns:xm="http://schemas.microsoft.com/office/excel/2006/main">
          <x14:cfRule type="dataBar" id="{995134F9-726D-4F6A-AC63-69FD222771E1}">
            <x14:dataBar minLength="0" maxLength="100" gradient="0">
              <x14:cfvo type="autoMin"/>
              <x14:cfvo type="autoMax"/>
              <x14:negativeFillColor rgb="FFFF0000"/>
              <x14:axisColor rgb="FF000000"/>
            </x14:dataBar>
          </x14:cfRule>
          <xm:sqref>AC48</xm:sqref>
        </x14:conditionalFormatting>
        <x14:conditionalFormatting xmlns:xm="http://schemas.microsoft.com/office/excel/2006/main">
          <x14:cfRule type="dataBar" id="{5ADEFEE9-7B26-496B-A5F7-7342241E4523}">
            <x14:dataBar minLength="0" maxLength="100" gradient="0">
              <x14:cfvo type="autoMin"/>
              <x14:cfvo type="autoMax"/>
              <x14:negativeFillColor rgb="FFFF0000"/>
              <x14:axisColor rgb="FF000000"/>
            </x14:dataBar>
          </x14:cfRule>
          <xm:sqref>AC49</xm:sqref>
        </x14:conditionalFormatting>
        <x14:conditionalFormatting xmlns:xm="http://schemas.microsoft.com/office/excel/2006/main">
          <x14:cfRule type="dataBar" id="{49679BFF-7006-4170-B93B-01AFA5EFB387}">
            <x14:dataBar minLength="0" maxLength="100" gradient="0">
              <x14:cfvo type="autoMin"/>
              <x14:cfvo type="autoMax"/>
              <x14:negativeFillColor rgb="FFFF0000"/>
              <x14:axisColor rgb="FF000000"/>
            </x14:dataBar>
          </x14:cfRule>
          <xm:sqref>AC50</xm:sqref>
        </x14:conditionalFormatting>
        <x14:conditionalFormatting xmlns:xm="http://schemas.microsoft.com/office/excel/2006/main">
          <x14:cfRule type="dataBar" id="{690C1A17-7AAA-486C-A05F-CF0888E3B261}">
            <x14:dataBar minLength="0" maxLength="100" gradient="0">
              <x14:cfvo type="autoMin"/>
              <x14:cfvo type="autoMax"/>
              <x14:negativeFillColor rgb="FFFF0000"/>
              <x14:axisColor rgb="FF000000"/>
            </x14:dataBar>
          </x14:cfRule>
          <xm:sqref>AC51</xm:sqref>
        </x14:conditionalFormatting>
        <x14:conditionalFormatting xmlns:xm="http://schemas.microsoft.com/office/excel/2006/main">
          <x14:cfRule type="dataBar" id="{55D98C71-7F11-4825-AF0E-822A83DCABC6}">
            <x14:dataBar minLength="0" maxLength="100" gradient="0">
              <x14:cfvo type="autoMin"/>
              <x14:cfvo type="autoMax"/>
              <x14:negativeFillColor rgb="FFFF0000"/>
              <x14:axisColor rgb="FF000000"/>
            </x14:dataBar>
          </x14:cfRule>
          <xm:sqref>AC52</xm:sqref>
        </x14:conditionalFormatting>
        <x14:conditionalFormatting xmlns:xm="http://schemas.microsoft.com/office/excel/2006/main">
          <x14:cfRule type="dataBar" id="{269A60DF-A081-4ACD-B9AA-BA3DBEA82FFE}">
            <x14:dataBar minLength="0" maxLength="100" gradient="0">
              <x14:cfvo type="autoMin"/>
              <x14:cfvo type="autoMax"/>
              <x14:negativeFillColor rgb="FFFF0000"/>
              <x14:axisColor rgb="FF000000"/>
            </x14:dataBar>
          </x14:cfRule>
          <xm:sqref>AC53</xm:sqref>
        </x14:conditionalFormatting>
        <x14:conditionalFormatting xmlns:xm="http://schemas.microsoft.com/office/excel/2006/main">
          <x14:cfRule type="dataBar" id="{DD161E8D-8476-4E18-AB4D-6AB71CEBB565}">
            <x14:dataBar minLength="0" maxLength="100" gradient="0">
              <x14:cfvo type="autoMin"/>
              <x14:cfvo type="autoMax"/>
              <x14:negativeFillColor rgb="FFFF0000"/>
              <x14:axisColor rgb="FF000000"/>
            </x14:dataBar>
          </x14:cfRule>
          <xm:sqref>AC54</xm:sqref>
        </x14:conditionalFormatting>
        <x14:conditionalFormatting xmlns:xm="http://schemas.microsoft.com/office/excel/2006/main">
          <x14:cfRule type="dataBar" id="{278E717C-172C-46E5-B61E-EC0B79AB8A06}">
            <x14:dataBar minLength="0" maxLength="100" gradient="0">
              <x14:cfvo type="autoMin"/>
              <x14:cfvo type="autoMax"/>
              <x14:negativeFillColor rgb="FFFF0000"/>
              <x14:axisColor rgb="FF000000"/>
            </x14:dataBar>
          </x14:cfRule>
          <xm:sqref>AC55</xm:sqref>
        </x14:conditionalFormatting>
        <x14:conditionalFormatting xmlns:xm="http://schemas.microsoft.com/office/excel/2006/main">
          <x14:cfRule type="dataBar" id="{5DD37862-7066-497C-962A-BA27860A29D3}">
            <x14:dataBar minLength="0" maxLength="100" gradient="0">
              <x14:cfvo type="autoMin"/>
              <x14:cfvo type="autoMax"/>
              <x14:negativeFillColor rgb="FFFF0000"/>
              <x14:axisColor rgb="FF000000"/>
            </x14:dataBar>
          </x14:cfRule>
          <xm:sqref>AC56</xm:sqref>
        </x14:conditionalFormatting>
        <x14:conditionalFormatting xmlns:xm="http://schemas.microsoft.com/office/excel/2006/main">
          <x14:cfRule type="dataBar" id="{A7C646EE-C580-4A9D-B04B-B37ADE06A9B2}">
            <x14:dataBar minLength="0" maxLength="100" gradient="0">
              <x14:cfvo type="autoMin"/>
              <x14:cfvo type="autoMax"/>
              <x14:negativeFillColor rgb="FFFF0000"/>
              <x14:axisColor rgb="FF000000"/>
            </x14:dataBar>
          </x14:cfRule>
          <xm:sqref>AC57</xm:sqref>
        </x14:conditionalFormatting>
        <x14:conditionalFormatting xmlns:xm="http://schemas.microsoft.com/office/excel/2006/main">
          <x14:cfRule type="dataBar" id="{18167AD0-BF37-42EE-AF18-00C30832362C}">
            <x14:dataBar minLength="0" maxLength="100" gradient="0">
              <x14:cfvo type="autoMin"/>
              <x14:cfvo type="autoMax"/>
              <x14:negativeFillColor rgb="FFFF0000"/>
              <x14:axisColor rgb="FF000000"/>
            </x14:dataBar>
          </x14:cfRule>
          <xm:sqref>AC58</xm:sqref>
        </x14:conditionalFormatting>
        <x14:conditionalFormatting xmlns:xm="http://schemas.microsoft.com/office/excel/2006/main">
          <x14:cfRule type="dataBar" id="{13A57F4D-35E3-4176-A8EB-1875DF295B3F}">
            <x14:dataBar minLength="0" maxLength="100" gradient="0">
              <x14:cfvo type="autoMin"/>
              <x14:cfvo type="autoMax"/>
              <x14:negativeFillColor rgb="FFFF0000"/>
              <x14:axisColor rgb="FF000000"/>
            </x14:dataBar>
          </x14:cfRule>
          <xm:sqref>AC59</xm:sqref>
        </x14:conditionalFormatting>
        <x14:conditionalFormatting xmlns:xm="http://schemas.microsoft.com/office/excel/2006/main">
          <x14:cfRule type="dataBar" id="{7996837B-217C-4D35-80A1-E8E6CB36B30F}">
            <x14:dataBar minLength="0" maxLength="100" gradient="0">
              <x14:cfvo type="autoMin"/>
              <x14:cfvo type="autoMax"/>
              <x14:negativeFillColor rgb="FFFF0000"/>
              <x14:axisColor rgb="FF000000"/>
            </x14:dataBar>
          </x14:cfRule>
          <xm:sqref>AC60</xm:sqref>
        </x14:conditionalFormatting>
        <x14:conditionalFormatting xmlns:xm="http://schemas.microsoft.com/office/excel/2006/main">
          <x14:cfRule type="dataBar" id="{151868D4-B7A4-4E6E-AFCB-9157EC37CB0C}">
            <x14:dataBar minLength="0" maxLength="100" gradient="0">
              <x14:cfvo type="autoMin"/>
              <x14:cfvo type="autoMax"/>
              <x14:negativeFillColor rgb="FFFF0000"/>
              <x14:axisColor rgb="FF000000"/>
            </x14:dataBar>
          </x14:cfRule>
          <xm:sqref>AC61</xm:sqref>
        </x14:conditionalFormatting>
        <x14:conditionalFormatting xmlns:xm="http://schemas.microsoft.com/office/excel/2006/main">
          <x14:cfRule type="dataBar" id="{31239DA7-2EB9-4DD0-B97B-B1335BCA18A8}">
            <x14:dataBar minLength="0" maxLength="100" gradient="0">
              <x14:cfvo type="autoMin"/>
              <x14:cfvo type="autoMax"/>
              <x14:negativeFillColor rgb="FFFF0000"/>
              <x14:axisColor rgb="FF000000"/>
            </x14:dataBar>
          </x14:cfRule>
          <xm:sqref>AC62</xm:sqref>
        </x14:conditionalFormatting>
        <x14:conditionalFormatting xmlns:xm="http://schemas.microsoft.com/office/excel/2006/main">
          <x14:cfRule type="dataBar" id="{DCD3A277-944F-43E5-8763-8BA052CDE37E}">
            <x14:dataBar minLength="0" maxLength="100" gradient="0">
              <x14:cfvo type="autoMin"/>
              <x14:cfvo type="autoMax"/>
              <x14:negativeFillColor rgb="FFFF0000"/>
              <x14:axisColor rgb="FF000000"/>
            </x14:dataBar>
          </x14:cfRule>
          <xm:sqref>AC63</xm:sqref>
        </x14:conditionalFormatting>
        <x14:conditionalFormatting xmlns:xm="http://schemas.microsoft.com/office/excel/2006/main">
          <x14:cfRule type="dataBar" id="{DD309763-25AE-4CC4-8E24-D6E1486BA1EC}">
            <x14:dataBar minLength="0" maxLength="100" gradient="0">
              <x14:cfvo type="autoMin"/>
              <x14:cfvo type="autoMax"/>
              <x14:negativeFillColor rgb="FFFF0000"/>
              <x14:axisColor rgb="FF000000"/>
            </x14:dataBar>
          </x14:cfRule>
          <xm:sqref>AC64</xm:sqref>
        </x14:conditionalFormatting>
        <x14:conditionalFormatting xmlns:xm="http://schemas.microsoft.com/office/excel/2006/main">
          <x14:cfRule type="dataBar" id="{6A16D955-0A13-4BA2-A578-AC057579594B}">
            <x14:dataBar minLength="0" maxLength="100" gradient="0">
              <x14:cfvo type="autoMin"/>
              <x14:cfvo type="autoMax"/>
              <x14:negativeFillColor rgb="FFFF0000"/>
              <x14:axisColor rgb="FF000000"/>
            </x14:dataBar>
          </x14:cfRule>
          <xm:sqref>AC65</xm:sqref>
        </x14:conditionalFormatting>
        <x14:conditionalFormatting xmlns:xm="http://schemas.microsoft.com/office/excel/2006/main">
          <x14:cfRule type="dataBar" id="{0F2A5F26-D5BB-4EB2-BDC6-61147786A183}">
            <x14:dataBar minLength="0" maxLength="100" gradient="0">
              <x14:cfvo type="autoMin"/>
              <x14:cfvo type="autoMax"/>
              <x14:negativeFillColor rgb="FFFF0000"/>
              <x14:axisColor rgb="FF000000"/>
            </x14:dataBar>
          </x14:cfRule>
          <xm:sqref>AC66</xm:sqref>
        </x14:conditionalFormatting>
        <x14:conditionalFormatting xmlns:xm="http://schemas.microsoft.com/office/excel/2006/main">
          <x14:cfRule type="dataBar" id="{CF829F88-CA41-4ECC-947F-97D573E0A4E0}">
            <x14:dataBar minLength="0" maxLength="100" gradient="0">
              <x14:cfvo type="autoMin"/>
              <x14:cfvo type="autoMax"/>
              <x14:negativeFillColor rgb="FFFF0000"/>
              <x14:axisColor rgb="FF000000"/>
            </x14:dataBar>
          </x14:cfRule>
          <xm:sqref>AC67</xm:sqref>
        </x14:conditionalFormatting>
        <x14:conditionalFormatting xmlns:xm="http://schemas.microsoft.com/office/excel/2006/main">
          <x14:cfRule type="dataBar" id="{92276D00-79DD-45BE-A224-E7732EEA7E3B}">
            <x14:dataBar minLength="0" maxLength="100" gradient="0">
              <x14:cfvo type="autoMin"/>
              <x14:cfvo type="autoMax"/>
              <x14:negativeFillColor rgb="FFFF0000"/>
              <x14:axisColor rgb="FF000000"/>
            </x14:dataBar>
          </x14:cfRule>
          <xm:sqref>AC68</xm:sqref>
        </x14:conditionalFormatting>
        <x14:conditionalFormatting xmlns:xm="http://schemas.microsoft.com/office/excel/2006/main">
          <x14:cfRule type="dataBar" id="{583CE7E2-A417-4C15-BB44-153B681A09A9}">
            <x14:dataBar minLength="0" maxLength="100" gradient="0">
              <x14:cfvo type="autoMin"/>
              <x14:cfvo type="autoMax"/>
              <x14:negativeFillColor rgb="FFFF0000"/>
              <x14:axisColor rgb="FF000000"/>
            </x14:dataBar>
          </x14:cfRule>
          <xm:sqref>AC69</xm:sqref>
        </x14:conditionalFormatting>
        <x14:conditionalFormatting xmlns:xm="http://schemas.microsoft.com/office/excel/2006/main">
          <x14:cfRule type="dataBar" id="{E0A06669-E250-4253-8E15-CDFEFE08F4F1}">
            <x14:dataBar minLength="0" maxLength="100" gradient="0">
              <x14:cfvo type="autoMin"/>
              <x14:cfvo type="autoMax"/>
              <x14:negativeFillColor rgb="FFFF0000"/>
              <x14:axisColor rgb="FF000000"/>
            </x14:dataBar>
          </x14:cfRule>
          <xm:sqref>AC70</xm:sqref>
        </x14:conditionalFormatting>
        <x14:conditionalFormatting xmlns:xm="http://schemas.microsoft.com/office/excel/2006/main">
          <x14:cfRule type="dataBar" id="{915A0B73-8E0D-4475-8B81-411430D44B35}">
            <x14:dataBar minLength="0" maxLength="100" gradient="0">
              <x14:cfvo type="autoMin"/>
              <x14:cfvo type="autoMax"/>
              <x14:negativeFillColor rgb="FFFF0000"/>
              <x14:axisColor rgb="FF000000"/>
            </x14:dataBar>
          </x14:cfRule>
          <xm:sqref>AC71</xm:sqref>
        </x14:conditionalFormatting>
        <x14:conditionalFormatting xmlns:xm="http://schemas.microsoft.com/office/excel/2006/main">
          <x14:cfRule type="dataBar" id="{242FFCF3-1B2A-45E8-9E9E-335D418DCB62}">
            <x14:dataBar minLength="0" maxLength="100" gradient="0">
              <x14:cfvo type="autoMin"/>
              <x14:cfvo type="autoMax"/>
              <x14:negativeFillColor rgb="FFFF0000"/>
              <x14:axisColor rgb="FF000000"/>
            </x14:dataBar>
          </x14:cfRule>
          <xm:sqref>AC72</xm:sqref>
        </x14:conditionalFormatting>
        <x14:conditionalFormatting xmlns:xm="http://schemas.microsoft.com/office/excel/2006/main">
          <x14:cfRule type="dataBar" id="{22CFD68B-1916-485C-AAEC-7784165B1D88}">
            <x14:dataBar minLength="0" maxLength="100" gradient="0">
              <x14:cfvo type="autoMin"/>
              <x14:cfvo type="autoMax"/>
              <x14:negativeFillColor rgb="FFFF0000"/>
              <x14:axisColor rgb="FF000000"/>
            </x14:dataBar>
          </x14:cfRule>
          <xm:sqref>AC73</xm:sqref>
        </x14:conditionalFormatting>
        <x14:conditionalFormatting xmlns:xm="http://schemas.microsoft.com/office/excel/2006/main">
          <x14:cfRule type="dataBar" id="{15CD0829-1216-41D4-BD50-FD59A3AA988A}">
            <x14:dataBar minLength="0" maxLength="100" gradient="0">
              <x14:cfvo type="autoMin"/>
              <x14:cfvo type="autoMax"/>
              <x14:negativeFillColor rgb="FFFF0000"/>
              <x14:axisColor rgb="FF000000"/>
            </x14:dataBar>
          </x14:cfRule>
          <xm:sqref>AK43</xm:sqref>
        </x14:conditionalFormatting>
        <x14:conditionalFormatting xmlns:xm="http://schemas.microsoft.com/office/excel/2006/main">
          <x14:cfRule type="dataBar" id="{6F6C86F2-6E90-405F-BC28-4F0CBC4E42BA}">
            <x14:dataBar minLength="0" maxLength="100" gradient="0">
              <x14:cfvo type="autoMin"/>
              <x14:cfvo type="autoMax"/>
              <x14:negativeFillColor rgb="FFFF0000"/>
              <x14:axisColor rgb="FF000000"/>
            </x14:dataBar>
          </x14:cfRule>
          <xm:sqref>AK44</xm:sqref>
        </x14:conditionalFormatting>
        <x14:conditionalFormatting xmlns:xm="http://schemas.microsoft.com/office/excel/2006/main">
          <x14:cfRule type="dataBar" id="{835ED800-0AB8-432F-9C22-F2E5F4CACF59}">
            <x14:dataBar minLength="0" maxLength="100" gradient="0">
              <x14:cfvo type="autoMin"/>
              <x14:cfvo type="autoMax"/>
              <x14:negativeFillColor rgb="FFFF0000"/>
              <x14:axisColor rgb="FF000000"/>
            </x14:dataBar>
          </x14:cfRule>
          <xm:sqref>AK45</xm:sqref>
        </x14:conditionalFormatting>
        <x14:conditionalFormatting xmlns:xm="http://schemas.microsoft.com/office/excel/2006/main">
          <x14:cfRule type="dataBar" id="{066900D5-49AC-4E12-98EC-1338A9CDD91B}">
            <x14:dataBar minLength="0" maxLength="100" gradient="0">
              <x14:cfvo type="autoMin"/>
              <x14:cfvo type="autoMax"/>
              <x14:negativeFillColor rgb="FFFF0000"/>
              <x14:axisColor rgb="FF000000"/>
            </x14:dataBar>
          </x14:cfRule>
          <xm:sqref>AK46</xm:sqref>
        </x14:conditionalFormatting>
        <x14:conditionalFormatting xmlns:xm="http://schemas.microsoft.com/office/excel/2006/main">
          <x14:cfRule type="dataBar" id="{04B3F9CC-0398-4C8B-9306-A2B7F12C4535}">
            <x14:dataBar minLength="0" maxLength="100" gradient="0">
              <x14:cfvo type="autoMin"/>
              <x14:cfvo type="autoMax"/>
              <x14:negativeFillColor rgb="FFFF0000"/>
              <x14:axisColor rgb="FF000000"/>
            </x14:dataBar>
          </x14:cfRule>
          <xm:sqref>AK47</xm:sqref>
        </x14:conditionalFormatting>
        <x14:conditionalFormatting xmlns:xm="http://schemas.microsoft.com/office/excel/2006/main">
          <x14:cfRule type="dataBar" id="{5A79CFA1-C300-4A0E-97BC-E6313046950E}">
            <x14:dataBar minLength="0" maxLength="100" gradient="0">
              <x14:cfvo type="autoMin"/>
              <x14:cfvo type="autoMax"/>
              <x14:negativeFillColor rgb="FFFF0000"/>
              <x14:axisColor rgb="FF000000"/>
            </x14:dataBar>
          </x14:cfRule>
          <xm:sqref>AK48</xm:sqref>
        </x14:conditionalFormatting>
        <x14:conditionalFormatting xmlns:xm="http://schemas.microsoft.com/office/excel/2006/main">
          <x14:cfRule type="dataBar" id="{F37F34DA-99FD-457B-9D9D-0011EF0CD9F8}">
            <x14:dataBar minLength="0" maxLength="100" gradient="0">
              <x14:cfvo type="autoMin"/>
              <x14:cfvo type="autoMax"/>
              <x14:negativeFillColor rgb="FFFF0000"/>
              <x14:axisColor rgb="FF000000"/>
            </x14:dataBar>
          </x14:cfRule>
          <xm:sqref>AK49</xm:sqref>
        </x14:conditionalFormatting>
        <x14:conditionalFormatting xmlns:xm="http://schemas.microsoft.com/office/excel/2006/main">
          <x14:cfRule type="dataBar" id="{153EA81E-CA7D-4BE4-A37F-66E403D77EFF}">
            <x14:dataBar minLength="0" maxLength="100" gradient="0">
              <x14:cfvo type="autoMin"/>
              <x14:cfvo type="autoMax"/>
              <x14:negativeFillColor rgb="FFFF0000"/>
              <x14:axisColor rgb="FF000000"/>
            </x14:dataBar>
          </x14:cfRule>
          <xm:sqref>AK50</xm:sqref>
        </x14:conditionalFormatting>
        <x14:conditionalFormatting xmlns:xm="http://schemas.microsoft.com/office/excel/2006/main">
          <x14:cfRule type="dataBar" id="{DFDE7C38-BA7B-42B4-AB48-62A96ACAD4F6}">
            <x14:dataBar minLength="0" maxLength="100" gradient="0">
              <x14:cfvo type="autoMin"/>
              <x14:cfvo type="autoMax"/>
              <x14:negativeFillColor rgb="FFFF0000"/>
              <x14:axisColor rgb="FF000000"/>
            </x14:dataBar>
          </x14:cfRule>
          <xm:sqref>AK51</xm:sqref>
        </x14:conditionalFormatting>
        <x14:conditionalFormatting xmlns:xm="http://schemas.microsoft.com/office/excel/2006/main">
          <x14:cfRule type="dataBar" id="{69C1FC8A-DC7A-4846-9262-BE86544A639A}">
            <x14:dataBar minLength="0" maxLength="100" gradient="0">
              <x14:cfvo type="autoMin"/>
              <x14:cfvo type="autoMax"/>
              <x14:negativeFillColor rgb="FFFF0000"/>
              <x14:axisColor rgb="FF000000"/>
            </x14:dataBar>
          </x14:cfRule>
          <xm:sqref>AK52</xm:sqref>
        </x14:conditionalFormatting>
        <x14:conditionalFormatting xmlns:xm="http://schemas.microsoft.com/office/excel/2006/main">
          <x14:cfRule type="dataBar" id="{C1E8BEBD-15CA-4B2F-B033-ECD6A065D7D5}">
            <x14:dataBar minLength="0" maxLength="100" gradient="0">
              <x14:cfvo type="autoMin"/>
              <x14:cfvo type="autoMax"/>
              <x14:negativeFillColor rgb="FFFF0000"/>
              <x14:axisColor rgb="FF000000"/>
            </x14:dataBar>
          </x14:cfRule>
          <xm:sqref>AK53</xm:sqref>
        </x14:conditionalFormatting>
        <x14:conditionalFormatting xmlns:xm="http://schemas.microsoft.com/office/excel/2006/main">
          <x14:cfRule type="dataBar" id="{2DDEF025-7E8C-437C-ABD3-DA1FC93D76DA}">
            <x14:dataBar minLength="0" maxLength="100" gradient="0">
              <x14:cfvo type="autoMin"/>
              <x14:cfvo type="autoMax"/>
              <x14:negativeFillColor rgb="FFFF0000"/>
              <x14:axisColor rgb="FF000000"/>
            </x14:dataBar>
          </x14:cfRule>
          <xm:sqref>AK54</xm:sqref>
        </x14:conditionalFormatting>
        <x14:conditionalFormatting xmlns:xm="http://schemas.microsoft.com/office/excel/2006/main">
          <x14:cfRule type="dataBar" id="{3130BCFB-C851-4CD9-BC8D-15E3C8704FA9}">
            <x14:dataBar minLength="0" maxLength="100" gradient="0">
              <x14:cfvo type="autoMin"/>
              <x14:cfvo type="autoMax"/>
              <x14:negativeFillColor rgb="FFFF0000"/>
              <x14:axisColor rgb="FF000000"/>
            </x14:dataBar>
          </x14:cfRule>
          <xm:sqref>AK55</xm:sqref>
        </x14:conditionalFormatting>
        <x14:conditionalFormatting xmlns:xm="http://schemas.microsoft.com/office/excel/2006/main">
          <x14:cfRule type="dataBar" id="{8BBC11EF-BD9F-4887-99A6-0C35951BC5CE}">
            <x14:dataBar minLength="0" maxLength="100" gradient="0">
              <x14:cfvo type="autoMin"/>
              <x14:cfvo type="autoMax"/>
              <x14:negativeFillColor rgb="FFFF0000"/>
              <x14:axisColor rgb="FF000000"/>
            </x14:dataBar>
          </x14:cfRule>
          <xm:sqref>AK56</xm:sqref>
        </x14:conditionalFormatting>
        <x14:conditionalFormatting xmlns:xm="http://schemas.microsoft.com/office/excel/2006/main">
          <x14:cfRule type="dataBar" id="{97D57D71-6E32-47D2-8829-582A768604B4}">
            <x14:dataBar minLength="0" maxLength="100" gradient="0">
              <x14:cfvo type="autoMin"/>
              <x14:cfvo type="autoMax"/>
              <x14:negativeFillColor rgb="FFFF0000"/>
              <x14:axisColor rgb="FF000000"/>
            </x14:dataBar>
          </x14:cfRule>
          <xm:sqref>AK57</xm:sqref>
        </x14:conditionalFormatting>
        <x14:conditionalFormatting xmlns:xm="http://schemas.microsoft.com/office/excel/2006/main">
          <x14:cfRule type="dataBar" id="{C3ACD614-4488-4448-BEF7-EDC43003F8BF}">
            <x14:dataBar minLength="0" maxLength="100" gradient="0">
              <x14:cfvo type="autoMin"/>
              <x14:cfvo type="autoMax"/>
              <x14:negativeFillColor rgb="FFFF0000"/>
              <x14:axisColor rgb="FF000000"/>
            </x14:dataBar>
          </x14:cfRule>
          <xm:sqref>AK58</xm:sqref>
        </x14:conditionalFormatting>
        <x14:conditionalFormatting xmlns:xm="http://schemas.microsoft.com/office/excel/2006/main">
          <x14:cfRule type="dataBar" id="{E6CDE293-637F-4D35-8FE3-746B7B2CF471}">
            <x14:dataBar minLength="0" maxLength="100" gradient="0">
              <x14:cfvo type="autoMin"/>
              <x14:cfvo type="autoMax"/>
              <x14:negativeFillColor rgb="FFFF0000"/>
              <x14:axisColor rgb="FF000000"/>
            </x14:dataBar>
          </x14:cfRule>
          <xm:sqref>AK59</xm:sqref>
        </x14:conditionalFormatting>
        <x14:conditionalFormatting xmlns:xm="http://schemas.microsoft.com/office/excel/2006/main">
          <x14:cfRule type="dataBar" id="{A3BC6618-EE1B-40B4-B834-E9C2C955F5EA}">
            <x14:dataBar minLength="0" maxLength="100" gradient="0">
              <x14:cfvo type="autoMin"/>
              <x14:cfvo type="autoMax"/>
              <x14:negativeFillColor rgb="FFFF0000"/>
              <x14:axisColor rgb="FF000000"/>
            </x14:dataBar>
          </x14:cfRule>
          <xm:sqref>AK60</xm:sqref>
        </x14:conditionalFormatting>
        <x14:conditionalFormatting xmlns:xm="http://schemas.microsoft.com/office/excel/2006/main">
          <x14:cfRule type="dataBar" id="{E887603B-6871-4BEA-B062-7F42861CF843}">
            <x14:dataBar minLength="0" maxLength="100" gradient="0">
              <x14:cfvo type="autoMin"/>
              <x14:cfvo type="autoMax"/>
              <x14:negativeFillColor rgb="FFFF0000"/>
              <x14:axisColor rgb="FF000000"/>
            </x14:dataBar>
          </x14:cfRule>
          <xm:sqref>AK61</xm:sqref>
        </x14:conditionalFormatting>
        <x14:conditionalFormatting xmlns:xm="http://schemas.microsoft.com/office/excel/2006/main">
          <x14:cfRule type="dataBar" id="{26C65CFB-61BB-4EEA-A97D-968FF9378C17}">
            <x14:dataBar minLength="0" maxLength="100" gradient="0">
              <x14:cfvo type="autoMin"/>
              <x14:cfvo type="autoMax"/>
              <x14:negativeFillColor rgb="FFFF0000"/>
              <x14:axisColor rgb="FF000000"/>
            </x14:dataBar>
          </x14:cfRule>
          <xm:sqref>AK62</xm:sqref>
        </x14:conditionalFormatting>
        <x14:conditionalFormatting xmlns:xm="http://schemas.microsoft.com/office/excel/2006/main">
          <x14:cfRule type="dataBar" id="{154933C3-E01F-4826-BD15-1133631B2D20}">
            <x14:dataBar minLength="0" maxLength="100" gradient="0">
              <x14:cfvo type="autoMin"/>
              <x14:cfvo type="autoMax"/>
              <x14:negativeFillColor rgb="FFFF0000"/>
              <x14:axisColor rgb="FF000000"/>
            </x14:dataBar>
          </x14:cfRule>
          <xm:sqref>AK63</xm:sqref>
        </x14:conditionalFormatting>
        <x14:conditionalFormatting xmlns:xm="http://schemas.microsoft.com/office/excel/2006/main">
          <x14:cfRule type="dataBar" id="{D2809CE9-BB5F-42A2-B74A-F75D73F86982}">
            <x14:dataBar minLength="0" maxLength="100" gradient="0">
              <x14:cfvo type="autoMin"/>
              <x14:cfvo type="autoMax"/>
              <x14:negativeFillColor rgb="FFFF0000"/>
              <x14:axisColor rgb="FF000000"/>
            </x14:dataBar>
          </x14:cfRule>
          <xm:sqref>AK64</xm:sqref>
        </x14:conditionalFormatting>
        <x14:conditionalFormatting xmlns:xm="http://schemas.microsoft.com/office/excel/2006/main">
          <x14:cfRule type="dataBar" id="{B16F2F3D-0112-4154-8231-2F2A426D3620}">
            <x14:dataBar minLength="0" maxLength="100" gradient="0">
              <x14:cfvo type="autoMin"/>
              <x14:cfvo type="autoMax"/>
              <x14:negativeFillColor rgb="FFFF0000"/>
              <x14:axisColor rgb="FF000000"/>
            </x14:dataBar>
          </x14:cfRule>
          <xm:sqref>AK65</xm:sqref>
        </x14:conditionalFormatting>
        <x14:conditionalFormatting xmlns:xm="http://schemas.microsoft.com/office/excel/2006/main">
          <x14:cfRule type="dataBar" id="{1D79C681-94BC-436C-B5BD-58634FA8C964}">
            <x14:dataBar minLength="0" maxLength="100" gradient="0">
              <x14:cfvo type="autoMin"/>
              <x14:cfvo type="autoMax"/>
              <x14:negativeFillColor rgb="FFFF0000"/>
              <x14:axisColor rgb="FF000000"/>
            </x14:dataBar>
          </x14:cfRule>
          <xm:sqref>AK66</xm:sqref>
        </x14:conditionalFormatting>
        <x14:conditionalFormatting xmlns:xm="http://schemas.microsoft.com/office/excel/2006/main">
          <x14:cfRule type="dataBar" id="{66F30F10-C359-4499-A02C-C388A4DE4074}">
            <x14:dataBar minLength="0" maxLength="100" gradient="0">
              <x14:cfvo type="autoMin"/>
              <x14:cfvo type="autoMax"/>
              <x14:negativeFillColor rgb="FFFF0000"/>
              <x14:axisColor rgb="FF000000"/>
            </x14:dataBar>
          </x14:cfRule>
          <xm:sqref>AK67</xm:sqref>
        </x14:conditionalFormatting>
        <x14:conditionalFormatting xmlns:xm="http://schemas.microsoft.com/office/excel/2006/main">
          <x14:cfRule type="dataBar" id="{20E94B1F-480F-4F56-8C95-3A03836DDC20}">
            <x14:dataBar minLength="0" maxLength="100" gradient="0">
              <x14:cfvo type="autoMin"/>
              <x14:cfvo type="autoMax"/>
              <x14:negativeFillColor rgb="FFFF0000"/>
              <x14:axisColor rgb="FF000000"/>
            </x14:dataBar>
          </x14:cfRule>
          <xm:sqref>AK68</xm:sqref>
        </x14:conditionalFormatting>
        <x14:conditionalFormatting xmlns:xm="http://schemas.microsoft.com/office/excel/2006/main">
          <x14:cfRule type="dataBar" id="{11E9832C-8005-46BC-8D84-E706A0E4C399}">
            <x14:dataBar minLength="0" maxLength="100" gradient="0">
              <x14:cfvo type="autoMin"/>
              <x14:cfvo type="autoMax"/>
              <x14:negativeFillColor rgb="FFFF0000"/>
              <x14:axisColor rgb="FF000000"/>
            </x14:dataBar>
          </x14:cfRule>
          <xm:sqref>AK69</xm:sqref>
        </x14:conditionalFormatting>
        <x14:conditionalFormatting xmlns:xm="http://schemas.microsoft.com/office/excel/2006/main">
          <x14:cfRule type="dataBar" id="{BF249C89-EDFF-405F-B445-478BFB2C228F}">
            <x14:dataBar minLength="0" maxLength="100" gradient="0">
              <x14:cfvo type="autoMin"/>
              <x14:cfvo type="autoMax"/>
              <x14:negativeFillColor rgb="FFFF0000"/>
              <x14:axisColor rgb="FF000000"/>
            </x14:dataBar>
          </x14:cfRule>
          <xm:sqref>AK70</xm:sqref>
        </x14:conditionalFormatting>
        <x14:conditionalFormatting xmlns:xm="http://schemas.microsoft.com/office/excel/2006/main">
          <x14:cfRule type="dataBar" id="{E44CBEB3-B779-4833-A03B-B8F112578965}">
            <x14:dataBar minLength="0" maxLength="100" gradient="0">
              <x14:cfvo type="autoMin"/>
              <x14:cfvo type="autoMax"/>
              <x14:negativeFillColor rgb="FFFF0000"/>
              <x14:axisColor rgb="FF000000"/>
            </x14:dataBar>
          </x14:cfRule>
          <xm:sqref>AK71</xm:sqref>
        </x14:conditionalFormatting>
        <x14:conditionalFormatting xmlns:xm="http://schemas.microsoft.com/office/excel/2006/main">
          <x14:cfRule type="dataBar" id="{D3AF309D-DC5B-4B30-BD23-A09D875A6A36}">
            <x14:dataBar minLength="0" maxLength="100" gradient="0">
              <x14:cfvo type="autoMin"/>
              <x14:cfvo type="autoMax"/>
              <x14:negativeFillColor rgb="FFFF0000"/>
              <x14:axisColor rgb="FF000000"/>
            </x14:dataBar>
          </x14:cfRule>
          <xm:sqref>AK72</xm:sqref>
        </x14:conditionalFormatting>
        <x14:conditionalFormatting xmlns:xm="http://schemas.microsoft.com/office/excel/2006/main">
          <x14:cfRule type="dataBar" id="{768BED6D-B377-451C-B9BC-19A320C84785}">
            <x14:dataBar minLength="0" maxLength="100" gradient="0">
              <x14:cfvo type="autoMin"/>
              <x14:cfvo type="autoMax"/>
              <x14:negativeFillColor rgb="FFFF0000"/>
              <x14:axisColor rgb="FF000000"/>
            </x14:dataBar>
          </x14:cfRule>
          <xm:sqref>AK73</xm:sqref>
        </x14:conditionalFormatting>
        <x14:conditionalFormatting xmlns:xm="http://schemas.microsoft.com/office/excel/2006/main">
          <x14:cfRule type="dataBar" id="{1D4068CF-ACA7-4ED6-A08E-8D509A0440B9}">
            <x14:dataBar minLength="0" maxLength="100" gradient="0">
              <x14:cfvo type="autoMin"/>
              <x14:cfvo type="autoMax"/>
              <x14:negativeFillColor rgb="FFFF0000"/>
              <x14:axisColor rgb="FF000000"/>
            </x14:dataBar>
          </x14:cfRule>
          <xm:sqref>AL43</xm:sqref>
        </x14:conditionalFormatting>
        <x14:conditionalFormatting xmlns:xm="http://schemas.microsoft.com/office/excel/2006/main">
          <x14:cfRule type="dataBar" id="{04B619D5-023B-40AB-97E7-4E53AF784585}">
            <x14:dataBar minLength="0" maxLength="100" gradient="0">
              <x14:cfvo type="autoMin"/>
              <x14:cfvo type="autoMax"/>
              <x14:negativeFillColor rgb="FFFF0000"/>
              <x14:axisColor rgb="FF000000"/>
            </x14:dataBar>
          </x14:cfRule>
          <xm:sqref>AL44</xm:sqref>
        </x14:conditionalFormatting>
        <x14:conditionalFormatting xmlns:xm="http://schemas.microsoft.com/office/excel/2006/main">
          <x14:cfRule type="dataBar" id="{B7CA0E88-0D99-4B55-9646-37D1E21B3C1A}">
            <x14:dataBar minLength="0" maxLength="100" gradient="0">
              <x14:cfvo type="autoMin"/>
              <x14:cfvo type="autoMax"/>
              <x14:negativeFillColor rgb="FFFF0000"/>
              <x14:axisColor rgb="FF000000"/>
            </x14:dataBar>
          </x14:cfRule>
          <xm:sqref>AL45</xm:sqref>
        </x14:conditionalFormatting>
        <x14:conditionalFormatting xmlns:xm="http://schemas.microsoft.com/office/excel/2006/main">
          <x14:cfRule type="dataBar" id="{616334A7-43B1-4081-A53F-3F69D2E5B337}">
            <x14:dataBar minLength="0" maxLength="100" gradient="0">
              <x14:cfvo type="autoMin"/>
              <x14:cfvo type="autoMax"/>
              <x14:negativeFillColor rgb="FFFF0000"/>
              <x14:axisColor rgb="FF000000"/>
            </x14:dataBar>
          </x14:cfRule>
          <xm:sqref>AL46</xm:sqref>
        </x14:conditionalFormatting>
        <x14:conditionalFormatting xmlns:xm="http://schemas.microsoft.com/office/excel/2006/main">
          <x14:cfRule type="dataBar" id="{EADD2162-E114-4947-8712-242FDA690235}">
            <x14:dataBar minLength="0" maxLength="100" gradient="0">
              <x14:cfvo type="autoMin"/>
              <x14:cfvo type="autoMax"/>
              <x14:negativeFillColor rgb="FFFF0000"/>
              <x14:axisColor rgb="FF000000"/>
            </x14:dataBar>
          </x14:cfRule>
          <xm:sqref>AL47</xm:sqref>
        </x14:conditionalFormatting>
        <x14:conditionalFormatting xmlns:xm="http://schemas.microsoft.com/office/excel/2006/main">
          <x14:cfRule type="dataBar" id="{06A47ED7-B3D8-44D6-9DE6-4DCA3B5F96C9}">
            <x14:dataBar minLength="0" maxLength="100" gradient="0">
              <x14:cfvo type="autoMin"/>
              <x14:cfvo type="autoMax"/>
              <x14:negativeFillColor rgb="FFFF0000"/>
              <x14:axisColor rgb="FF000000"/>
            </x14:dataBar>
          </x14:cfRule>
          <xm:sqref>AL48</xm:sqref>
        </x14:conditionalFormatting>
        <x14:conditionalFormatting xmlns:xm="http://schemas.microsoft.com/office/excel/2006/main">
          <x14:cfRule type="dataBar" id="{56622466-85BE-40C7-92ED-17839B1D9A03}">
            <x14:dataBar minLength="0" maxLength="100" gradient="0">
              <x14:cfvo type="autoMin"/>
              <x14:cfvo type="autoMax"/>
              <x14:negativeFillColor rgb="FFFF0000"/>
              <x14:axisColor rgb="FF000000"/>
            </x14:dataBar>
          </x14:cfRule>
          <xm:sqref>AL49</xm:sqref>
        </x14:conditionalFormatting>
        <x14:conditionalFormatting xmlns:xm="http://schemas.microsoft.com/office/excel/2006/main">
          <x14:cfRule type="dataBar" id="{3985D690-18A6-43A0-8C0F-2370C2EF6EFB}">
            <x14:dataBar minLength="0" maxLength="100" gradient="0">
              <x14:cfvo type="autoMin"/>
              <x14:cfvo type="autoMax"/>
              <x14:negativeFillColor rgb="FFFF0000"/>
              <x14:axisColor rgb="FF000000"/>
            </x14:dataBar>
          </x14:cfRule>
          <xm:sqref>AL50</xm:sqref>
        </x14:conditionalFormatting>
        <x14:conditionalFormatting xmlns:xm="http://schemas.microsoft.com/office/excel/2006/main">
          <x14:cfRule type="dataBar" id="{A6DDFA82-CEE9-4E18-A799-BFE70F88BCF8}">
            <x14:dataBar minLength="0" maxLength="100" gradient="0">
              <x14:cfvo type="autoMin"/>
              <x14:cfvo type="autoMax"/>
              <x14:negativeFillColor rgb="FFFF0000"/>
              <x14:axisColor rgb="FF000000"/>
            </x14:dataBar>
          </x14:cfRule>
          <xm:sqref>AL51</xm:sqref>
        </x14:conditionalFormatting>
        <x14:conditionalFormatting xmlns:xm="http://schemas.microsoft.com/office/excel/2006/main">
          <x14:cfRule type="dataBar" id="{E6C33553-1EEA-4C17-AC5C-F58357E7FA59}">
            <x14:dataBar minLength="0" maxLength="100" gradient="0">
              <x14:cfvo type="autoMin"/>
              <x14:cfvo type="autoMax"/>
              <x14:negativeFillColor rgb="FFFF0000"/>
              <x14:axisColor rgb="FF000000"/>
            </x14:dataBar>
          </x14:cfRule>
          <xm:sqref>AL52</xm:sqref>
        </x14:conditionalFormatting>
        <x14:conditionalFormatting xmlns:xm="http://schemas.microsoft.com/office/excel/2006/main">
          <x14:cfRule type="dataBar" id="{7B186BB7-31DF-4C17-A200-39A02FE7B4B6}">
            <x14:dataBar minLength="0" maxLength="100" gradient="0">
              <x14:cfvo type="autoMin"/>
              <x14:cfvo type="autoMax"/>
              <x14:negativeFillColor rgb="FFFF0000"/>
              <x14:axisColor rgb="FF000000"/>
            </x14:dataBar>
          </x14:cfRule>
          <xm:sqref>AL53</xm:sqref>
        </x14:conditionalFormatting>
        <x14:conditionalFormatting xmlns:xm="http://schemas.microsoft.com/office/excel/2006/main">
          <x14:cfRule type="dataBar" id="{9CCEC08C-AD1C-45AD-AB8E-EC581D161742}">
            <x14:dataBar minLength="0" maxLength="100" gradient="0">
              <x14:cfvo type="autoMin"/>
              <x14:cfvo type="autoMax"/>
              <x14:negativeFillColor rgb="FFFF0000"/>
              <x14:axisColor rgb="FF000000"/>
            </x14:dataBar>
          </x14:cfRule>
          <xm:sqref>AL54</xm:sqref>
        </x14:conditionalFormatting>
        <x14:conditionalFormatting xmlns:xm="http://schemas.microsoft.com/office/excel/2006/main">
          <x14:cfRule type="dataBar" id="{B047FD92-8252-44A7-90DE-D1D4CE33AE6C}">
            <x14:dataBar minLength="0" maxLength="100" gradient="0">
              <x14:cfvo type="autoMin"/>
              <x14:cfvo type="autoMax"/>
              <x14:negativeFillColor rgb="FFFF0000"/>
              <x14:axisColor rgb="FF000000"/>
            </x14:dataBar>
          </x14:cfRule>
          <xm:sqref>AL55</xm:sqref>
        </x14:conditionalFormatting>
        <x14:conditionalFormatting xmlns:xm="http://schemas.microsoft.com/office/excel/2006/main">
          <x14:cfRule type="dataBar" id="{C1CB7BB8-0938-411B-9E4F-1497FDA7762A}">
            <x14:dataBar minLength="0" maxLength="100" gradient="0">
              <x14:cfvo type="autoMin"/>
              <x14:cfvo type="autoMax"/>
              <x14:negativeFillColor rgb="FFFF0000"/>
              <x14:axisColor rgb="FF000000"/>
            </x14:dataBar>
          </x14:cfRule>
          <xm:sqref>AL56</xm:sqref>
        </x14:conditionalFormatting>
        <x14:conditionalFormatting xmlns:xm="http://schemas.microsoft.com/office/excel/2006/main">
          <x14:cfRule type="dataBar" id="{9626C21B-34D2-4671-91A9-FC65F035C7E0}">
            <x14:dataBar minLength="0" maxLength="100" gradient="0">
              <x14:cfvo type="autoMin"/>
              <x14:cfvo type="autoMax"/>
              <x14:negativeFillColor rgb="FFFF0000"/>
              <x14:axisColor rgb="FF000000"/>
            </x14:dataBar>
          </x14:cfRule>
          <xm:sqref>AL57</xm:sqref>
        </x14:conditionalFormatting>
        <x14:conditionalFormatting xmlns:xm="http://schemas.microsoft.com/office/excel/2006/main">
          <x14:cfRule type="dataBar" id="{A4515C91-D94E-4D3E-A6B0-1C49CA0E6A94}">
            <x14:dataBar minLength="0" maxLength="100" gradient="0">
              <x14:cfvo type="autoMin"/>
              <x14:cfvo type="autoMax"/>
              <x14:negativeFillColor rgb="FFFF0000"/>
              <x14:axisColor rgb="FF000000"/>
            </x14:dataBar>
          </x14:cfRule>
          <xm:sqref>AL58</xm:sqref>
        </x14:conditionalFormatting>
        <x14:conditionalFormatting xmlns:xm="http://schemas.microsoft.com/office/excel/2006/main">
          <x14:cfRule type="dataBar" id="{7E8DB22A-33AB-468C-A482-69BC466D52CE}">
            <x14:dataBar minLength="0" maxLength="100" gradient="0">
              <x14:cfvo type="autoMin"/>
              <x14:cfvo type="autoMax"/>
              <x14:negativeFillColor rgb="FFFF0000"/>
              <x14:axisColor rgb="FF000000"/>
            </x14:dataBar>
          </x14:cfRule>
          <xm:sqref>AL59</xm:sqref>
        </x14:conditionalFormatting>
        <x14:conditionalFormatting xmlns:xm="http://schemas.microsoft.com/office/excel/2006/main">
          <x14:cfRule type="dataBar" id="{C5BD248A-41E8-4DA5-A8F8-09BD45C33D9C}">
            <x14:dataBar minLength="0" maxLength="100" gradient="0">
              <x14:cfvo type="autoMin"/>
              <x14:cfvo type="autoMax"/>
              <x14:negativeFillColor rgb="FFFF0000"/>
              <x14:axisColor rgb="FF000000"/>
            </x14:dataBar>
          </x14:cfRule>
          <xm:sqref>AL60</xm:sqref>
        </x14:conditionalFormatting>
        <x14:conditionalFormatting xmlns:xm="http://schemas.microsoft.com/office/excel/2006/main">
          <x14:cfRule type="dataBar" id="{EDFDD046-AB99-41C2-A509-AE7309AAE949}">
            <x14:dataBar minLength="0" maxLength="100" gradient="0">
              <x14:cfvo type="autoMin"/>
              <x14:cfvo type="autoMax"/>
              <x14:negativeFillColor rgb="FFFF0000"/>
              <x14:axisColor rgb="FF000000"/>
            </x14:dataBar>
          </x14:cfRule>
          <xm:sqref>AL61</xm:sqref>
        </x14:conditionalFormatting>
        <x14:conditionalFormatting xmlns:xm="http://schemas.microsoft.com/office/excel/2006/main">
          <x14:cfRule type="dataBar" id="{735E4340-5982-4B2F-BCB0-DF149E8649AB}">
            <x14:dataBar minLength="0" maxLength="100" gradient="0">
              <x14:cfvo type="autoMin"/>
              <x14:cfvo type="autoMax"/>
              <x14:negativeFillColor rgb="FFFF0000"/>
              <x14:axisColor rgb="FF000000"/>
            </x14:dataBar>
          </x14:cfRule>
          <xm:sqref>AL62</xm:sqref>
        </x14:conditionalFormatting>
        <x14:conditionalFormatting xmlns:xm="http://schemas.microsoft.com/office/excel/2006/main">
          <x14:cfRule type="dataBar" id="{1A86B050-31DF-4D0C-B5AE-A57C5481A777}">
            <x14:dataBar minLength="0" maxLength="100" gradient="0">
              <x14:cfvo type="autoMin"/>
              <x14:cfvo type="autoMax"/>
              <x14:negativeFillColor rgb="FFFF0000"/>
              <x14:axisColor rgb="FF000000"/>
            </x14:dataBar>
          </x14:cfRule>
          <xm:sqref>AL63</xm:sqref>
        </x14:conditionalFormatting>
        <x14:conditionalFormatting xmlns:xm="http://schemas.microsoft.com/office/excel/2006/main">
          <x14:cfRule type="dataBar" id="{6F043713-2DDD-4392-8EBA-EF7756A3AB91}">
            <x14:dataBar minLength="0" maxLength="100" gradient="0">
              <x14:cfvo type="autoMin"/>
              <x14:cfvo type="autoMax"/>
              <x14:negativeFillColor rgb="FFFF0000"/>
              <x14:axisColor rgb="FF000000"/>
            </x14:dataBar>
          </x14:cfRule>
          <xm:sqref>AL64</xm:sqref>
        </x14:conditionalFormatting>
        <x14:conditionalFormatting xmlns:xm="http://schemas.microsoft.com/office/excel/2006/main">
          <x14:cfRule type="dataBar" id="{07DCD8DE-7CAD-4FB6-A2D7-261D10F2A910}">
            <x14:dataBar minLength="0" maxLength="100" gradient="0">
              <x14:cfvo type="autoMin"/>
              <x14:cfvo type="autoMax"/>
              <x14:negativeFillColor rgb="FFFF0000"/>
              <x14:axisColor rgb="FF000000"/>
            </x14:dataBar>
          </x14:cfRule>
          <xm:sqref>AL65</xm:sqref>
        </x14:conditionalFormatting>
        <x14:conditionalFormatting xmlns:xm="http://schemas.microsoft.com/office/excel/2006/main">
          <x14:cfRule type="dataBar" id="{51890FB6-1AA1-42A4-83A2-BF9CEEBA2240}">
            <x14:dataBar minLength="0" maxLength="100" gradient="0">
              <x14:cfvo type="autoMin"/>
              <x14:cfvo type="autoMax"/>
              <x14:negativeFillColor rgb="FFFF0000"/>
              <x14:axisColor rgb="FF000000"/>
            </x14:dataBar>
          </x14:cfRule>
          <xm:sqref>AL66</xm:sqref>
        </x14:conditionalFormatting>
        <x14:conditionalFormatting xmlns:xm="http://schemas.microsoft.com/office/excel/2006/main">
          <x14:cfRule type="dataBar" id="{8875EAC2-95CE-4A15-825A-01854D011350}">
            <x14:dataBar minLength="0" maxLength="100" gradient="0">
              <x14:cfvo type="autoMin"/>
              <x14:cfvo type="autoMax"/>
              <x14:negativeFillColor rgb="FFFF0000"/>
              <x14:axisColor rgb="FF000000"/>
            </x14:dataBar>
          </x14:cfRule>
          <xm:sqref>AL67</xm:sqref>
        </x14:conditionalFormatting>
        <x14:conditionalFormatting xmlns:xm="http://schemas.microsoft.com/office/excel/2006/main">
          <x14:cfRule type="dataBar" id="{664D9FCB-74F9-4C69-8AE9-355F3093E978}">
            <x14:dataBar minLength="0" maxLength="100" gradient="0">
              <x14:cfvo type="autoMin"/>
              <x14:cfvo type="autoMax"/>
              <x14:negativeFillColor rgb="FFFF0000"/>
              <x14:axisColor rgb="FF000000"/>
            </x14:dataBar>
          </x14:cfRule>
          <xm:sqref>AL68</xm:sqref>
        </x14:conditionalFormatting>
        <x14:conditionalFormatting xmlns:xm="http://schemas.microsoft.com/office/excel/2006/main">
          <x14:cfRule type="dataBar" id="{E187C7BA-E71C-4CAF-8131-9FC351A52725}">
            <x14:dataBar minLength="0" maxLength="100" gradient="0">
              <x14:cfvo type="autoMin"/>
              <x14:cfvo type="autoMax"/>
              <x14:negativeFillColor rgb="FFFF0000"/>
              <x14:axisColor rgb="FF000000"/>
            </x14:dataBar>
          </x14:cfRule>
          <xm:sqref>AL69</xm:sqref>
        </x14:conditionalFormatting>
        <x14:conditionalFormatting xmlns:xm="http://schemas.microsoft.com/office/excel/2006/main">
          <x14:cfRule type="dataBar" id="{23866C94-2D63-4336-90F1-C367BD871A02}">
            <x14:dataBar minLength="0" maxLength="100" gradient="0">
              <x14:cfvo type="autoMin"/>
              <x14:cfvo type="autoMax"/>
              <x14:negativeFillColor rgb="FFFF0000"/>
              <x14:axisColor rgb="FF000000"/>
            </x14:dataBar>
          </x14:cfRule>
          <xm:sqref>AL70</xm:sqref>
        </x14:conditionalFormatting>
        <x14:conditionalFormatting xmlns:xm="http://schemas.microsoft.com/office/excel/2006/main">
          <x14:cfRule type="dataBar" id="{E1F8EAF4-7ABE-480C-BD49-153BE34CB913}">
            <x14:dataBar minLength="0" maxLength="100" gradient="0">
              <x14:cfvo type="autoMin"/>
              <x14:cfvo type="autoMax"/>
              <x14:negativeFillColor rgb="FFFF0000"/>
              <x14:axisColor rgb="FF000000"/>
            </x14:dataBar>
          </x14:cfRule>
          <xm:sqref>AL71</xm:sqref>
        </x14:conditionalFormatting>
        <x14:conditionalFormatting xmlns:xm="http://schemas.microsoft.com/office/excel/2006/main">
          <x14:cfRule type="dataBar" id="{4C189AAB-0C18-4E81-B0BC-29A964F14E5C}">
            <x14:dataBar minLength="0" maxLength="100" gradient="0">
              <x14:cfvo type="autoMin"/>
              <x14:cfvo type="autoMax"/>
              <x14:negativeFillColor rgb="FFFF0000"/>
              <x14:axisColor rgb="FF000000"/>
            </x14:dataBar>
          </x14:cfRule>
          <xm:sqref>AL72</xm:sqref>
        </x14:conditionalFormatting>
        <x14:conditionalFormatting xmlns:xm="http://schemas.microsoft.com/office/excel/2006/main">
          <x14:cfRule type="dataBar" id="{B7CB2B49-75F4-41A1-BCC5-4FF349E2A13E}">
            <x14:dataBar minLength="0" maxLength="100" gradient="0">
              <x14:cfvo type="autoMin"/>
              <x14:cfvo type="autoMax"/>
              <x14:negativeFillColor rgb="FFFF0000"/>
              <x14:axisColor rgb="FF000000"/>
            </x14:dataBar>
          </x14:cfRule>
          <xm:sqref>AL73</xm:sqref>
        </x14:conditionalFormatting>
        <x14:conditionalFormatting xmlns:xm="http://schemas.microsoft.com/office/excel/2006/main">
          <x14:cfRule type="dataBar" id="{F52205CD-B6A0-4BCB-996F-B5412CB38EFF}">
            <x14:dataBar minLength="0" maxLength="100" gradient="0">
              <x14:cfvo type="autoMin"/>
              <x14:cfvo type="autoMax"/>
              <x14:negativeFillColor rgb="FFFF0000"/>
              <x14:axisColor rgb="FF000000"/>
            </x14:dataBar>
          </x14:cfRule>
          <xm:sqref>AM43</xm:sqref>
        </x14:conditionalFormatting>
        <x14:conditionalFormatting xmlns:xm="http://schemas.microsoft.com/office/excel/2006/main">
          <x14:cfRule type="dataBar" id="{CFE37550-9713-4842-9412-9FC332F0A719}">
            <x14:dataBar minLength="0" maxLength="100" gradient="0">
              <x14:cfvo type="autoMin"/>
              <x14:cfvo type="autoMax"/>
              <x14:negativeFillColor rgb="FFFF0000"/>
              <x14:axisColor rgb="FF000000"/>
            </x14:dataBar>
          </x14:cfRule>
          <xm:sqref>AM44</xm:sqref>
        </x14:conditionalFormatting>
        <x14:conditionalFormatting xmlns:xm="http://schemas.microsoft.com/office/excel/2006/main">
          <x14:cfRule type="dataBar" id="{B4D2CA93-EED6-42B9-9175-C23C8F36CC60}">
            <x14:dataBar minLength="0" maxLength="100" gradient="0">
              <x14:cfvo type="autoMin"/>
              <x14:cfvo type="autoMax"/>
              <x14:negativeFillColor rgb="FFFF0000"/>
              <x14:axisColor rgb="FF000000"/>
            </x14:dataBar>
          </x14:cfRule>
          <xm:sqref>AM45</xm:sqref>
        </x14:conditionalFormatting>
        <x14:conditionalFormatting xmlns:xm="http://schemas.microsoft.com/office/excel/2006/main">
          <x14:cfRule type="dataBar" id="{3B189CBA-2A8C-4219-A772-97ACF7C9253E}">
            <x14:dataBar minLength="0" maxLength="100" gradient="0">
              <x14:cfvo type="autoMin"/>
              <x14:cfvo type="autoMax"/>
              <x14:negativeFillColor rgb="FFFF0000"/>
              <x14:axisColor rgb="FF000000"/>
            </x14:dataBar>
          </x14:cfRule>
          <xm:sqref>AM46</xm:sqref>
        </x14:conditionalFormatting>
        <x14:conditionalFormatting xmlns:xm="http://schemas.microsoft.com/office/excel/2006/main">
          <x14:cfRule type="dataBar" id="{545CDDFC-34E8-4A80-812E-7332B5FE6F7E}">
            <x14:dataBar minLength="0" maxLength="100" gradient="0">
              <x14:cfvo type="autoMin"/>
              <x14:cfvo type="autoMax"/>
              <x14:negativeFillColor rgb="FFFF0000"/>
              <x14:axisColor rgb="FF000000"/>
            </x14:dataBar>
          </x14:cfRule>
          <xm:sqref>AM47</xm:sqref>
        </x14:conditionalFormatting>
        <x14:conditionalFormatting xmlns:xm="http://schemas.microsoft.com/office/excel/2006/main">
          <x14:cfRule type="dataBar" id="{BF6A309F-A785-4EEB-BAA3-2B9DCD123375}">
            <x14:dataBar minLength="0" maxLength="100" gradient="0">
              <x14:cfvo type="autoMin"/>
              <x14:cfvo type="autoMax"/>
              <x14:negativeFillColor rgb="FFFF0000"/>
              <x14:axisColor rgb="FF000000"/>
            </x14:dataBar>
          </x14:cfRule>
          <xm:sqref>AM48</xm:sqref>
        </x14:conditionalFormatting>
        <x14:conditionalFormatting xmlns:xm="http://schemas.microsoft.com/office/excel/2006/main">
          <x14:cfRule type="dataBar" id="{82488720-AE75-4639-BA39-099D5D536F99}">
            <x14:dataBar minLength="0" maxLength="100" gradient="0">
              <x14:cfvo type="autoMin"/>
              <x14:cfvo type="autoMax"/>
              <x14:negativeFillColor rgb="FFFF0000"/>
              <x14:axisColor rgb="FF000000"/>
            </x14:dataBar>
          </x14:cfRule>
          <xm:sqref>AM49</xm:sqref>
        </x14:conditionalFormatting>
        <x14:conditionalFormatting xmlns:xm="http://schemas.microsoft.com/office/excel/2006/main">
          <x14:cfRule type="dataBar" id="{4841C9B1-609C-47BE-BA00-3DDA6A6EDBC3}">
            <x14:dataBar minLength="0" maxLength="100" gradient="0">
              <x14:cfvo type="autoMin"/>
              <x14:cfvo type="autoMax"/>
              <x14:negativeFillColor rgb="FFFF0000"/>
              <x14:axisColor rgb="FF000000"/>
            </x14:dataBar>
          </x14:cfRule>
          <xm:sqref>AM50</xm:sqref>
        </x14:conditionalFormatting>
        <x14:conditionalFormatting xmlns:xm="http://schemas.microsoft.com/office/excel/2006/main">
          <x14:cfRule type="dataBar" id="{D393C846-7DDE-4950-9166-91530EBFE507}">
            <x14:dataBar minLength="0" maxLength="100" gradient="0">
              <x14:cfvo type="autoMin"/>
              <x14:cfvo type="autoMax"/>
              <x14:negativeFillColor rgb="FFFF0000"/>
              <x14:axisColor rgb="FF000000"/>
            </x14:dataBar>
          </x14:cfRule>
          <xm:sqref>AM51</xm:sqref>
        </x14:conditionalFormatting>
        <x14:conditionalFormatting xmlns:xm="http://schemas.microsoft.com/office/excel/2006/main">
          <x14:cfRule type="dataBar" id="{98504F31-A294-4D4E-9DB1-46D6E4FA9322}">
            <x14:dataBar minLength="0" maxLength="100" gradient="0">
              <x14:cfvo type="autoMin"/>
              <x14:cfvo type="autoMax"/>
              <x14:negativeFillColor rgb="FFFF0000"/>
              <x14:axisColor rgb="FF000000"/>
            </x14:dataBar>
          </x14:cfRule>
          <xm:sqref>AM52</xm:sqref>
        </x14:conditionalFormatting>
        <x14:conditionalFormatting xmlns:xm="http://schemas.microsoft.com/office/excel/2006/main">
          <x14:cfRule type="dataBar" id="{4C77D09E-B641-4D83-B397-8B4B1F41B5C8}">
            <x14:dataBar minLength="0" maxLength="100" gradient="0">
              <x14:cfvo type="autoMin"/>
              <x14:cfvo type="autoMax"/>
              <x14:negativeFillColor rgb="FFFF0000"/>
              <x14:axisColor rgb="FF000000"/>
            </x14:dataBar>
          </x14:cfRule>
          <xm:sqref>AM53</xm:sqref>
        </x14:conditionalFormatting>
        <x14:conditionalFormatting xmlns:xm="http://schemas.microsoft.com/office/excel/2006/main">
          <x14:cfRule type="dataBar" id="{EB6EA69A-6DD3-4401-AD47-6E9D9B2FBF4F}">
            <x14:dataBar minLength="0" maxLength="100" gradient="0">
              <x14:cfvo type="autoMin"/>
              <x14:cfvo type="autoMax"/>
              <x14:negativeFillColor rgb="FFFF0000"/>
              <x14:axisColor rgb="FF000000"/>
            </x14:dataBar>
          </x14:cfRule>
          <xm:sqref>AM54</xm:sqref>
        </x14:conditionalFormatting>
        <x14:conditionalFormatting xmlns:xm="http://schemas.microsoft.com/office/excel/2006/main">
          <x14:cfRule type="dataBar" id="{4A43257F-1393-44C2-AD23-A716D6726A61}">
            <x14:dataBar minLength="0" maxLength="100" gradient="0">
              <x14:cfvo type="autoMin"/>
              <x14:cfvo type="autoMax"/>
              <x14:negativeFillColor rgb="FFFF0000"/>
              <x14:axisColor rgb="FF000000"/>
            </x14:dataBar>
          </x14:cfRule>
          <xm:sqref>AM55</xm:sqref>
        </x14:conditionalFormatting>
        <x14:conditionalFormatting xmlns:xm="http://schemas.microsoft.com/office/excel/2006/main">
          <x14:cfRule type="dataBar" id="{3312664A-BEF7-4995-BA68-1F4A4728E20D}">
            <x14:dataBar minLength="0" maxLength="100" gradient="0">
              <x14:cfvo type="autoMin"/>
              <x14:cfvo type="autoMax"/>
              <x14:negativeFillColor rgb="FFFF0000"/>
              <x14:axisColor rgb="FF000000"/>
            </x14:dataBar>
          </x14:cfRule>
          <xm:sqref>AM56</xm:sqref>
        </x14:conditionalFormatting>
        <x14:conditionalFormatting xmlns:xm="http://schemas.microsoft.com/office/excel/2006/main">
          <x14:cfRule type="dataBar" id="{5C6F4ACE-E408-496D-A56C-A27BF2B9BD27}">
            <x14:dataBar minLength="0" maxLength="100" gradient="0">
              <x14:cfvo type="autoMin"/>
              <x14:cfvo type="autoMax"/>
              <x14:negativeFillColor rgb="FFFF0000"/>
              <x14:axisColor rgb="FF000000"/>
            </x14:dataBar>
          </x14:cfRule>
          <xm:sqref>AM57</xm:sqref>
        </x14:conditionalFormatting>
        <x14:conditionalFormatting xmlns:xm="http://schemas.microsoft.com/office/excel/2006/main">
          <x14:cfRule type="dataBar" id="{F971921E-ABE0-4C9F-83F7-AB5BB38050CB}">
            <x14:dataBar minLength="0" maxLength="100" gradient="0">
              <x14:cfvo type="autoMin"/>
              <x14:cfvo type="autoMax"/>
              <x14:negativeFillColor rgb="FFFF0000"/>
              <x14:axisColor rgb="FF000000"/>
            </x14:dataBar>
          </x14:cfRule>
          <xm:sqref>AM58</xm:sqref>
        </x14:conditionalFormatting>
        <x14:conditionalFormatting xmlns:xm="http://schemas.microsoft.com/office/excel/2006/main">
          <x14:cfRule type="dataBar" id="{BE9E22C1-5041-4E99-B27B-014F29D46828}">
            <x14:dataBar minLength="0" maxLength="100" gradient="0">
              <x14:cfvo type="autoMin"/>
              <x14:cfvo type="autoMax"/>
              <x14:negativeFillColor rgb="FFFF0000"/>
              <x14:axisColor rgb="FF000000"/>
            </x14:dataBar>
          </x14:cfRule>
          <xm:sqref>AM59</xm:sqref>
        </x14:conditionalFormatting>
        <x14:conditionalFormatting xmlns:xm="http://schemas.microsoft.com/office/excel/2006/main">
          <x14:cfRule type="dataBar" id="{B3DA97A5-12E6-4F1D-AC22-74F99991375E}">
            <x14:dataBar minLength="0" maxLength="100" gradient="0">
              <x14:cfvo type="autoMin"/>
              <x14:cfvo type="autoMax"/>
              <x14:negativeFillColor rgb="FFFF0000"/>
              <x14:axisColor rgb="FF000000"/>
            </x14:dataBar>
          </x14:cfRule>
          <xm:sqref>AM60</xm:sqref>
        </x14:conditionalFormatting>
        <x14:conditionalFormatting xmlns:xm="http://schemas.microsoft.com/office/excel/2006/main">
          <x14:cfRule type="dataBar" id="{6B143C17-F91A-45A3-8CAB-8BD8D399744C}">
            <x14:dataBar minLength="0" maxLength="100" gradient="0">
              <x14:cfvo type="autoMin"/>
              <x14:cfvo type="autoMax"/>
              <x14:negativeFillColor rgb="FFFF0000"/>
              <x14:axisColor rgb="FF000000"/>
            </x14:dataBar>
          </x14:cfRule>
          <xm:sqref>AM61</xm:sqref>
        </x14:conditionalFormatting>
        <x14:conditionalFormatting xmlns:xm="http://schemas.microsoft.com/office/excel/2006/main">
          <x14:cfRule type="dataBar" id="{2A0BCE4F-1EE5-4A1A-893F-9D6FFED06BA2}">
            <x14:dataBar minLength="0" maxLength="100" gradient="0">
              <x14:cfvo type="autoMin"/>
              <x14:cfvo type="autoMax"/>
              <x14:negativeFillColor rgb="FFFF0000"/>
              <x14:axisColor rgb="FF000000"/>
            </x14:dataBar>
          </x14:cfRule>
          <xm:sqref>AM62</xm:sqref>
        </x14:conditionalFormatting>
        <x14:conditionalFormatting xmlns:xm="http://schemas.microsoft.com/office/excel/2006/main">
          <x14:cfRule type="dataBar" id="{5D10746B-41FF-4E27-9A97-46E473C0736E}">
            <x14:dataBar minLength="0" maxLength="100" gradient="0">
              <x14:cfvo type="autoMin"/>
              <x14:cfvo type="autoMax"/>
              <x14:negativeFillColor rgb="FFFF0000"/>
              <x14:axisColor rgb="FF000000"/>
            </x14:dataBar>
          </x14:cfRule>
          <xm:sqref>AM63</xm:sqref>
        </x14:conditionalFormatting>
        <x14:conditionalFormatting xmlns:xm="http://schemas.microsoft.com/office/excel/2006/main">
          <x14:cfRule type="dataBar" id="{3B0E20DE-54DB-434B-B873-249124164B8F}">
            <x14:dataBar minLength="0" maxLength="100" gradient="0">
              <x14:cfvo type="autoMin"/>
              <x14:cfvo type="autoMax"/>
              <x14:negativeFillColor rgb="FFFF0000"/>
              <x14:axisColor rgb="FF000000"/>
            </x14:dataBar>
          </x14:cfRule>
          <xm:sqref>AM64</xm:sqref>
        </x14:conditionalFormatting>
        <x14:conditionalFormatting xmlns:xm="http://schemas.microsoft.com/office/excel/2006/main">
          <x14:cfRule type="dataBar" id="{387C87B2-05EB-4252-B200-F8C7F231F23A}">
            <x14:dataBar minLength="0" maxLength="100" gradient="0">
              <x14:cfvo type="autoMin"/>
              <x14:cfvo type="autoMax"/>
              <x14:negativeFillColor rgb="FFFF0000"/>
              <x14:axisColor rgb="FF000000"/>
            </x14:dataBar>
          </x14:cfRule>
          <xm:sqref>AM65</xm:sqref>
        </x14:conditionalFormatting>
        <x14:conditionalFormatting xmlns:xm="http://schemas.microsoft.com/office/excel/2006/main">
          <x14:cfRule type="dataBar" id="{FC5E65B9-F652-428B-B660-F1FA349DBF9F}">
            <x14:dataBar minLength="0" maxLength="100" gradient="0">
              <x14:cfvo type="autoMin"/>
              <x14:cfvo type="autoMax"/>
              <x14:negativeFillColor rgb="FFFF0000"/>
              <x14:axisColor rgb="FF000000"/>
            </x14:dataBar>
          </x14:cfRule>
          <xm:sqref>AM66</xm:sqref>
        </x14:conditionalFormatting>
        <x14:conditionalFormatting xmlns:xm="http://schemas.microsoft.com/office/excel/2006/main">
          <x14:cfRule type="dataBar" id="{C475FFC3-63BF-43AE-8C1D-10C87CAD77F1}">
            <x14:dataBar minLength="0" maxLength="100" gradient="0">
              <x14:cfvo type="autoMin"/>
              <x14:cfvo type="autoMax"/>
              <x14:negativeFillColor rgb="FFFF0000"/>
              <x14:axisColor rgb="FF000000"/>
            </x14:dataBar>
          </x14:cfRule>
          <xm:sqref>AM67</xm:sqref>
        </x14:conditionalFormatting>
        <x14:conditionalFormatting xmlns:xm="http://schemas.microsoft.com/office/excel/2006/main">
          <x14:cfRule type="dataBar" id="{91FD9ACD-D304-49F1-83A4-4A03A62B775D}">
            <x14:dataBar minLength="0" maxLength="100" gradient="0">
              <x14:cfvo type="autoMin"/>
              <x14:cfvo type="autoMax"/>
              <x14:negativeFillColor rgb="FFFF0000"/>
              <x14:axisColor rgb="FF000000"/>
            </x14:dataBar>
          </x14:cfRule>
          <xm:sqref>AM68</xm:sqref>
        </x14:conditionalFormatting>
        <x14:conditionalFormatting xmlns:xm="http://schemas.microsoft.com/office/excel/2006/main">
          <x14:cfRule type="dataBar" id="{0D143F41-8204-49B8-B91E-3B9884E4592A}">
            <x14:dataBar minLength="0" maxLength="100" gradient="0">
              <x14:cfvo type="autoMin"/>
              <x14:cfvo type="autoMax"/>
              <x14:negativeFillColor rgb="FFFF0000"/>
              <x14:axisColor rgb="FF000000"/>
            </x14:dataBar>
          </x14:cfRule>
          <xm:sqref>AM69</xm:sqref>
        </x14:conditionalFormatting>
        <x14:conditionalFormatting xmlns:xm="http://schemas.microsoft.com/office/excel/2006/main">
          <x14:cfRule type="dataBar" id="{BCE51CB2-A2CF-4FDD-A039-BECAD5B71F26}">
            <x14:dataBar minLength="0" maxLength="100" gradient="0">
              <x14:cfvo type="autoMin"/>
              <x14:cfvo type="autoMax"/>
              <x14:negativeFillColor rgb="FFFF0000"/>
              <x14:axisColor rgb="FF000000"/>
            </x14:dataBar>
          </x14:cfRule>
          <xm:sqref>AM70</xm:sqref>
        </x14:conditionalFormatting>
        <x14:conditionalFormatting xmlns:xm="http://schemas.microsoft.com/office/excel/2006/main">
          <x14:cfRule type="dataBar" id="{9A42D456-DD8B-43C4-B410-A846B65BD355}">
            <x14:dataBar minLength="0" maxLength="100" gradient="0">
              <x14:cfvo type="autoMin"/>
              <x14:cfvo type="autoMax"/>
              <x14:negativeFillColor rgb="FFFF0000"/>
              <x14:axisColor rgb="FF000000"/>
            </x14:dataBar>
          </x14:cfRule>
          <xm:sqref>AM71</xm:sqref>
        </x14:conditionalFormatting>
        <x14:conditionalFormatting xmlns:xm="http://schemas.microsoft.com/office/excel/2006/main">
          <x14:cfRule type="dataBar" id="{F4DC9C35-C7AD-4362-ADB0-B17B17257316}">
            <x14:dataBar minLength="0" maxLength="100" gradient="0">
              <x14:cfvo type="autoMin"/>
              <x14:cfvo type="autoMax"/>
              <x14:negativeFillColor rgb="FFFF0000"/>
              <x14:axisColor rgb="FF000000"/>
            </x14:dataBar>
          </x14:cfRule>
          <xm:sqref>AM72</xm:sqref>
        </x14:conditionalFormatting>
        <x14:conditionalFormatting xmlns:xm="http://schemas.microsoft.com/office/excel/2006/main">
          <x14:cfRule type="dataBar" id="{074F069C-A506-4B5B-9615-6CF07BA21A61}">
            <x14:dataBar minLength="0" maxLength="100" gradient="0">
              <x14:cfvo type="autoMin"/>
              <x14:cfvo type="autoMax"/>
              <x14:negativeFillColor rgb="FFFF0000"/>
              <x14:axisColor rgb="FF000000"/>
            </x14:dataBar>
          </x14:cfRule>
          <xm:sqref>AM73</xm:sqref>
        </x14:conditionalFormatting>
      </x14:conditionalFormattings>
    </ex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PD</vt:lpstr>
      <vt:lpstr>Cp - Cpk</vt:lpstr>
      <vt:lpstr>BOM</vt:lpstr>
      <vt:lpstr>KPI Data</vt:lpstr>
      <vt:lpstr>MACHINE</vt:lpstr>
      <vt:lpstr>Backend Data for 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Rana</dc:creator>
  <cp:lastModifiedBy>Nikhil Rana</cp:lastModifiedBy>
  <dcterms:created xsi:type="dcterms:W3CDTF">2026-03-05T09:17:09Z</dcterms:created>
  <dcterms:modified xsi:type="dcterms:W3CDTF">2026-03-07T06:27:26Z</dcterms:modified>
</cp:coreProperties>
</file>